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9200" windowHeight="8625" activeTab="4"/>
  </bookViews>
  <sheets>
    <sheet name="E.coli_2014 (original data)" sheetId="9" r:id="rId1"/>
    <sheet name="diagram of model" sheetId="6" r:id="rId2"/>
    <sheet name="E.coli_2014" sheetId="1" r:id="rId3"/>
    <sheet name="Parameters sheet" sheetId="7" r:id="rId4"/>
    <sheet name="Simulation sheet" sheetId="8" r:id="rId5"/>
  </sheets>
  <definedNames>
    <definedName name="cAccount">'Parameters sheet'!$C$9</definedName>
    <definedName name="cBedDay">'Parameters sheet'!$C$6</definedName>
    <definedName name="cLife">'Parameters sheet'!$C$5</definedName>
    <definedName name="cOppCost">'Parameters sheet'!$C$8</definedName>
    <definedName name="LoSEColiBSI">'Parameters sheet'!$C$13</definedName>
    <definedName name="LoSEColiResp">'Parameters sheet'!$C$18</definedName>
    <definedName name="LoSEColiUTI">'Parameters sheet'!$C$23</definedName>
    <definedName name="nPatients">'Parameters sheet'!$C$4</definedName>
    <definedName name="ORmortEColiBSI">'Parameters sheet'!$C$14</definedName>
    <definedName name="ORmortEColiResp">'Parameters sheet'!$C$19</definedName>
    <definedName name="ORmortEColiUTI">'Parameters sheet'!$C$24</definedName>
    <definedName name="pEColiBSIresist">'Parameters sheet'!$C$12</definedName>
    <definedName name="pEColiRespresit">'Parameters sheet'!$C$17</definedName>
    <definedName name="pEColiUTIresist">'Parameters sheet'!$C$22</definedName>
    <definedName name="pMort">'Parameters sheet'!$C$7</definedName>
    <definedName name="rEColiBSI">'Parameters sheet'!$C$11</definedName>
    <definedName name="rEColiResp">'Parameters sheet'!$C$16</definedName>
    <definedName name="rEColiUTI">'Parameters sheet'!$C$21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4" i="8" l="1"/>
  <c r="AC4" i="8"/>
  <c r="D6" i="8" l="1"/>
  <c r="E6" i="8"/>
  <c r="F6" i="8"/>
  <c r="H6" i="8"/>
  <c r="I6" i="8"/>
  <c r="J6" i="8"/>
  <c r="K6" i="8"/>
  <c r="M6" i="8"/>
  <c r="N6" i="8"/>
  <c r="O6" i="8"/>
  <c r="P6" i="8"/>
  <c r="R6" i="8"/>
  <c r="S6" i="8"/>
  <c r="T6" i="8"/>
  <c r="U6" i="8"/>
  <c r="W6" i="8"/>
  <c r="X6" i="8"/>
  <c r="Y6" i="8"/>
  <c r="Z6" i="8"/>
  <c r="AB6" i="8"/>
  <c r="AC6" i="8"/>
  <c r="AD6" i="8"/>
  <c r="AE6" i="8"/>
  <c r="AG6" i="8"/>
  <c r="AH6" i="8"/>
  <c r="AI6" i="8"/>
  <c r="AJ6" i="8"/>
  <c r="AK6" i="8"/>
  <c r="D7" i="8"/>
  <c r="E7" i="8"/>
  <c r="F7" i="8"/>
  <c r="H7" i="8"/>
  <c r="I7" i="8"/>
  <c r="J7" i="8"/>
  <c r="K7" i="8"/>
  <c r="M7" i="8"/>
  <c r="N7" i="8"/>
  <c r="O7" i="8"/>
  <c r="P7" i="8"/>
  <c r="R7" i="8"/>
  <c r="S7" i="8"/>
  <c r="T7" i="8"/>
  <c r="U7" i="8"/>
  <c r="W7" i="8"/>
  <c r="X7" i="8"/>
  <c r="Y7" i="8"/>
  <c r="Z7" i="8"/>
  <c r="AB7" i="8"/>
  <c r="AC7" i="8"/>
  <c r="AD7" i="8"/>
  <c r="AE7" i="8"/>
  <c r="AG7" i="8"/>
  <c r="AH7" i="8"/>
  <c r="AI7" i="8"/>
  <c r="AJ7" i="8"/>
  <c r="AK7" i="8"/>
  <c r="D8" i="8"/>
  <c r="E8" i="8"/>
  <c r="F8" i="8"/>
  <c r="H8" i="8"/>
  <c r="I8" i="8"/>
  <c r="J8" i="8"/>
  <c r="K8" i="8"/>
  <c r="M8" i="8"/>
  <c r="N8" i="8"/>
  <c r="O8" i="8"/>
  <c r="P8" i="8"/>
  <c r="R8" i="8"/>
  <c r="S8" i="8"/>
  <c r="T8" i="8"/>
  <c r="U8" i="8"/>
  <c r="W8" i="8"/>
  <c r="X8" i="8"/>
  <c r="Y8" i="8"/>
  <c r="Z8" i="8"/>
  <c r="AB8" i="8"/>
  <c r="AC8" i="8"/>
  <c r="AD8" i="8"/>
  <c r="AE8" i="8"/>
  <c r="AG8" i="8"/>
  <c r="AH8" i="8"/>
  <c r="AI8" i="8"/>
  <c r="AJ8" i="8"/>
  <c r="AK8" i="8"/>
  <c r="C8" i="8"/>
  <c r="C7" i="8"/>
  <c r="C6" i="8"/>
  <c r="F11" i="7" l="1"/>
  <c r="P4" i="8" l="1"/>
  <c r="O4" i="8"/>
  <c r="K4" i="8"/>
  <c r="J4" i="8"/>
  <c r="G22" i="7"/>
  <c r="H22" i="7" s="1"/>
  <c r="I22" i="7" s="1"/>
  <c r="F22" i="7"/>
  <c r="G21" i="7"/>
  <c r="H21" i="7" s="1"/>
  <c r="I21" i="7" s="1"/>
  <c r="F21" i="7"/>
  <c r="G17" i="7"/>
  <c r="F17" i="7"/>
  <c r="G16" i="7"/>
  <c r="F16" i="7"/>
  <c r="E23" i="7"/>
  <c r="G13" i="7"/>
  <c r="F13" i="7"/>
  <c r="G12" i="7"/>
  <c r="G11" i="7"/>
  <c r="E24" i="7"/>
  <c r="E19" i="7"/>
  <c r="E14" i="7"/>
  <c r="C14" i="7" s="1"/>
  <c r="F4" i="8" s="1"/>
  <c r="G14" i="7"/>
  <c r="F14" i="7"/>
  <c r="H17" i="7"/>
  <c r="I17" i="7" s="1"/>
  <c r="H16" i="7"/>
  <c r="I16" i="7" s="1"/>
  <c r="I23" i="7"/>
  <c r="I18" i="7"/>
  <c r="H23" i="7"/>
  <c r="H18" i="7"/>
  <c r="E18" i="7" s="1"/>
  <c r="F12" i="7"/>
  <c r="H12" i="7" s="1"/>
  <c r="I12" i="7" s="1"/>
  <c r="H13" i="7" l="1"/>
  <c r="E22" i="7"/>
  <c r="C22" i="7" s="1"/>
  <c r="N4" i="8" s="1"/>
  <c r="E21" i="7"/>
  <c r="C21" i="7" s="1"/>
  <c r="E17" i="7"/>
  <c r="C17" i="7" s="1"/>
  <c r="I4" i="8" s="1"/>
  <c r="E16" i="7"/>
  <c r="C16" i="7" s="1"/>
  <c r="I13" i="7"/>
  <c r="E12" i="7"/>
  <c r="C12" i="7" s="1"/>
  <c r="D4" i="8" s="1"/>
  <c r="S4" i="8" l="1"/>
  <c r="T4" i="8"/>
  <c r="E13" i="7"/>
  <c r="C13" i="7" s="1"/>
  <c r="E4" i="8" s="1"/>
  <c r="M4" i="8"/>
  <c r="H4" i="8"/>
  <c r="AD4" i="8" l="1"/>
  <c r="Y4" i="8"/>
  <c r="H11" i="7" l="1"/>
  <c r="I11" i="7" l="1"/>
  <c r="E11" i="7" s="1"/>
  <c r="C11" i="7" s="1"/>
  <c r="R4" i="8" s="1"/>
  <c r="C4" i="8" l="1"/>
  <c r="AB4" i="8" l="1"/>
  <c r="AE4" i="8" s="1"/>
  <c r="AJ4" i="8" s="1"/>
  <c r="W4" i="8"/>
  <c r="U4" i="8"/>
  <c r="Z4" i="8" l="1"/>
  <c r="AI4" i="8"/>
  <c r="AG4" i="8" l="1"/>
  <c r="AK4" i="8" s="1"/>
  <c r="AH4" i="8"/>
</calcChain>
</file>

<file path=xl/sharedStrings.xml><?xml version="1.0" encoding="utf-8"?>
<sst xmlns="http://schemas.openxmlformats.org/spreadsheetml/2006/main" count="228" uniqueCount="128">
  <si>
    <t>Blood</t>
  </si>
  <si>
    <t>Respiratory</t>
  </si>
  <si>
    <t>Urine</t>
  </si>
  <si>
    <t>Site of infection</t>
  </si>
  <si>
    <t>*</t>
  </si>
  <si>
    <t>**</t>
  </si>
  <si>
    <t>****</t>
  </si>
  <si>
    <t>Queensland Health. OrgTRx data 2011-2015</t>
  </si>
  <si>
    <t>Antimicrobial use in Australian hospitals: 2014 annual report of the National Antimicrobial Utilisation Surveillance Program</t>
  </si>
  <si>
    <t>Data sources</t>
  </si>
  <si>
    <t>***</t>
  </si>
  <si>
    <t>^</t>
  </si>
  <si>
    <t>^^</t>
  </si>
  <si>
    <t>Mortality (OR)</t>
  </si>
  <si>
    <t>Extra LOS (days)</t>
  </si>
  <si>
    <t>no data</t>
  </si>
  <si>
    <r>
      <t xml:space="preserve">Australian Commission on Safety and Quality in Health Care (ACSQHC). AURA 2016: first Australian report on antimicrobial use and resistance in human health. Sydney:ACSQHC, 2016 </t>
    </r>
    <r>
      <rPr>
        <i/>
        <sz val="11"/>
        <color theme="1"/>
        <rFont val="Calibri"/>
        <family val="2"/>
        <scheme val="minor"/>
      </rPr>
      <t>Data from OrgTRx, AGAR (national); Sullivan Nicolaides Pathology (Qld and Northern NSW)</t>
    </r>
  </si>
  <si>
    <t>The therapeutic guidelines. Online CIAP</t>
  </si>
  <si>
    <t>Guidelines for resistant infection (inc MDR)^^</t>
  </si>
  <si>
    <t>^^^</t>
  </si>
  <si>
    <r>
      <t>Lambert, M.L., et al., Clinical outcomes of health-care-associated infections and antimicrobial resistance in patients admitted to European intensive-care units: a cohort study. Lancet Infect Dis, 2011. 11(1): p. 30-8.</t>
    </r>
    <r>
      <rPr>
        <i/>
        <sz val="11"/>
        <color theme="1"/>
        <rFont val="Calibri"/>
        <family val="2"/>
        <scheme val="minor"/>
      </rPr>
      <t>Data from 10 EU country ICUs, 2005-2008 ; 119 699 patients</t>
    </r>
  </si>
  <si>
    <t xml:space="preserve">de Kraker, M.E., et al., Burden of antimicrobial resistance in European hospitals: excess mortality and length of hospital stay associated with bloodstream infections due to Escherichia coli resistant to third-generation cephalosporins. J Antimicrob Chemother, 2011. 66(2): p. 398-407. Data from 13 EU countries; parallel matched prospective cohort, 111 case patinets and 1100 control patients. Adjusted for time of infection, comorbidiites, not Abx  Tx </t>
  </si>
  <si>
    <t>When source of infection is not known: broad-spectrum Abx - piperacillin+tazobactam OTHERWISE when MDR suspected use meropenem (dosing or route?)</t>
  </si>
  <si>
    <r>
      <t>Empiric therapy for HAP</t>
    </r>
    <r>
      <rPr>
        <sz val="11"/>
        <color theme="1"/>
        <rFont val="Calibri"/>
        <family val="2"/>
        <scheme val="minor"/>
      </rPr>
      <t xml:space="preserve">  with high risk of MDR Piperacillin+tazobactam 4+0.5g IV 6 hourly + vancomycin for increased risk of MRSA + gentamicin 4-7mg/kg IV for increased risk of </t>
    </r>
    <r>
      <rPr>
        <i/>
        <sz val="11"/>
        <color theme="1"/>
        <rFont val="Calibri"/>
        <family val="2"/>
        <scheme val="minor"/>
      </rPr>
      <t>Pseudomonas</t>
    </r>
    <r>
      <rPr>
        <sz val="11"/>
        <color theme="1"/>
        <rFont val="Calibri"/>
        <family val="2"/>
        <scheme val="minor"/>
      </rPr>
      <t xml:space="preserve"> or other MDR gram negatives</t>
    </r>
  </si>
  <si>
    <t>MDR GNB UTI:Empirical therapy with meropenem (500 to 1000 mg IV, 8-hourly).</t>
  </si>
  <si>
    <t xml:space="preserve">Proportion of resistant isolates ** </t>
  </si>
  <si>
    <t>lower CI</t>
  </si>
  <si>
    <t>Upper CI</t>
  </si>
  <si>
    <t>5^</t>
  </si>
  <si>
    <t>negative 1.7^^</t>
  </si>
  <si>
    <t>Point estimate</t>
  </si>
  <si>
    <t>Lower CI</t>
  </si>
  <si>
    <t>2.5^</t>
  </si>
  <si>
    <t xml:space="preserve"> AURA national Proportion resistant  *** (2014 to be used as a comparator)</t>
  </si>
  <si>
    <t xml:space="preserve">Total number of cases (Qld only data)                          *3GC res+sen)/10,000 days </t>
  </si>
  <si>
    <t>E.COLI resistant to third generation cephalosporin (ceftriaxone)</t>
  </si>
  <si>
    <t>2014 DATA ONLY</t>
  </si>
  <si>
    <t>Antibiotics utalisation(data from Jan-Dec 2014)****</t>
  </si>
  <si>
    <t>97.73 DDD/1,000 OBD</t>
  </si>
  <si>
    <t xml:space="preserve">all antibiotics that are reserved for resistant infections added up . </t>
  </si>
  <si>
    <t>Productivity measures</t>
  </si>
  <si>
    <t>Weekly earnings in 2013</t>
  </si>
  <si>
    <t>weekly earnings in 2016</t>
  </si>
  <si>
    <t>employment rate in 2014</t>
  </si>
  <si>
    <t>value of a statistical life</t>
  </si>
  <si>
    <t>value of a statistical life year</t>
  </si>
  <si>
    <t>$4.2 million</t>
  </si>
  <si>
    <t>Common parameters</t>
  </si>
  <si>
    <t>Number patient bed days</t>
  </si>
  <si>
    <t>E. coli estimates</t>
  </si>
  <si>
    <t>rEColiBSI</t>
  </si>
  <si>
    <t>rEColiResp</t>
  </si>
  <si>
    <t>rEColiUTI</t>
  </si>
  <si>
    <t>live value</t>
  </si>
  <si>
    <t>probabilistic</t>
  </si>
  <si>
    <t>deterministic</t>
  </si>
  <si>
    <t xml:space="preserve">s.e. </t>
  </si>
  <si>
    <t>beta</t>
  </si>
  <si>
    <t>alpha</t>
  </si>
  <si>
    <t>distribution</t>
  </si>
  <si>
    <t>pEColiBSIresist</t>
  </si>
  <si>
    <t>pEColiRespresit</t>
  </si>
  <si>
    <t>pEColiUTIresist</t>
  </si>
  <si>
    <t>LoSEColiBSI</t>
  </si>
  <si>
    <t>ORmortEColiBSI</t>
  </si>
  <si>
    <t>LoSEColiResp</t>
  </si>
  <si>
    <t>ORmortEColiResp</t>
  </si>
  <si>
    <t>LoSEColiUTI</t>
  </si>
  <si>
    <t>ORmortEColiUTI</t>
  </si>
  <si>
    <t>Value of statistical life</t>
  </si>
  <si>
    <t>probability E. Coli BSI resistant</t>
  </si>
  <si>
    <t>LoS associated with E. Coli BSI</t>
  </si>
  <si>
    <t>OR mortality with E. Coli BSI</t>
  </si>
  <si>
    <t>probability E. Coli Respiratory resistant</t>
  </si>
  <si>
    <t>LoS associated with E. Coli Respiratory</t>
  </si>
  <si>
    <t>OR mortality with E. Coli Respiratory</t>
  </si>
  <si>
    <t>probability E. Coli UTI resistant</t>
  </si>
  <si>
    <t>LoS associated with E. Coli UTI</t>
  </si>
  <si>
    <t>OR mortality with E. Coli UTI</t>
  </si>
  <si>
    <t>Value of hospital bed day</t>
  </si>
  <si>
    <t>Next organism estimates</t>
  </si>
  <si>
    <t>probability E. Coli BSI</t>
  </si>
  <si>
    <t>probability E. Coli Respiratory</t>
  </si>
  <si>
    <t>proobability E. Coli UTI</t>
  </si>
  <si>
    <t>numEColiBSI</t>
  </si>
  <si>
    <t>numEColiResp</t>
  </si>
  <si>
    <t>NumEColiUTI</t>
  </si>
  <si>
    <t>Number of infections</t>
  </si>
  <si>
    <t>NumEColiTotal</t>
  </si>
  <si>
    <t>nBedEColiBSI</t>
  </si>
  <si>
    <t>nBedEColiResp</t>
  </si>
  <si>
    <t>nBedEColiUTI</t>
  </si>
  <si>
    <t>nBedEColiTotal</t>
  </si>
  <si>
    <t>cBedEColiTotal</t>
  </si>
  <si>
    <t>nMortEColiBSI</t>
  </si>
  <si>
    <t>nMortEColiResp</t>
  </si>
  <si>
    <t>nMortEColiUTI</t>
  </si>
  <si>
    <t>nMorrtEColiTotal</t>
  </si>
  <si>
    <t>cMortEColiTotal</t>
  </si>
  <si>
    <t>Costs</t>
  </si>
  <si>
    <t>cEColiTOTAL</t>
  </si>
  <si>
    <t>nPatients</t>
  </si>
  <si>
    <t>cLife</t>
  </si>
  <si>
    <t>cBedDay</t>
  </si>
  <si>
    <t>gamma</t>
  </si>
  <si>
    <t>lognormal</t>
  </si>
  <si>
    <t>prob=1; det=0</t>
  </si>
  <si>
    <t>Probability of mortality??</t>
  </si>
  <si>
    <t>pMort</t>
  </si>
  <si>
    <t>Assuming no additional mortality</t>
  </si>
  <si>
    <t>Assuming no additional length of stay</t>
  </si>
  <si>
    <t>Number additional bed days</t>
  </si>
  <si>
    <t>Number additional deaths</t>
  </si>
  <si>
    <t>Sim #</t>
  </si>
  <si>
    <t>mean</t>
  </si>
  <si>
    <t>Probabilistic/Deterministic switch</t>
  </si>
  <si>
    <t>notes</t>
  </si>
  <si>
    <t>AGAR data</t>
  </si>
  <si>
    <t>cBedEColiOppCost</t>
  </si>
  <si>
    <t>Opportunity cost of bed day</t>
  </si>
  <si>
    <t>cOppCost</t>
  </si>
  <si>
    <t>IHPA value</t>
  </si>
  <si>
    <t>Contingent valuation estimate</t>
  </si>
  <si>
    <t>Accounting cost of bed day</t>
  </si>
  <si>
    <t>cAccount</t>
  </si>
  <si>
    <t>Graves et al. Wound Repair &amp; Regeneration 2005;13:462-7</t>
  </si>
  <si>
    <t>cBedEColiAccCost</t>
  </si>
  <si>
    <t>daily earnings 223.08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</si>
</sst>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;[Red]\-&quot;$&quot;#,##0"/>
    <numFmt numFmtId="43" formatCode="_-* #,##0.00_-;\-* #,##0.00_-;_-* &quot;-&quot;??_-;_-@_-"/>
    <numFmt numFmtId="164" formatCode="_-* #,##0_-;\-* #,##0_-;_-* &quot;-&quot;??_-;_-@_-"/>
    <numFmt numFmtId="165" formatCode="0.0%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Font="1"/>
    <xf numFmtId="0" fontId="0" fillId="0" borderId="0" xfId="0" applyBorder="1" applyAlignment="1">
      <alignment vertical="top"/>
    </xf>
    <xf numFmtId="0" fontId="0" fillId="0" borderId="0" xfId="0" applyFill="1" applyBorder="1" applyAlignment="1">
      <alignment vertical="top"/>
    </xf>
    <xf numFmtId="0" fontId="3" fillId="0" borderId="0" xfId="0" applyFont="1" applyBorder="1" applyAlignment="1">
      <alignment vertical="top"/>
    </xf>
    <xf numFmtId="0" fontId="2" fillId="0" borderId="0" xfId="0" applyFont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1" xfId="0" applyFont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1" xfId="0" applyFont="1" applyBorder="1" applyAlignment="1">
      <alignment vertical="top" wrapText="1"/>
    </xf>
    <xf numFmtId="0" fontId="0" fillId="0" borderId="1" xfId="0" applyNumberFormat="1" applyFill="1" applyBorder="1" applyAlignment="1">
      <alignment vertical="top"/>
    </xf>
    <xf numFmtId="0" fontId="3" fillId="0" borderId="1" xfId="0" applyFont="1" applyBorder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1" xfId="0" applyFont="1" applyFill="1" applyBorder="1" applyAlignment="1">
      <alignment vertical="top"/>
    </xf>
    <xf numFmtId="0" fontId="0" fillId="0" borderId="1" xfId="0" applyFont="1" applyBorder="1" applyAlignment="1">
      <alignment horizontal="right" vertical="top"/>
    </xf>
    <xf numFmtId="0" fontId="2" fillId="0" borderId="1" xfId="0" applyFont="1" applyFill="1" applyBorder="1" applyAlignment="1">
      <alignment vertical="top"/>
    </xf>
    <xf numFmtId="0" fontId="0" fillId="0" borderId="1" xfId="0" applyFont="1" applyBorder="1" applyAlignment="1">
      <alignment horizontal="left" vertical="top" wrapText="1"/>
    </xf>
    <xf numFmtId="0" fontId="1" fillId="0" borderId="1" xfId="0" applyFont="1" applyBorder="1" applyAlignment="1">
      <alignment vertical="top" wrapText="1"/>
    </xf>
    <xf numFmtId="0" fontId="4" fillId="2" borderId="0" xfId="0" applyFont="1" applyFill="1" applyAlignment="1">
      <alignment vertical="top"/>
    </xf>
    <xf numFmtId="0" fontId="3" fillId="0" borderId="1" xfId="0" applyFont="1" applyBorder="1" applyAlignment="1">
      <alignment vertical="top" wrapText="1"/>
    </xf>
    <xf numFmtId="0" fontId="0" fillId="0" borderId="2" xfId="0" applyFont="1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1" xfId="0" applyFont="1" applyBorder="1" applyAlignment="1">
      <alignment vertical="top" wrapText="1"/>
    </xf>
    <xf numFmtId="0" fontId="0" fillId="0" borderId="0" xfId="0" applyFont="1" applyBorder="1" applyAlignment="1">
      <alignment vertical="top" wrapText="1"/>
    </xf>
    <xf numFmtId="0" fontId="0" fillId="0" borderId="12" xfId="0" applyFont="1" applyBorder="1" applyAlignment="1">
      <alignment vertical="top" wrapText="1"/>
    </xf>
    <xf numFmtId="0" fontId="0" fillId="0" borderId="11" xfId="0" applyBorder="1" applyAlignment="1">
      <alignment vertical="top"/>
    </xf>
    <xf numFmtId="9" fontId="0" fillId="0" borderId="0" xfId="0" applyNumberFormat="1" applyBorder="1" applyAlignment="1">
      <alignment vertical="top"/>
    </xf>
    <xf numFmtId="6" fontId="0" fillId="0" borderId="0" xfId="0" applyNumberFormat="1" applyBorder="1" applyAlignment="1">
      <alignment vertical="top"/>
    </xf>
    <xf numFmtId="0" fontId="0" fillId="0" borderId="12" xfId="0" applyBorder="1" applyAlignment="1">
      <alignment vertical="top"/>
    </xf>
    <xf numFmtId="0" fontId="0" fillId="0" borderId="13" xfId="0" applyBorder="1" applyAlignment="1">
      <alignment vertical="top"/>
    </xf>
    <xf numFmtId="0" fontId="0" fillId="0" borderId="14" xfId="0" applyBorder="1" applyAlignment="1">
      <alignment vertical="top"/>
    </xf>
    <xf numFmtId="0" fontId="0" fillId="0" borderId="15" xfId="0" applyBorder="1" applyAlignment="1">
      <alignment vertical="top"/>
    </xf>
    <xf numFmtId="0" fontId="6" fillId="0" borderId="17" xfId="0" applyFont="1" applyBorder="1"/>
    <xf numFmtId="0" fontId="6" fillId="0" borderId="18" xfId="0" applyFont="1" applyBorder="1"/>
    <xf numFmtId="0" fontId="6" fillId="0" borderId="16" xfId="0" applyFont="1" applyBorder="1"/>
    <xf numFmtId="0" fontId="3" fillId="3" borderId="0" xfId="0" applyFont="1" applyFill="1"/>
    <xf numFmtId="0" fontId="3" fillId="0" borderId="0" xfId="0" applyFont="1"/>
    <xf numFmtId="0" fontId="6" fillId="0" borderId="0" xfId="0" applyFont="1"/>
    <xf numFmtId="164" fontId="3" fillId="0" borderId="0" xfId="1" applyNumberFormat="1" applyFont="1"/>
    <xf numFmtId="165" fontId="6" fillId="0" borderId="0" xfId="0" applyNumberFormat="1" applyFont="1"/>
    <xf numFmtId="0" fontId="7" fillId="0" borderId="0" xfId="0" applyFont="1"/>
    <xf numFmtId="20" fontId="3" fillId="0" borderId="0" xfId="0" applyNumberFormat="1" applyFont="1"/>
    <xf numFmtId="0" fontId="0" fillId="0" borderId="2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0" fillId="0" borderId="1" xfId="0" applyBorder="1" applyAlignment="1">
      <alignment horizontal="center" vertical="top" wrapText="1"/>
    </xf>
    <xf numFmtId="0" fontId="0" fillId="0" borderId="5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3_1">
  <dgm:title val=""/>
  <dgm:desc val=""/>
  <dgm:catLst>
    <dgm:cat type="accent3" pri="11100"/>
  </dgm:catLst>
  <dgm:styleLbl name="node0">
    <dgm:fillClrLst meth="repeat">
      <a:schemeClr val="lt1"/>
    </dgm:fillClrLst>
    <dgm:linClrLst meth="repeat">
      <a:schemeClr val="accent3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node1">
    <dgm:fillClrLst meth="repeat">
      <a:schemeClr val="lt1"/>
    </dgm:fillClrLst>
    <dgm:linClrLst meth="repeat">
      <a:schemeClr val="accent3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lignNode1">
    <dgm:fillClrLst meth="repeat">
      <a:schemeClr val="lt1"/>
    </dgm:fillClrLst>
    <dgm:linClrLst meth="repeat">
      <a:schemeClr val="accent3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lnNode1">
    <dgm:fillClrLst meth="repeat">
      <a:schemeClr val="lt1"/>
    </dgm:fillClrLst>
    <dgm:linClrLst meth="repeat">
      <a:schemeClr val="accent3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vennNode1">
    <dgm:fillClrLst meth="repeat">
      <a:schemeClr val="lt1">
        <a:alpha val="50000"/>
      </a:schemeClr>
    </dgm:fillClrLst>
    <dgm:linClrLst meth="repeat">
      <a:schemeClr val="accent3">
        <a:shade val="80000"/>
      </a:schemeClr>
    </dgm:linClrLst>
    <dgm:effectClrLst/>
    <dgm:txLinClrLst/>
    <dgm:txFillClrLst/>
    <dgm:txEffectClrLst/>
  </dgm:styleLbl>
  <dgm:styleLbl name="node2">
    <dgm:fillClrLst meth="repeat">
      <a:schemeClr val="lt1"/>
    </dgm:fillClrLst>
    <dgm:linClrLst meth="repeat">
      <a:schemeClr val="accent3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node3">
    <dgm:fillClrLst meth="repeat">
      <a:schemeClr val="lt1"/>
    </dgm:fillClrLst>
    <dgm:linClrLst meth="repeat">
      <a:schemeClr val="accent3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node4">
    <dgm:fillClrLst meth="repeat">
      <a:schemeClr val="lt1"/>
    </dgm:fillClrLst>
    <dgm:linClrLst meth="repeat">
      <a:schemeClr val="accent3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fgImgPlace1">
    <dgm:fillClrLst meth="repeat">
      <a:schemeClr val="accent3">
        <a:tint val="40000"/>
      </a:schemeClr>
    </dgm:fillClrLst>
    <dgm:linClrLst meth="repeat">
      <a:schemeClr val="accent3">
        <a:shade val="80000"/>
      </a:schemeClr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3">
        <a:tint val="40000"/>
      </a:schemeClr>
    </dgm:fillClrLst>
    <dgm:linClrLst meth="repeat">
      <a:schemeClr val="accent3">
        <a:shade val="80000"/>
      </a:schemeClr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3">
        <a:tint val="40000"/>
      </a:schemeClr>
    </dgm:fillClrLst>
    <dgm:linClrLst meth="repeat">
      <a:schemeClr val="accent3">
        <a:shade val="80000"/>
      </a:schemeClr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 meth="repeat">
      <a:schemeClr val="dk1"/>
    </dgm:txFillClrLst>
    <dgm:txEffectClrLst/>
  </dgm:styleLbl>
  <dgm:styleLbl name="fgSib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 meth="repeat">
      <a:schemeClr val="dk1"/>
    </dgm:txFillClrLst>
    <dgm:txEffectClrLst/>
  </dgm:styleLbl>
  <dgm:styleLbl name="bgSib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 meth="repeat">
      <a:schemeClr val="dk1"/>
    </dgm:txFillClrLst>
    <dgm:txEffectClrLst/>
  </dgm:styleLbl>
  <dgm:styleLbl name="sibTrans1D1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lt1"/>
    </dgm:fillClrLst>
    <dgm:linClrLst meth="repeat">
      <a:schemeClr val="accent3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sst1">
    <dgm:fillClrLst meth="repeat">
      <a:schemeClr val="lt1"/>
    </dgm:fillClrLst>
    <dgm:linClrLst meth="repeat">
      <a:schemeClr val="accent3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sst2">
    <dgm:fillClrLst meth="repeat">
      <a:schemeClr val="lt1"/>
    </dgm:fillClrLst>
    <dgm:linClrLst meth="repeat">
      <a:schemeClr val="accent3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sst3">
    <dgm:fillClrLst meth="repeat">
      <a:schemeClr val="lt1"/>
    </dgm:fillClrLst>
    <dgm:linClrLst meth="repeat">
      <a:schemeClr val="accent3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asst4">
    <dgm:fillClrLst meth="repeat">
      <a:schemeClr val="lt1"/>
    </dgm:fillClrLst>
    <dgm:linClrLst meth="repeat">
      <a:schemeClr val="accent3">
        <a:shade val="80000"/>
      </a:schemeClr>
    </dgm:linClrLst>
    <dgm:effectClrLst/>
    <dgm:txLinClrLst/>
    <dgm:txFillClrLst meth="repeat">
      <a:schemeClr val="dk1"/>
    </dgm:txFillClrLst>
    <dgm:txEffectClrLst/>
  </dgm:styleLbl>
  <dgm:styleLbl name="parChTrans2D1">
    <dgm:fillClrLst meth="repeat">
      <a:schemeClr val="accent3">
        <a:tint val="60000"/>
      </a:schemeClr>
    </dgm:fillClrLst>
    <dgm:linClrLst meth="repeat">
      <a:schemeClr val="accent3">
        <a:tint val="60000"/>
      </a:schemeClr>
    </dgm:linClrLst>
    <dgm:effectClrLst/>
    <dgm:txLinClrLst/>
    <dgm:txFillClrLst/>
    <dgm:txEffectClrLst/>
  </dgm:styleLbl>
  <dgm:styleLbl name="parChTrans2D2">
    <dgm:fillClrLst meth="repeat">
      <a:schemeClr val="accent3"/>
    </dgm:fillClrLst>
    <dgm:linClrLst meth="repeat">
      <a:schemeClr val="accent3"/>
    </dgm:linClrLst>
    <dgm:effectClrLst/>
    <dgm:txLinClrLst/>
    <dgm:txFillClrLst/>
    <dgm:txEffectClrLst/>
  </dgm:styleLbl>
  <dgm:styleLbl name="parChTrans2D3">
    <dgm:fillClrLst meth="repeat">
      <a:schemeClr val="accent3"/>
    </dgm:fillClrLst>
    <dgm:linClrLst meth="repeat">
      <a:schemeClr val="accent3"/>
    </dgm:linClrLst>
    <dgm:effectClrLst/>
    <dgm:txLinClrLst/>
    <dgm:txFillClrLst/>
    <dgm:txEffectClrLst/>
  </dgm:styleLbl>
  <dgm:styleLbl name="parChTrans2D4">
    <dgm:fillClrLst meth="repeat">
      <a:schemeClr val="accent3"/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3"/>
    </dgm:fillClrLst>
    <dgm:linClrLst meth="repeat">
      <a:schemeClr val="accent3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3"/>
    </dgm:fillClrLst>
    <dgm:linClrLst meth="repeat">
      <a:schemeClr val="accent3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3"/>
    </dgm:fillClrLst>
    <dgm:linClrLst meth="repeat">
      <a:schemeClr val="accent3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3"/>
    </dgm:fillClrLst>
    <dgm:linClrLst meth="repeat">
      <a:schemeClr val="accent3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accent3">
        <a:alpha val="90000"/>
        <a:tint val="4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accent3">
        <a:alpha val="90000"/>
        <a:tint val="4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accent3">
        <a:alpha val="90000"/>
        <a:tint val="4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accent3">
        <a:alpha val="40000"/>
        <a:tint val="4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accent3">
        <a:alpha val="90000"/>
        <a:tint val="4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lt1">
        <a:alpha val="90000"/>
        <a:tint val="40000"/>
      </a:schemeClr>
    </dgm:fillClrLst>
    <dgm:linClrLst meth="repeat">
      <a:schemeClr val="accent3"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lt1">
        <a:alpha val="90000"/>
        <a:tint val="40000"/>
      </a:schemeClr>
    </dgm:fillClrLst>
    <dgm:linClrLst meth="repeat">
      <a:schemeClr val="accent3"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lt1">
        <a:alpha val="90000"/>
        <a:tint val="40000"/>
      </a:schemeClr>
    </dgm:fillClrLst>
    <dgm:linClrLst meth="repeat">
      <a:schemeClr val="accent3">
        <a:alpha val="9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accent3">
        <a:alpha val="90000"/>
        <a:tint val="4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accent3">
        <a:alpha val="90000"/>
        <a:tint val="4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accent3">
        <a:alpha val="90000"/>
        <a:tint val="4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accent3">
        <a:alpha val="90000"/>
        <a:tint val="4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3">
        <a:tint val="40000"/>
      </a:schemeClr>
    </dgm:fillClrLst>
    <dgm:linClrLst meth="repeat">
      <a:schemeClr val="accent3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3">
        <a:shade val="80000"/>
      </a:schemeClr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3">
        <a:tint val="50000"/>
        <a:alpha val="40000"/>
      </a:schemeClr>
    </dgm:fillClrLst>
    <dgm:linClrLst meth="repeat">
      <a:schemeClr val="accent3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3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6459D8A8-5B61-4F56-99CB-EFDBB496FE0F}" type="doc">
      <dgm:prSet loTypeId="urn:microsoft.com/office/officeart/2005/8/layout/chevron1" loCatId="process" qsTypeId="urn:microsoft.com/office/officeart/2005/8/quickstyle/simple1" qsCatId="simple" csTypeId="urn:microsoft.com/office/officeart/2005/8/colors/accent3_1" csCatId="accent3" phldr="1"/>
      <dgm:spPr/>
    </dgm:pt>
    <dgm:pt modelId="{DAE1A0D7-1847-47DD-9456-56487782A6EE}">
      <dgm:prSet phldrT="[Text]" custT="1"/>
      <dgm:spPr/>
      <dgm:t>
        <a:bodyPr/>
        <a:lstStyle/>
        <a:p>
          <a:r>
            <a:rPr lang="en-AU" sz="900" b="1" dirty="0" smtClean="0"/>
            <a:t>Incidence of  infection</a:t>
          </a:r>
          <a:endParaRPr lang="en-AU" sz="900" dirty="0"/>
        </a:p>
      </dgm:t>
    </dgm:pt>
    <dgm:pt modelId="{BC28E96D-97B8-4BC1-B3B7-21A6B4B51C28}" type="parTrans" cxnId="{74A903BA-7867-4302-AA94-C8910FA3D224}">
      <dgm:prSet/>
      <dgm:spPr/>
      <dgm:t>
        <a:bodyPr/>
        <a:lstStyle/>
        <a:p>
          <a:endParaRPr lang="en-AU"/>
        </a:p>
      </dgm:t>
    </dgm:pt>
    <dgm:pt modelId="{88F535CF-5AA3-4490-BE77-32579A632CE7}" type="sibTrans" cxnId="{74A903BA-7867-4302-AA94-C8910FA3D224}">
      <dgm:prSet/>
      <dgm:spPr/>
      <dgm:t>
        <a:bodyPr/>
        <a:lstStyle/>
        <a:p>
          <a:endParaRPr lang="en-AU"/>
        </a:p>
      </dgm:t>
    </dgm:pt>
    <dgm:pt modelId="{6FD73343-AA96-407E-B1B7-A5DC876A6C3D}">
      <dgm:prSet phldrT="[Text]" custT="1"/>
      <dgm:spPr/>
      <dgm:t>
        <a:bodyPr/>
        <a:lstStyle/>
        <a:p>
          <a:r>
            <a:rPr lang="en-AU" sz="900" b="1" dirty="0" smtClean="0"/>
            <a:t>Associated mortality</a:t>
          </a:r>
          <a:endParaRPr lang="en-AU" sz="900" b="1" dirty="0"/>
        </a:p>
      </dgm:t>
    </dgm:pt>
    <dgm:pt modelId="{B3C165B3-F74B-437C-B580-534128FF0ED4}" type="parTrans" cxnId="{CD43CE07-FA62-4CDB-B37C-D842B006FB67}">
      <dgm:prSet/>
      <dgm:spPr/>
      <dgm:t>
        <a:bodyPr/>
        <a:lstStyle/>
        <a:p>
          <a:endParaRPr lang="en-AU"/>
        </a:p>
      </dgm:t>
    </dgm:pt>
    <dgm:pt modelId="{80BB2393-CFAE-4BBB-8DCE-7A9C68617572}" type="sibTrans" cxnId="{CD43CE07-FA62-4CDB-B37C-D842B006FB67}">
      <dgm:prSet/>
      <dgm:spPr/>
      <dgm:t>
        <a:bodyPr/>
        <a:lstStyle/>
        <a:p>
          <a:endParaRPr lang="en-AU"/>
        </a:p>
      </dgm:t>
    </dgm:pt>
    <dgm:pt modelId="{A64729B3-D4C1-440C-AD4B-5F9E7DE93278}">
      <dgm:prSet phldrT="[Text]" custT="1"/>
      <dgm:spPr/>
      <dgm:t>
        <a:bodyPr/>
        <a:lstStyle/>
        <a:p>
          <a:r>
            <a:rPr lang="en-AU" sz="900" b="1" dirty="0" smtClean="0"/>
            <a:t>Additional treatment options</a:t>
          </a:r>
          <a:endParaRPr lang="en-AU" sz="900" b="1" dirty="0"/>
        </a:p>
      </dgm:t>
    </dgm:pt>
    <dgm:pt modelId="{AD4F8FEB-7A46-4DF5-8725-F9B2D05AFDA8}" type="parTrans" cxnId="{53D9ACF3-46CC-48D0-8675-A8D3B78F2053}">
      <dgm:prSet/>
      <dgm:spPr/>
      <dgm:t>
        <a:bodyPr/>
        <a:lstStyle/>
        <a:p>
          <a:endParaRPr lang="en-AU"/>
        </a:p>
      </dgm:t>
    </dgm:pt>
    <dgm:pt modelId="{5AC77231-9A37-4918-A303-9F552B1E6EB7}" type="sibTrans" cxnId="{53D9ACF3-46CC-48D0-8675-A8D3B78F2053}">
      <dgm:prSet/>
      <dgm:spPr/>
      <dgm:t>
        <a:bodyPr/>
        <a:lstStyle/>
        <a:p>
          <a:endParaRPr lang="en-AU"/>
        </a:p>
      </dgm:t>
    </dgm:pt>
    <dgm:pt modelId="{B77161E0-CDB1-4005-94AA-A78DFE33FAAA}">
      <dgm:prSet custT="1"/>
      <dgm:spPr/>
      <dgm:t>
        <a:bodyPr/>
        <a:lstStyle/>
        <a:p>
          <a:r>
            <a:rPr lang="en-AU" sz="900" b="1" dirty="0" smtClean="0"/>
            <a:t>Productivity losses</a:t>
          </a:r>
          <a:endParaRPr lang="en-AU" sz="900" b="1" dirty="0"/>
        </a:p>
      </dgm:t>
    </dgm:pt>
    <dgm:pt modelId="{27569EA5-A320-4C7F-B7F0-982F7E5081C1}" type="parTrans" cxnId="{D2E40E86-BD22-4E44-A002-6248BEBF69FD}">
      <dgm:prSet/>
      <dgm:spPr/>
      <dgm:t>
        <a:bodyPr/>
        <a:lstStyle/>
        <a:p>
          <a:endParaRPr lang="en-AU"/>
        </a:p>
      </dgm:t>
    </dgm:pt>
    <dgm:pt modelId="{61EA0554-1C7F-44A3-99AA-EA0FFCA53043}" type="sibTrans" cxnId="{D2E40E86-BD22-4E44-A002-6248BEBF69FD}">
      <dgm:prSet/>
      <dgm:spPr/>
      <dgm:t>
        <a:bodyPr/>
        <a:lstStyle/>
        <a:p>
          <a:endParaRPr lang="en-AU"/>
        </a:p>
      </dgm:t>
    </dgm:pt>
    <dgm:pt modelId="{DADE87E3-7D9D-452A-9D88-ED66FF024366}">
      <dgm:prSet custT="1"/>
      <dgm:spPr/>
      <dgm:t>
        <a:bodyPr/>
        <a:lstStyle/>
        <a:p>
          <a:r>
            <a:rPr lang="en-AU" sz="900" b="1" dirty="0" smtClean="0"/>
            <a:t>Associated LOS</a:t>
          </a:r>
          <a:endParaRPr lang="en-AU" sz="900" b="1" dirty="0"/>
        </a:p>
      </dgm:t>
    </dgm:pt>
    <dgm:pt modelId="{F54B3A7F-816B-4D37-9995-5400FE86DE6E}" type="parTrans" cxnId="{53AF6F87-83D4-48CA-854B-83E255145BAA}">
      <dgm:prSet/>
      <dgm:spPr/>
      <dgm:t>
        <a:bodyPr/>
        <a:lstStyle/>
        <a:p>
          <a:endParaRPr lang="en-AU"/>
        </a:p>
      </dgm:t>
    </dgm:pt>
    <dgm:pt modelId="{C6D3D4D6-53C6-4562-9339-BE36725EBDC9}" type="sibTrans" cxnId="{53AF6F87-83D4-48CA-854B-83E255145BAA}">
      <dgm:prSet/>
      <dgm:spPr/>
      <dgm:t>
        <a:bodyPr/>
        <a:lstStyle/>
        <a:p>
          <a:endParaRPr lang="en-AU"/>
        </a:p>
      </dgm:t>
    </dgm:pt>
    <dgm:pt modelId="{F49D4594-0C25-4DF6-A31D-EB475C8EB0D0}">
      <dgm:prSet phldrT="[Text]" custT="1"/>
      <dgm:spPr/>
      <dgm:t>
        <a:bodyPr/>
        <a:lstStyle/>
        <a:p>
          <a:r>
            <a:rPr lang="en-AU" sz="900" b="1" dirty="0" smtClean="0"/>
            <a:t>Resistance</a:t>
          </a:r>
          <a:endParaRPr lang="en-AU" sz="900" b="1" dirty="0"/>
        </a:p>
      </dgm:t>
    </dgm:pt>
    <dgm:pt modelId="{8A6C4987-59B9-4DBF-8DFF-D2E1B8AEB58A}" type="parTrans" cxnId="{145E4CDC-F822-47E9-B4A8-5640150EC73C}">
      <dgm:prSet/>
      <dgm:spPr/>
      <dgm:t>
        <a:bodyPr/>
        <a:lstStyle/>
        <a:p>
          <a:endParaRPr lang="en-AU"/>
        </a:p>
      </dgm:t>
    </dgm:pt>
    <dgm:pt modelId="{8CB1BCB3-1EF9-499A-A8CF-75EAA1DC9DBC}" type="sibTrans" cxnId="{145E4CDC-F822-47E9-B4A8-5640150EC73C}">
      <dgm:prSet/>
      <dgm:spPr/>
      <dgm:t>
        <a:bodyPr/>
        <a:lstStyle/>
        <a:p>
          <a:endParaRPr lang="en-AU"/>
        </a:p>
      </dgm:t>
    </dgm:pt>
    <dgm:pt modelId="{8F2A7354-F0F2-4DF0-800E-B0884E76FE7E}">
      <dgm:prSet phldrT="[Text]" custT="1"/>
      <dgm:spPr/>
      <dgm:t>
        <a:bodyPr/>
        <a:lstStyle/>
        <a:p>
          <a:r>
            <a:rPr lang="en-AU" sz="800" dirty="0" smtClean="0"/>
            <a:t>Per 10,000 days in care</a:t>
          </a:r>
          <a:endParaRPr lang="en-AU" sz="800" dirty="0"/>
        </a:p>
      </dgm:t>
    </dgm:pt>
    <dgm:pt modelId="{60FF4F49-9A1F-49C5-8C62-93699DA37BB9}" type="parTrans" cxnId="{9DB0219E-ADA1-4978-AAE6-A6E356A35790}">
      <dgm:prSet/>
      <dgm:spPr/>
      <dgm:t>
        <a:bodyPr/>
        <a:lstStyle/>
        <a:p>
          <a:endParaRPr lang="en-AU"/>
        </a:p>
      </dgm:t>
    </dgm:pt>
    <dgm:pt modelId="{B940D0ED-C126-4261-84B4-976536AC378D}" type="sibTrans" cxnId="{9DB0219E-ADA1-4978-AAE6-A6E356A35790}">
      <dgm:prSet/>
      <dgm:spPr/>
      <dgm:t>
        <a:bodyPr/>
        <a:lstStyle/>
        <a:p>
          <a:endParaRPr lang="en-AU"/>
        </a:p>
      </dgm:t>
    </dgm:pt>
    <dgm:pt modelId="{1AF86CF0-1558-4593-B554-0B47934BFF1F}">
      <dgm:prSet phldrT="[Text]" custT="1"/>
      <dgm:spPr/>
      <dgm:t>
        <a:bodyPr/>
        <a:lstStyle/>
        <a:p>
          <a:r>
            <a:rPr lang="en-AU" sz="800" dirty="0" smtClean="0"/>
            <a:t>Proportion resistant/ total tested</a:t>
          </a:r>
          <a:endParaRPr lang="en-AU" sz="800" dirty="0"/>
        </a:p>
      </dgm:t>
    </dgm:pt>
    <dgm:pt modelId="{58348671-A091-45BA-8499-91BF97F333FE}" type="parTrans" cxnId="{D356300D-CB1A-44DD-82DB-BAA7D20C897D}">
      <dgm:prSet/>
      <dgm:spPr/>
      <dgm:t>
        <a:bodyPr/>
        <a:lstStyle/>
        <a:p>
          <a:endParaRPr lang="en-AU"/>
        </a:p>
      </dgm:t>
    </dgm:pt>
    <dgm:pt modelId="{4FD7F8AF-C038-47E1-8ACE-EBF0ED63B788}" type="sibTrans" cxnId="{D356300D-CB1A-44DD-82DB-BAA7D20C897D}">
      <dgm:prSet/>
      <dgm:spPr/>
      <dgm:t>
        <a:bodyPr/>
        <a:lstStyle/>
        <a:p>
          <a:endParaRPr lang="en-AU"/>
        </a:p>
      </dgm:t>
    </dgm:pt>
    <dgm:pt modelId="{BDD89E66-672C-4255-91B1-4C5642A67063}">
      <dgm:prSet phldrT="[Text]" custT="1"/>
      <dgm:spPr/>
      <dgm:t>
        <a:bodyPr/>
        <a:lstStyle/>
        <a:p>
          <a:r>
            <a:rPr lang="en-AU" sz="800" dirty="0" smtClean="0"/>
            <a:t>By site of infection </a:t>
          </a:r>
          <a:endParaRPr lang="en-AU" sz="800" dirty="0"/>
        </a:p>
      </dgm:t>
    </dgm:pt>
    <dgm:pt modelId="{33F03DA3-D9BD-4548-BDC2-D9357CE7ADC9}" type="parTrans" cxnId="{C92AF174-F441-4BE7-AFD2-D9C6A7ED39F8}">
      <dgm:prSet/>
      <dgm:spPr/>
      <dgm:t>
        <a:bodyPr/>
        <a:lstStyle/>
        <a:p>
          <a:endParaRPr lang="en-AU"/>
        </a:p>
      </dgm:t>
    </dgm:pt>
    <dgm:pt modelId="{48FBFD10-9552-4514-B353-6219BCCBE380}" type="sibTrans" cxnId="{C92AF174-F441-4BE7-AFD2-D9C6A7ED39F8}">
      <dgm:prSet/>
      <dgm:spPr/>
      <dgm:t>
        <a:bodyPr/>
        <a:lstStyle/>
        <a:p>
          <a:endParaRPr lang="en-AU"/>
        </a:p>
      </dgm:t>
    </dgm:pt>
    <dgm:pt modelId="{88956121-A847-423D-8C34-E79D6D327ECE}">
      <dgm:prSet custT="1"/>
      <dgm:spPr/>
      <dgm:t>
        <a:bodyPr/>
        <a:lstStyle/>
        <a:p>
          <a:r>
            <a:rPr lang="en-AU" sz="800" dirty="0" smtClean="0"/>
            <a:t>Extra number of hospital days in resistant over susceptible population</a:t>
          </a:r>
          <a:endParaRPr lang="en-AU" sz="800" dirty="0"/>
        </a:p>
      </dgm:t>
    </dgm:pt>
    <dgm:pt modelId="{A026FF43-E906-4AF4-A84B-FF5C6D375FC8}" type="parTrans" cxnId="{E1BD2C02-2FC2-4B66-940C-073D8B80A92E}">
      <dgm:prSet/>
      <dgm:spPr/>
      <dgm:t>
        <a:bodyPr/>
        <a:lstStyle/>
        <a:p>
          <a:endParaRPr lang="en-AU"/>
        </a:p>
      </dgm:t>
    </dgm:pt>
    <dgm:pt modelId="{FF81D4ED-2DC5-406E-8786-BF9CC12B8253}" type="sibTrans" cxnId="{E1BD2C02-2FC2-4B66-940C-073D8B80A92E}">
      <dgm:prSet/>
      <dgm:spPr/>
      <dgm:t>
        <a:bodyPr/>
        <a:lstStyle/>
        <a:p>
          <a:endParaRPr lang="en-AU"/>
        </a:p>
      </dgm:t>
    </dgm:pt>
    <dgm:pt modelId="{72AA09F0-5288-422B-940E-F0FBE19EF71F}">
      <dgm:prSet phldrT="[Text]" custT="1"/>
      <dgm:spPr/>
      <dgm:t>
        <a:bodyPr/>
        <a:lstStyle/>
        <a:p>
          <a:r>
            <a:rPr lang="en-AU" sz="800" dirty="0" smtClean="0"/>
            <a:t>Extra number of deaths in resistant over susceptible population</a:t>
          </a:r>
          <a:endParaRPr lang="en-AU" sz="800" dirty="0"/>
        </a:p>
      </dgm:t>
    </dgm:pt>
    <dgm:pt modelId="{04826370-CE3A-48C8-B909-E0A09932D1D3}" type="parTrans" cxnId="{FF8096A6-7A0A-40DA-BA9C-88C0A94745E9}">
      <dgm:prSet/>
      <dgm:spPr/>
      <dgm:t>
        <a:bodyPr/>
        <a:lstStyle/>
        <a:p>
          <a:endParaRPr lang="en-AU"/>
        </a:p>
      </dgm:t>
    </dgm:pt>
    <dgm:pt modelId="{CA7629B7-2879-4F2F-B6FA-7BD00F6F1E4A}" type="sibTrans" cxnId="{FF8096A6-7A0A-40DA-BA9C-88C0A94745E9}">
      <dgm:prSet/>
      <dgm:spPr/>
      <dgm:t>
        <a:bodyPr/>
        <a:lstStyle/>
        <a:p>
          <a:endParaRPr lang="en-AU"/>
        </a:p>
      </dgm:t>
    </dgm:pt>
    <dgm:pt modelId="{15736BEF-977B-4EB5-8B48-4B397AB1930C}">
      <dgm:prSet phldrT="[Text]" custT="1"/>
      <dgm:spPr/>
      <dgm:t>
        <a:bodyPr/>
        <a:lstStyle/>
        <a:p>
          <a:r>
            <a:rPr lang="en-AU" sz="800" dirty="0" smtClean="0"/>
            <a:t>Antibiotics</a:t>
          </a:r>
          <a:endParaRPr lang="en-AU" sz="800" dirty="0"/>
        </a:p>
      </dgm:t>
    </dgm:pt>
    <dgm:pt modelId="{7BDEA7AE-2606-4EFA-ABD4-6E8C74CAA9E9}" type="parTrans" cxnId="{5EF654B9-8E98-4CCE-A524-BCCC4A319048}">
      <dgm:prSet/>
      <dgm:spPr/>
      <dgm:t>
        <a:bodyPr/>
        <a:lstStyle/>
        <a:p>
          <a:endParaRPr lang="en-AU"/>
        </a:p>
      </dgm:t>
    </dgm:pt>
    <dgm:pt modelId="{0EAEAADA-1727-4FEE-8EB4-373606FBAC2C}" type="sibTrans" cxnId="{5EF654B9-8E98-4CCE-A524-BCCC4A319048}">
      <dgm:prSet/>
      <dgm:spPr/>
      <dgm:t>
        <a:bodyPr/>
        <a:lstStyle/>
        <a:p>
          <a:endParaRPr lang="en-AU"/>
        </a:p>
      </dgm:t>
    </dgm:pt>
    <dgm:pt modelId="{9C7D519C-59FA-4CBD-A802-89596950E508}">
      <dgm:prSet phldrT="[Text]" custT="1"/>
      <dgm:spPr/>
      <dgm:t>
        <a:bodyPr/>
        <a:lstStyle/>
        <a:p>
          <a:r>
            <a:rPr lang="en-AU" sz="800" dirty="0" smtClean="0"/>
            <a:t>Procedures</a:t>
          </a:r>
          <a:endParaRPr lang="en-AU" sz="800" dirty="0"/>
        </a:p>
      </dgm:t>
    </dgm:pt>
    <dgm:pt modelId="{0BE18E31-3519-4305-913F-9E7017308024}" type="parTrans" cxnId="{BE752CDF-D27B-4A55-999A-904ACC693839}">
      <dgm:prSet/>
      <dgm:spPr/>
      <dgm:t>
        <a:bodyPr/>
        <a:lstStyle/>
        <a:p>
          <a:endParaRPr lang="en-AU"/>
        </a:p>
      </dgm:t>
    </dgm:pt>
    <dgm:pt modelId="{12E1C1CE-319B-4FDD-B591-D582C6B7F9BD}" type="sibTrans" cxnId="{BE752CDF-D27B-4A55-999A-904ACC693839}">
      <dgm:prSet/>
      <dgm:spPr/>
      <dgm:t>
        <a:bodyPr/>
        <a:lstStyle/>
        <a:p>
          <a:endParaRPr lang="en-AU"/>
        </a:p>
      </dgm:t>
    </dgm:pt>
    <dgm:pt modelId="{3FFE657E-ACFD-4527-A23A-BD14153745E9}">
      <dgm:prSet phldrT="[Text]" custT="1"/>
      <dgm:spPr/>
      <dgm:t>
        <a:bodyPr/>
        <a:lstStyle/>
        <a:p>
          <a:r>
            <a:rPr lang="en-AU" sz="800" dirty="0" smtClean="0"/>
            <a:t>Isolation</a:t>
          </a:r>
          <a:endParaRPr lang="en-AU" sz="800" dirty="0"/>
        </a:p>
      </dgm:t>
    </dgm:pt>
    <dgm:pt modelId="{97175996-F574-44A8-B970-67EC6F045958}" type="parTrans" cxnId="{3D2D0732-C112-4A05-AA38-DCFAE795FCC2}">
      <dgm:prSet/>
      <dgm:spPr/>
      <dgm:t>
        <a:bodyPr/>
        <a:lstStyle/>
        <a:p>
          <a:endParaRPr lang="en-AU"/>
        </a:p>
      </dgm:t>
    </dgm:pt>
    <dgm:pt modelId="{88DB73E1-718E-4CDC-936D-AD8946D1AE0A}" type="sibTrans" cxnId="{3D2D0732-C112-4A05-AA38-DCFAE795FCC2}">
      <dgm:prSet/>
      <dgm:spPr/>
      <dgm:t>
        <a:bodyPr/>
        <a:lstStyle/>
        <a:p>
          <a:endParaRPr lang="en-AU"/>
        </a:p>
      </dgm:t>
    </dgm:pt>
    <dgm:pt modelId="{18B1B4E0-2D41-4F3A-8DB5-C147838A25F3}">
      <dgm:prSet custT="1"/>
      <dgm:spPr/>
      <dgm:t>
        <a:bodyPr/>
        <a:lstStyle/>
        <a:p>
          <a:r>
            <a:rPr lang="en-AU" sz="800" dirty="0" smtClean="0">
              <a:latin typeface="+mn-lt"/>
            </a:rPr>
            <a:t>Work days lost per year because of absenteeism</a:t>
          </a:r>
          <a:endParaRPr lang="en-AU" sz="800" dirty="0">
            <a:latin typeface="+mn-lt"/>
          </a:endParaRPr>
        </a:p>
      </dgm:t>
    </dgm:pt>
    <dgm:pt modelId="{9D4DB1C4-9A30-4934-9765-3C09477F225A}" type="parTrans" cxnId="{08BFF9D6-18CA-4B56-B2D8-07331144553C}">
      <dgm:prSet/>
      <dgm:spPr/>
      <dgm:t>
        <a:bodyPr/>
        <a:lstStyle/>
        <a:p>
          <a:endParaRPr lang="en-AU"/>
        </a:p>
      </dgm:t>
    </dgm:pt>
    <dgm:pt modelId="{C3D6A2D6-1A16-4577-B48D-0D15534BF48F}" type="sibTrans" cxnId="{08BFF9D6-18CA-4B56-B2D8-07331144553C}">
      <dgm:prSet/>
      <dgm:spPr/>
      <dgm:t>
        <a:bodyPr/>
        <a:lstStyle/>
        <a:p>
          <a:endParaRPr lang="en-AU"/>
        </a:p>
      </dgm:t>
    </dgm:pt>
    <dgm:pt modelId="{4F4935DC-2D6B-4721-87F0-94054F1C5755}">
      <dgm:prSet custT="1"/>
      <dgm:spPr/>
      <dgm:t>
        <a:bodyPr/>
        <a:lstStyle/>
        <a:p>
          <a:r>
            <a:rPr lang="en-AU" sz="1000" b="1" dirty="0" smtClean="0"/>
            <a:t>Costs</a:t>
          </a:r>
          <a:endParaRPr lang="en-AU" sz="1000" b="1" dirty="0"/>
        </a:p>
      </dgm:t>
    </dgm:pt>
    <dgm:pt modelId="{26A037AA-2A32-4D44-B240-CAADAB3A70B6}" type="parTrans" cxnId="{E7562143-990B-4DE7-8BCF-927CC8D8EC5D}">
      <dgm:prSet/>
      <dgm:spPr/>
      <dgm:t>
        <a:bodyPr/>
        <a:lstStyle/>
        <a:p>
          <a:endParaRPr lang="en-AU"/>
        </a:p>
      </dgm:t>
    </dgm:pt>
    <dgm:pt modelId="{6E4BE550-9386-4DC0-88E2-87BF51E32A55}" type="sibTrans" cxnId="{E7562143-990B-4DE7-8BCF-927CC8D8EC5D}">
      <dgm:prSet/>
      <dgm:spPr/>
      <dgm:t>
        <a:bodyPr/>
        <a:lstStyle/>
        <a:p>
          <a:endParaRPr lang="en-AU"/>
        </a:p>
      </dgm:t>
    </dgm:pt>
    <dgm:pt modelId="{5AE02F53-A508-4600-B2F8-8E9A23EDF5A9}" type="pres">
      <dgm:prSet presAssocID="{6459D8A8-5B61-4F56-99CB-EFDBB496FE0F}" presName="Name0" presStyleCnt="0">
        <dgm:presLayoutVars>
          <dgm:dir/>
          <dgm:animLvl val="lvl"/>
          <dgm:resizeHandles val="exact"/>
        </dgm:presLayoutVars>
      </dgm:prSet>
      <dgm:spPr/>
    </dgm:pt>
    <dgm:pt modelId="{E7741D39-B7A2-4623-A289-0A351031F989}" type="pres">
      <dgm:prSet presAssocID="{DAE1A0D7-1847-47DD-9456-56487782A6EE}" presName="composite" presStyleCnt="0"/>
      <dgm:spPr/>
    </dgm:pt>
    <dgm:pt modelId="{1C1125D0-8355-48E2-AD88-470EEAE29AE5}" type="pres">
      <dgm:prSet presAssocID="{DAE1A0D7-1847-47DD-9456-56487782A6EE}" presName="parTx" presStyleLbl="node1" presStyleIdx="0" presStyleCnt="7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en-AU"/>
        </a:p>
      </dgm:t>
    </dgm:pt>
    <dgm:pt modelId="{2A87307C-F185-4E60-BE75-640F0D49EF68}" type="pres">
      <dgm:prSet presAssocID="{DAE1A0D7-1847-47DD-9456-56487782A6EE}" presName="desTx" presStyleLbl="revTx" presStyleIdx="0" presStyleCnt="6">
        <dgm:presLayoutVars>
          <dgm:bulletEnabled val="1"/>
        </dgm:presLayoutVars>
      </dgm:prSet>
      <dgm:spPr/>
      <dgm:t>
        <a:bodyPr/>
        <a:lstStyle/>
        <a:p>
          <a:endParaRPr lang="en-AU"/>
        </a:p>
      </dgm:t>
    </dgm:pt>
    <dgm:pt modelId="{A2B05DAB-4FEC-41A9-8F1D-9ACEB5AF43D1}" type="pres">
      <dgm:prSet presAssocID="{88F535CF-5AA3-4490-BE77-32579A632CE7}" presName="space" presStyleCnt="0"/>
      <dgm:spPr/>
    </dgm:pt>
    <dgm:pt modelId="{307E66A6-D027-42B9-AC83-62102F17BE00}" type="pres">
      <dgm:prSet presAssocID="{F49D4594-0C25-4DF6-A31D-EB475C8EB0D0}" presName="composite" presStyleCnt="0"/>
      <dgm:spPr/>
    </dgm:pt>
    <dgm:pt modelId="{E0BE38C0-129B-4FD1-A6AA-5D90EF1AAC4F}" type="pres">
      <dgm:prSet presAssocID="{F49D4594-0C25-4DF6-A31D-EB475C8EB0D0}" presName="parTx" presStyleLbl="node1" presStyleIdx="1" presStyleCnt="7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en-AU"/>
        </a:p>
      </dgm:t>
    </dgm:pt>
    <dgm:pt modelId="{E2602836-E51E-46D5-B9D5-03F9FD7C6D77}" type="pres">
      <dgm:prSet presAssocID="{F49D4594-0C25-4DF6-A31D-EB475C8EB0D0}" presName="desTx" presStyleLbl="revTx" presStyleIdx="1" presStyleCnt="6">
        <dgm:presLayoutVars>
          <dgm:bulletEnabled val="1"/>
        </dgm:presLayoutVars>
      </dgm:prSet>
      <dgm:spPr/>
      <dgm:t>
        <a:bodyPr/>
        <a:lstStyle/>
        <a:p>
          <a:endParaRPr lang="en-AU"/>
        </a:p>
      </dgm:t>
    </dgm:pt>
    <dgm:pt modelId="{55156431-B85F-49AE-8DBD-FF526B12E471}" type="pres">
      <dgm:prSet presAssocID="{8CB1BCB3-1EF9-499A-A8CF-75EAA1DC9DBC}" presName="space" presStyleCnt="0"/>
      <dgm:spPr/>
    </dgm:pt>
    <dgm:pt modelId="{058427D3-D437-4999-94F3-173F84FFC0DE}" type="pres">
      <dgm:prSet presAssocID="{DADE87E3-7D9D-452A-9D88-ED66FF024366}" presName="composite" presStyleCnt="0"/>
      <dgm:spPr/>
    </dgm:pt>
    <dgm:pt modelId="{55B01DB9-85BB-4F53-A02C-104F0D61B189}" type="pres">
      <dgm:prSet presAssocID="{DADE87E3-7D9D-452A-9D88-ED66FF024366}" presName="parTx" presStyleLbl="node1" presStyleIdx="2" presStyleCnt="7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en-AU"/>
        </a:p>
      </dgm:t>
    </dgm:pt>
    <dgm:pt modelId="{E9D2E009-BF81-4B0A-A4CD-5584099B4F20}" type="pres">
      <dgm:prSet presAssocID="{DADE87E3-7D9D-452A-9D88-ED66FF024366}" presName="desTx" presStyleLbl="revTx" presStyleIdx="2" presStyleCnt="6">
        <dgm:presLayoutVars>
          <dgm:bulletEnabled val="1"/>
        </dgm:presLayoutVars>
      </dgm:prSet>
      <dgm:spPr/>
      <dgm:t>
        <a:bodyPr/>
        <a:lstStyle/>
        <a:p>
          <a:endParaRPr lang="en-AU"/>
        </a:p>
      </dgm:t>
    </dgm:pt>
    <dgm:pt modelId="{CEFB5A6A-D099-4B60-9E53-F224CEB47C6A}" type="pres">
      <dgm:prSet presAssocID="{C6D3D4D6-53C6-4562-9339-BE36725EBDC9}" presName="space" presStyleCnt="0"/>
      <dgm:spPr/>
    </dgm:pt>
    <dgm:pt modelId="{3F1ADDCB-F8FF-4190-8DEA-D6CC8EE9D7F3}" type="pres">
      <dgm:prSet presAssocID="{6FD73343-AA96-407E-B1B7-A5DC876A6C3D}" presName="composite" presStyleCnt="0"/>
      <dgm:spPr/>
    </dgm:pt>
    <dgm:pt modelId="{00E9843F-1971-41D7-80F2-3166E0B49569}" type="pres">
      <dgm:prSet presAssocID="{6FD73343-AA96-407E-B1B7-A5DC876A6C3D}" presName="parTx" presStyleLbl="node1" presStyleIdx="3" presStyleCnt="7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en-AU"/>
        </a:p>
      </dgm:t>
    </dgm:pt>
    <dgm:pt modelId="{4F25ED34-01E0-4921-A955-A0FE523C080E}" type="pres">
      <dgm:prSet presAssocID="{6FD73343-AA96-407E-B1B7-A5DC876A6C3D}" presName="desTx" presStyleLbl="revTx" presStyleIdx="3" presStyleCnt="6">
        <dgm:presLayoutVars>
          <dgm:bulletEnabled val="1"/>
        </dgm:presLayoutVars>
      </dgm:prSet>
      <dgm:spPr/>
      <dgm:t>
        <a:bodyPr/>
        <a:lstStyle/>
        <a:p>
          <a:endParaRPr lang="en-AU"/>
        </a:p>
      </dgm:t>
    </dgm:pt>
    <dgm:pt modelId="{3EBBD80C-CB24-433D-9F3A-FEE3E82D818F}" type="pres">
      <dgm:prSet presAssocID="{80BB2393-CFAE-4BBB-8DCE-7A9C68617572}" presName="space" presStyleCnt="0"/>
      <dgm:spPr/>
    </dgm:pt>
    <dgm:pt modelId="{43B2820B-3C96-4538-92BC-8EC4B68C4B2D}" type="pres">
      <dgm:prSet presAssocID="{A64729B3-D4C1-440C-AD4B-5F9E7DE93278}" presName="composite" presStyleCnt="0"/>
      <dgm:spPr/>
    </dgm:pt>
    <dgm:pt modelId="{C77E6FDA-0784-4672-B1F0-5DFD5F51E8F1}" type="pres">
      <dgm:prSet presAssocID="{A64729B3-D4C1-440C-AD4B-5F9E7DE93278}" presName="parTx" presStyleLbl="node1" presStyleIdx="4" presStyleCnt="7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en-AU"/>
        </a:p>
      </dgm:t>
    </dgm:pt>
    <dgm:pt modelId="{45350162-E75E-4448-A9E2-87FAA75A1A69}" type="pres">
      <dgm:prSet presAssocID="{A64729B3-D4C1-440C-AD4B-5F9E7DE93278}" presName="desTx" presStyleLbl="revTx" presStyleIdx="4" presStyleCnt="6">
        <dgm:presLayoutVars>
          <dgm:bulletEnabled val="1"/>
        </dgm:presLayoutVars>
      </dgm:prSet>
      <dgm:spPr/>
      <dgm:t>
        <a:bodyPr/>
        <a:lstStyle/>
        <a:p>
          <a:endParaRPr lang="en-AU"/>
        </a:p>
      </dgm:t>
    </dgm:pt>
    <dgm:pt modelId="{C7D0458F-70E3-4A66-BC8C-D773495930AA}" type="pres">
      <dgm:prSet presAssocID="{5AC77231-9A37-4918-A303-9F552B1E6EB7}" presName="space" presStyleCnt="0"/>
      <dgm:spPr/>
    </dgm:pt>
    <dgm:pt modelId="{209B237E-8547-4C3D-9746-C098A80F699B}" type="pres">
      <dgm:prSet presAssocID="{B77161E0-CDB1-4005-94AA-A78DFE33FAAA}" presName="composite" presStyleCnt="0"/>
      <dgm:spPr/>
    </dgm:pt>
    <dgm:pt modelId="{07BE1EA4-41B8-417B-A2A4-EA5E9B8A2D92}" type="pres">
      <dgm:prSet presAssocID="{B77161E0-CDB1-4005-94AA-A78DFE33FAAA}" presName="parTx" presStyleLbl="node1" presStyleIdx="5" presStyleCnt="7">
        <dgm:presLayoutVars>
          <dgm:chMax val="0"/>
          <dgm:chPref val="0"/>
          <dgm:bulletEnabled val="1"/>
        </dgm:presLayoutVars>
      </dgm:prSet>
      <dgm:spPr/>
      <dgm:t>
        <a:bodyPr/>
        <a:lstStyle/>
        <a:p>
          <a:endParaRPr lang="en-AU"/>
        </a:p>
      </dgm:t>
    </dgm:pt>
    <dgm:pt modelId="{351A6EDA-59DF-4434-9B47-9B5E9D350E65}" type="pres">
      <dgm:prSet presAssocID="{B77161E0-CDB1-4005-94AA-A78DFE33FAAA}" presName="desTx" presStyleLbl="revTx" presStyleIdx="5" presStyleCnt="6">
        <dgm:presLayoutVars>
          <dgm:bulletEnabled val="1"/>
        </dgm:presLayoutVars>
      </dgm:prSet>
      <dgm:spPr/>
      <dgm:t>
        <a:bodyPr/>
        <a:lstStyle/>
        <a:p>
          <a:endParaRPr lang="en-AU"/>
        </a:p>
      </dgm:t>
    </dgm:pt>
    <dgm:pt modelId="{9B413A8F-1B7E-4CE8-9339-B5B4959CE32E}" type="pres">
      <dgm:prSet presAssocID="{61EA0554-1C7F-44A3-99AA-EA0FFCA53043}" presName="space" presStyleCnt="0"/>
      <dgm:spPr/>
    </dgm:pt>
    <dgm:pt modelId="{933971E9-F603-49FF-8624-13BFDD3BC70D}" type="pres">
      <dgm:prSet presAssocID="{4F4935DC-2D6B-4721-87F0-94054F1C5755}" presName="composite" presStyleCnt="0"/>
      <dgm:spPr/>
    </dgm:pt>
    <dgm:pt modelId="{0438F61B-1A24-4416-910B-42F6CA59DA63}" type="pres">
      <dgm:prSet presAssocID="{4F4935DC-2D6B-4721-87F0-94054F1C5755}" presName="parTx" presStyleLbl="node1" presStyleIdx="6" presStyleCnt="7" custScaleX="50018" custLinFactNeighborX="24991" custLinFactNeighborY="-5893">
        <dgm:presLayoutVars>
          <dgm:chMax val="0"/>
          <dgm:chPref val="0"/>
          <dgm:bulletEnabled val="1"/>
        </dgm:presLayoutVars>
      </dgm:prSet>
      <dgm:spPr>
        <a:prstGeom prst="rect">
          <a:avLst/>
        </a:prstGeom>
      </dgm:spPr>
      <dgm:t>
        <a:bodyPr/>
        <a:lstStyle/>
        <a:p>
          <a:endParaRPr lang="en-AU"/>
        </a:p>
      </dgm:t>
    </dgm:pt>
    <dgm:pt modelId="{B3497C8A-200F-47EA-B239-648AA07CF010}" type="pres">
      <dgm:prSet presAssocID="{4F4935DC-2D6B-4721-87F0-94054F1C5755}" presName="desTx" presStyleLbl="revTx" presStyleIdx="5" presStyleCnt="6">
        <dgm:presLayoutVars>
          <dgm:bulletEnabled val="1"/>
        </dgm:presLayoutVars>
      </dgm:prSet>
      <dgm:spPr/>
    </dgm:pt>
  </dgm:ptLst>
  <dgm:cxnLst>
    <dgm:cxn modelId="{6E2245D2-EB6F-4487-B309-C10F89F44A9E}" type="presOf" srcId="{1AF86CF0-1558-4593-B554-0B47934BFF1F}" destId="{E2602836-E51E-46D5-B9D5-03F9FD7C6D77}" srcOrd="0" destOrd="0" presId="urn:microsoft.com/office/officeart/2005/8/layout/chevron1"/>
    <dgm:cxn modelId="{3E0A1636-23E1-4B73-8E6E-65725898CF13}" type="presOf" srcId="{3FFE657E-ACFD-4527-A23A-BD14153745E9}" destId="{45350162-E75E-4448-A9E2-87FAA75A1A69}" srcOrd="0" destOrd="2" presId="urn:microsoft.com/office/officeart/2005/8/layout/chevron1"/>
    <dgm:cxn modelId="{CD43CE07-FA62-4CDB-B37C-D842B006FB67}" srcId="{6459D8A8-5B61-4F56-99CB-EFDBB496FE0F}" destId="{6FD73343-AA96-407E-B1B7-A5DC876A6C3D}" srcOrd="3" destOrd="0" parTransId="{B3C165B3-F74B-437C-B580-534128FF0ED4}" sibTransId="{80BB2393-CFAE-4BBB-8DCE-7A9C68617572}"/>
    <dgm:cxn modelId="{6D434B3E-C13B-41E5-8FDA-6B908988A346}" type="presOf" srcId="{18B1B4E0-2D41-4F3A-8DB5-C147838A25F3}" destId="{351A6EDA-59DF-4434-9B47-9B5E9D350E65}" srcOrd="0" destOrd="0" presId="urn:microsoft.com/office/officeart/2005/8/layout/chevron1"/>
    <dgm:cxn modelId="{A71326D1-2267-4F79-9A1B-54B98A049BDD}" type="presOf" srcId="{F49D4594-0C25-4DF6-A31D-EB475C8EB0D0}" destId="{E0BE38C0-129B-4FD1-A6AA-5D90EF1AAC4F}" srcOrd="0" destOrd="0" presId="urn:microsoft.com/office/officeart/2005/8/layout/chevron1"/>
    <dgm:cxn modelId="{D356300D-CB1A-44DD-82DB-BAA7D20C897D}" srcId="{F49D4594-0C25-4DF6-A31D-EB475C8EB0D0}" destId="{1AF86CF0-1558-4593-B554-0B47934BFF1F}" srcOrd="0" destOrd="0" parTransId="{58348671-A091-45BA-8499-91BF97F333FE}" sibTransId="{4FD7F8AF-C038-47E1-8ACE-EBF0ED63B788}"/>
    <dgm:cxn modelId="{E7562143-990B-4DE7-8BCF-927CC8D8EC5D}" srcId="{6459D8A8-5B61-4F56-99CB-EFDBB496FE0F}" destId="{4F4935DC-2D6B-4721-87F0-94054F1C5755}" srcOrd="6" destOrd="0" parTransId="{26A037AA-2A32-4D44-B240-CAADAB3A70B6}" sibTransId="{6E4BE550-9386-4DC0-88E2-87BF51E32A55}"/>
    <dgm:cxn modelId="{63771D3A-BE89-4178-9F8E-D76A7381D227}" type="presOf" srcId="{88956121-A847-423D-8C34-E79D6D327ECE}" destId="{E9D2E009-BF81-4B0A-A4CD-5584099B4F20}" srcOrd="0" destOrd="0" presId="urn:microsoft.com/office/officeart/2005/8/layout/chevron1"/>
    <dgm:cxn modelId="{132C0A85-09BA-4F59-8790-A0A198A7730F}" type="presOf" srcId="{DAE1A0D7-1847-47DD-9456-56487782A6EE}" destId="{1C1125D0-8355-48E2-AD88-470EEAE29AE5}" srcOrd="0" destOrd="0" presId="urn:microsoft.com/office/officeart/2005/8/layout/chevron1"/>
    <dgm:cxn modelId="{53AF6F87-83D4-48CA-854B-83E255145BAA}" srcId="{6459D8A8-5B61-4F56-99CB-EFDBB496FE0F}" destId="{DADE87E3-7D9D-452A-9D88-ED66FF024366}" srcOrd="2" destOrd="0" parTransId="{F54B3A7F-816B-4D37-9995-5400FE86DE6E}" sibTransId="{C6D3D4D6-53C6-4562-9339-BE36725EBDC9}"/>
    <dgm:cxn modelId="{74A903BA-7867-4302-AA94-C8910FA3D224}" srcId="{6459D8A8-5B61-4F56-99CB-EFDBB496FE0F}" destId="{DAE1A0D7-1847-47DD-9456-56487782A6EE}" srcOrd="0" destOrd="0" parTransId="{BC28E96D-97B8-4BC1-B3B7-21A6B4B51C28}" sibTransId="{88F535CF-5AA3-4490-BE77-32579A632CE7}"/>
    <dgm:cxn modelId="{08BFF9D6-18CA-4B56-B2D8-07331144553C}" srcId="{B77161E0-CDB1-4005-94AA-A78DFE33FAAA}" destId="{18B1B4E0-2D41-4F3A-8DB5-C147838A25F3}" srcOrd="0" destOrd="0" parTransId="{9D4DB1C4-9A30-4934-9765-3C09477F225A}" sibTransId="{C3D6A2D6-1A16-4577-B48D-0D15534BF48F}"/>
    <dgm:cxn modelId="{145E4CDC-F822-47E9-B4A8-5640150EC73C}" srcId="{6459D8A8-5B61-4F56-99CB-EFDBB496FE0F}" destId="{F49D4594-0C25-4DF6-A31D-EB475C8EB0D0}" srcOrd="1" destOrd="0" parTransId="{8A6C4987-59B9-4DBF-8DFF-D2E1B8AEB58A}" sibTransId="{8CB1BCB3-1EF9-499A-A8CF-75EAA1DC9DBC}"/>
    <dgm:cxn modelId="{D4FAC51D-8AD0-4A93-BA7A-00D609D6D4F9}" type="presOf" srcId="{A64729B3-D4C1-440C-AD4B-5F9E7DE93278}" destId="{C77E6FDA-0784-4672-B1F0-5DFD5F51E8F1}" srcOrd="0" destOrd="0" presId="urn:microsoft.com/office/officeart/2005/8/layout/chevron1"/>
    <dgm:cxn modelId="{E1BD2C02-2FC2-4B66-940C-073D8B80A92E}" srcId="{DADE87E3-7D9D-452A-9D88-ED66FF024366}" destId="{88956121-A847-423D-8C34-E79D6D327ECE}" srcOrd="0" destOrd="0" parTransId="{A026FF43-E906-4AF4-A84B-FF5C6D375FC8}" sibTransId="{FF81D4ED-2DC5-406E-8786-BF9CC12B8253}"/>
    <dgm:cxn modelId="{60C36CF3-C20A-4CC7-A6EE-2BAC008CCEF2}" type="presOf" srcId="{6FD73343-AA96-407E-B1B7-A5DC876A6C3D}" destId="{00E9843F-1971-41D7-80F2-3166E0B49569}" srcOrd="0" destOrd="0" presId="urn:microsoft.com/office/officeart/2005/8/layout/chevron1"/>
    <dgm:cxn modelId="{D2E40E86-BD22-4E44-A002-6248BEBF69FD}" srcId="{6459D8A8-5B61-4F56-99CB-EFDBB496FE0F}" destId="{B77161E0-CDB1-4005-94AA-A78DFE33FAAA}" srcOrd="5" destOrd="0" parTransId="{27569EA5-A320-4C7F-B7F0-982F7E5081C1}" sibTransId="{61EA0554-1C7F-44A3-99AA-EA0FFCA53043}"/>
    <dgm:cxn modelId="{C92AF174-F441-4BE7-AFD2-D9C6A7ED39F8}" srcId="{DAE1A0D7-1847-47DD-9456-56487782A6EE}" destId="{BDD89E66-672C-4255-91B1-4C5642A67063}" srcOrd="1" destOrd="0" parTransId="{33F03DA3-D9BD-4548-BDC2-D9357CE7ADC9}" sibTransId="{48FBFD10-9552-4514-B353-6219BCCBE380}"/>
    <dgm:cxn modelId="{0C4618E8-2414-4FCA-9C1B-E1DE4D59965C}" type="presOf" srcId="{9C7D519C-59FA-4CBD-A802-89596950E508}" destId="{45350162-E75E-4448-A9E2-87FAA75A1A69}" srcOrd="0" destOrd="1" presId="urn:microsoft.com/office/officeart/2005/8/layout/chevron1"/>
    <dgm:cxn modelId="{53D9ACF3-46CC-48D0-8675-A8D3B78F2053}" srcId="{6459D8A8-5B61-4F56-99CB-EFDBB496FE0F}" destId="{A64729B3-D4C1-440C-AD4B-5F9E7DE93278}" srcOrd="4" destOrd="0" parTransId="{AD4F8FEB-7A46-4DF5-8725-F9B2D05AFDA8}" sibTransId="{5AC77231-9A37-4918-A303-9F552B1E6EB7}"/>
    <dgm:cxn modelId="{1075F629-487A-41A0-A28B-C19C94A966ED}" type="presOf" srcId="{BDD89E66-672C-4255-91B1-4C5642A67063}" destId="{2A87307C-F185-4E60-BE75-640F0D49EF68}" srcOrd="0" destOrd="1" presId="urn:microsoft.com/office/officeart/2005/8/layout/chevron1"/>
    <dgm:cxn modelId="{296622E3-993C-43ED-921B-E96DE39F4E71}" type="presOf" srcId="{6459D8A8-5B61-4F56-99CB-EFDBB496FE0F}" destId="{5AE02F53-A508-4600-B2F8-8E9A23EDF5A9}" srcOrd="0" destOrd="0" presId="urn:microsoft.com/office/officeart/2005/8/layout/chevron1"/>
    <dgm:cxn modelId="{FD1DF36D-0A5D-4382-864B-7A37BBF1E12A}" type="presOf" srcId="{72AA09F0-5288-422B-940E-F0FBE19EF71F}" destId="{4F25ED34-01E0-4921-A955-A0FE523C080E}" srcOrd="0" destOrd="0" presId="urn:microsoft.com/office/officeart/2005/8/layout/chevron1"/>
    <dgm:cxn modelId="{B0420D54-C355-4F0D-ACEC-A879543EBF00}" type="presOf" srcId="{DADE87E3-7D9D-452A-9D88-ED66FF024366}" destId="{55B01DB9-85BB-4F53-A02C-104F0D61B189}" srcOrd="0" destOrd="0" presId="urn:microsoft.com/office/officeart/2005/8/layout/chevron1"/>
    <dgm:cxn modelId="{5EF654B9-8E98-4CCE-A524-BCCC4A319048}" srcId="{A64729B3-D4C1-440C-AD4B-5F9E7DE93278}" destId="{15736BEF-977B-4EB5-8B48-4B397AB1930C}" srcOrd="0" destOrd="0" parTransId="{7BDEA7AE-2606-4EFA-ABD4-6E8C74CAA9E9}" sibTransId="{0EAEAADA-1727-4FEE-8EB4-373606FBAC2C}"/>
    <dgm:cxn modelId="{3D2D0732-C112-4A05-AA38-DCFAE795FCC2}" srcId="{A64729B3-D4C1-440C-AD4B-5F9E7DE93278}" destId="{3FFE657E-ACFD-4527-A23A-BD14153745E9}" srcOrd="2" destOrd="0" parTransId="{97175996-F574-44A8-B970-67EC6F045958}" sibTransId="{88DB73E1-718E-4CDC-936D-AD8946D1AE0A}"/>
    <dgm:cxn modelId="{5BB8B54C-B9B2-4FF1-8DE9-108F2196D6DC}" type="presOf" srcId="{4F4935DC-2D6B-4721-87F0-94054F1C5755}" destId="{0438F61B-1A24-4416-910B-42F6CA59DA63}" srcOrd="0" destOrd="0" presId="urn:microsoft.com/office/officeart/2005/8/layout/chevron1"/>
    <dgm:cxn modelId="{B1213F35-A451-4821-9DFE-276E210E2BB9}" type="presOf" srcId="{B77161E0-CDB1-4005-94AA-A78DFE33FAAA}" destId="{07BE1EA4-41B8-417B-A2A4-EA5E9B8A2D92}" srcOrd="0" destOrd="0" presId="urn:microsoft.com/office/officeart/2005/8/layout/chevron1"/>
    <dgm:cxn modelId="{9DB0219E-ADA1-4978-AAE6-A6E356A35790}" srcId="{DAE1A0D7-1847-47DD-9456-56487782A6EE}" destId="{8F2A7354-F0F2-4DF0-800E-B0884E76FE7E}" srcOrd="0" destOrd="0" parTransId="{60FF4F49-9A1F-49C5-8C62-93699DA37BB9}" sibTransId="{B940D0ED-C126-4261-84B4-976536AC378D}"/>
    <dgm:cxn modelId="{FF8096A6-7A0A-40DA-BA9C-88C0A94745E9}" srcId="{6FD73343-AA96-407E-B1B7-A5DC876A6C3D}" destId="{72AA09F0-5288-422B-940E-F0FBE19EF71F}" srcOrd="0" destOrd="0" parTransId="{04826370-CE3A-48C8-B909-E0A09932D1D3}" sibTransId="{CA7629B7-2879-4F2F-B6FA-7BD00F6F1E4A}"/>
    <dgm:cxn modelId="{04C05006-9970-4DBB-9EF1-3CE63F0EF047}" type="presOf" srcId="{8F2A7354-F0F2-4DF0-800E-B0884E76FE7E}" destId="{2A87307C-F185-4E60-BE75-640F0D49EF68}" srcOrd="0" destOrd="0" presId="urn:microsoft.com/office/officeart/2005/8/layout/chevron1"/>
    <dgm:cxn modelId="{36327F80-D4D7-4109-9941-1C14B159CF5F}" type="presOf" srcId="{15736BEF-977B-4EB5-8B48-4B397AB1930C}" destId="{45350162-E75E-4448-A9E2-87FAA75A1A69}" srcOrd="0" destOrd="0" presId="urn:microsoft.com/office/officeart/2005/8/layout/chevron1"/>
    <dgm:cxn modelId="{BE752CDF-D27B-4A55-999A-904ACC693839}" srcId="{A64729B3-D4C1-440C-AD4B-5F9E7DE93278}" destId="{9C7D519C-59FA-4CBD-A802-89596950E508}" srcOrd="1" destOrd="0" parTransId="{0BE18E31-3519-4305-913F-9E7017308024}" sibTransId="{12E1C1CE-319B-4FDD-B591-D582C6B7F9BD}"/>
    <dgm:cxn modelId="{54B093CE-AB83-4A92-9709-6E816C015725}" type="presParOf" srcId="{5AE02F53-A508-4600-B2F8-8E9A23EDF5A9}" destId="{E7741D39-B7A2-4623-A289-0A351031F989}" srcOrd="0" destOrd="0" presId="urn:microsoft.com/office/officeart/2005/8/layout/chevron1"/>
    <dgm:cxn modelId="{8983AFF9-9F95-4DEE-AA63-31CAC156E482}" type="presParOf" srcId="{E7741D39-B7A2-4623-A289-0A351031F989}" destId="{1C1125D0-8355-48E2-AD88-470EEAE29AE5}" srcOrd="0" destOrd="0" presId="urn:microsoft.com/office/officeart/2005/8/layout/chevron1"/>
    <dgm:cxn modelId="{96EFBF67-8DAC-4221-B356-6694E6929C85}" type="presParOf" srcId="{E7741D39-B7A2-4623-A289-0A351031F989}" destId="{2A87307C-F185-4E60-BE75-640F0D49EF68}" srcOrd="1" destOrd="0" presId="urn:microsoft.com/office/officeart/2005/8/layout/chevron1"/>
    <dgm:cxn modelId="{F6A742A1-3F63-4C66-9E5C-7E640B70EE50}" type="presParOf" srcId="{5AE02F53-A508-4600-B2F8-8E9A23EDF5A9}" destId="{A2B05DAB-4FEC-41A9-8F1D-9ACEB5AF43D1}" srcOrd="1" destOrd="0" presId="urn:microsoft.com/office/officeart/2005/8/layout/chevron1"/>
    <dgm:cxn modelId="{3C5E2AE0-487F-4784-BAD9-FEADF04EA88A}" type="presParOf" srcId="{5AE02F53-A508-4600-B2F8-8E9A23EDF5A9}" destId="{307E66A6-D027-42B9-AC83-62102F17BE00}" srcOrd="2" destOrd="0" presId="urn:microsoft.com/office/officeart/2005/8/layout/chevron1"/>
    <dgm:cxn modelId="{D7D4A4DF-3F8A-46B0-BF29-A68AF9AA8CF5}" type="presParOf" srcId="{307E66A6-D027-42B9-AC83-62102F17BE00}" destId="{E0BE38C0-129B-4FD1-A6AA-5D90EF1AAC4F}" srcOrd="0" destOrd="0" presId="urn:microsoft.com/office/officeart/2005/8/layout/chevron1"/>
    <dgm:cxn modelId="{7A21C29D-9DF2-4D24-BE31-0A366965E8E5}" type="presParOf" srcId="{307E66A6-D027-42B9-AC83-62102F17BE00}" destId="{E2602836-E51E-46D5-B9D5-03F9FD7C6D77}" srcOrd="1" destOrd="0" presId="urn:microsoft.com/office/officeart/2005/8/layout/chevron1"/>
    <dgm:cxn modelId="{B36ABD7D-7495-4D82-94B9-6B3FFA190F22}" type="presParOf" srcId="{5AE02F53-A508-4600-B2F8-8E9A23EDF5A9}" destId="{55156431-B85F-49AE-8DBD-FF526B12E471}" srcOrd="3" destOrd="0" presId="urn:microsoft.com/office/officeart/2005/8/layout/chevron1"/>
    <dgm:cxn modelId="{3E42A4CB-07D2-4220-B151-D998275200DA}" type="presParOf" srcId="{5AE02F53-A508-4600-B2F8-8E9A23EDF5A9}" destId="{058427D3-D437-4999-94F3-173F84FFC0DE}" srcOrd="4" destOrd="0" presId="urn:microsoft.com/office/officeart/2005/8/layout/chevron1"/>
    <dgm:cxn modelId="{E8116FC6-E6C5-407F-BACA-CF29CB522471}" type="presParOf" srcId="{058427D3-D437-4999-94F3-173F84FFC0DE}" destId="{55B01DB9-85BB-4F53-A02C-104F0D61B189}" srcOrd="0" destOrd="0" presId="urn:microsoft.com/office/officeart/2005/8/layout/chevron1"/>
    <dgm:cxn modelId="{B56747D1-12D0-4C7F-AF4E-788DFAF3EB32}" type="presParOf" srcId="{058427D3-D437-4999-94F3-173F84FFC0DE}" destId="{E9D2E009-BF81-4B0A-A4CD-5584099B4F20}" srcOrd="1" destOrd="0" presId="urn:microsoft.com/office/officeart/2005/8/layout/chevron1"/>
    <dgm:cxn modelId="{260B685A-2F2C-4B56-9F3E-5133C4A04BE9}" type="presParOf" srcId="{5AE02F53-A508-4600-B2F8-8E9A23EDF5A9}" destId="{CEFB5A6A-D099-4B60-9E53-F224CEB47C6A}" srcOrd="5" destOrd="0" presId="urn:microsoft.com/office/officeart/2005/8/layout/chevron1"/>
    <dgm:cxn modelId="{C5765891-B383-438B-B95D-B4804ED00375}" type="presParOf" srcId="{5AE02F53-A508-4600-B2F8-8E9A23EDF5A9}" destId="{3F1ADDCB-F8FF-4190-8DEA-D6CC8EE9D7F3}" srcOrd="6" destOrd="0" presId="urn:microsoft.com/office/officeart/2005/8/layout/chevron1"/>
    <dgm:cxn modelId="{3544DBE1-0802-4E32-B47E-61DFA74CE178}" type="presParOf" srcId="{3F1ADDCB-F8FF-4190-8DEA-D6CC8EE9D7F3}" destId="{00E9843F-1971-41D7-80F2-3166E0B49569}" srcOrd="0" destOrd="0" presId="urn:microsoft.com/office/officeart/2005/8/layout/chevron1"/>
    <dgm:cxn modelId="{EB4998B2-671A-438D-AA81-C43F737E21A0}" type="presParOf" srcId="{3F1ADDCB-F8FF-4190-8DEA-D6CC8EE9D7F3}" destId="{4F25ED34-01E0-4921-A955-A0FE523C080E}" srcOrd="1" destOrd="0" presId="urn:microsoft.com/office/officeart/2005/8/layout/chevron1"/>
    <dgm:cxn modelId="{7069F427-A049-4F7D-9A96-72AF9653EECD}" type="presParOf" srcId="{5AE02F53-A508-4600-B2F8-8E9A23EDF5A9}" destId="{3EBBD80C-CB24-433D-9F3A-FEE3E82D818F}" srcOrd="7" destOrd="0" presId="urn:microsoft.com/office/officeart/2005/8/layout/chevron1"/>
    <dgm:cxn modelId="{9DC303D7-5540-4F62-975C-72AF378C199F}" type="presParOf" srcId="{5AE02F53-A508-4600-B2F8-8E9A23EDF5A9}" destId="{43B2820B-3C96-4538-92BC-8EC4B68C4B2D}" srcOrd="8" destOrd="0" presId="urn:microsoft.com/office/officeart/2005/8/layout/chevron1"/>
    <dgm:cxn modelId="{29B9881F-647C-46AF-A326-D357819B687E}" type="presParOf" srcId="{43B2820B-3C96-4538-92BC-8EC4B68C4B2D}" destId="{C77E6FDA-0784-4672-B1F0-5DFD5F51E8F1}" srcOrd="0" destOrd="0" presId="urn:microsoft.com/office/officeart/2005/8/layout/chevron1"/>
    <dgm:cxn modelId="{F99DCD46-BAB3-49DE-B6FD-2C05F4401C8E}" type="presParOf" srcId="{43B2820B-3C96-4538-92BC-8EC4B68C4B2D}" destId="{45350162-E75E-4448-A9E2-87FAA75A1A69}" srcOrd="1" destOrd="0" presId="urn:microsoft.com/office/officeart/2005/8/layout/chevron1"/>
    <dgm:cxn modelId="{457341E1-A5CC-4FEE-80F9-7F40B625EB8C}" type="presParOf" srcId="{5AE02F53-A508-4600-B2F8-8E9A23EDF5A9}" destId="{C7D0458F-70E3-4A66-BC8C-D773495930AA}" srcOrd="9" destOrd="0" presId="urn:microsoft.com/office/officeart/2005/8/layout/chevron1"/>
    <dgm:cxn modelId="{C05E3FB5-5BA0-4E39-9D41-5B2256F8F31E}" type="presParOf" srcId="{5AE02F53-A508-4600-B2F8-8E9A23EDF5A9}" destId="{209B237E-8547-4C3D-9746-C098A80F699B}" srcOrd="10" destOrd="0" presId="urn:microsoft.com/office/officeart/2005/8/layout/chevron1"/>
    <dgm:cxn modelId="{1106D1E7-C479-4DA9-9FF5-C7A471B665E0}" type="presParOf" srcId="{209B237E-8547-4C3D-9746-C098A80F699B}" destId="{07BE1EA4-41B8-417B-A2A4-EA5E9B8A2D92}" srcOrd="0" destOrd="0" presId="urn:microsoft.com/office/officeart/2005/8/layout/chevron1"/>
    <dgm:cxn modelId="{11286C85-1E87-4BB3-BBC5-67F24D51FC3B}" type="presParOf" srcId="{209B237E-8547-4C3D-9746-C098A80F699B}" destId="{351A6EDA-59DF-4434-9B47-9B5E9D350E65}" srcOrd="1" destOrd="0" presId="urn:microsoft.com/office/officeart/2005/8/layout/chevron1"/>
    <dgm:cxn modelId="{1D7D87B0-162D-4553-A621-90188CDC304B}" type="presParOf" srcId="{5AE02F53-A508-4600-B2F8-8E9A23EDF5A9}" destId="{9B413A8F-1B7E-4CE8-9339-B5B4959CE32E}" srcOrd="11" destOrd="0" presId="urn:microsoft.com/office/officeart/2005/8/layout/chevron1"/>
    <dgm:cxn modelId="{F51C819C-D15B-46E3-BEC6-686657D1FCE7}" type="presParOf" srcId="{5AE02F53-A508-4600-B2F8-8E9A23EDF5A9}" destId="{933971E9-F603-49FF-8624-13BFDD3BC70D}" srcOrd="12" destOrd="0" presId="urn:microsoft.com/office/officeart/2005/8/layout/chevron1"/>
    <dgm:cxn modelId="{437E86E2-C82E-4AB2-AE19-56F78DA00978}" type="presParOf" srcId="{933971E9-F603-49FF-8624-13BFDD3BC70D}" destId="{0438F61B-1A24-4416-910B-42F6CA59DA63}" srcOrd="0" destOrd="0" presId="urn:microsoft.com/office/officeart/2005/8/layout/chevron1"/>
    <dgm:cxn modelId="{3047AC10-50DC-4DC8-87E1-7D0441A9284B}" type="presParOf" srcId="{933971E9-F603-49FF-8624-13BFDD3BC70D}" destId="{B3497C8A-200F-47EA-B239-648AA07CF010}" srcOrd="1" destOrd="0" presId="urn:microsoft.com/office/officeart/2005/8/layout/chevron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chevron1">
  <dgm:title val=""/>
  <dgm:desc val=""/>
  <dgm:catLst>
    <dgm:cat type="process" pri="9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animLvl val="lvl"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hoose name="Name4">
      <dgm:if name="Name5" axis="des" func="maxDepth" op="gte" val="2">
        <dgm:constrLst>
          <dgm:constr type="h" for="ch" forName="composite" refType="h"/>
          <dgm:constr type="w" for="ch" forName="composite" refType="w"/>
          <dgm:constr type="w" for="des" forName="parTx"/>
          <dgm:constr type="h" for="des" forName="parTx" op="equ"/>
          <dgm:constr type="w" for="des" forName="desTx"/>
          <dgm:constr type="h" for="des" forName="desTx" op="equ"/>
          <dgm:constr type="primFontSz" for="des" forName="parTx" val="65"/>
          <dgm:constr type="secFontSz" for="des" forName="desTx" refType="primFontSz" refFor="des" refForName="parTx" op="equ"/>
          <dgm:constr type="h" for="des" forName="parTx" refType="primFontSz" refFor="des" refForName="parTx" fact="1.5"/>
          <dgm:constr type="h" for="des" forName="desTx" refType="primFontSz" refFor="des" refForName="parTx" fact="0.5"/>
          <dgm:constr type="w" for="ch" forName="space" op="equ" val="-6"/>
        </dgm:constrLst>
        <dgm:ruleLst>
          <dgm:rule type="w" for="ch" forName="composite" val="0" fact="NaN" max="NaN"/>
          <dgm:rule type="primFontSz" for="des" forName="parTx" val="5" fact="NaN" max="NaN"/>
        </dgm:ruleLst>
        <dgm:forEach name="Name6" axis="ch" ptType="node">
          <dgm:layoutNode name="composite">
            <dgm:alg type="composite"/>
            <dgm:shape xmlns:r="http://schemas.openxmlformats.org/officeDocument/2006/relationships" r:blip="">
              <dgm:adjLst/>
            </dgm:shape>
            <dgm:presOf/>
            <dgm:choose name="Name7">
              <dgm:if name="Name8" func="var" arg="dir" op="equ" val="norm">
                <dgm:constrLst>
                  <dgm:constr type="l" for="ch" forName="parTx"/>
                  <dgm:constr type="w" for="ch" forName="parTx" refType="w"/>
                  <dgm:constr type="t" for="ch" forName="parTx"/>
                  <dgm:constr type="l" for="ch" forName="desTx"/>
                  <dgm:constr type="w" for="ch" forName="desTx" refType="w" refFor="ch" refForName="parTx" fact="0.8"/>
                  <dgm:constr type="t" for="ch" forName="desTx" refType="h" refFor="ch" refForName="parTx" fact="1.125"/>
                </dgm:constrLst>
              </dgm:if>
              <dgm:else name="Name9">
                <dgm:constrLst>
                  <dgm:constr type="l" for="ch" forName="parTx"/>
                  <dgm:constr type="w" for="ch" forName="parTx" refType="w"/>
                  <dgm:constr type="t" for="ch" forName="parTx"/>
                  <dgm:constr type="l" for="ch" forName="desTx" refType="w" fact="0.2"/>
                  <dgm:constr type="w" for="ch" forName="desTx" refType="w" refFor="ch" refForName="parTx" fact="0.8"/>
                  <dgm:constr type="t" for="ch" forName="desTx" refType="h" refFor="ch" refForName="parTx" fact="1.125"/>
                </dgm:constrLst>
              </dgm:else>
            </dgm:choose>
            <dgm:ruleLst>
              <dgm:rule type="h" val="INF" fact="NaN" max="NaN"/>
            </dgm:ruleLst>
            <dgm:layoutNode name="parTx">
              <dgm:varLst>
                <dgm:chMax val="0"/>
                <dgm:chPref val="0"/>
                <dgm:bulletEnabled val="1"/>
              </dgm:varLst>
              <dgm:alg type="tx"/>
              <dgm:choose name="Name10">
                <dgm:if name="Name11" func="var" arg="dir" op="equ" val="norm">
                  <dgm:shape xmlns:r="http://schemas.openxmlformats.org/officeDocument/2006/relationships" type="chevron" r:blip="">
                    <dgm:adjLst/>
                  </dgm:shape>
                </dgm:if>
                <dgm:else name="Name12">
                  <dgm:shape xmlns:r="http://schemas.openxmlformats.org/officeDocument/2006/relationships" rot="180" type="chevron" r:blip="">
                    <dgm:adjLst/>
                  </dgm:shape>
                </dgm:else>
              </dgm:choose>
              <dgm:presOf axis="self" ptType="node"/>
              <dgm:choose name="Name13">
                <dgm:if name="Name14" func="var" arg="dir" op="equ" val="norm">
                  <dgm:constrLst>
                    <dgm:constr type="h" refType="w" op="lte" fact="0.4"/>
                    <dgm:constr type="h"/>
                    <dgm:constr type="tMarg" refType="primFontSz" fact="0.105"/>
                    <dgm:constr type="bMarg" refType="primFontSz" fact="0.105"/>
                    <dgm:constr type="lMarg" refType="primFontSz" fact="0.315"/>
                    <dgm:constr type="rMarg" refType="primFontSz" fact="0.105"/>
                  </dgm:constrLst>
                </dgm:if>
                <dgm:else name="Name15">
                  <dgm:constrLst>
                    <dgm:constr type="h" refType="w" op="lte" fact="0.4"/>
                    <dgm:constr type="h"/>
                    <dgm:constr type="tMarg" refType="primFontSz" fact="0.105"/>
                    <dgm:constr type="bMarg" refType="primFontSz" fact="0.105"/>
                    <dgm:constr type="lMarg" refType="primFontSz" fact="0.105"/>
                    <dgm:constr type="rMarg" refType="primFontSz" fact="0.315"/>
                  </dgm:constrLst>
                </dgm:else>
              </dgm:choose>
              <dgm:ruleLst>
                <dgm:rule type="h" val="INF" fact="NaN" max="NaN"/>
              </dgm:ruleLst>
            </dgm:layoutNode>
            <dgm:layoutNode name="desTx" styleLbl="revTx">
              <dgm:varLst>
                <dgm:bulletEnabled val="1"/>
              </dgm:varLst>
              <dgm:alg type="tx">
                <dgm:param type="stBulletLvl" val="1"/>
              </dgm:alg>
              <dgm:choose name="Name16">
                <dgm:if name="Name17" axis="ch" ptType="node" func="cnt" op="gte" val="1">
                  <dgm:shape xmlns:r="http://schemas.openxmlformats.org/officeDocument/2006/relationships" type="rect" r:blip="">
                    <dgm:adjLst/>
                  </dgm:shape>
                </dgm:if>
                <dgm:else name="Name18">
                  <dgm:shape xmlns:r="http://schemas.openxmlformats.org/officeDocument/2006/relationships" type="rect" r:blip="" hideGeom="1">
                    <dgm:adjLst/>
                  </dgm:shape>
                </dgm:else>
              </dgm:choose>
              <dgm:presOf axis="des" ptType="node"/>
              <dgm:constrLst>
                <dgm:constr type="secFontSz" val="65"/>
                <dgm:constr type="primFontSz" refType="secFontSz"/>
                <dgm:constr type="h"/>
                <dgm:constr type="tMarg"/>
                <dgm:constr type="bMarg"/>
                <dgm:constr type="rMarg"/>
                <dgm:constr type="lMarg"/>
              </dgm:constrLst>
              <dgm:ruleLst>
                <dgm:rule type="h" val="INF" fact="NaN" max="NaN"/>
              </dgm:ruleLst>
            </dgm:layoutNode>
          </dgm:layoutNode>
          <dgm:forEach name="Name19" axis="followSib" ptType="sibTrans" cnt="1">
            <dgm:layoutNode name="space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forEach>
        </dgm:forEach>
      </dgm:if>
      <dgm:else name="Name20">
        <dgm:constrLst>
          <dgm:constr type="w" for="ch" forName="parTxOnly" refType="w"/>
          <dgm:constr type="h" for="des" forName="parTxOnly" op="equ"/>
          <dgm:constr type="primFontSz" for="des" forName="parTxOnly" op="equ" val="65"/>
          <dgm:constr type="w" for="ch" forName="parTxOnlySpace" refType="w" refFor="ch" refForName="parTxOnly" fact="-0.1"/>
        </dgm:constrLst>
        <dgm:ruleLst/>
        <dgm:forEach name="Name21" axis="ch" ptType="node">
          <dgm:layoutNode name="parTxOnly">
            <dgm:varLst>
              <dgm:chMax val="0"/>
              <dgm:chPref val="0"/>
              <dgm:bulletEnabled val="1"/>
            </dgm:varLst>
            <dgm:alg type="tx"/>
            <dgm:choose name="Name22">
              <dgm:if name="Name23" func="var" arg="dir" op="equ" val="norm">
                <dgm:shape xmlns:r="http://schemas.openxmlformats.org/officeDocument/2006/relationships" type="chevron" r:blip="">
                  <dgm:adjLst/>
                </dgm:shape>
              </dgm:if>
              <dgm:else name="Name24">
                <dgm:shape xmlns:r="http://schemas.openxmlformats.org/officeDocument/2006/relationships" rot="180" type="chevron" r:blip="">
                  <dgm:adjLst/>
                </dgm:shape>
              </dgm:else>
            </dgm:choose>
            <dgm:presOf axis="self" ptType="node"/>
            <dgm:choose name="Name25">
              <dgm:if name="Name26" func="var" arg="dir" op="equ" val="norm">
                <dgm:constrLst>
                  <dgm:constr type="h" refType="w" op="equ" fact="0.4"/>
                  <dgm:constr type="tMarg" refType="primFontSz" fact="0.105"/>
                  <dgm:constr type="bMarg" refType="primFontSz" fact="0.105"/>
                  <dgm:constr type="lMarg" refType="primFontSz" fact="0.315"/>
                  <dgm:constr type="rMarg" refType="primFontSz" fact="0.105"/>
                </dgm:constrLst>
              </dgm:if>
              <dgm:else name="Name27">
                <dgm:constrLst>
                  <dgm:constr type="h" refType="w" op="equ" fact="0.4"/>
                  <dgm:constr type="tMarg" refType="primFontSz" fact="0.105"/>
                  <dgm:constr type="bMarg" refType="primFontSz" fact="0.105"/>
                  <dgm:constr type="lMarg" refType="primFontSz" fact="0.105"/>
                  <dgm:constr type="rMarg" refType="primFontSz" fact="0.315"/>
                </dgm:constrLst>
              </dgm:else>
            </dgm:choose>
            <dgm:ruleLst>
              <dgm:rule type="primFontSz" val="5" fact="NaN" max="NaN"/>
            </dgm:ruleLst>
          </dgm:layoutNode>
          <dgm:forEach name="Name28" axis="followSib" ptType="sibTrans" cnt="1">
            <dgm:layoutNode name="parTxOnlySpace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forEach>
        </dgm:forEach>
      </dgm:else>
    </dgm:choos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1</xdr:row>
      <xdr:rowOff>142875</xdr:rowOff>
    </xdr:from>
    <xdr:to>
      <xdr:col>10</xdr:col>
      <xdr:colOff>161925</xdr:colOff>
      <xdr:row>23</xdr:row>
      <xdr:rowOff>15875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7"/>
  <sheetViews>
    <sheetView topLeftCell="M7" zoomScale="80" zoomScaleNormal="80" workbookViewId="0">
      <selection activeCell="Q6" sqref="Q6"/>
    </sheetView>
  </sheetViews>
  <sheetFormatPr defaultRowHeight="15" x14ac:dyDescent="0.25"/>
  <cols>
    <col min="1" max="1" width="24.85546875" customWidth="1"/>
    <col min="2" max="2" width="14.85546875" customWidth="1"/>
    <col min="3" max="3" width="11.5703125" customWidth="1"/>
    <col min="4" max="4" width="9.85546875" customWidth="1"/>
    <col min="5" max="5" width="16.28515625" customWidth="1"/>
    <col min="6" max="6" width="12.7109375" customWidth="1"/>
    <col min="7" max="7" width="14.7109375" customWidth="1"/>
    <col min="8" max="8" width="20.85546875" bestFit="1" customWidth="1"/>
    <col min="9" max="9" width="23.28515625" customWidth="1"/>
    <col min="10" max="10" width="59.140625" customWidth="1"/>
    <col min="11" max="11" width="20.85546875" customWidth="1"/>
    <col min="12" max="12" width="18.42578125" customWidth="1"/>
    <col min="13" max="13" width="18.5703125" customWidth="1"/>
    <col min="14" max="14" width="16.28515625" customWidth="1"/>
    <col min="15" max="15" width="13.28515625" customWidth="1"/>
    <col min="16" max="16" width="15.28515625" customWidth="1"/>
    <col min="17" max="17" width="19.28515625" customWidth="1"/>
    <col min="18" max="18" width="16.85546875" customWidth="1"/>
    <col min="19" max="19" width="19.5703125" customWidth="1"/>
    <col min="20" max="20" width="17.42578125" customWidth="1"/>
    <col min="21" max="21" width="15.42578125" customWidth="1"/>
  </cols>
  <sheetData>
    <row r="1" spans="1:21" s="22" customFormat="1" ht="16.5" thickBot="1" x14ac:dyDescent="0.3">
      <c r="A1" s="22" t="s">
        <v>36</v>
      </c>
    </row>
    <row r="2" spans="1:21" s="2" customFormat="1" ht="75" customHeight="1" x14ac:dyDescent="0.25">
      <c r="A2" s="21" t="s">
        <v>35</v>
      </c>
      <c r="B2" s="49" t="s">
        <v>34</v>
      </c>
      <c r="C2" s="50"/>
      <c r="D2" s="51"/>
      <c r="E2" s="52" t="s">
        <v>25</v>
      </c>
      <c r="F2" s="52"/>
      <c r="G2" s="52"/>
      <c r="H2" s="9" t="s">
        <v>33</v>
      </c>
      <c r="I2" s="9" t="s">
        <v>37</v>
      </c>
      <c r="J2" s="9" t="s">
        <v>18</v>
      </c>
      <c r="K2" s="52" t="s">
        <v>14</v>
      </c>
      <c r="L2" s="52"/>
      <c r="M2" s="52"/>
      <c r="N2" s="52" t="s">
        <v>13</v>
      </c>
      <c r="O2" s="52"/>
      <c r="P2" s="49"/>
      <c r="Q2" s="26" t="s">
        <v>40</v>
      </c>
      <c r="R2" s="27"/>
      <c r="S2" s="27"/>
      <c r="T2" s="27"/>
      <c r="U2" s="28"/>
    </row>
    <row r="3" spans="1:21" s="1" customFormat="1" ht="45" x14ac:dyDescent="0.25">
      <c r="A3" s="11" t="s">
        <v>3</v>
      </c>
      <c r="B3" s="17" t="s">
        <v>30</v>
      </c>
      <c r="C3" s="17" t="s">
        <v>31</v>
      </c>
      <c r="D3" s="17" t="s">
        <v>27</v>
      </c>
      <c r="E3" s="17" t="s">
        <v>30</v>
      </c>
      <c r="F3" s="17" t="s">
        <v>26</v>
      </c>
      <c r="G3" s="17" t="s">
        <v>27</v>
      </c>
      <c r="H3" s="11"/>
      <c r="I3" s="13" t="s">
        <v>39</v>
      </c>
      <c r="J3" s="11"/>
      <c r="K3" s="11" t="s">
        <v>30</v>
      </c>
      <c r="L3" s="11" t="s">
        <v>26</v>
      </c>
      <c r="M3" s="20" t="s">
        <v>27</v>
      </c>
      <c r="N3" s="18" t="s">
        <v>30</v>
      </c>
      <c r="O3" s="11" t="s">
        <v>31</v>
      </c>
      <c r="P3" s="24" t="s">
        <v>27</v>
      </c>
      <c r="Q3" s="29" t="s">
        <v>41</v>
      </c>
      <c r="R3" s="30" t="s">
        <v>42</v>
      </c>
      <c r="S3" s="30" t="s">
        <v>43</v>
      </c>
      <c r="T3" s="30" t="s">
        <v>45</v>
      </c>
      <c r="U3" s="31" t="s">
        <v>44</v>
      </c>
    </row>
    <row r="4" spans="1:21" s="2" customFormat="1" ht="45" x14ac:dyDescent="0.25">
      <c r="A4" s="10" t="s">
        <v>0</v>
      </c>
      <c r="B4" s="12">
        <v>6.1</v>
      </c>
      <c r="C4" s="12">
        <v>5.8310000000000004</v>
      </c>
      <c r="D4" s="12">
        <v>6.3630000000000004</v>
      </c>
      <c r="E4" s="12">
        <v>5.46</v>
      </c>
      <c r="F4" s="12">
        <v>4.5</v>
      </c>
      <c r="G4" s="12">
        <v>6.5</v>
      </c>
      <c r="H4" s="12">
        <v>7.5</v>
      </c>
      <c r="I4" s="53" t="s">
        <v>38</v>
      </c>
      <c r="J4" s="9" t="s">
        <v>22</v>
      </c>
      <c r="K4" s="9" t="s">
        <v>28</v>
      </c>
      <c r="L4" s="9">
        <v>0.4</v>
      </c>
      <c r="M4" s="12">
        <v>10.199999999999999</v>
      </c>
      <c r="N4" s="10" t="s">
        <v>32</v>
      </c>
      <c r="O4" s="10">
        <v>0.9</v>
      </c>
      <c r="P4" s="25">
        <v>6.8</v>
      </c>
      <c r="Q4" s="32">
        <v>1115.4000000000001</v>
      </c>
      <c r="R4" s="5">
        <v>1160.2</v>
      </c>
      <c r="S4" s="33">
        <v>0.06</v>
      </c>
      <c r="T4" s="34">
        <v>182000</v>
      </c>
      <c r="U4" s="35" t="s">
        <v>46</v>
      </c>
    </row>
    <row r="5" spans="1:21" s="2" customFormat="1" ht="60" x14ac:dyDescent="0.25">
      <c r="A5" s="10" t="s">
        <v>1</v>
      </c>
      <c r="B5" s="12">
        <v>0.9</v>
      </c>
      <c r="C5" s="12">
        <v>0.90820000000000001</v>
      </c>
      <c r="D5" s="12">
        <v>1.125</v>
      </c>
      <c r="E5" s="12">
        <v>10.15</v>
      </c>
      <c r="F5" s="12">
        <v>6.8</v>
      </c>
      <c r="G5" s="12">
        <v>13.2</v>
      </c>
      <c r="H5" s="19" t="s">
        <v>15</v>
      </c>
      <c r="I5" s="54"/>
      <c r="J5" s="13" t="s">
        <v>23</v>
      </c>
      <c r="K5" s="13" t="s">
        <v>29</v>
      </c>
      <c r="L5" s="13" t="s">
        <v>15</v>
      </c>
      <c r="M5" s="14" t="s">
        <v>15</v>
      </c>
      <c r="N5" s="10" t="s">
        <v>15</v>
      </c>
      <c r="O5" s="10"/>
      <c r="P5" s="25"/>
      <c r="Q5" s="32" t="s">
        <v>127</v>
      </c>
      <c r="R5" s="5"/>
      <c r="S5" s="5"/>
      <c r="T5" s="5"/>
      <c r="U5" s="35"/>
    </row>
    <row r="6" spans="1:21" s="2" customFormat="1" ht="26.25" thickBot="1" x14ac:dyDescent="0.3">
      <c r="A6" s="10" t="s">
        <v>2</v>
      </c>
      <c r="B6" s="12">
        <v>78.5</v>
      </c>
      <c r="C6" s="12">
        <v>77.55</v>
      </c>
      <c r="D6" s="12">
        <v>79.459999999999994</v>
      </c>
      <c r="E6" s="12">
        <v>4.57</v>
      </c>
      <c r="F6" s="12">
        <v>4.3</v>
      </c>
      <c r="G6" s="12">
        <v>4.9000000000000004</v>
      </c>
      <c r="H6" s="12">
        <v>5.0999999999999996</v>
      </c>
      <c r="I6" s="55"/>
      <c r="J6" s="23" t="s">
        <v>24</v>
      </c>
      <c r="K6" s="15" t="s">
        <v>15</v>
      </c>
      <c r="L6" s="15"/>
      <c r="M6" s="16" t="s">
        <v>15</v>
      </c>
      <c r="N6" s="10" t="s">
        <v>15</v>
      </c>
      <c r="O6" s="10"/>
      <c r="P6" s="25"/>
      <c r="Q6" s="36"/>
      <c r="R6" s="37"/>
      <c r="S6" s="37"/>
      <c r="T6" s="37"/>
      <c r="U6" s="38"/>
    </row>
    <row r="7" spans="1:21" s="2" customFormat="1" x14ac:dyDescent="0.25">
      <c r="B7" s="6"/>
      <c r="C7" s="6"/>
      <c r="D7" s="6"/>
      <c r="E7" s="6"/>
      <c r="F7" s="6"/>
      <c r="G7" s="6"/>
      <c r="H7" s="6"/>
      <c r="I7" s="5"/>
      <c r="J7" s="7"/>
      <c r="K7" s="7"/>
      <c r="L7" s="7"/>
      <c r="M7" s="8"/>
      <c r="N7" s="5"/>
    </row>
    <row r="10" spans="1:21" x14ac:dyDescent="0.25">
      <c r="A10" t="s">
        <v>9</v>
      </c>
    </row>
    <row r="11" spans="1:21" x14ac:dyDescent="0.25">
      <c r="A11" t="s">
        <v>4</v>
      </c>
      <c r="B11" s="2" t="s">
        <v>7</v>
      </c>
      <c r="C11" s="2"/>
      <c r="D11" s="2"/>
    </row>
    <row r="12" spans="1:21" x14ac:dyDescent="0.25">
      <c r="A12" t="s">
        <v>5</v>
      </c>
      <c r="B12" s="2" t="s">
        <v>7</v>
      </c>
      <c r="C12" s="2"/>
      <c r="D12" s="2"/>
    </row>
    <row r="13" spans="1:21" x14ac:dyDescent="0.25">
      <c r="A13" t="s">
        <v>10</v>
      </c>
      <c r="B13" s="2" t="s">
        <v>16</v>
      </c>
      <c r="C13" s="2"/>
      <c r="D13" s="2"/>
    </row>
    <row r="14" spans="1:21" x14ac:dyDescent="0.25">
      <c r="A14" t="s">
        <v>6</v>
      </c>
      <c r="B14" s="2" t="s">
        <v>8</v>
      </c>
      <c r="C14" s="2"/>
      <c r="D14" s="2"/>
    </row>
    <row r="15" spans="1:21" x14ac:dyDescent="0.25">
      <c r="A15" t="s">
        <v>11</v>
      </c>
      <c r="B15" s="3" t="s">
        <v>17</v>
      </c>
      <c r="C15" s="3"/>
      <c r="D15" s="3"/>
    </row>
    <row r="16" spans="1:21" x14ac:dyDescent="0.25">
      <c r="A16" t="s">
        <v>12</v>
      </c>
      <c r="B16" s="3" t="s">
        <v>21</v>
      </c>
      <c r="C16" s="3"/>
      <c r="D16" s="3"/>
    </row>
    <row r="17" spans="1:2" x14ac:dyDescent="0.25">
      <c r="A17" s="4" t="s">
        <v>19</v>
      </c>
      <c r="B17" t="s">
        <v>20</v>
      </c>
    </row>
  </sheetData>
  <mergeCells count="5">
    <mergeCell ref="B2:D2"/>
    <mergeCell ref="E2:G2"/>
    <mergeCell ref="K2:M2"/>
    <mergeCell ref="N2:P2"/>
    <mergeCell ref="I4:I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O11" sqref="O1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7"/>
  <sheetViews>
    <sheetView zoomScale="80" zoomScaleNormal="80" workbookViewId="0">
      <selection activeCell="B4" sqref="B4"/>
    </sheetView>
  </sheetViews>
  <sheetFormatPr defaultRowHeight="15" x14ac:dyDescent="0.25"/>
  <cols>
    <col min="1" max="1" width="24.85546875" customWidth="1"/>
    <col min="2" max="2" width="14.85546875" customWidth="1"/>
    <col min="3" max="3" width="11.5703125" customWidth="1"/>
    <col min="4" max="4" width="9.85546875" customWidth="1"/>
    <col min="5" max="5" width="16.28515625" customWidth="1"/>
    <col min="6" max="6" width="12.7109375" customWidth="1"/>
    <col min="7" max="7" width="14.7109375" customWidth="1"/>
    <col min="8" max="8" width="20.85546875" bestFit="1" customWidth="1"/>
    <col min="9" max="9" width="23.28515625" customWidth="1"/>
    <col min="10" max="10" width="59.140625" customWidth="1"/>
    <col min="11" max="11" width="20.85546875" customWidth="1"/>
    <col min="12" max="12" width="18.42578125" customWidth="1"/>
    <col min="13" max="13" width="18.5703125" customWidth="1"/>
    <col min="14" max="14" width="16.28515625" customWidth="1"/>
    <col min="15" max="15" width="13.28515625" customWidth="1"/>
    <col min="16" max="16" width="15.28515625" customWidth="1"/>
    <col min="17" max="17" width="19.28515625" customWidth="1"/>
    <col min="18" max="18" width="16.85546875" customWidth="1"/>
    <col min="19" max="19" width="19.5703125" customWidth="1"/>
    <col min="20" max="20" width="17.42578125" customWidth="1"/>
    <col min="21" max="21" width="15.42578125" customWidth="1"/>
  </cols>
  <sheetData>
    <row r="1" spans="1:21" s="22" customFormat="1" ht="16.5" thickBot="1" x14ac:dyDescent="0.3">
      <c r="A1" s="22" t="s">
        <v>36</v>
      </c>
    </row>
    <row r="2" spans="1:21" s="2" customFormat="1" ht="75" customHeight="1" x14ac:dyDescent="0.25">
      <c r="A2" s="21" t="s">
        <v>35</v>
      </c>
      <c r="B2" s="49" t="s">
        <v>34</v>
      </c>
      <c r="C2" s="50"/>
      <c r="D2" s="51"/>
      <c r="E2" s="52" t="s">
        <v>25</v>
      </c>
      <c r="F2" s="52"/>
      <c r="G2" s="52"/>
      <c r="H2" s="9" t="s">
        <v>33</v>
      </c>
      <c r="I2" s="9" t="s">
        <v>37</v>
      </c>
      <c r="J2" s="9" t="s">
        <v>18</v>
      </c>
      <c r="K2" s="52" t="s">
        <v>14</v>
      </c>
      <c r="L2" s="52"/>
      <c r="M2" s="52"/>
      <c r="N2" s="52" t="s">
        <v>13</v>
      </c>
      <c r="O2" s="52"/>
      <c r="P2" s="49"/>
      <c r="Q2" s="26" t="s">
        <v>40</v>
      </c>
      <c r="R2" s="27"/>
      <c r="S2" s="27"/>
      <c r="T2" s="27"/>
      <c r="U2" s="28"/>
    </row>
    <row r="3" spans="1:21" s="1" customFormat="1" ht="45" x14ac:dyDescent="0.25">
      <c r="A3" s="11" t="s">
        <v>3</v>
      </c>
      <c r="B3" s="17" t="s">
        <v>30</v>
      </c>
      <c r="C3" s="17" t="s">
        <v>31</v>
      </c>
      <c r="D3" s="17" t="s">
        <v>27</v>
      </c>
      <c r="E3" s="17" t="s">
        <v>30</v>
      </c>
      <c r="F3" s="17" t="s">
        <v>26</v>
      </c>
      <c r="G3" s="17" t="s">
        <v>27</v>
      </c>
      <c r="H3" s="11"/>
      <c r="I3" s="13" t="s">
        <v>39</v>
      </c>
      <c r="J3" s="11"/>
      <c r="K3" s="11" t="s">
        <v>30</v>
      </c>
      <c r="L3" s="11" t="s">
        <v>26</v>
      </c>
      <c r="M3" s="20" t="s">
        <v>27</v>
      </c>
      <c r="N3" s="18" t="s">
        <v>30</v>
      </c>
      <c r="O3" s="11" t="s">
        <v>31</v>
      </c>
      <c r="P3" s="24" t="s">
        <v>27</v>
      </c>
      <c r="Q3" s="29" t="s">
        <v>41</v>
      </c>
      <c r="R3" s="30" t="s">
        <v>42</v>
      </c>
      <c r="S3" s="30" t="s">
        <v>43</v>
      </c>
      <c r="T3" s="30" t="s">
        <v>45</v>
      </c>
      <c r="U3" s="31" t="s">
        <v>44</v>
      </c>
    </row>
    <row r="4" spans="1:21" s="2" customFormat="1" ht="45" x14ac:dyDescent="0.25">
      <c r="A4" s="10" t="s">
        <v>0</v>
      </c>
      <c r="B4" s="12">
        <v>6.1</v>
      </c>
      <c r="C4" s="12">
        <v>5.8310000000000004</v>
      </c>
      <c r="D4" s="12">
        <v>6.3630000000000004</v>
      </c>
      <c r="E4" s="12">
        <v>5.46</v>
      </c>
      <c r="F4" s="12">
        <v>4.5</v>
      </c>
      <c r="G4" s="12">
        <v>6.5</v>
      </c>
      <c r="H4" s="12">
        <v>7.5</v>
      </c>
      <c r="I4" s="53" t="s">
        <v>38</v>
      </c>
      <c r="J4" s="9" t="s">
        <v>22</v>
      </c>
      <c r="K4" s="9">
        <v>5</v>
      </c>
      <c r="L4" s="9">
        <v>0.4</v>
      </c>
      <c r="M4" s="12">
        <v>10.199999999999999</v>
      </c>
      <c r="N4" s="10">
        <v>2.5</v>
      </c>
      <c r="O4" s="10">
        <v>0.9</v>
      </c>
      <c r="P4" s="25">
        <v>6.8</v>
      </c>
      <c r="Q4" s="32">
        <v>1115.4000000000001</v>
      </c>
      <c r="R4" s="5">
        <v>1160.2</v>
      </c>
      <c r="S4" s="33">
        <v>0.06</v>
      </c>
      <c r="T4" s="34">
        <v>182000</v>
      </c>
      <c r="U4" s="35" t="s">
        <v>46</v>
      </c>
    </row>
    <row r="5" spans="1:21" s="2" customFormat="1" ht="60" x14ac:dyDescent="0.25">
      <c r="A5" s="10" t="s">
        <v>1</v>
      </c>
      <c r="B5" s="12">
        <v>0.9</v>
      </c>
      <c r="C5" s="12">
        <v>0.90820000000000001</v>
      </c>
      <c r="D5" s="12">
        <v>1.125</v>
      </c>
      <c r="E5" s="12">
        <v>10.15</v>
      </c>
      <c r="F5" s="12">
        <v>6.8</v>
      </c>
      <c r="G5" s="12">
        <v>13.2</v>
      </c>
      <c r="H5" s="19" t="s">
        <v>15</v>
      </c>
      <c r="I5" s="54"/>
      <c r="J5" s="13" t="s">
        <v>23</v>
      </c>
      <c r="K5" s="13" t="s">
        <v>29</v>
      </c>
      <c r="L5" s="13" t="s">
        <v>15</v>
      </c>
      <c r="M5" s="14" t="s">
        <v>15</v>
      </c>
      <c r="N5" s="10" t="s">
        <v>15</v>
      </c>
      <c r="O5" s="10"/>
      <c r="P5" s="25"/>
      <c r="Q5" s="32"/>
      <c r="R5" s="5"/>
      <c r="S5" s="5"/>
      <c r="T5" s="5"/>
      <c r="U5" s="35"/>
    </row>
    <row r="6" spans="1:21" s="2" customFormat="1" ht="26.25" thickBot="1" x14ac:dyDescent="0.3">
      <c r="A6" s="10" t="s">
        <v>2</v>
      </c>
      <c r="B6" s="12">
        <v>78.5</v>
      </c>
      <c r="C6" s="12">
        <v>77.55</v>
      </c>
      <c r="D6" s="12">
        <v>79.459999999999994</v>
      </c>
      <c r="E6" s="12">
        <v>4.57</v>
      </c>
      <c r="F6" s="12">
        <v>4.3</v>
      </c>
      <c r="G6" s="12">
        <v>4.9000000000000004</v>
      </c>
      <c r="H6" s="12">
        <v>5.0999999999999996</v>
      </c>
      <c r="I6" s="55"/>
      <c r="J6" s="23" t="s">
        <v>24</v>
      </c>
      <c r="K6" s="15" t="s">
        <v>15</v>
      </c>
      <c r="L6" s="15"/>
      <c r="M6" s="16" t="s">
        <v>15</v>
      </c>
      <c r="N6" s="10" t="s">
        <v>15</v>
      </c>
      <c r="O6" s="10"/>
      <c r="P6" s="25"/>
      <c r="Q6" s="36"/>
      <c r="R6" s="37"/>
      <c r="S6" s="37"/>
      <c r="T6" s="37"/>
      <c r="U6" s="38"/>
    </row>
    <row r="7" spans="1:21" s="2" customFormat="1" x14ac:dyDescent="0.25">
      <c r="B7" s="6"/>
      <c r="C7" s="6"/>
      <c r="D7" s="6"/>
      <c r="E7" s="6"/>
      <c r="F7" s="6"/>
      <c r="G7" s="6"/>
      <c r="H7" s="6"/>
      <c r="I7" s="5"/>
      <c r="J7" s="7"/>
      <c r="K7" s="7"/>
      <c r="L7" s="7"/>
      <c r="M7" s="8"/>
      <c r="N7" s="5"/>
    </row>
    <row r="10" spans="1:21" x14ac:dyDescent="0.25">
      <c r="A10" t="s">
        <v>9</v>
      </c>
    </row>
    <row r="11" spans="1:21" x14ac:dyDescent="0.25">
      <c r="A11" t="s">
        <v>4</v>
      </c>
      <c r="B11" s="2" t="s">
        <v>7</v>
      </c>
      <c r="C11" s="2"/>
      <c r="D11" s="2"/>
    </row>
    <row r="12" spans="1:21" x14ac:dyDescent="0.25">
      <c r="A12" t="s">
        <v>5</v>
      </c>
      <c r="B12" s="2" t="s">
        <v>7</v>
      </c>
      <c r="C12" s="2"/>
      <c r="D12" s="2"/>
    </row>
    <row r="13" spans="1:21" x14ac:dyDescent="0.25">
      <c r="A13" t="s">
        <v>10</v>
      </c>
      <c r="B13" s="2" t="s">
        <v>16</v>
      </c>
      <c r="C13" s="2"/>
      <c r="D13" s="2"/>
    </row>
    <row r="14" spans="1:21" x14ac:dyDescent="0.25">
      <c r="A14" t="s">
        <v>6</v>
      </c>
      <c r="B14" s="2" t="s">
        <v>8</v>
      </c>
      <c r="C14" s="2"/>
      <c r="D14" s="2"/>
    </row>
    <row r="15" spans="1:21" x14ac:dyDescent="0.25">
      <c r="A15" t="s">
        <v>11</v>
      </c>
      <c r="B15" s="3" t="s">
        <v>17</v>
      </c>
      <c r="C15" s="3"/>
      <c r="D15" s="3"/>
    </row>
    <row r="16" spans="1:21" x14ac:dyDescent="0.25">
      <c r="A16" t="s">
        <v>12</v>
      </c>
      <c r="B16" s="3" t="s">
        <v>21</v>
      </c>
      <c r="C16" s="3"/>
      <c r="D16" s="3"/>
    </row>
    <row r="17" spans="1:2" x14ac:dyDescent="0.25">
      <c r="A17" s="4" t="s">
        <v>19</v>
      </c>
      <c r="B17" t="s">
        <v>20</v>
      </c>
    </row>
  </sheetData>
  <mergeCells count="5">
    <mergeCell ref="E2:G2"/>
    <mergeCell ref="K2:M2"/>
    <mergeCell ref="N2:P2"/>
    <mergeCell ref="B2:D2"/>
    <mergeCell ref="I4:I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3"/>
  <sheetViews>
    <sheetView workbookViewId="0">
      <selection activeCell="B8" sqref="B8"/>
    </sheetView>
  </sheetViews>
  <sheetFormatPr defaultColWidth="8.85546875" defaultRowHeight="12.75" x14ac:dyDescent="0.2"/>
  <cols>
    <col min="1" max="1" width="33" style="43" bestFit="1" customWidth="1"/>
    <col min="2" max="2" width="21.7109375" style="43" customWidth="1"/>
    <col min="3" max="3" width="13.7109375" style="43" bestFit="1" customWidth="1"/>
    <col min="4" max="4" width="2.28515625" style="42" customWidth="1"/>
    <col min="5" max="5" width="10.85546875" style="43" bestFit="1" customWidth="1"/>
    <col min="6" max="6" width="11.5703125" style="43" bestFit="1" customWidth="1"/>
    <col min="7" max="7" width="12" style="43" bestFit="1" customWidth="1"/>
    <col min="8" max="9" width="8.85546875" style="43"/>
    <col min="10" max="10" width="10.28515625" style="47" bestFit="1" customWidth="1"/>
    <col min="11" max="11" width="8.85546875" style="43"/>
    <col min="12" max="12" width="31.28515625" style="47" bestFit="1" customWidth="1"/>
    <col min="13" max="16384" width="8.85546875" style="43"/>
  </cols>
  <sheetData>
    <row r="1" spans="1:12" ht="13.5" thickBot="1" x14ac:dyDescent="0.25">
      <c r="A1" s="39" t="s">
        <v>115</v>
      </c>
      <c r="B1" s="40" t="s">
        <v>106</v>
      </c>
      <c r="C1" s="41">
        <v>0</v>
      </c>
    </row>
    <row r="2" spans="1:12" x14ac:dyDescent="0.2">
      <c r="C2" s="43" t="s">
        <v>53</v>
      </c>
      <c r="E2" s="43" t="s">
        <v>54</v>
      </c>
      <c r="F2" s="43" t="s">
        <v>55</v>
      </c>
      <c r="G2" s="43" t="s">
        <v>56</v>
      </c>
      <c r="H2" s="43" t="s">
        <v>58</v>
      </c>
      <c r="I2" s="43" t="s">
        <v>57</v>
      </c>
      <c r="J2" s="47" t="s">
        <v>59</v>
      </c>
      <c r="L2" s="47" t="s">
        <v>116</v>
      </c>
    </row>
    <row r="3" spans="1:12" x14ac:dyDescent="0.2">
      <c r="A3" s="44" t="s">
        <v>47</v>
      </c>
      <c r="B3" s="44"/>
    </row>
    <row r="4" spans="1:12" x14ac:dyDescent="0.2">
      <c r="A4" s="43" t="s">
        <v>48</v>
      </c>
      <c r="B4" s="43" t="s">
        <v>101</v>
      </c>
      <c r="C4" s="45">
        <v>18934000</v>
      </c>
    </row>
    <row r="5" spans="1:12" x14ac:dyDescent="0.2">
      <c r="A5" s="43" t="s">
        <v>69</v>
      </c>
      <c r="B5" s="43" t="s">
        <v>102</v>
      </c>
      <c r="C5" s="45">
        <v>4200000</v>
      </c>
    </row>
    <row r="6" spans="1:12" x14ac:dyDescent="0.2">
      <c r="A6" s="43" t="s">
        <v>79</v>
      </c>
      <c r="B6" s="43" t="s">
        <v>103</v>
      </c>
      <c r="C6" s="43">
        <v>1839</v>
      </c>
      <c r="L6" s="47" t="s">
        <v>121</v>
      </c>
    </row>
    <row r="7" spans="1:12" x14ac:dyDescent="0.2">
      <c r="A7" s="43" t="s">
        <v>107</v>
      </c>
      <c r="B7" s="43" t="s">
        <v>108</v>
      </c>
      <c r="C7" s="43">
        <v>0.107</v>
      </c>
      <c r="L7" s="47" t="s">
        <v>117</v>
      </c>
    </row>
    <row r="8" spans="1:12" x14ac:dyDescent="0.2">
      <c r="A8" s="43" t="s">
        <v>119</v>
      </c>
      <c r="B8" s="43" t="s">
        <v>120</v>
      </c>
      <c r="C8" s="43">
        <v>216</v>
      </c>
      <c r="L8" s="47" t="s">
        <v>122</v>
      </c>
    </row>
    <row r="9" spans="1:12" x14ac:dyDescent="0.2">
      <c r="A9" s="43" t="s">
        <v>123</v>
      </c>
      <c r="B9" s="43" t="s">
        <v>124</v>
      </c>
      <c r="C9" s="43">
        <v>0</v>
      </c>
      <c r="L9" s="47" t="s">
        <v>125</v>
      </c>
    </row>
    <row r="10" spans="1:12" x14ac:dyDescent="0.2">
      <c r="A10" s="44" t="s">
        <v>49</v>
      </c>
      <c r="B10" s="44"/>
    </row>
    <row r="11" spans="1:12" x14ac:dyDescent="0.2">
      <c r="A11" s="43" t="s">
        <v>81</v>
      </c>
      <c r="B11" s="43" t="s">
        <v>50</v>
      </c>
      <c r="C11" s="43">
        <f>IF($C$1=0,F11,E11)</f>
        <v>6.0999999999999997E-4</v>
      </c>
      <c r="E11" s="43">
        <f ca="1">BETAINV(RAND(),H11,I11)</f>
        <v>6.2411425046227098E-4</v>
      </c>
      <c r="F11" s="43">
        <f>E.coli_2014!B4/10000</f>
        <v>6.0999999999999997E-4</v>
      </c>
      <c r="G11" s="43">
        <f>((E.coli_2014!D4-E.coli_2014!C4)/(2*1.96))/10000</f>
        <v>1.3571428571428574E-5</v>
      </c>
      <c r="H11" s="43">
        <f>F11*(F11*(1-F11)/(G11^2)-1)</f>
        <v>2019.0329557617717</v>
      </c>
      <c r="I11" s="43">
        <f>F11*(1-F11)/(G11^2)-1-H11</f>
        <v>3307871.0584569788</v>
      </c>
      <c r="J11" s="47" t="s">
        <v>57</v>
      </c>
    </row>
    <row r="12" spans="1:12" x14ac:dyDescent="0.2">
      <c r="A12" s="43" t="s">
        <v>70</v>
      </c>
      <c r="B12" s="43" t="s">
        <v>60</v>
      </c>
      <c r="C12" s="43">
        <f t="shared" ref="C12:C13" si="0">IF($C$1=0,F12,E12)</f>
        <v>5.4600000000000003E-2</v>
      </c>
      <c r="E12" s="43">
        <f ca="1">BETAINV(RAND(),H12,I12)</f>
        <v>5.0894194485039318E-2</v>
      </c>
      <c r="F12" s="43">
        <f>E.coli_2014!E4/100</f>
        <v>5.4600000000000003E-2</v>
      </c>
      <c r="G12" s="43">
        <f>((E.coli_2014!G4-E.coli_2014!F4)/(2*1.96))/100</f>
        <v>5.1020408163265311E-3</v>
      </c>
      <c r="H12" s="43">
        <f>F12*(F12*(1-F12)/(G12^2)-1)</f>
        <v>108.21661891622399</v>
      </c>
      <c r="I12" s="43">
        <f>F12*(1-F12)/(G12^2)-1-H12</f>
        <v>1873.7727385237758</v>
      </c>
      <c r="J12" s="47" t="s">
        <v>57</v>
      </c>
    </row>
    <row r="13" spans="1:12" x14ac:dyDescent="0.2">
      <c r="A13" s="43" t="s">
        <v>71</v>
      </c>
      <c r="B13" s="43" t="s">
        <v>63</v>
      </c>
      <c r="C13" s="43">
        <f t="shared" si="0"/>
        <v>5</v>
      </c>
      <c r="E13" s="43">
        <f ca="1">GAMMAINV(RAND(),H13,I13)</f>
        <v>1.2370332638719348</v>
      </c>
      <c r="F13" s="43">
        <f>E.coli_2014!K4</f>
        <v>5</v>
      </c>
      <c r="G13" s="43">
        <f>(E.coli_2014!M4-E.coli_2014!L4)/(2*1.96)</f>
        <v>2.4999999999999996</v>
      </c>
      <c r="H13" s="43">
        <f>(F13/G13)^2</f>
        <v>4.0000000000000018</v>
      </c>
      <c r="I13" s="43">
        <f>(G13^2)/F13</f>
        <v>1.2499999999999996</v>
      </c>
      <c r="J13" s="47" t="s">
        <v>104</v>
      </c>
    </row>
    <row r="14" spans="1:12" x14ac:dyDescent="0.2">
      <c r="A14" s="43" t="s">
        <v>72</v>
      </c>
      <c r="B14" s="43" t="s">
        <v>64</v>
      </c>
      <c r="C14" s="43">
        <f>EXP(IF($C$1=0,F14,E14))</f>
        <v>2.5</v>
      </c>
      <c r="E14" s="43">
        <f ca="1">NORMINV(RAND(),F14,G14)</f>
        <v>1.2393527354459268</v>
      </c>
      <c r="F14" s="43">
        <f>LN(E.coli_2014!N4)</f>
        <v>0.91629073187415511</v>
      </c>
      <c r="G14" s="43">
        <f>((LN(E.coli_2014!P4))-(LN(E.coli_2014!O4)))/(2*1.96)</f>
        <v>0.51588855302037939</v>
      </c>
      <c r="H14" s="42"/>
      <c r="I14" s="42"/>
      <c r="J14" s="47" t="s">
        <v>105</v>
      </c>
    </row>
    <row r="16" spans="1:12" x14ac:dyDescent="0.2">
      <c r="A16" s="43" t="s">
        <v>82</v>
      </c>
      <c r="B16" s="43" t="s">
        <v>51</v>
      </c>
      <c r="C16" s="43">
        <f>IF($C$1=0,F16,E16)</f>
        <v>9.0000000000000006E-5</v>
      </c>
      <c r="E16" s="43">
        <f ca="1">BETAINV(RAND(),H16,I16)</f>
        <v>9.8340299609089854E-5</v>
      </c>
      <c r="F16" s="43">
        <f>E.coli_2014!B5/10000</f>
        <v>9.0000000000000006E-5</v>
      </c>
      <c r="G16" s="43">
        <f>((E.coli_2014!D5-E.coli_2014!C5)/(2*1.96))/10000</f>
        <v>5.5306122448979591E-6</v>
      </c>
      <c r="H16" s="43">
        <f>F16*(F16*(1-F16)/(G16^2)-1)</f>
        <v>264.7886475035744</v>
      </c>
      <c r="I16" s="43">
        <f>F16*(1-F16)/(G16^2)-1-H16</f>
        <v>2941831.2947255448</v>
      </c>
      <c r="J16" s="47" t="s">
        <v>57</v>
      </c>
    </row>
    <row r="17" spans="1:12" x14ac:dyDescent="0.2">
      <c r="A17" s="43" t="s">
        <v>73</v>
      </c>
      <c r="B17" s="43" t="s">
        <v>61</v>
      </c>
      <c r="C17" s="43">
        <f t="shared" ref="C17" si="1">IF($C$1=0,F17,E17)</f>
        <v>0.10150000000000001</v>
      </c>
      <c r="E17" s="43">
        <f ca="1">BETAINV(RAND(),H17,I17)</f>
        <v>9.2553312033620522E-2</v>
      </c>
      <c r="F17" s="43">
        <f>E.coli_2014!E5/100</f>
        <v>0.10150000000000001</v>
      </c>
      <c r="G17" s="43">
        <f>((E.coli_2014!G5-E.coli_2014!F5)/(2*1.96))/100</f>
        <v>1.6326530612244896E-2</v>
      </c>
      <c r="H17" s="43">
        <f>F17*(F17*(1-F17)/(G17^2)-1)</f>
        <v>34.625106986914076</v>
      </c>
      <c r="I17" s="43">
        <f>F17*(1-F17)/(G17^2)-1-H17</f>
        <v>306.508951997461</v>
      </c>
      <c r="J17" s="47" t="s">
        <v>57</v>
      </c>
    </row>
    <row r="18" spans="1:12" x14ac:dyDescent="0.2">
      <c r="A18" s="43" t="s">
        <v>74</v>
      </c>
      <c r="B18" s="43" t="s">
        <v>65</v>
      </c>
      <c r="C18" s="43">
        <v>0</v>
      </c>
      <c r="E18" s="43" t="e">
        <f ca="1">GAMMAINV(RAND(),H18,I18)</f>
        <v>#DIV/0!</v>
      </c>
      <c r="H18" s="43" t="e">
        <f>(F18/G18)^2</f>
        <v>#DIV/0!</v>
      </c>
      <c r="I18" s="43" t="e">
        <f>(G18^2)/F18</f>
        <v>#DIV/0!</v>
      </c>
      <c r="J18" s="47" t="s">
        <v>104</v>
      </c>
      <c r="L18" s="47" t="s">
        <v>110</v>
      </c>
    </row>
    <row r="19" spans="1:12" x14ac:dyDescent="0.2">
      <c r="A19" s="43" t="s">
        <v>75</v>
      </c>
      <c r="B19" s="43" t="s">
        <v>66</v>
      </c>
      <c r="C19" s="43">
        <v>1</v>
      </c>
      <c r="E19" s="43" t="e">
        <f ca="1">NORMINV(RAND(),F19,G19)</f>
        <v>#NUM!</v>
      </c>
      <c r="H19" s="42"/>
      <c r="I19" s="42"/>
      <c r="J19" s="47" t="s">
        <v>105</v>
      </c>
      <c r="L19" s="47" t="s">
        <v>109</v>
      </c>
    </row>
    <row r="21" spans="1:12" x14ac:dyDescent="0.2">
      <c r="A21" s="43" t="s">
        <v>83</v>
      </c>
      <c r="B21" s="43" t="s">
        <v>52</v>
      </c>
      <c r="C21" s="43">
        <f>IF($C$1=0,F21,E21)</f>
        <v>7.8499999999999993E-3</v>
      </c>
      <c r="E21" s="43">
        <f ca="1">BETAINV(RAND(),H21,I21)</f>
        <v>7.8447272407762506E-3</v>
      </c>
      <c r="F21" s="43">
        <f>E.coli_2014!B6/10000</f>
        <v>7.8499999999999993E-3</v>
      </c>
      <c r="G21" s="43">
        <f>((E.coli_2014!D6-E.coli_2014!C6)/(2*1.96))/10000</f>
        <v>4.8724489795918277E-5</v>
      </c>
      <c r="H21" s="43">
        <f>F21*(F21*(1-F21)/(G21^2)-1)</f>
        <v>25752.649520291474</v>
      </c>
      <c r="I21" s="43">
        <f>F21*(1-F21)/(G21^2)-1-H21</f>
        <v>3254839.6460582404</v>
      </c>
      <c r="J21" s="47" t="s">
        <v>57</v>
      </c>
    </row>
    <row r="22" spans="1:12" x14ac:dyDescent="0.2">
      <c r="A22" s="43" t="s">
        <v>76</v>
      </c>
      <c r="B22" s="43" t="s">
        <v>62</v>
      </c>
      <c r="C22" s="43">
        <f t="shared" ref="C22" si="2">IF($C$1=0,F22,E22)</f>
        <v>4.5700000000000005E-2</v>
      </c>
      <c r="E22" s="43">
        <f ca="1">BETAINV(RAND(),H22,I22)</f>
        <v>4.7786754508919449E-2</v>
      </c>
      <c r="F22" s="43">
        <f>E.coli_2014!E6/100</f>
        <v>4.5700000000000005E-2</v>
      </c>
      <c r="G22" s="43">
        <f>((E.coli_2014!G6-E.coli_2014!F6)/(2*1.96))/100</f>
        <v>1.5306122448979606E-3</v>
      </c>
      <c r="H22" s="43">
        <f>F22*(F22*(1-F22)/(G22^2)-1)</f>
        <v>850.67491561013208</v>
      </c>
      <c r="I22" s="43">
        <f>F22*(1-F22)/(G22^2)-1-H22</f>
        <v>17763.655841723172</v>
      </c>
      <c r="J22" s="47" t="s">
        <v>57</v>
      </c>
    </row>
    <row r="23" spans="1:12" x14ac:dyDescent="0.2">
      <c r="A23" s="43" t="s">
        <v>77</v>
      </c>
      <c r="B23" s="43" t="s">
        <v>67</v>
      </c>
      <c r="C23" s="43">
        <v>0</v>
      </c>
      <c r="E23" s="43" t="e">
        <f ca="1">GAMMAINV(RAND(),H23,I23)</f>
        <v>#DIV/0!</v>
      </c>
      <c r="H23" s="43" t="e">
        <f>(F23/G23)^2</f>
        <v>#DIV/0!</v>
      </c>
      <c r="I23" s="43" t="e">
        <f>(G23^2)/F23</f>
        <v>#DIV/0!</v>
      </c>
      <c r="J23" s="47" t="s">
        <v>104</v>
      </c>
      <c r="L23" s="47" t="s">
        <v>110</v>
      </c>
    </row>
    <row r="24" spans="1:12" x14ac:dyDescent="0.2">
      <c r="A24" s="43" t="s">
        <v>78</v>
      </c>
      <c r="B24" s="43" t="s">
        <v>68</v>
      </c>
      <c r="C24" s="43">
        <v>1</v>
      </c>
      <c r="E24" s="43" t="e">
        <f ca="1">NORMINV(RAND(),F24,G24)</f>
        <v>#NUM!</v>
      </c>
      <c r="H24" s="42"/>
      <c r="I24" s="42"/>
      <c r="J24" s="47" t="s">
        <v>105</v>
      </c>
      <c r="L24" s="47" t="s">
        <v>109</v>
      </c>
    </row>
    <row r="26" spans="1:12" x14ac:dyDescent="0.2">
      <c r="A26" s="44" t="s">
        <v>80</v>
      </c>
    </row>
    <row r="33" spans="13:13" x14ac:dyDescent="0.2">
      <c r="M33" s="48"/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K10009"/>
  <sheetViews>
    <sheetView tabSelected="1" topLeftCell="S1" workbookViewId="0">
      <selection activeCell="AK4" sqref="AK4"/>
    </sheetView>
  </sheetViews>
  <sheetFormatPr defaultColWidth="8.85546875" defaultRowHeight="12.75" x14ac:dyDescent="0.2"/>
  <cols>
    <col min="1" max="2" width="8.85546875" style="43"/>
    <col min="3" max="3" width="8.28515625" style="43" bestFit="1" customWidth="1"/>
    <col min="4" max="4" width="13.140625" style="43" bestFit="1" customWidth="1"/>
    <col min="5" max="5" width="10.5703125" style="43" bestFit="1" customWidth="1"/>
    <col min="6" max="6" width="14.28515625" style="43" bestFit="1" customWidth="1"/>
    <col min="7" max="7" width="2.7109375" style="43" customWidth="1"/>
    <col min="8" max="8" width="9.7109375" style="43" bestFit="1" customWidth="1"/>
    <col min="9" max="9" width="13.7109375" style="43" bestFit="1" customWidth="1"/>
    <col min="10" max="10" width="11.85546875" style="43" bestFit="1" customWidth="1"/>
    <col min="11" max="11" width="15.5703125" style="43" bestFit="1" customWidth="1"/>
    <col min="12" max="12" width="2.42578125" style="43" customWidth="1"/>
    <col min="13" max="13" width="8.7109375" style="43" bestFit="1" customWidth="1"/>
    <col min="14" max="14" width="13.42578125" style="43" bestFit="1" customWidth="1"/>
    <col min="15" max="15" width="10.85546875" style="43" bestFit="1" customWidth="1"/>
    <col min="16" max="16" width="14.5703125" style="43" bestFit="1" customWidth="1"/>
    <col min="17" max="17" width="2.42578125" style="43" customWidth="1"/>
    <col min="18" max="18" width="18.7109375" style="43" bestFit="1" customWidth="1"/>
    <col min="19" max="19" width="12.7109375" style="43" bestFit="1" customWidth="1"/>
    <col min="20" max="21" width="13.85546875" style="43" bestFit="1" customWidth="1"/>
    <col min="22" max="22" width="2.7109375" style="43" customWidth="1"/>
    <col min="23" max="23" width="15.42578125" style="43" bestFit="1" customWidth="1"/>
    <col min="24" max="24" width="13.42578125" style="43" bestFit="1" customWidth="1"/>
    <col min="25" max="25" width="12.28515625" style="43" bestFit="1" customWidth="1"/>
    <col min="26" max="26" width="13.85546875" style="43" bestFit="1" customWidth="1"/>
    <col min="27" max="27" width="2.5703125" style="43" customWidth="1"/>
    <col min="28" max="28" width="13.7109375" style="43" bestFit="1" customWidth="1"/>
    <col min="29" max="29" width="14.42578125" style="43" bestFit="1" customWidth="1"/>
    <col min="30" max="30" width="13.42578125" style="43" bestFit="1" customWidth="1"/>
    <col min="31" max="31" width="15.42578125" style="43" bestFit="1" customWidth="1"/>
    <col min="32" max="32" width="2.28515625" style="43" customWidth="1"/>
    <col min="33" max="33" width="16.28515625" style="43" bestFit="1" customWidth="1"/>
    <col min="34" max="35" width="16.28515625" style="43" customWidth="1"/>
    <col min="36" max="37" width="19.85546875" style="43" bestFit="1" customWidth="1"/>
    <col min="38" max="16384" width="8.85546875" style="43"/>
  </cols>
  <sheetData>
    <row r="1" spans="1:37" x14ac:dyDescent="0.2">
      <c r="R1" s="43" t="s">
        <v>87</v>
      </c>
      <c r="W1" s="43" t="s">
        <v>111</v>
      </c>
      <c r="AB1" s="43" t="s">
        <v>112</v>
      </c>
      <c r="AG1" s="43" t="s">
        <v>99</v>
      </c>
    </row>
    <row r="2" spans="1:37" s="44" customFormat="1" x14ac:dyDescent="0.2">
      <c r="A2" s="44" t="s">
        <v>113</v>
      </c>
      <c r="C2" s="44" t="s">
        <v>50</v>
      </c>
      <c r="D2" s="44" t="s">
        <v>60</v>
      </c>
      <c r="E2" s="44" t="s">
        <v>63</v>
      </c>
      <c r="F2" s="44" t="s">
        <v>64</v>
      </c>
      <c r="H2" s="44" t="s">
        <v>51</v>
      </c>
      <c r="I2" s="44" t="s">
        <v>61</v>
      </c>
      <c r="J2" s="44" t="s">
        <v>65</v>
      </c>
      <c r="K2" s="44" t="s">
        <v>66</v>
      </c>
      <c r="M2" s="44" t="s">
        <v>52</v>
      </c>
      <c r="N2" s="44" t="s">
        <v>62</v>
      </c>
      <c r="O2" s="44" t="s">
        <v>67</v>
      </c>
      <c r="P2" s="44" t="s">
        <v>68</v>
      </c>
      <c r="R2" s="44" t="s">
        <v>84</v>
      </c>
      <c r="S2" s="44" t="s">
        <v>85</v>
      </c>
      <c r="T2" s="44" t="s">
        <v>86</v>
      </c>
      <c r="U2" s="44" t="s">
        <v>88</v>
      </c>
      <c r="W2" s="44" t="s">
        <v>89</v>
      </c>
      <c r="X2" s="44" t="s">
        <v>90</v>
      </c>
      <c r="Y2" s="44" t="s">
        <v>91</v>
      </c>
      <c r="Z2" s="44" t="s">
        <v>92</v>
      </c>
      <c r="AB2" s="44" t="s">
        <v>94</v>
      </c>
      <c r="AC2" s="44" t="s">
        <v>95</v>
      </c>
      <c r="AD2" s="44" t="s">
        <v>96</v>
      </c>
      <c r="AE2" s="44" t="s">
        <v>97</v>
      </c>
      <c r="AG2" s="44" t="s">
        <v>93</v>
      </c>
      <c r="AH2" s="44" t="s">
        <v>118</v>
      </c>
      <c r="AI2" s="44" t="s">
        <v>126</v>
      </c>
      <c r="AJ2" s="44" t="s">
        <v>98</v>
      </c>
      <c r="AK2" s="44" t="s">
        <v>100</v>
      </c>
    </row>
    <row r="4" spans="1:37" x14ac:dyDescent="0.2">
      <c r="A4" s="44" t="s">
        <v>53</v>
      </c>
      <c r="C4" s="43">
        <f>rEColiBSI</f>
        <v>6.0999999999999997E-4</v>
      </c>
      <c r="D4" s="43">
        <f>pEColiBSIresist</f>
        <v>5.4600000000000003E-2</v>
      </c>
      <c r="E4" s="43">
        <f>LoSEColiBSI</f>
        <v>5</v>
      </c>
      <c r="F4" s="43">
        <f>ORmortEColiBSI</f>
        <v>2.5</v>
      </c>
      <c r="H4" s="43">
        <f>rEColiResp</f>
        <v>9.0000000000000006E-5</v>
      </c>
      <c r="I4" s="43">
        <f>pEColiRespresit</f>
        <v>0.10150000000000001</v>
      </c>
      <c r="J4" s="43">
        <f>LoSEColiResp</f>
        <v>0</v>
      </c>
      <c r="K4" s="43">
        <f>ORmortEColiResp</f>
        <v>1</v>
      </c>
      <c r="M4" s="43">
        <f>rEColiUTI</f>
        <v>7.8499999999999993E-3</v>
      </c>
      <c r="N4" s="43">
        <f>pEColiUTIresist</f>
        <v>4.5700000000000005E-2</v>
      </c>
      <c r="O4" s="43">
        <f>LoSEColiUTI</f>
        <v>0</v>
      </c>
      <c r="P4" s="43">
        <f>ORmortEColiUTI</f>
        <v>1</v>
      </c>
      <c r="R4" s="45">
        <f>rEColiBSI*pEColiBSIresist*nPatients</f>
        <v>630.61580400000003</v>
      </c>
      <c r="S4" s="45">
        <f>rEColiResp*pEColiRespresit*nPatients</f>
        <v>172.96209000000002</v>
      </c>
      <c r="T4" s="45">
        <f>rEColiUTI*pEColiUTIresist*nPatients</f>
        <v>6792.4778299999998</v>
      </c>
      <c r="U4" s="45">
        <f>SUM(R4:T4)</f>
        <v>7596.0557239999998</v>
      </c>
      <c r="V4" s="45"/>
      <c r="W4" s="45">
        <f>R4*LoSEColiBSI</f>
        <v>3153.0790200000001</v>
      </c>
      <c r="X4" s="45">
        <f>S4*LoSEColiResp</f>
        <v>0</v>
      </c>
      <c r="Y4" s="45">
        <f>T4*LoSEColiUTI</f>
        <v>0</v>
      </c>
      <c r="Z4" s="45">
        <f>SUM(W4:Y4)</f>
        <v>3153.0790200000001</v>
      </c>
      <c r="AA4" s="45"/>
      <c r="AB4" s="45">
        <f>R4*((pMort*ORmortEColiBSI)-pMort)</f>
        <v>101.21383654200002</v>
      </c>
      <c r="AC4" s="45">
        <f>S4*((pMort*ORmortEColiResp)-pMort)</f>
        <v>0</v>
      </c>
      <c r="AD4" s="45">
        <f>T4*((pMort*ORmortEColiResp)-pMort)</f>
        <v>0</v>
      </c>
      <c r="AE4" s="45">
        <f>SUM(AB4:AD4)</f>
        <v>101.21383654200002</v>
      </c>
      <c r="AF4" s="45"/>
      <c r="AG4" s="45">
        <f>Z4*cBedDay</f>
        <v>5798512.3177800002</v>
      </c>
      <c r="AH4" s="45">
        <f>Z4*cOppCost</f>
        <v>681065.06832000008</v>
      </c>
      <c r="AI4" s="45">
        <f>W4*cAccount</f>
        <v>0</v>
      </c>
      <c r="AJ4" s="45">
        <f>IF(AE4&gt;0,AE4*cLife,0)</f>
        <v>425098113.47640008</v>
      </c>
      <c r="AK4" s="45">
        <f>AG4+AJ4</f>
        <v>430896625.7941801</v>
      </c>
    </row>
    <row r="6" spans="1:37" x14ac:dyDescent="0.2">
      <c r="A6" s="44" t="s">
        <v>114</v>
      </c>
      <c r="C6" s="43">
        <f>AVERAGE(C10:C10009)</f>
        <v>6.1016348562974523E-4</v>
      </c>
      <c r="D6" s="43">
        <f t="shared" ref="D6:AK6" si="0">AVERAGE(D10:D10009)</f>
        <v>5.4512698373770298E-2</v>
      </c>
      <c r="E6" s="43">
        <f t="shared" si="0"/>
        <v>5.0087385808342537</v>
      </c>
      <c r="F6" s="43">
        <f t="shared" si="0"/>
        <v>2.8485673724623219</v>
      </c>
      <c r="H6" s="43">
        <f t="shared" si="0"/>
        <v>9.0103559897870405E-5</v>
      </c>
      <c r="I6" s="43">
        <f t="shared" si="0"/>
        <v>0.10118872969494096</v>
      </c>
      <c r="J6" s="43">
        <f t="shared" si="0"/>
        <v>0</v>
      </c>
      <c r="K6" s="43">
        <f t="shared" si="0"/>
        <v>1</v>
      </c>
      <c r="M6" s="43">
        <f t="shared" si="0"/>
        <v>7.8494347617314199E-3</v>
      </c>
      <c r="N6" s="43">
        <f t="shared" si="0"/>
        <v>4.5726653719082244E-2</v>
      </c>
      <c r="O6" s="43">
        <f t="shared" si="0"/>
        <v>0</v>
      </c>
      <c r="P6" s="43">
        <f t="shared" si="0"/>
        <v>1</v>
      </c>
      <c r="R6" s="45">
        <f t="shared" si="0"/>
        <v>629.81046804094615</v>
      </c>
      <c r="S6" s="45">
        <f t="shared" si="0"/>
        <v>172.63408771287243</v>
      </c>
      <c r="T6" s="45">
        <f t="shared" si="0"/>
        <v>6795.9391913413447</v>
      </c>
      <c r="U6" s="45">
        <f t="shared" si="0"/>
        <v>7598.3837470952067</v>
      </c>
      <c r="V6" s="45"/>
      <c r="W6" s="45">
        <f t="shared" si="0"/>
        <v>3153.4624633171034</v>
      </c>
      <c r="X6" s="45">
        <f t="shared" si="0"/>
        <v>0</v>
      </c>
      <c r="Y6" s="45">
        <f t="shared" si="0"/>
        <v>0</v>
      </c>
      <c r="Z6" s="45">
        <f t="shared" si="0"/>
        <v>3153.4624633171034</v>
      </c>
      <c r="AA6" s="45"/>
      <c r="AB6" s="45">
        <f t="shared" si="0"/>
        <v>124.5008907394519</v>
      </c>
      <c r="AC6" s="45">
        <f t="shared" si="0"/>
        <v>0</v>
      </c>
      <c r="AD6" s="45">
        <f t="shared" si="0"/>
        <v>0</v>
      </c>
      <c r="AE6" s="45">
        <f t="shared" si="0"/>
        <v>124.5008907394519</v>
      </c>
      <c r="AF6" s="45"/>
      <c r="AG6" s="45">
        <f t="shared" si="0"/>
        <v>5799217.4700401574</v>
      </c>
      <c r="AH6" s="45">
        <f t="shared" si="0"/>
        <v>681147.89207649534</v>
      </c>
      <c r="AI6" s="45">
        <f t="shared" si="0"/>
        <v>0</v>
      </c>
      <c r="AJ6" s="45">
        <f t="shared" si="0"/>
        <v>524685355.90939051</v>
      </c>
      <c r="AK6" s="45">
        <f t="shared" si="0"/>
        <v>530484573.37943625</v>
      </c>
    </row>
    <row r="7" spans="1:37" x14ac:dyDescent="0.2">
      <c r="A7" s="46">
        <v>2.5000000000000001E-2</v>
      </c>
      <c r="C7" s="43">
        <f>PERCENTILE(C10:C10009,0.025)</f>
        <v>5.8441828776934184E-4</v>
      </c>
      <c r="D7" s="43">
        <f t="shared" ref="D7:AK7" si="1">PERCENTILE(D10:D10009,0.025)</f>
        <v>4.5098256119011394E-2</v>
      </c>
      <c r="E7" s="43">
        <f t="shared" si="1"/>
        <v>1.3133248892602427</v>
      </c>
      <c r="F7" s="43">
        <f t="shared" si="1"/>
        <v>0.90798497618578389</v>
      </c>
      <c r="H7" s="43">
        <f t="shared" si="1"/>
        <v>7.9620208086851529E-5</v>
      </c>
      <c r="I7" s="43">
        <f t="shared" si="1"/>
        <v>7.152644663155068E-2</v>
      </c>
      <c r="J7" s="43">
        <f t="shared" si="1"/>
        <v>0</v>
      </c>
      <c r="K7" s="43">
        <f t="shared" si="1"/>
        <v>1</v>
      </c>
      <c r="M7" s="43">
        <f t="shared" si="1"/>
        <v>7.7537745259933927E-3</v>
      </c>
      <c r="N7" s="43">
        <f t="shared" si="1"/>
        <v>4.2699954682942548E-2</v>
      </c>
      <c r="O7" s="43">
        <f t="shared" si="1"/>
        <v>0</v>
      </c>
      <c r="P7" s="43">
        <f t="shared" si="1"/>
        <v>1</v>
      </c>
      <c r="R7" s="45">
        <f t="shared" si="1"/>
        <v>518.86791086316225</v>
      </c>
      <c r="S7" s="45">
        <f t="shared" si="1"/>
        <v>119.48123963791463</v>
      </c>
      <c r="T7" s="45">
        <f t="shared" si="1"/>
        <v>6339.2278902980806</v>
      </c>
      <c r="U7" s="45">
        <f t="shared" si="1"/>
        <v>7127.7159853646399</v>
      </c>
      <c r="V7" s="45"/>
      <c r="W7" s="45">
        <f t="shared" si="1"/>
        <v>803.90144285703991</v>
      </c>
      <c r="X7" s="45">
        <f t="shared" si="1"/>
        <v>0</v>
      </c>
      <c r="Y7" s="45">
        <f t="shared" si="1"/>
        <v>0</v>
      </c>
      <c r="Z7" s="45">
        <f t="shared" si="1"/>
        <v>803.90144285703991</v>
      </c>
      <c r="AA7" s="45"/>
      <c r="AB7" s="45">
        <f t="shared" si="1"/>
        <v>-5.8361002862428641</v>
      </c>
      <c r="AC7" s="45">
        <f t="shared" si="1"/>
        <v>0</v>
      </c>
      <c r="AD7" s="45">
        <f t="shared" si="1"/>
        <v>0</v>
      </c>
      <c r="AE7" s="45">
        <f t="shared" si="1"/>
        <v>-5.8361002862428641</v>
      </c>
      <c r="AF7" s="45"/>
      <c r="AG7" s="45">
        <f t="shared" si="1"/>
        <v>1478374.7534140965</v>
      </c>
      <c r="AH7" s="45">
        <f t="shared" si="1"/>
        <v>173642.71165712061</v>
      </c>
      <c r="AI7" s="45">
        <f t="shared" si="1"/>
        <v>0</v>
      </c>
      <c r="AJ7" s="45">
        <f t="shared" si="1"/>
        <v>0</v>
      </c>
      <c r="AK7" s="45">
        <f t="shared" si="1"/>
        <v>6128653.7396149831</v>
      </c>
    </row>
    <row r="8" spans="1:37" x14ac:dyDescent="0.2">
      <c r="A8" s="46">
        <v>0.97499999999999998</v>
      </c>
      <c r="C8" s="43">
        <f>PERCENTILE(C10:C10009,0.975)</f>
        <v>6.3697295544184465E-4</v>
      </c>
      <c r="D8" s="43">
        <f t="shared" ref="D8:AK8" si="2">PERCENTILE(D10:D10009,0.975)</f>
        <v>6.4838866696915867E-2</v>
      </c>
      <c r="E8" s="43">
        <f t="shared" si="2"/>
        <v>10.995346521905413</v>
      </c>
      <c r="F8" s="43">
        <f t="shared" si="2"/>
        <v>6.9386448404836845</v>
      </c>
      <c r="H8" s="43">
        <f t="shared" si="2"/>
        <v>1.0117924704950431E-4</v>
      </c>
      <c r="I8" s="43">
        <f t="shared" si="2"/>
        <v>0.13524822805144116</v>
      </c>
      <c r="J8" s="43">
        <f t="shared" si="2"/>
        <v>0</v>
      </c>
      <c r="K8" s="43">
        <f t="shared" si="2"/>
        <v>1</v>
      </c>
      <c r="M8" s="43">
        <f t="shared" si="2"/>
        <v>7.9472752681831963E-3</v>
      </c>
      <c r="N8" s="43">
        <f t="shared" si="2"/>
        <v>4.8756781400169875E-2</v>
      </c>
      <c r="O8" s="43">
        <f t="shared" si="2"/>
        <v>0</v>
      </c>
      <c r="P8" s="43">
        <f t="shared" si="2"/>
        <v>1</v>
      </c>
      <c r="R8" s="45">
        <f t="shared" si="2"/>
        <v>755.82972342875507</v>
      </c>
      <c r="S8" s="45">
        <f t="shared" si="2"/>
        <v>237.08504503922151</v>
      </c>
      <c r="T8" s="45">
        <f t="shared" si="2"/>
        <v>7253.8349337429136</v>
      </c>
      <c r="U8" s="45">
        <f t="shared" si="2"/>
        <v>8077.2192490259968</v>
      </c>
      <c r="V8" s="45"/>
      <c r="W8" s="45">
        <f t="shared" si="2"/>
        <v>7007.4984541865651</v>
      </c>
      <c r="X8" s="45">
        <f t="shared" si="2"/>
        <v>0</v>
      </c>
      <c r="Y8" s="45">
        <f t="shared" si="2"/>
        <v>0</v>
      </c>
      <c r="Z8" s="45">
        <f t="shared" si="2"/>
        <v>7007.4984541865651</v>
      </c>
      <c r="AA8" s="45"/>
      <c r="AB8" s="45">
        <f t="shared" si="2"/>
        <v>394.95715350644485</v>
      </c>
      <c r="AC8" s="45">
        <f t="shared" si="2"/>
        <v>0</v>
      </c>
      <c r="AD8" s="45">
        <f t="shared" si="2"/>
        <v>0</v>
      </c>
      <c r="AE8" s="45">
        <f t="shared" si="2"/>
        <v>394.95715350644485</v>
      </c>
      <c r="AF8" s="45"/>
      <c r="AG8" s="45">
        <f t="shared" si="2"/>
        <v>12886789.657249093</v>
      </c>
      <c r="AH8" s="45">
        <f t="shared" si="2"/>
        <v>1513619.6661042981</v>
      </c>
      <c r="AI8" s="45">
        <f t="shared" si="2"/>
        <v>0</v>
      </c>
      <c r="AJ8" s="45">
        <f t="shared" si="2"/>
        <v>1658820044.7270684</v>
      </c>
      <c r="AK8" s="45">
        <f t="shared" si="2"/>
        <v>1661498813.0269513</v>
      </c>
    </row>
    <row r="10" spans="1:37" x14ac:dyDescent="0.2">
      <c r="A10" s="43">
        <v>1</v>
      </c>
      <c r="C10" s="43">
        <v>6.1276805426280223E-4</v>
      </c>
      <c r="D10" s="43">
        <v>6.2102640514025143E-2</v>
      </c>
      <c r="E10" s="43">
        <v>4.0711789195252965</v>
      </c>
      <c r="F10" s="43">
        <v>3.2523420485140608</v>
      </c>
      <c r="H10" s="43">
        <v>8.516459357677054E-5</v>
      </c>
      <c r="I10" s="43">
        <v>8.2467121940698357E-2</v>
      </c>
      <c r="J10" s="43">
        <v>0</v>
      </c>
      <c r="K10" s="43">
        <v>1</v>
      </c>
      <c r="M10" s="43">
        <v>7.8345890126160136E-3</v>
      </c>
      <c r="N10" s="43">
        <v>4.6855130171418735E-2</v>
      </c>
      <c r="O10" s="43">
        <v>0</v>
      </c>
      <c r="P10" s="43">
        <v>1</v>
      </c>
      <c r="R10" s="43">
        <v>720.52417171817183</v>
      </c>
      <c r="S10" s="43">
        <v>132.9787631380328</v>
      </c>
      <c r="T10" s="43">
        <v>6950.4950870784196</v>
      </c>
      <c r="U10" s="43">
        <v>7803.9980219346244</v>
      </c>
      <c r="W10" s="43">
        <v>2933.3828189074461</v>
      </c>
      <c r="X10" s="43">
        <v>0</v>
      </c>
      <c r="Y10" s="43">
        <v>0</v>
      </c>
      <c r="Z10" s="43">
        <v>2933.3828189074461</v>
      </c>
      <c r="AB10" s="43">
        <v>173.64675711568165</v>
      </c>
      <c r="AC10" s="43">
        <v>0</v>
      </c>
      <c r="AD10" s="43">
        <v>0</v>
      </c>
      <c r="AE10" s="43">
        <v>173.64675711568165</v>
      </c>
      <c r="AG10" s="43">
        <v>5394491.0039707934</v>
      </c>
      <c r="AH10" s="43">
        <v>633610.68888400833</v>
      </c>
      <c r="AI10" s="43">
        <v>0</v>
      </c>
      <c r="AJ10" s="43">
        <v>729316379.88586295</v>
      </c>
      <c r="AK10" s="43">
        <v>734710870.88983369</v>
      </c>
    </row>
    <row r="11" spans="1:37" x14ac:dyDescent="0.2">
      <c r="A11" s="43">
        <v>2</v>
      </c>
      <c r="C11" s="43">
        <v>5.9472519805138047E-4</v>
      </c>
      <c r="D11" s="43">
        <v>6.3657369619244064E-2</v>
      </c>
      <c r="E11" s="43">
        <v>2.19789447269949</v>
      </c>
      <c r="F11" s="43">
        <v>2.0275546173443</v>
      </c>
      <c r="H11" s="43">
        <v>8.7456654036702317E-5</v>
      </c>
      <c r="I11" s="43">
        <v>0.12689057007792037</v>
      </c>
      <c r="J11" s="43">
        <v>0</v>
      </c>
      <c r="K11" s="43">
        <v>1</v>
      </c>
      <c r="M11" s="43">
        <v>7.8386271470951546E-3</v>
      </c>
      <c r="N11" s="43">
        <v>4.6679138362468842E-2</v>
      </c>
      <c r="O11" s="43">
        <v>0</v>
      </c>
      <c r="P11" s="43">
        <v>1</v>
      </c>
      <c r="R11" s="43">
        <v>716.81552297468284</v>
      </c>
      <c r="S11" s="43">
        <v>210.11863903927122</v>
      </c>
      <c r="T11" s="43">
        <v>6927.9574384128327</v>
      </c>
      <c r="U11" s="43">
        <v>7854.8916004267867</v>
      </c>
      <c r="W11" s="43">
        <v>1575.4848758912497</v>
      </c>
      <c r="X11" s="43">
        <v>0</v>
      </c>
      <c r="Y11" s="43">
        <v>0</v>
      </c>
      <c r="Z11" s="43">
        <v>1575.4848758912497</v>
      </c>
      <c r="AB11" s="43">
        <v>78.812679744587385</v>
      </c>
      <c r="AC11" s="43">
        <v>0</v>
      </c>
      <c r="AD11" s="43">
        <v>0</v>
      </c>
      <c r="AE11" s="43">
        <v>78.812679744587385</v>
      </c>
      <c r="AG11" s="43">
        <v>2897316.6867640079</v>
      </c>
      <c r="AH11" s="43">
        <v>340304.73319250991</v>
      </c>
      <c r="AI11" s="43">
        <v>0</v>
      </c>
      <c r="AJ11" s="43">
        <v>331013254.92726701</v>
      </c>
      <c r="AK11" s="43">
        <v>333910571.61403102</v>
      </c>
    </row>
    <row r="12" spans="1:37" x14ac:dyDescent="0.2">
      <c r="A12" s="43">
        <v>3</v>
      </c>
      <c r="C12" s="43">
        <v>6.0173823047233283E-4</v>
      </c>
      <c r="D12" s="43">
        <v>5.6238310652673484E-2</v>
      </c>
      <c r="E12" s="43">
        <v>4.0366986106134766</v>
      </c>
      <c r="F12" s="43">
        <v>1.1158056506118761</v>
      </c>
      <c r="H12" s="43">
        <v>8.807152629240838E-5</v>
      </c>
      <c r="I12" s="43">
        <v>0.1098071095783324</v>
      </c>
      <c r="J12" s="43">
        <v>0</v>
      </c>
      <c r="K12" s="43">
        <v>1</v>
      </c>
      <c r="M12" s="43">
        <v>7.832798718651687E-3</v>
      </c>
      <c r="N12" s="43">
        <v>4.7747206529346387E-2</v>
      </c>
      <c r="O12" s="43">
        <v>0</v>
      </c>
      <c r="P12" s="43">
        <v>1</v>
      </c>
      <c r="R12" s="43">
        <v>640.74060025953372</v>
      </c>
      <c r="S12" s="43">
        <v>183.1084369653787</v>
      </c>
      <c r="T12" s="43">
        <v>7081.2072832869053</v>
      </c>
      <c r="U12" s="43">
        <v>7905.0563205118178</v>
      </c>
      <c r="W12" s="43">
        <v>2586.4766908313049</v>
      </c>
      <c r="X12" s="43">
        <v>0</v>
      </c>
      <c r="Y12" s="43">
        <v>0</v>
      </c>
      <c r="Z12" s="43">
        <v>2586.4766908313049</v>
      </c>
      <c r="AB12" s="43">
        <v>7.9395478832554307</v>
      </c>
      <c r="AC12" s="43">
        <v>0</v>
      </c>
      <c r="AD12" s="43">
        <v>0</v>
      </c>
      <c r="AE12" s="43">
        <v>7.9395478832554307</v>
      </c>
      <c r="AG12" s="43">
        <v>4756530.6344387699</v>
      </c>
      <c r="AH12" s="43">
        <v>558678.96521956183</v>
      </c>
      <c r="AI12" s="43">
        <v>0</v>
      </c>
      <c r="AJ12" s="43">
        <v>33346101.109672807</v>
      </c>
      <c r="AK12" s="43">
        <v>38102631.744111575</v>
      </c>
    </row>
    <row r="13" spans="1:37" x14ac:dyDescent="0.2">
      <c r="A13" s="43">
        <v>4</v>
      </c>
      <c r="C13" s="43">
        <v>5.9131645592104217E-4</v>
      </c>
      <c r="D13" s="43">
        <v>5.1207761883124779E-2</v>
      </c>
      <c r="E13" s="43">
        <v>4.5864217653927151</v>
      </c>
      <c r="F13" s="43">
        <v>3.0540768676114984</v>
      </c>
      <c r="H13" s="43">
        <v>8.2687936720367752E-5</v>
      </c>
      <c r="I13" s="43">
        <v>0.11339011016156775</v>
      </c>
      <c r="J13" s="43">
        <v>0</v>
      </c>
      <c r="K13" s="43">
        <v>1</v>
      </c>
      <c r="M13" s="43">
        <v>7.8646549046581526E-3</v>
      </c>
      <c r="N13" s="43">
        <v>4.6814281025743476E-2</v>
      </c>
      <c r="O13" s="43">
        <v>0</v>
      </c>
      <c r="P13" s="43">
        <v>1</v>
      </c>
      <c r="R13" s="43">
        <v>573.32137368520455</v>
      </c>
      <c r="S13" s="43">
        <v>177.52507520060175</v>
      </c>
      <c r="T13" s="43">
        <v>6971.0853737841189</v>
      </c>
      <c r="U13" s="43">
        <v>7721.9318226699252</v>
      </c>
      <c r="W13" s="43">
        <v>2629.4936268346723</v>
      </c>
      <c r="X13" s="43">
        <v>0</v>
      </c>
      <c r="Y13" s="43">
        <v>0</v>
      </c>
      <c r="Z13" s="43">
        <v>2629.4936268346723</v>
      </c>
      <c r="AB13" s="43">
        <v>126.00814033916082</v>
      </c>
      <c r="AC13" s="43">
        <v>0</v>
      </c>
      <c r="AD13" s="43">
        <v>0</v>
      </c>
      <c r="AE13" s="43">
        <v>126.00814033916082</v>
      </c>
      <c r="AG13" s="43">
        <v>4835638.7797489623</v>
      </c>
      <c r="AH13" s="43">
        <v>567970.62339628919</v>
      </c>
      <c r="AI13" s="43">
        <v>0</v>
      </c>
      <c r="AJ13" s="43">
        <v>529234189.42447543</v>
      </c>
      <c r="AK13" s="43">
        <v>534069828.20422441</v>
      </c>
    </row>
    <row r="14" spans="1:37" x14ac:dyDescent="0.2">
      <c r="A14" s="43">
        <v>5</v>
      </c>
      <c r="C14" s="43">
        <v>5.8986465288225233E-4</v>
      </c>
      <c r="D14" s="43">
        <v>5.6085900108263753E-2</v>
      </c>
      <c r="E14" s="43">
        <v>3.2432173812495644</v>
      </c>
      <c r="F14" s="43">
        <v>1.0412169504309641</v>
      </c>
      <c r="H14" s="43">
        <v>8.0682245772062421E-5</v>
      </c>
      <c r="I14" s="43">
        <v>8.7708317876467407E-2</v>
      </c>
      <c r="J14" s="43">
        <v>0</v>
      </c>
      <c r="K14" s="43">
        <v>1</v>
      </c>
      <c r="M14" s="43">
        <v>7.9392261086790317E-3</v>
      </c>
      <c r="N14" s="43">
        <v>4.3711654755223282E-2</v>
      </c>
      <c r="O14" s="43">
        <v>0</v>
      </c>
      <c r="P14" s="43">
        <v>1</v>
      </c>
      <c r="R14" s="43">
        <v>626.39522604011324</v>
      </c>
      <c r="S14" s="43">
        <v>133.98652785619828</v>
      </c>
      <c r="T14" s="43">
        <v>6570.7930801331286</v>
      </c>
      <c r="U14" s="43">
        <v>7331.1748340294398</v>
      </c>
      <c r="W14" s="43">
        <v>2031.5358846250449</v>
      </c>
      <c r="X14" s="43">
        <v>0</v>
      </c>
      <c r="Y14" s="43">
        <v>0</v>
      </c>
      <c r="Z14" s="43">
        <v>2031.5358846250449</v>
      </c>
      <c r="AB14" s="43">
        <v>2.7625368050619996</v>
      </c>
      <c r="AC14" s="43">
        <v>0</v>
      </c>
      <c r="AD14" s="43">
        <v>0</v>
      </c>
      <c r="AE14" s="43">
        <v>2.7625368050619996</v>
      </c>
      <c r="AG14" s="43">
        <v>3735994.4918254577</v>
      </c>
      <c r="AH14" s="43">
        <v>438811.75107900967</v>
      </c>
      <c r="AI14" s="43">
        <v>0</v>
      </c>
      <c r="AJ14" s="43">
        <v>11602654.581260398</v>
      </c>
      <c r="AK14" s="43">
        <v>15338649.073085856</v>
      </c>
    </row>
    <row r="15" spans="1:37" x14ac:dyDescent="0.2">
      <c r="A15" s="43">
        <v>6</v>
      </c>
      <c r="C15" s="43">
        <v>6.1914965532539057E-4</v>
      </c>
      <c r="D15" s="43">
        <v>6.9870653435322505E-2</v>
      </c>
      <c r="E15" s="43">
        <v>4.8128521673858122</v>
      </c>
      <c r="F15" s="43">
        <v>2.3298525054335939</v>
      </c>
      <c r="H15" s="43">
        <v>7.8340707032507504E-5</v>
      </c>
      <c r="I15" s="43">
        <v>0.12033817556225868</v>
      </c>
      <c r="J15" s="43">
        <v>0</v>
      </c>
      <c r="K15" s="43">
        <v>1</v>
      </c>
      <c r="M15" s="43">
        <v>7.842496674032225E-3</v>
      </c>
      <c r="N15" s="43">
        <v>4.3948646235474155E-2</v>
      </c>
      <c r="O15" s="43">
        <v>0</v>
      </c>
      <c r="P15" s="43">
        <v>1</v>
      </c>
      <c r="R15" s="43">
        <v>819.09224303949372</v>
      </c>
      <c r="S15" s="43">
        <v>178.49797044250562</v>
      </c>
      <c r="T15" s="43">
        <v>6525.9270972811983</v>
      </c>
      <c r="U15" s="43">
        <v>7523.5173107631981</v>
      </c>
      <c r="W15" s="43">
        <v>3942.1698772015338</v>
      </c>
      <c r="X15" s="43">
        <v>0</v>
      </c>
      <c r="Y15" s="43">
        <v>0</v>
      </c>
      <c r="Z15" s="43">
        <v>3942.1698772015338</v>
      </c>
      <c r="AB15" s="43">
        <v>116.55209025984033</v>
      </c>
      <c r="AC15" s="43">
        <v>0</v>
      </c>
      <c r="AD15" s="43">
        <v>0</v>
      </c>
      <c r="AE15" s="43">
        <v>116.55209025984033</v>
      </c>
      <c r="AG15" s="43">
        <v>7249650.404173621</v>
      </c>
      <c r="AH15" s="43">
        <v>851508.6934755313</v>
      </c>
      <c r="AI15" s="43">
        <v>0</v>
      </c>
      <c r="AJ15" s="43">
        <v>489518779.0913294</v>
      </c>
      <c r="AK15" s="43">
        <v>496768429.49550301</v>
      </c>
    </row>
    <row r="16" spans="1:37" x14ac:dyDescent="0.2">
      <c r="A16" s="43">
        <v>7</v>
      </c>
      <c r="C16" s="43">
        <v>5.9942174532051585E-4</v>
      </c>
      <c r="D16" s="43">
        <v>4.6062539644308197E-2</v>
      </c>
      <c r="E16" s="43">
        <v>7.4408152916833146</v>
      </c>
      <c r="F16" s="43">
        <v>2.1721259953703398</v>
      </c>
      <c r="H16" s="43">
        <v>8.7613910917098929E-5</v>
      </c>
      <c r="I16" s="43">
        <v>0.11946626159814699</v>
      </c>
      <c r="J16" s="43">
        <v>0</v>
      </c>
      <c r="K16" s="43">
        <v>1</v>
      </c>
      <c r="M16" s="43">
        <v>7.9288672099970814E-3</v>
      </c>
      <c r="N16" s="43">
        <v>4.42641324046152E-2</v>
      </c>
      <c r="O16" s="43">
        <v>0</v>
      </c>
      <c r="P16" s="43">
        <v>1</v>
      </c>
      <c r="R16" s="43">
        <v>522.78455164035267</v>
      </c>
      <c r="S16" s="43">
        <v>198.18040580143577</v>
      </c>
      <c r="T16" s="43">
        <v>6645.1604797884056</v>
      </c>
      <c r="U16" s="43">
        <v>7366.1254372301937</v>
      </c>
      <c r="W16" s="43">
        <v>3889.9432861013415</v>
      </c>
      <c r="X16" s="43">
        <v>0</v>
      </c>
      <c r="Y16" s="43">
        <v>0</v>
      </c>
      <c r="Z16" s="43">
        <v>3889.9432861013415</v>
      </c>
      <c r="AB16" s="43">
        <v>65.566321836258311</v>
      </c>
      <c r="AC16" s="43">
        <v>0</v>
      </c>
      <c r="AD16" s="43">
        <v>0</v>
      </c>
      <c r="AE16" s="43">
        <v>65.566321836258311</v>
      </c>
      <c r="AG16" s="43">
        <v>7153605.7031403668</v>
      </c>
      <c r="AH16" s="43">
        <v>840227.74979788973</v>
      </c>
      <c r="AI16" s="43">
        <v>0</v>
      </c>
      <c r="AJ16" s="43">
        <v>275378551.71228492</v>
      </c>
      <c r="AK16" s="43">
        <v>282532157.4154253</v>
      </c>
    </row>
    <row r="17" spans="1:37" x14ac:dyDescent="0.2">
      <c r="A17" s="43">
        <v>8</v>
      </c>
      <c r="C17" s="43">
        <v>6.1226368952704835E-4</v>
      </c>
      <c r="D17" s="43">
        <v>4.9900164394084845E-2</v>
      </c>
      <c r="E17" s="43">
        <v>3.2549742764705818</v>
      </c>
      <c r="F17" s="43">
        <v>0.78902495701215969</v>
      </c>
      <c r="H17" s="43">
        <v>9.1283441234435436E-5</v>
      </c>
      <c r="I17" s="43">
        <v>8.7999003275712348E-2</v>
      </c>
      <c r="J17" s="43">
        <v>0</v>
      </c>
      <c r="K17" s="43">
        <v>1</v>
      </c>
      <c r="M17" s="43">
        <v>7.7732428484706215E-3</v>
      </c>
      <c r="N17" s="43">
        <v>4.6614048803925168E-2</v>
      </c>
      <c r="O17" s="43">
        <v>0</v>
      </c>
      <c r="P17" s="43">
        <v>1</v>
      </c>
      <c r="R17" s="43">
        <v>578.47268056048881</v>
      </c>
      <c r="S17" s="43">
        <v>152.09401681822251</v>
      </c>
      <c r="T17" s="43">
        <v>6860.5895153448428</v>
      </c>
      <c r="U17" s="43">
        <v>7591.1562127235538</v>
      </c>
      <c r="W17" s="43">
        <v>1882.913694865375</v>
      </c>
      <c r="X17" s="43">
        <v>0</v>
      </c>
      <c r="Y17" s="43">
        <v>0</v>
      </c>
      <c r="Z17" s="43">
        <v>1882.913694865375</v>
      </c>
      <c r="AB17" s="43">
        <v>-13.05863295539382</v>
      </c>
      <c r="AC17" s="43">
        <v>0</v>
      </c>
      <c r="AD17" s="43">
        <v>0</v>
      </c>
      <c r="AE17" s="43">
        <v>-13.05863295539382</v>
      </c>
      <c r="AG17" s="43">
        <v>3462678.2848574244</v>
      </c>
      <c r="AH17" s="43">
        <v>406709.35809092101</v>
      </c>
      <c r="AI17" s="43">
        <v>0</v>
      </c>
      <c r="AJ17" s="43">
        <v>0</v>
      </c>
      <c r="AK17" s="43">
        <v>3462678.2848574244</v>
      </c>
    </row>
    <row r="18" spans="1:37" x14ac:dyDescent="0.2">
      <c r="A18" s="43">
        <v>9</v>
      </c>
      <c r="C18" s="43">
        <v>5.9547462110923113E-4</v>
      </c>
      <c r="D18" s="43">
        <v>5.0145241414899892E-2</v>
      </c>
      <c r="E18" s="43">
        <v>4.7570784946311333</v>
      </c>
      <c r="F18" s="43">
        <v>1.1210112148089375</v>
      </c>
      <c r="H18" s="43">
        <v>9.2530663319156936E-5</v>
      </c>
      <c r="I18" s="43">
        <v>0.11555483820868351</v>
      </c>
      <c r="J18" s="43">
        <v>0</v>
      </c>
      <c r="K18" s="43">
        <v>1</v>
      </c>
      <c r="M18" s="43">
        <v>7.8054004418106242E-3</v>
      </c>
      <c r="N18" s="43">
        <v>4.5339485931245128E-2</v>
      </c>
      <c r="O18" s="43">
        <v>0</v>
      </c>
      <c r="P18" s="43">
        <v>1</v>
      </c>
      <c r="R18" s="43">
        <v>565.37337957769034</v>
      </c>
      <c r="S18" s="43">
        <v>202.44925460983322</v>
      </c>
      <c r="T18" s="43">
        <v>6700.6070991926708</v>
      </c>
      <c r="U18" s="43">
        <v>7468.4297333801942</v>
      </c>
      <c r="W18" s="43">
        <v>2689.5255454259554</v>
      </c>
      <c r="X18" s="43">
        <v>0</v>
      </c>
      <c r="Y18" s="43">
        <v>0</v>
      </c>
      <c r="Z18" s="43">
        <v>2689.5255454259554</v>
      </c>
      <c r="AB18" s="43">
        <v>7.3205675847164038</v>
      </c>
      <c r="AC18" s="43">
        <v>0</v>
      </c>
      <c r="AD18" s="43">
        <v>0</v>
      </c>
      <c r="AE18" s="43">
        <v>7.3205675847164038</v>
      </c>
      <c r="AG18" s="43">
        <v>4946037.4780383324</v>
      </c>
      <c r="AH18" s="43">
        <v>580937.51781200641</v>
      </c>
      <c r="AI18" s="43">
        <v>0</v>
      </c>
      <c r="AJ18" s="43">
        <v>30746383.855808895</v>
      </c>
      <c r="AK18" s="43">
        <v>35692421.333847225</v>
      </c>
    </row>
    <row r="19" spans="1:37" x14ac:dyDescent="0.2">
      <c r="A19" s="43">
        <v>10</v>
      </c>
      <c r="C19" s="43">
        <v>6.1193677247406431E-4</v>
      </c>
      <c r="D19" s="43">
        <v>5.7195372026928815E-2</v>
      </c>
      <c r="E19" s="43">
        <v>4.6098969231277245</v>
      </c>
      <c r="F19" s="43">
        <v>1.9237551057253266</v>
      </c>
      <c r="H19" s="43">
        <v>9.3144354792018547E-5</v>
      </c>
      <c r="I19" s="43">
        <v>7.3492436688451429E-2</v>
      </c>
      <c r="J19" s="43">
        <v>0</v>
      </c>
      <c r="K19" s="43">
        <v>1</v>
      </c>
      <c r="M19" s="43">
        <v>7.8090240601291884E-3</v>
      </c>
      <c r="N19" s="43">
        <v>4.465063036894619E-2</v>
      </c>
      <c r="O19" s="43">
        <v>0</v>
      </c>
      <c r="P19" s="43">
        <v>1</v>
      </c>
      <c r="R19" s="43">
        <v>662.68907902396336</v>
      </c>
      <c r="S19" s="43">
        <v>129.61090958191156</v>
      </c>
      <c r="T19" s="43">
        <v>6601.8663522775123</v>
      </c>
      <c r="U19" s="43">
        <v>7394.1663408833874</v>
      </c>
      <c r="W19" s="43">
        <v>3054.9283463829142</v>
      </c>
      <c r="X19" s="43">
        <v>0</v>
      </c>
      <c r="Y19" s="43">
        <v>0</v>
      </c>
      <c r="Z19" s="43">
        <v>3054.9283463829142</v>
      </c>
      <c r="AB19" s="43">
        <v>65.501378967477649</v>
      </c>
      <c r="AC19" s="43">
        <v>0</v>
      </c>
      <c r="AD19" s="43">
        <v>0</v>
      </c>
      <c r="AE19" s="43">
        <v>65.501378967477649</v>
      </c>
      <c r="AG19" s="43">
        <v>5618013.2289981795</v>
      </c>
      <c r="AH19" s="43">
        <v>659864.52281870949</v>
      </c>
      <c r="AI19" s="43">
        <v>0</v>
      </c>
      <c r="AJ19" s="43">
        <v>275105791.66340613</v>
      </c>
      <c r="AK19" s="43">
        <v>280723804.89240432</v>
      </c>
    </row>
    <row r="20" spans="1:37" x14ac:dyDescent="0.2">
      <c r="A20" s="43">
        <v>11</v>
      </c>
      <c r="C20" s="43">
        <v>6.0804619891707953E-4</v>
      </c>
      <c r="D20" s="43">
        <v>4.8882277977394036E-2</v>
      </c>
      <c r="E20" s="43">
        <v>10.879006181763549</v>
      </c>
      <c r="F20" s="43">
        <v>2.3462958754498606</v>
      </c>
      <c r="H20" s="43">
        <v>8.2639062282136065E-5</v>
      </c>
      <c r="I20" s="43">
        <v>9.0780271728026288E-2</v>
      </c>
      <c r="J20" s="43">
        <v>0</v>
      </c>
      <c r="K20" s="43">
        <v>1</v>
      </c>
      <c r="M20" s="43">
        <v>7.7884743995600639E-3</v>
      </c>
      <c r="N20" s="43">
        <v>4.4503209739558125E-2</v>
      </c>
      <c r="O20" s="43">
        <v>0</v>
      </c>
      <c r="P20" s="43">
        <v>1</v>
      </c>
      <c r="R20" s="43">
        <v>562.76928595366257</v>
      </c>
      <c r="S20" s="43">
        <v>142.04280228617517</v>
      </c>
      <c r="T20" s="43">
        <v>6562.7536860973942</v>
      </c>
      <c r="U20" s="43">
        <v>7267.5657743372321</v>
      </c>
      <c r="W20" s="43">
        <v>6122.3705407965535</v>
      </c>
      <c r="X20" s="43">
        <v>0</v>
      </c>
      <c r="Y20" s="43">
        <v>0</v>
      </c>
      <c r="Z20" s="43">
        <v>6122.3705407965535</v>
      </c>
      <c r="AB20" s="43">
        <v>81.06897463049286</v>
      </c>
      <c r="AC20" s="43">
        <v>0</v>
      </c>
      <c r="AD20" s="43">
        <v>0</v>
      </c>
      <c r="AE20" s="43">
        <v>81.06897463049286</v>
      </c>
      <c r="AG20" s="43">
        <v>11259039.424524862</v>
      </c>
      <c r="AH20" s="43">
        <v>1322432.0368120556</v>
      </c>
      <c r="AI20" s="43">
        <v>0</v>
      </c>
      <c r="AJ20" s="43">
        <v>340489693.44806999</v>
      </c>
      <c r="AK20" s="43">
        <v>351748732.87259483</v>
      </c>
    </row>
    <row r="21" spans="1:37" x14ac:dyDescent="0.2">
      <c r="A21" s="43">
        <v>12</v>
      </c>
      <c r="C21" s="43">
        <v>6.1562102586232292E-4</v>
      </c>
      <c r="D21" s="43">
        <v>5.7719789783664988E-2</v>
      </c>
      <c r="E21" s="43">
        <v>4.2693730623204473</v>
      </c>
      <c r="F21" s="43">
        <v>1.6339800371446462</v>
      </c>
      <c r="H21" s="43">
        <v>8.1439728542139056E-5</v>
      </c>
      <c r="I21" s="43">
        <v>0.12056666598007348</v>
      </c>
      <c r="J21" s="43">
        <v>0</v>
      </c>
      <c r="K21" s="43">
        <v>1</v>
      </c>
      <c r="M21" s="43">
        <v>7.8686970500352338E-3</v>
      </c>
      <c r="N21" s="43">
        <v>4.7407957875353124E-2</v>
      </c>
      <c r="O21" s="43">
        <v>0</v>
      </c>
      <c r="P21" s="43">
        <v>1</v>
      </c>
      <c r="R21" s="43">
        <v>672.79159571522609</v>
      </c>
      <c r="S21" s="43">
        <v>185.91136593210004</v>
      </c>
      <c r="T21" s="43">
        <v>7063.1177427111179</v>
      </c>
      <c r="U21" s="43">
        <v>7921.8207043584443</v>
      </c>
      <c r="W21" s="43">
        <v>2872.398315302175</v>
      </c>
      <c r="X21" s="43">
        <v>0</v>
      </c>
      <c r="Y21" s="43">
        <v>0</v>
      </c>
      <c r="Z21" s="43">
        <v>2872.398315302175</v>
      </c>
      <c r="AB21" s="43">
        <v>45.639399170109499</v>
      </c>
      <c r="AC21" s="43">
        <v>0</v>
      </c>
      <c r="AD21" s="43">
        <v>0</v>
      </c>
      <c r="AE21" s="43">
        <v>45.639399170109499</v>
      </c>
      <c r="AG21" s="43">
        <v>5282340.5018406995</v>
      </c>
      <c r="AH21" s="43">
        <v>620438.0361052698</v>
      </c>
      <c r="AI21" s="43">
        <v>0</v>
      </c>
      <c r="AJ21" s="43">
        <v>191685476.51445991</v>
      </c>
      <c r="AK21" s="43">
        <v>196967817.01630062</v>
      </c>
    </row>
    <row r="22" spans="1:37" x14ac:dyDescent="0.2">
      <c r="A22" s="43">
        <v>13</v>
      </c>
      <c r="C22" s="43">
        <v>6.3547134774266656E-4</v>
      </c>
      <c r="D22" s="43">
        <v>4.6986298262909371E-2</v>
      </c>
      <c r="E22" s="43">
        <v>1.4898645604059213</v>
      </c>
      <c r="F22" s="43">
        <v>1.9724868939434397</v>
      </c>
      <c r="H22" s="43">
        <v>8.7088192042866842E-5</v>
      </c>
      <c r="I22" s="43">
        <v>0.10693691935100502</v>
      </c>
      <c r="J22" s="43">
        <v>0</v>
      </c>
      <c r="K22" s="43">
        <v>1</v>
      </c>
      <c r="M22" s="43">
        <v>7.8879074261780646E-3</v>
      </c>
      <c r="N22" s="43">
        <v>4.3687357294590702E-2</v>
      </c>
      <c r="O22" s="43">
        <v>0</v>
      </c>
      <c r="P22" s="43">
        <v>1</v>
      </c>
      <c r="R22" s="43">
        <v>565.33982191417908</v>
      </c>
      <c r="S22" s="43">
        <v>176.33126217339665</v>
      </c>
      <c r="T22" s="43">
        <v>6524.6910498655825</v>
      </c>
      <c r="U22" s="43">
        <v>7266.3621339531583</v>
      </c>
      <c r="W22" s="43">
        <v>842.2797652561303</v>
      </c>
      <c r="X22" s="43">
        <v>0</v>
      </c>
      <c r="Y22" s="43">
        <v>0</v>
      </c>
      <c r="Z22" s="43">
        <v>842.2797652561303</v>
      </c>
      <c r="AB22" s="43">
        <v>58.827055715636739</v>
      </c>
      <c r="AC22" s="43">
        <v>0</v>
      </c>
      <c r="AD22" s="43">
        <v>0</v>
      </c>
      <c r="AE22" s="43">
        <v>58.827055715636739</v>
      </c>
      <c r="AG22" s="43">
        <v>1548952.4883060236</v>
      </c>
      <c r="AH22" s="43">
        <v>181932.42929532414</v>
      </c>
      <c r="AI22" s="43">
        <v>0</v>
      </c>
      <c r="AJ22" s="43">
        <v>247073634.0056743</v>
      </c>
      <c r="AK22" s="43">
        <v>248622586.49398032</v>
      </c>
    </row>
    <row r="23" spans="1:37" x14ac:dyDescent="0.2">
      <c r="A23" s="43">
        <v>14</v>
      </c>
      <c r="C23" s="43">
        <v>6.194843838439601E-4</v>
      </c>
      <c r="D23" s="43">
        <v>6.1811009789951687E-2</v>
      </c>
      <c r="E23" s="43">
        <v>4.0781709107387281</v>
      </c>
      <c r="F23" s="43">
        <v>2.1487952242608763</v>
      </c>
      <c r="H23" s="43">
        <v>9.542876525070465E-5</v>
      </c>
      <c r="I23" s="43">
        <v>0.10975290854548847</v>
      </c>
      <c r="J23" s="43">
        <v>0</v>
      </c>
      <c r="K23" s="43">
        <v>1</v>
      </c>
      <c r="M23" s="43">
        <v>7.8414458469886952E-3</v>
      </c>
      <c r="N23" s="43">
        <v>5.0231758935272763E-2</v>
      </c>
      <c r="O23" s="43">
        <v>0</v>
      </c>
      <c r="P23" s="43">
        <v>1</v>
      </c>
      <c r="R23" s="43">
        <v>725.0009479247658</v>
      </c>
      <c r="S23" s="43">
        <v>198.30684977823884</v>
      </c>
      <c r="T23" s="43">
        <v>7457.90601755437</v>
      </c>
      <c r="U23" s="43">
        <v>8381.2138152573752</v>
      </c>
      <c r="W23" s="43">
        <v>2956.6777760847831</v>
      </c>
      <c r="X23" s="43">
        <v>0</v>
      </c>
      <c r="Y23" s="43">
        <v>0</v>
      </c>
      <c r="Z23" s="43">
        <v>2956.6777760847831</v>
      </c>
      <c r="AB23" s="43">
        <v>89.117906041981982</v>
      </c>
      <c r="AC23" s="43">
        <v>0</v>
      </c>
      <c r="AD23" s="43">
        <v>0</v>
      </c>
      <c r="AE23" s="43">
        <v>89.117906041981982</v>
      </c>
      <c r="AG23" s="43">
        <v>5437330.4302199157</v>
      </c>
      <c r="AH23" s="43">
        <v>638642.39963431319</v>
      </c>
      <c r="AI23" s="43">
        <v>0</v>
      </c>
      <c r="AJ23" s="43">
        <v>374295205.3763243</v>
      </c>
      <c r="AK23" s="43">
        <v>379732535.80654418</v>
      </c>
    </row>
    <row r="24" spans="1:37" x14ac:dyDescent="0.2">
      <c r="A24" s="43">
        <v>15</v>
      </c>
      <c r="C24" s="43">
        <v>6.2317495919039789E-4</v>
      </c>
      <c r="D24" s="43">
        <v>5.8428941065552631E-2</v>
      </c>
      <c r="E24" s="43">
        <v>4.2575621878079026</v>
      </c>
      <c r="F24" s="43">
        <v>3.0445384222624861</v>
      </c>
      <c r="H24" s="43">
        <v>8.4842415065293698E-5</v>
      </c>
      <c r="I24" s="43">
        <v>0.11484282025017223</v>
      </c>
      <c r="J24" s="43">
        <v>0</v>
      </c>
      <c r="K24" s="43">
        <v>1</v>
      </c>
      <c r="M24" s="43">
        <v>7.7899166317312845E-3</v>
      </c>
      <c r="N24" s="43">
        <v>4.8436170870396311E-2</v>
      </c>
      <c r="O24" s="43">
        <v>0</v>
      </c>
      <c r="P24" s="43">
        <v>1</v>
      </c>
      <c r="R24" s="43">
        <v>689.41445042158625</v>
      </c>
      <c r="S24" s="43">
        <v>184.48422844903291</v>
      </c>
      <c r="T24" s="43">
        <v>7144.0582213922089</v>
      </c>
      <c r="U24" s="43">
        <v>8017.9569002628277</v>
      </c>
      <c r="W24" s="43">
        <v>2935.2248958433115</v>
      </c>
      <c r="X24" s="43">
        <v>0</v>
      </c>
      <c r="Y24" s="43">
        <v>0</v>
      </c>
      <c r="Z24" s="43">
        <v>2935.2248958433115</v>
      </c>
      <c r="AB24" s="43">
        <v>150.82017360424027</v>
      </c>
      <c r="AC24" s="43">
        <v>0</v>
      </c>
      <c r="AD24" s="43">
        <v>0</v>
      </c>
      <c r="AE24" s="43">
        <v>150.82017360424027</v>
      </c>
      <c r="AG24" s="43">
        <v>5397878.5834558494</v>
      </c>
      <c r="AH24" s="43">
        <v>634008.57750215533</v>
      </c>
      <c r="AI24" s="43">
        <v>0</v>
      </c>
      <c r="AJ24" s="43">
        <v>633444729.13780916</v>
      </c>
      <c r="AK24" s="43">
        <v>638842607.72126496</v>
      </c>
    </row>
    <row r="25" spans="1:37" x14ac:dyDescent="0.2">
      <c r="A25" s="43">
        <v>16</v>
      </c>
      <c r="C25" s="43">
        <v>6.1428855034184604E-4</v>
      </c>
      <c r="D25" s="43">
        <v>5.8514087040546725E-2</v>
      </c>
      <c r="E25" s="43">
        <v>5.0618033079802132</v>
      </c>
      <c r="F25" s="43">
        <v>3.7088639387016165</v>
      </c>
      <c r="H25" s="43">
        <v>8.6813816992486085E-5</v>
      </c>
      <c r="I25" s="43">
        <v>0.10559008547303983</v>
      </c>
      <c r="J25" s="43">
        <v>0</v>
      </c>
      <c r="K25" s="43">
        <v>1</v>
      </c>
      <c r="M25" s="43">
        <v>7.7888448526003077E-3</v>
      </c>
      <c r="N25" s="43">
        <v>4.7179796553093123E-2</v>
      </c>
      <c r="O25" s="43">
        <v>0</v>
      </c>
      <c r="P25" s="43">
        <v>1</v>
      </c>
      <c r="R25" s="43">
        <v>680.57380112718783</v>
      </c>
      <c r="S25" s="43">
        <v>173.56188800154391</v>
      </c>
      <c r="T25" s="43">
        <v>6957.7927714315592</v>
      </c>
      <c r="U25" s="43">
        <v>7811.9284605602907</v>
      </c>
      <c r="W25" s="43">
        <v>3444.930717870267</v>
      </c>
      <c r="X25" s="43">
        <v>0</v>
      </c>
      <c r="Y25" s="43">
        <v>0</v>
      </c>
      <c r="Z25" s="43">
        <v>3444.930717870267</v>
      </c>
      <c r="AB25" s="43">
        <v>197.26325554234214</v>
      </c>
      <c r="AC25" s="43">
        <v>0</v>
      </c>
      <c r="AD25" s="43">
        <v>0</v>
      </c>
      <c r="AE25" s="43">
        <v>197.26325554234214</v>
      </c>
      <c r="AG25" s="43">
        <v>6335227.5901634209</v>
      </c>
      <c r="AH25" s="43">
        <v>744105.03505997767</v>
      </c>
      <c r="AI25" s="43">
        <v>0</v>
      </c>
      <c r="AJ25" s="43">
        <v>828505673.27783692</v>
      </c>
      <c r="AK25" s="43">
        <v>834840900.86800039</v>
      </c>
    </row>
    <row r="26" spans="1:37" x14ac:dyDescent="0.2">
      <c r="A26" s="43">
        <v>17</v>
      </c>
      <c r="C26" s="43">
        <v>6.0681203536445288E-4</v>
      </c>
      <c r="D26" s="43">
        <v>5.4011972066937593E-2</v>
      </c>
      <c r="E26" s="43">
        <v>13.190757092239686</v>
      </c>
      <c r="F26" s="43">
        <v>2.0021797913400881</v>
      </c>
      <c r="H26" s="43">
        <v>9.2171504144422656E-5</v>
      </c>
      <c r="I26" s="43">
        <v>8.8781577718925378E-2</v>
      </c>
      <c r="J26" s="43">
        <v>0</v>
      </c>
      <c r="K26" s="43">
        <v>1</v>
      </c>
      <c r="M26" s="43">
        <v>7.7977538721420471E-3</v>
      </c>
      <c r="N26" s="43">
        <v>4.2097210724603228E-2</v>
      </c>
      <c r="O26" s="43">
        <v>0</v>
      </c>
      <c r="P26" s="43">
        <v>1</v>
      </c>
      <c r="R26" s="43">
        <v>620.56402180527812</v>
      </c>
      <c r="S26" s="43">
        <v>154.93941293182584</v>
      </c>
      <c r="T26" s="43">
        <v>6215.3446673452818</v>
      </c>
      <c r="U26" s="43">
        <v>6990.8481020823856</v>
      </c>
      <c r="W26" s="43">
        <v>8185.7092718167551</v>
      </c>
      <c r="X26" s="43">
        <v>0</v>
      </c>
      <c r="Y26" s="43">
        <v>0</v>
      </c>
      <c r="Z26" s="43">
        <v>8185.7092718167551</v>
      </c>
      <c r="AB26" s="43">
        <v>66.545089241799801</v>
      </c>
      <c r="AC26" s="43">
        <v>0</v>
      </c>
      <c r="AD26" s="43">
        <v>0</v>
      </c>
      <c r="AE26" s="43">
        <v>66.545089241799801</v>
      </c>
      <c r="AG26" s="43">
        <v>15053519.350871013</v>
      </c>
      <c r="AH26" s="43">
        <v>1768113.202712419</v>
      </c>
      <c r="AI26" s="43">
        <v>0</v>
      </c>
      <c r="AJ26" s="43">
        <v>279489374.81555915</v>
      </c>
      <c r="AK26" s="43">
        <v>294542894.16643018</v>
      </c>
    </row>
    <row r="27" spans="1:37" x14ac:dyDescent="0.2">
      <c r="A27" s="43">
        <v>18</v>
      </c>
      <c r="C27" s="43">
        <v>5.9366295499916808E-4</v>
      </c>
      <c r="D27" s="43">
        <v>5.1401472827187648E-2</v>
      </c>
      <c r="E27" s="43">
        <v>1.8416604744538712</v>
      </c>
      <c r="F27" s="43">
        <v>3.2688694335398809</v>
      </c>
      <c r="H27" s="43">
        <v>7.8195232032256127E-5</v>
      </c>
      <c r="I27" s="43">
        <v>0.12476955515610433</v>
      </c>
      <c r="J27" s="43">
        <v>0</v>
      </c>
      <c r="K27" s="43">
        <v>1</v>
      </c>
      <c r="M27" s="43">
        <v>7.8500293375108887E-3</v>
      </c>
      <c r="N27" s="43">
        <v>4.4115513174138338E-2</v>
      </c>
      <c r="O27" s="43">
        <v>0</v>
      </c>
      <c r="P27" s="43">
        <v>1</v>
      </c>
      <c r="R27" s="43">
        <v>577.77385483156229</v>
      </c>
      <c r="S27" s="43">
        <v>184.72738063901065</v>
      </c>
      <c r="T27" s="43">
        <v>6556.9970476750286</v>
      </c>
      <c r="U27" s="43">
        <v>7319.4982831456018</v>
      </c>
      <c r="W27" s="43">
        <v>1064.0632716161372</v>
      </c>
      <c r="X27" s="43">
        <v>0</v>
      </c>
      <c r="Y27" s="43">
        <v>0</v>
      </c>
      <c r="Z27" s="43">
        <v>1064.0632716161372</v>
      </c>
      <c r="AB27" s="43">
        <v>140.26559794366489</v>
      </c>
      <c r="AC27" s="43">
        <v>0</v>
      </c>
      <c r="AD27" s="43">
        <v>0</v>
      </c>
      <c r="AE27" s="43">
        <v>140.26559794366489</v>
      </c>
      <c r="AG27" s="43">
        <v>1956812.3565020761</v>
      </c>
      <c r="AH27" s="43">
        <v>229837.66666908562</v>
      </c>
      <c r="AI27" s="43">
        <v>0</v>
      </c>
      <c r="AJ27" s="43">
        <v>589115511.36339247</v>
      </c>
      <c r="AK27" s="43">
        <v>591072323.71989453</v>
      </c>
    </row>
    <row r="28" spans="1:37" x14ac:dyDescent="0.2">
      <c r="A28" s="43">
        <v>19</v>
      </c>
      <c r="C28" s="43">
        <v>6.0899493658911135E-4</v>
      </c>
      <c r="D28" s="43">
        <v>5.7965330151607874E-2</v>
      </c>
      <c r="E28" s="43">
        <v>2.5892297358930461</v>
      </c>
      <c r="F28" s="43">
        <v>1.9742695752956736</v>
      </c>
      <c r="H28" s="43">
        <v>9.3375619150792843E-5</v>
      </c>
      <c r="I28" s="43">
        <v>7.8685487244554486E-2</v>
      </c>
      <c r="J28" s="43">
        <v>0</v>
      </c>
      <c r="K28" s="43">
        <v>1</v>
      </c>
      <c r="M28" s="43">
        <v>7.8130803609122289E-3</v>
      </c>
      <c r="N28" s="43">
        <v>4.813080102199252E-2</v>
      </c>
      <c r="O28" s="43">
        <v>0</v>
      </c>
      <c r="P28" s="43">
        <v>1</v>
      </c>
      <c r="R28" s="43">
        <v>668.38141953189847</v>
      </c>
      <c r="S28" s="43">
        <v>139.11389350128329</v>
      </c>
      <c r="T28" s="43">
        <v>7120.1272203076624</v>
      </c>
      <c r="U28" s="43">
        <v>7927.6225333408438</v>
      </c>
      <c r="W28" s="43">
        <v>1730.5930463703967</v>
      </c>
      <c r="X28" s="43">
        <v>0</v>
      </c>
      <c r="Y28" s="43">
        <v>0</v>
      </c>
      <c r="Z28" s="43">
        <v>1730.5930463703967</v>
      </c>
      <c r="AB28" s="43">
        <v>69.67665394648624</v>
      </c>
      <c r="AC28" s="43">
        <v>0</v>
      </c>
      <c r="AD28" s="43">
        <v>0</v>
      </c>
      <c r="AE28" s="43">
        <v>69.67665394648624</v>
      </c>
      <c r="AG28" s="43">
        <v>3182560.6122751595</v>
      </c>
      <c r="AH28" s="43">
        <v>373808.09801600571</v>
      </c>
      <c r="AI28" s="43">
        <v>0</v>
      </c>
      <c r="AJ28" s="43">
        <v>292641946.57524222</v>
      </c>
      <c r="AK28" s="43">
        <v>295824507.1875174</v>
      </c>
    </row>
    <row r="29" spans="1:37" x14ac:dyDescent="0.2">
      <c r="A29" s="43">
        <v>20</v>
      </c>
      <c r="C29" s="43">
        <v>5.8705316232012482E-4</v>
      </c>
      <c r="D29" s="43">
        <v>5.9385828173648014E-2</v>
      </c>
      <c r="E29" s="43">
        <v>3.3192307485987111</v>
      </c>
      <c r="F29" s="43">
        <v>4.3198687867869863</v>
      </c>
      <c r="H29" s="43">
        <v>8.5077442714925889E-5</v>
      </c>
      <c r="I29" s="43">
        <v>9.7975073514038877E-2</v>
      </c>
      <c r="J29" s="43">
        <v>0</v>
      </c>
      <c r="K29" s="43">
        <v>1</v>
      </c>
      <c r="M29" s="43">
        <v>7.8406555683363296E-3</v>
      </c>
      <c r="N29" s="43">
        <v>4.5866053620472691E-2</v>
      </c>
      <c r="O29" s="43">
        <v>0</v>
      </c>
      <c r="P29" s="43">
        <v>1</v>
      </c>
      <c r="R29" s="43">
        <v>660.08919217751452</v>
      </c>
      <c r="S29" s="43">
        <v>157.82376444875544</v>
      </c>
      <c r="T29" s="43">
        <v>6809.0437303271456</v>
      </c>
      <c r="U29" s="43">
        <v>7626.9566869534156</v>
      </c>
      <c r="W29" s="43">
        <v>2190.9883434932899</v>
      </c>
      <c r="X29" s="43">
        <v>0</v>
      </c>
      <c r="Y29" s="43">
        <v>0</v>
      </c>
      <c r="Z29" s="43">
        <v>2190.9883434932899</v>
      </c>
      <c r="AB29" s="43">
        <v>234.48081709979567</v>
      </c>
      <c r="AC29" s="43">
        <v>0</v>
      </c>
      <c r="AD29" s="43">
        <v>0</v>
      </c>
      <c r="AE29" s="43">
        <v>234.48081709979567</v>
      </c>
      <c r="AG29" s="43">
        <v>4029227.5636841604</v>
      </c>
      <c r="AH29" s="43">
        <v>473253.48219455063</v>
      </c>
      <c r="AI29" s="43">
        <v>0</v>
      </c>
      <c r="AJ29" s="43">
        <v>984819431.81914186</v>
      </c>
      <c r="AK29" s="43">
        <v>988848659.38282597</v>
      </c>
    </row>
    <row r="30" spans="1:37" x14ac:dyDescent="0.2">
      <c r="A30" s="43">
        <v>21</v>
      </c>
      <c r="C30" s="43">
        <v>6.1094074123824171E-4</v>
      </c>
      <c r="D30" s="43">
        <v>5.7209466873066717E-2</v>
      </c>
      <c r="E30" s="43">
        <v>5.4135748779624215</v>
      </c>
      <c r="F30" s="43">
        <v>1.2928051467718973</v>
      </c>
      <c r="H30" s="43">
        <v>8.7246172748174663E-5</v>
      </c>
      <c r="I30" s="43">
        <v>0.1187071470919191</v>
      </c>
      <c r="J30" s="43">
        <v>0</v>
      </c>
      <c r="K30" s="43">
        <v>1</v>
      </c>
      <c r="M30" s="43">
        <v>7.8007867520728325E-3</v>
      </c>
      <c r="N30" s="43">
        <v>4.5465975244598965E-2</v>
      </c>
      <c r="O30" s="43">
        <v>0</v>
      </c>
      <c r="P30" s="43">
        <v>1</v>
      </c>
      <c r="R30" s="43">
        <v>661.77348263782403</v>
      </c>
      <c r="S30" s="43">
        <v>196.09459584959927</v>
      </c>
      <c r="T30" s="43">
        <v>6715.3289248990031</v>
      </c>
      <c r="U30" s="43">
        <v>7573.1970033864263</v>
      </c>
      <c r="W30" s="43">
        <v>3582.5603005098251</v>
      </c>
      <c r="X30" s="43">
        <v>0</v>
      </c>
      <c r="Y30" s="43">
        <v>0</v>
      </c>
      <c r="Z30" s="43">
        <v>3582.5603005098251</v>
      </c>
      <c r="AB30" s="43">
        <v>20.733462943346392</v>
      </c>
      <c r="AC30" s="43">
        <v>0</v>
      </c>
      <c r="AD30" s="43">
        <v>0</v>
      </c>
      <c r="AE30" s="43">
        <v>20.733462943346392</v>
      </c>
      <c r="AG30" s="43">
        <v>6588328.3926375685</v>
      </c>
      <c r="AH30" s="43">
        <v>773833.02491012227</v>
      </c>
      <c r="AI30" s="43">
        <v>0</v>
      </c>
      <c r="AJ30" s="43">
        <v>87080544.362054855</v>
      </c>
      <c r="AK30" s="43">
        <v>93668872.75469242</v>
      </c>
    </row>
    <row r="31" spans="1:37" x14ac:dyDescent="0.2">
      <c r="A31" s="43">
        <v>22</v>
      </c>
      <c r="C31" s="43">
        <v>6.115018646931647E-4</v>
      </c>
      <c r="D31" s="43">
        <v>5.3454194961249354E-2</v>
      </c>
      <c r="E31" s="43">
        <v>1.8194114448282372</v>
      </c>
      <c r="F31" s="43">
        <v>4.267269664824898</v>
      </c>
      <c r="H31" s="43">
        <v>9.0555579465245728E-5</v>
      </c>
      <c r="I31" s="43">
        <v>8.8218035095317573E-2</v>
      </c>
      <c r="J31" s="43">
        <v>0</v>
      </c>
      <c r="K31" s="43">
        <v>1</v>
      </c>
      <c r="M31" s="43">
        <v>7.8720740692134195E-3</v>
      </c>
      <c r="N31" s="43">
        <v>4.1625962883422324E-2</v>
      </c>
      <c r="O31" s="43">
        <v>0</v>
      </c>
      <c r="P31" s="43">
        <v>1</v>
      </c>
      <c r="R31" s="43">
        <v>618.90209356200762</v>
      </c>
      <c r="S31" s="43">
        <v>151.25682053053092</v>
      </c>
      <c r="T31" s="43">
        <v>6204.3435416325929</v>
      </c>
      <c r="U31" s="43">
        <v>6974.5024557251318</v>
      </c>
      <c r="W31" s="43">
        <v>1126.0375522548732</v>
      </c>
      <c r="X31" s="43">
        <v>0</v>
      </c>
      <c r="Y31" s="43">
        <v>0</v>
      </c>
      <c r="Z31" s="43">
        <v>1126.0375522548732</v>
      </c>
      <c r="AB31" s="43">
        <v>216.36684382971922</v>
      </c>
      <c r="AC31" s="43">
        <v>0</v>
      </c>
      <c r="AD31" s="43">
        <v>0</v>
      </c>
      <c r="AE31" s="43">
        <v>216.36684382971922</v>
      </c>
      <c r="AG31" s="43">
        <v>2070783.0585967118</v>
      </c>
      <c r="AH31" s="43">
        <v>243224.1112870526</v>
      </c>
      <c r="AI31" s="43">
        <v>0</v>
      </c>
      <c r="AJ31" s="43">
        <v>908740744.08482075</v>
      </c>
      <c r="AK31" s="43">
        <v>910811527.14341748</v>
      </c>
    </row>
    <row r="32" spans="1:37" x14ac:dyDescent="0.2">
      <c r="A32" s="43">
        <v>23</v>
      </c>
      <c r="C32" s="43">
        <v>6.0753479509342769E-4</v>
      </c>
      <c r="D32" s="43">
        <v>6.3138664202830208E-2</v>
      </c>
      <c r="E32" s="43">
        <v>9.8744532367022</v>
      </c>
      <c r="F32" s="43">
        <v>1.0617666434260504</v>
      </c>
      <c r="H32" s="43">
        <v>9.3433070101012206E-5</v>
      </c>
      <c r="I32" s="43">
        <v>8.4913137916194079E-2</v>
      </c>
      <c r="J32" s="43">
        <v>0</v>
      </c>
      <c r="K32" s="43">
        <v>1</v>
      </c>
      <c r="M32" s="43">
        <v>7.8091845686208555E-3</v>
      </c>
      <c r="N32" s="43">
        <v>4.6592897075408368E-2</v>
      </c>
      <c r="O32" s="43">
        <v>0</v>
      </c>
      <c r="P32" s="43">
        <v>1</v>
      </c>
      <c r="R32" s="43">
        <v>726.28808322219459</v>
      </c>
      <c r="S32" s="43">
        <v>150.21658429994315</v>
      </c>
      <c r="T32" s="43">
        <v>6889.1838569557485</v>
      </c>
      <c r="U32" s="43">
        <v>7765.6885244778859</v>
      </c>
      <c r="W32" s="43">
        <v>7171.6977141516363</v>
      </c>
      <c r="X32" s="43">
        <v>0</v>
      </c>
      <c r="Y32" s="43">
        <v>0</v>
      </c>
      <c r="Z32" s="43">
        <v>7171.6977141516363</v>
      </c>
      <c r="AB32" s="43">
        <v>4.8000603455243205</v>
      </c>
      <c r="AC32" s="43">
        <v>0</v>
      </c>
      <c r="AD32" s="43">
        <v>0</v>
      </c>
      <c r="AE32" s="43">
        <v>4.8000603455243205</v>
      </c>
      <c r="AG32" s="43">
        <v>13188752.096324859</v>
      </c>
      <c r="AH32" s="43">
        <v>1549086.7062567535</v>
      </c>
      <c r="AI32" s="43">
        <v>0</v>
      </c>
      <c r="AJ32" s="43">
        <v>20160253.451202147</v>
      </c>
      <c r="AK32" s="43">
        <v>33349005.547527008</v>
      </c>
    </row>
    <row r="33" spans="1:37" x14ac:dyDescent="0.2">
      <c r="A33" s="43">
        <v>24</v>
      </c>
      <c r="C33" s="43">
        <v>6.2606510144802563E-4</v>
      </c>
      <c r="D33" s="43">
        <v>5.4320263484551143E-2</v>
      </c>
      <c r="E33" s="43">
        <v>5.7225043026847988</v>
      </c>
      <c r="F33" s="43">
        <v>3.3378135909965625</v>
      </c>
      <c r="H33" s="43">
        <v>9.0845180926057978E-5</v>
      </c>
      <c r="I33" s="43">
        <v>0.10375946885683973</v>
      </c>
      <c r="J33" s="43">
        <v>0</v>
      </c>
      <c r="K33" s="43">
        <v>1</v>
      </c>
      <c r="M33" s="43">
        <v>7.8110406992629045E-3</v>
      </c>
      <c r="N33" s="43">
        <v>4.8055313423464474E-2</v>
      </c>
      <c r="O33" s="43">
        <v>0</v>
      </c>
      <c r="P33" s="43">
        <v>1</v>
      </c>
      <c r="R33" s="43">
        <v>643.90787470987766</v>
      </c>
      <c r="S33" s="43">
        <v>178.47278755114237</v>
      </c>
      <c r="T33" s="43">
        <v>7107.1042777720131</v>
      </c>
      <c r="U33" s="43">
        <v>7929.4849400330331</v>
      </c>
      <c r="W33" s="43">
        <v>3684.7655835598994</v>
      </c>
      <c r="X33" s="43">
        <v>0</v>
      </c>
      <c r="Y33" s="43">
        <v>0</v>
      </c>
      <c r="Z33" s="43">
        <v>3684.7655835598994</v>
      </c>
      <c r="AB33" s="43">
        <v>161.07101415057164</v>
      </c>
      <c r="AC33" s="43">
        <v>0</v>
      </c>
      <c r="AD33" s="43">
        <v>0</v>
      </c>
      <c r="AE33" s="43">
        <v>161.07101415057164</v>
      </c>
      <c r="AG33" s="43">
        <v>6776283.9081666553</v>
      </c>
      <c r="AH33" s="43">
        <v>795909.36604893825</v>
      </c>
      <c r="AI33" s="43">
        <v>0</v>
      </c>
      <c r="AJ33" s="43">
        <v>676498259.43240094</v>
      </c>
      <c r="AK33" s="43">
        <v>683274543.34056759</v>
      </c>
    </row>
    <row r="34" spans="1:37" x14ac:dyDescent="0.2">
      <c r="A34" s="43">
        <v>25</v>
      </c>
      <c r="C34" s="43">
        <v>6.0242548745122193E-4</v>
      </c>
      <c r="D34" s="43">
        <v>5.5129020457844513E-2</v>
      </c>
      <c r="E34" s="43">
        <v>4.3921424198923678</v>
      </c>
      <c r="F34" s="43">
        <v>2.6694499407599017</v>
      </c>
      <c r="H34" s="43">
        <v>7.7841884357994661E-5</v>
      </c>
      <c r="I34" s="43">
        <v>0.10252552231672007</v>
      </c>
      <c r="J34" s="43">
        <v>0</v>
      </c>
      <c r="K34" s="43">
        <v>1</v>
      </c>
      <c r="M34" s="43">
        <v>7.7648064206198479E-3</v>
      </c>
      <c r="N34" s="43">
        <v>4.6671071808584874E-2</v>
      </c>
      <c r="O34" s="43">
        <v>0</v>
      </c>
      <c r="P34" s="43">
        <v>1</v>
      </c>
      <c r="R34" s="43">
        <v>628.81947903502828</v>
      </c>
      <c r="S34" s="43">
        <v>151.10808571627456</v>
      </c>
      <c r="T34" s="43">
        <v>6861.5270613832763</v>
      </c>
      <c r="U34" s="43">
        <v>7641.4546261345795</v>
      </c>
      <c r="W34" s="43">
        <v>2761.8647083243673</v>
      </c>
      <c r="X34" s="43">
        <v>0</v>
      </c>
      <c r="Y34" s="43">
        <v>0</v>
      </c>
      <c r="Z34" s="43">
        <v>2761.8647083243673</v>
      </c>
      <c r="AB34" s="43">
        <v>112.32674269653593</v>
      </c>
      <c r="AC34" s="43">
        <v>0</v>
      </c>
      <c r="AD34" s="43">
        <v>0</v>
      </c>
      <c r="AE34" s="43">
        <v>112.32674269653593</v>
      </c>
      <c r="AG34" s="43">
        <v>5079069.1986085111</v>
      </c>
      <c r="AH34" s="43">
        <v>596562.77699806332</v>
      </c>
      <c r="AI34" s="43">
        <v>0</v>
      </c>
      <c r="AJ34" s="43">
        <v>471772319.3254509</v>
      </c>
      <c r="AK34" s="43">
        <v>476851388.52405941</v>
      </c>
    </row>
    <row r="35" spans="1:37" x14ac:dyDescent="0.2">
      <c r="A35" s="43">
        <v>26</v>
      </c>
      <c r="C35" s="43">
        <v>6.2106759658642208E-4</v>
      </c>
      <c r="D35" s="43">
        <v>4.6987828943020428E-2</v>
      </c>
      <c r="E35" s="43">
        <v>4.5158918983639138</v>
      </c>
      <c r="F35" s="43">
        <v>4.4645271300403415</v>
      </c>
      <c r="H35" s="43">
        <v>9.2796944046846797E-5</v>
      </c>
      <c r="I35" s="43">
        <v>0.11347874198947205</v>
      </c>
      <c r="J35" s="43">
        <v>0</v>
      </c>
      <c r="K35" s="43">
        <v>1</v>
      </c>
      <c r="M35" s="43">
        <v>7.8836068930066006E-3</v>
      </c>
      <c r="N35" s="43">
        <v>4.603186074474297E-2</v>
      </c>
      <c r="O35" s="43">
        <v>0</v>
      </c>
      <c r="P35" s="43">
        <v>1</v>
      </c>
      <c r="R35" s="43">
        <v>552.5436890312867</v>
      </c>
      <c r="S35" s="43">
        <v>199.3841172360888</v>
      </c>
      <c r="T35" s="43">
        <v>6871.0935903904356</v>
      </c>
      <c r="U35" s="43">
        <v>7623.0213966578112</v>
      </c>
      <c r="W35" s="43">
        <v>2495.2275687884976</v>
      </c>
      <c r="X35" s="43">
        <v>0</v>
      </c>
      <c r="Y35" s="43">
        <v>0</v>
      </c>
      <c r="Z35" s="43">
        <v>2495.2275687884976</v>
      </c>
      <c r="AB35" s="43">
        <v>204.83037832641693</v>
      </c>
      <c r="AC35" s="43">
        <v>0</v>
      </c>
      <c r="AD35" s="43">
        <v>0</v>
      </c>
      <c r="AE35" s="43">
        <v>204.83037832641693</v>
      </c>
      <c r="AG35" s="43">
        <v>4588723.4990020469</v>
      </c>
      <c r="AH35" s="43">
        <v>538969.15485831548</v>
      </c>
      <c r="AI35" s="43">
        <v>0</v>
      </c>
      <c r="AJ35" s="43">
        <v>860287588.97095108</v>
      </c>
      <c r="AK35" s="43">
        <v>864876312.46995318</v>
      </c>
    </row>
    <row r="36" spans="1:37" x14ac:dyDescent="0.2">
      <c r="A36" s="43">
        <v>27</v>
      </c>
      <c r="C36" s="43">
        <v>5.9366721530852143E-4</v>
      </c>
      <c r="D36" s="43">
        <v>6.5773207002973511E-2</v>
      </c>
      <c r="E36" s="43">
        <v>5.2174884585838006</v>
      </c>
      <c r="F36" s="43">
        <v>3.0832398950988869</v>
      </c>
      <c r="H36" s="43">
        <v>9.4998020528258564E-5</v>
      </c>
      <c r="I36" s="43">
        <v>0.11356873347254715</v>
      </c>
      <c r="J36" s="43">
        <v>0</v>
      </c>
      <c r="K36" s="43">
        <v>1</v>
      </c>
      <c r="M36" s="43">
        <v>7.816804016522608E-3</v>
      </c>
      <c r="N36" s="43">
        <v>4.7895907439973295E-2</v>
      </c>
      <c r="O36" s="43">
        <v>0</v>
      </c>
      <c r="P36" s="43">
        <v>1</v>
      </c>
      <c r="R36" s="43">
        <v>739.32340804549608</v>
      </c>
      <c r="S36" s="43">
        <v>204.27523148040345</v>
      </c>
      <c r="T36" s="43">
        <v>7088.7555785547702</v>
      </c>
      <c r="U36" s="43">
        <v>8032.3542180806699</v>
      </c>
      <c r="W36" s="43">
        <v>3857.4113486382175</v>
      </c>
      <c r="X36" s="43">
        <v>0</v>
      </c>
      <c r="Y36" s="43">
        <v>0</v>
      </c>
      <c r="Z36" s="43">
        <v>3857.4113486382175</v>
      </c>
      <c r="AB36" s="43">
        <v>164.80011803523104</v>
      </c>
      <c r="AC36" s="43">
        <v>0</v>
      </c>
      <c r="AD36" s="43">
        <v>0</v>
      </c>
      <c r="AE36" s="43">
        <v>164.80011803523104</v>
      </c>
      <c r="AG36" s="43">
        <v>7093779.4701456819</v>
      </c>
      <c r="AH36" s="43">
        <v>833200.85130585497</v>
      </c>
      <c r="AI36" s="43">
        <v>0</v>
      </c>
      <c r="AJ36" s="43">
        <v>692160495.74797034</v>
      </c>
      <c r="AK36" s="43">
        <v>699254275.21811604</v>
      </c>
    </row>
    <row r="37" spans="1:37" x14ac:dyDescent="0.2">
      <c r="A37" s="43">
        <v>28</v>
      </c>
      <c r="C37" s="43">
        <v>6.0447268516564232E-4</v>
      </c>
      <c r="D37" s="43">
        <v>5.2804147537999668E-2</v>
      </c>
      <c r="E37" s="43">
        <v>4.0425730007234213</v>
      </c>
      <c r="F37" s="43">
        <v>1.4096244806361646</v>
      </c>
      <c r="H37" s="43">
        <v>9.5572889450057374E-5</v>
      </c>
      <c r="I37" s="43">
        <v>6.2693757522696916E-2</v>
      </c>
      <c r="J37" s="43">
        <v>0</v>
      </c>
      <c r="K37" s="43">
        <v>1</v>
      </c>
      <c r="M37" s="43">
        <v>7.8684190398001785E-3</v>
      </c>
      <c r="N37" s="43">
        <v>4.4336564385461005E-2</v>
      </c>
      <c r="O37" s="43">
        <v>0</v>
      </c>
      <c r="P37" s="43">
        <v>1</v>
      </c>
      <c r="R37" s="43">
        <v>604.34800027325889</v>
      </c>
      <c r="S37" s="43">
        <v>113.44918722682581</v>
      </c>
      <c r="T37" s="43">
        <v>6605.2900079814572</v>
      </c>
      <c r="U37" s="43">
        <v>7323.087195481542</v>
      </c>
      <c r="W37" s="43">
        <v>2443.1209089458671</v>
      </c>
      <c r="X37" s="43">
        <v>0</v>
      </c>
      <c r="Y37" s="43">
        <v>0</v>
      </c>
      <c r="Z37" s="43">
        <v>2443.1209089458671</v>
      </c>
      <c r="AB37" s="43">
        <v>26.488463723691904</v>
      </c>
      <c r="AC37" s="43">
        <v>0</v>
      </c>
      <c r="AD37" s="43">
        <v>0</v>
      </c>
      <c r="AE37" s="43">
        <v>26.488463723691904</v>
      </c>
      <c r="AG37" s="43">
        <v>4492899.3515514499</v>
      </c>
      <c r="AH37" s="43">
        <v>527714.11633230734</v>
      </c>
      <c r="AI37" s="43">
        <v>0</v>
      </c>
      <c r="AJ37" s="43">
        <v>111251547.639506</v>
      </c>
      <c r="AK37" s="43">
        <v>115744446.99105744</v>
      </c>
    </row>
    <row r="38" spans="1:37" x14ac:dyDescent="0.2">
      <c r="A38" s="43">
        <v>29</v>
      </c>
      <c r="C38" s="43">
        <v>6.313006676188504E-4</v>
      </c>
      <c r="D38" s="43">
        <v>5.8881105157554403E-2</v>
      </c>
      <c r="E38" s="43">
        <v>1.0812961316982088</v>
      </c>
      <c r="F38" s="43">
        <v>4.6330197553776147</v>
      </c>
      <c r="H38" s="43">
        <v>9.1478256336374741E-5</v>
      </c>
      <c r="I38" s="43">
        <v>8.5135367527697056E-2</v>
      </c>
      <c r="J38" s="43">
        <v>0</v>
      </c>
      <c r="K38" s="43">
        <v>1</v>
      </c>
      <c r="M38" s="43">
        <v>7.8630157474587348E-3</v>
      </c>
      <c r="N38" s="43">
        <v>4.8123577759395464E-2</v>
      </c>
      <c r="O38" s="43">
        <v>0</v>
      </c>
      <c r="P38" s="43">
        <v>1</v>
      </c>
      <c r="R38" s="43">
        <v>703.80860798015419</v>
      </c>
      <c r="S38" s="43">
        <v>147.45865419752943</v>
      </c>
      <c r="T38" s="43">
        <v>7164.5583794941995</v>
      </c>
      <c r="U38" s="43">
        <v>8015.8256416718832</v>
      </c>
      <c r="W38" s="43">
        <v>761.0255252648418</v>
      </c>
      <c r="X38" s="43">
        <v>0</v>
      </c>
      <c r="Y38" s="43">
        <v>0</v>
      </c>
      <c r="Z38" s="43">
        <v>761.0255252648418</v>
      </c>
      <c r="AB38" s="43">
        <v>273.59371171724894</v>
      </c>
      <c r="AC38" s="43">
        <v>0</v>
      </c>
      <c r="AD38" s="43">
        <v>0</v>
      </c>
      <c r="AE38" s="43">
        <v>273.59371171724894</v>
      </c>
      <c r="AG38" s="43">
        <v>1399525.9409620441</v>
      </c>
      <c r="AH38" s="43">
        <v>164381.51345720582</v>
      </c>
      <c r="AI38" s="43">
        <v>0</v>
      </c>
      <c r="AJ38" s="43">
        <v>1149093589.2124455</v>
      </c>
      <c r="AK38" s="43">
        <v>1150493115.1534076</v>
      </c>
    </row>
    <row r="39" spans="1:37" x14ac:dyDescent="0.2">
      <c r="A39" s="43">
        <v>30</v>
      </c>
      <c r="C39" s="43">
        <v>5.929490465029849E-4</v>
      </c>
      <c r="D39" s="43">
        <v>5.1562088880361838E-2</v>
      </c>
      <c r="E39" s="43">
        <v>8.5634963005370857</v>
      </c>
      <c r="F39" s="43">
        <v>3.7240351743693769</v>
      </c>
      <c r="H39" s="43">
        <v>8.8858261522362152E-5</v>
      </c>
      <c r="I39" s="43">
        <v>0.11332549523207591</v>
      </c>
      <c r="J39" s="43">
        <v>0</v>
      </c>
      <c r="K39" s="43">
        <v>1</v>
      </c>
      <c r="M39" s="43">
        <v>7.8286179352053519E-3</v>
      </c>
      <c r="N39" s="43">
        <v>4.5591606107863933E-2</v>
      </c>
      <c r="O39" s="43">
        <v>0</v>
      </c>
      <c r="P39" s="43">
        <v>1</v>
      </c>
      <c r="R39" s="43">
        <v>578.88227367407887</v>
      </c>
      <c r="S39" s="43">
        <v>190.66360952867325</v>
      </c>
      <c r="T39" s="43">
        <v>6757.909368638112</v>
      </c>
      <c r="U39" s="43">
        <v>7527.4552518408636</v>
      </c>
      <c r="W39" s="43">
        <v>4957.2562090544716</v>
      </c>
      <c r="X39" s="43">
        <v>0</v>
      </c>
      <c r="Y39" s="43">
        <v>0</v>
      </c>
      <c r="Z39" s="43">
        <v>4957.2562090544716</v>
      </c>
      <c r="AB39" s="43">
        <v>168.72783725786087</v>
      </c>
      <c r="AC39" s="43">
        <v>0</v>
      </c>
      <c r="AD39" s="43">
        <v>0</v>
      </c>
      <c r="AE39" s="43">
        <v>168.72783725786087</v>
      </c>
      <c r="AG39" s="43">
        <v>9116394.1684511732</v>
      </c>
      <c r="AH39" s="43">
        <v>1070767.3411557658</v>
      </c>
      <c r="AI39" s="43">
        <v>0</v>
      </c>
      <c r="AJ39" s="43">
        <v>708656916.48301566</v>
      </c>
      <c r="AK39" s="43">
        <v>717773310.65146685</v>
      </c>
    </row>
    <row r="40" spans="1:37" x14ac:dyDescent="0.2">
      <c r="A40" s="43">
        <v>31</v>
      </c>
      <c r="C40" s="43">
        <v>5.9691651542194142E-4</v>
      </c>
      <c r="D40" s="43">
        <v>4.7416454659994396E-2</v>
      </c>
      <c r="E40" s="43">
        <v>7.1021915556506805</v>
      </c>
      <c r="F40" s="43">
        <v>4.2669881945039165</v>
      </c>
      <c r="H40" s="43">
        <v>8.8986219611640035E-5</v>
      </c>
      <c r="I40" s="43">
        <v>0.11951177295150028</v>
      </c>
      <c r="J40" s="43">
        <v>0</v>
      </c>
      <c r="K40" s="43">
        <v>1</v>
      </c>
      <c r="M40" s="43">
        <v>7.8887469118448239E-3</v>
      </c>
      <c r="N40" s="43">
        <v>4.5728124205508869E-2</v>
      </c>
      <c r="O40" s="43">
        <v>0</v>
      </c>
      <c r="P40" s="43">
        <v>1</v>
      </c>
      <c r="R40" s="43">
        <v>535.9015910141261</v>
      </c>
      <c r="S40" s="43">
        <v>201.3612131490481</v>
      </c>
      <c r="T40" s="43">
        <v>6830.2056920943241</v>
      </c>
      <c r="U40" s="43">
        <v>7567.4684962574984</v>
      </c>
      <c r="W40" s="43">
        <v>3806.0757543602908</v>
      </c>
      <c r="X40" s="43">
        <v>0</v>
      </c>
      <c r="Y40" s="43">
        <v>0</v>
      </c>
      <c r="Z40" s="43">
        <v>3806.0757543602908</v>
      </c>
      <c r="AB40" s="43">
        <v>187.33390632471472</v>
      </c>
      <c r="AC40" s="43">
        <v>0</v>
      </c>
      <c r="AD40" s="43">
        <v>0</v>
      </c>
      <c r="AE40" s="43">
        <v>187.33390632471472</v>
      </c>
      <c r="AG40" s="43">
        <v>6999373.3122685747</v>
      </c>
      <c r="AH40" s="43">
        <v>822112.36294182285</v>
      </c>
      <c r="AI40" s="43">
        <v>0</v>
      </c>
      <c r="AJ40" s="43">
        <v>786802406.56380177</v>
      </c>
      <c r="AK40" s="43">
        <v>793801779.87607038</v>
      </c>
    </row>
    <row r="41" spans="1:37" x14ac:dyDescent="0.2">
      <c r="A41" s="43">
        <v>32</v>
      </c>
      <c r="C41" s="43">
        <v>5.8669001852006109E-4</v>
      </c>
      <c r="D41" s="43">
        <v>4.6992861013896936E-2</v>
      </c>
      <c r="E41" s="43">
        <v>9.0369243354520066</v>
      </c>
      <c r="F41" s="43">
        <v>2.7592300712955322</v>
      </c>
      <c r="H41" s="43">
        <v>1.0204551539461093E-4</v>
      </c>
      <c r="I41" s="43">
        <v>0.10808510120600623</v>
      </c>
      <c r="J41" s="43">
        <v>0</v>
      </c>
      <c r="K41" s="43">
        <v>1</v>
      </c>
      <c r="M41" s="43">
        <v>7.8156951998830104E-3</v>
      </c>
      <c r="N41" s="43">
        <v>4.6111086287637604E-2</v>
      </c>
      <c r="O41" s="43">
        <v>0</v>
      </c>
      <c r="P41" s="43">
        <v>1</v>
      </c>
      <c r="R41" s="43">
        <v>522.01497146761858</v>
      </c>
      <c r="S41" s="43">
        <v>208.83444373116919</v>
      </c>
      <c r="T41" s="43">
        <v>6823.6279665137909</v>
      </c>
      <c r="U41" s="43">
        <v>7554.4773817125788</v>
      </c>
      <c r="W41" s="43">
        <v>4717.4097991260069</v>
      </c>
      <c r="X41" s="43">
        <v>0</v>
      </c>
      <c r="Y41" s="43">
        <v>0</v>
      </c>
      <c r="Z41" s="43">
        <v>4717.4097991260069</v>
      </c>
      <c r="AB41" s="43">
        <v>98.26285459553759</v>
      </c>
      <c r="AC41" s="43">
        <v>0</v>
      </c>
      <c r="AD41" s="43">
        <v>0</v>
      </c>
      <c r="AE41" s="43">
        <v>98.26285459553759</v>
      </c>
      <c r="AG41" s="43">
        <v>8675316.6205927264</v>
      </c>
      <c r="AH41" s="43">
        <v>1018960.5166112175</v>
      </c>
      <c r="AI41" s="43">
        <v>0</v>
      </c>
      <c r="AJ41" s="43">
        <v>412703989.30125785</v>
      </c>
      <c r="AK41" s="43">
        <v>421379305.92185056</v>
      </c>
    </row>
    <row r="42" spans="1:37" x14ac:dyDescent="0.2">
      <c r="A42" s="43">
        <v>33</v>
      </c>
      <c r="C42" s="43">
        <v>6.2098897133489039E-4</v>
      </c>
      <c r="D42" s="43">
        <v>5.7780567949781814E-2</v>
      </c>
      <c r="E42" s="43">
        <v>3.898547518804651</v>
      </c>
      <c r="F42" s="43">
        <v>2.244665049396168</v>
      </c>
      <c r="H42" s="43">
        <v>9.44943816957311E-5</v>
      </c>
      <c r="I42" s="43">
        <v>7.4591094785356124E-2</v>
      </c>
      <c r="J42" s="43">
        <v>0</v>
      </c>
      <c r="K42" s="43">
        <v>1</v>
      </c>
      <c r="M42" s="43">
        <v>7.8823834856684982E-3</v>
      </c>
      <c r="N42" s="43">
        <v>4.466472347357163E-2</v>
      </c>
      <c r="O42" s="43">
        <v>0</v>
      </c>
      <c r="P42" s="43">
        <v>1</v>
      </c>
      <c r="R42" s="43">
        <v>679.37266133135165</v>
      </c>
      <c r="S42" s="43">
        <v>133.45515125405259</v>
      </c>
      <c r="T42" s="43">
        <v>6665.9888397063896</v>
      </c>
      <c r="U42" s="43">
        <v>7478.8166522917936</v>
      </c>
      <c r="W42" s="43">
        <v>2648.5666031770534</v>
      </c>
      <c r="X42" s="43">
        <v>0</v>
      </c>
      <c r="Y42" s="43">
        <v>0</v>
      </c>
      <c r="Z42" s="43">
        <v>2648.5666031770534</v>
      </c>
      <c r="AB42" s="43">
        <v>90.47828055696003</v>
      </c>
      <c r="AC42" s="43">
        <v>0</v>
      </c>
      <c r="AD42" s="43">
        <v>0</v>
      </c>
      <c r="AE42" s="43">
        <v>90.47828055696003</v>
      </c>
      <c r="AG42" s="43">
        <v>4870713.9832426012</v>
      </c>
      <c r="AH42" s="43">
        <v>572090.38628624356</v>
      </c>
      <c r="AI42" s="43">
        <v>0</v>
      </c>
      <c r="AJ42" s="43">
        <v>380008778.33923215</v>
      </c>
      <c r="AK42" s="43">
        <v>384879492.32247472</v>
      </c>
    </row>
    <row r="43" spans="1:37" x14ac:dyDescent="0.2">
      <c r="A43" s="43">
        <v>34</v>
      </c>
      <c r="C43" s="43">
        <v>6.1127648765046949E-4</v>
      </c>
      <c r="D43" s="43">
        <v>5.8636392058353914E-2</v>
      </c>
      <c r="E43" s="43">
        <v>6.7422361321229554</v>
      </c>
      <c r="F43" s="43">
        <v>4.7119815661637015</v>
      </c>
      <c r="H43" s="43">
        <v>8.8735018476823895E-5</v>
      </c>
      <c r="I43" s="43">
        <v>0.12923508585137289</v>
      </c>
      <c r="J43" s="43">
        <v>0</v>
      </c>
      <c r="K43" s="43">
        <v>1</v>
      </c>
      <c r="M43" s="43">
        <v>7.882642686777297E-3</v>
      </c>
      <c r="N43" s="43">
        <v>4.3250909139689479E-2</v>
      </c>
      <c r="O43" s="43">
        <v>0</v>
      </c>
      <c r="P43" s="43">
        <v>1</v>
      </c>
      <c r="R43" s="43">
        <v>678.6522667787317</v>
      </c>
      <c r="S43" s="43">
        <v>217.12901015639662</v>
      </c>
      <c r="T43" s="43">
        <v>6455.1963133690651</v>
      </c>
      <c r="U43" s="43">
        <v>7350.9775903041937</v>
      </c>
      <c r="W43" s="43">
        <v>4575.6338342227118</v>
      </c>
      <c r="X43" s="43">
        <v>0</v>
      </c>
      <c r="Y43" s="43">
        <v>0</v>
      </c>
      <c r="Z43" s="43">
        <v>4575.6338342227118</v>
      </c>
      <c r="AB43" s="43">
        <v>269.54848334061131</v>
      </c>
      <c r="AC43" s="43">
        <v>0</v>
      </c>
      <c r="AD43" s="43">
        <v>0</v>
      </c>
      <c r="AE43" s="43">
        <v>269.54848334061131</v>
      </c>
      <c r="AG43" s="43">
        <v>8414590.6211355664</v>
      </c>
      <c r="AH43" s="43">
        <v>988336.90819210571</v>
      </c>
      <c r="AI43" s="43">
        <v>0</v>
      </c>
      <c r="AJ43" s="43">
        <v>1132103630.0305674</v>
      </c>
      <c r="AK43" s="43">
        <v>1140518220.6517029</v>
      </c>
    </row>
    <row r="44" spans="1:37" x14ac:dyDescent="0.2">
      <c r="A44" s="43">
        <v>35</v>
      </c>
      <c r="C44" s="43">
        <v>5.9575701474960912E-4</v>
      </c>
      <c r="D44" s="43">
        <v>4.6739654247344019E-2</v>
      </c>
      <c r="E44" s="43">
        <v>5.7413889920246461</v>
      </c>
      <c r="F44" s="43">
        <v>1.8447571688262727</v>
      </c>
      <c r="H44" s="43">
        <v>8.2009260836840266E-5</v>
      </c>
      <c r="I44" s="43">
        <v>9.7904823821344703E-2</v>
      </c>
      <c r="J44" s="43">
        <v>0</v>
      </c>
      <c r="K44" s="43">
        <v>1</v>
      </c>
      <c r="M44" s="43">
        <v>7.8478589205169987E-3</v>
      </c>
      <c r="N44" s="43">
        <v>4.5889809124681991E-2</v>
      </c>
      <c r="O44" s="43">
        <v>0</v>
      </c>
      <c r="P44" s="43">
        <v>1</v>
      </c>
      <c r="R44" s="43">
        <v>527.22625933730615</v>
      </c>
      <c r="S44" s="43">
        <v>152.0230216976008</v>
      </c>
      <c r="T44" s="43">
        <v>6818.8291847378041</v>
      </c>
      <c r="U44" s="43">
        <v>7498.0784657727108</v>
      </c>
      <c r="W44" s="43">
        <v>3027.0110416655407</v>
      </c>
      <c r="X44" s="43">
        <v>0</v>
      </c>
      <c r="Y44" s="43">
        <v>0</v>
      </c>
      <c r="Z44" s="43">
        <v>3027.0110416655407</v>
      </c>
      <c r="AB44" s="43">
        <v>47.655463352045437</v>
      </c>
      <c r="AC44" s="43">
        <v>0</v>
      </c>
      <c r="AD44" s="43">
        <v>0</v>
      </c>
      <c r="AE44" s="43">
        <v>47.655463352045437</v>
      </c>
      <c r="AG44" s="43">
        <v>5566673.3056229297</v>
      </c>
      <c r="AH44" s="43">
        <v>653834.38499975682</v>
      </c>
      <c r="AI44" s="43">
        <v>0</v>
      </c>
      <c r="AJ44" s="43">
        <v>200152946.07859084</v>
      </c>
      <c r="AK44" s="43">
        <v>205719619.38421378</v>
      </c>
    </row>
    <row r="45" spans="1:37" x14ac:dyDescent="0.2">
      <c r="A45" s="43">
        <v>36</v>
      </c>
      <c r="C45" s="43">
        <v>5.9732855289782458E-4</v>
      </c>
      <c r="D45" s="43">
        <v>5.2803916752064889E-2</v>
      </c>
      <c r="E45" s="43">
        <v>8.6390135138625883</v>
      </c>
      <c r="F45" s="43">
        <v>3.7710437608814558</v>
      </c>
      <c r="H45" s="43">
        <v>8.3482959621866153E-5</v>
      </c>
      <c r="I45" s="43">
        <v>9.5785190361538555E-2</v>
      </c>
      <c r="J45" s="43">
        <v>0</v>
      </c>
      <c r="K45" s="43">
        <v>1</v>
      </c>
      <c r="M45" s="43">
        <v>7.8193546495361824E-3</v>
      </c>
      <c r="N45" s="43">
        <v>4.5477484030485231E-2</v>
      </c>
      <c r="O45" s="43">
        <v>0</v>
      </c>
      <c r="P45" s="43">
        <v>1</v>
      </c>
      <c r="R45" s="43">
        <v>597.20273148217814</v>
      </c>
      <c r="S45" s="43">
        <v>151.40442794934117</v>
      </c>
      <c r="T45" s="43">
        <v>6733.0170458272642</v>
      </c>
      <c r="U45" s="43">
        <v>7481.6242052587831</v>
      </c>
      <c r="W45" s="43">
        <v>5159.2424677901872</v>
      </c>
      <c r="X45" s="43">
        <v>0</v>
      </c>
      <c r="Y45" s="43">
        <v>0</v>
      </c>
      <c r="Z45" s="43">
        <v>5159.2424677901872</v>
      </c>
      <c r="AB45" s="43">
        <v>177.07161462689069</v>
      </c>
      <c r="AC45" s="43">
        <v>0</v>
      </c>
      <c r="AD45" s="43">
        <v>0</v>
      </c>
      <c r="AE45" s="43">
        <v>177.07161462689069</v>
      </c>
      <c r="AG45" s="43">
        <v>9487846.8982661534</v>
      </c>
      <c r="AH45" s="43">
        <v>1114396.3730426803</v>
      </c>
      <c r="AI45" s="43">
        <v>0</v>
      </c>
      <c r="AJ45" s="43">
        <v>743700781.43294096</v>
      </c>
      <c r="AK45" s="43">
        <v>753188628.33120716</v>
      </c>
    </row>
    <row r="46" spans="1:37" x14ac:dyDescent="0.2">
      <c r="A46" s="43">
        <v>37</v>
      </c>
      <c r="C46" s="43">
        <v>6.2048855709539996E-4</v>
      </c>
      <c r="D46" s="43">
        <v>5.4074748110909669E-2</v>
      </c>
      <c r="E46" s="43">
        <v>1.9246414198695356</v>
      </c>
      <c r="F46" s="43">
        <v>1.8548174649307905</v>
      </c>
      <c r="H46" s="43">
        <v>9.1380979392763351E-5</v>
      </c>
      <c r="I46" s="43">
        <v>0.10231070501488848</v>
      </c>
      <c r="J46" s="43">
        <v>0</v>
      </c>
      <c r="K46" s="43">
        <v>1</v>
      </c>
      <c r="M46" s="43">
        <v>7.767851974003764E-3</v>
      </c>
      <c r="N46" s="43">
        <v>4.5750209892792326E-2</v>
      </c>
      <c r="O46" s="43">
        <v>0</v>
      </c>
      <c r="P46" s="43">
        <v>1</v>
      </c>
      <c r="R46" s="43">
        <v>635.28800386165346</v>
      </c>
      <c r="S46" s="43">
        <v>177.01874544571044</v>
      </c>
      <c r="T46" s="43">
        <v>6728.7811696664858</v>
      </c>
      <c r="U46" s="43">
        <v>7541.0879189738498</v>
      </c>
      <c r="W46" s="43">
        <v>1222.7016057783758</v>
      </c>
      <c r="X46" s="43">
        <v>0</v>
      </c>
      <c r="Y46" s="43">
        <v>0</v>
      </c>
      <c r="Z46" s="43">
        <v>1222.7016057783758</v>
      </c>
      <c r="AB46" s="43">
        <v>58.106915062929808</v>
      </c>
      <c r="AC46" s="43">
        <v>0</v>
      </c>
      <c r="AD46" s="43">
        <v>0</v>
      </c>
      <c r="AE46" s="43">
        <v>58.106915062929808</v>
      </c>
      <c r="AG46" s="43">
        <v>2248548.2530264333</v>
      </c>
      <c r="AH46" s="43">
        <v>264103.54684812919</v>
      </c>
      <c r="AI46" s="43">
        <v>0</v>
      </c>
      <c r="AJ46" s="43">
        <v>244049043.2643052</v>
      </c>
      <c r="AK46" s="43">
        <v>246297591.51733163</v>
      </c>
    </row>
    <row r="47" spans="1:37" x14ac:dyDescent="0.2">
      <c r="A47" s="43">
        <v>38</v>
      </c>
      <c r="C47" s="43">
        <v>5.9906048167997043E-4</v>
      </c>
      <c r="D47" s="43">
        <v>5.1769562162779802E-2</v>
      </c>
      <c r="E47" s="43">
        <v>8.358267835280925</v>
      </c>
      <c r="F47" s="43">
        <v>2.2443754714987221</v>
      </c>
      <c r="H47" s="43">
        <v>8.4865976575551676E-5</v>
      </c>
      <c r="I47" s="43">
        <v>0.10161192026412325</v>
      </c>
      <c r="J47" s="43">
        <v>0</v>
      </c>
      <c r="K47" s="43">
        <v>1</v>
      </c>
      <c r="M47" s="43">
        <v>7.7853838227166204E-3</v>
      </c>
      <c r="N47" s="43">
        <v>4.3276428938773308E-2</v>
      </c>
      <c r="O47" s="43">
        <v>0</v>
      </c>
      <c r="P47" s="43">
        <v>1</v>
      </c>
      <c r="R47" s="43">
        <v>587.20201354251537</v>
      </c>
      <c r="S47" s="43">
        <v>163.27535799394073</v>
      </c>
      <c r="T47" s="43">
        <v>6379.3116272880698</v>
      </c>
      <c r="U47" s="43">
        <v>7129.7889988245261</v>
      </c>
      <c r="W47" s="43">
        <v>4907.9917026046005</v>
      </c>
      <c r="X47" s="43">
        <v>0</v>
      </c>
      <c r="Y47" s="43">
        <v>0</v>
      </c>
      <c r="Z47" s="43">
        <v>4907.9917026046005</v>
      </c>
      <c r="AB47" s="43">
        <v>78.184876723965431</v>
      </c>
      <c r="AC47" s="43">
        <v>0</v>
      </c>
      <c r="AD47" s="43">
        <v>0</v>
      </c>
      <c r="AE47" s="43">
        <v>78.184876723965431</v>
      </c>
      <c r="AG47" s="43">
        <v>9025796.74108986</v>
      </c>
      <c r="AH47" s="43">
        <v>1060126.2077625936</v>
      </c>
      <c r="AI47" s="43">
        <v>0</v>
      </c>
      <c r="AJ47" s="43">
        <v>328376482.24065483</v>
      </c>
      <c r="AK47" s="43">
        <v>337402278.98174471</v>
      </c>
    </row>
    <row r="48" spans="1:37" x14ac:dyDescent="0.2">
      <c r="A48" s="43">
        <v>39</v>
      </c>
      <c r="C48" s="43">
        <v>6.1294465281602761E-4</v>
      </c>
      <c r="D48" s="43">
        <v>5.2577137140346029E-2</v>
      </c>
      <c r="E48" s="43">
        <v>1.2577621287458507</v>
      </c>
      <c r="F48" s="43">
        <v>2.3248411599984524</v>
      </c>
      <c r="H48" s="43">
        <v>9.4347573923347916E-5</v>
      </c>
      <c r="I48" s="43">
        <v>0.10912123306305099</v>
      </c>
      <c r="J48" s="43">
        <v>0</v>
      </c>
      <c r="K48" s="43">
        <v>1</v>
      </c>
      <c r="M48" s="43">
        <v>7.8679147245345193E-3</v>
      </c>
      <c r="N48" s="43">
        <v>4.5925998525652934E-2</v>
      </c>
      <c r="O48" s="43">
        <v>0</v>
      </c>
      <c r="P48" s="43">
        <v>1</v>
      </c>
      <c r="R48" s="43">
        <v>610.1836525857949</v>
      </c>
      <c r="S48" s="43">
        <v>194.93165709963898</v>
      </c>
      <c r="T48" s="43">
        <v>6841.6463992972012</v>
      </c>
      <c r="U48" s="43">
        <v>7646.7617089826354</v>
      </c>
      <c r="W48" s="43">
        <v>767.46588980222805</v>
      </c>
      <c r="X48" s="43">
        <v>0</v>
      </c>
      <c r="Y48" s="43">
        <v>0</v>
      </c>
      <c r="Z48" s="43">
        <v>767.46588980222805</v>
      </c>
      <c r="AB48" s="43">
        <v>86.49841673711272</v>
      </c>
      <c r="AC48" s="43">
        <v>0</v>
      </c>
      <c r="AD48" s="43">
        <v>0</v>
      </c>
      <c r="AE48" s="43">
        <v>86.49841673711272</v>
      </c>
      <c r="AG48" s="43">
        <v>1411369.7713462973</v>
      </c>
      <c r="AH48" s="43">
        <v>165772.63219728126</v>
      </c>
      <c r="AI48" s="43">
        <v>0</v>
      </c>
      <c r="AJ48" s="43">
        <v>363293350.2958734</v>
      </c>
      <c r="AK48" s="43">
        <v>364704720.06721967</v>
      </c>
    </row>
    <row r="49" spans="1:37" x14ac:dyDescent="0.2">
      <c r="A49" s="43">
        <v>40</v>
      </c>
      <c r="C49" s="43">
        <v>6.1751298608914151E-4</v>
      </c>
      <c r="D49" s="43">
        <v>5.6787120581460404E-2</v>
      </c>
      <c r="E49" s="43">
        <v>7.8708422559274869</v>
      </c>
      <c r="F49" s="43">
        <v>1.2831320387518526</v>
      </c>
      <c r="H49" s="43">
        <v>9.558107522056325E-5</v>
      </c>
      <c r="I49" s="43">
        <v>9.3573985202132337E-2</v>
      </c>
      <c r="J49" s="43">
        <v>0</v>
      </c>
      <c r="K49" s="43">
        <v>1</v>
      </c>
      <c r="M49" s="43">
        <v>7.819029103859761E-3</v>
      </c>
      <c r="N49" s="43">
        <v>4.5963845136444248E-2</v>
      </c>
      <c r="O49" s="43">
        <v>0</v>
      </c>
      <c r="P49" s="43">
        <v>1</v>
      </c>
      <c r="R49" s="43">
        <v>663.95449586106372</v>
      </c>
      <c r="S49" s="43">
        <v>169.34384270775746</v>
      </c>
      <c r="T49" s="43">
        <v>6804.7402996681367</v>
      </c>
      <c r="U49" s="43">
        <v>7638.0386382369579</v>
      </c>
      <c r="W49" s="43">
        <v>5225.8811020362918</v>
      </c>
      <c r="X49" s="43">
        <v>0</v>
      </c>
      <c r="Y49" s="43">
        <v>0</v>
      </c>
      <c r="Z49" s="43">
        <v>5225.8811020362918</v>
      </c>
      <c r="AB49" s="43">
        <v>20.114586535521358</v>
      </c>
      <c r="AC49" s="43">
        <v>0</v>
      </c>
      <c r="AD49" s="43">
        <v>0</v>
      </c>
      <c r="AE49" s="43">
        <v>20.114586535521358</v>
      </c>
      <c r="AG49" s="43">
        <v>9610395.3466447406</v>
      </c>
      <c r="AH49" s="43">
        <v>1128790.3180398392</v>
      </c>
      <c r="AI49" s="43">
        <v>0</v>
      </c>
      <c r="AJ49" s="43">
        <v>84481263.449189708</v>
      </c>
      <c r="AK49" s="43">
        <v>94091658.795834452</v>
      </c>
    </row>
    <row r="50" spans="1:37" x14ac:dyDescent="0.2">
      <c r="A50" s="43">
        <v>41</v>
      </c>
      <c r="C50" s="43">
        <v>5.9010634391136148E-4</v>
      </c>
      <c r="D50" s="43">
        <v>4.3118698595352216E-2</v>
      </c>
      <c r="E50" s="43">
        <v>2.0455839021798328</v>
      </c>
      <c r="F50" s="43">
        <v>2.0199358922244439</v>
      </c>
      <c r="H50" s="43">
        <v>8.8181970080699582E-5</v>
      </c>
      <c r="I50" s="43">
        <v>0.11189440453071164</v>
      </c>
      <c r="J50" s="43">
        <v>0</v>
      </c>
      <c r="K50" s="43">
        <v>1</v>
      </c>
      <c r="M50" s="43">
        <v>7.8423015701264871E-3</v>
      </c>
      <c r="N50" s="43">
        <v>4.5561589290327505E-2</v>
      </c>
      <c r="O50" s="43">
        <v>0</v>
      </c>
      <c r="P50" s="43">
        <v>1</v>
      </c>
      <c r="R50" s="43">
        <v>481.76838930363277</v>
      </c>
      <c r="S50" s="43">
        <v>186.82308506182662</v>
      </c>
      <c r="T50" s="43">
        <v>6765.264431617763</v>
      </c>
      <c r="U50" s="43">
        <v>7433.8559059832223</v>
      </c>
      <c r="W50" s="43">
        <v>985.49766173861792</v>
      </c>
      <c r="X50" s="43">
        <v>0</v>
      </c>
      <c r="Y50" s="43">
        <v>0</v>
      </c>
      <c r="Z50" s="43">
        <v>985.49766173861792</v>
      </c>
      <c r="AB50" s="43">
        <v>52.57689730292293</v>
      </c>
      <c r="AC50" s="43">
        <v>0</v>
      </c>
      <c r="AD50" s="43">
        <v>0</v>
      </c>
      <c r="AE50" s="43">
        <v>52.57689730292293</v>
      </c>
      <c r="AG50" s="43">
        <v>1812330.1999373185</v>
      </c>
      <c r="AH50" s="43">
        <v>212867.49493554147</v>
      </c>
      <c r="AI50" s="43">
        <v>0</v>
      </c>
      <c r="AJ50" s="43">
        <v>220822968.67227632</v>
      </c>
      <c r="AK50" s="43">
        <v>222635298.87221363</v>
      </c>
    </row>
    <row r="51" spans="1:37" x14ac:dyDescent="0.2">
      <c r="A51" s="43">
        <v>42</v>
      </c>
      <c r="C51" s="43">
        <v>6.143573128267743E-4</v>
      </c>
      <c r="D51" s="43">
        <v>5.1951692891453835E-2</v>
      </c>
      <c r="E51" s="43">
        <v>9.4333738490082926</v>
      </c>
      <c r="F51" s="43">
        <v>2.6712516804687714</v>
      </c>
      <c r="H51" s="43">
        <v>8.8218406815337901E-5</v>
      </c>
      <c r="I51" s="43">
        <v>0.11277636408216418</v>
      </c>
      <c r="J51" s="43">
        <v>0</v>
      </c>
      <c r="K51" s="43">
        <v>1</v>
      </c>
      <c r="M51" s="43">
        <v>7.7975751824521907E-3</v>
      </c>
      <c r="N51" s="43">
        <v>4.8574981508033632E-2</v>
      </c>
      <c r="O51" s="43">
        <v>0</v>
      </c>
      <c r="P51" s="43">
        <v>1</v>
      </c>
      <c r="R51" s="43">
        <v>604.31463082916741</v>
      </c>
      <c r="S51" s="43">
        <v>188.37344137240558</v>
      </c>
      <c r="T51" s="43">
        <v>7171.5757089677472</v>
      </c>
      <c r="U51" s="43">
        <v>7964.2637811693203</v>
      </c>
      <c r="W51" s="43">
        <v>5700.7258350369684</v>
      </c>
      <c r="X51" s="43">
        <v>0</v>
      </c>
      <c r="Y51" s="43">
        <v>0</v>
      </c>
      <c r="Z51" s="43">
        <v>5700.7258350369684</v>
      </c>
      <c r="AB51" s="43">
        <v>108.06591712664691</v>
      </c>
      <c r="AC51" s="43">
        <v>0</v>
      </c>
      <c r="AD51" s="43">
        <v>0</v>
      </c>
      <c r="AE51" s="43">
        <v>108.06591712664691</v>
      </c>
      <c r="AG51" s="43">
        <v>10483634.810632985</v>
      </c>
      <c r="AH51" s="43">
        <v>1231356.7803679851</v>
      </c>
      <c r="AI51" s="43">
        <v>0</v>
      </c>
      <c r="AJ51" s="43">
        <v>453876851.93191701</v>
      </c>
      <c r="AK51" s="43">
        <v>464360486.74255002</v>
      </c>
    </row>
    <row r="52" spans="1:37" x14ac:dyDescent="0.2">
      <c r="A52" s="43">
        <v>43</v>
      </c>
      <c r="C52" s="43">
        <v>6.2665418794771721E-4</v>
      </c>
      <c r="D52" s="43">
        <v>5.687992554864707E-2</v>
      </c>
      <c r="E52" s="43">
        <v>5.4738569330201461</v>
      </c>
      <c r="F52" s="43">
        <v>1.6142882071328355</v>
      </c>
      <c r="H52" s="43">
        <v>8.7093991385638745E-5</v>
      </c>
      <c r="I52" s="43">
        <v>9.3635525495443919E-2</v>
      </c>
      <c r="J52" s="43">
        <v>0</v>
      </c>
      <c r="K52" s="43">
        <v>1</v>
      </c>
      <c r="M52" s="43">
        <v>7.7919117348367742E-3</v>
      </c>
      <c r="N52" s="43">
        <v>4.6318626955319631E-2</v>
      </c>
      <c r="O52" s="43">
        <v>0</v>
      </c>
      <c r="P52" s="43">
        <v>1</v>
      </c>
      <c r="R52" s="43">
        <v>674.88432067442261</v>
      </c>
      <c r="S52" s="43">
        <v>154.40850531795033</v>
      </c>
      <c r="T52" s="43">
        <v>6833.4823022865876</v>
      </c>
      <c r="U52" s="43">
        <v>7662.7751282789604</v>
      </c>
      <c r="W52" s="43">
        <v>3694.2202177102799</v>
      </c>
      <c r="X52" s="43">
        <v>0</v>
      </c>
      <c r="Y52" s="43">
        <v>0</v>
      </c>
      <c r="Z52" s="43">
        <v>3694.2202177102799</v>
      </c>
      <c r="AB52" s="43">
        <v>44.359362292499327</v>
      </c>
      <c r="AC52" s="43">
        <v>0</v>
      </c>
      <c r="AD52" s="43">
        <v>0</v>
      </c>
      <c r="AE52" s="43">
        <v>44.359362292499327</v>
      </c>
      <c r="AG52" s="43">
        <v>6793670.9803692047</v>
      </c>
      <c r="AH52" s="43">
        <v>797951.56702542049</v>
      </c>
      <c r="AI52" s="43">
        <v>0</v>
      </c>
      <c r="AJ52" s="43">
        <v>186309321.62849718</v>
      </c>
      <c r="AK52" s="43">
        <v>193102992.60886639</v>
      </c>
    </row>
    <row r="53" spans="1:37" x14ac:dyDescent="0.2">
      <c r="A53" s="43">
        <v>44</v>
      </c>
      <c r="C53" s="43">
        <v>5.9129608020757642E-4</v>
      </c>
      <c r="D53" s="43">
        <v>5.4554542400112704E-2</v>
      </c>
      <c r="E53" s="43">
        <v>3.833702476554441</v>
      </c>
      <c r="F53" s="43">
        <v>1.4644087043320215</v>
      </c>
      <c r="H53" s="43">
        <v>8.3816142589420846E-5</v>
      </c>
      <c r="I53" s="43">
        <v>8.03186356365196E-2</v>
      </c>
      <c r="J53" s="43">
        <v>0</v>
      </c>
      <c r="K53" s="43">
        <v>1</v>
      </c>
      <c r="M53" s="43">
        <v>7.8047969681106525E-3</v>
      </c>
      <c r="N53" s="43">
        <v>4.7124101639008598E-2</v>
      </c>
      <c r="O53" s="43">
        <v>0</v>
      </c>
      <c r="P53" s="43">
        <v>1</v>
      </c>
      <c r="R53" s="43">
        <v>610.77083394819419</v>
      </c>
      <c r="S53" s="43">
        <v>127.46365424253855</v>
      </c>
      <c r="T53" s="43">
        <v>6963.8124593349712</v>
      </c>
      <c r="U53" s="43">
        <v>7702.0469475257041</v>
      </c>
      <c r="W53" s="43">
        <v>2341.5136587144134</v>
      </c>
      <c r="X53" s="43">
        <v>0</v>
      </c>
      <c r="Y53" s="43">
        <v>0</v>
      </c>
      <c r="Z53" s="43">
        <v>2341.5136587144134</v>
      </c>
      <c r="AB53" s="43">
        <v>30.350260205230594</v>
      </c>
      <c r="AC53" s="43">
        <v>0</v>
      </c>
      <c r="AD53" s="43">
        <v>0</v>
      </c>
      <c r="AE53" s="43">
        <v>30.350260205230594</v>
      </c>
      <c r="AG53" s="43">
        <v>4306043.6183758061</v>
      </c>
      <c r="AH53" s="43">
        <v>505766.95028231328</v>
      </c>
      <c r="AI53" s="43">
        <v>0</v>
      </c>
      <c r="AJ53" s="43">
        <v>127471092.86196849</v>
      </c>
      <c r="AK53" s="43">
        <v>131777136.4803443</v>
      </c>
    </row>
    <row r="54" spans="1:37" x14ac:dyDescent="0.2">
      <c r="A54" s="43">
        <v>45</v>
      </c>
      <c r="C54" s="43">
        <v>6.3308396647931975E-4</v>
      </c>
      <c r="D54" s="43">
        <v>5.2733070128576684E-2</v>
      </c>
      <c r="E54" s="43">
        <v>4.8572124242828201</v>
      </c>
      <c r="F54" s="43">
        <v>2.8549705892335999</v>
      </c>
      <c r="H54" s="43">
        <v>9.9221579622166267E-5</v>
      </c>
      <c r="I54" s="43">
        <v>0.11712568275796187</v>
      </c>
      <c r="J54" s="43">
        <v>0</v>
      </c>
      <c r="K54" s="43">
        <v>1</v>
      </c>
      <c r="M54" s="43">
        <v>7.8246459344646063E-3</v>
      </c>
      <c r="N54" s="43">
        <v>4.446036255877675E-2</v>
      </c>
      <c r="O54" s="43">
        <v>0</v>
      </c>
      <c r="P54" s="43">
        <v>1</v>
      </c>
      <c r="R54" s="43">
        <v>632.10138839169008</v>
      </c>
      <c r="S54" s="43">
        <v>220.0394978068247</v>
      </c>
      <c r="T54" s="43">
        <v>6586.88479238748</v>
      </c>
      <c r="U54" s="43">
        <v>7439.0256785859947</v>
      </c>
      <c r="W54" s="43">
        <v>3070.2507171025372</v>
      </c>
      <c r="X54" s="43">
        <v>0</v>
      </c>
      <c r="Y54" s="43">
        <v>0</v>
      </c>
      <c r="Z54" s="43">
        <v>3070.2507171025372</v>
      </c>
      <c r="AB54" s="43">
        <v>125.46065488219317</v>
      </c>
      <c r="AC54" s="43">
        <v>0</v>
      </c>
      <c r="AD54" s="43">
        <v>0</v>
      </c>
      <c r="AE54" s="43">
        <v>125.46065488219317</v>
      </c>
      <c r="AG54" s="43">
        <v>5646191.0687515661</v>
      </c>
      <c r="AH54" s="43">
        <v>663174.154894148</v>
      </c>
      <c r="AI54" s="43">
        <v>0</v>
      </c>
      <c r="AJ54" s="43">
        <v>526934750.50521129</v>
      </c>
      <c r="AK54" s="43">
        <v>532580941.57396287</v>
      </c>
    </row>
    <row r="55" spans="1:37" x14ac:dyDescent="0.2">
      <c r="A55" s="43">
        <v>46</v>
      </c>
      <c r="C55" s="43">
        <v>6.0198665095363257E-4</v>
      </c>
      <c r="D55" s="43">
        <v>5.4118054407199093E-2</v>
      </c>
      <c r="E55" s="43">
        <v>3.2456032585215211</v>
      </c>
      <c r="F55" s="43">
        <v>7.3651121297056736</v>
      </c>
      <c r="H55" s="43">
        <v>8.6609937298261897E-5</v>
      </c>
      <c r="I55" s="43">
        <v>8.6138252601241E-2</v>
      </c>
      <c r="J55" s="43">
        <v>0</v>
      </c>
      <c r="K55" s="43">
        <v>1</v>
      </c>
      <c r="M55" s="43">
        <v>7.841656192462583E-3</v>
      </c>
      <c r="N55" s="43">
        <v>4.6916975869077948E-2</v>
      </c>
      <c r="O55" s="43">
        <v>0</v>
      </c>
      <c r="P55" s="43">
        <v>1</v>
      </c>
      <c r="R55" s="43">
        <v>616.83840938791366</v>
      </c>
      <c r="S55" s="43">
        <v>141.25575618738407</v>
      </c>
      <c r="T55" s="43">
        <v>6965.9472443246259</v>
      </c>
      <c r="U55" s="43">
        <v>7724.0414098999236</v>
      </c>
      <c r="W55" s="43">
        <v>2002.0127514906446</v>
      </c>
      <c r="X55" s="43">
        <v>0</v>
      </c>
      <c r="Y55" s="43">
        <v>0</v>
      </c>
      <c r="Z55" s="43">
        <v>2002.0127514906446</v>
      </c>
      <c r="AB55" s="43">
        <v>420.10828365797988</v>
      </c>
      <c r="AC55" s="43">
        <v>0</v>
      </c>
      <c r="AD55" s="43">
        <v>0</v>
      </c>
      <c r="AE55" s="43">
        <v>420.10828365797988</v>
      </c>
      <c r="AG55" s="43">
        <v>3681701.4499912956</v>
      </c>
      <c r="AH55" s="43">
        <v>432434.75432197924</v>
      </c>
      <c r="AI55" s="43">
        <v>0</v>
      </c>
      <c r="AJ55" s="43">
        <v>1764454791.3635156</v>
      </c>
      <c r="AK55" s="43">
        <v>1768136492.8135068</v>
      </c>
    </row>
    <row r="56" spans="1:37" x14ac:dyDescent="0.2">
      <c r="A56" s="43">
        <v>47</v>
      </c>
      <c r="C56" s="43">
        <v>6.0333661140075045E-4</v>
      </c>
      <c r="D56" s="43">
        <v>5.464147687853349E-2</v>
      </c>
      <c r="E56" s="43">
        <v>1.9967208284456996</v>
      </c>
      <c r="F56" s="43">
        <v>2.0482762048634098</v>
      </c>
      <c r="H56" s="43">
        <v>8.9143663421504835E-5</v>
      </c>
      <c r="I56" s="43">
        <v>0.12685258713421055</v>
      </c>
      <c r="J56" s="43">
        <v>0</v>
      </c>
      <c r="K56" s="43">
        <v>1</v>
      </c>
      <c r="M56" s="43">
        <v>7.8355457686969353E-3</v>
      </c>
      <c r="N56" s="43">
        <v>4.6966393763217318E-2</v>
      </c>
      <c r="O56" s="43">
        <v>0</v>
      </c>
      <c r="P56" s="43">
        <v>1</v>
      </c>
      <c r="R56" s="43">
        <v>624.20103110358957</v>
      </c>
      <c r="S56" s="43">
        <v>214.10764741525622</v>
      </c>
      <c r="T56" s="43">
        <v>6967.8507468814269</v>
      </c>
      <c r="U56" s="43">
        <v>7806.159425400273</v>
      </c>
      <c r="W56" s="43">
        <v>1246.3551999418194</v>
      </c>
      <c r="X56" s="43">
        <v>0</v>
      </c>
      <c r="Y56" s="43">
        <v>0</v>
      </c>
      <c r="Z56" s="43">
        <v>1246.3551999418194</v>
      </c>
      <c r="AB56" s="43">
        <v>70.013854411409497</v>
      </c>
      <c r="AC56" s="43">
        <v>0</v>
      </c>
      <c r="AD56" s="43">
        <v>0</v>
      </c>
      <c r="AE56" s="43">
        <v>70.013854411409497</v>
      </c>
      <c r="AG56" s="43">
        <v>2292047.2126930058</v>
      </c>
      <c r="AH56" s="43">
        <v>269212.72318743297</v>
      </c>
      <c r="AI56" s="43">
        <v>0</v>
      </c>
      <c r="AJ56" s="43">
        <v>294058188.52791989</v>
      </c>
      <c r="AK56" s="43">
        <v>296350235.74061286</v>
      </c>
    </row>
    <row r="57" spans="1:37" x14ac:dyDescent="0.2">
      <c r="A57" s="43">
        <v>48</v>
      </c>
      <c r="C57" s="43">
        <v>6.0621894760472608E-4</v>
      </c>
      <c r="D57" s="43">
        <v>5.2972560629419886E-2</v>
      </c>
      <c r="E57" s="43">
        <v>4.6068712166976002</v>
      </c>
      <c r="F57" s="43">
        <v>2.2756126237318584</v>
      </c>
      <c r="H57" s="43">
        <v>8.7461465494256756E-5</v>
      </c>
      <c r="I57" s="43">
        <v>9.8273010134990582E-2</v>
      </c>
      <c r="J57" s="43">
        <v>0</v>
      </c>
      <c r="K57" s="43">
        <v>1</v>
      </c>
      <c r="M57" s="43">
        <v>7.7780909626127739E-3</v>
      </c>
      <c r="N57" s="43">
        <v>4.5725128457896447E-2</v>
      </c>
      <c r="O57" s="43">
        <v>0</v>
      </c>
      <c r="P57" s="43">
        <v>1</v>
      </c>
      <c r="R57" s="43">
        <v>608.0269731600531</v>
      </c>
      <c r="S57" s="43">
        <v>162.73965151582033</v>
      </c>
      <c r="T57" s="43">
        <v>6733.9567822748813</v>
      </c>
      <c r="U57" s="43">
        <v>7504.7234069507549</v>
      </c>
      <c r="W57" s="43">
        <v>2801.1019616268131</v>
      </c>
      <c r="X57" s="43">
        <v>0</v>
      </c>
      <c r="Y57" s="43">
        <v>0</v>
      </c>
      <c r="Z57" s="43">
        <v>2801.1019616268131</v>
      </c>
      <c r="AB57" s="43">
        <v>82.989936430970587</v>
      </c>
      <c r="AC57" s="43">
        <v>0</v>
      </c>
      <c r="AD57" s="43">
        <v>0</v>
      </c>
      <c r="AE57" s="43">
        <v>82.989936430970587</v>
      </c>
      <c r="AG57" s="43">
        <v>5151226.5074317092</v>
      </c>
      <c r="AH57" s="43">
        <v>605038.02371139161</v>
      </c>
      <c r="AI57" s="43">
        <v>0</v>
      </c>
      <c r="AJ57" s="43">
        <v>348557733.01007646</v>
      </c>
      <c r="AK57" s="43">
        <v>353708959.51750815</v>
      </c>
    </row>
    <row r="58" spans="1:37" x14ac:dyDescent="0.2">
      <c r="A58" s="43">
        <v>49</v>
      </c>
      <c r="C58" s="43">
        <v>6.0137652398449277E-4</v>
      </c>
      <c r="D58" s="43">
        <v>5.309261773328016E-2</v>
      </c>
      <c r="E58" s="43">
        <v>7.5766977093999852</v>
      </c>
      <c r="F58" s="43">
        <v>3.3325334765975128</v>
      </c>
      <c r="H58" s="43">
        <v>1.0854170796570362E-4</v>
      </c>
      <c r="I58" s="43">
        <v>0.11114065226585479</v>
      </c>
      <c r="J58" s="43">
        <v>0</v>
      </c>
      <c r="K58" s="43">
        <v>1</v>
      </c>
      <c r="M58" s="43">
        <v>7.9132865088153981E-3</v>
      </c>
      <c r="N58" s="43">
        <v>4.8067972083739918E-2</v>
      </c>
      <c r="O58" s="43">
        <v>0</v>
      </c>
      <c r="P58" s="43">
        <v>1</v>
      </c>
      <c r="R58" s="43">
        <v>604.53713297436116</v>
      </c>
      <c r="S58" s="43">
        <v>228.40834405519666</v>
      </c>
      <c r="T58" s="43">
        <v>7202.0322730213511</v>
      </c>
      <c r="U58" s="43">
        <v>8034.977750050909</v>
      </c>
      <c r="W58" s="43">
        <v>4580.3951106540762</v>
      </c>
      <c r="X58" s="43">
        <v>0</v>
      </c>
      <c r="Y58" s="43">
        <v>0</v>
      </c>
      <c r="Z58" s="43">
        <v>4580.3951106540762</v>
      </c>
      <c r="AB58" s="43">
        <v>150.88103175446082</v>
      </c>
      <c r="AC58" s="43">
        <v>0</v>
      </c>
      <c r="AD58" s="43">
        <v>0</v>
      </c>
      <c r="AE58" s="43">
        <v>150.88103175446082</v>
      </c>
      <c r="AG58" s="43">
        <v>8423346.6084928457</v>
      </c>
      <c r="AH58" s="43">
        <v>989365.34390128043</v>
      </c>
      <c r="AI58" s="43">
        <v>0</v>
      </c>
      <c r="AJ58" s="43">
        <v>633700333.36873543</v>
      </c>
      <c r="AK58" s="43">
        <v>642123679.97722828</v>
      </c>
    </row>
    <row r="59" spans="1:37" x14ac:dyDescent="0.2">
      <c r="A59" s="43">
        <v>50</v>
      </c>
      <c r="C59" s="43">
        <v>6.0711515075414179E-4</v>
      </c>
      <c r="D59" s="43">
        <v>5.4883622630042206E-2</v>
      </c>
      <c r="E59" s="43">
        <v>10.15616407988618</v>
      </c>
      <c r="F59" s="43">
        <v>7.1942948005284526</v>
      </c>
      <c r="H59" s="43">
        <v>9.1450469395626399E-5</v>
      </c>
      <c r="I59" s="43">
        <v>9.777795805673202E-2</v>
      </c>
      <c r="J59" s="43">
        <v>0</v>
      </c>
      <c r="K59" s="43">
        <v>1</v>
      </c>
      <c r="M59" s="43">
        <v>7.8021834629098535E-3</v>
      </c>
      <c r="N59" s="43">
        <v>4.5031802214967359E-2</v>
      </c>
      <c r="O59" s="43">
        <v>0</v>
      </c>
      <c r="P59" s="43">
        <v>1</v>
      </c>
      <c r="R59" s="43">
        <v>630.89373290987839</v>
      </c>
      <c r="S59" s="43">
        <v>169.30480160523121</v>
      </c>
      <c r="T59" s="43">
        <v>6652.3924071381889</v>
      </c>
      <c r="U59" s="43">
        <v>7452.5909416532986</v>
      </c>
      <c r="W59" s="43">
        <v>6407.4602684046122</v>
      </c>
      <c r="X59" s="43">
        <v>0</v>
      </c>
      <c r="Y59" s="43">
        <v>0</v>
      </c>
      <c r="Z59" s="43">
        <v>6407.4602684046122</v>
      </c>
      <c r="AB59" s="43">
        <v>418.14976933111211</v>
      </c>
      <c r="AC59" s="43">
        <v>0</v>
      </c>
      <c r="AD59" s="43">
        <v>0</v>
      </c>
      <c r="AE59" s="43">
        <v>418.14976933111211</v>
      </c>
      <c r="AG59" s="43">
        <v>11783319.433596082</v>
      </c>
      <c r="AH59" s="43">
        <v>1384011.4179753962</v>
      </c>
      <c r="AI59" s="43">
        <v>0</v>
      </c>
      <c r="AJ59" s="43">
        <v>1756229031.190671</v>
      </c>
      <c r="AK59" s="43">
        <v>1768012350.6242671</v>
      </c>
    </row>
    <row r="60" spans="1:37" x14ac:dyDescent="0.2">
      <c r="A60" s="43">
        <v>51</v>
      </c>
      <c r="C60" s="43">
        <v>5.9032784153646538E-4</v>
      </c>
      <c r="D60" s="43">
        <v>4.8271132188017804E-2</v>
      </c>
      <c r="E60" s="43">
        <v>4.3370420028414562</v>
      </c>
      <c r="F60" s="43">
        <v>1.6755153013854478</v>
      </c>
      <c r="H60" s="43">
        <v>9.4299129520636349E-5</v>
      </c>
      <c r="I60" s="43">
        <v>0.10045619757378312</v>
      </c>
      <c r="J60" s="43">
        <v>0</v>
      </c>
      <c r="K60" s="43">
        <v>1</v>
      </c>
      <c r="M60" s="43">
        <v>7.8317164577053535E-3</v>
      </c>
      <c r="N60" s="43">
        <v>4.6096832764505047E-2</v>
      </c>
      <c r="O60" s="43">
        <v>0</v>
      </c>
      <c r="P60" s="43">
        <v>1</v>
      </c>
      <c r="R60" s="43">
        <v>539.53934983238219</v>
      </c>
      <c r="S60" s="43">
        <v>179.36049422596875</v>
      </c>
      <c r="T60" s="43">
        <v>6835.5020090159942</v>
      </c>
      <c r="U60" s="43">
        <v>7554.4018530743451</v>
      </c>
      <c r="W60" s="43">
        <v>2340.0048224088118</v>
      </c>
      <c r="X60" s="43">
        <v>0</v>
      </c>
      <c r="Y60" s="43">
        <v>0</v>
      </c>
      <c r="Z60" s="43">
        <v>2340.0048224088118</v>
      </c>
      <c r="AB60" s="43">
        <v>38.997978256712329</v>
      </c>
      <c r="AC60" s="43">
        <v>0</v>
      </c>
      <c r="AD60" s="43">
        <v>0</v>
      </c>
      <c r="AE60" s="43">
        <v>38.997978256712329</v>
      </c>
      <c r="AG60" s="43">
        <v>4303268.868409805</v>
      </c>
      <c r="AH60" s="43">
        <v>505441.04164030333</v>
      </c>
      <c r="AI60" s="43">
        <v>0</v>
      </c>
      <c r="AJ60" s="43">
        <v>163791508.67819178</v>
      </c>
      <c r="AK60" s="43">
        <v>168094777.54660159</v>
      </c>
    </row>
    <row r="61" spans="1:37" x14ac:dyDescent="0.2">
      <c r="A61" s="43">
        <v>52</v>
      </c>
      <c r="C61" s="43">
        <v>6.0825320717298938E-4</v>
      </c>
      <c r="D61" s="43">
        <v>4.7258126198555475E-2</v>
      </c>
      <c r="E61" s="43">
        <v>1.9980424548878304</v>
      </c>
      <c r="F61" s="43">
        <v>4.9722763818489053</v>
      </c>
      <c r="H61" s="43">
        <v>8.980088305041949E-5</v>
      </c>
      <c r="I61" s="43">
        <v>0.10148051171577599</v>
      </c>
      <c r="J61" s="43">
        <v>0</v>
      </c>
      <c r="K61" s="43">
        <v>1</v>
      </c>
      <c r="M61" s="43">
        <v>7.9310124318706654E-3</v>
      </c>
      <c r="N61" s="43">
        <v>4.4833492085282395E-2</v>
      </c>
      <c r="O61" s="43">
        <v>0</v>
      </c>
      <c r="P61" s="43">
        <v>1</v>
      </c>
      <c r="R61" s="43">
        <v>544.25606582942055</v>
      </c>
      <c r="S61" s="43">
        <v>172.54629111396136</v>
      </c>
      <c r="T61" s="43">
        <v>6732.4567298743368</v>
      </c>
      <c r="U61" s="43">
        <v>7449.2590868177185</v>
      </c>
      <c r="W61" s="43">
        <v>1087.446725857408</v>
      </c>
      <c r="X61" s="43">
        <v>0</v>
      </c>
      <c r="Y61" s="43">
        <v>0</v>
      </c>
      <c r="Z61" s="43">
        <v>1087.446725857408</v>
      </c>
      <c r="AB61" s="43">
        <v>231.32710020902647</v>
      </c>
      <c r="AC61" s="43">
        <v>0</v>
      </c>
      <c r="AD61" s="43">
        <v>0</v>
      </c>
      <c r="AE61" s="43">
        <v>231.32710020902647</v>
      </c>
      <c r="AG61" s="43">
        <v>1999814.5288517731</v>
      </c>
      <c r="AH61" s="43">
        <v>234888.49278520013</v>
      </c>
      <c r="AI61" s="43">
        <v>0</v>
      </c>
      <c r="AJ61" s="43">
        <v>971573820.87791121</v>
      </c>
      <c r="AK61" s="43">
        <v>973573635.40676296</v>
      </c>
    </row>
    <row r="62" spans="1:37" x14ac:dyDescent="0.2">
      <c r="A62" s="43">
        <v>53</v>
      </c>
      <c r="C62" s="43">
        <v>6.0621566285173759E-4</v>
      </c>
      <c r="D62" s="43">
        <v>5.7912644692257542E-2</v>
      </c>
      <c r="E62" s="43">
        <v>3.5934589834276895</v>
      </c>
      <c r="F62" s="43">
        <v>2.8515594000347728</v>
      </c>
      <c r="H62" s="43">
        <v>9.0464360034681057E-5</v>
      </c>
      <c r="I62" s="43">
        <v>9.3765888610428255E-2</v>
      </c>
      <c r="J62" s="43">
        <v>0</v>
      </c>
      <c r="K62" s="43">
        <v>1</v>
      </c>
      <c r="M62" s="43">
        <v>7.8387632262349478E-3</v>
      </c>
      <c r="N62" s="43">
        <v>4.4166394480319268E-2</v>
      </c>
      <c r="O62" s="43">
        <v>0</v>
      </c>
      <c r="P62" s="43">
        <v>1</v>
      </c>
      <c r="R62" s="43">
        <v>664.7263950515528</v>
      </c>
      <c r="S62" s="43">
        <v>160.60710792527516</v>
      </c>
      <c r="T62" s="43">
        <v>6555.1384148799552</v>
      </c>
      <c r="U62" s="43">
        <v>7380.471917856783</v>
      </c>
      <c r="W62" s="43">
        <v>2388.6670358195056</v>
      </c>
      <c r="X62" s="43">
        <v>0</v>
      </c>
      <c r="Y62" s="43">
        <v>0</v>
      </c>
      <c r="Z62" s="43">
        <v>2388.6670358195056</v>
      </c>
      <c r="AB62" s="43">
        <v>131.69350335735555</v>
      </c>
      <c r="AC62" s="43">
        <v>0</v>
      </c>
      <c r="AD62" s="43">
        <v>0</v>
      </c>
      <c r="AE62" s="43">
        <v>131.69350335735555</v>
      </c>
      <c r="AG62" s="43">
        <v>4392758.6788720712</v>
      </c>
      <c r="AH62" s="43">
        <v>515952.07973701321</v>
      </c>
      <c r="AI62" s="43">
        <v>0</v>
      </c>
      <c r="AJ62" s="43">
        <v>553112714.10089338</v>
      </c>
      <c r="AK62" s="43">
        <v>557505472.77976549</v>
      </c>
    </row>
    <row r="63" spans="1:37" x14ac:dyDescent="0.2">
      <c r="A63" s="43">
        <v>54</v>
      </c>
      <c r="C63" s="43">
        <v>5.9980903743513765E-4</v>
      </c>
      <c r="D63" s="43">
        <v>5.5150708922211966E-2</v>
      </c>
      <c r="E63" s="43">
        <v>3.310433868881133</v>
      </c>
      <c r="F63" s="43">
        <v>2.9067046861183177</v>
      </c>
      <c r="H63" s="43">
        <v>8.7308478896521124E-5</v>
      </c>
      <c r="I63" s="43">
        <v>7.7857056832191865E-2</v>
      </c>
      <c r="J63" s="43">
        <v>0</v>
      </c>
      <c r="K63" s="43">
        <v>1</v>
      </c>
      <c r="M63" s="43">
        <v>7.8274728817499667E-3</v>
      </c>
      <c r="N63" s="43">
        <v>4.4540021790847553E-2</v>
      </c>
      <c r="O63" s="43">
        <v>0</v>
      </c>
      <c r="P63" s="43">
        <v>1</v>
      </c>
      <c r="R63" s="43">
        <v>626.33470603770604</v>
      </c>
      <c r="S63" s="43">
        <v>128.70540250477171</v>
      </c>
      <c r="T63" s="43">
        <v>6601.0704780482774</v>
      </c>
      <c r="U63" s="43">
        <v>7356.1105865907557</v>
      </c>
      <c r="W63" s="43">
        <v>2073.4396241229301</v>
      </c>
      <c r="X63" s="43">
        <v>0</v>
      </c>
      <c r="Y63" s="43">
        <v>0</v>
      </c>
      <c r="Z63" s="43">
        <v>2073.4396241229301</v>
      </c>
      <c r="AB63" s="43">
        <v>127.78317914162776</v>
      </c>
      <c r="AC63" s="43">
        <v>0</v>
      </c>
      <c r="AD63" s="43">
        <v>0</v>
      </c>
      <c r="AE63" s="43">
        <v>127.78317914162776</v>
      </c>
      <c r="AG63" s="43">
        <v>3813055.4687620685</v>
      </c>
      <c r="AH63" s="43">
        <v>447862.9588105529</v>
      </c>
      <c r="AI63" s="43">
        <v>0</v>
      </c>
      <c r="AJ63" s="43">
        <v>536689352.39483654</v>
      </c>
      <c r="AK63" s="43">
        <v>540502407.86359859</v>
      </c>
    </row>
    <row r="64" spans="1:37" x14ac:dyDescent="0.2">
      <c r="A64" s="43">
        <v>55</v>
      </c>
      <c r="C64" s="43">
        <v>6.0966563903149212E-4</v>
      </c>
      <c r="D64" s="43">
        <v>4.8057561905476845E-2</v>
      </c>
      <c r="E64" s="43">
        <v>4.7062840061661095</v>
      </c>
      <c r="F64" s="43">
        <v>0.88317357104662131</v>
      </c>
      <c r="H64" s="43">
        <v>9.6144427238153973E-5</v>
      </c>
      <c r="I64" s="43">
        <v>7.9661847544753528E-2</v>
      </c>
      <c r="J64" s="43">
        <v>0</v>
      </c>
      <c r="K64" s="43">
        <v>1</v>
      </c>
      <c r="M64" s="43">
        <v>7.8842254789767141E-3</v>
      </c>
      <c r="N64" s="43">
        <v>4.7104501240083918E-2</v>
      </c>
      <c r="O64" s="43">
        <v>0</v>
      </c>
      <c r="P64" s="43">
        <v>1</v>
      </c>
      <c r="R64" s="43">
        <v>554.74810268206238</v>
      </c>
      <c r="S64" s="43">
        <v>145.016314575021</v>
      </c>
      <c r="T64" s="43">
        <v>7031.7564225954347</v>
      </c>
      <c r="U64" s="43">
        <v>7731.5208398525183</v>
      </c>
      <c r="W64" s="43">
        <v>2610.802123103585</v>
      </c>
      <c r="X64" s="43">
        <v>0</v>
      </c>
      <c r="Y64" s="43">
        <v>0</v>
      </c>
      <c r="Z64" s="43">
        <v>2610.802123103585</v>
      </c>
      <c r="AB64" s="43">
        <v>-6.9345886591358123</v>
      </c>
      <c r="AC64" s="43">
        <v>0</v>
      </c>
      <c r="AD64" s="43">
        <v>0</v>
      </c>
      <c r="AE64" s="43">
        <v>-6.9345886591358123</v>
      </c>
      <c r="AG64" s="43">
        <v>4801265.1043874929</v>
      </c>
      <c r="AH64" s="43">
        <v>563933.25859037437</v>
      </c>
      <c r="AI64" s="43">
        <v>0</v>
      </c>
      <c r="AJ64" s="43">
        <v>0</v>
      </c>
      <c r="AK64" s="43">
        <v>4801265.1043874929</v>
      </c>
    </row>
    <row r="65" spans="1:37" x14ac:dyDescent="0.2">
      <c r="A65" s="43">
        <v>56</v>
      </c>
      <c r="C65" s="43">
        <v>5.9377538987625633E-4</v>
      </c>
      <c r="D65" s="43">
        <v>5.3341966274248816E-2</v>
      </c>
      <c r="E65" s="43">
        <v>3.6638429925730795</v>
      </c>
      <c r="F65" s="43">
        <v>0.99522822428702107</v>
      </c>
      <c r="H65" s="43">
        <v>9.434711042377586E-5</v>
      </c>
      <c r="I65" s="43">
        <v>0.11078185601257495</v>
      </c>
      <c r="J65" s="43">
        <v>0</v>
      </c>
      <c r="K65" s="43">
        <v>1</v>
      </c>
      <c r="M65" s="43">
        <v>7.848717269113745E-3</v>
      </c>
      <c r="N65" s="43">
        <v>4.4865569020867226E-2</v>
      </c>
      <c r="O65" s="43">
        <v>0</v>
      </c>
      <c r="P65" s="43">
        <v>1</v>
      </c>
      <c r="R65" s="43">
        <v>599.69936191370289</v>
      </c>
      <c r="S65" s="43">
        <v>197.89718347307252</v>
      </c>
      <c r="T65" s="43">
        <v>6667.3651079112715</v>
      </c>
      <c r="U65" s="43">
        <v>7464.9616532980472</v>
      </c>
      <c r="W65" s="43">
        <v>2197.2043047980674</v>
      </c>
      <c r="X65" s="43">
        <v>0</v>
      </c>
      <c r="Y65" s="43">
        <v>0</v>
      </c>
      <c r="Z65" s="43">
        <v>2197.2043047980674</v>
      </c>
      <c r="AB65" s="43">
        <v>-0.30619450097875706</v>
      </c>
      <c r="AC65" s="43">
        <v>0</v>
      </c>
      <c r="AD65" s="43">
        <v>0</v>
      </c>
      <c r="AE65" s="43">
        <v>-0.30619450097875706</v>
      </c>
      <c r="AG65" s="43">
        <v>4040658.7165236459</v>
      </c>
      <c r="AH65" s="43">
        <v>474596.12983638258</v>
      </c>
      <c r="AI65" s="43">
        <v>0</v>
      </c>
      <c r="AJ65" s="43">
        <v>0</v>
      </c>
      <c r="AK65" s="43">
        <v>4040658.7165236459</v>
      </c>
    </row>
    <row r="66" spans="1:37" x14ac:dyDescent="0.2">
      <c r="A66" s="43">
        <v>57</v>
      </c>
      <c r="C66" s="43">
        <v>6.1750628042622768E-4</v>
      </c>
      <c r="D66" s="43">
        <v>5.5764256400880119E-2</v>
      </c>
      <c r="E66" s="43">
        <v>3.1125728391485681</v>
      </c>
      <c r="F66" s="43">
        <v>2.182976666527118</v>
      </c>
      <c r="H66" s="43">
        <v>8.7731054574789814E-5</v>
      </c>
      <c r="I66" s="43">
        <v>9.8024642269754034E-2</v>
      </c>
      <c r="J66" s="43">
        <v>0</v>
      </c>
      <c r="K66" s="43">
        <v>1</v>
      </c>
      <c r="M66" s="43">
        <v>7.8608575270538994E-3</v>
      </c>
      <c r="N66" s="43">
        <v>4.5759332130527963E-2</v>
      </c>
      <c r="O66" s="43">
        <v>0</v>
      </c>
      <c r="P66" s="43">
        <v>1</v>
      </c>
      <c r="R66" s="43">
        <v>651.98809708164129</v>
      </c>
      <c r="S66" s="43">
        <v>162.82871242631637</v>
      </c>
      <c r="T66" s="43">
        <v>6810.7035168460416</v>
      </c>
      <c r="U66" s="43">
        <v>7625.5203263539988</v>
      </c>
      <c r="W66" s="43">
        <v>2029.3604424244766</v>
      </c>
      <c r="X66" s="43">
        <v>0</v>
      </c>
      <c r="Y66" s="43">
        <v>0</v>
      </c>
      <c r="Z66" s="43">
        <v>2029.3604424244766</v>
      </c>
      <c r="AB66" s="43">
        <v>82.52767751000691</v>
      </c>
      <c r="AC66" s="43">
        <v>0</v>
      </c>
      <c r="AD66" s="43">
        <v>0</v>
      </c>
      <c r="AE66" s="43">
        <v>82.52767751000691</v>
      </c>
      <c r="AG66" s="43">
        <v>3731993.8536186125</v>
      </c>
      <c r="AH66" s="43">
        <v>438341.85556368693</v>
      </c>
      <c r="AI66" s="43">
        <v>0</v>
      </c>
      <c r="AJ66" s="43">
        <v>346616245.54202902</v>
      </c>
      <c r="AK66" s="43">
        <v>350348239.39564764</v>
      </c>
    </row>
    <row r="67" spans="1:37" x14ac:dyDescent="0.2">
      <c r="A67" s="43">
        <v>58</v>
      </c>
      <c r="C67" s="43">
        <v>6.2433254360683144E-4</v>
      </c>
      <c r="D67" s="43">
        <v>5.5302000441682875E-2</v>
      </c>
      <c r="E67" s="43">
        <v>7.1391396256184718</v>
      </c>
      <c r="F67" s="43">
        <v>4.75419063046622</v>
      </c>
      <c r="H67" s="43">
        <v>8.7840233502299052E-5</v>
      </c>
      <c r="I67" s="43">
        <v>0.11162401504674446</v>
      </c>
      <c r="J67" s="43">
        <v>0</v>
      </c>
      <c r="K67" s="43">
        <v>1</v>
      </c>
      <c r="M67" s="43">
        <v>7.8626559876394664E-3</v>
      </c>
      <c r="N67" s="43">
        <v>4.5815865105784392E-2</v>
      </c>
      <c r="O67" s="43">
        <v>0</v>
      </c>
      <c r="P67" s="43">
        <v>1</v>
      </c>
      <c r="R67" s="43">
        <v>653.73116209598584</v>
      </c>
      <c r="S67" s="43">
        <v>185.64937612718612</v>
      </c>
      <c r="T67" s="43">
        <v>6820.6778664718877</v>
      </c>
      <c r="U67" s="43">
        <v>7660.0584046950598</v>
      </c>
      <c r="W67" s="43">
        <v>4667.078043821065</v>
      </c>
      <c r="X67" s="43">
        <v>0</v>
      </c>
      <c r="Y67" s="43">
        <v>0</v>
      </c>
      <c r="Z67" s="43">
        <v>4667.078043821065</v>
      </c>
      <c r="AB67" s="43">
        <v>262.6027601835462</v>
      </c>
      <c r="AC67" s="43">
        <v>0</v>
      </c>
      <c r="AD67" s="43">
        <v>0</v>
      </c>
      <c r="AE67" s="43">
        <v>262.6027601835462</v>
      </c>
      <c r="AG67" s="43">
        <v>8582756.522586938</v>
      </c>
      <c r="AH67" s="43">
        <v>1008088.8574653501</v>
      </c>
      <c r="AI67" s="43">
        <v>0</v>
      </c>
      <c r="AJ67" s="43">
        <v>1102931592.7708941</v>
      </c>
      <c r="AK67" s="43">
        <v>1111514349.2934809</v>
      </c>
    </row>
    <row r="68" spans="1:37" x14ac:dyDescent="0.2">
      <c r="A68" s="43">
        <v>59</v>
      </c>
      <c r="C68" s="43">
        <v>6.0682389497721E-4</v>
      </c>
      <c r="D68" s="43">
        <v>6.5994793727143453E-2</v>
      </c>
      <c r="E68" s="43">
        <v>9.7903200164941051</v>
      </c>
      <c r="F68" s="43">
        <v>1.3198613518336801</v>
      </c>
      <c r="H68" s="43">
        <v>9.9895307192676697E-5</v>
      </c>
      <c r="I68" s="43">
        <v>9.4743813437039553E-2</v>
      </c>
      <c r="J68" s="43">
        <v>0</v>
      </c>
      <c r="K68" s="43">
        <v>1</v>
      </c>
      <c r="M68" s="43">
        <v>7.7684183565296409E-3</v>
      </c>
      <c r="N68" s="43">
        <v>4.77726231824811E-2</v>
      </c>
      <c r="O68" s="43">
        <v>0</v>
      </c>
      <c r="P68" s="43">
        <v>1</v>
      </c>
      <c r="R68" s="43">
        <v>758.25402140340225</v>
      </c>
      <c r="S68" s="43">
        <v>179.2001300951143</v>
      </c>
      <c r="T68" s="43">
        <v>7026.7429648273901</v>
      </c>
      <c r="U68" s="43">
        <v>7964.1971163259068</v>
      </c>
      <c r="W68" s="43">
        <v>7423.5495233328784</v>
      </c>
      <c r="X68" s="43">
        <v>0</v>
      </c>
      <c r="Y68" s="43">
        <v>0</v>
      </c>
      <c r="Z68" s="43">
        <v>7423.5495233328784</v>
      </c>
      <c r="AB68" s="43">
        <v>25.951368726177563</v>
      </c>
      <c r="AC68" s="43">
        <v>0</v>
      </c>
      <c r="AD68" s="43">
        <v>0</v>
      </c>
      <c r="AE68" s="43">
        <v>25.951368726177563</v>
      </c>
      <c r="AG68" s="43">
        <v>13651907.573409162</v>
      </c>
      <c r="AH68" s="43">
        <v>1603486.6970399017</v>
      </c>
      <c r="AI68" s="43">
        <v>0</v>
      </c>
      <c r="AJ68" s="43">
        <v>108995748.64994577</v>
      </c>
      <c r="AK68" s="43">
        <v>122647656.22335494</v>
      </c>
    </row>
    <row r="69" spans="1:37" x14ac:dyDescent="0.2">
      <c r="A69" s="43">
        <v>60</v>
      </c>
      <c r="C69" s="43">
        <v>6.5921811625868632E-4</v>
      </c>
      <c r="D69" s="43">
        <v>5.8758803353065492E-2</v>
      </c>
      <c r="E69" s="43">
        <v>3.1571834588687815</v>
      </c>
      <c r="F69" s="43">
        <v>1.5703322673535784</v>
      </c>
      <c r="H69" s="43">
        <v>9.7542966808861209E-5</v>
      </c>
      <c r="I69" s="43">
        <v>9.229391502499433E-2</v>
      </c>
      <c r="J69" s="43">
        <v>0</v>
      </c>
      <c r="K69" s="43">
        <v>1</v>
      </c>
      <c r="M69" s="43">
        <v>7.9150296862220415E-3</v>
      </c>
      <c r="N69" s="43">
        <v>4.573746481883989E-2</v>
      </c>
      <c r="O69" s="43">
        <v>0</v>
      </c>
      <c r="P69" s="43">
        <v>1</v>
      </c>
      <c r="R69" s="43">
        <v>733.40598427486441</v>
      </c>
      <c r="S69" s="43">
        <v>170.45565043777847</v>
      </c>
      <c r="T69" s="43">
        <v>6854.3615605997238</v>
      </c>
      <c r="U69" s="43">
        <v>7758.2231953123664</v>
      </c>
      <c r="W69" s="43">
        <v>2315.4972421879797</v>
      </c>
      <c r="X69" s="43">
        <v>0</v>
      </c>
      <c r="Y69" s="43">
        <v>0</v>
      </c>
      <c r="Z69" s="43">
        <v>2315.4972421879797</v>
      </c>
      <c r="AB69" s="43">
        <v>44.756505475531789</v>
      </c>
      <c r="AC69" s="43">
        <v>0</v>
      </c>
      <c r="AD69" s="43">
        <v>0</v>
      </c>
      <c r="AE69" s="43">
        <v>44.756505475531789</v>
      </c>
      <c r="AG69" s="43">
        <v>4258199.428383695</v>
      </c>
      <c r="AH69" s="43">
        <v>500147.40431260364</v>
      </c>
      <c r="AI69" s="43">
        <v>0</v>
      </c>
      <c r="AJ69" s="43">
        <v>187977322.99723351</v>
      </c>
      <c r="AK69" s="43">
        <v>192235522.42561722</v>
      </c>
    </row>
    <row r="70" spans="1:37" x14ac:dyDescent="0.2">
      <c r="A70" s="43">
        <v>61</v>
      </c>
      <c r="C70" s="43">
        <v>6.1807890151832634E-4</v>
      </c>
      <c r="D70" s="43">
        <v>5.403933342133168E-2</v>
      </c>
      <c r="E70" s="43">
        <v>6.3164028302479105</v>
      </c>
      <c r="F70" s="43">
        <v>2.6249009335612192</v>
      </c>
      <c r="H70" s="43">
        <v>7.6649036190900365E-5</v>
      </c>
      <c r="I70" s="43">
        <v>8.8506085863879577E-2</v>
      </c>
      <c r="J70" s="43">
        <v>0</v>
      </c>
      <c r="K70" s="43">
        <v>1</v>
      </c>
      <c r="M70" s="43">
        <v>7.8516351009872976E-3</v>
      </c>
      <c r="N70" s="43">
        <v>4.7883385759583175E-2</v>
      </c>
      <c r="O70" s="43">
        <v>0</v>
      </c>
      <c r="P70" s="43">
        <v>1</v>
      </c>
      <c r="R70" s="43">
        <v>632.40642721551671</v>
      </c>
      <c r="S70" s="43">
        <v>128.44647958363268</v>
      </c>
      <c r="T70" s="43">
        <v>7118.4810257197651</v>
      </c>
      <c r="U70" s="43">
        <v>7879.3339325189145</v>
      </c>
      <c r="W70" s="43">
        <v>3994.5337467310592</v>
      </c>
      <c r="X70" s="43">
        <v>0</v>
      </c>
      <c r="Y70" s="43">
        <v>0</v>
      </c>
      <c r="Z70" s="43">
        <v>3994.5337467310592</v>
      </c>
      <c r="AB70" s="43">
        <v>109.95296395506909</v>
      </c>
      <c r="AC70" s="43">
        <v>0</v>
      </c>
      <c r="AD70" s="43">
        <v>0</v>
      </c>
      <c r="AE70" s="43">
        <v>109.95296395506909</v>
      </c>
      <c r="AG70" s="43">
        <v>7345947.5602384182</v>
      </c>
      <c r="AH70" s="43">
        <v>862819.28929390875</v>
      </c>
      <c r="AI70" s="43">
        <v>0</v>
      </c>
      <c r="AJ70" s="43">
        <v>461802448.61129022</v>
      </c>
      <c r="AK70" s="43">
        <v>469148396.17152864</v>
      </c>
    </row>
    <row r="71" spans="1:37" x14ac:dyDescent="0.2">
      <c r="A71" s="43">
        <v>62</v>
      </c>
      <c r="C71" s="43">
        <v>6.2839324890484605E-4</v>
      </c>
      <c r="D71" s="43">
        <v>5.9367714397110416E-2</v>
      </c>
      <c r="E71" s="43">
        <v>4.0916158484315481</v>
      </c>
      <c r="F71" s="43">
        <v>1.2228850535408333</v>
      </c>
      <c r="H71" s="43">
        <v>8.9813772687652078E-5</v>
      </c>
      <c r="I71" s="43">
        <v>8.0685181668339878E-2</v>
      </c>
      <c r="J71" s="43">
        <v>0</v>
      </c>
      <c r="K71" s="43">
        <v>1</v>
      </c>
      <c r="M71" s="43">
        <v>7.7872169183035777E-3</v>
      </c>
      <c r="N71" s="43">
        <v>4.3811158807753492E-2</v>
      </c>
      <c r="O71" s="43">
        <v>0</v>
      </c>
      <c r="P71" s="43">
        <v>1</v>
      </c>
      <c r="R71" s="43">
        <v>706.3569337896655</v>
      </c>
      <c r="S71" s="43">
        <v>137.20789246949056</v>
      </c>
      <c r="T71" s="43">
        <v>6459.6559226790705</v>
      </c>
      <c r="U71" s="43">
        <v>7303.2207489382263</v>
      </c>
      <c r="W71" s="43">
        <v>2890.1412249433092</v>
      </c>
      <c r="X71" s="43">
        <v>0</v>
      </c>
      <c r="Y71" s="43">
        <v>0</v>
      </c>
      <c r="Z71" s="43">
        <v>2890.1412249433092</v>
      </c>
      <c r="AB71" s="43">
        <v>16.84569512171139</v>
      </c>
      <c r="AC71" s="43">
        <v>0</v>
      </c>
      <c r="AD71" s="43">
        <v>0</v>
      </c>
      <c r="AE71" s="43">
        <v>16.84569512171139</v>
      </c>
      <c r="AG71" s="43">
        <v>5314969.7126707453</v>
      </c>
      <c r="AH71" s="43">
        <v>624270.50458775484</v>
      </c>
      <c r="AI71" s="43">
        <v>0</v>
      </c>
      <c r="AJ71" s="43">
        <v>70751919.511187837</v>
      </c>
      <c r="AK71" s="43">
        <v>76066889.22385858</v>
      </c>
    </row>
    <row r="72" spans="1:37" x14ac:dyDescent="0.2">
      <c r="A72" s="43">
        <v>63</v>
      </c>
      <c r="C72" s="43">
        <v>6.0027541680689341E-4</v>
      </c>
      <c r="D72" s="43">
        <v>5.5691390130551133E-2</v>
      </c>
      <c r="E72" s="43">
        <v>6.4157582427978035</v>
      </c>
      <c r="F72" s="43">
        <v>1.8816422283302092</v>
      </c>
      <c r="H72" s="43">
        <v>9.6091160804889775E-5</v>
      </c>
      <c r="I72" s="43">
        <v>9.0384705789038178E-2</v>
      </c>
      <c r="J72" s="43">
        <v>0</v>
      </c>
      <c r="K72" s="43">
        <v>1</v>
      </c>
      <c r="M72" s="43">
        <v>7.8453625405558169E-3</v>
      </c>
      <c r="N72" s="43">
        <v>4.7547212645933867E-2</v>
      </c>
      <c r="O72" s="43">
        <v>0</v>
      </c>
      <c r="P72" s="43">
        <v>1</v>
      </c>
      <c r="R72" s="43">
        <v>632.96688466033663</v>
      </c>
      <c r="S72" s="43">
        <v>164.44503336157899</v>
      </c>
      <c r="T72" s="43">
        <v>7062.8576410187598</v>
      </c>
      <c r="U72" s="43">
        <v>7860.2695590406756</v>
      </c>
      <c r="W72" s="43">
        <v>4060.9625076776015</v>
      </c>
      <c r="X72" s="43">
        <v>0</v>
      </c>
      <c r="Y72" s="43">
        <v>0</v>
      </c>
      <c r="Z72" s="43">
        <v>4060.9625076776015</v>
      </c>
      <c r="AB72" s="43">
        <v>59.711385807675157</v>
      </c>
      <c r="AC72" s="43">
        <v>0</v>
      </c>
      <c r="AD72" s="43">
        <v>0</v>
      </c>
      <c r="AE72" s="43">
        <v>59.711385807675157</v>
      </c>
      <c r="AG72" s="43">
        <v>7468110.0516191088</v>
      </c>
      <c r="AH72" s="43">
        <v>877167.90165836189</v>
      </c>
      <c r="AI72" s="43">
        <v>0</v>
      </c>
      <c r="AJ72" s="43">
        <v>250787820.39223567</v>
      </c>
      <c r="AK72" s="43">
        <v>258255930.44385478</v>
      </c>
    </row>
    <row r="73" spans="1:37" x14ac:dyDescent="0.2">
      <c r="A73" s="43">
        <v>64</v>
      </c>
      <c r="C73" s="43">
        <v>6.2226858502156812E-4</v>
      </c>
      <c r="D73" s="43">
        <v>5.5923198861546064E-2</v>
      </c>
      <c r="E73" s="43">
        <v>1.4458664360384301</v>
      </c>
      <c r="F73" s="43">
        <v>2.7214641633066048</v>
      </c>
      <c r="H73" s="43">
        <v>8.7421010152838167E-5</v>
      </c>
      <c r="I73" s="43">
        <v>8.4120187138122457E-2</v>
      </c>
      <c r="J73" s="43">
        <v>0</v>
      </c>
      <c r="K73" s="43">
        <v>1</v>
      </c>
      <c r="M73" s="43">
        <v>7.7812390688948418E-3</v>
      </c>
      <c r="N73" s="43">
        <v>4.5446167731484473E-2</v>
      </c>
      <c r="O73" s="43">
        <v>0</v>
      </c>
      <c r="P73" s="43">
        <v>1</v>
      </c>
      <c r="R73" s="43">
        <v>658.88899619514666</v>
      </c>
      <c r="S73" s="43">
        <v>139.23820740891375</v>
      </c>
      <c r="T73" s="43">
        <v>6695.5830070633965</v>
      </c>
      <c r="U73" s="43">
        <v>7493.7102106674574</v>
      </c>
      <c r="W73" s="43">
        <v>952.66548467361542</v>
      </c>
      <c r="X73" s="43">
        <v>0</v>
      </c>
      <c r="Y73" s="43">
        <v>0</v>
      </c>
      <c r="Z73" s="43">
        <v>952.66548467361542</v>
      </c>
      <c r="AB73" s="43">
        <v>121.36515601652972</v>
      </c>
      <c r="AC73" s="43">
        <v>0</v>
      </c>
      <c r="AD73" s="43">
        <v>0</v>
      </c>
      <c r="AE73" s="43">
        <v>121.36515601652972</v>
      </c>
      <c r="AG73" s="43">
        <v>1751951.8263147788</v>
      </c>
      <c r="AH73" s="43">
        <v>205775.74468950092</v>
      </c>
      <c r="AI73" s="43">
        <v>0</v>
      </c>
      <c r="AJ73" s="43">
        <v>509733655.26942486</v>
      </c>
      <c r="AK73" s="43">
        <v>511485607.09573966</v>
      </c>
    </row>
    <row r="74" spans="1:37" x14ac:dyDescent="0.2">
      <c r="A74" s="43">
        <v>65</v>
      </c>
      <c r="C74" s="43">
        <v>5.9380470554109427E-4</v>
      </c>
      <c r="D74" s="43">
        <v>5.5943663275010436E-2</v>
      </c>
      <c r="E74" s="43">
        <v>6.6703173468872512</v>
      </c>
      <c r="F74" s="43">
        <v>1.3820474235664839</v>
      </c>
      <c r="H74" s="43">
        <v>8.749794263487118E-5</v>
      </c>
      <c r="I74" s="43">
        <v>0.11182510913114807</v>
      </c>
      <c r="J74" s="43">
        <v>0</v>
      </c>
      <c r="K74" s="43">
        <v>1</v>
      </c>
      <c r="M74" s="43">
        <v>7.9161762825591397E-3</v>
      </c>
      <c r="N74" s="43">
        <v>4.5754512778836909E-2</v>
      </c>
      <c r="O74" s="43">
        <v>0</v>
      </c>
      <c r="P74" s="43">
        <v>1</v>
      </c>
      <c r="R74" s="43">
        <v>628.98010516738441</v>
      </c>
      <c r="S74" s="43">
        <v>185.25909787307558</v>
      </c>
      <c r="T74" s="43">
        <v>6857.9097366516071</v>
      </c>
      <c r="U74" s="43">
        <v>7672.148939692067</v>
      </c>
      <c r="W74" s="43">
        <v>4195.4969063449716</v>
      </c>
      <c r="X74" s="43">
        <v>0</v>
      </c>
      <c r="Y74" s="43">
        <v>0</v>
      </c>
      <c r="Z74" s="43">
        <v>4195.4969063449716</v>
      </c>
      <c r="AB74" s="43">
        <v>25.712124465953949</v>
      </c>
      <c r="AC74" s="43">
        <v>0</v>
      </c>
      <c r="AD74" s="43">
        <v>0</v>
      </c>
      <c r="AE74" s="43">
        <v>25.712124465953949</v>
      </c>
      <c r="AG74" s="43">
        <v>7715518.8107684031</v>
      </c>
      <c r="AH74" s="43">
        <v>906227.33177051391</v>
      </c>
      <c r="AI74" s="43">
        <v>0</v>
      </c>
      <c r="AJ74" s="43">
        <v>107990922.75700659</v>
      </c>
      <c r="AK74" s="43">
        <v>115706441.56777498</v>
      </c>
    </row>
    <row r="75" spans="1:37" x14ac:dyDescent="0.2">
      <c r="A75" s="43">
        <v>66</v>
      </c>
      <c r="C75" s="43">
        <v>6.0299106040216644E-4</v>
      </c>
      <c r="D75" s="43">
        <v>4.9236156743586786E-2</v>
      </c>
      <c r="E75" s="43">
        <v>4.0833091326238735</v>
      </c>
      <c r="F75" s="43">
        <v>3.7435443463589393</v>
      </c>
      <c r="H75" s="43">
        <v>9.2087011542063557E-5</v>
      </c>
      <c r="I75" s="43">
        <v>0.11380994113504195</v>
      </c>
      <c r="J75" s="43">
        <v>0</v>
      </c>
      <c r="K75" s="43">
        <v>1</v>
      </c>
      <c r="M75" s="43">
        <v>7.8707158636418528E-3</v>
      </c>
      <c r="N75" s="43">
        <v>4.6877917690866466E-2</v>
      </c>
      <c r="O75" s="43">
        <v>0</v>
      </c>
      <c r="P75" s="43">
        <v>1</v>
      </c>
      <c r="R75" s="43">
        <v>562.13081341782458</v>
      </c>
      <c r="S75" s="43">
        <v>198.43622234922779</v>
      </c>
      <c r="T75" s="43">
        <v>6985.9410952080107</v>
      </c>
      <c r="U75" s="43">
        <v>7746.5081309750631</v>
      </c>
      <c r="W75" s="43">
        <v>2295.3538841582899</v>
      </c>
      <c r="X75" s="43">
        <v>0</v>
      </c>
      <c r="Y75" s="43">
        <v>0</v>
      </c>
      <c r="Z75" s="43">
        <v>2295.3538841582899</v>
      </c>
      <c r="AB75" s="43">
        <v>165.01869721212884</v>
      </c>
      <c r="AC75" s="43">
        <v>0</v>
      </c>
      <c r="AD75" s="43">
        <v>0</v>
      </c>
      <c r="AE75" s="43">
        <v>165.01869721212884</v>
      </c>
      <c r="AG75" s="43">
        <v>4221155.792967095</v>
      </c>
      <c r="AH75" s="43">
        <v>495796.43897819065</v>
      </c>
      <c r="AI75" s="43">
        <v>0</v>
      </c>
      <c r="AJ75" s="43">
        <v>693078528.29094112</v>
      </c>
      <c r="AK75" s="43">
        <v>697299684.0839082</v>
      </c>
    </row>
    <row r="76" spans="1:37" x14ac:dyDescent="0.2">
      <c r="A76" s="43">
        <v>67</v>
      </c>
      <c r="C76" s="43">
        <v>5.9826137960331655E-4</v>
      </c>
      <c r="D76" s="43">
        <v>6.540120546676631E-2</v>
      </c>
      <c r="E76" s="43">
        <v>0.78585249193542173</v>
      </c>
      <c r="F76" s="43">
        <v>2.9261073671773339</v>
      </c>
      <c r="H76" s="43">
        <v>9.69890316095956E-5</v>
      </c>
      <c r="I76" s="43">
        <v>0.1116520424938342</v>
      </c>
      <c r="J76" s="43">
        <v>0</v>
      </c>
      <c r="K76" s="43">
        <v>1</v>
      </c>
      <c r="M76" s="43">
        <v>7.9507057967802552E-3</v>
      </c>
      <c r="N76" s="43">
        <v>4.5167952066857454E-2</v>
      </c>
      <c r="O76" s="43">
        <v>0</v>
      </c>
      <c r="P76" s="43">
        <v>1</v>
      </c>
      <c r="R76" s="43">
        <v>740.83090977800634</v>
      </c>
      <c r="S76" s="43">
        <v>205.03673054590263</v>
      </c>
      <c r="T76" s="43">
        <v>6799.52313971691</v>
      </c>
      <c r="U76" s="43">
        <v>7745.3907800408188</v>
      </c>
      <c r="W76" s="43">
        <v>582.18381655183191</v>
      </c>
      <c r="X76" s="43">
        <v>0</v>
      </c>
      <c r="Y76" s="43">
        <v>0</v>
      </c>
      <c r="Z76" s="43">
        <v>582.18381655183191</v>
      </c>
      <c r="AB76" s="43">
        <v>152.68042642770322</v>
      </c>
      <c r="AC76" s="43">
        <v>0</v>
      </c>
      <c r="AD76" s="43">
        <v>0</v>
      </c>
      <c r="AE76" s="43">
        <v>152.68042642770322</v>
      </c>
      <c r="AG76" s="43">
        <v>1070636.0386388188</v>
      </c>
      <c r="AH76" s="43">
        <v>125751.7043751957</v>
      </c>
      <c r="AI76" s="43">
        <v>0</v>
      </c>
      <c r="AJ76" s="43">
        <v>641257790.99635351</v>
      </c>
      <c r="AK76" s="43">
        <v>642328427.03499234</v>
      </c>
    </row>
    <row r="77" spans="1:37" x14ac:dyDescent="0.2">
      <c r="A77" s="43">
        <v>68</v>
      </c>
      <c r="C77" s="43">
        <v>6.0650484942468966E-4</v>
      </c>
      <c r="D77" s="43">
        <v>5.5701140831060481E-2</v>
      </c>
      <c r="E77" s="43">
        <v>2.6053361384489384</v>
      </c>
      <c r="F77" s="43">
        <v>1.4182028065188237</v>
      </c>
      <c r="H77" s="43">
        <v>8.256494744068399E-5</v>
      </c>
      <c r="I77" s="43">
        <v>0.15271394503116864</v>
      </c>
      <c r="J77" s="43">
        <v>0</v>
      </c>
      <c r="K77" s="43">
        <v>1</v>
      </c>
      <c r="M77" s="43">
        <v>7.9480241246298045E-3</v>
      </c>
      <c r="N77" s="43">
        <v>4.3081294451725129E-2</v>
      </c>
      <c r="O77" s="43">
        <v>0</v>
      </c>
      <c r="P77" s="43">
        <v>1</v>
      </c>
      <c r="R77" s="43">
        <v>639.64754982384295</v>
      </c>
      <c r="S77" s="43">
        <v>238.7353760104337</v>
      </c>
      <c r="T77" s="43">
        <v>6483.2130477661467</v>
      </c>
      <c r="U77" s="43">
        <v>7361.5959736004233</v>
      </c>
      <c r="W77" s="43">
        <v>1666.4968774263759</v>
      </c>
      <c r="X77" s="43">
        <v>0</v>
      </c>
      <c r="Y77" s="43">
        <v>0</v>
      </c>
      <c r="Z77" s="43">
        <v>1666.4968774263759</v>
      </c>
      <c r="AB77" s="43">
        <v>28.622756855556567</v>
      </c>
      <c r="AC77" s="43">
        <v>0</v>
      </c>
      <c r="AD77" s="43">
        <v>0</v>
      </c>
      <c r="AE77" s="43">
        <v>28.622756855556567</v>
      </c>
      <c r="AG77" s="43">
        <v>3064687.7575871055</v>
      </c>
      <c r="AH77" s="43">
        <v>359963.32552409719</v>
      </c>
      <c r="AI77" s="43">
        <v>0</v>
      </c>
      <c r="AJ77" s="43">
        <v>120215578.79333758</v>
      </c>
      <c r="AK77" s="43">
        <v>123280266.55092469</v>
      </c>
    </row>
    <row r="78" spans="1:37" x14ac:dyDescent="0.2">
      <c r="A78" s="43">
        <v>69</v>
      </c>
      <c r="C78" s="43">
        <v>6.1264746505773626E-4</v>
      </c>
      <c r="D78" s="43">
        <v>5.1532514497007971E-2</v>
      </c>
      <c r="E78" s="43">
        <v>4.7270149214012527</v>
      </c>
      <c r="F78" s="43">
        <v>3.1089707650938663</v>
      </c>
      <c r="H78" s="43">
        <v>8.5603651876778984E-5</v>
      </c>
      <c r="I78" s="43">
        <v>9.7404729159285067E-2</v>
      </c>
      <c r="J78" s="43">
        <v>0</v>
      </c>
      <c r="K78" s="43">
        <v>1</v>
      </c>
      <c r="M78" s="43">
        <v>7.9295286054591463E-3</v>
      </c>
      <c r="N78" s="43">
        <v>4.2465074697526119E-2</v>
      </c>
      <c r="O78" s="43">
        <v>0</v>
      </c>
      <c r="P78" s="43">
        <v>1</v>
      </c>
      <c r="R78" s="43">
        <v>597.77031966949016</v>
      </c>
      <c r="S78" s="43">
        <v>157.8754887612414</v>
      </c>
      <c r="T78" s="43">
        <v>6375.6084167727604</v>
      </c>
      <c r="U78" s="43">
        <v>7131.2542252034918</v>
      </c>
      <c r="W78" s="43">
        <v>2825.6692206484768</v>
      </c>
      <c r="X78" s="43">
        <v>0</v>
      </c>
      <c r="Y78" s="43">
        <v>0</v>
      </c>
      <c r="Z78" s="43">
        <v>2825.6692206484768</v>
      </c>
      <c r="AB78" s="43">
        <v>134.89277374134338</v>
      </c>
      <c r="AC78" s="43">
        <v>0</v>
      </c>
      <c r="AD78" s="43">
        <v>0</v>
      </c>
      <c r="AE78" s="43">
        <v>134.89277374134338</v>
      </c>
      <c r="AG78" s="43">
        <v>5196405.6967725484</v>
      </c>
      <c r="AH78" s="43">
        <v>610344.55166007101</v>
      </c>
      <c r="AI78" s="43">
        <v>0</v>
      </c>
      <c r="AJ78" s="43">
        <v>566549649.71364212</v>
      </c>
      <c r="AK78" s="43">
        <v>571746055.4104147</v>
      </c>
    </row>
    <row r="79" spans="1:37" x14ac:dyDescent="0.2">
      <c r="A79" s="43">
        <v>70</v>
      </c>
      <c r="C79" s="43">
        <v>6.1593891755684638E-4</v>
      </c>
      <c r="D79" s="43">
        <v>6.0061629833651375E-2</v>
      </c>
      <c r="E79" s="43">
        <v>5.0697068445609101</v>
      </c>
      <c r="F79" s="43">
        <v>12.250772223297899</v>
      </c>
      <c r="H79" s="43">
        <v>8.8491843734526084E-5</v>
      </c>
      <c r="I79" s="43">
        <v>8.3170140905988607E-2</v>
      </c>
      <c r="J79" s="43">
        <v>0</v>
      </c>
      <c r="K79" s="43">
        <v>1</v>
      </c>
      <c r="M79" s="43">
        <v>7.8172833897885725E-3</v>
      </c>
      <c r="N79" s="43">
        <v>4.5809542427267202E-2</v>
      </c>
      <c r="O79" s="43">
        <v>0</v>
      </c>
      <c r="P79" s="43">
        <v>1</v>
      </c>
      <c r="R79" s="43">
        <v>700.44998657476015</v>
      </c>
      <c r="S79" s="43">
        <v>139.35195111477347</v>
      </c>
      <c r="T79" s="43">
        <v>6780.3823195420327</v>
      </c>
      <c r="U79" s="43">
        <v>7620.1842572315663</v>
      </c>
      <c r="W79" s="43">
        <v>3551.0760912106593</v>
      </c>
      <c r="X79" s="43">
        <v>0</v>
      </c>
      <c r="Y79" s="43">
        <v>0</v>
      </c>
      <c r="Z79" s="43">
        <v>3551.0760912106593</v>
      </c>
      <c r="AB79" s="43">
        <v>843.22454804582276</v>
      </c>
      <c r="AC79" s="43">
        <v>0</v>
      </c>
      <c r="AD79" s="43">
        <v>0</v>
      </c>
      <c r="AE79" s="43">
        <v>843.22454804582276</v>
      </c>
      <c r="AG79" s="43">
        <v>6530428.9317364022</v>
      </c>
      <c r="AH79" s="43">
        <v>767032.43570150237</v>
      </c>
      <c r="AI79" s="43">
        <v>0</v>
      </c>
      <c r="AJ79" s="43">
        <v>3541543101.7924557</v>
      </c>
      <c r="AK79" s="43">
        <v>3548073530.7241921</v>
      </c>
    </row>
    <row r="80" spans="1:37" x14ac:dyDescent="0.2">
      <c r="A80" s="43">
        <v>71</v>
      </c>
      <c r="C80" s="43">
        <v>6.018587185235971E-4</v>
      </c>
      <c r="D80" s="43">
        <v>4.8378507952030102E-2</v>
      </c>
      <c r="E80" s="43">
        <v>6.3487711422001158</v>
      </c>
      <c r="F80" s="43">
        <v>1.4687330448865843</v>
      </c>
      <c r="H80" s="43">
        <v>9.3122697781389263E-5</v>
      </c>
      <c r="I80" s="43">
        <v>8.1235660246824853E-2</v>
      </c>
      <c r="J80" s="43">
        <v>0</v>
      </c>
      <c r="K80" s="43">
        <v>1</v>
      </c>
      <c r="M80" s="43">
        <v>7.8461732543202451E-3</v>
      </c>
      <c r="N80" s="43">
        <v>4.495563103388045E-2</v>
      </c>
      <c r="O80" s="43">
        <v>0</v>
      </c>
      <c r="P80" s="43">
        <v>1</v>
      </c>
      <c r="R80" s="43">
        <v>551.30178543295119</v>
      </c>
      <c r="S80" s="43">
        <v>143.23351059317346</v>
      </c>
      <c r="T80" s="43">
        <v>6678.5835689232754</v>
      </c>
      <c r="U80" s="43">
        <v>7373.1188649493997</v>
      </c>
      <c r="W80" s="43">
        <v>3500.0888660001206</v>
      </c>
      <c r="X80" s="43">
        <v>0</v>
      </c>
      <c r="Y80" s="43">
        <v>0</v>
      </c>
      <c r="Z80" s="43">
        <v>3500.0888660001206</v>
      </c>
      <c r="AB80" s="43">
        <v>27.650230005501534</v>
      </c>
      <c r="AC80" s="43">
        <v>0</v>
      </c>
      <c r="AD80" s="43">
        <v>0</v>
      </c>
      <c r="AE80" s="43">
        <v>27.650230005501534</v>
      </c>
      <c r="AG80" s="43">
        <v>6436663.4245742215</v>
      </c>
      <c r="AH80" s="43">
        <v>756019.19505602599</v>
      </c>
      <c r="AI80" s="43">
        <v>0</v>
      </c>
      <c r="AJ80" s="43">
        <v>116130966.02310644</v>
      </c>
      <c r="AK80" s="43">
        <v>122567629.44768067</v>
      </c>
    </row>
    <row r="81" spans="1:37" x14ac:dyDescent="0.2">
      <c r="A81" s="43">
        <v>72</v>
      </c>
      <c r="C81" s="43">
        <v>5.9994103442056904E-4</v>
      </c>
      <c r="D81" s="43">
        <v>5.245705098969404E-2</v>
      </c>
      <c r="E81" s="43">
        <v>2.2231845460718747</v>
      </c>
      <c r="F81" s="43">
        <v>1.128790920709196</v>
      </c>
      <c r="H81" s="43">
        <v>9.6850122847769171E-5</v>
      </c>
      <c r="I81" s="43">
        <v>0.1131563774270854</v>
      </c>
      <c r="J81" s="43">
        <v>0</v>
      </c>
      <c r="K81" s="43">
        <v>1</v>
      </c>
      <c r="M81" s="43">
        <v>7.8698210462976315E-3</v>
      </c>
      <c r="N81" s="43">
        <v>4.5561492902031486E-2</v>
      </c>
      <c r="O81" s="43">
        <v>0</v>
      </c>
      <c r="P81" s="43">
        <v>1</v>
      </c>
      <c r="R81" s="43">
        <v>595.87451616417695</v>
      </c>
      <c r="S81" s="43">
        <v>207.50166424399512</v>
      </c>
      <c r="T81" s="43">
        <v>6788.9901065628874</v>
      </c>
      <c r="U81" s="43">
        <v>7592.3662869710597</v>
      </c>
      <c r="W81" s="43">
        <v>1324.7390157342536</v>
      </c>
      <c r="X81" s="43">
        <v>0</v>
      </c>
      <c r="Y81" s="43">
        <v>0</v>
      </c>
      <c r="Z81" s="43">
        <v>1324.7390157342536</v>
      </c>
      <c r="AB81" s="43">
        <v>8.2115253493406168</v>
      </c>
      <c r="AC81" s="43">
        <v>0</v>
      </c>
      <c r="AD81" s="43">
        <v>0</v>
      </c>
      <c r="AE81" s="43">
        <v>8.2115253493406168</v>
      </c>
      <c r="AG81" s="43">
        <v>2436195.0499352925</v>
      </c>
      <c r="AH81" s="43">
        <v>286143.62739859876</v>
      </c>
      <c r="AI81" s="43">
        <v>0</v>
      </c>
      <c r="AJ81" s="43">
        <v>34488406.467230588</v>
      </c>
      <c r="AK81" s="43">
        <v>36924601.517165884</v>
      </c>
    </row>
    <row r="82" spans="1:37" x14ac:dyDescent="0.2">
      <c r="A82" s="43">
        <v>73</v>
      </c>
      <c r="C82" s="43">
        <v>6.1412629183799083E-4</v>
      </c>
      <c r="D82" s="43">
        <v>5.7234346295979455E-2</v>
      </c>
      <c r="E82" s="43">
        <v>3.5197935845584682</v>
      </c>
      <c r="F82" s="43">
        <v>3.8457711427430326</v>
      </c>
      <c r="H82" s="43">
        <v>1.0065594742147965E-4</v>
      </c>
      <c r="I82" s="43">
        <v>9.1760461733833606E-2</v>
      </c>
      <c r="J82" s="43">
        <v>0</v>
      </c>
      <c r="K82" s="43">
        <v>1</v>
      </c>
      <c r="M82" s="43">
        <v>7.8104024132460165E-3</v>
      </c>
      <c r="N82" s="43">
        <v>4.3292163542500421E-2</v>
      </c>
      <c r="O82" s="43">
        <v>0</v>
      </c>
      <c r="P82" s="43">
        <v>1</v>
      </c>
      <c r="R82" s="43">
        <v>665.51337856137445</v>
      </c>
      <c r="S82" s="43">
        <v>174.87889643140858</v>
      </c>
      <c r="T82" s="43">
        <v>6402.1386251046824</v>
      </c>
      <c r="U82" s="43">
        <v>7242.5309000974657</v>
      </c>
      <c r="W82" s="43">
        <v>2342.469720298157</v>
      </c>
      <c r="X82" s="43">
        <v>0</v>
      </c>
      <c r="Y82" s="43">
        <v>0</v>
      </c>
      <c r="Z82" s="43">
        <v>2342.469720298157</v>
      </c>
      <c r="AB82" s="43">
        <v>202.64716815667353</v>
      </c>
      <c r="AC82" s="43">
        <v>0</v>
      </c>
      <c r="AD82" s="43">
        <v>0</v>
      </c>
      <c r="AE82" s="43">
        <v>202.64716815667353</v>
      </c>
      <c r="AG82" s="43">
        <v>4307801.8156283107</v>
      </c>
      <c r="AH82" s="43">
        <v>505973.45958440192</v>
      </c>
      <c r="AI82" s="43">
        <v>0</v>
      </c>
      <c r="AJ82" s="43">
        <v>851118106.25802886</v>
      </c>
      <c r="AK82" s="43">
        <v>855425908.07365716</v>
      </c>
    </row>
    <row r="83" spans="1:37" x14ac:dyDescent="0.2">
      <c r="A83" s="43">
        <v>74</v>
      </c>
      <c r="C83" s="43">
        <v>6.2699150943468229E-4</v>
      </c>
      <c r="D83" s="43">
        <v>5.3397592061555178E-2</v>
      </c>
      <c r="E83" s="43">
        <v>2.3428966195955998</v>
      </c>
      <c r="F83" s="43">
        <v>1.8518434999175009</v>
      </c>
      <c r="H83" s="43">
        <v>8.8088380362192535E-5</v>
      </c>
      <c r="I83" s="43">
        <v>0.11073785385242785</v>
      </c>
      <c r="J83" s="43">
        <v>0</v>
      </c>
      <c r="K83" s="43">
        <v>1</v>
      </c>
      <c r="M83" s="43">
        <v>7.8757994656936114E-3</v>
      </c>
      <c r="N83" s="43">
        <v>4.4780881812760374E-2</v>
      </c>
      <c r="O83" s="43">
        <v>0</v>
      </c>
      <c r="P83" s="43">
        <v>1</v>
      </c>
      <c r="R83" s="43">
        <v>633.9072308582937</v>
      </c>
      <c r="S83" s="43">
        <v>184.69583422168287</v>
      </c>
      <c r="T83" s="43">
        <v>6677.7424298567321</v>
      </c>
      <c r="U83" s="43">
        <v>7496.3454949367087</v>
      </c>
      <c r="W83" s="43">
        <v>1485.1791083151038</v>
      </c>
      <c r="X83" s="43">
        <v>0</v>
      </c>
      <c r="Y83" s="43">
        <v>0</v>
      </c>
      <c r="Z83" s="43">
        <v>1485.1791083151038</v>
      </c>
      <c r="AB83" s="43">
        <v>57.7789036948354</v>
      </c>
      <c r="AC83" s="43">
        <v>0</v>
      </c>
      <c r="AD83" s="43">
        <v>0</v>
      </c>
      <c r="AE83" s="43">
        <v>57.7789036948354</v>
      </c>
      <c r="AG83" s="43">
        <v>2731244.3801914761</v>
      </c>
      <c r="AH83" s="43">
        <v>320798.68739606242</v>
      </c>
      <c r="AI83" s="43">
        <v>0</v>
      </c>
      <c r="AJ83" s="43">
        <v>242671395.51830867</v>
      </c>
      <c r="AK83" s="43">
        <v>245402639.89850014</v>
      </c>
    </row>
    <row r="84" spans="1:37" x14ac:dyDescent="0.2">
      <c r="A84" s="43">
        <v>75</v>
      </c>
      <c r="C84" s="43">
        <v>6.1055616378014044E-4</v>
      </c>
      <c r="D84" s="43">
        <v>5.79352535503872E-2</v>
      </c>
      <c r="E84" s="43">
        <v>4.7468535280227915</v>
      </c>
      <c r="F84" s="43">
        <v>1.7718854466862604</v>
      </c>
      <c r="H84" s="43">
        <v>8.6639092740825919E-5</v>
      </c>
      <c r="I84" s="43">
        <v>8.4145083684445732E-2</v>
      </c>
      <c r="J84" s="43">
        <v>0</v>
      </c>
      <c r="K84" s="43">
        <v>1</v>
      </c>
      <c r="M84" s="43">
        <v>7.8276996134512503E-3</v>
      </c>
      <c r="N84" s="43">
        <v>4.8582013332083451E-2</v>
      </c>
      <c r="O84" s="43">
        <v>0</v>
      </c>
      <c r="P84" s="43">
        <v>1</v>
      </c>
      <c r="R84" s="43">
        <v>669.74719702547588</v>
      </c>
      <c r="S84" s="43">
        <v>138.03366372660838</v>
      </c>
      <c r="T84" s="43">
        <v>7200.3238957637341</v>
      </c>
      <c r="U84" s="43">
        <v>8008.1047565158187</v>
      </c>
      <c r="W84" s="43">
        <v>3179.1918450837557</v>
      </c>
      <c r="X84" s="43">
        <v>0</v>
      </c>
      <c r="Y84" s="43">
        <v>0</v>
      </c>
      <c r="Z84" s="43">
        <v>3179.1918450837557</v>
      </c>
      <c r="AB84" s="43">
        <v>55.315588234688178</v>
      </c>
      <c r="AC84" s="43">
        <v>0</v>
      </c>
      <c r="AD84" s="43">
        <v>0</v>
      </c>
      <c r="AE84" s="43">
        <v>55.315588234688178</v>
      </c>
      <c r="AG84" s="43">
        <v>5846533.8031090265</v>
      </c>
      <c r="AH84" s="43">
        <v>686705.43853809126</v>
      </c>
      <c r="AI84" s="43">
        <v>0</v>
      </c>
      <c r="AJ84" s="43">
        <v>232325470.58569035</v>
      </c>
      <c r="AK84" s="43">
        <v>238172004.38879937</v>
      </c>
    </row>
    <row r="85" spans="1:37" x14ac:dyDescent="0.2">
      <c r="A85" s="43">
        <v>76</v>
      </c>
      <c r="C85" s="43">
        <v>6.2625644637692712E-4</v>
      </c>
      <c r="D85" s="43">
        <v>5.5783064573739938E-2</v>
      </c>
      <c r="E85" s="43">
        <v>3.041052595950156</v>
      </c>
      <c r="F85" s="43">
        <v>3.7102993888696072</v>
      </c>
      <c r="H85" s="43">
        <v>9.127489632199115E-5</v>
      </c>
      <c r="I85" s="43">
        <v>9.7771484558799499E-2</v>
      </c>
      <c r="J85" s="43">
        <v>0</v>
      </c>
      <c r="K85" s="43">
        <v>1</v>
      </c>
      <c r="M85" s="43">
        <v>7.8848742307713326E-3</v>
      </c>
      <c r="N85" s="43">
        <v>4.8335920496275109E-2</v>
      </c>
      <c r="O85" s="43">
        <v>0</v>
      </c>
      <c r="P85" s="43">
        <v>1</v>
      </c>
      <c r="R85" s="43">
        <v>661.44989472132988</v>
      </c>
      <c r="S85" s="43">
        <v>168.96857079100087</v>
      </c>
      <c r="T85" s="43">
        <v>7216.1763297319867</v>
      </c>
      <c r="U85" s="43">
        <v>8046.5947952443175</v>
      </c>
      <c r="W85" s="43">
        <v>2011.5039194332576</v>
      </c>
      <c r="X85" s="43">
        <v>0</v>
      </c>
      <c r="Y85" s="43">
        <v>0</v>
      </c>
      <c r="Z85" s="43">
        <v>2011.5039194332576</v>
      </c>
      <c r="AB85" s="43">
        <v>191.82181526112626</v>
      </c>
      <c r="AC85" s="43">
        <v>0</v>
      </c>
      <c r="AD85" s="43">
        <v>0</v>
      </c>
      <c r="AE85" s="43">
        <v>191.82181526112626</v>
      </c>
      <c r="AG85" s="43">
        <v>3699155.7078377609</v>
      </c>
      <c r="AH85" s="43">
        <v>434484.84659758362</v>
      </c>
      <c r="AI85" s="43">
        <v>0</v>
      </c>
      <c r="AJ85" s="43">
        <v>805651624.09673035</v>
      </c>
      <c r="AK85" s="43">
        <v>809350779.80456817</v>
      </c>
    </row>
    <row r="86" spans="1:37" x14ac:dyDescent="0.2">
      <c r="A86" s="43">
        <v>77</v>
      </c>
      <c r="C86" s="43">
        <v>6.1570973125246731E-4</v>
      </c>
      <c r="D86" s="43">
        <v>5.4353342154645795E-2</v>
      </c>
      <c r="E86" s="43">
        <v>1.9730540889926267</v>
      </c>
      <c r="F86" s="43">
        <v>1.8064763035609086</v>
      </c>
      <c r="H86" s="43">
        <v>8.8331760190792481E-5</v>
      </c>
      <c r="I86" s="43">
        <v>0.10441999836837357</v>
      </c>
      <c r="J86" s="43">
        <v>0</v>
      </c>
      <c r="K86" s="43">
        <v>1</v>
      </c>
      <c r="M86" s="43">
        <v>7.8422952319854976E-3</v>
      </c>
      <c r="N86" s="43">
        <v>4.8840488257036796E-2</v>
      </c>
      <c r="O86" s="43">
        <v>0</v>
      </c>
      <c r="P86" s="43">
        <v>1</v>
      </c>
      <c r="R86" s="43">
        <v>633.64300393191002</v>
      </c>
      <c r="S86" s="43">
        <v>174.63968509613434</v>
      </c>
      <c r="T86" s="43">
        <v>7252.1296146737868</v>
      </c>
      <c r="U86" s="43">
        <v>8060.4123037018308</v>
      </c>
      <c r="W86" s="43">
        <v>1250.2119198694261</v>
      </c>
      <c r="X86" s="43">
        <v>0</v>
      </c>
      <c r="Y86" s="43">
        <v>0</v>
      </c>
      <c r="Z86" s="43">
        <v>1250.2119198694261</v>
      </c>
      <c r="AB86" s="43">
        <v>54.678933231941357</v>
      </c>
      <c r="AC86" s="43">
        <v>0</v>
      </c>
      <c r="AD86" s="43">
        <v>0</v>
      </c>
      <c r="AE86" s="43">
        <v>54.678933231941357</v>
      </c>
      <c r="AG86" s="43">
        <v>2299139.7206398747</v>
      </c>
      <c r="AH86" s="43">
        <v>270045.77469179605</v>
      </c>
      <c r="AI86" s="43">
        <v>0</v>
      </c>
      <c r="AJ86" s="43">
        <v>229651519.57415369</v>
      </c>
      <c r="AK86" s="43">
        <v>231950659.29479358</v>
      </c>
    </row>
    <row r="87" spans="1:37" x14ac:dyDescent="0.2">
      <c r="A87" s="43">
        <v>78</v>
      </c>
      <c r="C87" s="43">
        <v>6.0388777709286543E-4</v>
      </c>
      <c r="D87" s="43">
        <v>5.0122205099410323E-2</v>
      </c>
      <c r="E87" s="43">
        <v>5.6192879196841066</v>
      </c>
      <c r="F87" s="43">
        <v>1.5887679525849994</v>
      </c>
      <c r="H87" s="43">
        <v>9.1536343470921544E-5</v>
      </c>
      <c r="I87" s="43">
        <v>9.9220341090003328E-2</v>
      </c>
      <c r="J87" s="43">
        <v>0</v>
      </c>
      <c r="K87" s="43">
        <v>1</v>
      </c>
      <c r="M87" s="43">
        <v>7.8399136071108065E-3</v>
      </c>
      <c r="N87" s="43">
        <v>4.5376632150281621E-2</v>
      </c>
      <c r="O87" s="43">
        <v>0</v>
      </c>
      <c r="P87" s="43">
        <v>1</v>
      </c>
      <c r="R87" s="43">
        <v>573.0978530456847</v>
      </c>
      <c r="S87" s="43">
        <v>171.96364756840728</v>
      </c>
      <c r="T87" s="43">
        <v>6735.7492151518063</v>
      </c>
      <c r="U87" s="43">
        <v>7480.8107157658978</v>
      </c>
      <c r="W87" s="43">
        <v>3220.4018424165133</v>
      </c>
      <c r="X87" s="43">
        <v>0</v>
      </c>
      <c r="Y87" s="43">
        <v>0</v>
      </c>
      <c r="Z87" s="43">
        <v>3220.4018424165133</v>
      </c>
      <c r="AB87" s="43">
        <v>36.104116503836622</v>
      </c>
      <c r="AC87" s="43">
        <v>0</v>
      </c>
      <c r="AD87" s="43">
        <v>0</v>
      </c>
      <c r="AE87" s="43">
        <v>36.104116503836622</v>
      </c>
      <c r="AG87" s="43">
        <v>5922318.9882039679</v>
      </c>
      <c r="AH87" s="43">
        <v>695606.79796196683</v>
      </c>
      <c r="AI87" s="43">
        <v>0</v>
      </c>
      <c r="AJ87" s="43">
        <v>151637289.3161138</v>
      </c>
      <c r="AK87" s="43">
        <v>157559608.30431777</v>
      </c>
    </row>
    <row r="88" spans="1:37" x14ac:dyDescent="0.2">
      <c r="A88" s="43">
        <v>79</v>
      </c>
      <c r="C88" s="43">
        <v>6.2011104998060951E-4</v>
      </c>
      <c r="D88" s="43">
        <v>5.5140033004540179E-2</v>
      </c>
      <c r="E88" s="43">
        <v>5.5914369519934652</v>
      </c>
      <c r="F88" s="43">
        <v>2.477979690255129</v>
      </c>
      <c r="H88" s="43">
        <v>8.901380074899761E-5</v>
      </c>
      <c r="I88" s="43">
        <v>9.4719453833074368E-2</v>
      </c>
      <c r="J88" s="43">
        <v>0</v>
      </c>
      <c r="K88" s="43">
        <v>1</v>
      </c>
      <c r="M88" s="43">
        <v>7.9030204928175474E-3</v>
      </c>
      <c r="N88" s="43">
        <v>4.4254493529710941E-2</v>
      </c>
      <c r="O88" s="43">
        <v>0</v>
      </c>
      <c r="P88" s="43">
        <v>1</v>
      </c>
      <c r="R88" s="43">
        <v>647.40919719748752</v>
      </c>
      <c r="S88" s="43">
        <v>159.63896487349567</v>
      </c>
      <c r="T88" s="43">
        <v>6622.0561008553141</v>
      </c>
      <c r="U88" s="43">
        <v>7429.1042629262975</v>
      </c>
      <c r="W88" s="43">
        <v>3619.9477082704557</v>
      </c>
      <c r="X88" s="43">
        <v>0</v>
      </c>
      <c r="Y88" s="43">
        <v>0</v>
      </c>
      <c r="Z88" s="43">
        <v>3619.9477082704557</v>
      </c>
      <c r="AB88" s="43">
        <v>102.3837679874223</v>
      </c>
      <c r="AC88" s="43">
        <v>0</v>
      </c>
      <c r="AD88" s="43">
        <v>0</v>
      </c>
      <c r="AE88" s="43">
        <v>102.3837679874223</v>
      </c>
      <c r="AG88" s="43">
        <v>6657083.8355093682</v>
      </c>
      <c r="AH88" s="43">
        <v>781908.70498641848</v>
      </c>
      <c r="AI88" s="43">
        <v>0</v>
      </c>
      <c r="AJ88" s="43">
        <v>430011825.54717368</v>
      </c>
      <c r="AK88" s="43">
        <v>436668909.38268304</v>
      </c>
    </row>
    <row r="89" spans="1:37" x14ac:dyDescent="0.2">
      <c r="A89" s="43">
        <v>80</v>
      </c>
      <c r="C89" s="43">
        <v>5.9028185473480855E-4</v>
      </c>
      <c r="D89" s="43">
        <v>6.0074587730138185E-2</v>
      </c>
      <c r="E89" s="43">
        <v>8.2796800344375434</v>
      </c>
      <c r="F89" s="43">
        <v>3.99551973196278</v>
      </c>
      <c r="H89" s="43">
        <v>8.9307523173813764E-5</v>
      </c>
      <c r="I89" s="43">
        <v>8.4282013875789749E-2</v>
      </c>
      <c r="J89" s="43">
        <v>0</v>
      </c>
      <c r="K89" s="43">
        <v>1</v>
      </c>
      <c r="M89" s="43">
        <v>7.8556410224908113E-3</v>
      </c>
      <c r="N89" s="43">
        <v>4.3765805047091391E-2</v>
      </c>
      <c r="O89" s="43">
        <v>0</v>
      </c>
      <c r="P89" s="43">
        <v>1</v>
      </c>
      <c r="R89" s="43">
        <v>671.4174203092507</v>
      </c>
      <c r="S89" s="43">
        <v>142.51655705772299</v>
      </c>
      <c r="T89" s="43">
        <v>6509.6692587633861</v>
      </c>
      <c r="U89" s="43">
        <v>7323.6032361303596</v>
      </c>
      <c r="W89" s="43">
        <v>5559.1214097080638</v>
      </c>
      <c r="X89" s="43">
        <v>0</v>
      </c>
      <c r="Y89" s="43">
        <v>0</v>
      </c>
      <c r="Z89" s="43">
        <v>5559.1214097080638</v>
      </c>
      <c r="AB89" s="43">
        <v>215.20312200843014</v>
      </c>
      <c r="AC89" s="43">
        <v>0</v>
      </c>
      <c r="AD89" s="43">
        <v>0</v>
      </c>
      <c r="AE89" s="43">
        <v>215.20312200843014</v>
      </c>
      <c r="AG89" s="43">
        <v>10223224.272453129</v>
      </c>
      <c r="AH89" s="43">
        <v>1200770.2244969418</v>
      </c>
      <c r="AI89" s="43">
        <v>0</v>
      </c>
      <c r="AJ89" s="43">
        <v>903853112.43540657</v>
      </c>
      <c r="AK89" s="43">
        <v>914076336.70785975</v>
      </c>
    </row>
    <row r="90" spans="1:37" x14ac:dyDescent="0.2">
      <c r="A90" s="43">
        <v>81</v>
      </c>
      <c r="C90" s="43">
        <v>5.9458690022926768E-4</v>
      </c>
      <c r="D90" s="43">
        <v>5.4472915351812312E-2</v>
      </c>
      <c r="E90" s="43">
        <v>9.2770603296202196</v>
      </c>
      <c r="F90" s="43">
        <v>3.878081379587786</v>
      </c>
      <c r="H90" s="43">
        <v>9.961759495991096E-5</v>
      </c>
      <c r="I90" s="43">
        <v>0.12764957917472619</v>
      </c>
      <c r="J90" s="43">
        <v>0</v>
      </c>
      <c r="K90" s="43">
        <v>1</v>
      </c>
      <c r="M90" s="43">
        <v>7.7798253915763024E-3</v>
      </c>
      <c r="N90" s="43">
        <v>4.458010905398508E-2</v>
      </c>
      <c r="O90" s="43">
        <v>0</v>
      </c>
      <c r="P90" s="43">
        <v>1</v>
      </c>
      <c r="R90" s="43">
        <v>613.25108961977992</v>
      </c>
      <c r="S90" s="43">
        <v>240.76747191663617</v>
      </c>
      <c r="T90" s="43">
        <v>6566.79334252233</v>
      </c>
      <c r="U90" s="43">
        <v>7420.8119040587462</v>
      </c>
      <c r="W90" s="43">
        <v>5689.1673556080341</v>
      </c>
      <c r="X90" s="43">
        <v>0</v>
      </c>
      <c r="Y90" s="43">
        <v>0</v>
      </c>
      <c r="Z90" s="43">
        <v>5689.1673556080341</v>
      </c>
      <c r="AB90" s="43">
        <v>188.85355999898718</v>
      </c>
      <c r="AC90" s="43">
        <v>0</v>
      </c>
      <c r="AD90" s="43">
        <v>0</v>
      </c>
      <c r="AE90" s="43">
        <v>188.85355999898718</v>
      </c>
      <c r="AG90" s="43">
        <v>10462378.766963175</v>
      </c>
      <c r="AH90" s="43">
        <v>1228860.1488113354</v>
      </c>
      <c r="AI90" s="43">
        <v>0</v>
      </c>
      <c r="AJ90" s="43">
        <v>793184951.99574614</v>
      </c>
      <c r="AK90" s="43">
        <v>803647330.76270926</v>
      </c>
    </row>
    <row r="91" spans="1:37" x14ac:dyDescent="0.2">
      <c r="A91" s="43">
        <v>82</v>
      </c>
      <c r="C91" s="43">
        <v>5.9882044430112965E-4</v>
      </c>
      <c r="D91" s="43">
        <v>5.0593390828561284E-2</v>
      </c>
      <c r="E91" s="43">
        <v>1.366620851281811</v>
      </c>
      <c r="F91" s="43">
        <v>2.5734873662666877</v>
      </c>
      <c r="H91" s="43">
        <v>9.0193806163707535E-5</v>
      </c>
      <c r="I91" s="43">
        <v>0.12890220296811139</v>
      </c>
      <c r="J91" s="43">
        <v>0</v>
      </c>
      <c r="K91" s="43">
        <v>1</v>
      </c>
      <c r="M91" s="43">
        <v>7.8111169540745528E-3</v>
      </c>
      <c r="N91" s="43">
        <v>4.6700328764660792E-2</v>
      </c>
      <c r="O91" s="43">
        <v>0</v>
      </c>
      <c r="P91" s="43">
        <v>1</v>
      </c>
      <c r="R91" s="43">
        <v>573.63121917140802</v>
      </c>
      <c r="S91" s="43">
        <v>220.13009796266743</v>
      </c>
      <c r="T91" s="43">
        <v>6906.7772715503352</v>
      </c>
      <c r="U91" s="43">
        <v>7700.5385886844106</v>
      </c>
      <c r="W91" s="43">
        <v>783.93638506585273</v>
      </c>
      <c r="X91" s="43">
        <v>0</v>
      </c>
      <c r="Y91" s="43">
        <v>0</v>
      </c>
      <c r="Z91" s="43">
        <v>783.93638506585273</v>
      </c>
      <c r="AB91" s="43">
        <v>96.578357960073376</v>
      </c>
      <c r="AC91" s="43">
        <v>0</v>
      </c>
      <c r="AD91" s="43">
        <v>0</v>
      </c>
      <c r="AE91" s="43">
        <v>96.578357960073376</v>
      </c>
      <c r="AG91" s="43">
        <v>1441659.0121361031</v>
      </c>
      <c r="AH91" s="43">
        <v>169330.25917422419</v>
      </c>
      <c r="AI91" s="43">
        <v>0</v>
      </c>
      <c r="AJ91" s="43">
        <v>405629103.4323082</v>
      </c>
      <c r="AK91" s="43">
        <v>407070762.4444443</v>
      </c>
    </row>
    <row r="92" spans="1:37" x14ac:dyDescent="0.2">
      <c r="A92" s="43">
        <v>83</v>
      </c>
      <c r="C92" s="43">
        <v>6.3526456592921665E-4</v>
      </c>
      <c r="D92" s="43">
        <v>5.2033575236722633E-2</v>
      </c>
      <c r="E92" s="43">
        <v>5.6180871974411399</v>
      </c>
      <c r="F92" s="43">
        <v>4.3655814233178907</v>
      </c>
      <c r="H92" s="43">
        <v>9.4716675561046237E-5</v>
      </c>
      <c r="I92" s="43">
        <v>8.2053415764478235E-2</v>
      </c>
      <c r="J92" s="43">
        <v>0</v>
      </c>
      <c r="K92" s="43">
        <v>1</v>
      </c>
      <c r="M92" s="43">
        <v>7.8076377398210231E-3</v>
      </c>
      <c r="N92" s="43">
        <v>4.4948773630467113E-2</v>
      </c>
      <c r="O92" s="43">
        <v>0</v>
      </c>
      <c r="P92" s="43">
        <v>1</v>
      </c>
      <c r="R92" s="43">
        <v>625.86500942882583</v>
      </c>
      <c r="S92" s="43">
        <v>147.15176786701849</v>
      </c>
      <c r="T92" s="43">
        <v>6644.7687988327443</v>
      </c>
      <c r="U92" s="43">
        <v>7417.7855761285882</v>
      </c>
      <c r="W92" s="43">
        <v>3516.1641967984647</v>
      </c>
      <c r="X92" s="43">
        <v>0</v>
      </c>
      <c r="Y92" s="43">
        <v>0</v>
      </c>
      <c r="Z92" s="43">
        <v>3516.1641967984647</v>
      </c>
      <c r="AB92" s="43">
        <v>225.38476246850161</v>
      </c>
      <c r="AC92" s="43">
        <v>0</v>
      </c>
      <c r="AD92" s="43">
        <v>0</v>
      </c>
      <c r="AE92" s="43">
        <v>225.38476246850161</v>
      </c>
      <c r="AG92" s="43">
        <v>6466225.9579123762</v>
      </c>
      <c r="AH92" s="43">
        <v>759491.46650846838</v>
      </c>
      <c r="AI92" s="43">
        <v>0</v>
      </c>
      <c r="AJ92" s="43">
        <v>946616002.36770678</v>
      </c>
      <c r="AK92" s="43">
        <v>953082228.3256191</v>
      </c>
    </row>
    <row r="93" spans="1:37" x14ac:dyDescent="0.2">
      <c r="A93" s="43">
        <v>84</v>
      </c>
      <c r="C93" s="43">
        <v>5.8382543226976236E-4</v>
      </c>
      <c r="D93" s="43">
        <v>6.3323027181883651E-2</v>
      </c>
      <c r="E93" s="43">
        <v>2.2143325124405533</v>
      </c>
      <c r="F93" s="43">
        <v>2.5928215597461048</v>
      </c>
      <c r="H93" s="43">
        <v>8.9987333738772435E-5</v>
      </c>
      <c r="I93" s="43">
        <v>9.0093668871981267E-2</v>
      </c>
      <c r="J93" s="43">
        <v>0</v>
      </c>
      <c r="K93" s="43">
        <v>1</v>
      </c>
      <c r="M93" s="43">
        <v>7.8884461524061367E-3</v>
      </c>
      <c r="N93" s="43">
        <v>4.5647870498195388E-2</v>
      </c>
      <c r="O93" s="43">
        <v>0</v>
      </c>
      <c r="P93" s="43">
        <v>1</v>
      </c>
      <c r="R93" s="43">
        <v>699.98228743944139</v>
      </c>
      <c r="S93" s="43">
        <v>153.50341084493201</v>
      </c>
      <c r="T93" s="43">
        <v>6817.9586088292335</v>
      </c>
      <c r="U93" s="43">
        <v>7671.4443071136066</v>
      </c>
      <c r="W93" s="43">
        <v>1549.9935372096638</v>
      </c>
      <c r="X93" s="43">
        <v>0</v>
      </c>
      <c r="Y93" s="43">
        <v>0</v>
      </c>
      <c r="Z93" s="43">
        <v>1549.9935372096638</v>
      </c>
      <c r="AB93" s="43">
        <v>119.2993160395113</v>
      </c>
      <c r="AC93" s="43">
        <v>0</v>
      </c>
      <c r="AD93" s="43">
        <v>0</v>
      </c>
      <c r="AE93" s="43">
        <v>119.2993160395113</v>
      </c>
      <c r="AG93" s="43">
        <v>2850438.114928572</v>
      </c>
      <c r="AH93" s="43">
        <v>334798.60403728741</v>
      </c>
      <c r="AI93" s="43">
        <v>0</v>
      </c>
      <c r="AJ93" s="43">
        <v>501057127.36594743</v>
      </c>
      <c r="AK93" s="43">
        <v>503907565.48087597</v>
      </c>
    </row>
    <row r="94" spans="1:37" x14ac:dyDescent="0.2">
      <c r="A94" s="43">
        <v>85</v>
      </c>
      <c r="C94" s="43">
        <v>5.9142903633524989E-4</v>
      </c>
      <c r="D94" s="43">
        <v>5.6438948308553338E-2</v>
      </c>
      <c r="E94" s="43">
        <v>2.0066430285969772</v>
      </c>
      <c r="F94" s="43">
        <v>2.4057374463735641</v>
      </c>
      <c r="H94" s="43">
        <v>9.6915452384327416E-5</v>
      </c>
      <c r="I94" s="43">
        <v>8.9892392582081967E-2</v>
      </c>
      <c r="J94" s="43">
        <v>0</v>
      </c>
      <c r="K94" s="43">
        <v>1</v>
      </c>
      <c r="M94" s="43">
        <v>7.8582698724218858E-3</v>
      </c>
      <c r="N94" s="43">
        <v>4.5319354175408798E-2</v>
      </c>
      <c r="O94" s="43">
        <v>0</v>
      </c>
      <c r="P94" s="43">
        <v>1</v>
      </c>
      <c r="R94" s="43">
        <v>632.00996762269745</v>
      </c>
      <c r="S94" s="43">
        <v>164.95228648210048</v>
      </c>
      <c r="T94" s="43">
        <v>6742.9979023038277</v>
      </c>
      <c r="U94" s="43">
        <v>7539.9601564086261</v>
      </c>
      <c r="W94" s="43">
        <v>1268.2183955338871</v>
      </c>
      <c r="X94" s="43">
        <v>0</v>
      </c>
      <c r="Y94" s="43">
        <v>0</v>
      </c>
      <c r="Z94" s="43">
        <v>1268.2183955338871</v>
      </c>
      <c r="AB94" s="43">
        <v>95.063088342636959</v>
      </c>
      <c r="AC94" s="43">
        <v>0</v>
      </c>
      <c r="AD94" s="43">
        <v>0</v>
      </c>
      <c r="AE94" s="43">
        <v>95.063088342636959</v>
      </c>
      <c r="AG94" s="43">
        <v>2332253.6293868185</v>
      </c>
      <c r="AH94" s="43">
        <v>273935.17343531962</v>
      </c>
      <c r="AI94" s="43">
        <v>0</v>
      </c>
      <c r="AJ94" s="43">
        <v>399264971.03907526</v>
      </c>
      <c r="AK94" s="43">
        <v>401597224.6684621</v>
      </c>
    </row>
    <row r="95" spans="1:37" x14ac:dyDescent="0.2">
      <c r="A95" s="43">
        <v>86</v>
      </c>
      <c r="C95" s="43">
        <v>6.0243101982815329E-4</v>
      </c>
      <c r="D95" s="43">
        <v>5.0513254026717185E-2</v>
      </c>
      <c r="E95" s="43">
        <v>2.9933860973355588</v>
      </c>
      <c r="F95" s="43">
        <v>1.3839646369158414</v>
      </c>
      <c r="H95" s="43">
        <v>8.8296273841159516E-5</v>
      </c>
      <c r="I95" s="43">
        <v>0.11044369267016074</v>
      </c>
      <c r="J95" s="43">
        <v>0</v>
      </c>
      <c r="K95" s="43">
        <v>1</v>
      </c>
      <c r="M95" s="43">
        <v>7.883759922838407E-3</v>
      </c>
      <c r="N95" s="43">
        <v>4.686329380822396E-2</v>
      </c>
      <c r="O95" s="43">
        <v>0</v>
      </c>
      <c r="P95" s="43">
        <v>1</v>
      </c>
      <c r="R95" s="43">
        <v>576.17584204980415</v>
      </c>
      <c r="S95" s="43">
        <v>184.63994751751991</v>
      </c>
      <c r="T95" s="43">
        <v>6995.3359027719553</v>
      </c>
      <c r="U95" s="43">
        <v>7756.1516923392792</v>
      </c>
      <c r="W95" s="43">
        <v>1724.7167552124927</v>
      </c>
      <c r="X95" s="43">
        <v>0</v>
      </c>
      <c r="Y95" s="43">
        <v>0</v>
      </c>
      <c r="Z95" s="43">
        <v>1724.7167552124927</v>
      </c>
      <c r="AB95" s="43">
        <v>23.671732835179554</v>
      </c>
      <c r="AC95" s="43">
        <v>0</v>
      </c>
      <c r="AD95" s="43">
        <v>0</v>
      </c>
      <c r="AE95" s="43">
        <v>23.671732835179554</v>
      </c>
      <c r="AG95" s="43">
        <v>3171754.1128357742</v>
      </c>
      <c r="AH95" s="43">
        <v>372538.81912589842</v>
      </c>
      <c r="AI95" s="43">
        <v>0</v>
      </c>
      <c r="AJ95" s="43">
        <v>99421277.907754123</v>
      </c>
      <c r="AK95" s="43">
        <v>102593032.0205899</v>
      </c>
    </row>
    <row r="96" spans="1:37" x14ac:dyDescent="0.2">
      <c r="A96" s="43">
        <v>87</v>
      </c>
      <c r="C96" s="43">
        <v>5.9832769198636118E-4</v>
      </c>
      <c r="D96" s="43">
        <v>6.1052746861401941E-2</v>
      </c>
      <c r="E96" s="43">
        <v>4.0942381083267625</v>
      </c>
      <c r="F96" s="43">
        <v>1.4604413905400317</v>
      </c>
      <c r="H96" s="43">
        <v>9.6042309878696663E-5</v>
      </c>
      <c r="I96" s="43">
        <v>0.1035944052843214</v>
      </c>
      <c r="J96" s="43">
        <v>0</v>
      </c>
      <c r="K96" s="43">
        <v>1</v>
      </c>
      <c r="M96" s="43">
        <v>7.9136193695921175E-3</v>
      </c>
      <c r="N96" s="43">
        <v>4.5667067894631812E-2</v>
      </c>
      <c r="O96" s="43">
        <v>0</v>
      </c>
      <c r="P96" s="43">
        <v>1</v>
      </c>
      <c r="R96" s="43">
        <v>691.65048301933871</v>
      </c>
      <c r="S96" s="43">
        <v>188.38281007202062</v>
      </c>
      <c r="T96" s="43">
        <v>6842.5922094844291</v>
      </c>
      <c r="U96" s="43">
        <v>7722.6255025757882</v>
      </c>
      <c r="W96" s="43">
        <v>2831.7817652203889</v>
      </c>
      <c r="X96" s="43">
        <v>0</v>
      </c>
      <c r="Y96" s="43">
        <v>0</v>
      </c>
      <c r="Z96" s="43">
        <v>2831.7817652203889</v>
      </c>
      <c r="AB96" s="43">
        <v>34.075702588094657</v>
      </c>
      <c r="AC96" s="43">
        <v>0</v>
      </c>
      <c r="AD96" s="43">
        <v>0</v>
      </c>
      <c r="AE96" s="43">
        <v>34.075702588094657</v>
      </c>
      <c r="AG96" s="43">
        <v>5207646.6662402954</v>
      </c>
      <c r="AH96" s="43">
        <v>611664.86128760397</v>
      </c>
      <c r="AI96" s="43">
        <v>0</v>
      </c>
      <c r="AJ96" s="43">
        <v>143117950.86999756</v>
      </c>
      <c r="AK96" s="43">
        <v>148325597.53623787</v>
      </c>
    </row>
    <row r="97" spans="1:37" x14ac:dyDescent="0.2">
      <c r="A97" s="43">
        <v>88</v>
      </c>
      <c r="C97" s="43">
        <v>5.9992351616757237E-4</v>
      </c>
      <c r="D97" s="43">
        <v>5.1766882311523883E-2</v>
      </c>
      <c r="E97" s="43">
        <v>3.639231906324929</v>
      </c>
      <c r="F97" s="43">
        <v>4.2812558795745623</v>
      </c>
      <c r="H97" s="43">
        <v>9.1289589574827801E-5</v>
      </c>
      <c r="I97" s="43">
        <v>0.11910746021711049</v>
      </c>
      <c r="J97" s="43">
        <v>0</v>
      </c>
      <c r="K97" s="43">
        <v>1</v>
      </c>
      <c r="M97" s="43">
        <v>7.8436118689622965E-3</v>
      </c>
      <c r="N97" s="43">
        <v>4.2848359869802802E-2</v>
      </c>
      <c r="O97" s="43">
        <v>0</v>
      </c>
      <c r="P97" s="43">
        <v>1</v>
      </c>
      <c r="R97" s="43">
        <v>588.01752386609803</v>
      </c>
      <c r="S97" s="43">
        <v>205.87451611542048</v>
      </c>
      <c r="T97" s="43">
        <v>6363.450507100044</v>
      </c>
      <c r="U97" s="43">
        <v>7157.3425470815628</v>
      </c>
      <c r="W97" s="43">
        <v>2139.9321343316842</v>
      </c>
      <c r="X97" s="43">
        <v>0</v>
      </c>
      <c r="Y97" s="43">
        <v>0</v>
      </c>
      <c r="Z97" s="43">
        <v>2139.9321343316842</v>
      </c>
      <c r="AB97" s="43">
        <v>206.44964745020053</v>
      </c>
      <c r="AC97" s="43">
        <v>0</v>
      </c>
      <c r="AD97" s="43">
        <v>0</v>
      </c>
      <c r="AE97" s="43">
        <v>206.44964745020053</v>
      </c>
      <c r="AG97" s="43">
        <v>3935335.195035967</v>
      </c>
      <c r="AH97" s="43">
        <v>462225.34101564379</v>
      </c>
      <c r="AI97" s="43">
        <v>0</v>
      </c>
      <c r="AJ97" s="43">
        <v>867088519.29084218</v>
      </c>
      <c r="AK97" s="43">
        <v>871023854.48587811</v>
      </c>
    </row>
    <row r="98" spans="1:37" x14ac:dyDescent="0.2">
      <c r="A98" s="43">
        <v>89</v>
      </c>
      <c r="C98" s="43">
        <v>6.0029512343865452E-4</v>
      </c>
      <c r="D98" s="43">
        <v>4.922478043679869E-2</v>
      </c>
      <c r="E98" s="43">
        <v>2.065629761154554</v>
      </c>
      <c r="F98" s="43">
        <v>1.7265864419275758</v>
      </c>
      <c r="H98" s="43">
        <v>8.2013044757563055E-5</v>
      </c>
      <c r="I98" s="43">
        <v>0.10486587443274953</v>
      </c>
      <c r="J98" s="43">
        <v>0</v>
      </c>
      <c r="K98" s="43">
        <v>1</v>
      </c>
      <c r="M98" s="43">
        <v>7.7952426661894673E-3</v>
      </c>
      <c r="N98" s="43">
        <v>4.8403418283144872E-2</v>
      </c>
      <c r="O98" s="43">
        <v>0</v>
      </c>
      <c r="P98" s="43">
        <v>1</v>
      </c>
      <c r="R98" s="43">
        <v>559.48825720962179</v>
      </c>
      <c r="S98" s="43">
        <v>162.83939901736341</v>
      </c>
      <c r="T98" s="43">
        <v>7144.1085545817868</v>
      </c>
      <c r="U98" s="43">
        <v>7866.4362108087716</v>
      </c>
      <c r="W98" s="43">
        <v>1155.6955951086886</v>
      </c>
      <c r="X98" s="43">
        <v>0</v>
      </c>
      <c r="Y98" s="43">
        <v>0</v>
      </c>
      <c r="Z98" s="43">
        <v>1155.6955951086886</v>
      </c>
      <c r="AB98" s="43">
        <v>43.497274285363346</v>
      </c>
      <c r="AC98" s="43">
        <v>0</v>
      </c>
      <c r="AD98" s="43">
        <v>0</v>
      </c>
      <c r="AE98" s="43">
        <v>43.497274285363346</v>
      </c>
      <c r="AG98" s="43">
        <v>2125324.1994048785</v>
      </c>
      <c r="AH98" s="43">
        <v>249630.24854347674</v>
      </c>
      <c r="AI98" s="43">
        <v>0</v>
      </c>
      <c r="AJ98" s="43">
        <v>182688551.99852607</v>
      </c>
      <c r="AK98" s="43">
        <v>184813876.19793093</v>
      </c>
    </row>
    <row r="99" spans="1:37" x14ac:dyDescent="0.2">
      <c r="A99" s="43">
        <v>90</v>
      </c>
      <c r="C99" s="43">
        <v>6.0789827394656525E-4</v>
      </c>
      <c r="D99" s="43">
        <v>5.7135032714804135E-2</v>
      </c>
      <c r="E99" s="43">
        <v>10.820620733727456</v>
      </c>
      <c r="F99" s="43">
        <v>2.0500098294853109</v>
      </c>
      <c r="H99" s="43">
        <v>9.2169784278395284E-5</v>
      </c>
      <c r="I99" s="43">
        <v>0.10350885983213443</v>
      </c>
      <c r="J99" s="43">
        <v>0</v>
      </c>
      <c r="K99" s="43">
        <v>1</v>
      </c>
      <c r="M99" s="43">
        <v>7.8821526719704549E-3</v>
      </c>
      <c r="N99" s="43">
        <v>4.461356533377913E-2</v>
      </c>
      <c r="O99" s="43">
        <v>0</v>
      </c>
      <c r="P99" s="43">
        <v>1</v>
      </c>
      <c r="R99" s="43">
        <v>657.62113662222157</v>
      </c>
      <c r="S99" s="43">
        <v>180.6377306583916</v>
      </c>
      <c r="T99" s="43">
        <v>6658.15876924242</v>
      </c>
      <c r="U99" s="43">
        <v>7496.4176365230333</v>
      </c>
      <c r="W99" s="43">
        <v>7115.8689058718264</v>
      </c>
      <c r="X99" s="43">
        <v>0</v>
      </c>
      <c r="Y99" s="43">
        <v>0</v>
      </c>
      <c r="Z99" s="43">
        <v>7115.8689058718264</v>
      </c>
      <c r="AB99" s="43">
        <v>73.884426355777961</v>
      </c>
      <c r="AC99" s="43">
        <v>0</v>
      </c>
      <c r="AD99" s="43">
        <v>0</v>
      </c>
      <c r="AE99" s="43">
        <v>73.884426355777961</v>
      </c>
      <c r="AG99" s="43">
        <v>13086082.917898288</v>
      </c>
      <c r="AH99" s="43">
        <v>1537027.6836683145</v>
      </c>
      <c r="AI99" s="43">
        <v>0</v>
      </c>
      <c r="AJ99" s="43">
        <v>310314590.69426745</v>
      </c>
      <c r="AK99" s="43">
        <v>323400673.61216575</v>
      </c>
    </row>
    <row r="100" spans="1:37" x14ac:dyDescent="0.2">
      <c r="A100" s="43">
        <v>91</v>
      </c>
      <c r="C100" s="43">
        <v>6.2246167395119123E-4</v>
      </c>
      <c r="D100" s="43">
        <v>5.1049726757552677E-2</v>
      </c>
      <c r="E100" s="43">
        <v>7.9412770927089831</v>
      </c>
      <c r="F100" s="43">
        <v>1.1496211647682828</v>
      </c>
      <c r="H100" s="43">
        <v>9.0291512699014476E-5</v>
      </c>
      <c r="I100" s="43">
        <v>9.6963124321313002E-2</v>
      </c>
      <c r="J100" s="43">
        <v>0</v>
      </c>
      <c r="K100" s="43">
        <v>1</v>
      </c>
      <c r="M100" s="43">
        <v>7.8684727191105086E-3</v>
      </c>
      <c r="N100" s="43">
        <v>4.3803874180905207E-2</v>
      </c>
      <c r="O100" s="43">
        <v>0</v>
      </c>
      <c r="P100" s="43">
        <v>1</v>
      </c>
      <c r="R100" s="43">
        <v>601.65622018031695</v>
      </c>
      <c r="S100" s="43">
        <v>165.7661697355995</v>
      </c>
      <c r="T100" s="43">
        <v>6525.9739978193038</v>
      </c>
      <c r="U100" s="43">
        <v>7293.3963877352198</v>
      </c>
      <c r="W100" s="43">
        <v>4777.9187590038227</v>
      </c>
      <c r="X100" s="43">
        <v>0</v>
      </c>
      <c r="Y100" s="43">
        <v>0</v>
      </c>
      <c r="Z100" s="43">
        <v>4777.9187590038227</v>
      </c>
      <c r="AB100" s="43">
        <v>9.6321939765203766</v>
      </c>
      <c r="AC100" s="43">
        <v>0</v>
      </c>
      <c r="AD100" s="43">
        <v>0</v>
      </c>
      <c r="AE100" s="43">
        <v>9.6321939765203766</v>
      </c>
      <c r="AG100" s="43">
        <v>8786592.5978080295</v>
      </c>
      <c r="AH100" s="43">
        <v>1032030.4519448257</v>
      </c>
      <c r="AI100" s="43">
        <v>0</v>
      </c>
      <c r="AJ100" s="43">
        <v>40455214.70138558</v>
      </c>
      <c r="AK100" s="43">
        <v>49241807.299193606</v>
      </c>
    </row>
    <row r="101" spans="1:37" x14ac:dyDescent="0.2">
      <c r="A101" s="43">
        <v>92</v>
      </c>
      <c r="C101" s="43">
        <v>6.0227602847797855E-4</v>
      </c>
      <c r="D101" s="43">
        <v>5.5390997588802837E-2</v>
      </c>
      <c r="E101" s="43">
        <v>3.7394329433450548</v>
      </c>
      <c r="F101" s="43">
        <v>5.3375879373558535</v>
      </c>
      <c r="H101" s="43">
        <v>9.4384596018959321E-5</v>
      </c>
      <c r="I101" s="43">
        <v>0.11065841086233252</v>
      </c>
      <c r="J101" s="43">
        <v>0</v>
      </c>
      <c r="K101" s="43">
        <v>1</v>
      </c>
      <c r="M101" s="43">
        <v>7.8414014917738278E-3</v>
      </c>
      <c r="N101" s="43">
        <v>4.6261647162491148E-2</v>
      </c>
      <c r="O101" s="43">
        <v>0</v>
      </c>
      <c r="P101" s="43">
        <v>1</v>
      </c>
      <c r="R101" s="43">
        <v>631.65092656041145</v>
      </c>
      <c r="S101" s="43">
        <v>197.75520504073168</v>
      </c>
      <c r="T101" s="43">
        <v>6868.4249265268354</v>
      </c>
      <c r="U101" s="43">
        <v>7697.8310581279784</v>
      </c>
      <c r="W101" s="43">
        <v>2362.0162834744306</v>
      </c>
      <c r="X101" s="43">
        <v>0</v>
      </c>
      <c r="Y101" s="43">
        <v>0</v>
      </c>
      <c r="Z101" s="43">
        <v>2362.0162834744306</v>
      </c>
      <c r="AB101" s="43">
        <v>293.16303404448547</v>
      </c>
      <c r="AC101" s="43">
        <v>0</v>
      </c>
      <c r="AD101" s="43">
        <v>0</v>
      </c>
      <c r="AE101" s="43">
        <v>293.16303404448547</v>
      </c>
      <c r="AG101" s="43">
        <v>4343747.9453094779</v>
      </c>
      <c r="AH101" s="43">
        <v>510195.51723047701</v>
      </c>
      <c r="AI101" s="43">
        <v>0</v>
      </c>
      <c r="AJ101" s="43">
        <v>1231284742.9868391</v>
      </c>
      <c r="AK101" s="43">
        <v>1235628490.9321485</v>
      </c>
    </row>
    <row r="102" spans="1:37" x14ac:dyDescent="0.2">
      <c r="A102" s="43">
        <v>93</v>
      </c>
      <c r="C102" s="43">
        <v>6.0506454806101323E-4</v>
      </c>
      <c r="D102" s="43">
        <v>4.6592632441403561E-2</v>
      </c>
      <c r="E102" s="43">
        <v>7.32846211357122</v>
      </c>
      <c r="F102" s="43">
        <v>4.4342811282030974</v>
      </c>
      <c r="H102" s="43">
        <v>9.2592495875232217E-5</v>
      </c>
      <c r="I102" s="43">
        <v>0.1020171217848812</v>
      </c>
      <c r="J102" s="43">
        <v>0</v>
      </c>
      <c r="K102" s="43">
        <v>1</v>
      </c>
      <c r="M102" s="43">
        <v>7.8154333592879103E-3</v>
      </c>
      <c r="N102" s="43">
        <v>4.6311193144524254E-2</v>
      </c>
      <c r="O102" s="43">
        <v>0</v>
      </c>
      <c r="P102" s="43">
        <v>1</v>
      </c>
      <c r="R102" s="43">
        <v>533.7788094254696</v>
      </c>
      <c r="S102" s="43">
        <v>178.85094131807125</v>
      </c>
      <c r="T102" s="43">
        <v>6853.0106575011987</v>
      </c>
      <c r="U102" s="43">
        <v>7565.6404082447398</v>
      </c>
      <c r="W102" s="43">
        <v>3911.7777819017065</v>
      </c>
      <c r="X102" s="43">
        <v>0</v>
      </c>
      <c r="Y102" s="43">
        <v>0</v>
      </c>
      <c r="Z102" s="43">
        <v>3911.7777819017065</v>
      </c>
      <c r="AB102" s="43">
        <v>196.14667462737305</v>
      </c>
      <c r="AC102" s="43">
        <v>0</v>
      </c>
      <c r="AD102" s="43">
        <v>0</v>
      </c>
      <c r="AE102" s="43">
        <v>196.14667462737305</v>
      </c>
      <c r="AG102" s="43">
        <v>7193759.340917238</v>
      </c>
      <c r="AH102" s="43">
        <v>844944.0008907686</v>
      </c>
      <c r="AI102" s="43">
        <v>0</v>
      </c>
      <c r="AJ102" s="43">
        <v>823816033.4349668</v>
      </c>
      <c r="AK102" s="43">
        <v>831009792.77588403</v>
      </c>
    </row>
    <row r="103" spans="1:37" x14ac:dyDescent="0.2">
      <c r="A103" s="43">
        <v>94</v>
      </c>
      <c r="C103" s="43">
        <v>5.9595881425179148E-4</v>
      </c>
      <c r="D103" s="43">
        <v>5.2261238794741753E-2</v>
      </c>
      <c r="E103" s="43">
        <v>5.6054801487089891</v>
      </c>
      <c r="F103" s="43">
        <v>1.5261364680253464</v>
      </c>
      <c r="H103" s="43">
        <v>8.7058934232856622E-5</v>
      </c>
      <c r="I103" s="43">
        <v>0.10151414432947237</v>
      </c>
      <c r="J103" s="43">
        <v>0</v>
      </c>
      <c r="K103" s="43">
        <v>1</v>
      </c>
      <c r="M103" s="43">
        <v>7.8942052363116799E-3</v>
      </c>
      <c r="N103" s="43">
        <v>4.5565120056141842E-2</v>
      </c>
      <c r="O103" s="43">
        <v>0</v>
      </c>
      <c r="P103" s="43">
        <v>1</v>
      </c>
      <c r="R103" s="43">
        <v>589.70976613580899</v>
      </c>
      <c r="S103" s="43">
        <v>167.3332620106184</v>
      </c>
      <c r="T103" s="43">
        <v>6810.5675504504761</v>
      </c>
      <c r="U103" s="43">
        <v>7567.610578596903</v>
      </c>
      <c r="W103" s="43">
        <v>3305.6063875740979</v>
      </c>
      <c r="X103" s="43">
        <v>0</v>
      </c>
      <c r="Y103" s="43">
        <v>0</v>
      </c>
      <c r="Z103" s="43">
        <v>3305.6063875740979</v>
      </c>
      <c r="AB103" s="43">
        <v>33.198656046077986</v>
      </c>
      <c r="AC103" s="43">
        <v>0</v>
      </c>
      <c r="AD103" s="43">
        <v>0</v>
      </c>
      <c r="AE103" s="43">
        <v>33.198656046077986</v>
      </c>
      <c r="AG103" s="43">
        <v>6079010.1467487663</v>
      </c>
      <c r="AH103" s="43">
        <v>714010.97971600515</v>
      </c>
      <c r="AI103" s="43">
        <v>0</v>
      </c>
      <c r="AJ103" s="43">
        <v>139434355.39352754</v>
      </c>
      <c r="AK103" s="43">
        <v>145513365.54027629</v>
      </c>
    </row>
    <row r="104" spans="1:37" x14ac:dyDescent="0.2">
      <c r="A104" s="43">
        <v>95</v>
      </c>
      <c r="C104" s="43">
        <v>6.0029150157277266E-4</v>
      </c>
      <c r="D104" s="43">
        <v>4.8954206272419032E-2</v>
      </c>
      <c r="E104" s="43">
        <v>3.3711119571365948</v>
      </c>
      <c r="F104" s="43">
        <v>2.3870265852041723</v>
      </c>
      <c r="H104" s="43">
        <v>9.5975964285677229E-5</v>
      </c>
      <c r="I104" s="43">
        <v>7.6481931117761706E-2</v>
      </c>
      <c r="J104" s="43">
        <v>0</v>
      </c>
      <c r="K104" s="43">
        <v>1</v>
      </c>
      <c r="M104" s="43">
        <v>7.8814103849899064E-3</v>
      </c>
      <c r="N104" s="43">
        <v>4.4844298282879787E-2</v>
      </c>
      <c r="O104" s="43">
        <v>0</v>
      </c>
      <c r="P104" s="43">
        <v>1</v>
      </c>
      <c r="R104" s="43">
        <v>556.40955743645577</v>
      </c>
      <c r="S104" s="43">
        <v>138.98364651179631</v>
      </c>
      <c r="T104" s="43">
        <v>6691.9632486903793</v>
      </c>
      <c r="U104" s="43">
        <v>7387.3564526386317</v>
      </c>
      <c r="W104" s="43">
        <v>1875.718912139117</v>
      </c>
      <c r="X104" s="43">
        <v>0</v>
      </c>
      <c r="Y104" s="43">
        <v>0</v>
      </c>
      <c r="Z104" s="43">
        <v>1875.718912139117</v>
      </c>
      <c r="AB104" s="43">
        <v>82.577768781587565</v>
      </c>
      <c r="AC104" s="43">
        <v>0</v>
      </c>
      <c r="AD104" s="43">
        <v>0</v>
      </c>
      <c r="AE104" s="43">
        <v>82.577768781587565</v>
      </c>
      <c r="AG104" s="43">
        <v>3449447.0794238364</v>
      </c>
      <c r="AH104" s="43">
        <v>405155.28502204927</v>
      </c>
      <c r="AI104" s="43">
        <v>0</v>
      </c>
      <c r="AJ104" s="43">
        <v>346826628.88266778</v>
      </c>
      <c r="AK104" s="43">
        <v>350276075.96209162</v>
      </c>
    </row>
    <row r="105" spans="1:37" x14ac:dyDescent="0.2">
      <c r="A105" s="43">
        <v>96</v>
      </c>
      <c r="C105" s="43">
        <v>6.1506323247861872E-4</v>
      </c>
      <c r="D105" s="43">
        <v>5.7168809971360868E-2</v>
      </c>
      <c r="E105" s="43">
        <v>3.2557901999538403</v>
      </c>
      <c r="F105" s="43">
        <v>3.626236162411228</v>
      </c>
      <c r="H105" s="43">
        <v>9.9143939623513866E-5</v>
      </c>
      <c r="I105" s="43">
        <v>0.11056959528512211</v>
      </c>
      <c r="J105" s="43">
        <v>0</v>
      </c>
      <c r="K105" s="43">
        <v>1</v>
      </c>
      <c r="M105" s="43">
        <v>7.8241559631100546E-3</v>
      </c>
      <c r="N105" s="43">
        <v>4.4661322671392188E-2</v>
      </c>
      <c r="O105" s="43">
        <v>0</v>
      </c>
      <c r="P105" s="43">
        <v>1</v>
      </c>
      <c r="R105" s="43">
        <v>665.76550751905688</v>
      </c>
      <c r="S105" s="43">
        <v>207.56028815532216</v>
      </c>
      <c r="T105" s="43">
        <v>6616.2430757247694</v>
      </c>
      <c r="U105" s="43">
        <v>7489.5688713991485</v>
      </c>
      <c r="W105" s="43">
        <v>2167.5928148478401</v>
      </c>
      <c r="X105" s="43">
        <v>0</v>
      </c>
      <c r="Y105" s="43">
        <v>0</v>
      </c>
      <c r="Z105" s="43">
        <v>2167.5928148478401</v>
      </c>
      <c r="AB105" s="43">
        <v>187.08494731398943</v>
      </c>
      <c r="AC105" s="43">
        <v>0</v>
      </c>
      <c r="AD105" s="43">
        <v>0</v>
      </c>
      <c r="AE105" s="43">
        <v>187.08494731398943</v>
      </c>
      <c r="AG105" s="43">
        <v>3986203.186505178</v>
      </c>
      <c r="AH105" s="43">
        <v>468200.04800713348</v>
      </c>
      <c r="AI105" s="43">
        <v>0</v>
      </c>
      <c r="AJ105" s="43">
        <v>785756778.7187556</v>
      </c>
      <c r="AK105" s="43">
        <v>789742981.9052608</v>
      </c>
    </row>
    <row r="106" spans="1:37" x14ac:dyDescent="0.2">
      <c r="A106" s="43">
        <v>97</v>
      </c>
      <c r="C106" s="43">
        <v>6.4452476757892452E-4</v>
      </c>
      <c r="D106" s="43">
        <v>5.9772355903334629E-2</v>
      </c>
      <c r="E106" s="43">
        <v>6.5926236066474759</v>
      </c>
      <c r="F106" s="43">
        <v>1.9538895953498674</v>
      </c>
      <c r="H106" s="43">
        <v>9.9175585571820157E-5</v>
      </c>
      <c r="I106" s="43">
        <v>0.10968067014004634</v>
      </c>
      <c r="J106" s="43">
        <v>0</v>
      </c>
      <c r="K106" s="43">
        <v>1</v>
      </c>
      <c r="M106" s="43">
        <v>7.8836731990403752E-3</v>
      </c>
      <c r="N106" s="43">
        <v>4.4900005241378195E-2</v>
      </c>
      <c r="O106" s="43">
        <v>0</v>
      </c>
      <c r="P106" s="43">
        <v>1</v>
      </c>
      <c r="R106" s="43">
        <v>729.42787771803671</v>
      </c>
      <c r="S106" s="43">
        <v>205.95732450458098</v>
      </c>
      <c r="T106" s="43">
        <v>6702.199911321045</v>
      </c>
      <c r="U106" s="43">
        <v>7637.5851135436624</v>
      </c>
      <c r="W106" s="43">
        <v>4808.8434459906975</v>
      </c>
      <c r="X106" s="43">
        <v>0</v>
      </c>
      <c r="Y106" s="43">
        <v>0</v>
      </c>
      <c r="Z106" s="43">
        <v>4808.8434459906975</v>
      </c>
      <c r="AB106" s="43">
        <v>74.449921953130655</v>
      </c>
      <c r="AC106" s="43">
        <v>0</v>
      </c>
      <c r="AD106" s="43">
        <v>0</v>
      </c>
      <c r="AE106" s="43">
        <v>74.449921953130655</v>
      </c>
      <c r="AG106" s="43">
        <v>8843463.0971768927</v>
      </c>
      <c r="AH106" s="43">
        <v>1038710.1843339907</v>
      </c>
      <c r="AI106" s="43">
        <v>0</v>
      </c>
      <c r="AJ106" s="43">
        <v>312689672.20314872</v>
      </c>
      <c r="AK106" s="43">
        <v>321533135.30032563</v>
      </c>
    </row>
    <row r="107" spans="1:37" x14ac:dyDescent="0.2">
      <c r="A107" s="43">
        <v>98</v>
      </c>
      <c r="C107" s="43">
        <v>6.1048029403987236E-4</v>
      </c>
      <c r="D107" s="43">
        <v>5.5831673137683668E-2</v>
      </c>
      <c r="E107" s="43">
        <v>9.1748297948907496</v>
      </c>
      <c r="F107" s="43">
        <v>2.5411617946906473</v>
      </c>
      <c r="H107" s="43">
        <v>8.5197237691651075E-5</v>
      </c>
      <c r="I107" s="43">
        <v>0.1046513775415483</v>
      </c>
      <c r="J107" s="43">
        <v>0</v>
      </c>
      <c r="K107" s="43">
        <v>1</v>
      </c>
      <c r="M107" s="43">
        <v>7.7436115251297679E-3</v>
      </c>
      <c r="N107" s="43">
        <v>4.5654081616336405E-2</v>
      </c>
      <c r="O107" s="43">
        <v>0</v>
      </c>
      <c r="P107" s="43">
        <v>1</v>
      </c>
      <c r="R107" s="43">
        <v>645.34903545135933</v>
      </c>
      <c r="S107" s="43">
        <v>168.81570090920113</v>
      </c>
      <c r="T107" s="43">
        <v>6693.689165706226</v>
      </c>
      <c r="U107" s="43">
        <v>7507.8539020667868</v>
      </c>
      <c r="W107" s="43">
        <v>5920.9675585631385</v>
      </c>
      <c r="X107" s="43">
        <v>0</v>
      </c>
      <c r="Y107" s="43">
        <v>0</v>
      </c>
      <c r="Z107" s="43">
        <v>5920.9675585631385</v>
      </c>
      <c r="AB107" s="43">
        <v>106.42083871155617</v>
      </c>
      <c r="AC107" s="43">
        <v>0</v>
      </c>
      <c r="AD107" s="43">
        <v>0</v>
      </c>
      <c r="AE107" s="43">
        <v>106.42083871155617</v>
      </c>
      <c r="AG107" s="43">
        <v>10888659.340197612</v>
      </c>
      <c r="AH107" s="43">
        <v>1278928.9926496379</v>
      </c>
      <c r="AI107" s="43">
        <v>0</v>
      </c>
      <c r="AJ107" s="43">
        <v>446967522.5885359</v>
      </c>
      <c r="AK107" s="43">
        <v>457856181.92873353</v>
      </c>
    </row>
    <row r="108" spans="1:37" x14ac:dyDescent="0.2">
      <c r="A108" s="43">
        <v>99</v>
      </c>
      <c r="C108" s="43">
        <v>5.9761251727493249E-4</v>
      </c>
      <c r="D108" s="43">
        <v>5.5863675015945802E-2</v>
      </c>
      <c r="E108" s="43">
        <v>4.6426412247433779</v>
      </c>
      <c r="F108" s="43">
        <v>1.8255300016656408</v>
      </c>
      <c r="H108" s="43">
        <v>9.4242903090235863E-5</v>
      </c>
      <c r="I108" s="43">
        <v>9.6279991569736767E-2</v>
      </c>
      <c r="J108" s="43">
        <v>0</v>
      </c>
      <c r="K108" s="43">
        <v>1</v>
      </c>
      <c r="M108" s="43">
        <v>7.9050890206370239E-3</v>
      </c>
      <c r="N108" s="43">
        <v>4.5310059864155282E-2</v>
      </c>
      <c r="O108" s="43">
        <v>0</v>
      </c>
      <c r="P108" s="43">
        <v>1</v>
      </c>
      <c r="R108" s="43">
        <v>632.10839868392088</v>
      </c>
      <c r="S108" s="43">
        <v>171.80154779528081</v>
      </c>
      <c r="T108" s="43">
        <v>6781.7811946283327</v>
      </c>
      <c r="U108" s="43">
        <v>7585.6911411075343</v>
      </c>
      <c r="W108" s="43">
        <v>2934.652510236494</v>
      </c>
      <c r="X108" s="43">
        <v>0</v>
      </c>
      <c r="Y108" s="43">
        <v>0</v>
      </c>
      <c r="Z108" s="43">
        <v>2934.652510236494</v>
      </c>
      <c r="AB108" s="43">
        <v>55.835215873769094</v>
      </c>
      <c r="AC108" s="43">
        <v>0</v>
      </c>
      <c r="AD108" s="43">
        <v>0</v>
      </c>
      <c r="AE108" s="43">
        <v>55.835215873769094</v>
      </c>
      <c r="AG108" s="43">
        <v>5396825.9663249124</v>
      </c>
      <c r="AH108" s="43">
        <v>633884.94221108267</v>
      </c>
      <c r="AI108" s="43">
        <v>0</v>
      </c>
      <c r="AJ108" s="43">
        <v>234507906.6698302</v>
      </c>
      <c r="AK108" s="43">
        <v>239904732.63615513</v>
      </c>
    </row>
    <row r="109" spans="1:37" x14ac:dyDescent="0.2">
      <c r="A109" s="43">
        <v>100</v>
      </c>
      <c r="C109" s="43">
        <v>5.8972834539287237E-4</v>
      </c>
      <c r="D109" s="43">
        <v>4.9701604110776204E-2</v>
      </c>
      <c r="E109" s="43">
        <v>6.0389535383919473</v>
      </c>
      <c r="F109" s="43">
        <v>2.7518719841630506</v>
      </c>
      <c r="H109" s="43">
        <v>9.2413002004021472E-5</v>
      </c>
      <c r="I109" s="43">
        <v>0.10502284640069381</v>
      </c>
      <c r="J109" s="43">
        <v>0</v>
      </c>
      <c r="K109" s="43">
        <v>1</v>
      </c>
      <c r="M109" s="43">
        <v>7.9228045559076588E-3</v>
      </c>
      <c r="N109" s="43">
        <v>4.4961420993874707E-2</v>
      </c>
      <c r="O109" s="43">
        <v>0</v>
      </c>
      <c r="P109" s="43">
        <v>1</v>
      </c>
      <c r="R109" s="43">
        <v>554.96396100290212</v>
      </c>
      <c r="S109" s="43">
        <v>183.76349233302869</v>
      </c>
      <c r="T109" s="43">
        <v>6744.6799143447397</v>
      </c>
      <c r="U109" s="43">
        <v>7483.4073676806702</v>
      </c>
      <c r="W109" s="43">
        <v>3351.4015759784866</v>
      </c>
      <c r="X109" s="43">
        <v>0</v>
      </c>
      <c r="Y109" s="43">
        <v>0</v>
      </c>
      <c r="Z109" s="43">
        <v>3351.4015759784866</v>
      </c>
      <c r="AB109" s="43">
        <v>104.02816225862198</v>
      </c>
      <c r="AC109" s="43">
        <v>0</v>
      </c>
      <c r="AD109" s="43">
        <v>0</v>
      </c>
      <c r="AE109" s="43">
        <v>104.02816225862198</v>
      </c>
      <c r="AG109" s="43">
        <v>6163227.4982244372</v>
      </c>
      <c r="AH109" s="43">
        <v>723902.74041135306</v>
      </c>
      <c r="AI109" s="43">
        <v>0</v>
      </c>
      <c r="AJ109" s="43">
        <v>436918281.48621231</v>
      </c>
      <c r="AK109" s="43">
        <v>443081508.98443675</v>
      </c>
    </row>
    <row r="110" spans="1:37" x14ac:dyDescent="0.2">
      <c r="A110" s="43">
        <v>101</v>
      </c>
      <c r="C110" s="43">
        <v>5.9185704781601796E-4</v>
      </c>
      <c r="D110" s="43">
        <v>5.6692977162197566E-2</v>
      </c>
      <c r="E110" s="43">
        <v>2.3668834663927969</v>
      </c>
      <c r="F110" s="43">
        <v>4.6324396646394606</v>
      </c>
      <c r="H110" s="43">
        <v>9.5476308806796695E-5</v>
      </c>
      <c r="I110" s="43">
        <v>9.2097547138301067E-2</v>
      </c>
      <c r="J110" s="43">
        <v>0</v>
      </c>
      <c r="K110" s="43">
        <v>1</v>
      </c>
      <c r="M110" s="43">
        <v>7.8488594183528781E-3</v>
      </c>
      <c r="N110" s="43">
        <v>4.6780307037322721E-2</v>
      </c>
      <c r="O110" s="43">
        <v>0</v>
      </c>
      <c r="P110" s="43">
        <v>1</v>
      </c>
      <c r="R110" s="43">
        <v>635.3140506929866</v>
      </c>
      <c r="S110" s="43">
        <v>166.48919633341296</v>
      </c>
      <c r="T110" s="43">
        <v>6952.0356606533678</v>
      </c>
      <c r="U110" s="43">
        <v>7753.8389076797675</v>
      </c>
      <c r="W110" s="43">
        <v>1503.7143225522652</v>
      </c>
      <c r="X110" s="43">
        <v>0</v>
      </c>
      <c r="Y110" s="43">
        <v>0</v>
      </c>
      <c r="Z110" s="43">
        <v>1503.7143225522652</v>
      </c>
      <c r="AB110" s="43">
        <v>246.92817542467674</v>
      </c>
      <c r="AC110" s="43">
        <v>0</v>
      </c>
      <c r="AD110" s="43">
        <v>0</v>
      </c>
      <c r="AE110" s="43">
        <v>246.92817542467674</v>
      </c>
      <c r="AG110" s="43">
        <v>2765330.6391736157</v>
      </c>
      <c r="AH110" s="43">
        <v>324802.29367128928</v>
      </c>
      <c r="AI110" s="43">
        <v>0</v>
      </c>
      <c r="AJ110" s="43">
        <v>1037098336.7836423</v>
      </c>
      <c r="AK110" s="43">
        <v>1039863667.4228159</v>
      </c>
    </row>
    <row r="111" spans="1:37" x14ac:dyDescent="0.2">
      <c r="A111" s="43">
        <v>102</v>
      </c>
      <c r="C111" s="43">
        <v>6.1207312411559744E-4</v>
      </c>
      <c r="D111" s="43">
        <v>4.4643604813762186E-2</v>
      </c>
      <c r="E111" s="43">
        <v>6.3332755970465895</v>
      </c>
      <c r="F111" s="43">
        <v>4.7144054424547734</v>
      </c>
      <c r="H111" s="43">
        <v>9.2424406066604625E-5</v>
      </c>
      <c r="I111" s="43">
        <v>0.11199824915900169</v>
      </c>
      <c r="J111" s="43">
        <v>0</v>
      </c>
      <c r="K111" s="43">
        <v>1</v>
      </c>
      <c r="M111" s="43">
        <v>7.8494595398612907E-3</v>
      </c>
      <c r="N111" s="43">
        <v>4.3322685066915924E-2</v>
      </c>
      <c r="O111" s="43">
        <v>0</v>
      </c>
      <c r="P111" s="43">
        <v>1</v>
      </c>
      <c r="R111" s="43">
        <v>517.37440278845997</v>
      </c>
      <c r="S111" s="43">
        <v>195.99287099189098</v>
      </c>
      <c r="T111" s="43">
        <v>6438.6896704302799</v>
      </c>
      <c r="U111" s="43">
        <v>7152.0569442106307</v>
      </c>
      <c r="W111" s="43">
        <v>3276.6746797167066</v>
      </c>
      <c r="X111" s="43">
        <v>0</v>
      </c>
      <c r="Y111" s="43">
        <v>0</v>
      </c>
      <c r="Z111" s="43">
        <v>3276.6746797167066</v>
      </c>
      <c r="AB111" s="43">
        <v>205.62599783295411</v>
      </c>
      <c r="AC111" s="43">
        <v>0</v>
      </c>
      <c r="AD111" s="43">
        <v>0</v>
      </c>
      <c r="AE111" s="43">
        <v>205.62599783295411</v>
      </c>
      <c r="AG111" s="43">
        <v>6025804.7359990235</v>
      </c>
      <c r="AH111" s="43">
        <v>707761.73081880866</v>
      </c>
      <c r="AI111" s="43">
        <v>0</v>
      </c>
      <c r="AJ111" s="43">
        <v>863629190.89840722</v>
      </c>
      <c r="AK111" s="43">
        <v>869654995.63440621</v>
      </c>
    </row>
    <row r="112" spans="1:37" x14ac:dyDescent="0.2">
      <c r="A112" s="43">
        <v>103</v>
      </c>
      <c r="C112" s="43">
        <v>6.2111330465297598E-4</v>
      </c>
      <c r="D112" s="43">
        <v>6.3714447241693617E-2</v>
      </c>
      <c r="E112" s="43">
        <v>3.2556087728093779</v>
      </c>
      <c r="F112" s="43">
        <v>1.5658181031441927</v>
      </c>
      <c r="H112" s="43">
        <v>8.8479911800997855E-5</v>
      </c>
      <c r="I112" s="43">
        <v>0.11440594542664995</v>
      </c>
      <c r="J112" s="43">
        <v>0</v>
      </c>
      <c r="K112" s="43">
        <v>1</v>
      </c>
      <c r="M112" s="43">
        <v>7.7698678527281673E-3</v>
      </c>
      <c r="N112" s="43">
        <v>4.5816903474382165E-2</v>
      </c>
      <c r="O112" s="43">
        <v>0</v>
      </c>
      <c r="P112" s="43">
        <v>1</v>
      </c>
      <c r="R112" s="43">
        <v>749.29204992998609</v>
      </c>
      <c r="S112" s="43">
        <v>191.66183781091871</v>
      </c>
      <c r="T112" s="43">
        <v>6740.3389980883458</v>
      </c>
      <c r="U112" s="43">
        <v>7681.2928858292507</v>
      </c>
      <c r="W112" s="43">
        <v>2439.4017711483853</v>
      </c>
      <c r="X112" s="43">
        <v>0</v>
      </c>
      <c r="Y112" s="43">
        <v>0</v>
      </c>
      <c r="Z112" s="43">
        <v>2439.4017711483853</v>
      </c>
      <c r="AB112" s="43">
        <v>45.364041683987693</v>
      </c>
      <c r="AC112" s="43">
        <v>0</v>
      </c>
      <c r="AD112" s="43">
        <v>0</v>
      </c>
      <c r="AE112" s="43">
        <v>45.364041683987693</v>
      </c>
      <c r="AG112" s="43">
        <v>4486059.8571418803</v>
      </c>
      <c r="AH112" s="43">
        <v>526910.78256805125</v>
      </c>
      <c r="AI112" s="43">
        <v>0</v>
      </c>
      <c r="AJ112" s="43">
        <v>190528975.0727483</v>
      </c>
      <c r="AK112" s="43">
        <v>195015034.92989019</v>
      </c>
    </row>
    <row r="113" spans="1:37" x14ac:dyDescent="0.2">
      <c r="A113" s="43">
        <v>104</v>
      </c>
      <c r="C113" s="43">
        <v>6.0223612396477424E-4</v>
      </c>
      <c r="D113" s="43">
        <v>5.9117723237657072E-2</v>
      </c>
      <c r="E113" s="43">
        <v>4.4206127231880492</v>
      </c>
      <c r="F113" s="43">
        <v>2.0032549015166103</v>
      </c>
      <c r="H113" s="43">
        <v>9.0198942710340013E-5</v>
      </c>
      <c r="I113" s="43">
        <v>0.10976591913569878</v>
      </c>
      <c r="J113" s="43">
        <v>0</v>
      </c>
      <c r="K113" s="43">
        <v>1</v>
      </c>
      <c r="M113" s="43">
        <v>7.8751789161665142E-3</v>
      </c>
      <c r="N113" s="43">
        <v>4.5429871205582818E-2</v>
      </c>
      <c r="O113" s="43">
        <v>0</v>
      </c>
      <c r="P113" s="43">
        <v>1</v>
      </c>
      <c r="R113" s="43">
        <v>674.10395482409058</v>
      </c>
      <c r="S113" s="43">
        <v>187.46117637149533</v>
      </c>
      <c r="T113" s="43">
        <v>6773.9862017487185</v>
      </c>
      <c r="U113" s="43">
        <v>7635.5513329443047</v>
      </c>
      <c r="W113" s="43">
        <v>2979.9525194467569</v>
      </c>
      <c r="X113" s="43">
        <v>0</v>
      </c>
      <c r="Y113" s="43">
        <v>0</v>
      </c>
      <c r="Z113" s="43">
        <v>2979.9525194467569</v>
      </c>
      <c r="AB113" s="43">
        <v>72.363896358563053</v>
      </c>
      <c r="AC113" s="43">
        <v>0</v>
      </c>
      <c r="AD113" s="43">
        <v>0</v>
      </c>
      <c r="AE113" s="43">
        <v>72.363896358563053</v>
      </c>
      <c r="AG113" s="43">
        <v>5480132.6832625857</v>
      </c>
      <c r="AH113" s="43">
        <v>643669.7442004995</v>
      </c>
      <c r="AI113" s="43">
        <v>0</v>
      </c>
      <c r="AJ113" s="43">
        <v>303928364.7059648</v>
      </c>
      <c r="AK113" s="43">
        <v>309408497.38922739</v>
      </c>
    </row>
    <row r="114" spans="1:37" x14ac:dyDescent="0.2">
      <c r="A114" s="43">
        <v>105</v>
      </c>
      <c r="C114" s="43">
        <v>6.0210140862099572E-4</v>
      </c>
      <c r="D114" s="43">
        <v>4.9026094491396319E-2</v>
      </c>
      <c r="E114" s="43">
        <v>5.970874867508134</v>
      </c>
      <c r="F114" s="43">
        <v>3.0725820677736144</v>
      </c>
      <c r="H114" s="43">
        <v>8.536139147268444E-5</v>
      </c>
      <c r="I114" s="43">
        <v>9.3510096019934499E-2</v>
      </c>
      <c r="J114" s="43">
        <v>0</v>
      </c>
      <c r="K114" s="43">
        <v>1</v>
      </c>
      <c r="M114" s="43">
        <v>7.921972540776423E-3</v>
      </c>
      <c r="N114" s="43">
        <v>4.6130856082091776E-2</v>
      </c>
      <c r="O114" s="43">
        <v>0</v>
      </c>
      <c r="P114" s="43">
        <v>1</v>
      </c>
      <c r="R114" s="43">
        <v>558.90669758019737</v>
      </c>
      <c r="S114" s="43">
        <v>151.13406432085446</v>
      </c>
      <c r="T114" s="43">
        <v>6919.3806013710819</v>
      </c>
      <c r="U114" s="43">
        <v>7629.4213632721339</v>
      </c>
      <c r="W114" s="43">
        <v>3337.1619538635696</v>
      </c>
      <c r="X114" s="43">
        <v>0</v>
      </c>
      <c r="Y114" s="43">
        <v>0</v>
      </c>
      <c r="Z114" s="43">
        <v>3337.1619538635696</v>
      </c>
      <c r="AB114" s="43">
        <v>123.9466598890718</v>
      </c>
      <c r="AC114" s="43">
        <v>0</v>
      </c>
      <c r="AD114" s="43">
        <v>0</v>
      </c>
      <c r="AE114" s="43">
        <v>123.9466598890718</v>
      </c>
      <c r="AG114" s="43">
        <v>6137040.8331551049</v>
      </c>
      <c r="AH114" s="43">
        <v>720826.98203453107</v>
      </c>
      <c r="AI114" s="43">
        <v>0</v>
      </c>
      <c r="AJ114" s="43">
        <v>520575971.53410155</v>
      </c>
      <c r="AK114" s="43">
        <v>526713012.36725664</v>
      </c>
    </row>
    <row r="115" spans="1:37" x14ac:dyDescent="0.2">
      <c r="A115" s="43">
        <v>106</v>
      </c>
      <c r="C115" s="43">
        <v>6.0928322770776081E-4</v>
      </c>
      <c r="D115" s="43">
        <v>5.6025810354124905E-2</v>
      </c>
      <c r="E115" s="43">
        <v>8.2180704340218931</v>
      </c>
      <c r="F115" s="43">
        <v>1.2444015333641878</v>
      </c>
      <c r="H115" s="43">
        <v>8.5242976909555225E-5</v>
      </c>
      <c r="I115" s="43">
        <v>8.5621264454105075E-2</v>
      </c>
      <c r="J115" s="43">
        <v>0</v>
      </c>
      <c r="K115" s="43">
        <v>1</v>
      </c>
      <c r="M115" s="43">
        <v>7.8594170204796532E-3</v>
      </c>
      <c r="N115" s="43">
        <v>4.663524064380653E-2</v>
      </c>
      <c r="O115" s="43">
        <v>0</v>
      </c>
      <c r="P115" s="43">
        <v>1</v>
      </c>
      <c r="R115" s="43">
        <v>646.32319606912279</v>
      </c>
      <c r="S115" s="43">
        <v>138.19190955079316</v>
      </c>
      <c r="T115" s="43">
        <v>6939.7995742632265</v>
      </c>
      <c r="U115" s="43">
        <v>7724.3146798831422</v>
      </c>
      <c r="W115" s="43">
        <v>5311.5295484381932</v>
      </c>
      <c r="X115" s="43">
        <v>0</v>
      </c>
      <c r="Y115" s="43">
        <v>0</v>
      </c>
      <c r="Z115" s="43">
        <v>5311.5295484381932</v>
      </c>
      <c r="AB115" s="43">
        <v>16.901974677990577</v>
      </c>
      <c r="AC115" s="43">
        <v>0</v>
      </c>
      <c r="AD115" s="43">
        <v>0</v>
      </c>
      <c r="AE115" s="43">
        <v>16.901974677990577</v>
      </c>
      <c r="AG115" s="43">
        <v>9767902.8395778369</v>
      </c>
      <c r="AH115" s="43">
        <v>1147290.3824626496</v>
      </c>
      <c r="AI115" s="43">
        <v>0</v>
      </c>
      <c r="AJ115" s="43">
        <v>70988293.647560418</v>
      </c>
      <c r="AK115" s="43">
        <v>80756196.487138256</v>
      </c>
    </row>
    <row r="116" spans="1:37" x14ac:dyDescent="0.2">
      <c r="A116" s="43">
        <v>107</v>
      </c>
      <c r="C116" s="43">
        <v>6.4590115839735507E-4</v>
      </c>
      <c r="D116" s="43">
        <v>6.2193265365998229E-2</v>
      </c>
      <c r="E116" s="43">
        <v>5.2124884868887271</v>
      </c>
      <c r="F116" s="43">
        <v>2.5163513596704394</v>
      </c>
      <c r="H116" s="43">
        <v>1.0471964594083172E-4</v>
      </c>
      <c r="I116" s="43">
        <v>9.0084931843202237E-2</v>
      </c>
      <c r="J116" s="43">
        <v>0</v>
      </c>
      <c r="K116" s="43">
        <v>1</v>
      </c>
      <c r="M116" s="43">
        <v>7.9136348232035081E-3</v>
      </c>
      <c r="N116" s="43">
        <v>4.5230354350602672E-2</v>
      </c>
      <c r="O116" s="43">
        <v>0</v>
      </c>
      <c r="P116" s="43">
        <v>1</v>
      </c>
      <c r="R116" s="43">
        <v>760.59207440230364</v>
      </c>
      <c r="S116" s="43">
        <v>178.61695947422103</v>
      </c>
      <c r="T116" s="43">
        <v>6777.1698283616934</v>
      </c>
      <c r="U116" s="43">
        <v>7716.3788622382181</v>
      </c>
      <c r="W116" s="43">
        <v>3964.5774310408219</v>
      </c>
      <c r="X116" s="43">
        <v>0</v>
      </c>
      <c r="Y116" s="43">
        <v>0</v>
      </c>
      <c r="Z116" s="43">
        <v>3964.5774310408219</v>
      </c>
      <c r="AB116" s="43">
        <v>123.4057564006708</v>
      </c>
      <c r="AC116" s="43">
        <v>0</v>
      </c>
      <c r="AD116" s="43">
        <v>0</v>
      </c>
      <c r="AE116" s="43">
        <v>123.4057564006708</v>
      </c>
      <c r="AG116" s="43">
        <v>7290857.8956840718</v>
      </c>
      <c r="AH116" s="43">
        <v>856348.72510481754</v>
      </c>
      <c r="AI116" s="43">
        <v>0</v>
      </c>
      <c r="AJ116" s="43">
        <v>518304176.88281733</v>
      </c>
      <c r="AK116" s="43">
        <v>525595034.77850139</v>
      </c>
    </row>
    <row r="117" spans="1:37" x14ac:dyDescent="0.2">
      <c r="A117" s="43">
        <v>108</v>
      </c>
      <c r="C117" s="43">
        <v>6.2058446361068498E-4</v>
      </c>
      <c r="D117" s="43">
        <v>5.2779471625410579E-2</v>
      </c>
      <c r="E117" s="43">
        <v>2.5492852367199688</v>
      </c>
      <c r="F117" s="43">
        <v>1.5277079478777997</v>
      </c>
      <c r="H117" s="43">
        <v>1.0554808071872035E-4</v>
      </c>
      <c r="I117" s="43">
        <v>7.8666930269688365E-2</v>
      </c>
      <c r="J117" s="43">
        <v>0</v>
      </c>
      <c r="K117" s="43">
        <v>1</v>
      </c>
      <c r="M117" s="43">
        <v>7.8470505142753388E-3</v>
      </c>
      <c r="N117" s="43">
        <v>4.7864059793680025E-2</v>
      </c>
      <c r="O117" s="43">
        <v>0</v>
      </c>
      <c r="P117" s="43">
        <v>1</v>
      </c>
      <c r="R117" s="43">
        <v>620.16650975207654</v>
      </c>
      <c r="S117" s="43">
        <v>157.21171914258531</v>
      </c>
      <c r="T117" s="43">
        <v>7111.4531534954722</v>
      </c>
      <c r="U117" s="43">
        <v>7888.8313823901335</v>
      </c>
      <c r="W117" s="43">
        <v>1580.9813276191192</v>
      </c>
      <c r="X117" s="43">
        <v>0</v>
      </c>
      <c r="Y117" s="43">
        <v>0</v>
      </c>
      <c r="Z117" s="43">
        <v>1580.9813276191192</v>
      </c>
      <c r="AB117" s="43">
        <v>35.017547193807225</v>
      </c>
      <c r="AC117" s="43">
        <v>0</v>
      </c>
      <c r="AD117" s="43">
        <v>0</v>
      </c>
      <c r="AE117" s="43">
        <v>35.017547193807225</v>
      </c>
      <c r="AG117" s="43">
        <v>2907424.6614915603</v>
      </c>
      <c r="AH117" s="43">
        <v>341491.96676572971</v>
      </c>
      <c r="AI117" s="43">
        <v>0</v>
      </c>
      <c r="AJ117" s="43">
        <v>147073698.21399033</v>
      </c>
      <c r="AK117" s="43">
        <v>149981122.8754819</v>
      </c>
    </row>
    <row r="118" spans="1:37" x14ac:dyDescent="0.2">
      <c r="A118" s="43">
        <v>109</v>
      </c>
      <c r="C118" s="43">
        <v>6.2448835843531558E-4</v>
      </c>
      <c r="D118" s="43">
        <v>4.9653051225679729E-2</v>
      </c>
      <c r="E118" s="43">
        <v>3.2252386417903049</v>
      </c>
      <c r="F118" s="43">
        <v>1.7431075403076599</v>
      </c>
      <c r="H118" s="43">
        <v>9.7093358336075575E-5</v>
      </c>
      <c r="I118" s="43">
        <v>7.6016109699780773E-2</v>
      </c>
      <c r="J118" s="43">
        <v>0</v>
      </c>
      <c r="K118" s="43">
        <v>1</v>
      </c>
      <c r="M118" s="43">
        <v>7.8771357549282106E-3</v>
      </c>
      <c r="N118" s="43">
        <v>4.7858372281690431E-2</v>
      </c>
      <c r="O118" s="43">
        <v>0</v>
      </c>
      <c r="P118" s="43">
        <v>1</v>
      </c>
      <c r="R118" s="43">
        <v>587.10078491157685</v>
      </c>
      <c r="S118" s="43">
        <v>139.74540467053558</v>
      </c>
      <c r="T118" s="43">
        <v>7137.8698788814063</v>
      </c>
      <c r="U118" s="43">
        <v>7864.7160684635182</v>
      </c>
      <c r="W118" s="43">
        <v>1893.5401381222362</v>
      </c>
      <c r="X118" s="43">
        <v>0</v>
      </c>
      <c r="Y118" s="43">
        <v>0</v>
      </c>
      <c r="Z118" s="43">
        <v>1893.5401381222362</v>
      </c>
      <c r="AB118" s="43">
        <v>46.68185516015221</v>
      </c>
      <c r="AC118" s="43">
        <v>0</v>
      </c>
      <c r="AD118" s="43">
        <v>0</v>
      </c>
      <c r="AE118" s="43">
        <v>46.68185516015221</v>
      </c>
      <c r="AG118" s="43">
        <v>3482220.3140067924</v>
      </c>
      <c r="AH118" s="43">
        <v>409004.66983440303</v>
      </c>
      <c r="AI118" s="43">
        <v>0</v>
      </c>
      <c r="AJ118" s="43">
        <v>196063791.67263928</v>
      </c>
      <c r="AK118" s="43">
        <v>199546011.98664609</v>
      </c>
    </row>
    <row r="119" spans="1:37" x14ac:dyDescent="0.2">
      <c r="A119" s="43">
        <v>110</v>
      </c>
      <c r="C119" s="43">
        <v>5.9476622323662931E-4</v>
      </c>
      <c r="D119" s="43">
        <v>4.6850454408351158E-2</v>
      </c>
      <c r="E119" s="43">
        <v>4.606459335434459</v>
      </c>
      <c r="F119" s="43">
        <v>4.2096570876260255</v>
      </c>
      <c r="H119" s="43">
        <v>8.2916877846797671E-5</v>
      </c>
      <c r="I119" s="43">
        <v>8.9644703301663964E-2</v>
      </c>
      <c r="J119" s="43">
        <v>0</v>
      </c>
      <c r="K119" s="43">
        <v>1</v>
      </c>
      <c r="M119" s="43">
        <v>7.8435060559151129E-3</v>
      </c>
      <c r="N119" s="43">
        <v>4.5775784222015337E-2</v>
      </c>
      <c r="O119" s="43">
        <v>0</v>
      </c>
      <c r="P119" s="43">
        <v>1</v>
      </c>
      <c r="R119" s="43">
        <v>527.59719420564852</v>
      </c>
      <c r="S119" s="43">
        <v>140.73753746397708</v>
      </c>
      <c r="T119" s="43">
        <v>6798.1133601430383</v>
      </c>
      <c r="U119" s="43">
        <v>7466.4480918126637</v>
      </c>
      <c r="W119" s="43">
        <v>2430.3550205976367</v>
      </c>
      <c r="X119" s="43">
        <v>0</v>
      </c>
      <c r="Y119" s="43">
        <v>0</v>
      </c>
      <c r="Z119" s="43">
        <v>2430.3550205976367</v>
      </c>
      <c r="AB119" s="43">
        <v>181.19444989593279</v>
      </c>
      <c r="AC119" s="43">
        <v>0</v>
      </c>
      <c r="AD119" s="43">
        <v>0</v>
      </c>
      <c r="AE119" s="43">
        <v>181.19444989593279</v>
      </c>
      <c r="AG119" s="43">
        <v>4469422.8828790542</v>
      </c>
      <c r="AH119" s="43">
        <v>524956.68444908957</v>
      </c>
      <c r="AI119" s="43">
        <v>0</v>
      </c>
      <c r="AJ119" s="43">
        <v>761016689.56291771</v>
      </c>
      <c r="AK119" s="43">
        <v>765486112.44579673</v>
      </c>
    </row>
    <row r="120" spans="1:37" x14ac:dyDescent="0.2">
      <c r="A120" s="43">
        <v>111</v>
      </c>
      <c r="C120" s="43">
        <v>6.2844377040871535E-4</v>
      </c>
      <c r="D120" s="43">
        <v>4.6093631984129017E-2</v>
      </c>
      <c r="E120" s="43">
        <v>2.5827540091320742</v>
      </c>
      <c r="F120" s="43">
        <v>3.1933132473028141</v>
      </c>
      <c r="H120" s="43">
        <v>8.4261006075606637E-5</v>
      </c>
      <c r="I120" s="43">
        <v>8.8699317853762658E-2</v>
      </c>
      <c r="J120" s="43">
        <v>0</v>
      </c>
      <c r="K120" s="43">
        <v>1</v>
      </c>
      <c r="M120" s="43">
        <v>7.8365739962910231E-3</v>
      </c>
      <c r="N120" s="43">
        <v>4.8747109275486089E-2</v>
      </c>
      <c r="O120" s="43">
        <v>0</v>
      </c>
      <c r="P120" s="43">
        <v>1</v>
      </c>
      <c r="R120" s="43">
        <v>548.46602275500618</v>
      </c>
      <c r="S120" s="43">
        <v>141.51070446278499</v>
      </c>
      <c r="T120" s="43">
        <v>7232.9835681997793</v>
      </c>
      <c r="U120" s="43">
        <v>7922.9602954175707</v>
      </c>
      <c r="W120" s="43">
        <v>1416.5528191432156</v>
      </c>
      <c r="X120" s="43">
        <v>0</v>
      </c>
      <c r="Y120" s="43">
        <v>0</v>
      </c>
      <c r="Z120" s="43">
        <v>1416.5528191432156</v>
      </c>
      <c r="AB120" s="43">
        <v>128.71648389423248</v>
      </c>
      <c r="AC120" s="43">
        <v>0</v>
      </c>
      <c r="AD120" s="43">
        <v>0</v>
      </c>
      <c r="AE120" s="43">
        <v>128.71648389423248</v>
      </c>
      <c r="AG120" s="43">
        <v>2605040.6344043734</v>
      </c>
      <c r="AH120" s="43">
        <v>305975.40893493459</v>
      </c>
      <c r="AI120" s="43">
        <v>0</v>
      </c>
      <c r="AJ120" s="43">
        <v>540609232.35577643</v>
      </c>
      <c r="AK120" s="43">
        <v>543214272.99018085</v>
      </c>
    </row>
    <row r="121" spans="1:37" x14ac:dyDescent="0.2">
      <c r="A121" s="43">
        <v>112</v>
      </c>
      <c r="C121" s="43">
        <v>6.3012898267333917E-4</v>
      </c>
      <c r="D121" s="43">
        <v>5.4954216497039465E-2</v>
      </c>
      <c r="E121" s="43">
        <v>3.1902090507077978</v>
      </c>
      <c r="F121" s="43">
        <v>2.287032855784584</v>
      </c>
      <c r="H121" s="43">
        <v>8.399196545808795E-5</v>
      </c>
      <c r="I121" s="43">
        <v>0.10407061787245353</v>
      </c>
      <c r="J121" s="43">
        <v>0</v>
      </c>
      <c r="K121" s="43">
        <v>1</v>
      </c>
      <c r="M121" s="43">
        <v>7.739668119035455E-3</v>
      </c>
      <c r="N121" s="43">
        <v>4.6486228669696095E-2</v>
      </c>
      <c r="O121" s="43">
        <v>0</v>
      </c>
      <c r="P121" s="43">
        <v>1</v>
      </c>
      <c r="R121" s="43">
        <v>655.65118202360554</v>
      </c>
      <c r="S121" s="43">
        <v>165.50390677041278</v>
      </c>
      <c r="T121" s="43">
        <v>6812.225651359141</v>
      </c>
      <c r="U121" s="43">
        <v>7633.3807401531594</v>
      </c>
      <c r="W121" s="43">
        <v>2091.6643349989722</v>
      </c>
      <c r="X121" s="43">
        <v>0</v>
      </c>
      <c r="Y121" s="43">
        <v>0</v>
      </c>
      <c r="Z121" s="43">
        <v>2091.6643349989722</v>
      </c>
      <c r="AB121" s="43">
        <v>90.291373612226565</v>
      </c>
      <c r="AC121" s="43">
        <v>0</v>
      </c>
      <c r="AD121" s="43">
        <v>0</v>
      </c>
      <c r="AE121" s="43">
        <v>90.291373612226565</v>
      </c>
      <c r="AG121" s="43">
        <v>3846570.71206311</v>
      </c>
      <c r="AH121" s="43">
        <v>451799.49635977799</v>
      </c>
      <c r="AI121" s="43">
        <v>0</v>
      </c>
      <c r="AJ121" s="43">
        <v>379223769.17135155</v>
      </c>
      <c r="AK121" s="43">
        <v>383070339.88341469</v>
      </c>
    </row>
    <row r="122" spans="1:37" x14ac:dyDescent="0.2">
      <c r="A122" s="43">
        <v>113</v>
      </c>
      <c r="C122" s="43">
        <v>6.1739665177473757E-4</v>
      </c>
      <c r="D122" s="43">
        <v>6.0043415869803995E-2</v>
      </c>
      <c r="E122" s="43">
        <v>2.6862648552592927</v>
      </c>
      <c r="F122" s="43">
        <v>3.6372929554216755</v>
      </c>
      <c r="H122" s="43">
        <v>9.3866376064788426E-5</v>
      </c>
      <c r="I122" s="43">
        <v>9.4861513070816639E-2</v>
      </c>
      <c r="J122" s="43">
        <v>0</v>
      </c>
      <c r="K122" s="43">
        <v>1</v>
      </c>
      <c r="M122" s="43">
        <v>7.8799664595522456E-3</v>
      </c>
      <c r="N122" s="43">
        <v>4.6539539290781584E-2</v>
      </c>
      <c r="O122" s="43">
        <v>0</v>
      </c>
      <c r="P122" s="43">
        <v>1</v>
      </c>
      <c r="R122" s="43">
        <v>701.89481460490447</v>
      </c>
      <c r="S122" s="43">
        <v>168.59413851326354</v>
      </c>
      <c r="T122" s="43">
        <v>6943.6659838618943</v>
      </c>
      <c r="U122" s="43">
        <v>7814.1549369800623</v>
      </c>
      <c r="W122" s="43">
        <v>1885.4753725618918</v>
      </c>
      <c r="X122" s="43">
        <v>0</v>
      </c>
      <c r="Y122" s="43">
        <v>0</v>
      </c>
      <c r="Z122" s="43">
        <v>1885.4753725618918</v>
      </c>
      <c r="AB122" s="43">
        <v>198.06794075048339</v>
      </c>
      <c r="AC122" s="43">
        <v>0</v>
      </c>
      <c r="AD122" s="43">
        <v>0</v>
      </c>
      <c r="AE122" s="43">
        <v>198.06794075048339</v>
      </c>
      <c r="AG122" s="43">
        <v>3467389.2101413193</v>
      </c>
      <c r="AH122" s="43">
        <v>407262.68047336861</v>
      </c>
      <c r="AI122" s="43">
        <v>0</v>
      </c>
      <c r="AJ122" s="43">
        <v>831885351.15203023</v>
      </c>
      <c r="AK122" s="43">
        <v>835352740.36217153</v>
      </c>
    </row>
    <row r="123" spans="1:37" x14ac:dyDescent="0.2">
      <c r="A123" s="43">
        <v>114</v>
      </c>
      <c r="C123" s="43">
        <v>5.8951321082507404E-4</v>
      </c>
      <c r="D123" s="43">
        <v>5.6103851855330178E-2</v>
      </c>
      <c r="E123" s="43">
        <v>7.3244302043644991</v>
      </c>
      <c r="F123" s="43">
        <v>1.5879733601238595</v>
      </c>
      <c r="H123" s="43">
        <v>9.3608083408636134E-5</v>
      </c>
      <c r="I123" s="43">
        <v>9.5616326378096486E-2</v>
      </c>
      <c r="J123" s="43">
        <v>0</v>
      </c>
      <c r="K123" s="43">
        <v>1</v>
      </c>
      <c r="M123" s="43">
        <v>7.8587266885831175E-3</v>
      </c>
      <c r="N123" s="43">
        <v>4.4251671879542431E-2</v>
      </c>
      <c r="O123" s="43">
        <v>0</v>
      </c>
      <c r="P123" s="43">
        <v>1</v>
      </c>
      <c r="R123" s="43">
        <v>626.22239360901483</v>
      </c>
      <c r="S123" s="43">
        <v>169.46802961211773</v>
      </c>
      <c r="T123" s="43">
        <v>6584.5218230117434</v>
      </c>
      <c r="U123" s="43">
        <v>7380.2122462328762</v>
      </c>
      <c r="W123" s="43">
        <v>4586.7222143993022</v>
      </c>
      <c r="X123" s="43">
        <v>0</v>
      </c>
      <c r="Y123" s="43">
        <v>0</v>
      </c>
      <c r="Z123" s="43">
        <v>4586.7222143993022</v>
      </c>
      <c r="AB123" s="43">
        <v>39.397623090195538</v>
      </c>
      <c r="AC123" s="43">
        <v>0</v>
      </c>
      <c r="AD123" s="43">
        <v>0</v>
      </c>
      <c r="AE123" s="43">
        <v>39.397623090195538</v>
      </c>
      <c r="AG123" s="43">
        <v>8434982.1522803176</v>
      </c>
      <c r="AH123" s="43">
        <v>990731.9983102493</v>
      </c>
      <c r="AI123" s="43">
        <v>0</v>
      </c>
      <c r="AJ123" s="43">
        <v>165470016.97882125</v>
      </c>
      <c r="AK123" s="43">
        <v>173904999.13110158</v>
      </c>
    </row>
    <row r="124" spans="1:37" x14ac:dyDescent="0.2">
      <c r="A124" s="43">
        <v>115</v>
      </c>
      <c r="C124" s="43">
        <v>6.0426945273368523E-4</v>
      </c>
      <c r="D124" s="43">
        <v>5.3775977287464249E-2</v>
      </c>
      <c r="E124" s="43">
        <v>3.30122704299519</v>
      </c>
      <c r="F124" s="43">
        <v>5.0091326843655004</v>
      </c>
      <c r="H124" s="43">
        <v>1.0105869606713558E-4</v>
      </c>
      <c r="I124" s="43">
        <v>9.2595391753110851E-2</v>
      </c>
      <c r="J124" s="43">
        <v>0</v>
      </c>
      <c r="K124" s="43">
        <v>1</v>
      </c>
      <c r="M124" s="43">
        <v>7.8571393892917785E-3</v>
      </c>
      <c r="N124" s="43">
        <v>4.631755742701027E-2</v>
      </c>
      <c r="O124" s="43">
        <v>0</v>
      </c>
      <c r="P124" s="43">
        <v>1</v>
      </c>
      <c r="R124" s="43">
        <v>615.26374504444982</v>
      </c>
      <c r="S124" s="43">
        <v>177.17622190504659</v>
      </c>
      <c r="T124" s="43">
        <v>6890.5276413135953</v>
      </c>
      <c r="U124" s="43">
        <v>7682.9676082630922</v>
      </c>
      <c r="W124" s="43">
        <v>2031.1253137152355</v>
      </c>
      <c r="X124" s="43">
        <v>0</v>
      </c>
      <c r="Y124" s="43">
        <v>0</v>
      </c>
      <c r="Z124" s="43">
        <v>2031.1253137152355</v>
      </c>
      <c r="AB124" s="43">
        <v>263.93411690462239</v>
      </c>
      <c r="AC124" s="43">
        <v>0</v>
      </c>
      <c r="AD124" s="43">
        <v>0</v>
      </c>
      <c r="AE124" s="43">
        <v>263.93411690462239</v>
      </c>
      <c r="AG124" s="43">
        <v>3735239.451922318</v>
      </c>
      <c r="AH124" s="43">
        <v>438723.06776249089</v>
      </c>
      <c r="AI124" s="43">
        <v>0</v>
      </c>
      <c r="AJ124" s="43">
        <v>1108523290.999414</v>
      </c>
      <c r="AK124" s="43">
        <v>1112258530.4513364</v>
      </c>
    </row>
    <row r="125" spans="1:37" x14ac:dyDescent="0.2">
      <c r="A125" s="43">
        <v>116</v>
      </c>
      <c r="C125" s="43">
        <v>6.1299229884725914E-4</v>
      </c>
      <c r="D125" s="43">
        <v>6.2348986703799403E-2</v>
      </c>
      <c r="E125" s="43">
        <v>1.4384249391953954</v>
      </c>
      <c r="F125" s="43">
        <v>2.2026262917503652</v>
      </c>
      <c r="H125" s="43">
        <v>9.2520711003074574E-5</v>
      </c>
      <c r="I125" s="43">
        <v>9.1146619132557033E-2</v>
      </c>
      <c r="J125" s="43">
        <v>0</v>
      </c>
      <c r="K125" s="43">
        <v>1</v>
      </c>
      <c r="M125" s="43">
        <v>7.7237430960130577E-3</v>
      </c>
      <c r="N125" s="43">
        <v>4.4554108379572716E-2</v>
      </c>
      <c r="O125" s="43">
        <v>0</v>
      </c>
      <c r="P125" s="43">
        <v>1</v>
      </c>
      <c r="R125" s="43">
        <v>723.64704150326088</v>
      </c>
      <c r="S125" s="43">
        <v>159.66947544523546</v>
      </c>
      <c r="T125" s="43">
        <v>6515.6530367773848</v>
      </c>
      <c r="U125" s="43">
        <v>7398.9695537258813</v>
      </c>
      <c r="W125" s="43">
        <v>1040.9119516732558</v>
      </c>
      <c r="X125" s="43">
        <v>0</v>
      </c>
      <c r="Y125" s="43">
        <v>0</v>
      </c>
      <c r="Z125" s="43">
        <v>1040.9119516732558</v>
      </c>
      <c r="AB125" s="43">
        <v>93.119634512333263</v>
      </c>
      <c r="AC125" s="43">
        <v>0</v>
      </c>
      <c r="AD125" s="43">
        <v>0</v>
      </c>
      <c r="AE125" s="43">
        <v>93.119634512333263</v>
      </c>
      <c r="AG125" s="43">
        <v>1914237.0791271173</v>
      </c>
      <c r="AH125" s="43">
        <v>224836.98156142325</v>
      </c>
      <c r="AI125" s="43">
        <v>0</v>
      </c>
      <c r="AJ125" s="43">
        <v>391102464.95179969</v>
      </c>
      <c r="AK125" s="43">
        <v>393016702.03092682</v>
      </c>
    </row>
    <row r="126" spans="1:37" x14ac:dyDescent="0.2">
      <c r="A126" s="43">
        <v>117</v>
      </c>
      <c r="C126" s="43">
        <v>5.9930440484922017E-4</v>
      </c>
      <c r="D126" s="43">
        <v>6.1049188356780193E-2</v>
      </c>
      <c r="E126" s="43">
        <v>4.4321105085491599</v>
      </c>
      <c r="F126" s="43">
        <v>4.7173844876453801</v>
      </c>
      <c r="H126" s="43">
        <v>9.3715220260026655E-5</v>
      </c>
      <c r="I126" s="43">
        <v>0.12364627668245054</v>
      </c>
      <c r="J126" s="43">
        <v>0</v>
      </c>
      <c r="K126" s="43">
        <v>1</v>
      </c>
      <c r="M126" s="43">
        <v>7.8151142215984216E-3</v>
      </c>
      <c r="N126" s="43">
        <v>4.4022191582244602E-2</v>
      </c>
      <c r="O126" s="43">
        <v>0</v>
      </c>
      <c r="P126" s="43">
        <v>1</v>
      </c>
      <c r="R126" s="43">
        <v>692.73915726442442</v>
      </c>
      <c r="S126" s="43">
        <v>219.39844550739352</v>
      </c>
      <c r="T126" s="43">
        <v>6514.0241164432509</v>
      </c>
      <c r="U126" s="43">
        <v>7426.1617192150688</v>
      </c>
      <c r="W126" s="43">
        <v>3070.2964985951444</v>
      </c>
      <c r="X126" s="43">
        <v>0</v>
      </c>
      <c r="Y126" s="43">
        <v>0</v>
      </c>
      <c r="Z126" s="43">
        <v>3070.2964985951444</v>
      </c>
      <c r="AB126" s="43">
        <v>275.54402430032565</v>
      </c>
      <c r="AC126" s="43">
        <v>0</v>
      </c>
      <c r="AD126" s="43">
        <v>0</v>
      </c>
      <c r="AE126" s="43">
        <v>275.54402430032565</v>
      </c>
      <c r="AG126" s="43">
        <v>5646275.2609164706</v>
      </c>
      <c r="AH126" s="43">
        <v>663184.04369655123</v>
      </c>
      <c r="AI126" s="43">
        <v>0</v>
      </c>
      <c r="AJ126" s="43">
        <v>1157284902.0613678</v>
      </c>
      <c r="AK126" s="43">
        <v>1162931177.3222842</v>
      </c>
    </row>
    <row r="127" spans="1:37" x14ac:dyDescent="0.2">
      <c r="A127" s="43">
        <v>118</v>
      </c>
      <c r="C127" s="43">
        <v>6.1435553818223188E-4</v>
      </c>
      <c r="D127" s="43">
        <v>4.5351965652118673E-2</v>
      </c>
      <c r="E127" s="43">
        <v>4.7597055152427155</v>
      </c>
      <c r="F127" s="43">
        <v>1.1465269800849376</v>
      </c>
      <c r="H127" s="43">
        <v>9.0803748919565663E-5</v>
      </c>
      <c r="I127" s="43">
        <v>0.12159904826445822</v>
      </c>
      <c r="J127" s="43">
        <v>0</v>
      </c>
      <c r="K127" s="43">
        <v>1</v>
      </c>
      <c r="M127" s="43">
        <v>7.8383401044211688E-3</v>
      </c>
      <c r="N127" s="43">
        <v>4.5970850813400466E-2</v>
      </c>
      <c r="O127" s="43">
        <v>0</v>
      </c>
      <c r="P127" s="43">
        <v>1</v>
      </c>
      <c r="R127" s="43">
        <v>527.5434867872151</v>
      </c>
      <c r="S127" s="43">
        <v>209.06259063828358</v>
      </c>
      <c r="T127" s="43">
        <v>6822.5859869404558</v>
      </c>
      <c r="U127" s="43">
        <v>7559.1920643659541</v>
      </c>
      <c r="W127" s="43">
        <v>2510.9516435914802</v>
      </c>
      <c r="X127" s="43">
        <v>0</v>
      </c>
      <c r="Y127" s="43">
        <v>0</v>
      </c>
      <c r="Z127" s="43">
        <v>2510.9516435914802</v>
      </c>
      <c r="AB127" s="43">
        <v>8.2710308761177398</v>
      </c>
      <c r="AC127" s="43">
        <v>0</v>
      </c>
      <c r="AD127" s="43">
        <v>0</v>
      </c>
      <c r="AE127" s="43">
        <v>8.2710308761177398</v>
      </c>
      <c r="AG127" s="43">
        <v>4617640.0725647323</v>
      </c>
      <c r="AH127" s="43">
        <v>542365.55501575978</v>
      </c>
      <c r="AI127" s="43">
        <v>0</v>
      </c>
      <c r="AJ127" s="43">
        <v>34738329.679694504</v>
      </c>
      <c r="AK127" s="43">
        <v>39355969.75225924</v>
      </c>
    </row>
    <row r="128" spans="1:37" x14ac:dyDescent="0.2">
      <c r="A128" s="43">
        <v>119</v>
      </c>
      <c r="C128" s="43">
        <v>5.9182789741261455E-4</v>
      </c>
      <c r="D128" s="43">
        <v>5.8227358217661895E-2</v>
      </c>
      <c r="E128" s="43">
        <v>3.9206247362593678</v>
      </c>
      <c r="F128" s="43">
        <v>2.5166402716489107</v>
      </c>
      <c r="H128" s="43">
        <v>8.66055284489731E-5</v>
      </c>
      <c r="I128" s="43">
        <v>0.10422779433415352</v>
      </c>
      <c r="J128" s="43">
        <v>0</v>
      </c>
      <c r="K128" s="43">
        <v>1</v>
      </c>
      <c r="M128" s="43">
        <v>7.7771370864922118E-3</v>
      </c>
      <c r="N128" s="43">
        <v>4.4118217086650188E-2</v>
      </c>
      <c r="O128" s="43">
        <v>0</v>
      </c>
      <c r="P128" s="43">
        <v>1</v>
      </c>
      <c r="R128" s="43">
        <v>652.47652678208317</v>
      </c>
      <c r="S128" s="43">
        <v>170.91159852853764</v>
      </c>
      <c r="T128" s="43">
        <v>6496.5095377240923</v>
      </c>
      <c r="U128" s="43">
        <v>7319.8976630347133</v>
      </c>
      <c r="W128" s="43">
        <v>2558.1156107304332</v>
      </c>
      <c r="X128" s="43">
        <v>0</v>
      </c>
      <c r="Y128" s="43">
        <v>0</v>
      </c>
      <c r="Z128" s="43">
        <v>2558.1156107304332</v>
      </c>
      <c r="AB128" s="43">
        <v>105.88422292009484</v>
      </c>
      <c r="AC128" s="43">
        <v>0</v>
      </c>
      <c r="AD128" s="43">
        <v>0</v>
      </c>
      <c r="AE128" s="43">
        <v>105.88422292009484</v>
      </c>
      <c r="AG128" s="43">
        <v>4704374.6081332667</v>
      </c>
      <c r="AH128" s="43">
        <v>552552.9719177736</v>
      </c>
      <c r="AI128" s="43">
        <v>0</v>
      </c>
      <c r="AJ128" s="43">
        <v>444713736.26439834</v>
      </c>
      <c r="AK128" s="43">
        <v>449418110.87253159</v>
      </c>
    </row>
    <row r="129" spans="1:37" x14ac:dyDescent="0.2">
      <c r="A129" s="43">
        <v>120</v>
      </c>
      <c r="C129" s="43">
        <v>6.3391893276665279E-4</v>
      </c>
      <c r="D129" s="43">
        <v>5.3857448761489658E-2</v>
      </c>
      <c r="E129" s="43">
        <v>5.1089691482267865</v>
      </c>
      <c r="F129" s="43">
        <v>2.5118079204376373</v>
      </c>
      <c r="H129" s="43">
        <v>9.0218614972492617E-5</v>
      </c>
      <c r="I129" s="43">
        <v>0.11735424883533541</v>
      </c>
      <c r="J129" s="43">
        <v>0</v>
      </c>
      <c r="K129" s="43">
        <v>1</v>
      </c>
      <c r="M129" s="43">
        <v>7.8753269529766579E-3</v>
      </c>
      <c r="N129" s="43">
        <v>4.2981577020198218E-2</v>
      </c>
      <c r="O129" s="43">
        <v>0</v>
      </c>
      <c r="P129" s="43">
        <v>1</v>
      </c>
      <c r="R129" s="43">
        <v>646.43054944287837</v>
      </c>
      <c r="S129" s="43">
        <v>200.46444053595303</v>
      </c>
      <c r="T129" s="43">
        <v>6409.044865632326</v>
      </c>
      <c r="U129" s="43">
        <v>7255.9398556111573</v>
      </c>
      <c r="W129" s="43">
        <v>3302.5937335749559</v>
      </c>
      <c r="X129" s="43">
        <v>0</v>
      </c>
      <c r="Y129" s="43">
        <v>0</v>
      </c>
      <c r="Z129" s="43">
        <v>3302.5937335749559</v>
      </c>
      <c r="AB129" s="43">
        <v>104.56883423868391</v>
      </c>
      <c r="AC129" s="43">
        <v>0</v>
      </c>
      <c r="AD129" s="43">
        <v>0</v>
      </c>
      <c r="AE129" s="43">
        <v>104.56883423868391</v>
      </c>
      <c r="AG129" s="43">
        <v>6073469.8760443442</v>
      </c>
      <c r="AH129" s="43">
        <v>713360.24645219045</v>
      </c>
      <c r="AI129" s="43">
        <v>0</v>
      </c>
      <c r="AJ129" s="43">
        <v>439189103.80247241</v>
      </c>
      <c r="AK129" s="43">
        <v>445262573.67851675</v>
      </c>
    </row>
    <row r="130" spans="1:37" x14ac:dyDescent="0.2">
      <c r="A130" s="43">
        <v>121</v>
      </c>
      <c r="C130" s="43">
        <v>6.0909907026719993E-4</v>
      </c>
      <c r="D130" s="43">
        <v>5.7037706074346883E-2</v>
      </c>
      <c r="E130" s="43">
        <v>10.615389875204464</v>
      </c>
      <c r="F130" s="43">
        <v>1.3118388676639434</v>
      </c>
      <c r="H130" s="43">
        <v>8.8110884008605163E-5</v>
      </c>
      <c r="I130" s="43">
        <v>8.9124508140553949E-2</v>
      </c>
      <c r="J130" s="43">
        <v>0</v>
      </c>
      <c r="K130" s="43">
        <v>1</v>
      </c>
      <c r="M130" s="43">
        <v>7.7846349037676106E-3</v>
      </c>
      <c r="N130" s="43">
        <v>4.5257825033846656E-2</v>
      </c>
      <c r="O130" s="43">
        <v>0</v>
      </c>
      <c r="P130" s="43">
        <v>1</v>
      </c>
      <c r="R130" s="43">
        <v>657.79771455426783</v>
      </c>
      <c r="S130" s="43">
        <v>148.68565739569004</v>
      </c>
      <c r="T130" s="43">
        <v>6670.7444115825265</v>
      </c>
      <c r="U130" s="43">
        <v>7477.227783532484</v>
      </c>
      <c r="W130" s="43">
        <v>6982.7791990120104</v>
      </c>
      <c r="X130" s="43">
        <v>0</v>
      </c>
      <c r="Y130" s="43">
        <v>0</v>
      </c>
      <c r="Z130" s="43">
        <v>6982.7791990120104</v>
      </c>
      <c r="AB130" s="43">
        <v>21.948577707062999</v>
      </c>
      <c r="AC130" s="43">
        <v>0</v>
      </c>
      <c r="AD130" s="43">
        <v>0</v>
      </c>
      <c r="AE130" s="43">
        <v>21.948577707062999</v>
      </c>
      <c r="AG130" s="43">
        <v>12841330.946983088</v>
      </c>
      <c r="AH130" s="43">
        <v>1508280.3069865943</v>
      </c>
      <c r="AI130" s="43">
        <v>0</v>
      </c>
      <c r="AJ130" s="43">
        <v>92184026.369664595</v>
      </c>
      <c r="AK130" s="43">
        <v>105025357.31664768</v>
      </c>
    </row>
    <row r="131" spans="1:37" x14ac:dyDescent="0.2">
      <c r="A131" s="43">
        <v>122</v>
      </c>
      <c r="C131" s="43">
        <v>6.2032383051069395E-4</v>
      </c>
      <c r="D131" s="43">
        <v>5.1925589967861632E-2</v>
      </c>
      <c r="E131" s="43">
        <v>1.6091894624339733</v>
      </c>
      <c r="F131" s="43">
        <v>4.6079077978124232</v>
      </c>
      <c r="H131" s="43">
        <v>9.6082047177481478E-5</v>
      </c>
      <c r="I131" s="43">
        <v>8.3375851986404723E-2</v>
      </c>
      <c r="J131" s="43">
        <v>0</v>
      </c>
      <c r="K131" s="43">
        <v>1</v>
      </c>
      <c r="M131" s="43">
        <v>7.8037130179701318E-3</v>
      </c>
      <c r="N131" s="43">
        <v>4.4635372818620948E-2</v>
      </c>
      <c r="O131" s="43">
        <v>0</v>
      </c>
      <c r="P131" s="43">
        <v>1</v>
      </c>
      <c r="R131" s="43">
        <v>609.87703159999433</v>
      </c>
      <c r="S131" s="43">
        <v>151.67880744848321</v>
      </c>
      <c r="T131" s="43">
        <v>6595.1219303706694</v>
      </c>
      <c r="U131" s="43">
        <v>7356.6777694191469</v>
      </c>
      <c r="W131" s="43">
        <v>981.40769263122218</v>
      </c>
      <c r="X131" s="43">
        <v>0</v>
      </c>
      <c r="Y131" s="43">
        <v>0</v>
      </c>
      <c r="Z131" s="43">
        <v>981.40769263122218</v>
      </c>
      <c r="AB131" s="43">
        <v>235.44067048774551</v>
      </c>
      <c r="AC131" s="43">
        <v>0</v>
      </c>
      <c r="AD131" s="43">
        <v>0</v>
      </c>
      <c r="AE131" s="43">
        <v>235.44067048774551</v>
      </c>
      <c r="AG131" s="43">
        <v>1804808.7467488176</v>
      </c>
      <c r="AH131" s="43">
        <v>211984.061608344</v>
      </c>
      <c r="AI131" s="43">
        <v>0</v>
      </c>
      <c r="AJ131" s="43">
        <v>988850816.04853117</v>
      </c>
      <c r="AK131" s="43">
        <v>990655624.79527998</v>
      </c>
    </row>
    <row r="132" spans="1:37" x14ac:dyDescent="0.2">
      <c r="A132" s="43">
        <v>123</v>
      </c>
      <c r="C132" s="43">
        <v>6.0740576426865063E-4</v>
      </c>
      <c r="D132" s="43">
        <v>5.9473080805867218E-2</v>
      </c>
      <c r="E132" s="43">
        <v>6.1238371916651877</v>
      </c>
      <c r="F132" s="43">
        <v>2.7451842673187157</v>
      </c>
      <c r="H132" s="43">
        <v>8.6857359808651757E-5</v>
      </c>
      <c r="I132" s="43">
        <v>9.8402879140285865E-2</v>
      </c>
      <c r="J132" s="43">
        <v>0</v>
      </c>
      <c r="K132" s="43">
        <v>1</v>
      </c>
      <c r="M132" s="43">
        <v>7.8909661837383016E-3</v>
      </c>
      <c r="N132" s="43">
        <v>4.3545397136770213E-2</v>
      </c>
      <c r="O132" s="43">
        <v>0</v>
      </c>
      <c r="P132" s="43">
        <v>1</v>
      </c>
      <c r="R132" s="43">
        <v>683.97734662706114</v>
      </c>
      <c r="S132" s="43">
        <v>161.82916837174668</v>
      </c>
      <c r="T132" s="43">
        <v>6506.0112620970549</v>
      </c>
      <c r="U132" s="43">
        <v>7351.8177770958628</v>
      </c>
      <c r="W132" s="43">
        <v>4188.565913531269</v>
      </c>
      <c r="X132" s="43">
        <v>0</v>
      </c>
      <c r="Y132" s="43">
        <v>0</v>
      </c>
      <c r="Z132" s="43">
        <v>4188.565913531269</v>
      </c>
      <c r="AB132" s="43">
        <v>127.72231598534633</v>
      </c>
      <c r="AC132" s="43">
        <v>0</v>
      </c>
      <c r="AD132" s="43">
        <v>0</v>
      </c>
      <c r="AE132" s="43">
        <v>127.72231598534633</v>
      </c>
      <c r="AG132" s="43">
        <v>7702772.7149840035</v>
      </c>
      <c r="AH132" s="43">
        <v>904730.23732275411</v>
      </c>
      <c r="AI132" s="43">
        <v>0</v>
      </c>
      <c r="AJ132" s="43">
        <v>536433727.13845456</v>
      </c>
      <c r="AK132" s="43">
        <v>544136499.85343862</v>
      </c>
    </row>
    <row r="133" spans="1:37" x14ac:dyDescent="0.2">
      <c r="A133" s="43">
        <v>124</v>
      </c>
      <c r="C133" s="43">
        <v>6.0171529563518003E-4</v>
      </c>
      <c r="D133" s="43">
        <v>5.1937777926625198E-2</v>
      </c>
      <c r="E133" s="43">
        <v>3.6805701675136184</v>
      </c>
      <c r="F133" s="43">
        <v>1.8630329018819325</v>
      </c>
      <c r="H133" s="43">
        <v>8.9895801054229452E-5</v>
      </c>
      <c r="I133" s="43">
        <v>9.3854257370973707E-2</v>
      </c>
      <c r="J133" s="43">
        <v>0</v>
      </c>
      <c r="K133" s="43">
        <v>1</v>
      </c>
      <c r="M133" s="43">
        <v>7.8267871914293394E-3</v>
      </c>
      <c r="N133" s="43">
        <v>4.4125119639032484E-2</v>
      </c>
      <c r="O133" s="43">
        <v>0</v>
      </c>
      <c r="P133" s="43">
        <v>1</v>
      </c>
      <c r="R133" s="43">
        <v>591.72073673893487</v>
      </c>
      <c r="S133" s="43">
        <v>159.74812048474141</v>
      </c>
      <c r="T133" s="43">
        <v>6539.006880210336</v>
      </c>
      <c r="U133" s="43">
        <v>7290.4757374340124</v>
      </c>
      <c r="W133" s="43">
        <v>2177.8696911405032</v>
      </c>
      <c r="X133" s="43">
        <v>0</v>
      </c>
      <c r="Y133" s="43">
        <v>0</v>
      </c>
      <c r="Z133" s="43">
        <v>2177.8696911405032</v>
      </c>
      <c r="AB133" s="43">
        <v>54.642167704872428</v>
      </c>
      <c r="AC133" s="43">
        <v>0</v>
      </c>
      <c r="AD133" s="43">
        <v>0</v>
      </c>
      <c r="AE133" s="43">
        <v>54.642167704872428</v>
      </c>
      <c r="AG133" s="43">
        <v>4005102.3620073851</v>
      </c>
      <c r="AH133" s="43">
        <v>470419.85328634869</v>
      </c>
      <c r="AI133" s="43">
        <v>0</v>
      </c>
      <c r="AJ133" s="43">
        <v>229497104.36046419</v>
      </c>
      <c r="AK133" s="43">
        <v>233502206.72247157</v>
      </c>
    </row>
    <row r="134" spans="1:37" x14ac:dyDescent="0.2">
      <c r="A134" s="43">
        <v>125</v>
      </c>
      <c r="C134" s="43">
        <v>6.0378017628742188E-4</v>
      </c>
      <c r="D134" s="43">
        <v>5.9159034656794729E-2</v>
      </c>
      <c r="E134" s="43">
        <v>7.5635146887861389</v>
      </c>
      <c r="F134" s="43">
        <v>2.0342300301577536</v>
      </c>
      <c r="H134" s="43">
        <v>8.2772906160863264E-5</v>
      </c>
      <c r="I134" s="43">
        <v>8.0712412633116126E-2</v>
      </c>
      <c r="J134" s="43">
        <v>0</v>
      </c>
      <c r="K134" s="43">
        <v>1</v>
      </c>
      <c r="M134" s="43">
        <v>7.8186090491893043E-3</v>
      </c>
      <c r="N134" s="43">
        <v>4.2457283942485574E-2</v>
      </c>
      <c r="O134" s="43">
        <v>0</v>
      </c>
      <c r="P134" s="43">
        <v>1</v>
      </c>
      <c r="R134" s="43">
        <v>676.30453765070229</v>
      </c>
      <c r="S134" s="43">
        <v>126.49428531790286</v>
      </c>
      <c r="T134" s="43">
        <v>6285.2720286048088</v>
      </c>
      <c r="U134" s="43">
        <v>7088.0708515734141</v>
      </c>
      <c r="W134" s="43">
        <v>5115.239304613805</v>
      </c>
      <c r="X134" s="43">
        <v>0</v>
      </c>
      <c r="Y134" s="43">
        <v>0</v>
      </c>
      <c r="Z134" s="43">
        <v>5115.239304613805</v>
      </c>
      <c r="AB134" s="43">
        <v>74.841627473623319</v>
      </c>
      <c r="AC134" s="43">
        <v>0</v>
      </c>
      <c r="AD134" s="43">
        <v>0</v>
      </c>
      <c r="AE134" s="43">
        <v>74.841627473623319</v>
      </c>
      <c r="AG134" s="43">
        <v>9406925.0811847877</v>
      </c>
      <c r="AH134" s="43">
        <v>1104891.6897965819</v>
      </c>
      <c r="AI134" s="43">
        <v>0</v>
      </c>
      <c r="AJ134" s="43">
        <v>314334835.38921791</v>
      </c>
      <c r="AK134" s="43">
        <v>323741760.47040272</v>
      </c>
    </row>
    <row r="135" spans="1:37" x14ac:dyDescent="0.2">
      <c r="A135" s="43">
        <v>126</v>
      </c>
      <c r="C135" s="43">
        <v>5.870331091471343E-4</v>
      </c>
      <c r="D135" s="43">
        <v>5.3003075479386111E-2</v>
      </c>
      <c r="E135" s="43">
        <v>4.3037895309572871</v>
      </c>
      <c r="F135" s="43">
        <v>1.7532696940185386</v>
      </c>
      <c r="H135" s="43">
        <v>8.8462085586241444E-5</v>
      </c>
      <c r="I135" s="43">
        <v>8.2314327007160848E-2</v>
      </c>
      <c r="J135" s="43">
        <v>0</v>
      </c>
      <c r="K135" s="43">
        <v>1</v>
      </c>
      <c r="M135" s="43">
        <v>7.8183456356806409E-3</v>
      </c>
      <c r="N135" s="43">
        <v>4.7402121724747448E-2</v>
      </c>
      <c r="O135" s="43">
        <v>0</v>
      </c>
      <c r="P135" s="43">
        <v>1</v>
      </c>
      <c r="R135" s="43">
        <v>589.12308269472146</v>
      </c>
      <c r="S135" s="43">
        <v>137.87165176826028</v>
      </c>
      <c r="T135" s="43">
        <v>7017.0572513453799</v>
      </c>
      <c r="U135" s="43">
        <v>7744.0519858083617</v>
      </c>
      <c r="W135" s="43">
        <v>2535.4617557468264</v>
      </c>
      <c r="X135" s="43">
        <v>0</v>
      </c>
      <c r="Y135" s="43">
        <v>0</v>
      </c>
      <c r="Z135" s="43">
        <v>2535.4617557468264</v>
      </c>
      <c r="AB135" s="43">
        <v>47.483236373756078</v>
      </c>
      <c r="AC135" s="43">
        <v>0</v>
      </c>
      <c r="AD135" s="43">
        <v>0</v>
      </c>
      <c r="AE135" s="43">
        <v>47.483236373756078</v>
      </c>
      <c r="AG135" s="43">
        <v>4662714.1688184133</v>
      </c>
      <c r="AH135" s="43">
        <v>547659.73924131447</v>
      </c>
      <c r="AI135" s="43">
        <v>0</v>
      </c>
      <c r="AJ135" s="43">
        <v>199429592.76977554</v>
      </c>
      <c r="AK135" s="43">
        <v>204092306.93859395</v>
      </c>
    </row>
    <row r="136" spans="1:37" x14ac:dyDescent="0.2">
      <c r="A136" s="43">
        <v>127</v>
      </c>
      <c r="C136" s="43">
        <v>6.1945247767625222E-4</v>
      </c>
      <c r="D136" s="43">
        <v>5.7018983615130359E-2</v>
      </c>
      <c r="E136" s="43">
        <v>3.0996341146365087</v>
      </c>
      <c r="F136" s="43">
        <v>3.2165821234323357</v>
      </c>
      <c r="H136" s="43">
        <v>8.357047610124411E-5</v>
      </c>
      <c r="I136" s="43">
        <v>0.10069809500064771</v>
      </c>
      <c r="J136" s="43">
        <v>0</v>
      </c>
      <c r="K136" s="43">
        <v>1</v>
      </c>
      <c r="M136" s="43">
        <v>7.8476608068043293E-3</v>
      </c>
      <c r="N136" s="43">
        <v>4.6041357272035399E-2</v>
      </c>
      <c r="O136" s="43">
        <v>0</v>
      </c>
      <c r="P136" s="43">
        <v>1</v>
      </c>
      <c r="R136" s="43">
        <v>668.75930647996006</v>
      </c>
      <c r="S136" s="43">
        <v>159.33695150120462</v>
      </c>
      <c r="T136" s="43">
        <v>6841.175225133642</v>
      </c>
      <c r="U136" s="43">
        <v>7669.2714831148069</v>
      </c>
      <c r="W136" s="43">
        <v>2072.9091608459366</v>
      </c>
      <c r="X136" s="43">
        <v>0</v>
      </c>
      <c r="Y136" s="43">
        <v>0</v>
      </c>
      <c r="Z136" s="43">
        <v>2072.9091608459366</v>
      </c>
      <c r="AB136" s="43">
        <v>158.612511827606</v>
      </c>
      <c r="AC136" s="43">
        <v>0</v>
      </c>
      <c r="AD136" s="43">
        <v>0</v>
      </c>
      <c r="AE136" s="43">
        <v>158.612511827606</v>
      </c>
      <c r="AG136" s="43">
        <v>3812079.9467956773</v>
      </c>
      <c r="AH136" s="43">
        <v>447748.37874272233</v>
      </c>
      <c r="AI136" s="43">
        <v>0</v>
      </c>
      <c r="AJ136" s="43">
        <v>666172549.67594516</v>
      </c>
      <c r="AK136" s="43">
        <v>669984629.62274086</v>
      </c>
    </row>
    <row r="137" spans="1:37" x14ac:dyDescent="0.2">
      <c r="A137" s="43">
        <v>128</v>
      </c>
      <c r="C137" s="43">
        <v>6.1266713669416717E-4</v>
      </c>
      <c r="D137" s="43">
        <v>5.4417456800109183E-2</v>
      </c>
      <c r="E137" s="43">
        <v>4.7886990487591303</v>
      </c>
      <c r="F137" s="43">
        <v>3.5158408978094298</v>
      </c>
      <c r="H137" s="43">
        <v>9.5295038563092405E-5</v>
      </c>
      <c r="I137" s="43">
        <v>0.10873931921090674</v>
      </c>
      <c r="J137" s="43">
        <v>0</v>
      </c>
      <c r="K137" s="43">
        <v>1</v>
      </c>
      <c r="M137" s="43">
        <v>7.8093820590569556E-3</v>
      </c>
      <c r="N137" s="43">
        <v>4.5312595037183274E-2</v>
      </c>
      <c r="O137" s="43">
        <v>0</v>
      </c>
      <c r="P137" s="43">
        <v>1</v>
      </c>
      <c r="R137" s="43">
        <v>631.2555354628297</v>
      </c>
      <c r="S137" s="43">
        <v>196.20012177027084</v>
      </c>
      <c r="T137" s="43">
        <v>6700.0489857167968</v>
      </c>
      <c r="U137" s="43">
        <v>7527.5046429498971</v>
      </c>
      <c r="W137" s="43">
        <v>3022.8927821947882</v>
      </c>
      <c r="X137" s="43">
        <v>0</v>
      </c>
      <c r="Y137" s="43">
        <v>0</v>
      </c>
      <c r="Z137" s="43">
        <v>3022.8927821947882</v>
      </c>
      <c r="AB137" s="43">
        <v>169.93081876019963</v>
      </c>
      <c r="AC137" s="43">
        <v>0</v>
      </c>
      <c r="AD137" s="43">
        <v>0</v>
      </c>
      <c r="AE137" s="43">
        <v>169.93081876019963</v>
      </c>
      <c r="AG137" s="43">
        <v>5559099.8264562152</v>
      </c>
      <c r="AH137" s="43">
        <v>652944.84095407429</v>
      </c>
      <c r="AI137" s="43">
        <v>0</v>
      </c>
      <c r="AJ137" s="43">
        <v>713709438.79283845</v>
      </c>
      <c r="AK137" s="43">
        <v>719268538.61929464</v>
      </c>
    </row>
    <row r="138" spans="1:37" x14ac:dyDescent="0.2">
      <c r="A138" s="43">
        <v>129</v>
      </c>
      <c r="C138" s="43">
        <v>6.1251350972024721E-4</v>
      </c>
      <c r="D138" s="43">
        <v>5.7308844401848358E-2</v>
      </c>
      <c r="E138" s="43">
        <v>2.9427096272003386</v>
      </c>
      <c r="F138" s="43">
        <v>2.8552144186693926</v>
      </c>
      <c r="H138" s="43">
        <v>1.01594993531684E-4</v>
      </c>
      <c r="I138" s="43">
        <v>0.10794631486004824</v>
      </c>
      <c r="J138" s="43">
        <v>0</v>
      </c>
      <c r="K138" s="43">
        <v>1</v>
      </c>
      <c r="M138" s="43">
        <v>7.7913053013014917E-3</v>
      </c>
      <c r="N138" s="43">
        <v>4.5593160152681951E-2</v>
      </c>
      <c r="O138" s="43">
        <v>0</v>
      </c>
      <c r="P138" s="43">
        <v>1</v>
      </c>
      <c r="R138" s="43">
        <v>664.62962589527513</v>
      </c>
      <c r="S138" s="43">
        <v>207.64548889898037</v>
      </c>
      <c r="T138" s="43">
        <v>6725.9291824064521</v>
      </c>
      <c r="U138" s="43">
        <v>7598.2042972007075</v>
      </c>
      <c r="W138" s="43">
        <v>1955.8119986445856</v>
      </c>
      <c r="X138" s="43">
        <v>0</v>
      </c>
      <c r="Y138" s="43">
        <v>0</v>
      </c>
      <c r="Z138" s="43">
        <v>1955.8119986445856</v>
      </c>
      <c r="AB138" s="43">
        <v>131.93425975882619</v>
      </c>
      <c r="AC138" s="43">
        <v>0</v>
      </c>
      <c r="AD138" s="43">
        <v>0</v>
      </c>
      <c r="AE138" s="43">
        <v>131.93425975882619</v>
      </c>
      <c r="AG138" s="43">
        <v>3596738.2655073931</v>
      </c>
      <c r="AH138" s="43">
        <v>422455.39170723048</v>
      </c>
      <c r="AI138" s="43">
        <v>0</v>
      </c>
      <c r="AJ138" s="43">
        <v>554123890.98706996</v>
      </c>
      <c r="AK138" s="43">
        <v>557720629.2525773</v>
      </c>
    </row>
    <row r="139" spans="1:37" x14ac:dyDescent="0.2">
      <c r="A139" s="43">
        <v>130</v>
      </c>
      <c r="C139" s="43">
        <v>5.8746454730425291E-4</v>
      </c>
      <c r="D139" s="43">
        <v>5.7560512135632069E-2</v>
      </c>
      <c r="E139" s="43">
        <v>1.3677863961706327</v>
      </c>
      <c r="F139" s="43">
        <v>2.5672206863907636</v>
      </c>
      <c r="H139" s="43">
        <v>8.9583672005859162E-5</v>
      </c>
      <c r="I139" s="43">
        <v>0.12450692867646695</v>
      </c>
      <c r="J139" s="43">
        <v>0</v>
      </c>
      <c r="K139" s="43">
        <v>1</v>
      </c>
      <c r="M139" s="43">
        <v>7.8619848963541461E-3</v>
      </c>
      <c r="N139" s="43">
        <v>4.4613492741686051E-2</v>
      </c>
      <c r="O139" s="43">
        <v>0</v>
      </c>
      <c r="P139" s="43">
        <v>1</v>
      </c>
      <c r="R139" s="43">
        <v>640.24866970935318</v>
      </c>
      <c r="S139" s="43">
        <v>211.18581936035417</v>
      </c>
      <c r="T139" s="43">
        <v>6641.1119760629026</v>
      </c>
      <c r="U139" s="43">
        <v>7492.5464651326101</v>
      </c>
      <c r="W139" s="43">
        <v>875.72342059479786</v>
      </c>
      <c r="X139" s="43">
        <v>0</v>
      </c>
      <c r="Y139" s="43">
        <v>0</v>
      </c>
      <c r="Z139" s="43">
        <v>875.72342059479786</v>
      </c>
      <c r="AB139" s="43">
        <v>107.36497267748524</v>
      </c>
      <c r="AC139" s="43">
        <v>0</v>
      </c>
      <c r="AD139" s="43">
        <v>0</v>
      </c>
      <c r="AE139" s="43">
        <v>107.36497267748524</v>
      </c>
      <c r="AG139" s="43">
        <v>1610455.3704738333</v>
      </c>
      <c r="AH139" s="43">
        <v>189156.25884847634</v>
      </c>
      <c r="AI139" s="43">
        <v>0</v>
      </c>
      <c r="AJ139" s="43">
        <v>450932885.24543804</v>
      </c>
      <c r="AK139" s="43">
        <v>452543340.6159119</v>
      </c>
    </row>
    <row r="140" spans="1:37" x14ac:dyDescent="0.2">
      <c r="A140" s="43">
        <v>131</v>
      </c>
      <c r="C140" s="43">
        <v>6.1230185624461253E-4</v>
      </c>
      <c r="D140" s="43">
        <v>5.6555722683917953E-2</v>
      </c>
      <c r="E140" s="43">
        <v>6.2764247228879162</v>
      </c>
      <c r="F140" s="43">
        <v>7.0135912952857273</v>
      </c>
      <c r="H140" s="43">
        <v>9.1987905408985604E-5</v>
      </c>
      <c r="I140" s="43">
        <v>0.10496654511726</v>
      </c>
      <c r="J140" s="43">
        <v>0</v>
      </c>
      <c r="K140" s="43">
        <v>1</v>
      </c>
      <c r="M140" s="43">
        <v>7.8661518146283527E-3</v>
      </c>
      <c r="N140" s="43">
        <v>4.6515798318693569E-2</v>
      </c>
      <c r="O140" s="43">
        <v>0</v>
      </c>
      <c r="P140" s="43">
        <v>1</v>
      </c>
      <c r="R140" s="43">
        <v>655.66878014903068</v>
      </c>
      <c r="S140" s="43">
        <v>182.82012677059473</v>
      </c>
      <c r="T140" s="43">
        <v>6927.9568738467506</v>
      </c>
      <c r="U140" s="43">
        <v>7766.4457807663757</v>
      </c>
      <c r="W140" s="43">
        <v>4115.255741753138</v>
      </c>
      <c r="X140" s="43">
        <v>0</v>
      </c>
      <c r="Y140" s="43">
        <v>0</v>
      </c>
      <c r="Z140" s="43">
        <v>4115.255741753138</v>
      </c>
      <c r="AB140" s="43">
        <v>421.89287537174602</v>
      </c>
      <c r="AC140" s="43">
        <v>0</v>
      </c>
      <c r="AD140" s="43">
        <v>0</v>
      </c>
      <c r="AE140" s="43">
        <v>421.89287537174602</v>
      </c>
      <c r="AG140" s="43">
        <v>7567955.3090840206</v>
      </c>
      <c r="AH140" s="43">
        <v>888895.24021867779</v>
      </c>
      <c r="AI140" s="43">
        <v>0</v>
      </c>
      <c r="AJ140" s="43">
        <v>1771950076.5613332</v>
      </c>
      <c r="AK140" s="43">
        <v>1779518031.8704171</v>
      </c>
    </row>
    <row r="141" spans="1:37" x14ac:dyDescent="0.2">
      <c r="A141" s="43">
        <v>132</v>
      </c>
      <c r="C141" s="43">
        <v>6.2014183083147767E-4</v>
      </c>
      <c r="D141" s="43">
        <v>4.7385712749545526E-2</v>
      </c>
      <c r="E141" s="43">
        <v>4.3239034847391631</v>
      </c>
      <c r="F141" s="43">
        <v>3.3645264985158532</v>
      </c>
      <c r="H141" s="43">
        <v>9.0003338050648196E-5</v>
      </c>
      <c r="I141" s="43">
        <v>0.12195055094176366</v>
      </c>
      <c r="J141" s="43">
        <v>0</v>
      </c>
      <c r="K141" s="43">
        <v>1</v>
      </c>
      <c r="M141" s="43">
        <v>7.8652719301818275E-3</v>
      </c>
      <c r="N141" s="43">
        <v>4.6950963291641279E-2</v>
      </c>
      <c r="O141" s="43">
        <v>0</v>
      </c>
      <c r="P141" s="43">
        <v>1</v>
      </c>
      <c r="R141" s="43">
        <v>556.39192359985145</v>
      </c>
      <c r="S141" s="43">
        <v>207.8187634359289</v>
      </c>
      <c r="T141" s="43">
        <v>6991.9871615997254</v>
      </c>
      <c r="U141" s="43">
        <v>7756.1978486355056</v>
      </c>
      <c r="W141" s="43">
        <v>2405.7849773341241</v>
      </c>
      <c r="X141" s="43">
        <v>0</v>
      </c>
      <c r="Y141" s="43">
        <v>0</v>
      </c>
      <c r="Z141" s="43">
        <v>2405.7849773341241</v>
      </c>
      <c r="AB141" s="43">
        <v>140.76956881959009</v>
      </c>
      <c r="AC141" s="43">
        <v>0</v>
      </c>
      <c r="AD141" s="43">
        <v>0</v>
      </c>
      <c r="AE141" s="43">
        <v>140.76956881959009</v>
      </c>
      <c r="AG141" s="43">
        <v>4424238.5733174542</v>
      </c>
      <c r="AH141" s="43">
        <v>519649.55510417081</v>
      </c>
      <c r="AI141" s="43">
        <v>0</v>
      </c>
      <c r="AJ141" s="43">
        <v>591232189.04227841</v>
      </c>
      <c r="AK141" s="43">
        <v>595656427.61559582</v>
      </c>
    </row>
    <row r="142" spans="1:37" x14ac:dyDescent="0.2">
      <c r="A142" s="43">
        <v>133</v>
      </c>
      <c r="C142" s="43">
        <v>6.1747935996703252E-4</v>
      </c>
      <c r="D142" s="43">
        <v>6.669208201932908E-2</v>
      </c>
      <c r="E142" s="43">
        <v>6.0411378499544304</v>
      </c>
      <c r="F142" s="43">
        <v>3.2930007537233918</v>
      </c>
      <c r="H142" s="43">
        <v>8.8611018421950308E-5</v>
      </c>
      <c r="I142" s="43">
        <v>9.129231302799494E-2</v>
      </c>
      <c r="J142" s="43">
        <v>0</v>
      </c>
      <c r="K142" s="43">
        <v>1</v>
      </c>
      <c r="M142" s="43">
        <v>7.9283149866078428E-3</v>
      </c>
      <c r="N142" s="43">
        <v>4.7089833494657118E-2</v>
      </c>
      <c r="O142" s="43">
        <v>0</v>
      </c>
      <c r="P142" s="43">
        <v>1</v>
      </c>
      <c r="R142" s="43">
        <v>779.72075333118823</v>
      </c>
      <c r="S142" s="43">
        <v>153.16668447973674</v>
      </c>
      <c r="T142" s="43">
        <v>7068.8769794861728</v>
      </c>
      <c r="U142" s="43">
        <v>8001.7644172970977</v>
      </c>
      <c r="W142" s="43">
        <v>4710.4005553440229</v>
      </c>
      <c r="X142" s="43">
        <v>0</v>
      </c>
      <c r="Y142" s="43">
        <v>0</v>
      </c>
      <c r="Z142" s="43">
        <v>4710.4005553440229</v>
      </c>
      <c r="AB142" s="43">
        <v>191.30532943379387</v>
      </c>
      <c r="AC142" s="43">
        <v>0</v>
      </c>
      <c r="AD142" s="43">
        <v>0</v>
      </c>
      <c r="AE142" s="43">
        <v>191.30532943379387</v>
      </c>
      <c r="AG142" s="43">
        <v>8662426.6212776583</v>
      </c>
      <c r="AH142" s="43">
        <v>1017446.519954309</v>
      </c>
      <c r="AI142" s="43">
        <v>0</v>
      </c>
      <c r="AJ142" s="43">
        <v>803482383.62193429</v>
      </c>
      <c r="AK142" s="43">
        <v>812144810.24321198</v>
      </c>
    </row>
    <row r="143" spans="1:37" x14ac:dyDescent="0.2">
      <c r="A143" s="43">
        <v>134</v>
      </c>
      <c r="C143" s="43">
        <v>6.1670447048445265E-4</v>
      </c>
      <c r="D143" s="43">
        <v>5.9387579812734015E-2</v>
      </c>
      <c r="E143" s="43">
        <v>3.5819217712225964</v>
      </c>
      <c r="F143" s="43">
        <v>5.4229187201843656</v>
      </c>
      <c r="H143" s="43">
        <v>8.921310386672997E-5</v>
      </c>
      <c r="I143" s="43">
        <v>8.9402702704166101E-2</v>
      </c>
      <c r="J143" s="43">
        <v>0</v>
      </c>
      <c r="K143" s="43">
        <v>1</v>
      </c>
      <c r="M143" s="43">
        <v>7.8198384511401452E-3</v>
      </c>
      <c r="N143" s="43">
        <v>4.5649465897435543E-2</v>
      </c>
      <c r="O143" s="43">
        <v>0</v>
      </c>
      <c r="P143" s="43">
        <v>1</v>
      </c>
      <c r="R143" s="43">
        <v>693.44991060006419</v>
      </c>
      <c r="S143" s="43">
        <v>151.01555053219721</v>
      </c>
      <c r="T143" s="43">
        <v>6758.897409662648</v>
      </c>
      <c r="U143" s="43">
        <v>7603.3628707949092</v>
      </c>
      <c r="W143" s="43">
        <v>2483.8833320307331</v>
      </c>
      <c r="X143" s="43">
        <v>0</v>
      </c>
      <c r="Y143" s="43">
        <v>0</v>
      </c>
      <c r="Z143" s="43">
        <v>2483.8833320307331</v>
      </c>
      <c r="AB143" s="43">
        <v>328.17676724804221</v>
      </c>
      <c r="AC143" s="43">
        <v>0</v>
      </c>
      <c r="AD143" s="43">
        <v>0</v>
      </c>
      <c r="AE143" s="43">
        <v>328.17676724804221</v>
      </c>
      <c r="AG143" s="43">
        <v>4567861.4476045184</v>
      </c>
      <c r="AH143" s="43">
        <v>536518.7997186383</v>
      </c>
      <c r="AI143" s="43">
        <v>0</v>
      </c>
      <c r="AJ143" s="43">
        <v>1378342422.4417772</v>
      </c>
      <c r="AK143" s="43">
        <v>1382910283.8893816</v>
      </c>
    </row>
    <row r="144" spans="1:37" x14ac:dyDescent="0.2">
      <c r="A144" s="43">
        <v>135</v>
      </c>
      <c r="C144" s="43">
        <v>6.2614253234383188E-4</v>
      </c>
      <c r="D144" s="43">
        <v>5.1726497935324599E-2</v>
      </c>
      <c r="E144" s="43">
        <v>3.9801362000851723</v>
      </c>
      <c r="F144" s="43">
        <v>1.6240478754713792</v>
      </c>
      <c r="H144" s="43">
        <v>8.7402103746265879E-5</v>
      </c>
      <c r="I144" s="43">
        <v>7.4279129932252858E-2</v>
      </c>
      <c r="J144" s="43">
        <v>0</v>
      </c>
      <c r="K144" s="43">
        <v>1</v>
      </c>
      <c r="M144" s="43">
        <v>7.8084308233990008E-3</v>
      </c>
      <c r="N144" s="43">
        <v>4.5671177701675246E-2</v>
      </c>
      <c r="O144" s="43">
        <v>0</v>
      </c>
      <c r="P144" s="43">
        <v>1</v>
      </c>
      <c r="R144" s="43">
        <v>613.2374291367114</v>
      </c>
      <c r="S144" s="43">
        <v>122.92241014334702</v>
      </c>
      <c r="T144" s="43">
        <v>6752.2474671345462</v>
      </c>
      <c r="U144" s="43">
        <v>7488.407306414605</v>
      </c>
      <c r="W144" s="43">
        <v>2440.7684909541908</v>
      </c>
      <c r="X144" s="43">
        <v>0</v>
      </c>
      <c r="Y144" s="43">
        <v>0</v>
      </c>
      <c r="Z144" s="43">
        <v>2440.7684909541908</v>
      </c>
      <c r="AB144" s="43">
        <v>40.947778084915583</v>
      </c>
      <c r="AC144" s="43">
        <v>0</v>
      </c>
      <c r="AD144" s="43">
        <v>0</v>
      </c>
      <c r="AE144" s="43">
        <v>40.947778084915583</v>
      </c>
      <c r="AG144" s="43">
        <v>4488573.2548647569</v>
      </c>
      <c r="AH144" s="43">
        <v>527205.99404610519</v>
      </c>
      <c r="AI144" s="43">
        <v>0</v>
      </c>
      <c r="AJ144" s="43">
        <v>171980667.95664546</v>
      </c>
      <c r="AK144" s="43">
        <v>176469241.21151021</v>
      </c>
    </row>
    <row r="145" spans="1:37" x14ac:dyDescent="0.2">
      <c r="A145" s="43">
        <v>136</v>
      </c>
      <c r="C145" s="43">
        <v>6.4527255528901151E-4</v>
      </c>
      <c r="D145" s="43">
        <v>4.3724113304082997E-2</v>
      </c>
      <c r="E145" s="43">
        <v>2.8810481966005614</v>
      </c>
      <c r="F145" s="43">
        <v>2.6559179328791793</v>
      </c>
      <c r="H145" s="43">
        <v>8.613129546248108E-5</v>
      </c>
      <c r="I145" s="43">
        <v>8.3692787322630899E-2</v>
      </c>
      <c r="J145" s="43">
        <v>0</v>
      </c>
      <c r="K145" s="43">
        <v>1</v>
      </c>
      <c r="M145" s="43">
        <v>7.829075700227053E-3</v>
      </c>
      <c r="N145" s="43">
        <v>4.5692537034454195E-2</v>
      </c>
      <c r="O145" s="43">
        <v>0</v>
      </c>
      <c r="P145" s="43">
        <v>1</v>
      </c>
      <c r="R145" s="43">
        <v>534.20331402888098</v>
      </c>
      <c r="S145" s="43">
        <v>136.48703016558252</v>
      </c>
      <c r="T145" s="43">
        <v>6773.266094314271</v>
      </c>
      <c r="U145" s="43">
        <v>7443.9564385087342</v>
      </c>
      <c r="W145" s="43">
        <v>1539.065494500951</v>
      </c>
      <c r="X145" s="43">
        <v>0</v>
      </c>
      <c r="Y145" s="43">
        <v>0</v>
      </c>
      <c r="Z145" s="43">
        <v>1539.065494500951</v>
      </c>
      <c r="AB145" s="43">
        <v>94.651862682918562</v>
      </c>
      <c r="AC145" s="43">
        <v>0</v>
      </c>
      <c r="AD145" s="43">
        <v>0</v>
      </c>
      <c r="AE145" s="43">
        <v>94.651862682918562</v>
      </c>
      <c r="AG145" s="43">
        <v>2830341.4443872487</v>
      </c>
      <c r="AH145" s="43">
        <v>332438.14681220544</v>
      </c>
      <c r="AI145" s="43">
        <v>0</v>
      </c>
      <c r="AJ145" s="43">
        <v>397537823.26825798</v>
      </c>
      <c r="AK145" s="43">
        <v>400368164.71264523</v>
      </c>
    </row>
    <row r="146" spans="1:37" x14ac:dyDescent="0.2">
      <c r="A146" s="43">
        <v>137</v>
      </c>
      <c r="C146" s="43">
        <v>6.0089355719707539E-4</v>
      </c>
      <c r="D146" s="43">
        <v>4.9041798819178674E-2</v>
      </c>
      <c r="E146" s="43">
        <v>3.5378160081873933</v>
      </c>
      <c r="F146" s="43">
        <v>1.2773370719037844</v>
      </c>
      <c r="H146" s="43">
        <v>9.3893946941814299E-5</v>
      </c>
      <c r="I146" s="43">
        <v>0.10926899543315649</v>
      </c>
      <c r="J146" s="43">
        <v>0</v>
      </c>
      <c r="K146" s="43">
        <v>1</v>
      </c>
      <c r="M146" s="43">
        <v>7.865622460517363E-3</v>
      </c>
      <c r="N146" s="43">
        <v>4.8588207623489921E-2</v>
      </c>
      <c r="O146" s="43">
        <v>0</v>
      </c>
      <c r="P146" s="43">
        <v>1</v>
      </c>
      <c r="R146" s="43">
        <v>557.96417046990177</v>
      </c>
      <c r="S146" s="43">
        <v>194.25710791300406</v>
      </c>
      <c r="T146" s="43">
        <v>7236.1297979772889</v>
      </c>
      <c r="U146" s="43">
        <v>7988.3510763601953</v>
      </c>
      <c r="W146" s="43">
        <v>1973.9745742834182</v>
      </c>
      <c r="X146" s="43">
        <v>0</v>
      </c>
      <c r="Y146" s="43">
        <v>0</v>
      </c>
      <c r="Z146" s="43">
        <v>1973.9745742834182</v>
      </c>
      <c r="AB146" s="43">
        <v>16.557623971392086</v>
      </c>
      <c r="AC146" s="43">
        <v>0</v>
      </c>
      <c r="AD146" s="43">
        <v>0</v>
      </c>
      <c r="AE146" s="43">
        <v>16.557623971392086</v>
      </c>
      <c r="AG146" s="43">
        <v>3630139.242107206</v>
      </c>
      <c r="AH146" s="43">
        <v>426378.5080452183</v>
      </c>
      <c r="AI146" s="43">
        <v>0</v>
      </c>
      <c r="AJ146" s="43">
        <v>69542020.679846764</v>
      </c>
      <c r="AK146" s="43">
        <v>73172159.921953976</v>
      </c>
    </row>
    <row r="147" spans="1:37" x14ac:dyDescent="0.2">
      <c r="A147" s="43">
        <v>138</v>
      </c>
      <c r="C147" s="43">
        <v>5.9671968547840776E-4</v>
      </c>
      <c r="D147" s="43">
        <v>5.7713064530827918E-2</v>
      </c>
      <c r="E147" s="43">
        <v>5.1106109486601019</v>
      </c>
      <c r="F147" s="43">
        <v>3.2011578584826226</v>
      </c>
      <c r="H147" s="43">
        <v>8.1740924480983682E-5</v>
      </c>
      <c r="I147" s="43">
        <v>0.1067240238574505</v>
      </c>
      <c r="J147" s="43">
        <v>0</v>
      </c>
      <c r="K147" s="43">
        <v>1</v>
      </c>
      <c r="M147" s="43">
        <v>7.7834659540952098E-3</v>
      </c>
      <c r="N147" s="43">
        <v>4.2974558499153728E-2</v>
      </c>
      <c r="O147" s="43">
        <v>0</v>
      </c>
      <c r="P147" s="43">
        <v>1</v>
      </c>
      <c r="R147" s="43">
        <v>652.0589701486042</v>
      </c>
      <c r="S147" s="43">
        <v>165.17492156961973</v>
      </c>
      <c r="T147" s="43">
        <v>6333.2528395822355</v>
      </c>
      <c r="U147" s="43">
        <v>7150.4867313004597</v>
      </c>
      <c r="W147" s="43">
        <v>3332.4197120134872</v>
      </c>
      <c r="X147" s="43">
        <v>0</v>
      </c>
      <c r="Y147" s="43">
        <v>0</v>
      </c>
      <c r="Z147" s="43">
        <v>3332.4197120134872</v>
      </c>
      <c r="AB147" s="43">
        <v>153.57546571802541</v>
      </c>
      <c r="AC147" s="43">
        <v>0</v>
      </c>
      <c r="AD147" s="43">
        <v>0</v>
      </c>
      <c r="AE147" s="43">
        <v>153.57546571802541</v>
      </c>
      <c r="AG147" s="43">
        <v>6128319.8503928026</v>
      </c>
      <c r="AH147" s="43">
        <v>719802.65779491328</v>
      </c>
      <c r="AI147" s="43">
        <v>0</v>
      </c>
      <c r="AJ147" s="43">
        <v>645016956.01570678</v>
      </c>
      <c r="AK147" s="43">
        <v>651145275.8660996</v>
      </c>
    </row>
    <row r="148" spans="1:37" x14ac:dyDescent="0.2">
      <c r="A148" s="43">
        <v>139</v>
      </c>
      <c r="C148" s="43">
        <v>6.1152270886466464E-4</v>
      </c>
      <c r="D148" s="43">
        <v>5.7521126842393966E-2</v>
      </c>
      <c r="E148" s="43">
        <v>6.0336533349064618</v>
      </c>
      <c r="F148" s="43">
        <v>1.8107479621844409</v>
      </c>
      <c r="H148" s="43">
        <v>9.0815763390095228E-5</v>
      </c>
      <c r="I148" s="43">
        <v>0.11546578796459817</v>
      </c>
      <c r="J148" s="43">
        <v>0</v>
      </c>
      <c r="K148" s="43">
        <v>1</v>
      </c>
      <c r="M148" s="43">
        <v>7.8739564496107528E-3</v>
      </c>
      <c r="N148" s="43">
        <v>4.7651949979948927E-2</v>
      </c>
      <c r="O148" s="43">
        <v>0</v>
      </c>
      <c r="P148" s="43">
        <v>1</v>
      </c>
      <c r="R148" s="43">
        <v>666.01244939852779</v>
      </c>
      <c r="S148" s="43">
        <v>198.54407640658988</v>
      </c>
      <c r="T148" s="43">
        <v>7104.2143797356539</v>
      </c>
      <c r="U148" s="43">
        <v>7968.7709055407713</v>
      </c>
      <c r="W148" s="43">
        <v>4018.4882364026485</v>
      </c>
      <c r="X148" s="43">
        <v>0</v>
      </c>
      <c r="Y148" s="43">
        <v>0</v>
      </c>
      <c r="Z148" s="43">
        <v>4018.4882364026485</v>
      </c>
      <c r="AB148" s="43">
        <v>57.776601266907711</v>
      </c>
      <c r="AC148" s="43">
        <v>0</v>
      </c>
      <c r="AD148" s="43">
        <v>0</v>
      </c>
      <c r="AE148" s="43">
        <v>57.776601266907711</v>
      </c>
      <c r="AG148" s="43">
        <v>7389999.8667444708</v>
      </c>
      <c r="AH148" s="43">
        <v>867993.45906297211</v>
      </c>
      <c r="AI148" s="43">
        <v>0</v>
      </c>
      <c r="AJ148" s="43">
        <v>242661725.32101238</v>
      </c>
      <c r="AK148" s="43">
        <v>250051725.18775684</v>
      </c>
    </row>
    <row r="149" spans="1:37" x14ac:dyDescent="0.2">
      <c r="A149" s="43">
        <v>140</v>
      </c>
      <c r="C149" s="43">
        <v>6.0741564912878885E-4</v>
      </c>
      <c r="D149" s="43">
        <v>5.428647395640978E-2</v>
      </c>
      <c r="E149" s="43">
        <v>4.7819794185544477</v>
      </c>
      <c r="F149" s="43">
        <v>0.726403721256485</v>
      </c>
      <c r="H149" s="43">
        <v>9.9652728024590687E-5</v>
      </c>
      <c r="I149" s="43">
        <v>0.11181676485178671</v>
      </c>
      <c r="J149" s="43">
        <v>0</v>
      </c>
      <c r="K149" s="43">
        <v>1</v>
      </c>
      <c r="M149" s="43">
        <v>7.8677731861476197E-3</v>
      </c>
      <c r="N149" s="43">
        <v>4.6415475691294006E-2</v>
      </c>
      <c r="O149" s="43">
        <v>0</v>
      </c>
      <c r="P149" s="43">
        <v>1</v>
      </c>
      <c r="R149" s="43">
        <v>624.33830857383737</v>
      </c>
      <c r="S149" s="43">
        <v>210.97863965760945</v>
      </c>
      <c r="T149" s="43">
        <v>6914.4399615443699</v>
      </c>
      <c r="U149" s="43">
        <v>7749.7569097758169</v>
      </c>
      <c r="W149" s="43">
        <v>2985.5729418151864</v>
      </c>
      <c r="X149" s="43">
        <v>0</v>
      </c>
      <c r="Y149" s="43">
        <v>0</v>
      </c>
      <c r="Z149" s="43">
        <v>2985.5729418151864</v>
      </c>
      <c r="AB149" s="43">
        <v>-18.27738025560198</v>
      </c>
      <c r="AC149" s="43">
        <v>0</v>
      </c>
      <c r="AD149" s="43">
        <v>0</v>
      </c>
      <c r="AE149" s="43">
        <v>-18.27738025560198</v>
      </c>
      <c r="AG149" s="43">
        <v>5490468.6399981277</v>
      </c>
      <c r="AH149" s="43">
        <v>644883.75543208024</v>
      </c>
      <c r="AI149" s="43">
        <v>0</v>
      </c>
      <c r="AJ149" s="43">
        <v>0</v>
      </c>
      <c r="AK149" s="43">
        <v>5490468.6399981277</v>
      </c>
    </row>
    <row r="150" spans="1:37" x14ac:dyDescent="0.2">
      <c r="A150" s="43">
        <v>141</v>
      </c>
      <c r="C150" s="43">
        <v>6.2142569980683238E-4</v>
      </c>
      <c r="D150" s="43">
        <v>4.270757969995749E-2</v>
      </c>
      <c r="E150" s="43">
        <v>5.0801140691313451</v>
      </c>
      <c r="F150" s="43">
        <v>1.2331648970182132</v>
      </c>
      <c r="H150" s="43">
        <v>8.7317580280995094E-5</v>
      </c>
      <c r="I150" s="43">
        <v>8.3524309031305824E-2</v>
      </c>
      <c r="J150" s="43">
        <v>0</v>
      </c>
      <c r="K150" s="43">
        <v>1</v>
      </c>
      <c r="M150" s="43">
        <v>7.9456996360725007E-3</v>
      </c>
      <c r="N150" s="43">
        <v>4.6401174228270281E-2</v>
      </c>
      <c r="O150" s="43">
        <v>0</v>
      </c>
      <c r="P150" s="43">
        <v>1</v>
      </c>
      <c r="R150" s="43">
        <v>502.50055165820214</v>
      </c>
      <c r="S150" s="43">
        <v>138.08832334894723</v>
      </c>
      <c r="T150" s="43">
        <v>6980.7725440493659</v>
      </c>
      <c r="U150" s="43">
        <v>7621.3614190565149</v>
      </c>
      <c r="W150" s="43">
        <v>2552.7601222250951</v>
      </c>
      <c r="X150" s="43">
        <v>0</v>
      </c>
      <c r="Y150" s="43">
        <v>0</v>
      </c>
      <c r="Z150" s="43">
        <v>2552.7601222250951</v>
      </c>
      <c r="AB150" s="43">
        <v>12.536707363550857</v>
      </c>
      <c r="AC150" s="43">
        <v>0</v>
      </c>
      <c r="AD150" s="43">
        <v>0</v>
      </c>
      <c r="AE150" s="43">
        <v>12.536707363550857</v>
      </c>
      <c r="AG150" s="43">
        <v>4694525.8647719501</v>
      </c>
      <c r="AH150" s="43">
        <v>551396.1864006205</v>
      </c>
      <c r="AI150" s="43">
        <v>0</v>
      </c>
      <c r="AJ150" s="43">
        <v>52654170.926913597</v>
      </c>
      <c r="AK150" s="43">
        <v>57348696.791685544</v>
      </c>
    </row>
    <row r="151" spans="1:37" x14ac:dyDescent="0.2">
      <c r="A151" s="43">
        <v>142</v>
      </c>
      <c r="C151" s="43">
        <v>6.2680358982758477E-4</v>
      </c>
      <c r="D151" s="43">
        <v>5.0719972361868898E-2</v>
      </c>
      <c r="E151" s="43">
        <v>7.2539447475884398</v>
      </c>
      <c r="F151" s="43">
        <v>1.4350559136323751</v>
      </c>
      <c r="H151" s="43">
        <v>1.0380186156744298E-4</v>
      </c>
      <c r="I151" s="43">
        <v>9.1955486005692644E-2</v>
      </c>
      <c r="J151" s="43">
        <v>0</v>
      </c>
      <c r="K151" s="43">
        <v>1</v>
      </c>
      <c r="M151" s="43">
        <v>7.8867215391429379E-3</v>
      </c>
      <c r="N151" s="43">
        <v>4.5957455151061866E-2</v>
      </c>
      <c r="O151" s="43">
        <v>0</v>
      </c>
      <c r="P151" s="43">
        <v>1</v>
      </c>
      <c r="R151" s="43">
        <v>601.93951788547406</v>
      </c>
      <c r="S151" s="43">
        <v>180.72788200437094</v>
      </c>
      <c r="T151" s="43">
        <v>6862.6974360634395</v>
      </c>
      <c r="U151" s="43">
        <v>7645.3648359532845</v>
      </c>
      <c r="W151" s="43">
        <v>4366.436004131252</v>
      </c>
      <c r="X151" s="43">
        <v>0</v>
      </c>
      <c r="Y151" s="43">
        <v>0</v>
      </c>
      <c r="Z151" s="43">
        <v>4366.436004131252</v>
      </c>
      <c r="AB151" s="43">
        <v>28.020876118845305</v>
      </c>
      <c r="AC151" s="43">
        <v>0</v>
      </c>
      <c r="AD151" s="43">
        <v>0</v>
      </c>
      <c r="AE151" s="43">
        <v>28.020876118845305</v>
      </c>
      <c r="AG151" s="43">
        <v>8029875.8115973724</v>
      </c>
      <c r="AH151" s="43">
        <v>943150.17689235043</v>
      </c>
      <c r="AI151" s="43">
        <v>0</v>
      </c>
      <c r="AJ151" s="43">
        <v>117687679.69915028</v>
      </c>
      <c r="AK151" s="43">
        <v>125717555.51074766</v>
      </c>
    </row>
    <row r="152" spans="1:37" x14ac:dyDescent="0.2">
      <c r="A152" s="43">
        <v>143</v>
      </c>
      <c r="C152" s="43">
        <v>6.0701034884262737E-4</v>
      </c>
      <c r="D152" s="43">
        <v>5.7173532402441052E-2</v>
      </c>
      <c r="E152" s="43">
        <v>2.1270549764037829</v>
      </c>
      <c r="F152" s="43">
        <v>3.3868300391710111</v>
      </c>
      <c r="H152" s="43">
        <v>8.9689138360383739E-5</v>
      </c>
      <c r="I152" s="43">
        <v>9.3155957758062041E-2</v>
      </c>
      <c r="J152" s="43">
        <v>0</v>
      </c>
      <c r="K152" s="43">
        <v>1</v>
      </c>
      <c r="M152" s="43">
        <v>7.8605371152281611E-3</v>
      </c>
      <c r="N152" s="43">
        <v>4.6645324244206643E-2</v>
      </c>
      <c r="O152" s="43">
        <v>0</v>
      </c>
      <c r="P152" s="43">
        <v>1</v>
      </c>
      <c r="R152" s="43">
        <v>657.10306600926981</v>
      </c>
      <c r="S152" s="43">
        <v>158.19503898410673</v>
      </c>
      <c r="T152" s="43">
        <v>6942.2893650320802</v>
      </c>
      <c r="U152" s="43">
        <v>7757.5874700254572</v>
      </c>
      <c r="W152" s="43">
        <v>1397.6943465652009</v>
      </c>
      <c r="X152" s="43">
        <v>0</v>
      </c>
      <c r="Y152" s="43">
        <v>0</v>
      </c>
      <c r="Z152" s="43">
        <v>1397.6943465652009</v>
      </c>
      <c r="AB152" s="43">
        <v>167.81808703570579</v>
      </c>
      <c r="AC152" s="43">
        <v>0</v>
      </c>
      <c r="AD152" s="43">
        <v>0</v>
      </c>
      <c r="AE152" s="43">
        <v>167.81808703570579</v>
      </c>
      <c r="AG152" s="43">
        <v>2570359.9033334046</v>
      </c>
      <c r="AH152" s="43">
        <v>301901.97885808343</v>
      </c>
      <c r="AI152" s="43">
        <v>0</v>
      </c>
      <c r="AJ152" s="43">
        <v>704835965.54996431</v>
      </c>
      <c r="AK152" s="43">
        <v>707406325.45329773</v>
      </c>
    </row>
    <row r="153" spans="1:37" x14ac:dyDescent="0.2">
      <c r="A153" s="43">
        <v>144</v>
      </c>
      <c r="C153" s="43">
        <v>6.24472596016723E-4</v>
      </c>
      <c r="D153" s="43">
        <v>5.4441656430131859E-2</v>
      </c>
      <c r="E153" s="43">
        <v>2.7947115511614258</v>
      </c>
      <c r="F153" s="43">
        <v>2.2101370640245461</v>
      </c>
      <c r="H153" s="43">
        <v>8.9383400241038386E-5</v>
      </c>
      <c r="I153" s="43">
        <v>0.12424852375020579</v>
      </c>
      <c r="J153" s="43">
        <v>0</v>
      </c>
      <c r="K153" s="43">
        <v>1</v>
      </c>
      <c r="M153" s="43">
        <v>7.8510512379694752E-3</v>
      </c>
      <c r="N153" s="43">
        <v>4.6826667013255219E-2</v>
      </c>
      <c r="O153" s="43">
        <v>0</v>
      </c>
      <c r="P153" s="43">
        <v>1</v>
      </c>
      <c r="R153" s="43">
        <v>643.70530463864759</v>
      </c>
      <c r="S153" s="43">
        <v>210.27637516190362</v>
      </c>
      <c r="T153" s="43">
        <v>6960.8685333700232</v>
      </c>
      <c r="U153" s="43">
        <v>7814.8502131705745</v>
      </c>
      <c r="W153" s="43">
        <v>1798.9706504175128</v>
      </c>
      <c r="X153" s="43">
        <v>0</v>
      </c>
      <c r="Y153" s="43">
        <v>0</v>
      </c>
      <c r="Z153" s="43">
        <v>1798.9706504175128</v>
      </c>
      <c r="AB153" s="43">
        <v>83.349966277410985</v>
      </c>
      <c r="AC153" s="43">
        <v>0</v>
      </c>
      <c r="AD153" s="43">
        <v>0</v>
      </c>
      <c r="AE153" s="43">
        <v>83.349966277410985</v>
      </c>
      <c r="AG153" s="43">
        <v>3308307.0261178063</v>
      </c>
      <c r="AH153" s="43">
        <v>388577.66049018275</v>
      </c>
      <c r="AI153" s="43">
        <v>0</v>
      </c>
      <c r="AJ153" s="43">
        <v>350069858.36512613</v>
      </c>
      <c r="AK153" s="43">
        <v>353378165.39124393</v>
      </c>
    </row>
    <row r="154" spans="1:37" x14ac:dyDescent="0.2">
      <c r="A154" s="43">
        <v>145</v>
      </c>
      <c r="C154" s="43">
        <v>6.4625491838643523E-4</v>
      </c>
      <c r="D154" s="43">
        <v>5.5564625825335723E-2</v>
      </c>
      <c r="E154" s="43">
        <v>5.0126517410071854</v>
      </c>
      <c r="F154" s="43">
        <v>3.393910823236598</v>
      </c>
      <c r="H154" s="43">
        <v>9.2510359910091822E-5</v>
      </c>
      <c r="I154" s="43">
        <v>8.1026779079023434E-2</v>
      </c>
      <c r="J154" s="43">
        <v>0</v>
      </c>
      <c r="K154" s="43">
        <v>1</v>
      </c>
      <c r="M154" s="43">
        <v>7.7873486794579963E-3</v>
      </c>
      <c r="N154" s="43">
        <v>4.6301582358103444E-2</v>
      </c>
      <c r="O154" s="43">
        <v>0</v>
      </c>
      <c r="P154" s="43">
        <v>1</v>
      </c>
      <c r="R154" s="43">
        <v>679.89935359053482</v>
      </c>
      <c r="S154" s="43">
        <v>141.92578951549609</v>
      </c>
      <c r="T154" s="43">
        <v>6826.9673650592667</v>
      </c>
      <c r="U154" s="43">
        <v>7648.7925081652975</v>
      </c>
      <c r="W154" s="43">
        <v>3408.0986784852544</v>
      </c>
      <c r="X154" s="43">
        <v>0</v>
      </c>
      <c r="Y154" s="43">
        <v>0</v>
      </c>
      <c r="Z154" s="43">
        <v>3408.0986784852544</v>
      </c>
      <c r="AB154" s="43">
        <v>174.15517107609844</v>
      </c>
      <c r="AC154" s="43">
        <v>0</v>
      </c>
      <c r="AD154" s="43">
        <v>0</v>
      </c>
      <c r="AE154" s="43">
        <v>174.15517107609844</v>
      </c>
      <c r="AG154" s="43">
        <v>6267493.4697343828</v>
      </c>
      <c r="AH154" s="43">
        <v>736149.31455281493</v>
      </c>
      <c r="AI154" s="43">
        <v>0</v>
      </c>
      <c r="AJ154" s="43">
        <v>731451718.5196135</v>
      </c>
      <c r="AK154" s="43">
        <v>737719211.98934793</v>
      </c>
    </row>
    <row r="155" spans="1:37" x14ac:dyDescent="0.2">
      <c r="A155" s="43">
        <v>146</v>
      </c>
      <c r="C155" s="43">
        <v>6.0182292984142956E-4</v>
      </c>
      <c r="D155" s="43">
        <v>5.3120545540387976E-2</v>
      </c>
      <c r="E155" s="43">
        <v>3.947948951862545</v>
      </c>
      <c r="F155" s="43">
        <v>8.7176458464579483</v>
      </c>
      <c r="H155" s="43">
        <v>8.7269056471381086E-5</v>
      </c>
      <c r="I155" s="43">
        <v>8.241616220623442E-2</v>
      </c>
      <c r="J155" s="43">
        <v>0</v>
      </c>
      <c r="K155" s="43">
        <v>1</v>
      </c>
      <c r="M155" s="43">
        <v>7.8522053456854257E-3</v>
      </c>
      <c r="N155" s="43">
        <v>4.4753732609296319E-2</v>
      </c>
      <c r="O155" s="43">
        <v>0</v>
      </c>
      <c r="P155" s="43">
        <v>1</v>
      </c>
      <c r="R155" s="43">
        <v>605.30411997071133</v>
      </c>
      <c r="S155" s="43">
        <v>136.18053643377092</v>
      </c>
      <c r="T155" s="43">
        <v>6653.7010473511118</v>
      </c>
      <c r="U155" s="43">
        <v>7395.1857037555937</v>
      </c>
      <c r="W155" s="43">
        <v>2389.7097659964502</v>
      </c>
      <c r="X155" s="43">
        <v>0</v>
      </c>
      <c r="Y155" s="43">
        <v>0</v>
      </c>
      <c r="Z155" s="43">
        <v>2389.7097659964502</v>
      </c>
      <c r="AB155" s="43">
        <v>499.85294252493532</v>
      </c>
      <c r="AC155" s="43">
        <v>0</v>
      </c>
      <c r="AD155" s="43">
        <v>0</v>
      </c>
      <c r="AE155" s="43">
        <v>499.85294252493532</v>
      </c>
      <c r="AG155" s="43">
        <v>4394676.259667472</v>
      </c>
      <c r="AH155" s="43">
        <v>516177.30945523322</v>
      </c>
      <c r="AI155" s="43">
        <v>0</v>
      </c>
      <c r="AJ155" s="43">
        <v>2099382358.6047282</v>
      </c>
      <c r="AK155" s="43">
        <v>2103777034.8643956</v>
      </c>
    </row>
    <row r="156" spans="1:37" x14ac:dyDescent="0.2">
      <c r="A156" s="43">
        <v>147</v>
      </c>
      <c r="C156" s="43">
        <v>6.4882248031450374E-4</v>
      </c>
      <c r="D156" s="43">
        <v>5.1007113776725246E-2</v>
      </c>
      <c r="E156" s="43">
        <v>2.5792848490487073</v>
      </c>
      <c r="F156" s="43">
        <v>3.1795438275830303</v>
      </c>
      <c r="H156" s="43">
        <v>9.1329423641206553E-5</v>
      </c>
      <c r="I156" s="43">
        <v>0.11857705954102804</v>
      </c>
      <c r="J156" s="43">
        <v>0</v>
      </c>
      <c r="K156" s="43">
        <v>1</v>
      </c>
      <c r="M156" s="43">
        <v>7.9347167007420838E-3</v>
      </c>
      <c r="N156" s="43">
        <v>4.7075240634777527E-2</v>
      </c>
      <c r="O156" s="43">
        <v>0</v>
      </c>
      <c r="P156" s="43">
        <v>1</v>
      </c>
      <c r="R156" s="43">
        <v>626.61243831477668</v>
      </c>
      <c r="S156" s="43">
        <v>205.04716367674456</v>
      </c>
      <c r="T156" s="43">
        <v>7072.3923689965004</v>
      </c>
      <c r="U156" s="43">
        <v>7904.0519709880218</v>
      </c>
      <c r="W156" s="43">
        <v>1616.211968370771</v>
      </c>
      <c r="X156" s="43">
        <v>0</v>
      </c>
      <c r="Y156" s="43">
        <v>0</v>
      </c>
      <c r="Z156" s="43">
        <v>1616.211968370771</v>
      </c>
      <c r="AB156" s="43">
        <v>146.13303212708246</v>
      </c>
      <c r="AC156" s="43">
        <v>0</v>
      </c>
      <c r="AD156" s="43">
        <v>0</v>
      </c>
      <c r="AE156" s="43">
        <v>146.13303212708246</v>
      </c>
      <c r="AG156" s="43">
        <v>2972213.8098338479</v>
      </c>
      <c r="AH156" s="43">
        <v>349101.78516808653</v>
      </c>
      <c r="AI156" s="43">
        <v>0</v>
      </c>
      <c r="AJ156" s="43">
        <v>613758734.93374634</v>
      </c>
      <c r="AK156" s="43">
        <v>616730948.74358022</v>
      </c>
    </row>
    <row r="157" spans="1:37" x14ac:dyDescent="0.2">
      <c r="A157" s="43">
        <v>148</v>
      </c>
      <c r="C157" s="43">
        <v>6.0644583419695798E-4</v>
      </c>
      <c r="D157" s="43">
        <v>6.2968622062249402E-2</v>
      </c>
      <c r="E157" s="43">
        <v>5.2665135136887677</v>
      </c>
      <c r="F157" s="43">
        <v>3.3857344090688932</v>
      </c>
      <c r="H157" s="43">
        <v>8.7932586046283196E-5</v>
      </c>
      <c r="I157" s="43">
        <v>7.9368637057260494E-2</v>
      </c>
      <c r="J157" s="43">
        <v>0</v>
      </c>
      <c r="K157" s="43">
        <v>1</v>
      </c>
      <c r="M157" s="43">
        <v>7.861276143832252E-3</v>
      </c>
      <c r="N157" s="43">
        <v>4.6511972908796384E-2</v>
      </c>
      <c r="O157" s="43">
        <v>0</v>
      </c>
      <c r="P157" s="43">
        <v>1</v>
      </c>
      <c r="R157" s="43">
        <v>723.03376629740728</v>
      </c>
      <c r="S157" s="43">
        <v>132.1420807333725</v>
      </c>
      <c r="T157" s="43">
        <v>6923.0933290193552</v>
      </c>
      <c r="U157" s="43">
        <v>7778.2691760501348</v>
      </c>
      <c r="W157" s="43">
        <v>3807.8671010585817</v>
      </c>
      <c r="X157" s="43">
        <v>0</v>
      </c>
      <c r="Y157" s="43">
        <v>0</v>
      </c>
      <c r="Z157" s="43">
        <v>3807.8671010585817</v>
      </c>
      <c r="AB157" s="43">
        <v>184.57141926366091</v>
      </c>
      <c r="AC157" s="43">
        <v>0</v>
      </c>
      <c r="AD157" s="43">
        <v>0</v>
      </c>
      <c r="AE157" s="43">
        <v>184.57141926366091</v>
      </c>
      <c r="AG157" s="43">
        <v>7002667.5988467317</v>
      </c>
      <c r="AH157" s="43">
        <v>822499.29382865364</v>
      </c>
      <c r="AI157" s="43">
        <v>0</v>
      </c>
      <c r="AJ157" s="43">
        <v>775199960.90737581</v>
      </c>
      <c r="AK157" s="43">
        <v>782202628.50622249</v>
      </c>
    </row>
    <row r="158" spans="1:37" x14ac:dyDescent="0.2">
      <c r="A158" s="43">
        <v>149</v>
      </c>
      <c r="C158" s="43">
        <v>6.1373866820813028E-4</v>
      </c>
      <c r="D158" s="43">
        <v>5.43023888543121E-2</v>
      </c>
      <c r="E158" s="43">
        <v>4.8834033873738916</v>
      </c>
      <c r="F158" s="43">
        <v>1.707036959858703</v>
      </c>
      <c r="H158" s="43">
        <v>7.9023900917783211E-5</v>
      </c>
      <c r="I158" s="43">
        <v>9.573409860697242E-2</v>
      </c>
      <c r="J158" s="43">
        <v>0</v>
      </c>
      <c r="K158" s="43">
        <v>1</v>
      </c>
      <c r="M158" s="43">
        <v>7.9432274798223457E-3</v>
      </c>
      <c r="N158" s="43">
        <v>4.5191613417052023E-2</v>
      </c>
      <c r="O158" s="43">
        <v>0</v>
      </c>
      <c r="P158" s="43">
        <v>1</v>
      </c>
      <c r="R158" s="43">
        <v>631.02242709949132</v>
      </c>
      <c r="S158" s="43">
        <v>143.24104792573999</v>
      </c>
      <c r="T158" s="43">
        <v>6796.6862059584601</v>
      </c>
      <c r="U158" s="43">
        <v>7570.949680983691</v>
      </c>
      <c r="W158" s="43">
        <v>3081.5370580065505</v>
      </c>
      <c r="X158" s="43">
        <v>0</v>
      </c>
      <c r="Y158" s="43">
        <v>0</v>
      </c>
      <c r="Z158" s="43">
        <v>3081.5370580065505</v>
      </c>
      <c r="AB158" s="43">
        <v>47.738711095122028</v>
      </c>
      <c r="AC158" s="43">
        <v>0</v>
      </c>
      <c r="AD158" s="43">
        <v>0</v>
      </c>
      <c r="AE158" s="43">
        <v>47.738711095122028</v>
      </c>
      <c r="AG158" s="43">
        <v>5666946.6496740468</v>
      </c>
      <c r="AH158" s="43">
        <v>665612.00452941493</v>
      </c>
      <c r="AI158" s="43">
        <v>0</v>
      </c>
      <c r="AJ158" s="43">
        <v>200502586.59951252</v>
      </c>
      <c r="AK158" s="43">
        <v>206169533.24918658</v>
      </c>
    </row>
    <row r="159" spans="1:37" x14ac:dyDescent="0.2">
      <c r="A159" s="43">
        <v>150</v>
      </c>
      <c r="C159" s="43">
        <v>6.0934207208923055E-4</v>
      </c>
      <c r="D159" s="43">
        <v>5.8724708743484788E-2</v>
      </c>
      <c r="E159" s="43">
        <v>1.5973784885548061</v>
      </c>
      <c r="F159" s="43">
        <v>2.8995158384686377</v>
      </c>
      <c r="H159" s="43">
        <v>9.0325830898074777E-5</v>
      </c>
      <c r="I159" s="43">
        <v>8.9110723994328636E-2</v>
      </c>
      <c r="J159" s="43">
        <v>0</v>
      </c>
      <c r="K159" s="43">
        <v>1</v>
      </c>
      <c r="M159" s="43">
        <v>7.8351666650042749E-3</v>
      </c>
      <c r="N159" s="43">
        <v>4.4594748592723069E-2</v>
      </c>
      <c r="O159" s="43">
        <v>0</v>
      </c>
      <c r="P159" s="43">
        <v>1</v>
      </c>
      <c r="R159" s="43">
        <v>677.52357170647292</v>
      </c>
      <c r="S159" s="43">
        <v>152.39976953529481</v>
      </c>
      <c r="T159" s="43">
        <v>6615.6775835689268</v>
      </c>
      <c r="U159" s="43">
        <v>7445.6009248106948</v>
      </c>
      <c r="W159" s="43">
        <v>1082.2615789327394</v>
      </c>
      <c r="X159" s="43">
        <v>0</v>
      </c>
      <c r="Y159" s="43">
        <v>0</v>
      </c>
      <c r="Z159" s="43">
        <v>1082.2615789327394</v>
      </c>
      <c r="AB159" s="43">
        <v>137.70544282697472</v>
      </c>
      <c r="AC159" s="43">
        <v>0</v>
      </c>
      <c r="AD159" s="43">
        <v>0</v>
      </c>
      <c r="AE159" s="43">
        <v>137.70544282697472</v>
      </c>
      <c r="AG159" s="43">
        <v>1990279.0436573077</v>
      </c>
      <c r="AH159" s="43">
        <v>233768.50104947173</v>
      </c>
      <c r="AI159" s="43">
        <v>0</v>
      </c>
      <c r="AJ159" s="43">
        <v>578362859.87329376</v>
      </c>
      <c r="AK159" s="43">
        <v>580353138.91695106</v>
      </c>
    </row>
    <row r="160" spans="1:37" x14ac:dyDescent="0.2">
      <c r="A160" s="43">
        <v>151</v>
      </c>
      <c r="C160" s="43">
        <v>5.7361308289980654E-4</v>
      </c>
      <c r="D160" s="43">
        <v>5.1863476891106534E-2</v>
      </c>
      <c r="E160" s="43">
        <v>14.569628707959847</v>
      </c>
      <c r="F160" s="43">
        <v>1.5697129089604336</v>
      </c>
      <c r="H160" s="43">
        <v>9.7170326341267099E-5</v>
      </c>
      <c r="I160" s="43">
        <v>0.11220865682951098</v>
      </c>
      <c r="J160" s="43">
        <v>0</v>
      </c>
      <c r="K160" s="43">
        <v>1</v>
      </c>
      <c r="M160" s="43">
        <v>7.8776637552667728E-3</v>
      </c>
      <c r="N160" s="43">
        <v>4.623236780146911E-2</v>
      </c>
      <c r="O160" s="43">
        <v>0</v>
      </c>
      <c r="P160" s="43">
        <v>1</v>
      </c>
      <c r="R160" s="43">
        <v>563.27833697341828</v>
      </c>
      <c r="S160" s="43">
        <v>206.44406302737684</v>
      </c>
      <c r="T160" s="43">
        <v>6895.8205136682336</v>
      </c>
      <c r="U160" s="43">
        <v>7665.5429136690291</v>
      </c>
      <c r="W160" s="43">
        <v>8206.7562289397956</v>
      </c>
      <c r="X160" s="43">
        <v>0</v>
      </c>
      <c r="Y160" s="43">
        <v>0</v>
      </c>
      <c r="Z160" s="43">
        <v>8206.7562289397956</v>
      </c>
      <c r="AB160" s="43">
        <v>34.337042570532795</v>
      </c>
      <c r="AC160" s="43">
        <v>0</v>
      </c>
      <c r="AD160" s="43">
        <v>0</v>
      </c>
      <c r="AE160" s="43">
        <v>34.337042570532795</v>
      </c>
      <c r="AG160" s="43">
        <v>15092224.705020284</v>
      </c>
      <c r="AH160" s="43">
        <v>1772659.345450996</v>
      </c>
      <c r="AI160" s="43">
        <v>0</v>
      </c>
      <c r="AJ160" s="43">
        <v>144215578.79623774</v>
      </c>
      <c r="AK160" s="43">
        <v>159307803.50125802</v>
      </c>
    </row>
    <row r="161" spans="1:37" x14ac:dyDescent="0.2">
      <c r="A161" s="43">
        <v>152</v>
      </c>
      <c r="C161" s="43">
        <v>6.41376152522799E-4</v>
      </c>
      <c r="D161" s="43">
        <v>5.5377284337621235E-2</v>
      </c>
      <c r="E161" s="43">
        <v>8.4518469136369276</v>
      </c>
      <c r="F161" s="43">
        <v>4.7213681414612196</v>
      </c>
      <c r="H161" s="43">
        <v>8.8899417094582455E-5</v>
      </c>
      <c r="I161" s="43">
        <v>0.11438754144546515</v>
      </c>
      <c r="J161" s="43">
        <v>0</v>
      </c>
      <c r="K161" s="43">
        <v>1</v>
      </c>
      <c r="M161" s="43">
        <v>7.8055881986071711E-3</v>
      </c>
      <c r="N161" s="43">
        <v>4.6659238557493654E-2</v>
      </c>
      <c r="O161" s="43">
        <v>0</v>
      </c>
      <c r="P161" s="43">
        <v>1</v>
      </c>
      <c r="R161" s="43">
        <v>672.49155555553557</v>
      </c>
      <c r="S161" s="43">
        <v>192.53957633031325</v>
      </c>
      <c r="T161" s="43">
        <v>6895.8158500455493</v>
      </c>
      <c r="U161" s="43">
        <v>7760.8469819313977</v>
      </c>
      <c r="W161" s="43">
        <v>5683.7956782689498</v>
      </c>
      <c r="X161" s="43">
        <v>0</v>
      </c>
      <c r="Y161" s="43">
        <v>0</v>
      </c>
      <c r="Z161" s="43">
        <v>5683.7956782689498</v>
      </c>
      <c r="AB161" s="43">
        <v>267.77698557632925</v>
      </c>
      <c r="AC161" s="43">
        <v>0</v>
      </c>
      <c r="AD161" s="43">
        <v>0</v>
      </c>
      <c r="AE161" s="43">
        <v>267.77698557632925</v>
      </c>
      <c r="AG161" s="43">
        <v>10452500.252336599</v>
      </c>
      <c r="AH161" s="43">
        <v>1227699.8665060932</v>
      </c>
      <c r="AI161" s="43">
        <v>0</v>
      </c>
      <c r="AJ161" s="43">
        <v>1124663339.4205828</v>
      </c>
      <c r="AK161" s="43">
        <v>1135115839.6729193</v>
      </c>
    </row>
    <row r="162" spans="1:37" x14ac:dyDescent="0.2">
      <c r="A162" s="43">
        <v>153</v>
      </c>
      <c r="C162" s="43">
        <v>5.9948016404819983E-4</v>
      </c>
      <c r="D162" s="43">
        <v>5.569506904306798E-2</v>
      </c>
      <c r="E162" s="43">
        <v>11.71127842863403</v>
      </c>
      <c r="F162" s="43">
        <v>0.95072465313751608</v>
      </c>
      <c r="H162" s="43">
        <v>8.6081461137063909E-5</v>
      </c>
      <c r="I162" s="43">
        <v>0.10122376201565941</v>
      </c>
      <c r="J162" s="43">
        <v>0</v>
      </c>
      <c r="K162" s="43">
        <v>1</v>
      </c>
      <c r="M162" s="43">
        <v>7.7433388218731336E-3</v>
      </c>
      <c r="N162" s="43">
        <v>4.6488439532080039E-2</v>
      </c>
      <c r="O162" s="43">
        <v>0</v>
      </c>
      <c r="P162" s="43">
        <v>1</v>
      </c>
      <c r="R162" s="43">
        <v>632.17007952331346</v>
      </c>
      <c r="S162" s="43">
        <v>164.98120708968693</v>
      </c>
      <c r="T162" s="43">
        <v>6815.7806345966783</v>
      </c>
      <c r="U162" s="43">
        <v>7612.9319212096789</v>
      </c>
      <c r="W162" s="43">
        <v>7403.5198155492399</v>
      </c>
      <c r="X162" s="43">
        <v>0</v>
      </c>
      <c r="Y162" s="43">
        <v>0</v>
      </c>
      <c r="Z162" s="43">
        <v>7403.5198155492399</v>
      </c>
      <c r="AB162" s="43">
        <v>-3.3330927940716997</v>
      </c>
      <c r="AC162" s="43">
        <v>0</v>
      </c>
      <c r="AD162" s="43">
        <v>0</v>
      </c>
      <c r="AE162" s="43">
        <v>-3.3330927940716997</v>
      </c>
      <c r="AG162" s="43">
        <v>13615072.940795053</v>
      </c>
      <c r="AH162" s="43">
        <v>1599160.2801586357</v>
      </c>
      <c r="AI162" s="43">
        <v>0</v>
      </c>
      <c r="AJ162" s="43">
        <v>0</v>
      </c>
      <c r="AK162" s="43">
        <v>13615072.940795053</v>
      </c>
    </row>
    <row r="163" spans="1:37" x14ac:dyDescent="0.2">
      <c r="A163" s="43">
        <v>154</v>
      </c>
      <c r="C163" s="43">
        <v>6.1310622292443107E-4</v>
      </c>
      <c r="D163" s="43">
        <v>6.0440672985930588E-2</v>
      </c>
      <c r="E163" s="43">
        <v>3.2342996851393377</v>
      </c>
      <c r="F163" s="43">
        <v>2.2908977728784738</v>
      </c>
      <c r="H163" s="43">
        <v>8.1660038688809224E-5</v>
      </c>
      <c r="I163" s="43">
        <v>7.9155567501399876E-2</v>
      </c>
      <c r="J163" s="43">
        <v>0</v>
      </c>
      <c r="K163" s="43">
        <v>1</v>
      </c>
      <c r="M163" s="43">
        <v>7.9072687301185995E-3</v>
      </c>
      <c r="N163" s="43">
        <v>4.49363692939974E-2</v>
      </c>
      <c r="O163" s="43">
        <v>0</v>
      </c>
      <c r="P163" s="43">
        <v>1</v>
      </c>
      <c r="R163" s="43">
        <v>701.62876930300001</v>
      </c>
      <c r="S163" s="43">
        <v>122.38647350487679</v>
      </c>
      <c r="T163" s="43">
        <v>6727.7036269538676</v>
      </c>
      <c r="U163" s="43">
        <v>7551.7188697617439</v>
      </c>
      <c r="W163" s="43">
        <v>2269.277707641394</v>
      </c>
      <c r="X163" s="43">
        <v>0</v>
      </c>
      <c r="Y163" s="43">
        <v>0</v>
      </c>
      <c r="Z163" s="43">
        <v>2269.277707641394</v>
      </c>
      <c r="AB163" s="43">
        <v>96.913218677835658</v>
      </c>
      <c r="AC163" s="43">
        <v>0</v>
      </c>
      <c r="AD163" s="43">
        <v>0</v>
      </c>
      <c r="AE163" s="43">
        <v>96.913218677835658</v>
      </c>
      <c r="AG163" s="43">
        <v>4173201.7043525237</v>
      </c>
      <c r="AH163" s="43">
        <v>490163.98485054111</v>
      </c>
      <c r="AI163" s="43">
        <v>0</v>
      </c>
      <c r="AJ163" s="43">
        <v>407035518.44690979</v>
      </c>
      <c r="AK163" s="43">
        <v>411208720.15126228</v>
      </c>
    </row>
    <row r="164" spans="1:37" x14ac:dyDescent="0.2">
      <c r="A164" s="43">
        <v>155</v>
      </c>
      <c r="C164" s="43">
        <v>6.2122551120658009E-4</v>
      </c>
      <c r="D164" s="43">
        <v>5.6565012424415806E-2</v>
      </c>
      <c r="E164" s="43">
        <v>5.8825007538388165</v>
      </c>
      <c r="F164" s="43">
        <v>4.5371053488039319</v>
      </c>
      <c r="H164" s="43">
        <v>9.1017381285030119E-5</v>
      </c>
      <c r="I164" s="43">
        <v>0.12982626040234679</v>
      </c>
      <c r="J164" s="43">
        <v>0</v>
      </c>
      <c r="K164" s="43">
        <v>1</v>
      </c>
      <c r="M164" s="43">
        <v>7.9137154334913973E-3</v>
      </c>
      <c r="N164" s="43">
        <v>4.501825171345776E-2</v>
      </c>
      <c r="O164" s="43">
        <v>0</v>
      </c>
      <c r="P164" s="43">
        <v>1</v>
      </c>
      <c r="R164" s="43">
        <v>665.33373093737657</v>
      </c>
      <c r="S164" s="43">
        <v>223.73259318105602</v>
      </c>
      <c r="T164" s="43">
        <v>6745.4577662955762</v>
      </c>
      <c r="U164" s="43">
        <v>7634.5240904140092</v>
      </c>
      <c r="W164" s="43">
        <v>3913.82617379351</v>
      </c>
      <c r="X164" s="43">
        <v>0</v>
      </c>
      <c r="Y164" s="43">
        <v>0</v>
      </c>
      <c r="Z164" s="43">
        <v>3913.82617379351</v>
      </c>
      <c r="AB164" s="43">
        <v>251.809038332895</v>
      </c>
      <c r="AC164" s="43">
        <v>0</v>
      </c>
      <c r="AD164" s="43">
        <v>0</v>
      </c>
      <c r="AE164" s="43">
        <v>251.809038332895</v>
      </c>
      <c r="AG164" s="43">
        <v>7197526.3336062646</v>
      </c>
      <c r="AH164" s="43">
        <v>845386.45353939815</v>
      </c>
      <c r="AI164" s="43">
        <v>0</v>
      </c>
      <c r="AJ164" s="43">
        <v>1057597960.9981591</v>
      </c>
      <c r="AK164" s="43">
        <v>1064795487.3317653</v>
      </c>
    </row>
    <row r="165" spans="1:37" x14ac:dyDescent="0.2">
      <c r="A165" s="43">
        <v>156</v>
      </c>
      <c r="C165" s="43">
        <v>5.961194256528966E-4</v>
      </c>
      <c r="D165" s="43">
        <v>4.6710732179637324E-2</v>
      </c>
      <c r="E165" s="43">
        <v>6.9802263848809725</v>
      </c>
      <c r="F165" s="43">
        <v>1.1867206153585148</v>
      </c>
      <c r="H165" s="43">
        <v>8.4286331905395907E-5</v>
      </c>
      <c r="I165" s="43">
        <v>6.215619302169037E-2</v>
      </c>
      <c r="J165" s="43">
        <v>0</v>
      </c>
      <c r="K165" s="43">
        <v>1</v>
      </c>
      <c r="M165" s="43">
        <v>7.8375182337450926E-3</v>
      </c>
      <c r="N165" s="43">
        <v>4.7052169704898228E-2</v>
      </c>
      <c r="O165" s="43">
        <v>0</v>
      </c>
      <c r="P165" s="43">
        <v>1</v>
      </c>
      <c r="R165" s="43">
        <v>527.22054039692421</v>
      </c>
      <c r="S165" s="43">
        <v>99.193664229048764</v>
      </c>
      <c r="T165" s="43">
        <v>6982.3335542807972</v>
      </c>
      <c r="U165" s="43">
        <v>7608.7477589067703</v>
      </c>
      <c r="W165" s="43">
        <v>3680.1187267298151</v>
      </c>
      <c r="X165" s="43">
        <v>0</v>
      </c>
      <c r="Y165" s="43">
        <v>0</v>
      </c>
      <c r="Z165" s="43">
        <v>3680.1187267298151</v>
      </c>
      <c r="AB165" s="43">
        <v>10.533394979384179</v>
      </c>
      <c r="AC165" s="43">
        <v>0</v>
      </c>
      <c r="AD165" s="43">
        <v>0</v>
      </c>
      <c r="AE165" s="43">
        <v>10.533394979384179</v>
      </c>
      <c r="AG165" s="43">
        <v>6767738.3384561297</v>
      </c>
      <c r="AH165" s="43">
        <v>794905.6449736401</v>
      </c>
      <c r="AI165" s="43">
        <v>0</v>
      </c>
      <c r="AJ165" s="43">
        <v>44240258.913413547</v>
      </c>
      <c r="AK165" s="43">
        <v>51007997.251869678</v>
      </c>
    </row>
    <row r="166" spans="1:37" x14ac:dyDescent="0.2">
      <c r="A166" s="43">
        <v>157</v>
      </c>
      <c r="C166" s="43">
        <v>6.0030403920950973E-4</v>
      </c>
      <c r="D166" s="43">
        <v>5.5442921590860617E-2</v>
      </c>
      <c r="E166" s="43">
        <v>4.1543402099262039</v>
      </c>
      <c r="F166" s="43">
        <v>4.463050113718614</v>
      </c>
      <c r="H166" s="43">
        <v>9.0210708228566361E-5</v>
      </c>
      <c r="I166" s="43">
        <v>8.0607724312872248E-2</v>
      </c>
      <c r="J166" s="43">
        <v>0</v>
      </c>
      <c r="K166" s="43">
        <v>1</v>
      </c>
      <c r="M166" s="43">
        <v>7.8628777631383207E-3</v>
      </c>
      <c r="N166" s="43">
        <v>4.3517498684690202E-2</v>
      </c>
      <c r="O166" s="43">
        <v>0</v>
      </c>
      <c r="P166" s="43">
        <v>1</v>
      </c>
      <c r="R166" s="43">
        <v>630.17293350957186</v>
      </c>
      <c r="S166" s="43">
        <v>137.68198720685626</v>
      </c>
      <c r="T166" s="43">
        <v>6478.6992785905759</v>
      </c>
      <c r="U166" s="43">
        <v>7246.5541993070037</v>
      </c>
      <c r="W166" s="43">
        <v>2617.9527568859667</v>
      </c>
      <c r="X166" s="43">
        <v>0</v>
      </c>
      <c r="Y166" s="43">
        <v>0</v>
      </c>
      <c r="Z166" s="43">
        <v>2617.9527568859667</v>
      </c>
      <c r="AB166" s="43">
        <v>233.50828804864057</v>
      </c>
      <c r="AC166" s="43">
        <v>0</v>
      </c>
      <c r="AD166" s="43">
        <v>0</v>
      </c>
      <c r="AE166" s="43">
        <v>233.50828804864057</v>
      </c>
      <c r="AG166" s="43">
        <v>4814415.119913293</v>
      </c>
      <c r="AH166" s="43">
        <v>565477.79548736883</v>
      </c>
      <c r="AI166" s="43">
        <v>0</v>
      </c>
      <c r="AJ166" s="43">
        <v>980734809.80429041</v>
      </c>
      <c r="AK166" s="43">
        <v>985549224.92420375</v>
      </c>
    </row>
    <row r="167" spans="1:37" x14ac:dyDescent="0.2">
      <c r="A167" s="43">
        <v>158</v>
      </c>
      <c r="C167" s="43">
        <v>6.0934011410179983E-4</v>
      </c>
      <c r="D167" s="43">
        <v>5.2016080943157156E-2</v>
      </c>
      <c r="E167" s="43">
        <v>3.9083703908497638</v>
      </c>
      <c r="F167" s="43">
        <v>1.7147881537667073</v>
      </c>
      <c r="H167" s="43">
        <v>1.0990639113550582E-4</v>
      </c>
      <c r="I167" s="43">
        <v>8.8411442287925107E-2</v>
      </c>
      <c r="J167" s="43">
        <v>0</v>
      </c>
      <c r="K167" s="43">
        <v>1</v>
      </c>
      <c r="M167" s="43">
        <v>7.8779476428345596E-3</v>
      </c>
      <c r="N167" s="43">
        <v>4.4119346301987439E-2</v>
      </c>
      <c r="O167" s="43">
        <v>0</v>
      </c>
      <c r="P167" s="43">
        <v>1</v>
      </c>
      <c r="R167" s="43">
        <v>600.12230725360087</v>
      </c>
      <c r="S167" s="43">
        <v>183.98134773330827</v>
      </c>
      <c r="T167" s="43">
        <v>6580.8884904463202</v>
      </c>
      <c r="U167" s="43">
        <v>7364.9921454332289</v>
      </c>
      <c r="W167" s="43">
        <v>2345.5002565584182</v>
      </c>
      <c r="X167" s="43">
        <v>0</v>
      </c>
      <c r="Y167" s="43">
        <v>0</v>
      </c>
      <c r="Z167" s="43">
        <v>2345.5002565584182</v>
      </c>
      <c r="AB167" s="43">
        <v>45.898753815853937</v>
      </c>
      <c r="AC167" s="43">
        <v>0</v>
      </c>
      <c r="AD167" s="43">
        <v>0</v>
      </c>
      <c r="AE167" s="43">
        <v>45.898753815853937</v>
      </c>
      <c r="AG167" s="43">
        <v>4313374.9718109313</v>
      </c>
      <c r="AH167" s="43">
        <v>506628.05541661836</v>
      </c>
      <c r="AI167" s="43">
        <v>0</v>
      </c>
      <c r="AJ167" s="43">
        <v>192774766.02658653</v>
      </c>
      <c r="AK167" s="43">
        <v>197088140.99839747</v>
      </c>
    </row>
    <row r="168" spans="1:37" x14ac:dyDescent="0.2">
      <c r="A168" s="43">
        <v>159</v>
      </c>
      <c r="C168" s="43">
        <v>6.2359126786248886E-4</v>
      </c>
      <c r="D168" s="43">
        <v>5.5758291933450721E-2</v>
      </c>
      <c r="E168" s="43">
        <v>3.5738258552967266</v>
      </c>
      <c r="F168" s="43">
        <v>1.8694285281709693</v>
      </c>
      <c r="H168" s="43">
        <v>8.6724977898427726E-5</v>
      </c>
      <c r="I168" s="43">
        <v>0.10994367696586738</v>
      </c>
      <c r="J168" s="43">
        <v>0</v>
      </c>
      <c r="K168" s="43">
        <v>1</v>
      </c>
      <c r="M168" s="43">
        <v>7.7716106583361876E-3</v>
      </c>
      <c r="N168" s="43">
        <v>4.6520042379382565E-2</v>
      </c>
      <c r="O168" s="43">
        <v>0</v>
      </c>
      <c r="P168" s="43">
        <v>1</v>
      </c>
      <c r="R168" s="43">
        <v>658.34244991051764</v>
      </c>
      <c r="S168" s="43">
        <v>180.53309518877197</v>
      </c>
      <c r="T168" s="43">
        <v>6845.3161330813509</v>
      </c>
      <c r="U168" s="43">
        <v>7684.1916781806403</v>
      </c>
      <c r="W168" s="43">
        <v>2352.801269129598</v>
      </c>
      <c r="X168" s="43">
        <v>0</v>
      </c>
      <c r="Y168" s="43">
        <v>0</v>
      </c>
      <c r="Z168" s="43">
        <v>2352.801269129598</v>
      </c>
      <c r="AB168" s="43">
        <v>61.24484267662433</v>
      </c>
      <c r="AC168" s="43">
        <v>0</v>
      </c>
      <c r="AD168" s="43">
        <v>0</v>
      </c>
      <c r="AE168" s="43">
        <v>61.24484267662433</v>
      </c>
      <c r="AG168" s="43">
        <v>4326801.5339293312</v>
      </c>
      <c r="AH168" s="43">
        <v>508205.07413199317</v>
      </c>
      <c r="AI168" s="43">
        <v>0</v>
      </c>
      <c r="AJ168" s="43">
        <v>257228339.24182218</v>
      </c>
      <c r="AK168" s="43">
        <v>261555140.7757515</v>
      </c>
    </row>
    <row r="169" spans="1:37" x14ac:dyDescent="0.2">
      <c r="A169" s="43">
        <v>160</v>
      </c>
      <c r="C169" s="43">
        <v>6.1693898108639011E-4</v>
      </c>
      <c r="D169" s="43">
        <v>5.2576918840624716E-2</v>
      </c>
      <c r="E169" s="43">
        <v>2.7992184564719786</v>
      </c>
      <c r="F169" s="43">
        <v>3.0913896993000485</v>
      </c>
      <c r="H169" s="43">
        <v>9.0411989724703545E-5</v>
      </c>
      <c r="I169" s="43">
        <v>0.10171706992951912</v>
      </c>
      <c r="J169" s="43">
        <v>0</v>
      </c>
      <c r="K169" s="43">
        <v>1</v>
      </c>
      <c r="M169" s="43">
        <v>7.8116247960254882E-3</v>
      </c>
      <c r="N169" s="43">
        <v>4.3391043488178037E-2</v>
      </c>
      <c r="O169" s="43">
        <v>0</v>
      </c>
      <c r="P169" s="43">
        <v>1</v>
      </c>
      <c r="R169" s="43">
        <v>614.15743847701901</v>
      </c>
      <c r="S169" s="43">
        <v>174.12544572763261</v>
      </c>
      <c r="T169" s="43">
        <v>6417.765473134079</v>
      </c>
      <c r="U169" s="43">
        <v>7206.048357338731</v>
      </c>
      <c r="W169" s="43">
        <v>1719.1608369644252</v>
      </c>
      <c r="X169" s="43">
        <v>0</v>
      </c>
      <c r="Y169" s="43">
        <v>0</v>
      </c>
      <c r="Z169" s="43">
        <v>1719.1608369644252</v>
      </c>
      <c r="AB169" s="43">
        <v>137.43535184198947</v>
      </c>
      <c r="AC169" s="43">
        <v>0</v>
      </c>
      <c r="AD169" s="43">
        <v>0</v>
      </c>
      <c r="AE169" s="43">
        <v>137.43535184198947</v>
      </c>
      <c r="AG169" s="43">
        <v>3161536.7791775782</v>
      </c>
      <c r="AH169" s="43">
        <v>371338.74078431586</v>
      </c>
      <c r="AI169" s="43">
        <v>0</v>
      </c>
      <c r="AJ169" s="43">
        <v>577228477.73635578</v>
      </c>
      <c r="AK169" s="43">
        <v>580390014.51553333</v>
      </c>
    </row>
    <row r="170" spans="1:37" x14ac:dyDescent="0.2">
      <c r="A170" s="43">
        <v>161</v>
      </c>
      <c r="C170" s="43">
        <v>6.1000706391967086E-4</v>
      </c>
      <c r="D170" s="43">
        <v>5.8267912349879381E-2</v>
      </c>
      <c r="E170" s="43">
        <v>3.0498097042658778</v>
      </c>
      <c r="F170" s="43">
        <v>1.5931358724148927</v>
      </c>
      <c r="H170" s="43">
        <v>8.9263189599831158E-5</v>
      </c>
      <c r="I170" s="43">
        <v>7.2319393718882255E-2</v>
      </c>
      <c r="J170" s="43">
        <v>0</v>
      </c>
      <c r="K170" s="43">
        <v>1</v>
      </c>
      <c r="M170" s="43">
        <v>7.9115098070751122E-3</v>
      </c>
      <c r="N170" s="43">
        <v>4.5544424367551198E-2</v>
      </c>
      <c r="O170" s="43">
        <v>0</v>
      </c>
      <c r="P170" s="43">
        <v>1</v>
      </c>
      <c r="R170" s="43">
        <v>672.98703121549795</v>
      </c>
      <c r="S170" s="43">
        <v>122.22767496847904</v>
      </c>
      <c r="T170" s="43">
        <v>6822.3965802252314</v>
      </c>
      <c r="U170" s="43">
        <v>7617.6112864092083</v>
      </c>
      <c r="W170" s="43">
        <v>2052.4823786461088</v>
      </c>
      <c r="X170" s="43">
        <v>0</v>
      </c>
      <c r="Y170" s="43">
        <v>0</v>
      </c>
      <c r="Z170" s="43">
        <v>2052.4823786461088</v>
      </c>
      <c r="AB170" s="43">
        <v>42.711484237578688</v>
      </c>
      <c r="AC170" s="43">
        <v>0</v>
      </c>
      <c r="AD170" s="43">
        <v>0</v>
      </c>
      <c r="AE170" s="43">
        <v>42.711484237578688</v>
      </c>
      <c r="AG170" s="43">
        <v>3774515.0943301939</v>
      </c>
      <c r="AH170" s="43">
        <v>443336.19378755952</v>
      </c>
      <c r="AI170" s="43">
        <v>0</v>
      </c>
      <c r="AJ170" s="43">
        <v>179388233.79783049</v>
      </c>
      <c r="AK170" s="43">
        <v>183162748.89216068</v>
      </c>
    </row>
    <row r="171" spans="1:37" x14ac:dyDescent="0.2">
      <c r="A171" s="43">
        <v>162</v>
      </c>
      <c r="C171" s="43">
        <v>6.1808094579185457E-4</v>
      </c>
      <c r="D171" s="43">
        <v>4.7658919834129905E-2</v>
      </c>
      <c r="E171" s="43">
        <v>5.3224147397217969</v>
      </c>
      <c r="F171" s="43">
        <v>2.0986966445329354</v>
      </c>
      <c r="H171" s="43">
        <v>9.0344903765360307E-5</v>
      </c>
      <c r="I171" s="43">
        <v>8.8442038898274497E-2</v>
      </c>
      <c r="J171" s="43">
        <v>0</v>
      </c>
      <c r="K171" s="43">
        <v>1</v>
      </c>
      <c r="M171" s="43">
        <v>7.9024494426164216E-3</v>
      </c>
      <c r="N171" s="43">
        <v>4.5456771194088232E-2</v>
      </c>
      <c r="O171" s="43">
        <v>0</v>
      </c>
      <c r="P171" s="43">
        <v>1</v>
      </c>
      <c r="R171" s="43">
        <v>557.7401680471778</v>
      </c>
      <c r="S171" s="43">
        <v>151.28810339391731</v>
      </c>
      <c r="T171" s="43">
        <v>6801.4683783431637</v>
      </c>
      <c r="U171" s="43">
        <v>7510.4966497842588</v>
      </c>
      <c r="W171" s="43">
        <v>2968.5244913492111</v>
      </c>
      <c r="X171" s="43">
        <v>0</v>
      </c>
      <c r="Y171" s="43">
        <v>0</v>
      </c>
      <c r="Z171" s="43">
        <v>2968.5244913492111</v>
      </c>
      <c r="AB171" s="43">
        <v>65.568235873549668</v>
      </c>
      <c r="AC171" s="43">
        <v>0</v>
      </c>
      <c r="AD171" s="43">
        <v>0</v>
      </c>
      <c r="AE171" s="43">
        <v>65.568235873549668</v>
      </c>
      <c r="AG171" s="43">
        <v>5459116.5395911988</v>
      </c>
      <c r="AH171" s="43">
        <v>641201.29013142956</v>
      </c>
      <c r="AI171" s="43">
        <v>0</v>
      </c>
      <c r="AJ171" s="43">
        <v>275386590.6689086</v>
      </c>
      <c r="AK171" s="43">
        <v>280845707.20849979</v>
      </c>
    </row>
    <row r="172" spans="1:37" x14ac:dyDescent="0.2">
      <c r="A172" s="43">
        <v>163</v>
      </c>
      <c r="C172" s="43">
        <v>6.0037923089785146E-4</v>
      </c>
      <c r="D172" s="43">
        <v>4.8222717856605764E-2</v>
      </c>
      <c r="E172" s="43">
        <v>1.3165200942880677</v>
      </c>
      <c r="F172" s="43">
        <v>3.135946198898488</v>
      </c>
      <c r="H172" s="43">
        <v>9.0773337323546421E-5</v>
      </c>
      <c r="I172" s="43">
        <v>0.12237545434441222</v>
      </c>
      <c r="J172" s="43">
        <v>0</v>
      </c>
      <c r="K172" s="43">
        <v>1</v>
      </c>
      <c r="M172" s="43">
        <v>7.8020429218398106E-3</v>
      </c>
      <c r="N172" s="43">
        <v>4.7962589776008757E-2</v>
      </c>
      <c r="O172" s="43">
        <v>0</v>
      </c>
      <c r="P172" s="43">
        <v>1</v>
      </c>
      <c r="R172" s="43">
        <v>548.17562030744352</v>
      </c>
      <c r="S172" s="43">
        <v>210.32698327500049</v>
      </c>
      <c r="T172" s="43">
        <v>7085.2198892763445</v>
      </c>
      <c r="U172" s="43">
        <v>7843.7224928587884</v>
      </c>
      <c r="W172" s="43">
        <v>721.68421933357558</v>
      </c>
      <c r="X172" s="43">
        <v>0</v>
      </c>
      <c r="Y172" s="43">
        <v>0</v>
      </c>
      <c r="Z172" s="43">
        <v>721.68421933357558</v>
      </c>
      <c r="AB172" s="43">
        <v>125.28347868012203</v>
      </c>
      <c r="AC172" s="43">
        <v>0</v>
      </c>
      <c r="AD172" s="43">
        <v>0</v>
      </c>
      <c r="AE172" s="43">
        <v>125.28347868012203</v>
      </c>
      <c r="AG172" s="43">
        <v>1327177.2793544454</v>
      </c>
      <c r="AH172" s="43">
        <v>155883.79137605234</v>
      </c>
      <c r="AI172" s="43">
        <v>0</v>
      </c>
      <c r="AJ172" s="43">
        <v>526190610.45651251</v>
      </c>
      <c r="AK172" s="43">
        <v>527517787.73586696</v>
      </c>
    </row>
    <row r="173" spans="1:37" x14ac:dyDescent="0.2">
      <c r="A173" s="43">
        <v>164</v>
      </c>
      <c r="C173" s="43">
        <v>6.1470467176716337E-4</v>
      </c>
      <c r="D173" s="43">
        <v>5.279236372797478E-2</v>
      </c>
      <c r="E173" s="43">
        <v>8.1516165591143537</v>
      </c>
      <c r="F173" s="43">
        <v>3.1376565722026357</v>
      </c>
      <c r="H173" s="43">
        <v>9.204337615120739E-5</v>
      </c>
      <c r="I173" s="43">
        <v>8.6078881333193344E-2</v>
      </c>
      <c r="J173" s="43">
        <v>0</v>
      </c>
      <c r="K173" s="43">
        <v>1</v>
      </c>
      <c r="M173" s="43">
        <v>7.9194919974381328E-3</v>
      </c>
      <c r="N173" s="43">
        <v>4.5517207814424344E-2</v>
      </c>
      <c r="O173" s="43">
        <v>0</v>
      </c>
      <c r="P173" s="43">
        <v>1</v>
      </c>
      <c r="R173" s="43">
        <v>614.44072669439493</v>
      </c>
      <c r="S173" s="43">
        <v>150.01390881498597</v>
      </c>
      <c r="T173" s="43">
        <v>6825.1988688490619</v>
      </c>
      <c r="U173" s="43">
        <v>7589.6535043584427</v>
      </c>
      <c r="W173" s="43">
        <v>5008.6852023162864</v>
      </c>
      <c r="X173" s="43">
        <v>0</v>
      </c>
      <c r="Y173" s="43">
        <v>0</v>
      </c>
      <c r="Z173" s="43">
        <v>5008.6852023162864</v>
      </c>
      <c r="AB173" s="43">
        <v>140.54056856825434</v>
      </c>
      <c r="AC173" s="43">
        <v>0</v>
      </c>
      <c r="AD173" s="43">
        <v>0</v>
      </c>
      <c r="AE173" s="43">
        <v>140.54056856825434</v>
      </c>
      <c r="AG173" s="43">
        <v>9210972.0870596506</v>
      </c>
      <c r="AH173" s="43">
        <v>1081876.0037003178</v>
      </c>
      <c r="AI173" s="43">
        <v>0</v>
      </c>
      <c r="AJ173" s="43">
        <v>590270387.98666823</v>
      </c>
      <c r="AK173" s="43">
        <v>599481360.07372785</v>
      </c>
    </row>
    <row r="174" spans="1:37" x14ac:dyDescent="0.2">
      <c r="A174" s="43">
        <v>165</v>
      </c>
      <c r="C174" s="43">
        <v>6.1388743090029507E-4</v>
      </c>
      <c r="D174" s="43">
        <v>5.5724217274242482E-2</v>
      </c>
      <c r="E174" s="43">
        <v>2.0827591257617883</v>
      </c>
      <c r="F174" s="43">
        <v>1.8710404356836057</v>
      </c>
      <c r="H174" s="43">
        <v>8.7911118386640097E-5</v>
      </c>
      <c r="I174" s="43">
        <v>0.10600907073594357</v>
      </c>
      <c r="J174" s="43">
        <v>0</v>
      </c>
      <c r="K174" s="43">
        <v>1</v>
      </c>
      <c r="M174" s="43">
        <v>7.8657449984629313E-3</v>
      </c>
      <c r="N174" s="43">
        <v>4.637050450584268E-2</v>
      </c>
      <c r="O174" s="43">
        <v>0</v>
      </c>
      <c r="P174" s="43">
        <v>1</v>
      </c>
      <c r="R174" s="43">
        <v>647.70178087250326</v>
      </c>
      <c r="S174" s="43">
        <v>176.45306456912289</v>
      </c>
      <c r="T174" s="43">
        <v>6905.9599687507225</v>
      </c>
      <c r="U174" s="43">
        <v>7730.1148141923486</v>
      </c>
      <c r="W174" s="43">
        <v>1349.0067948843682</v>
      </c>
      <c r="X174" s="43">
        <v>0</v>
      </c>
      <c r="Y174" s="43">
        <v>0</v>
      </c>
      <c r="Z174" s="43">
        <v>1349.0067948843682</v>
      </c>
      <c r="AB174" s="43">
        <v>60.366665230252877</v>
      </c>
      <c r="AC174" s="43">
        <v>0</v>
      </c>
      <c r="AD174" s="43">
        <v>0</v>
      </c>
      <c r="AE174" s="43">
        <v>60.366665230252877</v>
      </c>
      <c r="AG174" s="43">
        <v>2480823.4957923531</v>
      </c>
      <c r="AH174" s="43">
        <v>291385.46769502352</v>
      </c>
      <c r="AI174" s="43">
        <v>0</v>
      </c>
      <c r="AJ174" s="43">
        <v>253539993.96706209</v>
      </c>
      <c r="AK174" s="43">
        <v>256020817.46285444</v>
      </c>
    </row>
    <row r="175" spans="1:37" x14ac:dyDescent="0.2">
      <c r="A175" s="43">
        <v>166</v>
      </c>
      <c r="C175" s="43">
        <v>6.1032458599519224E-4</v>
      </c>
      <c r="D175" s="43">
        <v>5.0099945910137868E-2</v>
      </c>
      <c r="E175" s="43">
        <v>4.9973030848507785</v>
      </c>
      <c r="F175" s="43">
        <v>6.0832255814508267</v>
      </c>
      <c r="H175" s="43">
        <v>8.2732863673808395E-5</v>
      </c>
      <c r="I175" s="43">
        <v>9.2165083699677838E-2</v>
      </c>
      <c r="J175" s="43">
        <v>0</v>
      </c>
      <c r="K175" s="43">
        <v>1</v>
      </c>
      <c r="M175" s="43">
        <v>7.8553009015229769E-3</v>
      </c>
      <c r="N175" s="43">
        <v>4.511322401985509E-2</v>
      </c>
      <c r="O175" s="43">
        <v>0</v>
      </c>
      <c r="P175" s="43">
        <v>1</v>
      </c>
      <c r="R175" s="43">
        <v>578.94924907650693</v>
      </c>
      <c r="S175" s="43">
        <v>144.37328943285726</v>
      </c>
      <c r="T175" s="43">
        <v>6709.7920923070296</v>
      </c>
      <c r="U175" s="43">
        <v>7433.1146308163934</v>
      </c>
      <c r="W175" s="43">
        <v>2893.1848683820699</v>
      </c>
      <c r="X175" s="43">
        <v>0</v>
      </c>
      <c r="Y175" s="43">
        <v>0</v>
      </c>
      <c r="Z175" s="43">
        <v>2893.1848683820699</v>
      </c>
      <c r="AB175" s="43">
        <v>314.89347075961678</v>
      </c>
      <c r="AC175" s="43">
        <v>0</v>
      </c>
      <c r="AD175" s="43">
        <v>0</v>
      </c>
      <c r="AE175" s="43">
        <v>314.89347075961678</v>
      </c>
      <c r="AG175" s="43">
        <v>5320566.9729546262</v>
      </c>
      <c r="AH175" s="43">
        <v>624927.93157052714</v>
      </c>
      <c r="AI175" s="43">
        <v>0</v>
      </c>
      <c r="AJ175" s="43">
        <v>1322552577.1903903</v>
      </c>
      <c r="AK175" s="43">
        <v>1327873144.1633449</v>
      </c>
    </row>
    <row r="176" spans="1:37" x14ac:dyDescent="0.2">
      <c r="A176" s="43">
        <v>167</v>
      </c>
      <c r="C176" s="43">
        <v>5.9919628639187959E-4</v>
      </c>
      <c r="D176" s="43">
        <v>6.5257698857949964E-2</v>
      </c>
      <c r="E176" s="43">
        <v>4.674356185007646</v>
      </c>
      <c r="F176" s="43">
        <v>3.2908951281078869</v>
      </c>
      <c r="H176" s="43">
        <v>9.0564033762841056E-5</v>
      </c>
      <c r="I176" s="43">
        <v>0.11068110611596393</v>
      </c>
      <c r="J176" s="43">
        <v>0</v>
      </c>
      <c r="K176" s="43">
        <v>1</v>
      </c>
      <c r="M176" s="43">
        <v>7.8279728847873067E-3</v>
      </c>
      <c r="N176" s="43">
        <v>4.5328729319036323E-2</v>
      </c>
      <c r="O176" s="43">
        <v>0</v>
      </c>
      <c r="P176" s="43">
        <v>1</v>
      </c>
      <c r="R176" s="43">
        <v>740.36050219536639</v>
      </c>
      <c r="S176" s="43">
        <v>189.78925518224142</v>
      </c>
      <c r="T176" s="43">
        <v>6718.3902999895708</v>
      </c>
      <c r="U176" s="43">
        <v>7648.5400573671786</v>
      </c>
      <c r="W176" s="43">
        <v>3460.7086925722779</v>
      </c>
      <c r="X176" s="43">
        <v>0</v>
      </c>
      <c r="Y176" s="43">
        <v>0</v>
      </c>
      <c r="Z176" s="43">
        <v>3460.7086925722779</v>
      </c>
      <c r="AB176" s="43">
        <v>181.48144462494747</v>
      </c>
      <c r="AC176" s="43">
        <v>0</v>
      </c>
      <c r="AD176" s="43">
        <v>0</v>
      </c>
      <c r="AE176" s="43">
        <v>181.48144462494747</v>
      </c>
      <c r="AG176" s="43">
        <v>6364243.2856404195</v>
      </c>
      <c r="AH176" s="43">
        <v>747513.07759561203</v>
      </c>
      <c r="AI176" s="43">
        <v>0</v>
      </c>
      <c r="AJ176" s="43">
        <v>762222067.42477942</v>
      </c>
      <c r="AK176" s="43">
        <v>768586310.71041989</v>
      </c>
    </row>
    <row r="177" spans="1:37" x14ac:dyDescent="0.2">
      <c r="A177" s="43">
        <v>168</v>
      </c>
      <c r="C177" s="43">
        <v>5.9960901284450429E-4</v>
      </c>
      <c r="D177" s="43">
        <v>4.6505420702225742E-2</v>
      </c>
      <c r="E177" s="43">
        <v>9.1872593767021957</v>
      </c>
      <c r="F177" s="43">
        <v>1.9276896718883576</v>
      </c>
      <c r="H177" s="43">
        <v>9.1946000229770064E-5</v>
      </c>
      <c r="I177" s="43">
        <v>7.177350613117095E-2</v>
      </c>
      <c r="J177" s="43">
        <v>0</v>
      </c>
      <c r="K177" s="43">
        <v>1</v>
      </c>
      <c r="M177" s="43">
        <v>7.9219240881968078E-3</v>
      </c>
      <c r="N177" s="43">
        <v>4.2179588185460665E-2</v>
      </c>
      <c r="O177" s="43">
        <v>0</v>
      </c>
      <c r="P177" s="43">
        <v>1</v>
      </c>
      <c r="R177" s="43">
        <v>527.97590400407319</v>
      </c>
      <c r="S177" s="43">
        <v>124.95089648379184</v>
      </c>
      <c r="T177" s="43">
        <v>6326.6729471411672</v>
      </c>
      <c r="U177" s="43">
        <v>6979.5997476290322</v>
      </c>
      <c r="W177" s="43">
        <v>4850.6515747342401</v>
      </c>
      <c r="X177" s="43">
        <v>0</v>
      </c>
      <c r="Y177" s="43">
        <v>0</v>
      </c>
      <c r="Z177" s="43">
        <v>4850.6515747342401</v>
      </c>
      <c r="AB177" s="43">
        <v>52.408363867103247</v>
      </c>
      <c r="AC177" s="43">
        <v>0</v>
      </c>
      <c r="AD177" s="43">
        <v>0</v>
      </c>
      <c r="AE177" s="43">
        <v>52.408363867103247</v>
      </c>
      <c r="AG177" s="43">
        <v>8920348.2459362671</v>
      </c>
      <c r="AH177" s="43">
        <v>1047740.7401425958</v>
      </c>
      <c r="AI177" s="43">
        <v>0</v>
      </c>
      <c r="AJ177" s="43">
        <v>220115128.24183363</v>
      </c>
      <c r="AK177" s="43">
        <v>229035476.4877699</v>
      </c>
    </row>
    <row r="178" spans="1:37" x14ac:dyDescent="0.2">
      <c r="A178" s="43">
        <v>169</v>
      </c>
      <c r="C178" s="43">
        <v>6.1412534656213325E-4</v>
      </c>
      <c r="D178" s="43">
        <v>4.2481174355188701E-2</v>
      </c>
      <c r="E178" s="43">
        <v>3.499591662221071</v>
      </c>
      <c r="F178" s="43">
        <v>5.3091482690685465</v>
      </c>
      <c r="H178" s="43">
        <v>9.1731667214656198E-5</v>
      </c>
      <c r="I178" s="43">
        <v>0.12126733784211041</v>
      </c>
      <c r="J178" s="43">
        <v>0</v>
      </c>
      <c r="K178" s="43">
        <v>1</v>
      </c>
      <c r="M178" s="43">
        <v>7.8830344011383557E-3</v>
      </c>
      <c r="N178" s="43">
        <v>4.7431059925305941E-2</v>
      </c>
      <c r="O178" s="43">
        <v>0</v>
      </c>
      <c r="P178" s="43">
        <v>1</v>
      </c>
      <c r="R178" s="43">
        <v>493.96469399075244</v>
      </c>
      <c r="S178" s="43">
        <v>210.62285886464537</v>
      </c>
      <c r="T178" s="43">
        <v>7079.4354197123303</v>
      </c>
      <c r="U178" s="43">
        <v>7784.0229725677282</v>
      </c>
      <c r="W178" s="43">
        <v>1728.67472452162</v>
      </c>
      <c r="X178" s="43">
        <v>0</v>
      </c>
      <c r="Y178" s="43">
        <v>0</v>
      </c>
      <c r="Z178" s="43">
        <v>1728.67472452162</v>
      </c>
      <c r="AB178" s="43">
        <v>227.75668035176108</v>
      </c>
      <c r="AC178" s="43">
        <v>0</v>
      </c>
      <c r="AD178" s="43">
        <v>0</v>
      </c>
      <c r="AE178" s="43">
        <v>227.75668035176108</v>
      </c>
      <c r="AG178" s="43">
        <v>3179032.8183952593</v>
      </c>
      <c r="AH178" s="43">
        <v>373393.7404966699</v>
      </c>
      <c r="AI178" s="43">
        <v>0</v>
      </c>
      <c r="AJ178" s="43">
        <v>956578057.47739649</v>
      </c>
      <c r="AK178" s="43">
        <v>959757090.29579175</v>
      </c>
    </row>
    <row r="179" spans="1:37" x14ac:dyDescent="0.2">
      <c r="A179" s="43">
        <v>170</v>
      </c>
      <c r="C179" s="43">
        <v>6.0432405252659955E-4</v>
      </c>
      <c r="D179" s="43">
        <v>4.8790522244606359E-2</v>
      </c>
      <c r="E179" s="43">
        <v>4.4269186030374916</v>
      </c>
      <c r="F179" s="43">
        <v>4.5229578732525209</v>
      </c>
      <c r="H179" s="43">
        <v>9.1773884429602326E-5</v>
      </c>
      <c r="I179" s="43">
        <v>0.11442665076117642</v>
      </c>
      <c r="J179" s="43">
        <v>0</v>
      </c>
      <c r="K179" s="43">
        <v>1</v>
      </c>
      <c r="M179" s="43">
        <v>7.8514580506504617E-3</v>
      </c>
      <c r="N179" s="43">
        <v>4.9922614673001631E-2</v>
      </c>
      <c r="O179" s="43">
        <v>0</v>
      </c>
      <c r="P179" s="43">
        <v>1</v>
      </c>
      <c r="R179" s="43">
        <v>558.27440754281315</v>
      </c>
      <c r="S179" s="43">
        <v>198.83309526713765</v>
      </c>
      <c r="T179" s="43">
        <v>7421.4712720109965</v>
      </c>
      <c r="U179" s="43">
        <v>8178.5787748209477</v>
      </c>
      <c r="W179" s="43">
        <v>2471.4353603510135</v>
      </c>
      <c r="X179" s="43">
        <v>0</v>
      </c>
      <c r="Y179" s="43">
        <v>0</v>
      </c>
      <c r="Z179" s="43">
        <v>2471.4353603510135</v>
      </c>
      <c r="AB179" s="43">
        <v>210.44516248525241</v>
      </c>
      <c r="AC179" s="43">
        <v>0</v>
      </c>
      <c r="AD179" s="43">
        <v>0</v>
      </c>
      <c r="AE179" s="43">
        <v>210.44516248525241</v>
      </c>
      <c r="AG179" s="43">
        <v>4544969.6276855143</v>
      </c>
      <c r="AH179" s="43">
        <v>533830.03783581895</v>
      </c>
      <c r="AI179" s="43">
        <v>0</v>
      </c>
      <c r="AJ179" s="43">
        <v>883869682.43806016</v>
      </c>
      <c r="AK179" s="43">
        <v>888414652.06574571</v>
      </c>
    </row>
    <row r="180" spans="1:37" x14ac:dyDescent="0.2">
      <c r="A180" s="43">
        <v>171</v>
      </c>
      <c r="C180" s="43">
        <v>6.3218459973490848E-4</v>
      </c>
      <c r="D180" s="43">
        <v>4.930700694223062E-2</v>
      </c>
      <c r="E180" s="43">
        <v>3.9492065816098729</v>
      </c>
      <c r="F180" s="43">
        <v>2.5158383567691849</v>
      </c>
      <c r="H180" s="43">
        <v>8.3385723111477274E-5</v>
      </c>
      <c r="I180" s="43">
        <v>9.8290315098165271E-2</v>
      </c>
      <c r="J180" s="43">
        <v>0</v>
      </c>
      <c r="K180" s="43">
        <v>1</v>
      </c>
      <c r="M180" s="43">
        <v>7.9209346011297477E-3</v>
      </c>
      <c r="N180" s="43">
        <v>4.2812992308717365E-2</v>
      </c>
      <c r="O180" s="43">
        <v>0</v>
      </c>
      <c r="P180" s="43">
        <v>1</v>
      </c>
      <c r="R180" s="43">
        <v>590.19418390054648</v>
      </c>
      <c r="S180" s="43">
        <v>155.18323439303899</v>
      </c>
      <c r="T180" s="43">
        <v>6420.8774827621046</v>
      </c>
      <c r="U180" s="43">
        <v>7166.2549010556904</v>
      </c>
      <c r="W180" s="43">
        <v>2330.798755487906</v>
      </c>
      <c r="X180" s="43">
        <v>0</v>
      </c>
      <c r="Y180" s="43">
        <v>0</v>
      </c>
      <c r="Z180" s="43">
        <v>2330.798755487906</v>
      </c>
      <c r="AB180" s="43">
        <v>95.726371063143205</v>
      </c>
      <c r="AC180" s="43">
        <v>0</v>
      </c>
      <c r="AD180" s="43">
        <v>0</v>
      </c>
      <c r="AE180" s="43">
        <v>95.726371063143205</v>
      </c>
      <c r="AG180" s="43">
        <v>4286338.9113422595</v>
      </c>
      <c r="AH180" s="43">
        <v>503452.53118538769</v>
      </c>
      <c r="AI180" s="43">
        <v>0</v>
      </c>
      <c r="AJ180" s="43">
        <v>402050758.46520144</v>
      </c>
      <c r="AK180" s="43">
        <v>406337097.3765437</v>
      </c>
    </row>
    <row r="181" spans="1:37" x14ac:dyDescent="0.2">
      <c r="A181" s="43">
        <v>172</v>
      </c>
      <c r="C181" s="43">
        <v>6.1371723390291066E-4</v>
      </c>
      <c r="D181" s="43">
        <v>5.798243117445756E-2</v>
      </c>
      <c r="E181" s="43">
        <v>2.649324430093789</v>
      </c>
      <c r="F181" s="43">
        <v>3.0047438194009279</v>
      </c>
      <c r="H181" s="43">
        <v>8.731353598305626E-5</v>
      </c>
      <c r="I181" s="43">
        <v>0.11545213466658644</v>
      </c>
      <c r="J181" s="43">
        <v>0</v>
      </c>
      <c r="K181" s="43">
        <v>1</v>
      </c>
      <c r="M181" s="43">
        <v>7.8923443101029944E-3</v>
      </c>
      <c r="N181" s="43">
        <v>4.5144429937645759E-2</v>
      </c>
      <c r="O181" s="43">
        <v>0</v>
      </c>
      <c r="P181" s="43">
        <v>1</v>
      </c>
      <c r="R181" s="43">
        <v>673.76293029155249</v>
      </c>
      <c r="S181" s="43">
        <v>190.8648329245423</v>
      </c>
      <c r="T181" s="43">
        <v>6746.0968148796337</v>
      </c>
      <c r="U181" s="43">
        <v>7610.7245780957282</v>
      </c>
      <c r="W181" s="43">
        <v>1785.0165913129886</v>
      </c>
      <c r="X181" s="43">
        <v>0</v>
      </c>
      <c r="Y181" s="43">
        <v>0</v>
      </c>
      <c r="Z181" s="43">
        <v>1785.0165913129886</v>
      </c>
      <c r="AB181" s="43">
        <v>144.52726151604895</v>
      </c>
      <c r="AC181" s="43">
        <v>0</v>
      </c>
      <c r="AD181" s="43">
        <v>0</v>
      </c>
      <c r="AE181" s="43">
        <v>144.52726151604895</v>
      </c>
      <c r="AG181" s="43">
        <v>3282645.5114245862</v>
      </c>
      <c r="AH181" s="43">
        <v>385563.58372360555</v>
      </c>
      <c r="AI181" s="43">
        <v>0</v>
      </c>
      <c r="AJ181" s="43">
        <v>607014498.36740565</v>
      </c>
      <c r="AK181" s="43">
        <v>610297143.87883019</v>
      </c>
    </row>
    <row r="182" spans="1:37" x14ac:dyDescent="0.2">
      <c r="A182" s="43">
        <v>173</v>
      </c>
      <c r="C182" s="43">
        <v>5.8489848917276527E-4</v>
      </c>
      <c r="D182" s="43">
        <v>4.7980850626503237E-2</v>
      </c>
      <c r="E182" s="43">
        <v>4.8025849855726985</v>
      </c>
      <c r="F182" s="43">
        <v>2.0734448722532788</v>
      </c>
      <c r="H182" s="43">
        <v>9.1471923916230935E-5</v>
      </c>
      <c r="I182" s="43">
        <v>0.11559926418848288</v>
      </c>
      <c r="J182" s="43">
        <v>0</v>
      </c>
      <c r="K182" s="43">
        <v>1</v>
      </c>
      <c r="M182" s="43">
        <v>7.8623688147695381E-3</v>
      </c>
      <c r="N182" s="43">
        <v>4.4214085120909463E-2</v>
      </c>
      <c r="O182" s="43">
        <v>0</v>
      </c>
      <c r="P182" s="43">
        <v>1</v>
      </c>
      <c r="R182" s="43">
        <v>531.36239458796763</v>
      </c>
      <c r="S182" s="43">
        <v>200.2097651252935</v>
      </c>
      <c r="T182" s="43">
        <v>6581.9780252300216</v>
      </c>
      <c r="U182" s="43">
        <v>7313.5501849432831</v>
      </c>
      <c r="W182" s="43">
        <v>2551.9130581461291</v>
      </c>
      <c r="X182" s="43">
        <v>0</v>
      </c>
      <c r="Y182" s="43">
        <v>0</v>
      </c>
      <c r="Z182" s="43">
        <v>2551.9130581461291</v>
      </c>
      <c r="AB182" s="43">
        <v>61.031541442318463</v>
      </c>
      <c r="AC182" s="43">
        <v>0</v>
      </c>
      <c r="AD182" s="43">
        <v>0</v>
      </c>
      <c r="AE182" s="43">
        <v>61.031541442318463</v>
      </c>
      <c r="AG182" s="43">
        <v>4692968.1139307311</v>
      </c>
      <c r="AH182" s="43">
        <v>551213.22055956384</v>
      </c>
      <c r="AI182" s="43">
        <v>0</v>
      </c>
      <c r="AJ182" s="43">
        <v>256332474.05773756</v>
      </c>
      <c r="AK182" s="43">
        <v>261025442.17166829</v>
      </c>
    </row>
    <row r="183" spans="1:37" x14ac:dyDescent="0.2">
      <c r="A183" s="43">
        <v>174</v>
      </c>
      <c r="C183" s="43">
        <v>6.1201017453627049E-4</v>
      </c>
      <c r="D183" s="43">
        <v>5.8153408311291455E-2</v>
      </c>
      <c r="E183" s="43">
        <v>3.9842806539907434</v>
      </c>
      <c r="F183" s="43">
        <v>4.0325635719105488</v>
      </c>
      <c r="H183" s="43">
        <v>8.2975104705277351E-5</v>
      </c>
      <c r="I183" s="43">
        <v>0.11046384181070168</v>
      </c>
      <c r="J183" s="43">
        <v>0</v>
      </c>
      <c r="K183" s="43">
        <v>1</v>
      </c>
      <c r="M183" s="43">
        <v>7.7739526106663246E-3</v>
      </c>
      <c r="N183" s="43">
        <v>4.4572867288624356E-2</v>
      </c>
      <c r="O183" s="43">
        <v>0</v>
      </c>
      <c r="P183" s="43">
        <v>1</v>
      </c>
      <c r="R183" s="43">
        <v>673.87010231932595</v>
      </c>
      <c r="S183" s="43">
        <v>173.5442885439474</v>
      </c>
      <c r="T183" s="43">
        <v>6560.7703168128764</v>
      </c>
      <c r="U183" s="43">
        <v>7408.1847076761496</v>
      </c>
      <c r="W183" s="43">
        <v>2684.8876119736533</v>
      </c>
      <c r="X183" s="43">
        <v>0</v>
      </c>
      <c r="Y183" s="43">
        <v>0</v>
      </c>
      <c r="Z183" s="43">
        <v>2684.8876119736533</v>
      </c>
      <c r="AB183" s="43">
        <v>218.66026992077479</v>
      </c>
      <c r="AC183" s="43">
        <v>0</v>
      </c>
      <c r="AD183" s="43">
        <v>0</v>
      </c>
      <c r="AE183" s="43">
        <v>218.66026992077479</v>
      </c>
      <c r="AG183" s="43">
        <v>4937508.3184195487</v>
      </c>
      <c r="AH183" s="43">
        <v>579935.72418630915</v>
      </c>
      <c r="AI183" s="43">
        <v>0</v>
      </c>
      <c r="AJ183" s="43">
        <v>918373133.66725409</v>
      </c>
      <c r="AK183" s="43">
        <v>923310641.98567367</v>
      </c>
    </row>
    <row r="184" spans="1:37" x14ac:dyDescent="0.2">
      <c r="A184" s="43">
        <v>175</v>
      </c>
      <c r="C184" s="43">
        <v>6.4006694776563844E-4</v>
      </c>
      <c r="D184" s="43">
        <v>5.9742492255571933E-2</v>
      </c>
      <c r="E184" s="43">
        <v>1.9649769066565164</v>
      </c>
      <c r="F184" s="43">
        <v>1.5456433234648157</v>
      </c>
      <c r="H184" s="43">
        <v>9.0490440905033331E-5</v>
      </c>
      <c r="I184" s="43">
        <v>8.4431135800167506E-2</v>
      </c>
      <c r="J184" s="43">
        <v>0</v>
      </c>
      <c r="K184" s="43">
        <v>1</v>
      </c>
      <c r="M184" s="43">
        <v>7.7794288465960967E-3</v>
      </c>
      <c r="N184" s="43">
        <v>4.4789046837619625E-2</v>
      </c>
      <c r="O184" s="43">
        <v>0</v>
      </c>
      <c r="P184" s="43">
        <v>1</v>
      </c>
      <c r="R184" s="43">
        <v>724.02091188057238</v>
      </c>
      <c r="S184" s="43">
        <v>144.65974948221992</v>
      </c>
      <c r="T184" s="43">
        <v>6597.2342652256257</v>
      </c>
      <c r="U184" s="43">
        <v>7465.914926588418</v>
      </c>
      <c r="W184" s="43">
        <v>1422.6843717817173</v>
      </c>
      <c r="X184" s="43">
        <v>0</v>
      </c>
      <c r="Y184" s="43">
        <v>0</v>
      </c>
      <c r="Z184" s="43">
        <v>1422.6843717817173</v>
      </c>
      <c r="AB184" s="43">
        <v>42.271117897969987</v>
      </c>
      <c r="AC184" s="43">
        <v>0</v>
      </c>
      <c r="AD184" s="43">
        <v>0</v>
      </c>
      <c r="AE184" s="43">
        <v>42.271117897969987</v>
      </c>
      <c r="AG184" s="43">
        <v>2616316.559706578</v>
      </c>
      <c r="AH184" s="43">
        <v>307299.82430485095</v>
      </c>
      <c r="AI184" s="43">
        <v>0</v>
      </c>
      <c r="AJ184" s="43">
        <v>177538695.17147395</v>
      </c>
      <c r="AK184" s="43">
        <v>180155011.73118052</v>
      </c>
    </row>
    <row r="185" spans="1:37" x14ac:dyDescent="0.2">
      <c r="A185" s="43">
        <v>176</v>
      </c>
      <c r="C185" s="43">
        <v>6.1114755755675709E-4</v>
      </c>
      <c r="D185" s="43">
        <v>5.0394936480577059E-2</v>
      </c>
      <c r="E185" s="43">
        <v>3.8311486937300705</v>
      </c>
      <c r="F185" s="43">
        <v>2.6782963637123745</v>
      </c>
      <c r="H185" s="43">
        <v>9.9891258950601802E-5</v>
      </c>
      <c r="I185" s="43">
        <v>8.3255186472791259E-2</v>
      </c>
      <c r="J185" s="43">
        <v>0</v>
      </c>
      <c r="K185" s="43">
        <v>1</v>
      </c>
      <c r="M185" s="43">
        <v>7.8717725555220719E-3</v>
      </c>
      <c r="N185" s="43">
        <v>4.5227614527698343E-2</v>
      </c>
      <c r="O185" s="43">
        <v>0</v>
      </c>
      <c r="P185" s="43">
        <v>1</v>
      </c>
      <c r="R185" s="43">
        <v>583.1433875286591</v>
      </c>
      <c r="S185" s="43">
        <v>157.46395571194873</v>
      </c>
      <c r="T185" s="43">
        <v>6740.9109823702793</v>
      </c>
      <c r="U185" s="43">
        <v>7481.5183256108867</v>
      </c>
      <c r="W185" s="43">
        <v>2234.1090273877508</v>
      </c>
      <c r="X185" s="43">
        <v>0</v>
      </c>
      <c r="Y185" s="43">
        <v>0</v>
      </c>
      <c r="Z185" s="43">
        <v>2234.1090273877508</v>
      </c>
      <c r="AB185" s="43">
        <v>104.71955466891231</v>
      </c>
      <c r="AC185" s="43">
        <v>0</v>
      </c>
      <c r="AD185" s="43">
        <v>0</v>
      </c>
      <c r="AE185" s="43">
        <v>104.71955466891231</v>
      </c>
      <c r="AG185" s="43">
        <v>4108526.5013660737</v>
      </c>
      <c r="AH185" s="43">
        <v>482567.54991575418</v>
      </c>
      <c r="AI185" s="43">
        <v>0</v>
      </c>
      <c r="AJ185" s="43">
        <v>439822129.60943168</v>
      </c>
      <c r="AK185" s="43">
        <v>443930656.11079776</v>
      </c>
    </row>
    <row r="186" spans="1:37" x14ac:dyDescent="0.2">
      <c r="A186" s="43">
        <v>177</v>
      </c>
      <c r="C186" s="43">
        <v>6.1128328028603462E-4</v>
      </c>
      <c r="D186" s="43">
        <v>5.2744232248473293E-2</v>
      </c>
      <c r="E186" s="43">
        <v>3.4420005395993152</v>
      </c>
      <c r="F186" s="43">
        <v>4.0082571610959929</v>
      </c>
      <c r="H186" s="43">
        <v>8.7025843560606297E-5</v>
      </c>
      <c r="I186" s="43">
        <v>0.10954738292992727</v>
      </c>
      <c r="J186" s="43">
        <v>0</v>
      </c>
      <c r="K186" s="43">
        <v>1</v>
      </c>
      <c r="M186" s="43">
        <v>7.8370481768863728E-3</v>
      </c>
      <c r="N186" s="43">
        <v>4.760407465630867E-2</v>
      </c>
      <c r="O186" s="43">
        <v>0</v>
      </c>
      <c r="P186" s="43">
        <v>1</v>
      </c>
      <c r="R186" s="43">
        <v>610.46372875315785</v>
      </c>
      <c r="S186" s="43">
        <v>180.50640685232398</v>
      </c>
      <c r="T186" s="43">
        <v>7063.8101253053055</v>
      </c>
      <c r="U186" s="43">
        <v>7854.7802609107875</v>
      </c>
      <c r="W186" s="43">
        <v>2101.2164837741793</v>
      </c>
      <c r="X186" s="43">
        <v>0</v>
      </c>
      <c r="Y186" s="43">
        <v>0</v>
      </c>
      <c r="Z186" s="43">
        <v>2101.2164837741793</v>
      </c>
      <c r="AB186" s="43">
        <v>196.49821154638224</v>
      </c>
      <c r="AC186" s="43">
        <v>0</v>
      </c>
      <c r="AD186" s="43">
        <v>0</v>
      </c>
      <c r="AE186" s="43">
        <v>196.49821154638224</v>
      </c>
      <c r="AG186" s="43">
        <v>3864137.113660716</v>
      </c>
      <c r="AH186" s="43">
        <v>453862.76049522276</v>
      </c>
      <c r="AI186" s="43">
        <v>0</v>
      </c>
      <c r="AJ186" s="43">
        <v>825292488.49480534</v>
      </c>
      <c r="AK186" s="43">
        <v>829156625.60846603</v>
      </c>
    </row>
    <row r="187" spans="1:37" x14ac:dyDescent="0.2">
      <c r="A187" s="43">
        <v>178</v>
      </c>
      <c r="C187" s="43">
        <v>6.1017188881373752E-4</v>
      </c>
      <c r="D187" s="43">
        <v>5.9027545468426479E-2</v>
      </c>
      <c r="E187" s="43">
        <v>2.0289336722142863</v>
      </c>
      <c r="F187" s="43">
        <v>3.1162447822690855</v>
      </c>
      <c r="H187" s="43">
        <v>9.1647834128960604E-5</v>
      </c>
      <c r="I187" s="43">
        <v>0.10605511280320867</v>
      </c>
      <c r="J187" s="43">
        <v>0</v>
      </c>
      <c r="K187" s="43">
        <v>1</v>
      </c>
      <c r="M187" s="43">
        <v>7.8040888183391463E-3</v>
      </c>
      <c r="N187" s="43">
        <v>4.6748480085426203E-2</v>
      </c>
      <c r="O187" s="43">
        <v>0</v>
      </c>
      <c r="P187" s="43">
        <v>1</v>
      </c>
      <c r="R187" s="43">
        <v>681.944910671569</v>
      </c>
      <c r="S187" s="43">
        <v>184.03320473609352</v>
      </c>
      <c r="T187" s="43">
        <v>6907.677790284677</v>
      </c>
      <c r="U187" s="43">
        <v>7773.6559056923397</v>
      </c>
      <c r="W187" s="43">
        <v>1383.6209918567099</v>
      </c>
      <c r="X187" s="43">
        <v>0</v>
      </c>
      <c r="Y187" s="43">
        <v>0</v>
      </c>
      <c r="Z187" s="43">
        <v>1383.6209918567099</v>
      </c>
      <c r="AB187" s="43">
        <v>154.41837241339223</v>
      </c>
      <c r="AC187" s="43">
        <v>0</v>
      </c>
      <c r="AD187" s="43">
        <v>0</v>
      </c>
      <c r="AE187" s="43">
        <v>154.41837241339223</v>
      </c>
      <c r="AG187" s="43">
        <v>2544479.0040244893</v>
      </c>
      <c r="AH187" s="43">
        <v>298862.13424104935</v>
      </c>
      <c r="AI187" s="43">
        <v>0</v>
      </c>
      <c r="AJ187" s="43">
        <v>648557164.1362474</v>
      </c>
      <c r="AK187" s="43">
        <v>651101643.1402719</v>
      </c>
    </row>
    <row r="188" spans="1:37" x14ac:dyDescent="0.2">
      <c r="A188" s="43">
        <v>179</v>
      </c>
      <c r="C188" s="43">
        <v>5.8990809129323728E-4</v>
      </c>
      <c r="D188" s="43">
        <v>4.9165729959895037E-2</v>
      </c>
      <c r="E188" s="43">
        <v>6.9977180892166988</v>
      </c>
      <c r="F188" s="43">
        <v>1.548948450640405</v>
      </c>
      <c r="H188" s="43">
        <v>9.4618082743136434E-5</v>
      </c>
      <c r="I188" s="43">
        <v>0.129603809101001</v>
      </c>
      <c r="J188" s="43">
        <v>0</v>
      </c>
      <c r="K188" s="43">
        <v>1</v>
      </c>
      <c r="M188" s="43">
        <v>7.8877761223319354E-3</v>
      </c>
      <c r="N188" s="43">
        <v>4.4374895920706335E-2</v>
      </c>
      <c r="O188" s="43">
        <v>0</v>
      </c>
      <c r="P188" s="43">
        <v>1</v>
      </c>
      <c r="R188" s="43">
        <v>549.14776114936092</v>
      </c>
      <c r="S188" s="43">
        <v>232.18506571393854</v>
      </c>
      <c r="T188" s="43">
        <v>6627.2643748766277</v>
      </c>
      <c r="U188" s="43">
        <v>7408.5972017399272</v>
      </c>
      <c r="W188" s="43">
        <v>3842.7812218477338</v>
      </c>
      <c r="X188" s="43">
        <v>0</v>
      </c>
      <c r="Y188" s="43">
        <v>0</v>
      </c>
      <c r="Z188" s="43">
        <v>3842.7812218477338</v>
      </c>
      <c r="AB188" s="43">
        <v>32.25555795414801</v>
      </c>
      <c r="AC188" s="43">
        <v>0</v>
      </c>
      <c r="AD188" s="43">
        <v>0</v>
      </c>
      <c r="AE188" s="43">
        <v>32.25555795414801</v>
      </c>
      <c r="AG188" s="43">
        <v>7066874.666977983</v>
      </c>
      <c r="AH188" s="43">
        <v>830040.74391911051</v>
      </c>
      <c r="AI188" s="43">
        <v>0</v>
      </c>
      <c r="AJ188" s="43">
        <v>135473343.40742165</v>
      </c>
      <c r="AK188" s="43">
        <v>142540218.07439962</v>
      </c>
    </row>
    <row r="189" spans="1:37" x14ac:dyDescent="0.2">
      <c r="A189" s="43">
        <v>180</v>
      </c>
      <c r="C189" s="43">
        <v>5.916232581094212E-4</v>
      </c>
      <c r="D189" s="43">
        <v>5.6784828020277622E-2</v>
      </c>
      <c r="E189" s="43">
        <v>3.9278354623502274</v>
      </c>
      <c r="F189" s="43">
        <v>4.7830646290685053</v>
      </c>
      <c r="H189" s="43">
        <v>9.1958500582411951E-5</v>
      </c>
      <c r="I189" s="43">
        <v>0.11089223518657565</v>
      </c>
      <c r="J189" s="43">
        <v>0</v>
      </c>
      <c r="K189" s="43">
        <v>1</v>
      </c>
      <c r="M189" s="43">
        <v>7.8377544301609509E-3</v>
      </c>
      <c r="N189" s="43">
        <v>4.3758868359279439E-2</v>
      </c>
      <c r="O189" s="43">
        <v>0</v>
      </c>
      <c r="P189" s="43">
        <v>1</v>
      </c>
      <c r="R189" s="43">
        <v>636.09198947859659</v>
      </c>
      <c r="S189" s="43">
        <v>193.0791558833206</v>
      </c>
      <c r="T189" s="43">
        <v>6493.8179190471164</v>
      </c>
      <c r="U189" s="43">
        <v>7322.9890644090337</v>
      </c>
      <c r="W189" s="43">
        <v>2498.4646735909396</v>
      </c>
      <c r="X189" s="43">
        <v>0</v>
      </c>
      <c r="Y189" s="43">
        <v>0</v>
      </c>
      <c r="Z189" s="43">
        <v>2498.4646735909396</v>
      </c>
      <c r="AB189" s="43">
        <v>257.48235036664153</v>
      </c>
      <c r="AC189" s="43">
        <v>0</v>
      </c>
      <c r="AD189" s="43">
        <v>0</v>
      </c>
      <c r="AE189" s="43">
        <v>257.48235036664153</v>
      </c>
      <c r="AG189" s="43">
        <v>4594676.5347337378</v>
      </c>
      <c r="AH189" s="43">
        <v>539668.36949564295</v>
      </c>
      <c r="AI189" s="43">
        <v>0</v>
      </c>
      <c r="AJ189" s="43">
        <v>1081425871.5398943</v>
      </c>
      <c r="AK189" s="43">
        <v>1086020548.0746281</v>
      </c>
    </row>
    <row r="190" spans="1:37" x14ac:dyDescent="0.2">
      <c r="A190" s="43">
        <v>181</v>
      </c>
      <c r="C190" s="43">
        <v>6.10561772602769E-4</v>
      </c>
      <c r="D190" s="43">
        <v>5.1507320005361734E-2</v>
      </c>
      <c r="E190" s="43">
        <v>12.113707442597731</v>
      </c>
      <c r="F190" s="43">
        <v>3.3125251728448162</v>
      </c>
      <c r="H190" s="43">
        <v>9.2632077900001164E-5</v>
      </c>
      <c r="I190" s="43">
        <v>0.1067341438819458</v>
      </c>
      <c r="J190" s="43">
        <v>0</v>
      </c>
      <c r="K190" s="43">
        <v>1</v>
      </c>
      <c r="M190" s="43">
        <v>7.9217120732447688E-3</v>
      </c>
      <c r="N190" s="43">
        <v>4.7186599499780546E-2</v>
      </c>
      <c r="O190" s="43">
        <v>0</v>
      </c>
      <c r="P190" s="43">
        <v>1</v>
      </c>
      <c r="R190" s="43">
        <v>595.44401704544634</v>
      </c>
      <c r="S190" s="43">
        <v>187.20056271756067</v>
      </c>
      <c r="T190" s="43">
        <v>7077.5037328758817</v>
      </c>
      <c r="U190" s="43">
        <v>7860.1483126388885</v>
      </c>
      <c r="W190" s="43">
        <v>7213.0346209337131</v>
      </c>
      <c r="X190" s="43">
        <v>0</v>
      </c>
      <c r="Y190" s="43">
        <v>0</v>
      </c>
      <c r="Z190" s="43">
        <v>7213.0346209337131</v>
      </c>
      <c r="AB190" s="43">
        <v>147.33678279280528</v>
      </c>
      <c r="AC190" s="43">
        <v>0</v>
      </c>
      <c r="AD190" s="43">
        <v>0</v>
      </c>
      <c r="AE190" s="43">
        <v>147.33678279280528</v>
      </c>
      <c r="AG190" s="43">
        <v>13264770.667897098</v>
      </c>
      <c r="AH190" s="43">
        <v>1558015.4781216821</v>
      </c>
      <c r="AI190" s="43">
        <v>0</v>
      </c>
      <c r="AJ190" s="43">
        <v>618814487.72978222</v>
      </c>
      <c r="AK190" s="43">
        <v>632079258.39767933</v>
      </c>
    </row>
    <row r="191" spans="1:37" x14ac:dyDescent="0.2">
      <c r="A191" s="43">
        <v>182</v>
      </c>
      <c r="C191" s="43">
        <v>6.2205181592167591E-4</v>
      </c>
      <c r="D191" s="43">
        <v>5.1827518792231714E-2</v>
      </c>
      <c r="E191" s="43">
        <v>5.1667109867114496</v>
      </c>
      <c r="F191" s="43">
        <v>2.0558651508517198</v>
      </c>
      <c r="H191" s="43">
        <v>8.7156929970997701E-5</v>
      </c>
      <c r="I191" s="43">
        <v>0.14489723209710048</v>
      </c>
      <c r="J191" s="43">
        <v>0</v>
      </c>
      <c r="K191" s="43">
        <v>1</v>
      </c>
      <c r="M191" s="43">
        <v>7.9134936428509883E-3</v>
      </c>
      <c r="N191" s="43">
        <v>4.5356830536099096E-2</v>
      </c>
      <c r="O191" s="43">
        <v>0</v>
      </c>
      <c r="P191" s="43">
        <v>1</v>
      </c>
      <c r="R191" s="43">
        <v>610.42084086518605</v>
      </c>
      <c r="S191" s="43">
        <v>239.11365964457136</v>
      </c>
      <c r="T191" s="43">
        <v>6795.9993666914252</v>
      </c>
      <c r="U191" s="43">
        <v>7645.5338672011821</v>
      </c>
      <c r="W191" s="43">
        <v>3153.868065015798</v>
      </c>
      <c r="X191" s="43">
        <v>0</v>
      </c>
      <c r="Y191" s="43">
        <v>0</v>
      </c>
      <c r="Z191" s="43">
        <v>3153.868065015798</v>
      </c>
      <c r="AB191" s="43">
        <v>68.963863974877412</v>
      </c>
      <c r="AC191" s="43">
        <v>0</v>
      </c>
      <c r="AD191" s="43">
        <v>0</v>
      </c>
      <c r="AE191" s="43">
        <v>68.963863974877412</v>
      </c>
      <c r="AG191" s="43">
        <v>5799963.371564053</v>
      </c>
      <c r="AH191" s="43">
        <v>681235.50204341242</v>
      </c>
      <c r="AI191" s="43">
        <v>0</v>
      </c>
      <c r="AJ191" s="43">
        <v>289648228.69448513</v>
      </c>
      <c r="AK191" s="43">
        <v>295448192.06604916</v>
      </c>
    </row>
    <row r="192" spans="1:37" x14ac:dyDescent="0.2">
      <c r="A192" s="43">
        <v>183</v>
      </c>
      <c r="C192" s="43">
        <v>6.3229099542105871E-4</v>
      </c>
      <c r="D192" s="43">
        <v>4.4587890437909533E-2</v>
      </c>
      <c r="E192" s="43">
        <v>3.7443023326461642</v>
      </c>
      <c r="F192" s="43">
        <v>5.2229772700700217</v>
      </c>
      <c r="H192" s="43">
        <v>8.3854631823878712E-5</v>
      </c>
      <c r="I192" s="43">
        <v>9.539149941011979E-2</v>
      </c>
      <c r="J192" s="43">
        <v>0</v>
      </c>
      <c r="K192" s="43">
        <v>1</v>
      </c>
      <c r="M192" s="43">
        <v>7.8390208834771373E-3</v>
      </c>
      <c r="N192" s="43">
        <v>4.593871411140571E-2</v>
      </c>
      <c r="O192" s="43">
        <v>0</v>
      </c>
      <c r="P192" s="43">
        <v>1</v>
      </c>
      <c r="R192" s="43">
        <v>533.79720451801268</v>
      </c>
      <c r="S192" s="43">
        <v>151.45342692300062</v>
      </c>
      <c r="T192" s="43">
        <v>6818.4086867160686</v>
      </c>
      <c r="U192" s="43">
        <v>7503.6593181570815</v>
      </c>
      <c r="W192" s="43">
        <v>1998.6981180367964</v>
      </c>
      <c r="X192" s="43">
        <v>0</v>
      </c>
      <c r="Y192" s="43">
        <v>0</v>
      </c>
      <c r="Z192" s="43">
        <v>1998.6981180367964</v>
      </c>
      <c r="AB192" s="43">
        <v>241.20084038119404</v>
      </c>
      <c r="AC192" s="43">
        <v>0</v>
      </c>
      <c r="AD192" s="43">
        <v>0</v>
      </c>
      <c r="AE192" s="43">
        <v>241.20084038119404</v>
      </c>
      <c r="AG192" s="43">
        <v>3675605.8390696687</v>
      </c>
      <c r="AH192" s="43">
        <v>431718.79349594802</v>
      </c>
      <c r="AI192" s="43">
        <v>0</v>
      </c>
      <c r="AJ192" s="43">
        <v>1013043529.601015</v>
      </c>
      <c r="AK192" s="43">
        <v>1016719135.4400847</v>
      </c>
    </row>
    <row r="193" spans="1:37" x14ac:dyDescent="0.2">
      <c r="A193" s="43">
        <v>184</v>
      </c>
      <c r="C193" s="43">
        <v>6.1931703890816259E-4</v>
      </c>
      <c r="D193" s="43">
        <v>6.1472296956498362E-2</v>
      </c>
      <c r="E193" s="43">
        <v>7.4545423424563415</v>
      </c>
      <c r="F193" s="43">
        <v>2.54632366706196</v>
      </c>
      <c r="H193" s="43">
        <v>8.1930222217964092E-5</v>
      </c>
      <c r="I193" s="43">
        <v>0.11812875130738831</v>
      </c>
      <c r="J193" s="43">
        <v>0</v>
      </c>
      <c r="K193" s="43">
        <v>1</v>
      </c>
      <c r="M193" s="43">
        <v>7.7704166280862701E-3</v>
      </c>
      <c r="N193" s="43">
        <v>4.405954834754252E-2</v>
      </c>
      <c r="O193" s="43">
        <v>0</v>
      </c>
      <c r="P193" s="43">
        <v>1</v>
      </c>
      <c r="R193" s="43">
        <v>720.83330209253984</v>
      </c>
      <c r="S193" s="43">
        <v>183.2492132741875</v>
      </c>
      <c r="T193" s="43">
        <v>6482.2640658996143</v>
      </c>
      <c r="U193" s="43">
        <v>7386.3465812663417</v>
      </c>
      <c r="W193" s="43">
        <v>5373.4823723014615</v>
      </c>
      <c r="X193" s="43">
        <v>0</v>
      </c>
      <c r="Y193" s="43">
        <v>0</v>
      </c>
      <c r="Z193" s="43">
        <v>5373.4823723014615</v>
      </c>
      <c r="AB193" s="43">
        <v>119.26665066843663</v>
      </c>
      <c r="AC193" s="43">
        <v>0</v>
      </c>
      <c r="AD193" s="43">
        <v>0</v>
      </c>
      <c r="AE193" s="43">
        <v>119.26665066843663</v>
      </c>
      <c r="AG193" s="43">
        <v>9881834.0826623868</v>
      </c>
      <c r="AH193" s="43">
        <v>1160672.1924171157</v>
      </c>
      <c r="AI193" s="43">
        <v>0</v>
      </c>
      <c r="AJ193" s="43">
        <v>500919932.80743384</v>
      </c>
      <c r="AK193" s="43">
        <v>510801766.89009625</v>
      </c>
    </row>
    <row r="194" spans="1:37" x14ac:dyDescent="0.2">
      <c r="A194" s="43">
        <v>185</v>
      </c>
      <c r="C194" s="43">
        <v>5.8223141748157644E-4</v>
      </c>
      <c r="D194" s="43">
        <v>5.4213256556869392E-2</v>
      </c>
      <c r="E194" s="43">
        <v>7.8056265403439804</v>
      </c>
      <c r="F194" s="43">
        <v>3.7196193818972807</v>
      </c>
      <c r="H194" s="43">
        <v>8.4050530132229019E-5</v>
      </c>
      <c r="I194" s="43">
        <v>0.10003305589924701</v>
      </c>
      <c r="J194" s="43">
        <v>0</v>
      </c>
      <c r="K194" s="43">
        <v>1</v>
      </c>
      <c r="M194" s="43">
        <v>7.9090991410112332E-3</v>
      </c>
      <c r="N194" s="43">
        <v>4.5265306589616486E-2</v>
      </c>
      <c r="O194" s="43">
        <v>0</v>
      </c>
      <c r="P194" s="43">
        <v>1</v>
      </c>
      <c r="R194" s="43">
        <v>597.64529537661804</v>
      </c>
      <c r="S194" s="43">
        <v>159.19387933147442</v>
      </c>
      <c r="T194" s="43">
        <v>6778.5196372126456</v>
      </c>
      <c r="U194" s="43">
        <v>7535.3588119207379</v>
      </c>
      <c r="W194" s="43">
        <v>4664.9959793034477</v>
      </c>
      <c r="X194" s="43">
        <v>0</v>
      </c>
      <c r="Y194" s="43">
        <v>0</v>
      </c>
      <c r="Z194" s="43">
        <v>4664.9959793034477</v>
      </c>
      <c r="AB194" s="43">
        <v>173.91434698223941</v>
      </c>
      <c r="AC194" s="43">
        <v>0</v>
      </c>
      <c r="AD194" s="43">
        <v>0</v>
      </c>
      <c r="AE194" s="43">
        <v>173.91434698223941</v>
      </c>
      <c r="AG194" s="43">
        <v>8578927.60593904</v>
      </c>
      <c r="AH194" s="43">
        <v>1007639.1315295447</v>
      </c>
      <c r="AI194" s="43">
        <v>0</v>
      </c>
      <c r="AJ194" s="43">
        <v>730440257.32540548</v>
      </c>
      <c r="AK194" s="43">
        <v>739019184.93134451</v>
      </c>
    </row>
    <row r="195" spans="1:37" x14ac:dyDescent="0.2">
      <c r="A195" s="43">
        <v>186</v>
      </c>
      <c r="C195" s="43">
        <v>5.9897329430922655E-4</v>
      </c>
      <c r="D195" s="43">
        <v>4.9849919915081239E-2</v>
      </c>
      <c r="E195" s="43">
        <v>5.0206608844846992</v>
      </c>
      <c r="F195" s="43">
        <v>2.8658665339217704</v>
      </c>
      <c r="H195" s="43">
        <v>9.610990843278433E-5</v>
      </c>
      <c r="I195" s="43">
        <v>0.13775085907031648</v>
      </c>
      <c r="J195" s="43">
        <v>0</v>
      </c>
      <c r="K195" s="43">
        <v>1</v>
      </c>
      <c r="M195" s="43">
        <v>7.7571666240964249E-3</v>
      </c>
      <c r="N195" s="43">
        <v>4.5031272721244138E-2</v>
      </c>
      <c r="O195" s="43">
        <v>0</v>
      </c>
      <c r="P195" s="43">
        <v>1</v>
      </c>
      <c r="R195" s="43">
        <v>565.3459654294885</v>
      </c>
      <c r="S195" s="43">
        <v>250.67143790210656</v>
      </c>
      <c r="T195" s="43">
        <v>6613.9318344201656</v>
      </c>
      <c r="U195" s="43">
        <v>7429.9492377517608</v>
      </c>
      <c r="W195" s="43">
        <v>2838.4103748330717</v>
      </c>
      <c r="X195" s="43">
        <v>0</v>
      </c>
      <c r="Y195" s="43">
        <v>0</v>
      </c>
      <c r="Z195" s="43">
        <v>2838.4103748330717</v>
      </c>
      <c r="AB195" s="43">
        <v>112.8700325171357</v>
      </c>
      <c r="AC195" s="43">
        <v>0</v>
      </c>
      <c r="AD195" s="43">
        <v>0</v>
      </c>
      <c r="AE195" s="43">
        <v>112.8700325171357</v>
      </c>
      <c r="AG195" s="43">
        <v>5219836.6793180192</v>
      </c>
      <c r="AH195" s="43">
        <v>613096.64096394344</v>
      </c>
      <c r="AI195" s="43">
        <v>0</v>
      </c>
      <c r="AJ195" s="43">
        <v>474054136.57196993</v>
      </c>
      <c r="AK195" s="43">
        <v>479273973.25128794</v>
      </c>
    </row>
    <row r="196" spans="1:37" x14ac:dyDescent="0.2">
      <c r="A196" s="43">
        <v>187</v>
      </c>
      <c r="C196" s="43">
        <v>6.0722797244002651E-4</v>
      </c>
      <c r="D196" s="43">
        <v>5.2846689431945086E-2</v>
      </c>
      <c r="E196" s="43">
        <v>3.7726604337084715</v>
      </c>
      <c r="F196" s="43">
        <v>1.1380458715498278</v>
      </c>
      <c r="H196" s="43">
        <v>9.1056356332996913E-5</v>
      </c>
      <c r="I196" s="43">
        <v>0.10047671516600323</v>
      </c>
      <c r="J196" s="43">
        <v>0</v>
      </c>
      <c r="K196" s="43">
        <v>1</v>
      </c>
      <c r="M196" s="43">
        <v>7.827397079611732E-3</v>
      </c>
      <c r="N196" s="43">
        <v>4.4274595063878326E-2</v>
      </c>
      <c r="O196" s="43">
        <v>0</v>
      </c>
      <c r="P196" s="43">
        <v>1</v>
      </c>
      <c r="R196" s="43">
        <v>607.59183419174872</v>
      </c>
      <c r="S196" s="43">
        <v>173.22799113093248</v>
      </c>
      <c r="T196" s="43">
        <v>6561.6692667930074</v>
      </c>
      <c r="U196" s="43">
        <v>7342.4890921156884</v>
      </c>
      <c r="W196" s="43">
        <v>2292.2376726995685</v>
      </c>
      <c r="X196" s="43">
        <v>0</v>
      </c>
      <c r="Y196" s="43">
        <v>0</v>
      </c>
      <c r="Z196" s="43">
        <v>2292.2376726995685</v>
      </c>
      <c r="AB196" s="43">
        <v>8.9746832398387522</v>
      </c>
      <c r="AC196" s="43">
        <v>0</v>
      </c>
      <c r="AD196" s="43">
        <v>0</v>
      </c>
      <c r="AE196" s="43">
        <v>8.9746832398387522</v>
      </c>
      <c r="AG196" s="43">
        <v>4215425.080094507</v>
      </c>
      <c r="AH196" s="43">
        <v>495123.33730310679</v>
      </c>
      <c r="AI196" s="43">
        <v>0</v>
      </c>
      <c r="AJ196" s="43">
        <v>37693669.60732276</v>
      </c>
      <c r="AK196" s="43">
        <v>41909094.687417269</v>
      </c>
    </row>
    <row r="197" spans="1:37" x14ac:dyDescent="0.2">
      <c r="A197" s="43">
        <v>188</v>
      </c>
      <c r="C197" s="43">
        <v>6.1617620803489093E-4</v>
      </c>
      <c r="D197" s="43">
        <v>6.0082763438844999E-2</v>
      </c>
      <c r="E197" s="43">
        <v>3.0679671412140408</v>
      </c>
      <c r="F197" s="43">
        <v>2.2472057211259719</v>
      </c>
      <c r="H197" s="43">
        <v>9.5591323738042355E-5</v>
      </c>
      <c r="I197" s="43">
        <v>0.10399341138745866</v>
      </c>
      <c r="J197" s="43">
        <v>0</v>
      </c>
      <c r="K197" s="43">
        <v>1</v>
      </c>
      <c r="M197" s="43">
        <v>7.8742459073909421E-3</v>
      </c>
      <c r="N197" s="43">
        <v>4.2811121221004333E-2</v>
      </c>
      <c r="O197" s="43">
        <v>0</v>
      </c>
      <c r="P197" s="43">
        <v>1</v>
      </c>
      <c r="R197" s="43">
        <v>700.96639395938871</v>
      </c>
      <c r="S197" s="43">
        <v>188.22039195827654</v>
      </c>
      <c r="T197" s="43">
        <v>6382.751675700596</v>
      </c>
      <c r="U197" s="43">
        <v>7271.9384616182615</v>
      </c>
      <c r="W197" s="43">
        <v>2150.5418637627008</v>
      </c>
      <c r="X197" s="43">
        <v>0</v>
      </c>
      <c r="Y197" s="43">
        <v>0</v>
      </c>
      <c r="Z197" s="43">
        <v>2150.5418637627008</v>
      </c>
      <c r="AB197" s="43">
        <v>93.544674764361503</v>
      </c>
      <c r="AC197" s="43">
        <v>0</v>
      </c>
      <c r="AD197" s="43">
        <v>0</v>
      </c>
      <c r="AE197" s="43">
        <v>93.544674764361503</v>
      </c>
      <c r="AG197" s="43">
        <v>3954846.487459607</v>
      </c>
      <c r="AH197" s="43">
        <v>464517.04257274338</v>
      </c>
      <c r="AI197" s="43">
        <v>0</v>
      </c>
      <c r="AJ197" s="43">
        <v>392887634.01031834</v>
      </c>
      <c r="AK197" s="43">
        <v>396842480.49777794</v>
      </c>
    </row>
    <row r="198" spans="1:37" x14ac:dyDescent="0.2">
      <c r="A198" s="43">
        <v>189</v>
      </c>
      <c r="C198" s="43">
        <v>6.0521573882305816E-4</v>
      </c>
      <c r="D198" s="43">
        <v>5.4123534617756527E-2</v>
      </c>
      <c r="E198" s="43">
        <v>3.2723952427154908</v>
      </c>
      <c r="F198" s="43">
        <v>3.5281274444391131</v>
      </c>
      <c r="H198" s="43">
        <v>8.8309546871993014E-5</v>
      </c>
      <c r="I198" s="43">
        <v>8.7120728553194249E-2</v>
      </c>
      <c r="J198" s="43">
        <v>0</v>
      </c>
      <c r="K198" s="43">
        <v>1</v>
      </c>
      <c r="M198" s="43">
        <v>7.9006194754140946E-3</v>
      </c>
      <c r="N198" s="43">
        <v>4.5873944584491788E-2</v>
      </c>
      <c r="O198" s="43">
        <v>0</v>
      </c>
      <c r="P198" s="43">
        <v>1</v>
      </c>
      <c r="R198" s="43">
        <v>620.20996144718424</v>
      </c>
      <c r="S198" s="43">
        <v>145.67047209604769</v>
      </c>
      <c r="T198" s="43">
        <v>6862.2984696878639</v>
      </c>
      <c r="U198" s="43">
        <v>7628.1789032310953</v>
      </c>
      <c r="W198" s="43">
        <v>2029.5721273245235</v>
      </c>
      <c r="X198" s="43">
        <v>0</v>
      </c>
      <c r="Y198" s="43">
        <v>0</v>
      </c>
      <c r="Z198" s="43">
        <v>2029.5721273245235</v>
      </c>
      <c r="AB198" s="43">
        <v>167.77277125885914</v>
      </c>
      <c r="AC198" s="43">
        <v>0</v>
      </c>
      <c r="AD198" s="43">
        <v>0</v>
      </c>
      <c r="AE198" s="43">
        <v>167.77277125885914</v>
      </c>
      <c r="AG198" s="43">
        <v>3732383.1421497986</v>
      </c>
      <c r="AH198" s="43">
        <v>438387.5795020971</v>
      </c>
      <c r="AI198" s="43">
        <v>0</v>
      </c>
      <c r="AJ198" s="43">
        <v>704645639.28720832</v>
      </c>
      <c r="AK198" s="43">
        <v>708378022.42935812</v>
      </c>
    </row>
    <row r="199" spans="1:37" x14ac:dyDescent="0.2">
      <c r="A199" s="43">
        <v>190</v>
      </c>
      <c r="C199" s="43">
        <v>6.0910170491946104E-4</v>
      </c>
      <c r="D199" s="43">
        <v>6.8917928871477074E-2</v>
      </c>
      <c r="E199" s="43">
        <v>5.1211093015002707</v>
      </c>
      <c r="F199" s="43">
        <v>2.9936991247143694</v>
      </c>
      <c r="H199" s="43">
        <v>8.8874197572466989E-5</v>
      </c>
      <c r="I199" s="43">
        <v>0.10070397939199557</v>
      </c>
      <c r="J199" s="43">
        <v>0</v>
      </c>
      <c r="K199" s="43">
        <v>1</v>
      </c>
      <c r="M199" s="43">
        <v>7.9158783974202507E-3</v>
      </c>
      <c r="N199" s="43">
        <v>4.5499244577614936E-2</v>
      </c>
      <c r="O199" s="43">
        <v>0</v>
      </c>
      <c r="P199" s="43">
        <v>1</v>
      </c>
      <c r="R199" s="43">
        <v>794.81198168120295</v>
      </c>
      <c r="S199" s="43">
        <v>169.45902282172534</v>
      </c>
      <c r="T199" s="43">
        <v>6819.39226960821</v>
      </c>
      <c r="U199" s="43">
        <v>7783.663274111138</v>
      </c>
      <c r="W199" s="43">
        <v>4070.3190323314711</v>
      </c>
      <c r="X199" s="43">
        <v>0</v>
      </c>
      <c r="Y199" s="43">
        <v>0</v>
      </c>
      <c r="Z199" s="43">
        <v>4070.3190323314711</v>
      </c>
      <c r="AB199" s="43">
        <v>169.55390688436293</v>
      </c>
      <c r="AC199" s="43">
        <v>0</v>
      </c>
      <c r="AD199" s="43">
        <v>0</v>
      </c>
      <c r="AE199" s="43">
        <v>169.55390688436293</v>
      </c>
      <c r="AG199" s="43">
        <v>7485316.7004575757</v>
      </c>
      <c r="AH199" s="43">
        <v>879188.91098359774</v>
      </c>
      <c r="AI199" s="43">
        <v>0</v>
      </c>
      <c r="AJ199" s="43">
        <v>712126408.91432428</v>
      </c>
      <c r="AK199" s="43">
        <v>719611725.61478186</v>
      </c>
    </row>
    <row r="200" spans="1:37" x14ac:dyDescent="0.2">
      <c r="A200" s="43">
        <v>191</v>
      </c>
      <c r="C200" s="43">
        <v>5.9473117377273951E-4</v>
      </c>
      <c r="D200" s="43">
        <v>5.3578892877148988E-2</v>
      </c>
      <c r="E200" s="43">
        <v>4.2020748155617058</v>
      </c>
      <c r="F200" s="43">
        <v>2.1107353288379445</v>
      </c>
      <c r="H200" s="43">
        <v>8.6754606220117281E-5</v>
      </c>
      <c r="I200" s="43">
        <v>0.10616158092612427</v>
      </c>
      <c r="J200" s="43">
        <v>0</v>
      </c>
      <c r="K200" s="43">
        <v>1</v>
      </c>
      <c r="M200" s="43">
        <v>7.8150210621883483E-3</v>
      </c>
      <c r="N200" s="43">
        <v>4.4831734570440866E-2</v>
      </c>
      <c r="O200" s="43">
        <v>0</v>
      </c>
      <c r="P200" s="43">
        <v>1</v>
      </c>
      <c r="R200" s="43">
        <v>603.33262665702523</v>
      </c>
      <c r="S200" s="43">
        <v>174.3822564242387</v>
      </c>
      <c r="T200" s="43">
        <v>6633.7342258313447</v>
      </c>
      <c r="U200" s="43">
        <v>7411.4491089126086</v>
      </c>
      <c r="W200" s="43">
        <v>2535.2488358821788</v>
      </c>
      <c r="X200" s="43">
        <v>0</v>
      </c>
      <c r="Y200" s="43">
        <v>0</v>
      </c>
      <c r="Z200" s="43">
        <v>2535.2488358821788</v>
      </c>
      <c r="AB200" s="43">
        <v>71.705286391135019</v>
      </c>
      <c r="AC200" s="43">
        <v>0</v>
      </c>
      <c r="AD200" s="43">
        <v>0</v>
      </c>
      <c r="AE200" s="43">
        <v>71.705286391135019</v>
      </c>
      <c r="AG200" s="43">
        <v>4662322.6091873264</v>
      </c>
      <c r="AH200" s="43">
        <v>547613.74855055066</v>
      </c>
      <c r="AI200" s="43">
        <v>0</v>
      </c>
      <c r="AJ200" s="43">
        <v>301162202.84276706</v>
      </c>
      <c r="AK200" s="43">
        <v>305824525.45195436</v>
      </c>
    </row>
    <row r="201" spans="1:37" x14ac:dyDescent="0.2">
      <c r="A201" s="43">
        <v>192</v>
      </c>
      <c r="C201" s="43">
        <v>6.0139581970809612E-4</v>
      </c>
      <c r="D201" s="43">
        <v>4.6737273350649075E-2</v>
      </c>
      <c r="E201" s="43">
        <v>5.8951017367416867</v>
      </c>
      <c r="F201" s="43">
        <v>1.4560925550364541</v>
      </c>
      <c r="H201" s="43">
        <v>9.780912233270378E-5</v>
      </c>
      <c r="I201" s="43">
        <v>9.5170812010067274E-2</v>
      </c>
      <c r="J201" s="43">
        <v>0</v>
      </c>
      <c r="K201" s="43">
        <v>1</v>
      </c>
      <c r="M201" s="43">
        <v>7.8367215387995584E-3</v>
      </c>
      <c r="N201" s="43">
        <v>4.6409439418432452E-2</v>
      </c>
      <c r="O201" s="43">
        <v>0</v>
      </c>
      <c r="P201" s="43">
        <v>1</v>
      </c>
      <c r="R201" s="43">
        <v>532.18931388110025</v>
      </c>
      <c r="S201" s="43">
        <v>176.24853243628294</v>
      </c>
      <c r="T201" s="43">
        <v>6886.2551580562076</v>
      </c>
      <c r="U201" s="43">
        <v>7594.6930043735911</v>
      </c>
      <c r="W201" s="43">
        <v>3137.3101485358407</v>
      </c>
      <c r="X201" s="43">
        <v>0</v>
      </c>
      <c r="Y201" s="43">
        <v>0</v>
      </c>
      <c r="Z201" s="43">
        <v>3137.3101485358407</v>
      </c>
      <c r="AB201" s="43">
        <v>25.971851480630736</v>
      </c>
      <c r="AC201" s="43">
        <v>0</v>
      </c>
      <c r="AD201" s="43">
        <v>0</v>
      </c>
      <c r="AE201" s="43">
        <v>25.971851480630736</v>
      </c>
      <c r="AG201" s="43">
        <v>5769513.3631574111</v>
      </c>
      <c r="AH201" s="43">
        <v>677658.99208374158</v>
      </c>
      <c r="AI201" s="43">
        <v>0</v>
      </c>
      <c r="AJ201" s="43">
        <v>109081776.21864909</v>
      </c>
      <c r="AK201" s="43">
        <v>114851289.5818065</v>
      </c>
    </row>
    <row r="202" spans="1:37" x14ac:dyDescent="0.2">
      <c r="A202" s="43">
        <v>193</v>
      </c>
      <c r="C202" s="43">
        <v>6.2287005785655047E-4</v>
      </c>
      <c r="D202" s="43">
        <v>4.5689482988658978E-2</v>
      </c>
      <c r="E202" s="43">
        <v>6.0388712508741405</v>
      </c>
      <c r="F202" s="43">
        <v>3.8377110592344477</v>
      </c>
      <c r="H202" s="43">
        <v>8.6235839715766868E-5</v>
      </c>
      <c r="I202" s="43">
        <v>0.11891085405656487</v>
      </c>
      <c r="J202" s="43">
        <v>0</v>
      </c>
      <c r="K202" s="43">
        <v>1</v>
      </c>
      <c r="M202" s="43">
        <v>7.8239452002735674E-3</v>
      </c>
      <c r="N202" s="43">
        <v>4.710328068343872E-2</v>
      </c>
      <c r="O202" s="43">
        <v>0</v>
      </c>
      <c r="P202" s="43">
        <v>1</v>
      </c>
      <c r="R202" s="43">
        <v>538.83533901882561</v>
      </c>
      <c r="S202" s="43">
        <v>194.15638076169208</v>
      </c>
      <c r="T202" s="43">
        <v>6977.8130394561094</v>
      </c>
      <c r="U202" s="43">
        <v>7710.8047592366274</v>
      </c>
      <c r="W202" s="43">
        <v>3253.957237755807</v>
      </c>
      <c r="X202" s="43">
        <v>0</v>
      </c>
      <c r="Y202" s="43">
        <v>0</v>
      </c>
      <c r="Z202" s="43">
        <v>3253.957237755807</v>
      </c>
      <c r="AB202" s="43">
        <v>163.6093130684869</v>
      </c>
      <c r="AC202" s="43">
        <v>0</v>
      </c>
      <c r="AD202" s="43">
        <v>0</v>
      </c>
      <c r="AE202" s="43">
        <v>163.6093130684869</v>
      </c>
      <c r="AG202" s="43">
        <v>5984027.3602329288</v>
      </c>
      <c r="AH202" s="43">
        <v>702854.76335525431</v>
      </c>
      <c r="AI202" s="43">
        <v>0</v>
      </c>
      <c r="AJ202" s="43">
        <v>687159114.88764501</v>
      </c>
      <c r="AK202" s="43">
        <v>693143142.24787796</v>
      </c>
    </row>
    <row r="203" spans="1:37" x14ac:dyDescent="0.2">
      <c r="A203" s="43">
        <v>194</v>
      </c>
      <c r="C203" s="43">
        <v>6.1213814275584699E-4</v>
      </c>
      <c r="D203" s="43">
        <v>4.5603927579333535E-2</v>
      </c>
      <c r="E203" s="43">
        <v>3.4557167537877564</v>
      </c>
      <c r="F203" s="43">
        <v>6.3603721648990703</v>
      </c>
      <c r="H203" s="43">
        <v>9.2997317058918227E-5</v>
      </c>
      <c r="I203" s="43">
        <v>8.7026842444086094E-2</v>
      </c>
      <c r="J203" s="43">
        <v>0</v>
      </c>
      <c r="K203" s="43">
        <v>1</v>
      </c>
      <c r="M203" s="43">
        <v>7.7963990087184347E-3</v>
      </c>
      <c r="N203" s="43">
        <v>4.4434056331115759E-2</v>
      </c>
      <c r="O203" s="43">
        <v>0</v>
      </c>
      <c r="P203" s="43">
        <v>1</v>
      </c>
      <c r="R203" s="43">
        <v>528.55971745189038</v>
      </c>
      <c r="S203" s="43">
        <v>153.23783898005374</v>
      </c>
      <c r="T203" s="43">
        <v>6559.2229301713551</v>
      </c>
      <c r="U203" s="43">
        <v>7241.0204866032991</v>
      </c>
      <c r="W203" s="43">
        <v>1826.5526709758203</v>
      </c>
      <c r="X203" s="43">
        <v>0</v>
      </c>
      <c r="Y203" s="43">
        <v>0</v>
      </c>
      <c r="Z203" s="43">
        <v>1826.5526709758203</v>
      </c>
      <c r="AB203" s="43">
        <v>303.16061727001528</v>
      </c>
      <c r="AC203" s="43">
        <v>0</v>
      </c>
      <c r="AD203" s="43">
        <v>0</v>
      </c>
      <c r="AE203" s="43">
        <v>303.16061727001528</v>
      </c>
      <c r="AG203" s="43">
        <v>3359030.3619245337</v>
      </c>
      <c r="AH203" s="43">
        <v>394535.37693077722</v>
      </c>
      <c r="AI203" s="43">
        <v>0</v>
      </c>
      <c r="AJ203" s="43">
        <v>1273274592.5340643</v>
      </c>
      <c r="AK203" s="43">
        <v>1276633622.8959889</v>
      </c>
    </row>
    <row r="204" spans="1:37" x14ac:dyDescent="0.2">
      <c r="A204" s="43">
        <v>195</v>
      </c>
      <c r="C204" s="43">
        <v>6.1097760092398978E-4</v>
      </c>
      <c r="D204" s="43">
        <v>5.2253615926110379E-2</v>
      </c>
      <c r="E204" s="43">
        <v>4.8688177564147663</v>
      </c>
      <c r="F204" s="43">
        <v>2.0492071887108758</v>
      </c>
      <c r="H204" s="43">
        <v>8.0540011586774046E-5</v>
      </c>
      <c r="I204" s="43">
        <v>0.11027481845682074</v>
      </c>
      <c r="J204" s="43">
        <v>0</v>
      </c>
      <c r="K204" s="43">
        <v>1</v>
      </c>
      <c r="M204" s="43">
        <v>7.8671326268177078E-3</v>
      </c>
      <c r="N204" s="43">
        <v>4.6106071012969152E-2</v>
      </c>
      <c r="O204" s="43">
        <v>0</v>
      </c>
      <c r="P204" s="43">
        <v>1</v>
      </c>
      <c r="R204" s="43">
        <v>604.4828869973544</v>
      </c>
      <c r="S204" s="43">
        <v>168.16298664828125</v>
      </c>
      <c r="T204" s="43">
        <v>6867.7892456625787</v>
      </c>
      <c r="U204" s="43">
        <v>7640.4351193082148</v>
      </c>
      <c r="W204" s="43">
        <v>2943.1170136615797</v>
      </c>
      <c r="X204" s="43">
        <v>0</v>
      </c>
      <c r="Y204" s="43">
        <v>0</v>
      </c>
      <c r="Z204" s="43">
        <v>2943.1170136615797</v>
      </c>
      <c r="AB204" s="43">
        <v>67.862373582465125</v>
      </c>
      <c r="AC204" s="43">
        <v>0</v>
      </c>
      <c r="AD204" s="43">
        <v>0</v>
      </c>
      <c r="AE204" s="43">
        <v>67.862373582465125</v>
      </c>
      <c r="AG204" s="43">
        <v>5412392.1881236453</v>
      </c>
      <c r="AH204" s="43">
        <v>635713.27495090116</v>
      </c>
      <c r="AI204" s="43">
        <v>0</v>
      </c>
      <c r="AJ204" s="43">
        <v>285021969.04635352</v>
      </c>
      <c r="AK204" s="43">
        <v>290434361.23447716</v>
      </c>
    </row>
    <row r="205" spans="1:37" x14ac:dyDescent="0.2">
      <c r="A205" s="43">
        <v>196</v>
      </c>
      <c r="C205" s="43">
        <v>6.0506309781960775E-4</v>
      </c>
      <c r="D205" s="43">
        <v>4.4325663043557874E-2</v>
      </c>
      <c r="E205" s="43">
        <v>6.6178385856315165</v>
      </c>
      <c r="F205" s="43">
        <v>3.3017307859572207</v>
      </c>
      <c r="H205" s="43">
        <v>8.8698406576022656E-5</v>
      </c>
      <c r="I205" s="43">
        <v>0.10524343020172944</v>
      </c>
      <c r="J205" s="43">
        <v>0</v>
      </c>
      <c r="K205" s="43">
        <v>1</v>
      </c>
      <c r="M205" s="43">
        <v>7.9615842323739194E-3</v>
      </c>
      <c r="N205" s="43">
        <v>4.3659682500105747E-2</v>
      </c>
      <c r="O205" s="43">
        <v>0</v>
      </c>
      <c r="P205" s="43">
        <v>1</v>
      </c>
      <c r="R205" s="43">
        <v>507.80652856921455</v>
      </c>
      <c r="S205" s="43">
        <v>176.7474616472187</v>
      </c>
      <c r="T205" s="43">
        <v>6581.4629400568783</v>
      </c>
      <c r="U205" s="43">
        <v>7266.016930273312</v>
      </c>
      <c r="W205" s="43">
        <v>3360.5816388009412</v>
      </c>
      <c r="X205" s="43">
        <v>0</v>
      </c>
      <c r="Y205" s="43">
        <v>0</v>
      </c>
      <c r="Z205" s="43">
        <v>3360.5816388009412</v>
      </c>
      <c r="AB205" s="43">
        <v>125.06522945260738</v>
      </c>
      <c r="AC205" s="43">
        <v>0</v>
      </c>
      <c r="AD205" s="43">
        <v>0</v>
      </c>
      <c r="AE205" s="43">
        <v>125.06522945260738</v>
      </c>
      <c r="AG205" s="43">
        <v>6180109.6337549305</v>
      </c>
      <c r="AH205" s="43">
        <v>725885.63398100331</v>
      </c>
      <c r="AI205" s="43">
        <v>0</v>
      </c>
      <c r="AJ205" s="43">
        <v>525273963.70095098</v>
      </c>
      <c r="AK205" s="43">
        <v>531454073.33470589</v>
      </c>
    </row>
    <row r="206" spans="1:37" x14ac:dyDescent="0.2">
      <c r="A206" s="43">
        <v>197</v>
      </c>
      <c r="C206" s="43">
        <v>5.9594513927051392E-4</v>
      </c>
      <c r="D206" s="43">
        <v>5.3375654376980823E-2</v>
      </c>
      <c r="E206" s="43">
        <v>1.4199144795820804</v>
      </c>
      <c r="F206" s="43">
        <v>2.7987717802426313</v>
      </c>
      <c r="H206" s="43">
        <v>9.2549764340033036E-5</v>
      </c>
      <c r="I206" s="43">
        <v>0.10798287359914072</v>
      </c>
      <c r="J206" s="43">
        <v>0</v>
      </c>
      <c r="K206" s="43">
        <v>1</v>
      </c>
      <c r="M206" s="43">
        <v>7.8565116737532303E-3</v>
      </c>
      <c r="N206" s="43">
        <v>4.5646407573521085E-2</v>
      </c>
      <c r="O206" s="43">
        <v>0</v>
      </c>
      <c r="P206" s="43">
        <v>1</v>
      </c>
      <c r="R206" s="43">
        <v>602.27088236797965</v>
      </c>
      <c r="S206" s="43">
        <v>189.22241047555315</v>
      </c>
      <c r="T206" s="43">
        <v>6790.1401241172853</v>
      </c>
      <c r="U206" s="43">
        <v>7581.6334169608181</v>
      </c>
      <c r="W206" s="43">
        <v>855.17314650497019</v>
      </c>
      <c r="X206" s="43">
        <v>0</v>
      </c>
      <c r="Y206" s="43">
        <v>0</v>
      </c>
      <c r="Z206" s="43">
        <v>855.17314650497019</v>
      </c>
      <c r="AB206" s="43">
        <v>115.91822179739258</v>
      </c>
      <c r="AC206" s="43">
        <v>0</v>
      </c>
      <c r="AD206" s="43">
        <v>0</v>
      </c>
      <c r="AE206" s="43">
        <v>115.91822179739258</v>
      </c>
      <c r="AG206" s="43">
        <v>1572663.4164226402</v>
      </c>
      <c r="AH206" s="43">
        <v>184717.39964507357</v>
      </c>
      <c r="AI206" s="43">
        <v>0</v>
      </c>
      <c r="AJ206" s="43">
        <v>486856531.54904884</v>
      </c>
      <c r="AK206" s="43">
        <v>488429194.96547151</v>
      </c>
    </row>
    <row r="207" spans="1:37" x14ac:dyDescent="0.2">
      <c r="A207" s="43">
        <v>198</v>
      </c>
      <c r="C207" s="43">
        <v>6.2879310798924504E-4</v>
      </c>
      <c r="D207" s="43">
        <v>5.658221292592136E-2</v>
      </c>
      <c r="E207" s="43">
        <v>5.7435479444391389</v>
      </c>
      <c r="F207" s="43">
        <v>2.9599003266736115</v>
      </c>
      <c r="H207" s="43">
        <v>9.4418474154367438E-5</v>
      </c>
      <c r="I207" s="43">
        <v>0.10812253547983286</v>
      </c>
      <c r="J207" s="43">
        <v>0</v>
      </c>
      <c r="K207" s="43">
        <v>1</v>
      </c>
      <c r="M207" s="43">
        <v>7.8937317191786205E-3</v>
      </c>
      <c r="N207" s="43">
        <v>4.7287118104477721E-2</v>
      </c>
      <c r="O207" s="43">
        <v>0</v>
      </c>
      <c r="P207" s="43">
        <v>1</v>
      </c>
      <c r="R207" s="43">
        <v>673.64342356489556</v>
      </c>
      <c r="S207" s="43">
        <v>193.29275313420555</v>
      </c>
      <c r="T207" s="43">
        <v>7067.5287173174356</v>
      </c>
      <c r="U207" s="43">
        <v>7934.4648940165371</v>
      </c>
      <c r="W207" s="43">
        <v>3869.1033007011001</v>
      </c>
      <c r="X207" s="43">
        <v>0</v>
      </c>
      <c r="Y207" s="43">
        <v>0</v>
      </c>
      <c r="Z207" s="43">
        <v>3869.1033007011001</v>
      </c>
      <c r="AB207" s="43">
        <v>141.26931435198148</v>
      </c>
      <c r="AC207" s="43">
        <v>0</v>
      </c>
      <c r="AD207" s="43">
        <v>0</v>
      </c>
      <c r="AE207" s="43">
        <v>141.26931435198148</v>
      </c>
      <c r="AG207" s="43">
        <v>7115280.9699893231</v>
      </c>
      <c r="AH207" s="43">
        <v>835726.31295143766</v>
      </c>
      <c r="AI207" s="43">
        <v>0</v>
      </c>
      <c r="AJ207" s="43">
        <v>593331120.27832222</v>
      </c>
      <c r="AK207" s="43">
        <v>600446401.24831152</v>
      </c>
    </row>
    <row r="208" spans="1:37" x14ac:dyDescent="0.2">
      <c r="A208" s="43">
        <v>199</v>
      </c>
      <c r="C208" s="43">
        <v>6.1428747834546549E-4</v>
      </c>
      <c r="D208" s="43">
        <v>6.3438074787897758E-2</v>
      </c>
      <c r="E208" s="43">
        <v>9.461443940322809</v>
      </c>
      <c r="F208" s="43">
        <v>2.2828866148814546</v>
      </c>
      <c r="H208" s="43">
        <v>9.4821866878147532E-5</v>
      </c>
      <c r="I208" s="43">
        <v>0.11929738364806641</v>
      </c>
      <c r="J208" s="43">
        <v>0</v>
      </c>
      <c r="K208" s="43">
        <v>1</v>
      </c>
      <c r="M208" s="43">
        <v>7.7267843527612668E-3</v>
      </c>
      <c r="N208" s="43">
        <v>4.5489485964410339E-2</v>
      </c>
      <c r="O208" s="43">
        <v>0</v>
      </c>
      <c r="P208" s="43">
        <v>1</v>
      </c>
      <c r="R208" s="43">
        <v>737.84311666891836</v>
      </c>
      <c r="S208" s="43">
        <v>214.18141995091827</v>
      </c>
      <c r="T208" s="43">
        <v>6655.0633473421349</v>
      </c>
      <c r="U208" s="43">
        <v>7607.0878839619718</v>
      </c>
      <c r="W208" s="43">
        <v>6981.0612851160331</v>
      </c>
      <c r="X208" s="43">
        <v>0</v>
      </c>
      <c r="Y208" s="43">
        <v>0</v>
      </c>
      <c r="Z208" s="43">
        <v>6981.0612851160331</v>
      </c>
      <c r="AB208" s="43">
        <v>101.28288923349587</v>
      </c>
      <c r="AC208" s="43">
        <v>0</v>
      </c>
      <c r="AD208" s="43">
        <v>0</v>
      </c>
      <c r="AE208" s="43">
        <v>101.28288923349587</v>
      </c>
      <c r="AG208" s="43">
        <v>12838171.703328384</v>
      </c>
      <c r="AH208" s="43">
        <v>1507909.2375850631</v>
      </c>
      <c r="AI208" s="43">
        <v>0</v>
      </c>
      <c r="AJ208" s="43">
        <v>425388134.78068262</v>
      </c>
      <c r="AK208" s="43">
        <v>438226306.48401099</v>
      </c>
    </row>
    <row r="209" spans="1:37" x14ac:dyDescent="0.2">
      <c r="A209" s="43">
        <v>200</v>
      </c>
      <c r="C209" s="43">
        <v>5.869555542682331E-4</v>
      </c>
      <c r="D209" s="43">
        <v>5.751852698891935E-2</v>
      </c>
      <c r="E209" s="43">
        <v>4.4562526453030209</v>
      </c>
      <c r="F209" s="43">
        <v>3.4575291745965253</v>
      </c>
      <c r="H209" s="43">
        <v>9.024873214757978E-5</v>
      </c>
      <c r="I209" s="43">
        <v>0.1258774574088849</v>
      </c>
      <c r="J209" s="43">
        <v>0</v>
      </c>
      <c r="K209" s="43">
        <v>1</v>
      </c>
      <c r="M209" s="43">
        <v>7.9042562322084731E-3</v>
      </c>
      <c r="N209" s="43">
        <v>4.8086233024462577E-2</v>
      </c>
      <c r="O209" s="43">
        <v>0</v>
      </c>
      <c r="P209" s="43">
        <v>1</v>
      </c>
      <c r="R209" s="43">
        <v>639.22734485329079</v>
      </c>
      <c r="S209" s="43">
        <v>215.0955592632944</v>
      </c>
      <c r="T209" s="43">
        <v>7196.5465644072829</v>
      </c>
      <c r="U209" s="43">
        <v>8050.8694685238679</v>
      </c>
      <c r="W209" s="43">
        <v>2848.5585464525034</v>
      </c>
      <c r="X209" s="43">
        <v>0</v>
      </c>
      <c r="Y209" s="43">
        <v>0</v>
      </c>
      <c r="Z209" s="43">
        <v>2848.5585464525034</v>
      </c>
      <c r="AB209" s="43">
        <v>168.08842386192148</v>
      </c>
      <c r="AC209" s="43">
        <v>0</v>
      </c>
      <c r="AD209" s="43">
        <v>0</v>
      </c>
      <c r="AE209" s="43">
        <v>168.08842386192148</v>
      </c>
      <c r="AG209" s="43">
        <v>5238499.1669261539</v>
      </c>
      <c r="AH209" s="43">
        <v>615288.64603374072</v>
      </c>
      <c r="AI209" s="43">
        <v>0</v>
      </c>
      <c r="AJ209" s="43">
        <v>705971380.22007024</v>
      </c>
      <c r="AK209" s="43">
        <v>711209879.38699639</v>
      </c>
    </row>
    <row r="210" spans="1:37" x14ac:dyDescent="0.2">
      <c r="A210" s="43">
        <v>201</v>
      </c>
      <c r="C210" s="43">
        <v>5.9439897926541149E-4</v>
      </c>
      <c r="D210" s="43">
        <v>5.6243214643032058E-2</v>
      </c>
      <c r="E210" s="43">
        <v>5.8693123338822497</v>
      </c>
      <c r="F210" s="43">
        <v>3.1180780427284187</v>
      </c>
      <c r="H210" s="43">
        <v>8.640658609462475E-5</v>
      </c>
      <c r="I210" s="43">
        <v>0.11997612210332909</v>
      </c>
      <c r="J210" s="43">
        <v>0</v>
      </c>
      <c r="K210" s="43">
        <v>1</v>
      </c>
      <c r="M210" s="43">
        <v>7.935251499973428E-3</v>
      </c>
      <c r="N210" s="43">
        <v>4.6518176374510833E-2</v>
      </c>
      <c r="O210" s="43">
        <v>0</v>
      </c>
      <c r="P210" s="43">
        <v>1</v>
      </c>
      <c r="R210" s="43">
        <v>632.9808380953383</v>
      </c>
      <c r="S210" s="43">
        <v>196.28361136241764</v>
      </c>
      <c r="T210" s="43">
        <v>6989.1723418812235</v>
      </c>
      <c r="U210" s="43">
        <v>7818.4367913389797</v>
      </c>
      <c r="W210" s="43">
        <v>3715.1622401440923</v>
      </c>
      <c r="X210" s="43">
        <v>0</v>
      </c>
      <c r="Y210" s="43">
        <v>0</v>
      </c>
      <c r="Z210" s="43">
        <v>3715.1622401440923</v>
      </c>
      <c r="AB210" s="43">
        <v>143.45520116621981</v>
      </c>
      <c r="AC210" s="43">
        <v>0</v>
      </c>
      <c r="AD210" s="43">
        <v>0</v>
      </c>
      <c r="AE210" s="43">
        <v>143.45520116621981</v>
      </c>
      <c r="AG210" s="43">
        <v>6832183.3596249856</v>
      </c>
      <c r="AH210" s="43">
        <v>802475.04387112393</v>
      </c>
      <c r="AI210" s="43">
        <v>0</v>
      </c>
      <c r="AJ210" s="43">
        <v>602511844.89812315</v>
      </c>
      <c r="AK210" s="43">
        <v>609344028.25774813</v>
      </c>
    </row>
    <row r="211" spans="1:37" x14ac:dyDescent="0.2">
      <c r="A211" s="43">
        <v>202</v>
      </c>
      <c r="C211" s="43">
        <v>6.0837539673432766E-4</v>
      </c>
      <c r="D211" s="43">
        <v>5.6902241137934073E-2</v>
      </c>
      <c r="E211" s="43">
        <v>5.8480125345099552</v>
      </c>
      <c r="F211" s="43">
        <v>2.3709743657144027</v>
      </c>
      <c r="H211" s="43">
        <v>8.741935291085749E-5</v>
      </c>
      <c r="I211" s="43">
        <v>0.10340994570585982</v>
      </c>
      <c r="J211" s="43">
        <v>0</v>
      </c>
      <c r="K211" s="43">
        <v>1</v>
      </c>
      <c r="M211" s="43">
        <v>7.8267591679156701E-3</v>
      </c>
      <c r="N211" s="43">
        <v>4.5339843877855487E-2</v>
      </c>
      <c r="O211" s="43">
        <v>0</v>
      </c>
      <c r="P211" s="43">
        <v>1</v>
      </c>
      <c r="R211" s="43">
        <v>655.45576406709142</v>
      </c>
      <c r="S211" s="43">
        <v>171.16393820939214</v>
      </c>
      <c r="T211" s="43">
        <v>6718.9957095575119</v>
      </c>
      <c r="U211" s="43">
        <v>7545.6154118339955</v>
      </c>
      <c r="W211" s="43">
        <v>3833.1135240811504</v>
      </c>
      <c r="X211" s="43">
        <v>0</v>
      </c>
      <c r="Y211" s="43">
        <v>0</v>
      </c>
      <c r="Z211" s="43">
        <v>3833.1135240811504</v>
      </c>
      <c r="AB211" s="43">
        <v>96.15159639234308</v>
      </c>
      <c r="AC211" s="43">
        <v>0</v>
      </c>
      <c r="AD211" s="43">
        <v>0</v>
      </c>
      <c r="AE211" s="43">
        <v>96.15159639234308</v>
      </c>
      <c r="AG211" s="43">
        <v>7049095.7707852358</v>
      </c>
      <c r="AH211" s="43">
        <v>827952.52120152849</v>
      </c>
      <c r="AI211" s="43">
        <v>0</v>
      </c>
      <c r="AJ211" s="43">
        <v>403836704.84784096</v>
      </c>
      <c r="AK211" s="43">
        <v>410885800.61862618</v>
      </c>
    </row>
    <row r="212" spans="1:37" x14ac:dyDescent="0.2">
      <c r="A212" s="43">
        <v>203</v>
      </c>
      <c r="C212" s="43">
        <v>6.2506282739349661E-4</v>
      </c>
      <c r="D212" s="43">
        <v>5.0996072656073137E-2</v>
      </c>
      <c r="E212" s="43">
        <v>6.3059746216462651</v>
      </c>
      <c r="F212" s="43">
        <v>6.0319802445891515</v>
      </c>
      <c r="H212" s="43">
        <v>1.0220154149220839E-4</v>
      </c>
      <c r="I212" s="43">
        <v>0.12785665494863985</v>
      </c>
      <c r="J212" s="43">
        <v>0</v>
      </c>
      <c r="K212" s="43">
        <v>1</v>
      </c>
      <c r="M212" s="43">
        <v>7.8270831701110349E-3</v>
      </c>
      <c r="N212" s="43">
        <v>4.6396843802067211E-2</v>
      </c>
      <c r="O212" s="43">
        <v>0</v>
      </c>
      <c r="P212" s="43">
        <v>1</v>
      </c>
      <c r="R212" s="43">
        <v>603.53543838923156</v>
      </c>
      <c r="S212" s="43">
        <v>247.4133655730773</v>
      </c>
      <c r="T212" s="43">
        <v>6875.9191210714016</v>
      </c>
      <c r="U212" s="43">
        <v>7726.86792503371</v>
      </c>
      <c r="W212" s="43">
        <v>3805.8791577466473</v>
      </c>
      <c r="X212" s="43">
        <v>0</v>
      </c>
      <c r="Y212" s="43">
        <v>0</v>
      </c>
      <c r="Z212" s="43">
        <v>3805.8791577466473</v>
      </c>
      <c r="AB212" s="43">
        <v>324.95668910859513</v>
      </c>
      <c r="AC212" s="43">
        <v>0</v>
      </c>
      <c r="AD212" s="43">
        <v>0</v>
      </c>
      <c r="AE212" s="43">
        <v>324.95668910859513</v>
      </c>
      <c r="AG212" s="43">
        <v>6999011.7710960843</v>
      </c>
      <c r="AH212" s="43">
        <v>822069.89807327581</v>
      </c>
      <c r="AI212" s="43">
        <v>0</v>
      </c>
      <c r="AJ212" s="43">
        <v>1364818094.2560995</v>
      </c>
      <c r="AK212" s="43">
        <v>1371817106.0271955</v>
      </c>
    </row>
    <row r="213" spans="1:37" x14ac:dyDescent="0.2">
      <c r="A213" s="43">
        <v>204</v>
      </c>
      <c r="C213" s="43">
        <v>6.0398139505011845E-4</v>
      </c>
      <c r="D213" s="43">
        <v>5.6355393516777985E-2</v>
      </c>
      <c r="E213" s="43">
        <v>1.9077156200856609</v>
      </c>
      <c r="F213" s="43">
        <v>4.8438798519822086</v>
      </c>
      <c r="H213" s="43">
        <v>8.7177182191176407E-5</v>
      </c>
      <c r="I213" s="43">
        <v>0.12389483135707879</v>
      </c>
      <c r="J213" s="43">
        <v>0</v>
      </c>
      <c r="K213" s="43">
        <v>1</v>
      </c>
      <c r="M213" s="43">
        <v>7.8314030567447502E-3</v>
      </c>
      <c r="N213" s="43">
        <v>4.4193185409677385E-2</v>
      </c>
      <c r="O213" s="43">
        <v>0</v>
      </c>
      <c r="P213" s="43">
        <v>1</v>
      </c>
      <c r="R213" s="43">
        <v>644.46809249551654</v>
      </c>
      <c r="S213" s="43">
        <v>204.50239047860131</v>
      </c>
      <c r="T213" s="43">
        <v>6552.9560520659588</v>
      </c>
      <c r="U213" s="43">
        <v>7401.9265350400765</v>
      </c>
      <c r="W213" s="43">
        <v>1229.4618467005073</v>
      </c>
      <c r="X213" s="43">
        <v>0</v>
      </c>
      <c r="Y213" s="43">
        <v>0</v>
      </c>
      <c r="Z213" s="43">
        <v>1229.4618467005073</v>
      </c>
      <c r="AB213" s="43">
        <v>265.06659701081469</v>
      </c>
      <c r="AC213" s="43">
        <v>0</v>
      </c>
      <c r="AD213" s="43">
        <v>0</v>
      </c>
      <c r="AE213" s="43">
        <v>265.06659701081469</v>
      </c>
      <c r="AG213" s="43">
        <v>2260980.3360822331</v>
      </c>
      <c r="AH213" s="43">
        <v>265563.75888730958</v>
      </c>
      <c r="AI213" s="43">
        <v>0</v>
      </c>
      <c r="AJ213" s="43">
        <v>1113279707.4454217</v>
      </c>
      <c r="AK213" s="43">
        <v>1115540687.7815039</v>
      </c>
    </row>
    <row r="214" spans="1:37" x14ac:dyDescent="0.2">
      <c r="A214" s="43">
        <v>205</v>
      </c>
      <c r="C214" s="43">
        <v>6.303495631274636E-4</v>
      </c>
      <c r="D214" s="43">
        <v>5.0560515280800855E-2</v>
      </c>
      <c r="E214" s="43">
        <v>3.2735213665542107</v>
      </c>
      <c r="F214" s="43">
        <v>4.6151624692558739</v>
      </c>
      <c r="H214" s="43">
        <v>8.9289216120317286E-5</v>
      </c>
      <c r="I214" s="43">
        <v>9.7032504406942055E-2</v>
      </c>
      <c r="J214" s="43">
        <v>0</v>
      </c>
      <c r="K214" s="43">
        <v>1</v>
      </c>
      <c r="M214" s="43">
        <v>7.8409157019697275E-3</v>
      </c>
      <c r="N214" s="43">
        <v>4.6080254020068101E-2</v>
      </c>
      <c r="O214" s="43">
        <v>0</v>
      </c>
      <c r="P214" s="43">
        <v>1</v>
      </c>
      <c r="R214" s="43">
        <v>603.44170294085541</v>
      </c>
      <c r="S214" s="43">
        <v>164.04334776411335</v>
      </c>
      <c r="T214" s="43">
        <v>6841.0698070758244</v>
      </c>
      <c r="U214" s="43">
        <v>7608.5548577807931</v>
      </c>
      <c r="W214" s="43">
        <v>1975.379308046749</v>
      </c>
      <c r="X214" s="43">
        <v>0</v>
      </c>
      <c r="Y214" s="43">
        <v>0</v>
      </c>
      <c r="Z214" s="43">
        <v>1975.379308046749</v>
      </c>
      <c r="AB214" s="43">
        <v>233.42475826355266</v>
      </c>
      <c r="AC214" s="43">
        <v>0</v>
      </c>
      <c r="AD214" s="43">
        <v>0</v>
      </c>
      <c r="AE214" s="43">
        <v>233.42475826355266</v>
      </c>
      <c r="AG214" s="43">
        <v>3632722.5474979714</v>
      </c>
      <c r="AH214" s="43">
        <v>426681.9305380978</v>
      </c>
      <c r="AI214" s="43">
        <v>0</v>
      </c>
      <c r="AJ214" s="43">
        <v>980383984.70692122</v>
      </c>
      <c r="AK214" s="43">
        <v>984016707.25441921</v>
      </c>
    </row>
    <row r="215" spans="1:37" x14ac:dyDescent="0.2">
      <c r="A215" s="43">
        <v>206</v>
      </c>
      <c r="C215" s="43">
        <v>6.2049158177224228E-4</v>
      </c>
      <c r="D215" s="43">
        <v>4.8568309872731578E-2</v>
      </c>
      <c r="E215" s="43">
        <v>2.3492756224721552</v>
      </c>
      <c r="F215" s="43">
        <v>2.0814720264467383</v>
      </c>
      <c r="H215" s="43">
        <v>9.4522341468561422E-5</v>
      </c>
      <c r="I215" s="43">
        <v>0.12084853336403911</v>
      </c>
      <c r="J215" s="43">
        <v>0</v>
      </c>
      <c r="K215" s="43">
        <v>1</v>
      </c>
      <c r="M215" s="43">
        <v>7.8870794495140562E-3</v>
      </c>
      <c r="N215" s="43">
        <v>4.2798111863457389E-2</v>
      </c>
      <c r="O215" s="43">
        <v>0</v>
      </c>
      <c r="P215" s="43">
        <v>1</v>
      </c>
      <c r="R215" s="43">
        <v>570.59932991225924</v>
      </c>
      <c r="S215" s="43">
        <v>216.28092989738403</v>
      </c>
      <c r="T215" s="43">
        <v>6391.211623404577</v>
      </c>
      <c r="U215" s="43">
        <v>7178.0918832142206</v>
      </c>
      <c r="W215" s="43">
        <v>1340.4950959618175</v>
      </c>
      <c r="X215" s="43">
        <v>0</v>
      </c>
      <c r="Y215" s="43">
        <v>0</v>
      </c>
      <c r="Z215" s="43">
        <v>1340.4950959618175</v>
      </c>
      <c r="AB215" s="43">
        <v>66.028331856201731</v>
      </c>
      <c r="AC215" s="43">
        <v>0</v>
      </c>
      <c r="AD215" s="43">
        <v>0</v>
      </c>
      <c r="AE215" s="43">
        <v>66.028331856201731</v>
      </c>
      <c r="AG215" s="43">
        <v>2465170.4814737821</v>
      </c>
      <c r="AH215" s="43">
        <v>289546.94072775258</v>
      </c>
      <c r="AI215" s="43">
        <v>0</v>
      </c>
      <c r="AJ215" s="43">
        <v>277318993.79604727</v>
      </c>
      <c r="AK215" s="43">
        <v>279784164.27752107</v>
      </c>
    </row>
    <row r="216" spans="1:37" x14ac:dyDescent="0.2">
      <c r="A216" s="43">
        <v>207</v>
      </c>
      <c r="C216" s="43">
        <v>5.9344253453460691E-4</v>
      </c>
      <c r="D216" s="43">
        <v>5.7087866814488852E-2</v>
      </c>
      <c r="E216" s="43">
        <v>5.9313712745360148</v>
      </c>
      <c r="F216" s="43">
        <v>3.7524760306602571</v>
      </c>
      <c r="H216" s="43">
        <v>8.2847080736543388E-5</v>
      </c>
      <c r="I216" s="43">
        <v>9.3181444268962826E-2</v>
      </c>
      <c r="J216" s="43">
        <v>0</v>
      </c>
      <c r="K216" s="43">
        <v>1</v>
      </c>
      <c r="M216" s="43">
        <v>7.8898681255132885E-3</v>
      </c>
      <c r="N216" s="43">
        <v>4.6374778753332624E-2</v>
      </c>
      <c r="O216" s="43">
        <v>0</v>
      </c>
      <c r="P216" s="43">
        <v>1</v>
      </c>
      <c r="R216" s="43">
        <v>641.45302678506721</v>
      </c>
      <c r="S216" s="43">
        <v>146.16689459146224</v>
      </c>
      <c r="T216" s="43">
        <v>6927.7780869042481</v>
      </c>
      <c r="U216" s="43">
        <v>7715.3980082807775</v>
      </c>
      <c r="W216" s="43">
        <v>3804.6960570371284</v>
      </c>
      <c r="X216" s="43">
        <v>0</v>
      </c>
      <c r="Y216" s="43">
        <v>0</v>
      </c>
      <c r="Z216" s="43">
        <v>3804.6960570371284</v>
      </c>
      <c r="AB216" s="43">
        <v>188.91749666917954</v>
      </c>
      <c r="AC216" s="43">
        <v>0</v>
      </c>
      <c r="AD216" s="43">
        <v>0</v>
      </c>
      <c r="AE216" s="43">
        <v>188.91749666917954</v>
      </c>
      <c r="AG216" s="43">
        <v>6996836.0488912789</v>
      </c>
      <c r="AH216" s="43">
        <v>821814.34832001978</v>
      </c>
      <c r="AI216" s="43">
        <v>0</v>
      </c>
      <c r="AJ216" s="43">
        <v>793453486.01055408</v>
      </c>
      <c r="AK216" s="43">
        <v>800450322.05944538</v>
      </c>
    </row>
    <row r="217" spans="1:37" x14ac:dyDescent="0.2">
      <c r="A217" s="43">
        <v>208</v>
      </c>
      <c r="C217" s="43">
        <v>6.0293881923742607E-4</v>
      </c>
      <c r="D217" s="43">
        <v>7.4706503917157163E-2</v>
      </c>
      <c r="E217" s="43">
        <v>4.3087129144812151</v>
      </c>
      <c r="F217" s="43">
        <v>2.4273749068338804</v>
      </c>
      <c r="H217" s="43">
        <v>8.5308023788613444E-5</v>
      </c>
      <c r="I217" s="43">
        <v>9.7483461040773198E-2</v>
      </c>
      <c r="J217" s="43">
        <v>0</v>
      </c>
      <c r="K217" s="43">
        <v>1</v>
      </c>
      <c r="M217" s="43">
        <v>7.9104451742154636E-3</v>
      </c>
      <c r="N217" s="43">
        <v>4.5989996686523038E-2</v>
      </c>
      <c r="O217" s="43">
        <v>0</v>
      </c>
      <c r="P217" s="43">
        <v>1</v>
      </c>
      <c r="R217" s="43">
        <v>852.85270617893377</v>
      </c>
      <c r="S217" s="43">
        <v>157.45744284250185</v>
      </c>
      <c r="T217" s="43">
        <v>6888.214710745563</v>
      </c>
      <c r="U217" s="43">
        <v>7898.5248597669988</v>
      </c>
      <c r="W217" s="43">
        <v>3674.6974692634253</v>
      </c>
      <c r="X217" s="43">
        <v>0</v>
      </c>
      <c r="Y217" s="43">
        <v>0</v>
      </c>
      <c r="Z217" s="43">
        <v>3674.6974692634253</v>
      </c>
      <c r="AB217" s="43">
        <v>130.25543906669409</v>
      </c>
      <c r="AC217" s="43">
        <v>0</v>
      </c>
      <c r="AD217" s="43">
        <v>0</v>
      </c>
      <c r="AE217" s="43">
        <v>130.25543906669409</v>
      </c>
      <c r="AG217" s="43">
        <v>6757768.6459754389</v>
      </c>
      <c r="AH217" s="43">
        <v>793734.65336089989</v>
      </c>
      <c r="AI217" s="43">
        <v>0</v>
      </c>
      <c r="AJ217" s="43">
        <v>547072844.0801152</v>
      </c>
      <c r="AK217" s="43">
        <v>553830612.72609067</v>
      </c>
    </row>
    <row r="218" spans="1:37" x14ac:dyDescent="0.2">
      <c r="A218" s="43">
        <v>209</v>
      </c>
      <c r="C218" s="43">
        <v>6.2184148905364278E-4</v>
      </c>
      <c r="D218" s="43">
        <v>6.3271387639620591E-2</v>
      </c>
      <c r="E218" s="43">
        <v>4.4569325735257488</v>
      </c>
      <c r="F218" s="43">
        <v>2.5186067651195021</v>
      </c>
      <c r="H218" s="43">
        <v>8.9278970598769374E-5</v>
      </c>
      <c r="I218" s="43">
        <v>8.4592105675205864E-2</v>
      </c>
      <c r="J218" s="43">
        <v>0</v>
      </c>
      <c r="K218" s="43">
        <v>1</v>
      </c>
      <c r="M218" s="43">
        <v>7.8231626757168417E-3</v>
      </c>
      <c r="N218" s="43">
        <v>4.7012347206178196E-2</v>
      </c>
      <c r="O218" s="43">
        <v>0</v>
      </c>
      <c r="P218" s="43">
        <v>1</v>
      </c>
      <c r="R218" s="43">
        <v>744.95394910424193</v>
      </c>
      <c r="S218" s="43">
        <v>142.99517465020855</v>
      </c>
      <c r="T218" s="43">
        <v>6963.6457334256293</v>
      </c>
      <c r="U218" s="43">
        <v>7851.59485718008</v>
      </c>
      <c r="W218" s="43">
        <v>3320.2095215393388</v>
      </c>
      <c r="X218" s="43">
        <v>0</v>
      </c>
      <c r="Y218" s="43">
        <v>0</v>
      </c>
      <c r="Z218" s="43">
        <v>3320.2095215393388</v>
      </c>
      <c r="AB218" s="43">
        <v>121.04825542890445</v>
      </c>
      <c r="AC218" s="43">
        <v>0</v>
      </c>
      <c r="AD218" s="43">
        <v>0</v>
      </c>
      <c r="AE218" s="43">
        <v>121.04825542890445</v>
      </c>
      <c r="AG218" s="43">
        <v>6105865.3101108437</v>
      </c>
      <c r="AH218" s="43">
        <v>717165.25665249722</v>
      </c>
      <c r="AI218" s="43">
        <v>0</v>
      </c>
      <c r="AJ218" s="43">
        <v>508402672.80139869</v>
      </c>
      <c r="AK218" s="43">
        <v>514508538.11150956</v>
      </c>
    </row>
    <row r="219" spans="1:37" x14ac:dyDescent="0.2">
      <c r="A219" s="43">
        <v>210</v>
      </c>
      <c r="C219" s="43">
        <v>5.8420128310627346E-4</v>
      </c>
      <c r="D219" s="43">
        <v>4.884826779368056E-2</v>
      </c>
      <c r="E219" s="43">
        <v>5.2795659444194039</v>
      </c>
      <c r="F219" s="43">
        <v>4.8161598214405483</v>
      </c>
      <c r="H219" s="43">
        <v>9.0660857823832153E-5</v>
      </c>
      <c r="I219" s="43">
        <v>0.10911696454053454</v>
      </c>
      <c r="J219" s="43">
        <v>0</v>
      </c>
      <c r="K219" s="43">
        <v>1</v>
      </c>
      <c r="M219" s="43">
        <v>7.7965832479167845E-3</v>
      </c>
      <c r="N219" s="43">
        <v>4.2921846970492769E-2</v>
      </c>
      <c r="O219" s="43">
        <v>0</v>
      </c>
      <c r="P219" s="43">
        <v>1</v>
      </c>
      <c r="R219" s="43">
        <v>540.32373716146299</v>
      </c>
      <c r="S219" s="43">
        <v>187.30720047702027</v>
      </c>
      <c r="T219" s="43">
        <v>6336.1448204340959</v>
      </c>
      <c r="U219" s="43">
        <v>7063.7757580725793</v>
      </c>
      <c r="W219" s="43">
        <v>2852.6748016790812</v>
      </c>
      <c r="X219" s="43">
        <v>0</v>
      </c>
      <c r="Y219" s="43">
        <v>0</v>
      </c>
      <c r="Z219" s="43">
        <v>2852.6748016790812</v>
      </c>
      <c r="AB219" s="43">
        <v>220.62990578690108</v>
      </c>
      <c r="AC219" s="43">
        <v>0</v>
      </c>
      <c r="AD219" s="43">
        <v>0</v>
      </c>
      <c r="AE219" s="43">
        <v>220.62990578690108</v>
      </c>
      <c r="AG219" s="43">
        <v>5246068.9602878299</v>
      </c>
      <c r="AH219" s="43">
        <v>616177.75716268155</v>
      </c>
      <c r="AI219" s="43">
        <v>0</v>
      </c>
      <c r="AJ219" s="43">
        <v>926645604.30498457</v>
      </c>
      <c r="AK219" s="43">
        <v>931891673.26527238</v>
      </c>
    </row>
    <row r="220" spans="1:37" x14ac:dyDescent="0.2">
      <c r="A220" s="43">
        <v>211</v>
      </c>
      <c r="C220" s="43">
        <v>6.1970192266203039E-4</v>
      </c>
      <c r="D220" s="43">
        <v>5.3226776178416341E-2</v>
      </c>
      <c r="E220" s="43">
        <v>11.19852731424605</v>
      </c>
      <c r="F220" s="43">
        <v>4.2839382561803969</v>
      </c>
      <c r="H220" s="43">
        <v>9.7289575856196464E-5</v>
      </c>
      <c r="I220" s="43">
        <v>6.4655074053193248E-2</v>
      </c>
      <c r="J220" s="43">
        <v>0</v>
      </c>
      <c r="K220" s="43">
        <v>1</v>
      </c>
      <c r="M220" s="43">
        <v>7.8135310538482456E-3</v>
      </c>
      <c r="N220" s="43">
        <v>4.5963974531402219E-2</v>
      </c>
      <c r="O220" s="43">
        <v>0</v>
      </c>
      <c r="P220" s="43">
        <v>1</v>
      </c>
      <c r="R220" s="43">
        <v>624.53298261715588</v>
      </c>
      <c r="S220" s="43">
        <v>119.09987242785205</v>
      </c>
      <c r="T220" s="43">
        <v>6799.9746026329003</v>
      </c>
      <c r="U220" s="43">
        <v>7543.6074576779083</v>
      </c>
      <c r="W220" s="43">
        <v>6993.8496644857732</v>
      </c>
      <c r="X220" s="43">
        <v>0</v>
      </c>
      <c r="Y220" s="43">
        <v>0</v>
      </c>
      <c r="Z220" s="43">
        <v>6993.8496644857732</v>
      </c>
      <c r="AB220" s="43">
        <v>219.44926966333298</v>
      </c>
      <c r="AC220" s="43">
        <v>0</v>
      </c>
      <c r="AD220" s="43">
        <v>0</v>
      </c>
      <c r="AE220" s="43">
        <v>219.44926966333298</v>
      </c>
      <c r="AG220" s="43">
        <v>12861689.532989336</v>
      </c>
      <c r="AH220" s="43">
        <v>1510671.527528927</v>
      </c>
      <c r="AI220" s="43">
        <v>0</v>
      </c>
      <c r="AJ220" s="43">
        <v>921686932.58599854</v>
      </c>
      <c r="AK220" s="43">
        <v>934548622.11898792</v>
      </c>
    </row>
    <row r="221" spans="1:37" x14ac:dyDescent="0.2">
      <c r="A221" s="43">
        <v>212</v>
      </c>
      <c r="C221" s="43">
        <v>6.0664524731854959E-4</v>
      </c>
      <c r="D221" s="43">
        <v>5.2779167503147255E-2</v>
      </c>
      <c r="E221" s="43">
        <v>3.0558237872942806</v>
      </c>
      <c r="F221" s="43">
        <v>3.7511493957512241</v>
      </c>
      <c r="H221" s="43">
        <v>9.8664657380065357E-5</v>
      </c>
      <c r="I221" s="43">
        <v>0.10013056072263347</v>
      </c>
      <c r="J221" s="43">
        <v>0</v>
      </c>
      <c r="K221" s="43">
        <v>1</v>
      </c>
      <c r="M221" s="43">
        <v>7.8155784622299367E-3</v>
      </c>
      <c r="N221" s="43">
        <v>4.6107611869036336E-2</v>
      </c>
      <c r="O221" s="43">
        <v>0</v>
      </c>
      <c r="P221" s="43">
        <v>1</v>
      </c>
      <c r="R221" s="43">
        <v>606.23318808693239</v>
      </c>
      <c r="S221" s="43">
        <v>187.05556493965659</v>
      </c>
      <c r="T221" s="43">
        <v>6823.0119016557364</v>
      </c>
      <c r="U221" s="43">
        <v>7616.3006546823253</v>
      </c>
      <c r="W221" s="43">
        <v>1852.5417968032957</v>
      </c>
      <c r="X221" s="43">
        <v>0</v>
      </c>
      <c r="Y221" s="43">
        <v>0</v>
      </c>
      <c r="Z221" s="43">
        <v>1852.5417968032957</v>
      </c>
      <c r="AB221" s="43">
        <v>178.45867339259814</v>
      </c>
      <c r="AC221" s="43">
        <v>0</v>
      </c>
      <c r="AD221" s="43">
        <v>0</v>
      </c>
      <c r="AE221" s="43">
        <v>178.45867339259814</v>
      </c>
      <c r="AG221" s="43">
        <v>3406824.3643212607</v>
      </c>
      <c r="AH221" s="43">
        <v>400149.02810951188</v>
      </c>
      <c r="AI221" s="43">
        <v>0</v>
      </c>
      <c r="AJ221" s="43">
        <v>749526428.24891222</v>
      </c>
      <c r="AK221" s="43">
        <v>752933252.61323345</v>
      </c>
    </row>
    <row r="222" spans="1:37" x14ac:dyDescent="0.2">
      <c r="A222" s="43">
        <v>213</v>
      </c>
      <c r="C222" s="43">
        <v>6.13583615450497E-4</v>
      </c>
      <c r="D222" s="43">
        <v>4.7408040278286774E-2</v>
      </c>
      <c r="E222" s="43">
        <v>7.6622256162967668</v>
      </c>
      <c r="F222" s="43">
        <v>1.3291453473317858</v>
      </c>
      <c r="H222" s="43">
        <v>9.0382945968081607E-5</v>
      </c>
      <c r="I222" s="43">
        <v>9.4661164410056661E-2</v>
      </c>
      <c r="J222" s="43">
        <v>0</v>
      </c>
      <c r="K222" s="43">
        <v>1</v>
      </c>
      <c r="M222" s="43">
        <v>7.863875984680524E-3</v>
      </c>
      <c r="N222" s="43">
        <v>4.8364089514071451E-2</v>
      </c>
      <c r="O222" s="43">
        <v>0</v>
      </c>
      <c r="P222" s="43">
        <v>1</v>
      </c>
      <c r="R222" s="43">
        <v>550.76727776625103</v>
      </c>
      <c r="S222" s="43">
        <v>161.9946634309091</v>
      </c>
      <c r="T222" s="43">
        <v>7201.1531116269243</v>
      </c>
      <c r="U222" s="43">
        <v>7913.9150528240843</v>
      </c>
      <c r="W222" s="43">
        <v>4220.1031443186057</v>
      </c>
      <c r="X222" s="43">
        <v>0</v>
      </c>
      <c r="Y222" s="43">
        <v>0</v>
      </c>
      <c r="Z222" s="43">
        <v>4220.1031443186057</v>
      </c>
      <c r="AB222" s="43">
        <v>19.397226102510967</v>
      </c>
      <c r="AC222" s="43">
        <v>0</v>
      </c>
      <c r="AD222" s="43">
        <v>0</v>
      </c>
      <c r="AE222" s="43">
        <v>19.397226102510967</v>
      </c>
      <c r="AG222" s="43">
        <v>7760769.682401916</v>
      </c>
      <c r="AH222" s="43">
        <v>911542.27917281887</v>
      </c>
      <c r="AI222" s="43">
        <v>0</v>
      </c>
      <c r="AJ222" s="43">
        <v>81468349.630546063</v>
      </c>
      <c r="AK222" s="43">
        <v>89229119.312947974</v>
      </c>
    </row>
    <row r="223" spans="1:37" x14ac:dyDescent="0.2">
      <c r="A223" s="43">
        <v>214</v>
      </c>
      <c r="C223" s="43">
        <v>5.924955953212044E-4</v>
      </c>
      <c r="D223" s="43">
        <v>5.8759293823229974E-2</v>
      </c>
      <c r="E223" s="43">
        <v>6.3313077688043862</v>
      </c>
      <c r="F223" s="43">
        <v>2.6826534292833712</v>
      </c>
      <c r="H223" s="43">
        <v>8.8140181298268532E-5</v>
      </c>
      <c r="I223" s="43">
        <v>8.0028515742268075E-2</v>
      </c>
      <c r="J223" s="43">
        <v>0</v>
      </c>
      <c r="K223" s="43">
        <v>1</v>
      </c>
      <c r="M223" s="43">
        <v>7.8175248101700588E-3</v>
      </c>
      <c r="N223" s="43">
        <v>4.6230979036742004E-2</v>
      </c>
      <c r="O223" s="43">
        <v>0</v>
      </c>
      <c r="P223" s="43">
        <v>1</v>
      </c>
      <c r="R223" s="43">
        <v>659.18006761140248</v>
      </c>
      <c r="S223" s="43">
        <v>133.55528380402944</v>
      </c>
      <c r="T223" s="43">
        <v>6842.9715062546675</v>
      </c>
      <c r="U223" s="43">
        <v>7635.7068576700995</v>
      </c>
      <c r="W223" s="43">
        <v>4173.4718831090731</v>
      </c>
      <c r="X223" s="43">
        <v>0</v>
      </c>
      <c r="Y223" s="43">
        <v>0</v>
      </c>
      <c r="Z223" s="43">
        <v>4173.4718831090731</v>
      </c>
      <c r="AB223" s="43">
        <v>118.68136133712808</v>
      </c>
      <c r="AC223" s="43">
        <v>0</v>
      </c>
      <c r="AD223" s="43">
        <v>0</v>
      </c>
      <c r="AE223" s="43">
        <v>118.68136133712808</v>
      </c>
      <c r="AG223" s="43">
        <v>7675014.7930375859</v>
      </c>
      <c r="AH223" s="43">
        <v>901469.92675155983</v>
      </c>
      <c r="AI223" s="43">
        <v>0</v>
      </c>
      <c r="AJ223" s="43">
        <v>498461717.61593795</v>
      </c>
      <c r="AK223" s="43">
        <v>506136732.40897554</v>
      </c>
    </row>
    <row r="224" spans="1:37" x14ac:dyDescent="0.2">
      <c r="A224" s="43">
        <v>215</v>
      </c>
      <c r="C224" s="43">
        <v>6.0533116609196047E-4</v>
      </c>
      <c r="D224" s="43">
        <v>4.9714534468759314E-2</v>
      </c>
      <c r="E224" s="43">
        <v>2.2917260340928629</v>
      </c>
      <c r="F224" s="43">
        <v>0.90994872574855212</v>
      </c>
      <c r="H224" s="43">
        <v>9.1366912264523314E-5</v>
      </c>
      <c r="I224" s="43">
        <v>9.1391446452943587E-2</v>
      </c>
      <c r="J224" s="43">
        <v>0</v>
      </c>
      <c r="K224" s="43">
        <v>1</v>
      </c>
      <c r="M224" s="43">
        <v>7.8326606774507656E-3</v>
      </c>
      <c r="N224" s="43">
        <v>4.6186950865344412E-2</v>
      </c>
      <c r="O224" s="43">
        <v>0</v>
      </c>
      <c r="P224" s="43">
        <v>1</v>
      </c>
      <c r="R224" s="43">
        <v>569.79519734213602</v>
      </c>
      <c r="S224" s="43">
        <v>158.10182094427918</v>
      </c>
      <c r="T224" s="43">
        <v>6849.6909601179559</v>
      </c>
      <c r="U224" s="43">
        <v>7577.5879784043709</v>
      </c>
      <c r="W224" s="43">
        <v>1305.8144878500536</v>
      </c>
      <c r="X224" s="43">
        <v>0</v>
      </c>
      <c r="Y224" s="43">
        <v>0</v>
      </c>
      <c r="Z224" s="43">
        <v>1305.8144878500536</v>
      </c>
      <c r="AB224" s="43">
        <v>-5.4902538433825576</v>
      </c>
      <c r="AC224" s="43">
        <v>0</v>
      </c>
      <c r="AD224" s="43">
        <v>0</v>
      </c>
      <c r="AE224" s="43">
        <v>-5.4902538433825576</v>
      </c>
      <c r="AG224" s="43">
        <v>2401392.8431562488</v>
      </c>
      <c r="AH224" s="43">
        <v>282055.92937561159</v>
      </c>
      <c r="AI224" s="43">
        <v>0</v>
      </c>
      <c r="AJ224" s="43">
        <v>0</v>
      </c>
      <c r="AK224" s="43">
        <v>2401392.8431562488</v>
      </c>
    </row>
    <row r="225" spans="1:37" x14ac:dyDescent="0.2">
      <c r="A225" s="43">
        <v>216</v>
      </c>
      <c r="C225" s="43">
        <v>6.0915697984539321E-4</v>
      </c>
      <c r="D225" s="43">
        <v>5.0682102327143354E-2</v>
      </c>
      <c r="E225" s="43">
        <v>7.164218005745429</v>
      </c>
      <c r="F225" s="43">
        <v>4.2356479978246426</v>
      </c>
      <c r="H225" s="43">
        <v>9.4538764981000334E-5</v>
      </c>
      <c r="I225" s="43">
        <v>7.3710273441364951E-2</v>
      </c>
      <c r="J225" s="43">
        <v>0</v>
      </c>
      <c r="K225" s="43">
        <v>1</v>
      </c>
      <c r="M225" s="43">
        <v>7.8662192410671183E-3</v>
      </c>
      <c r="N225" s="43">
        <v>4.4574155938146114E-2</v>
      </c>
      <c r="O225" s="43">
        <v>0</v>
      </c>
      <c r="P225" s="43">
        <v>1</v>
      </c>
      <c r="R225" s="43">
        <v>584.55612980907472</v>
      </c>
      <c r="S225" s="43">
        <v>131.9411665712521</v>
      </c>
      <c r="T225" s="43">
        <v>6638.8299933201833</v>
      </c>
      <c r="U225" s="43">
        <v>7355.3272897005099</v>
      </c>
      <c r="W225" s="43">
        <v>4187.8875505470351</v>
      </c>
      <c r="X225" s="43">
        <v>0</v>
      </c>
      <c r="Y225" s="43">
        <v>0</v>
      </c>
      <c r="Z225" s="43">
        <v>4187.8875505470351</v>
      </c>
      <c r="AB225" s="43">
        <v>202.38171220051544</v>
      </c>
      <c r="AC225" s="43">
        <v>0</v>
      </c>
      <c r="AD225" s="43">
        <v>0</v>
      </c>
      <c r="AE225" s="43">
        <v>202.38171220051544</v>
      </c>
      <c r="AG225" s="43">
        <v>7701525.205455997</v>
      </c>
      <c r="AH225" s="43">
        <v>904583.71091815957</v>
      </c>
      <c r="AI225" s="43">
        <v>0</v>
      </c>
      <c r="AJ225" s="43">
        <v>850003191.24216485</v>
      </c>
      <c r="AK225" s="43">
        <v>857704716.44762087</v>
      </c>
    </row>
    <row r="226" spans="1:37" x14ac:dyDescent="0.2">
      <c r="A226" s="43">
        <v>217</v>
      </c>
      <c r="C226" s="43">
        <v>5.9337800781182647E-4</v>
      </c>
      <c r="D226" s="43">
        <v>5.5277374650728794E-2</v>
      </c>
      <c r="E226" s="43">
        <v>5.0012508580072819</v>
      </c>
      <c r="F226" s="43">
        <v>1.2564388979007786</v>
      </c>
      <c r="H226" s="43">
        <v>9.4250205949442112E-5</v>
      </c>
      <c r="I226" s="43">
        <v>9.3624315934927912E-2</v>
      </c>
      <c r="J226" s="43">
        <v>0</v>
      </c>
      <c r="K226" s="43">
        <v>1</v>
      </c>
      <c r="M226" s="43">
        <v>7.8599572283817309E-3</v>
      </c>
      <c r="N226" s="43">
        <v>4.4743593806710551E-2</v>
      </c>
      <c r="O226" s="43">
        <v>0</v>
      </c>
      <c r="P226" s="43">
        <v>1</v>
      </c>
      <c r="R226" s="43">
        <v>621.0423655215078</v>
      </c>
      <c r="S226" s="43">
        <v>167.07571878623222</v>
      </c>
      <c r="T226" s="43">
        <v>6658.7608773165039</v>
      </c>
      <c r="U226" s="43">
        <v>7446.8789616242439</v>
      </c>
      <c r="W226" s="43">
        <v>3105.988663423313</v>
      </c>
      <c r="X226" s="43">
        <v>0</v>
      </c>
      <c r="Y226" s="43">
        <v>0</v>
      </c>
      <c r="Z226" s="43">
        <v>3105.988663423313</v>
      </c>
      <c r="AB226" s="43">
        <v>17.040757914750991</v>
      </c>
      <c r="AC226" s="43">
        <v>0</v>
      </c>
      <c r="AD226" s="43">
        <v>0</v>
      </c>
      <c r="AE226" s="43">
        <v>17.040757914750991</v>
      </c>
      <c r="AG226" s="43">
        <v>5711913.1520354729</v>
      </c>
      <c r="AH226" s="43">
        <v>670893.55129943567</v>
      </c>
      <c r="AI226" s="43">
        <v>0</v>
      </c>
      <c r="AJ226" s="43">
        <v>71571183.241954163</v>
      </c>
      <c r="AK226" s="43">
        <v>77283096.393989637</v>
      </c>
    </row>
    <row r="227" spans="1:37" x14ac:dyDescent="0.2">
      <c r="A227" s="43">
        <v>218</v>
      </c>
      <c r="C227" s="43">
        <v>6.102504193428171E-4</v>
      </c>
      <c r="D227" s="43">
        <v>5.1414564315359693E-2</v>
      </c>
      <c r="E227" s="43">
        <v>4.7219018445863368</v>
      </c>
      <c r="F227" s="43">
        <v>2.5651116166957513</v>
      </c>
      <c r="H227" s="43">
        <v>7.5776566328568176E-5</v>
      </c>
      <c r="I227" s="43">
        <v>0.12870340550976167</v>
      </c>
      <c r="J227" s="43">
        <v>0</v>
      </c>
      <c r="K227" s="43">
        <v>1</v>
      </c>
      <c r="M227" s="43">
        <v>7.8119849083090661E-3</v>
      </c>
      <c r="N227" s="43">
        <v>4.5701182193782608E-2</v>
      </c>
      <c r="O227" s="43">
        <v>0</v>
      </c>
      <c r="P227" s="43">
        <v>1</v>
      </c>
      <c r="R227" s="43">
        <v>594.06862911912413</v>
      </c>
      <c r="S227" s="43">
        <v>184.65766240061285</v>
      </c>
      <c r="T227" s="43">
        <v>6759.7588477956215</v>
      </c>
      <c r="U227" s="43">
        <v>7538.4851393153585</v>
      </c>
      <c r="W227" s="43">
        <v>2805.1337556484687</v>
      </c>
      <c r="X227" s="43">
        <v>0</v>
      </c>
      <c r="Y227" s="43">
        <v>0</v>
      </c>
      <c r="Z227" s="43">
        <v>2805.1337556484687</v>
      </c>
      <c r="AB227" s="43">
        <v>99.486857242728121</v>
      </c>
      <c r="AC227" s="43">
        <v>0</v>
      </c>
      <c r="AD227" s="43">
        <v>0</v>
      </c>
      <c r="AE227" s="43">
        <v>99.486857242728121</v>
      </c>
      <c r="AG227" s="43">
        <v>5158640.9766375339</v>
      </c>
      <c r="AH227" s="43">
        <v>605908.89122006926</v>
      </c>
      <c r="AI227" s="43">
        <v>0</v>
      </c>
      <c r="AJ227" s="43">
        <v>417844800.41945809</v>
      </c>
      <c r="AK227" s="43">
        <v>423003441.39609563</v>
      </c>
    </row>
    <row r="228" spans="1:37" x14ac:dyDescent="0.2">
      <c r="A228" s="43">
        <v>219</v>
      </c>
      <c r="C228" s="43">
        <v>5.8498004724980815E-4</v>
      </c>
      <c r="D228" s="43">
        <v>5.6235855696657899E-2</v>
      </c>
      <c r="E228" s="43">
        <v>6.1018355953902548</v>
      </c>
      <c r="F228" s="43">
        <v>4.9096818742713841</v>
      </c>
      <c r="H228" s="43">
        <v>9.578323485237572E-5</v>
      </c>
      <c r="I228" s="43">
        <v>8.5367058977029495E-2</v>
      </c>
      <c r="J228" s="43">
        <v>0</v>
      </c>
      <c r="K228" s="43">
        <v>1</v>
      </c>
      <c r="M228" s="43">
        <v>7.8969051041969385E-3</v>
      </c>
      <c r="N228" s="43">
        <v>4.8870637030135944E-2</v>
      </c>
      <c r="O228" s="43">
        <v>0</v>
      </c>
      <c r="P228" s="43">
        <v>1</v>
      </c>
      <c r="R228" s="43">
        <v>622.86902459623309</v>
      </c>
      <c r="S228" s="43">
        <v>154.81826373254393</v>
      </c>
      <c r="T228" s="43">
        <v>7307.1377094855225</v>
      </c>
      <c r="U228" s="43">
        <v>8084.8249978142994</v>
      </c>
      <c r="W228" s="43">
        <v>3800.644385547303</v>
      </c>
      <c r="X228" s="43">
        <v>0</v>
      </c>
      <c r="Y228" s="43">
        <v>0</v>
      </c>
      <c r="Z228" s="43">
        <v>3800.644385547303</v>
      </c>
      <c r="AB228" s="43">
        <v>260.56851169946191</v>
      </c>
      <c r="AC228" s="43">
        <v>0</v>
      </c>
      <c r="AD228" s="43">
        <v>0</v>
      </c>
      <c r="AE228" s="43">
        <v>260.56851169946191</v>
      </c>
      <c r="AG228" s="43">
        <v>6989385.0250214906</v>
      </c>
      <c r="AH228" s="43">
        <v>820939.1872782174</v>
      </c>
      <c r="AI228" s="43">
        <v>0</v>
      </c>
      <c r="AJ228" s="43">
        <v>1094387749.1377399</v>
      </c>
      <c r="AK228" s="43">
        <v>1101377134.1627614</v>
      </c>
    </row>
    <row r="229" spans="1:37" x14ac:dyDescent="0.2">
      <c r="A229" s="43">
        <v>220</v>
      </c>
      <c r="C229" s="43">
        <v>6.1624848464592041E-4</v>
      </c>
      <c r="D229" s="43">
        <v>5.8510234257682092E-2</v>
      </c>
      <c r="E229" s="43">
        <v>4.2015204862546565</v>
      </c>
      <c r="F229" s="43">
        <v>4.285455590577679</v>
      </c>
      <c r="H229" s="43">
        <v>8.4900678575678141E-5</v>
      </c>
      <c r="I229" s="43">
        <v>0.10756230936749611</v>
      </c>
      <c r="J229" s="43">
        <v>0</v>
      </c>
      <c r="K229" s="43">
        <v>1</v>
      </c>
      <c r="M229" s="43">
        <v>7.8047781781998048E-3</v>
      </c>
      <c r="N229" s="43">
        <v>4.6281520904413953E-2</v>
      </c>
      <c r="O229" s="43">
        <v>0</v>
      </c>
      <c r="P229" s="43">
        <v>1</v>
      </c>
      <c r="R229" s="43">
        <v>682.70026910287379</v>
      </c>
      <c r="S229" s="43">
        <v>172.90742857328652</v>
      </c>
      <c r="T229" s="43">
        <v>6839.2827614737225</v>
      </c>
      <c r="U229" s="43">
        <v>7694.8904591498831</v>
      </c>
      <c r="W229" s="43">
        <v>2868.3791666072912</v>
      </c>
      <c r="X229" s="43">
        <v>0</v>
      </c>
      <c r="Y229" s="43">
        <v>0</v>
      </c>
      <c r="Z229" s="43">
        <v>2868.3791666072912</v>
      </c>
      <c r="AB229" s="43">
        <v>239.99901149198271</v>
      </c>
      <c r="AC229" s="43">
        <v>0</v>
      </c>
      <c r="AD229" s="43">
        <v>0</v>
      </c>
      <c r="AE229" s="43">
        <v>239.99901149198271</v>
      </c>
      <c r="AG229" s="43">
        <v>5274949.2873908086</v>
      </c>
      <c r="AH229" s="43">
        <v>619569.8999871749</v>
      </c>
      <c r="AI229" s="43">
        <v>0</v>
      </c>
      <c r="AJ229" s="43">
        <v>1007995848.2663274</v>
      </c>
      <c r="AK229" s="43">
        <v>1013270797.5537182</v>
      </c>
    </row>
    <row r="230" spans="1:37" x14ac:dyDescent="0.2">
      <c r="A230" s="43">
        <v>221</v>
      </c>
      <c r="C230" s="43">
        <v>5.8856805065832447E-4</v>
      </c>
      <c r="D230" s="43">
        <v>5.6364419081165962E-2</v>
      </c>
      <c r="E230" s="43">
        <v>4.1231355627200239</v>
      </c>
      <c r="F230" s="43">
        <v>2.0392511034625644</v>
      </c>
      <c r="H230" s="43">
        <v>8.5667051141644608E-5</v>
      </c>
      <c r="I230" s="43">
        <v>0.10863682762091198</v>
      </c>
      <c r="J230" s="43">
        <v>0</v>
      </c>
      <c r="K230" s="43">
        <v>1</v>
      </c>
      <c r="M230" s="43">
        <v>7.7950596692531095E-3</v>
      </c>
      <c r="N230" s="43">
        <v>4.5630092762835694E-2</v>
      </c>
      <c r="O230" s="43">
        <v>0</v>
      </c>
      <c r="P230" s="43">
        <v>1</v>
      </c>
      <c r="R230" s="43">
        <v>628.12212548322771</v>
      </c>
      <c r="S230" s="43">
        <v>176.21110130560123</v>
      </c>
      <c r="T230" s="43">
        <v>6734.621126674524</v>
      </c>
      <c r="U230" s="43">
        <v>7538.9543534633531</v>
      </c>
      <c r="W230" s="43">
        <v>2589.8326733111853</v>
      </c>
      <c r="X230" s="43">
        <v>0</v>
      </c>
      <c r="Y230" s="43">
        <v>0</v>
      </c>
      <c r="Z230" s="43">
        <v>2589.8326733111853</v>
      </c>
      <c r="AB230" s="43">
        <v>69.847097485893443</v>
      </c>
      <c r="AC230" s="43">
        <v>0</v>
      </c>
      <c r="AD230" s="43">
        <v>0</v>
      </c>
      <c r="AE230" s="43">
        <v>69.847097485893443</v>
      </c>
      <c r="AG230" s="43">
        <v>4762702.28621927</v>
      </c>
      <c r="AH230" s="43">
        <v>559403.85743521608</v>
      </c>
      <c r="AI230" s="43">
        <v>0</v>
      </c>
      <c r="AJ230" s="43">
        <v>293357809.44075245</v>
      </c>
      <c r="AK230" s="43">
        <v>298120511.72697175</v>
      </c>
    </row>
    <row r="231" spans="1:37" x14ac:dyDescent="0.2">
      <c r="A231" s="43">
        <v>222</v>
      </c>
      <c r="C231" s="43">
        <v>6.1677999284737162E-4</v>
      </c>
      <c r="D231" s="43">
        <v>5.8625200409404221E-2</v>
      </c>
      <c r="E231" s="43">
        <v>12.331907345687554</v>
      </c>
      <c r="F231" s="43">
        <v>5.8447643825841302</v>
      </c>
      <c r="H231" s="43">
        <v>8.2415533708375647E-5</v>
      </c>
      <c r="I231" s="43">
        <v>0.10424773963670575</v>
      </c>
      <c r="J231" s="43">
        <v>0</v>
      </c>
      <c r="K231" s="43">
        <v>1</v>
      </c>
      <c r="M231" s="43">
        <v>7.8886317983996035E-3</v>
      </c>
      <c r="N231" s="43">
        <v>4.6123742101414344E-2</v>
      </c>
      <c r="O231" s="43">
        <v>0</v>
      </c>
      <c r="P231" s="43">
        <v>1</v>
      </c>
      <c r="R231" s="43">
        <v>684.6316789490869</v>
      </c>
      <c r="S231" s="43">
        <v>162.67398111636356</v>
      </c>
      <c r="T231" s="43">
        <v>6889.196841017837</v>
      </c>
      <c r="U231" s="43">
        <v>7736.5025010832869</v>
      </c>
      <c r="W231" s="43">
        <v>8442.8144307226485</v>
      </c>
      <c r="X231" s="43">
        <v>0</v>
      </c>
      <c r="Y231" s="43">
        <v>0</v>
      </c>
      <c r="Z231" s="43">
        <v>8442.8144307226485</v>
      </c>
      <c r="AB231" s="43">
        <v>354.90607154966011</v>
      </c>
      <c r="AC231" s="43">
        <v>0</v>
      </c>
      <c r="AD231" s="43">
        <v>0</v>
      </c>
      <c r="AE231" s="43">
        <v>354.90607154966011</v>
      </c>
      <c r="AG231" s="43">
        <v>15526335.738098951</v>
      </c>
      <c r="AH231" s="43">
        <v>1823647.9170360921</v>
      </c>
      <c r="AI231" s="43">
        <v>0</v>
      </c>
      <c r="AJ231" s="43">
        <v>1490605500.5085726</v>
      </c>
      <c r="AK231" s="43">
        <v>1506131836.2466714</v>
      </c>
    </row>
    <row r="232" spans="1:37" x14ac:dyDescent="0.2">
      <c r="A232" s="43">
        <v>223</v>
      </c>
      <c r="C232" s="43">
        <v>6.0520976436443492E-4</v>
      </c>
      <c r="D232" s="43">
        <v>5.2783185615462469E-2</v>
      </c>
      <c r="E232" s="43">
        <v>6.2662667663127403</v>
      </c>
      <c r="F232" s="43">
        <v>4.1841953664383356</v>
      </c>
      <c r="H232" s="43">
        <v>9.2074577935252755E-5</v>
      </c>
      <c r="I232" s="43">
        <v>8.8677864977020252E-2</v>
      </c>
      <c r="J232" s="43">
        <v>0</v>
      </c>
      <c r="K232" s="43">
        <v>1</v>
      </c>
      <c r="M232" s="43">
        <v>7.8295570904149472E-3</v>
      </c>
      <c r="N232" s="43">
        <v>4.6559188369951321E-2</v>
      </c>
      <c r="O232" s="43">
        <v>0</v>
      </c>
      <c r="P232" s="43">
        <v>1</v>
      </c>
      <c r="R232" s="43">
        <v>604.84472389033044</v>
      </c>
      <c r="S232" s="43">
        <v>154.5956743278737</v>
      </c>
      <c r="T232" s="43">
        <v>6902.159148746322</v>
      </c>
      <c r="U232" s="43">
        <v>7661.5995469645259</v>
      </c>
      <c r="W232" s="43">
        <v>3790.1183920935832</v>
      </c>
      <c r="X232" s="43">
        <v>0</v>
      </c>
      <c r="Y232" s="43">
        <v>0</v>
      </c>
      <c r="Z232" s="43">
        <v>3790.1183920935832</v>
      </c>
      <c r="AB232" s="43">
        <v>206.07598309321034</v>
      </c>
      <c r="AC232" s="43">
        <v>0</v>
      </c>
      <c r="AD232" s="43">
        <v>0</v>
      </c>
      <c r="AE232" s="43">
        <v>206.07598309321034</v>
      </c>
      <c r="AG232" s="43">
        <v>6970027.7230600994</v>
      </c>
      <c r="AH232" s="43">
        <v>818665.57269221393</v>
      </c>
      <c r="AI232" s="43">
        <v>0</v>
      </c>
      <c r="AJ232" s="43">
        <v>865519128.99148345</v>
      </c>
      <c r="AK232" s="43">
        <v>872489156.71454358</v>
      </c>
    </row>
    <row r="233" spans="1:37" x14ac:dyDescent="0.2">
      <c r="A233" s="43">
        <v>224</v>
      </c>
      <c r="C233" s="43">
        <v>6.1218155329267887E-4</v>
      </c>
      <c r="D233" s="43">
        <v>5.5185855973983178E-2</v>
      </c>
      <c r="E233" s="43">
        <v>2.6513176116007329</v>
      </c>
      <c r="F233" s="43">
        <v>3.7568601848249736</v>
      </c>
      <c r="H233" s="43">
        <v>9.0646330475063763E-5</v>
      </c>
      <c r="I233" s="43">
        <v>0.11005576613964785</v>
      </c>
      <c r="J233" s="43">
        <v>0</v>
      </c>
      <c r="K233" s="43">
        <v>1</v>
      </c>
      <c r="M233" s="43">
        <v>7.8044843843547741E-3</v>
      </c>
      <c r="N233" s="43">
        <v>4.7027204487976704E-2</v>
      </c>
      <c r="O233" s="43">
        <v>0</v>
      </c>
      <c r="P233" s="43">
        <v>1</v>
      </c>
      <c r="R233" s="43">
        <v>639.66176920886664</v>
      </c>
      <c r="S233" s="43">
        <v>188.88844962645626</v>
      </c>
      <c r="T233" s="43">
        <v>6949.2150547768124</v>
      </c>
      <c r="U233" s="43">
        <v>7777.7652736121354</v>
      </c>
      <c r="W233" s="43">
        <v>1695.9465141711514</v>
      </c>
      <c r="X233" s="43">
        <v>0</v>
      </c>
      <c r="Y233" s="43">
        <v>0</v>
      </c>
      <c r="Z233" s="43">
        <v>1695.9465141711514</v>
      </c>
      <c r="AB233" s="43">
        <v>188.69001277166896</v>
      </c>
      <c r="AC233" s="43">
        <v>0</v>
      </c>
      <c r="AD233" s="43">
        <v>0</v>
      </c>
      <c r="AE233" s="43">
        <v>188.69001277166896</v>
      </c>
      <c r="AG233" s="43">
        <v>3118845.6395607474</v>
      </c>
      <c r="AH233" s="43">
        <v>366324.44706096873</v>
      </c>
      <c r="AI233" s="43">
        <v>0</v>
      </c>
      <c r="AJ233" s="43">
        <v>792498053.64100969</v>
      </c>
      <c r="AK233" s="43">
        <v>795616899.28057039</v>
      </c>
    </row>
    <row r="234" spans="1:37" x14ac:dyDescent="0.2">
      <c r="A234" s="43">
        <v>225</v>
      </c>
      <c r="C234" s="43">
        <v>6.2104116560868228E-4</v>
      </c>
      <c r="D234" s="43">
        <v>6.4942021564393104E-2</v>
      </c>
      <c r="E234" s="43">
        <v>3.5412698775869722</v>
      </c>
      <c r="F234" s="43">
        <v>2.0612296746551948</v>
      </c>
      <c r="H234" s="43">
        <v>8.3139665453503138E-5</v>
      </c>
      <c r="I234" s="43">
        <v>8.5803647966006022E-2</v>
      </c>
      <c r="J234" s="43">
        <v>0</v>
      </c>
      <c r="K234" s="43">
        <v>1</v>
      </c>
      <c r="M234" s="43">
        <v>7.8747769076790153E-3</v>
      </c>
      <c r="N234" s="43">
        <v>4.7528141506886223E-2</v>
      </c>
      <c r="O234" s="43">
        <v>0</v>
      </c>
      <c r="P234" s="43">
        <v>1</v>
      </c>
      <c r="R234" s="43">
        <v>763.63981647858645</v>
      </c>
      <c r="S234" s="43">
        <v>135.06922183037949</v>
      </c>
      <c r="T234" s="43">
        <v>7086.4946611238156</v>
      </c>
      <c r="U234" s="43">
        <v>7985.2036994327818</v>
      </c>
      <c r="W234" s="43">
        <v>2704.2546794216619</v>
      </c>
      <c r="X234" s="43">
        <v>0</v>
      </c>
      <c r="Y234" s="43">
        <v>0</v>
      </c>
      <c r="Z234" s="43">
        <v>2704.2546794216619</v>
      </c>
      <c r="AB234" s="43">
        <v>86.712504037499556</v>
      </c>
      <c r="AC234" s="43">
        <v>0</v>
      </c>
      <c r="AD234" s="43">
        <v>0</v>
      </c>
      <c r="AE234" s="43">
        <v>86.712504037499556</v>
      </c>
      <c r="AG234" s="43">
        <v>4973124.3554564361</v>
      </c>
      <c r="AH234" s="43">
        <v>584119.01075507898</v>
      </c>
      <c r="AI234" s="43">
        <v>0</v>
      </c>
      <c r="AJ234" s="43">
        <v>364192516.95749813</v>
      </c>
      <c r="AK234" s="43">
        <v>369165641.31295455</v>
      </c>
    </row>
    <row r="235" spans="1:37" x14ac:dyDescent="0.2">
      <c r="A235" s="43">
        <v>226</v>
      </c>
      <c r="C235" s="43">
        <v>6.1324698410003542E-4</v>
      </c>
      <c r="D235" s="43">
        <v>5.4752158621112268E-2</v>
      </c>
      <c r="E235" s="43">
        <v>2.0990840887712259</v>
      </c>
      <c r="F235" s="43">
        <v>6.7995285176033464</v>
      </c>
      <c r="H235" s="43">
        <v>1.0534203746126458E-4</v>
      </c>
      <c r="I235" s="43">
        <v>0.10159761747584084</v>
      </c>
      <c r="J235" s="43">
        <v>0</v>
      </c>
      <c r="K235" s="43">
        <v>1</v>
      </c>
      <c r="M235" s="43">
        <v>7.8553012099791264E-3</v>
      </c>
      <c r="N235" s="43">
        <v>4.7176077834523156E-2</v>
      </c>
      <c r="O235" s="43">
        <v>0</v>
      </c>
      <c r="P235" s="43">
        <v>1</v>
      </c>
      <c r="R235" s="43">
        <v>635.73927145418725</v>
      </c>
      <c r="S235" s="43">
        <v>202.64113549446625</v>
      </c>
      <c r="T235" s="43">
        <v>7016.6052927308756</v>
      </c>
      <c r="U235" s="43">
        <v>7854.9856996795288</v>
      </c>
      <c r="W235" s="43">
        <v>1334.4701893164956</v>
      </c>
      <c r="X235" s="43">
        <v>0</v>
      </c>
      <c r="Y235" s="43">
        <v>0</v>
      </c>
      <c r="Z235" s="43">
        <v>1334.4701893164956</v>
      </c>
      <c r="AB235" s="43">
        <v>394.50771969780595</v>
      </c>
      <c r="AC235" s="43">
        <v>0</v>
      </c>
      <c r="AD235" s="43">
        <v>0</v>
      </c>
      <c r="AE235" s="43">
        <v>394.50771969780595</v>
      </c>
      <c r="AG235" s="43">
        <v>2454090.6781530357</v>
      </c>
      <c r="AH235" s="43">
        <v>288245.56089236308</v>
      </c>
      <c r="AI235" s="43">
        <v>0</v>
      </c>
      <c r="AJ235" s="43">
        <v>1656932422.7307849</v>
      </c>
      <c r="AK235" s="43">
        <v>1659386513.4089379</v>
      </c>
    </row>
    <row r="236" spans="1:37" x14ac:dyDescent="0.2">
      <c r="A236" s="43">
        <v>227</v>
      </c>
      <c r="C236" s="43">
        <v>6.0635672571596557E-4</v>
      </c>
      <c r="D236" s="43">
        <v>5.8938997361925205E-2</v>
      </c>
      <c r="E236" s="43">
        <v>6.0280083655917824</v>
      </c>
      <c r="F236" s="43">
        <v>3.0047325914834486</v>
      </c>
      <c r="H236" s="43">
        <v>8.2955420260226204E-5</v>
      </c>
      <c r="I236" s="43">
        <v>0.12381501934858308</v>
      </c>
      <c r="J236" s="43">
        <v>0</v>
      </c>
      <c r="K236" s="43">
        <v>1</v>
      </c>
      <c r="M236" s="43">
        <v>7.794591406356975E-3</v>
      </c>
      <c r="N236" s="43">
        <v>4.6210809024124111E-2</v>
      </c>
      <c r="O236" s="43">
        <v>0</v>
      </c>
      <c r="P236" s="43">
        <v>1</v>
      </c>
      <c r="R236" s="43">
        <v>676.66437989763347</v>
      </c>
      <c r="S236" s="43">
        <v>194.47351794754229</v>
      </c>
      <c r="T236" s="43">
        <v>6819.9202943611663</v>
      </c>
      <c r="U236" s="43">
        <v>7691.058192206342</v>
      </c>
      <c r="W236" s="43">
        <v>4078.9385427209104</v>
      </c>
      <c r="X236" s="43">
        <v>0</v>
      </c>
      <c r="Y236" s="43">
        <v>0</v>
      </c>
      <c r="Z236" s="43">
        <v>4078.9385427209104</v>
      </c>
      <c r="AB236" s="43">
        <v>145.14883153880942</v>
      </c>
      <c r="AC236" s="43">
        <v>0</v>
      </c>
      <c r="AD236" s="43">
        <v>0</v>
      </c>
      <c r="AE236" s="43">
        <v>145.14883153880942</v>
      </c>
      <c r="AG236" s="43">
        <v>7501167.9800637541</v>
      </c>
      <c r="AH236" s="43">
        <v>881050.72522771661</v>
      </c>
      <c r="AI236" s="43">
        <v>0</v>
      </c>
      <c r="AJ236" s="43">
        <v>609625092.46299958</v>
      </c>
      <c r="AK236" s="43">
        <v>617126260.44306338</v>
      </c>
    </row>
    <row r="237" spans="1:37" x14ac:dyDescent="0.2">
      <c r="A237" s="43">
        <v>228</v>
      </c>
      <c r="C237" s="43">
        <v>6.239242163679215E-4</v>
      </c>
      <c r="D237" s="43">
        <v>5.6832119461094122E-2</v>
      </c>
      <c r="E237" s="43">
        <v>0.51142754299243309</v>
      </c>
      <c r="F237" s="43">
        <v>1.6561587412479395</v>
      </c>
      <c r="H237" s="43">
        <v>8.0112785478738497E-5</v>
      </c>
      <c r="I237" s="43">
        <v>0.12656246419058426</v>
      </c>
      <c r="J237" s="43">
        <v>0</v>
      </c>
      <c r="K237" s="43">
        <v>1</v>
      </c>
      <c r="M237" s="43">
        <v>7.8505960072360326E-3</v>
      </c>
      <c r="N237" s="43">
        <v>4.7379762534900172E-2</v>
      </c>
      <c r="O237" s="43">
        <v>0</v>
      </c>
      <c r="P237" s="43">
        <v>1</v>
      </c>
      <c r="R237" s="43">
        <v>671.37948663698046</v>
      </c>
      <c r="S237" s="43">
        <v>191.97696740199336</v>
      </c>
      <c r="T237" s="43">
        <v>7042.6787983029953</v>
      </c>
      <c r="U237" s="43">
        <v>7906.0352523419697</v>
      </c>
      <c r="W237" s="43">
        <v>343.36196126627198</v>
      </c>
      <c r="X237" s="43">
        <v>0</v>
      </c>
      <c r="Y237" s="43">
        <v>0</v>
      </c>
      <c r="Z237" s="43">
        <v>343.36196126627198</v>
      </c>
      <c r="AB237" s="43">
        <v>47.136872517100755</v>
      </c>
      <c r="AC237" s="43">
        <v>0</v>
      </c>
      <c r="AD237" s="43">
        <v>0</v>
      </c>
      <c r="AE237" s="43">
        <v>47.136872517100755</v>
      </c>
      <c r="AG237" s="43">
        <v>631442.64676867414</v>
      </c>
      <c r="AH237" s="43">
        <v>74166.183633514753</v>
      </c>
      <c r="AI237" s="43">
        <v>0</v>
      </c>
      <c r="AJ237" s="43">
        <v>197974864.57182318</v>
      </c>
      <c r="AK237" s="43">
        <v>198606307.21859184</v>
      </c>
    </row>
    <row r="238" spans="1:37" x14ac:dyDescent="0.2">
      <c r="A238" s="43">
        <v>229</v>
      </c>
      <c r="C238" s="43">
        <v>6.2514103683219968E-4</v>
      </c>
      <c r="D238" s="43">
        <v>7.1121343968233885E-2</v>
      </c>
      <c r="E238" s="43">
        <v>1.7692177464323438</v>
      </c>
      <c r="F238" s="43">
        <v>2.8043913655608694</v>
      </c>
      <c r="H238" s="43">
        <v>8.3890457041076397E-5</v>
      </c>
      <c r="I238" s="43">
        <v>0.10798162409613998</v>
      </c>
      <c r="J238" s="43">
        <v>0</v>
      </c>
      <c r="K238" s="43">
        <v>1</v>
      </c>
      <c r="M238" s="43">
        <v>7.8544125771152773E-3</v>
      </c>
      <c r="N238" s="43">
        <v>4.3681455089984889E-2</v>
      </c>
      <c r="O238" s="43">
        <v>0</v>
      </c>
      <c r="P238" s="43">
        <v>1</v>
      </c>
      <c r="R238" s="43">
        <v>841.82212600801631</v>
      </c>
      <c r="S238" s="43">
        <v>171.51605871716237</v>
      </c>
      <c r="T238" s="43">
        <v>6496.1071514277946</v>
      </c>
      <c r="U238" s="43">
        <v>7509.4453361529731</v>
      </c>
      <c r="W238" s="43">
        <v>1489.3666446727871</v>
      </c>
      <c r="X238" s="43">
        <v>0</v>
      </c>
      <c r="Y238" s="43">
        <v>0</v>
      </c>
      <c r="Z238" s="43">
        <v>1489.3666446727871</v>
      </c>
      <c r="AB238" s="43">
        <v>162.53049357924459</v>
      </c>
      <c r="AC238" s="43">
        <v>0</v>
      </c>
      <c r="AD238" s="43">
        <v>0</v>
      </c>
      <c r="AE238" s="43">
        <v>162.53049357924459</v>
      </c>
      <c r="AG238" s="43">
        <v>2738945.2595532555</v>
      </c>
      <c r="AH238" s="43">
        <v>321703.19524932199</v>
      </c>
      <c r="AI238" s="43">
        <v>0</v>
      </c>
      <c r="AJ238" s="43">
        <v>682628073.03282726</v>
      </c>
      <c r="AK238" s="43">
        <v>685367018.29238057</v>
      </c>
    </row>
    <row r="239" spans="1:37" x14ac:dyDescent="0.2">
      <c r="A239" s="43">
        <v>230</v>
      </c>
      <c r="C239" s="43">
        <v>5.8469055805664269E-4</v>
      </c>
      <c r="D239" s="43">
        <v>6.0300003090520748E-2</v>
      </c>
      <c r="E239" s="43">
        <v>4.3102492402976367</v>
      </c>
      <c r="F239" s="43">
        <v>1.2144105847308049</v>
      </c>
      <c r="H239" s="43">
        <v>8.140103832010527E-5</v>
      </c>
      <c r="I239" s="43">
        <v>0.11280020832098658</v>
      </c>
      <c r="J239" s="43">
        <v>0</v>
      </c>
      <c r="K239" s="43">
        <v>1</v>
      </c>
      <c r="M239" s="43">
        <v>7.8802577258137996E-3</v>
      </c>
      <c r="N239" s="43">
        <v>4.2709335623898115E-2</v>
      </c>
      <c r="O239" s="43">
        <v>0</v>
      </c>
      <c r="P239" s="43">
        <v>1</v>
      </c>
      <c r="R239" s="43">
        <v>667.55305509624748</v>
      </c>
      <c r="S239" s="43">
        <v>173.85301195171377</v>
      </c>
      <c r="T239" s="43">
        <v>6372.4378705243917</v>
      </c>
      <c r="U239" s="43">
        <v>7213.8439375723528</v>
      </c>
      <c r="W239" s="43">
        <v>2877.320048586967</v>
      </c>
      <c r="X239" s="43">
        <v>0</v>
      </c>
      <c r="Y239" s="43">
        <v>0</v>
      </c>
      <c r="Z239" s="43">
        <v>2877.320048586967</v>
      </c>
      <c r="AB239" s="43">
        <v>15.314957174376319</v>
      </c>
      <c r="AC239" s="43">
        <v>0</v>
      </c>
      <c r="AD239" s="43">
        <v>0</v>
      </c>
      <c r="AE239" s="43">
        <v>15.314957174376319</v>
      </c>
      <c r="AG239" s="43">
        <v>5291391.5693514319</v>
      </c>
      <c r="AH239" s="43">
        <v>621501.13049478491</v>
      </c>
      <c r="AI239" s="43">
        <v>0</v>
      </c>
      <c r="AJ239" s="43">
        <v>64322820.132380538</v>
      </c>
      <c r="AK239" s="43">
        <v>69614211.701731965</v>
      </c>
    </row>
    <row r="240" spans="1:37" x14ac:dyDescent="0.2">
      <c r="A240" s="43">
        <v>231</v>
      </c>
      <c r="C240" s="43">
        <v>6.2313791397994311E-4</v>
      </c>
      <c r="D240" s="43">
        <v>5.4669280654576435E-2</v>
      </c>
      <c r="E240" s="43">
        <v>6.3122367388342777</v>
      </c>
      <c r="F240" s="43">
        <v>2.4200302285951403</v>
      </c>
      <c r="H240" s="43">
        <v>9.8551651654732453E-5</v>
      </c>
      <c r="I240" s="43">
        <v>8.6077938771269805E-2</v>
      </c>
      <c r="J240" s="43">
        <v>0</v>
      </c>
      <c r="K240" s="43">
        <v>1</v>
      </c>
      <c r="M240" s="43">
        <v>7.8847578652998518E-3</v>
      </c>
      <c r="N240" s="43">
        <v>4.7069673419383395E-2</v>
      </c>
      <c r="O240" s="43">
        <v>0</v>
      </c>
      <c r="P240" s="43">
        <v>1</v>
      </c>
      <c r="R240" s="43">
        <v>645.01513951227173</v>
      </c>
      <c r="S240" s="43">
        <v>160.61945158148956</v>
      </c>
      <c r="T240" s="43">
        <v>7027.0317999720955</v>
      </c>
      <c r="U240" s="43">
        <v>7832.6663910658572</v>
      </c>
      <c r="W240" s="43">
        <v>4071.488260733679</v>
      </c>
      <c r="X240" s="43">
        <v>0</v>
      </c>
      <c r="Y240" s="43">
        <v>0</v>
      </c>
      <c r="Z240" s="43">
        <v>4071.488260733679</v>
      </c>
      <c r="AB240" s="43">
        <v>98.005686572956307</v>
      </c>
      <c r="AC240" s="43">
        <v>0</v>
      </c>
      <c r="AD240" s="43">
        <v>0</v>
      </c>
      <c r="AE240" s="43">
        <v>98.005686572956307</v>
      </c>
      <c r="AG240" s="43">
        <v>7487466.9114892352</v>
      </c>
      <c r="AH240" s="43">
        <v>879441.46431847464</v>
      </c>
      <c r="AI240" s="43">
        <v>0</v>
      </c>
      <c r="AJ240" s="43">
        <v>411623883.60641646</v>
      </c>
      <c r="AK240" s="43">
        <v>419111350.51790571</v>
      </c>
    </row>
    <row r="241" spans="1:37" x14ac:dyDescent="0.2">
      <c r="A241" s="43">
        <v>232</v>
      </c>
      <c r="C241" s="43">
        <v>6.273130348003475E-4</v>
      </c>
      <c r="D241" s="43">
        <v>6.5604544022082267E-2</v>
      </c>
      <c r="E241" s="43">
        <v>3.2978046796993539</v>
      </c>
      <c r="F241" s="43">
        <v>4.0583504982731515</v>
      </c>
      <c r="H241" s="43">
        <v>8.9026850004784885E-5</v>
      </c>
      <c r="I241" s="43">
        <v>0.10273499247984508</v>
      </c>
      <c r="J241" s="43">
        <v>0</v>
      </c>
      <c r="K241" s="43">
        <v>1</v>
      </c>
      <c r="M241" s="43">
        <v>7.8899128563050258E-3</v>
      </c>
      <c r="N241" s="43">
        <v>4.6306523903047792E-2</v>
      </c>
      <c r="O241" s="43">
        <v>0</v>
      </c>
      <c r="P241" s="43">
        <v>1</v>
      </c>
      <c r="R241" s="43">
        <v>779.22092388644876</v>
      </c>
      <c r="S241" s="43">
        <v>173.17363514663231</v>
      </c>
      <c r="T241" s="43">
        <v>6917.6209342695547</v>
      </c>
      <c r="U241" s="43">
        <v>7870.0154933026361</v>
      </c>
      <c r="W241" s="43">
        <v>2569.7184093123847</v>
      </c>
      <c r="X241" s="43">
        <v>0</v>
      </c>
      <c r="Y241" s="43">
        <v>0</v>
      </c>
      <c r="Z241" s="43">
        <v>2569.7184093123847</v>
      </c>
      <c r="AB241" s="43">
        <v>254.99498498912951</v>
      </c>
      <c r="AC241" s="43">
        <v>0</v>
      </c>
      <c r="AD241" s="43">
        <v>0</v>
      </c>
      <c r="AE241" s="43">
        <v>254.99498498912951</v>
      </c>
      <c r="AG241" s="43">
        <v>4725712.1547254752</v>
      </c>
      <c r="AH241" s="43">
        <v>555059.17641147505</v>
      </c>
      <c r="AI241" s="43">
        <v>0</v>
      </c>
      <c r="AJ241" s="43">
        <v>1070978936.9543439</v>
      </c>
      <c r="AK241" s="43">
        <v>1075704649.1090693</v>
      </c>
    </row>
    <row r="242" spans="1:37" x14ac:dyDescent="0.2">
      <c r="A242" s="43">
        <v>233</v>
      </c>
      <c r="C242" s="43">
        <v>6.1864570346281678E-4</v>
      </c>
      <c r="D242" s="43">
        <v>4.6952831907751937E-2</v>
      </c>
      <c r="E242" s="43">
        <v>5.0802305487932697</v>
      </c>
      <c r="F242" s="43">
        <v>3.1488118576708977</v>
      </c>
      <c r="H242" s="43">
        <v>8.3650114243600976E-5</v>
      </c>
      <c r="I242" s="43">
        <v>7.8549920718647998E-2</v>
      </c>
      <c r="J242" s="43">
        <v>0</v>
      </c>
      <c r="K242" s="43">
        <v>1</v>
      </c>
      <c r="M242" s="43">
        <v>7.8333207702684579E-3</v>
      </c>
      <c r="N242" s="43">
        <v>4.4943540933131583E-2</v>
      </c>
      <c r="O242" s="43">
        <v>0</v>
      </c>
      <c r="P242" s="43">
        <v>1</v>
      </c>
      <c r="R242" s="43">
        <v>549.97907370784969</v>
      </c>
      <c r="S242" s="43">
        <v>124.40982014730528</v>
      </c>
      <c r="T242" s="43">
        <v>6665.8505075403555</v>
      </c>
      <c r="U242" s="43">
        <v>7340.2394013955109</v>
      </c>
      <c r="W242" s="43">
        <v>2794.0204914476435</v>
      </c>
      <c r="X242" s="43">
        <v>0</v>
      </c>
      <c r="Y242" s="43">
        <v>0</v>
      </c>
      <c r="Z242" s="43">
        <v>2794.0204914476435</v>
      </c>
      <c r="AB242" s="43">
        <v>126.45276639080839</v>
      </c>
      <c r="AC242" s="43">
        <v>0</v>
      </c>
      <c r="AD242" s="43">
        <v>0</v>
      </c>
      <c r="AE242" s="43">
        <v>126.45276639080839</v>
      </c>
      <c r="AG242" s="43">
        <v>5138203.6837722166</v>
      </c>
      <c r="AH242" s="43">
        <v>603508.42615269101</v>
      </c>
      <c r="AI242" s="43">
        <v>0</v>
      </c>
      <c r="AJ242" s="43">
        <v>531101618.84139526</v>
      </c>
      <c r="AK242" s="43">
        <v>536239822.52516747</v>
      </c>
    </row>
    <row r="243" spans="1:37" x14ac:dyDescent="0.2">
      <c r="A243" s="43">
        <v>234</v>
      </c>
      <c r="C243" s="43">
        <v>6.0815238682371709E-4</v>
      </c>
      <c r="D243" s="43">
        <v>5.4114201140264419E-2</v>
      </c>
      <c r="E243" s="43">
        <v>6.4837786737336263</v>
      </c>
      <c r="F243" s="43">
        <v>1.5669997919956864</v>
      </c>
      <c r="H243" s="43">
        <v>9.3972419026200349E-5</v>
      </c>
      <c r="I243" s="43">
        <v>0.11803641608322057</v>
      </c>
      <c r="J243" s="43">
        <v>0</v>
      </c>
      <c r="K243" s="43">
        <v>1</v>
      </c>
      <c r="M243" s="43">
        <v>7.8204879386387979E-3</v>
      </c>
      <c r="N243" s="43">
        <v>4.6804950052121153E-2</v>
      </c>
      <c r="O243" s="43">
        <v>0</v>
      </c>
      <c r="P243" s="43">
        <v>1</v>
      </c>
      <c r="R243" s="43">
        <v>623.11189218712218</v>
      </c>
      <c r="S243" s="43">
        <v>210.01910043947689</v>
      </c>
      <c r="T243" s="43">
        <v>6930.5549215477122</v>
      </c>
      <c r="U243" s="43">
        <v>7763.6859141743116</v>
      </c>
      <c r="W243" s="43">
        <v>4040.1195979126692</v>
      </c>
      <c r="X243" s="43">
        <v>0</v>
      </c>
      <c r="Y243" s="43">
        <v>0</v>
      </c>
      <c r="Z243" s="43">
        <v>4040.1195979126692</v>
      </c>
      <c r="AB243" s="43">
        <v>37.803561518834648</v>
      </c>
      <c r="AC243" s="43">
        <v>0</v>
      </c>
      <c r="AD243" s="43">
        <v>0</v>
      </c>
      <c r="AE243" s="43">
        <v>37.803561518834648</v>
      </c>
      <c r="AG243" s="43">
        <v>7429779.9405613989</v>
      </c>
      <c r="AH243" s="43">
        <v>872665.83314913651</v>
      </c>
      <c r="AI243" s="43">
        <v>0</v>
      </c>
      <c r="AJ243" s="43">
        <v>158774958.37910551</v>
      </c>
      <c r="AK243" s="43">
        <v>166204738.31966692</v>
      </c>
    </row>
    <row r="244" spans="1:37" x14ac:dyDescent="0.2">
      <c r="A244" s="43">
        <v>235</v>
      </c>
      <c r="C244" s="43">
        <v>6.1667202085458062E-4</v>
      </c>
      <c r="D244" s="43">
        <v>5.3555190853105873E-2</v>
      </c>
      <c r="E244" s="43">
        <v>8.4442429306962428</v>
      </c>
      <c r="F244" s="43">
        <v>1.6335064460654924</v>
      </c>
      <c r="H244" s="43">
        <v>9.1938061814511585E-5</v>
      </c>
      <c r="I244" s="43">
        <v>7.883446727453397E-2</v>
      </c>
      <c r="J244" s="43">
        <v>0</v>
      </c>
      <c r="K244" s="43">
        <v>1</v>
      </c>
      <c r="M244" s="43">
        <v>7.777601832700683E-3</v>
      </c>
      <c r="N244" s="43">
        <v>4.5735725432026753E-2</v>
      </c>
      <c r="O244" s="43">
        <v>0</v>
      </c>
      <c r="P244" s="43">
        <v>1</v>
      </c>
      <c r="R244" s="43">
        <v>625.31405244925145</v>
      </c>
      <c r="S244" s="43">
        <v>137.23151376632728</v>
      </c>
      <c r="T244" s="43">
        <v>6735.093835572462</v>
      </c>
      <c r="U244" s="43">
        <v>7497.6394017880411</v>
      </c>
      <c r="W244" s="43">
        <v>5280.3037668596107</v>
      </c>
      <c r="X244" s="43">
        <v>0</v>
      </c>
      <c r="Y244" s="43">
        <v>0</v>
      </c>
      <c r="Z244" s="43">
        <v>5280.3037668596107</v>
      </c>
      <c r="AB244" s="43">
        <v>42.38703168548718</v>
      </c>
      <c r="AC244" s="43">
        <v>0</v>
      </c>
      <c r="AD244" s="43">
        <v>0</v>
      </c>
      <c r="AE244" s="43">
        <v>42.38703168548718</v>
      </c>
      <c r="AG244" s="43">
        <v>9710478.6272548232</v>
      </c>
      <c r="AH244" s="43">
        <v>1140545.613641676</v>
      </c>
      <c r="AI244" s="43">
        <v>0</v>
      </c>
      <c r="AJ244" s="43">
        <v>178025533.07904616</v>
      </c>
      <c r="AK244" s="43">
        <v>187736011.70630097</v>
      </c>
    </row>
    <row r="245" spans="1:37" x14ac:dyDescent="0.2">
      <c r="A245" s="43">
        <v>236</v>
      </c>
      <c r="C245" s="43">
        <v>5.8646687538418214E-4</v>
      </c>
      <c r="D245" s="43">
        <v>7.0530836075840542E-2</v>
      </c>
      <c r="E245" s="43">
        <v>2.9116687937597447</v>
      </c>
      <c r="F245" s="43">
        <v>2.3819475465823654</v>
      </c>
      <c r="H245" s="43">
        <v>9.1222333664431332E-5</v>
      </c>
      <c r="I245" s="43">
        <v>0.10485213648103875</v>
      </c>
      <c r="J245" s="43">
        <v>0</v>
      </c>
      <c r="K245" s="43">
        <v>1</v>
      </c>
      <c r="M245" s="43">
        <v>7.8350753972969995E-3</v>
      </c>
      <c r="N245" s="43">
        <v>4.3662618089875455E-2</v>
      </c>
      <c r="O245" s="43">
        <v>0</v>
      </c>
      <c r="P245" s="43">
        <v>1</v>
      </c>
      <c r="R245" s="43">
        <v>783.18595804360314</v>
      </c>
      <c r="S245" s="43">
        <v>181.10099447628727</v>
      </c>
      <c r="T245" s="43">
        <v>6477.3195970582856</v>
      </c>
      <c r="U245" s="43">
        <v>7441.6065495781759</v>
      </c>
      <c r="W245" s="43">
        <v>2280.378113746388</v>
      </c>
      <c r="X245" s="43">
        <v>0</v>
      </c>
      <c r="Y245" s="43">
        <v>0</v>
      </c>
      <c r="Z245" s="43">
        <v>2280.378113746388</v>
      </c>
      <c r="AB245" s="43">
        <v>115.80844471626452</v>
      </c>
      <c r="AC245" s="43">
        <v>0</v>
      </c>
      <c r="AD245" s="43">
        <v>0</v>
      </c>
      <c r="AE245" s="43">
        <v>115.80844471626452</v>
      </c>
      <c r="AG245" s="43">
        <v>4193615.3511796077</v>
      </c>
      <c r="AH245" s="43">
        <v>492561.67256921978</v>
      </c>
      <c r="AI245" s="43">
        <v>0</v>
      </c>
      <c r="AJ245" s="43">
        <v>486395467.80831099</v>
      </c>
      <c r="AK245" s="43">
        <v>490589083.15949059</v>
      </c>
    </row>
    <row r="246" spans="1:37" x14ac:dyDescent="0.2">
      <c r="A246" s="43">
        <v>237</v>
      </c>
      <c r="C246" s="43">
        <v>5.9031772223514152E-4</v>
      </c>
      <c r="D246" s="43">
        <v>6.0834716348997175E-2</v>
      </c>
      <c r="E246" s="43">
        <v>4.6592886753510054</v>
      </c>
      <c r="F246" s="43">
        <v>2.4503778504367211</v>
      </c>
      <c r="H246" s="43">
        <v>8.692717231108004E-5</v>
      </c>
      <c r="I246" s="43">
        <v>0.10244964347981611</v>
      </c>
      <c r="J246" s="43">
        <v>0</v>
      </c>
      <c r="K246" s="43">
        <v>1</v>
      </c>
      <c r="M246" s="43">
        <v>7.8588061379424312E-3</v>
      </c>
      <c r="N246" s="43">
        <v>4.5559031553271651E-2</v>
      </c>
      <c r="O246" s="43">
        <v>0</v>
      </c>
      <c r="P246" s="43">
        <v>1</v>
      </c>
      <c r="R246" s="43">
        <v>679.95423303285236</v>
      </c>
      <c r="S246" s="43">
        <v>168.61972501200458</v>
      </c>
      <c r="T246" s="43">
        <v>6779.1217259922878</v>
      </c>
      <c r="U246" s="43">
        <v>7627.6956840371449</v>
      </c>
      <c r="W246" s="43">
        <v>3168.1030577269476</v>
      </c>
      <c r="X246" s="43">
        <v>0</v>
      </c>
      <c r="Y246" s="43">
        <v>0</v>
      </c>
      <c r="Z246" s="43">
        <v>3168.1030577269476</v>
      </c>
      <c r="AB246" s="43">
        <v>105.52238980246455</v>
      </c>
      <c r="AC246" s="43">
        <v>0</v>
      </c>
      <c r="AD246" s="43">
        <v>0</v>
      </c>
      <c r="AE246" s="43">
        <v>105.52238980246455</v>
      </c>
      <c r="AG246" s="43">
        <v>5826141.5231598569</v>
      </c>
      <c r="AH246" s="43">
        <v>684310.26046902069</v>
      </c>
      <c r="AI246" s="43">
        <v>0</v>
      </c>
      <c r="AJ246" s="43">
        <v>443194037.17035109</v>
      </c>
      <c r="AK246" s="43">
        <v>449020178.69351095</v>
      </c>
    </row>
    <row r="247" spans="1:37" x14ac:dyDescent="0.2">
      <c r="A247" s="43">
        <v>238</v>
      </c>
      <c r="C247" s="43">
        <v>6.2208547181730189E-4</v>
      </c>
      <c r="D247" s="43">
        <v>5.4786832710153055E-2</v>
      </c>
      <c r="E247" s="43">
        <v>4.6492020286635318</v>
      </c>
      <c r="F247" s="43">
        <v>5.5274430384860107</v>
      </c>
      <c r="H247" s="43">
        <v>9.6953438990632357E-5</v>
      </c>
      <c r="I247" s="43">
        <v>8.0418407090400795E-2</v>
      </c>
      <c r="J247" s="43">
        <v>0</v>
      </c>
      <c r="K247" s="43">
        <v>1</v>
      </c>
      <c r="M247" s="43">
        <v>7.8644829166338859E-3</v>
      </c>
      <c r="N247" s="43">
        <v>4.3317628337723735E-2</v>
      </c>
      <c r="O247" s="43">
        <v>0</v>
      </c>
      <c r="P247" s="43">
        <v>1</v>
      </c>
      <c r="R247" s="43">
        <v>645.31034272494435</v>
      </c>
      <c r="S247" s="43">
        <v>147.62538987141005</v>
      </c>
      <c r="T247" s="43">
        <v>6450.2599435999864</v>
      </c>
      <c r="U247" s="43">
        <v>7243.1956761963411</v>
      </c>
      <c r="W247" s="43">
        <v>3000.1781545143704</v>
      </c>
      <c r="X247" s="43">
        <v>0</v>
      </c>
      <c r="Y247" s="43">
        <v>0</v>
      </c>
      <c r="Z247" s="43">
        <v>3000.1781545143704</v>
      </c>
      <c r="AB247" s="43">
        <v>312.61182261513858</v>
      </c>
      <c r="AC247" s="43">
        <v>0</v>
      </c>
      <c r="AD247" s="43">
        <v>0</v>
      </c>
      <c r="AE247" s="43">
        <v>312.61182261513858</v>
      </c>
      <c r="AG247" s="43">
        <v>5517327.6261519268</v>
      </c>
      <c r="AH247" s="43">
        <v>648038.48137510405</v>
      </c>
      <c r="AI247" s="43">
        <v>0</v>
      </c>
      <c r="AJ247" s="43">
        <v>1312969654.983582</v>
      </c>
      <c r="AK247" s="43">
        <v>1318486982.6097341</v>
      </c>
    </row>
    <row r="248" spans="1:37" x14ac:dyDescent="0.2">
      <c r="A248" s="43">
        <v>239</v>
      </c>
      <c r="C248" s="43">
        <v>6.2572007265249141E-4</v>
      </c>
      <c r="D248" s="43">
        <v>5.2130753341470652E-2</v>
      </c>
      <c r="E248" s="43">
        <v>3.2387746943682267</v>
      </c>
      <c r="F248" s="43">
        <v>1.9922098899687306</v>
      </c>
      <c r="H248" s="43">
        <v>9.479882920071514E-5</v>
      </c>
      <c r="I248" s="43">
        <v>0.11132134879309497</v>
      </c>
      <c r="J248" s="43">
        <v>0</v>
      </c>
      <c r="K248" s="43">
        <v>1</v>
      </c>
      <c r="M248" s="43">
        <v>7.8205322603648458E-3</v>
      </c>
      <c r="N248" s="43">
        <v>4.4744698879615644E-2</v>
      </c>
      <c r="O248" s="43">
        <v>0</v>
      </c>
      <c r="P248" s="43">
        <v>1</v>
      </c>
      <c r="R248" s="43">
        <v>617.61304551812361</v>
      </c>
      <c r="S248" s="43">
        <v>199.81303026894548</v>
      </c>
      <c r="T248" s="43">
        <v>6625.5246544680422</v>
      </c>
      <c r="U248" s="43">
        <v>7442.950730255111</v>
      </c>
      <c r="W248" s="43">
        <v>2000.3095027357906</v>
      </c>
      <c r="X248" s="43">
        <v>0</v>
      </c>
      <c r="Y248" s="43">
        <v>0</v>
      </c>
      <c r="Z248" s="43">
        <v>2000.3095027357906</v>
      </c>
      <c r="AB248" s="43">
        <v>65.569789597236536</v>
      </c>
      <c r="AC248" s="43">
        <v>0</v>
      </c>
      <c r="AD248" s="43">
        <v>0</v>
      </c>
      <c r="AE248" s="43">
        <v>65.569789597236536</v>
      </c>
      <c r="AG248" s="43">
        <v>3678569.1755311191</v>
      </c>
      <c r="AH248" s="43">
        <v>432066.85259093076</v>
      </c>
      <c r="AI248" s="43">
        <v>0</v>
      </c>
      <c r="AJ248" s="43">
        <v>275393116.30839348</v>
      </c>
      <c r="AK248" s="43">
        <v>279071685.48392463</v>
      </c>
    </row>
    <row r="249" spans="1:37" x14ac:dyDescent="0.2">
      <c r="A249" s="43">
        <v>240</v>
      </c>
      <c r="C249" s="43">
        <v>6.1301837276739324E-4</v>
      </c>
      <c r="D249" s="43">
        <v>5.8523821885729022E-2</v>
      </c>
      <c r="E249" s="43">
        <v>3.6407600088269945</v>
      </c>
      <c r="F249" s="43">
        <v>5.310383131008475</v>
      </c>
      <c r="H249" s="43">
        <v>9.4135324265165465E-5</v>
      </c>
      <c r="I249" s="43">
        <v>0.11061156436160491</v>
      </c>
      <c r="J249" s="43">
        <v>0</v>
      </c>
      <c r="K249" s="43">
        <v>1</v>
      </c>
      <c r="M249" s="43">
        <v>7.9234653181815551E-3</v>
      </c>
      <c r="N249" s="43">
        <v>4.8089968053172893E-2</v>
      </c>
      <c r="O249" s="43">
        <v>0</v>
      </c>
      <c r="P249" s="43">
        <v>1</v>
      </c>
      <c r="R249" s="43">
        <v>679.27955539785466</v>
      </c>
      <c r="S249" s="43">
        <v>197.14943203288971</v>
      </c>
      <c r="T249" s="43">
        <v>7214.5960996082767</v>
      </c>
      <c r="U249" s="43">
        <v>8091.0250870390209</v>
      </c>
      <c r="W249" s="43">
        <v>2473.0938401062904</v>
      </c>
      <c r="X249" s="43">
        <v>0</v>
      </c>
      <c r="Y249" s="43">
        <v>0</v>
      </c>
      <c r="Z249" s="43">
        <v>2473.0938401062904</v>
      </c>
      <c r="AB249" s="43">
        <v>313.2911996403659</v>
      </c>
      <c r="AC249" s="43">
        <v>0</v>
      </c>
      <c r="AD249" s="43">
        <v>0</v>
      </c>
      <c r="AE249" s="43">
        <v>313.2911996403659</v>
      </c>
      <c r="AG249" s="43">
        <v>4548019.5719554676</v>
      </c>
      <c r="AH249" s="43">
        <v>534188.26946295868</v>
      </c>
      <c r="AI249" s="43">
        <v>0</v>
      </c>
      <c r="AJ249" s="43">
        <v>1315823038.4895368</v>
      </c>
      <c r="AK249" s="43">
        <v>1320371058.0614922</v>
      </c>
    </row>
    <row r="250" spans="1:37" x14ac:dyDescent="0.2">
      <c r="A250" s="43">
        <v>241</v>
      </c>
      <c r="C250" s="43">
        <v>6.2283175504962429E-4</v>
      </c>
      <c r="D250" s="43">
        <v>5.6194484232873987E-2</v>
      </c>
      <c r="E250" s="43">
        <v>5.6523193836715793</v>
      </c>
      <c r="F250" s="43">
        <v>2.0820062599295399</v>
      </c>
      <c r="H250" s="43">
        <v>9.218006251132671E-5</v>
      </c>
      <c r="I250" s="43">
        <v>0.11334273570941999</v>
      </c>
      <c r="J250" s="43">
        <v>0</v>
      </c>
      <c r="K250" s="43">
        <v>1</v>
      </c>
      <c r="M250" s="43">
        <v>7.9486975993559028E-3</v>
      </c>
      <c r="N250" s="43">
        <v>4.8409262973513445E-2</v>
      </c>
      <c r="O250" s="43">
        <v>0</v>
      </c>
      <c r="P250" s="43">
        <v>1</v>
      </c>
      <c r="R250" s="43">
        <v>662.68449472875216</v>
      </c>
      <c r="S250" s="43">
        <v>197.8213047245319</v>
      </c>
      <c r="T250" s="43">
        <v>7285.6250762015889</v>
      </c>
      <c r="U250" s="43">
        <v>8146.1308756548733</v>
      </c>
      <c r="W250" s="43">
        <v>3745.7044148139321</v>
      </c>
      <c r="X250" s="43">
        <v>0</v>
      </c>
      <c r="Y250" s="43">
        <v>0</v>
      </c>
      <c r="Z250" s="43">
        <v>3745.7044148139321</v>
      </c>
      <c r="AB250" s="43">
        <v>76.722078567058688</v>
      </c>
      <c r="AC250" s="43">
        <v>0</v>
      </c>
      <c r="AD250" s="43">
        <v>0</v>
      </c>
      <c r="AE250" s="43">
        <v>76.722078567058688</v>
      </c>
      <c r="AG250" s="43">
        <v>6888350.4188428214</v>
      </c>
      <c r="AH250" s="43">
        <v>809072.15359980939</v>
      </c>
      <c r="AI250" s="43">
        <v>0</v>
      </c>
      <c r="AJ250" s="43">
        <v>322232729.98164648</v>
      </c>
      <c r="AK250" s="43">
        <v>329121080.40048927</v>
      </c>
    </row>
    <row r="251" spans="1:37" x14ac:dyDescent="0.2">
      <c r="A251" s="43">
        <v>242</v>
      </c>
      <c r="C251" s="43">
        <v>6.1670192301821469E-4</v>
      </c>
      <c r="D251" s="43">
        <v>5.3938091837802835E-2</v>
      </c>
      <c r="E251" s="43">
        <v>2.3398938541843814</v>
      </c>
      <c r="F251" s="43">
        <v>2.4296169209888592</v>
      </c>
      <c r="H251" s="43">
        <v>8.9024010350907868E-5</v>
      </c>
      <c r="I251" s="43">
        <v>9.830746244860715E-2</v>
      </c>
      <c r="J251" s="43">
        <v>0</v>
      </c>
      <c r="K251" s="43">
        <v>1</v>
      </c>
      <c r="M251" s="43">
        <v>7.8301558565230332E-3</v>
      </c>
      <c r="N251" s="43">
        <v>4.6547548963325358E-2</v>
      </c>
      <c r="O251" s="43">
        <v>0</v>
      </c>
      <c r="P251" s="43">
        <v>1</v>
      </c>
      <c r="R251" s="43">
        <v>629.81536839843523</v>
      </c>
      <c r="S251" s="43">
        <v>165.70515271672613</v>
      </c>
      <c r="T251" s="43">
        <v>6900.961378151469</v>
      </c>
      <c r="U251" s="43">
        <v>7696.4818992666305</v>
      </c>
      <c r="W251" s="43">
        <v>1473.7011097863706</v>
      </c>
      <c r="X251" s="43">
        <v>0</v>
      </c>
      <c r="Y251" s="43">
        <v>0</v>
      </c>
      <c r="Z251" s="43">
        <v>1473.7011097863706</v>
      </c>
      <c r="AB251" s="43">
        <v>96.342233730452136</v>
      </c>
      <c r="AC251" s="43">
        <v>0</v>
      </c>
      <c r="AD251" s="43">
        <v>0</v>
      </c>
      <c r="AE251" s="43">
        <v>96.342233730452136</v>
      </c>
      <c r="AG251" s="43">
        <v>2710136.3408971354</v>
      </c>
      <c r="AH251" s="43">
        <v>318319.43971385603</v>
      </c>
      <c r="AI251" s="43">
        <v>0</v>
      </c>
      <c r="AJ251" s="43">
        <v>404637381.66789895</v>
      </c>
      <c r="AK251" s="43">
        <v>407347518.0087961</v>
      </c>
    </row>
    <row r="252" spans="1:37" x14ac:dyDescent="0.2">
      <c r="A252" s="43">
        <v>243</v>
      </c>
      <c r="C252" s="43">
        <v>6.1409527833877764E-4</v>
      </c>
      <c r="D252" s="43">
        <v>5.4844211081499061E-2</v>
      </c>
      <c r="E252" s="43">
        <v>2.0286072598368845</v>
      </c>
      <c r="F252" s="43">
        <v>1.3286729557288712</v>
      </c>
      <c r="H252" s="43">
        <v>8.2774899527389035E-5</v>
      </c>
      <c r="I252" s="43">
        <v>0.106374703936851</v>
      </c>
      <c r="J252" s="43">
        <v>0</v>
      </c>
      <c r="K252" s="43">
        <v>1</v>
      </c>
      <c r="M252" s="43">
        <v>7.7609853343547502E-3</v>
      </c>
      <c r="N252" s="43">
        <v>4.6306322187182114E-2</v>
      </c>
      <c r="O252" s="43">
        <v>0</v>
      </c>
      <c r="P252" s="43">
        <v>1</v>
      </c>
      <c r="R252" s="43">
        <v>637.68899862733497</v>
      </c>
      <c r="S252" s="43">
        <v>166.71681292352184</v>
      </c>
      <c r="T252" s="43">
        <v>6804.5518029026471</v>
      </c>
      <c r="U252" s="43">
        <v>7608.957614453504</v>
      </c>
      <c r="W252" s="43">
        <v>1293.6205321335249</v>
      </c>
      <c r="X252" s="43">
        <v>0</v>
      </c>
      <c r="Y252" s="43">
        <v>0</v>
      </c>
      <c r="Z252" s="43">
        <v>1293.6205321335249</v>
      </c>
      <c r="AB252" s="43">
        <v>22.426250697565447</v>
      </c>
      <c r="AC252" s="43">
        <v>0</v>
      </c>
      <c r="AD252" s="43">
        <v>0</v>
      </c>
      <c r="AE252" s="43">
        <v>22.426250697565447</v>
      </c>
      <c r="AG252" s="43">
        <v>2378968.1585935522</v>
      </c>
      <c r="AH252" s="43">
        <v>279422.03494084137</v>
      </c>
      <c r="AI252" s="43">
        <v>0</v>
      </c>
      <c r="AJ252" s="43">
        <v>94190252.92977488</v>
      </c>
      <c r="AK252" s="43">
        <v>96569221.088368431</v>
      </c>
    </row>
    <row r="253" spans="1:37" x14ac:dyDescent="0.2">
      <c r="A253" s="43">
        <v>244</v>
      </c>
      <c r="C253" s="43">
        <v>6.0845975185103748E-4</v>
      </c>
      <c r="D253" s="43">
        <v>5.6056468204123022E-2</v>
      </c>
      <c r="E253" s="43">
        <v>7.0142628213417346</v>
      </c>
      <c r="F253" s="43">
        <v>4.6293819726447794</v>
      </c>
      <c r="H253" s="43">
        <v>9.1521531518035104E-5</v>
      </c>
      <c r="I253" s="43">
        <v>8.6559006615270495E-2</v>
      </c>
      <c r="J253" s="43">
        <v>0</v>
      </c>
      <c r="K253" s="43">
        <v>1</v>
      </c>
      <c r="M253" s="43">
        <v>7.8643006542167271E-3</v>
      </c>
      <c r="N253" s="43">
        <v>4.4142279510541144E-2</v>
      </c>
      <c r="O253" s="43">
        <v>0</v>
      </c>
      <c r="P253" s="43">
        <v>1</v>
      </c>
      <c r="R253" s="43">
        <v>645.80285501701269</v>
      </c>
      <c r="S253" s="43">
        <v>149.99539134183726</v>
      </c>
      <c r="T253" s="43">
        <v>6572.9032166301586</v>
      </c>
      <c r="U253" s="43">
        <v>7368.7014629890082</v>
      </c>
      <c r="W253" s="43">
        <v>4529.8309558621786</v>
      </c>
      <c r="X253" s="43">
        <v>0</v>
      </c>
      <c r="Y253" s="43">
        <v>0</v>
      </c>
      <c r="Z253" s="43">
        <v>4529.8309558621786</v>
      </c>
      <c r="AB253" s="43">
        <v>250.79358066729654</v>
      </c>
      <c r="AC253" s="43">
        <v>0</v>
      </c>
      <c r="AD253" s="43">
        <v>0</v>
      </c>
      <c r="AE253" s="43">
        <v>250.79358066729654</v>
      </c>
      <c r="AG253" s="43">
        <v>8330359.1278305463</v>
      </c>
      <c r="AH253" s="43">
        <v>978443.48646623059</v>
      </c>
      <c r="AI253" s="43">
        <v>0</v>
      </c>
      <c r="AJ253" s="43">
        <v>1053333038.8026454</v>
      </c>
      <c r="AK253" s="43">
        <v>1061663397.930476</v>
      </c>
    </row>
    <row r="254" spans="1:37" x14ac:dyDescent="0.2">
      <c r="A254" s="43">
        <v>245</v>
      </c>
      <c r="C254" s="43">
        <v>6.1353416192844179E-4</v>
      </c>
      <c r="D254" s="43">
        <v>6.12667625459975E-2</v>
      </c>
      <c r="E254" s="43">
        <v>3.6616590996737122</v>
      </c>
      <c r="F254" s="43">
        <v>5.9654329487501903</v>
      </c>
      <c r="H254" s="43">
        <v>9.744464386873819E-5</v>
      </c>
      <c r="I254" s="43">
        <v>0.11116957268642169</v>
      </c>
      <c r="J254" s="43">
        <v>0</v>
      </c>
      <c r="K254" s="43">
        <v>1</v>
      </c>
      <c r="M254" s="43">
        <v>7.8470995904925695E-3</v>
      </c>
      <c r="N254" s="43">
        <v>4.6669820275905383E-2</v>
      </c>
      <c r="O254" s="43">
        <v>0</v>
      </c>
      <c r="P254" s="43">
        <v>1</v>
      </c>
      <c r="R254" s="43">
        <v>711.71489382218101</v>
      </c>
      <c r="S254" s="43">
        <v>205.10973892821025</v>
      </c>
      <c r="T254" s="43">
        <v>6934.0611239129821</v>
      </c>
      <c r="U254" s="43">
        <v>7850.8857566633733</v>
      </c>
      <c r="W254" s="43">
        <v>2606.0573173372991</v>
      </c>
      <c r="X254" s="43">
        <v>0</v>
      </c>
      <c r="Y254" s="43">
        <v>0</v>
      </c>
      <c r="Z254" s="43">
        <v>2606.0573173372991</v>
      </c>
      <c r="AB254" s="43">
        <v>378.13506647739644</v>
      </c>
      <c r="AC254" s="43">
        <v>0</v>
      </c>
      <c r="AD254" s="43">
        <v>0</v>
      </c>
      <c r="AE254" s="43">
        <v>378.13506647739644</v>
      </c>
      <c r="AG254" s="43">
        <v>4792539.4065832933</v>
      </c>
      <c r="AH254" s="43">
        <v>562908.38054485666</v>
      </c>
      <c r="AI254" s="43">
        <v>0</v>
      </c>
      <c r="AJ254" s="43">
        <v>1588167279.205065</v>
      </c>
      <c r="AK254" s="43">
        <v>1592959818.6116483</v>
      </c>
    </row>
    <row r="255" spans="1:37" x14ac:dyDescent="0.2">
      <c r="A255" s="43">
        <v>246</v>
      </c>
      <c r="C255" s="43">
        <v>6.2515025947273983E-4</v>
      </c>
      <c r="D255" s="43">
        <v>5.6691602283168052E-2</v>
      </c>
      <c r="E255" s="43">
        <v>7.8207909981928472</v>
      </c>
      <c r="F255" s="43">
        <v>0.84934962347904597</v>
      </c>
      <c r="H255" s="43">
        <v>9.3017895746561052E-5</v>
      </c>
      <c r="I255" s="43">
        <v>8.8387134383257918E-2</v>
      </c>
      <c r="J255" s="43">
        <v>0</v>
      </c>
      <c r="K255" s="43">
        <v>1</v>
      </c>
      <c r="M255" s="43">
        <v>7.8445527861522348E-3</v>
      </c>
      <c r="N255" s="43">
        <v>4.586145047375545E-2</v>
      </c>
      <c r="O255" s="43">
        <v>0</v>
      </c>
      <c r="P255" s="43">
        <v>1</v>
      </c>
      <c r="R255" s="43">
        <v>671.0355368558113</v>
      </c>
      <c r="S255" s="43">
        <v>155.66749514999182</v>
      </c>
      <c r="T255" s="43">
        <v>6811.7444831667417</v>
      </c>
      <c r="U255" s="43">
        <v>7638.4475151725446</v>
      </c>
      <c r="W255" s="43">
        <v>5248.0286861094337</v>
      </c>
      <c r="X255" s="43">
        <v>0</v>
      </c>
      <c r="Y255" s="43">
        <v>0</v>
      </c>
      <c r="Z255" s="43">
        <v>5248.0286861094337</v>
      </c>
      <c r="AB255" s="43">
        <v>-10.816817922630731</v>
      </c>
      <c r="AC255" s="43">
        <v>0</v>
      </c>
      <c r="AD255" s="43">
        <v>0</v>
      </c>
      <c r="AE255" s="43">
        <v>-10.816817922630731</v>
      </c>
      <c r="AG255" s="43">
        <v>9651124.7537552491</v>
      </c>
      <c r="AH255" s="43">
        <v>1133574.1961996376</v>
      </c>
      <c r="AI255" s="43">
        <v>0</v>
      </c>
      <c r="AJ255" s="43">
        <v>0</v>
      </c>
      <c r="AK255" s="43">
        <v>9651124.7537552491</v>
      </c>
    </row>
    <row r="256" spans="1:37" x14ac:dyDescent="0.2">
      <c r="A256" s="43">
        <v>247</v>
      </c>
      <c r="C256" s="43">
        <v>5.9579179071987589E-4</v>
      </c>
      <c r="D256" s="43">
        <v>4.9051947689653715E-2</v>
      </c>
      <c r="E256" s="43">
        <v>10.894111655857209</v>
      </c>
      <c r="F256" s="43">
        <v>11.759824047486074</v>
      </c>
      <c r="H256" s="43">
        <v>8.841285799318417E-5</v>
      </c>
      <c r="I256" s="43">
        <v>5.9205834285275281E-2</v>
      </c>
      <c r="J256" s="43">
        <v>0</v>
      </c>
      <c r="K256" s="43">
        <v>1</v>
      </c>
      <c r="M256" s="43">
        <v>7.9281248144855709E-3</v>
      </c>
      <c r="N256" s="43">
        <v>4.6871160000580114E-2</v>
      </c>
      <c r="O256" s="43">
        <v>0</v>
      </c>
      <c r="P256" s="43">
        <v>1</v>
      </c>
      <c r="R256" s="43">
        <v>553.34137394235995</v>
      </c>
      <c r="S256" s="43">
        <v>99.111102598352602</v>
      </c>
      <c r="T256" s="43">
        <v>7035.8821001609667</v>
      </c>
      <c r="U256" s="43">
        <v>7688.334576701679</v>
      </c>
      <c r="W256" s="43">
        <v>6028.1627115335059</v>
      </c>
      <c r="X256" s="43">
        <v>0</v>
      </c>
      <c r="Y256" s="43">
        <v>0</v>
      </c>
      <c r="Z256" s="43">
        <v>6028.1627115335059</v>
      </c>
      <c r="AB256" s="43">
        <v>637.06257293409681</v>
      </c>
      <c r="AC256" s="43">
        <v>0</v>
      </c>
      <c r="AD256" s="43">
        <v>0</v>
      </c>
      <c r="AE256" s="43">
        <v>637.06257293409681</v>
      </c>
      <c r="AG256" s="43">
        <v>11085791.226510117</v>
      </c>
      <c r="AH256" s="43">
        <v>1302083.1456912372</v>
      </c>
      <c r="AI256" s="43">
        <v>0</v>
      </c>
      <c r="AJ256" s="43">
        <v>2675662806.3232064</v>
      </c>
      <c r="AK256" s="43">
        <v>2686748597.5497165</v>
      </c>
    </row>
    <row r="257" spans="1:37" x14ac:dyDescent="0.2">
      <c r="A257" s="43">
        <v>248</v>
      </c>
      <c r="C257" s="43">
        <v>6.0719705796446056E-4</v>
      </c>
      <c r="D257" s="43">
        <v>5.8002715631078394E-2</v>
      </c>
      <c r="E257" s="43">
        <v>6.250581515133975</v>
      </c>
      <c r="F257" s="43">
        <v>0.80035906684925562</v>
      </c>
      <c r="H257" s="43">
        <v>9.4801459188831316E-5</v>
      </c>
      <c r="I257" s="43">
        <v>9.9473653487344008E-2</v>
      </c>
      <c r="J257" s="43">
        <v>0</v>
      </c>
      <c r="K257" s="43">
        <v>1</v>
      </c>
      <c r="M257" s="43">
        <v>7.8989209608736344E-3</v>
      </c>
      <c r="N257" s="43">
        <v>4.4786921289435705E-2</v>
      </c>
      <c r="O257" s="43">
        <v>0</v>
      </c>
      <c r="P257" s="43">
        <v>1</v>
      </c>
      <c r="R257" s="43">
        <v>666.83802825084138</v>
      </c>
      <c r="S257" s="43">
        <v>178.55230619234811</v>
      </c>
      <c r="T257" s="43">
        <v>6698.2499643874608</v>
      </c>
      <c r="U257" s="43">
        <v>7543.64029883065</v>
      </c>
      <c r="W257" s="43">
        <v>4168.1254529730968</v>
      </c>
      <c r="X257" s="43">
        <v>0</v>
      </c>
      <c r="Y257" s="43">
        <v>0</v>
      </c>
      <c r="Z257" s="43">
        <v>4168.1254529730968</v>
      </c>
      <c r="AB257" s="43">
        <v>-14.244713785582846</v>
      </c>
      <c r="AC257" s="43">
        <v>0</v>
      </c>
      <c r="AD257" s="43">
        <v>0</v>
      </c>
      <c r="AE257" s="43">
        <v>-14.244713785582846</v>
      </c>
      <c r="AG257" s="43">
        <v>7665182.7080175253</v>
      </c>
      <c r="AH257" s="43">
        <v>900315.0978421889</v>
      </c>
      <c r="AI257" s="43">
        <v>0</v>
      </c>
      <c r="AJ257" s="43">
        <v>0</v>
      </c>
      <c r="AK257" s="43">
        <v>7665182.7080175253</v>
      </c>
    </row>
    <row r="258" spans="1:37" x14ac:dyDescent="0.2">
      <c r="A258" s="43">
        <v>249</v>
      </c>
      <c r="C258" s="43">
        <v>6.076129359032645E-4</v>
      </c>
      <c r="D258" s="43">
        <v>4.4734202594042233E-2</v>
      </c>
      <c r="E258" s="43">
        <v>5.6097061485832667</v>
      </c>
      <c r="F258" s="43">
        <v>3.8420887167111428</v>
      </c>
      <c r="H258" s="43">
        <v>8.6442432978945825E-5</v>
      </c>
      <c r="I258" s="43">
        <v>7.8786121942780674E-2</v>
      </c>
      <c r="J258" s="43">
        <v>0</v>
      </c>
      <c r="K258" s="43">
        <v>1</v>
      </c>
      <c r="M258" s="43">
        <v>7.8408571789349967E-3</v>
      </c>
      <c r="N258" s="43">
        <v>4.4053658407234568E-2</v>
      </c>
      <c r="O258" s="43">
        <v>0</v>
      </c>
      <c r="P258" s="43">
        <v>1</v>
      </c>
      <c r="R258" s="43">
        <v>514.64657200424301</v>
      </c>
      <c r="S258" s="43">
        <v>128.94932662015069</v>
      </c>
      <c r="T258" s="43">
        <v>6540.1528145440625</v>
      </c>
      <c r="U258" s="43">
        <v>7183.7487131684566</v>
      </c>
      <c r="W258" s="43">
        <v>2887.0160393195029</v>
      </c>
      <c r="X258" s="43">
        <v>0</v>
      </c>
      <c r="Y258" s="43">
        <v>0</v>
      </c>
      <c r="Z258" s="43">
        <v>2887.0160393195029</v>
      </c>
      <c r="AB258" s="43">
        <v>156.50582004644409</v>
      </c>
      <c r="AC258" s="43">
        <v>0</v>
      </c>
      <c r="AD258" s="43">
        <v>0</v>
      </c>
      <c r="AE258" s="43">
        <v>156.50582004644409</v>
      </c>
      <c r="AG258" s="43">
        <v>5309222.4963085661</v>
      </c>
      <c r="AH258" s="43">
        <v>623595.46449301264</v>
      </c>
      <c r="AI258" s="43">
        <v>0</v>
      </c>
      <c r="AJ258" s="43">
        <v>657324444.19506514</v>
      </c>
      <c r="AK258" s="43">
        <v>662633666.69137371</v>
      </c>
    </row>
    <row r="259" spans="1:37" x14ac:dyDescent="0.2">
      <c r="A259" s="43">
        <v>250</v>
      </c>
      <c r="C259" s="43">
        <v>6.2592052534338194E-4</v>
      </c>
      <c r="D259" s="43">
        <v>5.8330361899098793E-2</v>
      </c>
      <c r="E259" s="43">
        <v>8.1252073909108944</v>
      </c>
      <c r="F259" s="43">
        <v>3.3094622342282336</v>
      </c>
      <c r="H259" s="43">
        <v>8.6626156299510749E-5</v>
      </c>
      <c r="I259" s="43">
        <v>0.10478633118183966</v>
      </c>
      <c r="J259" s="43">
        <v>0</v>
      </c>
      <c r="K259" s="43">
        <v>1</v>
      </c>
      <c r="M259" s="43">
        <v>7.8777927744234644E-3</v>
      </c>
      <c r="N259" s="43">
        <v>4.5689764539549538E-2</v>
      </c>
      <c r="O259" s="43">
        <v>0</v>
      </c>
      <c r="P259" s="43">
        <v>1</v>
      </c>
      <c r="R259" s="43">
        <v>691.28357323333523</v>
      </c>
      <c r="S259" s="43">
        <v>171.86840730839776</v>
      </c>
      <c r="T259" s="43">
        <v>6814.9997653416676</v>
      </c>
      <c r="U259" s="43">
        <v>7678.1517458834005</v>
      </c>
      <c r="W259" s="43">
        <v>5616.8223984507877</v>
      </c>
      <c r="X259" s="43">
        <v>0</v>
      </c>
      <c r="Y259" s="43">
        <v>0</v>
      </c>
      <c r="Z259" s="43">
        <v>5616.8223984507877</v>
      </c>
      <c r="AB259" s="43">
        <v>170.82478369114668</v>
      </c>
      <c r="AC259" s="43">
        <v>0</v>
      </c>
      <c r="AD259" s="43">
        <v>0</v>
      </c>
      <c r="AE259" s="43">
        <v>170.82478369114668</v>
      </c>
      <c r="AG259" s="43">
        <v>10329336.390750999</v>
      </c>
      <c r="AH259" s="43">
        <v>1213233.63806537</v>
      </c>
      <c r="AI259" s="43">
        <v>0</v>
      </c>
      <c r="AJ259" s="43">
        <v>717464091.50281608</v>
      </c>
      <c r="AK259" s="43">
        <v>727793427.89356709</v>
      </c>
    </row>
    <row r="260" spans="1:37" x14ac:dyDescent="0.2">
      <c r="A260" s="43">
        <v>251</v>
      </c>
      <c r="C260" s="43">
        <v>6.0071587453311035E-4</v>
      </c>
      <c r="D260" s="43">
        <v>5.1616159852582194E-2</v>
      </c>
      <c r="E260" s="43">
        <v>5.1460206540301341</v>
      </c>
      <c r="F260" s="43">
        <v>2.073050509480765</v>
      </c>
      <c r="H260" s="43">
        <v>8.9676656214231825E-5</v>
      </c>
      <c r="I260" s="43">
        <v>9.9201364526209354E-2</v>
      </c>
      <c r="J260" s="43">
        <v>0</v>
      </c>
      <c r="K260" s="43">
        <v>1</v>
      </c>
      <c r="M260" s="43">
        <v>7.8886389918803035E-3</v>
      </c>
      <c r="N260" s="43">
        <v>4.6206394636075232E-2</v>
      </c>
      <c r="O260" s="43">
        <v>0</v>
      </c>
      <c r="P260" s="43">
        <v>1</v>
      </c>
      <c r="R260" s="43">
        <v>587.07984683582163</v>
      </c>
      <c r="S260" s="43">
        <v>168.43774750966023</v>
      </c>
      <c r="T260" s="43">
        <v>6901.5483942242645</v>
      </c>
      <c r="U260" s="43">
        <v>7657.065988569746</v>
      </c>
      <c r="W260" s="43">
        <v>3021.1250173819858</v>
      </c>
      <c r="X260" s="43">
        <v>0</v>
      </c>
      <c r="Y260" s="43">
        <v>0</v>
      </c>
      <c r="Z260" s="43">
        <v>3021.1250173819858</v>
      </c>
      <c r="AB260" s="43">
        <v>67.406397176578253</v>
      </c>
      <c r="AC260" s="43">
        <v>0</v>
      </c>
      <c r="AD260" s="43">
        <v>0</v>
      </c>
      <c r="AE260" s="43">
        <v>67.406397176578253</v>
      </c>
      <c r="AG260" s="43">
        <v>5555848.9069654718</v>
      </c>
      <c r="AH260" s="43">
        <v>652563.00375450891</v>
      </c>
      <c r="AI260" s="43">
        <v>0</v>
      </c>
      <c r="AJ260" s="43">
        <v>283106868.14162868</v>
      </c>
      <c r="AK260" s="43">
        <v>288662717.04859418</v>
      </c>
    </row>
    <row r="261" spans="1:37" x14ac:dyDescent="0.2">
      <c r="A261" s="43">
        <v>252</v>
      </c>
      <c r="C261" s="43">
        <v>6.1190814995215614E-4</v>
      </c>
      <c r="D261" s="43">
        <v>5.5377227941590279E-2</v>
      </c>
      <c r="E261" s="43">
        <v>4.7975337472307888</v>
      </c>
      <c r="F261" s="43">
        <v>0.82060163273485209</v>
      </c>
      <c r="H261" s="43">
        <v>9.158692462551965E-5</v>
      </c>
      <c r="I261" s="43">
        <v>0.1131757272232693</v>
      </c>
      <c r="J261" s="43">
        <v>0</v>
      </c>
      <c r="K261" s="43">
        <v>1</v>
      </c>
      <c r="M261" s="43">
        <v>7.8608652607060625E-3</v>
      </c>
      <c r="N261" s="43">
        <v>4.7331672703212035E-2</v>
      </c>
      <c r="O261" s="43">
        <v>0</v>
      </c>
      <c r="P261" s="43">
        <v>1</v>
      </c>
      <c r="R261" s="43">
        <v>641.59330359658145</v>
      </c>
      <c r="S261" s="43">
        <v>196.25880166537283</v>
      </c>
      <c r="T261" s="43">
        <v>7044.7336504808591</v>
      </c>
      <c r="U261" s="43">
        <v>7882.5857557428135</v>
      </c>
      <c r="W261" s="43">
        <v>3078.0655260018884</v>
      </c>
      <c r="X261" s="43">
        <v>0</v>
      </c>
      <c r="Y261" s="43">
        <v>0</v>
      </c>
      <c r="Z261" s="43">
        <v>3078.0655260018884</v>
      </c>
      <c r="AB261" s="43">
        <v>-12.315784649142262</v>
      </c>
      <c r="AC261" s="43">
        <v>0</v>
      </c>
      <c r="AD261" s="43">
        <v>0</v>
      </c>
      <c r="AE261" s="43">
        <v>-12.315784649142262</v>
      </c>
      <c r="AG261" s="43">
        <v>5660562.5023174724</v>
      </c>
      <c r="AH261" s="43">
        <v>664862.15361640789</v>
      </c>
      <c r="AI261" s="43">
        <v>0</v>
      </c>
      <c r="AJ261" s="43">
        <v>0</v>
      </c>
      <c r="AK261" s="43">
        <v>5660562.5023174724</v>
      </c>
    </row>
    <row r="262" spans="1:37" x14ac:dyDescent="0.2">
      <c r="A262" s="43">
        <v>253</v>
      </c>
      <c r="C262" s="43">
        <v>6.1244490747391911E-4</v>
      </c>
      <c r="D262" s="43">
        <v>6.1169063989645389E-2</v>
      </c>
      <c r="E262" s="43">
        <v>2.2723871656333396</v>
      </c>
      <c r="F262" s="43">
        <v>0.69916974999917048</v>
      </c>
      <c r="H262" s="43">
        <v>9.205775522724835E-5</v>
      </c>
      <c r="I262" s="43">
        <v>9.1350753693702352E-2</v>
      </c>
      <c r="J262" s="43">
        <v>0</v>
      </c>
      <c r="K262" s="43">
        <v>1</v>
      </c>
      <c r="M262" s="43">
        <v>7.7420554164799133E-3</v>
      </c>
      <c r="N262" s="43">
        <v>4.535747234120157E-2</v>
      </c>
      <c r="O262" s="43">
        <v>0</v>
      </c>
      <c r="P262" s="43">
        <v>1</v>
      </c>
      <c r="R262" s="43">
        <v>709.31841597815082</v>
      </c>
      <c r="S262" s="43">
        <v>159.22633115248885</v>
      </c>
      <c r="T262" s="43">
        <v>6648.8646596721874</v>
      </c>
      <c r="U262" s="43">
        <v>7517.4094068028271</v>
      </c>
      <c r="W262" s="43">
        <v>1611.8460648161204</v>
      </c>
      <c r="X262" s="43">
        <v>0</v>
      </c>
      <c r="Y262" s="43">
        <v>0</v>
      </c>
      <c r="Z262" s="43">
        <v>1611.8460648161204</v>
      </c>
      <c r="AB262" s="43">
        <v>-22.832134695752242</v>
      </c>
      <c r="AC262" s="43">
        <v>0</v>
      </c>
      <c r="AD262" s="43">
        <v>0</v>
      </c>
      <c r="AE262" s="43">
        <v>-22.832134695752242</v>
      </c>
      <c r="AG262" s="43">
        <v>2964184.9131968454</v>
      </c>
      <c r="AH262" s="43">
        <v>348158.75000028202</v>
      </c>
      <c r="AI262" s="43">
        <v>0</v>
      </c>
      <c r="AJ262" s="43">
        <v>0</v>
      </c>
      <c r="AK262" s="43">
        <v>2964184.9131968454</v>
      </c>
    </row>
    <row r="263" spans="1:37" x14ac:dyDescent="0.2">
      <c r="A263" s="43">
        <v>254</v>
      </c>
      <c r="C263" s="43">
        <v>6.1289842109790715E-4</v>
      </c>
      <c r="D263" s="43">
        <v>5.7323478204210576E-2</v>
      </c>
      <c r="E263" s="43">
        <v>2.3990900952603891</v>
      </c>
      <c r="F263" s="43">
        <v>1.9228383854525868</v>
      </c>
      <c r="H263" s="43">
        <v>1.0121816414332407E-4</v>
      </c>
      <c r="I263" s="43">
        <v>0.10514719280126428</v>
      </c>
      <c r="J263" s="43">
        <v>0</v>
      </c>
      <c r="K263" s="43">
        <v>1</v>
      </c>
      <c r="M263" s="43">
        <v>7.7973239962618283E-3</v>
      </c>
      <c r="N263" s="43">
        <v>4.5074481580855912E-2</v>
      </c>
      <c r="O263" s="43">
        <v>0</v>
      </c>
      <c r="P263" s="43">
        <v>1</v>
      </c>
      <c r="R263" s="43">
        <v>665.21710740812682</v>
      </c>
      <c r="S263" s="43">
        <v>201.510885399063</v>
      </c>
      <c r="T263" s="43">
        <v>6654.5500179078572</v>
      </c>
      <c r="U263" s="43">
        <v>7521.2780107150465</v>
      </c>
      <c r="W263" s="43">
        <v>1595.9157735806034</v>
      </c>
      <c r="X263" s="43">
        <v>0</v>
      </c>
      <c r="Y263" s="43">
        <v>0</v>
      </c>
      <c r="Z263" s="43">
        <v>1595.9157735806034</v>
      </c>
      <c r="AB263" s="43">
        <v>65.686003307227267</v>
      </c>
      <c r="AC263" s="43">
        <v>0</v>
      </c>
      <c r="AD263" s="43">
        <v>0</v>
      </c>
      <c r="AE263" s="43">
        <v>65.686003307227267</v>
      </c>
      <c r="AG263" s="43">
        <v>2934889.1076147296</v>
      </c>
      <c r="AH263" s="43">
        <v>344717.80709341035</v>
      </c>
      <c r="AI263" s="43">
        <v>0</v>
      </c>
      <c r="AJ263" s="43">
        <v>275881213.89035451</v>
      </c>
      <c r="AK263" s="43">
        <v>278816102.99796927</v>
      </c>
    </row>
    <row r="264" spans="1:37" x14ac:dyDescent="0.2">
      <c r="A264" s="43">
        <v>255</v>
      </c>
      <c r="C264" s="43">
        <v>6.047119281674232E-4</v>
      </c>
      <c r="D264" s="43">
        <v>6.2475756086253775E-2</v>
      </c>
      <c r="E264" s="43">
        <v>8.0613207065647607</v>
      </c>
      <c r="F264" s="43">
        <v>1.3817853300850569</v>
      </c>
      <c r="H264" s="43">
        <v>8.736081519694134E-5</v>
      </c>
      <c r="I264" s="43">
        <v>0.12703149517628809</v>
      </c>
      <c r="J264" s="43">
        <v>0</v>
      </c>
      <c r="K264" s="43">
        <v>1</v>
      </c>
      <c r="M264" s="43">
        <v>7.8342353587893925E-3</v>
      </c>
      <c r="N264" s="43">
        <v>4.6141553127884594E-2</v>
      </c>
      <c r="O264" s="43">
        <v>0</v>
      </c>
      <c r="P264" s="43">
        <v>1</v>
      </c>
      <c r="R264" s="43">
        <v>715.32339450092888</v>
      </c>
      <c r="S264" s="43">
        <v>210.12148456314722</v>
      </c>
      <c r="T264" s="43">
        <v>6844.3340235111436</v>
      </c>
      <c r="U264" s="43">
        <v>7769.7789025752199</v>
      </c>
      <c r="W264" s="43">
        <v>5766.4512919805311</v>
      </c>
      <c r="X264" s="43">
        <v>0</v>
      </c>
      <c r="Y264" s="43">
        <v>0</v>
      </c>
      <c r="Z264" s="43">
        <v>5766.4512919805311</v>
      </c>
      <c r="AB264" s="43">
        <v>29.221697676719746</v>
      </c>
      <c r="AC264" s="43">
        <v>0</v>
      </c>
      <c r="AD264" s="43">
        <v>0</v>
      </c>
      <c r="AE264" s="43">
        <v>29.221697676719746</v>
      </c>
      <c r="AG264" s="43">
        <v>10604503.925952196</v>
      </c>
      <c r="AH264" s="43">
        <v>1245553.4790677947</v>
      </c>
      <c r="AI264" s="43">
        <v>0</v>
      </c>
      <c r="AJ264" s="43">
        <v>122731130.24222293</v>
      </c>
      <c r="AK264" s="43">
        <v>133335634.16817513</v>
      </c>
    </row>
    <row r="265" spans="1:37" x14ac:dyDescent="0.2">
      <c r="A265" s="43">
        <v>256</v>
      </c>
      <c r="C265" s="43">
        <v>5.9180015608031639E-4</v>
      </c>
      <c r="D265" s="43">
        <v>6.771923434922289E-2</v>
      </c>
      <c r="E265" s="43">
        <v>4.1498204352063661</v>
      </c>
      <c r="F265" s="43">
        <v>2.5536221593404242</v>
      </c>
      <c r="H265" s="43">
        <v>8.958484804292488E-5</v>
      </c>
      <c r="I265" s="43">
        <v>9.0231445473280505E-2</v>
      </c>
      <c r="J265" s="43">
        <v>0</v>
      </c>
      <c r="K265" s="43">
        <v>1</v>
      </c>
      <c r="M265" s="43">
        <v>7.888044896981361E-3</v>
      </c>
      <c r="N265" s="43">
        <v>4.7134419581694509E-2</v>
      </c>
      <c r="O265" s="43">
        <v>0</v>
      </c>
      <c r="P265" s="43">
        <v>1</v>
      </c>
      <c r="R265" s="43">
        <v>758.80378296448725</v>
      </c>
      <c r="S265" s="43">
        <v>153.05053385505508</v>
      </c>
      <c r="T265" s="43">
        <v>7039.6312436393755</v>
      </c>
      <c r="U265" s="43">
        <v>7951.4855604589175</v>
      </c>
      <c r="W265" s="43">
        <v>3148.8994448579256</v>
      </c>
      <c r="X265" s="43">
        <v>0</v>
      </c>
      <c r="Y265" s="43">
        <v>0</v>
      </c>
      <c r="Z265" s="43">
        <v>3148.8994448579256</v>
      </c>
      <c r="AB265" s="43">
        <v>126.1416977831317</v>
      </c>
      <c r="AC265" s="43">
        <v>0</v>
      </c>
      <c r="AD265" s="43">
        <v>0</v>
      </c>
      <c r="AE265" s="43">
        <v>126.1416977831317</v>
      </c>
      <c r="AG265" s="43">
        <v>5790826.0790937254</v>
      </c>
      <c r="AH265" s="43">
        <v>680162.28008931188</v>
      </c>
      <c r="AI265" s="43">
        <v>0</v>
      </c>
      <c r="AJ265" s="43">
        <v>529795130.68915313</v>
      </c>
      <c r="AK265" s="43">
        <v>535585956.76824689</v>
      </c>
    </row>
    <row r="266" spans="1:37" x14ac:dyDescent="0.2">
      <c r="A266" s="43">
        <v>257</v>
      </c>
      <c r="C266" s="43">
        <v>5.9295789967428198E-4</v>
      </c>
      <c r="D266" s="43">
        <v>4.7470715021204105E-2</v>
      </c>
      <c r="E266" s="43">
        <v>7.9952766395978738</v>
      </c>
      <c r="F266" s="43">
        <v>3.5779939038580704</v>
      </c>
      <c r="H266" s="43">
        <v>8.7165846142511305E-5</v>
      </c>
      <c r="I266" s="43">
        <v>0.12203836798656731</v>
      </c>
      <c r="J266" s="43">
        <v>0</v>
      </c>
      <c r="K266" s="43">
        <v>1</v>
      </c>
      <c r="M266" s="43">
        <v>7.8034366967442131E-3</v>
      </c>
      <c r="N266" s="43">
        <v>4.4526092219067295E-2</v>
      </c>
      <c r="O266" s="43">
        <v>0</v>
      </c>
      <c r="P266" s="43">
        <v>1</v>
      </c>
      <c r="R266" s="43">
        <v>532.95679708383125</v>
      </c>
      <c r="S266" s="43">
        <v>201.41189441851733</v>
      </c>
      <c r="T266" s="43">
        <v>6578.7421659418451</v>
      </c>
      <c r="U266" s="43">
        <v>7313.1108574441932</v>
      </c>
      <c r="W266" s="43">
        <v>4261.1370296392606</v>
      </c>
      <c r="X266" s="43">
        <v>0</v>
      </c>
      <c r="Y266" s="43">
        <v>0</v>
      </c>
      <c r="Z266" s="43">
        <v>4261.1370296392606</v>
      </c>
      <c r="AB266" s="43">
        <v>147.01365300749686</v>
      </c>
      <c r="AC266" s="43">
        <v>0</v>
      </c>
      <c r="AD266" s="43">
        <v>0</v>
      </c>
      <c r="AE266" s="43">
        <v>147.01365300749686</v>
      </c>
      <c r="AG266" s="43">
        <v>7836230.9975065999</v>
      </c>
      <c r="AH266" s="43">
        <v>920405.59840208024</v>
      </c>
      <c r="AI266" s="43">
        <v>0</v>
      </c>
      <c r="AJ266" s="43">
        <v>617457342.63148677</v>
      </c>
      <c r="AK266" s="43">
        <v>625293573.62899339</v>
      </c>
    </row>
    <row r="267" spans="1:37" x14ac:dyDescent="0.2">
      <c r="A267" s="43">
        <v>258</v>
      </c>
      <c r="C267" s="43">
        <v>6.0601422208130917E-4</v>
      </c>
      <c r="D267" s="43">
        <v>6.0343329972445625E-2</v>
      </c>
      <c r="E267" s="43">
        <v>3.3187692498607828</v>
      </c>
      <c r="F267" s="43">
        <v>1.8962157159135042</v>
      </c>
      <c r="H267" s="43">
        <v>9.6296439494603092E-5</v>
      </c>
      <c r="I267" s="43">
        <v>0.10742885743707498</v>
      </c>
      <c r="J267" s="43">
        <v>0</v>
      </c>
      <c r="K267" s="43">
        <v>1</v>
      </c>
      <c r="M267" s="43">
        <v>7.8718649041664701E-3</v>
      </c>
      <c r="N267" s="43">
        <v>4.7006787612679735E-2</v>
      </c>
      <c r="O267" s="43">
        <v>0</v>
      </c>
      <c r="P267" s="43">
        <v>1</v>
      </c>
      <c r="R267" s="43">
        <v>692.39585878261119</v>
      </c>
      <c r="S267" s="43">
        <v>195.87254184607821</v>
      </c>
      <c r="T267" s="43">
        <v>7006.1685002614076</v>
      </c>
      <c r="U267" s="43">
        <v>7894.4369008900967</v>
      </c>
      <c r="W267" s="43">
        <v>2297.9020848586792</v>
      </c>
      <c r="X267" s="43">
        <v>0</v>
      </c>
      <c r="Y267" s="43">
        <v>0</v>
      </c>
      <c r="Z267" s="43">
        <v>2297.9020848586792</v>
      </c>
      <c r="AB267" s="43">
        <v>66.397357379361168</v>
      </c>
      <c r="AC267" s="43">
        <v>0</v>
      </c>
      <c r="AD267" s="43">
        <v>0</v>
      </c>
      <c r="AE267" s="43">
        <v>66.397357379361168</v>
      </c>
      <c r="AG267" s="43">
        <v>4225841.9340551114</v>
      </c>
      <c r="AH267" s="43">
        <v>496346.85032947472</v>
      </c>
      <c r="AI267" s="43">
        <v>0</v>
      </c>
      <c r="AJ267" s="43">
        <v>278868900.99331689</v>
      </c>
      <c r="AK267" s="43">
        <v>283094742.92737198</v>
      </c>
    </row>
    <row r="268" spans="1:37" x14ac:dyDescent="0.2">
      <c r="A268" s="43">
        <v>259</v>
      </c>
      <c r="C268" s="43">
        <v>6.3432249491668369E-4</v>
      </c>
      <c r="D268" s="43">
        <v>6.545208211834197E-2</v>
      </c>
      <c r="E268" s="43">
        <v>2.9983750650332013</v>
      </c>
      <c r="F268" s="43">
        <v>2.7854225809651325</v>
      </c>
      <c r="H268" s="43">
        <v>9.1553761220830587E-5</v>
      </c>
      <c r="I268" s="43">
        <v>0.11062559470982902</v>
      </c>
      <c r="J268" s="43">
        <v>0</v>
      </c>
      <c r="K268" s="43">
        <v>1</v>
      </c>
      <c r="M268" s="43">
        <v>7.7565050662559776E-3</v>
      </c>
      <c r="N268" s="43">
        <v>4.3672360735244567E-2</v>
      </c>
      <c r="O268" s="43">
        <v>0</v>
      </c>
      <c r="P268" s="43">
        <v>1</v>
      </c>
      <c r="R268" s="43">
        <v>786.09666245939979</v>
      </c>
      <c r="S268" s="43">
        <v>191.76713588386883</v>
      </c>
      <c r="T268" s="43">
        <v>6413.7956961056925</v>
      </c>
      <c r="U268" s="43">
        <v>7391.6594944489607</v>
      </c>
      <c r="W268" s="43">
        <v>2357.0126314240852</v>
      </c>
      <c r="X268" s="43">
        <v>0</v>
      </c>
      <c r="Y268" s="43">
        <v>0</v>
      </c>
      <c r="Z268" s="43">
        <v>2357.0126314240852</v>
      </c>
      <c r="AB268" s="43">
        <v>150.1760763214682</v>
      </c>
      <c r="AC268" s="43">
        <v>0</v>
      </c>
      <c r="AD268" s="43">
        <v>0</v>
      </c>
      <c r="AE268" s="43">
        <v>150.1760763214682</v>
      </c>
      <c r="AG268" s="43">
        <v>4334546.229188893</v>
      </c>
      <c r="AH268" s="43">
        <v>509114.72838760237</v>
      </c>
      <c r="AI268" s="43">
        <v>0</v>
      </c>
      <c r="AJ268" s="43">
        <v>630739520.55016649</v>
      </c>
      <c r="AK268" s="43">
        <v>635074066.77935541</v>
      </c>
    </row>
    <row r="269" spans="1:37" x14ac:dyDescent="0.2">
      <c r="A269" s="43">
        <v>260</v>
      </c>
      <c r="C269" s="43">
        <v>5.9225517517955963E-4</v>
      </c>
      <c r="D269" s="43">
        <v>5.3865930288496108E-2</v>
      </c>
      <c r="E269" s="43">
        <v>4.8453106877609535</v>
      </c>
      <c r="F269" s="43">
        <v>1.4391623845319399</v>
      </c>
      <c r="H269" s="43">
        <v>8.9561794802679853E-5</v>
      </c>
      <c r="I269" s="43">
        <v>9.4111582673488625E-2</v>
      </c>
      <c r="J269" s="43">
        <v>0</v>
      </c>
      <c r="K269" s="43">
        <v>1</v>
      </c>
      <c r="M269" s="43">
        <v>7.8640940797006786E-3</v>
      </c>
      <c r="N269" s="43">
        <v>4.7381281763512861E-2</v>
      </c>
      <c r="O269" s="43">
        <v>0</v>
      </c>
      <c r="P269" s="43">
        <v>1</v>
      </c>
      <c r="R269" s="43">
        <v>604.03958679061236</v>
      </c>
      <c r="S269" s="43">
        <v>159.59094191431689</v>
      </c>
      <c r="T269" s="43">
        <v>7055.0139741076182</v>
      </c>
      <c r="U269" s="43">
        <v>7818.6445028125472</v>
      </c>
      <c r="W269" s="43">
        <v>2926.7594657072641</v>
      </c>
      <c r="X269" s="43">
        <v>0</v>
      </c>
      <c r="Y269" s="43">
        <v>0</v>
      </c>
      <c r="Z269" s="43">
        <v>2926.7594657072641</v>
      </c>
      <c r="AB269" s="43">
        <v>28.384046785671867</v>
      </c>
      <c r="AC269" s="43">
        <v>0</v>
      </c>
      <c r="AD269" s="43">
        <v>0</v>
      </c>
      <c r="AE269" s="43">
        <v>28.384046785671867</v>
      </c>
      <c r="AG269" s="43">
        <v>5382310.6574356584</v>
      </c>
      <c r="AH269" s="43">
        <v>632180.044592769</v>
      </c>
      <c r="AI269" s="43">
        <v>0</v>
      </c>
      <c r="AJ269" s="43">
        <v>119212996.49982184</v>
      </c>
      <c r="AK269" s="43">
        <v>124595307.1572575</v>
      </c>
    </row>
    <row r="270" spans="1:37" x14ac:dyDescent="0.2">
      <c r="A270" s="43">
        <v>261</v>
      </c>
      <c r="C270" s="43">
        <v>6.1335766811254633E-4</v>
      </c>
      <c r="D270" s="43">
        <v>6.0592687425449321E-2</v>
      </c>
      <c r="E270" s="43">
        <v>12.870531593412966</v>
      </c>
      <c r="F270" s="43">
        <v>2.5909042764665271</v>
      </c>
      <c r="H270" s="43">
        <v>8.4838265428544395E-5</v>
      </c>
      <c r="I270" s="43">
        <v>9.2630037613036439E-2</v>
      </c>
      <c r="J270" s="43">
        <v>0</v>
      </c>
      <c r="K270" s="43">
        <v>1</v>
      </c>
      <c r="M270" s="43">
        <v>7.8305914795407348E-3</v>
      </c>
      <c r="N270" s="43">
        <v>4.6327293094470146E-2</v>
      </c>
      <c r="O270" s="43">
        <v>0</v>
      </c>
      <c r="P270" s="43">
        <v>1</v>
      </c>
      <c r="R270" s="43">
        <v>703.68191051035365</v>
      </c>
      <c r="S270" s="43">
        <v>148.79419690237961</v>
      </c>
      <c r="T270" s="43">
        <v>6868.6891979051416</v>
      </c>
      <c r="U270" s="43">
        <v>7721.1653053178743</v>
      </c>
      <c r="W270" s="43">
        <v>9056.7602609367023</v>
      </c>
      <c r="X270" s="43">
        <v>0</v>
      </c>
      <c r="Y270" s="43">
        <v>0</v>
      </c>
      <c r="Z270" s="43">
        <v>9056.7602609367023</v>
      </c>
      <c r="AB270" s="43">
        <v>119.78548999522717</v>
      </c>
      <c r="AC270" s="43">
        <v>0</v>
      </c>
      <c r="AD270" s="43">
        <v>0</v>
      </c>
      <c r="AE270" s="43">
        <v>119.78548999522717</v>
      </c>
      <c r="AG270" s="43">
        <v>16655382.119862596</v>
      </c>
      <c r="AH270" s="43">
        <v>1956260.2163623278</v>
      </c>
      <c r="AI270" s="43">
        <v>0</v>
      </c>
      <c r="AJ270" s="43">
        <v>503099057.97995412</v>
      </c>
      <c r="AK270" s="43">
        <v>519754440.09981674</v>
      </c>
    </row>
    <row r="271" spans="1:37" x14ac:dyDescent="0.2">
      <c r="A271" s="43">
        <v>262</v>
      </c>
      <c r="C271" s="43">
        <v>6.2389800600259893E-4</v>
      </c>
      <c r="D271" s="43">
        <v>5.8843463902846116E-2</v>
      </c>
      <c r="E271" s="43">
        <v>5.8378114319244858</v>
      </c>
      <c r="F271" s="43">
        <v>2.5771312544391338</v>
      </c>
      <c r="H271" s="43">
        <v>9.5424016020917435E-5</v>
      </c>
      <c r="I271" s="43">
        <v>8.6933645684359448E-2</v>
      </c>
      <c r="J271" s="43">
        <v>0</v>
      </c>
      <c r="K271" s="43">
        <v>1</v>
      </c>
      <c r="M271" s="43">
        <v>7.8764912811115639E-3</v>
      </c>
      <c r="N271" s="43">
        <v>4.558834471209891E-2</v>
      </c>
      <c r="O271" s="43">
        <v>0</v>
      </c>
      <c r="P271" s="43">
        <v>1</v>
      </c>
      <c r="R271" s="43">
        <v>695.11106300367248</v>
      </c>
      <c r="S271" s="43">
        <v>157.06808757077675</v>
      </c>
      <c r="T271" s="43">
        <v>6798.7487640813752</v>
      </c>
      <c r="U271" s="43">
        <v>7650.9279146558247</v>
      </c>
      <c r="W271" s="43">
        <v>4057.9273100600208</v>
      </c>
      <c r="X271" s="43">
        <v>0</v>
      </c>
      <c r="Y271" s="43">
        <v>0</v>
      </c>
      <c r="Z271" s="43">
        <v>4057.9273100600208</v>
      </c>
      <c r="AB271" s="43">
        <v>117.3021079563367</v>
      </c>
      <c r="AC271" s="43">
        <v>0</v>
      </c>
      <c r="AD271" s="43">
        <v>0</v>
      </c>
      <c r="AE271" s="43">
        <v>117.3021079563367</v>
      </c>
      <c r="AG271" s="43">
        <v>7462528.3232003786</v>
      </c>
      <c r="AH271" s="43">
        <v>876512.29897296452</v>
      </c>
      <c r="AI271" s="43">
        <v>0</v>
      </c>
      <c r="AJ271" s="43">
        <v>492668853.41661412</v>
      </c>
      <c r="AK271" s="43">
        <v>500131381.73981452</v>
      </c>
    </row>
    <row r="272" spans="1:37" x14ac:dyDescent="0.2">
      <c r="A272" s="43">
        <v>263</v>
      </c>
      <c r="C272" s="43">
        <v>5.9799077786321965E-4</v>
      </c>
      <c r="D272" s="43">
        <v>5.5425042647619049E-2</v>
      </c>
      <c r="E272" s="43">
        <v>2.6581597447130596</v>
      </c>
      <c r="F272" s="43">
        <v>3.0238750600013455</v>
      </c>
      <c r="H272" s="43">
        <v>8.7582082823009995E-5</v>
      </c>
      <c r="I272" s="43">
        <v>8.6523871762349241E-2</v>
      </c>
      <c r="J272" s="43">
        <v>0</v>
      </c>
      <c r="K272" s="43">
        <v>1</v>
      </c>
      <c r="M272" s="43">
        <v>7.9651684183731364E-3</v>
      </c>
      <c r="N272" s="43">
        <v>4.4892610070493957E-2</v>
      </c>
      <c r="O272" s="43">
        <v>0</v>
      </c>
      <c r="P272" s="43">
        <v>1</v>
      </c>
      <c r="R272" s="43">
        <v>627.54214110493206</v>
      </c>
      <c r="S272" s="43">
        <v>143.48073305470518</v>
      </c>
      <c r="T272" s="43">
        <v>6770.3667038881058</v>
      </c>
      <c r="U272" s="43">
        <v>7541.3895780477433</v>
      </c>
      <c r="W272" s="43">
        <v>1668.107257596173</v>
      </c>
      <c r="X272" s="43">
        <v>0</v>
      </c>
      <c r="Y272" s="43">
        <v>0</v>
      </c>
      <c r="Z272" s="43">
        <v>1668.107257596173</v>
      </c>
      <c r="AB272" s="43">
        <v>135.89715706758653</v>
      </c>
      <c r="AC272" s="43">
        <v>0</v>
      </c>
      <c r="AD272" s="43">
        <v>0</v>
      </c>
      <c r="AE272" s="43">
        <v>135.89715706758653</v>
      </c>
      <c r="AG272" s="43">
        <v>3067649.2467193622</v>
      </c>
      <c r="AH272" s="43">
        <v>360311.16764077335</v>
      </c>
      <c r="AI272" s="43">
        <v>0</v>
      </c>
      <c r="AJ272" s="43">
        <v>570768059.6838634</v>
      </c>
      <c r="AK272" s="43">
        <v>573835708.93058276</v>
      </c>
    </row>
    <row r="273" spans="1:37" x14ac:dyDescent="0.2">
      <c r="A273" s="43">
        <v>264</v>
      </c>
      <c r="C273" s="43">
        <v>6.1091934766099865E-4</v>
      </c>
      <c r="D273" s="43">
        <v>6.0165980735411795E-2</v>
      </c>
      <c r="E273" s="43">
        <v>1.171079055753325</v>
      </c>
      <c r="F273" s="43">
        <v>1.7455768402531873</v>
      </c>
      <c r="H273" s="43">
        <v>7.8487251796426045E-5</v>
      </c>
      <c r="I273" s="43">
        <v>0.1023266609253809</v>
      </c>
      <c r="J273" s="43">
        <v>0</v>
      </c>
      <c r="K273" s="43">
        <v>1</v>
      </c>
      <c r="M273" s="43">
        <v>7.9752231341384539E-3</v>
      </c>
      <c r="N273" s="43">
        <v>4.6229814908999578E-2</v>
      </c>
      <c r="O273" s="43">
        <v>0</v>
      </c>
      <c r="P273" s="43">
        <v>1</v>
      </c>
      <c r="R273" s="43">
        <v>695.94873927062838</v>
      </c>
      <c r="S273" s="43">
        <v>152.06536129471823</v>
      </c>
      <c r="T273" s="43">
        <v>6980.8349537376062</v>
      </c>
      <c r="U273" s="43">
        <v>7828.8490543029529</v>
      </c>
      <c r="W273" s="43">
        <v>815.01099243776446</v>
      </c>
      <c r="X273" s="43">
        <v>0</v>
      </c>
      <c r="Y273" s="43">
        <v>0</v>
      </c>
      <c r="Z273" s="43">
        <v>815.01099243776446</v>
      </c>
      <c r="AB273" s="43">
        <v>55.520509034383515</v>
      </c>
      <c r="AC273" s="43">
        <v>0</v>
      </c>
      <c r="AD273" s="43">
        <v>0</v>
      </c>
      <c r="AE273" s="43">
        <v>55.520509034383515</v>
      </c>
      <c r="AG273" s="43">
        <v>1498805.2150930488</v>
      </c>
      <c r="AH273" s="43">
        <v>176042.37436655711</v>
      </c>
      <c r="AI273" s="43">
        <v>0</v>
      </c>
      <c r="AJ273" s="43">
        <v>233186137.94441077</v>
      </c>
      <c r="AK273" s="43">
        <v>234684943.15950382</v>
      </c>
    </row>
    <row r="274" spans="1:37" x14ac:dyDescent="0.2">
      <c r="A274" s="43">
        <v>265</v>
      </c>
      <c r="C274" s="43">
        <v>6.1956550854935788E-4</v>
      </c>
      <c r="D274" s="43">
        <v>6.1333759171514846E-2</v>
      </c>
      <c r="E274" s="43">
        <v>5.1156605082412581</v>
      </c>
      <c r="F274" s="43">
        <v>2.0688533168202135</v>
      </c>
      <c r="H274" s="43">
        <v>8.572285211019873E-5</v>
      </c>
      <c r="I274" s="43">
        <v>0.11247273874586583</v>
      </c>
      <c r="J274" s="43">
        <v>0</v>
      </c>
      <c r="K274" s="43">
        <v>1</v>
      </c>
      <c r="M274" s="43">
        <v>7.7976448340564639E-3</v>
      </c>
      <c r="N274" s="43">
        <v>4.7905946110578856E-2</v>
      </c>
      <c r="O274" s="43">
        <v>0</v>
      </c>
      <c r="P274" s="43">
        <v>1</v>
      </c>
      <c r="R274" s="43">
        <v>719.49733356283059</v>
      </c>
      <c r="S274" s="43">
        <v>182.55185710818051</v>
      </c>
      <c r="T274" s="43">
        <v>7072.862976473265</v>
      </c>
      <c r="U274" s="43">
        <v>7974.9121671442763</v>
      </c>
      <c r="W274" s="43">
        <v>3680.7040950922601</v>
      </c>
      <c r="X274" s="43">
        <v>0</v>
      </c>
      <c r="Y274" s="43">
        <v>0</v>
      </c>
      <c r="Z274" s="43">
        <v>3680.7040950922601</v>
      </c>
      <c r="AB274" s="43">
        <v>82.286970922146608</v>
      </c>
      <c r="AC274" s="43">
        <v>0</v>
      </c>
      <c r="AD274" s="43">
        <v>0</v>
      </c>
      <c r="AE274" s="43">
        <v>82.286970922146608</v>
      </c>
      <c r="AG274" s="43">
        <v>6768814.8308746666</v>
      </c>
      <c r="AH274" s="43">
        <v>795032.08453992824</v>
      </c>
      <c r="AI274" s="43">
        <v>0</v>
      </c>
      <c r="AJ274" s="43">
        <v>345605277.87301576</v>
      </c>
      <c r="AK274" s="43">
        <v>352374092.70389044</v>
      </c>
    </row>
    <row r="275" spans="1:37" x14ac:dyDescent="0.2">
      <c r="A275" s="43">
        <v>266</v>
      </c>
      <c r="C275" s="43">
        <v>6.0643583525225192E-4</v>
      </c>
      <c r="D275" s="43">
        <v>4.8309470319469403E-2</v>
      </c>
      <c r="E275" s="43">
        <v>7.7279549819928786</v>
      </c>
      <c r="F275" s="43">
        <v>2.5423141807480736</v>
      </c>
      <c r="H275" s="43">
        <v>8.7210716322266301E-5</v>
      </c>
      <c r="I275" s="43">
        <v>8.3867303238259916E-2</v>
      </c>
      <c r="J275" s="43">
        <v>0</v>
      </c>
      <c r="K275" s="43">
        <v>1</v>
      </c>
      <c r="M275" s="43">
        <v>7.8312735726776602E-3</v>
      </c>
      <c r="N275" s="43">
        <v>4.6247610044658272E-2</v>
      </c>
      <c r="O275" s="43">
        <v>0</v>
      </c>
      <c r="P275" s="43">
        <v>1</v>
      </c>
      <c r="R275" s="43">
        <v>554.70171048891518</v>
      </c>
      <c r="S275" s="43">
        <v>138.48569181604799</v>
      </c>
      <c r="T275" s="43">
        <v>6857.4723132038625</v>
      </c>
      <c r="U275" s="43">
        <v>7550.6597155088257</v>
      </c>
      <c r="W275" s="43">
        <v>4286.7098470927831</v>
      </c>
      <c r="X275" s="43">
        <v>0</v>
      </c>
      <c r="Y275" s="43">
        <v>0</v>
      </c>
      <c r="Z275" s="43">
        <v>4286.7098470927831</v>
      </c>
      <c r="AB275" s="43">
        <v>91.541101616432513</v>
      </c>
      <c r="AC275" s="43">
        <v>0</v>
      </c>
      <c r="AD275" s="43">
        <v>0</v>
      </c>
      <c r="AE275" s="43">
        <v>91.541101616432513</v>
      </c>
      <c r="AG275" s="43">
        <v>7883259.4088036278</v>
      </c>
      <c r="AH275" s="43">
        <v>925929.32697204116</v>
      </c>
      <c r="AI275" s="43">
        <v>0</v>
      </c>
      <c r="AJ275" s="43">
        <v>384472626.78901654</v>
      </c>
      <c r="AK275" s="43">
        <v>392355886.19782019</v>
      </c>
    </row>
    <row r="276" spans="1:37" x14ac:dyDescent="0.2">
      <c r="A276" s="43">
        <v>267</v>
      </c>
      <c r="C276" s="43">
        <v>5.9673053649158853E-4</v>
      </c>
      <c r="D276" s="43">
        <v>5.6063348350544606E-2</v>
      </c>
      <c r="E276" s="43">
        <v>7.0894065507741297</v>
      </c>
      <c r="F276" s="43">
        <v>4.2060763848687994</v>
      </c>
      <c r="H276" s="43">
        <v>9.1826966510000219E-5</v>
      </c>
      <c r="I276" s="43">
        <v>0.12211215441229128</v>
      </c>
      <c r="J276" s="43">
        <v>0</v>
      </c>
      <c r="K276" s="43">
        <v>1</v>
      </c>
      <c r="M276" s="43">
        <v>7.8164999059489176E-3</v>
      </c>
      <c r="N276" s="43">
        <v>4.4422456817230678E-2</v>
      </c>
      <c r="O276" s="43">
        <v>0</v>
      </c>
      <c r="P276" s="43">
        <v>1</v>
      </c>
      <c r="R276" s="43">
        <v>633.4315158480141</v>
      </c>
      <c r="S276" s="43">
        <v>212.31051510484451</v>
      </c>
      <c r="T276" s="43">
        <v>6574.4174045949276</v>
      </c>
      <c r="U276" s="43">
        <v>7420.1594355477864</v>
      </c>
      <c r="W276" s="43">
        <v>4490.6535379196985</v>
      </c>
      <c r="X276" s="43">
        <v>0</v>
      </c>
      <c r="Y276" s="43">
        <v>0</v>
      </c>
      <c r="Z276" s="43">
        <v>4490.6535379196985</v>
      </c>
      <c r="AB276" s="43">
        <v>217.29879120994022</v>
      </c>
      <c r="AC276" s="43">
        <v>0</v>
      </c>
      <c r="AD276" s="43">
        <v>0</v>
      </c>
      <c r="AE276" s="43">
        <v>217.29879120994022</v>
      </c>
      <c r="AG276" s="43">
        <v>8258311.8562343251</v>
      </c>
      <c r="AH276" s="43">
        <v>969981.16419065488</v>
      </c>
      <c r="AI276" s="43">
        <v>0</v>
      </c>
      <c r="AJ276" s="43">
        <v>912654923.08174896</v>
      </c>
      <c r="AK276" s="43">
        <v>920913234.93798327</v>
      </c>
    </row>
    <row r="277" spans="1:37" x14ac:dyDescent="0.2">
      <c r="A277" s="43">
        <v>268</v>
      </c>
      <c r="C277" s="43">
        <v>5.9884830892509885E-4</v>
      </c>
      <c r="D277" s="43">
        <v>5.0649719690428224E-2</v>
      </c>
      <c r="E277" s="43">
        <v>1.6530074047462349</v>
      </c>
      <c r="F277" s="43">
        <v>0.85664891238245344</v>
      </c>
      <c r="H277" s="43">
        <v>9.0300052863478975E-5</v>
      </c>
      <c r="I277" s="43">
        <v>0.13151550470256734</v>
      </c>
      <c r="J277" s="43">
        <v>0</v>
      </c>
      <c r="K277" s="43">
        <v>1</v>
      </c>
      <c r="M277" s="43">
        <v>7.8622795728435779E-3</v>
      </c>
      <c r="N277" s="43">
        <v>4.3596940983834952E-2</v>
      </c>
      <c r="O277" s="43">
        <v>0</v>
      </c>
      <c r="P277" s="43">
        <v>1</v>
      </c>
      <c r="R277" s="43">
        <v>574.29660176576783</v>
      </c>
      <c r="S277" s="43">
        <v>224.85747694938743</v>
      </c>
      <c r="T277" s="43">
        <v>6490.032523834424</v>
      </c>
      <c r="U277" s="43">
        <v>7289.1866025495792</v>
      </c>
      <c r="W277" s="43">
        <v>949.31653523941384</v>
      </c>
      <c r="X277" s="43">
        <v>0</v>
      </c>
      <c r="Y277" s="43">
        <v>0</v>
      </c>
      <c r="Z277" s="43">
        <v>949.31653523941384</v>
      </c>
      <c r="AB277" s="43">
        <v>-8.8088865451656684</v>
      </c>
      <c r="AC277" s="43">
        <v>0</v>
      </c>
      <c r="AD277" s="43">
        <v>0</v>
      </c>
      <c r="AE277" s="43">
        <v>-8.8088865451656684</v>
      </c>
      <c r="AG277" s="43">
        <v>1745793.108305282</v>
      </c>
      <c r="AH277" s="43">
        <v>205052.3716117134</v>
      </c>
      <c r="AI277" s="43">
        <v>0</v>
      </c>
      <c r="AJ277" s="43">
        <v>0</v>
      </c>
      <c r="AK277" s="43">
        <v>1745793.108305282</v>
      </c>
    </row>
    <row r="278" spans="1:37" x14ac:dyDescent="0.2">
      <c r="A278" s="43">
        <v>269</v>
      </c>
      <c r="C278" s="43">
        <v>6.182731555568477E-4</v>
      </c>
      <c r="D278" s="43">
        <v>5.4078970607948189E-2</v>
      </c>
      <c r="E278" s="43">
        <v>4.0901172222897717</v>
      </c>
      <c r="F278" s="43">
        <v>0.85702967127602958</v>
      </c>
      <c r="H278" s="43">
        <v>9.2044111933309303E-5</v>
      </c>
      <c r="I278" s="43">
        <v>0.10797428501163875</v>
      </c>
      <c r="J278" s="43">
        <v>0</v>
      </c>
      <c r="K278" s="43">
        <v>1</v>
      </c>
      <c r="M278" s="43">
        <v>7.8884494273507855E-3</v>
      </c>
      <c r="N278" s="43">
        <v>4.5487141012766061E-2</v>
      </c>
      <c r="O278" s="43">
        <v>0</v>
      </c>
      <c r="P278" s="43">
        <v>1</v>
      </c>
      <c r="R278" s="43">
        <v>633.069192330536</v>
      </c>
      <c r="S278" s="43">
        <v>188.17361212149103</v>
      </c>
      <c r="T278" s="43">
        <v>6793.954899248316</v>
      </c>
      <c r="U278" s="43">
        <v>7615.1977037003435</v>
      </c>
      <c r="W278" s="43">
        <v>2589.3272064522012</v>
      </c>
      <c r="X278" s="43">
        <v>0</v>
      </c>
      <c r="Y278" s="43">
        <v>0</v>
      </c>
      <c r="Z278" s="43">
        <v>2589.3272064522012</v>
      </c>
      <c r="AB278" s="43">
        <v>-9.6845818269791284</v>
      </c>
      <c r="AC278" s="43">
        <v>0</v>
      </c>
      <c r="AD278" s="43">
        <v>0</v>
      </c>
      <c r="AE278" s="43">
        <v>-9.6845818269791284</v>
      </c>
      <c r="AG278" s="43">
        <v>4761772.7326655975</v>
      </c>
      <c r="AH278" s="43">
        <v>559294.67659367539</v>
      </c>
      <c r="AI278" s="43">
        <v>0</v>
      </c>
      <c r="AJ278" s="43">
        <v>0</v>
      </c>
      <c r="AK278" s="43">
        <v>4761772.7326655975</v>
      </c>
    </row>
    <row r="279" spans="1:37" x14ac:dyDescent="0.2">
      <c r="A279" s="43">
        <v>270</v>
      </c>
      <c r="C279" s="43">
        <v>6.2027052667412708E-4</v>
      </c>
      <c r="D279" s="43">
        <v>5.3938658291309068E-2</v>
      </c>
      <c r="E279" s="43">
        <v>10.008125840795223</v>
      </c>
      <c r="F279" s="43">
        <v>1.6531724584847376</v>
      </c>
      <c r="H279" s="43">
        <v>9.2863133051457325E-5</v>
      </c>
      <c r="I279" s="43">
        <v>8.9198406706079786E-2</v>
      </c>
      <c r="J279" s="43">
        <v>0</v>
      </c>
      <c r="K279" s="43">
        <v>1</v>
      </c>
      <c r="M279" s="43">
        <v>7.757155204030388E-3</v>
      </c>
      <c r="N279" s="43">
        <v>4.5361093229535993E-2</v>
      </c>
      <c r="O279" s="43">
        <v>0</v>
      </c>
      <c r="P279" s="43">
        <v>1</v>
      </c>
      <c r="R279" s="43">
        <v>633.46650678336948</v>
      </c>
      <c r="S279" s="43">
        <v>156.83493261691407</v>
      </c>
      <c r="T279" s="43">
        <v>6662.3641470472548</v>
      </c>
      <c r="U279" s="43">
        <v>7452.6655864475388</v>
      </c>
      <c r="W279" s="43">
        <v>6339.8125158169232</v>
      </c>
      <c r="X279" s="43">
        <v>0</v>
      </c>
      <c r="Y279" s="43">
        <v>0</v>
      </c>
      <c r="Z279" s="43">
        <v>6339.8125158169232</v>
      </c>
      <c r="AB279" s="43">
        <v>44.27262768956723</v>
      </c>
      <c r="AC279" s="43">
        <v>0</v>
      </c>
      <c r="AD279" s="43">
        <v>0</v>
      </c>
      <c r="AE279" s="43">
        <v>44.27262768956723</v>
      </c>
      <c r="AG279" s="43">
        <v>11658915.216587322</v>
      </c>
      <c r="AH279" s="43">
        <v>1369399.5034164554</v>
      </c>
      <c r="AI279" s="43">
        <v>0</v>
      </c>
      <c r="AJ279" s="43">
        <v>185945036.29618236</v>
      </c>
      <c r="AK279" s="43">
        <v>197603951.5127697</v>
      </c>
    </row>
    <row r="280" spans="1:37" x14ac:dyDescent="0.2">
      <c r="A280" s="43">
        <v>271</v>
      </c>
      <c r="C280" s="43">
        <v>6.181705129905124E-4</v>
      </c>
      <c r="D280" s="43">
        <v>6.2204959440951946E-2</v>
      </c>
      <c r="E280" s="43">
        <v>4.4668426268405943</v>
      </c>
      <c r="F280" s="43">
        <v>2.1011595442526994</v>
      </c>
      <c r="H280" s="43">
        <v>9.4012844591984113E-5</v>
      </c>
      <c r="I280" s="43">
        <v>9.7435490353299112E-2</v>
      </c>
      <c r="J280" s="43">
        <v>0</v>
      </c>
      <c r="K280" s="43">
        <v>1</v>
      </c>
      <c r="M280" s="43">
        <v>7.8900624991674606E-3</v>
      </c>
      <c r="N280" s="43">
        <v>4.4760579621332633E-2</v>
      </c>
      <c r="O280" s="43">
        <v>0</v>
      </c>
      <c r="P280" s="43">
        <v>1</v>
      </c>
      <c r="R280" s="43">
        <v>728.0742461437593</v>
      </c>
      <c r="S280" s="43">
        <v>173.43899225182736</v>
      </c>
      <c r="T280" s="43">
        <v>6686.8028346472975</v>
      </c>
      <c r="U280" s="43">
        <v>7588.3160730428845</v>
      </c>
      <c r="W280" s="43">
        <v>3252.1930781797751</v>
      </c>
      <c r="X280" s="43">
        <v>0</v>
      </c>
      <c r="Y280" s="43">
        <v>0</v>
      </c>
      <c r="Z280" s="43">
        <v>3252.1930781797751</v>
      </c>
      <c r="AB280" s="43">
        <v>85.784671842039501</v>
      </c>
      <c r="AC280" s="43">
        <v>0</v>
      </c>
      <c r="AD280" s="43">
        <v>0</v>
      </c>
      <c r="AE280" s="43">
        <v>85.784671842039501</v>
      </c>
      <c r="AG280" s="43">
        <v>5980783.0707726059</v>
      </c>
      <c r="AH280" s="43">
        <v>702473.70488683146</v>
      </c>
      <c r="AI280" s="43">
        <v>0</v>
      </c>
      <c r="AJ280" s="43">
        <v>360295621.73656589</v>
      </c>
      <c r="AK280" s="43">
        <v>366276404.80733848</v>
      </c>
    </row>
    <row r="281" spans="1:37" x14ac:dyDescent="0.2">
      <c r="A281" s="43">
        <v>272</v>
      </c>
      <c r="C281" s="43">
        <v>5.9201751633426627E-4</v>
      </c>
      <c r="D281" s="43">
        <v>5.3165315713349599E-2</v>
      </c>
      <c r="E281" s="43">
        <v>1.8351844625424854</v>
      </c>
      <c r="F281" s="43">
        <v>5.2666652160049443</v>
      </c>
      <c r="H281" s="43">
        <v>8.4779796339605798E-5</v>
      </c>
      <c r="I281" s="43">
        <v>6.6359395642494143E-2</v>
      </c>
      <c r="J281" s="43">
        <v>0</v>
      </c>
      <c r="K281" s="43">
        <v>1</v>
      </c>
      <c r="M281" s="43">
        <v>7.8883910935694246E-3</v>
      </c>
      <c r="N281" s="43">
        <v>4.5732355599348629E-2</v>
      </c>
      <c r="O281" s="43">
        <v>0</v>
      </c>
      <c r="P281" s="43">
        <v>1</v>
      </c>
      <c r="R281" s="43">
        <v>595.94382843233586</v>
      </c>
      <c r="S281" s="43">
        <v>106.52147312885545</v>
      </c>
      <c r="T281" s="43">
        <v>6830.5296147237214</v>
      </c>
      <c r="U281" s="43">
        <v>7532.9949162849125</v>
      </c>
      <c r="W281" s="43">
        <v>1093.6668544871075</v>
      </c>
      <c r="X281" s="43">
        <v>0</v>
      </c>
      <c r="Y281" s="43">
        <v>0</v>
      </c>
      <c r="Z281" s="43">
        <v>1093.6668544871075</v>
      </c>
      <c r="AB281" s="43">
        <v>272.06812997076202</v>
      </c>
      <c r="AC281" s="43">
        <v>0</v>
      </c>
      <c r="AD281" s="43">
        <v>0</v>
      </c>
      <c r="AE281" s="43">
        <v>272.06812997076202</v>
      </c>
      <c r="AG281" s="43">
        <v>2011253.3454017907</v>
      </c>
      <c r="AH281" s="43">
        <v>236232.0405692152</v>
      </c>
      <c r="AI281" s="43">
        <v>0</v>
      </c>
      <c r="AJ281" s="43">
        <v>1142686145.8772004</v>
      </c>
      <c r="AK281" s="43">
        <v>1144697399.2226021</v>
      </c>
    </row>
    <row r="282" spans="1:37" x14ac:dyDescent="0.2">
      <c r="A282" s="43">
        <v>273</v>
      </c>
      <c r="C282" s="43">
        <v>5.9285453612325947E-4</v>
      </c>
      <c r="D282" s="43">
        <v>5.8614570614805572E-2</v>
      </c>
      <c r="E282" s="43">
        <v>4.3595553352760499</v>
      </c>
      <c r="F282" s="43">
        <v>1.6634354249021028</v>
      </c>
      <c r="H282" s="43">
        <v>8.4596669917167775E-5</v>
      </c>
      <c r="I282" s="43">
        <v>0.11872179307228015</v>
      </c>
      <c r="J282" s="43">
        <v>0</v>
      </c>
      <c r="K282" s="43">
        <v>1</v>
      </c>
      <c r="M282" s="43">
        <v>7.9645127402613314E-3</v>
      </c>
      <c r="N282" s="43">
        <v>4.5885024909024463E-2</v>
      </c>
      <c r="O282" s="43">
        <v>0</v>
      </c>
      <c r="P282" s="43">
        <v>1</v>
      </c>
      <c r="R282" s="43">
        <v>657.95487303744164</v>
      </c>
      <c r="S282" s="43">
        <v>190.16302955921594</v>
      </c>
      <c r="T282" s="43">
        <v>6919.465620906185</v>
      </c>
      <c r="U282" s="43">
        <v>7767.5835235028426</v>
      </c>
      <c r="W282" s="43">
        <v>2868.3906771212546</v>
      </c>
      <c r="X282" s="43">
        <v>0</v>
      </c>
      <c r="Y282" s="43">
        <v>0</v>
      </c>
      <c r="Z282" s="43">
        <v>2868.3906771212546</v>
      </c>
      <c r="AB282" s="43">
        <v>46.706631071320452</v>
      </c>
      <c r="AC282" s="43">
        <v>0</v>
      </c>
      <c r="AD282" s="43">
        <v>0</v>
      </c>
      <c r="AE282" s="43">
        <v>46.706631071320452</v>
      </c>
      <c r="AG282" s="43">
        <v>5274970.4552259874</v>
      </c>
      <c r="AH282" s="43">
        <v>619572.38625819096</v>
      </c>
      <c r="AI282" s="43">
        <v>0</v>
      </c>
      <c r="AJ282" s="43">
        <v>196167850.4995459</v>
      </c>
      <c r="AK282" s="43">
        <v>201442820.95477188</v>
      </c>
    </row>
    <row r="283" spans="1:37" x14ac:dyDescent="0.2">
      <c r="A283" s="43">
        <v>274</v>
      </c>
      <c r="C283" s="43">
        <v>5.8298424684377138E-4</v>
      </c>
      <c r="D283" s="43">
        <v>5.6385563248859016E-2</v>
      </c>
      <c r="E283" s="43">
        <v>6.4614440943878826</v>
      </c>
      <c r="F283" s="43">
        <v>2.4112887204311098</v>
      </c>
      <c r="H283" s="43">
        <v>8.3889116535794872E-5</v>
      </c>
      <c r="I283" s="43">
        <v>8.0804444557770486E-2</v>
      </c>
      <c r="J283" s="43">
        <v>0</v>
      </c>
      <c r="K283" s="43">
        <v>1</v>
      </c>
      <c r="M283" s="43">
        <v>7.8157208635362338E-3</v>
      </c>
      <c r="N283" s="43">
        <v>4.3872365088705206E-2</v>
      </c>
      <c r="O283" s="43">
        <v>0</v>
      </c>
      <c r="P283" s="43">
        <v>1</v>
      </c>
      <c r="R283" s="43">
        <v>622.39646226830939</v>
      </c>
      <c r="S283" s="43">
        <v>128.34626736745898</v>
      </c>
      <c r="T283" s="43">
        <v>6492.3580094686404</v>
      </c>
      <c r="U283" s="43">
        <v>7243.1007391044086</v>
      </c>
      <c r="W283" s="43">
        <v>4021.5799454914782</v>
      </c>
      <c r="X283" s="43">
        <v>0</v>
      </c>
      <c r="Y283" s="43">
        <v>0</v>
      </c>
      <c r="Z283" s="43">
        <v>4021.5799454914782</v>
      </c>
      <c r="AB283" s="43">
        <v>93.986778431397653</v>
      </c>
      <c r="AC283" s="43">
        <v>0</v>
      </c>
      <c r="AD283" s="43">
        <v>0</v>
      </c>
      <c r="AE283" s="43">
        <v>93.986778431397653</v>
      </c>
      <c r="AG283" s="43">
        <v>7395685.519758828</v>
      </c>
      <c r="AH283" s="43">
        <v>868661.26822615927</v>
      </c>
      <c r="AI283" s="43">
        <v>0</v>
      </c>
      <c r="AJ283" s="43">
        <v>394744469.41187012</v>
      </c>
      <c r="AK283" s="43">
        <v>402140154.93162894</v>
      </c>
    </row>
    <row r="284" spans="1:37" x14ac:dyDescent="0.2">
      <c r="A284" s="43">
        <v>275</v>
      </c>
      <c r="C284" s="43">
        <v>6.0691170563853341E-4</v>
      </c>
      <c r="D284" s="43">
        <v>5.4308226063047402E-2</v>
      </c>
      <c r="E284" s="43">
        <v>7.3108739404135932</v>
      </c>
      <c r="F284" s="43">
        <v>4.2873540317802039</v>
      </c>
      <c r="H284" s="43">
        <v>9.4281436043619493E-5</v>
      </c>
      <c r="I284" s="43">
        <v>9.8966679248598768E-2</v>
      </c>
      <c r="J284" s="43">
        <v>0</v>
      </c>
      <c r="K284" s="43">
        <v>1</v>
      </c>
      <c r="M284" s="43">
        <v>7.7925672096890043E-3</v>
      </c>
      <c r="N284" s="43">
        <v>4.5836265887517325E-2</v>
      </c>
      <c r="O284" s="43">
        <v>0</v>
      </c>
      <c r="P284" s="43">
        <v>1</v>
      </c>
      <c r="R284" s="43">
        <v>624.0702844171476</v>
      </c>
      <c r="S284" s="43">
        <v>176.66786459825548</v>
      </c>
      <c r="T284" s="43">
        <v>6762.8874447738317</v>
      </c>
      <c r="U284" s="43">
        <v>7563.6255937892347</v>
      </c>
      <c r="W284" s="43">
        <v>4562.4991793318241</v>
      </c>
      <c r="X284" s="43">
        <v>0</v>
      </c>
      <c r="Y284" s="43">
        <v>0</v>
      </c>
      <c r="Z284" s="43">
        <v>4562.4991793318241</v>
      </c>
      <c r="AB284" s="43">
        <v>219.51477631844338</v>
      </c>
      <c r="AC284" s="43">
        <v>0</v>
      </c>
      <c r="AD284" s="43">
        <v>0</v>
      </c>
      <c r="AE284" s="43">
        <v>219.51477631844338</v>
      </c>
      <c r="AG284" s="43">
        <v>8390435.9907912239</v>
      </c>
      <c r="AH284" s="43">
        <v>985499.82273567398</v>
      </c>
      <c r="AI284" s="43">
        <v>0</v>
      </c>
      <c r="AJ284" s="43">
        <v>921962060.53746223</v>
      </c>
      <c r="AK284" s="43">
        <v>930352496.52825344</v>
      </c>
    </row>
    <row r="285" spans="1:37" x14ac:dyDescent="0.2">
      <c r="A285" s="43">
        <v>276</v>
      </c>
      <c r="C285" s="43">
        <v>5.9955508368261822E-4</v>
      </c>
      <c r="D285" s="43">
        <v>5.9639230322762082E-2</v>
      </c>
      <c r="E285" s="43">
        <v>7.6451212092447314</v>
      </c>
      <c r="F285" s="43">
        <v>1.2714451550001065</v>
      </c>
      <c r="H285" s="43">
        <v>9.5030581558352978E-5</v>
      </c>
      <c r="I285" s="43">
        <v>9.0392582856174269E-2</v>
      </c>
      <c r="J285" s="43">
        <v>0</v>
      </c>
      <c r="K285" s="43">
        <v>1</v>
      </c>
      <c r="M285" s="43">
        <v>7.8361913961939467E-3</v>
      </c>
      <c r="N285" s="43">
        <v>4.5278327583259503E-2</v>
      </c>
      <c r="O285" s="43">
        <v>0</v>
      </c>
      <c r="P285" s="43">
        <v>1</v>
      </c>
      <c r="R285" s="43">
        <v>677.0231085657033</v>
      </c>
      <c r="S285" s="43">
        <v>162.6441906889458</v>
      </c>
      <c r="T285" s="43">
        <v>6717.9657434890232</v>
      </c>
      <c r="U285" s="43">
        <v>7557.6330427436724</v>
      </c>
      <c r="W285" s="43">
        <v>5175.9237264444564</v>
      </c>
      <c r="X285" s="43">
        <v>0</v>
      </c>
      <c r="Y285" s="43">
        <v>0</v>
      </c>
      <c r="Z285" s="43">
        <v>5175.9237264444564</v>
      </c>
      <c r="AB285" s="43">
        <v>19.663886762830028</v>
      </c>
      <c r="AC285" s="43">
        <v>0</v>
      </c>
      <c r="AD285" s="43">
        <v>0</v>
      </c>
      <c r="AE285" s="43">
        <v>19.663886762830028</v>
      </c>
      <c r="AG285" s="43">
        <v>9518523.732931355</v>
      </c>
      <c r="AH285" s="43">
        <v>1117999.5249120025</v>
      </c>
      <c r="AI285" s="43">
        <v>0</v>
      </c>
      <c r="AJ285" s="43">
        <v>82588324.403886124</v>
      </c>
      <c r="AK285" s="43">
        <v>92106848.136817485</v>
      </c>
    </row>
    <row r="286" spans="1:37" x14ac:dyDescent="0.2">
      <c r="A286" s="43">
        <v>277</v>
      </c>
      <c r="C286" s="43">
        <v>5.9628926130418538E-4</v>
      </c>
      <c r="D286" s="43">
        <v>5.483289987166895E-2</v>
      </c>
      <c r="E286" s="43">
        <v>3.9251276892754068</v>
      </c>
      <c r="F286" s="43">
        <v>1.8364954341965309</v>
      </c>
      <c r="H286" s="43">
        <v>8.6180690959321773E-5</v>
      </c>
      <c r="I286" s="43">
        <v>0.12668539838344617</v>
      </c>
      <c r="J286" s="43">
        <v>0</v>
      </c>
      <c r="K286" s="43">
        <v>1</v>
      </c>
      <c r="M286" s="43">
        <v>7.9138680632678815E-3</v>
      </c>
      <c r="N286" s="43">
        <v>4.4534335058867378E-2</v>
      </c>
      <c r="O286" s="43">
        <v>0</v>
      </c>
      <c r="P286" s="43">
        <v>1</v>
      </c>
      <c r="R286" s="43">
        <v>619.07116405549652</v>
      </c>
      <c r="S286" s="43">
        <v>206.71829105467299</v>
      </c>
      <c r="T286" s="43">
        <v>6673.07722265547</v>
      </c>
      <c r="U286" s="43">
        <v>7498.8666777656399</v>
      </c>
      <c r="W286" s="43">
        <v>2429.9333676661872</v>
      </c>
      <c r="X286" s="43">
        <v>0</v>
      </c>
      <c r="Y286" s="43">
        <v>0</v>
      </c>
      <c r="Z286" s="43">
        <v>2429.9333676661872</v>
      </c>
      <c r="AB286" s="43">
        <v>55.409971632741509</v>
      </c>
      <c r="AC286" s="43">
        <v>0</v>
      </c>
      <c r="AD286" s="43">
        <v>0</v>
      </c>
      <c r="AE286" s="43">
        <v>55.409971632741509</v>
      </c>
      <c r="AG286" s="43">
        <v>4468647.4631381184</v>
      </c>
      <c r="AH286" s="43">
        <v>524865.60741589649</v>
      </c>
      <c r="AI286" s="43">
        <v>0</v>
      </c>
      <c r="AJ286" s="43">
        <v>232721880.85751435</v>
      </c>
      <c r="AK286" s="43">
        <v>237190528.32065248</v>
      </c>
    </row>
    <row r="287" spans="1:37" x14ac:dyDescent="0.2">
      <c r="A287" s="43">
        <v>278</v>
      </c>
      <c r="C287" s="43">
        <v>5.9646972325943972E-4</v>
      </c>
      <c r="D287" s="43">
        <v>5.6481796931305839E-2</v>
      </c>
      <c r="E287" s="43">
        <v>5.3492198957479538</v>
      </c>
      <c r="F287" s="43">
        <v>1.7613617805776176</v>
      </c>
      <c r="H287" s="43">
        <v>8.7835908367836775E-5</v>
      </c>
      <c r="I287" s="43">
        <v>9.7667328262542263E-2</v>
      </c>
      <c r="J287" s="43">
        <v>0</v>
      </c>
      <c r="K287" s="43">
        <v>1</v>
      </c>
      <c r="M287" s="43">
        <v>7.8740360888613914E-3</v>
      </c>
      <c r="N287" s="43">
        <v>4.8043114209394333E-2</v>
      </c>
      <c r="O287" s="43">
        <v>0</v>
      </c>
      <c r="P287" s="43">
        <v>1</v>
      </c>
      <c r="R287" s="43">
        <v>637.88043491362782</v>
      </c>
      <c r="S287" s="43">
        <v>162.42907731947906</v>
      </c>
      <c r="T287" s="43">
        <v>7162.603734818149</v>
      </c>
      <c r="U287" s="43">
        <v>7962.9132470512559</v>
      </c>
      <c r="W287" s="43">
        <v>3412.1627135483354</v>
      </c>
      <c r="X287" s="43">
        <v>0</v>
      </c>
      <c r="Y287" s="43">
        <v>0</v>
      </c>
      <c r="Z287" s="43">
        <v>3412.1627135483354</v>
      </c>
      <c r="AB287" s="43">
        <v>51.965382858196733</v>
      </c>
      <c r="AC287" s="43">
        <v>0</v>
      </c>
      <c r="AD287" s="43">
        <v>0</v>
      </c>
      <c r="AE287" s="43">
        <v>51.965382858196733</v>
      </c>
      <c r="AG287" s="43">
        <v>6274967.2302153893</v>
      </c>
      <c r="AH287" s="43">
        <v>737027.14612644049</v>
      </c>
      <c r="AI287" s="43">
        <v>0</v>
      </c>
      <c r="AJ287" s="43">
        <v>218254608.00442627</v>
      </c>
      <c r="AK287" s="43">
        <v>224529575.23464167</v>
      </c>
    </row>
    <row r="288" spans="1:37" x14ac:dyDescent="0.2">
      <c r="A288" s="43">
        <v>279</v>
      </c>
      <c r="C288" s="43">
        <v>6.0098394801462148E-4</v>
      </c>
      <c r="D288" s="43">
        <v>5.1063795137690098E-2</v>
      </c>
      <c r="E288" s="43">
        <v>4.6092203659679578</v>
      </c>
      <c r="F288" s="43">
        <v>0.9174738226921797</v>
      </c>
      <c r="H288" s="43">
        <v>9.7907733802693464E-5</v>
      </c>
      <c r="I288" s="43">
        <v>9.4844683993027909E-2</v>
      </c>
      <c r="J288" s="43">
        <v>0</v>
      </c>
      <c r="K288" s="43">
        <v>1</v>
      </c>
      <c r="M288" s="43">
        <v>7.7847101717152759E-3</v>
      </c>
      <c r="N288" s="43">
        <v>4.3196314735317758E-2</v>
      </c>
      <c r="O288" s="43">
        <v>0</v>
      </c>
      <c r="P288" s="43">
        <v>1</v>
      </c>
      <c r="R288" s="43">
        <v>581.05646044735533</v>
      </c>
      <c r="S288" s="43">
        <v>175.82165553399187</v>
      </c>
      <c r="T288" s="43">
        <v>6366.951151125967</v>
      </c>
      <c r="U288" s="43">
        <v>7123.8292671073141</v>
      </c>
      <c r="W288" s="43">
        <v>2678.2172712712054</v>
      </c>
      <c r="X288" s="43">
        <v>0</v>
      </c>
      <c r="Y288" s="43">
        <v>0</v>
      </c>
      <c r="Z288" s="43">
        <v>2678.2172712712054</v>
      </c>
      <c r="AB288" s="43">
        <v>-5.1309034274384189</v>
      </c>
      <c r="AC288" s="43">
        <v>0</v>
      </c>
      <c r="AD288" s="43">
        <v>0</v>
      </c>
      <c r="AE288" s="43">
        <v>-5.1309034274384189</v>
      </c>
      <c r="AG288" s="43">
        <v>4925241.5618677465</v>
      </c>
      <c r="AH288" s="43">
        <v>578494.93059458036</v>
      </c>
      <c r="AI288" s="43">
        <v>0</v>
      </c>
      <c r="AJ288" s="43">
        <v>0</v>
      </c>
      <c r="AK288" s="43">
        <v>4925241.5618677465</v>
      </c>
    </row>
    <row r="289" spans="1:37" x14ac:dyDescent="0.2">
      <c r="A289" s="43">
        <v>280</v>
      </c>
      <c r="C289" s="43">
        <v>5.8539457620327762E-4</v>
      </c>
      <c r="D289" s="43">
        <v>5.8831201463110161E-2</v>
      </c>
      <c r="E289" s="43">
        <v>3.497930392065677</v>
      </c>
      <c r="F289" s="43">
        <v>1.4634892290274399</v>
      </c>
      <c r="H289" s="43">
        <v>9.8113419849554795E-5</v>
      </c>
      <c r="I289" s="43">
        <v>8.4877600232774519E-2</v>
      </c>
      <c r="J289" s="43">
        <v>0</v>
      </c>
      <c r="K289" s="43">
        <v>1</v>
      </c>
      <c r="M289" s="43">
        <v>7.826248180425965E-3</v>
      </c>
      <c r="N289" s="43">
        <v>4.8378767978108472E-2</v>
      </c>
      <c r="O289" s="43">
        <v>0</v>
      </c>
      <c r="P289" s="43">
        <v>1</v>
      </c>
      <c r="R289" s="43">
        <v>652.07685394014356</v>
      </c>
      <c r="S289" s="43">
        <v>157.67537723434424</v>
      </c>
      <c r="T289" s="43">
        <v>7168.871452177752</v>
      </c>
      <c r="U289" s="43">
        <v>7978.6236833522398</v>
      </c>
      <c r="W289" s="43">
        <v>2280.9194453597997</v>
      </c>
      <c r="X289" s="43">
        <v>0</v>
      </c>
      <c r="Y289" s="43">
        <v>0</v>
      </c>
      <c r="Z289" s="43">
        <v>2280.9194453597997</v>
      </c>
      <c r="AB289" s="43">
        <v>32.338674018031057</v>
      </c>
      <c r="AC289" s="43">
        <v>0</v>
      </c>
      <c r="AD289" s="43">
        <v>0</v>
      </c>
      <c r="AE289" s="43">
        <v>32.338674018031057</v>
      </c>
      <c r="AG289" s="43">
        <v>4194610.8600166719</v>
      </c>
      <c r="AH289" s="43">
        <v>492678.60019771673</v>
      </c>
      <c r="AI289" s="43">
        <v>0</v>
      </c>
      <c r="AJ289" s="43">
        <v>135822430.87573043</v>
      </c>
      <c r="AK289" s="43">
        <v>140017041.7357471</v>
      </c>
    </row>
    <row r="290" spans="1:37" x14ac:dyDescent="0.2">
      <c r="A290" s="43">
        <v>281</v>
      </c>
      <c r="C290" s="43">
        <v>5.9246429024310246E-4</v>
      </c>
      <c r="D290" s="43">
        <v>4.4715431251003294E-2</v>
      </c>
      <c r="E290" s="43">
        <v>6.7366818422977328</v>
      </c>
      <c r="F290" s="43">
        <v>3.3441674448310477</v>
      </c>
      <c r="H290" s="43">
        <v>9.8136370779600135E-5</v>
      </c>
      <c r="I290" s="43">
        <v>7.1579895913884098E-2</v>
      </c>
      <c r="J290" s="43">
        <v>0</v>
      </c>
      <c r="K290" s="43">
        <v>1</v>
      </c>
      <c r="M290" s="43">
        <v>7.9048778833661348E-3</v>
      </c>
      <c r="N290" s="43">
        <v>4.3324179801762619E-2</v>
      </c>
      <c r="O290" s="43">
        <v>0</v>
      </c>
      <c r="P290" s="43">
        <v>1</v>
      </c>
      <c r="R290" s="43">
        <v>501.60513698998165</v>
      </c>
      <c r="S290" s="43">
        <v>133.00360989005134</v>
      </c>
      <c r="T290" s="43">
        <v>6484.371488720516</v>
      </c>
      <c r="U290" s="43">
        <v>7118.9802356005493</v>
      </c>
      <c r="W290" s="43">
        <v>3379.1542183636761</v>
      </c>
      <c r="X290" s="43">
        <v>0</v>
      </c>
      <c r="Y290" s="43">
        <v>0</v>
      </c>
      <c r="Z290" s="43">
        <v>3379.1542183636761</v>
      </c>
      <c r="AB290" s="43">
        <v>125.81556825523683</v>
      </c>
      <c r="AC290" s="43">
        <v>0</v>
      </c>
      <c r="AD290" s="43">
        <v>0</v>
      </c>
      <c r="AE290" s="43">
        <v>125.81556825523683</v>
      </c>
      <c r="AG290" s="43">
        <v>6214264.6075708</v>
      </c>
      <c r="AH290" s="43">
        <v>729897.31116655399</v>
      </c>
      <c r="AI290" s="43">
        <v>0</v>
      </c>
      <c r="AJ290" s="43">
        <v>528425386.67199469</v>
      </c>
      <c r="AK290" s="43">
        <v>534639651.27956551</v>
      </c>
    </row>
    <row r="291" spans="1:37" x14ac:dyDescent="0.2">
      <c r="A291" s="43">
        <v>282</v>
      </c>
      <c r="C291" s="43">
        <v>6.1516038146491869E-4</v>
      </c>
      <c r="D291" s="43">
        <v>4.9610581720143099E-2</v>
      </c>
      <c r="E291" s="43">
        <v>4.8105925422833948</v>
      </c>
      <c r="F291" s="43">
        <v>1.8002897690587278</v>
      </c>
      <c r="H291" s="43">
        <v>1.0121147966535293E-4</v>
      </c>
      <c r="I291" s="43">
        <v>9.4148940799311007E-2</v>
      </c>
      <c r="J291" s="43">
        <v>0</v>
      </c>
      <c r="K291" s="43">
        <v>1</v>
      </c>
      <c r="M291" s="43">
        <v>7.9005098252737938E-3</v>
      </c>
      <c r="N291" s="43">
        <v>4.6730094248766729E-2</v>
      </c>
      <c r="O291" s="43">
        <v>0</v>
      </c>
      <c r="P291" s="43">
        <v>1</v>
      </c>
      <c r="R291" s="43">
        <v>577.83660448874173</v>
      </c>
      <c r="S291" s="43">
        <v>180.42120759917887</v>
      </c>
      <c r="T291" s="43">
        <v>6990.2731626812956</v>
      </c>
      <c r="U291" s="43">
        <v>7748.5309747692163</v>
      </c>
      <c r="W291" s="43">
        <v>2779.7364602119005</v>
      </c>
      <c r="X291" s="43">
        <v>0</v>
      </c>
      <c r="Y291" s="43">
        <v>0</v>
      </c>
      <c r="Z291" s="43">
        <v>2779.7364602119005</v>
      </c>
      <c r="AB291" s="43">
        <v>49.480729335317278</v>
      </c>
      <c r="AC291" s="43">
        <v>0</v>
      </c>
      <c r="AD291" s="43">
        <v>0</v>
      </c>
      <c r="AE291" s="43">
        <v>49.480729335317278</v>
      </c>
      <c r="AG291" s="43">
        <v>5111935.350329685</v>
      </c>
      <c r="AH291" s="43">
        <v>600423.07540577056</v>
      </c>
      <c r="AI291" s="43">
        <v>0</v>
      </c>
      <c r="AJ291" s="43">
        <v>207819063.20833257</v>
      </c>
      <c r="AK291" s="43">
        <v>212930998.55866227</v>
      </c>
    </row>
    <row r="292" spans="1:37" x14ac:dyDescent="0.2">
      <c r="A292" s="43">
        <v>283</v>
      </c>
      <c r="C292" s="43">
        <v>6.3451446112472443E-4</v>
      </c>
      <c r="D292" s="43">
        <v>5.6455403062369403E-2</v>
      </c>
      <c r="E292" s="43">
        <v>4.1125641161231439</v>
      </c>
      <c r="F292" s="43">
        <v>3.9635250929221564</v>
      </c>
      <c r="H292" s="43">
        <v>9.3651924425453004E-5</v>
      </c>
      <c r="I292" s="43">
        <v>0.1018007869191111</v>
      </c>
      <c r="J292" s="43">
        <v>0</v>
      </c>
      <c r="K292" s="43">
        <v>1</v>
      </c>
      <c r="M292" s="43">
        <v>7.8252666744950249E-3</v>
      </c>
      <c r="N292" s="43">
        <v>4.3376521722921293E-2</v>
      </c>
      <c r="O292" s="43">
        <v>0</v>
      </c>
      <c r="P292" s="43">
        <v>1</v>
      </c>
      <c r="R292" s="43">
        <v>678.24938658525832</v>
      </c>
      <c r="S292" s="43">
        <v>180.51371904320649</v>
      </c>
      <c r="T292" s="43">
        <v>6426.8215798908286</v>
      </c>
      <c r="U292" s="43">
        <v>7285.5846855192931</v>
      </c>
      <c r="W292" s="43">
        <v>2789.3440890530674</v>
      </c>
      <c r="X292" s="43">
        <v>0</v>
      </c>
      <c r="Y292" s="43">
        <v>0</v>
      </c>
      <c r="Z292" s="43">
        <v>2789.3440890530674</v>
      </c>
      <c r="AB292" s="43">
        <v>215.07097117527866</v>
      </c>
      <c r="AC292" s="43">
        <v>0</v>
      </c>
      <c r="AD292" s="43">
        <v>0</v>
      </c>
      <c r="AE292" s="43">
        <v>215.07097117527866</v>
      </c>
      <c r="AG292" s="43">
        <v>5129603.7797685908</v>
      </c>
      <c r="AH292" s="43">
        <v>602498.32323546254</v>
      </c>
      <c r="AI292" s="43">
        <v>0</v>
      </c>
      <c r="AJ292" s="43">
        <v>903298078.93617034</v>
      </c>
      <c r="AK292" s="43">
        <v>908427682.71593893</v>
      </c>
    </row>
    <row r="293" spans="1:37" x14ac:dyDescent="0.2">
      <c r="A293" s="43">
        <v>284</v>
      </c>
      <c r="C293" s="43">
        <v>6.0954371731319565E-4</v>
      </c>
      <c r="D293" s="43">
        <v>4.7626427590461949E-2</v>
      </c>
      <c r="E293" s="43">
        <v>3.3446051750365853</v>
      </c>
      <c r="F293" s="43">
        <v>2.0733208615220162</v>
      </c>
      <c r="H293" s="43">
        <v>9.1872134582948739E-5</v>
      </c>
      <c r="I293" s="43">
        <v>0.11165671079312656</v>
      </c>
      <c r="J293" s="43">
        <v>0</v>
      </c>
      <c r="K293" s="43">
        <v>1</v>
      </c>
      <c r="M293" s="43">
        <v>7.838299286512666E-3</v>
      </c>
      <c r="N293" s="43">
        <v>4.3778183527713802E-2</v>
      </c>
      <c r="O293" s="43">
        <v>0</v>
      </c>
      <c r="P293" s="43">
        <v>1</v>
      </c>
      <c r="R293" s="43">
        <v>549.66139887967518</v>
      </c>
      <c r="S293" s="43">
        <v>194.22762959660366</v>
      </c>
      <c r="T293" s="43">
        <v>6497.1359201810264</v>
      </c>
      <c r="U293" s="43">
        <v>7241.0249486573048</v>
      </c>
      <c r="W293" s="43">
        <v>1838.4003592108104</v>
      </c>
      <c r="X293" s="43">
        <v>0</v>
      </c>
      <c r="Y293" s="43">
        <v>0</v>
      </c>
      <c r="Z293" s="43">
        <v>1838.4003592108104</v>
      </c>
      <c r="AB293" s="43">
        <v>63.126045942429464</v>
      </c>
      <c r="AC293" s="43">
        <v>0</v>
      </c>
      <c r="AD293" s="43">
        <v>0</v>
      </c>
      <c r="AE293" s="43">
        <v>63.126045942429464</v>
      </c>
      <c r="AG293" s="43">
        <v>3380818.2605886804</v>
      </c>
      <c r="AH293" s="43">
        <v>397094.47758953506</v>
      </c>
      <c r="AI293" s="43">
        <v>0</v>
      </c>
      <c r="AJ293" s="43">
        <v>265129392.95820373</v>
      </c>
      <c r="AK293" s="43">
        <v>268510211.21879244</v>
      </c>
    </row>
    <row r="294" spans="1:37" x14ac:dyDescent="0.2">
      <c r="A294" s="43">
        <v>285</v>
      </c>
      <c r="C294" s="43">
        <v>6.1637644092371602E-4</v>
      </c>
      <c r="D294" s="43">
        <v>5.1000194407662132E-2</v>
      </c>
      <c r="E294" s="43">
        <v>4.0783732608651144</v>
      </c>
      <c r="F294" s="43">
        <v>2.4124356390834047</v>
      </c>
      <c r="H294" s="43">
        <v>8.82779888112019E-5</v>
      </c>
      <c r="I294" s="43">
        <v>9.0358995462483604E-2</v>
      </c>
      <c r="J294" s="43">
        <v>0</v>
      </c>
      <c r="K294" s="43">
        <v>1</v>
      </c>
      <c r="M294" s="43">
        <v>7.9245727157091217E-3</v>
      </c>
      <c r="N294" s="43">
        <v>4.6617307263654983E-2</v>
      </c>
      <c r="O294" s="43">
        <v>0</v>
      </c>
      <c r="P294" s="43">
        <v>1</v>
      </c>
      <c r="R294" s="43">
        <v>595.19631698401827</v>
      </c>
      <c r="S294" s="43">
        <v>151.03103453237458</v>
      </c>
      <c r="T294" s="43">
        <v>6994.6407152857782</v>
      </c>
      <c r="U294" s="43">
        <v>7740.8680668021716</v>
      </c>
      <c r="W294" s="43">
        <v>2427.4327441530168</v>
      </c>
      <c r="X294" s="43">
        <v>0</v>
      </c>
      <c r="Y294" s="43">
        <v>0</v>
      </c>
      <c r="Z294" s="43">
        <v>2427.4327441530168</v>
      </c>
      <c r="AB294" s="43">
        <v>89.952384468456927</v>
      </c>
      <c r="AC294" s="43">
        <v>0</v>
      </c>
      <c r="AD294" s="43">
        <v>0</v>
      </c>
      <c r="AE294" s="43">
        <v>89.952384468456927</v>
      </c>
      <c r="AG294" s="43">
        <v>4464048.8164973976</v>
      </c>
      <c r="AH294" s="43">
        <v>524325.47273705166</v>
      </c>
      <c r="AI294" s="43">
        <v>0</v>
      </c>
      <c r="AJ294" s="43">
        <v>377800014.76751912</v>
      </c>
      <c r="AK294" s="43">
        <v>382264063.5840165</v>
      </c>
    </row>
    <row r="295" spans="1:37" x14ac:dyDescent="0.2">
      <c r="A295" s="43">
        <v>286</v>
      </c>
      <c r="C295" s="43">
        <v>6.225789919157565E-4</v>
      </c>
      <c r="D295" s="43">
        <v>5.301068419962067E-2</v>
      </c>
      <c r="E295" s="43">
        <v>7.8291501619566279</v>
      </c>
      <c r="F295" s="43">
        <v>1.0570694434582173</v>
      </c>
      <c r="H295" s="43">
        <v>9.4924125737860798E-5</v>
      </c>
      <c r="I295" s="43">
        <v>7.1818193702904057E-2</v>
      </c>
      <c r="J295" s="43">
        <v>0</v>
      </c>
      <c r="K295" s="43">
        <v>1</v>
      </c>
      <c r="M295" s="43">
        <v>7.7844093455298313E-3</v>
      </c>
      <c r="N295" s="43">
        <v>4.4239777460104462E-2</v>
      </c>
      <c r="O295" s="43">
        <v>0</v>
      </c>
      <c r="P295" s="43">
        <v>1</v>
      </c>
      <c r="R295" s="43">
        <v>624.88520793575844</v>
      </c>
      <c r="S295" s="43">
        <v>129.07836530663448</v>
      </c>
      <c r="T295" s="43">
        <v>6520.501089538443</v>
      </c>
      <c r="U295" s="43">
        <v>7274.4646627808361</v>
      </c>
      <c r="W295" s="43">
        <v>4892.3201269145447</v>
      </c>
      <c r="X295" s="43">
        <v>0</v>
      </c>
      <c r="Y295" s="43">
        <v>0</v>
      </c>
      <c r="Z295" s="43">
        <v>4892.3201269145447</v>
      </c>
      <c r="AB295" s="43">
        <v>3.8158180615117723</v>
      </c>
      <c r="AC295" s="43">
        <v>0</v>
      </c>
      <c r="AD295" s="43">
        <v>0</v>
      </c>
      <c r="AE295" s="43">
        <v>3.8158180615117723</v>
      </c>
      <c r="AG295" s="43">
        <v>8996976.713395847</v>
      </c>
      <c r="AH295" s="43">
        <v>1056741.1474135416</v>
      </c>
      <c r="AI295" s="43">
        <v>0</v>
      </c>
      <c r="AJ295" s="43">
        <v>16026435.858349444</v>
      </c>
      <c r="AK295" s="43">
        <v>25023412.571745291</v>
      </c>
    </row>
    <row r="296" spans="1:37" x14ac:dyDescent="0.2">
      <c r="A296" s="43">
        <v>287</v>
      </c>
      <c r="C296" s="43">
        <v>6.1072210097801172E-4</v>
      </c>
      <c r="D296" s="43">
        <v>4.8152476258199198E-2</v>
      </c>
      <c r="E296" s="43">
        <v>4.9384921310035521</v>
      </c>
      <c r="F296" s="43">
        <v>3.2761479018929722</v>
      </c>
      <c r="H296" s="43">
        <v>8.4876237410231778E-5</v>
      </c>
      <c r="I296" s="43">
        <v>6.4055568617341394E-2</v>
      </c>
      <c r="J296" s="43">
        <v>0</v>
      </c>
      <c r="K296" s="43">
        <v>1</v>
      </c>
      <c r="M296" s="43">
        <v>7.8386046893092632E-3</v>
      </c>
      <c r="N296" s="43">
        <v>4.6047337830454116E-2</v>
      </c>
      <c r="O296" s="43">
        <v>0</v>
      </c>
      <c r="P296" s="43">
        <v>1</v>
      </c>
      <c r="R296" s="43">
        <v>556.8069343094553</v>
      </c>
      <c r="S296" s="43">
        <v>102.94028882598309</v>
      </c>
      <c r="T296" s="43">
        <v>6834.1681927477357</v>
      </c>
      <c r="U296" s="43">
        <v>7493.9154158831743</v>
      </c>
      <c r="W296" s="43">
        <v>2749.7866635754567</v>
      </c>
      <c r="X296" s="43">
        <v>0</v>
      </c>
      <c r="Y296" s="43">
        <v>0</v>
      </c>
      <c r="Z296" s="43">
        <v>2749.7866635754567</v>
      </c>
      <c r="AB296" s="43">
        <v>135.60911807580797</v>
      </c>
      <c r="AC296" s="43">
        <v>0</v>
      </c>
      <c r="AD296" s="43">
        <v>0</v>
      </c>
      <c r="AE296" s="43">
        <v>135.60911807580797</v>
      </c>
      <c r="AG296" s="43">
        <v>5056857.6743152644</v>
      </c>
      <c r="AH296" s="43">
        <v>593953.91933229868</v>
      </c>
      <c r="AI296" s="43">
        <v>0</v>
      </c>
      <c r="AJ296" s="43">
        <v>569558295.91839349</v>
      </c>
      <c r="AK296" s="43">
        <v>574615153.59270871</v>
      </c>
    </row>
    <row r="297" spans="1:37" x14ac:dyDescent="0.2">
      <c r="A297" s="43">
        <v>288</v>
      </c>
      <c r="C297" s="43">
        <v>6.0234698174662813E-4</v>
      </c>
      <c r="D297" s="43">
        <v>6.2757645463127676E-2</v>
      </c>
      <c r="E297" s="43">
        <v>4.7193092807217782</v>
      </c>
      <c r="F297" s="43">
        <v>1.8124740326649686</v>
      </c>
      <c r="H297" s="43">
        <v>8.7552004011088219E-5</v>
      </c>
      <c r="I297" s="43">
        <v>7.0199162234332105E-2</v>
      </c>
      <c r="J297" s="43">
        <v>0</v>
      </c>
      <c r="K297" s="43">
        <v>1</v>
      </c>
      <c r="M297" s="43">
        <v>7.8830880297821038E-3</v>
      </c>
      <c r="N297" s="43">
        <v>4.6686776007685338E-2</v>
      </c>
      <c r="O297" s="43">
        <v>0</v>
      </c>
      <c r="P297" s="43">
        <v>1</v>
      </c>
      <c r="R297" s="43">
        <v>715.74076422902669</v>
      </c>
      <c r="S297" s="43">
        <v>116.36982823277826</v>
      </c>
      <c r="T297" s="43">
        <v>6968.3929631144601</v>
      </c>
      <c r="U297" s="43">
        <v>7800.5035555762652</v>
      </c>
      <c r="W297" s="43">
        <v>3377.8020312169438</v>
      </c>
      <c r="X297" s="43">
        <v>0</v>
      </c>
      <c r="Y297" s="43">
        <v>0</v>
      </c>
      <c r="Z297" s="43">
        <v>3377.8020312169438</v>
      </c>
      <c r="AB297" s="43">
        <v>62.222724000977436</v>
      </c>
      <c r="AC297" s="43">
        <v>0</v>
      </c>
      <c r="AD297" s="43">
        <v>0</v>
      </c>
      <c r="AE297" s="43">
        <v>62.222724000977436</v>
      </c>
      <c r="AG297" s="43">
        <v>6211777.9354079599</v>
      </c>
      <c r="AH297" s="43">
        <v>729605.2387428598</v>
      </c>
      <c r="AI297" s="43">
        <v>0</v>
      </c>
      <c r="AJ297" s="43">
        <v>261335440.80410522</v>
      </c>
      <c r="AK297" s="43">
        <v>267547218.73951319</v>
      </c>
    </row>
    <row r="298" spans="1:37" x14ac:dyDescent="0.2">
      <c r="A298" s="43">
        <v>289</v>
      </c>
      <c r="C298" s="43">
        <v>6.2797417216609031E-4</v>
      </c>
      <c r="D298" s="43">
        <v>5.4248969187895138E-2</v>
      </c>
      <c r="E298" s="43">
        <v>11.840135410621324</v>
      </c>
      <c r="F298" s="43">
        <v>4.9106064654374801</v>
      </c>
      <c r="H298" s="43">
        <v>7.9845445564816886E-5</v>
      </c>
      <c r="I298" s="43">
        <v>8.9094242465402818E-2</v>
      </c>
      <c r="J298" s="43">
        <v>0</v>
      </c>
      <c r="K298" s="43">
        <v>1</v>
      </c>
      <c r="M298" s="43">
        <v>7.7037685612983712E-3</v>
      </c>
      <c r="N298" s="43">
        <v>4.4034967408698923E-2</v>
      </c>
      <c r="O298" s="43">
        <v>0</v>
      </c>
      <c r="P298" s="43">
        <v>1</v>
      </c>
      <c r="R298" s="43">
        <v>645.02366001591395</v>
      </c>
      <c r="S298" s="43">
        <v>134.69211146515238</v>
      </c>
      <c r="T298" s="43">
        <v>6423.0792298613487</v>
      </c>
      <c r="U298" s="43">
        <v>7202.7950013424152</v>
      </c>
      <c r="W298" s="43">
        <v>7637.1674776429927</v>
      </c>
      <c r="X298" s="43">
        <v>0</v>
      </c>
      <c r="Y298" s="43">
        <v>0</v>
      </c>
      <c r="Z298" s="43">
        <v>7637.1674776429927</v>
      </c>
      <c r="AB298" s="43">
        <v>269.90040538836666</v>
      </c>
      <c r="AC298" s="43">
        <v>0</v>
      </c>
      <c r="AD298" s="43">
        <v>0</v>
      </c>
      <c r="AE298" s="43">
        <v>269.90040538836666</v>
      </c>
      <c r="AG298" s="43">
        <v>14044750.991385464</v>
      </c>
      <c r="AH298" s="43">
        <v>1649628.1751708863</v>
      </c>
      <c r="AI298" s="43">
        <v>0</v>
      </c>
      <c r="AJ298" s="43">
        <v>1133581702.63114</v>
      </c>
      <c r="AK298" s="43">
        <v>1147626453.6225255</v>
      </c>
    </row>
    <row r="299" spans="1:37" x14ac:dyDescent="0.2">
      <c r="A299" s="43">
        <v>290</v>
      </c>
      <c r="C299" s="43">
        <v>6.1721577306639297E-4</v>
      </c>
      <c r="D299" s="43">
        <v>5.5501994631930951E-2</v>
      </c>
      <c r="E299" s="43">
        <v>3.6086475983839139</v>
      </c>
      <c r="F299" s="43">
        <v>2.0185553730241725</v>
      </c>
      <c r="H299" s="43">
        <v>8.9998586417339155E-5</v>
      </c>
      <c r="I299" s="43">
        <v>0.14268995015317287</v>
      </c>
      <c r="J299" s="43">
        <v>0</v>
      </c>
      <c r="K299" s="43">
        <v>1</v>
      </c>
      <c r="M299" s="43">
        <v>8.0308565654423347E-3</v>
      </c>
      <c r="N299" s="43">
        <v>4.8256961732789705E-2</v>
      </c>
      <c r="O299" s="43">
        <v>0</v>
      </c>
      <c r="P299" s="43">
        <v>1</v>
      </c>
      <c r="R299" s="43">
        <v>648.6164813154578</v>
      </c>
      <c r="S299" s="43">
        <v>243.14841739373352</v>
      </c>
      <c r="T299" s="43">
        <v>7337.7720685360355</v>
      </c>
      <c r="U299" s="43">
        <v>8229.5369672452271</v>
      </c>
      <c r="W299" s="43">
        <v>2340.6283075712518</v>
      </c>
      <c r="X299" s="43">
        <v>0</v>
      </c>
      <c r="Y299" s="43">
        <v>0</v>
      </c>
      <c r="Z299" s="43">
        <v>2340.6283075712518</v>
      </c>
      <c r="AB299" s="43">
        <v>70.689742822120493</v>
      </c>
      <c r="AC299" s="43">
        <v>0</v>
      </c>
      <c r="AD299" s="43">
        <v>0</v>
      </c>
      <c r="AE299" s="43">
        <v>70.689742822120493</v>
      </c>
      <c r="AG299" s="43">
        <v>4304415.457623532</v>
      </c>
      <c r="AH299" s="43">
        <v>505575.71443539037</v>
      </c>
      <c r="AI299" s="43">
        <v>0</v>
      </c>
      <c r="AJ299" s="43">
        <v>296896919.85290605</v>
      </c>
      <c r="AK299" s="43">
        <v>301201335.31052959</v>
      </c>
    </row>
    <row r="300" spans="1:37" x14ac:dyDescent="0.2">
      <c r="A300" s="43">
        <v>291</v>
      </c>
      <c r="C300" s="43">
        <v>5.9878467811428444E-4</v>
      </c>
      <c r="D300" s="43">
        <v>4.9243616803085893E-2</v>
      </c>
      <c r="E300" s="43">
        <v>6.0708883773708138</v>
      </c>
      <c r="F300" s="43">
        <v>4.8521445777974508</v>
      </c>
      <c r="H300" s="43">
        <v>8.9313753041147224E-5</v>
      </c>
      <c r="I300" s="43">
        <v>8.657877069601197E-2</v>
      </c>
      <c r="J300" s="43">
        <v>0</v>
      </c>
      <c r="K300" s="43">
        <v>1</v>
      </c>
      <c r="M300" s="43">
        <v>7.8091372075685386E-3</v>
      </c>
      <c r="N300" s="43">
        <v>4.5752856901467687E-2</v>
      </c>
      <c r="O300" s="43">
        <v>0</v>
      </c>
      <c r="P300" s="43">
        <v>1</v>
      </c>
      <c r="R300" s="43">
        <v>558.29404416214322</v>
      </c>
      <c r="S300" s="43">
        <v>146.41046740010455</v>
      </c>
      <c r="T300" s="43">
        <v>6764.9352442003965</v>
      </c>
      <c r="U300" s="43">
        <v>7469.6397557626442</v>
      </c>
      <c r="W300" s="43">
        <v>3389.3408238593033</v>
      </c>
      <c r="X300" s="43">
        <v>0</v>
      </c>
      <c r="Y300" s="43">
        <v>0</v>
      </c>
      <c r="Z300" s="43">
        <v>3389.3408238593033</v>
      </c>
      <c r="AB300" s="43">
        <v>230.11734312883175</v>
      </c>
      <c r="AC300" s="43">
        <v>0</v>
      </c>
      <c r="AD300" s="43">
        <v>0</v>
      </c>
      <c r="AE300" s="43">
        <v>230.11734312883175</v>
      </c>
      <c r="AG300" s="43">
        <v>6232997.7750772592</v>
      </c>
      <c r="AH300" s="43">
        <v>732097.61795360956</v>
      </c>
      <c r="AI300" s="43">
        <v>0</v>
      </c>
      <c r="AJ300" s="43">
        <v>966492841.14109337</v>
      </c>
      <c r="AK300" s="43">
        <v>972725838.9161706</v>
      </c>
    </row>
    <row r="301" spans="1:37" x14ac:dyDescent="0.2">
      <c r="A301" s="43">
        <v>292</v>
      </c>
      <c r="C301" s="43">
        <v>5.950996504227239E-4</v>
      </c>
      <c r="D301" s="43">
        <v>5.7602334113665221E-2</v>
      </c>
      <c r="E301" s="43">
        <v>6.6335453982430765</v>
      </c>
      <c r="F301" s="43">
        <v>2.5662303046696122</v>
      </c>
      <c r="H301" s="43">
        <v>9.2257410460483413E-5</v>
      </c>
      <c r="I301" s="43">
        <v>0.10315441709633033</v>
      </c>
      <c r="J301" s="43">
        <v>0</v>
      </c>
      <c r="K301" s="43">
        <v>1</v>
      </c>
      <c r="M301" s="43">
        <v>7.9061684734729187E-3</v>
      </c>
      <c r="N301" s="43">
        <v>4.5396135100177072E-2</v>
      </c>
      <c r="O301" s="43">
        <v>0</v>
      </c>
      <c r="P301" s="43">
        <v>1</v>
      </c>
      <c r="R301" s="43">
        <v>649.04102648988521</v>
      </c>
      <c r="S301" s="43">
        <v>180.19032245816774</v>
      </c>
      <c r="T301" s="43">
        <v>6795.5923243025381</v>
      </c>
      <c r="U301" s="43">
        <v>7624.8236732505911</v>
      </c>
      <c r="W301" s="43">
        <v>4305.4431145429407</v>
      </c>
      <c r="X301" s="43">
        <v>0</v>
      </c>
      <c r="Y301" s="43">
        <v>0</v>
      </c>
      <c r="Z301" s="43">
        <v>4305.4431145429407</v>
      </c>
      <c r="AB301" s="43">
        <v>108.77060653886939</v>
      </c>
      <c r="AC301" s="43">
        <v>0</v>
      </c>
      <c r="AD301" s="43">
        <v>0</v>
      </c>
      <c r="AE301" s="43">
        <v>108.77060653886939</v>
      </c>
      <c r="AG301" s="43">
        <v>7917709.8876444679</v>
      </c>
      <c r="AH301" s="43">
        <v>929975.7127412752</v>
      </c>
      <c r="AI301" s="43">
        <v>0</v>
      </c>
      <c r="AJ301" s="43">
        <v>456836547.46325141</v>
      </c>
      <c r="AK301" s="43">
        <v>464754257.35089588</v>
      </c>
    </row>
    <row r="302" spans="1:37" x14ac:dyDescent="0.2">
      <c r="A302" s="43">
        <v>293</v>
      </c>
      <c r="C302" s="43">
        <v>6.0556868854019926E-4</v>
      </c>
      <c r="D302" s="43">
        <v>5.3707286605837699E-2</v>
      </c>
      <c r="E302" s="43">
        <v>1.4669812196874097</v>
      </c>
      <c r="F302" s="43">
        <v>1.4033529223597101</v>
      </c>
      <c r="H302" s="43">
        <v>9.4966070920299295E-5</v>
      </c>
      <c r="I302" s="43">
        <v>0.11199516862740788</v>
      </c>
      <c r="J302" s="43">
        <v>0</v>
      </c>
      <c r="K302" s="43">
        <v>1</v>
      </c>
      <c r="M302" s="43">
        <v>7.88513371278321E-3</v>
      </c>
      <c r="N302" s="43">
        <v>4.6765658776177554E-2</v>
      </c>
      <c r="O302" s="43">
        <v>0</v>
      </c>
      <c r="P302" s="43">
        <v>1</v>
      </c>
      <c r="R302" s="43">
        <v>615.7990234104584</v>
      </c>
      <c r="S302" s="43">
        <v>201.37712249106895</v>
      </c>
      <c r="T302" s="43">
        <v>6981.9782505218263</v>
      </c>
      <c r="U302" s="43">
        <v>7799.1543964233533</v>
      </c>
      <c r="W302" s="43">
        <v>903.36560244499003</v>
      </c>
      <c r="X302" s="43">
        <v>0</v>
      </c>
      <c r="Y302" s="43">
        <v>0</v>
      </c>
      <c r="Z302" s="43">
        <v>903.36560244499003</v>
      </c>
      <c r="AB302" s="43">
        <v>26.577123917638446</v>
      </c>
      <c r="AC302" s="43">
        <v>0</v>
      </c>
      <c r="AD302" s="43">
        <v>0</v>
      </c>
      <c r="AE302" s="43">
        <v>26.577123917638446</v>
      </c>
      <c r="AG302" s="43">
        <v>1661289.3428963367</v>
      </c>
      <c r="AH302" s="43">
        <v>195126.97012811786</v>
      </c>
      <c r="AI302" s="43">
        <v>0</v>
      </c>
      <c r="AJ302" s="43">
        <v>111623920.45408148</v>
      </c>
      <c r="AK302" s="43">
        <v>113285209.79697782</v>
      </c>
    </row>
    <row r="303" spans="1:37" x14ac:dyDescent="0.2">
      <c r="A303" s="43">
        <v>294</v>
      </c>
      <c r="C303" s="43">
        <v>5.8485710269613061E-4</v>
      </c>
      <c r="D303" s="43">
        <v>5.402105985078888E-2</v>
      </c>
      <c r="E303" s="43">
        <v>4.1442222023049275</v>
      </c>
      <c r="F303" s="43">
        <v>3.1963942918243591</v>
      </c>
      <c r="H303" s="43">
        <v>8.2147777683226327E-5</v>
      </c>
      <c r="I303" s="43">
        <v>9.1737608747639629E-2</v>
      </c>
      <c r="J303" s="43">
        <v>0</v>
      </c>
      <c r="K303" s="43">
        <v>1</v>
      </c>
      <c r="M303" s="43">
        <v>7.8185455377796972E-3</v>
      </c>
      <c r="N303" s="43">
        <v>4.5495413496198379E-2</v>
      </c>
      <c r="O303" s="43">
        <v>0</v>
      </c>
      <c r="P303" s="43">
        <v>1</v>
      </c>
      <c r="R303" s="43">
        <v>598.21216679299846</v>
      </c>
      <c r="S303" s="43">
        <v>142.68739439779901</v>
      </c>
      <c r="T303" s="43">
        <v>6734.9745559188477</v>
      </c>
      <c r="U303" s="43">
        <v>7475.8741171096453</v>
      </c>
      <c r="W303" s="43">
        <v>2479.1241433124828</v>
      </c>
      <c r="X303" s="43">
        <v>0</v>
      </c>
      <c r="Y303" s="43">
        <v>0</v>
      </c>
      <c r="Z303" s="43">
        <v>2479.1241433124828</v>
      </c>
      <c r="AB303" s="43">
        <v>140.58834736351051</v>
      </c>
      <c r="AC303" s="43">
        <v>0</v>
      </c>
      <c r="AD303" s="43">
        <v>0</v>
      </c>
      <c r="AE303" s="43">
        <v>140.58834736351051</v>
      </c>
      <c r="AG303" s="43">
        <v>4559109.2995516555</v>
      </c>
      <c r="AH303" s="43">
        <v>535490.81495549635</v>
      </c>
      <c r="AI303" s="43">
        <v>0</v>
      </c>
      <c r="AJ303" s="43">
        <v>590471058.9267441</v>
      </c>
      <c r="AK303" s="43">
        <v>595030168.22629571</v>
      </c>
    </row>
    <row r="304" spans="1:37" x14ac:dyDescent="0.2">
      <c r="A304" s="43">
        <v>295</v>
      </c>
      <c r="C304" s="43">
        <v>6.1221961808910486E-4</v>
      </c>
      <c r="D304" s="43">
        <v>5.8323228598559762E-2</v>
      </c>
      <c r="E304" s="43">
        <v>3.2705279363965456</v>
      </c>
      <c r="F304" s="43">
        <v>0.87314972615927444</v>
      </c>
      <c r="H304" s="43">
        <v>8.9285828869281245E-5</v>
      </c>
      <c r="I304" s="43">
        <v>0.11823992220501134</v>
      </c>
      <c r="J304" s="43">
        <v>0</v>
      </c>
      <c r="K304" s="43">
        <v>1</v>
      </c>
      <c r="M304" s="43">
        <v>7.908496488279404E-3</v>
      </c>
      <c r="N304" s="43">
        <v>4.4812696823651008E-2</v>
      </c>
      <c r="O304" s="43">
        <v>0</v>
      </c>
      <c r="P304" s="43">
        <v>1</v>
      </c>
      <c r="R304" s="43">
        <v>676.06923279561238</v>
      </c>
      <c r="S304" s="43">
        <v>199.88906786643372</v>
      </c>
      <c r="T304" s="43">
        <v>6710.2295840829265</v>
      </c>
      <c r="U304" s="43">
        <v>7586.1878847449725</v>
      </c>
      <c r="W304" s="43">
        <v>2211.1033127962301</v>
      </c>
      <c r="X304" s="43">
        <v>0</v>
      </c>
      <c r="Y304" s="43">
        <v>0</v>
      </c>
      <c r="Z304" s="43">
        <v>2211.1033127962301</v>
      </c>
      <c r="AB304" s="43">
        <v>-9.1762737027491532</v>
      </c>
      <c r="AC304" s="43">
        <v>0</v>
      </c>
      <c r="AD304" s="43">
        <v>0</v>
      </c>
      <c r="AE304" s="43">
        <v>-9.1762737027491532</v>
      </c>
      <c r="AG304" s="43">
        <v>4066218.9922322673</v>
      </c>
      <c r="AH304" s="43">
        <v>477598.31556398567</v>
      </c>
      <c r="AI304" s="43">
        <v>0</v>
      </c>
      <c r="AJ304" s="43">
        <v>0</v>
      </c>
      <c r="AK304" s="43">
        <v>4066218.9922322673</v>
      </c>
    </row>
    <row r="305" spans="1:37" x14ac:dyDescent="0.2">
      <c r="A305" s="43">
        <v>296</v>
      </c>
      <c r="C305" s="43">
        <v>5.9810198882326185E-4</v>
      </c>
      <c r="D305" s="43">
        <v>6.321003757329835E-2</v>
      </c>
      <c r="E305" s="43">
        <v>3.7920840782694722</v>
      </c>
      <c r="F305" s="43">
        <v>0.79285533363555338</v>
      </c>
      <c r="H305" s="43">
        <v>9.0551009720662989E-5</v>
      </c>
      <c r="I305" s="43">
        <v>0.10509091013040384</v>
      </c>
      <c r="J305" s="43">
        <v>0</v>
      </c>
      <c r="K305" s="43">
        <v>1</v>
      </c>
      <c r="M305" s="43">
        <v>7.929678699490017E-3</v>
      </c>
      <c r="N305" s="43">
        <v>4.4995473588045391E-2</v>
      </c>
      <c r="O305" s="43">
        <v>0</v>
      </c>
      <c r="P305" s="43">
        <v>1</v>
      </c>
      <c r="R305" s="43">
        <v>715.81973529118613</v>
      </c>
      <c r="S305" s="43">
        <v>180.17761066102392</v>
      </c>
      <c r="T305" s="43">
        <v>6755.6445444072115</v>
      </c>
      <c r="U305" s="43">
        <v>7651.6418903594213</v>
      </c>
      <c r="W305" s="43">
        <v>2714.4486211087751</v>
      </c>
      <c r="X305" s="43">
        <v>0</v>
      </c>
      <c r="Y305" s="43">
        <v>0</v>
      </c>
      <c r="Z305" s="43">
        <v>2714.4486211087751</v>
      </c>
      <c r="AB305" s="43">
        <v>-15.865771706105777</v>
      </c>
      <c r="AC305" s="43">
        <v>0</v>
      </c>
      <c r="AD305" s="43">
        <v>0</v>
      </c>
      <c r="AE305" s="43">
        <v>-15.865771706105777</v>
      </c>
      <c r="AG305" s="43">
        <v>4991871.0142190373</v>
      </c>
      <c r="AH305" s="43">
        <v>586320.9021594954</v>
      </c>
      <c r="AI305" s="43">
        <v>0</v>
      </c>
      <c r="AJ305" s="43">
        <v>0</v>
      </c>
      <c r="AK305" s="43">
        <v>4991871.0142190373</v>
      </c>
    </row>
    <row r="306" spans="1:37" x14ac:dyDescent="0.2">
      <c r="A306" s="43">
        <v>297</v>
      </c>
      <c r="C306" s="43">
        <v>6.0365237410888221E-4</v>
      </c>
      <c r="D306" s="43">
        <v>5.8790738727912073E-2</v>
      </c>
      <c r="E306" s="43">
        <v>4.9958193399720905</v>
      </c>
      <c r="F306" s="43">
        <v>4.417632425907426</v>
      </c>
      <c r="H306" s="43">
        <v>8.353599196839659E-5</v>
      </c>
      <c r="I306" s="43">
        <v>0.12864135695785195</v>
      </c>
      <c r="J306" s="43">
        <v>0</v>
      </c>
      <c r="K306" s="43">
        <v>1</v>
      </c>
      <c r="M306" s="43">
        <v>7.9185515198710865E-3</v>
      </c>
      <c r="N306" s="43">
        <v>4.568869335556236E-2</v>
      </c>
      <c r="O306" s="43">
        <v>0</v>
      </c>
      <c r="P306" s="43">
        <v>1</v>
      </c>
      <c r="R306" s="43">
        <v>671.95192601108795</v>
      </c>
      <c r="S306" s="43">
        <v>203.46823576919255</v>
      </c>
      <c r="T306" s="43">
        <v>6850.0991460546684</v>
      </c>
      <c r="U306" s="43">
        <v>7725.5193078349494</v>
      </c>
      <c r="W306" s="43">
        <v>3356.9504274976885</v>
      </c>
      <c r="X306" s="43">
        <v>0</v>
      </c>
      <c r="Y306" s="43">
        <v>0</v>
      </c>
      <c r="Z306" s="43">
        <v>3356.9504274976885</v>
      </c>
      <c r="AB306" s="43">
        <v>245.72386193554928</v>
      </c>
      <c r="AC306" s="43">
        <v>0</v>
      </c>
      <c r="AD306" s="43">
        <v>0</v>
      </c>
      <c r="AE306" s="43">
        <v>245.72386193554928</v>
      </c>
      <c r="AG306" s="43">
        <v>6173431.8361682491</v>
      </c>
      <c r="AH306" s="43">
        <v>725101.29233950074</v>
      </c>
      <c r="AI306" s="43">
        <v>0</v>
      </c>
      <c r="AJ306" s="43">
        <v>1032040220.129307</v>
      </c>
      <c r="AK306" s="43">
        <v>1038213651.9654753</v>
      </c>
    </row>
    <row r="307" spans="1:37" x14ac:dyDescent="0.2">
      <c r="A307" s="43">
        <v>298</v>
      </c>
      <c r="C307" s="43">
        <v>6.026264691574749E-4</v>
      </c>
      <c r="D307" s="43">
        <v>5.3463032536809507E-2</v>
      </c>
      <c r="E307" s="43">
        <v>2.2482037633264405</v>
      </c>
      <c r="F307" s="43">
        <v>2.3487342800069384</v>
      </c>
      <c r="H307" s="43">
        <v>9.5028449557221784E-5</v>
      </c>
      <c r="I307" s="43">
        <v>0.10109271471053927</v>
      </c>
      <c r="J307" s="43">
        <v>0</v>
      </c>
      <c r="K307" s="43">
        <v>1</v>
      </c>
      <c r="M307" s="43">
        <v>7.8357951371731335E-3</v>
      </c>
      <c r="N307" s="43">
        <v>4.6090723438315329E-2</v>
      </c>
      <c r="O307" s="43">
        <v>0</v>
      </c>
      <c r="P307" s="43">
        <v>1</v>
      </c>
      <c r="R307" s="43">
        <v>610.02012829121031</v>
      </c>
      <c r="S307" s="43">
        <v>181.89295372891755</v>
      </c>
      <c r="T307" s="43">
        <v>6838.1554723533918</v>
      </c>
      <c r="U307" s="43">
        <v>7630.0685543735199</v>
      </c>
      <c r="W307" s="43">
        <v>1371.4495481291769</v>
      </c>
      <c r="X307" s="43">
        <v>0</v>
      </c>
      <c r="Y307" s="43">
        <v>0</v>
      </c>
      <c r="Z307" s="43">
        <v>1371.4495481291769</v>
      </c>
      <c r="AB307" s="43">
        <v>88.034791261702694</v>
      </c>
      <c r="AC307" s="43">
        <v>0</v>
      </c>
      <c r="AD307" s="43">
        <v>0</v>
      </c>
      <c r="AE307" s="43">
        <v>88.034791261702694</v>
      </c>
      <c r="AG307" s="43">
        <v>2522095.7190095563</v>
      </c>
      <c r="AH307" s="43">
        <v>296233.10239590221</v>
      </c>
      <c r="AI307" s="43">
        <v>0</v>
      </c>
      <c r="AJ307" s="43">
        <v>369746123.2991513</v>
      </c>
      <c r="AK307" s="43">
        <v>372268219.01816088</v>
      </c>
    </row>
    <row r="308" spans="1:37" x14ac:dyDescent="0.2">
      <c r="A308" s="43">
        <v>299</v>
      </c>
      <c r="C308" s="43">
        <v>6.130405233564229E-4</v>
      </c>
      <c r="D308" s="43">
        <v>5.2150730075450909E-2</v>
      </c>
      <c r="E308" s="43">
        <v>2.4192338709840913</v>
      </c>
      <c r="F308" s="43">
        <v>1.8912191378526169</v>
      </c>
      <c r="H308" s="43">
        <v>8.6972097658819677E-5</v>
      </c>
      <c r="I308" s="43">
        <v>8.5671867790147682E-2</v>
      </c>
      <c r="J308" s="43">
        <v>0</v>
      </c>
      <c r="K308" s="43">
        <v>1</v>
      </c>
      <c r="M308" s="43">
        <v>7.8691049385481993E-3</v>
      </c>
      <c r="N308" s="43">
        <v>4.7609663780180056E-2</v>
      </c>
      <c r="O308" s="43">
        <v>0</v>
      </c>
      <c r="P308" s="43">
        <v>1</v>
      </c>
      <c r="R308" s="43">
        <v>605.32965260191975</v>
      </c>
      <c r="S308" s="43">
        <v>141.0784088936702</v>
      </c>
      <c r="T308" s="43">
        <v>7093.536768064685</v>
      </c>
      <c r="U308" s="43">
        <v>7839.9448295602751</v>
      </c>
      <c r="W308" s="43">
        <v>1464.4339986855975</v>
      </c>
      <c r="X308" s="43">
        <v>0</v>
      </c>
      <c r="Y308" s="43">
        <v>0</v>
      </c>
      <c r="Z308" s="43">
        <v>1464.4339986855975</v>
      </c>
      <c r="AB308" s="43">
        <v>57.724506708610242</v>
      </c>
      <c r="AC308" s="43">
        <v>0</v>
      </c>
      <c r="AD308" s="43">
        <v>0</v>
      </c>
      <c r="AE308" s="43">
        <v>57.724506708610242</v>
      </c>
      <c r="AG308" s="43">
        <v>2693094.1235828139</v>
      </c>
      <c r="AH308" s="43">
        <v>316317.74371608905</v>
      </c>
      <c r="AI308" s="43">
        <v>0</v>
      </c>
      <c r="AJ308" s="43">
        <v>242442928.17616302</v>
      </c>
      <c r="AK308" s="43">
        <v>245136022.29974583</v>
      </c>
    </row>
    <row r="309" spans="1:37" x14ac:dyDescent="0.2">
      <c r="A309" s="43">
        <v>300</v>
      </c>
      <c r="C309" s="43">
        <v>6.0867091987085371E-4</v>
      </c>
      <c r="D309" s="43">
        <v>6.0868224813923621E-2</v>
      </c>
      <c r="E309" s="43">
        <v>5.6205179405195267</v>
      </c>
      <c r="F309" s="43">
        <v>9.1801855224874238</v>
      </c>
      <c r="H309" s="43">
        <v>8.936045510273505E-5</v>
      </c>
      <c r="I309" s="43">
        <v>9.1599931780804597E-2</v>
      </c>
      <c r="J309" s="43">
        <v>0</v>
      </c>
      <c r="K309" s="43">
        <v>1</v>
      </c>
      <c r="M309" s="43">
        <v>7.8792527857197703E-3</v>
      </c>
      <c r="N309" s="43">
        <v>4.6624505619502821E-2</v>
      </c>
      <c r="O309" s="43">
        <v>0</v>
      </c>
      <c r="P309" s="43">
        <v>1</v>
      </c>
      <c r="R309" s="43">
        <v>701.48043396590526</v>
      </c>
      <c r="S309" s="43">
        <v>154.98258306990485</v>
      </c>
      <c r="T309" s="43">
        <v>6955.7128763783912</v>
      </c>
      <c r="U309" s="43">
        <v>7812.1758934142017</v>
      </c>
      <c r="W309" s="43">
        <v>3942.6833640287937</v>
      </c>
      <c r="X309" s="43">
        <v>0</v>
      </c>
      <c r="Y309" s="43">
        <v>0</v>
      </c>
      <c r="Z309" s="43">
        <v>3942.6833640287937</v>
      </c>
      <c r="AB309" s="43">
        <v>613.99168965526201</v>
      </c>
      <c r="AC309" s="43">
        <v>0</v>
      </c>
      <c r="AD309" s="43">
        <v>0</v>
      </c>
      <c r="AE309" s="43">
        <v>613.99168965526201</v>
      </c>
      <c r="AG309" s="43">
        <v>7250594.7064489517</v>
      </c>
      <c r="AH309" s="43">
        <v>851619.60663021938</v>
      </c>
      <c r="AI309" s="43">
        <v>0</v>
      </c>
      <c r="AJ309" s="43">
        <v>2578765096.5521007</v>
      </c>
      <c r="AK309" s="43">
        <v>2586015691.2585497</v>
      </c>
    </row>
    <row r="310" spans="1:37" x14ac:dyDescent="0.2">
      <c r="A310" s="43">
        <v>301</v>
      </c>
      <c r="C310" s="43">
        <v>6.0300105800635377E-4</v>
      </c>
      <c r="D310" s="43">
        <v>4.9471092435098028E-2</v>
      </c>
      <c r="E310" s="43">
        <v>16.155172233725995</v>
      </c>
      <c r="F310" s="43">
        <v>2.8416490505486016</v>
      </c>
      <c r="H310" s="43">
        <v>8.5403805967075491E-5</v>
      </c>
      <c r="I310" s="43">
        <v>0.11006711852425288</v>
      </c>
      <c r="J310" s="43">
        <v>0</v>
      </c>
      <c r="K310" s="43">
        <v>1</v>
      </c>
      <c r="M310" s="43">
        <v>7.8892043209247698E-3</v>
      </c>
      <c r="N310" s="43">
        <v>4.4567403803918777E-2</v>
      </c>
      <c r="O310" s="43">
        <v>0</v>
      </c>
      <c r="P310" s="43">
        <v>1</v>
      </c>
      <c r="R310" s="43">
        <v>564.82244651157032</v>
      </c>
      <c r="S310" s="43">
        <v>177.98245588717666</v>
      </c>
      <c r="T310" s="43">
        <v>6657.2200491755157</v>
      </c>
      <c r="U310" s="43">
        <v>7400.0249515742626</v>
      </c>
      <c r="W310" s="43">
        <v>9124.8039048689061</v>
      </c>
      <c r="X310" s="43">
        <v>0</v>
      </c>
      <c r="Y310" s="43">
        <v>0</v>
      </c>
      <c r="Z310" s="43">
        <v>9124.8039048689061</v>
      </c>
      <c r="AB310" s="43">
        <v>111.3019052910832</v>
      </c>
      <c r="AC310" s="43">
        <v>0</v>
      </c>
      <c r="AD310" s="43">
        <v>0</v>
      </c>
      <c r="AE310" s="43">
        <v>111.3019052910832</v>
      </c>
      <c r="AG310" s="43">
        <v>16780514.381053917</v>
      </c>
      <c r="AH310" s="43">
        <v>1970957.6434516837</v>
      </c>
      <c r="AI310" s="43">
        <v>0</v>
      </c>
      <c r="AJ310" s="43">
        <v>467468002.22254944</v>
      </c>
      <c r="AK310" s="43">
        <v>484248516.60360336</v>
      </c>
    </row>
    <row r="311" spans="1:37" x14ac:dyDescent="0.2">
      <c r="A311" s="43">
        <v>302</v>
      </c>
      <c r="C311" s="43">
        <v>6.2714950201925301E-4</v>
      </c>
      <c r="D311" s="43">
        <v>5.5069786289575595E-2</v>
      </c>
      <c r="E311" s="43">
        <v>8.0485965856135966</v>
      </c>
      <c r="F311" s="43">
        <v>3.5292824581354685</v>
      </c>
      <c r="H311" s="43">
        <v>8.9130738305580621E-5</v>
      </c>
      <c r="I311" s="43">
        <v>0.11386138373858601</v>
      </c>
      <c r="J311" s="43">
        <v>0</v>
      </c>
      <c r="K311" s="43">
        <v>1</v>
      </c>
      <c r="M311" s="43">
        <v>7.781288870952279E-3</v>
      </c>
      <c r="N311" s="43">
        <v>4.5861475019692843E-2</v>
      </c>
      <c r="O311" s="43">
        <v>0</v>
      </c>
      <c r="P311" s="43">
        <v>1</v>
      </c>
      <c r="R311" s="43">
        <v>653.92335063131065</v>
      </c>
      <c r="S311" s="43">
        <v>192.15263049817924</v>
      </c>
      <c r="T311" s="43">
        <v>6756.8134669260171</v>
      </c>
      <c r="U311" s="43">
        <v>7602.8894480555073</v>
      </c>
      <c r="W311" s="43">
        <v>5263.1652471441694</v>
      </c>
      <c r="X311" s="43">
        <v>0</v>
      </c>
      <c r="Y311" s="43">
        <v>0</v>
      </c>
      <c r="Z311" s="43">
        <v>5263.1652471441694</v>
      </c>
      <c r="AB311" s="43">
        <v>176.97338398971294</v>
      </c>
      <c r="AC311" s="43">
        <v>0</v>
      </c>
      <c r="AD311" s="43">
        <v>0</v>
      </c>
      <c r="AE311" s="43">
        <v>176.97338398971294</v>
      </c>
      <c r="AG311" s="43">
        <v>9678960.8894981276</v>
      </c>
      <c r="AH311" s="43">
        <v>1136843.6933831405</v>
      </c>
      <c r="AI311" s="43">
        <v>0</v>
      </c>
      <c r="AJ311" s="43">
        <v>743288212.75679433</v>
      </c>
      <c r="AK311" s="43">
        <v>752967173.64629245</v>
      </c>
    </row>
    <row r="312" spans="1:37" x14ac:dyDescent="0.2">
      <c r="A312" s="43">
        <v>303</v>
      </c>
      <c r="C312" s="43">
        <v>6.1512266565133533E-4</v>
      </c>
      <c r="D312" s="43">
        <v>5.5623129539379645E-2</v>
      </c>
      <c r="E312" s="43">
        <v>3.227210347320717</v>
      </c>
      <c r="F312" s="43">
        <v>1.4930011908234897</v>
      </c>
      <c r="H312" s="43">
        <v>9.619181694942025E-5</v>
      </c>
      <c r="I312" s="43">
        <v>0.11046157048529681</v>
      </c>
      <c r="J312" s="43">
        <v>0</v>
      </c>
      <c r="K312" s="43">
        <v>1</v>
      </c>
      <c r="M312" s="43">
        <v>7.8387435868393657E-3</v>
      </c>
      <c r="N312" s="43">
        <v>4.7169079838546346E-2</v>
      </c>
      <c r="O312" s="43">
        <v>0</v>
      </c>
      <c r="P312" s="43">
        <v>1</v>
      </c>
      <c r="R312" s="43">
        <v>647.82771341938928</v>
      </c>
      <c r="S312" s="43">
        <v>201.18320124818348</v>
      </c>
      <c r="T312" s="43">
        <v>7000.7768622914837</v>
      </c>
      <c r="U312" s="43">
        <v>7849.7877769590559</v>
      </c>
      <c r="W312" s="43">
        <v>2090.676300028173</v>
      </c>
      <c r="X312" s="43">
        <v>0</v>
      </c>
      <c r="Y312" s="43">
        <v>0</v>
      </c>
      <c r="Z312" s="43">
        <v>2090.676300028173</v>
      </c>
      <c r="AB312" s="43">
        <v>34.173642255571259</v>
      </c>
      <c r="AC312" s="43">
        <v>0</v>
      </c>
      <c r="AD312" s="43">
        <v>0</v>
      </c>
      <c r="AE312" s="43">
        <v>34.173642255571259</v>
      </c>
      <c r="AG312" s="43">
        <v>3844753.71575181</v>
      </c>
      <c r="AH312" s="43">
        <v>451586.08080608537</v>
      </c>
      <c r="AI312" s="43">
        <v>0</v>
      </c>
      <c r="AJ312" s="43">
        <v>143529297.47339928</v>
      </c>
      <c r="AK312" s="43">
        <v>147374051.18915108</v>
      </c>
    </row>
    <row r="313" spans="1:37" x14ac:dyDescent="0.2">
      <c r="A313" s="43">
        <v>304</v>
      </c>
      <c r="C313" s="43">
        <v>6.1427348199005749E-4</v>
      </c>
      <c r="D313" s="43">
        <v>5.6360816264504399E-2</v>
      </c>
      <c r="E313" s="43">
        <v>4.1143177190466655</v>
      </c>
      <c r="F313" s="43">
        <v>2.1922406029649419</v>
      </c>
      <c r="H313" s="43">
        <v>9.054737536562385E-5</v>
      </c>
      <c r="I313" s="43">
        <v>8.2002815207875349E-2</v>
      </c>
      <c r="J313" s="43">
        <v>0</v>
      </c>
      <c r="K313" s="43">
        <v>1</v>
      </c>
      <c r="M313" s="43">
        <v>7.8338181158184288E-3</v>
      </c>
      <c r="N313" s="43">
        <v>4.2687383786132307E-2</v>
      </c>
      <c r="O313" s="43">
        <v>0</v>
      </c>
      <c r="P313" s="43">
        <v>1</v>
      </c>
      <c r="R313" s="43">
        <v>655.51315921697721</v>
      </c>
      <c r="S313" s="43">
        <v>140.58759488412426</v>
      </c>
      <c r="T313" s="43">
        <v>6331.6280647654794</v>
      </c>
      <c r="U313" s="43">
        <v>7127.7288188665807</v>
      </c>
      <c r="W313" s="43">
        <v>2696.9894060346674</v>
      </c>
      <c r="X313" s="43">
        <v>0</v>
      </c>
      <c r="Y313" s="43">
        <v>0</v>
      </c>
      <c r="Z313" s="43">
        <v>2696.9894060346674</v>
      </c>
      <c r="AB313" s="43">
        <v>83.623646249004409</v>
      </c>
      <c r="AC313" s="43">
        <v>0</v>
      </c>
      <c r="AD313" s="43">
        <v>0</v>
      </c>
      <c r="AE313" s="43">
        <v>83.623646249004409</v>
      </c>
      <c r="AG313" s="43">
        <v>4959763.5176977534</v>
      </c>
      <c r="AH313" s="43">
        <v>582549.71170348814</v>
      </c>
      <c r="AI313" s="43">
        <v>0</v>
      </c>
      <c r="AJ313" s="43">
        <v>351219314.2458185</v>
      </c>
      <c r="AK313" s="43">
        <v>356179077.76351625</v>
      </c>
    </row>
    <row r="314" spans="1:37" x14ac:dyDescent="0.2">
      <c r="A314" s="43">
        <v>305</v>
      </c>
      <c r="C314" s="43">
        <v>5.9305026389689492E-4</v>
      </c>
      <c r="D314" s="43">
        <v>4.7136711059386063E-2</v>
      </c>
      <c r="E314" s="43">
        <v>2.330864415224819</v>
      </c>
      <c r="F314" s="43">
        <v>2.6272780513586191</v>
      </c>
      <c r="H314" s="43">
        <v>8.7214058143268123E-5</v>
      </c>
      <c r="I314" s="43">
        <v>9.2297283787172169E-2</v>
      </c>
      <c r="J314" s="43">
        <v>0</v>
      </c>
      <c r="K314" s="43">
        <v>1</v>
      </c>
      <c r="M314" s="43">
        <v>7.9208152886938166E-3</v>
      </c>
      <c r="N314" s="43">
        <v>4.7152258119570356E-2</v>
      </c>
      <c r="O314" s="43">
        <v>0</v>
      </c>
      <c r="P314" s="43">
        <v>1</v>
      </c>
      <c r="R314" s="43">
        <v>529.28934675743312</v>
      </c>
      <c r="S314" s="43">
        <v>152.41151785439399</v>
      </c>
      <c r="T314" s="43">
        <v>7071.552247606015</v>
      </c>
      <c r="U314" s="43">
        <v>7753.2531122178425</v>
      </c>
      <c r="W314" s="43">
        <v>1233.7017037144908</v>
      </c>
      <c r="X314" s="43">
        <v>0</v>
      </c>
      <c r="Y314" s="43">
        <v>0</v>
      </c>
      <c r="Z314" s="43">
        <v>1233.7017037144908</v>
      </c>
      <c r="AB314" s="43">
        <v>92.159200237205411</v>
      </c>
      <c r="AC314" s="43">
        <v>0</v>
      </c>
      <c r="AD314" s="43">
        <v>0</v>
      </c>
      <c r="AE314" s="43">
        <v>92.159200237205411</v>
      </c>
      <c r="AG314" s="43">
        <v>2268777.4331309488</v>
      </c>
      <c r="AH314" s="43">
        <v>266479.56800233002</v>
      </c>
      <c r="AI314" s="43">
        <v>0</v>
      </c>
      <c r="AJ314" s="43">
        <v>387068640.99626273</v>
      </c>
      <c r="AK314" s="43">
        <v>389337418.42939365</v>
      </c>
    </row>
    <row r="315" spans="1:37" x14ac:dyDescent="0.2">
      <c r="A315" s="43">
        <v>306</v>
      </c>
      <c r="C315" s="43">
        <v>6.2058233577932942E-4</v>
      </c>
      <c r="D315" s="43">
        <v>4.8939042319379067E-2</v>
      </c>
      <c r="E315" s="43">
        <v>5.1429007480579472</v>
      </c>
      <c r="F315" s="43">
        <v>1.5462753970436172</v>
      </c>
      <c r="H315" s="43">
        <v>8.1529416068054289E-5</v>
      </c>
      <c r="I315" s="43">
        <v>9.0943449144252272E-2</v>
      </c>
      <c r="J315" s="43">
        <v>0</v>
      </c>
      <c r="K315" s="43">
        <v>1</v>
      </c>
      <c r="M315" s="43">
        <v>7.839493271642262E-3</v>
      </c>
      <c r="N315" s="43">
        <v>4.6370484833390235E-2</v>
      </c>
      <c r="O315" s="43">
        <v>0</v>
      </c>
      <c r="P315" s="43">
        <v>1</v>
      </c>
      <c r="R315" s="43">
        <v>575.0389321311485</v>
      </c>
      <c r="S315" s="43">
        <v>140.38739839890749</v>
      </c>
      <c r="T315" s="43">
        <v>6882.9085803745193</v>
      </c>
      <c r="U315" s="43">
        <v>7598.3349109045757</v>
      </c>
      <c r="W315" s="43">
        <v>2957.3681542197269</v>
      </c>
      <c r="X315" s="43">
        <v>0</v>
      </c>
      <c r="Y315" s="43">
        <v>0</v>
      </c>
      <c r="Z315" s="43">
        <v>2957.3681542197269</v>
      </c>
      <c r="AB315" s="43">
        <v>33.611869443306446</v>
      </c>
      <c r="AC315" s="43">
        <v>0</v>
      </c>
      <c r="AD315" s="43">
        <v>0</v>
      </c>
      <c r="AE315" s="43">
        <v>33.611869443306446</v>
      </c>
      <c r="AG315" s="43">
        <v>5438600.0356100779</v>
      </c>
      <c r="AH315" s="43">
        <v>638791.52131146099</v>
      </c>
      <c r="AI315" s="43">
        <v>0</v>
      </c>
      <c r="AJ315" s="43">
        <v>141169851.66188708</v>
      </c>
      <c r="AK315" s="43">
        <v>146608451.69749716</v>
      </c>
    </row>
    <row r="316" spans="1:37" x14ac:dyDescent="0.2">
      <c r="A316" s="43">
        <v>307</v>
      </c>
      <c r="C316" s="43">
        <v>6.2270666638564176E-4</v>
      </c>
      <c r="D316" s="43">
        <v>6.2513133690576206E-2</v>
      </c>
      <c r="E316" s="43">
        <v>5.2133696173701578</v>
      </c>
      <c r="F316" s="43">
        <v>2.4677377557844591</v>
      </c>
      <c r="H316" s="43">
        <v>8.2959107389460324E-5</v>
      </c>
      <c r="I316" s="43">
        <v>9.602790615554016E-2</v>
      </c>
      <c r="J316" s="43">
        <v>0</v>
      </c>
      <c r="K316" s="43">
        <v>1</v>
      </c>
      <c r="M316" s="43">
        <v>7.86638921981897E-3</v>
      </c>
      <c r="N316" s="43">
        <v>4.3269762801552279E-2</v>
      </c>
      <c r="O316" s="43">
        <v>0</v>
      </c>
      <c r="P316" s="43">
        <v>1</v>
      </c>
      <c r="R316" s="43">
        <v>737.05035185413317</v>
      </c>
      <c r="S316" s="43">
        <v>150.8356165046836</v>
      </c>
      <c r="T316" s="43">
        <v>6444.6942487661863</v>
      </c>
      <c r="U316" s="43">
        <v>7332.5802171250034</v>
      </c>
      <c r="W316" s="43">
        <v>3842.5159108283224</v>
      </c>
      <c r="X316" s="43">
        <v>0</v>
      </c>
      <c r="Y316" s="43">
        <v>0</v>
      </c>
      <c r="Z316" s="43">
        <v>3842.5159108283224</v>
      </c>
      <c r="AB316" s="43">
        <v>115.75223933836685</v>
      </c>
      <c r="AC316" s="43">
        <v>0</v>
      </c>
      <c r="AD316" s="43">
        <v>0</v>
      </c>
      <c r="AE316" s="43">
        <v>115.75223933836685</v>
      </c>
      <c r="AG316" s="43">
        <v>7066386.7600132851</v>
      </c>
      <c r="AH316" s="43">
        <v>829983.4367389176</v>
      </c>
      <c r="AI316" s="43">
        <v>0</v>
      </c>
      <c r="AJ316" s="43">
        <v>486159405.22114074</v>
      </c>
      <c r="AK316" s="43">
        <v>493225791.98115402</v>
      </c>
    </row>
    <row r="317" spans="1:37" x14ac:dyDescent="0.2">
      <c r="A317" s="43">
        <v>308</v>
      </c>
      <c r="C317" s="43">
        <v>6.2150799485560793E-4</v>
      </c>
      <c r="D317" s="43">
        <v>6.3295788243535211E-2</v>
      </c>
      <c r="E317" s="43">
        <v>7.2558601775386142</v>
      </c>
      <c r="F317" s="43">
        <v>2.2053756302292911</v>
      </c>
      <c r="H317" s="43">
        <v>8.896956092026234E-5</v>
      </c>
      <c r="I317" s="43">
        <v>0.11025243718094069</v>
      </c>
      <c r="J317" s="43">
        <v>0</v>
      </c>
      <c r="K317" s="43">
        <v>1</v>
      </c>
      <c r="M317" s="43">
        <v>7.9053328314082627E-3</v>
      </c>
      <c r="N317" s="43">
        <v>4.9291009860907509E-2</v>
      </c>
      <c r="O317" s="43">
        <v>0</v>
      </c>
      <c r="P317" s="43">
        <v>1</v>
      </c>
      <c r="R317" s="43">
        <v>744.84156691020291</v>
      </c>
      <c r="S317" s="43">
        <v>185.72570628002401</v>
      </c>
      <c r="T317" s="43">
        <v>7377.8572510432286</v>
      </c>
      <c r="U317" s="43">
        <v>8308.4245242334564</v>
      </c>
      <c r="W317" s="43">
        <v>5404.4662639192047</v>
      </c>
      <c r="X317" s="43">
        <v>0</v>
      </c>
      <c r="Y317" s="43">
        <v>0</v>
      </c>
      <c r="Z317" s="43">
        <v>5404.4662639192047</v>
      </c>
      <c r="AB317" s="43">
        <v>96.066084425483368</v>
      </c>
      <c r="AC317" s="43">
        <v>0</v>
      </c>
      <c r="AD317" s="43">
        <v>0</v>
      </c>
      <c r="AE317" s="43">
        <v>96.066084425483368</v>
      </c>
      <c r="AG317" s="43">
        <v>9938813.4593474176</v>
      </c>
      <c r="AH317" s="43">
        <v>1167364.7130065481</v>
      </c>
      <c r="AI317" s="43">
        <v>0</v>
      </c>
      <c r="AJ317" s="43">
        <v>403477554.58703017</v>
      </c>
      <c r="AK317" s="43">
        <v>413416368.0463776</v>
      </c>
    </row>
    <row r="318" spans="1:37" x14ac:dyDescent="0.2">
      <c r="A318" s="43">
        <v>309</v>
      </c>
      <c r="C318" s="43">
        <v>6.2086252247028906E-4</v>
      </c>
      <c r="D318" s="43">
        <v>5.7944114239124489E-2</v>
      </c>
      <c r="E318" s="43">
        <v>3.1029311967285711</v>
      </c>
      <c r="F318" s="43">
        <v>0.99124300862541925</v>
      </c>
      <c r="H318" s="43">
        <v>8.8046520855940684E-5</v>
      </c>
      <c r="I318" s="43">
        <v>9.8319463614105776E-2</v>
      </c>
      <c r="J318" s="43">
        <v>0</v>
      </c>
      <c r="K318" s="43">
        <v>1</v>
      </c>
      <c r="M318" s="43">
        <v>7.8198116651358521E-3</v>
      </c>
      <c r="N318" s="43">
        <v>4.2841768923126952E-2</v>
      </c>
      <c r="O318" s="43">
        <v>0</v>
      </c>
      <c r="P318" s="43">
        <v>1</v>
      </c>
      <c r="R318" s="43">
        <v>681.15687793807763</v>
      </c>
      <c r="S318" s="43">
        <v>163.90570604680053</v>
      </c>
      <c r="T318" s="43">
        <v>6343.165761973245</v>
      </c>
      <c r="U318" s="43">
        <v>7188.2283459581231</v>
      </c>
      <c r="W318" s="43">
        <v>2113.5829264202966</v>
      </c>
      <c r="X318" s="43">
        <v>0</v>
      </c>
      <c r="Y318" s="43">
        <v>0</v>
      </c>
      <c r="Z318" s="43">
        <v>2113.5829264202966</v>
      </c>
      <c r="AB318" s="43">
        <v>-0.63824268481789193</v>
      </c>
      <c r="AC318" s="43">
        <v>0</v>
      </c>
      <c r="AD318" s="43">
        <v>0</v>
      </c>
      <c r="AE318" s="43">
        <v>-0.63824268481789193</v>
      </c>
      <c r="AG318" s="43">
        <v>3886879.0016869255</v>
      </c>
      <c r="AH318" s="43">
        <v>456533.91210678406</v>
      </c>
      <c r="AI318" s="43">
        <v>0</v>
      </c>
      <c r="AJ318" s="43">
        <v>0</v>
      </c>
      <c r="AK318" s="43">
        <v>3886879.0016869255</v>
      </c>
    </row>
    <row r="319" spans="1:37" x14ac:dyDescent="0.2">
      <c r="A319" s="43">
        <v>310</v>
      </c>
      <c r="C319" s="43">
        <v>6.2035890635936397E-4</v>
      </c>
      <c r="D319" s="43">
        <v>6.2243410256248799E-2</v>
      </c>
      <c r="E319" s="43">
        <v>1.5640672830610163</v>
      </c>
      <c r="F319" s="43">
        <v>1.7617605286614433</v>
      </c>
      <c r="H319" s="43">
        <v>8.1782485722303359E-5</v>
      </c>
      <c r="I319" s="43">
        <v>0.10881631732511199</v>
      </c>
      <c r="J319" s="43">
        <v>0</v>
      </c>
      <c r="K319" s="43">
        <v>1</v>
      </c>
      <c r="M319" s="43">
        <v>7.9210387687130845E-3</v>
      </c>
      <c r="N319" s="43">
        <v>4.7345509077300396E-2</v>
      </c>
      <c r="O319" s="43">
        <v>0</v>
      </c>
      <c r="P319" s="43">
        <v>1</v>
      </c>
      <c r="R319" s="43">
        <v>731.10334961986428</v>
      </c>
      <c r="S319" s="43">
        <v>168.49875769330981</v>
      </c>
      <c r="T319" s="43">
        <v>7100.7349551362204</v>
      </c>
      <c r="U319" s="43">
        <v>8000.3370624493946</v>
      </c>
      <c r="W319" s="43">
        <v>1143.4948296767493</v>
      </c>
      <c r="X319" s="43">
        <v>0</v>
      </c>
      <c r="Y319" s="43">
        <v>0</v>
      </c>
      <c r="Z319" s="43">
        <v>1143.4948296767493</v>
      </c>
      <c r="AB319" s="43">
        <v>59.591047130046043</v>
      </c>
      <c r="AC319" s="43">
        <v>0</v>
      </c>
      <c r="AD319" s="43">
        <v>0</v>
      </c>
      <c r="AE319" s="43">
        <v>59.591047130046043</v>
      </c>
      <c r="AG319" s="43">
        <v>2102886.991775542</v>
      </c>
      <c r="AH319" s="43">
        <v>246994.88321017785</v>
      </c>
      <c r="AI319" s="43">
        <v>0</v>
      </c>
      <c r="AJ319" s="43">
        <v>250282397.94619337</v>
      </c>
      <c r="AK319" s="43">
        <v>252385284.93796891</v>
      </c>
    </row>
    <row r="320" spans="1:37" x14ac:dyDescent="0.2">
      <c r="A320" s="43">
        <v>311</v>
      </c>
      <c r="C320" s="43">
        <v>5.8911007868900443E-4</v>
      </c>
      <c r="D320" s="43">
        <v>5.4622306094256445E-2</v>
      </c>
      <c r="E320" s="43">
        <v>6.1996589555690322</v>
      </c>
      <c r="F320" s="43">
        <v>3.8039492496315348</v>
      </c>
      <c r="H320" s="43">
        <v>9.3989457216725469E-5</v>
      </c>
      <c r="I320" s="43">
        <v>8.9094261916345424E-2</v>
      </c>
      <c r="J320" s="43">
        <v>0</v>
      </c>
      <c r="K320" s="43">
        <v>1</v>
      </c>
      <c r="M320" s="43">
        <v>7.8738245798887219E-3</v>
      </c>
      <c r="N320" s="43">
        <v>4.091497902369344E-2</v>
      </c>
      <c r="O320" s="43">
        <v>0</v>
      </c>
      <c r="P320" s="43">
        <v>1</v>
      </c>
      <c r="R320" s="43">
        <v>609.26868541715385</v>
      </c>
      <c r="S320" s="43">
        <v>158.55182624716917</v>
      </c>
      <c r="T320" s="43">
        <v>6099.7275966689112</v>
      </c>
      <c r="U320" s="43">
        <v>6867.5481083332343</v>
      </c>
      <c r="W320" s="43">
        <v>3777.2580618942293</v>
      </c>
      <c r="X320" s="43">
        <v>0</v>
      </c>
      <c r="Y320" s="43">
        <v>0</v>
      </c>
      <c r="Z320" s="43">
        <v>3777.2580618942293</v>
      </c>
      <c r="AB320" s="43">
        <v>182.79435664303796</v>
      </c>
      <c r="AC320" s="43">
        <v>0</v>
      </c>
      <c r="AD320" s="43">
        <v>0</v>
      </c>
      <c r="AE320" s="43">
        <v>182.79435664303796</v>
      </c>
      <c r="AG320" s="43">
        <v>6946377.5758234877</v>
      </c>
      <c r="AH320" s="43">
        <v>815887.74136915349</v>
      </c>
      <c r="AI320" s="43">
        <v>0</v>
      </c>
      <c r="AJ320" s="43">
        <v>767736297.90075946</v>
      </c>
      <c r="AK320" s="43">
        <v>774682675.476583</v>
      </c>
    </row>
    <row r="321" spans="1:37" x14ac:dyDescent="0.2">
      <c r="A321" s="43">
        <v>312</v>
      </c>
      <c r="C321" s="43">
        <v>6.102303706416734E-4</v>
      </c>
      <c r="D321" s="43">
        <v>5.7227293634840248E-2</v>
      </c>
      <c r="E321" s="43">
        <v>3.0181538083089001</v>
      </c>
      <c r="F321" s="43">
        <v>2.3300913519983526</v>
      </c>
      <c r="H321" s="43">
        <v>7.8818746013574283E-5</v>
      </c>
      <c r="I321" s="43">
        <v>9.070372919008729E-2</v>
      </c>
      <c r="J321" s="43">
        <v>0</v>
      </c>
      <c r="K321" s="43">
        <v>1</v>
      </c>
      <c r="M321" s="43">
        <v>7.915092356666098E-3</v>
      </c>
      <c r="N321" s="43">
        <v>4.4221757371183334E-2</v>
      </c>
      <c r="O321" s="43">
        <v>0</v>
      </c>
      <c r="P321" s="43">
        <v>1</v>
      </c>
      <c r="R321" s="43">
        <v>661.20997855459018</v>
      </c>
      <c r="S321" s="43">
        <v>135.3620855000606</v>
      </c>
      <c r="T321" s="43">
        <v>6627.2653081843</v>
      </c>
      <c r="U321" s="43">
        <v>7423.8373722389506</v>
      </c>
      <c r="W321" s="43">
        <v>1995.6334148663825</v>
      </c>
      <c r="X321" s="43">
        <v>0</v>
      </c>
      <c r="Y321" s="43">
        <v>0</v>
      </c>
      <c r="Z321" s="43">
        <v>1995.6334148663825</v>
      </c>
      <c r="AB321" s="43">
        <v>94.10325515336099</v>
      </c>
      <c r="AC321" s="43">
        <v>0</v>
      </c>
      <c r="AD321" s="43">
        <v>0</v>
      </c>
      <c r="AE321" s="43">
        <v>94.10325515336099</v>
      </c>
      <c r="AG321" s="43">
        <v>3669969.8499392774</v>
      </c>
      <c r="AH321" s="43">
        <v>431056.81761113863</v>
      </c>
      <c r="AI321" s="43">
        <v>0</v>
      </c>
      <c r="AJ321" s="43">
        <v>395233671.64411616</v>
      </c>
      <c r="AK321" s="43">
        <v>398903641.49405545</v>
      </c>
    </row>
    <row r="322" spans="1:37" x14ac:dyDescent="0.2">
      <c r="A322" s="43">
        <v>313</v>
      </c>
      <c r="C322" s="43">
        <v>5.8993975051986017E-4</v>
      </c>
      <c r="D322" s="43">
        <v>5.2345261012608738E-2</v>
      </c>
      <c r="E322" s="43">
        <v>5.8710686912768209</v>
      </c>
      <c r="F322" s="43">
        <v>2.8794029968660899</v>
      </c>
      <c r="H322" s="43">
        <v>8.8302620026237583E-5</v>
      </c>
      <c r="I322" s="43">
        <v>0.11857469434517243</v>
      </c>
      <c r="J322" s="43">
        <v>0</v>
      </c>
      <c r="K322" s="43">
        <v>1</v>
      </c>
      <c r="M322" s="43">
        <v>7.8755020994930591E-3</v>
      </c>
      <c r="N322" s="43">
        <v>4.6420499071016752E-2</v>
      </c>
      <c r="O322" s="43">
        <v>0</v>
      </c>
      <c r="P322" s="43">
        <v>1</v>
      </c>
      <c r="R322" s="43">
        <v>584.69233791613522</v>
      </c>
      <c r="S322" s="43">
        <v>198.24761730244515</v>
      </c>
      <c r="T322" s="43">
        <v>6921.981427271895</v>
      </c>
      <c r="U322" s="43">
        <v>7704.9213824904755</v>
      </c>
      <c r="W322" s="43">
        <v>3432.7688791688688</v>
      </c>
      <c r="X322" s="43">
        <v>0</v>
      </c>
      <c r="Y322" s="43">
        <v>0</v>
      </c>
      <c r="Z322" s="43">
        <v>3432.7688791688688</v>
      </c>
      <c r="AB322" s="43">
        <v>117.57936093729209</v>
      </c>
      <c r="AC322" s="43">
        <v>0</v>
      </c>
      <c r="AD322" s="43">
        <v>0</v>
      </c>
      <c r="AE322" s="43">
        <v>117.57936093729209</v>
      </c>
      <c r="AG322" s="43">
        <v>6312861.96879155</v>
      </c>
      <c r="AH322" s="43">
        <v>741478.07790047571</v>
      </c>
      <c r="AI322" s="43">
        <v>0</v>
      </c>
      <c r="AJ322" s="43">
        <v>493833315.93662679</v>
      </c>
      <c r="AK322" s="43">
        <v>500146177.90541834</v>
      </c>
    </row>
    <row r="323" spans="1:37" x14ac:dyDescent="0.2">
      <c r="A323" s="43">
        <v>314</v>
      </c>
      <c r="C323" s="43">
        <v>6.1162244204648886E-4</v>
      </c>
      <c r="D323" s="43">
        <v>4.180478241922899E-2</v>
      </c>
      <c r="E323" s="43">
        <v>6.3476068393525056</v>
      </c>
      <c r="F323" s="43">
        <v>3.0846874277354015</v>
      </c>
      <c r="H323" s="43">
        <v>8.7635173572367779E-5</v>
      </c>
      <c r="I323" s="43">
        <v>0.11070111517949754</v>
      </c>
      <c r="J323" s="43">
        <v>0</v>
      </c>
      <c r="K323" s="43">
        <v>1</v>
      </c>
      <c r="M323" s="43">
        <v>7.7874768151203581E-3</v>
      </c>
      <c r="N323" s="43">
        <v>4.7599595589906007E-2</v>
      </c>
      <c r="O323" s="43">
        <v>0</v>
      </c>
      <c r="P323" s="43">
        <v>1</v>
      </c>
      <c r="R323" s="43">
        <v>484.11858209152513</v>
      </c>
      <c r="S323" s="43">
        <v>183.68463086952391</v>
      </c>
      <c r="T323" s="43">
        <v>7018.469264938145</v>
      </c>
      <c r="U323" s="43">
        <v>7686.2724778991942</v>
      </c>
      <c r="W323" s="43">
        <v>3072.9944227418023</v>
      </c>
      <c r="X323" s="43">
        <v>0</v>
      </c>
      <c r="Y323" s="43">
        <v>0</v>
      </c>
      <c r="Z323" s="43">
        <v>3072.9944227418023</v>
      </c>
      <c r="AB323" s="43">
        <v>107.98824361326417</v>
      </c>
      <c r="AC323" s="43">
        <v>0</v>
      </c>
      <c r="AD323" s="43">
        <v>0</v>
      </c>
      <c r="AE323" s="43">
        <v>107.98824361326417</v>
      </c>
      <c r="AG323" s="43">
        <v>5651236.7434221748</v>
      </c>
      <c r="AH323" s="43">
        <v>663766.79531222931</v>
      </c>
      <c r="AI323" s="43">
        <v>0</v>
      </c>
      <c r="AJ323" s="43">
        <v>453550623.17570955</v>
      </c>
      <c r="AK323" s="43">
        <v>459201859.9191317</v>
      </c>
    </row>
    <row r="324" spans="1:37" x14ac:dyDescent="0.2">
      <c r="A324" s="43">
        <v>315</v>
      </c>
      <c r="C324" s="43">
        <v>6.1876900445911875E-4</v>
      </c>
      <c r="D324" s="43">
        <v>5.2156537221428635E-2</v>
      </c>
      <c r="E324" s="43">
        <v>14.464054204963112</v>
      </c>
      <c r="F324" s="43">
        <v>1.7012616669045555</v>
      </c>
      <c r="H324" s="43">
        <v>9.1710862422322847E-5</v>
      </c>
      <c r="I324" s="43">
        <v>9.3383684053852056E-2</v>
      </c>
      <c r="J324" s="43">
        <v>0</v>
      </c>
      <c r="K324" s="43">
        <v>1</v>
      </c>
      <c r="M324" s="43">
        <v>7.8751252480904199E-3</v>
      </c>
      <c r="N324" s="43">
        <v>4.6030696970342788E-2</v>
      </c>
      <c r="O324" s="43">
        <v>0</v>
      </c>
      <c r="P324" s="43">
        <v>1</v>
      </c>
      <c r="R324" s="43">
        <v>611.05411562980146</v>
      </c>
      <c r="S324" s="43">
        <v>162.15642213304764</v>
      </c>
      <c r="T324" s="43">
        <v>6863.5277388112772</v>
      </c>
      <c r="U324" s="43">
        <v>7636.7382765741258</v>
      </c>
      <c r="W324" s="43">
        <v>8838.3198506352455</v>
      </c>
      <c r="X324" s="43">
        <v>0</v>
      </c>
      <c r="Y324" s="43">
        <v>0</v>
      </c>
      <c r="Z324" s="43">
        <v>8838.3198506352455</v>
      </c>
      <c r="AB324" s="43">
        <v>45.850444563412466</v>
      </c>
      <c r="AC324" s="43">
        <v>0</v>
      </c>
      <c r="AD324" s="43">
        <v>0</v>
      </c>
      <c r="AE324" s="43">
        <v>45.850444563412466</v>
      </c>
      <c r="AG324" s="43">
        <v>16253670.205318216</v>
      </c>
      <c r="AH324" s="43">
        <v>1909077.0877372131</v>
      </c>
      <c r="AI324" s="43">
        <v>0</v>
      </c>
      <c r="AJ324" s="43">
        <v>192571867.16633236</v>
      </c>
      <c r="AK324" s="43">
        <v>208825537.37165058</v>
      </c>
    </row>
    <row r="325" spans="1:37" x14ac:dyDescent="0.2">
      <c r="A325" s="43">
        <v>316</v>
      </c>
      <c r="C325" s="43">
        <v>6.2661090986326773E-4</v>
      </c>
      <c r="D325" s="43">
        <v>5.2633730128166321E-2</v>
      </c>
      <c r="E325" s="43">
        <v>3.3708706318771342</v>
      </c>
      <c r="F325" s="43">
        <v>4.2875987816335357</v>
      </c>
      <c r="H325" s="43">
        <v>8.6940606865419385E-5</v>
      </c>
      <c r="I325" s="43">
        <v>0.10719883085079507</v>
      </c>
      <c r="J325" s="43">
        <v>0</v>
      </c>
      <c r="K325" s="43">
        <v>1</v>
      </c>
      <c r="M325" s="43">
        <v>7.8343124897971694E-3</v>
      </c>
      <c r="N325" s="43">
        <v>4.6634100498924913E-2</v>
      </c>
      <c r="O325" s="43">
        <v>0</v>
      </c>
      <c r="P325" s="43">
        <v>1</v>
      </c>
      <c r="R325" s="43">
        <v>624.45978358839466</v>
      </c>
      <c r="S325" s="43">
        <v>176.46358130617725</v>
      </c>
      <c r="T325" s="43">
        <v>6917.463360139207</v>
      </c>
      <c r="U325" s="43">
        <v>7718.3867250337789</v>
      </c>
      <c r="W325" s="43">
        <v>2104.9731452864703</v>
      </c>
      <c r="X325" s="43">
        <v>0</v>
      </c>
      <c r="Y325" s="43">
        <v>0</v>
      </c>
      <c r="Z325" s="43">
        <v>2104.9731452864703</v>
      </c>
      <c r="AB325" s="43">
        <v>219.66813493636519</v>
      </c>
      <c r="AC325" s="43">
        <v>0</v>
      </c>
      <c r="AD325" s="43">
        <v>0</v>
      </c>
      <c r="AE325" s="43">
        <v>219.66813493636519</v>
      </c>
      <c r="AG325" s="43">
        <v>3871045.6141818189</v>
      </c>
      <c r="AH325" s="43">
        <v>454674.19938187761</v>
      </c>
      <c r="AI325" s="43">
        <v>0</v>
      </c>
      <c r="AJ325" s="43">
        <v>922606166.73273385</v>
      </c>
      <c r="AK325" s="43">
        <v>926477212.34691572</v>
      </c>
    </row>
    <row r="326" spans="1:37" x14ac:dyDescent="0.2">
      <c r="A326" s="43">
        <v>317</v>
      </c>
      <c r="C326" s="43">
        <v>5.8739529120908375E-4</v>
      </c>
      <c r="D326" s="43">
        <v>5.6110771903539858E-2</v>
      </c>
      <c r="E326" s="43">
        <v>1.8636260740073511</v>
      </c>
      <c r="F326" s="43">
        <v>1.9341879621423352</v>
      </c>
      <c r="H326" s="43">
        <v>8.749038577228638E-5</v>
      </c>
      <c r="I326" s="43">
        <v>7.7477570082137182E-2</v>
      </c>
      <c r="J326" s="43">
        <v>0</v>
      </c>
      <c r="K326" s="43">
        <v>1</v>
      </c>
      <c r="M326" s="43">
        <v>7.8015597440001146E-3</v>
      </c>
      <c r="N326" s="43">
        <v>4.6954580541907043E-2</v>
      </c>
      <c r="O326" s="43">
        <v>0</v>
      </c>
      <c r="P326" s="43">
        <v>1</v>
      </c>
      <c r="R326" s="43">
        <v>624.04955343133088</v>
      </c>
      <c r="S326" s="43">
        <v>128.34492360384294</v>
      </c>
      <c r="T326" s="43">
        <v>6935.8832899776662</v>
      </c>
      <c r="U326" s="43">
        <v>7688.2777670128398</v>
      </c>
      <c r="W326" s="43">
        <v>1162.9950192472718</v>
      </c>
      <c r="X326" s="43">
        <v>0</v>
      </c>
      <c r="Y326" s="43">
        <v>0</v>
      </c>
      <c r="Z326" s="43">
        <v>1162.9950192472718</v>
      </c>
      <c r="AB326" s="43">
        <v>62.378815123755878</v>
      </c>
      <c r="AC326" s="43">
        <v>0</v>
      </c>
      <c r="AD326" s="43">
        <v>0</v>
      </c>
      <c r="AE326" s="43">
        <v>62.378815123755878</v>
      </c>
      <c r="AG326" s="43">
        <v>2138747.8403957328</v>
      </c>
      <c r="AH326" s="43">
        <v>251206.92415741071</v>
      </c>
      <c r="AI326" s="43">
        <v>0</v>
      </c>
      <c r="AJ326" s="43">
        <v>261991023.51977468</v>
      </c>
      <c r="AK326" s="43">
        <v>264129771.36017039</v>
      </c>
    </row>
    <row r="327" spans="1:37" x14ac:dyDescent="0.2">
      <c r="A327" s="43">
        <v>318</v>
      </c>
      <c r="C327" s="43">
        <v>6.2398411172948087E-4</v>
      </c>
      <c r="D327" s="43">
        <v>5.319961304167458E-2</v>
      </c>
      <c r="E327" s="43">
        <v>5.6248572349355186</v>
      </c>
      <c r="F327" s="43">
        <v>0.90652069536797786</v>
      </c>
      <c r="H327" s="43">
        <v>9.9838019198772443E-5</v>
      </c>
      <c r="I327" s="43">
        <v>0.10541096275774309</v>
      </c>
      <c r="J327" s="43">
        <v>0</v>
      </c>
      <c r="K327" s="43">
        <v>1</v>
      </c>
      <c r="M327" s="43">
        <v>7.8774478253942348E-3</v>
      </c>
      <c r="N327" s="43">
        <v>4.6919899148272326E-2</v>
      </c>
      <c r="O327" s="43">
        <v>0</v>
      </c>
      <c r="P327" s="43">
        <v>1</v>
      </c>
      <c r="R327" s="43">
        <v>628.52763539804835</v>
      </c>
      <c r="S327" s="43">
        <v>199.26182731404865</v>
      </c>
      <c r="T327" s="43">
        <v>6998.1778949563422</v>
      </c>
      <c r="U327" s="43">
        <v>7825.967357668439</v>
      </c>
      <c r="W327" s="43">
        <v>3535.3782173256259</v>
      </c>
      <c r="X327" s="43">
        <v>0</v>
      </c>
      <c r="Y327" s="43">
        <v>0</v>
      </c>
      <c r="Z327" s="43">
        <v>3535.3782173256259</v>
      </c>
      <c r="AB327" s="43">
        <v>-6.2867129139950002</v>
      </c>
      <c r="AC327" s="43">
        <v>0</v>
      </c>
      <c r="AD327" s="43">
        <v>0</v>
      </c>
      <c r="AE327" s="43">
        <v>-6.2867129139950002</v>
      </c>
      <c r="AG327" s="43">
        <v>6501560.541661826</v>
      </c>
      <c r="AH327" s="43">
        <v>763641.69494233513</v>
      </c>
      <c r="AI327" s="43">
        <v>0</v>
      </c>
      <c r="AJ327" s="43">
        <v>0</v>
      </c>
      <c r="AK327" s="43">
        <v>6501560.541661826</v>
      </c>
    </row>
    <row r="328" spans="1:37" x14ac:dyDescent="0.2">
      <c r="A328" s="43">
        <v>319</v>
      </c>
      <c r="C328" s="43">
        <v>6.0211264694963538E-4</v>
      </c>
      <c r="D328" s="43">
        <v>5.0216713332073983E-2</v>
      </c>
      <c r="E328" s="43">
        <v>8.6819101436857871</v>
      </c>
      <c r="F328" s="43">
        <v>7.2754802358170689</v>
      </c>
      <c r="H328" s="43">
        <v>1.0083331990684563E-4</v>
      </c>
      <c r="I328" s="43">
        <v>0.10077794666788309</v>
      </c>
      <c r="J328" s="43">
        <v>0</v>
      </c>
      <c r="K328" s="43">
        <v>1</v>
      </c>
      <c r="M328" s="43">
        <v>7.8132287880037857E-3</v>
      </c>
      <c r="N328" s="43">
        <v>4.7468464168654467E-2</v>
      </c>
      <c r="O328" s="43">
        <v>0</v>
      </c>
      <c r="P328" s="43">
        <v>1</v>
      </c>
      <c r="R328" s="43">
        <v>572.49066172399398</v>
      </c>
      <c r="S328" s="43">
        <v>192.40304663666541</v>
      </c>
      <c r="T328" s="43">
        <v>7022.2792344618074</v>
      </c>
      <c r="U328" s="43">
        <v>7787.1729428224671</v>
      </c>
      <c r="W328" s="43">
        <v>4970.3124831869318</v>
      </c>
      <c r="X328" s="43">
        <v>0</v>
      </c>
      <c r="Y328" s="43">
        <v>0</v>
      </c>
      <c r="Z328" s="43">
        <v>4970.3124831869318</v>
      </c>
      <c r="AB328" s="43">
        <v>384.41396011374729</v>
      </c>
      <c r="AC328" s="43">
        <v>0</v>
      </c>
      <c r="AD328" s="43">
        <v>0</v>
      </c>
      <c r="AE328" s="43">
        <v>384.41396011374729</v>
      </c>
      <c r="AG328" s="43">
        <v>9140404.6565807667</v>
      </c>
      <c r="AH328" s="43">
        <v>1073587.4963683772</v>
      </c>
      <c r="AI328" s="43">
        <v>0</v>
      </c>
      <c r="AJ328" s="43">
        <v>1614538632.4777386</v>
      </c>
      <c r="AK328" s="43">
        <v>1623679037.1343193</v>
      </c>
    </row>
    <row r="329" spans="1:37" x14ac:dyDescent="0.2">
      <c r="A329" s="43">
        <v>320</v>
      </c>
      <c r="C329" s="43">
        <v>6.4075497923254954E-4</v>
      </c>
      <c r="D329" s="43">
        <v>5.6098766603851269E-2</v>
      </c>
      <c r="E329" s="43">
        <v>5.6306953100079404</v>
      </c>
      <c r="F329" s="43">
        <v>1.8978385443328103</v>
      </c>
      <c r="H329" s="43">
        <v>8.4396676813928479E-5</v>
      </c>
      <c r="I329" s="43">
        <v>0.10650102441048048</v>
      </c>
      <c r="J329" s="43">
        <v>0</v>
      </c>
      <c r="K329" s="43">
        <v>1</v>
      </c>
      <c r="M329" s="43">
        <v>7.8004567993955436E-3</v>
      </c>
      <c r="N329" s="43">
        <v>4.5537576470261812E-2</v>
      </c>
      <c r="O329" s="43">
        <v>0</v>
      </c>
      <c r="P329" s="43">
        <v>1</v>
      </c>
      <c r="R329" s="43">
        <v>680.59330934823026</v>
      </c>
      <c r="S329" s="43">
        <v>170.18508826547242</v>
      </c>
      <c r="T329" s="43">
        <v>6725.6199448351572</v>
      </c>
      <c r="U329" s="43">
        <v>7576.3983424488597</v>
      </c>
      <c r="W329" s="43">
        <v>3832.2135549698637</v>
      </c>
      <c r="X329" s="43">
        <v>0</v>
      </c>
      <c r="Y329" s="43">
        <v>0</v>
      </c>
      <c r="Z329" s="43">
        <v>3832.2135549698637</v>
      </c>
      <c r="AB329" s="43">
        <v>65.383730957821555</v>
      </c>
      <c r="AC329" s="43">
        <v>0</v>
      </c>
      <c r="AD329" s="43">
        <v>0</v>
      </c>
      <c r="AE329" s="43">
        <v>65.383730957821555</v>
      </c>
      <c r="AG329" s="43">
        <v>7047440.7275895793</v>
      </c>
      <c r="AH329" s="43">
        <v>827758.12787349056</v>
      </c>
      <c r="AI329" s="43">
        <v>0</v>
      </c>
      <c r="AJ329" s="43">
        <v>274611670.02285051</v>
      </c>
      <c r="AK329" s="43">
        <v>281659110.75044012</v>
      </c>
    </row>
    <row r="330" spans="1:37" x14ac:dyDescent="0.2">
      <c r="A330" s="43">
        <v>321</v>
      </c>
      <c r="C330" s="43">
        <v>6.133647253783181E-4</v>
      </c>
      <c r="D330" s="43">
        <v>5.7863425772743282E-2</v>
      </c>
      <c r="E330" s="43">
        <v>4.478800659195862</v>
      </c>
      <c r="F330" s="43">
        <v>3.3940474168395705</v>
      </c>
      <c r="H330" s="43">
        <v>8.8529297341851897E-5</v>
      </c>
      <c r="I330" s="43">
        <v>9.9574231869552318E-2</v>
      </c>
      <c r="J330" s="43">
        <v>0</v>
      </c>
      <c r="K330" s="43">
        <v>1</v>
      </c>
      <c r="M330" s="43">
        <v>7.8493275426485334E-3</v>
      </c>
      <c r="N330" s="43">
        <v>4.8452832162602433E-2</v>
      </c>
      <c r="O330" s="43">
        <v>0</v>
      </c>
      <c r="P330" s="43">
        <v>1</v>
      </c>
      <c r="R330" s="43">
        <v>671.99386955133593</v>
      </c>
      <c r="S330" s="43">
        <v>166.90769320702537</v>
      </c>
      <c r="T330" s="43">
        <v>7201.019588350724</v>
      </c>
      <c r="U330" s="43">
        <v>8039.9211511090853</v>
      </c>
      <c r="W330" s="43">
        <v>3009.7265859221015</v>
      </c>
      <c r="X330" s="43">
        <v>0</v>
      </c>
      <c r="Y330" s="43">
        <v>0</v>
      </c>
      <c r="Z330" s="43">
        <v>3009.7265859221015</v>
      </c>
      <c r="AB330" s="43">
        <v>172.14001506586013</v>
      </c>
      <c r="AC330" s="43">
        <v>0</v>
      </c>
      <c r="AD330" s="43">
        <v>0</v>
      </c>
      <c r="AE330" s="43">
        <v>172.14001506586013</v>
      </c>
      <c r="AG330" s="43">
        <v>5534887.1915107444</v>
      </c>
      <c r="AH330" s="43">
        <v>650100.94255917391</v>
      </c>
      <c r="AI330" s="43">
        <v>0</v>
      </c>
      <c r="AJ330" s="43">
        <v>722988063.27661252</v>
      </c>
      <c r="AK330" s="43">
        <v>728522950.46812332</v>
      </c>
    </row>
    <row r="331" spans="1:37" x14ac:dyDescent="0.2">
      <c r="A331" s="43">
        <v>322</v>
      </c>
      <c r="C331" s="43">
        <v>5.9164554205903429E-4</v>
      </c>
      <c r="D331" s="43">
        <v>4.9158908101436673E-2</v>
      </c>
      <c r="E331" s="43">
        <v>2.5968117457191537</v>
      </c>
      <c r="F331" s="43">
        <v>5.765554764003916</v>
      </c>
      <c r="H331" s="43">
        <v>8.5278470203003221E-5</v>
      </c>
      <c r="I331" s="43">
        <v>0.12944337241165182</v>
      </c>
      <c r="J331" s="43">
        <v>0</v>
      </c>
      <c r="K331" s="43">
        <v>1</v>
      </c>
      <c r="M331" s="43">
        <v>7.8260704032956409E-3</v>
      </c>
      <c r="N331" s="43">
        <v>4.8773032001627303E-2</v>
      </c>
      <c r="O331" s="43">
        <v>0</v>
      </c>
      <c r="P331" s="43">
        <v>1</v>
      </c>
      <c r="R331" s="43">
        <v>550.68874096056379</v>
      </c>
      <c r="S331" s="43">
        <v>209.0073664031886</v>
      </c>
      <c r="T331" s="43">
        <v>7227.1301842846287</v>
      </c>
      <c r="U331" s="43">
        <v>7986.8262916483809</v>
      </c>
      <c r="W331" s="43">
        <v>1430.0349907616844</v>
      </c>
      <c r="X331" s="43">
        <v>0</v>
      </c>
      <c r="Y331" s="43">
        <v>0</v>
      </c>
      <c r="Z331" s="43">
        <v>1430.0349907616844</v>
      </c>
      <c r="AB331" s="43">
        <v>280.80409676756886</v>
      </c>
      <c r="AC331" s="43">
        <v>0</v>
      </c>
      <c r="AD331" s="43">
        <v>0</v>
      </c>
      <c r="AE331" s="43">
        <v>280.80409676756886</v>
      </c>
      <c r="AG331" s="43">
        <v>2629834.3480107374</v>
      </c>
      <c r="AH331" s="43">
        <v>308887.55800452386</v>
      </c>
      <c r="AI331" s="43">
        <v>0</v>
      </c>
      <c r="AJ331" s="43">
        <v>1179377206.4237893</v>
      </c>
      <c r="AK331" s="43">
        <v>1182007040.7718</v>
      </c>
    </row>
    <row r="332" spans="1:37" x14ac:dyDescent="0.2">
      <c r="A332" s="43">
        <v>323</v>
      </c>
      <c r="C332" s="43">
        <v>6.3259663946413358E-4</v>
      </c>
      <c r="D332" s="43">
        <v>5.4373209799303192E-2</v>
      </c>
      <c r="E332" s="43">
        <v>5.2366947242346455</v>
      </c>
      <c r="F332" s="43">
        <v>2.0005633280879129</v>
      </c>
      <c r="H332" s="43">
        <v>9.3358255363718001E-5</v>
      </c>
      <c r="I332" s="43">
        <v>9.2043662047946326E-2</v>
      </c>
      <c r="J332" s="43">
        <v>0</v>
      </c>
      <c r="K332" s="43">
        <v>1</v>
      </c>
      <c r="M332" s="43">
        <v>7.8203494282796764E-3</v>
      </c>
      <c r="N332" s="43">
        <v>4.6202995022150195E-2</v>
      </c>
      <c r="O332" s="43">
        <v>0</v>
      </c>
      <c r="P332" s="43">
        <v>1</v>
      </c>
      <c r="R332" s="43">
        <v>651.25972967590189</v>
      </c>
      <c r="S332" s="43">
        <v>162.70053805899317</v>
      </c>
      <c r="T332" s="43">
        <v>6841.3003930827244</v>
      </c>
      <c r="U332" s="43">
        <v>7655.2606608176193</v>
      </c>
      <c r="W332" s="43">
        <v>3410.4483905002767</v>
      </c>
      <c r="X332" s="43">
        <v>0</v>
      </c>
      <c r="Y332" s="43">
        <v>0</v>
      </c>
      <c r="Z332" s="43">
        <v>3410.4483905002767</v>
      </c>
      <c r="AB332" s="43">
        <v>69.724046475434577</v>
      </c>
      <c r="AC332" s="43">
        <v>0</v>
      </c>
      <c r="AD332" s="43">
        <v>0</v>
      </c>
      <c r="AE332" s="43">
        <v>69.724046475434577</v>
      </c>
      <c r="AG332" s="43">
        <v>6271814.5901300088</v>
      </c>
      <c r="AH332" s="43">
        <v>736656.85234805977</v>
      </c>
      <c r="AI332" s="43">
        <v>0</v>
      </c>
      <c r="AJ332" s="43">
        <v>292840995.19682521</v>
      </c>
      <c r="AK332" s="43">
        <v>299112809.78695524</v>
      </c>
    </row>
    <row r="333" spans="1:37" x14ac:dyDescent="0.2">
      <c r="A333" s="43">
        <v>324</v>
      </c>
      <c r="C333" s="43">
        <v>6.28924136036213E-4</v>
      </c>
      <c r="D333" s="43">
        <v>5.7769660297673942E-2</v>
      </c>
      <c r="E333" s="43">
        <v>3.5582611855719608</v>
      </c>
      <c r="F333" s="43">
        <v>1.3313603765419437</v>
      </c>
      <c r="H333" s="43">
        <v>9.4376422486885936E-5</v>
      </c>
      <c r="I333" s="43">
        <v>0.15305852495061145</v>
      </c>
      <c r="J333" s="43">
        <v>0</v>
      </c>
      <c r="K333" s="43">
        <v>1</v>
      </c>
      <c r="M333" s="43">
        <v>7.8534544897288505E-3</v>
      </c>
      <c r="N333" s="43">
        <v>4.5605636936757045E-2</v>
      </c>
      <c r="O333" s="43">
        <v>0</v>
      </c>
      <c r="P333" s="43">
        <v>1</v>
      </c>
      <c r="R333" s="43">
        <v>687.92397972092169</v>
      </c>
      <c r="S333" s="43">
        <v>273.50382664615785</v>
      </c>
      <c r="T333" s="43">
        <v>6781.4354105860293</v>
      </c>
      <c r="U333" s="43">
        <v>7742.8632169531083</v>
      </c>
      <c r="W333" s="43">
        <v>2447.8131956651482</v>
      </c>
      <c r="X333" s="43">
        <v>0</v>
      </c>
      <c r="Y333" s="43">
        <v>0</v>
      </c>
      <c r="Z333" s="43">
        <v>2447.8131956651482</v>
      </c>
      <c r="AB333" s="43">
        <v>24.390730137923615</v>
      </c>
      <c r="AC333" s="43">
        <v>0</v>
      </c>
      <c r="AD333" s="43">
        <v>0</v>
      </c>
      <c r="AE333" s="43">
        <v>24.390730137923615</v>
      </c>
      <c r="AG333" s="43">
        <v>4501528.4668282075</v>
      </c>
      <c r="AH333" s="43">
        <v>528727.650263672</v>
      </c>
      <c r="AI333" s="43">
        <v>0</v>
      </c>
      <c r="AJ333" s="43">
        <v>102441066.57927918</v>
      </c>
      <c r="AK333" s="43">
        <v>106942595.0461074</v>
      </c>
    </row>
    <row r="334" spans="1:37" x14ac:dyDescent="0.2">
      <c r="A334" s="43">
        <v>325</v>
      </c>
      <c r="C334" s="43">
        <v>6.0540974466066311E-4</v>
      </c>
      <c r="D334" s="43">
        <v>5.3346551130121912E-2</v>
      </c>
      <c r="E334" s="43">
        <v>2.9541975237651057</v>
      </c>
      <c r="F334" s="43">
        <v>4.1998724088518511</v>
      </c>
      <c r="H334" s="43">
        <v>9.2666097419313864E-5</v>
      </c>
      <c r="I334" s="43">
        <v>0.12691751939258866</v>
      </c>
      <c r="J334" s="43">
        <v>0</v>
      </c>
      <c r="K334" s="43">
        <v>1</v>
      </c>
      <c r="M334" s="43">
        <v>7.9313400451777039E-3</v>
      </c>
      <c r="N334" s="43">
        <v>5.028209858191135E-2</v>
      </c>
      <c r="O334" s="43">
        <v>0</v>
      </c>
      <c r="P334" s="43">
        <v>1</v>
      </c>
      <c r="R334" s="43">
        <v>611.50234562078606</v>
      </c>
      <c r="S334" s="43">
        <v>222.6818503285017</v>
      </c>
      <c r="T334" s="43">
        <v>7550.9629268729168</v>
      </c>
      <c r="U334" s="43">
        <v>8385.1471228222053</v>
      </c>
      <c r="W334" s="43">
        <v>1806.49871520948</v>
      </c>
      <c r="X334" s="43">
        <v>0</v>
      </c>
      <c r="Y334" s="43">
        <v>0</v>
      </c>
      <c r="Z334" s="43">
        <v>1806.49871520948</v>
      </c>
      <c r="AB334" s="43">
        <v>209.37005475591519</v>
      </c>
      <c r="AC334" s="43">
        <v>0</v>
      </c>
      <c r="AD334" s="43">
        <v>0</v>
      </c>
      <c r="AE334" s="43">
        <v>209.37005475591519</v>
      </c>
      <c r="AG334" s="43">
        <v>3322151.1372702336</v>
      </c>
      <c r="AH334" s="43">
        <v>390203.72248524765</v>
      </c>
      <c r="AI334" s="43">
        <v>0</v>
      </c>
      <c r="AJ334" s="43">
        <v>879354229.97484386</v>
      </c>
      <c r="AK334" s="43">
        <v>882676381.11211407</v>
      </c>
    </row>
    <row r="335" spans="1:37" x14ac:dyDescent="0.2">
      <c r="A335" s="43">
        <v>326</v>
      </c>
      <c r="C335" s="43">
        <v>6.0936921389365237E-4</v>
      </c>
      <c r="D335" s="43">
        <v>4.9541243215585555E-2</v>
      </c>
      <c r="E335" s="43">
        <v>9.3018332381991833</v>
      </c>
      <c r="F335" s="43">
        <v>3.2843443824710872</v>
      </c>
      <c r="H335" s="43">
        <v>8.1883566043059472E-5</v>
      </c>
      <c r="I335" s="43">
        <v>9.3040350326479754E-2</v>
      </c>
      <c r="J335" s="43">
        <v>0</v>
      </c>
      <c r="K335" s="43">
        <v>1</v>
      </c>
      <c r="M335" s="43">
        <v>7.882527577137699E-3</v>
      </c>
      <c r="N335" s="43">
        <v>4.499093905810899E-2</v>
      </c>
      <c r="O335" s="43">
        <v>0</v>
      </c>
      <c r="P335" s="43">
        <v>1</v>
      </c>
      <c r="R335" s="43">
        <v>571.59679228169921</v>
      </c>
      <c r="S335" s="43">
        <v>144.24821834766476</v>
      </c>
      <c r="T335" s="43">
        <v>6714.7976461125563</v>
      </c>
      <c r="U335" s="43">
        <v>7430.6426567419203</v>
      </c>
      <c r="W335" s="43">
        <v>5316.8980412939445</v>
      </c>
      <c r="X335" s="43">
        <v>0</v>
      </c>
      <c r="Y335" s="43">
        <v>0</v>
      </c>
      <c r="Z335" s="43">
        <v>5316.8980412939445</v>
      </c>
      <c r="AB335" s="43">
        <v>139.7124595991296</v>
      </c>
      <c r="AC335" s="43">
        <v>0</v>
      </c>
      <c r="AD335" s="43">
        <v>0</v>
      </c>
      <c r="AE335" s="43">
        <v>139.7124595991296</v>
      </c>
      <c r="AG335" s="43">
        <v>9777775.4979395643</v>
      </c>
      <c r="AH335" s="43">
        <v>1148449.976919492</v>
      </c>
      <c r="AI335" s="43">
        <v>0</v>
      </c>
      <c r="AJ335" s="43">
        <v>586792330.31634438</v>
      </c>
      <c r="AK335" s="43">
        <v>596570105.81428397</v>
      </c>
    </row>
    <row r="336" spans="1:37" x14ac:dyDescent="0.2">
      <c r="A336" s="43">
        <v>327</v>
      </c>
      <c r="C336" s="43">
        <v>6.2817537112991317E-4</v>
      </c>
      <c r="D336" s="43">
        <v>5.6201017089359206E-2</v>
      </c>
      <c r="E336" s="43">
        <v>1.6335482189218939</v>
      </c>
      <c r="F336" s="43">
        <v>0.98784224605441995</v>
      </c>
      <c r="H336" s="43">
        <v>9.2994297264947789E-5</v>
      </c>
      <c r="I336" s="43">
        <v>0.12165226014827013</v>
      </c>
      <c r="J336" s="43">
        <v>0</v>
      </c>
      <c r="K336" s="43">
        <v>1</v>
      </c>
      <c r="M336" s="43">
        <v>7.9362381836604046E-3</v>
      </c>
      <c r="N336" s="43">
        <v>4.8323992249043934E-2</v>
      </c>
      <c r="O336" s="43">
        <v>0</v>
      </c>
      <c r="P336" s="43">
        <v>1</v>
      </c>
      <c r="R336" s="43">
        <v>668.44773033706235</v>
      </c>
      <c r="S336" s="43">
        <v>214.19970663518893</v>
      </c>
      <c r="T336" s="43">
        <v>7261.3918299783973</v>
      </c>
      <c r="U336" s="43">
        <v>8144.0392669506482</v>
      </c>
      <c r="W336" s="43">
        <v>1091.9415993344908</v>
      </c>
      <c r="X336" s="43">
        <v>0</v>
      </c>
      <c r="Y336" s="43">
        <v>0</v>
      </c>
      <c r="Z336" s="43">
        <v>1091.9415993344908</v>
      </c>
      <c r="AB336" s="43">
        <v>-0.86957006430838335</v>
      </c>
      <c r="AC336" s="43">
        <v>0</v>
      </c>
      <c r="AD336" s="43">
        <v>0</v>
      </c>
      <c r="AE336" s="43">
        <v>-0.86957006430838335</v>
      </c>
      <c r="AG336" s="43">
        <v>2008080.6011761285</v>
      </c>
      <c r="AH336" s="43">
        <v>235859.38545625002</v>
      </c>
      <c r="AI336" s="43">
        <v>0</v>
      </c>
      <c r="AJ336" s="43">
        <v>0</v>
      </c>
      <c r="AK336" s="43">
        <v>2008080.6011761285</v>
      </c>
    </row>
    <row r="337" spans="1:37" x14ac:dyDescent="0.2">
      <c r="A337" s="43">
        <v>328</v>
      </c>
      <c r="C337" s="43">
        <v>6.0748760900309685E-4</v>
      </c>
      <c r="D337" s="43">
        <v>5.1423871183778544E-2</v>
      </c>
      <c r="E337" s="43">
        <v>7.5053299157400373</v>
      </c>
      <c r="F337" s="43">
        <v>6.8760602899943244</v>
      </c>
      <c r="H337" s="43">
        <v>8.7753797428138006E-5</v>
      </c>
      <c r="I337" s="43">
        <v>9.0132453223818867E-2</v>
      </c>
      <c r="J337" s="43">
        <v>0</v>
      </c>
      <c r="K337" s="43">
        <v>1</v>
      </c>
      <c r="M337" s="43">
        <v>7.8880590962601138E-3</v>
      </c>
      <c r="N337" s="43">
        <v>4.5748058324454166E-2</v>
      </c>
      <c r="O337" s="43">
        <v>0</v>
      </c>
      <c r="P337" s="43">
        <v>1</v>
      </c>
      <c r="R337" s="43">
        <v>591.48612841084696</v>
      </c>
      <c r="S337" s="43">
        <v>149.75781110341271</v>
      </c>
      <c r="T337" s="43">
        <v>6832.5873808647675</v>
      </c>
      <c r="U337" s="43">
        <v>7573.8313203790276</v>
      </c>
      <c r="W337" s="43">
        <v>4439.2985343071832</v>
      </c>
      <c r="X337" s="43">
        <v>0</v>
      </c>
      <c r="Y337" s="43">
        <v>0</v>
      </c>
      <c r="Z337" s="43">
        <v>4439.2985343071832</v>
      </c>
      <c r="AB337" s="43">
        <v>371.8900721824084</v>
      </c>
      <c r="AC337" s="43">
        <v>0</v>
      </c>
      <c r="AD337" s="43">
        <v>0</v>
      </c>
      <c r="AE337" s="43">
        <v>371.8900721824084</v>
      </c>
      <c r="AG337" s="43">
        <v>8163870.0045909099</v>
      </c>
      <c r="AH337" s="43">
        <v>958888.48341035156</v>
      </c>
      <c r="AI337" s="43">
        <v>0</v>
      </c>
      <c r="AJ337" s="43">
        <v>1561938303.1661153</v>
      </c>
      <c r="AK337" s="43">
        <v>1570102173.1707063</v>
      </c>
    </row>
    <row r="338" spans="1:37" x14ac:dyDescent="0.2">
      <c r="A338" s="43">
        <v>329</v>
      </c>
      <c r="C338" s="43">
        <v>6.2233507567899249E-4</v>
      </c>
      <c r="D338" s="43">
        <v>5.9006143883389095E-2</v>
      </c>
      <c r="E338" s="43">
        <v>3.6330537236078357</v>
      </c>
      <c r="F338" s="43">
        <v>4.0799942912729312</v>
      </c>
      <c r="H338" s="43">
        <v>9.11791794231398E-5</v>
      </c>
      <c r="I338" s="43">
        <v>8.6409690658509272E-2</v>
      </c>
      <c r="J338" s="43">
        <v>0</v>
      </c>
      <c r="K338" s="43">
        <v>1</v>
      </c>
      <c r="M338" s="43">
        <v>7.8974243579781334E-3</v>
      </c>
      <c r="N338" s="43">
        <v>4.6951193141275271E-2</v>
      </c>
      <c r="O338" s="43">
        <v>0</v>
      </c>
      <c r="P338" s="43">
        <v>1</v>
      </c>
      <c r="R338" s="43">
        <v>695.28664222542807</v>
      </c>
      <c r="S338" s="43">
        <v>149.17653061111653</v>
      </c>
      <c r="T338" s="43">
        <v>7020.604059891718</v>
      </c>
      <c r="U338" s="43">
        <v>7865.0672327282628</v>
      </c>
      <c r="W338" s="43">
        <v>2526.0137245118804</v>
      </c>
      <c r="X338" s="43">
        <v>0</v>
      </c>
      <c r="Y338" s="43">
        <v>0</v>
      </c>
      <c r="Z338" s="43">
        <v>2526.0137245118804</v>
      </c>
      <c r="AB338" s="43">
        <v>229.13824110723286</v>
      </c>
      <c r="AC338" s="43">
        <v>0</v>
      </c>
      <c r="AD338" s="43">
        <v>0</v>
      </c>
      <c r="AE338" s="43">
        <v>229.13824110723286</v>
      </c>
      <c r="AG338" s="43">
        <v>4645339.2393773478</v>
      </c>
      <c r="AH338" s="43">
        <v>545618.9644945662</v>
      </c>
      <c r="AI338" s="43">
        <v>0</v>
      </c>
      <c r="AJ338" s="43">
        <v>962380612.65037799</v>
      </c>
      <c r="AK338" s="43">
        <v>967025951.88975537</v>
      </c>
    </row>
    <row r="339" spans="1:37" x14ac:dyDescent="0.2">
      <c r="A339" s="43">
        <v>330</v>
      </c>
      <c r="C339" s="43">
        <v>6.1235816888327577E-4</v>
      </c>
      <c r="D339" s="43">
        <v>5.4591692983865459E-2</v>
      </c>
      <c r="E339" s="43">
        <v>3.3049010672437751</v>
      </c>
      <c r="F339" s="43">
        <v>1.5105119385302685</v>
      </c>
      <c r="H339" s="43">
        <v>8.3943272396403061E-5</v>
      </c>
      <c r="I339" s="43">
        <v>0.12281489880227869</v>
      </c>
      <c r="J339" s="43">
        <v>0</v>
      </c>
      <c r="K339" s="43">
        <v>1</v>
      </c>
      <c r="M339" s="43">
        <v>7.8181950224678835E-3</v>
      </c>
      <c r="N339" s="43">
        <v>4.330762868112667E-2</v>
      </c>
      <c r="O339" s="43">
        <v>0</v>
      </c>
      <c r="P339" s="43">
        <v>1</v>
      </c>
      <c r="R339" s="43">
        <v>632.95735572089734</v>
      </c>
      <c r="S339" s="43">
        <v>195.19977960813401</v>
      </c>
      <c r="T339" s="43">
        <v>6410.8154786624473</v>
      </c>
      <c r="U339" s="43">
        <v>7238.9726139914783</v>
      </c>
      <c r="W339" s="43">
        <v>2091.8614404417913</v>
      </c>
      <c r="X339" s="43">
        <v>0</v>
      </c>
      <c r="Y339" s="43">
        <v>0</v>
      </c>
      <c r="Z339" s="43">
        <v>2091.8614404417913</v>
      </c>
      <c r="AB339" s="43">
        <v>34.575154674339281</v>
      </c>
      <c r="AC339" s="43">
        <v>0</v>
      </c>
      <c r="AD339" s="43">
        <v>0</v>
      </c>
      <c r="AE339" s="43">
        <v>34.575154674339281</v>
      </c>
      <c r="AG339" s="43">
        <v>3846933.1889724541</v>
      </c>
      <c r="AH339" s="43">
        <v>451842.07113542693</v>
      </c>
      <c r="AI339" s="43">
        <v>0</v>
      </c>
      <c r="AJ339" s="43">
        <v>145215649.63222498</v>
      </c>
      <c r="AK339" s="43">
        <v>149062582.82119742</v>
      </c>
    </row>
    <row r="340" spans="1:37" x14ac:dyDescent="0.2">
      <c r="A340" s="43">
        <v>331</v>
      </c>
      <c r="C340" s="43">
        <v>6.1709108901719656E-4</v>
      </c>
      <c r="D340" s="43">
        <v>4.6250867837013772E-2</v>
      </c>
      <c r="E340" s="43">
        <v>2.5891294238829352</v>
      </c>
      <c r="F340" s="43">
        <v>2.6562234011054526</v>
      </c>
      <c r="H340" s="43">
        <v>1.019580516505858E-4</v>
      </c>
      <c r="I340" s="43">
        <v>0.10424908435863234</v>
      </c>
      <c r="J340" s="43">
        <v>0</v>
      </c>
      <c r="K340" s="43">
        <v>1</v>
      </c>
      <c r="M340" s="43">
        <v>7.8324221871831929E-3</v>
      </c>
      <c r="N340" s="43">
        <v>4.6954116612864749E-2</v>
      </c>
      <c r="O340" s="43">
        <v>0</v>
      </c>
      <c r="P340" s="43">
        <v>1</v>
      </c>
      <c r="R340" s="43">
        <v>540.3952637346307</v>
      </c>
      <c r="S340" s="43">
        <v>201.25012081089133</v>
      </c>
      <c r="T340" s="43">
        <v>6963.2523753528667</v>
      </c>
      <c r="U340" s="43">
        <v>7704.8977598983884</v>
      </c>
      <c r="W340" s="43">
        <v>1399.1532778623111</v>
      </c>
      <c r="X340" s="43">
        <v>0</v>
      </c>
      <c r="Y340" s="43">
        <v>0</v>
      </c>
      <c r="Z340" s="43">
        <v>1399.1532778623111</v>
      </c>
      <c r="AB340" s="43">
        <v>95.766635135891761</v>
      </c>
      <c r="AC340" s="43">
        <v>0</v>
      </c>
      <c r="AD340" s="43">
        <v>0</v>
      </c>
      <c r="AE340" s="43">
        <v>95.766635135891761</v>
      </c>
      <c r="AG340" s="43">
        <v>2573042.8779887902</v>
      </c>
      <c r="AH340" s="43">
        <v>302217.10801825923</v>
      </c>
      <c r="AI340" s="43">
        <v>0</v>
      </c>
      <c r="AJ340" s="43">
        <v>402219867.57074541</v>
      </c>
      <c r="AK340" s="43">
        <v>404792910.44873422</v>
      </c>
    </row>
    <row r="341" spans="1:37" x14ac:dyDescent="0.2">
      <c r="A341" s="43">
        <v>332</v>
      </c>
      <c r="C341" s="43">
        <v>6.1259791464796098E-4</v>
      </c>
      <c r="D341" s="43">
        <v>5.6825310930595618E-2</v>
      </c>
      <c r="E341" s="43">
        <v>4.8866957395971911</v>
      </c>
      <c r="F341" s="43">
        <v>2.5520788660158273</v>
      </c>
      <c r="H341" s="43">
        <v>9.3943012978492391E-5</v>
      </c>
      <c r="I341" s="43">
        <v>0.12523968986318357</v>
      </c>
      <c r="J341" s="43">
        <v>0</v>
      </c>
      <c r="K341" s="43">
        <v>1</v>
      </c>
      <c r="M341" s="43">
        <v>7.8520695999347856E-3</v>
      </c>
      <c r="N341" s="43">
        <v>4.6349638112299529E-2</v>
      </c>
      <c r="O341" s="43">
        <v>0</v>
      </c>
      <c r="P341" s="43">
        <v>1</v>
      </c>
      <c r="R341" s="43">
        <v>659.11274211042223</v>
      </c>
      <c r="S341" s="43">
        <v>222.76596640307309</v>
      </c>
      <c r="T341" s="43">
        <v>6890.8510248320399</v>
      </c>
      <c r="U341" s="43">
        <v>7772.7297333455354</v>
      </c>
      <c r="W341" s="43">
        <v>3220.8834287852223</v>
      </c>
      <c r="X341" s="43">
        <v>0</v>
      </c>
      <c r="Y341" s="43">
        <v>0</v>
      </c>
      <c r="Z341" s="43">
        <v>3220.8834287852223</v>
      </c>
      <c r="AB341" s="43">
        <v>109.46046043659194</v>
      </c>
      <c r="AC341" s="43">
        <v>0</v>
      </c>
      <c r="AD341" s="43">
        <v>0</v>
      </c>
      <c r="AE341" s="43">
        <v>109.46046043659194</v>
      </c>
      <c r="AG341" s="43">
        <v>5923204.6255360236</v>
      </c>
      <c r="AH341" s="43">
        <v>695710.82061760803</v>
      </c>
      <c r="AI341" s="43">
        <v>0</v>
      </c>
      <c r="AJ341" s="43">
        <v>459733933.83368617</v>
      </c>
      <c r="AK341" s="43">
        <v>465657138.4592222</v>
      </c>
    </row>
    <row r="342" spans="1:37" x14ac:dyDescent="0.2">
      <c r="A342" s="43">
        <v>333</v>
      </c>
      <c r="C342" s="43">
        <v>6.0333302948072879E-4</v>
      </c>
      <c r="D342" s="43">
        <v>5.1842179364501591E-2</v>
      </c>
      <c r="E342" s="43">
        <v>5.0799996621542256</v>
      </c>
      <c r="F342" s="43">
        <v>0.94211027329666686</v>
      </c>
      <c r="H342" s="43">
        <v>9.4078636480809941E-5</v>
      </c>
      <c r="I342" s="43">
        <v>8.2461948659497561E-2</v>
      </c>
      <c r="J342" s="43">
        <v>0</v>
      </c>
      <c r="K342" s="43">
        <v>1</v>
      </c>
      <c r="M342" s="43">
        <v>7.7996897980469248E-3</v>
      </c>
      <c r="N342" s="43">
        <v>4.6815150543557671E-2</v>
      </c>
      <c r="O342" s="43">
        <v>0</v>
      </c>
      <c r="P342" s="43">
        <v>1</v>
      </c>
      <c r="R342" s="43">
        <v>592.21952894385595</v>
      </c>
      <c r="S342" s="43">
        <v>146.8882242296508</v>
      </c>
      <c r="T342" s="43">
        <v>6913.6299086458876</v>
      </c>
      <c r="U342" s="43">
        <v>7652.7376618193939</v>
      </c>
      <c r="W342" s="43">
        <v>3008.4750069559227</v>
      </c>
      <c r="X342" s="43">
        <v>0</v>
      </c>
      <c r="Y342" s="43">
        <v>0</v>
      </c>
      <c r="Z342" s="43">
        <v>3008.4750069559227</v>
      </c>
      <c r="AB342" s="43">
        <v>-3.6683266546462052</v>
      </c>
      <c r="AC342" s="43">
        <v>0</v>
      </c>
      <c r="AD342" s="43">
        <v>0</v>
      </c>
      <c r="AE342" s="43">
        <v>-3.6683266546462052</v>
      </c>
      <c r="AG342" s="43">
        <v>5532585.5377919422</v>
      </c>
      <c r="AH342" s="43">
        <v>649830.60150247929</v>
      </c>
      <c r="AI342" s="43">
        <v>0</v>
      </c>
      <c r="AJ342" s="43">
        <v>0</v>
      </c>
      <c r="AK342" s="43">
        <v>5532585.5377919422</v>
      </c>
    </row>
    <row r="343" spans="1:37" x14ac:dyDescent="0.2">
      <c r="A343" s="43">
        <v>334</v>
      </c>
      <c r="C343" s="43">
        <v>5.9732481003142506E-4</v>
      </c>
      <c r="D343" s="43">
        <v>5.3134986163844371E-2</v>
      </c>
      <c r="E343" s="43">
        <v>2.3247218077919372</v>
      </c>
      <c r="F343" s="43">
        <v>3.3939543461735333</v>
      </c>
      <c r="H343" s="43">
        <v>8.7534834245885811E-5</v>
      </c>
      <c r="I343" s="43">
        <v>7.6772444341073942E-2</v>
      </c>
      <c r="J343" s="43">
        <v>0</v>
      </c>
      <c r="K343" s="43">
        <v>1</v>
      </c>
      <c r="M343" s="43">
        <v>7.8651390800386078E-3</v>
      </c>
      <c r="N343" s="43">
        <v>4.5270415507113061E-2</v>
      </c>
      <c r="O343" s="43">
        <v>0</v>
      </c>
      <c r="P343" s="43">
        <v>1</v>
      </c>
      <c r="R343" s="43">
        <v>600.94330100639559</v>
      </c>
      <c r="S343" s="43">
        <v>127.2414632403575</v>
      </c>
      <c r="T343" s="43">
        <v>6741.6043337815117</v>
      </c>
      <c r="U343" s="43">
        <v>7469.7890980282646</v>
      </c>
      <c r="W343" s="43">
        <v>1397.0259970960421</v>
      </c>
      <c r="X343" s="43">
        <v>0</v>
      </c>
      <c r="Y343" s="43">
        <v>0</v>
      </c>
      <c r="Z343" s="43">
        <v>1397.0259970960421</v>
      </c>
      <c r="AB343" s="43">
        <v>153.93349851554999</v>
      </c>
      <c r="AC343" s="43">
        <v>0</v>
      </c>
      <c r="AD343" s="43">
        <v>0</v>
      </c>
      <c r="AE343" s="43">
        <v>153.93349851554999</v>
      </c>
      <c r="AG343" s="43">
        <v>2569130.8086596215</v>
      </c>
      <c r="AH343" s="43">
        <v>301757.61537274509</v>
      </c>
      <c r="AI343" s="43">
        <v>0</v>
      </c>
      <c r="AJ343" s="43">
        <v>646520693.76530993</v>
      </c>
      <c r="AK343" s="43">
        <v>649089824.5739696</v>
      </c>
    </row>
    <row r="344" spans="1:37" x14ac:dyDescent="0.2">
      <c r="A344" s="43">
        <v>335</v>
      </c>
      <c r="C344" s="43">
        <v>6.2648927127351151E-4</v>
      </c>
      <c r="D344" s="43">
        <v>6.288270421661768E-2</v>
      </c>
      <c r="E344" s="43">
        <v>5.6403899120446823</v>
      </c>
      <c r="F344" s="43">
        <v>2.8888920325909839</v>
      </c>
      <c r="H344" s="43">
        <v>9.1395107901570682E-5</v>
      </c>
      <c r="I344" s="43">
        <v>9.6153500780821494E-2</v>
      </c>
      <c r="J344" s="43">
        <v>0</v>
      </c>
      <c r="K344" s="43">
        <v>1</v>
      </c>
      <c r="M344" s="43">
        <v>7.8598704219379201E-3</v>
      </c>
      <c r="N344" s="43">
        <v>4.6340891237115156E-2</v>
      </c>
      <c r="O344" s="43">
        <v>0</v>
      </c>
      <c r="P344" s="43">
        <v>1</v>
      </c>
      <c r="R344" s="43">
        <v>745.9113588574902</v>
      </c>
      <c r="S344" s="43">
        <v>166.39122666834939</v>
      </c>
      <c r="T344" s="43">
        <v>6896.3952024322116</v>
      </c>
      <c r="U344" s="43">
        <v>7808.6977879580509</v>
      </c>
      <c r="W344" s="43">
        <v>4207.2309037793284</v>
      </c>
      <c r="X344" s="43">
        <v>0</v>
      </c>
      <c r="Y344" s="43">
        <v>0</v>
      </c>
      <c r="Z344" s="43">
        <v>4207.2309037793284</v>
      </c>
      <c r="AB344" s="43">
        <v>150.75722443585795</v>
      </c>
      <c r="AC344" s="43">
        <v>0</v>
      </c>
      <c r="AD344" s="43">
        <v>0</v>
      </c>
      <c r="AE344" s="43">
        <v>150.75722443585795</v>
      </c>
      <c r="AG344" s="43">
        <v>7737097.6320501845</v>
      </c>
      <c r="AH344" s="43">
        <v>908761.87521633494</v>
      </c>
      <c r="AI344" s="43">
        <v>0</v>
      </c>
      <c r="AJ344" s="43">
        <v>633180342.63060343</v>
      </c>
      <c r="AK344" s="43">
        <v>640917440.26265359</v>
      </c>
    </row>
    <row r="345" spans="1:37" x14ac:dyDescent="0.2">
      <c r="A345" s="43">
        <v>336</v>
      </c>
      <c r="C345" s="43">
        <v>6.2721002684651417E-4</v>
      </c>
      <c r="D345" s="43">
        <v>5.0985088414820787E-2</v>
      </c>
      <c r="E345" s="43">
        <v>2.6537369705674019</v>
      </c>
      <c r="F345" s="43">
        <v>2.4836873938766608</v>
      </c>
      <c r="H345" s="43">
        <v>9.1316115592210423E-5</v>
      </c>
      <c r="I345" s="43">
        <v>0.12241696440116356</v>
      </c>
      <c r="J345" s="43">
        <v>0</v>
      </c>
      <c r="K345" s="43">
        <v>1</v>
      </c>
      <c r="M345" s="43">
        <v>7.8397243174920233E-3</v>
      </c>
      <c r="N345" s="43">
        <v>4.6832871704418744E-2</v>
      </c>
      <c r="O345" s="43">
        <v>0</v>
      </c>
      <c r="P345" s="43">
        <v>1</v>
      </c>
      <c r="R345" s="43">
        <v>605.47824312275475</v>
      </c>
      <c r="S345" s="43">
        <v>211.65640141204656</v>
      </c>
      <c r="T345" s="43">
        <v>6951.7469110146967</v>
      </c>
      <c r="U345" s="43">
        <v>7768.8815555494984</v>
      </c>
      <c r="W345" s="43">
        <v>1606.779998649052</v>
      </c>
      <c r="X345" s="43">
        <v>0</v>
      </c>
      <c r="Y345" s="43">
        <v>0</v>
      </c>
      <c r="Z345" s="43">
        <v>1606.779998649052</v>
      </c>
      <c r="AB345" s="43">
        <v>96.122426714896648</v>
      </c>
      <c r="AC345" s="43">
        <v>0</v>
      </c>
      <c r="AD345" s="43">
        <v>0</v>
      </c>
      <c r="AE345" s="43">
        <v>96.122426714896648</v>
      </c>
      <c r="AG345" s="43">
        <v>2954868.4175156066</v>
      </c>
      <c r="AH345" s="43">
        <v>347064.47970819526</v>
      </c>
      <c r="AI345" s="43">
        <v>0</v>
      </c>
      <c r="AJ345" s="43">
        <v>403714192.20256591</v>
      </c>
      <c r="AK345" s="43">
        <v>406669060.62008154</v>
      </c>
    </row>
    <row r="346" spans="1:37" x14ac:dyDescent="0.2">
      <c r="A346" s="43">
        <v>337</v>
      </c>
      <c r="C346" s="43">
        <v>5.9604442058228992E-4</v>
      </c>
      <c r="D346" s="43">
        <v>5.1278398802808954E-2</v>
      </c>
      <c r="E346" s="43">
        <v>2.079325963099627</v>
      </c>
      <c r="F346" s="43">
        <v>1.9360312299830424</v>
      </c>
      <c r="H346" s="43">
        <v>7.7008936261163221E-5</v>
      </c>
      <c r="I346" s="43">
        <v>0.10472604895210769</v>
      </c>
      <c r="J346" s="43">
        <v>0</v>
      </c>
      <c r="K346" s="43">
        <v>1</v>
      </c>
      <c r="M346" s="43">
        <v>7.8411228953642158E-3</v>
      </c>
      <c r="N346" s="43">
        <v>4.7151985021616216E-2</v>
      </c>
      <c r="O346" s="43">
        <v>0</v>
      </c>
      <c r="P346" s="43">
        <v>1</v>
      </c>
      <c r="R346" s="43">
        <v>578.7026291221639</v>
      </c>
      <c r="S346" s="43">
        <v>152.69971139660009</v>
      </c>
      <c r="T346" s="43">
        <v>7000.3638593676633</v>
      </c>
      <c r="U346" s="43">
        <v>7731.7661998864278</v>
      </c>
      <c r="W346" s="43">
        <v>1203.3114016477298</v>
      </c>
      <c r="X346" s="43">
        <v>0</v>
      </c>
      <c r="Y346" s="43">
        <v>0</v>
      </c>
      <c r="Z346" s="43">
        <v>1203.3114016477298</v>
      </c>
      <c r="AB346" s="43">
        <v>57.960159509285432</v>
      </c>
      <c r="AC346" s="43">
        <v>0</v>
      </c>
      <c r="AD346" s="43">
        <v>0</v>
      </c>
      <c r="AE346" s="43">
        <v>57.960159509285432</v>
      </c>
      <c r="AG346" s="43">
        <v>2212889.6676301751</v>
      </c>
      <c r="AH346" s="43">
        <v>259915.26275590964</v>
      </c>
      <c r="AI346" s="43">
        <v>0</v>
      </c>
      <c r="AJ346" s="43">
        <v>243432669.93899882</v>
      </c>
      <c r="AK346" s="43">
        <v>245645559.60662898</v>
      </c>
    </row>
    <row r="347" spans="1:37" x14ac:dyDescent="0.2">
      <c r="A347" s="43">
        <v>338</v>
      </c>
      <c r="C347" s="43">
        <v>5.9810454605145971E-4</v>
      </c>
      <c r="D347" s="43">
        <v>6.4111474459423667E-2</v>
      </c>
      <c r="E347" s="43">
        <v>7.2183095233714534</v>
      </c>
      <c r="F347" s="43">
        <v>1.3144269593243589</v>
      </c>
      <c r="H347" s="43">
        <v>8.8683752943613075E-5</v>
      </c>
      <c r="I347" s="43">
        <v>9.7685061069865367E-2</v>
      </c>
      <c r="J347" s="43">
        <v>0</v>
      </c>
      <c r="K347" s="43">
        <v>1</v>
      </c>
      <c r="M347" s="43">
        <v>7.9027149651095252E-3</v>
      </c>
      <c r="N347" s="43">
        <v>4.5644809775739918E-2</v>
      </c>
      <c r="O347" s="43">
        <v>0</v>
      </c>
      <c r="P347" s="43">
        <v>1</v>
      </c>
      <c r="R347" s="43">
        <v>726.03112819095952</v>
      </c>
      <c r="S347" s="43">
        <v>164.02671548556691</v>
      </c>
      <c r="T347" s="43">
        <v>6829.8331217866053</v>
      </c>
      <c r="U347" s="43">
        <v>7719.8909654631316</v>
      </c>
      <c r="W347" s="43">
        <v>5240.7174068849235</v>
      </c>
      <c r="X347" s="43">
        <v>0</v>
      </c>
      <c r="Y347" s="43">
        <v>0</v>
      </c>
      <c r="Z347" s="43">
        <v>5240.7174068849235</v>
      </c>
      <c r="AB347" s="43">
        <v>24.42636232127515</v>
      </c>
      <c r="AC347" s="43">
        <v>0</v>
      </c>
      <c r="AD347" s="43">
        <v>0</v>
      </c>
      <c r="AE347" s="43">
        <v>24.42636232127515</v>
      </c>
      <c r="AG347" s="43">
        <v>9637679.3112613745</v>
      </c>
      <c r="AH347" s="43">
        <v>1131994.9598871435</v>
      </c>
      <c r="AI347" s="43">
        <v>0</v>
      </c>
      <c r="AJ347" s="43">
        <v>102590721.74935563</v>
      </c>
      <c r="AK347" s="43">
        <v>112228401.060617</v>
      </c>
    </row>
    <row r="348" spans="1:37" x14ac:dyDescent="0.2">
      <c r="A348" s="43">
        <v>339</v>
      </c>
      <c r="C348" s="43">
        <v>6.0154434857884252E-4</v>
      </c>
      <c r="D348" s="43">
        <v>5.4566609636766072E-2</v>
      </c>
      <c r="E348" s="43">
        <v>1.8485865757041222</v>
      </c>
      <c r="F348" s="43">
        <v>3.1252572789147459</v>
      </c>
      <c r="H348" s="43">
        <v>9.3421420396921917E-5</v>
      </c>
      <c r="I348" s="43">
        <v>8.8615982935534007E-2</v>
      </c>
      <c r="J348" s="43">
        <v>0</v>
      </c>
      <c r="K348" s="43">
        <v>1</v>
      </c>
      <c r="M348" s="43">
        <v>7.880343141707602E-3</v>
      </c>
      <c r="N348" s="43">
        <v>4.5364075146178309E-2</v>
      </c>
      <c r="O348" s="43">
        <v>0</v>
      </c>
      <c r="P348" s="43">
        <v>1</v>
      </c>
      <c r="R348" s="43">
        <v>621.4940777612095</v>
      </c>
      <c r="S348" s="43">
        <v>156.747599272716</v>
      </c>
      <c r="T348" s="43">
        <v>6768.6111151255618</v>
      </c>
      <c r="U348" s="43">
        <v>7546.8527921594869</v>
      </c>
      <c r="W348" s="43">
        <v>1148.8856090289858</v>
      </c>
      <c r="X348" s="43">
        <v>0</v>
      </c>
      <c r="Y348" s="43">
        <v>0</v>
      </c>
      <c r="Z348" s="43">
        <v>1148.8856090289858</v>
      </c>
      <c r="AB348" s="43">
        <v>141.32932494439271</v>
      </c>
      <c r="AC348" s="43">
        <v>0</v>
      </c>
      <c r="AD348" s="43">
        <v>0</v>
      </c>
      <c r="AE348" s="43">
        <v>141.32932494439271</v>
      </c>
      <c r="AG348" s="43">
        <v>2112800.6350043048</v>
      </c>
      <c r="AH348" s="43">
        <v>248159.29155026091</v>
      </c>
      <c r="AI348" s="43">
        <v>0</v>
      </c>
      <c r="AJ348" s="43">
        <v>593583164.76644933</v>
      </c>
      <c r="AK348" s="43">
        <v>595695965.40145361</v>
      </c>
    </row>
    <row r="349" spans="1:37" x14ac:dyDescent="0.2">
      <c r="A349" s="43">
        <v>340</v>
      </c>
      <c r="C349" s="43">
        <v>5.7965726326814396E-4</v>
      </c>
      <c r="D349" s="43">
        <v>5.1687110729119093E-2</v>
      </c>
      <c r="E349" s="43">
        <v>7.0399148892147831</v>
      </c>
      <c r="F349" s="43">
        <v>3.0397319210266773</v>
      </c>
      <c r="H349" s="43">
        <v>8.28653440408E-5</v>
      </c>
      <c r="I349" s="43">
        <v>9.780314554570646E-2</v>
      </c>
      <c r="J349" s="43">
        <v>0</v>
      </c>
      <c r="K349" s="43">
        <v>1</v>
      </c>
      <c r="M349" s="43">
        <v>7.8134872000476252E-3</v>
      </c>
      <c r="N349" s="43">
        <v>4.6880062119006971E-2</v>
      </c>
      <c r="O349" s="43">
        <v>0</v>
      </c>
      <c r="P349" s="43">
        <v>1</v>
      </c>
      <c r="R349" s="43">
        <v>567.27796047409754</v>
      </c>
      <c r="S349" s="43">
        <v>153.4504383483721</v>
      </c>
      <c r="T349" s="43">
        <v>6935.4629542715884</v>
      </c>
      <c r="U349" s="43">
        <v>7656.1913530940583</v>
      </c>
      <c r="W349" s="43">
        <v>3993.5885602649946</v>
      </c>
      <c r="X349" s="43">
        <v>0</v>
      </c>
      <c r="Y349" s="43">
        <v>0</v>
      </c>
      <c r="Z349" s="43">
        <v>3993.5885602649946</v>
      </c>
      <c r="AB349" s="43">
        <v>123.80916115591015</v>
      </c>
      <c r="AC349" s="43">
        <v>0</v>
      </c>
      <c r="AD349" s="43">
        <v>0</v>
      </c>
      <c r="AE349" s="43">
        <v>123.80916115591015</v>
      </c>
      <c r="AG349" s="43">
        <v>7344209.3623273252</v>
      </c>
      <c r="AH349" s="43">
        <v>862615.12901723885</v>
      </c>
      <c r="AI349" s="43">
        <v>0</v>
      </c>
      <c r="AJ349" s="43">
        <v>519998476.85482264</v>
      </c>
      <c r="AK349" s="43">
        <v>527342686.21714997</v>
      </c>
    </row>
    <row r="350" spans="1:37" x14ac:dyDescent="0.2">
      <c r="A350" s="43">
        <v>341</v>
      </c>
      <c r="C350" s="43">
        <v>6.0848612311886405E-4</v>
      </c>
      <c r="D350" s="43">
        <v>5.8911209319475799E-2</v>
      </c>
      <c r="E350" s="43">
        <v>1.7964415088989063</v>
      </c>
      <c r="F350" s="43">
        <v>1.4600179601438548</v>
      </c>
      <c r="H350" s="43">
        <v>1.0117911610962871E-4</v>
      </c>
      <c r="I350" s="43">
        <v>9.0090763457929296E-2</v>
      </c>
      <c r="J350" s="43">
        <v>0</v>
      </c>
      <c r="K350" s="43">
        <v>1</v>
      </c>
      <c r="M350" s="43">
        <v>7.9243686818822878E-3</v>
      </c>
      <c r="N350" s="43">
        <v>4.5174872314715529E-2</v>
      </c>
      <c r="O350" s="43">
        <v>0</v>
      </c>
      <c r="P350" s="43">
        <v>1</v>
      </c>
      <c r="R350" s="43">
        <v>678.72053485175729</v>
      </c>
      <c r="S350" s="43">
        <v>172.58916245810676</v>
      </c>
      <c r="T350" s="43">
        <v>6778.0376895334975</v>
      </c>
      <c r="U350" s="43">
        <v>7629.3473868433612</v>
      </c>
      <c r="W350" s="43">
        <v>1219.2817417497636</v>
      </c>
      <c r="X350" s="43">
        <v>0</v>
      </c>
      <c r="Y350" s="43">
        <v>0</v>
      </c>
      <c r="Z350" s="43">
        <v>1219.2817417497636</v>
      </c>
      <c r="AB350" s="43">
        <v>33.407929046676905</v>
      </c>
      <c r="AC350" s="43">
        <v>0</v>
      </c>
      <c r="AD350" s="43">
        <v>0</v>
      </c>
      <c r="AE350" s="43">
        <v>33.407929046676905</v>
      </c>
      <c r="AG350" s="43">
        <v>2242259.1230778154</v>
      </c>
      <c r="AH350" s="43">
        <v>263364.85621794895</v>
      </c>
      <c r="AI350" s="43">
        <v>0</v>
      </c>
      <c r="AJ350" s="43">
        <v>140313301.996043</v>
      </c>
      <c r="AK350" s="43">
        <v>142555561.11912081</v>
      </c>
    </row>
    <row r="351" spans="1:37" x14ac:dyDescent="0.2">
      <c r="A351" s="43">
        <v>342</v>
      </c>
      <c r="C351" s="43">
        <v>6.0337013157303306E-4</v>
      </c>
      <c r="D351" s="43">
        <v>6.9959514938511269E-2</v>
      </c>
      <c r="E351" s="43">
        <v>3.499592209970225</v>
      </c>
      <c r="F351" s="43">
        <v>2.0063447043995102</v>
      </c>
      <c r="H351" s="43">
        <v>8.9464455636258713E-5</v>
      </c>
      <c r="I351" s="43">
        <v>9.4346221272072234E-2</v>
      </c>
      <c r="J351" s="43">
        <v>0</v>
      </c>
      <c r="K351" s="43">
        <v>1</v>
      </c>
      <c r="M351" s="43">
        <v>7.8005445293746574E-3</v>
      </c>
      <c r="N351" s="43">
        <v>4.337213019480142E-2</v>
      </c>
      <c r="O351" s="43">
        <v>0</v>
      </c>
      <c r="P351" s="43">
        <v>1</v>
      </c>
      <c r="R351" s="43">
        <v>799.23219513707375</v>
      </c>
      <c r="S351" s="43">
        <v>159.81495142182382</v>
      </c>
      <c r="T351" s="43">
        <v>6405.8688940766751</v>
      </c>
      <c r="U351" s="43">
        <v>7364.9160406355732</v>
      </c>
      <c r="W351" s="43">
        <v>2796.986764059106</v>
      </c>
      <c r="X351" s="43">
        <v>0</v>
      </c>
      <c r="Y351" s="43">
        <v>0</v>
      </c>
      <c r="Z351" s="43">
        <v>2796.986764059106</v>
      </c>
      <c r="AB351" s="43">
        <v>86.060430326311547</v>
      </c>
      <c r="AC351" s="43">
        <v>0</v>
      </c>
      <c r="AD351" s="43">
        <v>0</v>
      </c>
      <c r="AE351" s="43">
        <v>86.060430326311547</v>
      </c>
      <c r="AG351" s="43">
        <v>5143658.6591046955</v>
      </c>
      <c r="AH351" s="43">
        <v>604149.14103676693</v>
      </c>
      <c r="AI351" s="43">
        <v>0</v>
      </c>
      <c r="AJ351" s="43">
        <v>361453807.37050849</v>
      </c>
      <c r="AK351" s="43">
        <v>366597466.0296132</v>
      </c>
    </row>
    <row r="352" spans="1:37" x14ac:dyDescent="0.2">
      <c r="A352" s="43">
        <v>343</v>
      </c>
      <c r="C352" s="43">
        <v>6.1893764595599698E-4</v>
      </c>
      <c r="D352" s="43">
        <v>5.5475170409028385E-2</v>
      </c>
      <c r="E352" s="43">
        <v>3.198961976590446</v>
      </c>
      <c r="F352" s="43">
        <v>4.8314180557115076</v>
      </c>
      <c r="H352" s="43">
        <v>8.3556372925755459E-5</v>
      </c>
      <c r="I352" s="43">
        <v>0.10040561379184937</v>
      </c>
      <c r="J352" s="43">
        <v>0</v>
      </c>
      <c r="K352" s="43">
        <v>1</v>
      </c>
      <c r="M352" s="43">
        <v>7.8323189343670885E-3</v>
      </c>
      <c r="N352" s="43">
        <v>4.5770844875447136E-2</v>
      </c>
      <c r="O352" s="43">
        <v>0</v>
      </c>
      <c r="P352" s="43">
        <v>1</v>
      </c>
      <c r="R352" s="43">
        <v>650.11160194625427</v>
      </c>
      <c r="S352" s="43">
        <v>158.84734037874284</v>
      </c>
      <c r="T352" s="43">
        <v>6787.6847818115693</v>
      </c>
      <c r="U352" s="43">
        <v>7596.6437241365666</v>
      </c>
      <c r="W352" s="43">
        <v>2079.6822951663707</v>
      </c>
      <c r="X352" s="43">
        <v>0</v>
      </c>
      <c r="Y352" s="43">
        <v>0</v>
      </c>
      <c r="Z352" s="43">
        <v>2079.6822951663707</v>
      </c>
      <c r="AB352" s="43">
        <v>266.52087830191198</v>
      </c>
      <c r="AC352" s="43">
        <v>0</v>
      </c>
      <c r="AD352" s="43">
        <v>0</v>
      </c>
      <c r="AE352" s="43">
        <v>266.52087830191198</v>
      </c>
      <c r="AG352" s="43">
        <v>3824535.7408109559</v>
      </c>
      <c r="AH352" s="43">
        <v>449211.37575593608</v>
      </c>
      <c r="AI352" s="43">
        <v>0</v>
      </c>
      <c r="AJ352" s="43">
        <v>1119387688.8680303</v>
      </c>
      <c r="AK352" s="43">
        <v>1123212224.6088412</v>
      </c>
    </row>
    <row r="353" spans="1:37" x14ac:dyDescent="0.2">
      <c r="A353" s="43">
        <v>344</v>
      </c>
      <c r="C353" s="43">
        <v>6.20421589828557E-4</v>
      </c>
      <c r="D353" s="43">
        <v>5.3497137216407961E-2</v>
      </c>
      <c r="E353" s="43">
        <v>4.6432165006454422</v>
      </c>
      <c r="F353" s="43">
        <v>2.3253446909340028</v>
      </c>
      <c r="H353" s="43">
        <v>9.8533260382338561E-5</v>
      </c>
      <c r="I353" s="43">
        <v>0.12800069185510132</v>
      </c>
      <c r="J353" s="43">
        <v>0</v>
      </c>
      <c r="K353" s="43">
        <v>1</v>
      </c>
      <c r="M353" s="43">
        <v>7.8058320667106868E-3</v>
      </c>
      <c r="N353" s="43">
        <v>4.6224519752541382E-2</v>
      </c>
      <c r="O353" s="43">
        <v>0</v>
      </c>
      <c r="P353" s="43">
        <v>1</v>
      </c>
      <c r="R353" s="43">
        <v>628.43420812960221</v>
      </c>
      <c r="S353" s="43">
        <v>238.80177101090669</v>
      </c>
      <c r="T353" s="43">
        <v>6831.7817571566147</v>
      </c>
      <c r="U353" s="43">
        <v>7699.0177362971235</v>
      </c>
      <c r="W353" s="43">
        <v>2917.9560847574212</v>
      </c>
      <c r="X353" s="43">
        <v>0</v>
      </c>
      <c r="Y353" s="43">
        <v>0</v>
      </c>
      <c r="Z353" s="43">
        <v>2917.9560847574212</v>
      </c>
      <c r="AB353" s="43">
        <v>89.119437724009401</v>
      </c>
      <c r="AC353" s="43">
        <v>0</v>
      </c>
      <c r="AD353" s="43">
        <v>0</v>
      </c>
      <c r="AE353" s="43">
        <v>89.119437724009401</v>
      </c>
      <c r="AG353" s="43">
        <v>5366121.2398688979</v>
      </c>
      <c r="AH353" s="43">
        <v>630278.51430760301</v>
      </c>
      <c r="AI353" s="43">
        <v>0</v>
      </c>
      <c r="AJ353" s="43">
        <v>374301638.44083947</v>
      </c>
      <c r="AK353" s="43">
        <v>379667759.68070835</v>
      </c>
    </row>
    <row r="354" spans="1:37" x14ac:dyDescent="0.2">
      <c r="A354" s="43">
        <v>345</v>
      </c>
      <c r="C354" s="43">
        <v>6.0574082434679938E-4</v>
      </c>
      <c r="D354" s="43">
        <v>5.8966830015896754E-2</v>
      </c>
      <c r="E354" s="43">
        <v>4.6812589593093712</v>
      </c>
      <c r="F354" s="43">
        <v>3.6311539916633038</v>
      </c>
      <c r="H354" s="43">
        <v>9.66869904341916E-5</v>
      </c>
      <c r="I354" s="43">
        <v>9.9620249482900977E-2</v>
      </c>
      <c r="J354" s="43">
        <v>0</v>
      </c>
      <c r="K354" s="43">
        <v>1</v>
      </c>
      <c r="M354" s="43">
        <v>7.8074543754273491E-3</v>
      </c>
      <c r="N354" s="43">
        <v>4.651208250880412E-2</v>
      </c>
      <c r="O354" s="43">
        <v>0</v>
      </c>
      <c r="P354" s="43">
        <v>1</v>
      </c>
      <c r="R354" s="43">
        <v>676.29627956527656</v>
      </c>
      <c r="S354" s="43">
        <v>182.37194924811439</v>
      </c>
      <c r="T354" s="43">
        <v>6875.7109762802338</v>
      </c>
      <c r="U354" s="43">
        <v>7734.3792050936245</v>
      </c>
      <c r="W354" s="43">
        <v>3165.9180178625461</v>
      </c>
      <c r="X354" s="43">
        <v>0</v>
      </c>
      <c r="Y354" s="43">
        <v>0</v>
      </c>
      <c r="Z354" s="43">
        <v>3165.9180178625461</v>
      </c>
      <c r="AB354" s="43">
        <v>190.40004314119844</v>
      </c>
      <c r="AC354" s="43">
        <v>0</v>
      </c>
      <c r="AD354" s="43">
        <v>0</v>
      </c>
      <c r="AE354" s="43">
        <v>190.40004314119844</v>
      </c>
      <c r="AG354" s="43">
        <v>5822123.234849222</v>
      </c>
      <c r="AH354" s="43">
        <v>683838.29185831</v>
      </c>
      <c r="AI354" s="43">
        <v>0</v>
      </c>
      <c r="AJ354" s="43">
        <v>799680181.19303346</v>
      </c>
      <c r="AK354" s="43">
        <v>805502304.42788267</v>
      </c>
    </row>
    <row r="355" spans="1:37" x14ac:dyDescent="0.2">
      <c r="A355" s="43">
        <v>346</v>
      </c>
      <c r="C355" s="43">
        <v>5.9523979408832419E-4</v>
      </c>
      <c r="D355" s="43">
        <v>6.8345949757545155E-2</v>
      </c>
      <c r="E355" s="43">
        <v>3.2360544326226615</v>
      </c>
      <c r="F355" s="43">
        <v>4.7609204455871765</v>
      </c>
      <c r="H355" s="43">
        <v>9.4020690005858221E-5</v>
      </c>
      <c r="I355" s="43">
        <v>9.4265198977280473E-2</v>
      </c>
      <c r="J355" s="43">
        <v>0</v>
      </c>
      <c r="K355" s="43">
        <v>1</v>
      </c>
      <c r="M355" s="43">
        <v>7.9042740134913636E-3</v>
      </c>
      <c r="N355" s="43">
        <v>4.6275306711227704E-2</v>
      </c>
      <c r="O355" s="43">
        <v>0</v>
      </c>
      <c r="P355" s="43">
        <v>1</v>
      </c>
      <c r="R355" s="43">
        <v>770.27732503060054</v>
      </c>
      <c r="S355" s="43">
        <v>167.80975195889388</v>
      </c>
      <c r="T355" s="43">
        <v>6925.5403832900356</v>
      </c>
      <c r="U355" s="43">
        <v>7863.6274602795302</v>
      </c>
      <c r="W355" s="43">
        <v>2492.6593520140013</v>
      </c>
      <c r="X355" s="43">
        <v>0</v>
      </c>
      <c r="Y355" s="43">
        <v>0</v>
      </c>
      <c r="Z355" s="43">
        <v>2492.6593520140013</v>
      </c>
      <c r="AB355" s="43">
        <v>309.97383623133692</v>
      </c>
      <c r="AC355" s="43">
        <v>0</v>
      </c>
      <c r="AD355" s="43">
        <v>0</v>
      </c>
      <c r="AE355" s="43">
        <v>309.97383623133692</v>
      </c>
      <c r="AG355" s="43">
        <v>4584000.5483537484</v>
      </c>
      <c r="AH355" s="43">
        <v>538414.42003502429</v>
      </c>
      <c r="AI355" s="43">
        <v>0</v>
      </c>
      <c r="AJ355" s="43">
        <v>1301890112.1716151</v>
      </c>
      <c r="AK355" s="43">
        <v>1306474112.7199688</v>
      </c>
    </row>
    <row r="356" spans="1:37" x14ac:dyDescent="0.2">
      <c r="A356" s="43">
        <v>347</v>
      </c>
      <c r="C356" s="43">
        <v>6.3359625333314629E-4</v>
      </c>
      <c r="D356" s="43">
        <v>5.1879286328653636E-2</v>
      </c>
      <c r="E356" s="43">
        <v>4.4116256316788869</v>
      </c>
      <c r="F356" s="43">
        <v>1.4147837682919098</v>
      </c>
      <c r="H356" s="43">
        <v>9.1369619015568837E-5</v>
      </c>
      <c r="I356" s="43">
        <v>9.8841195772290155E-2</v>
      </c>
      <c r="J356" s="43">
        <v>0</v>
      </c>
      <c r="K356" s="43">
        <v>1</v>
      </c>
      <c r="M356" s="43">
        <v>7.8395960999738338E-3</v>
      </c>
      <c r="N356" s="43">
        <v>4.4625904796314897E-2</v>
      </c>
      <c r="O356" s="43">
        <v>0</v>
      </c>
      <c r="P356" s="43">
        <v>1</v>
      </c>
      <c r="R356" s="43">
        <v>622.37045300995021</v>
      </c>
      <c r="S356" s="43">
        <v>170.99451417594071</v>
      </c>
      <c r="T356" s="43">
        <v>6624.0422762137496</v>
      </c>
      <c r="U356" s="43">
        <v>7417.4072433996407</v>
      </c>
      <c r="W356" s="43">
        <v>2745.6654428982965</v>
      </c>
      <c r="X356" s="43">
        <v>0</v>
      </c>
      <c r="Y356" s="43">
        <v>0</v>
      </c>
      <c r="Z356" s="43">
        <v>2745.6654428982965</v>
      </c>
      <c r="AB356" s="43">
        <v>27.621960309712083</v>
      </c>
      <c r="AC356" s="43">
        <v>0</v>
      </c>
      <c r="AD356" s="43">
        <v>0</v>
      </c>
      <c r="AE356" s="43">
        <v>27.621960309712083</v>
      </c>
      <c r="AG356" s="43">
        <v>5049278.7494899677</v>
      </c>
      <c r="AH356" s="43">
        <v>593063.73566603207</v>
      </c>
      <c r="AI356" s="43">
        <v>0</v>
      </c>
      <c r="AJ356" s="43">
        <v>116012233.30079074</v>
      </c>
      <c r="AK356" s="43">
        <v>121061512.05028071</v>
      </c>
    </row>
    <row r="357" spans="1:37" x14ac:dyDescent="0.2">
      <c r="A357" s="43">
        <v>348</v>
      </c>
      <c r="C357" s="43">
        <v>6.0672227261344589E-4</v>
      </c>
      <c r="D357" s="43">
        <v>6.1307540463955479E-2</v>
      </c>
      <c r="E357" s="43">
        <v>5.6746501680053809</v>
      </c>
      <c r="F357" s="43">
        <v>1.4055679285481826</v>
      </c>
      <c r="H357" s="43">
        <v>9.9292397325423387E-5</v>
      </c>
      <c r="I357" s="43">
        <v>9.7029267995366292E-2</v>
      </c>
      <c r="J357" s="43">
        <v>0</v>
      </c>
      <c r="K357" s="43">
        <v>1</v>
      </c>
      <c r="M357" s="43">
        <v>7.8564045737757882E-3</v>
      </c>
      <c r="N357" s="43">
        <v>4.7087443757869885E-2</v>
      </c>
      <c r="O357" s="43">
        <v>0</v>
      </c>
      <c r="P357" s="43">
        <v>1</v>
      </c>
      <c r="R357" s="43">
        <v>704.28137637561565</v>
      </c>
      <c r="S357" s="43">
        <v>182.41524224024764</v>
      </c>
      <c r="T357" s="43">
        <v>7004.4062530665988</v>
      </c>
      <c r="U357" s="43">
        <v>7891.1028716824621</v>
      </c>
      <c r="W357" s="43">
        <v>3996.5504307729484</v>
      </c>
      <c r="X357" s="43">
        <v>0</v>
      </c>
      <c r="Y357" s="43">
        <v>0</v>
      </c>
      <c r="Z357" s="43">
        <v>3996.5504307729484</v>
      </c>
      <c r="AB357" s="43">
        <v>30.562831465694192</v>
      </c>
      <c r="AC357" s="43">
        <v>0</v>
      </c>
      <c r="AD357" s="43">
        <v>0</v>
      </c>
      <c r="AE357" s="43">
        <v>30.562831465694192</v>
      </c>
      <c r="AG357" s="43">
        <v>7349656.2421914525</v>
      </c>
      <c r="AH357" s="43">
        <v>863254.89304695686</v>
      </c>
      <c r="AI357" s="43">
        <v>0</v>
      </c>
      <c r="AJ357" s="43">
        <v>128363892.1559156</v>
      </c>
      <c r="AK357" s="43">
        <v>135713548.39810705</v>
      </c>
    </row>
    <row r="358" spans="1:37" x14ac:dyDescent="0.2">
      <c r="A358" s="43">
        <v>349</v>
      </c>
      <c r="C358" s="43">
        <v>6.3398053895402651E-4</v>
      </c>
      <c r="D358" s="43">
        <v>6.0397504589302708E-2</v>
      </c>
      <c r="E358" s="43">
        <v>3.454324827550125</v>
      </c>
      <c r="F358" s="43">
        <v>4.3968714775423532</v>
      </c>
      <c r="H358" s="43">
        <v>8.9247658702622227E-5</v>
      </c>
      <c r="I358" s="43">
        <v>0.10545331473539776</v>
      </c>
      <c r="J358" s="43">
        <v>0</v>
      </c>
      <c r="K358" s="43">
        <v>1</v>
      </c>
      <c r="M358" s="43">
        <v>7.818317832449146E-3</v>
      </c>
      <c r="N358" s="43">
        <v>4.4219963109199303E-2</v>
      </c>
      <c r="O358" s="43">
        <v>0</v>
      </c>
      <c r="P358" s="43">
        <v>1</v>
      </c>
      <c r="R358" s="43">
        <v>724.99881210335764</v>
      </c>
      <c r="S358" s="43">
        <v>178.19661095352538</v>
      </c>
      <c r="T358" s="43">
        <v>6545.9708984866547</v>
      </c>
      <c r="U358" s="43">
        <v>7449.1663215435374</v>
      </c>
      <c r="W358" s="43">
        <v>2504.3813965929762</v>
      </c>
      <c r="X358" s="43">
        <v>0</v>
      </c>
      <c r="Y358" s="43">
        <v>0</v>
      </c>
      <c r="Z358" s="43">
        <v>2504.3813965929762</v>
      </c>
      <c r="AB358" s="43">
        <v>263.5118731112002</v>
      </c>
      <c r="AC358" s="43">
        <v>0</v>
      </c>
      <c r="AD358" s="43">
        <v>0</v>
      </c>
      <c r="AE358" s="43">
        <v>263.5118731112002</v>
      </c>
      <c r="AG358" s="43">
        <v>4605557.3883344829</v>
      </c>
      <c r="AH358" s="43">
        <v>540946.38166408287</v>
      </c>
      <c r="AI358" s="43">
        <v>0</v>
      </c>
      <c r="AJ358" s="43">
        <v>1106749867.0670409</v>
      </c>
      <c r="AK358" s="43">
        <v>1111355424.4553754</v>
      </c>
    </row>
    <row r="359" spans="1:37" x14ac:dyDescent="0.2">
      <c r="A359" s="43">
        <v>350</v>
      </c>
      <c r="C359" s="43">
        <v>6.4535727785053343E-4</v>
      </c>
      <c r="D359" s="43">
        <v>4.2984022157072949E-2</v>
      </c>
      <c r="E359" s="43">
        <v>3.2557691108575613</v>
      </c>
      <c r="F359" s="43">
        <v>4.6534588627321716</v>
      </c>
      <c r="H359" s="43">
        <v>9.0668542981897637E-5</v>
      </c>
      <c r="I359" s="43">
        <v>9.0078635413973998E-2</v>
      </c>
      <c r="J359" s="43">
        <v>0</v>
      </c>
      <c r="K359" s="43">
        <v>1</v>
      </c>
      <c r="M359" s="43">
        <v>7.8721866765839588E-3</v>
      </c>
      <c r="N359" s="43">
        <v>4.642115871143615E-2</v>
      </c>
      <c r="O359" s="43">
        <v>0</v>
      </c>
      <c r="P359" s="43">
        <v>1</v>
      </c>
      <c r="R359" s="43">
        <v>525.2301356757531</v>
      </c>
      <c r="S359" s="43">
        <v>154.63963219950153</v>
      </c>
      <c r="T359" s="43">
        <v>6919.1657374854794</v>
      </c>
      <c r="U359" s="43">
        <v>7599.0355053607345</v>
      </c>
      <c r="W359" s="43">
        <v>1710.0280518246429</v>
      </c>
      <c r="X359" s="43">
        <v>0</v>
      </c>
      <c r="Y359" s="43">
        <v>0</v>
      </c>
      <c r="Z359" s="43">
        <v>1710.0280518246429</v>
      </c>
      <c r="AB359" s="43">
        <v>205.32301627497031</v>
      </c>
      <c r="AC359" s="43">
        <v>0</v>
      </c>
      <c r="AD359" s="43">
        <v>0</v>
      </c>
      <c r="AE359" s="43">
        <v>205.32301627497031</v>
      </c>
      <c r="AG359" s="43">
        <v>3144741.5873055183</v>
      </c>
      <c r="AH359" s="43">
        <v>369366.05919412285</v>
      </c>
      <c r="AI359" s="43">
        <v>0</v>
      </c>
      <c r="AJ359" s="43">
        <v>862356668.35487533</v>
      </c>
      <c r="AK359" s="43">
        <v>865501409.94218087</v>
      </c>
    </row>
    <row r="360" spans="1:37" x14ac:dyDescent="0.2">
      <c r="A360" s="43">
        <v>351</v>
      </c>
      <c r="C360" s="43">
        <v>6.182647545183162E-4</v>
      </c>
      <c r="D360" s="43">
        <v>6.2243582783813145E-2</v>
      </c>
      <c r="E360" s="43">
        <v>6.5090554122633444</v>
      </c>
      <c r="F360" s="43">
        <v>2.7646521630014727</v>
      </c>
      <c r="H360" s="43">
        <v>8.7152753555679209E-5</v>
      </c>
      <c r="I360" s="43">
        <v>0.12228292812639308</v>
      </c>
      <c r="J360" s="43">
        <v>0</v>
      </c>
      <c r="K360" s="43">
        <v>1</v>
      </c>
      <c r="M360" s="43">
        <v>7.8144975772029418E-3</v>
      </c>
      <c r="N360" s="43">
        <v>4.7682732517499993E-2</v>
      </c>
      <c r="O360" s="43">
        <v>0</v>
      </c>
      <c r="P360" s="43">
        <v>1</v>
      </c>
      <c r="R360" s="43">
        <v>728.63737628692832</v>
      </c>
      <c r="S360" s="43">
        <v>201.78520268492264</v>
      </c>
      <c r="T360" s="43">
        <v>7055.1226614656334</v>
      </c>
      <c r="U360" s="43">
        <v>7985.5452404374846</v>
      </c>
      <c r="W360" s="43">
        <v>4742.7410576977936</v>
      </c>
      <c r="X360" s="43">
        <v>0</v>
      </c>
      <c r="Y360" s="43">
        <v>0</v>
      </c>
      <c r="Z360" s="43">
        <v>4742.7410576977936</v>
      </c>
      <c r="AB360" s="43">
        <v>137.57969286560373</v>
      </c>
      <c r="AC360" s="43">
        <v>0</v>
      </c>
      <c r="AD360" s="43">
        <v>0</v>
      </c>
      <c r="AE360" s="43">
        <v>137.57969286560373</v>
      </c>
      <c r="AG360" s="43">
        <v>8721900.8051062431</v>
      </c>
      <c r="AH360" s="43">
        <v>1024432.0684627234</v>
      </c>
      <c r="AI360" s="43">
        <v>0</v>
      </c>
      <c r="AJ360" s="43">
        <v>577834710.03553569</v>
      </c>
      <c r="AK360" s="43">
        <v>586556610.84064198</v>
      </c>
    </row>
    <row r="361" spans="1:37" x14ac:dyDescent="0.2">
      <c r="A361" s="43">
        <v>352</v>
      </c>
      <c r="C361" s="43">
        <v>6.2812377770149475E-4</v>
      </c>
      <c r="D361" s="43">
        <v>6.4775111013298581E-2</v>
      </c>
      <c r="E361" s="43">
        <v>4.626876166828982</v>
      </c>
      <c r="F361" s="43">
        <v>3.3369872499023057</v>
      </c>
      <c r="H361" s="43">
        <v>8.9488267037706286E-5</v>
      </c>
      <c r="I361" s="43">
        <v>0.10197034967591367</v>
      </c>
      <c r="J361" s="43">
        <v>0</v>
      </c>
      <c r="K361" s="43">
        <v>1</v>
      </c>
      <c r="M361" s="43">
        <v>7.9239904519204929E-3</v>
      </c>
      <c r="N361" s="43">
        <v>4.8395716719662918E-2</v>
      </c>
      <c r="O361" s="43">
        <v>0</v>
      </c>
      <c r="P361" s="43">
        <v>1</v>
      </c>
      <c r="R361" s="43">
        <v>770.36363321300257</v>
      </c>
      <c r="S361" s="43">
        <v>172.7755878606086</v>
      </c>
      <c r="T361" s="43">
        <v>7260.9465917934704</v>
      </c>
      <c r="U361" s="43">
        <v>8204.0858128670807</v>
      </c>
      <c r="W361" s="43">
        <v>3564.3771343050253</v>
      </c>
      <c r="X361" s="43">
        <v>0</v>
      </c>
      <c r="Y361" s="43">
        <v>0</v>
      </c>
      <c r="Z361" s="43">
        <v>3564.3771343050253</v>
      </c>
      <c r="AB361" s="43">
        <v>192.63530878097075</v>
      </c>
      <c r="AC361" s="43">
        <v>0</v>
      </c>
      <c r="AD361" s="43">
        <v>0</v>
      </c>
      <c r="AE361" s="43">
        <v>192.63530878097075</v>
      </c>
      <c r="AG361" s="43">
        <v>6554889.5499869417</v>
      </c>
      <c r="AH361" s="43">
        <v>769905.46100988542</v>
      </c>
      <c r="AI361" s="43">
        <v>0</v>
      </c>
      <c r="AJ361" s="43">
        <v>809068296.88007712</v>
      </c>
      <c r="AK361" s="43">
        <v>815623186.43006408</v>
      </c>
    </row>
    <row r="362" spans="1:37" x14ac:dyDescent="0.2">
      <c r="A362" s="43">
        <v>353</v>
      </c>
      <c r="C362" s="43">
        <v>6.0870738520768411E-4</v>
      </c>
      <c r="D362" s="43">
        <v>5.5895475018661989E-2</v>
      </c>
      <c r="E362" s="43">
        <v>4.609283755373629</v>
      </c>
      <c r="F362" s="43">
        <v>2.6086141725079908</v>
      </c>
      <c r="H362" s="43">
        <v>8.3565891281748482E-5</v>
      </c>
      <c r="I362" s="43">
        <v>9.7895265441930751E-2</v>
      </c>
      <c r="J362" s="43">
        <v>0</v>
      </c>
      <c r="K362" s="43">
        <v>1</v>
      </c>
      <c r="M362" s="43">
        <v>7.8444500788400363E-3</v>
      </c>
      <c r="N362" s="43">
        <v>4.5044903459828069E-2</v>
      </c>
      <c r="O362" s="43">
        <v>0</v>
      </c>
      <c r="P362" s="43">
        <v>1</v>
      </c>
      <c r="R362" s="43">
        <v>644.21019719019773</v>
      </c>
      <c r="S362" s="43">
        <v>154.89347053225899</v>
      </c>
      <c r="T362" s="43">
        <v>6690.3761686702237</v>
      </c>
      <c r="U362" s="43">
        <v>7489.4798363926802</v>
      </c>
      <c r="W362" s="43">
        <v>2969.3475969548208</v>
      </c>
      <c r="X362" s="43">
        <v>0</v>
      </c>
      <c r="Y362" s="43">
        <v>0</v>
      </c>
      <c r="Z362" s="43">
        <v>2969.3475969548208</v>
      </c>
      <c r="AB362" s="43">
        <v>110.88256490035218</v>
      </c>
      <c r="AC362" s="43">
        <v>0</v>
      </c>
      <c r="AD362" s="43">
        <v>0</v>
      </c>
      <c r="AE362" s="43">
        <v>110.88256490035218</v>
      </c>
      <c r="AG362" s="43">
        <v>5460630.2307999153</v>
      </c>
      <c r="AH362" s="43">
        <v>641379.08094224124</v>
      </c>
      <c r="AI362" s="43">
        <v>0</v>
      </c>
      <c r="AJ362" s="43">
        <v>465706772.58147913</v>
      </c>
      <c r="AK362" s="43">
        <v>471167402.81227905</v>
      </c>
    </row>
    <row r="363" spans="1:37" x14ac:dyDescent="0.2">
      <c r="A363" s="43">
        <v>354</v>
      </c>
      <c r="C363" s="43">
        <v>6.2420497070814207E-4</v>
      </c>
      <c r="D363" s="43">
        <v>4.829545574111669E-2</v>
      </c>
      <c r="E363" s="43">
        <v>6.9506050172863514</v>
      </c>
      <c r="F363" s="43">
        <v>8.0304604326651585</v>
      </c>
      <c r="H363" s="43">
        <v>7.7602225528595521E-5</v>
      </c>
      <c r="I363" s="43">
        <v>0.10293822948941866</v>
      </c>
      <c r="J363" s="43">
        <v>0</v>
      </c>
      <c r="K363" s="43">
        <v>1</v>
      </c>
      <c r="M363" s="43">
        <v>7.8440093102947646E-3</v>
      </c>
      <c r="N363" s="43">
        <v>4.600578681014722E-2</v>
      </c>
      <c r="O363" s="43">
        <v>0</v>
      </c>
      <c r="P363" s="43">
        <v>1</v>
      </c>
      <c r="R363" s="43">
        <v>570.78935379479162</v>
      </c>
      <c r="S363" s="43">
        <v>151.24925475046834</v>
      </c>
      <c r="T363" s="43">
        <v>6832.7091731340161</v>
      </c>
      <c r="U363" s="43">
        <v>7554.7477816792762</v>
      </c>
      <c r="W363" s="43">
        <v>3967.331346299713</v>
      </c>
      <c r="X363" s="43">
        <v>0</v>
      </c>
      <c r="Y363" s="43">
        <v>0</v>
      </c>
      <c r="Z363" s="43">
        <v>3967.331346299713</v>
      </c>
      <c r="AB363" s="43">
        <v>429.38158049476527</v>
      </c>
      <c r="AC363" s="43">
        <v>0</v>
      </c>
      <c r="AD363" s="43">
        <v>0</v>
      </c>
      <c r="AE363" s="43">
        <v>429.38158049476527</v>
      </c>
      <c r="AG363" s="43">
        <v>7295922.3458451722</v>
      </c>
      <c r="AH363" s="43">
        <v>856943.57080073806</v>
      </c>
      <c r="AI363" s="43">
        <v>0</v>
      </c>
      <c r="AJ363" s="43">
        <v>1803402638.0780141</v>
      </c>
      <c r="AK363" s="43">
        <v>1810698560.4238594</v>
      </c>
    </row>
    <row r="364" spans="1:37" x14ac:dyDescent="0.2">
      <c r="A364" s="43">
        <v>355</v>
      </c>
      <c r="C364" s="43">
        <v>6.1804187538772037E-4</v>
      </c>
      <c r="D364" s="43">
        <v>5.0008776171115689E-2</v>
      </c>
      <c r="E364" s="43">
        <v>5.8269464419281052</v>
      </c>
      <c r="F364" s="43">
        <v>1.5992620001672087</v>
      </c>
      <c r="H364" s="43">
        <v>8.2261943517078043E-5</v>
      </c>
      <c r="I364" s="43">
        <v>9.0370526275877647E-2</v>
      </c>
      <c r="J364" s="43">
        <v>0</v>
      </c>
      <c r="K364" s="43">
        <v>1</v>
      </c>
      <c r="M364" s="43">
        <v>7.8152681204684566E-3</v>
      </c>
      <c r="N364" s="43">
        <v>4.7642306266674539E-2</v>
      </c>
      <c r="O364" s="43">
        <v>0</v>
      </c>
      <c r="P364" s="43">
        <v>1</v>
      </c>
      <c r="R364" s="43">
        <v>585.20294222667815</v>
      </c>
      <c r="S364" s="43">
        <v>140.75639979572682</v>
      </c>
      <c r="T364" s="43">
        <v>7049.8362814539842</v>
      </c>
      <c r="U364" s="43">
        <v>7775.7956234763888</v>
      </c>
      <c r="W364" s="43">
        <v>3409.9462020136007</v>
      </c>
      <c r="X364" s="43">
        <v>0</v>
      </c>
      <c r="Y364" s="43">
        <v>0</v>
      </c>
      <c r="Z364" s="43">
        <v>3409.9462020136007</v>
      </c>
      <c r="AB364" s="43">
        <v>37.523817765886925</v>
      </c>
      <c r="AC364" s="43">
        <v>0</v>
      </c>
      <c r="AD364" s="43">
        <v>0</v>
      </c>
      <c r="AE364" s="43">
        <v>37.523817765886925</v>
      </c>
      <c r="AG364" s="43">
        <v>6270891.0655030115</v>
      </c>
      <c r="AH364" s="43">
        <v>736548.37963493774</v>
      </c>
      <c r="AI364" s="43">
        <v>0</v>
      </c>
      <c r="AJ364" s="43">
        <v>157600034.61672509</v>
      </c>
      <c r="AK364" s="43">
        <v>163870925.68222809</v>
      </c>
    </row>
    <row r="365" spans="1:37" x14ac:dyDescent="0.2">
      <c r="A365" s="43">
        <v>356</v>
      </c>
      <c r="C365" s="43">
        <v>6.1163706779210347E-4</v>
      </c>
      <c r="D365" s="43">
        <v>5.1571470886199559E-2</v>
      </c>
      <c r="E365" s="43">
        <v>6.1596542114002428</v>
      </c>
      <c r="F365" s="43">
        <v>2.0791891561007612</v>
      </c>
      <c r="H365" s="43">
        <v>9.7919980268867945E-5</v>
      </c>
      <c r="I365" s="43">
        <v>0.11936607557480639</v>
      </c>
      <c r="J365" s="43">
        <v>0</v>
      </c>
      <c r="K365" s="43">
        <v>1</v>
      </c>
      <c r="M365" s="43">
        <v>7.7665251395811138E-3</v>
      </c>
      <c r="N365" s="43">
        <v>4.8576176136750138E-2</v>
      </c>
      <c r="O365" s="43">
        <v>0</v>
      </c>
      <c r="P365" s="43">
        <v>1</v>
      </c>
      <c r="R365" s="43">
        <v>597.23560192317666</v>
      </c>
      <c r="S365" s="43">
        <v>221.30672216759382</v>
      </c>
      <c r="T365" s="43">
        <v>7143.1940757170605</v>
      </c>
      <c r="U365" s="43">
        <v>7961.7363998078308</v>
      </c>
      <c r="W365" s="43">
        <v>3678.7647905842541</v>
      </c>
      <c r="X365" s="43">
        <v>0</v>
      </c>
      <c r="Y365" s="43">
        <v>0</v>
      </c>
      <c r="Z365" s="43">
        <v>3678.7647905842541</v>
      </c>
      <c r="AB365" s="43">
        <v>68.964729819909934</v>
      </c>
      <c r="AC365" s="43">
        <v>0</v>
      </c>
      <c r="AD365" s="43">
        <v>0</v>
      </c>
      <c r="AE365" s="43">
        <v>68.964729819909934</v>
      </c>
      <c r="AG365" s="43">
        <v>6765248.4498844435</v>
      </c>
      <c r="AH365" s="43">
        <v>794613.19476619887</v>
      </c>
      <c r="AI365" s="43">
        <v>0</v>
      </c>
      <c r="AJ365" s="43">
        <v>289651865.24362171</v>
      </c>
      <c r="AK365" s="43">
        <v>296417113.69350612</v>
      </c>
    </row>
    <row r="366" spans="1:37" x14ac:dyDescent="0.2">
      <c r="A366" s="43">
        <v>357</v>
      </c>
      <c r="C366" s="43">
        <v>6.151974696811946E-4</v>
      </c>
      <c r="D366" s="43">
        <v>5.1779904720694249E-2</v>
      </c>
      <c r="E366" s="43">
        <v>4.0355751660137429</v>
      </c>
      <c r="F366" s="43">
        <v>3.4693545756057853</v>
      </c>
      <c r="H366" s="43">
        <v>9.4541091661071164E-5</v>
      </c>
      <c r="I366" s="43">
        <v>0.11090253633902825</v>
      </c>
      <c r="J366" s="43">
        <v>0</v>
      </c>
      <c r="K366" s="43">
        <v>1</v>
      </c>
      <c r="M366" s="43">
        <v>7.8899171432617043E-3</v>
      </c>
      <c r="N366" s="43">
        <v>4.7331634558762437E-2</v>
      </c>
      <c r="O366" s="43">
        <v>0</v>
      </c>
      <c r="P366" s="43">
        <v>1</v>
      </c>
      <c r="R366" s="43">
        <v>603.14003974552713</v>
      </c>
      <c r="S366" s="43">
        <v>198.52009032366431</v>
      </c>
      <c r="T366" s="43">
        <v>7070.7636070068102</v>
      </c>
      <c r="U366" s="43">
        <v>7872.423737076002</v>
      </c>
      <c r="W366" s="43">
        <v>2434.016966025591</v>
      </c>
      <c r="X366" s="43">
        <v>0</v>
      </c>
      <c r="Y366" s="43">
        <v>0</v>
      </c>
      <c r="Z366" s="43">
        <v>2434.016966025591</v>
      </c>
      <c r="AB366" s="43">
        <v>159.36222800580396</v>
      </c>
      <c r="AC366" s="43">
        <v>0</v>
      </c>
      <c r="AD366" s="43">
        <v>0</v>
      </c>
      <c r="AE366" s="43">
        <v>159.36222800580396</v>
      </c>
      <c r="AG366" s="43">
        <v>4476157.2005210621</v>
      </c>
      <c r="AH366" s="43">
        <v>525747.66466152761</v>
      </c>
      <c r="AI366" s="43">
        <v>0</v>
      </c>
      <c r="AJ366" s="43">
        <v>669321357.62437665</v>
      </c>
      <c r="AK366" s="43">
        <v>673797514.82489777</v>
      </c>
    </row>
    <row r="367" spans="1:37" x14ac:dyDescent="0.2">
      <c r="A367" s="43">
        <v>358</v>
      </c>
      <c r="C367" s="43">
        <v>6.1727086030094469E-4</v>
      </c>
      <c r="D367" s="43">
        <v>5.6910457332033038E-2</v>
      </c>
      <c r="E367" s="43">
        <v>3.1052321265713991</v>
      </c>
      <c r="F367" s="43">
        <v>1.4067445982333004</v>
      </c>
      <c r="H367" s="43">
        <v>9.7184038687081475E-5</v>
      </c>
      <c r="I367" s="43">
        <v>7.8651132398876625E-2</v>
      </c>
      <c r="J367" s="43">
        <v>0</v>
      </c>
      <c r="K367" s="43">
        <v>1</v>
      </c>
      <c r="M367" s="43">
        <v>7.8509572555831575E-3</v>
      </c>
      <c r="N367" s="43">
        <v>4.6237162976877855E-2</v>
      </c>
      <c r="O367" s="43">
        <v>0</v>
      </c>
      <c r="P367" s="43">
        <v>1</v>
      </c>
      <c r="R367" s="43">
        <v>665.13564717262796</v>
      </c>
      <c r="S367" s="43">
        <v>144.72457929307555</v>
      </c>
      <c r="T367" s="43">
        <v>6873.1554175171432</v>
      </c>
      <c r="U367" s="43">
        <v>7683.015643982847</v>
      </c>
      <c r="W367" s="43">
        <v>2065.4005801283033</v>
      </c>
      <c r="X367" s="43">
        <v>0</v>
      </c>
      <c r="Y367" s="43">
        <v>0</v>
      </c>
      <c r="Z367" s="43">
        <v>2065.4005801283033</v>
      </c>
      <c r="AB367" s="43">
        <v>28.94781547904682</v>
      </c>
      <c r="AC367" s="43">
        <v>0</v>
      </c>
      <c r="AD367" s="43">
        <v>0</v>
      </c>
      <c r="AE367" s="43">
        <v>28.94781547904682</v>
      </c>
      <c r="AG367" s="43">
        <v>3798271.6668559499</v>
      </c>
      <c r="AH367" s="43">
        <v>446126.52530771354</v>
      </c>
      <c r="AI367" s="43">
        <v>0</v>
      </c>
      <c r="AJ367" s="43">
        <v>121580825.01199664</v>
      </c>
      <c r="AK367" s="43">
        <v>125379096.67885259</v>
      </c>
    </row>
    <row r="368" spans="1:37" x14ac:dyDescent="0.2">
      <c r="A368" s="43">
        <v>359</v>
      </c>
      <c r="C368" s="43">
        <v>5.9826175732515766E-4</v>
      </c>
      <c r="D368" s="43">
        <v>5.3026811248291277E-2</v>
      </c>
      <c r="E368" s="43">
        <v>9.6643808593157772</v>
      </c>
      <c r="F368" s="43">
        <v>3.0441495504813054</v>
      </c>
      <c r="H368" s="43">
        <v>8.5938040865495818E-5</v>
      </c>
      <c r="I368" s="43">
        <v>0.10794941287996374</v>
      </c>
      <c r="J368" s="43">
        <v>0</v>
      </c>
      <c r="K368" s="43">
        <v>1</v>
      </c>
      <c r="M368" s="43">
        <v>7.8755531682340729E-3</v>
      </c>
      <c r="N368" s="43">
        <v>4.5257031432256713E-2</v>
      </c>
      <c r="O368" s="43">
        <v>0</v>
      </c>
      <c r="P368" s="43">
        <v>1</v>
      </c>
      <c r="R368" s="43">
        <v>600.66057409562961</v>
      </c>
      <c r="S368" s="43">
        <v>175.64998062454549</v>
      </c>
      <c r="T368" s="43">
        <v>6748.5349939618309</v>
      </c>
      <c r="U368" s="43">
        <v>7524.8455486820058</v>
      </c>
      <c r="W368" s="43">
        <v>5805.0125552354293</v>
      </c>
      <c r="X368" s="43">
        <v>0</v>
      </c>
      <c r="Y368" s="43">
        <v>0</v>
      </c>
      <c r="Z368" s="43">
        <v>5805.0125552354293</v>
      </c>
      <c r="AB368" s="43">
        <v>131.37888455064839</v>
      </c>
      <c r="AC368" s="43">
        <v>0</v>
      </c>
      <c r="AD368" s="43">
        <v>0</v>
      </c>
      <c r="AE368" s="43">
        <v>131.37888455064839</v>
      </c>
      <c r="AG368" s="43">
        <v>10675418.089077955</v>
      </c>
      <c r="AH368" s="43">
        <v>1253882.7119308528</v>
      </c>
      <c r="AI368" s="43">
        <v>0</v>
      </c>
      <c r="AJ368" s="43">
        <v>551791315.11272323</v>
      </c>
      <c r="AK368" s="43">
        <v>562466733.20180118</v>
      </c>
    </row>
    <row r="369" spans="1:37" x14ac:dyDescent="0.2">
      <c r="A369" s="43">
        <v>360</v>
      </c>
      <c r="C369" s="43">
        <v>6.2571602540484328E-4</v>
      </c>
      <c r="D369" s="43">
        <v>5.887384306810417E-2</v>
      </c>
      <c r="E369" s="43">
        <v>5.2363395858601827</v>
      </c>
      <c r="F369" s="43">
        <v>1.5834853263351816</v>
      </c>
      <c r="H369" s="43">
        <v>8.8450980982650413E-5</v>
      </c>
      <c r="I369" s="43">
        <v>9.4238581639274885E-2</v>
      </c>
      <c r="J369" s="43">
        <v>0</v>
      </c>
      <c r="K369" s="43">
        <v>1</v>
      </c>
      <c r="M369" s="43">
        <v>7.8675415302633667E-3</v>
      </c>
      <c r="N369" s="43">
        <v>4.4831942435756056E-2</v>
      </c>
      <c r="O369" s="43">
        <v>0</v>
      </c>
      <c r="P369" s="43">
        <v>1</v>
      </c>
      <c r="R369" s="43">
        <v>697.49650634516763</v>
      </c>
      <c r="S369" s="43">
        <v>157.82426218624266</v>
      </c>
      <c r="T369" s="43">
        <v>6678.3468777643438</v>
      </c>
      <c r="U369" s="43">
        <v>7533.6676462957539</v>
      </c>
      <c r="W369" s="43">
        <v>3652.3285671743793</v>
      </c>
      <c r="X369" s="43">
        <v>0</v>
      </c>
      <c r="Y369" s="43">
        <v>0</v>
      </c>
      <c r="Z369" s="43">
        <v>3652.3285671743793</v>
      </c>
      <c r="AB369" s="43">
        <v>43.546750498603139</v>
      </c>
      <c r="AC369" s="43">
        <v>0</v>
      </c>
      <c r="AD369" s="43">
        <v>0</v>
      </c>
      <c r="AE369" s="43">
        <v>43.546750498603139</v>
      </c>
      <c r="AG369" s="43">
        <v>6716632.2350336835</v>
      </c>
      <c r="AH369" s="43">
        <v>788902.9705096659</v>
      </c>
      <c r="AI369" s="43">
        <v>0</v>
      </c>
      <c r="AJ369" s="43">
        <v>182896352.09413317</v>
      </c>
      <c r="AK369" s="43">
        <v>189612984.32916686</v>
      </c>
    </row>
    <row r="370" spans="1:37" x14ac:dyDescent="0.2">
      <c r="A370" s="43">
        <v>361</v>
      </c>
      <c r="C370" s="43">
        <v>6.3469180110120593E-4</v>
      </c>
      <c r="D370" s="43">
        <v>5.6950839469053882E-2</v>
      </c>
      <c r="E370" s="43">
        <v>1.6350952592262251</v>
      </c>
      <c r="F370" s="43">
        <v>8.3885442836676987</v>
      </c>
      <c r="H370" s="43">
        <v>9.3060375730424916E-5</v>
      </c>
      <c r="I370" s="43">
        <v>0.10045614496802581</v>
      </c>
      <c r="J370" s="43">
        <v>0</v>
      </c>
      <c r="K370" s="43">
        <v>1</v>
      </c>
      <c r="M370" s="43">
        <v>7.8709765383681018E-3</v>
      </c>
      <c r="N370" s="43">
        <v>4.6531902867008479E-2</v>
      </c>
      <c r="O370" s="43">
        <v>0</v>
      </c>
      <c r="P370" s="43">
        <v>1</v>
      </c>
      <c r="R370" s="43">
        <v>684.3927354220782</v>
      </c>
      <c r="S370" s="43">
        <v>177.00424519265562</v>
      </c>
      <c r="T370" s="43">
        <v>6934.6061992454743</v>
      </c>
      <c r="U370" s="43">
        <v>7796.0031798602085</v>
      </c>
      <c r="W370" s="43">
        <v>1119.0473171375083</v>
      </c>
      <c r="X370" s="43">
        <v>0</v>
      </c>
      <c r="Y370" s="43">
        <v>0</v>
      </c>
      <c r="Z370" s="43">
        <v>1119.0473171375083</v>
      </c>
      <c r="AB370" s="43">
        <v>541.06326554025509</v>
      </c>
      <c r="AC370" s="43">
        <v>0</v>
      </c>
      <c r="AD370" s="43">
        <v>0</v>
      </c>
      <c r="AE370" s="43">
        <v>541.06326554025509</v>
      </c>
      <c r="AG370" s="43">
        <v>2057928.0162158778</v>
      </c>
      <c r="AH370" s="43">
        <v>241714.22050170181</v>
      </c>
      <c r="AI370" s="43">
        <v>0</v>
      </c>
      <c r="AJ370" s="43">
        <v>2272465715.2690716</v>
      </c>
      <c r="AK370" s="43">
        <v>2274523643.2852874</v>
      </c>
    </row>
    <row r="371" spans="1:37" x14ac:dyDescent="0.2">
      <c r="A371" s="43">
        <v>362</v>
      </c>
      <c r="C371" s="43">
        <v>6.1370502333413235E-4</v>
      </c>
      <c r="D371" s="43">
        <v>5.9863693348085945E-2</v>
      </c>
      <c r="E371" s="43">
        <v>4.8824355338880778</v>
      </c>
      <c r="F371" s="43">
        <v>2.8268482741205023</v>
      </c>
      <c r="H371" s="43">
        <v>8.9900039340617965E-5</v>
      </c>
      <c r="I371" s="43">
        <v>9.5347284495358356E-2</v>
      </c>
      <c r="J371" s="43">
        <v>0</v>
      </c>
      <c r="K371" s="43">
        <v>1</v>
      </c>
      <c r="M371" s="43">
        <v>7.8303269646189892E-3</v>
      </c>
      <c r="N371" s="43">
        <v>4.6102958580693798E-2</v>
      </c>
      <c r="O371" s="43">
        <v>0</v>
      </c>
      <c r="P371" s="43">
        <v>1</v>
      </c>
      <c r="R371" s="43">
        <v>695.6095862827126</v>
      </c>
      <c r="S371" s="43">
        <v>162.29703409053022</v>
      </c>
      <c r="T371" s="43">
        <v>6835.1974729175354</v>
      </c>
      <c r="U371" s="43">
        <v>7693.1040932907781</v>
      </c>
      <c r="W371" s="43">
        <v>3396.268961779901</v>
      </c>
      <c r="X371" s="43">
        <v>0</v>
      </c>
      <c r="Y371" s="43">
        <v>0</v>
      </c>
      <c r="Z371" s="43">
        <v>3396.268961779901</v>
      </c>
      <c r="AB371" s="43">
        <v>135.97272942136075</v>
      </c>
      <c r="AC371" s="43">
        <v>0</v>
      </c>
      <c r="AD371" s="43">
        <v>0</v>
      </c>
      <c r="AE371" s="43">
        <v>135.97272942136075</v>
      </c>
      <c r="AG371" s="43">
        <v>6245738.6207132377</v>
      </c>
      <c r="AH371" s="43">
        <v>733594.09574445861</v>
      </c>
      <c r="AI371" s="43">
        <v>0</v>
      </c>
      <c r="AJ371" s="43">
        <v>571085463.56971514</v>
      </c>
      <c r="AK371" s="43">
        <v>577331202.19042838</v>
      </c>
    </row>
    <row r="372" spans="1:37" x14ac:dyDescent="0.2">
      <c r="A372" s="43">
        <v>363</v>
      </c>
      <c r="C372" s="43">
        <v>6.2123614327225241E-4</v>
      </c>
      <c r="D372" s="43">
        <v>4.516281046573159E-2</v>
      </c>
      <c r="E372" s="43">
        <v>4.2973172722637099</v>
      </c>
      <c r="F372" s="43">
        <v>1.4890465058790887</v>
      </c>
      <c r="H372" s="43">
        <v>8.576091110151527E-5</v>
      </c>
      <c r="I372" s="43">
        <v>9.4462002061537112E-2</v>
      </c>
      <c r="J372" s="43">
        <v>0</v>
      </c>
      <c r="K372" s="43">
        <v>1</v>
      </c>
      <c r="M372" s="43">
        <v>7.9069778154984283E-3</v>
      </c>
      <c r="N372" s="43">
        <v>4.4131007292989445E-2</v>
      </c>
      <c r="O372" s="43">
        <v>0</v>
      </c>
      <c r="P372" s="43">
        <v>1</v>
      </c>
      <c r="R372" s="43">
        <v>531.22688683552701</v>
      </c>
      <c r="S372" s="43">
        <v>153.38712413829822</v>
      </c>
      <c r="T372" s="43">
        <v>6606.8847860717478</v>
      </c>
      <c r="U372" s="43">
        <v>7291.4987970455732</v>
      </c>
      <c r="W372" s="43">
        <v>2282.8504762891894</v>
      </c>
      <c r="X372" s="43">
        <v>0</v>
      </c>
      <c r="Y372" s="43">
        <v>0</v>
      </c>
      <c r="Z372" s="43">
        <v>2282.8504762891894</v>
      </c>
      <c r="AB372" s="43">
        <v>27.798027853445642</v>
      </c>
      <c r="AC372" s="43">
        <v>0</v>
      </c>
      <c r="AD372" s="43">
        <v>0</v>
      </c>
      <c r="AE372" s="43">
        <v>27.798027853445642</v>
      </c>
      <c r="AG372" s="43">
        <v>4198162.0258958191</v>
      </c>
      <c r="AH372" s="43">
        <v>493095.70287846489</v>
      </c>
      <c r="AI372" s="43">
        <v>0</v>
      </c>
      <c r="AJ372" s="43">
        <v>116751716.98447169</v>
      </c>
      <c r="AK372" s="43">
        <v>120949879.01036751</v>
      </c>
    </row>
    <row r="373" spans="1:37" x14ac:dyDescent="0.2">
      <c r="A373" s="43">
        <v>364</v>
      </c>
      <c r="C373" s="43">
        <v>5.9738388363253384E-4</v>
      </c>
      <c r="D373" s="43">
        <v>5.0319896919966849E-2</v>
      </c>
      <c r="E373" s="43">
        <v>7.4575505436210161</v>
      </c>
      <c r="F373" s="43">
        <v>2.4497201390746941</v>
      </c>
      <c r="H373" s="43">
        <v>9.4249338254637216E-5</v>
      </c>
      <c r="I373" s="43">
        <v>0.12092356545949057</v>
      </c>
      <c r="J373" s="43">
        <v>0</v>
      </c>
      <c r="K373" s="43">
        <v>1</v>
      </c>
      <c r="M373" s="43">
        <v>7.7656625478710935E-3</v>
      </c>
      <c r="N373" s="43">
        <v>4.5779879242394794E-2</v>
      </c>
      <c r="O373" s="43">
        <v>0</v>
      </c>
      <c r="P373" s="43">
        <v>1</v>
      </c>
      <c r="R373" s="43">
        <v>569.16163397529442</v>
      </c>
      <c r="S373" s="43">
        <v>215.79015469743695</v>
      </c>
      <c r="T373" s="43">
        <v>6731.2470477130082</v>
      </c>
      <c r="U373" s="43">
        <v>7516.1988363857399</v>
      </c>
      <c r="W373" s="43">
        <v>4244.5516528606831</v>
      </c>
      <c r="X373" s="43">
        <v>0</v>
      </c>
      <c r="Y373" s="43">
        <v>0</v>
      </c>
      <c r="Z373" s="43">
        <v>4244.5516528606831</v>
      </c>
      <c r="AB373" s="43">
        <v>88.288383898402913</v>
      </c>
      <c r="AC373" s="43">
        <v>0</v>
      </c>
      <c r="AD373" s="43">
        <v>0</v>
      </c>
      <c r="AE373" s="43">
        <v>88.288383898402913</v>
      </c>
      <c r="AG373" s="43">
        <v>7805730.4896107959</v>
      </c>
      <c r="AH373" s="43">
        <v>916823.15701790759</v>
      </c>
      <c r="AI373" s="43">
        <v>0</v>
      </c>
      <c r="AJ373" s="43">
        <v>370811212.37329221</v>
      </c>
      <c r="AK373" s="43">
        <v>378616942.862903</v>
      </c>
    </row>
    <row r="374" spans="1:37" x14ac:dyDescent="0.2">
      <c r="A374" s="43">
        <v>365</v>
      </c>
      <c r="C374" s="43">
        <v>5.8868954945674225E-4</v>
      </c>
      <c r="D374" s="43">
        <v>6.2792648037249266E-2</v>
      </c>
      <c r="E374" s="43">
        <v>2.9298904523358815</v>
      </c>
      <c r="F374" s="43">
        <v>3.6764558887145813</v>
      </c>
      <c r="H374" s="43">
        <v>8.3553613480971797E-5</v>
      </c>
      <c r="I374" s="43">
        <v>9.7918740249939046E-2</v>
      </c>
      <c r="J374" s="43">
        <v>0</v>
      </c>
      <c r="K374" s="43">
        <v>1</v>
      </c>
      <c r="M374" s="43">
        <v>7.8707847441996659E-3</v>
      </c>
      <c r="N374" s="43">
        <v>4.3718729663786628E-2</v>
      </c>
      <c r="O374" s="43">
        <v>0</v>
      </c>
      <c r="P374" s="43">
        <v>1</v>
      </c>
      <c r="R374" s="43">
        <v>699.90242316760896</v>
      </c>
      <c r="S374" s="43">
        <v>154.90785027037904</v>
      </c>
      <c r="T374" s="43">
        <v>6515.20285210565</v>
      </c>
      <c r="U374" s="43">
        <v>7370.0131255436381</v>
      </c>
      <c r="W374" s="43">
        <v>2050.6374272055255</v>
      </c>
      <c r="X374" s="43">
        <v>0</v>
      </c>
      <c r="Y374" s="43">
        <v>0</v>
      </c>
      <c r="Z374" s="43">
        <v>2050.6374272055255</v>
      </c>
      <c r="AB374" s="43">
        <v>200.43860193534306</v>
      </c>
      <c r="AC374" s="43">
        <v>0</v>
      </c>
      <c r="AD374" s="43">
        <v>0</v>
      </c>
      <c r="AE374" s="43">
        <v>200.43860193534306</v>
      </c>
      <c r="AG374" s="43">
        <v>3771122.2286309614</v>
      </c>
      <c r="AH374" s="43">
        <v>442937.6842763935</v>
      </c>
      <c r="AI374" s="43">
        <v>0</v>
      </c>
      <c r="AJ374" s="43">
        <v>841842128.12844086</v>
      </c>
      <c r="AK374" s="43">
        <v>845613250.35707188</v>
      </c>
    </row>
    <row r="375" spans="1:37" x14ac:dyDescent="0.2">
      <c r="A375" s="43">
        <v>366</v>
      </c>
      <c r="C375" s="43">
        <v>6.2828294226691117E-4</v>
      </c>
      <c r="D375" s="43">
        <v>5.5344592619888222E-2</v>
      </c>
      <c r="E375" s="43">
        <v>5.1867989503448158</v>
      </c>
      <c r="F375" s="43">
        <v>3.5148944007209244</v>
      </c>
      <c r="H375" s="43">
        <v>9.6709267924266484E-5</v>
      </c>
      <c r="I375" s="43">
        <v>8.8146725286879168E-2</v>
      </c>
      <c r="J375" s="43">
        <v>0</v>
      </c>
      <c r="K375" s="43">
        <v>1</v>
      </c>
      <c r="M375" s="43">
        <v>7.87927944446698E-3</v>
      </c>
      <c r="N375" s="43">
        <v>4.6427935389317665E-2</v>
      </c>
      <c r="O375" s="43">
        <v>0</v>
      </c>
      <c r="P375" s="43">
        <v>1</v>
      </c>
      <c r="R375" s="43">
        <v>658.37425011562618</v>
      </c>
      <c r="S375" s="43">
        <v>161.40487622791531</v>
      </c>
      <c r="T375" s="43">
        <v>6926.4108296002451</v>
      </c>
      <c r="U375" s="43">
        <v>7746.1899559437861</v>
      </c>
      <c r="W375" s="43">
        <v>3414.8548694337851</v>
      </c>
      <c r="X375" s="43">
        <v>0</v>
      </c>
      <c r="Y375" s="43">
        <v>0</v>
      </c>
      <c r="Z375" s="43">
        <v>3414.8548694337851</v>
      </c>
      <c r="AB375" s="43">
        <v>177.16436352582494</v>
      </c>
      <c r="AC375" s="43">
        <v>0</v>
      </c>
      <c r="AD375" s="43">
        <v>0</v>
      </c>
      <c r="AE375" s="43">
        <v>177.16436352582494</v>
      </c>
      <c r="AG375" s="43">
        <v>6279918.1048887307</v>
      </c>
      <c r="AH375" s="43">
        <v>737608.65179769753</v>
      </c>
      <c r="AI375" s="43">
        <v>0</v>
      </c>
      <c r="AJ375" s="43">
        <v>744090326.80846477</v>
      </c>
      <c r="AK375" s="43">
        <v>750370244.91335344</v>
      </c>
    </row>
    <row r="376" spans="1:37" x14ac:dyDescent="0.2">
      <c r="A376" s="43">
        <v>367</v>
      </c>
      <c r="C376" s="43">
        <v>6.3765967299844739E-4</v>
      </c>
      <c r="D376" s="43">
        <v>5.4669813153542357E-2</v>
      </c>
      <c r="E376" s="43">
        <v>7.0586959559205518</v>
      </c>
      <c r="F376" s="43">
        <v>2.2478384869780443</v>
      </c>
      <c r="H376" s="43">
        <v>8.4362139796966703E-5</v>
      </c>
      <c r="I376" s="43">
        <v>8.8670251312243376E-2</v>
      </c>
      <c r="J376" s="43">
        <v>0</v>
      </c>
      <c r="K376" s="43">
        <v>1</v>
      </c>
      <c r="M376" s="43">
        <v>7.9306356720046933E-3</v>
      </c>
      <c r="N376" s="43">
        <v>4.5328947956127595E-2</v>
      </c>
      <c r="O376" s="43">
        <v>0</v>
      </c>
      <c r="P376" s="43">
        <v>1</v>
      </c>
      <c r="R376" s="43">
        <v>660.05315986733399</v>
      </c>
      <c r="S376" s="43">
        <v>141.63412340263292</v>
      </c>
      <c r="T376" s="43">
        <v>6806.5338945429548</v>
      </c>
      <c r="U376" s="43">
        <v>7608.2211778129222</v>
      </c>
      <c r="W376" s="43">
        <v>4659.1145702481317</v>
      </c>
      <c r="X376" s="43">
        <v>0</v>
      </c>
      <c r="Y376" s="43">
        <v>0</v>
      </c>
      <c r="Z376" s="43">
        <v>4659.1145702481317</v>
      </c>
      <c r="AB376" s="43">
        <v>88.12945178773063</v>
      </c>
      <c r="AC376" s="43">
        <v>0</v>
      </c>
      <c r="AD376" s="43">
        <v>0</v>
      </c>
      <c r="AE376" s="43">
        <v>88.12945178773063</v>
      </c>
      <c r="AG376" s="43">
        <v>8568111.6946863141</v>
      </c>
      <c r="AH376" s="43">
        <v>1006368.7471735964</v>
      </c>
      <c r="AI376" s="43">
        <v>0</v>
      </c>
      <c r="AJ376" s="43">
        <v>370143697.50846863</v>
      </c>
      <c r="AK376" s="43">
        <v>378711809.20315492</v>
      </c>
    </row>
    <row r="377" spans="1:37" x14ac:dyDescent="0.2">
      <c r="A377" s="43">
        <v>368</v>
      </c>
      <c r="C377" s="43">
        <v>6.2926022850062768E-4</v>
      </c>
      <c r="D377" s="43">
        <v>5.4582578304565921E-2</v>
      </c>
      <c r="E377" s="43">
        <v>7.545703576651789</v>
      </c>
      <c r="F377" s="43">
        <v>0.98348489201939482</v>
      </c>
      <c r="H377" s="43">
        <v>8.6431882860389883E-5</v>
      </c>
      <c r="I377" s="43">
        <v>0.10242350070072115</v>
      </c>
      <c r="J377" s="43">
        <v>0</v>
      </c>
      <c r="K377" s="43">
        <v>1</v>
      </c>
      <c r="M377" s="43">
        <v>7.8297774990929714E-3</v>
      </c>
      <c r="N377" s="43">
        <v>4.6712721445744121E-2</v>
      </c>
      <c r="O377" s="43">
        <v>0</v>
      </c>
      <c r="P377" s="43">
        <v>1</v>
      </c>
      <c r="R377" s="43">
        <v>650.31938960966488</v>
      </c>
      <c r="S377" s="43">
        <v>167.61618898262881</v>
      </c>
      <c r="T377" s="43">
        <v>6925.1145764387948</v>
      </c>
      <c r="U377" s="43">
        <v>7743.0501550310883</v>
      </c>
      <c r="W377" s="43">
        <v>4907.1173441436567</v>
      </c>
      <c r="X377" s="43">
        <v>0</v>
      </c>
      <c r="Y377" s="43">
        <v>0</v>
      </c>
      <c r="Z377" s="43">
        <v>4907.1173441436567</v>
      </c>
      <c r="AB377" s="43">
        <v>-1.1491901587174795</v>
      </c>
      <c r="AC377" s="43">
        <v>0</v>
      </c>
      <c r="AD377" s="43">
        <v>0</v>
      </c>
      <c r="AE377" s="43">
        <v>-1.1491901587174795</v>
      </c>
      <c r="AG377" s="43">
        <v>9024188.7958801854</v>
      </c>
      <c r="AH377" s="43">
        <v>1059937.3463350299</v>
      </c>
      <c r="AI377" s="43">
        <v>0</v>
      </c>
      <c r="AJ377" s="43">
        <v>0</v>
      </c>
      <c r="AK377" s="43">
        <v>9024188.7958801854</v>
      </c>
    </row>
    <row r="378" spans="1:37" x14ac:dyDescent="0.2">
      <c r="A378" s="43">
        <v>369</v>
      </c>
      <c r="C378" s="43">
        <v>6.317777856164053E-4</v>
      </c>
      <c r="D378" s="43">
        <v>5.5745028129843832E-2</v>
      </c>
      <c r="E378" s="43">
        <v>6.6075738925686176</v>
      </c>
      <c r="F378" s="43">
        <v>3.5919177828126978</v>
      </c>
      <c r="H378" s="43">
        <v>9.334906317637337E-5</v>
      </c>
      <c r="I378" s="43">
        <v>8.4221827343341132E-2</v>
      </c>
      <c r="J378" s="43">
        <v>0</v>
      </c>
      <c r="K378" s="43">
        <v>1</v>
      </c>
      <c r="M378" s="43">
        <v>7.9061208597644983E-3</v>
      </c>
      <c r="N378" s="43">
        <v>4.5530752158346878E-2</v>
      </c>
      <c r="O378" s="43">
        <v>0</v>
      </c>
      <c r="P378" s="43">
        <v>1</v>
      </c>
      <c r="R378" s="43">
        <v>666.82651914049643</v>
      </c>
      <c r="S378" s="43">
        <v>148.85965105558085</v>
      </c>
      <c r="T378" s="43">
        <v>6815.7028310572086</v>
      </c>
      <c r="U378" s="43">
        <v>7631.3890012532856</v>
      </c>
      <c r="W378" s="43">
        <v>4406.1054987451516</v>
      </c>
      <c r="X378" s="43">
        <v>0</v>
      </c>
      <c r="Y378" s="43">
        <v>0</v>
      </c>
      <c r="Z378" s="43">
        <v>4406.1054987451516</v>
      </c>
      <c r="AB378" s="43">
        <v>184.93446789221389</v>
      </c>
      <c r="AC378" s="43">
        <v>0</v>
      </c>
      <c r="AD378" s="43">
        <v>0</v>
      </c>
      <c r="AE378" s="43">
        <v>184.93446789221389</v>
      </c>
      <c r="AG378" s="43">
        <v>8102828.012192334</v>
      </c>
      <c r="AH378" s="43">
        <v>951718.78772895271</v>
      </c>
      <c r="AI378" s="43">
        <v>0</v>
      </c>
      <c r="AJ378" s="43">
        <v>776724765.14729834</v>
      </c>
      <c r="AK378" s="43">
        <v>784827593.1594907</v>
      </c>
    </row>
    <row r="379" spans="1:37" x14ac:dyDescent="0.2">
      <c r="A379" s="43">
        <v>370</v>
      </c>
      <c r="C379" s="43">
        <v>5.9320559795788749E-4</v>
      </c>
      <c r="D379" s="43">
        <v>4.5167478625977316E-2</v>
      </c>
      <c r="E379" s="43">
        <v>5.0275106232155835</v>
      </c>
      <c r="F379" s="43">
        <v>1.4194576000593875</v>
      </c>
      <c r="H379" s="43">
        <v>8.7383707796394655E-5</v>
      </c>
      <c r="I379" s="43">
        <v>0.10495693673466788</v>
      </c>
      <c r="J379" s="43">
        <v>0</v>
      </c>
      <c r="K379" s="43">
        <v>1</v>
      </c>
      <c r="M379" s="43">
        <v>7.9646633500926045E-3</v>
      </c>
      <c r="N379" s="43">
        <v>4.6410550343407464E-2</v>
      </c>
      <c r="O379" s="43">
        <v>0</v>
      </c>
      <c r="P379" s="43">
        <v>1</v>
      </c>
      <c r="R379" s="43">
        <v>507.31004448789275</v>
      </c>
      <c r="S379" s="43">
        <v>173.65367879051649</v>
      </c>
      <c r="T379" s="43">
        <v>6998.8472471586056</v>
      </c>
      <c r="U379" s="43">
        <v>7679.8109704370145</v>
      </c>
      <c r="W379" s="43">
        <v>2550.506637926851</v>
      </c>
      <c r="X379" s="43">
        <v>0</v>
      </c>
      <c r="Y379" s="43">
        <v>0</v>
      </c>
      <c r="Z379" s="43">
        <v>2550.506637926851</v>
      </c>
      <c r="AB379" s="43">
        <v>22.769070750919653</v>
      </c>
      <c r="AC379" s="43">
        <v>0</v>
      </c>
      <c r="AD379" s="43">
        <v>0</v>
      </c>
      <c r="AE379" s="43">
        <v>22.769070750919653</v>
      </c>
      <c r="AG379" s="43">
        <v>4690381.7071474791</v>
      </c>
      <c r="AH379" s="43">
        <v>550909.43379219982</v>
      </c>
      <c r="AI379" s="43">
        <v>0</v>
      </c>
      <c r="AJ379" s="43">
        <v>95630097.153862536</v>
      </c>
      <c r="AK379" s="43">
        <v>100320478.86101002</v>
      </c>
    </row>
    <row r="380" spans="1:37" x14ac:dyDescent="0.2">
      <c r="A380" s="43">
        <v>371</v>
      </c>
      <c r="C380" s="43">
        <v>5.9423174683498738E-4</v>
      </c>
      <c r="D380" s="43">
        <v>5.0330299842196849E-2</v>
      </c>
      <c r="E380" s="43">
        <v>3.1568321036811748</v>
      </c>
      <c r="F380" s="43">
        <v>2.7311606136560331</v>
      </c>
      <c r="H380" s="43">
        <v>8.9380949460917848E-5</v>
      </c>
      <c r="I380" s="43">
        <v>9.1928387833387498E-2</v>
      </c>
      <c r="J380" s="43">
        <v>0</v>
      </c>
      <c r="K380" s="43">
        <v>1</v>
      </c>
      <c r="M380" s="43">
        <v>7.8187108150128328E-3</v>
      </c>
      <c r="N380" s="43">
        <v>4.3416380148460818E-2</v>
      </c>
      <c r="O380" s="43">
        <v>0</v>
      </c>
      <c r="P380" s="43">
        <v>1</v>
      </c>
      <c r="R380" s="43">
        <v>566.2754589935879</v>
      </c>
      <c r="S380" s="43">
        <v>155.57398647749426</v>
      </c>
      <c r="T380" s="43">
        <v>6427.33793130708</v>
      </c>
      <c r="U380" s="43">
        <v>7149.1873767781617</v>
      </c>
      <c r="W380" s="43">
        <v>1787.6365484777509</v>
      </c>
      <c r="X380" s="43">
        <v>0</v>
      </c>
      <c r="Y380" s="43">
        <v>0</v>
      </c>
      <c r="Z380" s="43">
        <v>1787.6365484777509</v>
      </c>
      <c r="AB380" s="43">
        <v>104.89357350659698</v>
      </c>
      <c r="AC380" s="43">
        <v>0</v>
      </c>
      <c r="AD380" s="43">
        <v>0</v>
      </c>
      <c r="AE380" s="43">
        <v>104.89357350659698</v>
      </c>
      <c r="AG380" s="43">
        <v>3287463.612650584</v>
      </c>
      <c r="AH380" s="43">
        <v>386129.49447119422</v>
      </c>
      <c r="AI380" s="43">
        <v>0</v>
      </c>
      <c r="AJ380" s="43">
        <v>440553008.72770733</v>
      </c>
      <c r="AK380" s="43">
        <v>443840472.3403579</v>
      </c>
    </row>
    <row r="381" spans="1:37" x14ac:dyDescent="0.2">
      <c r="A381" s="43">
        <v>372</v>
      </c>
      <c r="C381" s="43">
        <v>6.2095493152125592E-4</v>
      </c>
      <c r="D381" s="43">
        <v>5.0465912352013816E-2</v>
      </c>
      <c r="E381" s="43">
        <v>1.9072530274688608</v>
      </c>
      <c r="F381" s="43">
        <v>0.95244322199510967</v>
      </c>
      <c r="H381" s="43">
        <v>1.0106541925936074E-4</v>
      </c>
      <c r="I381" s="43">
        <v>8.7954616806493441E-2</v>
      </c>
      <c r="J381" s="43">
        <v>0</v>
      </c>
      <c r="K381" s="43">
        <v>1</v>
      </c>
      <c r="M381" s="43">
        <v>7.7513809039870107E-3</v>
      </c>
      <c r="N381" s="43">
        <v>4.4253745214179803E-2</v>
      </c>
      <c r="O381" s="43">
        <v>0</v>
      </c>
      <c r="P381" s="43">
        <v>1</v>
      </c>
      <c r="R381" s="43">
        <v>593.33584005353202</v>
      </c>
      <c r="S381" s="43">
        <v>168.30754900880808</v>
      </c>
      <c r="T381" s="43">
        <v>6494.8852521304134</v>
      </c>
      <c r="U381" s="43">
        <v>7256.5286411927536</v>
      </c>
      <c r="W381" s="43">
        <v>1131.6415772478788</v>
      </c>
      <c r="X381" s="43">
        <v>0</v>
      </c>
      <c r="Y381" s="43">
        <v>0</v>
      </c>
      <c r="Z381" s="43">
        <v>1131.6415772478788</v>
      </c>
      <c r="AB381" s="43">
        <v>-3.0192340685714942</v>
      </c>
      <c r="AC381" s="43">
        <v>0</v>
      </c>
      <c r="AD381" s="43">
        <v>0</v>
      </c>
      <c r="AE381" s="43">
        <v>-3.0192340685714942</v>
      </c>
      <c r="AG381" s="43">
        <v>2081088.8605588491</v>
      </c>
      <c r="AH381" s="43">
        <v>244434.58068554182</v>
      </c>
      <c r="AI381" s="43">
        <v>0</v>
      </c>
      <c r="AJ381" s="43">
        <v>0</v>
      </c>
      <c r="AK381" s="43">
        <v>2081088.8605588491</v>
      </c>
    </row>
    <row r="382" spans="1:37" x14ac:dyDescent="0.2">
      <c r="A382" s="43">
        <v>373</v>
      </c>
      <c r="C382" s="43">
        <v>6.3523081078065147E-4</v>
      </c>
      <c r="D382" s="43">
        <v>5.9347404088891498E-2</v>
      </c>
      <c r="E382" s="43">
        <v>4.4578482562122907</v>
      </c>
      <c r="F382" s="43">
        <v>3.4609692939964507</v>
      </c>
      <c r="H382" s="43">
        <v>9.1688429874059452E-5</v>
      </c>
      <c r="I382" s="43">
        <v>0.11100115270181554</v>
      </c>
      <c r="J382" s="43">
        <v>0</v>
      </c>
      <c r="K382" s="43">
        <v>1</v>
      </c>
      <c r="M382" s="43">
        <v>7.7874364843325376E-3</v>
      </c>
      <c r="N382" s="43">
        <v>4.8094917501806833E-2</v>
      </c>
      <c r="O382" s="43">
        <v>0</v>
      </c>
      <c r="P382" s="43">
        <v>1</v>
      </c>
      <c r="R382" s="43">
        <v>713.79853895042686</v>
      </c>
      <c r="S382" s="43">
        <v>192.70119029060433</v>
      </c>
      <c r="T382" s="43">
        <v>7091.4668064186881</v>
      </c>
      <c r="U382" s="43">
        <v>7997.9665356597197</v>
      </c>
      <c r="W382" s="43">
        <v>3182.0055721470412</v>
      </c>
      <c r="X382" s="43">
        <v>0</v>
      </c>
      <c r="Y382" s="43">
        <v>0</v>
      </c>
      <c r="Z382" s="43">
        <v>3182.0055721470412</v>
      </c>
      <c r="AB382" s="43">
        <v>187.96008265084873</v>
      </c>
      <c r="AC382" s="43">
        <v>0</v>
      </c>
      <c r="AD382" s="43">
        <v>0</v>
      </c>
      <c r="AE382" s="43">
        <v>187.96008265084873</v>
      </c>
      <c r="AG382" s="43">
        <v>5851708.2471784092</v>
      </c>
      <c r="AH382" s="43">
        <v>687313.20358376089</v>
      </c>
      <c r="AI382" s="43">
        <v>0</v>
      </c>
      <c r="AJ382" s="43">
        <v>789432347.13356471</v>
      </c>
      <c r="AK382" s="43">
        <v>795284055.38074315</v>
      </c>
    </row>
    <row r="383" spans="1:37" x14ac:dyDescent="0.2">
      <c r="A383" s="43">
        <v>374</v>
      </c>
      <c r="C383" s="43">
        <v>6.187201960012878E-4</v>
      </c>
      <c r="D383" s="43">
        <v>5.2971924426966528E-2</v>
      </c>
      <c r="E383" s="43">
        <v>9.1756496840608079</v>
      </c>
      <c r="F383" s="43">
        <v>1.9143075457627654</v>
      </c>
      <c r="H383" s="43">
        <v>9.3056914678313341E-5</v>
      </c>
      <c r="I383" s="43">
        <v>0.12563285982090666</v>
      </c>
      <c r="J383" s="43">
        <v>0</v>
      </c>
      <c r="K383" s="43">
        <v>1</v>
      </c>
      <c r="M383" s="43">
        <v>7.9247227958345601E-3</v>
      </c>
      <c r="N383" s="43">
        <v>4.612780364713287E-2</v>
      </c>
      <c r="O383" s="43">
        <v>0</v>
      </c>
      <c r="P383" s="43">
        <v>1</v>
      </c>
      <c r="R383" s="43">
        <v>620.5580530517193</v>
      </c>
      <c r="S383" s="43">
        <v>221.35751360885394</v>
      </c>
      <c r="T383" s="43">
        <v>6921.3247808325159</v>
      </c>
      <c r="U383" s="43">
        <v>7763.2403474930888</v>
      </c>
      <c r="W383" s="43">
        <v>5694.0233034253979</v>
      </c>
      <c r="X383" s="43">
        <v>0</v>
      </c>
      <c r="Y383" s="43">
        <v>0</v>
      </c>
      <c r="Z383" s="43">
        <v>5694.0233034253979</v>
      </c>
      <c r="AB383" s="43">
        <v>60.709757422327002</v>
      </c>
      <c r="AC383" s="43">
        <v>0</v>
      </c>
      <c r="AD383" s="43">
        <v>0</v>
      </c>
      <c r="AE383" s="43">
        <v>60.709757422327002</v>
      </c>
      <c r="AG383" s="43">
        <v>10471308.854999308</v>
      </c>
      <c r="AH383" s="43">
        <v>1229909.0335398859</v>
      </c>
      <c r="AI383" s="43">
        <v>0</v>
      </c>
      <c r="AJ383" s="43">
        <v>254980981.17377341</v>
      </c>
      <c r="AK383" s="43">
        <v>265452290.02877271</v>
      </c>
    </row>
    <row r="384" spans="1:37" x14ac:dyDescent="0.2">
      <c r="A384" s="43">
        <v>375</v>
      </c>
      <c r="C384" s="43">
        <v>6.117907148138757E-4</v>
      </c>
      <c r="D384" s="43">
        <v>5.3967496695187668E-2</v>
      </c>
      <c r="E384" s="43">
        <v>6.7852465186066304</v>
      </c>
      <c r="F384" s="43">
        <v>0.87420532199921019</v>
      </c>
      <c r="H384" s="43">
        <v>8.9842063752768525E-5</v>
      </c>
      <c r="I384" s="43">
        <v>0.12511621972372744</v>
      </c>
      <c r="J384" s="43">
        <v>0</v>
      </c>
      <c r="K384" s="43">
        <v>1</v>
      </c>
      <c r="M384" s="43">
        <v>7.816487326241706E-3</v>
      </c>
      <c r="N384" s="43">
        <v>4.2588277850566895E-2</v>
      </c>
      <c r="O384" s="43">
        <v>0</v>
      </c>
      <c r="P384" s="43">
        <v>1</v>
      </c>
      <c r="R384" s="43">
        <v>625.14034453435147</v>
      </c>
      <c r="S384" s="43">
        <v>212.83140222989675</v>
      </c>
      <c r="T384" s="43">
        <v>6302.9531587945958</v>
      </c>
      <c r="U384" s="43">
        <v>7140.9249055588443</v>
      </c>
      <c r="W384" s="43">
        <v>4241.7313463922574</v>
      </c>
      <c r="X384" s="43">
        <v>0</v>
      </c>
      <c r="Y384" s="43">
        <v>0</v>
      </c>
      <c r="Z384" s="43">
        <v>4241.7313463922574</v>
      </c>
      <c r="AB384" s="43">
        <v>-8.4144081330221656</v>
      </c>
      <c r="AC384" s="43">
        <v>0</v>
      </c>
      <c r="AD384" s="43">
        <v>0</v>
      </c>
      <c r="AE384" s="43">
        <v>-8.4144081330221656</v>
      </c>
      <c r="AG384" s="43">
        <v>7800543.9460153617</v>
      </c>
      <c r="AH384" s="43">
        <v>916213.97082072764</v>
      </c>
      <c r="AI384" s="43">
        <v>0</v>
      </c>
      <c r="AJ384" s="43">
        <v>0</v>
      </c>
      <c r="AK384" s="43">
        <v>7800543.9460153617</v>
      </c>
    </row>
    <row r="385" spans="1:37" x14ac:dyDescent="0.2">
      <c r="A385" s="43">
        <v>376</v>
      </c>
      <c r="C385" s="43">
        <v>6.1033724270109779E-4</v>
      </c>
      <c r="D385" s="43">
        <v>6.1244879680148578E-2</v>
      </c>
      <c r="E385" s="43">
        <v>3.8847544642872296</v>
      </c>
      <c r="F385" s="43">
        <v>2.445890552872799</v>
      </c>
      <c r="H385" s="43">
        <v>8.6189590457483916E-5</v>
      </c>
      <c r="I385" s="43">
        <v>7.4489772098521922E-2</v>
      </c>
      <c r="J385" s="43">
        <v>0</v>
      </c>
      <c r="K385" s="43">
        <v>1</v>
      </c>
      <c r="M385" s="43">
        <v>7.846026951273918E-3</v>
      </c>
      <c r="N385" s="43">
        <v>4.5939219553266186E-2</v>
      </c>
      <c r="O385" s="43">
        <v>0</v>
      </c>
      <c r="P385" s="43">
        <v>1</v>
      </c>
      <c r="R385" s="43">
        <v>707.75350683173133</v>
      </c>
      <c r="S385" s="43">
        <v>121.5608800236862</v>
      </c>
      <c r="T385" s="43">
        <v>6824.5776765603714</v>
      </c>
      <c r="U385" s="43">
        <v>7653.8920634157894</v>
      </c>
      <c r="W385" s="43">
        <v>2749.4485952795103</v>
      </c>
      <c r="X385" s="43">
        <v>0</v>
      </c>
      <c r="Y385" s="43">
        <v>0</v>
      </c>
      <c r="Z385" s="43">
        <v>2749.4485952795103</v>
      </c>
      <c r="AB385" s="43">
        <v>109.49674969409359</v>
      </c>
      <c r="AC385" s="43">
        <v>0</v>
      </c>
      <c r="AD385" s="43">
        <v>0</v>
      </c>
      <c r="AE385" s="43">
        <v>109.49674969409359</v>
      </c>
      <c r="AG385" s="43">
        <v>5056235.9667190192</v>
      </c>
      <c r="AH385" s="43">
        <v>593880.89658037422</v>
      </c>
      <c r="AI385" s="43">
        <v>0</v>
      </c>
      <c r="AJ385" s="43">
        <v>459886348.71519309</v>
      </c>
      <c r="AK385" s="43">
        <v>464942584.68191212</v>
      </c>
    </row>
    <row r="386" spans="1:37" x14ac:dyDescent="0.2">
      <c r="A386" s="43">
        <v>377</v>
      </c>
      <c r="C386" s="43">
        <v>6.2391990517929319E-4</v>
      </c>
      <c r="D386" s="43">
        <v>5.2703611366795244E-2</v>
      </c>
      <c r="E386" s="43">
        <v>2.9290960095895868</v>
      </c>
      <c r="F386" s="43">
        <v>1.4619076821201593</v>
      </c>
      <c r="H386" s="43">
        <v>9.1912193409537934E-5</v>
      </c>
      <c r="I386" s="43">
        <v>7.6561886073315655E-2</v>
      </c>
      <c r="J386" s="43">
        <v>0</v>
      </c>
      <c r="K386" s="43">
        <v>1</v>
      </c>
      <c r="M386" s="43">
        <v>7.8196964398517133E-3</v>
      </c>
      <c r="N386" s="43">
        <v>4.5873033987218093E-2</v>
      </c>
      <c r="O386" s="43">
        <v>0</v>
      </c>
      <c r="P386" s="43">
        <v>1</v>
      </c>
      <c r="R386" s="43">
        <v>622.60354499933283</v>
      </c>
      <c r="S386" s="43">
        <v>133.23800665270477</v>
      </c>
      <c r="T386" s="43">
        <v>6791.8757393092401</v>
      </c>
      <c r="U386" s="43">
        <v>7547.7172909612782</v>
      </c>
      <c r="W386" s="43">
        <v>1823.6655592138766</v>
      </c>
      <c r="X386" s="43">
        <v>0</v>
      </c>
      <c r="Y386" s="43">
        <v>0</v>
      </c>
      <c r="Z386" s="43">
        <v>1823.6655592138766</v>
      </c>
      <c r="AB386" s="43">
        <v>30.771633557496664</v>
      </c>
      <c r="AC386" s="43">
        <v>0</v>
      </c>
      <c r="AD386" s="43">
        <v>0</v>
      </c>
      <c r="AE386" s="43">
        <v>30.771633557496664</v>
      </c>
      <c r="AG386" s="43">
        <v>3353720.9633943192</v>
      </c>
      <c r="AH386" s="43">
        <v>393911.76079019735</v>
      </c>
      <c r="AI386" s="43">
        <v>0</v>
      </c>
      <c r="AJ386" s="43">
        <v>129240860.94148599</v>
      </c>
      <c r="AK386" s="43">
        <v>132594581.9048803</v>
      </c>
    </row>
    <row r="387" spans="1:37" x14ac:dyDescent="0.2">
      <c r="A387" s="43">
        <v>378</v>
      </c>
      <c r="C387" s="43">
        <v>6.1800256855826241E-4</v>
      </c>
      <c r="D387" s="43">
        <v>6.1871903511893755E-2</v>
      </c>
      <c r="E387" s="43">
        <v>1.2474896240094524</v>
      </c>
      <c r="F387" s="43">
        <v>2.8139746514406982</v>
      </c>
      <c r="H387" s="43">
        <v>8.8851426091438466E-5</v>
      </c>
      <c r="I387" s="43">
        <v>0.10079493959980235</v>
      </c>
      <c r="J387" s="43">
        <v>0</v>
      </c>
      <c r="K387" s="43">
        <v>1</v>
      </c>
      <c r="M387" s="43">
        <v>7.8027176632906358E-3</v>
      </c>
      <c r="N387" s="43">
        <v>4.3997040874158226E-2</v>
      </c>
      <c r="O387" s="43">
        <v>0</v>
      </c>
      <c r="P387" s="43">
        <v>1</v>
      </c>
      <c r="R387" s="43">
        <v>723.97926885757909</v>
      </c>
      <c r="S387" s="43">
        <v>169.568627306282</v>
      </c>
      <c r="T387" s="43">
        <v>6499.9757030595283</v>
      </c>
      <c r="U387" s="43">
        <v>7393.5235992233893</v>
      </c>
      <c r="W387" s="43">
        <v>903.15662589777958</v>
      </c>
      <c r="X387" s="43">
        <v>0</v>
      </c>
      <c r="Y387" s="43">
        <v>0</v>
      </c>
      <c r="Z387" s="43">
        <v>903.15662589777958</v>
      </c>
      <c r="AB387" s="43">
        <v>140.5209644807554</v>
      </c>
      <c r="AC387" s="43">
        <v>0</v>
      </c>
      <c r="AD387" s="43">
        <v>0</v>
      </c>
      <c r="AE387" s="43">
        <v>140.5209644807554</v>
      </c>
      <c r="AG387" s="43">
        <v>1660905.0350260166</v>
      </c>
      <c r="AH387" s="43">
        <v>195081.8311939204</v>
      </c>
      <c r="AI387" s="43">
        <v>0</v>
      </c>
      <c r="AJ387" s="43">
        <v>590188050.81917262</v>
      </c>
      <c r="AK387" s="43">
        <v>591848955.85419869</v>
      </c>
    </row>
    <row r="388" spans="1:37" x14ac:dyDescent="0.2">
      <c r="A388" s="43">
        <v>379</v>
      </c>
      <c r="C388" s="43">
        <v>6.0106060690116999E-4</v>
      </c>
      <c r="D388" s="43">
        <v>5.3977474574550315E-2</v>
      </c>
      <c r="E388" s="43">
        <v>3.7965565637866465</v>
      </c>
      <c r="F388" s="43">
        <v>9.0487124128081877</v>
      </c>
      <c r="H388" s="43">
        <v>8.9475041544165697E-5</v>
      </c>
      <c r="I388" s="43">
        <v>0.11092350115087157</v>
      </c>
      <c r="J388" s="43">
        <v>0</v>
      </c>
      <c r="K388" s="43">
        <v>1</v>
      </c>
      <c r="M388" s="43">
        <v>7.8521370775275212E-3</v>
      </c>
      <c r="N388" s="43">
        <v>4.6413480102322602E-2</v>
      </c>
      <c r="O388" s="43">
        <v>0</v>
      </c>
      <c r="P388" s="43">
        <v>1</v>
      </c>
      <c r="R388" s="43">
        <v>614.28965248929512</v>
      </c>
      <c r="S388" s="43">
        <v>187.91777019860825</v>
      </c>
      <c r="T388" s="43">
        <v>6900.4017816335663</v>
      </c>
      <c r="U388" s="43">
        <v>7702.6092043214694</v>
      </c>
      <c r="W388" s="43">
        <v>2332.1854122244513</v>
      </c>
      <c r="X388" s="43">
        <v>0</v>
      </c>
      <c r="Y388" s="43">
        <v>0</v>
      </c>
      <c r="Z388" s="43">
        <v>2332.1854122244513</v>
      </c>
      <c r="AB388" s="43">
        <v>529.0337603623733</v>
      </c>
      <c r="AC388" s="43">
        <v>0</v>
      </c>
      <c r="AD388" s="43">
        <v>0</v>
      </c>
      <c r="AE388" s="43">
        <v>529.0337603623733</v>
      </c>
      <c r="AG388" s="43">
        <v>4288888.9730807655</v>
      </c>
      <c r="AH388" s="43">
        <v>503752.04904048145</v>
      </c>
      <c r="AI388" s="43">
        <v>0</v>
      </c>
      <c r="AJ388" s="43">
        <v>2221941793.5219679</v>
      </c>
      <c r="AK388" s="43">
        <v>2226230682.4950485</v>
      </c>
    </row>
    <row r="389" spans="1:37" x14ac:dyDescent="0.2">
      <c r="A389" s="43">
        <v>380</v>
      </c>
      <c r="C389" s="43">
        <v>6.1698202782911604E-4</v>
      </c>
      <c r="D389" s="43">
        <v>6.1682325953522632E-2</v>
      </c>
      <c r="E389" s="43">
        <v>7.3133529238464368</v>
      </c>
      <c r="F389" s="43">
        <v>4.5813362353240743</v>
      </c>
      <c r="H389" s="43">
        <v>9.3979486497808296E-5</v>
      </c>
      <c r="I389" s="43">
        <v>0.12987289928437185</v>
      </c>
      <c r="J389" s="43">
        <v>0</v>
      </c>
      <c r="K389" s="43">
        <v>1</v>
      </c>
      <c r="M389" s="43">
        <v>7.8251873422579658E-3</v>
      </c>
      <c r="N389" s="43">
        <v>4.7364438861471791E-2</v>
      </c>
      <c r="O389" s="43">
        <v>0</v>
      </c>
      <c r="P389" s="43">
        <v>1</v>
      </c>
      <c r="R389" s="43">
        <v>720.56908990022782</v>
      </c>
      <c r="S389" s="43">
        <v>231.09682367641801</v>
      </c>
      <c r="T389" s="43">
        <v>7017.6145914950393</v>
      </c>
      <c r="U389" s="43">
        <v>7969.2805050716852</v>
      </c>
      <c r="W389" s="43">
        <v>5269.7760604551968</v>
      </c>
      <c r="X389" s="43">
        <v>0</v>
      </c>
      <c r="Y389" s="43">
        <v>0</v>
      </c>
      <c r="Z389" s="43">
        <v>5269.7760604551968</v>
      </c>
      <c r="AB389" s="43">
        <v>276.12422051341684</v>
      </c>
      <c r="AC389" s="43">
        <v>0</v>
      </c>
      <c r="AD389" s="43">
        <v>0</v>
      </c>
      <c r="AE389" s="43">
        <v>276.12422051341684</v>
      </c>
      <c r="AG389" s="43">
        <v>9691118.1751771066</v>
      </c>
      <c r="AH389" s="43">
        <v>1138271.6290583224</v>
      </c>
      <c r="AI389" s="43">
        <v>0</v>
      </c>
      <c r="AJ389" s="43">
        <v>1159721726.1563509</v>
      </c>
      <c r="AK389" s="43">
        <v>1169412844.3315279</v>
      </c>
    </row>
    <row r="390" spans="1:37" x14ac:dyDescent="0.2">
      <c r="A390" s="43">
        <v>381</v>
      </c>
      <c r="C390" s="43">
        <v>6.2986501637518622E-4</v>
      </c>
      <c r="D390" s="43">
        <v>5.4842400832745719E-2</v>
      </c>
      <c r="E390" s="43">
        <v>2.4354076662166606</v>
      </c>
      <c r="F390" s="43">
        <v>2.6333916892751295</v>
      </c>
      <c r="H390" s="43">
        <v>8.6706671507642995E-5</v>
      </c>
      <c r="I390" s="43">
        <v>0.12623072039515826</v>
      </c>
      <c r="J390" s="43">
        <v>0</v>
      </c>
      <c r="K390" s="43">
        <v>1</v>
      </c>
      <c r="M390" s="43">
        <v>7.870713938823326E-3</v>
      </c>
      <c r="N390" s="43">
        <v>4.5103278934815597E-2</v>
      </c>
      <c r="O390" s="43">
        <v>0</v>
      </c>
      <c r="P390" s="43">
        <v>1</v>
      </c>
      <c r="R390" s="43">
        <v>654.04302583276046</v>
      </c>
      <c r="S390" s="43">
        <v>207.23349353195283</v>
      </c>
      <c r="T390" s="43">
        <v>6721.4754473697767</v>
      </c>
      <c r="U390" s="43">
        <v>7582.7519667344895</v>
      </c>
      <c r="W390" s="43">
        <v>1592.8613991486461</v>
      </c>
      <c r="X390" s="43">
        <v>0</v>
      </c>
      <c r="Y390" s="43">
        <v>0</v>
      </c>
      <c r="Z390" s="43">
        <v>1592.8613991486461</v>
      </c>
      <c r="AB390" s="43">
        <v>114.30900338212409</v>
      </c>
      <c r="AC390" s="43">
        <v>0</v>
      </c>
      <c r="AD390" s="43">
        <v>0</v>
      </c>
      <c r="AE390" s="43">
        <v>114.30900338212409</v>
      </c>
      <c r="AG390" s="43">
        <v>2929272.1130343601</v>
      </c>
      <c r="AH390" s="43">
        <v>344058.06221610756</v>
      </c>
      <c r="AI390" s="43">
        <v>0</v>
      </c>
      <c r="AJ390" s="43">
        <v>480097814.20492119</v>
      </c>
      <c r="AK390" s="43">
        <v>483027086.31795555</v>
      </c>
    </row>
    <row r="391" spans="1:37" x14ac:dyDescent="0.2">
      <c r="A391" s="43">
        <v>382</v>
      </c>
      <c r="C391" s="43">
        <v>6.217000074789647E-4</v>
      </c>
      <c r="D391" s="43">
        <v>5.2040820932907857E-2</v>
      </c>
      <c r="E391" s="43">
        <v>2.3216192084897087</v>
      </c>
      <c r="F391" s="43">
        <v>2.8098956440713097</v>
      </c>
      <c r="H391" s="43">
        <v>9.5088104152485364E-5</v>
      </c>
      <c r="I391" s="43">
        <v>0.10544970637053941</v>
      </c>
      <c r="J391" s="43">
        <v>0</v>
      </c>
      <c r="K391" s="43">
        <v>1</v>
      </c>
      <c r="M391" s="43">
        <v>7.8622344180321324E-3</v>
      </c>
      <c r="N391" s="43">
        <v>4.4173055466981886E-2</v>
      </c>
      <c r="O391" s="43">
        <v>0</v>
      </c>
      <c r="P391" s="43">
        <v>1</v>
      </c>
      <c r="R391" s="43">
        <v>612.58644710243402</v>
      </c>
      <c r="S391" s="43">
        <v>189.85145774630027</v>
      </c>
      <c r="T391" s="43">
        <v>6575.7576952760191</v>
      </c>
      <c r="U391" s="43">
        <v>7378.1956001247536</v>
      </c>
      <c r="W391" s="43">
        <v>1422.1924624534756</v>
      </c>
      <c r="X391" s="43">
        <v>0</v>
      </c>
      <c r="Y391" s="43">
        <v>0</v>
      </c>
      <c r="Z391" s="43">
        <v>1422.1924624534756</v>
      </c>
      <c r="AB391" s="43">
        <v>118.63277701837623</v>
      </c>
      <c r="AC391" s="43">
        <v>0</v>
      </c>
      <c r="AD391" s="43">
        <v>0</v>
      </c>
      <c r="AE391" s="43">
        <v>118.63277701837623</v>
      </c>
      <c r="AG391" s="43">
        <v>2615411.9384519416</v>
      </c>
      <c r="AH391" s="43">
        <v>307193.57188995072</v>
      </c>
      <c r="AI391" s="43">
        <v>0</v>
      </c>
      <c r="AJ391" s="43">
        <v>498257663.47718018</v>
      </c>
      <c r="AK391" s="43">
        <v>500873075.41563213</v>
      </c>
    </row>
    <row r="392" spans="1:37" x14ac:dyDescent="0.2">
      <c r="A392" s="43">
        <v>383</v>
      </c>
      <c r="C392" s="43">
        <v>6.0209006941420963E-4</v>
      </c>
      <c r="D392" s="43">
        <v>5.2831348861361684E-2</v>
      </c>
      <c r="E392" s="43">
        <v>1.759031532136023</v>
      </c>
      <c r="F392" s="43">
        <v>2.9910181096702297</v>
      </c>
      <c r="H392" s="43">
        <v>8.7780242698916997E-5</v>
      </c>
      <c r="I392" s="43">
        <v>7.1735537208671027E-2</v>
      </c>
      <c r="J392" s="43">
        <v>0</v>
      </c>
      <c r="K392" s="43">
        <v>1</v>
      </c>
      <c r="M392" s="43">
        <v>7.9546587760722653E-3</v>
      </c>
      <c r="N392" s="43">
        <v>4.6746076455937313E-2</v>
      </c>
      <c r="O392" s="43">
        <v>0</v>
      </c>
      <c r="P392" s="43">
        <v>1</v>
      </c>
      <c r="R392" s="43">
        <v>602.27597034727796</v>
      </c>
      <c r="S392" s="43">
        <v>119.2266949107956</v>
      </c>
      <c r="T392" s="43">
        <v>7040.5906194525778</v>
      </c>
      <c r="U392" s="43">
        <v>7762.0932847106515</v>
      </c>
      <c r="W392" s="43">
        <v>1059.4224228886824</v>
      </c>
      <c r="X392" s="43">
        <v>0</v>
      </c>
      <c r="Y392" s="43">
        <v>0</v>
      </c>
      <c r="Z392" s="43">
        <v>1059.4224228886824</v>
      </c>
      <c r="AB392" s="43">
        <v>128.30823294592858</v>
      </c>
      <c r="AC392" s="43">
        <v>0</v>
      </c>
      <c r="AD392" s="43">
        <v>0</v>
      </c>
      <c r="AE392" s="43">
        <v>128.30823294592858</v>
      </c>
      <c r="AG392" s="43">
        <v>1948277.835692287</v>
      </c>
      <c r="AH392" s="43">
        <v>228835.2433439554</v>
      </c>
      <c r="AI392" s="43">
        <v>0</v>
      </c>
      <c r="AJ392" s="43">
        <v>538894578.37290001</v>
      </c>
      <c r="AK392" s="43">
        <v>540842856.2085923</v>
      </c>
    </row>
    <row r="393" spans="1:37" x14ac:dyDescent="0.2">
      <c r="A393" s="43">
        <v>384</v>
      </c>
      <c r="C393" s="43">
        <v>6.1822367807951029E-4</v>
      </c>
      <c r="D393" s="43">
        <v>5.325837128000506E-2</v>
      </c>
      <c r="E393" s="43">
        <v>1.98251492166975</v>
      </c>
      <c r="F393" s="43">
        <v>3.1617986929655775</v>
      </c>
      <c r="H393" s="43">
        <v>9.2402877890473967E-5</v>
      </c>
      <c r="I393" s="43">
        <v>8.4547042579496912E-2</v>
      </c>
      <c r="J393" s="43">
        <v>0</v>
      </c>
      <c r="K393" s="43">
        <v>1</v>
      </c>
      <c r="M393" s="43">
        <v>7.8327121960926928E-3</v>
      </c>
      <c r="N393" s="43">
        <v>4.7277833008817383E-2</v>
      </c>
      <c r="O393" s="43">
        <v>0</v>
      </c>
      <c r="P393" s="43">
        <v>1</v>
      </c>
      <c r="R393" s="43">
        <v>623.41304875576645</v>
      </c>
      <c r="S393" s="43">
        <v>147.91979323460788</v>
      </c>
      <c r="T393" s="43">
        <v>7011.5188235388969</v>
      </c>
      <c r="U393" s="43">
        <v>7782.8516655292715</v>
      </c>
      <c r="W393" s="43">
        <v>1235.9256715219383</v>
      </c>
      <c r="X393" s="43">
        <v>0</v>
      </c>
      <c r="Y393" s="43">
        <v>0</v>
      </c>
      <c r="Z393" s="43">
        <v>1235.9256715219383</v>
      </c>
      <c r="AB393" s="43">
        <v>144.2032059956355</v>
      </c>
      <c r="AC393" s="43">
        <v>0</v>
      </c>
      <c r="AD393" s="43">
        <v>0</v>
      </c>
      <c r="AE393" s="43">
        <v>144.2032059956355</v>
      </c>
      <c r="AG393" s="43">
        <v>2272867.3099288447</v>
      </c>
      <c r="AH393" s="43">
        <v>266959.94504873868</v>
      </c>
      <c r="AI393" s="43">
        <v>0</v>
      </c>
      <c r="AJ393" s="43">
        <v>605653465.18166912</v>
      </c>
      <c r="AK393" s="43">
        <v>607926332.49159801</v>
      </c>
    </row>
    <row r="394" spans="1:37" x14ac:dyDescent="0.2">
      <c r="A394" s="43">
        <v>385</v>
      </c>
      <c r="C394" s="43">
        <v>5.8515545272601669E-4</v>
      </c>
      <c r="D394" s="43">
        <v>4.9379351152882375E-2</v>
      </c>
      <c r="E394" s="43">
        <v>1.4891298669412354</v>
      </c>
      <c r="F394" s="43">
        <v>1.7111124439999674</v>
      </c>
      <c r="H394" s="43">
        <v>9.1416173163216818E-5</v>
      </c>
      <c r="I394" s="43">
        <v>0.10434583911754991</v>
      </c>
      <c r="J394" s="43">
        <v>0</v>
      </c>
      <c r="K394" s="43">
        <v>1</v>
      </c>
      <c r="M394" s="43">
        <v>7.83362487598133E-3</v>
      </c>
      <c r="N394" s="43">
        <v>4.7647964262754194E-2</v>
      </c>
      <c r="O394" s="43">
        <v>0</v>
      </c>
      <c r="P394" s="43">
        <v>1</v>
      </c>
      <c r="R394" s="43">
        <v>547.09029163022899</v>
      </c>
      <c r="S394" s="43">
        <v>180.60948143334736</v>
      </c>
      <c r="T394" s="43">
        <v>7067.2343702758862</v>
      </c>
      <c r="U394" s="43">
        <v>7794.9341433394629</v>
      </c>
      <c r="W394" s="43">
        <v>814.68849318016453</v>
      </c>
      <c r="X394" s="43">
        <v>0</v>
      </c>
      <c r="Y394" s="43">
        <v>0</v>
      </c>
      <c r="Z394" s="43">
        <v>814.68849318016453</v>
      </c>
      <c r="AB394" s="43">
        <v>41.627570437571499</v>
      </c>
      <c r="AC394" s="43">
        <v>0</v>
      </c>
      <c r="AD394" s="43">
        <v>0</v>
      </c>
      <c r="AE394" s="43">
        <v>41.627570437571499</v>
      </c>
      <c r="AG394" s="43">
        <v>1498212.1389583226</v>
      </c>
      <c r="AH394" s="43">
        <v>175972.71452691554</v>
      </c>
      <c r="AI394" s="43">
        <v>0</v>
      </c>
      <c r="AJ394" s="43">
        <v>174835795.83780029</v>
      </c>
      <c r="AK394" s="43">
        <v>176334007.97675863</v>
      </c>
    </row>
    <row r="395" spans="1:37" x14ac:dyDescent="0.2">
      <c r="A395" s="43">
        <v>386</v>
      </c>
      <c r="C395" s="43">
        <v>6.3861648396990045E-4</v>
      </c>
      <c r="D395" s="43">
        <v>4.9280071144159207E-2</v>
      </c>
      <c r="E395" s="43">
        <v>3.1490824772030379</v>
      </c>
      <c r="F395" s="43">
        <v>1.5800345496048922</v>
      </c>
      <c r="H395" s="43">
        <v>9.3791532369214003E-5</v>
      </c>
      <c r="I395" s="43">
        <v>9.116017165717806E-2</v>
      </c>
      <c r="J395" s="43">
        <v>0</v>
      </c>
      <c r="K395" s="43">
        <v>1</v>
      </c>
      <c r="M395" s="43">
        <v>7.8643026839305685E-3</v>
      </c>
      <c r="N395" s="43">
        <v>4.3055784347991052E-2</v>
      </c>
      <c r="O395" s="43">
        <v>0</v>
      </c>
      <c r="P395" s="43">
        <v>1</v>
      </c>
      <c r="R395" s="43">
        <v>595.87315917310514</v>
      </c>
      <c r="S395" s="43">
        <v>161.88668817998845</v>
      </c>
      <c r="T395" s="43">
        <v>6411.1228421793567</v>
      </c>
      <c r="U395" s="43">
        <v>7168.8826895324501</v>
      </c>
      <c r="W395" s="43">
        <v>1876.4537241876421</v>
      </c>
      <c r="X395" s="43">
        <v>0</v>
      </c>
      <c r="Y395" s="43">
        <v>0</v>
      </c>
      <c r="Z395" s="43">
        <v>1876.4537241876421</v>
      </c>
      <c r="AB395" s="43">
        <v>36.982091086779938</v>
      </c>
      <c r="AC395" s="43">
        <v>0</v>
      </c>
      <c r="AD395" s="43">
        <v>0</v>
      </c>
      <c r="AE395" s="43">
        <v>36.982091086779938</v>
      </c>
      <c r="AG395" s="43">
        <v>3450798.3987810737</v>
      </c>
      <c r="AH395" s="43">
        <v>405314.00442453072</v>
      </c>
      <c r="AI395" s="43">
        <v>0</v>
      </c>
      <c r="AJ395" s="43">
        <v>155324782.56447574</v>
      </c>
      <c r="AK395" s="43">
        <v>158775580.96325681</v>
      </c>
    </row>
    <row r="396" spans="1:37" x14ac:dyDescent="0.2">
      <c r="A396" s="43">
        <v>387</v>
      </c>
      <c r="C396" s="43">
        <v>6.0607790229278877E-4</v>
      </c>
      <c r="D396" s="43">
        <v>4.187120667075428E-2</v>
      </c>
      <c r="E396" s="43">
        <v>3.9423576781122702</v>
      </c>
      <c r="F396" s="43">
        <v>1.3880396756685518</v>
      </c>
      <c r="H396" s="43">
        <v>8.5341084804666973E-5</v>
      </c>
      <c r="I396" s="43">
        <v>8.8149137054670215E-2</v>
      </c>
      <c r="J396" s="43">
        <v>0</v>
      </c>
      <c r="K396" s="43">
        <v>1</v>
      </c>
      <c r="M396" s="43">
        <v>7.771155532946568E-3</v>
      </c>
      <c r="N396" s="43">
        <v>4.6111818626993761E-2</v>
      </c>
      <c r="O396" s="43">
        <v>0</v>
      </c>
      <c r="P396" s="43">
        <v>1</v>
      </c>
      <c r="R396" s="43">
        <v>480.49215293913136</v>
      </c>
      <c r="S396" s="43">
        <v>142.43561559924015</v>
      </c>
      <c r="T396" s="43">
        <v>6784.8495951362447</v>
      </c>
      <c r="U396" s="43">
        <v>7407.777363674616</v>
      </c>
      <c r="W396" s="43">
        <v>1894.2719284122797</v>
      </c>
      <c r="X396" s="43">
        <v>0</v>
      </c>
      <c r="Y396" s="43">
        <v>0</v>
      </c>
      <c r="Z396" s="43">
        <v>1894.2719284122797</v>
      </c>
      <c r="AB396" s="43">
        <v>19.950152053092967</v>
      </c>
      <c r="AC396" s="43">
        <v>0</v>
      </c>
      <c r="AD396" s="43">
        <v>0</v>
      </c>
      <c r="AE396" s="43">
        <v>19.950152053092967</v>
      </c>
      <c r="AG396" s="43">
        <v>3483566.0763501823</v>
      </c>
      <c r="AH396" s="43">
        <v>409162.73653705243</v>
      </c>
      <c r="AI396" s="43">
        <v>0</v>
      </c>
      <c r="AJ396" s="43">
        <v>83790638.622990459</v>
      </c>
      <c r="AK396" s="43">
        <v>87274204.699340641</v>
      </c>
    </row>
    <row r="397" spans="1:37" x14ac:dyDescent="0.2">
      <c r="A397" s="43">
        <v>388</v>
      </c>
      <c r="C397" s="43">
        <v>6.2133344536963175E-4</v>
      </c>
      <c r="D397" s="43">
        <v>5.1469634020851272E-2</v>
      </c>
      <c r="E397" s="43">
        <v>7.6832272542427633</v>
      </c>
      <c r="F397" s="43">
        <v>2.1284968332891552</v>
      </c>
      <c r="H397" s="43">
        <v>9.053131954972482E-5</v>
      </c>
      <c r="I397" s="43">
        <v>9.9266728910022445E-2</v>
      </c>
      <c r="J397" s="43">
        <v>0</v>
      </c>
      <c r="K397" s="43">
        <v>1</v>
      </c>
      <c r="M397" s="43">
        <v>7.8952914704026878E-3</v>
      </c>
      <c r="N397" s="43">
        <v>4.745448760320925E-2</v>
      </c>
      <c r="O397" s="43">
        <v>0</v>
      </c>
      <c r="P397" s="43">
        <v>1</v>
      </c>
      <c r="R397" s="43">
        <v>605.50562859118725</v>
      </c>
      <c r="S397" s="43">
        <v>170.15508579150364</v>
      </c>
      <c r="T397" s="43">
        <v>7093.945190173421</v>
      </c>
      <c r="U397" s="43">
        <v>7869.6059045561124</v>
      </c>
      <c r="W397" s="43">
        <v>4652.2373481892064</v>
      </c>
      <c r="X397" s="43">
        <v>0</v>
      </c>
      <c r="Y397" s="43">
        <v>0</v>
      </c>
      <c r="Z397" s="43">
        <v>4652.2373481892064</v>
      </c>
      <c r="AB397" s="43">
        <v>73.114296731218815</v>
      </c>
      <c r="AC397" s="43">
        <v>0</v>
      </c>
      <c r="AD397" s="43">
        <v>0</v>
      </c>
      <c r="AE397" s="43">
        <v>73.114296731218815</v>
      </c>
      <c r="AG397" s="43">
        <v>8555464.4833199512</v>
      </c>
      <c r="AH397" s="43">
        <v>1004883.2672088686</v>
      </c>
      <c r="AI397" s="43">
        <v>0</v>
      </c>
      <c r="AJ397" s="43">
        <v>307080046.271119</v>
      </c>
      <c r="AK397" s="43">
        <v>315635510.75443894</v>
      </c>
    </row>
    <row r="398" spans="1:37" x14ac:dyDescent="0.2">
      <c r="A398" s="43">
        <v>389</v>
      </c>
      <c r="C398" s="43">
        <v>5.9879466155422453E-4</v>
      </c>
      <c r="D398" s="43">
        <v>5.2428029257639515E-2</v>
      </c>
      <c r="E398" s="43">
        <v>2.0725625393826608</v>
      </c>
      <c r="F398" s="43">
        <v>8.2715157569363456</v>
      </c>
      <c r="H398" s="43">
        <v>8.8714499302060219E-5</v>
      </c>
      <c r="I398" s="43">
        <v>8.2262498099989922E-2</v>
      </c>
      <c r="J398" s="43">
        <v>0</v>
      </c>
      <c r="K398" s="43">
        <v>1</v>
      </c>
      <c r="M398" s="43">
        <v>7.7777476075673634E-3</v>
      </c>
      <c r="N398" s="43">
        <v>4.5858998763636416E-2</v>
      </c>
      <c r="O398" s="43">
        <v>0</v>
      </c>
      <c r="P398" s="43">
        <v>1</v>
      </c>
      <c r="R398" s="43">
        <v>594.40687748405276</v>
      </c>
      <c r="S398" s="43">
        <v>138.17799043747013</v>
      </c>
      <c r="T398" s="43">
        <v>6753.3737790841742</v>
      </c>
      <c r="U398" s="43">
        <v>7485.9586470056975</v>
      </c>
      <c r="W398" s="43">
        <v>1231.9454274248665</v>
      </c>
      <c r="X398" s="43">
        <v>0</v>
      </c>
      <c r="Y398" s="43">
        <v>0</v>
      </c>
      <c r="Z398" s="43">
        <v>1231.9454274248665</v>
      </c>
      <c r="AB398" s="43">
        <v>462.47957039525846</v>
      </c>
      <c r="AC398" s="43">
        <v>0</v>
      </c>
      <c r="AD398" s="43">
        <v>0</v>
      </c>
      <c r="AE398" s="43">
        <v>462.47957039525846</v>
      </c>
      <c r="AG398" s="43">
        <v>2265547.6410343293</v>
      </c>
      <c r="AH398" s="43">
        <v>266100.21232377115</v>
      </c>
      <c r="AI398" s="43">
        <v>0</v>
      </c>
      <c r="AJ398" s="43">
        <v>1942414195.6600854</v>
      </c>
      <c r="AK398" s="43">
        <v>1944679743.3011198</v>
      </c>
    </row>
    <row r="399" spans="1:37" x14ac:dyDescent="0.2">
      <c r="A399" s="43">
        <v>390</v>
      </c>
      <c r="C399" s="43">
        <v>6.0196221142326479E-4</v>
      </c>
      <c r="D399" s="43">
        <v>5.7801958448565061E-2</v>
      </c>
      <c r="E399" s="43">
        <v>2.595287277045093</v>
      </c>
      <c r="F399" s="43">
        <v>0.73083606199615136</v>
      </c>
      <c r="H399" s="43">
        <v>8.5097935943596715E-5</v>
      </c>
      <c r="I399" s="43">
        <v>0.11637824985801726</v>
      </c>
      <c r="J399" s="43">
        <v>0</v>
      </c>
      <c r="K399" s="43">
        <v>1</v>
      </c>
      <c r="M399" s="43">
        <v>7.8239562945958199E-3</v>
      </c>
      <c r="N399" s="43">
        <v>4.7746613036353858E-2</v>
      </c>
      <c r="O399" s="43">
        <v>0</v>
      </c>
      <c r="P399" s="43">
        <v>1</v>
      </c>
      <c r="R399" s="43">
        <v>658.80085666125251</v>
      </c>
      <c r="S399" s="43">
        <v>187.51379395705487</v>
      </c>
      <c r="T399" s="43">
        <v>7073.1254093184671</v>
      </c>
      <c r="U399" s="43">
        <v>7919.4400599367746</v>
      </c>
      <c r="W399" s="43">
        <v>1709.7774813993567</v>
      </c>
      <c r="X399" s="43">
        <v>0</v>
      </c>
      <c r="Y399" s="43">
        <v>0</v>
      </c>
      <c r="Z399" s="43">
        <v>1709.7774813993567</v>
      </c>
      <c r="AB399" s="43">
        <v>-18.973821324499937</v>
      </c>
      <c r="AC399" s="43">
        <v>0</v>
      </c>
      <c r="AD399" s="43">
        <v>0</v>
      </c>
      <c r="AE399" s="43">
        <v>-18.973821324499937</v>
      </c>
      <c r="AG399" s="43">
        <v>3144280.7882934171</v>
      </c>
      <c r="AH399" s="43">
        <v>369311.93598226103</v>
      </c>
      <c r="AI399" s="43">
        <v>0</v>
      </c>
      <c r="AJ399" s="43">
        <v>0</v>
      </c>
      <c r="AK399" s="43">
        <v>3144280.7882934171</v>
      </c>
    </row>
    <row r="400" spans="1:37" x14ac:dyDescent="0.2">
      <c r="A400" s="43">
        <v>391</v>
      </c>
      <c r="C400" s="43">
        <v>6.1572369302476115E-4</v>
      </c>
      <c r="D400" s="43">
        <v>5.3522328835218964E-2</v>
      </c>
      <c r="E400" s="43">
        <v>8.0209986185468303</v>
      </c>
      <c r="F400" s="43">
        <v>4.2529071031909336</v>
      </c>
      <c r="H400" s="43">
        <v>9.8140340729302444E-5</v>
      </c>
      <c r="I400" s="43">
        <v>0.12421495509680136</v>
      </c>
      <c r="J400" s="43">
        <v>0</v>
      </c>
      <c r="K400" s="43">
        <v>1</v>
      </c>
      <c r="M400" s="43">
        <v>7.8454269336140497E-3</v>
      </c>
      <c r="N400" s="43">
        <v>4.4722300202987522E-2</v>
      </c>
      <c r="O400" s="43">
        <v>0</v>
      </c>
      <c r="P400" s="43">
        <v>1</v>
      </c>
      <c r="R400" s="43">
        <v>623.96932567042643</v>
      </c>
      <c r="S400" s="43">
        <v>230.81488945151293</v>
      </c>
      <c r="T400" s="43">
        <v>6643.2881068241213</v>
      </c>
      <c r="U400" s="43">
        <v>7498.0723219460606</v>
      </c>
      <c r="W400" s="43">
        <v>5004.8570992180876</v>
      </c>
      <c r="X400" s="43">
        <v>0</v>
      </c>
      <c r="Y400" s="43">
        <v>0</v>
      </c>
      <c r="Z400" s="43">
        <v>5004.8570992180876</v>
      </c>
      <c r="AB400" s="43">
        <v>217.17942492618482</v>
      </c>
      <c r="AC400" s="43">
        <v>0</v>
      </c>
      <c r="AD400" s="43">
        <v>0</v>
      </c>
      <c r="AE400" s="43">
        <v>217.17942492618482</v>
      </c>
      <c r="AG400" s="43">
        <v>9203932.2054620627</v>
      </c>
      <c r="AH400" s="43">
        <v>1081049.1334311068</v>
      </c>
      <c r="AI400" s="43">
        <v>0</v>
      </c>
      <c r="AJ400" s="43">
        <v>912153584.68997622</v>
      </c>
      <c r="AK400" s="43">
        <v>921357516.89543831</v>
      </c>
    </row>
    <row r="401" spans="1:37" x14ac:dyDescent="0.2">
      <c r="A401" s="43">
        <v>392</v>
      </c>
      <c r="C401" s="43">
        <v>5.9293787338196905E-4</v>
      </c>
      <c r="D401" s="43">
        <v>4.8695192391778629E-2</v>
      </c>
      <c r="E401" s="43">
        <v>8.2211528719882843</v>
      </c>
      <c r="F401" s="43">
        <v>3.8274170677704382</v>
      </c>
      <c r="H401" s="43">
        <v>9.7752553475105586E-5</v>
      </c>
      <c r="I401" s="43">
        <v>9.0348284493615233E-2</v>
      </c>
      <c r="J401" s="43">
        <v>0</v>
      </c>
      <c r="K401" s="43">
        <v>1</v>
      </c>
      <c r="M401" s="43">
        <v>7.8430190819721909E-3</v>
      </c>
      <c r="N401" s="43">
        <v>4.431864527723018E-2</v>
      </c>
      <c r="O401" s="43">
        <v>0</v>
      </c>
      <c r="P401" s="43">
        <v>1</v>
      </c>
      <c r="R401" s="43">
        <v>546.68561982126744</v>
      </c>
      <c r="S401" s="43">
        <v>167.22083753182849</v>
      </c>
      <c r="T401" s="43">
        <v>6581.3065606136197</v>
      </c>
      <c r="U401" s="43">
        <v>7295.2130179667156</v>
      </c>
      <c r="W401" s="43">
        <v>4494.3860534683081</v>
      </c>
      <c r="X401" s="43">
        <v>0</v>
      </c>
      <c r="Y401" s="43">
        <v>0</v>
      </c>
      <c r="Z401" s="43">
        <v>4494.3860534683081</v>
      </c>
      <c r="AB401" s="43">
        <v>165.39078298404243</v>
      </c>
      <c r="AC401" s="43">
        <v>0</v>
      </c>
      <c r="AD401" s="43">
        <v>0</v>
      </c>
      <c r="AE401" s="43">
        <v>165.39078298404243</v>
      </c>
      <c r="AG401" s="43">
        <v>8265175.9523282181</v>
      </c>
      <c r="AH401" s="43">
        <v>970787.38754915458</v>
      </c>
      <c r="AI401" s="43">
        <v>0</v>
      </c>
      <c r="AJ401" s="43">
        <v>694641288.53297818</v>
      </c>
      <c r="AK401" s="43">
        <v>702906464.48530638</v>
      </c>
    </row>
    <row r="402" spans="1:37" x14ac:dyDescent="0.2">
      <c r="A402" s="43">
        <v>393</v>
      </c>
      <c r="C402" s="43">
        <v>6.0548864502840878E-4</v>
      </c>
      <c r="D402" s="43">
        <v>4.9347382227807303E-2</v>
      </c>
      <c r="E402" s="43">
        <v>4.7759819565103347</v>
      </c>
      <c r="F402" s="43">
        <v>5.9762268746035456</v>
      </c>
      <c r="H402" s="43">
        <v>9.2960822923093822E-5</v>
      </c>
      <c r="I402" s="43">
        <v>8.8451290719690032E-2</v>
      </c>
      <c r="J402" s="43">
        <v>0</v>
      </c>
      <c r="K402" s="43">
        <v>1</v>
      </c>
      <c r="M402" s="43">
        <v>7.8311105607960264E-3</v>
      </c>
      <c r="N402" s="43">
        <v>4.6499650180658714E-2</v>
      </c>
      <c r="O402" s="43">
        <v>0</v>
      </c>
      <c r="P402" s="43">
        <v>1</v>
      </c>
      <c r="R402" s="43">
        <v>565.73427996181272</v>
      </c>
      <c r="S402" s="43">
        <v>155.68490538925354</v>
      </c>
      <c r="T402" s="43">
        <v>6894.7006329526657</v>
      </c>
      <c r="U402" s="43">
        <v>7616.1198183037322</v>
      </c>
      <c r="W402" s="43">
        <v>2701.9367132769839</v>
      </c>
      <c r="X402" s="43">
        <v>0</v>
      </c>
      <c r="Y402" s="43">
        <v>0</v>
      </c>
      <c r="Z402" s="43">
        <v>2701.9367132769839</v>
      </c>
      <c r="AB402" s="43">
        <v>301.22876767785903</v>
      </c>
      <c r="AC402" s="43">
        <v>0</v>
      </c>
      <c r="AD402" s="43">
        <v>0</v>
      </c>
      <c r="AE402" s="43">
        <v>301.22876767785903</v>
      </c>
      <c r="AG402" s="43">
        <v>4968861.6157163735</v>
      </c>
      <c r="AH402" s="43">
        <v>583618.33006782853</v>
      </c>
      <c r="AI402" s="43">
        <v>0</v>
      </c>
      <c r="AJ402" s="43">
        <v>1265160824.2470078</v>
      </c>
      <c r="AK402" s="43">
        <v>1270129685.8627243</v>
      </c>
    </row>
    <row r="403" spans="1:37" x14ac:dyDescent="0.2">
      <c r="A403" s="43">
        <v>394</v>
      </c>
      <c r="C403" s="43">
        <v>5.9533563666675524E-4</v>
      </c>
      <c r="D403" s="43">
        <v>4.4818574562290971E-2</v>
      </c>
      <c r="E403" s="43">
        <v>5.4043164074633481</v>
      </c>
      <c r="F403" s="43">
        <v>3.9218006230097511</v>
      </c>
      <c r="H403" s="43">
        <v>8.9122953428816371E-5</v>
      </c>
      <c r="I403" s="43">
        <v>0.10640899940608062</v>
      </c>
      <c r="J403" s="43">
        <v>0</v>
      </c>
      <c r="K403" s="43">
        <v>1</v>
      </c>
      <c r="M403" s="43">
        <v>7.805980605035334E-3</v>
      </c>
      <c r="N403" s="43">
        <v>4.5354792258638137E-2</v>
      </c>
      <c r="O403" s="43">
        <v>0</v>
      </c>
      <c r="P403" s="43">
        <v>1</v>
      </c>
      <c r="R403" s="43">
        <v>505.1987795641993</v>
      </c>
      <c r="S403" s="43">
        <v>179.56029170732702</v>
      </c>
      <c r="T403" s="43">
        <v>6703.3673961151053</v>
      </c>
      <c r="U403" s="43">
        <v>7388.1264673866317</v>
      </c>
      <c r="W403" s="43">
        <v>2730.2540534292616</v>
      </c>
      <c r="X403" s="43">
        <v>0</v>
      </c>
      <c r="Y403" s="43">
        <v>0</v>
      </c>
      <c r="Z403" s="43">
        <v>2730.2540534292616</v>
      </c>
      <c r="AB403" s="43">
        <v>157.94164164956544</v>
      </c>
      <c r="AC403" s="43">
        <v>0</v>
      </c>
      <c r="AD403" s="43">
        <v>0</v>
      </c>
      <c r="AE403" s="43">
        <v>157.94164164956544</v>
      </c>
      <c r="AG403" s="43">
        <v>5020937.2042564116</v>
      </c>
      <c r="AH403" s="43">
        <v>589734.87554072053</v>
      </c>
      <c r="AI403" s="43">
        <v>0</v>
      </c>
      <c r="AJ403" s="43">
        <v>663354894.92817485</v>
      </c>
      <c r="AK403" s="43">
        <v>668375832.13243127</v>
      </c>
    </row>
    <row r="404" spans="1:37" x14ac:dyDescent="0.2">
      <c r="A404" s="43">
        <v>395</v>
      </c>
      <c r="C404" s="43">
        <v>5.7795045115888524E-4</v>
      </c>
      <c r="D404" s="43">
        <v>5.3708980226946888E-2</v>
      </c>
      <c r="E404" s="43">
        <v>7.6690826496018643</v>
      </c>
      <c r="F404" s="43">
        <v>5.7810108733112058</v>
      </c>
      <c r="H404" s="43">
        <v>8.7650634457520595E-5</v>
      </c>
      <c r="I404" s="43">
        <v>0.12014477335487417</v>
      </c>
      <c r="J404" s="43">
        <v>0</v>
      </c>
      <c r="K404" s="43">
        <v>1</v>
      </c>
      <c r="M404" s="43">
        <v>7.8218178974763346E-3</v>
      </c>
      <c r="N404" s="43">
        <v>4.330773493233047E-2</v>
      </c>
      <c r="O404" s="43">
        <v>0</v>
      </c>
      <c r="P404" s="43">
        <v>1</v>
      </c>
      <c r="R404" s="43">
        <v>587.73274317817686</v>
      </c>
      <c r="S404" s="43">
        <v>199.38951608453854</v>
      </c>
      <c r="T404" s="43">
        <v>6413.8019233956775</v>
      </c>
      <c r="U404" s="43">
        <v>7200.924182658393</v>
      </c>
      <c r="W404" s="43">
        <v>4507.370983310665</v>
      </c>
      <c r="X404" s="43">
        <v>0</v>
      </c>
      <c r="Y404" s="43">
        <v>0</v>
      </c>
      <c r="Z404" s="43">
        <v>4507.370983310665</v>
      </c>
      <c r="AB404" s="43">
        <v>300.66536002373977</v>
      </c>
      <c r="AC404" s="43">
        <v>0</v>
      </c>
      <c r="AD404" s="43">
        <v>0</v>
      </c>
      <c r="AE404" s="43">
        <v>300.66536002373977</v>
      </c>
      <c r="AG404" s="43">
        <v>8289055.2383083133</v>
      </c>
      <c r="AH404" s="43">
        <v>973592.13239510369</v>
      </c>
      <c r="AI404" s="43">
        <v>0</v>
      </c>
      <c r="AJ404" s="43">
        <v>1262794512.0997071</v>
      </c>
      <c r="AK404" s="43">
        <v>1271083567.3380156</v>
      </c>
    </row>
    <row r="405" spans="1:37" x14ac:dyDescent="0.2">
      <c r="A405" s="43">
        <v>396</v>
      </c>
      <c r="C405" s="43">
        <v>6.1880663075930542E-4</v>
      </c>
      <c r="D405" s="43">
        <v>4.9254551173939398E-2</v>
      </c>
      <c r="E405" s="43">
        <v>2.0899691884908371</v>
      </c>
      <c r="F405" s="43">
        <v>4.2836923487492129</v>
      </c>
      <c r="H405" s="43">
        <v>8.2456141449804057E-5</v>
      </c>
      <c r="I405" s="43">
        <v>0.13653631580519787</v>
      </c>
      <c r="J405" s="43">
        <v>0</v>
      </c>
      <c r="K405" s="43">
        <v>1</v>
      </c>
      <c r="M405" s="43">
        <v>7.8345356610832369E-3</v>
      </c>
      <c r="N405" s="43">
        <v>4.698268217841739E-2</v>
      </c>
      <c r="O405" s="43">
        <v>0</v>
      </c>
      <c r="P405" s="43">
        <v>1</v>
      </c>
      <c r="R405" s="43">
        <v>577.09019753977793</v>
      </c>
      <c r="S405" s="43">
        <v>213.16385259954325</v>
      </c>
      <c r="T405" s="43">
        <v>6969.3687056901772</v>
      </c>
      <c r="U405" s="43">
        <v>7759.6227558294986</v>
      </c>
      <c r="W405" s="43">
        <v>1206.1007318382265</v>
      </c>
      <c r="X405" s="43">
        <v>0</v>
      </c>
      <c r="Y405" s="43">
        <v>0</v>
      </c>
      <c r="Z405" s="43">
        <v>1206.1007318382265</v>
      </c>
      <c r="AB405" s="43">
        <v>202.76357328335084</v>
      </c>
      <c r="AC405" s="43">
        <v>0</v>
      </c>
      <c r="AD405" s="43">
        <v>0</v>
      </c>
      <c r="AE405" s="43">
        <v>202.76357328335084</v>
      </c>
      <c r="AG405" s="43">
        <v>2218019.2458504983</v>
      </c>
      <c r="AH405" s="43">
        <v>260517.7580770569</v>
      </c>
      <c r="AI405" s="43">
        <v>0</v>
      </c>
      <c r="AJ405" s="43">
        <v>851607007.79007351</v>
      </c>
      <c r="AK405" s="43">
        <v>853825027.03592396</v>
      </c>
    </row>
    <row r="406" spans="1:37" x14ac:dyDescent="0.2">
      <c r="A406" s="43">
        <v>397</v>
      </c>
      <c r="C406" s="43">
        <v>5.9599469356081671E-4</v>
      </c>
      <c r="D406" s="43">
        <v>5.3476817598093196E-2</v>
      </c>
      <c r="E406" s="43">
        <v>4.1090585079051793</v>
      </c>
      <c r="F406" s="43">
        <v>3.1917146920698172</v>
      </c>
      <c r="H406" s="43">
        <v>9.2793799527979282E-5</v>
      </c>
      <c r="I406" s="43">
        <v>9.53913266650529E-2</v>
      </c>
      <c r="J406" s="43">
        <v>0</v>
      </c>
      <c r="K406" s="43">
        <v>1</v>
      </c>
      <c r="M406" s="43">
        <v>7.8832880534580596E-3</v>
      </c>
      <c r="N406" s="43">
        <v>4.7602812604527478E-2</v>
      </c>
      <c r="O406" s="43">
        <v>0</v>
      </c>
      <c r="P406" s="43">
        <v>1</v>
      </c>
      <c r="R406" s="43">
        <v>603.46254545456077</v>
      </c>
      <c r="S406" s="43">
        <v>167.59853546157765</v>
      </c>
      <c r="T406" s="43">
        <v>7105.2993932707359</v>
      </c>
      <c r="U406" s="43">
        <v>7876.3604741868739</v>
      </c>
      <c r="W406" s="43">
        <v>2479.6629066021787</v>
      </c>
      <c r="X406" s="43">
        <v>0</v>
      </c>
      <c r="Y406" s="43">
        <v>0</v>
      </c>
      <c r="Z406" s="43">
        <v>2479.6629066021787</v>
      </c>
      <c r="AB406" s="43">
        <v>141.52009678756735</v>
      </c>
      <c r="AC406" s="43">
        <v>0</v>
      </c>
      <c r="AD406" s="43">
        <v>0</v>
      </c>
      <c r="AE406" s="43">
        <v>141.52009678756735</v>
      </c>
      <c r="AG406" s="43">
        <v>4560100.0852414072</v>
      </c>
      <c r="AH406" s="43">
        <v>535607.18782607059</v>
      </c>
      <c r="AI406" s="43">
        <v>0</v>
      </c>
      <c r="AJ406" s="43">
        <v>594384406.50778294</v>
      </c>
      <c r="AK406" s="43">
        <v>598944506.59302437</v>
      </c>
    </row>
    <row r="407" spans="1:37" x14ac:dyDescent="0.2">
      <c r="A407" s="43">
        <v>398</v>
      </c>
      <c r="C407" s="43">
        <v>6.0821994144769488E-4</v>
      </c>
      <c r="D407" s="43">
        <v>5.0940716691735027E-2</v>
      </c>
      <c r="E407" s="43">
        <v>4.8267197498970118</v>
      </c>
      <c r="F407" s="43">
        <v>2.6921256153816131</v>
      </c>
      <c r="H407" s="43">
        <v>8.5035041713875275E-5</v>
      </c>
      <c r="I407" s="43">
        <v>9.941321053840077E-2</v>
      </c>
      <c r="J407" s="43">
        <v>0</v>
      </c>
      <c r="K407" s="43">
        <v>1</v>
      </c>
      <c r="M407" s="43">
        <v>7.8440504118618953E-3</v>
      </c>
      <c r="N407" s="43">
        <v>4.6862383806695496E-2</v>
      </c>
      <c r="O407" s="43">
        <v>0</v>
      </c>
      <c r="P407" s="43">
        <v>1</v>
      </c>
      <c r="R407" s="43">
        <v>586.63514620570891</v>
      </c>
      <c r="S407" s="43">
        <v>160.06058556648745</v>
      </c>
      <c r="T407" s="43">
        <v>6959.9661195290782</v>
      </c>
      <c r="U407" s="43">
        <v>7706.6618513012745</v>
      </c>
      <c r="W407" s="43">
        <v>2831.5234461748164</v>
      </c>
      <c r="X407" s="43">
        <v>0</v>
      </c>
      <c r="Y407" s="43">
        <v>0</v>
      </c>
      <c r="Z407" s="43">
        <v>2831.5234461748164</v>
      </c>
      <c r="AB407" s="43">
        <v>106.21465828222649</v>
      </c>
      <c r="AC407" s="43">
        <v>0</v>
      </c>
      <c r="AD407" s="43">
        <v>0</v>
      </c>
      <c r="AE407" s="43">
        <v>106.21465828222649</v>
      </c>
      <c r="AG407" s="43">
        <v>5207171.6175154876</v>
      </c>
      <c r="AH407" s="43">
        <v>611609.06437376037</v>
      </c>
      <c r="AI407" s="43">
        <v>0</v>
      </c>
      <c r="AJ407" s="43">
        <v>446101564.78535128</v>
      </c>
      <c r="AK407" s="43">
        <v>451308736.40286678</v>
      </c>
    </row>
    <row r="408" spans="1:37" x14ac:dyDescent="0.2">
      <c r="A408" s="43">
        <v>399</v>
      </c>
      <c r="C408" s="43">
        <v>6.1962497006295969E-4</v>
      </c>
      <c r="D408" s="43">
        <v>6.1034092244299454E-2</v>
      </c>
      <c r="E408" s="43">
        <v>4.6376176339122734</v>
      </c>
      <c r="F408" s="43">
        <v>2.1085299941090336</v>
      </c>
      <c r="H408" s="43">
        <v>8.6679070930251867E-5</v>
      </c>
      <c r="I408" s="43">
        <v>0.10287958552834764</v>
      </c>
      <c r="J408" s="43">
        <v>0</v>
      </c>
      <c r="K408" s="43">
        <v>1</v>
      </c>
      <c r="M408" s="43">
        <v>7.8694474555751626E-3</v>
      </c>
      <c r="N408" s="43">
        <v>4.51905184595848E-2</v>
      </c>
      <c r="O408" s="43">
        <v>0</v>
      </c>
      <c r="P408" s="43">
        <v>1</v>
      </c>
      <c r="R408" s="43">
        <v>716.05069967392569</v>
      </c>
      <c r="S408" s="43">
        <v>168.8440754796197</v>
      </c>
      <c r="T408" s="43">
        <v>6733.3925885566168</v>
      </c>
      <c r="U408" s="43">
        <v>7618.287363710162</v>
      </c>
      <c r="W408" s="43">
        <v>3320.7693515830192</v>
      </c>
      <c r="X408" s="43">
        <v>0</v>
      </c>
      <c r="Y408" s="43">
        <v>0</v>
      </c>
      <c r="Z408" s="43">
        <v>3320.7693515830192</v>
      </c>
      <c r="AB408" s="43">
        <v>84.932713534369768</v>
      </c>
      <c r="AC408" s="43">
        <v>0</v>
      </c>
      <c r="AD408" s="43">
        <v>0</v>
      </c>
      <c r="AE408" s="43">
        <v>84.932713534369768</v>
      </c>
      <c r="AG408" s="43">
        <v>6106894.8375611724</v>
      </c>
      <c r="AH408" s="43">
        <v>717286.17994193221</v>
      </c>
      <c r="AI408" s="43">
        <v>0</v>
      </c>
      <c r="AJ408" s="43">
        <v>356717396.84435302</v>
      </c>
      <c r="AK408" s="43">
        <v>362824291.68191421</v>
      </c>
    </row>
    <row r="409" spans="1:37" x14ac:dyDescent="0.2">
      <c r="A409" s="43">
        <v>400</v>
      </c>
      <c r="C409" s="43">
        <v>6.0538996056511661E-4</v>
      </c>
      <c r="D409" s="43">
        <v>5.6220842452883169E-2</v>
      </c>
      <c r="E409" s="43">
        <v>6.5050228771764731</v>
      </c>
      <c r="F409" s="43">
        <v>2.1117013552471282</v>
      </c>
      <c r="H409" s="43">
        <v>9.1387088756000878E-5</v>
      </c>
      <c r="I409" s="43">
        <v>0.11257607750692045</v>
      </c>
      <c r="J409" s="43">
        <v>0</v>
      </c>
      <c r="K409" s="43">
        <v>1</v>
      </c>
      <c r="M409" s="43">
        <v>7.8060757835375595E-3</v>
      </c>
      <c r="N409" s="43">
        <v>4.6245667695299586E-2</v>
      </c>
      <c r="O409" s="43">
        <v>0</v>
      </c>
      <c r="P409" s="43">
        <v>1</v>
      </c>
      <c r="R409" s="43">
        <v>644.42879309698071</v>
      </c>
      <c r="S409" s="43">
        <v>194.79299175248289</v>
      </c>
      <c r="T409" s="43">
        <v>6835.120732784736</v>
      </c>
      <c r="U409" s="43">
        <v>7674.3425176341998</v>
      </c>
      <c r="W409" s="43">
        <v>4192.0240418070834</v>
      </c>
      <c r="X409" s="43">
        <v>0</v>
      </c>
      <c r="Y409" s="43">
        <v>0</v>
      </c>
      <c r="Z409" s="43">
        <v>4192.0240418070834</v>
      </c>
      <c r="AB409" s="43">
        <v>76.656122803141756</v>
      </c>
      <c r="AC409" s="43">
        <v>0</v>
      </c>
      <c r="AD409" s="43">
        <v>0</v>
      </c>
      <c r="AE409" s="43">
        <v>76.656122803141756</v>
      </c>
      <c r="AG409" s="43">
        <v>7709132.2128832266</v>
      </c>
      <c r="AH409" s="43">
        <v>905477.19303033</v>
      </c>
      <c r="AI409" s="43">
        <v>0</v>
      </c>
      <c r="AJ409" s="43">
        <v>321955715.77319539</v>
      </c>
      <c r="AK409" s="43">
        <v>329664847.98607862</v>
      </c>
    </row>
    <row r="410" spans="1:37" x14ac:dyDescent="0.2">
      <c r="A410" s="43">
        <v>401</v>
      </c>
      <c r="C410" s="43">
        <v>6.1314393201661321E-4</v>
      </c>
      <c r="D410" s="43">
        <v>5.3841615908308937E-2</v>
      </c>
      <c r="E410" s="43">
        <v>2.8503708655722639</v>
      </c>
      <c r="F410" s="43">
        <v>2.0198008147389119</v>
      </c>
      <c r="H410" s="43">
        <v>7.6627075292423538E-5</v>
      </c>
      <c r="I410" s="43">
        <v>9.0127992962101999E-2</v>
      </c>
      <c r="J410" s="43">
        <v>0</v>
      </c>
      <c r="K410" s="43">
        <v>1</v>
      </c>
      <c r="M410" s="43">
        <v>7.8883070373321207E-3</v>
      </c>
      <c r="N410" s="43">
        <v>4.3681895753398432E-2</v>
      </c>
      <c r="O410" s="43">
        <v>0</v>
      </c>
      <c r="P410" s="43">
        <v>1</v>
      </c>
      <c r="R410" s="43">
        <v>625.06170603327291</v>
      </c>
      <c r="S410" s="43">
        <v>130.76283341340246</v>
      </c>
      <c r="T410" s="43">
        <v>6524.2058782606919</v>
      </c>
      <c r="U410" s="43">
        <v>7280.0304177073667</v>
      </c>
      <c r="W410" s="43">
        <v>1781.657676062136</v>
      </c>
      <c r="X410" s="43">
        <v>0</v>
      </c>
      <c r="Y410" s="43">
        <v>0</v>
      </c>
      <c r="Z410" s="43">
        <v>1781.657676062136</v>
      </c>
      <c r="AB410" s="43">
        <v>68.205912767006367</v>
      </c>
      <c r="AC410" s="43">
        <v>0</v>
      </c>
      <c r="AD410" s="43">
        <v>0</v>
      </c>
      <c r="AE410" s="43">
        <v>68.205912767006367</v>
      </c>
      <c r="AG410" s="43">
        <v>3276468.466278268</v>
      </c>
      <c r="AH410" s="43">
        <v>384838.05802942137</v>
      </c>
      <c r="AI410" s="43">
        <v>0</v>
      </c>
      <c r="AJ410" s="43">
        <v>286464833.62142676</v>
      </c>
      <c r="AK410" s="43">
        <v>289741302.08770502</v>
      </c>
    </row>
    <row r="411" spans="1:37" x14ac:dyDescent="0.2">
      <c r="A411" s="43">
        <v>402</v>
      </c>
      <c r="C411" s="43">
        <v>6.1820130023049202E-4</v>
      </c>
      <c r="D411" s="43">
        <v>5.2173884017064256E-2</v>
      </c>
      <c r="E411" s="43">
        <v>5.7994721303214796</v>
      </c>
      <c r="F411" s="43">
        <v>3.4448639238962979</v>
      </c>
      <c r="H411" s="43">
        <v>9.3318736813730041E-5</v>
      </c>
      <c r="I411" s="43">
        <v>9.179120453630793E-2</v>
      </c>
      <c r="J411" s="43">
        <v>0</v>
      </c>
      <c r="K411" s="43">
        <v>1</v>
      </c>
      <c r="M411" s="43">
        <v>7.7770002176326706E-3</v>
      </c>
      <c r="N411" s="43">
        <v>4.3451520942648314E-2</v>
      </c>
      <c r="O411" s="43">
        <v>0</v>
      </c>
      <c r="P411" s="43">
        <v>1</v>
      </c>
      <c r="R411" s="43">
        <v>610.69653425718616</v>
      </c>
      <c r="S411" s="43">
        <v>162.18560050981671</v>
      </c>
      <c r="T411" s="43">
        <v>6398.2243845248722</v>
      </c>
      <c r="U411" s="43">
        <v>7171.106519291875</v>
      </c>
      <c r="W411" s="43">
        <v>3541.7175305084679</v>
      </c>
      <c r="X411" s="43">
        <v>0</v>
      </c>
      <c r="Y411" s="43">
        <v>0</v>
      </c>
      <c r="Z411" s="43">
        <v>3541.7175305084679</v>
      </c>
      <c r="AB411" s="43">
        <v>159.75848198076667</v>
      </c>
      <c r="AC411" s="43">
        <v>0</v>
      </c>
      <c r="AD411" s="43">
        <v>0</v>
      </c>
      <c r="AE411" s="43">
        <v>159.75848198076667</v>
      </c>
      <c r="AG411" s="43">
        <v>6513218.5386050725</v>
      </c>
      <c r="AH411" s="43">
        <v>765010.98658982909</v>
      </c>
      <c r="AI411" s="43">
        <v>0</v>
      </c>
      <c r="AJ411" s="43">
        <v>670985624.31922007</v>
      </c>
      <c r="AK411" s="43">
        <v>677498842.85782516</v>
      </c>
    </row>
    <row r="412" spans="1:37" x14ac:dyDescent="0.2">
      <c r="A412" s="43">
        <v>403</v>
      </c>
      <c r="C412" s="43">
        <v>6.2022122942728686E-4</v>
      </c>
      <c r="D412" s="43">
        <v>5.7407822559471855E-2</v>
      </c>
      <c r="E412" s="43">
        <v>7.75157066347015</v>
      </c>
      <c r="F412" s="43">
        <v>1.3182968502795671</v>
      </c>
      <c r="H412" s="43">
        <v>9.4889518738039413E-5</v>
      </c>
      <c r="I412" s="43">
        <v>0.12066128113470875</v>
      </c>
      <c r="J412" s="43">
        <v>0</v>
      </c>
      <c r="K412" s="43">
        <v>1</v>
      </c>
      <c r="M412" s="43">
        <v>7.8441029277090419E-3</v>
      </c>
      <c r="N412" s="43">
        <v>4.7367211717874391E-2</v>
      </c>
      <c r="O412" s="43">
        <v>0</v>
      </c>
      <c r="P412" s="43">
        <v>1</v>
      </c>
      <c r="R412" s="43">
        <v>674.15548912608995</v>
      </c>
      <c r="S412" s="43">
        <v>216.78466064735358</v>
      </c>
      <c r="T412" s="43">
        <v>7034.9898814067619</v>
      </c>
      <c r="U412" s="43">
        <v>7925.9300311802053</v>
      </c>
      <c r="W412" s="43">
        <v>5225.7639121271686</v>
      </c>
      <c r="X412" s="43">
        <v>0</v>
      </c>
      <c r="Y412" s="43">
        <v>0</v>
      </c>
      <c r="Z412" s="43">
        <v>5225.7639121271686</v>
      </c>
      <c r="AB412" s="43">
        <v>22.960227860264148</v>
      </c>
      <c r="AC412" s="43">
        <v>0</v>
      </c>
      <c r="AD412" s="43">
        <v>0</v>
      </c>
      <c r="AE412" s="43">
        <v>22.960227860264148</v>
      </c>
      <c r="AG412" s="43">
        <v>9610179.8344018627</v>
      </c>
      <c r="AH412" s="43">
        <v>1128765.0050194685</v>
      </c>
      <c r="AI412" s="43">
        <v>0</v>
      </c>
      <c r="AJ412" s="43">
        <v>96432957.013109416</v>
      </c>
      <c r="AK412" s="43">
        <v>106043136.84751128</v>
      </c>
    </row>
    <row r="413" spans="1:37" x14ac:dyDescent="0.2">
      <c r="A413" s="43">
        <v>404</v>
      </c>
      <c r="C413" s="43">
        <v>6.1262754346558257E-4</v>
      </c>
      <c r="D413" s="43">
        <v>5.0172048782616052E-2</v>
      </c>
      <c r="E413" s="43">
        <v>4.159982109871283</v>
      </c>
      <c r="F413" s="43">
        <v>4.1356034078587109</v>
      </c>
      <c r="H413" s="43">
        <v>8.5620526829409318E-5</v>
      </c>
      <c r="I413" s="43">
        <v>0.11919849010825567</v>
      </c>
      <c r="J413" s="43">
        <v>0</v>
      </c>
      <c r="K413" s="43">
        <v>1</v>
      </c>
      <c r="M413" s="43">
        <v>7.8102453222460332E-3</v>
      </c>
      <c r="N413" s="43">
        <v>4.519549009479349E-2</v>
      </c>
      <c r="O413" s="43">
        <v>0</v>
      </c>
      <c r="P413" s="43">
        <v>1</v>
      </c>
      <c r="R413" s="43">
        <v>581.97017351650163</v>
      </c>
      <c r="S413" s="43">
        <v>193.23732761009836</v>
      </c>
      <c r="T413" s="43">
        <v>6683.4722377935132</v>
      </c>
      <c r="U413" s="43">
        <v>7458.6797389201129</v>
      </c>
      <c r="W413" s="43">
        <v>2420.9855103073332</v>
      </c>
      <c r="X413" s="43">
        <v>0</v>
      </c>
      <c r="Y413" s="43">
        <v>0</v>
      </c>
      <c r="Z413" s="43">
        <v>2420.9855103073332</v>
      </c>
      <c r="AB413" s="43">
        <v>195.25655955050004</v>
      </c>
      <c r="AC413" s="43">
        <v>0</v>
      </c>
      <c r="AD413" s="43">
        <v>0</v>
      </c>
      <c r="AE413" s="43">
        <v>195.25655955050004</v>
      </c>
      <c r="AG413" s="43">
        <v>4452192.3534551859</v>
      </c>
      <c r="AH413" s="43">
        <v>522932.87022638397</v>
      </c>
      <c r="AI413" s="43">
        <v>0</v>
      </c>
      <c r="AJ413" s="43">
        <v>820077550.11210012</v>
      </c>
      <c r="AK413" s="43">
        <v>824529742.46555531</v>
      </c>
    </row>
    <row r="414" spans="1:37" x14ac:dyDescent="0.2">
      <c r="A414" s="43">
        <v>405</v>
      </c>
      <c r="C414" s="43">
        <v>6.1348582228404336E-4</v>
      </c>
      <c r="D414" s="43">
        <v>4.7794720319443464E-2</v>
      </c>
      <c r="E414" s="43">
        <v>4.4885324055305498</v>
      </c>
      <c r="F414" s="43">
        <v>2.6313554607909553</v>
      </c>
      <c r="H414" s="43">
        <v>9.4084383060466514E-5</v>
      </c>
      <c r="I414" s="43">
        <v>0.12138772266572173</v>
      </c>
      <c r="J414" s="43">
        <v>0</v>
      </c>
      <c r="K414" s="43">
        <v>1</v>
      </c>
      <c r="M414" s="43">
        <v>7.8745710100943667E-3</v>
      </c>
      <c r="N414" s="43">
        <v>4.7320549535550982E-2</v>
      </c>
      <c r="O414" s="43">
        <v>0</v>
      </c>
      <c r="P414" s="43">
        <v>1</v>
      </c>
      <c r="R414" s="43">
        <v>555.17107132664671</v>
      </c>
      <c r="S414" s="43">
        <v>216.23932549039341</v>
      </c>
      <c r="T414" s="43">
        <v>7055.3580077147108</v>
      </c>
      <c r="U414" s="43">
        <v>7826.768404531751</v>
      </c>
      <c r="W414" s="43">
        <v>2491.903344262766</v>
      </c>
      <c r="X414" s="43">
        <v>0</v>
      </c>
      <c r="Y414" s="43">
        <v>0</v>
      </c>
      <c r="Z414" s="43">
        <v>2491.903344262766</v>
      </c>
      <c r="AB414" s="43">
        <v>96.907905400362225</v>
      </c>
      <c r="AC414" s="43">
        <v>0</v>
      </c>
      <c r="AD414" s="43">
        <v>0</v>
      </c>
      <c r="AE414" s="43">
        <v>96.907905400362225</v>
      </c>
      <c r="AG414" s="43">
        <v>4582610.2500992268</v>
      </c>
      <c r="AH414" s="43">
        <v>538251.12236075744</v>
      </c>
      <c r="AI414" s="43">
        <v>0</v>
      </c>
      <c r="AJ414" s="43">
        <v>407013202.68152136</v>
      </c>
      <c r="AK414" s="43">
        <v>411595812.9316206</v>
      </c>
    </row>
    <row r="415" spans="1:37" x14ac:dyDescent="0.2">
      <c r="A415" s="43">
        <v>406</v>
      </c>
      <c r="C415" s="43">
        <v>6.1681248404665823E-4</v>
      </c>
      <c r="D415" s="43">
        <v>5.0210172338637948E-2</v>
      </c>
      <c r="E415" s="43">
        <v>2.6022611899506742</v>
      </c>
      <c r="F415" s="43">
        <v>1.3906358537231194</v>
      </c>
      <c r="H415" s="43">
        <v>9.5214236891072446E-5</v>
      </c>
      <c r="I415" s="43">
        <v>0.13743726754938246</v>
      </c>
      <c r="J415" s="43">
        <v>0</v>
      </c>
      <c r="K415" s="43">
        <v>1</v>
      </c>
      <c r="M415" s="43">
        <v>7.8376542968901057E-3</v>
      </c>
      <c r="N415" s="43">
        <v>4.5979067188620437E-2</v>
      </c>
      <c r="O415" s="43">
        <v>0</v>
      </c>
      <c r="P415" s="43">
        <v>1</v>
      </c>
      <c r="R415" s="43">
        <v>586.39092413329149</v>
      </c>
      <c r="S415" s="43">
        <v>247.77003147175631</v>
      </c>
      <c r="T415" s="43">
        <v>6823.2083466277254</v>
      </c>
      <c r="U415" s="43">
        <v>7657.3693022327734</v>
      </c>
      <c r="W415" s="43">
        <v>1525.9423440113746</v>
      </c>
      <c r="X415" s="43">
        <v>0</v>
      </c>
      <c r="Y415" s="43">
        <v>0</v>
      </c>
      <c r="Z415" s="43">
        <v>1525.9423440113746</v>
      </c>
      <c r="AB415" s="43">
        <v>24.509989161279805</v>
      </c>
      <c r="AC415" s="43">
        <v>0</v>
      </c>
      <c r="AD415" s="43">
        <v>0</v>
      </c>
      <c r="AE415" s="43">
        <v>24.509989161279805</v>
      </c>
      <c r="AG415" s="43">
        <v>2806207.9706369177</v>
      </c>
      <c r="AH415" s="43">
        <v>329603.5463064569</v>
      </c>
      <c r="AI415" s="43">
        <v>0</v>
      </c>
      <c r="AJ415" s="43">
        <v>102941954.47737518</v>
      </c>
      <c r="AK415" s="43">
        <v>105748162.4480121</v>
      </c>
    </row>
    <row r="416" spans="1:37" x14ac:dyDescent="0.2">
      <c r="A416" s="43">
        <v>407</v>
      </c>
      <c r="C416" s="43">
        <v>5.96610727130609E-4</v>
      </c>
      <c r="D416" s="43">
        <v>5.5805292554315322E-2</v>
      </c>
      <c r="E416" s="43">
        <v>2.571838667881349</v>
      </c>
      <c r="F416" s="43">
        <v>1.2264068406130768</v>
      </c>
      <c r="H416" s="43">
        <v>9.1014748013429347E-5</v>
      </c>
      <c r="I416" s="43">
        <v>0.11107917863276584</v>
      </c>
      <c r="J416" s="43">
        <v>0</v>
      </c>
      <c r="K416" s="43">
        <v>1</v>
      </c>
      <c r="M416" s="43">
        <v>7.811156486067468E-3</v>
      </c>
      <c r="N416" s="43">
        <v>4.386855337565726E-2</v>
      </c>
      <c r="O416" s="43">
        <v>0</v>
      </c>
      <c r="P416" s="43">
        <v>1</v>
      </c>
      <c r="R416" s="43">
        <v>630.38928081563665</v>
      </c>
      <c r="S416" s="43">
        <v>191.41977593531308</v>
      </c>
      <c r="T416" s="43">
        <v>6488.0027365330925</v>
      </c>
      <c r="U416" s="43">
        <v>7309.8117932840423</v>
      </c>
      <c r="W416" s="43">
        <v>1621.2595282195687</v>
      </c>
      <c r="X416" s="43">
        <v>0</v>
      </c>
      <c r="Y416" s="43">
        <v>0</v>
      </c>
      <c r="Z416" s="43">
        <v>1621.2595282195687</v>
      </c>
      <c r="AB416" s="43">
        <v>15.271515660562523</v>
      </c>
      <c r="AC416" s="43">
        <v>0</v>
      </c>
      <c r="AD416" s="43">
        <v>0</v>
      </c>
      <c r="AE416" s="43">
        <v>15.271515660562523</v>
      </c>
      <c r="AG416" s="43">
        <v>2981496.2723957868</v>
      </c>
      <c r="AH416" s="43">
        <v>350192.05809542682</v>
      </c>
      <c r="AI416" s="43">
        <v>0</v>
      </c>
      <c r="AJ416" s="43">
        <v>64140365.774362594</v>
      </c>
      <c r="AK416" s="43">
        <v>67121862.046758384</v>
      </c>
    </row>
    <row r="417" spans="1:37" x14ac:dyDescent="0.2">
      <c r="A417" s="43">
        <v>408</v>
      </c>
      <c r="C417" s="43">
        <v>6.0168338459172977E-4</v>
      </c>
      <c r="D417" s="43">
        <v>5.4805634558091287E-2</v>
      </c>
      <c r="E417" s="43">
        <v>5.3721653040147261</v>
      </c>
      <c r="F417" s="43">
        <v>3.1907277792428865</v>
      </c>
      <c r="H417" s="43">
        <v>8.4418587783142285E-5</v>
      </c>
      <c r="I417" s="43">
        <v>9.9080984199413566E-2</v>
      </c>
      <c r="J417" s="43">
        <v>0</v>
      </c>
      <c r="K417" s="43">
        <v>1</v>
      </c>
      <c r="M417" s="43">
        <v>7.8508748927972327E-3</v>
      </c>
      <c r="N417" s="43">
        <v>4.78202715634366E-2</v>
      </c>
      <c r="O417" s="43">
        <v>0</v>
      </c>
      <c r="P417" s="43">
        <v>1</v>
      </c>
      <c r="R417" s="43">
        <v>624.36076199667662</v>
      </c>
      <c r="S417" s="43">
        <v>158.36921621697786</v>
      </c>
      <c r="T417" s="43">
        <v>7108.4099743191155</v>
      </c>
      <c r="U417" s="43">
        <v>7891.1399525327697</v>
      </c>
      <c r="W417" s="43">
        <v>3354.1692227867425</v>
      </c>
      <c r="X417" s="43">
        <v>0</v>
      </c>
      <c r="Y417" s="43">
        <v>0</v>
      </c>
      <c r="Z417" s="43">
        <v>3354.1692227867425</v>
      </c>
      <c r="AB417" s="43">
        <v>146.3550778165652</v>
      </c>
      <c r="AC417" s="43">
        <v>0</v>
      </c>
      <c r="AD417" s="43">
        <v>0</v>
      </c>
      <c r="AE417" s="43">
        <v>146.3550778165652</v>
      </c>
      <c r="AG417" s="43">
        <v>6168317.2007048195</v>
      </c>
      <c r="AH417" s="43">
        <v>724500.55212193634</v>
      </c>
      <c r="AI417" s="43">
        <v>0</v>
      </c>
      <c r="AJ417" s="43">
        <v>614691326.82957387</v>
      </c>
      <c r="AK417" s="43">
        <v>620859644.03027868</v>
      </c>
    </row>
    <row r="418" spans="1:37" x14ac:dyDescent="0.2">
      <c r="A418" s="43">
        <v>409</v>
      </c>
      <c r="C418" s="43">
        <v>6.0003742160238418E-4</v>
      </c>
      <c r="D418" s="43">
        <v>4.6274128482082268E-2</v>
      </c>
      <c r="E418" s="43">
        <v>7.8436390825181155</v>
      </c>
      <c r="F418" s="43">
        <v>1.7557208229298835</v>
      </c>
      <c r="H418" s="43">
        <v>8.3353942911823436E-5</v>
      </c>
      <c r="I418" s="43">
        <v>9.471902906888599E-2</v>
      </c>
      <c r="J418" s="43">
        <v>0</v>
      </c>
      <c r="K418" s="43">
        <v>1</v>
      </c>
      <c r="M418" s="43">
        <v>7.8429762602693614E-3</v>
      </c>
      <c r="N418" s="43">
        <v>4.6591801616267192E-2</v>
      </c>
      <c r="O418" s="43">
        <v>0</v>
      </c>
      <c r="P418" s="43">
        <v>1</v>
      </c>
      <c r="R418" s="43">
        <v>525.72539630751089</v>
      </c>
      <c r="S418" s="43">
        <v>149.48780279200378</v>
      </c>
      <c r="T418" s="43">
        <v>6918.8318719877298</v>
      </c>
      <c r="U418" s="43">
        <v>7594.0450710872447</v>
      </c>
      <c r="W418" s="43">
        <v>4123.6002651499175</v>
      </c>
      <c r="X418" s="43">
        <v>0</v>
      </c>
      <c r="Y418" s="43">
        <v>0</v>
      </c>
      <c r="Z418" s="43">
        <v>4123.6002651499175</v>
      </c>
      <c r="AB418" s="43">
        <v>42.511274317193681</v>
      </c>
      <c r="AC418" s="43">
        <v>0</v>
      </c>
      <c r="AD418" s="43">
        <v>0</v>
      </c>
      <c r="AE418" s="43">
        <v>42.511274317193681</v>
      </c>
      <c r="AG418" s="43">
        <v>7583300.8876106981</v>
      </c>
      <c r="AH418" s="43">
        <v>890697.65727238217</v>
      </c>
      <c r="AI418" s="43">
        <v>0</v>
      </c>
      <c r="AJ418" s="43">
        <v>178547352.13221347</v>
      </c>
      <c r="AK418" s="43">
        <v>186130653.01982418</v>
      </c>
    </row>
    <row r="419" spans="1:37" x14ac:dyDescent="0.2">
      <c r="A419" s="43">
        <v>410</v>
      </c>
      <c r="C419" s="43">
        <v>6.0279699055768802E-4</v>
      </c>
      <c r="D419" s="43">
        <v>5.431142751997986E-2</v>
      </c>
      <c r="E419" s="43">
        <v>7.5455590626779054</v>
      </c>
      <c r="F419" s="43">
        <v>3.7331382511055136</v>
      </c>
      <c r="H419" s="43">
        <v>9.8686407843717738E-5</v>
      </c>
      <c r="I419" s="43">
        <v>0.11758173260380511</v>
      </c>
      <c r="J419" s="43">
        <v>0</v>
      </c>
      <c r="K419" s="43">
        <v>1</v>
      </c>
      <c r="M419" s="43">
        <v>7.9186344835899813E-3</v>
      </c>
      <c r="N419" s="43">
        <v>4.844434204437853E-2</v>
      </c>
      <c r="O419" s="43">
        <v>0</v>
      </c>
      <c r="P419" s="43">
        <v>1</v>
      </c>
      <c r="R419" s="43">
        <v>619.87577768269352</v>
      </c>
      <c r="S419" s="43">
        <v>219.70481211345654</v>
      </c>
      <c r="T419" s="43">
        <v>7263.3292510299007</v>
      </c>
      <c r="U419" s="43">
        <v>8102.9098408260506</v>
      </c>
      <c r="W419" s="43">
        <v>4677.3092920281624</v>
      </c>
      <c r="X419" s="43">
        <v>0</v>
      </c>
      <c r="Y419" s="43">
        <v>0</v>
      </c>
      <c r="Z419" s="43">
        <v>4677.3092920281624</v>
      </c>
      <c r="AB419" s="43">
        <v>181.28006328426315</v>
      </c>
      <c r="AC419" s="43">
        <v>0</v>
      </c>
      <c r="AD419" s="43">
        <v>0</v>
      </c>
      <c r="AE419" s="43">
        <v>181.28006328426315</v>
      </c>
      <c r="AG419" s="43">
        <v>8601571.7880397905</v>
      </c>
      <c r="AH419" s="43">
        <v>1010298.807078083</v>
      </c>
      <c r="AI419" s="43">
        <v>0</v>
      </c>
      <c r="AJ419" s="43">
        <v>761376265.79390526</v>
      </c>
      <c r="AK419" s="43">
        <v>769977837.58194506</v>
      </c>
    </row>
    <row r="420" spans="1:37" x14ac:dyDescent="0.2">
      <c r="A420" s="43">
        <v>411</v>
      </c>
      <c r="C420" s="43">
        <v>6.1898721809316992E-4</v>
      </c>
      <c r="D420" s="43">
        <v>5.6211134330690804E-2</v>
      </c>
      <c r="E420" s="43">
        <v>4.798963425482305</v>
      </c>
      <c r="F420" s="43">
        <v>1.3856787558610832</v>
      </c>
      <c r="H420" s="43">
        <v>8.5104684699517072E-5</v>
      </c>
      <c r="I420" s="43">
        <v>8.9417327958317569E-2</v>
      </c>
      <c r="J420" s="43">
        <v>0</v>
      </c>
      <c r="K420" s="43">
        <v>1</v>
      </c>
      <c r="M420" s="43">
        <v>7.8592816148882472E-3</v>
      </c>
      <c r="N420" s="43">
        <v>4.2311765877033961E-2</v>
      </c>
      <c r="O420" s="43">
        <v>0</v>
      </c>
      <c r="P420" s="43">
        <v>1</v>
      </c>
      <c r="R420" s="43">
        <v>658.7890973771955</v>
      </c>
      <c r="S420" s="43">
        <v>144.0845875375833</v>
      </c>
      <c r="T420" s="43">
        <v>6296.3139438447952</v>
      </c>
      <c r="U420" s="43">
        <v>7099.1876287595742</v>
      </c>
      <c r="W420" s="43">
        <v>3161.5047834196621</v>
      </c>
      <c r="X420" s="43">
        <v>0</v>
      </c>
      <c r="Y420" s="43">
        <v>0</v>
      </c>
      <c r="Z420" s="43">
        <v>3161.5047834196621</v>
      </c>
      <c r="AB420" s="43">
        <v>27.186662661287258</v>
      </c>
      <c r="AC420" s="43">
        <v>0</v>
      </c>
      <c r="AD420" s="43">
        <v>0</v>
      </c>
      <c r="AE420" s="43">
        <v>27.186662661287258</v>
      </c>
      <c r="AG420" s="43">
        <v>5814007.2967087589</v>
      </c>
      <c r="AH420" s="43">
        <v>682885.033218647</v>
      </c>
      <c r="AI420" s="43">
        <v>0</v>
      </c>
      <c r="AJ420" s="43">
        <v>114183983.17740649</v>
      </c>
      <c r="AK420" s="43">
        <v>119997990.47411525</v>
      </c>
    </row>
    <row r="421" spans="1:37" x14ac:dyDescent="0.2">
      <c r="A421" s="43">
        <v>412</v>
      </c>
      <c r="C421" s="43">
        <v>6.0519115311919217E-4</v>
      </c>
      <c r="D421" s="43">
        <v>5.0812597343663723E-2</v>
      </c>
      <c r="E421" s="43">
        <v>5.6466864644405392</v>
      </c>
      <c r="F421" s="43">
        <v>5.2778651553808471</v>
      </c>
      <c r="H421" s="43">
        <v>8.5157961888555553E-5</v>
      </c>
      <c r="I421" s="43">
        <v>0.11552920347554552</v>
      </c>
      <c r="J421" s="43">
        <v>0</v>
      </c>
      <c r="K421" s="43">
        <v>1</v>
      </c>
      <c r="M421" s="43">
        <v>7.9381200922886697E-3</v>
      </c>
      <c r="N421" s="43">
        <v>4.4698665867089808E-2</v>
      </c>
      <c r="O421" s="43">
        <v>0</v>
      </c>
      <c r="P421" s="43">
        <v>1</v>
      </c>
      <c r="R421" s="43">
        <v>582.24576513942793</v>
      </c>
      <c r="S421" s="43">
        <v>186.27707534569333</v>
      </c>
      <c r="T421" s="43">
        <v>6718.2258318200329</v>
      </c>
      <c r="U421" s="43">
        <v>7486.7486723051543</v>
      </c>
      <c r="W421" s="43">
        <v>3287.7592809906328</v>
      </c>
      <c r="X421" s="43">
        <v>0</v>
      </c>
      <c r="Y421" s="43">
        <v>0</v>
      </c>
      <c r="Z421" s="43">
        <v>3287.7592809906328</v>
      </c>
      <c r="AB421" s="43">
        <v>266.512269149708</v>
      </c>
      <c r="AC421" s="43">
        <v>0</v>
      </c>
      <c r="AD421" s="43">
        <v>0</v>
      </c>
      <c r="AE421" s="43">
        <v>266.512269149708</v>
      </c>
      <c r="AG421" s="43">
        <v>6046189.317741774</v>
      </c>
      <c r="AH421" s="43">
        <v>710156.00469397672</v>
      </c>
      <c r="AI421" s="43">
        <v>0</v>
      </c>
      <c r="AJ421" s="43">
        <v>1119351530.4287736</v>
      </c>
      <c r="AK421" s="43">
        <v>1125397719.7465155</v>
      </c>
    </row>
    <row r="422" spans="1:37" x14ac:dyDescent="0.2">
      <c r="A422" s="43">
        <v>413</v>
      </c>
      <c r="C422" s="43">
        <v>5.9388861926545293E-4</v>
      </c>
      <c r="D422" s="43">
        <v>5.6530707017112714E-2</v>
      </c>
      <c r="E422" s="43">
        <v>3.9552175541874353</v>
      </c>
      <c r="F422" s="43">
        <v>2.6795897791394316</v>
      </c>
      <c r="H422" s="43">
        <v>9.1675027687032618E-5</v>
      </c>
      <c r="I422" s="43">
        <v>0.10482440283019945</v>
      </c>
      <c r="J422" s="43">
        <v>0</v>
      </c>
      <c r="K422" s="43">
        <v>1</v>
      </c>
      <c r="M422" s="43">
        <v>7.822759095944553E-3</v>
      </c>
      <c r="N422" s="43">
        <v>4.7152435922082514E-2</v>
      </c>
      <c r="O422" s="43">
        <v>0</v>
      </c>
      <c r="P422" s="43">
        <v>1</v>
      </c>
      <c r="R422" s="43">
        <v>635.67011291995686</v>
      </c>
      <c r="S422" s="43">
        <v>181.95157512087417</v>
      </c>
      <c r="T422" s="43">
        <v>6984.0358914005028</v>
      </c>
      <c r="U422" s="43">
        <v>7801.6575794413338</v>
      </c>
      <c r="W422" s="43">
        <v>2514.2135892933225</v>
      </c>
      <c r="X422" s="43">
        <v>0</v>
      </c>
      <c r="Y422" s="43">
        <v>0</v>
      </c>
      <c r="Z422" s="43">
        <v>2514.2135892933225</v>
      </c>
      <c r="AB422" s="43">
        <v>114.24015762843017</v>
      </c>
      <c r="AC422" s="43">
        <v>0</v>
      </c>
      <c r="AD422" s="43">
        <v>0</v>
      </c>
      <c r="AE422" s="43">
        <v>114.24015762843017</v>
      </c>
      <c r="AG422" s="43">
        <v>4623638.7907104203</v>
      </c>
      <c r="AH422" s="43">
        <v>543070.13528735761</v>
      </c>
      <c r="AI422" s="43">
        <v>0</v>
      </c>
      <c r="AJ422" s="43">
        <v>479808662.03940672</v>
      </c>
      <c r="AK422" s="43">
        <v>484432300.83011717</v>
      </c>
    </row>
    <row r="423" spans="1:37" x14ac:dyDescent="0.2">
      <c r="A423" s="43">
        <v>414</v>
      </c>
      <c r="C423" s="43">
        <v>6.0701141780396771E-4</v>
      </c>
      <c r="D423" s="43">
        <v>5.2615359818049753E-2</v>
      </c>
      <c r="E423" s="43">
        <v>6.0199857003517012</v>
      </c>
      <c r="F423" s="43">
        <v>1.8122201459136269</v>
      </c>
      <c r="H423" s="43">
        <v>8.7358865823014453E-5</v>
      </c>
      <c r="I423" s="43">
        <v>0.10696120547493337</v>
      </c>
      <c r="J423" s="43">
        <v>0</v>
      </c>
      <c r="K423" s="43">
        <v>1</v>
      </c>
      <c r="M423" s="43">
        <v>7.8520006418112409E-3</v>
      </c>
      <c r="N423" s="43">
        <v>4.4539247867004153E-2</v>
      </c>
      <c r="O423" s="43">
        <v>0</v>
      </c>
      <c r="P423" s="43">
        <v>1</v>
      </c>
      <c r="R423" s="43">
        <v>604.71644287233187</v>
      </c>
      <c r="S423" s="43">
        <v>176.9194777162738</v>
      </c>
      <c r="T423" s="43">
        <v>6621.640188525349</v>
      </c>
      <c r="U423" s="43">
        <v>7403.2761091139546</v>
      </c>
      <c r="W423" s="43">
        <v>3640.3843388589844</v>
      </c>
      <c r="X423" s="43">
        <v>0</v>
      </c>
      <c r="Y423" s="43">
        <v>0</v>
      </c>
      <c r="Z423" s="43">
        <v>3640.3843388589844</v>
      </c>
      <c r="AB423" s="43">
        <v>52.554427888876425</v>
      </c>
      <c r="AC423" s="43">
        <v>0</v>
      </c>
      <c r="AD423" s="43">
        <v>0</v>
      </c>
      <c r="AE423" s="43">
        <v>52.554427888876425</v>
      </c>
      <c r="AG423" s="43">
        <v>6694666.7991616726</v>
      </c>
      <c r="AH423" s="43">
        <v>786323.01719354058</v>
      </c>
      <c r="AI423" s="43">
        <v>0</v>
      </c>
      <c r="AJ423" s="43">
        <v>220728597.13328099</v>
      </c>
      <c r="AK423" s="43">
        <v>227423263.93244267</v>
      </c>
    </row>
    <row r="424" spans="1:37" x14ac:dyDescent="0.2">
      <c r="A424" s="43">
        <v>415</v>
      </c>
      <c r="C424" s="43">
        <v>5.9190268338322972E-4</v>
      </c>
      <c r="D424" s="43">
        <v>6.206055266390198E-2</v>
      </c>
      <c r="E424" s="43">
        <v>5.9066700815194704</v>
      </c>
      <c r="F424" s="43">
        <v>3.9592187556971807</v>
      </c>
      <c r="H424" s="43">
        <v>8.1619594659798256E-5</v>
      </c>
      <c r="I424" s="43">
        <v>7.7232866700733385E-2</v>
      </c>
      <c r="J424" s="43">
        <v>0</v>
      </c>
      <c r="K424" s="43">
        <v>1</v>
      </c>
      <c r="M424" s="43">
        <v>7.8752609837210441E-3</v>
      </c>
      <c r="N424" s="43">
        <v>4.6792002994936688E-2</v>
      </c>
      <c r="O424" s="43">
        <v>0</v>
      </c>
      <c r="P424" s="43">
        <v>1</v>
      </c>
      <c r="R424" s="43">
        <v>695.51791412102205</v>
      </c>
      <c r="S424" s="43">
        <v>119.35454500791484</v>
      </c>
      <c r="T424" s="43">
        <v>6977.1645256420925</v>
      </c>
      <c r="U424" s="43">
        <v>7792.036984771029</v>
      </c>
      <c r="W424" s="43">
        <v>4108.1948544994693</v>
      </c>
      <c r="X424" s="43">
        <v>0</v>
      </c>
      <c r="Y424" s="43">
        <v>0</v>
      </c>
      <c r="Z424" s="43">
        <v>4108.1948544994693</v>
      </c>
      <c r="AB424" s="43">
        <v>220.22629323376313</v>
      </c>
      <c r="AC424" s="43">
        <v>0</v>
      </c>
      <c r="AD424" s="43">
        <v>0</v>
      </c>
      <c r="AE424" s="43">
        <v>220.22629323376313</v>
      </c>
      <c r="AG424" s="43">
        <v>7554970.3374245241</v>
      </c>
      <c r="AH424" s="43">
        <v>887370.08857188537</v>
      </c>
      <c r="AI424" s="43">
        <v>0</v>
      </c>
      <c r="AJ424" s="43">
        <v>924950431.58180511</v>
      </c>
      <c r="AK424" s="43">
        <v>932505401.91922963</v>
      </c>
    </row>
    <row r="425" spans="1:37" x14ac:dyDescent="0.2">
      <c r="A425" s="43">
        <v>416</v>
      </c>
      <c r="C425" s="43">
        <v>6.1539394817744508E-4</v>
      </c>
      <c r="D425" s="43">
        <v>5.9906661546989426E-2</v>
      </c>
      <c r="E425" s="43">
        <v>8.1038288222109323</v>
      </c>
      <c r="F425" s="43">
        <v>0.99273931102015145</v>
      </c>
      <c r="H425" s="43">
        <v>9.1449965414103218E-5</v>
      </c>
      <c r="I425" s="43">
        <v>0.11113994532064209</v>
      </c>
      <c r="J425" s="43">
        <v>0</v>
      </c>
      <c r="K425" s="43">
        <v>1</v>
      </c>
      <c r="M425" s="43">
        <v>7.7825027421296591E-3</v>
      </c>
      <c r="N425" s="43">
        <v>4.6211066922988375E-2</v>
      </c>
      <c r="O425" s="43">
        <v>0</v>
      </c>
      <c r="P425" s="43">
        <v>1</v>
      </c>
      <c r="R425" s="43">
        <v>698.02457345898222</v>
      </c>
      <c r="S425" s="43">
        <v>192.44033184398671</v>
      </c>
      <c r="T425" s="43">
        <v>6809.381254020027</v>
      </c>
      <c r="U425" s="43">
        <v>7699.8461593229958</v>
      </c>
      <c r="W425" s="43">
        <v>5656.6716570083927</v>
      </c>
      <c r="X425" s="43">
        <v>0</v>
      </c>
      <c r="Y425" s="43">
        <v>0</v>
      </c>
      <c r="Z425" s="43">
        <v>5656.6716570083927</v>
      </c>
      <c r="AB425" s="43">
        <v>-0.54229090811494685</v>
      </c>
      <c r="AC425" s="43">
        <v>0</v>
      </c>
      <c r="AD425" s="43">
        <v>0</v>
      </c>
      <c r="AE425" s="43">
        <v>-0.54229090811494685</v>
      </c>
      <c r="AG425" s="43">
        <v>10402619.177238435</v>
      </c>
      <c r="AH425" s="43">
        <v>1221841.0779138128</v>
      </c>
      <c r="AI425" s="43">
        <v>0</v>
      </c>
      <c r="AJ425" s="43">
        <v>0</v>
      </c>
      <c r="AK425" s="43">
        <v>10402619.177238435</v>
      </c>
    </row>
    <row r="426" spans="1:37" x14ac:dyDescent="0.2">
      <c r="A426" s="43">
        <v>417</v>
      </c>
      <c r="C426" s="43">
        <v>5.9428325426708376E-4</v>
      </c>
      <c r="D426" s="43">
        <v>4.9998744484409829E-2</v>
      </c>
      <c r="E426" s="43">
        <v>2.0988804671976626</v>
      </c>
      <c r="F426" s="43">
        <v>3.0566133770203021</v>
      </c>
      <c r="H426" s="43">
        <v>8.8671638460030862E-5</v>
      </c>
      <c r="I426" s="43">
        <v>0.10827563163347598</v>
      </c>
      <c r="J426" s="43">
        <v>0</v>
      </c>
      <c r="K426" s="43">
        <v>1</v>
      </c>
      <c r="M426" s="43">
        <v>7.9418069776506783E-3</v>
      </c>
      <c r="N426" s="43">
        <v>4.4186762396016911E-2</v>
      </c>
      <c r="O426" s="43">
        <v>0</v>
      </c>
      <c r="P426" s="43">
        <v>1</v>
      </c>
      <c r="R426" s="43">
        <v>562.59382955342949</v>
      </c>
      <c r="S426" s="43">
        <v>181.78491105675869</v>
      </c>
      <c r="T426" s="43">
        <v>6644.3711197106268</v>
      </c>
      <c r="U426" s="43">
        <v>7388.7498603208151</v>
      </c>
      <c r="W426" s="43">
        <v>1180.8171998156242</v>
      </c>
      <c r="X426" s="43">
        <v>0</v>
      </c>
      <c r="Y426" s="43">
        <v>0</v>
      </c>
      <c r="Z426" s="43">
        <v>1180.8171998156242</v>
      </c>
      <c r="AB426" s="43">
        <v>123.80306553868694</v>
      </c>
      <c r="AC426" s="43">
        <v>0</v>
      </c>
      <c r="AD426" s="43">
        <v>0</v>
      </c>
      <c r="AE426" s="43">
        <v>123.80306553868694</v>
      </c>
      <c r="AG426" s="43">
        <v>2171522.830460933</v>
      </c>
      <c r="AH426" s="43">
        <v>255056.51516017484</v>
      </c>
      <c r="AI426" s="43">
        <v>0</v>
      </c>
      <c r="AJ426" s="43">
        <v>519972875.26248515</v>
      </c>
      <c r="AK426" s="43">
        <v>522144398.09294605</v>
      </c>
    </row>
    <row r="427" spans="1:37" x14ac:dyDescent="0.2">
      <c r="A427" s="43">
        <v>418</v>
      </c>
      <c r="C427" s="43">
        <v>6.0705665694548436E-4</v>
      </c>
      <c r="D427" s="43">
        <v>5.3914968525145053E-2</v>
      </c>
      <c r="E427" s="43">
        <v>6.3643317183820427</v>
      </c>
      <c r="F427" s="43">
        <v>3.2307472955546372</v>
      </c>
      <c r="H427" s="43">
        <v>8.9445291436748725E-5</v>
      </c>
      <c r="I427" s="43">
        <v>8.084882457643161E-2</v>
      </c>
      <c r="J427" s="43">
        <v>0</v>
      </c>
      <c r="K427" s="43">
        <v>1</v>
      </c>
      <c r="M427" s="43">
        <v>7.8275331342241208E-3</v>
      </c>
      <c r="N427" s="43">
        <v>4.4829270260762978E-2</v>
      </c>
      <c r="O427" s="43">
        <v>0</v>
      </c>
      <c r="P427" s="43">
        <v>1</v>
      </c>
      <c r="R427" s="43">
        <v>619.6992274152708</v>
      </c>
      <c r="S427" s="43">
        <v>136.92210477393968</v>
      </c>
      <c r="T427" s="43">
        <v>6643.9897971439459</v>
      </c>
      <c r="U427" s="43">
        <v>7400.611129333156</v>
      </c>
      <c r="W427" s="43">
        <v>3943.9714488958548</v>
      </c>
      <c r="X427" s="43">
        <v>0</v>
      </c>
      <c r="Y427" s="43">
        <v>0</v>
      </c>
      <c r="Z427" s="43">
        <v>3943.9714488958548</v>
      </c>
      <c r="AB427" s="43">
        <v>147.91598419068876</v>
      </c>
      <c r="AC427" s="43">
        <v>0</v>
      </c>
      <c r="AD427" s="43">
        <v>0</v>
      </c>
      <c r="AE427" s="43">
        <v>147.91598419068876</v>
      </c>
      <c r="AG427" s="43">
        <v>7252963.4945194768</v>
      </c>
      <c r="AH427" s="43">
        <v>851897.83296150458</v>
      </c>
      <c r="AI427" s="43">
        <v>0</v>
      </c>
      <c r="AJ427" s="43">
        <v>621247133.60089278</v>
      </c>
      <c r="AK427" s="43">
        <v>628500097.09541225</v>
      </c>
    </row>
    <row r="428" spans="1:37" x14ac:dyDescent="0.2">
      <c r="A428" s="43">
        <v>419</v>
      </c>
      <c r="C428" s="43">
        <v>6.137198525200116E-4</v>
      </c>
      <c r="D428" s="43">
        <v>5.8748943937613318E-2</v>
      </c>
      <c r="E428" s="43">
        <v>3.3832070856286922</v>
      </c>
      <c r="F428" s="43">
        <v>3.6825844266703673</v>
      </c>
      <c r="H428" s="43">
        <v>8.5172825072563795E-5</v>
      </c>
      <c r="I428" s="43">
        <v>9.7627192782255082E-2</v>
      </c>
      <c r="J428" s="43">
        <v>0</v>
      </c>
      <c r="K428" s="43">
        <v>1</v>
      </c>
      <c r="M428" s="43">
        <v>7.8710600482716497E-3</v>
      </c>
      <c r="N428" s="43">
        <v>4.383145880983922E-2</v>
      </c>
      <c r="O428" s="43">
        <v>0</v>
      </c>
      <c r="P428" s="43">
        <v>1</v>
      </c>
      <c r="R428" s="43">
        <v>682.67281502107051</v>
      </c>
      <c r="S428" s="43">
        <v>157.43969031853192</v>
      </c>
      <c r="T428" s="43">
        <v>6532.2308386926998</v>
      </c>
      <c r="U428" s="43">
        <v>7372.3433440323024</v>
      </c>
      <c r="W428" s="43">
        <v>2309.6235049453712</v>
      </c>
      <c r="X428" s="43">
        <v>0</v>
      </c>
      <c r="Y428" s="43">
        <v>0</v>
      </c>
      <c r="Z428" s="43">
        <v>2309.6235049453712</v>
      </c>
      <c r="AB428" s="43">
        <v>195.95203844328165</v>
      </c>
      <c r="AC428" s="43">
        <v>0</v>
      </c>
      <c r="AD428" s="43">
        <v>0</v>
      </c>
      <c r="AE428" s="43">
        <v>195.95203844328165</v>
      </c>
      <c r="AG428" s="43">
        <v>4247397.6255945377</v>
      </c>
      <c r="AH428" s="43">
        <v>498878.6770682002</v>
      </c>
      <c r="AI428" s="43">
        <v>0</v>
      </c>
      <c r="AJ428" s="43">
        <v>822998561.46178293</v>
      </c>
      <c r="AK428" s="43">
        <v>827245959.08737743</v>
      </c>
    </row>
    <row r="429" spans="1:37" x14ac:dyDescent="0.2">
      <c r="A429" s="43">
        <v>420</v>
      </c>
      <c r="C429" s="43">
        <v>6.1683411953994405E-4</v>
      </c>
      <c r="D429" s="43">
        <v>7.0744239190924985E-2</v>
      </c>
      <c r="E429" s="43">
        <v>2.1633125851584083</v>
      </c>
      <c r="F429" s="43">
        <v>3.4964922347117793</v>
      </c>
      <c r="H429" s="43">
        <v>9.2955007778505738E-5</v>
      </c>
      <c r="I429" s="43">
        <v>0.10756797568452403</v>
      </c>
      <c r="J429" s="43">
        <v>0</v>
      </c>
      <c r="K429" s="43">
        <v>1</v>
      </c>
      <c r="M429" s="43">
        <v>7.8140841784104E-3</v>
      </c>
      <c r="N429" s="43">
        <v>4.3046703581036946E-2</v>
      </c>
      <c r="O429" s="43">
        <v>0</v>
      </c>
      <c r="P429" s="43">
        <v>1</v>
      </c>
      <c r="R429" s="43">
        <v>826.23167699069631</v>
      </c>
      <c r="S429" s="43">
        <v>189.32072549990068</v>
      </c>
      <c r="T429" s="43">
        <v>6368.840285005329</v>
      </c>
      <c r="U429" s="43">
        <v>7384.3926874959261</v>
      </c>
      <c r="W429" s="43">
        <v>1787.3973850905102</v>
      </c>
      <c r="X429" s="43">
        <v>0</v>
      </c>
      <c r="Y429" s="43">
        <v>0</v>
      </c>
      <c r="Z429" s="43">
        <v>1787.3973850905102</v>
      </c>
      <c r="AB429" s="43">
        <v>220.7068633277776</v>
      </c>
      <c r="AC429" s="43">
        <v>0</v>
      </c>
      <c r="AD429" s="43">
        <v>0</v>
      </c>
      <c r="AE429" s="43">
        <v>220.7068633277776</v>
      </c>
      <c r="AG429" s="43">
        <v>3287023.7911814484</v>
      </c>
      <c r="AH429" s="43">
        <v>386077.83517955022</v>
      </c>
      <c r="AI429" s="43">
        <v>0</v>
      </c>
      <c r="AJ429" s="43">
        <v>926968825.97666585</v>
      </c>
      <c r="AK429" s="43">
        <v>930255849.7678473</v>
      </c>
    </row>
    <row r="430" spans="1:37" x14ac:dyDescent="0.2">
      <c r="A430" s="43">
        <v>421</v>
      </c>
      <c r="C430" s="43">
        <v>6.1974598540837089E-4</v>
      </c>
      <c r="D430" s="43">
        <v>5.6484583493615959E-2</v>
      </c>
      <c r="E430" s="43">
        <v>3.0837362015871808</v>
      </c>
      <c r="F430" s="43">
        <v>1.0002078863287454</v>
      </c>
      <c r="H430" s="43">
        <v>1.0356995757876408E-4</v>
      </c>
      <c r="I430" s="43">
        <v>0.10088042888990179</v>
      </c>
      <c r="J430" s="43">
        <v>0</v>
      </c>
      <c r="K430" s="43">
        <v>1</v>
      </c>
      <c r="M430" s="43">
        <v>7.8660880754887197E-3</v>
      </c>
      <c r="N430" s="43">
        <v>4.6010031200365953E-2</v>
      </c>
      <c r="O430" s="43">
        <v>0</v>
      </c>
      <c r="P430" s="43">
        <v>1</v>
      </c>
      <c r="R430" s="43">
        <v>662.80538110041232</v>
      </c>
      <c r="S430" s="43">
        <v>197.82587307755523</v>
      </c>
      <c r="T430" s="43">
        <v>6852.5735465698363</v>
      </c>
      <c r="U430" s="43">
        <v>7713.2048007478043</v>
      </c>
      <c r="W430" s="43">
        <v>2043.9169483061291</v>
      </c>
      <c r="X430" s="43">
        <v>0</v>
      </c>
      <c r="Y430" s="43">
        <v>0</v>
      </c>
      <c r="Z430" s="43">
        <v>2043.9169483061291</v>
      </c>
      <c r="AB430" s="43">
        <v>1.4743334976408838E-2</v>
      </c>
      <c r="AC430" s="43">
        <v>0</v>
      </c>
      <c r="AD430" s="43">
        <v>0</v>
      </c>
      <c r="AE430" s="43">
        <v>1.4743334976408838E-2</v>
      </c>
      <c r="AG430" s="43">
        <v>3758763.2679349715</v>
      </c>
      <c r="AH430" s="43">
        <v>441486.06083412387</v>
      </c>
      <c r="AI430" s="43">
        <v>0</v>
      </c>
      <c r="AJ430" s="43">
        <v>61922.00690091712</v>
      </c>
      <c r="AK430" s="43">
        <v>3820685.2748358888</v>
      </c>
    </row>
    <row r="431" spans="1:37" x14ac:dyDescent="0.2">
      <c r="A431" s="43">
        <v>422</v>
      </c>
      <c r="C431" s="43">
        <v>5.9777336173577719E-4</v>
      </c>
      <c r="D431" s="43">
        <v>5.1616883532143179E-2</v>
      </c>
      <c r="E431" s="43">
        <v>3.2371735883223547</v>
      </c>
      <c r="F431" s="43">
        <v>1.3456776611353469</v>
      </c>
      <c r="H431" s="43">
        <v>8.3444865806593083E-5</v>
      </c>
      <c r="I431" s="43">
        <v>9.1197500637340612E-2</v>
      </c>
      <c r="J431" s="43">
        <v>0</v>
      </c>
      <c r="K431" s="43">
        <v>1</v>
      </c>
      <c r="M431" s="43">
        <v>7.7524136205264068E-3</v>
      </c>
      <c r="N431" s="43">
        <v>4.8039702803130968E-2</v>
      </c>
      <c r="O431" s="43">
        <v>0</v>
      </c>
      <c r="P431" s="43">
        <v>1</v>
      </c>
      <c r="R431" s="43">
        <v>584.21231876790478</v>
      </c>
      <c r="S431" s="43">
        <v>144.08704327764167</v>
      </c>
      <c r="T431" s="43">
        <v>7051.4693197453853</v>
      </c>
      <c r="U431" s="43">
        <v>7779.7686817909316</v>
      </c>
      <c r="W431" s="43">
        <v>1891.1966882880217</v>
      </c>
      <c r="X431" s="43">
        <v>0</v>
      </c>
      <c r="Y431" s="43">
        <v>0</v>
      </c>
      <c r="Z431" s="43">
        <v>1891.1966882880217</v>
      </c>
      <c r="AB431" s="43">
        <v>21.60855883152173</v>
      </c>
      <c r="AC431" s="43">
        <v>0</v>
      </c>
      <c r="AD431" s="43">
        <v>0</v>
      </c>
      <c r="AE431" s="43">
        <v>21.60855883152173</v>
      </c>
      <c r="AG431" s="43">
        <v>3477910.7097616722</v>
      </c>
      <c r="AH431" s="43">
        <v>408498.48467021267</v>
      </c>
      <c r="AI431" s="43">
        <v>0</v>
      </c>
      <c r="AJ431" s="43">
        <v>90755947.092391267</v>
      </c>
      <c r="AK431" s="43">
        <v>94233857.802152947</v>
      </c>
    </row>
    <row r="432" spans="1:37" x14ac:dyDescent="0.2">
      <c r="A432" s="43">
        <v>423</v>
      </c>
      <c r="C432" s="43">
        <v>6.3486871269613498E-4</v>
      </c>
      <c r="D432" s="43">
        <v>5.317146852368413E-2</v>
      </c>
      <c r="E432" s="43">
        <v>3.1022302382720253</v>
      </c>
      <c r="F432" s="43">
        <v>4.5863494367403401</v>
      </c>
      <c r="H432" s="43">
        <v>9.1304371289679942E-5</v>
      </c>
      <c r="I432" s="43">
        <v>0.10543324917390973</v>
      </c>
      <c r="J432" s="43">
        <v>0</v>
      </c>
      <c r="K432" s="43">
        <v>1</v>
      </c>
      <c r="M432" s="43">
        <v>7.8639192598229934E-3</v>
      </c>
      <c r="N432" s="43">
        <v>4.5339920276389202E-2</v>
      </c>
      <c r="O432" s="43">
        <v>0</v>
      </c>
      <c r="P432" s="43">
        <v>1</v>
      </c>
      <c r="R432" s="43">
        <v>639.15317818502319</v>
      </c>
      <c r="S432" s="43">
        <v>182.26846395728364</v>
      </c>
      <c r="T432" s="43">
        <v>6750.9077085345634</v>
      </c>
      <c r="U432" s="43">
        <v>7572.3293506768705</v>
      </c>
      <c r="W432" s="43">
        <v>1982.8003162532468</v>
      </c>
      <c r="X432" s="43">
        <v>0</v>
      </c>
      <c r="Y432" s="43">
        <v>0</v>
      </c>
      <c r="Z432" s="43">
        <v>1982.8003162532468</v>
      </c>
      <c r="AB432" s="43">
        <v>245.26825054148821</v>
      </c>
      <c r="AC432" s="43">
        <v>0</v>
      </c>
      <c r="AD432" s="43">
        <v>0</v>
      </c>
      <c r="AE432" s="43">
        <v>245.26825054148821</v>
      </c>
      <c r="AG432" s="43">
        <v>3646369.7815897209</v>
      </c>
      <c r="AH432" s="43">
        <v>428284.86831070133</v>
      </c>
      <c r="AI432" s="43">
        <v>0</v>
      </c>
      <c r="AJ432" s="43">
        <v>1030126652.2742505</v>
      </c>
      <c r="AK432" s="43">
        <v>1033773022.0558403</v>
      </c>
    </row>
    <row r="433" spans="1:37" x14ac:dyDescent="0.2">
      <c r="A433" s="43">
        <v>424</v>
      </c>
      <c r="C433" s="43">
        <v>6.0365906115222997E-4</v>
      </c>
      <c r="D433" s="43">
        <v>5.1216167121243036E-2</v>
      </c>
      <c r="E433" s="43">
        <v>3.0259265673664828</v>
      </c>
      <c r="F433" s="43">
        <v>2.7882176234062279</v>
      </c>
      <c r="H433" s="43">
        <v>8.6462812040020282E-5</v>
      </c>
      <c r="I433" s="43">
        <v>0.12196367433853683</v>
      </c>
      <c r="J433" s="43">
        <v>0</v>
      </c>
      <c r="K433" s="43">
        <v>1</v>
      </c>
      <c r="M433" s="43">
        <v>7.8352154351199101E-3</v>
      </c>
      <c r="N433" s="43">
        <v>4.5792061361877634E-2</v>
      </c>
      <c r="O433" s="43">
        <v>0</v>
      </c>
      <c r="P433" s="43">
        <v>1</v>
      </c>
      <c r="R433" s="43">
        <v>585.3844350225055</v>
      </c>
      <c r="S433" s="43">
        <v>199.66513148231709</v>
      </c>
      <c r="T433" s="43">
        <v>6793.3424698270492</v>
      </c>
      <c r="U433" s="43">
        <v>7578.3920363318721</v>
      </c>
      <c r="W433" s="43">
        <v>1771.330314057418</v>
      </c>
      <c r="X433" s="43">
        <v>0</v>
      </c>
      <c r="Y433" s="43">
        <v>0</v>
      </c>
      <c r="Z433" s="43">
        <v>1771.330314057418</v>
      </c>
      <c r="AB433" s="43">
        <v>112.00703965971883</v>
      </c>
      <c r="AC433" s="43">
        <v>0</v>
      </c>
      <c r="AD433" s="43">
        <v>0</v>
      </c>
      <c r="AE433" s="43">
        <v>112.00703965971883</v>
      </c>
      <c r="AG433" s="43">
        <v>3257476.4475515918</v>
      </c>
      <c r="AH433" s="43">
        <v>382607.3478364023</v>
      </c>
      <c r="AI433" s="43">
        <v>0</v>
      </c>
      <c r="AJ433" s="43">
        <v>470429566.57081908</v>
      </c>
      <c r="AK433" s="43">
        <v>473687043.01837069</v>
      </c>
    </row>
    <row r="434" spans="1:37" x14ac:dyDescent="0.2">
      <c r="A434" s="43">
        <v>425</v>
      </c>
      <c r="C434" s="43">
        <v>5.9730134241365793E-4</v>
      </c>
      <c r="D434" s="43">
        <v>6.5657095656950881E-2</v>
      </c>
      <c r="E434" s="43">
        <v>3.8313622610778326</v>
      </c>
      <c r="F434" s="43">
        <v>8.049947384452496</v>
      </c>
      <c r="H434" s="43">
        <v>9.5346672606022587E-5</v>
      </c>
      <c r="I434" s="43">
        <v>9.2198580648996248E-2</v>
      </c>
      <c r="J434" s="43">
        <v>0</v>
      </c>
      <c r="K434" s="43">
        <v>1</v>
      </c>
      <c r="M434" s="43">
        <v>7.930473278496275E-3</v>
      </c>
      <c r="N434" s="43">
        <v>4.2964655266466575E-2</v>
      </c>
      <c r="O434" s="43">
        <v>0</v>
      </c>
      <c r="P434" s="43">
        <v>1</v>
      </c>
      <c r="R434" s="43">
        <v>742.53602941195356</v>
      </c>
      <c r="S434" s="43">
        <v>166.4455351533804</v>
      </c>
      <c r="T434" s="43">
        <v>6451.3827763661375</v>
      </c>
      <c r="U434" s="43">
        <v>7360.3643409314718</v>
      </c>
      <c r="W434" s="43">
        <v>2844.9245205795382</v>
      </c>
      <c r="X434" s="43">
        <v>0</v>
      </c>
      <c r="Y434" s="43">
        <v>0</v>
      </c>
      <c r="Z434" s="43">
        <v>2844.9245205795382</v>
      </c>
      <c r="AB434" s="43">
        <v>560.12787341035619</v>
      </c>
      <c r="AC434" s="43">
        <v>0</v>
      </c>
      <c r="AD434" s="43">
        <v>0</v>
      </c>
      <c r="AE434" s="43">
        <v>560.12787341035619</v>
      </c>
      <c r="AG434" s="43">
        <v>5231816.1933457712</v>
      </c>
      <c r="AH434" s="43">
        <v>614503.69644518022</v>
      </c>
      <c r="AI434" s="43">
        <v>0</v>
      </c>
      <c r="AJ434" s="43">
        <v>2352537068.3234959</v>
      </c>
      <c r="AK434" s="43">
        <v>2357768884.5168414</v>
      </c>
    </row>
    <row r="435" spans="1:37" x14ac:dyDescent="0.2">
      <c r="A435" s="43">
        <v>426</v>
      </c>
      <c r="C435" s="43">
        <v>6.2087726134940624E-4</v>
      </c>
      <c r="D435" s="43">
        <v>5.5698604916736616E-2</v>
      </c>
      <c r="E435" s="43">
        <v>6.7158354114306036</v>
      </c>
      <c r="F435" s="43">
        <v>3.4548153264687449</v>
      </c>
      <c r="H435" s="43">
        <v>8.0648690482950253E-5</v>
      </c>
      <c r="I435" s="43">
        <v>9.2771525863369328E-2</v>
      </c>
      <c r="J435" s="43">
        <v>0</v>
      </c>
      <c r="K435" s="43">
        <v>1</v>
      </c>
      <c r="M435" s="43">
        <v>7.8203754954778628E-3</v>
      </c>
      <c r="N435" s="43">
        <v>4.3254556408247422E-2</v>
      </c>
      <c r="O435" s="43">
        <v>0</v>
      </c>
      <c r="P435" s="43">
        <v>1</v>
      </c>
      <c r="R435" s="43">
        <v>654.77553653144275</v>
      </c>
      <c r="S435" s="43">
        <v>141.66233388778278</v>
      </c>
      <c r="T435" s="43">
        <v>6404.7449734354523</v>
      </c>
      <c r="U435" s="43">
        <v>7201.1828438546781</v>
      </c>
      <c r="W435" s="43">
        <v>4397.3647347763363</v>
      </c>
      <c r="X435" s="43">
        <v>0</v>
      </c>
      <c r="Y435" s="43">
        <v>0</v>
      </c>
      <c r="Z435" s="43">
        <v>4397.3647347763363</v>
      </c>
      <c r="AB435" s="43">
        <v>171.98677340473742</v>
      </c>
      <c r="AC435" s="43">
        <v>0</v>
      </c>
      <c r="AD435" s="43">
        <v>0</v>
      </c>
      <c r="AE435" s="43">
        <v>171.98677340473742</v>
      </c>
      <c r="AG435" s="43">
        <v>8086753.7472536825</v>
      </c>
      <c r="AH435" s="43">
        <v>949830.78271168866</v>
      </c>
      <c r="AI435" s="43">
        <v>0</v>
      </c>
      <c r="AJ435" s="43">
        <v>722344448.29989719</v>
      </c>
      <c r="AK435" s="43">
        <v>730431202.04715085</v>
      </c>
    </row>
    <row r="436" spans="1:37" x14ac:dyDescent="0.2">
      <c r="A436" s="43">
        <v>427</v>
      </c>
      <c r="C436" s="43">
        <v>6.0574948558215331E-4</v>
      </c>
      <c r="D436" s="43">
        <v>5.1419306956463351E-2</v>
      </c>
      <c r="E436" s="43">
        <v>8.9170195988786176</v>
      </c>
      <c r="F436" s="43">
        <v>4.2360039981818778</v>
      </c>
      <c r="H436" s="43">
        <v>8.9650694911376947E-5</v>
      </c>
      <c r="I436" s="43">
        <v>0.10079282177901683</v>
      </c>
      <c r="J436" s="43">
        <v>0</v>
      </c>
      <c r="K436" s="43">
        <v>1</v>
      </c>
      <c r="M436" s="43">
        <v>7.7896571881110911E-3</v>
      </c>
      <c r="N436" s="43">
        <v>4.7816324969793822E-2</v>
      </c>
      <c r="O436" s="43">
        <v>0</v>
      </c>
      <c r="P436" s="43">
        <v>1</v>
      </c>
      <c r="R436" s="43">
        <v>589.74143958280251</v>
      </c>
      <c r="S436" s="43">
        <v>171.09039810681966</v>
      </c>
      <c r="T436" s="43">
        <v>7052.3996072425352</v>
      </c>
      <c r="U436" s="43">
        <v>7813.2314449321575</v>
      </c>
      <c r="W436" s="43">
        <v>5258.7359750307405</v>
      </c>
      <c r="X436" s="43">
        <v>0</v>
      </c>
      <c r="Y436" s="43">
        <v>0</v>
      </c>
      <c r="Z436" s="43">
        <v>5258.7359750307405</v>
      </c>
      <c r="AB436" s="43">
        <v>204.19940523303293</v>
      </c>
      <c r="AC436" s="43">
        <v>0</v>
      </c>
      <c r="AD436" s="43">
        <v>0</v>
      </c>
      <c r="AE436" s="43">
        <v>204.19940523303293</v>
      </c>
      <c r="AG436" s="43">
        <v>9670815.4580815323</v>
      </c>
      <c r="AH436" s="43">
        <v>1135886.97060664</v>
      </c>
      <c r="AI436" s="43">
        <v>0</v>
      </c>
      <c r="AJ436" s="43">
        <v>857637501.97873831</v>
      </c>
      <c r="AK436" s="43">
        <v>867308317.43681979</v>
      </c>
    </row>
    <row r="437" spans="1:37" x14ac:dyDescent="0.2">
      <c r="A437" s="43">
        <v>428</v>
      </c>
      <c r="C437" s="43">
        <v>6.3818212434785249E-4</v>
      </c>
      <c r="D437" s="43">
        <v>5.9389351342438945E-2</v>
      </c>
      <c r="E437" s="43">
        <v>2.6615959476986486</v>
      </c>
      <c r="F437" s="43">
        <v>1.9784664900696827</v>
      </c>
      <c r="H437" s="43">
        <v>8.8528398342390611E-5</v>
      </c>
      <c r="I437" s="43">
        <v>0.12507560921103622</v>
      </c>
      <c r="J437" s="43">
        <v>0</v>
      </c>
      <c r="K437" s="43">
        <v>1</v>
      </c>
      <c r="M437" s="43">
        <v>7.8596279539721037E-3</v>
      </c>
      <c r="N437" s="43">
        <v>4.6622145483076083E-2</v>
      </c>
      <c r="O437" s="43">
        <v>0</v>
      </c>
      <c r="P437" s="43">
        <v>1</v>
      </c>
      <c r="R437" s="43">
        <v>717.62174498519312</v>
      </c>
      <c r="S437" s="43">
        <v>209.65132268644408</v>
      </c>
      <c r="T437" s="43">
        <v>6938.0370809635879</v>
      </c>
      <c r="U437" s="43">
        <v>7865.3101486352252</v>
      </c>
      <c r="W437" s="43">
        <v>1910.0191284330231</v>
      </c>
      <c r="X437" s="43">
        <v>0</v>
      </c>
      <c r="Y437" s="43">
        <v>0</v>
      </c>
      <c r="Z437" s="43">
        <v>1910.0191284330231</v>
      </c>
      <c r="AB437" s="43">
        <v>75.132064811427668</v>
      </c>
      <c r="AC437" s="43">
        <v>0</v>
      </c>
      <c r="AD437" s="43">
        <v>0</v>
      </c>
      <c r="AE437" s="43">
        <v>75.132064811427668</v>
      </c>
      <c r="AG437" s="43">
        <v>3512525.1771883294</v>
      </c>
      <c r="AH437" s="43">
        <v>412564.131741533</v>
      </c>
      <c r="AI437" s="43">
        <v>0</v>
      </c>
      <c r="AJ437" s="43">
        <v>315554672.20799619</v>
      </c>
      <c r="AK437" s="43">
        <v>319067197.38518453</v>
      </c>
    </row>
    <row r="438" spans="1:37" x14ac:dyDescent="0.2">
      <c r="A438" s="43">
        <v>429</v>
      </c>
      <c r="C438" s="43">
        <v>5.9675357089839594E-4</v>
      </c>
      <c r="D438" s="43">
        <v>5.4955804591862445E-2</v>
      </c>
      <c r="E438" s="43">
        <v>3.7392528199673527</v>
      </c>
      <c r="F438" s="43">
        <v>1.6728621509104704</v>
      </c>
      <c r="H438" s="43">
        <v>9.039723196480054E-5</v>
      </c>
      <c r="I438" s="43">
        <v>8.7384783904545835E-2</v>
      </c>
      <c r="J438" s="43">
        <v>0</v>
      </c>
      <c r="K438" s="43">
        <v>1</v>
      </c>
      <c r="M438" s="43">
        <v>7.931293484315538E-3</v>
      </c>
      <c r="N438" s="43">
        <v>4.2624196799445346E-2</v>
      </c>
      <c r="O438" s="43">
        <v>0</v>
      </c>
      <c r="P438" s="43">
        <v>1</v>
      </c>
      <c r="R438" s="43">
        <v>620.94190521028122</v>
      </c>
      <c r="S438" s="43">
        <v>149.56615242511708</v>
      </c>
      <c r="T438" s="43">
        <v>6400.9229816957832</v>
      </c>
      <c r="U438" s="43">
        <v>7171.4310393311816</v>
      </c>
      <c r="W438" s="43">
        <v>2321.8587700934445</v>
      </c>
      <c r="X438" s="43">
        <v>0</v>
      </c>
      <c r="Y438" s="43">
        <v>0</v>
      </c>
      <c r="Z438" s="43">
        <v>2321.8587700934445</v>
      </c>
      <c r="AB438" s="43">
        <v>44.705488734535166</v>
      </c>
      <c r="AC438" s="43">
        <v>0</v>
      </c>
      <c r="AD438" s="43">
        <v>0</v>
      </c>
      <c r="AE438" s="43">
        <v>44.705488734535166</v>
      </c>
      <c r="AG438" s="43">
        <v>4269898.2782018445</v>
      </c>
      <c r="AH438" s="43">
        <v>501521.49434018403</v>
      </c>
      <c r="AI438" s="43">
        <v>0</v>
      </c>
      <c r="AJ438" s="43">
        <v>187763052.68504769</v>
      </c>
      <c r="AK438" s="43">
        <v>192032950.96324953</v>
      </c>
    </row>
    <row r="439" spans="1:37" x14ac:dyDescent="0.2">
      <c r="A439" s="43">
        <v>430</v>
      </c>
      <c r="C439" s="43">
        <v>5.8734196180878866E-4</v>
      </c>
      <c r="D439" s="43">
        <v>5.0255195087286035E-2</v>
      </c>
      <c r="E439" s="43">
        <v>3.675588776876737</v>
      </c>
      <c r="F439" s="43">
        <v>4.1949640278739491</v>
      </c>
      <c r="H439" s="43">
        <v>9.0236935579302013E-5</v>
      </c>
      <c r="I439" s="43">
        <v>9.5186616880829161E-2</v>
      </c>
      <c r="J439" s="43">
        <v>0</v>
      </c>
      <c r="K439" s="43">
        <v>1</v>
      </c>
      <c r="M439" s="43">
        <v>7.8185969831424968E-3</v>
      </c>
      <c r="N439" s="43">
        <v>4.6226693191829371E-2</v>
      </c>
      <c r="O439" s="43">
        <v>0</v>
      </c>
      <c r="P439" s="43">
        <v>1</v>
      </c>
      <c r="R439" s="43">
        <v>558.87459159768866</v>
      </c>
      <c r="S439" s="43">
        <v>162.63072668563242</v>
      </c>
      <c r="T439" s="43">
        <v>6843.2755543361282</v>
      </c>
      <c r="U439" s="43">
        <v>7564.7808726194489</v>
      </c>
      <c r="W439" s="43">
        <v>2054.1931765580343</v>
      </c>
      <c r="X439" s="43">
        <v>0</v>
      </c>
      <c r="Y439" s="43">
        <v>0</v>
      </c>
      <c r="Z439" s="43">
        <v>2054.1931765580343</v>
      </c>
      <c r="AB439" s="43">
        <v>191.0575111384675</v>
      </c>
      <c r="AC439" s="43">
        <v>0</v>
      </c>
      <c r="AD439" s="43">
        <v>0</v>
      </c>
      <c r="AE439" s="43">
        <v>191.0575111384675</v>
      </c>
      <c r="AG439" s="43">
        <v>3777661.2516902252</v>
      </c>
      <c r="AH439" s="43">
        <v>443705.72613653541</v>
      </c>
      <c r="AI439" s="43">
        <v>0</v>
      </c>
      <c r="AJ439" s="43">
        <v>802441546.78156352</v>
      </c>
      <c r="AK439" s="43">
        <v>806219208.03325379</v>
      </c>
    </row>
    <row r="440" spans="1:37" x14ac:dyDescent="0.2">
      <c r="A440" s="43">
        <v>431</v>
      </c>
      <c r="C440" s="43">
        <v>5.8858818439291036E-4</v>
      </c>
      <c r="D440" s="43">
        <v>4.3135865462578901E-2</v>
      </c>
      <c r="E440" s="43">
        <v>6.8140532289009235</v>
      </c>
      <c r="F440" s="43">
        <v>4.4635140045072905</v>
      </c>
      <c r="H440" s="43">
        <v>8.9621856042271548E-5</v>
      </c>
      <c r="I440" s="43">
        <v>8.5886229085024732E-2</v>
      </c>
      <c r="J440" s="43">
        <v>0</v>
      </c>
      <c r="K440" s="43">
        <v>1</v>
      </c>
      <c r="M440" s="43">
        <v>7.8478631125136599E-3</v>
      </c>
      <c r="N440" s="43">
        <v>4.6988196902656654E-2</v>
      </c>
      <c r="O440" s="43">
        <v>0</v>
      </c>
      <c r="P440" s="43">
        <v>1</v>
      </c>
      <c r="R440" s="43">
        <v>480.72026275338794</v>
      </c>
      <c r="S440" s="43">
        <v>145.74036122726247</v>
      </c>
      <c r="T440" s="43">
        <v>6982.0438488669388</v>
      </c>
      <c r="U440" s="43">
        <v>7608.5044728475896</v>
      </c>
      <c r="W440" s="43">
        <v>3275.6534586128232</v>
      </c>
      <c r="X440" s="43">
        <v>0</v>
      </c>
      <c r="Y440" s="43">
        <v>0</v>
      </c>
      <c r="Z440" s="43">
        <v>3275.6534586128232</v>
      </c>
      <c r="AB440" s="43">
        <v>178.15300576575584</v>
      </c>
      <c r="AC440" s="43">
        <v>0</v>
      </c>
      <c r="AD440" s="43">
        <v>0</v>
      </c>
      <c r="AE440" s="43">
        <v>178.15300576575584</v>
      </c>
      <c r="AG440" s="43">
        <v>6023926.7103889817</v>
      </c>
      <c r="AH440" s="43">
        <v>707541.14706036984</v>
      </c>
      <c r="AI440" s="43">
        <v>0</v>
      </c>
      <c r="AJ440" s="43">
        <v>748242624.21617448</v>
      </c>
      <c r="AK440" s="43">
        <v>754266550.9265635</v>
      </c>
    </row>
    <row r="441" spans="1:37" x14ac:dyDescent="0.2">
      <c r="A441" s="43">
        <v>432</v>
      </c>
      <c r="C441" s="43">
        <v>6.0732445688450648E-4</v>
      </c>
      <c r="D441" s="43">
        <v>4.8809646640217634E-2</v>
      </c>
      <c r="E441" s="43">
        <v>1.391868933586855</v>
      </c>
      <c r="F441" s="43">
        <v>2.4463450845704382</v>
      </c>
      <c r="H441" s="43">
        <v>9.1977334025106217E-5</v>
      </c>
      <c r="I441" s="43">
        <v>6.7867416805216282E-2</v>
      </c>
      <c r="J441" s="43">
        <v>0</v>
      </c>
      <c r="K441" s="43">
        <v>1</v>
      </c>
      <c r="M441" s="43">
        <v>7.8352747947912742E-3</v>
      </c>
      <c r="N441" s="43">
        <v>4.2603315392353978E-2</v>
      </c>
      <c r="O441" s="43">
        <v>0</v>
      </c>
      <c r="P441" s="43">
        <v>1</v>
      </c>
      <c r="R441" s="43">
        <v>561.26609331239354</v>
      </c>
      <c r="S441" s="43">
        <v>118.19102780509087</v>
      </c>
      <c r="T441" s="43">
        <v>6320.3336090011262</v>
      </c>
      <c r="U441" s="43">
        <v>6999.7907301186106</v>
      </c>
      <c r="W441" s="43">
        <v>781.20883875718141</v>
      </c>
      <c r="X441" s="43">
        <v>0</v>
      </c>
      <c r="Y441" s="43">
        <v>0</v>
      </c>
      <c r="Z441" s="43">
        <v>781.20883875718141</v>
      </c>
      <c r="AB441" s="43">
        <v>86.860936706232366</v>
      </c>
      <c r="AC441" s="43">
        <v>0</v>
      </c>
      <c r="AD441" s="43">
        <v>0</v>
      </c>
      <c r="AE441" s="43">
        <v>86.860936706232366</v>
      </c>
      <c r="AG441" s="43">
        <v>1436643.0544744567</v>
      </c>
      <c r="AH441" s="43">
        <v>168741.10917155119</v>
      </c>
      <c r="AI441" s="43">
        <v>0</v>
      </c>
      <c r="AJ441" s="43">
        <v>364815934.16617596</v>
      </c>
      <c r="AK441" s="43">
        <v>366252577.22065043</v>
      </c>
    </row>
    <row r="442" spans="1:37" x14ac:dyDescent="0.2">
      <c r="A442" s="43">
        <v>433</v>
      </c>
      <c r="C442" s="43">
        <v>6.1371572720336776E-4</v>
      </c>
      <c r="D442" s="43">
        <v>5.3468807359512906E-2</v>
      </c>
      <c r="E442" s="43">
        <v>5.305203257802475</v>
      </c>
      <c r="F442" s="43">
        <v>1.9165163464518786</v>
      </c>
      <c r="H442" s="43">
        <v>9.8397347005674263E-5</v>
      </c>
      <c r="I442" s="43">
        <v>0.10558207677891152</v>
      </c>
      <c r="J442" s="43">
        <v>0</v>
      </c>
      <c r="K442" s="43">
        <v>1</v>
      </c>
      <c r="M442" s="43">
        <v>7.891255833571198E-3</v>
      </c>
      <c r="N442" s="43">
        <v>4.6735359482583338E-2</v>
      </c>
      <c r="O442" s="43">
        <v>0</v>
      </c>
      <c r="P442" s="43">
        <v>1</v>
      </c>
      <c r="R442" s="43">
        <v>621.31254506803623</v>
      </c>
      <c r="S442" s="43">
        <v>196.70525492922965</v>
      </c>
      <c r="T442" s="43">
        <v>6982.8720401107075</v>
      </c>
      <c r="U442" s="43">
        <v>7800.8898401079732</v>
      </c>
      <c r="W442" s="43">
        <v>3296.1893382084927</v>
      </c>
      <c r="X442" s="43">
        <v>0</v>
      </c>
      <c r="Y442" s="43">
        <v>0</v>
      </c>
      <c r="Z442" s="43">
        <v>3296.1893382084927</v>
      </c>
      <c r="AB442" s="43">
        <v>60.930412107720798</v>
      </c>
      <c r="AC442" s="43">
        <v>0</v>
      </c>
      <c r="AD442" s="43">
        <v>0</v>
      </c>
      <c r="AE442" s="43">
        <v>60.930412107720798</v>
      </c>
      <c r="AG442" s="43">
        <v>6061692.1929654181</v>
      </c>
      <c r="AH442" s="43">
        <v>711976.89705303439</v>
      </c>
      <c r="AI442" s="43">
        <v>0</v>
      </c>
      <c r="AJ442" s="43">
        <v>255907730.85242736</v>
      </c>
      <c r="AK442" s="43">
        <v>261969423.04539278</v>
      </c>
    </row>
    <row r="443" spans="1:37" x14ac:dyDescent="0.2">
      <c r="A443" s="43">
        <v>434</v>
      </c>
      <c r="C443" s="43">
        <v>6.1888305296664559E-4</v>
      </c>
      <c r="D443" s="43">
        <v>5.7062994542121492E-2</v>
      </c>
      <c r="E443" s="43">
        <v>7.7854916983344351</v>
      </c>
      <c r="F443" s="43">
        <v>4.9470945230110397</v>
      </c>
      <c r="H443" s="43">
        <v>9.4161928456792943E-5</v>
      </c>
      <c r="I443" s="43">
        <v>0.10976940944579983</v>
      </c>
      <c r="J443" s="43">
        <v>0</v>
      </c>
      <c r="K443" s="43">
        <v>1</v>
      </c>
      <c r="M443" s="43">
        <v>7.8972758552279254E-3</v>
      </c>
      <c r="N443" s="43">
        <v>4.6220421598441752E-2</v>
      </c>
      <c r="O443" s="43">
        <v>0</v>
      </c>
      <c r="P443" s="43">
        <v>1</v>
      </c>
      <c r="R443" s="43">
        <v>668.66027406123578</v>
      </c>
      <c r="S443" s="43">
        <v>195.70370374820382</v>
      </c>
      <c r="T443" s="43">
        <v>6911.2019529612407</v>
      </c>
      <c r="U443" s="43">
        <v>7775.5659307706801</v>
      </c>
      <c r="W443" s="43">
        <v>5205.8490127097793</v>
      </c>
      <c r="X443" s="43">
        <v>0</v>
      </c>
      <c r="Y443" s="43">
        <v>0</v>
      </c>
      <c r="Z443" s="43">
        <v>5205.8490127097793</v>
      </c>
      <c r="AB443" s="43">
        <v>282.40138768873163</v>
      </c>
      <c r="AC443" s="43">
        <v>0</v>
      </c>
      <c r="AD443" s="43">
        <v>0</v>
      </c>
      <c r="AE443" s="43">
        <v>282.40138768873163</v>
      </c>
      <c r="AG443" s="43">
        <v>9573556.3343732841</v>
      </c>
      <c r="AH443" s="43">
        <v>1124463.3867453123</v>
      </c>
      <c r="AI443" s="43">
        <v>0</v>
      </c>
      <c r="AJ443" s="43">
        <v>1186085828.2926729</v>
      </c>
      <c r="AK443" s="43">
        <v>1195659384.6270461</v>
      </c>
    </row>
    <row r="444" spans="1:37" x14ac:dyDescent="0.2">
      <c r="A444" s="43">
        <v>435</v>
      </c>
      <c r="C444" s="43">
        <v>5.792506609578476E-4</v>
      </c>
      <c r="D444" s="43">
        <v>5.1774438501272467E-2</v>
      </c>
      <c r="E444" s="43">
        <v>6.82714590126856</v>
      </c>
      <c r="F444" s="43">
        <v>1.1488830288731624</v>
      </c>
      <c r="H444" s="43">
        <v>8.4660682734952807E-5</v>
      </c>
      <c r="I444" s="43">
        <v>0.10643797700774926</v>
      </c>
      <c r="J444" s="43">
        <v>0</v>
      </c>
      <c r="K444" s="43">
        <v>1</v>
      </c>
      <c r="M444" s="43">
        <v>7.8559138231448777E-3</v>
      </c>
      <c r="N444" s="43">
        <v>4.5038497416465088E-2</v>
      </c>
      <c r="O444" s="43">
        <v>0</v>
      </c>
      <c r="P444" s="43">
        <v>1</v>
      </c>
      <c r="R444" s="43">
        <v>567.83781179939615</v>
      </c>
      <c r="S444" s="43">
        <v>170.61639086670337</v>
      </c>
      <c r="T444" s="43">
        <v>6699.200509533749</v>
      </c>
      <c r="U444" s="43">
        <v>7437.6547121998483</v>
      </c>
      <c r="W444" s="43">
        <v>3876.7115894115555</v>
      </c>
      <c r="X444" s="43">
        <v>0</v>
      </c>
      <c r="Y444" s="43">
        <v>0</v>
      </c>
      <c r="Z444" s="43">
        <v>3876.7115894115555</v>
      </c>
      <c r="AB444" s="43">
        <v>9.0459312262461058</v>
      </c>
      <c r="AC444" s="43">
        <v>0</v>
      </c>
      <c r="AD444" s="43">
        <v>0</v>
      </c>
      <c r="AE444" s="43">
        <v>9.0459312262461058</v>
      </c>
      <c r="AG444" s="43">
        <v>7129272.6129278503</v>
      </c>
      <c r="AH444" s="43">
        <v>837369.70331289596</v>
      </c>
      <c r="AI444" s="43">
        <v>0</v>
      </c>
      <c r="AJ444" s="43">
        <v>37992911.150233641</v>
      </c>
      <c r="AK444" s="43">
        <v>45122183.763161495</v>
      </c>
    </row>
    <row r="445" spans="1:37" x14ac:dyDescent="0.2">
      <c r="A445" s="43">
        <v>436</v>
      </c>
      <c r="C445" s="43">
        <v>6.0633184153820196E-4</v>
      </c>
      <c r="D445" s="43">
        <v>5.5421073186296965E-2</v>
      </c>
      <c r="E445" s="43">
        <v>5.5408429345010317</v>
      </c>
      <c r="F445" s="43">
        <v>1.3027968245986423</v>
      </c>
      <c r="H445" s="43">
        <v>9.3218150543861178E-5</v>
      </c>
      <c r="I445" s="43">
        <v>7.7029173474431098E-2</v>
      </c>
      <c r="J445" s="43">
        <v>0</v>
      </c>
      <c r="K445" s="43">
        <v>1</v>
      </c>
      <c r="M445" s="43">
        <v>7.8541016112061435E-3</v>
      </c>
      <c r="N445" s="43">
        <v>4.2634717108761815E-2</v>
      </c>
      <c r="O445" s="43">
        <v>0</v>
      </c>
      <c r="P445" s="43">
        <v>1</v>
      </c>
      <c r="R445" s="43">
        <v>636.24983088625254</v>
      </c>
      <c r="S445" s="43">
        <v>135.95591056707784</v>
      </c>
      <c r="T445" s="43">
        <v>6340.1900179853837</v>
      </c>
      <c r="U445" s="43">
        <v>7112.3957594387139</v>
      </c>
      <c r="W445" s="43">
        <v>3525.3603800435685</v>
      </c>
      <c r="X445" s="43">
        <v>0</v>
      </c>
      <c r="Y445" s="43">
        <v>0</v>
      </c>
      <c r="Z445" s="43">
        <v>3525.3603800435685</v>
      </c>
      <c r="AB445" s="43">
        <v>20.614023843484514</v>
      </c>
      <c r="AC445" s="43">
        <v>0</v>
      </c>
      <c r="AD445" s="43">
        <v>0</v>
      </c>
      <c r="AE445" s="43">
        <v>20.614023843484514</v>
      </c>
      <c r="AG445" s="43">
        <v>6483137.7389001222</v>
      </c>
      <c r="AH445" s="43">
        <v>761477.84208941075</v>
      </c>
      <c r="AI445" s="43">
        <v>0</v>
      </c>
      <c r="AJ445" s="43">
        <v>86578900.142634958</v>
      </c>
      <c r="AK445" s="43">
        <v>93062037.881535083</v>
      </c>
    </row>
    <row r="446" spans="1:37" x14ac:dyDescent="0.2">
      <c r="A446" s="43">
        <v>437</v>
      </c>
      <c r="C446" s="43">
        <v>6.0512726551073927E-4</v>
      </c>
      <c r="D446" s="43">
        <v>5.6165063141735749E-2</v>
      </c>
      <c r="E446" s="43">
        <v>15.465913307212547</v>
      </c>
      <c r="F446" s="43">
        <v>2.4789170781776844</v>
      </c>
      <c r="H446" s="43">
        <v>9.5792271324501854E-5</v>
      </c>
      <c r="I446" s="43">
        <v>0.11284331518196389</v>
      </c>
      <c r="J446" s="43">
        <v>0</v>
      </c>
      <c r="K446" s="43">
        <v>1</v>
      </c>
      <c r="M446" s="43">
        <v>7.9503558998254009E-3</v>
      </c>
      <c r="N446" s="43">
        <v>4.4103944183219029E-2</v>
      </c>
      <c r="O446" s="43">
        <v>0</v>
      </c>
      <c r="P446" s="43">
        <v>1</v>
      </c>
      <c r="R446" s="43">
        <v>643.51006771670575</v>
      </c>
      <c r="S446" s="43">
        <v>204.6674036835779</v>
      </c>
      <c r="T446" s="43">
        <v>6639.0566285222731</v>
      </c>
      <c r="U446" s="43">
        <v>7487.2340999225562</v>
      </c>
      <c r="W446" s="43">
        <v>9952.4709196250478</v>
      </c>
      <c r="X446" s="43">
        <v>0</v>
      </c>
      <c r="Y446" s="43">
        <v>0</v>
      </c>
      <c r="Z446" s="43">
        <v>9952.4709196250478</v>
      </c>
      <c r="AB446" s="43">
        <v>101.83168911643004</v>
      </c>
      <c r="AC446" s="43">
        <v>0</v>
      </c>
      <c r="AD446" s="43">
        <v>0</v>
      </c>
      <c r="AE446" s="43">
        <v>101.83168911643004</v>
      </c>
      <c r="AG446" s="43">
        <v>18302594.021190464</v>
      </c>
      <c r="AH446" s="43">
        <v>2149733.7186390106</v>
      </c>
      <c r="AI446" s="43">
        <v>0</v>
      </c>
      <c r="AJ446" s="43">
        <v>427693094.28900617</v>
      </c>
      <c r="AK446" s="43">
        <v>445995688.31019664</v>
      </c>
    </row>
    <row r="447" spans="1:37" x14ac:dyDescent="0.2">
      <c r="A447" s="43">
        <v>438</v>
      </c>
      <c r="C447" s="43">
        <v>6.1010335335731636E-4</v>
      </c>
      <c r="D447" s="43">
        <v>4.8291392994950257E-2</v>
      </c>
      <c r="E447" s="43">
        <v>8.1762593460966411</v>
      </c>
      <c r="F447" s="43">
        <v>1.3725959366167124</v>
      </c>
      <c r="H447" s="43">
        <v>9.8569844583229482E-5</v>
      </c>
      <c r="I447" s="43">
        <v>0.110391457267632</v>
      </c>
      <c r="J447" s="43">
        <v>0</v>
      </c>
      <c r="K447" s="43">
        <v>1</v>
      </c>
      <c r="M447" s="43">
        <v>7.8007310633983517E-3</v>
      </c>
      <c r="N447" s="43">
        <v>4.6871809281982757E-2</v>
      </c>
      <c r="O447" s="43">
        <v>0</v>
      </c>
      <c r="P447" s="43">
        <v>1</v>
      </c>
      <c r="R447" s="43">
        <v>557.84753439269014</v>
      </c>
      <c r="S447" s="43">
        <v>206.02594319765905</v>
      </c>
      <c r="T447" s="43">
        <v>6922.9213256174744</v>
      </c>
      <c r="U447" s="43">
        <v>7686.7948032078239</v>
      </c>
      <c r="W447" s="43">
        <v>4561.1061167752005</v>
      </c>
      <c r="X447" s="43">
        <v>0</v>
      </c>
      <c r="Y447" s="43">
        <v>0</v>
      </c>
      <c r="Z447" s="43">
        <v>4561.1061167752005</v>
      </c>
      <c r="AB447" s="43">
        <v>22.240134528601381</v>
      </c>
      <c r="AC447" s="43">
        <v>0</v>
      </c>
      <c r="AD447" s="43">
        <v>0</v>
      </c>
      <c r="AE447" s="43">
        <v>22.240134528601381</v>
      </c>
      <c r="AG447" s="43">
        <v>8387874.1487495936</v>
      </c>
      <c r="AH447" s="43">
        <v>985198.92122344335</v>
      </c>
      <c r="AI447" s="43">
        <v>0</v>
      </c>
      <c r="AJ447" s="43">
        <v>93408565.020125806</v>
      </c>
      <c r="AK447" s="43">
        <v>101796439.1688754</v>
      </c>
    </row>
    <row r="448" spans="1:37" x14ac:dyDescent="0.2">
      <c r="A448" s="43">
        <v>439</v>
      </c>
      <c r="C448" s="43">
        <v>6.1270566713100827E-4</v>
      </c>
      <c r="D448" s="43">
        <v>4.0935004931120372E-2</v>
      </c>
      <c r="E448" s="43">
        <v>6.4090510459842767</v>
      </c>
      <c r="F448" s="43">
        <v>5.8232982088785832</v>
      </c>
      <c r="H448" s="43">
        <v>1.0555648115984084E-4</v>
      </c>
      <c r="I448" s="43">
        <v>0.12593607336501245</v>
      </c>
      <c r="J448" s="43">
        <v>0</v>
      </c>
      <c r="K448" s="43">
        <v>1</v>
      </c>
      <c r="M448" s="43">
        <v>7.8521900895449637E-3</v>
      </c>
      <c r="N448" s="43">
        <v>4.3662024727817016E-2</v>
      </c>
      <c r="O448" s="43">
        <v>0</v>
      </c>
      <c r="P448" s="43">
        <v>1</v>
      </c>
      <c r="R448" s="43">
        <v>474.88572737397919</v>
      </c>
      <c r="S448" s="43">
        <v>251.69664401660424</v>
      </c>
      <c r="T448" s="43">
        <v>6491.3802331088291</v>
      </c>
      <c r="U448" s="43">
        <v>7217.9626044994129</v>
      </c>
      <c r="W448" s="43">
        <v>3043.5668677492054</v>
      </c>
      <c r="X448" s="43">
        <v>0</v>
      </c>
      <c r="Y448" s="43">
        <v>0</v>
      </c>
      <c r="Z448" s="43">
        <v>3043.5668677492054</v>
      </c>
      <c r="AB448" s="43">
        <v>245.08515617434614</v>
      </c>
      <c r="AC448" s="43">
        <v>0</v>
      </c>
      <c r="AD448" s="43">
        <v>0</v>
      </c>
      <c r="AE448" s="43">
        <v>245.08515617434614</v>
      </c>
      <c r="AG448" s="43">
        <v>5597119.4697907884</v>
      </c>
      <c r="AH448" s="43">
        <v>657410.4434338283</v>
      </c>
      <c r="AI448" s="43">
        <v>0</v>
      </c>
      <c r="AJ448" s="43">
        <v>1029357655.9322538</v>
      </c>
      <c r="AK448" s="43">
        <v>1034954775.4020447</v>
      </c>
    </row>
    <row r="449" spans="1:37" x14ac:dyDescent="0.2">
      <c r="A449" s="43">
        <v>440</v>
      </c>
      <c r="C449" s="43">
        <v>6.1117124818543811E-4</v>
      </c>
      <c r="D449" s="43">
        <v>6.1059260254338721E-2</v>
      </c>
      <c r="E449" s="43">
        <v>1.9468056276456931</v>
      </c>
      <c r="F449" s="43">
        <v>2.7692543144173096</v>
      </c>
      <c r="H449" s="43">
        <v>9.8845700666760905E-5</v>
      </c>
      <c r="I449" s="43">
        <v>0.11096364418979743</v>
      </c>
      <c r="J449" s="43">
        <v>0</v>
      </c>
      <c r="K449" s="43">
        <v>1</v>
      </c>
      <c r="M449" s="43">
        <v>7.8630058764737054E-3</v>
      </c>
      <c r="N449" s="43">
        <v>4.6173892955792661E-2</v>
      </c>
      <c r="O449" s="43">
        <v>0</v>
      </c>
      <c r="P449" s="43">
        <v>1</v>
      </c>
      <c r="R449" s="43">
        <v>706.57265591155749</v>
      </c>
      <c r="S449" s="43">
        <v>207.67339758661637</v>
      </c>
      <c r="T449" s="43">
        <v>6874.2839123212743</v>
      </c>
      <c r="U449" s="43">
        <v>7788.5299658194481</v>
      </c>
      <c r="W449" s="43">
        <v>1375.5596228691841</v>
      </c>
      <c r="X449" s="43">
        <v>0</v>
      </c>
      <c r="Y449" s="43">
        <v>0</v>
      </c>
      <c r="Z449" s="43">
        <v>1375.5596228691841</v>
      </c>
      <c r="AB449" s="43">
        <v>133.76141903152779</v>
      </c>
      <c r="AC449" s="43">
        <v>0</v>
      </c>
      <c r="AD449" s="43">
        <v>0</v>
      </c>
      <c r="AE449" s="43">
        <v>133.76141903152779</v>
      </c>
      <c r="AG449" s="43">
        <v>2529654.1464564293</v>
      </c>
      <c r="AH449" s="43">
        <v>297120.87853974378</v>
      </c>
      <c r="AI449" s="43">
        <v>0</v>
      </c>
      <c r="AJ449" s="43">
        <v>561797959.93241668</v>
      </c>
      <c r="AK449" s="43">
        <v>564327614.07887316</v>
      </c>
    </row>
    <row r="450" spans="1:37" x14ac:dyDescent="0.2">
      <c r="A450" s="43">
        <v>441</v>
      </c>
      <c r="C450" s="43">
        <v>6.0523199468569678E-4</v>
      </c>
      <c r="D450" s="43">
        <v>5.5701344580758372E-2</v>
      </c>
      <c r="E450" s="43">
        <v>3.6814357315716459</v>
      </c>
      <c r="F450" s="43">
        <v>1.6370783460735547</v>
      </c>
      <c r="H450" s="43">
        <v>9.4231651491027968E-5</v>
      </c>
      <c r="I450" s="43">
        <v>0.10595797690505793</v>
      </c>
      <c r="J450" s="43">
        <v>0</v>
      </c>
      <c r="K450" s="43">
        <v>1</v>
      </c>
      <c r="M450" s="43">
        <v>7.8130065149336764E-3</v>
      </c>
      <c r="N450" s="43">
        <v>4.3789320108440333E-2</v>
      </c>
      <c r="O450" s="43">
        <v>0</v>
      </c>
      <c r="P450" s="43">
        <v>1</v>
      </c>
      <c r="R450" s="43">
        <v>638.3074742899056</v>
      </c>
      <c r="S450" s="43">
        <v>189.04832461576518</v>
      </c>
      <c r="T450" s="43">
        <v>6477.8182904861942</v>
      </c>
      <c r="U450" s="43">
        <v>7305.174089391865</v>
      </c>
      <c r="W450" s="43">
        <v>2349.8879435801082</v>
      </c>
      <c r="X450" s="43">
        <v>0</v>
      </c>
      <c r="Y450" s="43">
        <v>0</v>
      </c>
      <c r="Z450" s="43">
        <v>2349.8879435801082</v>
      </c>
      <c r="AB450" s="43">
        <v>43.511750090749125</v>
      </c>
      <c r="AC450" s="43">
        <v>0</v>
      </c>
      <c r="AD450" s="43">
        <v>0</v>
      </c>
      <c r="AE450" s="43">
        <v>43.511750090749125</v>
      </c>
      <c r="AG450" s="43">
        <v>4321443.9282438187</v>
      </c>
      <c r="AH450" s="43">
        <v>507575.79581330338</v>
      </c>
      <c r="AI450" s="43">
        <v>0</v>
      </c>
      <c r="AJ450" s="43">
        <v>182749350.38114631</v>
      </c>
      <c r="AK450" s="43">
        <v>187070794.30939013</v>
      </c>
    </row>
    <row r="451" spans="1:37" x14ac:dyDescent="0.2">
      <c r="A451" s="43">
        <v>442</v>
      </c>
      <c r="C451" s="43">
        <v>6.1834835912932817E-4</v>
      </c>
      <c r="D451" s="43">
        <v>4.8583306271219949E-2</v>
      </c>
      <c r="E451" s="43">
        <v>3.544546193746239</v>
      </c>
      <c r="F451" s="43">
        <v>1.5383065915088638</v>
      </c>
      <c r="H451" s="43">
        <v>8.5045031037626242E-5</v>
      </c>
      <c r="I451" s="43">
        <v>9.1999538899328701E-2</v>
      </c>
      <c r="J451" s="43">
        <v>0</v>
      </c>
      <c r="K451" s="43">
        <v>1</v>
      </c>
      <c r="M451" s="43">
        <v>7.8382291201139903E-3</v>
      </c>
      <c r="N451" s="43">
        <v>4.8391862198261415E-2</v>
      </c>
      <c r="O451" s="43">
        <v>0</v>
      </c>
      <c r="P451" s="43">
        <v>1</v>
      </c>
      <c r="R451" s="43">
        <v>568.80401365472619</v>
      </c>
      <c r="S451" s="43">
        <v>148.14157834135824</v>
      </c>
      <c r="T451" s="43">
        <v>7181.7893364918737</v>
      </c>
      <c r="U451" s="43">
        <v>7898.7349284879583</v>
      </c>
      <c r="W451" s="43">
        <v>2016.1521015874434</v>
      </c>
      <c r="X451" s="43">
        <v>0</v>
      </c>
      <c r="Y451" s="43">
        <v>0</v>
      </c>
      <c r="Z451" s="43">
        <v>2016.1521015874434</v>
      </c>
      <c r="AB451" s="43">
        <v>32.762431631492952</v>
      </c>
      <c r="AC451" s="43">
        <v>0</v>
      </c>
      <c r="AD451" s="43">
        <v>0</v>
      </c>
      <c r="AE451" s="43">
        <v>32.762431631492952</v>
      </c>
      <c r="AG451" s="43">
        <v>3707703.7148193084</v>
      </c>
      <c r="AH451" s="43">
        <v>435488.8539428878</v>
      </c>
      <c r="AI451" s="43">
        <v>0</v>
      </c>
      <c r="AJ451" s="43">
        <v>137602212.85227039</v>
      </c>
      <c r="AK451" s="43">
        <v>141309916.56708971</v>
      </c>
    </row>
    <row r="452" spans="1:37" x14ac:dyDescent="0.2">
      <c r="A452" s="43">
        <v>443</v>
      </c>
      <c r="C452" s="43">
        <v>6.1972656268294291E-4</v>
      </c>
      <c r="D452" s="43">
        <v>5.0983641781753485E-2</v>
      </c>
      <c r="E452" s="43">
        <v>6.5037266930193605</v>
      </c>
      <c r="F452" s="43">
        <v>1.6860934863147929</v>
      </c>
      <c r="H452" s="43">
        <v>8.8525768534691165E-5</v>
      </c>
      <c r="I452" s="43">
        <v>0.11016584162170173</v>
      </c>
      <c r="J452" s="43">
        <v>0</v>
      </c>
      <c r="K452" s="43">
        <v>1</v>
      </c>
      <c r="M452" s="43">
        <v>7.921225309948432E-3</v>
      </c>
      <c r="N452" s="43">
        <v>4.6560317299060072E-2</v>
      </c>
      <c r="O452" s="43">
        <v>0</v>
      </c>
      <c r="P452" s="43">
        <v>1</v>
      </c>
      <c r="R452" s="43">
        <v>598.2370938879119</v>
      </c>
      <c r="S452" s="43">
        <v>184.65413407828714</v>
      </c>
      <c r="T452" s="43">
        <v>6983.1387383296606</v>
      </c>
      <c r="U452" s="43">
        <v>7766.0299662958596</v>
      </c>
      <c r="W452" s="43">
        <v>3890.7705562731421</v>
      </c>
      <c r="X452" s="43">
        <v>0</v>
      </c>
      <c r="Y452" s="43">
        <v>0</v>
      </c>
      <c r="Z452" s="43">
        <v>3890.7705562731421</v>
      </c>
      <c r="AB452" s="43">
        <v>43.917783352557464</v>
      </c>
      <c r="AC452" s="43">
        <v>0</v>
      </c>
      <c r="AD452" s="43">
        <v>0</v>
      </c>
      <c r="AE452" s="43">
        <v>43.917783352557464</v>
      </c>
      <c r="AG452" s="43">
        <v>7155127.052986308</v>
      </c>
      <c r="AH452" s="43">
        <v>840406.44015499868</v>
      </c>
      <c r="AI452" s="43">
        <v>0</v>
      </c>
      <c r="AJ452" s="43">
        <v>184454690.08074135</v>
      </c>
      <c r="AK452" s="43">
        <v>191609817.13372764</v>
      </c>
    </row>
    <row r="453" spans="1:37" x14ac:dyDescent="0.2">
      <c r="A453" s="43">
        <v>444</v>
      </c>
      <c r="C453" s="43">
        <v>6.1743905480859951E-4</v>
      </c>
      <c r="D453" s="43">
        <v>5.83247045563553E-2</v>
      </c>
      <c r="E453" s="43">
        <v>1.2758738524247233</v>
      </c>
      <c r="F453" s="43">
        <v>2.4527823042032795</v>
      </c>
      <c r="H453" s="43">
        <v>9.5502492808541284E-5</v>
      </c>
      <c r="I453" s="43">
        <v>6.7955341881566711E-2</v>
      </c>
      <c r="J453" s="43">
        <v>0</v>
      </c>
      <c r="K453" s="43">
        <v>1</v>
      </c>
      <c r="M453" s="43">
        <v>7.9033717684657834E-3</v>
      </c>
      <c r="N453" s="43">
        <v>4.5542694039281122E-2</v>
      </c>
      <c r="O453" s="43">
        <v>0</v>
      </c>
      <c r="P453" s="43">
        <v>1</v>
      </c>
      <c r="R453" s="43">
        <v>681.85026988215429</v>
      </c>
      <c r="S453" s="43">
        <v>122.87985273732264</v>
      </c>
      <c r="T453" s="43">
        <v>6815.119908674882</v>
      </c>
      <c r="U453" s="43">
        <v>7619.8500312943588</v>
      </c>
      <c r="W453" s="43">
        <v>869.95493061138143</v>
      </c>
      <c r="X453" s="43">
        <v>0</v>
      </c>
      <c r="Y453" s="43">
        <v>0</v>
      </c>
      <c r="Z453" s="43">
        <v>869.95493061138143</v>
      </c>
      <c r="AB453" s="43">
        <v>105.99206066350959</v>
      </c>
      <c r="AC453" s="43">
        <v>0</v>
      </c>
      <c r="AD453" s="43">
        <v>0</v>
      </c>
      <c r="AE453" s="43">
        <v>105.99206066350959</v>
      </c>
      <c r="AG453" s="43">
        <v>1599847.1173943304</v>
      </c>
      <c r="AH453" s="43">
        <v>187910.2650120584</v>
      </c>
      <c r="AI453" s="43">
        <v>0</v>
      </c>
      <c r="AJ453" s="43">
        <v>445166654.7867403</v>
      </c>
      <c r="AK453" s="43">
        <v>446766501.90413463</v>
      </c>
    </row>
    <row r="454" spans="1:37" x14ac:dyDescent="0.2">
      <c r="A454" s="43">
        <v>445</v>
      </c>
      <c r="C454" s="43">
        <v>6.1221486640405942E-4</v>
      </c>
      <c r="D454" s="43">
        <v>4.8077864536688671E-2</v>
      </c>
      <c r="E454" s="43">
        <v>7.0723813608370545</v>
      </c>
      <c r="F454" s="43">
        <v>1.8461400832609651</v>
      </c>
      <c r="H454" s="43">
        <v>7.4987450272898521E-5</v>
      </c>
      <c r="I454" s="43">
        <v>0.10935370208449502</v>
      </c>
      <c r="J454" s="43">
        <v>0</v>
      </c>
      <c r="K454" s="43">
        <v>1</v>
      </c>
      <c r="M454" s="43">
        <v>7.8275002640204698E-3</v>
      </c>
      <c r="N454" s="43">
        <v>4.7951550343690252E-2</v>
      </c>
      <c r="O454" s="43">
        <v>0</v>
      </c>
      <c r="P454" s="43">
        <v>1</v>
      </c>
      <c r="R454" s="43">
        <v>557.30304196675991</v>
      </c>
      <c r="S454" s="43">
        <v>155.26174039753374</v>
      </c>
      <c r="T454" s="43">
        <v>7106.7021955167211</v>
      </c>
      <c r="U454" s="43">
        <v>7819.266977881015</v>
      </c>
      <c r="W454" s="43">
        <v>3941.4596463435037</v>
      </c>
      <c r="X454" s="43">
        <v>0</v>
      </c>
      <c r="Y454" s="43">
        <v>0</v>
      </c>
      <c r="Z454" s="43">
        <v>3941.4596463435037</v>
      </c>
      <c r="AB454" s="43">
        <v>50.45653932945374</v>
      </c>
      <c r="AC454" s="43">
        <v>0</v>
      </c>
      <c r="AD454" s="43">
        <v>0</v>
      </c>
      <c r="AE454" s="43">
        <v>50.45653932945374</v>
      </c>
      <c r="AG454" s="43">
        <v>7248344.2896257034</v>
      </c>
      <c r="AH454" s="43">
        <v>851355.28361019678</v>
      </c>
      <c r="AI454" s="43">
        <v>0</v>
      </c>
      <c r="AJ454" s="43">
        <v>211917465.18370572</v>
      </c>
      <c r="AK454" s="43">
        <v>219165809.47333142</v>
      </c>
    </row>
    <row r="455" spans="1:37" x14ac:dyDescent="0.2">
      <c r="A455" s="43">
        <v>446</v>
      </c>
      <c r="C455" s="43">
        <v>5.9842116674753952E-4</v>
      </c>
      <c r="D455" s="43">
        <v>5.0729757705593008E-2</v>
      </c>
      <c r="E455" s="43">
        <v>6.4682779608939303</v>
      </c>
      <c r="F455" s="43">
        <v>1.1578914557998672</v>
      </c>
      <c r="H455" s="43">
        <v>8.8519977678512568E-5</v>
      </c>
      <c r="I455" s="43">
        <v>9.9960725064719758E-2</v>
      </c>
      <c r="J455" s="43">
        <v>0</v>
      </c>
      <c r="K455" s="43">
        <v>1</v>
      </c>
      <c r="M455" s="43">
        <v>7.926344250795303E-3</v>
      </c>
      <c r="N455" s="43">
        <v>4.3773706931274706E-2</v>
      </c>
      <c r="O455" s="43">
        <v>0</v>
      </c>
      <c r="P455" s="43">
        <v>1</v>
      </c>
      <c r="R455" s="43">
        <v>574.79384289254801</v>
      </c>
      <c r="S455" s="43">
        <v>167.53789948168543</v>
      </c>
      <c r="T455" s="43">
        <v>6569.4442141055806</v>
      </c>
      <c r="U455" s="43">
        <v>7311.7759564798143</v>
      </c>
      <c r="W455" s="43">
        <v>3717.9263460393968</v>
      </c>
      <c r="X455" s="43">
        <v>0</v>
      </c>
      <c r="Y455" s="43">
        <v>0</v>
      </c>
      <c r="Z455" s="43">
        <v>3717.9263460393968</v>
      </c>
      <c r="AB455" s="43">
        <v>9.7107889203841857</v>
      </c>
      <c r="AC455" s="43">
        <v>0</v>
      </c>
      <c r="AD455" s="43">
        <v>0</v>
      </c>
      <c r="AE455" s="43">
        <v>9.7107889203841857</v>
      </c>
      <c r="AG455" s="43">
        <v>6837266.550366451</v>
      </c>
      <c r="AH455" s="43">
        <v>803072.09074450971</v>
      </c>
      <c r="AI455" s="43">
        <v>0</v>
      </c>
      <c r="AJ455" s="43">
        <v>40785313.465613581</v>
      </c>
      <c r="AK455" s="43">
        <v>47622580.015980035</v>
      </c>
    </row>
    <row r="456" spans="1:37" x14ac:dyDescent="0.2">
      <c r="A456" s="43">
        <v>447</v>
      </c>
      <c r="C456" s="43">
        <v>6.2000973116227431E-4</v>
      </c>
      <c r="D456" s="43">
        <v>6.0265903688969003E-2</v>
      </c>
      <c r="E456" s="43">
        <v>3.5666906987227724</v>
      </c>
      <c r="F456" s="43">
        <v>0.89591616503958238</v>
      </c>
      <c r="H456" s="43">
        <v>9.9319854599877466E-5</v>
      </c>
      <c r="I456" s="43">
        <v>9.5592081014083188E-2</v>
      </c>
      <c r="J456" s="43">
        <v>0</v>
      </c>
      <c r="K456" s="43">
        <v>1</v>
      </c>
      <c r="M456" s="43">
        <v>7.8703088839017221E-3</v>
      </c>
      <c r="N456" s="43">
        <v>4.6613870275154734E-2</v>
      </c>
      <c r="O456" s="43">
        <v>0</v>
      </c>
      <c r="P456" s="43">
        <v>1</v>
      </c>
      <c r="R456" s="43">
        <v>707.4773686594009</v>
      </c>
      <c r="S456" s="43">
        <v>179.76302351239414</v>
      </c>
      <c r="T456" s="43">
        <v>6946.2324626678492</v>
      </c>
      <c r="U456" s="43">
        <v>7833.4728548396442</v>
      </c>
      <c r="W456" s="43">
        <v>2523.3529503543468</v>
      </c>
      <c r="X456" s="43">
        <v>0</v>
      </c>
      <c r="Y456" s="43">
        <v>0</v>
      </c>
      <c r="Z456" s="43">
        <v>2523.3529503543468</v>
      </c>
      <c r="AB456" s="43">
        <v>-7.8791544715219946</v>
      </c>
      <c r="AC456" s="43">
        <v>0</v>
      </c>
      <c r="AD456" s="43">
        <v>0</v>
      </c>
      <c r="AE456" s="43">
        <v>-7.8791544715219946</v>
      </c>
      <c r="AG456" s="43">
        <v>4640446.0757016437</v>
      </c>
      <c r="AH456" s="43">
        <v>545044.23727653897</v>
      </c>
      <c r="AI456" s="43">
        <v>0</v>
      </c>
      <c r="AJ456" s="43">
        <v>0</v>
      </c>
      <c r="AK456" s="43">
        <v>4640446.0757016437</v>
      </c>
    </row>
    <row r="457" spans="1:37" x14ac:dyDescent="0.2">
      <c r="A457" s="43">
        <v>448</v>
      </c>
      <c r="C457" s="43">
        <v>5.9448668899076502E-4</v>
      </c>
      <c r="D457" s="43">
        <v>5.2602675383825188E-2</v>
      </c>
      <c r="E457" s="43">
        <v>6.3547441335803025</v>
      </c>
      <c r="F457" s="43">
        <v>2.187564296637174</v>
      </c>
      <c r="H457" s="43">
        <v>8.3452207589161382E-5</v>
      </c>
      <c r="I457" s="43">
        <v>8.7547455451052525E-2</v>
      </c>
      <c r="J457" s="43">
        <v>0</v>
      </c>
      <c r="K457" s="43">
        <v>1</v>
      </c>
      <c r="M457" s="43">
        <v>7.8351124530431828E-3</v>
      </c>
      <c r="N457" s="43">
        <v>4.4829570868016838E-2</v>
      </c>
      <c r="O457" s="43">
        <v>0</v>
      </c>
      <c r="P457" s="43">
        <v>1</v>
      </c>
      <c r="R457" s="43">
        <v>592.09629113755386</v>
      </c>
      <c r="S457" s="43">
        <v>138.33234222174832</v>
      </c>
      <c r="T457" s="43">
        <v>6650.4676983668414</v>
      </c>
      <c r="U457" s="43">
        <v>7380.8963317261441</v>
      </c>
      <c r="W457" s="43">
        <v>3762.6204326210254</v>
      </c>
      <c r="X457" s="43">
        <v>0</v>
      </c>
      <c r="Y457" s="43">
        <v>0</v>
      </c>
      <c r="Z457" s="43">
        <v>3762.6204326210254</v>
      </c>
      <c r="AB457" s="43">
        <v>75.237308461308601</v>
      </c>
      <c r="AC457" s="43">
        <v>0</v>
      </c>
      <c r="AD457" s="43">
        <v>0</v>
      </c>
      <c r="AE457" s="43">
        <v>75.237308461308601</v>
      </c>
      <c r="AG457" s="43">
        <v>6919458.9755900661</v>
      </c>
      <c r="AH457" s="43">
        <v>812726.0134461415</v>
      </c>
      <c r="AI457" s="43">
        <v>0</v>
      </c>
      <c r="AJ457" s="43">
        <v>315996695.53749615</v>
      </c>
      <c r="AK457" s="43">
        <v>322916154.5130862</v>
      </c>
    </row>
    <row r="458" spans="1:37" x14ac:dyDescent="0.2">
      <c r="A458" s="43">
        <v>449</v>
      </c>
      <c r="C458" s="43">
        <v>6.0474692969986275E-4</v>
      </c>
      <c r="D458" s="43">
        <v>5.5599037679064156E-2</v>
      </c>
      <c r="E458" s="43">
        <v>6.2891876453641293</v>
      </c>
      <c r="F458" s="43">
        <v>1.060949768420351</v>
      </c>
      <c r="H458" s="43">
        <v>9.5708936236005293E-5</v>
      </c>
      <c r="I458" s="43">
        <v>0.10577716743492993</v>
      </c>
      <c r="J458" s="43">
        <v>0</v>
      </c>
      <c r="K458" s="43">
        <v>1</v>
      </c>
      <c r="M458" s="43">
        <v>7.7807613400312286E-3</v>
      </c>
      <c r="N458" s="43">
        <v>4.6297647647270623E-2</v>
      </c>
      <c r="O458" s="43">
        <v>0</v>
      </c>
      <c r="P458" s="43">
        <v>1</v>
      </c>
      <c r="R458" s="43">
        <v>636.62445835911456</v>
      </c>
      <c r="S458" s="43">
        <v>191.6844111604095</v>
      </c>
      <c r="T458" s="43">
        <v>6820.6127495185638</v>
      </c>
      <c r="U458" s="43">
        <v>7648.9216190380876</v>
      </c>
      <c r="W458" s="43">
        <v>4003.8506782487739</v>
      </c>
      <c r="X458" s="43">
        <v>0</v>
      </c>
      <c r="Y458" s="43">
        <v>0</v>
      </c>
      <c r="Z458" s="43">
        <v>4003.8506782487739</v>
      </c>
      <c r="AB458" s="43">
        <v>4.1518261239259795</v>
      </c>
      <c r="AC458" s="43">
        <v>0</v>
      </c>
      <c r="AD458" s="43">
        <v>0</v>
      </c>
      <c r="AE458" s="43">
        <v>4.1518261239259795</v>
      </c>
      <c r="AG458" s="43">
        <v>7363081.3972994955</v>
      </c>
      <c r="AH458" s="43">
        <v>864831.74650173518</v>
      </c>
      <c r="AI458" s="43">
        <v>0</v>
      </c>
      <c r="AJ458" s="43">
        <v>17437669.720489115</v>
      </c>
      <c r="AK458" s="43">
        <v>24800751.117788609</v>
      </c>
    </row>
    <row r="459" spans="1:37" x14ac:dyDescent="0.2">
      <c r="A459" s="43">
        <v>450</v>
      </c>
      <c r="C459" s="43">
        <v>6.1983127649301029E-4</v>
      </c>
      <c r="D459" s="43">
        <v>5.7791813943610881E-2</v>
      </c>
      <c r="E459" s="43">
        <v>6.6382107278794553</v>
      </c>
      <c r="F459" s="43">
        <v>4.0290910989871938</v>
      </c>
      <c r="H459" s="43">
        <v>9.2274167782568917E-5</v>
      </c>
      <c r="I459" s="43">
        <v>0.11838672804530126</v>
      </c>
      <c r="J459" s="43">
        <v>0</v>
      </c>
      <c r="K459" s="43">
        <v>1</v>
      </c>
      <c r="M459" s="43">
        <v>7.8340066201947282E-3</v>
      </c>
      <c r="N459" s="43">
        <v>4.3955355663143687E-2</v>
      </c>
      <c r="O459" s="43">
        <v>0</v>
      </c>
      <c r="P459" s="43">
        <v>1</v>
      </c>
      <c r="R459" s="43">
        <v>678.23810487148683</v>
      </c>
      <c r="S459" s="43">
        <v>206.83571290149405</v>
      </c>
      <c r="T459" s="43">
        <v>6519.857525784515</v>
      </c>
      <c r="U459" s="43">
        <v>7404.9313435574959</v>
      </c>
      <c r="W459" s="43">
        <v>4502.2874638145349</v>
      </c>
      <c r="X459" s="43">
        <v>0</v>
      </c>
      <c r="Y459" s="43">
        <v>0</v>
      </c>
      <c r="Z459" s="43">
        <v>4502.2874638145349</v>
      </c>
      <c r="AB459" s="43">
        <v>219.82561569123749</v>
      </c>
      <c r="AC459" s="43">
        <v>0</v>
      </c>
      <c r="AD459" s="43">
        <v>0</v>
      </c>
      <c r="AE459" s="43">
        <v>219.82561569123749</v>
      </c>
      <c r="AG459" s="43">
        <v>8279706.6459549293</v>
      </c>
      <c r="AH459" s="43">
        <v>972494.09218393953</v>
      </c>
      <c r="AI459" s="43">
        <v>0</v>
      </c>
      <c r="AJ459" s="43">
        <v>923267585.90319741</v>
      </c>
      <c r="AK459" s="43">
        <v>931547292.54915237</v>
      </c>
    </row>
    <row r="460" spans="1:37" x14ac:dyDescent="0.2">
      <c r="A460" s="43">
        <v>451</v>
      </c>
      <c r="C460" s="43">
        <v>5.8291429771019788E-4</v>
      </c>
      <c r="D460" s="43">
        <v>4.7558090312697372E-2</v>
      </c>
      <c r="E460" s="43">
        <v>5.7282858176034388</v>
      </c>
      <c r="F460" s="43">
        <v>2.5904644531974199</v>
      </c>
      <c r="H460" s="43">
        <v>9.1422795817308611E-5</v>
      </c>
      <c r="I460" s="43">
        <v>6.6522214643426933E-2</v>
      </c>
      <c r="J460" s="43">
        <v>0</v>
      </c>
      <c r="K460" s="43">
        <v>1</v>
      </c>
      <c r="M460" s="43">
        <v>7.8152993086630426E-3</v>
      </c>
      <c r="N460" s="43">
        <v>4.554826552198072E-2</v>
      </c>
      <c r="O460" s="43">
        <v>0</v>
      </c>
      <c r="P460" s="43">
        <v>1</v>
      </c>
      <c r="R460" s="43">
        <v>524.89385429242475</v>
      </c>
      <c r="S460" s="43">
        <v>115.14990139468311</v>
      </c>
      <c r="T460" s="43">
        <v>6739.9989931990431</v>
      </c>
      <c r="U460" s="43">
        <v>7380.0427488861505</v>
      </c>
      <c r="W460" s="43">
        <v>3006.7420212905026</v>
      </c>
      <c r="X460" s="43">
        <v>0</v>
      </c>
      <c r="Y460" s="43">
        <v>0</v>
      </c>
      <c r="Z460" s="43">
        <v>3006.7420212905026</v>
      </c>
      <c r="AB460" s="43">
        <v>89.326276814065977</v>
      </c>
      <c r="AC460" s="43">
        <v>0</v>
      </c>
      <c r="AD460" s="43">
        <v>0</v>
      </c>
      <c r="AE460" s="43">
        <v>89.326276814065977</v>
      </c>
      <c r="AG460" s="43">
        <v>5529398.5771532347</v>
      </c>
      <c r="AH460" s="43">
        <v>649456.27659874852</v>
      </c>
      <c r="AI460" s="43">
        <v>0</v>
      </c>
      <c r="AJ460" s="43">
        <v>375170362.61907709</v>
      </c>
      <c r="AK460" s="43">
        <v>380699761.19623029</v>
      </c>
    </row>
    <row r="461" spans="1:37" x14ac:dyDescent="0.2">
      <c r="A461" s="43">
        <v>452</v>
      </c>
      <c r="C461" s="43">
        <v>5.9969205504289014E-4</v>
      </c>
      <c r="D461" s="43">
        <v>6.5701722511180227E-2</v>
      </c>
      <c r="E461" s="43">
        <v>3.4508103604828015</v>
      </c>
      <c r="F461" s="43">
        <v>1.5258879101952125</v>
      </c>
      <c r="H461" s="43">
        <v>8.1894462884094185E-5</v>
      </c>
      <c r="I461" s="43">
        <v>0.11034873236121001</v>
      </c>
      <c r="J461" s="43">
        <v>0</v>
      </c>
      <c r="K461" s="43">
        <v>1</v>
      </c>
      <c r="M461" s="43">
        <v>7.8928153945603263E-3</v>
      </c>
      <c r="N461" s="43">
        <v>4.5437533877357834E-2</v>
      </c>
      <c r="O461" s="43">
        <v>0</v>
      </c>
      <c r="P461" s="43">
        <v>1</v>
      </c>
      <c r="R461" s="43">
        <v>746.01476599364958</v>
      </c>
      <c r="S461" s="43">
        <v>171.10561445557749</v>
      </c>
      <c r="T461" s="43">
        <v>6790.3016862693066</v>
      </c>
      <c r="U461" s="43">
        <v>7707.4220667185336</v>
      </c>
      <c r="W461" s="43">
        <v>2574.3554835640389</v>
      </c>
      <c r="X461" s="43">
        <v>0</v>
      </c>
      <c r="Y461" s="43">
        <v>0</v>
      </c>
      <c r="Z461" s="43">
        <v>2574.3554835640389</v>
      </c>
      <c r="AB461" s="43">
        <v>41.978255650159284</v>
      </c>
      <c r="AC461" s="43">
        <v>0</v>
      </c>
      <c r="AD461" s="43">
        <v>0</v>
      </c>
      <c r="AE461" s="43">
        <v>41.978255650159284</v>
      </c>
      <c r="AG461" s="43">
        <v>4734239.7342742672</v>
      </c>
      <c r="AH461" s="43">
        <v>556060.7844498324</v>
      </c>
      <c r="AI461" s="43">
        <v>0</v>
      </c>
      <c r="AJ461" s="43">
        <v>176308673.73066899</v>
      </c>
      <c r="AK461" s="43">
        <v>181042913.46494326</v>
      </c>
    </row>
    <row r="462" spans="1:37" x14ac:dyDescent="0.2">
      <c r="A462" s="43">
        <v>453</v>
      </c>
      <c r="C462" s="43">
        <v>5.975806045228027E-4</v>
      </c>
      <c r="D462" s="43">
        <v>5.1262742840223294E-2</v>
      </c>
      <c r="E462" s="43">
        <v>5.8643278597400554</v>
      </c>
      <c r="F462" s="43">
        <v>2.8897647749794118</v>
      </c>
      <c r="H462" s="43">
        <v>8.8573449736991104E-5</v>
      </c>
      <c r="I462" s="43">
        <v>0.10782144843773622</v>
      </c>
      <c r="J462" s="43">
        <v>0</v>
      </c>
      <c r="K462" s="43">
        <v>1</v>
      </c>
      <c r="M462" s="43">
        <v>7.9209188164760524E-3</v>
      </c>
      <c r="N462" s="43">
        <v>4.568008962582247E-2</v>
      </c>
      <c r="O462" s="43">
        <v>0</v>
      </c>
      <c r="P462" s="43">
        <v>1</v>
      </c>
      <c r="R462" s="43">
        <v>580.01697728670138</v>
      </c>
      <c r="S462" s="43">
        <v>180.82192746712997</v>
      </c>
      <c r="T462" s="43">
        <v>6850.8566810782431</v>
      </c>
      <c r="U462" s="43">
        <v>7611.6955858320744</v>
      </c>
      <c r="W462" s="43">
        <v>3401.409719024618</v>
      </c>
      <c r="X462" s="43">
        <v>0</v>
      </c>
      <c r="Y462" s="43">
        <v>0</v>
      </c>
      <c r="Z462" s="43">
        <v>3401.409719024618</v>
      </c>
      <c r="AB462" s="43">
        <v>117.28223482460928</v>
      </c>
      <c r="AC462" s="43">
        <v>0</v>
      </c>
      <c r="AD462" s="43">
        <v>0</v>
      </c>
      <c r="AE462" s="43">
        <v>117.28223482460928</v>
      </c>
      <c r="AG462" s="43">
        <v>6255192.473286272</v>
      </c>
      <c r="AH462" s="43">
        <v>734704.49930931744</v>
      </c>
      <c r="AI462" s="43">
        <v>0</v>
      </c>
      <c r="AJ462" s="43">
        <v>492585386.26335895</v>
      </c>
      <c r="AK462" s="43">
        <v>498840578.73664522</v>
      </c>
    </row>
    <row r="463" spans="1:37" x14ac:dyDescent="0.2">
      <c r="A463" s="43">
        <v>454</v>
      </c>
      <c r="C463" s="43">
        <v>6.2700183866315484E-4</v>
      </c>
      <c r="D463" s="43">
        <v>5.3562022131057825E-2</v>
      </c>
      <c r="E463" s="43">
        <v>5.8417249258477089</v>
      </c>
      <c r="F463" s="43">
        <v>2.9571055046828993</v>
      </c>
      <c r="H463" s="43">
        <v>8.6946709103944824E-5</v>
      </c>
      <c r="I463" s="43">
        <v>8.0125157341834077E-2</v>
      </c>
      <c r="J463" s="43">
        <v>0</v>
      </c>
      <c r="K463" s="43">
        <v>1</v>
      </c>
      <c r="M463" s="43">
        <v>7.8022659180294286E-3</v>
      </c>
      <c r="N463" s="43">
        <v>4.8848159387879897E-2</v>
      </c>
      <c r="O463" s="43">
        <v>0</v>
      </c>
      <c r="P463" s="43">
        <v>1</v>
      </c>
      <c r="R463" s="43">
        <v>635.86973071543355</v>
      </c>
      <c r="S463" s="43">
        <v>131.90595936153451</v>
      </c>
      <c r="T463" s="43">
        <v>7216.2459161360321</v>
      </c>
      <c r="U463" s="43">
        <v>7984.0216062130003</v>
      </c>
      <c r="W463" s="43">
        <v>3714.5760555124189</v>
      </c>
      <c r="X463" s="43">
        <v>0</v>
      </c>
      <c r="Y463" s="43">
        <v>0</v>
      </c>
      <c r="Z463" s="43">
        <v>3714.5760555124189</v>
      </c>
      <c r="AB463" s="43">
        <v>133.15766407615163</v>
      </c>
      <c r="AC463" s="43">
        <v>0</v>
      </c>
      <c r="AD463" s="43">
        <v>0</v>
      </c>
      <c r="AE463" s="43">
        <v>133.15766407615163</v>
      </c>
      <c r="AG463" s="43">
        <v>6831105.366087338</v>
      </c>
      <c r="AH463" s="43">
        <v>802348.42799068242</v>
      </c>
      <c r="AI463" s="43">
        <v>0</v>
      </c>
      <c r="AJ463" s="43">
        <v>559262189.11983681</v>
      </c>
      <c r="AK463" s="43">
        <v>566093294.48592412</v>
      </c>
    </row>
    <row r="464" spans="1:37" x14ac:dyDescent="0.2">
      <c r="A464" s="43">
        <v>455</v>
      </c>
      <c r="C464" s="43">
        <v>6.1293296112752138E-4</v>
      </c>
      <c r="D464" s="43">
        <v>6.2278267832405643E-2</v>
      </c>
      <c r="E464" s="43">
        <v>3.2819617292450762</v>
      </c>
      <c r="F464" s="43">
        <v>5.6190422158901319</v>
      </c>
      <c r="H464" s="43">
        <v>8.5485597382144171E-5</v>
      </c>
      <c r="I464" s="43">
        <v>0.13193810754018287</v>
      </c>
      <c r="J464" s="43">
        <v>0</v>
      </c>
      <c r="K464" s="43">
        <v>1</v>
      </c>
      <c r="M464" s="43">
        <v>7.9388331459939732E-3</v>
      </c>
      <c r="N464" s="43">
        <v>4.5905803019561819E-2</v>
      </c>
      <c r="O464" s="43">
        <v>0</v>
      </c>
      <c r="P464" s="43">
        <v>1</v>
      </c>
      <c r="R464" s="43">
        <v>722.75628060609279</v>
      </c>
      <c r="S464" s="43">
        <v>213.55294954622434</v>
      </c>
      <c r="T464" s="43">
        <v>6900.2787597982433</v>
      </c>
      <c r="U464" s="43">
        <v>7836.5879899505608</v>
      </c>
      <c r="W464" s="43">
        <v>2372.0584525207119</v>
      </c>
      <c r="X464" s="43">
        <v>0</v>
      </c>
      <c r="Y464" s="43">
        <v>0</v>
      </c>
      <c r="Z464" s="43">
        <v>2372.0584525207119</v>
      </c>
      <c r="AB464" s="43">
        <v>357.21326959536259</v>
      </c>
      <c r="AC464" s="43">
        <v>0</v>
      </c>
      <c r="AD464" s="43">
        <v>0</v>
      </c>
      <c r="AE464" s="43">
        <v>357.21326959536259</v>
      </c>
      <c r="AG464" s="43">
        <v>4362215.4941855893</v>
      </c>
      <c r="AH464" s="43">
        <v>512364.62574447377</v>
      </c>
      <c r="AI464" s="43">
        <v>0</v>
      </c>
      <c r="AJ464" s="43">
        <v>1500295732.3005228</v>
      </c>
      <c r="AK464" s="43">
        <v>1504657947.7947085</v>
      </c>
    </row>
    <row r="465" spans="1:37" x14ac:dyDescent="0.2">
      <c r="A465" s="43">
        <v>456</v>
      </c>
      <c r="C465" s="43">
        <v>5.9401867329249487E-4</v>
      </c>
      <c r="D465" s="43">
        <v>5.2786028561509858E-2</v>
      </c>
      <c r="E465" s="43">
        <v>7.913760462241278</v>
      </c>
      <c r="F465" s="43">
        <v>1.7262711377927507</v>
      </c>
      <c r="H465" s="43">
        <v>8.6331968991770324E-5</v>
      </c>
      <c r="I465" s="43">
        <v>8.3334108425135001E-2</v>
      </c>
      <c r="J465" s="43">
        <v>0</v>
      </c>
      <c r="K465" s="43">
        <v>1</v>
      </c>
      <c r="M465" s="43">
        <v>7.7896310804415987E-3</v>
      </c>
      <c r="N465" s="43">
        <v>4.4595263267716373E-2</v>
      </c>
      <c r="O465" s="43">
        <v>0</v>
      </c>
      <c r="P465" s="43">
        <v>1</v>
      </c>
      <c r="R465" s="43">
        <v>593.69235791607252</v>
      </c>
      <c r="S465" s="43">
        <v>136.21872537993801</v>
      </c>
      <c r="T465" s="43">
        <v>6577.3052042027166</v>
      </c>
      <c r="U465" s="43">
        <v>7307.2162874987271</v>
      </c>
      <c r="W465" s="43">
        <v>4698.339108811012</v>
      </c>
      <c r="X465" s="43">
        <v>0</v>
      </c>
      <c r="Y465" s="43">
        <v>0</v>
      </c>
      <c r="Z465" s="43">
        <v>4698.339108811012</v>
      </c>
      <c r="AB465" s="43">
        <v>46.136433798234663</v>
      </c>
      <c r="AC465" s="43">
        <v>0</v>
      </c>
      <c r="AD465" s="43">
        <v>0</v>
      </c>
      <c r="AE465" s="43">
        <v>46.136433798234663</v>
      </c>
      <c r="AG465" s="43">
        <v>8640245.6211034507</v>
      </c>
      <c r="AH465" s="43">
        <v>1014841.2475031785</v>
      </c>
      <c r="AI465" s="43">
        <v>0</v>
      </c>
      <c r="AJ465" s="43">
        <v>193773021.95258558</v>
      </c>
      <c r="AK465" s="43">
        <v>202413267.57368904</v>
      </c>
    </row>
    <row r="466" spans="1:37" x14ac:dyDescent="0.2">
      <c r="A466" s="43">
        <v>457</v>
      </c>
      <c r="C466" s="43">
        <v>6.0160055900816028E-4</v>
      </c>
      <c r="D466" s="43">
        <v>6.1382347591544928E-2</v>
      </c>
      <c r="E466" s="43">
        <v>4.1963879791126333</v>
      </c>
      <c r="F466" s="43">
        <v>1.8810879787834867</v>
      </c>
      <c r="H466" s="43">
        <v>9.6417468948062357E-5</v>
      </c>
      <c r="I466" s="43">
        <v>0.11890387927253687</v>
      </c>
      <c r="J466" s="43">
        <v>0</v>
      </c>
      <c r="K466" s="43">
        <v>1</v>
      </c>
      <c r="M466" s="43">
        <v>7.9316102178081938E-3</v>
      </c>
      <c r="N466" s="43">
        <v>4.4539916621133178E-2</v>
      </c>
      <c r="O466" s="43">
        <v>0</v>
      </c>
      <c r="P466" s="43">
        <v>1</v>
      </c>
      <c r="R466" s="43">
        <v>699.18821265662166</v>
      </c>
      <c r="S466" s="43">
        <v>217.06715953193637</v>
      </c>
      <c r="T466" s="43">
        <v>6688.8758626646086</v>
      </c>
      <c r="U466" s="43">
        <v>7605.1312348531665</v>
      </c>
      <c r="W466" s="43">
        <v>2934.0650107294946</v>
      </c>
      <c r="X466" s="43">
        <v>0</v>
      </c>
      <c r="Y466" s="43">
        <v>0</v>
      </c>
      <c r="Z466" s="43">
        <v>2934.0650107294946</v>
      </c>
      <c r="AB466" s="43">
        <v>65.916957211438174</v>
      </c>
      <c r="AC466" s="43">
        <v>0</v>
      </c>
      <c r="AD466" s="43">
        <v>0</v>
      </c>
      <c r="AE466" s="43">
        <v>65.916957211438174</v>
      </c>
      <c r="AG466" s="43">
        <v>5395745.5547315404</v>
      </c>
      <c r="AH466" s="43">
        <v>633758.04231757089</v>
      </c>
      <c r="AI466" s="43">
        <v>0</v>
      </c>
      <c r="AJ466" s="43">
        <v>276851220.28804034</v>
      </c>
      <c r="AK466" s="43">
        <v>282246965.84277189</v>
      </c>
    </row>
    <row r="467" spans="1:37" x14ac:dyDescent="0.2">
      <c r="A467" s="43">
        <v>458</v>
      </c>
      <c r="C467" s="43">
        <v>6.230563932796418E-4</v>
      </c>
      <c r="D467" s="43">
        <v>4.6395969147847896E-2</v>
      </c>
      <c r="E467" s="43">
        <v>5.9612669232302942</v>
      </c>
      <c r="F467" s="43">
        <v>2.4723414596788604</v>
      </c>
      <c r="H467" s="43">
        <v>9.1823033452342884E-5</v>
      </c>
      <c r="I467" s="43">
        <v>0.11393218365105706</v>
      </c>
      <c r="J467" s="43">
        <v>0</v>
      </c>
      <c r="K467" s="43">
        <v>1</v>
      </c>
      <c r="M467" s="43">
        <v>7.8100877861305611E-3</v>
      </c>
      <c r="N467" s="43">
        <v>4.6132065286960122E-2</v>
      </c>
      <c r="O467" s="43">
        <v>0</v>
      </c>
      <c r="P467" s="43">
        <v>1</v>
      </c>
      <c r="R467" s="43">
        <v>547.33091665626318</v>
      </c>
      <c r="S467" s="43">
        <v>198.07990998819471</v>
      </c>
      <c r="T467" s="43">
        <v>6821.8346116299535</v>
      </c>
      <c r="U467" s="43">
        <v>7567.2454382744118</v>
      </c>
      <c r="W467" s="43">
        <v>3262.7856895242985</v>
      </c>
      <c r="X467" s="43">
        <v>0</v>
      </c>
      <c r="Y467" s="43">
        <v>0</v>
      </c>
      <c r="Z467" s="43">
        <v>3262.7856895242985</v>
      </c>
      <c r="AB467" s="43">
        <v>86.226806081004483</v>
      </c>
      <c r="AC467" s="43">
        <v>0</v>
      </c>
      <c r="AD467" s="43">
        <v>0</v>
      </c>
      <c r="AE467" s="43">
        <v>86.226806081004483</v>
      </c>
      <c r="AG467" s="43">
        <v>6000262.8830351848</v>
      </c>
      <c r="AH467" s="43">
        <v>704761.70893724845</v>
      </c>
      <c r="AI467" s="43">
        <v>0</v>
      </c>
      <c r="AJ467" s="43">
        <v>362152585.54021883</v>
      </c>
      <c r="AK467" s="43">
        <v>368152848.42325401</v>
      </c>
    </row>
    <row r="468" spans="1:37" x14ac:dyDescent="0.2">
      <c r="A468" s="43">
        <v>459</v>
      </c>
      <c r="C468" s="43">
        <v>6.1232086075435621E-4</v>
      </c>
      <c r="D468" s="43">
        <v>4.6065038983194487E-2</v>
      </c>
      <c r="E468" s="43">
        <v>2.9165984324842671</v>
      </c>
      <c r="F468" s="43">
        <v>1.5509244661070243</v>
      </c>
      <c r="H468" s="43">
        <v>8.7663168766848821E-5</v>
      </c>
      <c r="I468" s="43">
        <v>0.10408867719680437</v>
      </c>
      <c r="J468" s="43">
        <v>0</v>
      </c>
      <c r="K468" s="43">
        <v>1</v>
      </c>
      <c r="M468" s="43">
        <v>7.8240810265624693E-3</v>
      </c>
      <c r="N468" s="43">
        <v>4.5374003557514336E-2</v>
      </c>
      <c r="O468" s="43">
        <v>0</v>
      </c>
      <c r="P468" s="43">
        <v>1</v>
      </c>
      <c r="R468" s="43">
        <v>534.06346753140224</v>
      </c>
      <c r="S468" s="43">
        <v>172.76788918440448</v>
      </c>
      <c r="T468" s="43">
        <v>6721.757074234979</v>
      </c>
      <c r="U468" s="43">
        <v>7428.5884309507856</v>
      </c>
      <c r="W468" s="43">
        <v>1557.6486722492</v>
      </c>
      <c r="X468" s="43">
        <v>0</v>
      </c>
      <c r="Y468" s="43">
        <v>0</v>
      </c>
      <c r="Z468" s="43">
        <v>1557.6486722492</v>
      </c>
      <c r="AB468" s="43">
        <v>31.482463486719411</v>
      </c>
      <c r="AC468" s="43">
        <v>0</v>
      </c>
      <c r="AD468" s="43">
        <v>0</v>
      </c>
      <c r="AE468" s="43">
        <v>31.482463486719411</v>
      </c>
      <c r="AG468" s="43">
        <v>2864515.9082662789</v>
      </c>
      <c r="AH468" s="43">
        <v>336452.11320582719</v>
      </c>
      <c r="AI468" s="43">
        <v>0</v>
      </c>
      <c r="AJ468" s="43">
        <v>132226346.64422153</v>
      </c>
      <c r="AK468" s="43">
        <v>135090862.55248782</v>
      </c>
    </row>
    <row r="469" spans="1:37" x14ac:dyDescent="0.2">
      <c r="A469" s="43">
        <v>460</v>
      </c>
      <c r="C469" s="43">
        <v>5.9769603982009047E-4</v>
      </c>
      <c r="D469" s="43">
        <v>5.6534762594734334E-2</v>
      </c>
      <c r="E469" s="43">
        <v>9.4679743814519508</v>
      </c>
      <c r="F469" s="43">
        <v>2.0937044229046284</v>
      </c>
      <c r="H469" s="43">
        <v>9.1524900425410394E-5</v>
      </c>
      <c r="I469" s="43">
        <v>7.4709159212279067E-2</v>
      </c>
      <c r="J469" s="43">
        <v>0</v>
      </c>
      <c r="K469" s="43">
        <v>1</v>
      </c>
      <c r="M469" s="43">
        <v>7.9117463374910324E-3</v>
      </c>
      <c r="N469" s="43">
        <v>4.8279496391920085E-2</v>
      </c>
      <c r="O469" s="43">
        <v>0</v>
      </c>
      <c r="P469" s="43">
        <v>1</v>
      </c>
      <c r="R469" s="43">
        <v>639.79129074059949</v>
      </c>
      <c r="S469" s="43">
        <v>129.46592740601668</v>
      </c>
      <c r="T469" s="43">
        <v>7232.3170878412102</v>
      </c>
      <c r="U469" s="43">
        <v>8001.5743059878259</v>
      </c>
      <c r="W469" s="43">
        <v>6057.5275502080731</v>
      </c>
      <c r="X469" s="43">
        <v>0</v>
      </c>
      <c r="Y469" s="43">
        <v>0</v>
      </c>
      <c r="Z469" s="43">
        <v>6057.5275502080731</v>
      </c>
      <c r="AB469" s="43">
        <v>74.87245439281746</v>
      </c>
      <c r="AC469" s="43">
        <v>0</v>
      </c>
      <c r="AD469" s="43">
        <v>0</v>
      </c>
      <c r="AE469" s="43">
        <v>74.87245439281746</v>
      </c>
      <c r="AG469" s="43">
        <v>11139793.164832646</v>
      </c>
      <c r="AH469" s="43">
        <v>1308425.9508449438</v>
      </c>
      <c r="AI469" s="43">
        <v>0</v>
      </c>
      <c r="AJ469" s="43">
        <v>314464308.44983333</v>
      </c>
      <c r="AK469" s="43">
        <v>325604101.61466599</v>
      </c>
    </row>
    <row r="470" spans="1:37" x14ac:dyDescent="0.2">
      <c r="A470" s="43">
        <v>461</v>
      </c>
      <c r="C470" s="43">
        <v>6.1192576643831487E-4</v>
      </c>
      <c r="D470" s="43">
        <v>5.2627047344919756E-2</v>
      </c>
      <c r="E470" s="43">
        <v>4.1953888185633943</v>
      </c>
      <c r="F470" s="43">
        <v>0.68563857665568173</v>
      </c>
      <c r="H470" s="43">
        <v>8.5747090274998486E-5</v>
      </c>
      <c r="I470" s="43">
        <v>0.1152952089192667</v>
      </c>
      <c r="J470" s="43">
        <v>0</v>
      </c>
      <c r="K470" s="43">
        <v>1</v>
      </c>
      <c r="M470" s="43">
        <v>7.8738792501441557E-3</v>
      </c>
      <c r="N470" s="43">
        <v>4.3349702552060332E-2</v>
      </c>
      <c r="O470" s="43">
        <v>0</v>
      </c>
      <c r="P470" s="43">
        <v>1</v>
      </c>
      <c r="R470" s="43">
        <v>609.7476255019775</v>
      </c>
      <c r="S470" s="43">
        <v>187.18585396865492</v>
      </c>
      <c r="T470" s="43">
        <v>6462.7483437211686</v>
      </c>
      <c r="U470" s="43">
        <v>7259.6818231918005</v>
      </c>
      <c r="W470" s="43">
        <v>2558.1283701765765</v>
      </c>
      <c r="X470" s="43">
        <v>0</v>
      </c>
      <c r="Y470" s="43">
        <v>0</v>
      </c>
      <c r="Z470" s="43">
        <v>2558.1283701765765</v>
      </c>
      <c r="AB470" s="43">
        <v>-20.509881063397334</v>
      </c>
      <c r="AC470" s="43">
        <v>0</v>
      </c>
      <c r="AD470" s="43">
        <v>0</v>
      </c>
      <c r="AE470" s="43">
        <v>-20.509881063397334</v>
      </c>
      <c r="AG470" s="43">
        <v>4704398.072754724</v>
      </c>
      <c r="AH470" s="43">
        <v>552555.72795814055</v>
      </c>
      <c r="AI470" s="43">
        <v>0</v>
      </c>
      <c r="AJ470" s="43">
        <v>0</v>
      </c>
      <c r="AK470" s="43">
        <v>4704398.072754724</v>
      </c>
    </row>
    <row r="471" spans="1:37" x14ac:dyDescent="0.2">
      <c r="A471" s="43">
        <v>462</v>
      </c>
      <c r="C471" s="43">
        <v>6.2761556778423433E-4</v>
      </c>
      <c r="D471" s="43">
        <v>5.1145686969990375E-2</v>
      </c>
      <c r="E471" s="43">
        <v>5.1185834454964034</v>
      </c>
      <c r="F471" s="43">
        <v>3.1025885547125887</v>
      </c>
      <c r="H471" s="43">
        <v>1.0060943180478787E-4</v>
      </c>
      <c r="I471" s="43">
        <v>0.10276796676100186</v>
      </c>
      <c r="J471" s="43">
        <v>0</v>
      </c>
      <c r="K471" s="43">
        <v>1</v>
      </c>
      <c r="M471" s="43">
        <v>7.7110729425053396E-3</v>
      </c>
      <c r="N471" s="43">
        <v>4.6457479218622533E-2</v>
      </c>
      <c r="O471" s="43">
        <v>0</v>
      </c>
      <c r="P471" s="43">
        <v>1</v>
      </c>
      <c r="R471" s="43">
        <v>607.77816924207184</v>
      </c>
      <c r="S471" s="43">
        <v>195.76670596252194</v>
      </c>
      <c r="T471" s="43">
        <v>6782.8595658901004</v>
      </c>
      <c r="U471" s="43">
        <v>7586.4044410946944</v>
      </c>
      <c r="W471" s="43">
        <v>3110.9632756165802</v>
      </c>
      <c r="X471" s="43">
        <v>0</v>
      </c>
      <c r="Y471" s="43">
        <v>0</v>
      </c>
      <c r="Z471" s="43">
        <v>3110.9632756165802</v>
      </c>
      <c r="AB471" s="43">
        <v>136.73609420242295</v>
      </c>
      <c r="AC471" s="43">
        <v>0</v>
      </c>
      <c r="AD471" s="43">
        <v>0</v>
      </c>
      <c r="AE471" s="43">
        <v>136.73609420242295</v>
      </c>
      <c r="AG471" s="43">
        <v>5721061.4638588913</v>
      </c>
      <c r="AH471" s="43">
        <v>671968.06753318128</v>
      </c>
      <c r="AI471" s="43">
        <v>0</v>
      </c>
      <c r="AJ471" s="43">
        <v>574291595.65017641</v>
      </c>
      <c r="AK471" s="43">
        <v>580012657.11403525</v>
      </c>
    </row>
    <row r="472" spans="1:37" x14ac:dyDescent="0.2">
      <c r="A472" s="43">
        <v>463</v>
      </c>
      <c r="C472" s="43">
        <v>6.1312171560268247E-4</v>
      </c>
      <c r="D472" s="43">
        <v>5.4575750156688696E-2</v>
      </c>
      <c r="E472" s="43">
        <v>8.4269226162583344</v>
      </c>
      <c r="F472" s="43">
        <v>3.744826010547011</v>
      </c>
      <c r="H472" s="43">
        <v>9.4215286454479852E-5</v>
      </c>
      <c r="I472" s="43">
        <v>0.12714959224758526</v>
      </c>
      <c r="J472" s="43">
        <v>0</v>
      </c>
      <c r="K472" s="43">
        <v>1</v>
      </c>
      <c r="M472" s="43">
        <v>7.8959599771131206E-3</v>
      </c>
      <c r="N472" s="43">
        <v>4.8585981487930141E-2</v>
      </c>
      <c r="O472" s="43">
        <v>0</v>
      </c>
      <c r="P472" s="43">
        <v>1</v>
      </c>
      <c r="R472" s="43">
        <v>633.56150964169399</v>
      </c>
      <c r="S472" s="43">
        <v>226.81862714044692</v>
      </c>
      <c r="T472" s="43">
        <v>7263.7065645633402</v>
      </c>
      <c r="U472" s="43">
        <v>8124.0867013454808</v>
      </c>
      <c r="W472" s="43">
        <v>5338.9738143903642</v>
      </c>
      <c r="X472" s="43">
        <v>0</v>
      </c>
      <c r="Y472" s="43">
        <v>0</v>
      </c>
      <c r="Z472" s="43">
        <v>5338.9738143903642</v>
      </c>
      <c r="AB472" s="43">
        <v>186.07472387121695</v>
      </c>
      <c r="AC472" s="43">
        <v>0</v>
      </c>
      <c r="AD472" s="43">
        <v>0</v>
      </c>
      <c r="AE472" s="43">
        <v>186.07472387121695</v>
      </c>
      <c r="AG472" s="43">
        <v>9818372.8446638789</v>
      </c>
      <c r="AH472" s="43">
        <v>1153218.3439083186</v>
      </c>
      <c r="AI472" s="43">
        <v>0</v>
      </c>
      <c r="AJ472" s="43">
        <v>781513840.25911117</v>
      </c>
      <c r="AK472" s="43">
        <v>791332213.10377502</v>
      </c>
    </row>
    <row r="473" spans="1:37" x14ac:dyDescent="0.2">
      <c r="A473" s="43">
        <v>464</v>
      </c>
      <c r="C473" s="43">
        <v>6.1620938005524373E-4</v>
      </c>
      <c r="D473" s="43">
        <v>4.9596962730494104E-2</v>
      </c>
      <c r="E473" s="43">
        <v>4.635140198185173</v>
      </c>
      <c r="F473" s="43">
        <v>2.4862689805139202</v>
      </c>
      <c r="H473" s="43">
        <v>8.1355837151006106E-5</v>
      </c>
      <c r="I473" s="43">
        <v>9.9721660699946743E-2</v>
      </c>
      <c r="J473" s="43">
        <v>0</v>
      </c>
      <c r="K473" s="43">
        <v>1</v>
      </c>
      <c r="M473" s="43">
        <v>7.7844131015564148E-3</v>
      </c>
      <c r="N473" s="43">
        <v>4.6506802141005221E-2</v>
      </c>
      <c r="O473" s="43">
        <v>0</v>
      </c>
      <c r="P473" s="43">
        <v>1</v>
      </c>
      <c r="R473" s="43">
        <v>578.66305997748771</v>
      </c>
      <c r="S473" s="43">
        <v>153.61039059189235</v>
      </c>
      <c r="T473" s="43">
        <v>6854.6411795074628</v>
      </c>
      <c r="U473" s="43">
        <v>7586.9146300768425</v>
      </c>
      <c r="W473" s="43">
        <v>2682.1844105064911</v>
      </c>
      <c r="X473" s="43">
        <v>0</v>
      </c>
      <c r="Y473" s="43">
        <v>0</v>
      </c>
      <c r="Z473" s="43">
        <v>2682.1844105064911</v>
      </c>
      <c r="AB473" s="43">
        <v>92.025238314877257</v>
      </c>
      <c r="AC473" s="43">
        <v>0</v>
      </c>
      <c r="AD473" s="43">
        <v>0</v>
      </c>
      <c r="AE473" s="43">
        <v>92.025238314877257</v>
      </c>
      <c r="AG473" s="43">
        <v>4932537.1309214374</v>
      </c>
      <c r="AH473" s="43">
        <v>579351.83266940212</v>
      </c>
      <c r="AI473" s="43">
        <v>0</v>
      </c>
      <c r="AJ473" s="43">
        <v>386506000.92248446</v>
      </c>
      <c r="AK473" s="43">
        <v>391438538.05340588</v>
      </c>
    </row>
    <row r="474" spans="1:37" x14ac:dyDescent="0.2">
      <c r="A474" s="43">
        <v>465</v>
      </c>
      <c r="C474" s="43">
        <v>6.094978511777951E-4</v>
      </c>
      <c r="D474" s="43">
        <v>6.0508065084975748E-2</v>
      </c>
      <c r="E474" s="43">
        <v>0.91216699155611891</v>
      </c>
      <c r="F474" s="43">
        <v>4.5795860968223359</v>
      </c>
      <c r="H474" s="43">
        <v>9.5623185669579946E-5</v>
      </c>
      <c r="I474" s="43">
        <v>8.2783180664288233E-2</v>
      </c>
      <c r="J474" s="43">
        <v>0</v>
      </c>
      <c r="K474" s="43">
        <v>1</v>
      </c>
      <c r="M474" s="43">
        <v>7.9159570908451382E-3</v>
      </c>
      <c r="N474" s="43">
        <v>4.2293860506505146E-2</v>
      </c>
      <c r="O474" s="43">
        <v>0</v>
      </c>
      <c r="P474" s="43">
        <v>1</v>
      </c>
      <c r="R474" s="43">
        <v>698.27712796337642</v>
      </c>
      <c r="S474" s="43">
        <v>149.88138220858403</v>
      </c>
      <c r="T474" s="43">
        <v>6339.034753129612</v>
      </c>
      <c r="U474" s="43">
        <v>7187.1932633015722</v>
      </c>
      <c r="W474" s="43">
        <v>636.9453470868001</v>
      </c>
      <c r="X474" s="43">
        <v>0</v>
      </c>
      <c r="Y474" s="43">
        <v>0</v>
      </c>
      <c r="Z474" s="43">
        <v>636.9453470868001</v>
      </c>
      <c r="AB474" s="43">
        <v>267.45111159158046</v>
      </c>
      <c r="AC474" s="43">
        <v>0</v>
      </c>
      <c r="AD474" s="43">
        <v>0</v>
      </c>
      <c r="AE474" s="43">
        <v>267.45111159158046</v>
      </c>
      <c r="AG474" s="43">
        <v>1171342.4932926253</v>
      </c>
      <c r="AH474" s="43">
        <v>137580.19497074882</v>
      </c>
      <c r="AI474" s="43">
        <v>0</v>
      </c>
      <c r="AJ474" s="43">
        <v>1123294668.684638</v>
      </c>
      <c r="AK474" s="43">
        <v>1124466011.1779306</v>
      </c>
    </row>
    <row r="475" spans="1:37" x14ac:dyDescent="0.2">
      <c r="A475" s="43">
        <v>466</v>
      </c>
      <c r="C475" s="43">
        <v>6.0049755766278517E-4</v>
      </c>
      <c r="D475" s="43">
        <v>6.2064630603488657E-2</v>
      </c>
      <c r="E475" s="43">
        <v>8.1303699332957962</v>
      </c>
      <c r="F475" s="43">
        <v>2.1235997066836205</v>
      </c>
      <c r="H475" s="43">
        <v>8.6081515268050752E-5</v>
      </c>
      <c r="I475" s="43">
        <v>9.2631914905644347E-2</v>
      </c>
      <c r="J475" s="43">
        <v>0</v>
      </c>
      <c r="K475" s="43">
        <v>1</v>
      </c>
      <c r="M475" s="43">
        <v>7.8520401046318078E-3</v>
      </c>
      <c r="N475" s="43">
        <v>4.8668013139031463E-2</v>
      </c>
      <c r="O475" s="43">
        <v>0</v>
      </c>
      <c r="P475" s="43">
        <v>1</v>
      </c>
      <c r="R475" s="43">
        <v>705.66372529787373</v>
      </c>
      <c r="S475" s="43">
        <v>150.97773923850195</v>
      </c>
      <c r="T475" s="43">
        <v>7235.4991780233258</v>
      </c>
      <c r="U475" s="43">
        <v>8092.1406425597015</v>
      </c>
      <c r="W475" s="43">
        <v>5737.3071351793369</v>
      </c>
      <c r="X475" s="43">
        <v>0</v>
      </c>
      <c r="Y475" s="43">
        <v>0</v>
      </c>
      <c r="Z475" s="43">
        <v>5737.3071351793369</v>
      </c>
      <c r="AB475" s="43">
        <v>84.838540359529915</v>
      </c>
      <c r="AC475" s="43">
        <v>0</v>
      </c>
      <c r="AD475" s="43">
        <v>0</v>
      </c>
      <c r="AE475" s="43">
        <v>84.838540359529915</v>
      </c>
      <c r="AG475" s="43">
        <v>10550907.821594801</v>
      </c>
      <c r="AH475" s="43">
        <v>1239258.3411987368</v>
      </c>
      <c r="AI475" s="43">
        <v>0</v>
      </c>
      <c r="AJ475" s="43">
        <v>356321869.51002562</v>
      </c>
      <c r="AK475" s="43">
        <v>366872777.3316204</v>
      </c>
    </row>
    <row r="476" spans="1:37" x14ac:dyDescent="0.2">
      <c r="A476" s="43">
        <v>467</v>
      </c>
      <c r="C476" s="43">
        <v>6.2307758104551692E-4</v>
      </c>
      <c r="D476" s="43">
        <v>6.1544990977405178E-2</v>
      </c>
      <c r="E476" s="43">
        <v>7.0140986454162322</v>
      </c>
      <c r="F476" s="43">
        <v>3.3473357569526465</v>
      </c>
      <c r="H476" s="43">
        <v>9.4274256031257053E-5</v>
      </c>
      <c r="I476" s="43">
        <v>7.3742450026056686E-2</v>
      </c>
      <c r="J476" s="43">
        <v>0</v>
      </c>
      <c r="K476" s="43">
        <v>1</v>
      </c>
      <c r="M476" s="43">
        <v>7.9125063223423053E-3</v>
      </c>
      <c r="N476" s="43">
        <v>4.8329171753541122E-2</v>
      </c>
      <c r="O476" s="43">
        <v>0</v>
      </c>
      <c r="P476" s="43">
        <v>1</v>
      </c>
      <c r="R476" s="43">
        <v>726.06785589888364</v>
      </c>
      <c r="S476" s="43">
        <v>131.62944470391179</v>
      </c>
      <c r="T476" s="43">
        <v>7240.4539421302361</v>
      </c>
      <c r="U476" s="43">
        <v>8098.1512427330317</v>
      </c>
      <c r="W476" s="43">
        <v>5092.7115645406275</v>
      </c>
      <c r="X476" s="43">
        <v>0</v>
      </c>
      <c r="Y476" s="43">
        <v>0</v>
      </c>
      <c r="Z476" s="43">
        <v>5092.7115645406275</v>
      </c>
      <c r="AB476" s="43">
        <v>182.36277929341685</v>
      </c>
      <c r="AC476" s="43">
        <v>0</v>
      </c>
      <c r="AD476" s="43">
        <v>0</v>
      </c>
      <c r="AE476" s="43">
        <v>182.36277929341685</v>
      </c>
      <c r="AG476" s="43">
        <v>9365496.5671902131</v>
      </c>
      <c r="AH476" s="43">
        <v>1100025.6979407754</v>
      </c>
      <c r="AI476" s="43">
        <v>0</v>
      </c>
      <c r="AJ476" s="43">
        <v>765923673.03235078</v>
      </c>
      <c r="AK476" s="43">
        <v>775289169.59954095</v>
      </c>
    </row>
    <row r="477" spans="1:37" x14ac:dyDescent="0.2">
      <c r="A477" s="43">
        <v>468</v>
      </c>
      <c r="C477" s="43">
        <v>6.0254610257137525E-4</v>
      </c>
      <c r="D477" s="43">
        <v>5.4940221401508005E-2</v>
      </c>
      <c r="E477" s="43">
        <v>2.2885715404793232</v>
      </c>
      <c r="F477" s="43">
        <v>1.6600450678006824</v>
      </c>
      <c r="H477" s="43">
        <v>9.4018290254682668E-5</v>
      </c>
      <c r="I477" s="43">
        <v>0.12115691448409205</v>
      </c>
      <c r="J477" s="43">
        <v>0</v>
      </c>
      <c r="K477" s="43">
        <v>1</v>
      </c>
      <c r="M477" s="43">
        <v>7.8795069676822482E-3</v>
      </c>
      <c r="N477" s="43">
        <v>4.5645036546874872E-2</v>
      </c>
      <c r="O477" s="43">
        <v>0</v>
      </c>
      <c r="P477" s="43">
        <v>1</v>
      </c>
      <c r="R477" s="43">
        <v>626.79144424338244</v>
      </c>
      <c r="S477" s="43">
        <v>215.67654934136192</v>
      </c>
      <c r="T477" s="43">
        <v>6809.8097014012774</v>
      </c>
      <c r="U477" s="43">
        <v>7652.2776949860217</v>
      </c>
      <c r="W477" s="43">
        <v>1434.4570611113377</v>
      </c>
      <c r="X477" s="43">
        <v>0</v>
      </c>
      <c r="Y477" s="43">
        <v>0</v>
      </c>
      <c r="Z477" s="43">
        <v>1434.4570611113377</v>
      </c>
      <c r="AB477" s="43">
        <v>44.267034340438684</v>
      </c>
      <c r="AC477" s="43">
        <v>0</v>
      </c>
      <c r="AD477" s="43">
        <v>0</v>
      </c>
      <c r="AE477" s="43">
        <v>44.267034340438684</v>
      </c>
      <c r="AG477" s="43">
        <v>2637966.5353837502</v>
      </c>
      <c r="AH477" s="43">
        <v>309842.72520004894</v>
      </c>
      <c r="AI477" s="43">
        <v>0</v>
      </c>
      <c r="AJ477" s="43">
        <v>185921544.22984248</v>
      </c>
      <c r="AK477" s="43">
        <v>188559510.76522624</v>
      </c>
    </row>
    <row r="478" spans="1:37" x14ac:dyDescent="0.2">
      <c r="A478" s="43">
        <v>469</v>
      </c>
      <c r="C478" s="43">
        <v>5.9047624357037409E-4</v>
      </c>
      <c r="D478" s="43">
        <v>5.2704059785530687E-2</v>
      </c>
      <c r="E478" s="43">
        <v>12.905425661023779</v>
      </c>
      <c r="F478" s="43">
        <v>3.2797564062591542</v>
      </c>
      <c r="H478" s="43">
        <v>9.2390243189299781E-5</v>
      </c>
      <c r="I478" s="43">
        <v>0.11023208401541273</v>
      </c>
      <c r="J478" s="43">
        <v>0</v>
      </c>
      <c r="K478" s="43">
        <v>1</v>
      </c>
      <c r="M478" s="43">
        <v>7.7707296703358117E-3</v>
      </c>
      <c r="N478" s="43">
        <v>4.7991280673270076E-2</v>
      </c>
      <c r="O478" s="43">
        <v>0</v>
      </c>
      <c r="P478" s="43">
        <v>1</v>
      </c>
      <c r="R478" s="43">
        <v>589.23545693226038</v>
      </c>
      <c r="S478" s="43">
        <v>192.8308435822353</v>
      </c>
      <c r="T478" s="43">
        <v>7061.0049045280912</v>
      </c>
      <c r="U478" s="43">
        <v>7843.0712050425864</v>
      </c>
      <c r="W478" s="43">
        <v>7604.3343862786651</v>
      </c>
      <c r="X478" s="43">
        <v>0</v>
      </c>
      <c r="Y478" s="43">
        <v>0</v>
      </c>
      <c r="Z478" s="43">
        <v>7604.3343862786651</v>
      </c>
      <c r="AB478" s="43">
        <v>143.7345239277906</v>
      </c>
      <c r="AC478" s="43">
        <v>0</v>
      </c>
      <c r="AD478" s="43">
        <v>0</v>
      </c>
      <c r="AE478" s="43">
        <v>143.7345239277906</v>
      </c>
      <c r="AG478" s="43">
        <v>13984370.936366465</v>
      </c>
      <c r="AH478" s="43">
        <v>1642536.2274361916</v>
      </c>
      <c r="AI478" s="43">
        <v>0</v>
      </c>
      <c r="AJ478" s="43">
        <v>603685000.49672055</v>
      </c>
      <c r="AK478" s="43">
        <v>617669371.43308699</v>
      </c>
    </row>
    <row r="479" spans="1:37" x14ac:dyDescent="0.2">
      <c r="A479" s="43">
        <v>470</v>
      </c>
      <c r="C479" s="43">
        <v>6.0969453674898394E-4</v>
      </c>
      <c r="D479" s="43">
        <v>5.9126652297159854E-2</v>
      </c>
      <c r="E479" s="43">
        <v>3.7659172093239173</v>
      </c>
      <c r="F479" s="43">
        <v>1.0436742622294768</v>
      </c>
      <c r="H479" s="43">
        <v>9.0031693608327856E-5</v>
      </c>
      <c r="I479" s="43">
        <v>8.2116549946154152E-2</v>
      </c>
      <c r="J479" s="43">
        <v>0</v>
      </c>
      <c r="K479" s="43">
        <v>1</v>
      </c>
      <c r="M479" s="43">
        <v>7.8890519876537724E-3</v>
      </c>
      <c r="N479" s="43">
        <v>4.4586145471834898E-2</v>
      </c>
      <c r="O479" s="43">
        <v>0</v>
      </c>
      <c r="P479" s="43">
        <v>1</v>
      </c>
      <c r="R479" s="43">
        <v>682.5554937606662</v>
      </c>
      <c r="S479" s="43">
        <v>139.98080515729188</v>
      </c>
      <c r="T479" s="43">
        <v>6659.8909718808645</v>
      </c>
      <c r="U479" s="43">
        <v>7482.427270798823</v>
      </c>
      <c r="W479" s="43">
        <v>2570.4474802718764</v>
      </c>
      <c r="X479" s="43">
        <v>0</v>
      </c>
      <c r="Y479" s="43">
        <v>0</v>
      </c>
      <c r="Z479" s="43">
        <v>2570.4474802718764</v>
      </c>
      <c r="AB479" s="43">
        <v>3.1896815154120448</v>
      </c>
      <c r="AC479" s="43">
        <v>0</v>
      </c>
      <c r="AD479" s="43">
        <v>0</v>
      </c>
      <c r="AE479" s="43">
        <v>3.1896815154120448</v>
      </c>
      <c r="AG479" s="43">
        <v>4727052.9162199805</v>
      </c>
      <c r="AH479" s="43">
        <v>555216.65573872533</v>
      </c>
      <c r="AI479" s="43">
        <v>0</v>
      </c>
      <c r="AJ479" s="43">
        <v>13396662.364730589</v>
      </c>
      <c r="AK479" s="43">
        <v>18123715.280950569</v>
      </c>
    </row>
    <row r="480" spans="1:37" x14ac:dyDescent="0.2">
      <c r="A480" s="43">
        <v>471</v>
      </c>
      <c r="C480" s="43">
        <v>6.2447996904757552E-4</v>
      </c>
      <c r="D480" s="43">
        <v>5.612245877639721E-2</v>
      </c>
      <c r="E480" s="43">
        <v>5.7592647074665546</v>
      </c>
      <c r="F480" s="43">
        <v>5.0788650232463821</v>
      </c>
      <c r="H480" s="43">
        <v>9.0550463450411733E-5</v>
      </c>
      <c r="I480" s="43">
        <v>9.6051436595042297E-2</v>
      </c>
      <c r="J480" s="43">
        <v>0</v>
      </c>
      <c r="K480" s="43">
        <v>1</v>
      </c>
      <c r="M480" s="43">
        <v>7.8097870180096176E-3</v>
      </c>
      <c r="N480" s="43">
        <v>4.6875235140400595E-2</v>
      </c>
      <c r="O480" s="43">
        <v>0</v>
      </c>
      <c r="P480" s="43">
        <v>1</v>
      </c>
      <c r="R480" s="43">
        <v>663.58654988451804</v>
      </c>
      <c r="S480" s="43">
        <v>164.67850473790133</v>
      </c>
      <c r="T480" s="43">
        <v>6931.4648046581942</v>
      </c>
      <c r="U480" s="43">
        <v>7759.7298592806137</v>
      </c>
      <c r="W480" s="43">
        <v>3821.7705970993989</v>
      </c>
      <c r="X480" s="43">
        <v>0</v>
      </c>
      <c r="Y480" s="43">
        <v>0</v>
      </c>
      <c r="Z480" s="43">
        <v>3821.7705970993989</v>
      </c>
      <c r="AB480" s="43">
        <v>289.61475659961508</v>
      </c>
      <c r="AC480" s="43">
        <v>0</v>
      </c>
      <c r="AD480" s="43">
        <v>0</v>
      </c>
      <c r="AE480" s="43">
        <v>289.61475659961508</v>
      </c>
      <c r="AG480" s="43">
        <v>7028236.1280657947</v>
      </c>
      <c r="AH480" s="43">
        <v>825502.44897347013</v>
      </c>
      <c r="AI480" s="43">
        <v>0</v>
      </c>
      <c r="AJ480" s="43">
        <v>1216381977.7183833</v>
      </c>
      <c r="AK480" s="43">
        <v>1223410213.8464491</v>
      </c>
    </row>
    <row r="481" spans="1:37" x14ac:dyDescent="0.2">
      <c r="A481" s="43">
        <v>472</v>
      </c>
      <c r="C481" s="43">
        <v>6.0334603080937387E-4</v>
      </c>
      <c r="D481" s="43">
        <v>5.2491534396160534E-2</v>
      </c>
      <c r="E481" s="43">
        <v>7.0164070350439385</v>
      </c>
      <c r="F481" s="43">
        <v>3.7304521010892748</v>
      </c>
      <c r="H481" s="43">
        <v>7.9827856851644576E-5</v>
      </c>
      <c r="I481" s="43">
        <v>0.10642097981167586</v>
      </c>
      <c r="J481" s="43">
        <v>0</v>
      </c>
      <c r="K481" s="43">
        <v>1</v>
      </c>
      <c r="M481" s="43">
        <v>7.8987269530206294E-3</v>
      </c>
      <c r="N481" s="43">
        <v>4.618747195243067E-2</v>
      </c>
      <c r="O481" s="43">
        <v>0</v>
      </c>
      <c r="P481" s="43">
        <v>1</v>
      </c>
      <c r="R481" s="43">
        <v>599.65036276201135</v>
      </c>
      <c r="S481" s="43">
        <v>160.85112242894655</v>
      </c>
      <c r="T481" s="43">
        <v>6907.5440952946537</v>
      </c>
      <c r="U481" s="43">
        <v>7668.0455804856119</v>
      </c>
      <c r="W481" s="43">
        <v>4207.3910238500266</v>
      </c>
      <c r="X481" s="43">
        <v>0</v>
      </c>
      <c r="Y481" s="43">
        <v>0</v>
      </c>
      <c r="Z481" s="43">
        <v>4207.3910238500266</v>
      </c>
      <c r="AB481" s="43">
        <v>175.19287544270534</v>
      </c>
      <c r="AC481" s="43">
        <v>0</v>
      </c>
      <c r="AD481" s="43">
        <v>0</v>
      </c>
      <c r="AE481" s="43">
        <v>175.19287544270534</v>
      </c>
      <c r="AG481" s="43">
        <v>7737392.0928601986</v>
      </c>
      <c r="AH481" s="43">
        <v>908796.4611516057</v>
      </c>
      <c r="AI481" s="43">
        <v>0</v>
      </c>
      <c r="AJ481" s="43">
        <v>735810076.85936248</v>
      </c>
      <c r="AK481" s="43">
        <v>743547468.9522227</v>
      </c>
    </row>
    <row r="482" spans="1:37" x14ac:dyDescent="0.2">
      <c r="A482" s="43">
        <v>473</v>
      </c>
      <c r="C482" s="43">
        <v>5.9559358538367746E-4</v>
      </c>
      <c r="D482" s="43">
        <v>5.6419290572065517E-2</v>
      </c>
      <c r="E482" s="43">
        <v>3.9618112497028699</v>
      </c>
      <c r="F482" s="43">
        <v>2.0137269724469831</v>
      </c>
      <c r="H482" s="43">
        <v>8.4720320158744895E-5</v>
      </c>
      <c r="I482" s="43">
        <v>8.2668514028481563E-2</v>
      </c>
      <c r="J482" s="43">
        <v>0</v>
      </c>
      <c r="K482" s="43">
        <v>1</v>
      </c>
      <c r="M482" s="43">
        <v>7.8197564627443504E-3</v>
      </c>
      <c r="N482" s="43">
        <v>4.520739360378008E-2</v>
      </c>
      <c r="O482" s="43">
        <v>0</v>
      </c>
      <c r="P482" s="43">
        <v>1</v>
      </c>
      <c r="R482" s="43">
        <v>636.23858771704329</v>
      </c>
      <c r="S482" s="43">
        <v>132.6081121388867</v>
      </c>
      <c r="T482" s="43">
        <v>6693.3736442951495</v>
      </c>
      <c r="U482" s="43">
        <v>7462.2203441510792</v>
      </c>
      <c r="W482" s="43">
        <v>2520.6571943124482</v>
      </c>
      <c r="X482" s="43">
        <v>0</v>
      </c>
      <c r="Y482" s="43">
        <v>0</v>
      </c>
      <c r="Z482" s="43">
        <v>2520.6571943124482</v>
      </c>
      <c r="AB482" s="43">
        <v>69.012027248996645</v>
      </c>
      <c r="AC482" s="43">
        <v>0</v>
      </c>
      <c r="AD482" s="43">
        <v>0</v>
      </c>
      <c r="AE482" s="43">
        <v>69.012027248996645</v>
      </c>
      <c r="AG482" s="43">
        <v>4635488.5803405922</v>
      </c>
      <c r="AH482" s="43">
        <v>544461.95397148875</v>
      </c>
      <c r="AI482" s="43">
        <v>0</v>
      </c>
      <c r="AJ482" s="43">
        <v>289850514.44578594</v>
      </c>
      <c r="AK482" s="43">
        <v>294486003.0261265</v>
      </c>
    </row>
    <row r="483" spans="1:37" x14ac:dyDescent="0.2">
      <c r="A483" s="43">
        <v>474</v>
      </c>
      <c r="C483" s="43">
        <v>6.0059622615000498E-4</v>
      </c>
      <c r="D483" s="43">
        <v>5.0449720502676237E-2</v>
      </c>
      <c r="E483" s="43">
        <v>2.4133006621197217</v>
      </c>
      <c r="F483" s="43">
        <v>1.6625938455839198</v>
      </c>
      <c r="H483" s="43">
        <v>8.9362434693423634E-5</v>
      </c>
      <c r="I483" s="43">
        <v>8.2100066031447108E-2</v>
      </c>
      <c r="J483" s="43">
        <v>0</v>
      </c>
      <c r="K483" s="43">
        <v>1</v>
      </c>
      <c r="M483" s="43">
        <v>7.8077901264546282E-3</v>
      </c>
      <c r="N483" s="43">
        <v>4.8234254042359481E-2</v>
      </c>
      <c r="O483" s="43">
        <v>0</v>
      </c>
      <c r="P483" s="43">
        <v>1</v>
      </c>
      <c r="R483" s="43">
        <v>573.69852896524856</v>
      </c>
      <c r="S483" s="43">
        <v>138.9123543140802</v>
      </c>
      <c r="T483" s="43">
        <v>7130.59992336499</v>
      </c>
      <c r="U483" s="43">
        <v>7843.2108066443188</v>
      </c>
      <c r="W483" s="43">
        <v>1384.5070398089447</v>
      </c>
      <c r="X483" s="43">
        <v>0</v>
      </c>
      <c r="Y483" s="43">
        <v>0</v>
      </c>
      <c r="Z483" s="43">
        <v>1384.5070398089447</v>
      </c>
      <c r="AB483" s="43">
        <v>40.673815252882633</v>
      </c>
      <c r="AC483" s="43">
        <v>0</v>
      </c>
      <c r="AD483" s="43">
        <v>0</v>
      </c>
      <c r="AE483" s="43">
        <v>40.673815252882633</v>
      </c>
      <c r="AG483" s="43">
        <v>2546108.4462086493</v>
      </c>
      <c r="AH483" s="43">
        <v>299053.52059873205</v>
      </c>
      <c r="AI483" s="43">
        <v>0</v>
      </c>
      <c r="AJ483" s="43">
        <v>170830024.06210706</v>
      </c>
      <c r="AK483" s="43">
        <v>173376132.50831571</v>
      </c>
    </row>
    <row r="484" spans="1:37" x14ac:dyDescent="0.2">
      <c r="A484" s="43">
        <v>475</v>
      </c>
      <c r="C484" s="43">
        <v>6.2321285752209299E-4</v>
      </c>
      <c r="D484" s="43">
        <v>5.5098910716012695E-2</v>
      </c>
      <c r="E484" s="43">
        <v>4.1956790774836987</v>
      </c>
      <c r="F484" s="43">
        <v>1.8514523236475577</v>
      </c>
      <c r="H484" s="43">
        <v>8.8286968855367422E-5</v>
      </c>
      <c r="I484" s="43">
        <v>8.3257685236844306E-2</v>
      </c>
      <c r="J484" s="43">
        <v>0</v>
      </c>
      <c r="K484" s="43">
        <v>1</v>
      </c>
      <c r="M484" s="43">
        <v>7.9183680969288073E-3</v>
      </c>
      <c r="N484" s="43">
        <v>4.7829240925612693E-2</v>
      </c>
      <c r="O484" s="43">
        <v>0</v>
      </c>
      <c r="P484" s="43">
        <v>1</v>
      </c>
      <c r="R484" s="43">
        <v>650.16231120675502</v>
      </c>
      <c r="S484" s="43">
        <v>139.17566707424052</v>
      </c>
      <c r="T484" s="43">
        <v>7170.8650241287551</v>
      </c>
      <c r="U484" s="43">
        <v>7960.2030024097503</v>
      </c>
      <c r="W484" s="43">
        <v>2727.8724060986274</v>
      </c>
      <c r="X484" s="43">
        <v>0</v>
      </c>
      <c r="Y484" s="43">
        <v>0</v>
      </c>
      <c r="Z484" s="43">
        <v>2727.8724060986274</v>
      </c>
      <c r="AB484" s="43">
        <v>59.23329653688122</v>
      </c>
      <c r="AC484" s="43">
        <v>0</v>
      </c>
      <c r="AD484" s="43">
        <v>0</v>
      </c>
      <c r="AE484" s="43">
        <v>59.23329653688122</v>
      </c>
      <c r="AG484" s="43">
        <v>5016557.354815376</v>
      </c>
      <c r="AH484" s="43">
        <v>589220.4397173035</v>
      </c>
      <c r="AI484" s="43">
        <v>0</v>
      </c>
      <c r="AJ484" s="43">
        <v>248779845.45490113</v>
      </c>
      <c r="AK484" s="43">
        <v>253796402.80971649</v>
      </c>
    </row>
    <row r="485" spans="1:37" x14ac:dyDescent="0.2">
      <c r="A485" s="43">
        <v>476</v>
      </c>
      <c r="C485" s="43">
        <v>6.0263252167993273E-4</v>
      </c>
      <c r="D485" s="43">
        <v>6.541287905044324E-2</v>
      </c>
      <c r="E485" s="43">
        <v>4.5919464341031295</v>
      </c>
      <c r="F485" s="43">
        <v>2.229745528765704</v>
      </c>
      <c r="H485" s="43">
        <v>9.3506006008103881E-5</v>
      </c>
      <c r="I485" s="43">
        <v>0.10629289804684861</v>
      </c>
      <c r="J485" s="43">
        <v>0</v>
      </c>
      <c r="K485" s="43">
        <v>1</v>
      </c>
      <c r="M485" s="43">
        <v>7.8738514556536687E-3</v>
      </c>
      <c r="N485" s="43">
        <v>4.5373178955940632E-2</v>
      </c>
      <c r="O485" s="43">
        <v>0</v>
      </c>
      <c r="P485" s="43">
        <v>1</v>
      </c>
      <c r="R485" s="43">
        <v>746.37692153308217</v>
      </c>
      <c r="S485" s="43">
        <v>188.185487296377</v>
      </c>
      <c r="T485" s="43">
        <v>6764.392481930272</v>
      </c>
      <c r="U485" s="43">
        <v>7698.9548907597309</v>
      </c>
      <c r="W485" s="43">
        <v>3427.3228433307081</v>
      </c>
      <c r="X485" s="43">
        <v>0</v>
      </c>
      <c r="Y485" s="43">
        <v>0</v>
      </c>
      <c r="Z485" s="43">
        <v>3427.3228433307081</v>
      </c>
      <c r="AB485" s="43">
        <v>98.210343977126357</v>
      </c>
      <c r="AC485" s="43">
        <v>0</v>
      </c>
      <c r="AD485" s="43">
        <v>0</v>
      </c>
      <c r="AE485" s="43">
        <v>98.210343977126357</v>
      </c>
      <c r="AG485" s="43">
        <v>6302846.7088851724</v>
      </c>
      <c r="AH485" s="43">
        <v>740301.73415943293</v>
      </c>
      <c r="AI485" s="43">
        <v>0</v>
      </c>
      <c r="AJ485" s="43">
        <v>412483444.70393068</v>
      </c>
      <c r="AK485" s="43">
        <v>418786291.41281587</v>
      </c>
    </row>
    <row r="486" spans="1:37" x14ac:dyDescent="0.2">
      <c r="A486" s="43">
        <v>477</v>
      </c>
      <c r="C486" s="43">
        <v>5.6462489020823721E-4</v>
      </c>
      <c r="D486" s="43">
        <v>5.2729108396545675E-2</v>
      </c>
      <c r="E486" s="43">
        <v>7.6892821558828848</v>
      </c>
      <c r="F486" s="43">
        <v>2.8909725887242192</v>
      </c>
      <c r="H486" s="43">
        <v>9.4061267614575783E-5</v>
      </c>
      <c r="I486" s="43">
        <v>7.9134627962076903E-2</v>
      </c>
      <c r="J486" s="43">
        <v>0</v>
      </c>
      <c r="K486" s="43">
        <v>1</v>
      </c>
      <c r="M486" s="43">
        <v>7.8691041779315185E-3</v>
      </c>
      <c r="N486" s="43">
        <v>4.4432058093547354E-2</v>
      </c>
      <c r="O486" s="43">
        <v>0</v>
      </c>
      <c r="P486" s="43">
        <v>1</v>
      </c>
      <c r="R486" s="43">
        <v>563.70621071979326</v>
      </c>
      <c r="S486" s="43">
        <v>140.93529372248616</v>
      </c>
      <c r="T486" s="43">
        <v>6620.0931129800083</v>
      </c>
      <c r="U486" s="43">
        <v>7324.7346174222876</v>
      </c>
      <c r="W486" s="43">
        <v>4334.4961072480637</v>
      </c>
      <c r="X486" s="43">
        <v>0</v>
      </c>
      <c r="Y486" s="43">
        <v>0</v>
      </c>
      <c r="Z486" s="43">
        <v>4334.4961072480637</v>
      </c>
      <c r="AB486" s="43">
        <v>114.05697020442588</v>
      </c>
      <c r="AC486" s="43">
        <v>0</v>
      </c>
      <c r="AD486" s="43">
        <v>0</v>
      </c>
      <c r="AE486" s="43">
        <v>114.05697020442588</v>
      </c>
      <c r="AG486" s="43">
        <v>7971138.3412291892</v>
      </c>
      <c r="AH486" s="43">
        <v>936251.1591655818</v>
      </c>
      <c r="AI486" s="43">
        <v>0</v>
      </c>
      <c r="AJ486" s="43">
        <v>479039274.8585887</v>
      </c>
      <c r="AK486" s="43">
        <v>487010413.1998179</v>
      </c>
    </row>
    <row r="487" spans="1:37" x14ac:dyDescent="0.2">
      <c r="A487" s="43">
        <v>478</v>
      </c>
      <c r="C487" s="43">
        <v>6.3249679386101487E-4</v>
      </c>
      <c r="D487" s="43">
        <v>5.2915508726866602E-2</v>
      </c>
      <c r="E487" s="43">
        <v>0.91592964066094429</v>
      </c>
      <c r="F487" s="43">
        <v>2.9931969833354803</v>
      </c>
      <c r="H487" s="43">
        <v>8.4124926175621788E-5</v>
      </c>
      <c r="I487" s="43">
        <v>9.0498896905066864E-2</v>
      </c>
      <c r="J487" s="43">
        <v>0</v>
      </c>
      <c r="K487" s="43">
        <v>1</v>
      </c>
      <c r="M487" s="43">
        <v>7.8662968918141729E-3</v>
      </c>
      <c r="N487" s="43">
        <v>4.4491041162796993E-2</v>
      </c>
      <c r="O487" s="43">
        <v>0</v>
      </c>
      <c r="P487" s="43">
        <v>1</v>
      </c>
      <c r="R487" s="43">
        <v>633.69995597547825</v>
      </c>
      <c r="S487" s="43">
        <v>144.14857534177168</v>
      </c>
      <c r="T487" s="43">
        <v>6626.516374675617</v>
      </c>
      <c r="U487" s="43">
        <v>7404.3649059928666</v>
      </c>
      <c r="W487" s="43">
        <v>580.42457296347595</v>
      </c>
      <c r="X487" s="43">
        <v>0</v>
      </c>
      <c r="Y487" s="43">
        <v>0</v>
      </c>
      <c r="Z487" s="43">
        <v>580.42457296347595</v>
      </c>
      <c r="AB487" s="43">
        <v>135.15050594314604</v>
      </c>
      <c r="AC487" s="43">
        <v>0</v>
      </c>
      <c r="AD487" s="43">
        <v>0</v>
      </c>
      <c r="AE487" s="43">
        <v>135.15050594314604</v>
      </c>
      <c r="AG487" s="43">
        <v>1067400.7896798323</v>
      </c>
      <c r="AH487" s="43">
        <v>125371.7077601108</v>
      </c>
      <c r="AI487" s="43">
        <v>0</v>
      </c>
      <c r="AJ487" s="43">
        <v>567632124.96121335</v>
      </c>
      <c r="AK487" s="43">
        <v>568699525.75089324</v>
      </c>
    </row>
    <row r="488" spans="1:37" x14ac:dyDescent="0.2">
      <c r="A488" s="43">
        <v>479</v>
      </c>
      <c r="C488" s="43">
        <v>6.0952123434909321E-4</v>
      </c>
      <c r="D488" s="43">
        <v>5.5025741895634361E-2</v>
      </c>
      <c r="E488" s="43">
        <v>2.3993166421990488</v>
      </c>
      <c r="F488" s="43">
        <v>2.284292109844019</v>
      </c>
      <c r="H488" s="43">
        <v>9.5834548330731018E-5</v>
      </c>
      <c r="I488" s="43">
        <v>0.12141316099825672</v>
      </c>
      <c r="J488" s="43">
        <v>0</v>
      </c>
      <c r="K488" s="43">
        <v>1</v>
      </c>
      <c r="M488" s="43">
        <v>7.8303687592773882E-3</v>
      </c>
      <c r="N488" s="43">
        <v>4.5289199719062041E-2</v>
      </c>
      <c r="O488" s="43">
        <v>0</v>
      </c>
      <c r="P488" s="43">
        <v>1</v>
      </c>
      <c r="R488" s="43">
        <v>635.03420666683246</v>
      </c>
      <c r="S488" s="43">
        <v>220.30798548839644</v>
      </c>
      <c r="T488" s="43">
        <v>6714.5859027590905</v>
      </c>
      <c r="U488" s="43">
        <v>7569.9280949143194</v>
      </c>
      <c r="W488" s="43">
        <v>1523.6481404214012</v>
      </c>
      <c r="X488" s="43">
        <v>0</v>
      </c>
      <c r="Y488" s="43">
        <v>0</v>
      </c>
      <c r="Z488" s="43">
        <v>1523.6481404214012</v>
      </c>
      <c r="AB488" s="43">
        <v>87.265928058049795</v>
      </c>
      <c r="AC488" s="43">
        <v>0</v>
      </c>
      <c r="AD488" s="43">
        <v>0</v>
      </c>
      <c r="AE488" s="43">
        <v>87.265928058049795</v>
      </c>
      <c r="AG488" s="43">
        <v>2801988.930234957</v>
      </c>
      <c r="AH488" s="43">
        <v>329107.99833102268</v>
      </c>
      <c r="AI488" s="43">
        <v>0</v>
      </c>
      <c r="AJ488" s="43">
        <v>366516897.84380913</v>
      </c>
      <c r="AK488" s="43">
        <v>369318886.7740441</v>
      </c>
    </row>
    <row r="489" spans="1:37" x14ac:dyDescent="0.2">
      <c r="A489" s="43">
        <v>480</v>
      </c>
      <c r="C489" s="43">
        <v>6.1729633743379253E-4</v>
      </c>
      <c r="D489" s="43">
        <v>5.1324729676084042E-2</v>
      </c>
      <c r="E489" s="43">
        <v>4.3764455487433409</v>
      </c>
      <c r="F489" s="43">
        <v>1.6715119185449423</v>
      </c>
      <c r="H489" s="43">
        <v>7.9195852010045107E-5</v>
      </c>
      <c r="I489" s="43">
        <v>9.9932683745786857E-2</v>
      </c>
      <c r="J489" s="43">
        <v>0</v>
      </c>
      <c r="K489" s="43">
        <v>1</v>
      </c>
      <c r="M489" s="43">
        <v>7.9019276882030809E-3</v>
      </c>
      <c r="N489" s="43">
        <v>4.5004101406971884E-2</v>
      </c>
      <c r="O489" s="43">
        <v>0</v>
      </c>
      <c r="P489" s="43">
        <v>1</v>
      </c>
      <c r="R489" s="43">
        <v>599.87773586287449</v>
      </c>
      <c r="S489" s="43">
        <v>149.84848585889029</v>
      </c>
      <c r="T489" s="43">
        <v>6733.2930805891874</v>
      </c>
      <c r="U489" s="43">
        <v>7483.0193023109523</v>
      </c>
      <c r="W489" s="43">
        <v>2625.3322469073105</v>
      </c>
      <c r="X489" s="43">
        <v>0</v>
      </c>
      <c r="Y489" s="43">
        <v>0</v>
      </c>
      <c r="Z489" s="43">
        <v>2625.3322469073105</v>
      </c>
      <c r="AB489" s="43">
        <v>43.10228027527922</v>
      </c>
      <c r="AC489" s="43">
        <v>0</v>
      </c>
      <c r="AD489" s="43">
        <v>0</v>
      </c>
      <c r="AE489" s="43">
        <v>43.10228027527922</v>
      </c>
      <c r="AG489" s="43">
        <v>4827986.0020625442</v>
      </c>
      <c r="AH489" s="43">
        <v>567071.76533197903</v>
      </c>
      <c r="AI489" s="43">
        <v>0</v>
      </c>
      <c r="AJ489" s="43">
        <v>181029577.15617272</v>
      </c>
      <c r="AK489" s="43">
        <v>185857563.15823525</v>
      </c>
    </row>
    <row r="490" spans="1:37" x14ac:dyDescent="0.2">
      <c r="A490" s="43">
        <v>481</v>
      </c>
      <c r="C490" s="43">
        <v>5.875077685928271E-4</v>
      </c>
      <c r="D490" s="43">
        <v>5.5282068943487639E-2</v>
      </c>
      <c r="E490" s="43">
        <v>2.9240256837141279</v>
      </c>
      <c r="F490" s="43">
        <v>0.64837623553661694</v>
      </c>
      <c r="H490" s="43">
        <v>8.618426691717757E-5</v>
      </c>
      <c r="I490" s="43">
        <v>0.10000947197139706</v>
      </c>
      <c r="J490" s="43">
        <v>0</v>
      </c>
      <c r="K490" s="43">
        <v>1</v>
      </c>
      <c r="M490" s="43">
        <v>7.831906586792366E-3</v>
      </c>
      <c r="N490" s="43">
        <v>4.2770469178850828E-2</v>
      </c>
      <c r="O490" s="43">
        <v>0</v>
      </c>
      <c r="P490" s="43">
        <v>1</v>
      </c>
      <c r="R490" s="43">
        <v>614.95066382758159</v>
      </c>
      <c r="S490" s="43">
        <v>163.19674746619111</v>
      </c>
      <c r="T490" s="43">
        <v>6342.4037612861775</v>
      </c>
      <c r="U490" s="43">
        <v>7120.5511725799506</v>
      </c>
      <c r="W490" s="43">
        <v>1798.1315352489012</v>
      </c>
      <c r="X490" s="43">
        <v>0</v>
      </c>
      <c r="Y490" s="43">
        <v>0</v>
      </c>
      <c r="Z490" s="43">
        <v>1798.1315352489012</v>
      </c>
      <c r="AB490" s="43">
        <v>-23.136745609051236</v>
      </c>
      <c r="AC490" s="43">
        <v>0</v>
      </c>
      <c r="AD490" s="43">
        <v>0</v>
      </c>
      <c r="AE490" s="43">
        <v>-23.136745609051236</v>
      </c>
      <c r="AG490" s="43">
        <v>3306763.893322729</v>
      </c>
      <c r="AH490" s="43">
        <v>388396.41161376267</v>
      </c>
      <c r="AI490" s="43">
        <v>0</v>
      </c>
      <c r="AJ490" s="43">
        <v>0</v>
      </c>
      <c r="AK490" s="43">
        <v>3306763.893322729</v>
      </c>
    </row>
    <row r="491" spans="1:37" x14ac:dyDescent="0.2">
      <c r="A491" s="43">
        <v>482</v>
      </c>
      <c r="C491" s="43">
        <v>6.219023454014927E-4</v>
      </c>
      <c r="D491" s="43">
        <v>5.8344727914269034E-2</v>
      </c>
      <c r="E491" s="43">
        <v>2.6594291742066534</v>
      </c>
      <c r="F491" s="43">
        <v>2.0255857244974531</v>
      </c>
      <c r="H491" s="43">
        <v>9.3959869373216875E-5</v>
      </c>
      <c r="I491" s="43">
        <v>0.10109023538123252</v>
      </c>
      <c r="J491" s="43">
        <v>0</v>
      </c>
      <c r="K491" s="43">
        <v>1</v>
      </c>
      <c r="M491" s="43">
        <v>7.8348756153809734E-3</v>
      </c>
      <c r="N491" s="43">
        <v>4.6422607996683629E-2</v>
      </c>
      <c r="O491" s="43">
        <v>0</v>
      </c>
      <c r="P491" s="43">
        <v>1</v>
      </c>
      <c r="R491" s="43">
        <v>687.01494777552932</v>
      </c>
      <c r="S491" s="43">
        <v>179.84318484469105</v>
      </c>
      <c r="T491" s="43">
        <v>6886.5866147964107</v>
      </c>
      <c r="U491" s="43">
        <v>7753.4447474166309</v>
      </c>
      <c r="W491" s="43">
        <v>1827.0675952303031</v>
      </c>
      <c r="X491" s="43">
        <v>0</v>
      </c>
      <c r="Y491" s="43">
        <v>0</v>
      </c>
      <c r="Z491" s="43">
        <v>1827.0675952303031</v>
      </c>
      <c r="AB491" s="43">
        <v>75.391421356179237</v>
      </c>
      <c r="AC491" s="43">
        <v>0</v>
      </c>
      <c r="AD491" s="43">
        <v>0</v>
      </c>
      <c r="AE491" s="43">
        <v>75.391421356179237</v>
      </c>
      <c r="AG491" s="43">
        <v>3359977.3076285273</v>
      </c>
      <c r="AH491" s="43">
        <v>394646.60056974547</v>
      </c>
      <c r="AI491" s="43">
        <v>0</v>
      </c>
      <c r="AJ491" s="43">
        <v>316643969.69595277</v>
      </c>
      <c r="AK491" s="43">
        <v>320003947.00358129</v>
      </c>
    </row>
    <row r="492" spans="1:37" x14ac:dyDescent="0.2">
      <c r="A492" s="43">
        <v>483</v>
      </c>
      <c r="C492" s="43">
        <v>6.1280125668672358E-4</v>
      </c>
      <c r="D492" s="43">
        <v>5.0235863773993937E-2</v>
      </c>
      <c r="E492" s="43">
        <v>2.5078558379111247</v>
      </c>
      <c r="F492" s="43">
        <v>1.6169907276143638</v>
      </c>
      <c r="H492" s="43">
        <v>9.6874777724909045E-5</v>
      </c>
      <c r="I492" s="43">
        <v>9.6829822042846708E-2</v>
      </c>
      <c r="J492" s="43">
        <v>0</v>
      </c>
      <c r="K492" s="43">
        <v>1</v>
      </c>
      <c r="M492" s="43">
        <v>7.8710680733561356E-3</v>
      </c>
      <c r="N492" s="43">
        <v>4.6219134087044034E-2</v>
      </c>
      <c r="O492" s="43">
        <v>0</v>
      </c>
      <c r="P492" s="43">
        <v>1</v>
      </c>
      <c r="R492" s="43">
        <v>582.87562494768872</v>
      </c>
      <c r="S492" s="43">
        <v>177.60787800914432</v>
      </c>
      <c r="T492" s="43">
        <v>6888.0746623776868</v>
      </c>
      <c r="U492" s="43">
        <v>7648.5581653345198</v>
      </c>
      <c r="W492" s="43">
        <v>1461.7680388011563</v>
      </c>
      <c r="X492" s="43">
        <v>0</v>
      </c>
      <c r="Y492" s="43">
        <v>0</v>
      </c>
      <c r="Z492" s="43">
        <v>1461.7680388011563</v>
      </c>
      <c r="AB492" s="43">
        <v>38.480287586131205</v>
      </c>
      <c r="AC492" s="43">
        <v>0</v>
      </c>
      <c r="AD492" s="43">
        <v>0</v>
      </c>
      <c r="AE492" s="43">
        <v>38.480287586131205</v>
      </c>
      <c r="AG492" s="43">
        <v>2688191.4233553265</v>
      </c>
      <c r="AH492" s="43">
        <v>315741.89638104977</v>
      </c>
      <c r="AI492" s="43">
        <v>0</v>
      </c>
      <c r="AJ492" s="43">
        <v>161617207.86175105</v>
      </c>
      <c r="AK492" s="43">
        <v>164305399.28510639</v>
      </c>
    </row>
    <row r="493" spans="1:37" x14ac:dyDescent="0.2">
      <c r="A493" s="43">
        <v>484</v>
      </c>
      <c r="C493" s="43">
        <v>6.1608312105954077E-4</v>
      </c>
      <c r="D493" s="43">
        <v>4.3629946419358287E-2</v>
      </c>
      <c r="E493" s="43">
        <v>2.1568688541923455</v>
      </c>
      <c r="F493" s="43">
        <v>3.5389547244916155</v>
      </c>
      <c r="H493" s="43">
        <v>9.1235086523755449E-5</v>
      </c>
      <c r="I493" s="43">
        <v>0.11626074053501489</v>
      </c>
      <c r="J493" s="43">
        <v>0</v>
      </c>
      <c r="K493" s="43">
        <v>1</v>
      </c>
      <c r="M493" s="43">
        <v>7.8463011995597784E-3</v>
      </c>
      <c r="N493" s="43">
        <v>4.4196998306233366E-2</v>
      </c>
      <c r="O493" s="43">
        <v>0</v>
      </c>
      <c r="P493" s="43">
        <v>1</v>
      </c>
      <c r="R493" s="43">
        <v>508.93973921720487</v>
      </c>
      <c r="S493" s="43">
        <v>200.8340498428775</v>
      </c>
      <c r="T493" s="43">
        <v>6565.9885803010757</v>
      </c>
      <c r="U493" s="43">
        <v>7275.7623693611586</v>
      </c>
      <c r="W493" s="43">
        <v>1097.7162721783639</v>
      </c>
      <c r="X493" s="43">
        <v>0</v>
      </c>
      <c r="Y493" s="43">
        <v>0</v>
      </c>
      <c r="Z493" s="43">
        <v>1097.7162721783639</v>
      </c>
      <c r="AB493" s="43">
        <v>138.26272022427469</v>
      </c>
      <c r="AC493" s="43">
        <v>0</v>
      </c>
      <c r="AD493" s="43">
        <v>0</v>
      </c>
      <c r="AE493" s="43">
        <v>138.26272022427469</v>
      </c>
      <c r="AG493" s="43">
        <v>2018700.2245360112</v>
      </c>
      <c r="AH493" s="43">
        <v>237106.7147905266</v>
      </c>
      <c r="AI493" s="43">
        <v>0</v>
      </c>
      <c r="AJ493" s="43">
        <v>580703424.94195366</v>
      </c>
      <c r="AK493" s="43">
        <v>582722125.16648972</v>
      </c>
    </row>
    <row r="494" spans="1:37" x14ac:dyDescent="0.2">
      <c r="A494" s="43">
        <v>485</v>
      </c>
      <c r="C494" s="43">
        <v>6.1131721833951325E-4</v>
      </c>
      <c r="D494" s="43">
        <v>4.9570464528158636E-2</v>
      </c>
      <c r="E494" s="43">
        <v>1.7231379669107023</v>
      </c>
      <c r="F494" s="43">
        <v>5.1946324312200902</v>
      </c>
      <c r="H494" s="43">
        <v>9.0478685281003557E-5</v>
      </c>
      <c r="I494" s="43">
        <v>0.10031045311682062</v>
      </c>
      <c r="J494" s="43">
        <v>0</v>
      </c>
      <c r="K494" s="43">
        <v>1</v>
      </c>
      <c r="M494" s="43">
        <v>7.9019331922647318E-3</v>
      </c>
      <c r="N494" s="43">
        <v>4.5346356157424314E-2</v>
      </c>
      <c r="O494" s="43">
        <v>0</v>
      </c>
      <c r="P494" s="43">
        <v>1</v>
      </c>
      <c r="R494" s="43">
        <v>573.76227487572555</v>
      </c>
      <c r="S494" s="43">
        <v>171.84418721849701</v>
      </c>
      <c r="T494" s="43">
        <v>6784.5042846302495</v>
      </c>
      <c r="U494" s="43">
        <v>7530.1107467244719</v>
      </c>
      <c r="W494" s="43">
        <v>988.67155981941721</v>
      </c>
      <c r="X494" s="43">
        <v>0</v>
      </c>
      <c r="Y494" s="43">
        <v>0</v>
      </c>
      <c r="Z494" s="43">
        <v>988.67155981941721</v>
      </c>
      <c r="AB494" s="43">
        <v>257.51923752246375</v>
      </c>
      <c r="AC494" s="43">
        <v>0</v>
      </c>
      <c r="AD494" s="43">
        <v>0</v>
      </c>
      <c r="AE494" s="43">
        <v>257.51923752246375</v>
      </c>
      <c r="AG494" s="43">
        <v>1818166.9985079083</v>
      </c>
      <c r="AH494" s="43">
        <v>213553.05692099413</v>
      </c>
      <c r="AI494" s="43">
        <v>0</v>
      </c>
      <c r="AJ494" s="43">
        <v>1081580797.5943477</v>
      </c>
      <c r="AK494" s="43">
        <v>1083398964.5928557</v>
      </c>
    </row>
    <row r="495" spans="1:37" x14ac:dyDescent="0.2">
      <c r="A495" s="43">
        <v>486</v>
      </c>
      <c r="C495" s="43">
        <v>6.4410468189124437E-4</v>
      </c>
      <c r="D495" s="43">
        <v>6.2207200370061999E-2</v>
      </c>
      <c r="E495" s="43">
        <v>2.2377883668653089</v>
      </c>
      <c r="F495" s="43">
        <v>1.7589050299868354</v>
      </c>
      <c r="H495" s="43">
        <v>9.1453978812050529E-5</v>
      </c>
      <c r="I495" s="43">
        <v>8.9404692074214712E-2</v>
      </c>
      <c r="J495" s="43">
        <v>0</v>
      </c>
      <c r="K495" s="43">
        <v>1</v>
      </c>
      <c r="M495" s="43">
        <v>7.8691151781593582E-3</v>
      </c>
      <c r="N495" s="43">
        <v>4.4430066418623716E-2</v>
      </c>
      <c r="O495" s="43">
        <v>0</v>
      </c>
      <c r="P495" s="43">
        <v>1</v>
      </c>
      <c r="R495" s="43">
        <v>758.64654647399345</v>
      </c>
      <c r="S495" s="43">
        <v>154.81223810064245</v>
      </c>
      <c r="T495" s="43">
        <v>6619.8056199455714</v>
      </c>
      <c r="U495" s="43">
        <v>7533.2644045202069</v>
      </c>
      <c r="W495" s="43">
        <v>1697.6904162620444</v>
      </c>
      <c r="X495" s="43">
        <v>0</v>
      </c>
      <c r="Y495" s="43">
        <v>0</v>
      </c>
      <c r="Z495" s="43">
        <v>1697.6904162620444</v>
      </c>
      <c r="AB495" s="43">
        <v>61.604252770834293</v>
      </c>
      <c r="AC495" s="43">
        <v>0</v>
      </c>
      <c r="AD495" s="43">
        <v>0</v>
      </c>
      <c r="AE495" s="43">
        <v>61.604252770834293</v>
      </c>
      <c r="AG495" s="43">
        <v>3122052.6755058998</v>
      </c>
      <c r="AH495" s="43">
        <v>366701.12991260161</v>
      </c>
      <c r="AI495" s="43">
        <v>0</v>
      </c>
      <c r="AJ495" s="43">
        <v>258737861.63750404</v>
      </c>
      <c r="AK495" s="43">
        <v>261859914.31300995</v>
      </c>
    </row>
    <row r="496" spans="1:37" x14ac:dyDescent="0.2">
      <c r="A496" s="43">
        <v>487</v>
      </c>
      <c r="C496" s="43">
        <v>6.1260307472710274E-4</v>
      </c>
      <c r="D496" s="43">
        <v>4.5085212186642888E-2</v>
      </c>
      <c r="E496" s="43">
        <v>7.4770172511778483</v>
      </c>
      <c r="F496" s="43">
        <v>2.0413713580680444</v>
      </c>
      <c r="H496" s="43">
        <v>8.0908844590148841E-5</v>
      </c>
      <c r="I496" s="43">
        <v>0.11552432456941408</v>
      </c>
      <c r="J496" s="43">
        <v>0</v>
      </c>
      <c r="K496" s="43">
        <v>1</v>
      </c>
      <c r="M496" s="43">
        <v>7.8099703984567453E-3</v>
      </c>
      <c r="N496" s="43">
        <v>4.7751483340641609E-2</v>
      </c>
      <c r="O496" s="43">
        <v>0</v>
      </c>
      <c r="P496" s="43">
        <v>1</v>
      </c>
      <c r="R496" s="43">
        <v>522.94457618068702</v>
      </c>
      <c r="S496" s="43">
        <v>176.97495482128821</v>
      </c>
      <c r="T496" s="43">
        <v>7061.2018697728108</v>
      </c>
      <c r="U496" s="43">
        <v>7761.1214007747858</v>
      </c>
      <c r="W496" s="43">
        <v>3910.0656175128852</v>
      </c>
      <c r="X496" s="43">
        <v>0</v>
      </c>
      <c r="Y496" s="43">
        <v>0</v>
      </c>
      <c r="Z496" s="43">
        <v>3910.0656175128852</v>
      </c>
      <c r="AB496" s="43">
        <v>58.27000687360119</v>
      </c>
      <c r="AC496" s="43">
        <v>0</v>
      </c>
      <c r="AD496" s="43">
        <v>0</v>
      </c>
      <c r="AE496" s="43">
        <v>58.27000687360119</v>
      </c>
      <c r="AG496" s="43">
        <v>7190610.6706061959</v>
      </c>
      <c r="AH496" s="43">
        <v>844574.17338278319</v>
      </c>
      <c r="AI496" s="43">
        <v>0</v>
      </c>
      <c r="AJ496" s="43">
        <v>244734028.86912501</v>
      </c>
      <c r="AK496" s="43">
        <v>251924639.5397312</v>
      </c>
    </row>
    <row r="497" spans="1:37" x14ac:dyDescent="0.2">
      <c r="A497" s="43">
        <v>488</v>
      </c>
      <c r="C497" s="43">
        <v>6.0252322055552457E-4</v>
      </c>
      <c r="D497" s="43">
        <v>5.0940716069173185E-2</v>
      </c>
      <c r="E497" s="43">
        <v>1.2320103848276891</v>
      </c>
      <c r="F497" s="43">
        <v>3.3762834711297098</v>
      </c>
      <c r="H497" s="43">
        <v>1.0101026382880463E-4</v>
      </c>
      <c r="I497" s="43">
        <v>9.8021540920806019E-2</v>
      </c>
      <c r="J497" s="43">
        <v>0</v>
      </c>
      <c r="K497" s="43">
        <v>1</v>
      </c>
      <c r="M497" s="43">
        <v>7.7923051135864426E-3</v>
      </c>
      <c r="N497" s="43">
        <v>4.4111919245241313E-2</v>
      </c>
      <c r="O497" s="43">
        <v>0</v>
      </c>
      <c r="P497" s="43">
        <v>1</v>
      </c>
      <c r="R497" s="43">
        <v>581.14058612062843</v>
      </c>
      <c r="S497" s="43">
        <v>187.46897448420023</v>
      </c>
      <c r="T497" s="43">
        <v>6508.2507309535986</v>
      </c>
      <c r="U497" s="43">
        <v>7276.860291558427</v>
      </c>
      <c r="W497" s="43">
        <v>715.97123714546422</v>
      </c>
      <c r="X497" s="43">
        <v>0</v>
      </c>
      <c r="Y497" s="43">
        <v>0</v>
      </c>
      <c r="Z497" s="43">
        <v>715.97123714546422</v>
      </c>
      <c r="AB497" s="43">
        <v>147.76216030451567</v>
      </c>
      <c r="AC497" s="43">
        <v>0</v>
      </c>
      <c r="AD497" s="43">
        <v>0</v>
      </c>
      <c r="AE497" s="43">
        <v>147.76216030451567</v>
      </c>
      <c r="AG497" s="43">
        <v>1316671.1051105086</v>
      </c>
      <c r="AH497" s="43">
        <v>154649.78722342028</v>
      </c>
      <c r="AI497" s="43">
        <v>0</v>
      </c>
      <c r="AJ497" s="43">
        <v>620601073.27896583</v>
      </c>
      <c r="AK497" s="43">
        <v>621917744.38407636</v>
      </c>
    </row>
    <row r="498" spans="1:37" x14ac:dyDescent="0.2">
      <c r="A498" s="43">
        <v>489</v>
      </c>
      <c r="C498" s="43">
        <v>6.1812598090038584E-4</v>
      </c>
      <c r="D498" s="43">
        <v>5.3844762873288023E-2</v>
      </c>
      <c r="E498" s="43">
        <v>4.2125591613295716</v>
      </c>
      <c r="F498" s="43">
        <v>1.062410355464229</v>
      </c>
      <c r="H498" s="43">
        <v>9.5403814078576232E-5</v>
      </c>
      <c r="I498" s="43">
        <v>9.3845026046281005E-2</v>
      </c>
      <c r="J498" s="43">
        <v>0</v>
      </c>
      <c r="K498" s="43">
        <v>1</v>
      </c>
      <c r="M498" s="43">
        <v>7.9202488870907528E-3</v>
      </c>
      <c r="N498" s="43">
        <v>4.5116275789917476E-2</v>
      </c>
      <c r="O498" s="43">
        <v>0</v>
      </c>
      <c r="P498" s="43">
        <v>1</v>
      </c>
      <c r="R498" s="43">
        <v>630.17742258734859</v>
      </c>
      <c r="S498" s="43">
        <v>169.51938547972239</v>
      </c>
      <c r="T498" s="43">
        <v>6765.726608395119</v>
      </c>
      <c r="U498" s="43">
        <v>7565.4234164621903</v>
      </c>
      <c r="W498" s="43">
        <v>2654.6596747833923</v>
      </c>
      <c r="X498" s="43">
        <v>0</v>
      </c>
      <c r="Y498" s="43">
        <v>0</v>
      </c>
      <c r="Z498" s="43">
        <v>2654.6596747833923</v>
      </c>
      <c r="AB498" s="43">
        <v>4.20826687356527</v>
      </c>
      <c r="AC498" s="43">
        <v>0</v>
      </c>
      <c r="AD498" s="43">
        <v>0</v>
      </c>
      <c r="AE498" s="43">
        <v>4.20826687356527</v>
      </c>
      <c r="AG498" s="43">
        <v>4881919.1419266583</v>
      </c>
      <c r="AH498" s="43">
        <v>573406.48975321278</v>
      </c>
      <c r="AI498" s="43">
        <v>0</v>
      </c>
      <c r="AJ498" s="43">
        <v>17674720.868974134</v>
      </c>
      <c r="AK498" s="43">
        <v>22556640.010900792</v>
      </c>
    </row>
    <row r="499" spans="1:37" x14ac:dyDescent="0.2">
      <c r="A499" s="43">
        <v>490</v>
      </c>
      <c r="C499" s="43">
        <v>6.2631274375368751E-4</v>
      </c>
      <c r="D499" s="43">
        <v>4.6002499746672879E-2</v>
      </c>
      <c r="E499" s="43">
        <v>3.3229132287154535</v>
      </c>
      <c r="F499" s="43">
        <v>1.5820916485336172</v>
      </c>
      <c r="H499" s="43">
        <v>8.1993140239081807E-5</v>
      </c>
      <c r="I499" s="43">
        <v>8.1361249467378327E-2</v>
      </c>
      <c r="J499" s="43">
        <v>0</v>
      </c>
      <c r="K499" s="43">
        <v>1</v>
      </c>
      <c r="M499" s="43">
        <v>7.8772302505736302E-3</v>
      </c>
      <c r="N499" s="43">
        <v>4.7415988885656346E-2</v>
      </c>
      <c r="O499" s="43">
        <v>0</v>
      </c>
      <c r="P499" s="43">
        <v>1</v>
      </c>
      <c r="R499" s="43">
        <v>545.52549606030584</v>
      </c>
      <c r="S499" s="43">
        <v>126.30993216822577</v>
      </c>
      <c r="T499" s="43">
        <v>7071.975138515425</v>
      </c>
      <c r="U499" s="43">
        <v>7743.8105667439568</v>
      </c>
      <c r="W499" s="43">
        <v>1812.7338874603502</v>
      </c>
      <c r="X499" s="43">
        <v>0</v>
      </c>
      <c r="Y499" s="43">
        <v>0</v>
      </c>
      <c r="Z499" s="43">
        <v>1812.7338874603502</v>
      </c>
      <c r="AB499" s="43">
        <v>33.977404379118312</v>
      </c>
      <c r="AC499" s="43">
        <v>0</v>
      </c>
      <c r="AD499" s="43">
        <v>0</v>
      </c>
      <c r="AE499" s="43">
        <v>33.977404379118312</v>
      </c>
      <c r="AG499" s="43">
        <v>3333617.619039584</v>
      </c>
      <c r="AH499" s="43">
        <v>391550.51969143562</v>
      </c>
      <c r="AI499" s="43">
        <v>0</v>
      </c>
      <c r="AJ499" s="43">
        <v>142705098.39229691</v>
      </c>
      <c r="AK499" s="43">
        <v>146038716.01133651</v>
      </c>
    </row>
    <row r="500" spans="1:37" x14ac:dyDescent="0.2">
      <c r="A500" s="43">
        <v>491</v>
      </c>
      <c r="C500" s="43">
        <v>6.2592028622765472E-4</v>
      </c>
      <c r="D500" s="43">
        <v>5.1482666727496768E-2</v>
      </c>
      <c r="E500" s="43">
        <v>3.5048319720218726</v>
      </c>
      <c r="F500" s="43">
        <v>2.420714798205049</v>
      </c>
      <c r="H500" s="43">
        <v>9.4053950700723199E-5</v>
      </c>
      <c r="I500" s="43">
        <v>8.6057807106065462E-2</v>
      </c>
      <c r="J500" s="43">
        <v>0</v>
      </c>
      <c r="K500" s="43">
        <v>1</v>
      </c>
      <c r="M500" s="43">
        <v>7.7985633853959986E-3</v>
      </c>
      <c r="N500" s="43">
        <v>4.5339500005677429E-2</v>
      </c>
      <c r="O500" s="43">
        <v>0</v>
      </c>
      <c r="P500" s="43">
        <v>1</v>
      </c>
      <c r="R500" s="43">
        <v>610.13007738032354</v>
      </c>
      <c r="S500" s="43">
        <v>153.25324912705855</v>
      </c>
      <c r="T500" s="43">
        <v>6694.7398528049907</v>
      </c>
      <c r="U500" s="43">
        <v>7458.1231793123725</v>
      </c>
      <c r="W500" s="43">
        <v>2138.4034022947371</v>
      </c>
      <c r="X500" s="43">
        <v>0</v>
      </c>
      <c r="Y500" s="43">
        <v>0</v>
      </c>
      <c r="Z500" s="43">
        <v>2138.4034022947371</v>
      </c>
      <c r="AB500" s="43">
        <v>92.749828784771267</v>
      </c>
      <c r="AC500" s="43">
        <v>0</v>
      </c>
      <c r="AD500" s="43">
        <v>0</v>
      </c>
      <c r="AE500" s="43">
        <v>92.749828784771267</v>
      </c>
      <c r="AG500" s="43">
        <v>3932523.8568200218</v>
      </c>
      <c r="AH500" s="43">
        <v>461895.13489566324</v>
      </c>
      <c r="AI500" s="43">
        <v>0</v>
      </c>
      <c r="AJ500" s="43">
        <v>389549280.89603931</v>
      </c>
      <c r="AK500" s="43">
        <v>393481804.75285935</v>
      </c>
    </row>
    <row r="501" spans="1:37" x14ac:dyDescent="0.2">
      <c r="A501" s="43">
        <v>492</v>
      </c>
      <c r="C501" s="43">
        <v>6.24724360205553E-4</v>
      </c>
      <c r="D501" s="43">
        <v>5.0641475198588602E-2</v>
      </c>
      <c r="E501" s="43">
        <v>7.1132944763369377</v>
      </c>
      <c r="F501" s="43">
        <v>1.708787629810276</v>
      </c>
      <c r="H501" s="43">
        <v>8.6514527582749507E-5</v>
      </c>
      <c r="I501" s="43">
        <v>0.10761836270691827</v>
      </c>
      <c r="J501" s="43">
        <v>0</v>
      </c>
      <c r="K501" s="43">
        <v>1</v>
      </c>
      <c r="M501" s="43">
        <v>7.8923831191310967E-3</v>
      </c>
      <c r="N501" s="43">
        <v>4.4329990270247074E-2</v>
      </c>
      <c r="O501" s="43">
        <v>0</v>
      </c>
      <c r="P501" s="43">
        <v>1</v>
      </c>
      <c r="R501" s="43">
        <v>599.01426110201123</v>
      </c>
      <c r="S501" s="43">
        <v>176.28598794816043</v>
      </c>
      <c r="T501" s="43">
        <v>6624.4246991086429</v>
      </c>
      <c r="U501" s="43">
        <v>7399.7249481588151</v>
      </c>
      <c r="W501" s="43">
        <v>4260.9648347439888</v>
      </c>
      <c r="X501" s="43">
        <v>0</v>
      </c>
      <c r="Y501" s="43">
        <v>0</v>
      </c>
      <c r="Z501" s="43">
        <v>4260.9648347439888</v>
      </c>
      <c r="AB501" s="43">
        <v>45.429407123348163</v>
      </c>
      <c r="AC501" s="43">
        <v>0</v>
      </c>
      <c r="AD501" s="43">
        <v>0</v>
      </c>
      <c r="AE501" s="43">
        <v>45.429407123348163</v>
      </c>
      <c r="AG501" s="43">
        <v>7835914.3310941951</v>
      </c>
      <c r="AH501" s="43">
        <v>920368.4043047016</v>
      </c>
      <c r="AI501" s="43">
        <v>0</v>
      </c>
      <c r="AJ501" s="43">
        <v>190803509.9180623</v>
      </c>
      <c r="AK501" s="43">
        <v>198639424.2491565</v>
      </c>
    </row>
    <row r="502" spans="1:37" x14ac:dyDescent="0.2">
      <c r="A502" s="43">
        <v>493</v>
      </c>
      <c r="C502" s="43">
        <v>5.9505952512593102E-4</v>
      </c>
      <c r="D502" s="43">
        <v>5.4956478289193145E-2</v>
      </c>
      <c r="E502" s="43">
        <v>3.1613621391817004</v>
      </c>
      <c r="F502" s="43">
        <v>3.2487058449946757</v>
      </c>
      <c r="H502" s="43">
        <v>1.0289781522432317E-4</v>
      </c>
      <c r="I502" s="43">
        <v>0.10824392906687097</v>
      </c>
      <c r="J502" s="43">
        <v>0</v>
      </c>
      <c r="K502" s="43">
        <v>1</v>
      </c>
      <c r="M502" s="43">
        <v>7.8385570826528216E-3</v>
      </c>
      <c r="N502" s="43">
        <v>4.7625915844795474E-2</v>
      </c>
      <c r="O502" s="43">
        <v>0</v>
      </c>
      <c r="P502" s="43">
        <v>1</v>
      </c>
      <c r="R502" s="43">
        <v>619.18678478621359</v>
      </c>
      <c r="S502" s="43">
        <v>210.8881002216647</v>
      </c>
      <c r="T502" s="43">
        <v>7068.4117209403657</v>
      </c>
      <c r="U502" s="43">
        <v>7898.4866059482438</v>
      </c>
      <c r="W502" s="43">
        <v>1957.4736585047833</v>
      </c>
      <c r="X502" s="43">
        <v>0</v>
      </c>
      <c r="Y502" s="43">
        <v>0</v>
      </c>
      <c r="Z502" s="43">
        <v>1957.4736585047833</v>
      </c>
      <c r="AB502" s="43">
        <v>148.98347680386743</v>
      </c>
      <c r="AC502" s="43">
        <v>0</v>
      </c>
      <c r="AD502" s="43">
        <v>0</v>
      </c>
      <c r="AE502" s="43">
        <v>148.98347680386743</v>
      </c>
      <c r="AG502" s="43">
        <v>3599794.0579902967</v>
      </c>
      <c r="AH502" s="43">
        <v>422814.31023703318</v>
      </c>
      <c r="AI502" s="43">
        <v>0</v>
      </c>
      <c r="AJ502" s="43">
        <v>625730602.57624316</v>
      </c>
      <c r="AK502" s="43">
        <v>629330396.63423347</v>
      </c>
    </row>
    <row r="503" spans="1:37" x14ac:dyDescent="0.2">
      <c r="A503" s="43">
        <v>494</v>
      </c>
      <c r="C503" s="43">
        <v>6.0613718964962367E-4</v>
      </c>
      <c r="D503" s="43">
        <v>4.480445237460251E-2</v>
      </c>
      <c r="E503" s="43">
        <v>7.2419638408995866</v>
      </c>
      <c r="F503" s="43">
        <v>2.6174485339155589</v>
      </c>
      <c r="H503" s="43">
        <v>9.4844063947774337E-5</v>
      </c>
      <c r="I503" s="43">
        <v>0.10732302691244411</v>
      </c>
      <c r="J503" s="43">
        <v>0</v>
      </c>
      <c r="K503" s="43">
        <v>1</v>
      </c>
      <c r="M503" s="43">
        <v>7.8399344469746914E-3</v>
      </c>
      <c r="N503" s="43">
        <v>4.527616575126743E-2</v>
      </c>
      <c r="O503" s="43">
        <v>0</v>
      </c>
      <c r="P503" s="43">
        <v>1</v>
      </c>
      <c r="R503" s="43">
        <v>514.20284751666281</v>
      </c>
      <c r="S503" s="43">
        <v>192.72827768968008</v>
      </c>
      <c r="T503" s="43">
        <v>6720.8537551866284</v>
      </c>
      <c r="U503" s="43">
        <v>7427.784880392971</v>
      </c>
      <c r="W503" s="43">
        <v>3723.838428603276</v>
      </c>
      <c r="X503" s="43">
        <v>0</v>
      </c>
      <c r="Y503" s="43">
        <v>0</v>
      </c>
      <c r="Z503" s="43">
        <v>3723.838428603276</v>
      </c>
      <c r="AB503" s="43">
        <v>88.991540678060417</v>
      </c>
      <c r="AC503" s="43">
        <v>0</v>
      </c>
      <c r="AD503" s="43">
        <v>0</v>
      </c>
      <c r="AE503" s="43">
        <v>88.991540678060417</v>
      </c>
      <c r="AG503" s="43">
        <v>6848138.8702014247</v>
      </c>
      <c r="AH503" s="43">
        <v>804349.10057830764</v>
      </c>
      <c r="AI503" s="43">
        <v>0</v>
      </c>
      <c r="AJ503" s="43">
        <v>373764470.84785378</v>
      </c>
      <c r="AK503" s="43">
        <v>380612609.71805519</v>
      </c>
    </row>
    <row r="504" spans="1:37" x14ac:dyDescent="0.2">
      <c r="A504" s="43">
        <v>495</v>
      </c>
      <c r="C504" s="43">
        <v>5.9253035151258181E-4</v>
      </c>
      <c r="D504" s="43">
        <v>4.9679389467588042E-2</v>
      </c>
      <c r="E504" s="43">
        <v>3.3080487821035649</v>
      </c>
      <c r="F504" s="43">
        <v>10.578335668133219</v>
      </c>
      <c r="H504" s="43">
        <v>8.9232392468011393E-5</v>
      </c>
      <c r="I504" s="43">
        <v>0.10401517610242728</v>
      </c>
      <c r="J504" s="43">
        <v>0</v>
      </c>
      <c r="K504" s="43">
        <v>1</v>
      </c>
      <c r="M504" s="43">
        <v>7.9297914800614544E-3</v>
      </c>
      <c r="N504" s="43">
        <v>4.5554971611552364E-2</v>
      </c>
      <c r="O504" s="43">
        <v>0</v>
      </c>
      <c r="P504" s="43">
        <v>1</v>
      </c>
      <c r="R504" s="43">
        <v>557.35156393617297</v>
      </c>
      <c r="S504" s="43">
        <v>175.73635679632542</v>
      </c>
      <c r="T504" s="43">
        <v>6839.7451553347164</v>
      </c>
      <c r="U504" s="43">
        <v>7572.8330760672143</v>
      </c>
      <c r="W504" s="43">
        <v>1843.7461622825742</v>
      </c>
      <c r="X504" s="43">
        <v>0</v>
      </c>
      <c r="Y504" s="43">
        <v>0</v>
      </c>
      <c r="Z504" s="43">
        <v>1843.7461622825742</v>
      </c>
      <c r="AB504" s="43">
        <v>571.21953900574556</v>
      </c>
      <c r="AC504" s="43">
        <v>0</v>
      </c>
      <c r="AD504" s="43">
        <v>0</v>
      </c>
      <c r="AE504" s="43">
        <v>571.21953900574556</v>
      </c>
      <c r="AG504" s="43">
        <v>3390649.1924376539</v>
      </c>
      <c r="AH504" s="43">
        <v>398249.17105303606</v>
      </c>
      <c r="AI504" s="43">
        <v>0</v>
      </c>
      <c r="AJ504" s="43">
        <v>2399122063.8241315</v>
      </c>
      <c r="AK504" s="43">
        <v>2402512713.0165691</v>
      </c>
    </row>
    <row r="505" spans="1:37" x14ac:dyDescent="0.2">
      <c r="A505" s="43">
        <v>496</v>
      </c>
      <c r="C505" s="43">
        <v>6.1661489937581138E-4</v>
      </c>
      <c r="D505" s="43">
        <v>5.2759727660591525E-2</v>
      </c>
      <c r="E505" s="43">
        <v>8.579762491443967</v>
      </c>
      <c r="F505" s="43">
        <v>1.5626913866769085</v>
      </c>
      <c r="H505" s="43">
        <v>8.691365954468914E-5</v>
      </c>
      <c r="I505" s="43">
        <v>0.10827126620769079</v>
      </c>
      <c r="J505" s="43">
        <v>0</v>
      </c>
      <c r="K505" s="43">
        <v>1</v>
      </c>
      <c r="M505" s="43">
        <v>7.8655262300728612E-3</v>
      </c>
      <c r="N505" s="43">
        <v>4.5151712447429923E-2</v>
      </c>
      <c r="O505" s="43">
        <v>0</v>
      </c>
      <c r="P505" s="43">
        <v>1</v>
      </c>
      <c r="R505" s="43">
        <v>615.96910843335922</v>
      </c>
      <c r="S505" s="43">
        <v>178.17371079330846</v>
      </c>
      <c r="T505" s="43">
        <v>6724.2582225845736</v>
      </c>
      <c r="U505" s="43">
        <v>7518.4010418112412</v>
      </c>
      <c r="W505" s="43">
        <v>5284.8686524247169</v>
      </c>
      <c r="X505" s="43">
        <v>0</v>
      </c>
      <c r="Y505" s="43">
        <v>0</v>
      </c>
      <c r="Z505" s="43">
        <v>5284.8686524247169</v>
      </c>
      <c r="AB505" s="43">
        <v>37.086254759872141</v>
      </c>
      <c r="AC505" s="43">
        <v>0</v>
      </c>
      <c r="AD505" s="43">
        <v>0</v>
      </c>
      <c r="AE505" s="43">
        <v>37.086254759872141</v>
      </c>
      <c r="AG505" s="43">
        <v>9718873.4518090542</v>
      </c>
      <c r="AH505" s="43">
        <v>1141531.6289237388</v>
      </c>
      <c r="AI505" s="43">
        <v>0</v>
      </c>
      <c r="AJ505" s="43">
        <v>155762269.99146298</v>
      </c>
      <c r="AK505" s="43">
        <v>165481143.44327202</v>
      </c>
    </row>
    <row r="506" spans="1:37" x14ac:dyDescent="0.2">
      <c r="A506" s="43">
        <v>497</v>
      </c>
      <c r="C506" s="43">
        <v>6.0766788505628574E-4</v>
      </c>
      <c r="D506" s="43">
        <v>5.0832946986111814E-2</v>
      </c>
      <c r="E506" s="43">
        <v>1.6114744763638076</v>
      </c>
      <c r="F506" s="43">
        <v>1.8386971445627498</v>
      </c>
      <c r="H506" s="43">
        <v>8.7747442234455475E-5</v>
      </c>
      <c r="I506" s="43">
        <v>0.1476303323330399</v>
      </c>
      <c r="J506" s="43">
        <v>0</v>
      </c>
      <c r="K506" s="43">
        <v>1</v>
      </c>
      <c r="M506" s="43">
        <v>7.8624715257065159E-3</v>
      </c>
      <c r="N506" s="43">
        <v>4.4729040393050194E-2</v>
      </c>
      <c r="O506" s="43">
        <v>0</v>
      </c>
      <c r="P506" s="43">
        <v>1</v>
      </c>
      <c r="R506" s="43">
        <v>584.86272807885723</v>
      </c>
      <c r="S506" s="43">
        <v>245.27452096263329</v>
      </c>
      <c r="T506" s="43">
        <v>6658.7243895616139</v>
      </c>
      <c r="U506" s="43">
        <v>7488.8616386031044</v>
      </c>
      <c r="W506" s="43">
        <v>942.49135847558443</v>
      </c>
      <c r="X506" s="43">
        <v>0</v>
      </c>
      <c r="Y506" s="43">
        <v>0</v>
      </c>
      <c r="Z506" s="43">
        <v>942.49135847558443</v>
      </c>
      <c r="AB506" s="43">
        <v>52.48592890009818</v>
      </c>
      <c r="AC506" s="43">
        <v>0</v>
      </c>
      <c r="AD506" s="43">
        <v>0</v>
      </c>
      <c r="AE506" s="43">
        <v>52.48592890009818</v>
      </c>
      <c r="AG506" s="43">
        <v>1733241.6082365997</v>
      </c>
      <c r="AH506" s="43">
        <v>203578.13343072624</v>
      </c>
      <c r="AI506" s="43">
        <v>0</v>
      </c>
      <c r="AJ506" s="43">
        <v>220440901.38041237</v>
      </c>
      <c r="AK506" s="43">
        <v>222174142.98864898</v>
      </c>
    </row>
    <row r="507" spans="1:37" x14ac:dyDescent="0.2">
      <c r="A507" s="43">
        <v>498</v>
      </c>
      <c r="C507" s="43">
        <v>6.0206702281289943E-4</v>
      </c>
      <c r="D507" s="43">
        <v>5.0868663780353547E-2</v>
      </c>
      <c r="E507" s="43">
        <v>5.5075852620249224</v>
      </c>
      <c r="F507" s="43">
        <v>1.6808665000651106</v>
      </c>
      <c r="H507" s="43">
        <v>8.3936392069352791E-5</v>
      </c>
      <c r="I507" s="43">
        <v>7.5638957713683591E-2</v>
      </c>
      <c r="J507" s="43">
        <v>0</v>
      </c>
      <c r="K507" s="43">
        <v>1</v>
      </c>
      <c r="M507" s="43">
        <v>7.9191900818340599E-3</v>
      </c>
      <c r="N507" s="43">
        <v>4.7177270448064523E-2</v>
      </c>
      <c r="O507" s="43">
        <v>0</v>
      </c>
      <c r="P507" s="43">
        <v>1</v>
      </c>
      <c r="R507" s="43">
        <v>579.87921541030607</v>
      </c>
      <c r="S507" s="43">
        <v>120.2093381572013</v>
      </c>
      <c r="T507" s="43">
        <v>7073.8516912194573</v>
      </c>
      <c r="U507" s="43">
        <v>7773.9402447869643</v>
      </c>
      <c r="W507" s="43">
        <v>3193.7342205483769</v>
      </c>
      <c r="X507" s="43">
        <v>0</v>
      </c>
      <c r="Y507" s="43">
        <v>0</v>
      </c>
      <c r="Z507" s="43">
        <v>3193.7342205483769</v>
      </c>
      <c r="AB507" s="43">
        <v>42.245775508690166</v>
      </c>
      <c r="AC507" s="43">
        <v>0</v>
      </c>
      <c r="AD507" s="43">
        <v>0</v>
      </c>
      <c r="AE507" s="43">
        <v>42.245775508690166</v>
      </c>
      <c r="AG507" s="43">
        <v>5873277.2315884652</v>
      </c>
      <c r="AH507" s="43">
        <v>689846.59163844946</v>
      </c>
      <c r="AI507" s="43">
        <v>0</v>
      </c>
      <c r="AJ507" s="43">
        <v>177432257.13649869</v>
      </c>
      <c r="AK507" s="43">
        <v>183305534.36808714</v>
      </c>
    </row>
    <row r="508" spans="1:37" x14ac:dyDescent="0.2">
      <c r="A508" s="43">
        <v>499</v>
      </c>
      <c r="C508" s="43">
        <v>6.0821945263974373E-4</v>
      </c>
      <c r="D508" s="43">
        <v>5.1728537826054403E-2</v>
      </c>
      <c r="E508" s="43">
        <v>7.7458987068017402</v>
      </c>
      <c r="F508" s="43">
        <v>3.2824331977085026</v>
      </c>
      <c r="H508" s="43">
        <v>9.7835614644714575E-5</v>
      </c>
      <c r="I508" s="43">
        <v>0.11020039019623784</v>
      </c>
      <c r="J508" s="43">
        <v>0</v>
      </c>
      <c r="K508" s="43">
        <v>1</v>
      </c>
      <c r="M508" s="43">
        <v>7.8971342490720131E-3</v>
      </c>
      <c r="N508" s="43">
        <v>4.6994988088645884E-2</v>
      </c>
      <c r="O508" s="43">
        <v>0</v>
      </c>
      <c r="P508" s="43">
        <v>1</v>
      </c>
      <c r="R508" s="43">
        <v>595.70724429040513</v>
      </c>
      <c r="S508" s="43">
        <v>204.13735475780004</v>
      </c>
      <c r="T508" s="43">
        <v>7026.8945712439663</v>
      </c>
      <c r="U508" s="43">
        <v>7826.7391702921714</v>
      </c>
      <c r="W508" s="43">
        <v>4614.2879731814774</v>
      </c>
      <c r="X508" s="43">
        <v>0</v>
      </c>
      <c r="Y508" s="43">
        <v>0</v>
      </c>
      <c r="Z508" s="43">
        <v>4614.2879731814774</v>
      </c>
      <c r="AB508" s="43">
        <v>145.48383298177404</v>
      </c>
      <c r="AC508" s="43">
        <v>0</v>
      </c>
      <c r="AD508" s="43">
        <v>0</v>
      </c>
      <c r="AE508" s="43">
        <v>145.48383298177404</v>
      </c>
      <c r="AG508" s="43">
        <v>8485675.5826807376</v>
      </c>
      <c r="AH508" s="43">
        <v>996686.20220719907</v>
      </c>
      <c r="AI508" s="43">
        <v>0</v>
      </c>
      <c r="AJ508" s="43">
        <v>611032098.52345097</v>
      </c>
      <c r="AK508" s="43">
        <v>619517774.10613167</v>
      </c>
    </row>
    <row r="509" spans="1:37" x14ac:dyDescent="0.2">
      <c r="A509" s="43">
        <v>500</v>
      </c>
      <c r="C509" s="43">
        <v>6.0521561346866387E-4</v>
      </c>
      <c r="D509" s="43">
        <v>5.4835562882697753E-2</v>
      </c>
      <c r="E509" s="43">
        <v>4.8721598894920408</v>
      </c>
      <c r="F509" s="43">
        <v>1.458037696438589</v>
      </c>
      <c r="H509" s="43">
        <v>8.902326421785165E-5</v>
      </c>
      <c r="I509" s="43">
        <v>0.10219198146430875</v>
      </c>
      <c r="J509" s="43">
        <v>0</v>
      </c>
      <c r="K509" s="43">
        <v>1</v>
      </c>
      <c r="M509" s="43">
        <v>7.8742915014073933E-3</v>
      </c>
      <c r="N509" s="43">
        <v>4.4443517808736663E-2</v>
      </c>
      <c r="O509" s="43">
        <v>0</v>
      </c>
      <c r="P509" s="43">
        <v>1</v>
      </c>
      <c r="R509" s="43">
        <v>628.36907340630012</v>
      </c>
      <c r="S509" s="43">
        <v>172.2513789614045</v>
      </c>
      <c r="T509" s="43">
        <v>6626.1656367437981</v>
      </c>
      <c r="U509" s="43">
        <v>7426.7860891115024</v>
      </c>
      <c r="W509" s="43">
        <v>3061.5145952474554</v>
      </c>
      <c r="X509" s="43">
        <v>0</v>
      </c>
      <c r="Y509" s="43">
        <v>0</v>
      </c>
      <c r="Z509" s="43">
        <v>3061.5145952474554</v>
      </c>
      <c r="AB509" s="43">
        <v>30.796389349901148</v>
      </c>
      <c r="AC509" s="43">
        <v>0</v>
      </c>
      <c r="AD509" s="43">
        <v>0</v>
      </c>
      <c r="AE509" s="43">
        <v>30.796389349901148</v>
      </c>
      <c r="AG509" s="43">
        <v>5630125.3406600701</v>
      </c>
      <c r="AH509" s="43">
        <v>661287.15257345035</v>
      </c>
      <c r="AI509" s="43">
        <v>0</v>
      </c>
      <c r="AJ509" s="43">
        <v>129344835.26958482</v>
      </c>
      <c r="AK509" s="43">
        <v>134974960.6102449</v>
      </c>
    </row>
    <row r="510" spans="1:37" x14ac:dyDescent="0.2">
      <c r="A510" s="43">
        <v>501</v>
      </c>
      <c r="C510" s="43">
        <v>5.7074884114761114E-4</v>
      </c>
      <c r="D510" s="43">
        <v>5.204902571586538E-2</v>
      </c>
      <c r="E510" s="43">
        <v>1.7796662253436231</v>
      </c>
      <c r="F510" s="43">
        <v>1.7080849897009858</v>
      </c>
      <c r="H510" s="43">
        <v>8.8924691760581385E-5</v>
      </c>
      <c r="I510" s="43">
        <v>0.10156644701222417</v>
      </c>
      <c r="J510" s="43">
        <v>0</v>
      </c>
      <c r="K510" s="43">
        <v>1</v>
      </c>
      <c r="M510" s="43">
        <v>7.8059985178979864E-3</v>
      </c>
      <c r="N510" s="43">
        <v>4.4830252683685019E-2</v>
      </c>
      <c r="O510" s="43">
        <v>0</v>
      </c>
      <c r="P510" s="43">
        <v>1</v>
      </c>
      <c r="R510" s="43">
        <v>562.4708443003824</v>
      </c>
      <c r="S510" s="43">
        <v>171.00743839222022</v>
      </c>
      <c r="T510" s="43">
        <v>6625.8564716345263</v>
      </c>
      <c r="U510" s="43">
        <v>7359.3347543271293</v>
      </c>
      <c r="W510" s="43">
        <v>1001.0103643419022</v>
      </c>
      <c r="X510" s="43">
        <v>0</v>
      </c>
      <c r="Y510" s="43">
        <v>0</v>
      </c>
      <c r="Z510" s="43">
        <v>1001.0103643419022</v>
      </c>
      <c r="AB510" s="43">
        <v>42.615656333308884</v>
      </c>
      <c r="AC510" s="43">
        <v>0</v>
      </c>
      <c r="AD510" s="43">
        <v>0</v>
      </c>
      <c r="AE510" s="43">
        <v>42.615656333308884</v>
      </c>
      <c r="AG510" s="43">
        <v>1840858.0600247581</v>
      </c>
      <c r="AH510" s="43">
        <v>216218.23869785087</v>
      </c>
      <c r="AI510" s="43">
        <v>0</v>
      </c>
      <c r="AJ510" s="43">
        <v>178985756.59989733</v>
      </c>
      <c r="AK510" s="43">
        <v>180826614.65992209</v>
      </c>
    </row>
    <row r="511" spans="1:37" x14ac:dyDescent="0.2">
      <c r="A511" s="43">
        <v>502</v>
      </c>
      <c r="C511" s="43">
        <v>6.0962880788629299E-4</v>
      </c>
      <c r="D511" s="43">
        <v>4.7694984559679555E-2</v>
      </c>
      <c r="E511" s="43">
        <v>7.4791966141598714</v>
      </c>
      <c r="F511" s="43">
        <v>1.6563287464712062</v>
      </c>
      <c r="H511" s="43">
        <v>9.789786235259168E-5</v>
      </c>
      <c r="I511" s="43">
        <v>0.1100227968393529</v>
      </c>
      <c r="J511" s="43">
        <v>0</v>
      </c>
      <c r="K511" s="43">
        <v>1</v>
      </c>
      <c r="M511" s="43">
        <v>7.8505052092791017E-3</v>
      </c>
      <c r="N511" s="43">
        <v>4.3421320620968727E-2</v>
      </c>
      <c r="O511" s="43">
        <v>0</v>
      </c>
      <c r="P511" s="43">
        <v>1</v>
      </c>
      <c r="R511" s="43">
        <v>550.52946339194739</v>
      </c>
      <c r="S511" s="43">
        <v>203.93805001493513</v>
      </c>
      <c r="T511" s="43">
        <v>6454.2087367990744</v>
      </c>
      <c r="U511" s="43">
        <v>7208.6762502059573</v>
      </c>
      <c r="W511" s="43">
        <v>4117.5180985963034</v>
      </c>
      <c r="X511" s="43">
        <v>0</v>
      </c>
      <c r="Y511" s="43">
        <v>0</v>
      </c>
      <c r="Z511" s="43">
        <v>4117.5180985963034</v>
      </c>
      <c r="AB511" s="43">
        <v>38.662129448574788</v>
      </c>
      <c r="AC511" s="43">
        <v>0</v>
      </c>
      <c r="AD511" s="43">
        <v>0</v>
      </c>
      <c r="AE511" s="43">
        <v>38.662129448574788</v>
      </c>
      <c r="AG511" s="43">
        <v>7572115.7833186015</v>
      </c>
      <c r="AH511" s="43">
        <v>889383.90929680155</v>
      </c>
      <c r="AI511" s="43">
        <v>0</v>
      </c>
      <c r="AJ511" s="43">
        <v>162380943.68401411</v>
      </c>
      <c r="AK511" s="43">
        <v>169953059.46733272</v>
      </c>
    </row>
    <row r="512" spans="1:37" x14ac:dyDescent="0.2">
      <c r="A512" s="43">
        <v>503</v>
      </c>
      <c r="C512" s="43">
        <v>6.0270843456956531E-4</v>
      </c>
      <c r="D512" s="43">
        <v>5.4971525348971984E-2</v>
      </c>
      <c r="E512" s="43">
        <v>3.6827098827309066</v>
      </c>
      <c r="F512" s="43">
        <v>2.8956776377628071</v>
      </c>
      <c r="H512" s="43">
        <v>9.0789808798841243E-5</v>
      </c>
      <c r="I512" s="43">
        <v>0.11075150160724445</v>
      </c>
      <c r="J512" s="43">
        <v>0</v>
      </c>
      <c r="K512" s="43">
        <v>1</v>
      </c>
      <c r="M512" s="43">
        <v>7.8421331452997647E-3</v>
      </c>
      <c r="N512" s="43">
        <v>4.3769748637322907E-2</v>
      </c>
      <c r="O512" s="43">
        <v>0</v>
      </c>
      <c r="P512" s="43">
        <v>1</v>
      </c>
      <c r="R512" s="43">
        <v>627.31753885934882</v>
      </c>
      <c r="S512" s="43">
        <v>190.38340834178237</v>
      </c>
      <c r="T512" s="43">
        <v>6499.0613534812819</v>
      </c>
      <c r="U512" s="43">
        <v>7316.7623006824133</v>
      </c>
      <c r="W512" s="43">
        <v>2310.2284999677536</v>
      </c>
      <c r="X512" s="43">
        <v>0</v>
      </c>
      <c r="Y512" s="43">
        <v>0</v>
      </c>
      <c r="Z512" s="43">
        <v>2310.2284999677536</v>
      </c>
      <c r="AB512" s="43">
        <v>127.24352583055132</v>
      </c>
      <c r="AC512" s="43">
        <v>0</v>
      </c>
      <c r="AD512" s="43">
        <v>0</v>
      </c>
      <c r="AE512" s="43">
        <v>127.24352583055132</v>
      </c>
      <c r="AG512" s="43">
        <v>4248510.2114406992</v>
      </c>
      <c r="AH512" s="43">
        <v>499009.35599303478</v>
      </c>
      <c r="AI512" s="43">
        <v>0</v>
      </c>
      <c r="AJ512" s="43">
        <v>534422808.48831552</v>
      </c>
      <c r="AK512" s="43">
        <v>538671318.69975626</v>
      </c>
    </row>
    <row r="513" spans="1:37" x14ac:dyDescent="0.2">
      <c r="A513" s="43">
        <v>504</v>
      </c>
      <c r="C513" s="43">
        <v>5.9886552271081123E-4</v>
      </c>
      <c r="D513" s="43">
        <v>4.4757792671593848E-2</v>
      </c>
      <c r="E513" s="43">
        <v>8.9889849862621656</v>
      </c>
      <c r="F513" s="43">
        <v>1.7668394552445941</v>
      </c>
      <c r="H513" s="43">
        <v>9.2026399496458744E-5</v>
      </c>
      <c r="I513" s="43">
        <v>0.1032905936115287</v>
      </c>
      <c r="J513" s="43">
        <v>0</v>
      </c>
      <c r="K513" s="43">
        <v>1</v>
      </c>
      <c r="M513" s="43">
        <v>7.8032014747848131E-3</v>
      </c>
      <c r="N513" s="43">
        <v>4.5693979678051666E-2</v>
      </c>
      <c r="O513" s="43">
        <v>0</v>
      </c>
      <c r="P513" s="43">
        <v>1</v>
      </c>
      <c r="R513" s="43">
        <v>507.50502184182585</v>
      </c>
      <c r="S513" s="43">
        <v>179.97640675199051</v>
      </c>
      <c r="T513" s="43">
        <v>6751.0943468842124</v>
      </c>
      <c r="U513" s="43">
        <v>7438.5757754780288</v>
      </c>
      <c r="W513" s="43">
        <v>4561.9550217888254</v>
      </c>
      <c r="X513" s="43">
        <v>0</v>
      </c>
      <c r="Y513" s="43">
        <v>0</v>
      </c>
      <c r="Z513" s="43">
        <v>4561.9550217888254</v>
      </c>
      <c r="AB513" s="43">
        <v>41.641711569689733</v>
      </c>
      <c r="AC513" s="43">
        <v>0</v>
      </c>
      <c r="AD513" s="43">
        <v>0</v>
      </c>
      <c r="AE513" s="43">
        <v>41.641711569689733</v>
      </c>
      <c r="AG513" s="43">
        <v>8389435.28506965</v>
      </c>
      <c r="AH513" s="43">
        <v>985382.28470638627</v>
      </c>
      <c r="AI513" s="43">
        <v>0</v>
      </c>
      <c r="AJ513" s="43">
        <v>174895188.59269688</v>
      </c>
      <c r="AK513" s="43">
        <v>183284623.87776652</v>
      </c>
    </row>
    <row r="514" spans="1:37" x14ac:dyDescent="0.2">
      <c r="A514" s="43">
        <v>505</v>
      </c>
      <c r="C514" s="43">
        <v>6.0968002952013864E-4</v>
      </c>
      <c r="D514" s="43">
        <v>6.4405694726465068E-2</v>
      </c>
      <c r="E514" s="43">
        <v>6.2693972162170049</v>
      </c>
      <c r="F514" s="43">
        <v>1.0940010222445886</v>
      </c>
      <c r="H514" s="43">
        <v>8.825067467778928E-5</v>
      </c>
      <c r="I514" s="43">
        <v>8.3034397775096497E-2</v>
      </c>
      <c r="J514" s="43">
        <v>0</v>
      </c>
      <c r="K514" s="43">
        <v>1</v>
      </c>
      <c r="M514" s="43">
        <v>7.9363770405701528E-3</v>
      </c>
      <c r="N514" s="43">
        <v>4.5294521571476197E-2</v>
      </c>
      <c r="O514" s="43">
        <v>0</v>
      </c>
      <c r="P514" s="43">
        <v>1</v>
      </c>
      <c r="R514" s="43">
        <v>743.47883823293057</v>
      </c>
      <c r="S514" s="43">
        <v>138.74535332994995</v>
      </c>
      <c r="T514" s="43">
        <v>6806.2883097358017</v>
      </c>
      <c r="U514" s="43">
        <v>7688.5125012986819</v>
      </c>
      <c r="W514" s="43">
        <v>4661.1641587337881</v>
      </c>
      <c r="X514" s="43">
        <v>0</v>
      </c>
      <c r="Y514" s="43">
        <v>0</v>
      </c>
      <c r="Z514" s="43">
        <v>4661.1641587337881</v>
      </c>
      <c r="AB514" s="43">
        <v>7.477991476789267</v>
      </c>
      <c r="AC514" s="43">
        <v>0</v>
      </c>
      <c r="AD514" s="43">
        <v>0</v>
      </c>
      <c r="AE514" s="43">
        <v>7.477991476789267</v>
      </c>
      <c r="AG514" s="43">
        <v>8571880.8879114371</v>
      </c>
      <c r="AH514" s="43">
        <v>1006811.4582864982</v>
      </c>
      <c r="AI514" s="43">
        <v>0</v>
      </c>
      <c r="AJ514" s="43">
        <v>31407564.20251492</v>
      </c>
      <c r="AK514" s="43">
        <v>39979445.090426356</v>
      </c>
    </row>
    <row r="515" spans="1:37" x14ac:dyDescent="0.2">
      <c r="A515" s="43">
        <v>506</v>
      </c>
      <c r="C515" s="43">
        <v>6.1318793012010708E-4</v>
      </c>
      <c r="D515" s="43">
        <v>4.9471874754028769E-2</v>
      </c>
      <c r="E515" s="43">
        <v>4.2099439772066924</v>
      </c>
      <c r="F515" s="43">
        <v>2.6672307804853923</v>
      </c>
      <c r="H515" s="43">
        <v>9.3798291328162087E-5</v>
      </c>
      <c r="I515" s="43">
        <v>9.6989990670339671E-2</v>
      </c>
      <c r="J515" s="43">
        <v>0</v>
      </c>
      <c r="K515" s="43">
        <v>1</v>
      </c>
      <c r="M515" s="43">
        <v>7.8261063891060245E-3</v>
      </c>
      <c r="N515" s="43">
        <v>4.5783088431245011E-2</v>
      </c>
      <c r="O515" s="43">
        <v>0</v>
      </c>
      <c r="P515" s="43">
        <v>1</v>
      </c>
      <c r="R515" s="43">
        <v>574.373426384445</v>
      </c>
      <c r="S515" s="43">
        <v>172.25197791897901</v>
      </c>
      <c r="T515" s="43">
        <v>6784.1150776322866</v>
      </c>
      <c r="U515" s="43">
        <v>7530.7404819357107</v>
      </c>
      <c r="W515" s="43">
        <v>2418.0799470747656</v>
      </c>
      <c r="X515" s="43">
        <v>0</v>
      </c>
      <c r="Y515" s="43">
        <v>0</v>
      </c>
      <c r="Z515" s="43">
        <v>2418.0799470747656</v>
      </c>
      <c r="AB515" s="43">
        <v>102.4645969878278</v>
      </c>
      <c r="AC515" s="43">
        <v>0</v>
      </c>
      <c r="AD515" s="43">
        <v>0</v>
      </c>
      <c r="AE515" s="43">
        <v>102.4645969878278</v>
      </c>
      <c r="AG515" s="43">
        <v>4446849.0226704944</v>
      </c>
      <c r="AH515" s="43">
        <v>522305.26856814936</v>
      </c>
      <c r="AI515" s="43">
        <v>0</v>
      </c>
      <c r="AJ515" s="43">
        <v>430351307.34887677</v>
      </c>
      <c r="AK515" s="43">
        <v>434798156.37154728</v>
      </c>
    </row>
    <row r="516" spans="1:37" x14ac:dyDescent="0.2">
      <c r="A516" s="43">
        <v>507</v>
      </c>
      <c r="C516" s="43">
        <v>6.1183280522836281E-4</v>
      </c>
      <c r="D516" s="43">
        <v>5.2413156081078507E-2</v>
      </c>
      <c r="E516" s="43">
        <v>3.4641679746555685</v>
      </c>
      <c r="F516" s="43">
        <v>6.9008978329888802</v>
      </c>
      <c r="H516" s="43">
        <v>9.9927354449413919E-5</v>
      </c>
      <c r="I516" s="43">
        <v>7.1840519345487894E-2</v>
      </c>
      <c r="J516" s="43">
        <v>0</v>
      </c>
      <c r="K516" s="43">
        <v>1</v>
      </c>
      <c r="M516" s="43">
        <v>7.8163262527955867E-3</v>
      </c>
      <c r="N516" s="43">
        <v>4.7724487996726461E-2</v>
      </c>
      <c r="O516" s="43">
        <v>0</v>
      </c>
      <c r="P516" s="43">
        <v>1</v>
      </c>
      <c r="R516" s="43">
        <v>607.17718417435412</v>
      </c>
      <c r="S516" s="43">
        <v>135.92402478819361</v>
      </c>
      <c r="T516" s="43">
        <v>7062.9532090543944</v>
      </c>
      <c r="U516" s="43">
        <v>7806.0544180169418</v>
      </c>
      <c r="W516" s="43">
        <v>2103.3637563583434</v>
      </c>
      <c r="X516" s="43">
        <v>0</v>
      </c>
      <c r="Y516" s="43">
        <v>0</v>
      </c>
      <c r="Z516" s="43">
        <v>2103.3637563583434</v>
      </c>
      <c r="AB516" s="43">
        <v>383.36928674581679</v>
      </c>
      <c r="AC516" s="43">
        <v>0</v>
      </c>
      <c r="AD516" s="43">
        <v>0</v>
      </c>
      <c r="AE516" s="43">
        <v>383.36928674581679</v>
      </c>
      <c r="AG516" s="43">
        <v>3868085.9479429936</v>
      </c>
      <c r="AH516" s="43">
        <v>454326.57137340214</v>
      </c>
      <c r="AI516" s="43">
        <v>0</v>
      </c>
      <c r="AJ516" s="43">
        <v>1610151004.3324306</v>
      </c>
      <c r="AK516" s="43">
        <v>1614019090.2803736</v>
      </c>
    </row>
    <row r="517" spans="1:37" x14ac:dyDescent="0.2">
      <c r="A517" s="43">
        <v>508</v>
      </c>
      <c r="C517" s="43">
        <v>6.1272051723881837E-4</v>
      </c>
      <c r="D517" s="43">
        <v>5.4055054961330257E-2</v>
      </c>
      <c r="E517" s="43">
        <v>2.6425406421279525</v>
      </c>
      <c r="F517" s="43">
        <v>3.5106980645192349</v>
      </c>
      <c r="H517" s="43">
        <v>1.0282263793359725E-4</v>
      </c>
      <c r="I517" s="43">
        <v>0.10036205370546847</v>
      </c>
      <c r="J517" s="43">
        <v>0</v>
      </c>
      <c r="K517" s="43">
        <v>1</v>
      </c>
      <c r="M517" s="43">
        <v>7.8689504623988826E-3</v>
      </c>
      <c r="N517" s="43">
        <v>4.745902431959137E-2</v>
      </c>
      <c r="O517" s="43">
        <v>0</v>
      </c>
      <c r="P517" s="43">
        <v>1</v>
      </c>
      <c r="R517" s="43">
        <v>627.1062211487731</v>
      </c>
      <c r="S517" s="43">
        <v>195.38924468487457</v>
      </c>
      <c r="T517" s="43">
        <v>7070.9536369782509</v>
      </c>
      <c r="U517" s="43">
        <v>7893.4491028118982</v>
      </c>
      <c r="W517" s="43">
        <v>1657.1536763169127</v>
      </c>
      <c r="X517" s="43">
        <v>0</v>
      </c>
      <c r="Y517" s="43">
        <v>0</v>
      </c>
      <c r="Z517" s="43">
        <v>1657.1536763169127</v>
      </c>
      <c r="AB517" s="43">
        <v>168.46875819842296</v>
      </c>
      <c r="AC517" s="43">
        <v>0</v>
      </c>
      <c r="AD517" s="43">
        <v>0</v>
      </c>
      <c r="AE517" s="43">
        <v>168.46875819842296</v>
      </c>
      <c r="AG517" s="43">
        <v>3047505.6107468023</v>
      </c>
      <c r="AH517" s="43">
        <v>357945.19408445311</v>
      </c>
      <c r="AI517" s="43">
        <v>0</v>
      </c>
      <c r="AJ517" s="43">
        <v>707568784.43337643</v>
      </c>
      <c r="AK517" s="43">
        <v>710616290.04412329</v>
      </c>
    </row>
    <row r="518" spans="1:37" x14ac:dyDescent="0.2">
      <c r="A518" s="43">
        <v>509</v>
      </c>
      <c r="C518" s="43">
        <v>6.125831251109215E-4</v>
      </c>
      <c r="D518" s="43">
        <v>4.7241566329518307E-2</v>
      </c>
      <c r="E518" s="43">
        <v>8.2343888241892138</v>
      </c>
      <c r="F518" s="43">
        <v>1.988068089427413</v>
      </c>
      <c r="H518" s="43">
        <v>9.3890736294621746E-5</v>
      </c>
      <c r="I518" s="43">
        <v>7.6626117450658712E-2</v>
      </c>
      <c r="J518" s="43">
        <v>0</v>
      </c>
      <c r="K518" s="43">
        <v>1</v>
      </c>
      <c r="M518" s="43">
        <v>7.7739245513264504E-3</v>
      </c>
      <c r="N518" s="43">
        <v>4.5498635891224014E-2</v>
      </c>
      <c r="O518" s="43">
        <v>0</v>
      </c>
      <c r="P518" s="43">
        <v>1</v>
      </c>
      <c r="R518" s="43">
        <v>547.9383409098931</v>
      </c>
      <c r="S518" s="43">
        <v>136.22033329923823</v>
      </c>
      <c r="T518" s="43">
        <v>6697.0118939942959</v>
      </c>
      <c r="U518" s="43">
        <v>7381.1705682034271</v>
      </c>
      <c r="W518" s="43">
        <v>4511.9373507332029</v>
      </c>
      <c r="X518" s="43">
        <v>0</v>
      </c>
      <c r="Y518" s="43">
        <v>0</v>
      </c>
      <c r="Z518" s="43">
        <v>4511.9373507332029</v>
      </c>
      <c r="AB518" s="43">
        <v>57.929841690074504</v>
      </c>
      <c r="AC518" s="43">
        <v>0</v>
      </c>
      <c r="AD518" s="43">
        <v>0</v>
      </c>
      <c r="AE518" s="43">
        <v>57.929841690074504</v>
      </c>
      <c r="AG518" s="43">
        <v>8297452.7879983606</v>
      </c>
      <c r="AH518" s="43">
        <v>974578.46775837184</v>
      </c>
      <c r="AI518" s="43">
        <v>0</v>
      </c>
      <c r="AJ518" s="43">
        <v>243305335.09831291</v>
      </c>
      <c r="AK518" s="43">
        <v>251602787.88631126</v>
      </c>
    </row>
    <row r="519" spans="1:37" x14ac:dyDescent="0.2">
      <c r="A519" s="43">
        <v>510</v>
      </c>
      <c r="C519" s="43">
        <v>6.1874335072686915E-4</v>
      </c>
      <c r="D519" s="43">
        <v>5.0212096237460431E-2</v>
      </c>
      <c r="E519" s="43">
        <v>4.8775001940854548</v>
      </c>
      <c r="F519" s="43">
        <v>1.7195907820718328</v>
      </c>
      <c r="H519" s="43">
        <v>9.3020903632723417E-5</v>
      </c>
      <c r="I519" s="43">
        <v>0.10988895134111232</v>
      </c>
      <c r="J519" s="43">
        <v>0</v>
      </c>
      <c r="K519" s="43">
        <v>1</v>
      </c>
      <c r="M519" s="43">
        <v>7.8120982493073594E-3</v>
      </c>
      <c r="N519" s="43">
        <v>4.6145588896007395E-2</v>
      </c>
      <c r="O519" s="43">
        <v>0</v>
      </c>
      <c r="P519" s="43">
        <v>1</v>
      </c>
      <c r="R519" s="43">
        <v>588.24909834232233</v>
      </c>
      <c r="S519" s="43">
        <v>193.54277151655202</v>
      </c>
      <c r="T519" s="43">
        <v>6825.5910146283422</v>
      </c>
      <c r="U519" s="43">
        <v>7607.3828844872169</v>
      </c>
      <c r="W519" s="43">
        <v>2869.185091335271</v>
      </c>
      <c r="X519" s="43">
        <v>0</v>
      </c>
      <c r="Y519" s="43">
        <v>0</v>
      </c>
      <c r="Z519" s="43">
        <v>2869.185091335271</v>
      </c>
      <c r="AB519" s="43">
        <v>45.29295327402464</v>
      </c>
      <c r="AC519" s="43">
        <v>0</v>
      </c>
      <c r="AD519" s="43">
        <v>0</v>
      </c>
      <c r="AE519" s="43">
        <v>45.29295327402464</v>
      </c>
      <c r="AG519" s="43">
        <v>5276431.3829655629</v>
      </c>
      <c r="AH519" s="43">
        <v>619743.97972841852</v>
      </c>
      <c r="AI519" s="43">
        <v>0</v>
      </c>
      <c r="AJ519" s="43">
        <v>190230403.75090349</v>
      </c>
      <c r="AK519" s="43">
        <v>195506835.13386905</v>
      </c>
    </row>
    <row r="520" spans="1:37" x14ac:dyDescent="0.2">
      <c r="A520" s="43">
        <v>511</v>
      </c>
      <c r="C520" s="43">
        <v>6.1518254622050517E-4</v>
      </c>
      <c r="D520" s="43">
        <v>6.0807841386010697E-2</v>
      </c>
      <c r="E520" s="43">
        <v>4.6955717341379595</v>
      </c>
      <c r="F520" s="43">
        <v>3.4565238629616868</v>
      </c>
      <c r="H520" s="43">
        <v>8.9594401401742787E-5</v>
      </c>
      <c r="I520" s="43">
        <v>0.10254371183292721</v>
      </c>
      <c r="J520" s="43">
        <v>0</v>
      </c>
      <c r="K520" s="43">
        <v>1</v>
      </c>
      <c r="M520" s="43">
        <v>7.8433038138497283E-3</v>
      </c>
      <c r="N520" s="43">
        <v>4.4776129093828172E-2</v>
      </c>
      <c r="O520" s="43">
        <v>0</v>
      </c>
      <c r="P520" s="43">
        <v>1</v>
      </c>
      <c r="R520" s="43">
        <v>708.28160828854959</v>
      </c>
      <c r="S520" s="43">
        <v>173.95314250086838</v>
      </c>
      <c r="T520" s="43">
        <v>6649.4841739799458</v>
      </c>
      <c r="U520" s="43">
        <v>7531.7189247693641</v>
      </c>
      <c r="W520" s="43">
        <v>3325.7870996894876</v>
      </c>
      <c r="X520" s="43">
        <v>0</v>
      </c>
      <c r="Y520" s="43">
        <v>0</v>
      </c>
      <c r="Z520" s="43">
        <v>3325.7870996894876</v>
      </c>
      <c r="AB520" s="43">
        <v>186.17044195297433</v>
      </c>
      <c r="AC520" s="43">
        <v>0</v>
      </c>
      <c r="AD520" s="43">
        <v>0</v>
      </c>
      <c r="AE520" s="43">
        <v>186.17044195297433</v>
      </c>
      <c r="AG520" s="43">
        <v>6116122.4763289681</v>
      </c>
      <c r="AH520" s="43">
        <v>718370.01353292936</v>
      </c>
      <c r="AI520" s="43">
        <v>0</v>
      </c>
      <c r="AJ520" s="43">
        <v>781915856.20249224</v>
      </c>
      <c r="AK520" s="43">
        <v>788031978.67882121</v>
      </c>
    </row>
    <row r="521" spans="1:37" x14ac:dyDescent="0.2">
      <c r="A521" s="43">
        <v>512</v>
      </c>
      <c r="C521" s="43">
        <v>6.2485399997769253E-4</v>
      </c>
      <c r="D521" s="43">
        <v>5.7571663478089619E-2</v>
      </c>
      <c r="E521" s="43">
        <v>4.9358541763321746</v>
      </c>
      <c r="F521" s="43">
        <v>2.5040111388114683</v>
      </c>
      <c r="H521" s="43">
        <v>8.6111092620736509E-5</v>
      </c>
      <c r="I521" s="43">
        <v>8.6186799425599508E-2</v>
      </c>
      <c r="J521" s="43">
        <v>0</v>
      </c>
      <c r="K521" s="43">
        <v>1</v>
      </c>
      <c r="M521" s="43">
        <v>7.8075049023731717E-3</v>
      </c>
      <c r="N521" s="43">
        <v>4.6075292758835373E-2</v>
      </c>
      <c r="O521" s="43">
        <v>0</v>
      </c>
      <c r="P521" s="43">
        <v>1</v>
      </c>
      <c r="R521" s="43">
        <v>681.12952362558747</v>
      </c>
      <c r="S521" s="43">
        <v>140.52132168754065</v>
      </c>
      <c r="T521" s="43">
        <v>6811.1860248747089</v>
      </c>
      <c r="U521" s="43">
        <v>7632.8368701878371</v>
      </c>
      <c r="W521" s="43">
        <v>3361.9560038105005</v>
      </c>
      <c r="X521" s="43">
        <v>0</v>
      </c>
      <c r="Y521" s="43">
        <v>0</v>
      </c>
      <c r="Z521" s="43">
        <v>3361.9560038105005</v>
      </c>
      <c r="AB521" s="43">
        <v>109.6136237841669</v>
      </c>
      <c r="AC521" s="43">
        <v>0</v>
      </c>
      <c r="AD521" s="43">
        <v>0</v>
      </c>
      <c r="AE521" s="43">
        <v>109.6136237841669</v>
      </c>
      <c r="AG521" s="43">
        <v>6182637.0910075102</v>
      </c>
      <c r="AH521" s="43">
        <v>726182.49682306813</v>
      </c>
      <c r="AI521" s="43">
        <v>0</v>
      </c>
      <c r="AJ521" s="43">
        <v>460377219.89350098</v>
      </c>
      <c r="AK521" s="43">
        <v>466559856.98450851</v>
      </c>
    </row>
    <row r="522" spans="1:37" x14ac:dyDescent="0.2">
      <c r="A522" s="43">
        <v>513</v>
      </c>
      <c r="C522" s="43">
        <v>6.027736696497222E-4</v>
      </c>
      <c r="D522" s="43">
        <v>4.8958913343707736E-2</v>
      </c>
      <c r="E522" s="43">
        <v>4.573163237293425</v>
      </c>
      <c r="F522" s="43">
        <v>1.5582098439422833</v>
      </c>
      <c r="H522" s="43">
        <v>9.8300408883700285E-5</v>
      </c>
      <c r="I522" s="43">
        <v>7.1191077278761478E-2</v>
      </c>
      <c r="J522" s="43">
        <v>0</v>
      </c>
      <c r="K522" s="43">
        <v>1</v>
      </c>
      <c r="M522" s="43">
        <v>7.9016038514786446E-3</v>
      </c>
      <c r="N522" s="43">
        <v>4.7117930685817377E-2</v>
      </c>
      <c r="O522" s="43">
        <v>0</v>
      </c>
      <c r="P522" s="43">
        <v>1</v>
      </c>
      <c r="R522" s="43">
        <v>558.76399781209534</v>
      </c>
      <c r="S522" s="43">
        <v>132.50225270973917</v>
      </c>
      <c r="T522" s="43">
        <v>7049.2649523440796</v>
      </c>
      <c r="U522" s="43">
        <v>7740.5312028659137</v>
      </c>
      <c r="W522" s="43">
        <v>2555.3189731173784</v>
      </c>
      <c r="X522" s="43">
        <v>0</v>
      </c>
      <c r="Y522" s="43">
        <v>0</v>
      </c>
      <c r="Z522" s="43">
        <v>2555.3189731173784</v>
      </c>
      <c r="AB522" s="43">
        <v>33.374109350060401</v>
      </c>
      <c r="AC522" s="43">
        <v>0</v>
      </c>
      <c r="AD522" s="43">
        <v>0</v>
      </c>
      <c r="AE522" s="43">
        <v>33.374109350060401</v>
      </c>
      <c r="AG522" s="43">
        <v>4699231.5915628588</v>
      </c>
      <c r="AH522" s="43">
        <v>551948.89819335379</v>
      </c>
      <c r="AI522" s="43">
        <v>0</v>
      </c>
      <c r="AJ522" s="43">
        <v>140171259.27025369</v>
      </c>
      <c r="AK522" s="43">
        <v>144870490.86181656</v>
      </c>
    </row>
    <row r="523" spans="1:37" x14ac:dyDescent="0.2">
      <c r="A523" s="43">
        <v>514</v>
      </c>
      <c r="C523" s="43">
        <v>6.1238098422433662E-4</v>
      </c>
      <c r="D523" s="43">
        <v>6.4856508660459222E-2</v>
      </c>
      <c r="E523" s="43">
        <v>10.059121163405294</v>
      </c>
      <c r="F523" s="43">
        <v>3.068796969255299</v>
      </c>
      <c r="H523" s="43">
        <v>9.431341364396495E-5</v>
      </c>
      <c r="I523" s="43">
        <v>8.6569575334678378E-2</v>
      </c>
      <c r="J523" s="43">
        <v>0</v>
      </c>
      <c r="K523" s="43">
        <v>1</v>
      </c>
      <c r="M523" s="43">
        <v>7.9171673105594698E-3</v>
      </c>
      <c r="N523" s="43">
        <v>4.9750789431890152E-2</v>
      </c>
      <c r="O523" s="43">
        <v>0</v>
      </c>
      <c r="P523" s="43">
        <v>1</v>
      </c>
      <c r="R523" s="43">
        <v>751.99964461802654</v>
      </c>
      <c r="S523" s="43">
        <v>154.58990281985979</v>
      </c>
      <c r="T523" s="43">
        <v>7457.8247201606073</v>
      </c>
      <c r="U523" s="43">
        <v>8364.4142675984931</v>
      </c>
      <c r="W523" s="43">
        <v>7564.4555400504505</v>
      </c>
      <c r="X523" s="43">
        <v>0</v>
      </c>
      <c r="Y523" s="43">
        <v>0</v>
      </c>
      <c r="Z523" s="43">
        <v>7564.4555400504505</v>
      </c>
      <c r="AB523" s="43">
        <v>166.46360066635137</v>
      </c>
      <c r="AC523" s="43">
        <v>0</v>
      </c>
      <c r="AD523" s="43">
        <v>0</v>
      </c>
      <c r="AE523" s="43">
        <v>166.46360066635137</v>
      </c>
      <c r="AG523" s="43">
        <v>13911033.738152778</v>
      </c>
      <c r="AH523" s="43">
        <v>1633922.3966508973</v>
      </c>
      <c r="AI523" s="43">
        <v>0</v>
      </c>
      <c r="AJ523" s="43">
        <v>699147122.79867578</v>
      </c>
      <c r="AK523" s="43">
        <v>713058156.53682852</v>
      </c>
    </row>
    <row r="524" spans="1:37" x14ac:dyDescent="0.2">
      <c r="A524" s="43">
        <v>515</v>
      </c>
      <c r="C524" s="43">
        <v>6.1924918906086646E-4</v>
      </c>
      <c r="D524" s="43">
        <v>5.2430941374821412E-2</v>
      </c>
      <c r="E524" s="43">
        <v>2.8979016807131432</v>
      </c>
      <c r="F524" s="43">
        <v>1.4032687046792089</v>
      </c>
      <c r="H524" s="43">
        <v>9.3881143803375977E-5</v>
      </c>
      <c r="I524" s="43">
        <v>9.0195011888693E-2</v>
      </c>
      <c r="J524" s="43">
        <v>0</v>
      </c>
      <c r="K524" s="43">
        <v>1</v>
      </c>
      <c r="M524" s="43">
        <v>7.8177707410471229E-3</v>
      </c>
      <c r="N524" s="43">
        <v>4.3656583598027279E-2</v>
      </c>
      <c r="O524" s="43">
        <v>0</v>
      </c>
      <c r="P524" s="43">
        <v>1</v>
      </c>
      <c r="R524" s="43">
        <v>614.74566464981217</v>
      </c>
      <c r="S524" s="43">
        <v>160.3257444297453</v>
      </c>
      <c r="T524" s="43">
        <v>6462.1204635421273</v>
      </c>
      <c r="U524" s="43">
        <v>7237.1918726216845</v>
      </c>
      <c r="W524" s="43">
        <v>1781.4724947998091</v>
      </c>
      <c r="X524" s="43">
        <v>0</v>
      </c>
      <c r="Y524" s="43">
        <v>0</v>
      </c>
      <c r="Z524" s="43">
        <v>1781.4724947998091</v>
      </c>
      <c r="AB524" s="43">
        <v>26.526122604282335</v>
      </c>
      <c r="AC524" s="43">
        <v>0</v>
      </c>
      <c r="AD524" s="43">
        <v>0</v>
      </c>
      <c r="AE524" s="43">
        <v>26.526122604282335</v>
      </c>
      <c r="AG524" s="43">
        <v>3276127.9179368489</v>
      </c>
      <c r="AH524" s="43">
        <v>384798.05887675873</v>
      </c>
      <c r="AI524" s="43">
        <v>0</v>
      </c>
      <c r="AJ524" s="43">
        <v>111409714.93798581</v>
      </c>
      <c r="AK524" s="43">
        <v>114685842.85592265</v>
      </c>
    </row>
    <row r="525" spans="1:37" x14ac:dyDescent="0.2">
      <c r="A525" s="43">
        <v>516</v>
      </c>
      <c r="C525" s="43">
        <v>6.2253196860728721E-4</v>
      </c>
      <c r="D525" s="43">
        <v>5.4755078073641883E-2</v>
      </c>
      <c r="E525" s="43">
        <v>4.6449071521504672</v>
      </c>
      <c r="F525" s="43">
        <v>1.6441808409419132</v>
      </c>
      <c r="H525" s="43">
        <v>8.8653464596838113E-5</v>
      </c>
      <c r="I525" s="43">
        <v>7.7939931396992734E-2</v>
      </c>
      <c r="J525" s="43">
        <v>0</v>
      </c>
      <c r="K525" s="43">
        <v>1</v>
      </c>
      <c r="M525" s="43">
        <v>7.8767341642760336E-3</v>
      </c>
      <c r="N525" s="43">
        <v>4.5864847799585551E-2</v>
      </c>
      <c r="O525" s="43">
        <v>0</v>
      </c>
      <c r="P525" s="43">
        <v>1</v>
      </c>
      <c r="R525" s="43">
        <v>645.39921643223738</v>
      </c>
      <c r="S525" s="43">
        <v>130.82721746026274</v>
      </c>
      <c r="T525" s="43">
        <v>6840.19555434625</v>
      </c>
      <c r="U525" s="43">
        <v>7616.4219882387497</v>
      </c>
      <c r="W525" s="43">
        <v>2997.8194363984067</v>
      </c>
      <c r="X525" s="43">
        <v>0</v>
      </c>
      <c r="Y525" s="43">
        <v>0</v>
      </c>
      <c r="Z525" s="43">
        <v>2997.8194363984067</v>
      </c>
      <c r="AB525" s="43">
        <v>44.485657668349049</v>
      </c>
      <c r="AC525" s="43">
        <v>0</v>
      </c>
      <c r="AD525" s="43">
        <v>0</v>
      </c>
      <c r="AE525" s="43">
        <v>44.485657668349049</v>
      </c>
      <c r="AG525" s="43">
        <v>5512989.9435366699</v>
      </c>
      <c r="AH525" s="43">
        <v>647528.9982620558</v>
      </c>
      <c r="AI525" s="43">
        <v>0</v>
      </c>
      <c r="AJ525" s="43">
        <v>186839762.207066</v>
      </c>
      <c r="AK525" s="43">
        <v>192352752.15060267</v>
      </c>
    </row>
    <row r="526" spans="1:37" x14ac:dyDescent="0.2">
      <c r="A526" s="43">
        <v>517</v>
      </c>
      <c r="C526" s="43">
        <v>6.1385992681017854E-4</v>
      </c>
      <c r="D526" s="43">
        <v>5.0370838212032913E-2</v>
      </c>
      <c r="E526" s="43">
        <v>2.704487313131323</v>
      </c>
      <c r="F526" s="43">
        <v>1.5161220436492391</v>
      </c>
      <c r="H526" s="43">
        <v>9.1878980644444219E-5</v>
      </c>
      <c r="I526" s="43">
        <v>0.10591180905405673</v>
      </c>
      <c r="J526" s="43">
        <v>0</v>
      </c>
      <c r="K526" s="43">
        <v>1</v>
      </c>
      <c r="M526" s="43">
        <v>7.8401272605785922E-3</v>
      </c>
      <c r="N526" s="43">
        <v>4.416473211915873E-2</v>
      </c>
      <c r="O526" s="43">
        <v>0</v>
      </c>
      <c r="P526" s="43">
        <v>1</v>
      </c>
      <c r="R526" s="43">
        <v>585.45137992806997</v>
      </c>
      <c r="S526" s="43">
        <v>184.24806147024893</v>
      </c>
      <c r="T526" s="43">
        <v>6556.0323146917035</v>
      </c>
      <c r="U526" s="43">
        <v>7325.7317560900228</v>
      </c>
      <c r="W526" s="43">
        <v>1583.3458294706913</v>
      </c>
      <c r="X526" s="43">
        <v>0</v>
      </c>
      <c r="Y526" s="43">
        <v>0</v>
      </c>
      <c r="Z526" s="43">
        <v>1583.3458294706913</v>
      </c>
      <c r="AB526" s="43">
        <v>32.331586805234451</v>
      </c>
      <c r="AC526" s="43">
        <v>0</v>
      </c>
      <c r="AD526" s="43">
        <v>0</v>
      </c>
      <c r="AE526" s="43">
        <v>32.331586805234451</v>
      </c>
      <c r="AG526" s="43">
        <v>2911772.9803966014</v>
      </c>
      <c r="AH526" s="43">
        <v>342002.69916566933</v>
      </c>
      <c r="AI526" s="43">
        <v>0</v>
      </c>
      <c r="AJ526" s="43">
        <v>135792664.5819847</v>
      </c>
      <c r="AK526" s="43">
        <v>138704437.5623813</v>
      </c>
    </row>
    <row r="527" spans="1:37" x14ac:dyDescent="0.2">
      <c r="A527" s="43">
        <v>518</v>
      </c>
      <c r="C527" s="43">
        <v>6.0785254251251243E-4</v>
      </c>
      <c r="D527" s="43">
        <v>6.4017176081586302E-2</v>
      </c>
      <c r="E527" s="43">
        <v>1.9467908152161557</v>
      </c>
      <c r="F527" s="43">
        <v>2.7127918771892552</v>
      </c>
      <c r="H527" s="43">
        <v>8.2973121032280925E-5</v>
      </c>
      <c r="I527" s="43">
        <v>8.0512932107130758E-2</v>
      </c>
      <c r="J527" s="43">
        <v>0</v>
      </c>
      <c r="K527" s="43">
        <v>1</v>
      </c>
      <c r="M527" s="43">
        <v>7.9085270048713241E-3</v>
      </c>
      <c r="N527" s="43">
        <v>4.4363491594977586E-2</v>
      </c>
      <c r="O527" s="43">
        <v>0</v>
      </c>
      <c r="P527" s="43">
        <v>1</v>
      </c>
      <c r="R527" s="43">
        <v>736.77880345339145</v>
      </c>
      <c r="S527" s="43">
        <v>126.48686893620111</v>
      </c>
      <c r="T527" s="43">
        <v>6642.9914633695707</v>
      </c>
      <c r="U527" s="43">
        <v>7506.2571357591632</v>
      </c>
      <c r="W527" s="43">
        <v>1434.3542074090117</v>
      </c>
      <c r="X527" s="43">
        <v>0</v>
      </c>
      <c r="Y527" s="43">
        <v>0</v>
      </c>
      <c r="Z527" s="43">
        <v>1434.3542074090117</v>
      </c>
      <c r="AB527" s="43">
        <v>135.0285162329001</v>
      </c>
      <c r="AC527" s="43">
        <v>0</v>
      </c>
      <c r="AD527" s="43">
        <v>0</v>
      </c>
      <c r="AE527" s="43">
        <v>135.0285162329001</v>
      </c>
      <c r="AG527" s="43">
        <v>2637777.3874251726</v>
      </c>
      <c r="AH527" s="43">
        <v>309820.50880034652</v>
      </c>
      <c r="AI527" s="43">
        <v>0</v>
      </c>
      <c r="AJ527" s="43">
        <v>567119768.17818046</v>
      </c>
      <c r="AK527" s="43">
        <v>569757545.56560564</v>
      </c>
    </row>
    <row r="528" spans="1:37" x14ac:dyDescent="0.2">
      <c r="A528" s="43">
        <v>519</v>
      </c>
      <c r="C528" s="43">
        <v>6.0733129667234459E-4</v>
      </c>
      <c r="D528" s="43">
        <v>5.0440126414761824E-2</v>
      </c>
      <c r="E528" s="43">
        <v>3.6398618428905505</v>
      </c>
      <c r="F528" s="43">
        <v>1.9932848127329801</v>
      </c>
      <c r="H528" s="43">
        <v>9.9735323037530854E-5</v>
      </c>
      <c r="I528" s="43">
        <v>6.358197995527036E-2</v>
      </c>
      <c r="J528" s="43">
        <v>0</v>
      </c>
      <c r="K528" s="43">
        <v>1</v>
      </c>
      <c r="M528" s="43">
        <v>7.8631771181300048E-3</v>
      </c>
      <c r="N528" s="43">
        <v>4.5087066582235921E-2</v>
      </c>
      <c r="O528" s="43">
        <v>0</v>
      </c>
      <c r="P528" s="43">
        <v>1</v>
      </c>
      <c r="R528" s="43">
        <v>580.02164496902492</v>
      </c>
      <c r="S528" s="43">
        <v>120.06748651941579</v>
      </c>
      <c r="T528" s="43">
        <v>6712.6253942297672</v>
      </c>
      <c r="U528" s="43">
        <v>7412.7145257182074</v>
      </c>
      <c r="W528" s="43">
        <v>2111.1986535733636</v>
      </c>
      <c r="X528" s="43">
        <v>0</v>
      </c>
      <c r="Y528" s="43">
        <v>0</v>
      </c>
      <c r="Z528" s="43">
        <v>2111.1986535733636</v>
      </c>
      <c r="AB528" s="43">
        <v>61.645555937442225</v>
      </c>
      <c r="AC528" s="43">
        <v>0</v>
      </c>
      <c r="AD528" s="43">
        <v>0</v>
      </c>
      <c r="AE528" s="43">
        <v>61.645555937442225</v>
      </c>
      <c r="AG528" s="43">
        <v>3882494.3239214155</v>
      </c>
      <c r="AH528" s="43">
        <v>456018.90917184652</v>
      </c>
      <c r="AI528" s="43">
        <v>0</v>
      </c>
      <c r="AJ528" s="43">
        <v>258911334.93725735</v>
      </c>
      <c r="AK528" s="43">
        <v>262793829.26117876</v>
      </c>
    </row>
    <row r="529" spans="1:37" x14ac:dyDescent="0.2">
      <c r="A529" s="43">
        <v>520</v>
      </c>
      <c r="C529" s="43">
        <v>6.0575911002054778E-4</v>
      </c>
      <c r="D529" s="43">
        <v>4.1090940739124622E-2</v>
      </c>
      <c r="E529" s="43">
        <v>6.7742535468408223</v>
      </c>
      <c r="F529" s="43">
        <v>4.0517065418173184</v>
      </c>
      <c r="H529" s="43">
        <v>9.4066565790806855E-5</v>
      </c>
      <c r="I529" s="43">
        <v>9.8921270445437734E-2</v>
      </c>
      <c r="J529" s="43">
        <v>0</v>
      </c>
      <c r="K529" s="43">
        <v>1</v>
      </c>
      <c r="M529" s="43">
        <v>7.8465265875084338E-3</v>
      </c>
      <c r="N529" s="43">
        <v>4.680548316810107E-2</v>
      </c>
      <c r="O529" s="43">
        <v>0</v>
      </c>
      <c r="P529" s="43">
        <v>1</v>
      </c>
      <c r="R529" s="43">
        <v>471.29020217707017</v>
      </c>
      <c r="S529" s="43">
        <v>176.18435753801859</v>
      </c>
      <c r="T529" s="43">
        <v>6953.7097033780883</v>
      </c>
      <c r="U529" s="43">
        <v>7601.1842630931769</v>
      </c>
      <c r="W529" s="43">
        <v>3192.6393236893459</v>
      </c>
      <c r="X529" s="43">
        <v>0</v>
      </c>
      <c r="Y529" s="43">
        <v>0</v>
      </c>
      <c r="Z529" s="43">
        <v>3192.6393236893459</v>
      </c>
      <c r="AB529" s="43">
        <v>153.89161505936437</v>
      </c>
      <c r="AC529" s="43">
        <v>0</v>
      </c>
      <c r="AD529" s="43">
        <v>0</v>
      </c>
      <c r="AE529" s="43">
        <v>153.89161505936437</v>
      </c>
      <c r="AG529" s="43">
        <v>5871263.716264707</v>
      </c>
      <c r="AH529" s="43">
        <v>689610.09391689871</v>
      </c>
      <c r="AI529" s="43">
        <v>0</v>
      </c>
      <c r="AJ529" s="43">
        <v>646344783.2493304</v>
      </c>
      <c r="AK529" s="43">
        <v>652216046.96559513</v>
      </c>
    </row>
    <row r="530" spans="1:37" x14ac:dyDescent="0.2">
      <c r="A530" s="43">
        <v>521</v>
      </c>
      <c r="C530" s="43">
        <v>6.151523506767731E-4</v>
      </c>
      <c r="D530" s="43">
        <v>4.7272978866967699E-2</v>
      </c>
      <c r="E530" s="43">
        <v>4.5967316064749877</v>
      </c>
      <c r="F530" s="43">
        <v>3.5216069842960924</v>
      </c>
      <c r="H530" s="43">
        <v>9.9167997456128809E-5</v>
      </c>
      <c r="I530" s="43">
        <v>7.3542335451893717E-2</v>
      </c>
      <c r="J530" s="43">
        <v>0</v>
      </c>
      <c r="K530" s="43">
        <v>1</v>
      </c>
      <c r="M530" s="43">
        <v>7.777886256977797E-3</v>
      </c>
      <c r="N530" s="43">
        <v>4.5110869331460225E-2</v>
      </c>
      <c r="O530" s="43">
        <v>0</v>
      </c>
      <c r="P530" s="43">
        <v>1</v>
      </c>
      <c r="R530" s="43">
        <v>550.60231184781185</v>
      </c>
      <c r="S530" s="43">
        <v>138.08653552030145</v>
      </c>
      <c r="T530" s="43">
        <v>6643.3197657557375</v>
      </c>
      <c r="U530" s="43">
        <v>7332.0086131238513</v>
      </c>
      <c r="W530" s="43">
        <v>2530.9710494690344</v>
      </c>
      <c r="X530" s="43">
        <v>0</v>
      </c>
      <c r="Y530" s="43">
        <v>0</v>
      </c>
      <c r="Z530" s="43">
        <v>2530.9710494690344</v>
      </c>
      <c r="AB530" s="43">
        <v>148.55908195837688</v>
      </c>
      <c r="AC530" s="43">
        <v>0</v>
      </c>
      <c r="AD530" s="43">
        <v>0</v>
      </c>
      <c r="AE530" s="43">
        <v>148.55908195837688</v>
      </c>
      <c r="AG530" s="43">
        <v>4654455.7599735539</v>
      </c>
      <c r="AH530" s="43">
        <v>546689.74668531143</v>
      </c>
      <c r="AI530" s="43">
        <v>0</v>
      </c>
      <c r="AJ530" s="43">
        <v>623948144.22518289</v>
      </c>
      <c r="AK530" s="43">
        <v>628602599.98515642</v>
      </c>
    </row>
    <row r="531" spans="1:37" x14ac:dyDescent="0.2">
      <c r="A531" s="43">
        <v>522</v>
      </c>
      <c r="C531" s="43">
        <v>5.8251204499338227E-4</v>
      </c>
      <c r="D531" s="43">
        <v>5.490111003816156E-2</v>
      </c>
      <c r="E531" s="43">
        <v>7.7081167093824545</v>
      </c>
      <c r="F531" s="43">
        <v>2.5525439109122945</v>
      </c>
      <c r="H531" s="43">
        <v>7.8150349459205458E-5</v>
      </c>
      <c r="I531" s="43">
        <v>0.11094222634424988</v>
      </c>
      <c r="J531" s="43">
        <v>0</v>
      </c>
      <c r="K531" s="43">
        <v>1</v>
      </c>
      <c r="M531" s="43">
        <v>7.882246056885589E-3</v>
      </c>
      <c r="N531" s="43">
        <v>4.5710867437082858E-2</v>
      </c>
      <c r="O531" s="43">
        <v>0</v>
      </c>
      <c r="P531" s="43">
        <v>1</v>
      </c>
      <c r="R531" s="43">
        <v>605.51988291385919</v>
      </c>
      <c r="S531" s="43">
        <v>164.16106994505594</v>
      </c>
      <c r="T531" s="43">
        <v>6822.0017035381152</v>
      </c>
      <c r="U531" s="43">
        <v>7591.6826563970299</v>
      </c>
      <c r="W531" s="43">
        <v>4667.4179273516256</v>
      </c>
      <c r="X531" s="43">
        <v>0</v>
      </c>
      <c r="Y531" s="43">
        <v>0</v>
      </c>
      <c r="Z531" s="43">
        <v>4667.4179273516256</v>
      </c>
      <c r="AB531" s="43">
        <v>100.59029416550342</v>
      </c>
      <c r="AC531" s="43">
        <v>0</v>
      </c>
      <c r="AD531" s="43">
        <v>0</v>
      </c>
      <c r="AE531" s="43">
        <v>100.59029416550342</v>
      </c>
      <c r="AG531" s="43">
        <v>8583381.5683996398</v>
      </c>
      <c r="AH531" s="43">
        <v>1008162.2723079511</v>
      </c>
      <c r="AI531" s="43">
        <v>0</v>
      </c>
      <c r="AJ531" s="43">
        <v>422479235.49511439</v>
      </c>
      <c r="AK531" s="43">
        <v>431062617.06351405</v>
      </c>
    </row>
    <row r="532" spans="1:37" x14ac:dyDescent="0.2">
      <c r="A532" s="43">
        <v>523</v>
      </c>
      <c r="C532" s="43">
        <v>6.0234255795756509E-4</v>
      </c>
      <c r="D532" s="43">
        <v>5.6556082694195875E-2</v>
      </c>
      <c r="E532" s="43">
        <v>5.6891032774129124</v>
      </c>
      <c r="F532" s="43">
        <v>3.3373286152471895</v>
      </c>
      <c r="H532" s="43">
        <v>9.1721049686799283E-5</v>
      </c>
      <c r="I532" s="43">
        <v>0.11579725248955375</v>
      </c>
      <c r="J532" s="43">
        <v>0</v>
      </c>
      <c r="K532" s="43">
        <v>1</v>
      </c>
      <c r="M532" s="43">
        <v>7.8642479246207042E-3</v>
      </c>
      <c r="N532" s="43">
        <v>4.6678320574469412E-2</v>
      </c>
      <c r="O532" s="43">
        <v>0</v>
      </c>
      <c r="P532" s="43">
        <v>1</v>
      </c>
      <c r="R532" s="43">
        <v>645.00820989935551</v>
      </c>
      <c r="S532" s="43">
        <v>201.09887642834832</v>
      </c>
      <c r="T532" s="43">
        <v>6950.4798958921001</v>
      </c>
      <c r="U532" s="43">
        <v>7796.5869822198038</v>
      </c>
      <c r="W532" s="43">
        <v>3669.5183208966591</v>
      </c>
      <c r="X532" s="43">
        <v>0</v>
      </c>
      <c r="Y532" s="43">
        <v>0</v>
      </c>
      <c r="Z532" s="43">
        <v>3669.5183208966591</v>
      </c>
      <c r="AB532" s="43">
        <v>161.31278762918282</v>
      </c>
      <c r="AC532" s="43">
        <v>0</v>
      </c>
      <c r="AD532" s="43">
        <v>0</v>
      </c>
      <c r="AE532" s="43">
        <v>161.31278762918282</v>
      </c>
      <c r="AG532" s="43">
        <v>6748244.1921289563</v>
      </c>
      <c r="AH532" s="43">
        <v>792615.95731367834</v>
      </c>
      <c r="AI532" s="43">
        <v>0</v>
      </c>
      <c r="AJ532" s="43">
        <v>677513708.04256785</v>
      </c>
      <c r="AK532" s="43">
        <v>684261952.23469687</v>
      </c>
    </row>
    <row r="533" spans="1:37" x14ac:dyDescent="0.2">
      <c r="A533" s="43">
        <v>524</v>
      </c>
      <c r="C533" s="43">
        <v>6.1232505991315467E-4</v>
      </c>
      <c r="D533" s="43">
        <v>5.5676841378752173E-2</v>
      </c>
      <c r="E533" s="43">
        <v>6.667380596050549</v>
      </c>
      <c r="F533" s="43">
        <v>3.8298146032351874</v>
      </c>
      <c r="H533" s="43">
        <v>9.5461888862224953E-5</v>
      </c>
      <c r="I533" s="43">
        <v>0.11544763089384991</v>
      </c>
      <c r="J533" s="43">
        <v>0</v>
      </c>
      <c r="K533" s="43">
        <v>1</v>
      </c>
      <c r="M533" s="43">
        <v>7.9026320641927272E-3</v>
      </c>
      <c r="N533" s="43">
        <v>4.6970146270531643E-2</v>
      </c>
      <c r="O533" s="43">
        <v>0</v>
      </c>
      <c r="P533" s="43">
        <v>1</v>
      </c>
      <c r="R533" s="43">
        <v>645.50408596199372</v>
      </c>
      <c r="S533" s="43">
        <v>208.66875325807496</v>
      </c>
      <c r="T533" s="43">
        <v>7028.069501826687</v>
      </c>
      <c r="U533" s="43">
        <v>7882.2423410467554</v>
      </c>
      <c r="W533" s="43">
        <v>4303.8214174143422</v>
      </c>
      <c r="X533" s="43">
        <v>0</v>
      </c>
      <c r="Y533" s="43">
        <v>0</v>
      </c>
      <c r="Z533" s="43">
        <v>4303.8214174143422</v>
      </c>
      <c r="AB533" s="43">
        <v>195.45228711264579</v>
      </c>
      <c r="AC533" s="43">
        <v>0</v>
      </c>
      <c r="AD533" s="43">
        <v>0</v>
      </c>
      <c r="AE533" s="43">
        <v>195.45228711264579</v>
      </c>
      <c r="AG533" s="43">
        <v>7914727.5866249753</v>
      </c>
      <c r="AH533" s="43">
        <v>929625.42616149795</v>
      </c>
      <c r="AI533" s="43">
        <v>0</v>
      </c>
      <c r="AJ533" s="43">
        <v>820899605.87311232</v>
      </c>
      <c r="AK533" s="43">
        <v>828814333.4597373</v>
      </c>
    </row>
    <row r="534" spans="1:37" x14ac:dyDescent="0.2">
      <c r="A534" s="43">
        <v>525</v>
      </c>
      <c r="C534" s="43">
        <v>6.218929917395366E-4</v>
      </c>
      <c r="D534" s="43">
        <v>5.4095740811297921E-2</v>
      </c>
      <c r="E534" s="43">
        <v>5.1953948862415391</v>
      </c>
      <c r="F534" s="43">
        <v>2.4909204536925276</v>
      </c>
      <c r="H534" s="43">
        <v>9.0831793853385356E-5</v>
      </c>
      <c r="I534" s="43">
        <v>0.12633311777921064</v>
      </c>
      <c r="J534" s="43">
        <v>0</v>
      </c>
      <c r="K534" s="43">
        <v>1</v>
      </c>
      <c r="M534" s="43">
        <v>7.8189908349980356E-3</v>
      </c>
      <c r="N534" s="43">
        <v>4.608084112225197E-2</v>
      </c>
      <c r="O534" s="43">
        <v>0</v>
      </c>
      <c r="P534" s="43">
        <v>1</v>
      </c>
      <c r="R534" s="43">
        <v>636.97312347841637</v>
      </c>
      <c r="S534" s="43">
        <v>217.2688563036331</v>
      </c>
      <c r="T534" s="43">
        <v>6822.0276391632297</v>
      </c>
      <c r="U534" s="43">
        <v>7676.269618945279</v>
      </c>
      <c r="W534" s="43">
        <v>3309.326908393065</v>
      </c>
      <c r="X534" s="43">
        <v>0</v>
      </c>
      <c r="Y534" s="43">
        <v>0</v>
      </c>
      <c r="Z534" s="43">
        <v>3309.326908393065</v>
      </c>
      <c r="AB534" s="43">
        <v>101.61535963236339</v>
      </c>
      <c r="AC534" s="43">
        <v>0</v>
      </c>
      <c r="AD534" s="43">
        <v>0</v>
      </c>
      <c r="AE534" s="43">
        <v>101.61535963236339</v>
      </c>
      <c r="AG534" s="43">
        <v>6085852.1845348468</v>
      </c>
      <c r="AH534" s="43">
        <v>714814.61221290205</v>
      </c>
      <c r="AI534" s="43">
        <v>0</v>
      </c>
      <c r="AJ534" s="43">
        <v>426784510.45592624</v>
      </c>
      <c r="AK534" s="43">
        <v>432870362.64046109</v>
      </c>
    </row>
    <row r="535" spans="1:37" x14ac:dyDescent="0.2">
      <c r="A535" s="43">
        <v>526</v>
      </c>
      <c r="C535" s="43">
        <v>6.334747012278763E-4</v>
      </c>
      <c r="D535" s="43">
        <v>4.3851152349689053E-2</v>
      </c>
      <c r="E535" s="43">
        <v>2.7548490526302203</v>
      </c>
      <c r="F535" s="43">
        <v>1.6280991426960236</v>
      </c>
      <c r="H535" s="43">
        <v>8.9747171900139664E-5</v>
      </c>
      <c r="I535" s="43">
        <v>0.10167770003160781</v>
      </c>
      <c r="J535" s="43">
        <v>0</v>
      </c>
      <c r="K535" s="43">
        <v>1</v>
      </c>
      <c r="M535" s="43">
        <v>7.8020911707228757E-3</v>
      </c>
      <c r="N535" s="43">
        <v>4.259631655080548E-2</v>
      </c>
      <c r="O535" s="43">
        <v>0</v>
      </c>
      <c r="P535" s="43">
        <v>1</v>
      </c>
      <c r="R535" s="43">
        <v>525.95992971933742</v>
      </c>
      <c r="S535" s="43">
        <v>172.77816556227557</v>
      </c>
      <c r="T535" s="43">
        <v>6292.532097273187</v>
      </c>
      <c r="U535" s="43">
        <v>6991.2701925547999</v>
      </c>
      <c r="W535" s="43">
        <v>1448.9402141087739</v>
      </c>
      <c r="X535" s="43">
        <v>0</v>
      </c>
      <c r="Y535" s="43">
        <v>0</v>
      </c>
      <c r="Z535" s="43">
        <v>1448.9402141087739</v>
      </c>
      <c r="AB535" s="43">
        <v>35.347982961561911</v>
      </c>
      <c r="AC535" s="43">
        <v>0</v>
      </c>
      <c r="AD535" s="43">
        <v>0</v>
      </c>
      <c r="AE535" s="43">
        <v>35.347982961561911</v>
      </c>
      <c r="AG535" s="43">
        <v>2664601.0537460353</v>
      </c>
      <c r="AH535" s="43">
        <v>312971.08624749514</v>
      </c>
      <c r="AI535" s="43">
        <v>0</v>
      </c>
      <c r="AJ535" s="43">
        <v>148461528.43856004</v>
      </c>
      <c r="AK535" s="43">
        <v>151126129.49230608</v>
      </c>
    </row>
    <row r="536" spans="1:37" x14ac:dyDescent="0.2">
      <c r="A536" s="43">
        <v>527</v>
      </c>
      <c r="C536" s="43">
        <v>6.0421676913487382E-4</v>
      </c>
      <c r="D536" s="43">
        <v>4.8609915535464177E-2</v>
      </c>
      <c r="E536" s="43">
        <v>2.856722034435073</v>
      </c>
      <c r="F536" s="43">
        <v>4.094851665142679</v>
      </c>
      <c r="H536" s="43">
        <v>8.0567649451225793E-5</v>
      </c>
      <c r="I536" s="43">
        <v>0.12162029376577788</v>
      </c>
      <c r="J536" s="43">
        <v>0</v>
      </c>
      <c r="K536" s="43">
        <v>1</v>
      </c>
      <c r="M536" s="43">
        <v>7.842109982007666E-3</v>
      </c>
      <c r="N536" s="43">
        <v>4.8743345659828075E-2</v>
      </c>
      <c r="O536" s="43">
        <v>0</v>
      </c>
      <c r="P536" s="43">
        <v>1</v>
      </c>
      <c r="R536" s="43">
        <v>556.10911501894623</v>
      </c>
      <c r="S536" s="43">
        <v>185.52785105242734</v>
      </c>
      <c r="T536" s="43">
        <v>7237.5343288337117</v>
      </c>
      <c r="U536" s="43">
        <v>7979.1712949050852</v>
      </c>
      <c r="W536" s="43">
        <v>1588.6491624248122</v>
      </c>
      <c r="X536" s="43">
        <v>0</v>
      </c>
      <c r="Y536" s="43">
        <v>0</v>
      </c>
      <c r="Z536" s="43">
        <v>1588.6491624248122</v>
      </c>
      <c r="AB536" s="43">
        <v>184.15504860606259</v>
      </c>
      <c r="AC536" s="43">
        <v>0</v>
      </c>
      <c r="AD536" s="43">
        <v>0</v>
      </c>
      <c r="AE536" s="43">
        <v>184.15504860606259</v>
      </c>
      <c r="AG536" s="43">
        <v>2921525.8096992294</v>
      </c>
      <c r="AH536" s="43">
        <v>343148.21908375941</v>
      </c>
      <c r="AI536" s="43">
        <v>0</v>
      </c>
      <c r="AJ536" s="43">
        <v>773451204.14546287</v>
      </c>
      <c r="AK536" s="43">
        <v>776372729.95516205</v>
      </c>
    </row>
    <row r="537" spans="1:37" x14ac:dyDescent="0.2">
      <c r="A537" s="43">
        <v>528</v>
      </c>
      <c r="C537" s="43">
        <v>6.1085808859473456E-4</v>
      </c>
      <c r="D537" s="43">
        <v>5.3618910990690882E-2</v>
      </c>
      <c r="E537" s="43">
        <v>4.8909949806190243</v>
      </c>
      <c r="F537" s="43">
        <v>3.448033588372184</v>
      </c>
      <c r="H537" s="43">
        <v>8.5575733614070486E-5</v>
      </c>
      <c r="I537" s="43">
        <v>0.11575474775847572</v>
      </c>
      <c r="J537" s="43">
        <v>0</v>
      </c>
      <c r="K537" s="43">
        <v>1</v>
      </c>
      <c r="M537" s="43">
        <v>7.903288401165165E-3</v>
      </c>
      <c r="N537" s="43">
        <v>4.7316935091924694E-2</v>
      </c>
      <c r="O537" s="43">
        <v>0</v>
      </c>
      <c r="P537" s="43">
        <v>1</v>
      </c>
      <c r="R537" s="43">
        <v>620.15563012408802</v>
      </c>
      <c r="S537" s="43">
        <v>187.55636908384452</v>
      </c>
      <c r="T537" s="43">
        <v>7080.5469821599881</v>
      </c>
      <c r="U537" s="43">
        <v>7888.2589813679206</v>
      </c>
      <c r="W537" s="43">
        <v>3033.1780741395428</v>
      </c>
      <c r="X537" s="43">
        <v>0</v>
      </c>
      <c r="Y537" s="43">
        <v>0</v>
      </c>
      <c r="Z537" s="43">
        <v>3033.1780741395428</v>
      </c>
      <c r="AB537" s="43">
        <v>162.4433139441216</v>
      </c>
      <c r="AC537" s="43">
        <v>0</v>
      </c>
      <c r="AD537" s="43">
        <v>0</v>
      </c>
      <c r="AE537" s="43">
        <v>162.4433139441216</v>
      </c>
      <c r="AG537" s="43">
        <v>5578014.4783426188</v>
      </c>
      <c r="AH537" s="43">
        <v>655166.46401414124</v>
      </c>
      <c r="AI537" s="43">
        <v>0</v>
      </c>
      <c r="AJ537" s="43">
        <v>682261918.56531072</v>
      </c>
      <c r="AK537" s="43">
        <v>687839933.04365337</v>
      </c>
    </row>
    <row r="538" spans="1:37" x14ac:dyDescent="0.2">
      <c r="A538" s="43">
        <v>529</v>
      </c>
      <c r="C538" s="43">
        <v>6.2508063453059481E-4</v>
      </c>
      <c r="D538" s="43">
        <v>6.7226759695670713E-2</v>
      </c>
      <c r="E538" s="43">
        <v>11.525063222246992</v>
      </c>
      <c r="F538" s="43">
        <v>2.0342894407854257</v>
      </c>
      <c r="H538" s="43">
        <v>9.3140517370193798E-5</v>
      </c>
      <c r="I538" s="43">
        <v>8.4808269939303141E-2</v>
      </c>
      <c r="J538" s="43">
        <v>0</v>
      </c>
      <c r="K538" s="43">
        <v>1</v>
      </c>
      <c r="M538" s="43">
        <v>7.9209677977422066E-3</v>
      </c>
      <c r="N538" s="43">
        <v>4.5392369598229489E-2</v>
      </c>
      <c r="O538" s="43">
        <v>0</v>
      </c>
      <c r="P538" s="43">
        <v>1</v>
      </c>
      <c r="R538" s="43">
        <v>795.64730494197931</v>
      </c>
      <c r="S538" s="43">
        <v>149.56129696373566</v>
      </c>
      <c r="T538" s="43">
        <v>6807.7480603068216</v>
      </c>
      <c r="U538" s="43">
        <v>7752.9566622125367</v>
      </c>
      <c r="W538" s="43">
        <v>9169.8854920667436</v>
      </c>
      <c r="X538" s="43">
        <v>0</v>
      </c>
      <c r="Y538" s="43">
        <v>0</v>
      </c>
      <c r="Z538" s="43">
        <v>9169.8854920667436</v>
      </c>
      <c r="AB538" s="43">
        <v>88.053467851723184</v>
      </c>
      <c r="AC538" s="43">
        <v>0</v>
      </c>
      <c r="AD538" s="43">
        <v>0</v>
      </c>
      <c r="AE538" s="43">
        <v>88.053467851723184</v>
      </c>
      <c r="AG538" s="43">
        <v>16863419.41991074</v>
      </c>
      <c r="AH538" s="43">
        <v>1980695.2662864167</v>
      </c>
      <c r="AI538" s="43">
        <v>0</v>
      </c>
      <c r="AJ538" s="43">
        <v>369824564.97723734</v>
      </c>
      <c r="AK538" s="43">
        <v>386687984.39714807</v>
      </c>
    </row>
    <row r="539" spans="1:37" x14ac:dyDescent="0.2">
      <c r="A539" s="43">
        <v>530</v>
      </c>
      <c r="C539" s="43">
        <v>6.3538969649767907E-4</v>
      </c>
      <c r="D539" s="43">
        <v>5.4237619859822617E-2</v>
      </c>
      <c r="E539" s="43">
        <v>3.2274189042296282</v>
      </c>
      <c r="F539" s="43">
        <v>3.6172443335950497</v>
      </c>
      <c r="H539" s="43">
        <v>8.8064390775761782E-5</v>
      </c>
      <c r="I539" s="43">
        <v>0.10366134184736808</v>
      </c>
      <c r="J539" s="43">
        <v>0</v>
      </c>
      <c r="K539" s="43">
        <v>1</v>
      </c>
      <c r="M539" s="43">
        <v>7.8578112365492725E-3</v>
      </c>
      <c r="N539" s="43">
        <v>4.7424185231249694E-2</v>
      </c>
      <c r="O539" s="43">
        <v>0</v>
      </c>
      <c r="P539" s="43">
        <v>1</v>
      </c>
      <c r="R539" s="43">
        <v>652.50397797007611</v>
      </c>
      <c r="S539" s="43">
        <v>172.84607980643466</v>
      </c>
      <c r="T539" s="43">
        <v>7055.7606967826259</v>
      </c>
      <c r="U539" s="43">
        <v>7881.1107545591367</v>
      </c>
      <c r="W539" s="43">
        <v>2105.9036735856566</v>
      </c>
      <c r="X539" s="43">
        <v>0</v>
      </c>
      <c r="Y539" s="43">
        <v>0</v>
      </c>
      <c r="Z539" s="43">
        <v>2105.9036735856566</v>
      </c>
      <c r="AB539" s="43">
        <v>182.73057027197396</v>
      </c>
      <c r="AC539" s="43">
        <v>0</v>
      </c>
      <c r="AD539" s="43">
        <v>0</v>
      </c>
      <c r="AE539" s="43">
        <v>182.73057027197396</v>
      </c>
      <c r="AG539" s="43">
        <v>3872756.8557240227</v>
      </c>
      <c r="AH539" s="43">
        <v>454875.19349450181</v>
      </c>
      <c r="AI539" s="43">
        <v>0</v>
      </c>
      <c r="AJ539" s="43">
        <v>767468395.14229059</v>
      </c>
      <c r="AK539" s="43">
        <v>771341151.99801457</v>
      </c>
    </row>
    <row r="540" spans="1:37" x14ac:dyDescent="0.2">
      <c r="A540" s="43">
        <v>531</v>
      </c>
      <c r="C540" s="43">
        <v>6.2512844177364801E-4</v>
      </c>
      <c r="D540" s="43">
        <v>6.8178282990831618E-2</v>
      </c>
      <c r="E540" s="43">
        <v>4.0470054321192439</v>
      </c>
      <c r="F540" s="43">
        <v>2.062682298860552</v>
      </c>
      <c r="H540" s="43">
        <v>8.734293791643849E-5</v>
      </c>
      <c r="I540" s="43">
        <v>9.7190867488377783E-2</v>
      </c>
      <c r="J540" s="43">
        <v>0</v>
      </c>
      <c r="K540" s="43">
        <v>1</v>
      </c>
      <c r="M540" s="43">
        <v>7.8145000360310794E-3</v>
      </c>
      <c r="N540" s="43">
        <v>4.3946704438434202E-2</v>
      </c>
      <c r="O540" s="43">
        <v>0</v>
      </c>
      <c r="P540" s="43">
        <v>1</v>
      </c>
      <c r="R540" s="43">
        <v>806.97056023698144</v>
      </c>
      <c r="S540" s="43">
        <v>160.72951242682601</v>
      </c>
      <c r="T540" s="43">
        <v>6502.3431243886735</v>
      </c>
      <c r="U540" s="43">
        <v>7470.0431970524805</v>
      </c>
      <c r="W540" s="43">
        <v>3265.8142408393733</v>
      </c>
      <c r="X540" s="43">
        <v>0</v>
      </c>
      <c r="Y540" s="43">
        <v>0</v>
      </c>
      <c r="Z540" s="43">
        <v>3265.8142408393733</v>
      </c>
      <c r="AB540" s="43">
        <v>91.758206317000244</v>
      </c>
      <c r="AC540" s="43">
        <v>0</v>
      </c>
      <c r="AD540" s="43">
        <v>0</v>
      </c>
      <c r="AE540" s="43">
        <v>91.758206317000244</v>
      </c>
      <c r="AG540" s="43">
        <v>6005832.3889036076</v>
      </c>
      <c r="AH540" s="43">
        <v>705415.87602130463</v>
      </c>
      <c r="AI540" s="43">
        <v>0</v>
      </c>
      <c r="AJ540" s="43">
        <v>385384466.53140104</v>
      </c>
      <c r="AK540" s="43">
        <v>391390298.92030466</v>
      </c>
    </row>
    <row r="541" spans="1:37" x14ac:dyDescent="0.2">
      <c r="A541" s="43">
        <v>532</v>
      </c>
      <c r="C541" s="43">
        <v>6.353807583210358E-4</v>
      </c>
      <c r="D541" s="43">
        <v>5.6127022515399694E-2</v>
      </c>
      <c r="E541" s="43">
        <v>2.3207302052920604</v>
      </c>
      <c r="F541" s="43">
        <v>2.3132167246256872</v>
      </c>
      <c r="H541" s="43">
        <v>9.7906276478321175E-5</v>
      </c>
      <c r="I541" s="43">
        <v>9.512605616642851E-2</v>
      </c>
      <c r="J541" s="43">
        <v>0</v>
      </c>
      <c r="K541" s="43">
        <v>1</v>
      </c>
      <c r="M541" s="43">
        <v>7.8165935640921672E-3</v>
      </c>
      <c r="N541" s="43">
        <v>4.5413729993247214E-2</v>
      </c>
      <c r="O541" s="43">
        <v>0</v>
      </c>
      <c r="P541" s="43">
        <v>1</v>
      </c>
      <c r="R541" s="43">
        <v>675.2248784461367</v>
      </c>
      <c r="S541" s="43">
        <v>176.34063424607922</v>
      </c>
      <c r="T541" s="43">
        <v>6721.2039979533583</v>
      </c>
      <c r="U541" s="43">
        <v>7572.769510645574</v>
      </c>
      <c r="W541" s="43">
        <v>1567.0147707746094</v>
      </c>
      <c r="X541" s="43">
        <v>0</v>
      </c>
      <c r="Y541" s="43">
        <v>0</v>
      </c>
      <c r="Z541" s="43">
        <v>1567.0147707746094</v>
      </c>
      <c r="AB541" s="43">
        <v>94.878676548693036</v>
      </c>
      <c r="AC541" s="43">
        <v>0</v>
      </c>
      <c r="AD541" s="43">
        <v>0</v>
      </c>
      <c r="AE541" s="43">
        <v>94.878676548693036</v>
      </c>
      <c r="AG541" s="43">
        <v>2881740.1634545065</v>
      </c>
      <c r="AH541" s="43">
        <v>338475.19048731565</v>
      </c>
      <c r="AI541" s="43">
        <v>0</v>
      </c>
      <c r="AJ541" s="43">
        <v>398490441.50451076</v>
      </c>
      <c r="AK541" s="43">
        <v>401372181.66796529</v>
      </c>
    </row>
    <row r="542" spans="1:37" x14ac:dyDescent="0.2">
      <c r="A542" s="43">
        <v>533</v>
      </c>
      <c r="C542" s="43">
        <v>6.0843023985242403E-4</v>
      </c>
      <c r="D542" s="43">
        <v>6.7842047331678867E-2</v>
      </c>
      <c r="E542" s="43">
        <v>2.7164972908287042</v>
      </c>
      <c r="F542" s="43">
        <v>5.9229638480241746</v>
      </c>
      <c r="H542" s="43">
        <v>9.1167509824519044E-5</v>
      </c>
      <c r="I542" s="43">
        <v>0.10048542319055521</v>
      </c>
      <c r="J542" s="43">
        <v>0</v>
      </c>
      <c r="K542" s="43">
        <v>1</v>
      </c>
      <c r="M542" s="43">
        <v>7.8811125783798675E-3</v>
      </c>
      <c r="N542" s="43">
        <v>4.2827553264882502E-2</v>
      </c>
      <c r="O542" s="43">
        <v>0</v>
      </c>
      <c r="P542" s="43">
        <v>1</v>
      </c>
      <c r="R542" s="43">
        <v>781.54161736517858</v>
      </c>
      <c r="S542" s="43">
        <v>173.4544839297796</v>
      </c>
      <c r="T542" s="43">
        <v>6390.7697072682367</v>
      </c>
      <c r="U542" s="43">
        <v>7345.7658085631947</v>
      </c>
      <c r="W542" s="43">
        <v>2123.0556862423914</v>
      </c>
      <c r="X542" s="43">
        <v>0</v>
      </c>
      <c r="Y542" s="43">
        <v>0</v>
      </c>
      <c r="Z542" s="43">
        <v>2123.0556862423914</v>
      </c>
      <c r="AB542" s="43">
        <v>411.68262069761749</v>
      </c>
      <c r="AC542" s="43">
        <v>0</v>
      </c>
      <c r="AD542" s="43">
        <v>0</v>
      </c>
      <c r="AE542" s="43">
        <v>411.68262069761749</v>
      </c>
      <c r="AG542" s="43">
        <v>3904299.406999758</v>
      </c>
      <c r="AH542" s="43">
        <v>458580.02822835656</v>
      </c>
      <c r="AI542" s="43">
        <v>0</v>
      </c>
      <c r="AJ542" s="43">
        <v>1729067006.9299934</v>
      </c>
      <c r="AK542" s="43">
        <v>1732971306.3369932</v>
      </c>
    </row>
    <row r="543" spans="1:37" x14ac:dyDescent="0.2">
      <c r="A543" s="43">
        <v>534</v>
      </c>
      <c r="C543" s="43">
        <v>6.1227057016388642E-4</v>
      </c>
      <c r="D543" s="43">
        <v>4.4858799743359275E-2</v>
      </c>
      <c r="E543" s="43">
        <v>1.8294425069832145</v>
      </c>
      <c r="F543" s="43">
        <v>2.040600492249105</v>
      </c>
      <c r="H543" s="43">
        <v>8.1164903480080732E-5</v>
      </c>
      <c r="I543" s="43">
        <v>9.1946467839258333E-2</v>
      </c>
      <c r="J543" s="43">
        <v>0</v>
      </c>
      <c r="K543" s="43">
        <v>1</v>
      </c>
      <c r="M543" s="43">
        <v>7.8844168217712118E-3</v>
      </c>
      <c r="N543" s="43">
        <v>4.7904324080706218E-2</v>
      </c>
      <c r="O543" s="43">
        <v>0</v>
      </c>
      <c r="P543" s="43">
        <v>1</v>
      </c>
      <c r="R543" s="43">
        <v>520.03599730783105</v>
      </c>
      <c r="S543" s="43">
        <v>141.30115103427173</v>
      </c>
      <c r="T543" s="43">
        <v>7151.327468263742</v>
      </c>
      <c r="U543" s="43">
        <v>7812.6646166058445</v>
      </c>
      <c r="W543" s="43">
        <v>951.37595863635465</v>
      </c>
      <c r="X543" s="43">
        <v>0</v>
      </c>
      <c r="Y543" s="43">
        <v>0</v>
      </c>
      <c r="Z543" s="43">
        <v>951.37595863635465</v>
      </c>
      <c r="AB543" s="43">
        <v>57.903019482078811</v>
      </c>
      <c r="AC543" s="43">
        <v>0</v>
      </c>
      <c r="AD543" s="43">
        <v>0</v>
      </c>
      <c r="AE543" s="43">
        <v>57.903019482078811</v>
      </c>
      <c r="AG543" s="43">
        <v>1749580.3879322561</v>
      </c>
      <c r="AH543" s="43">
        <v>205497.20706545262</v>
      </c>
      <c r="AI543" s="43">
        <v>0</v>
      </c>
      <c r="AJ543" s="43">
        <v>243192681.82473099</v>
      </c>
      <c r="AK543" s="43">
        <v>244942262.21266326</v>
      </c>
    </row>
    <row r="544" spans="1:37" x14ac:dyDescent="0.2">
      <c r="A544" s="43">
        <v>535</v>
      </c>
      <c r="C544" s="43">
        <v>6.3139574797688169E-4</v>
      </c>
      <c r="D544" s="43">
        <v>6.0166322062372157E-2</v>
      </c>
      <c r="E544" s="43">
        <v>8.2793596797174569</v>
      </c>
      <c r="F544" s="43">
        <v>1.7430385861084179</v>
      </c>
      <c r="H544" s="43">
        <v>9.4446146445159584E-5</v>
      </c>
      <c r="I544" s="43">
        <v>0.10482222089518423</v>
      </c>
      <c r="J544" s="43">
        <v>0</v>
      </c>
      <c r="K544" s="43">
        <v>1</v>
      </c>
      <c r="M544" s="43">
        <v>7.8562801972398288E-3</v>
      </c>
      <c r="N544" s="43">
        <v>4.5000258745777767E-2</v>
      </c>
      <c r="O544" s="43">
        <v>0</v>
      </c>
      <c r="P544" s="43">
        <v>1</v>
      </c>
      <c r="R544" s="43">
        <v>719.27918035537425</v>
      </c>
      <c r="S544" s="43">
        <v>187.44763806362064</v>
      </c>
      <c r="T544" s="43">
        <v>6693.8249050980858</v>
      </c>
      <c r="U544" s="43">
        <v>7600.551723517081</v>
      </c>
      <c r="W544" s="43">
        <v>5955.1710442945059</v>
      </c>
      <c r="X544" s="43">
        <v>0</v>
      </c>
      <c r="Y544" s="43">
        <v>0</v>
      </c>
      <c r="Z544" s="43">
        <v>5955.1710442945059</v>
      </c>
      <c r="AB544" s="43">
        <v>57.18638381516724</v>
      </c>
      <c r="AC544" s="43">
        <v>0</v>
      </c>
      <c r="AD544" s="43">
        <v>0</v>
      </c>
      <c r="AE544" s="43">
        <v>57.18638381516724</v>
      </c>
      <c r="AG544" s="43">
        <v>10951559.550457597</v>
      </c>
      <c r="AH544" s="43">
        <v>1286316.9455676132</v>
      </c>
      <c r="AI544" s="43">
        <v>0</v>
      </c>
      <c r="AJ544" s="43">
        <v>240182812.02370241</v>
      </c>
      <c r="AK544" s="43">
        <v>251134371.57416001</v>
      </c>
    </row>
    <row r="545" spans="1:37" x14ac:dyDescent="0.2">
      <c r="A545" s="43">
        <v>536</v>
      </c>
      <c r="C545" s="43">
        <v>6.1531573206186074E-4</v>
      </c>
      <c r="D545" s="43">
        <v>5.2370752747380622E-2</v>
      </c>
      <c r="E545" s="43">
        <v>4.6994210317749108</v>
      </c>
      <c r="F545" s="43">
        <v>2.5717985357344628</v>
      </c>
      <c r="H545" s="43">
        <v>8.6958646423615323E-5</v>
      </c>
      <c r="I545" s="43">
        <v>9.8990788645093794E-2</v>
      </c>
      <c r="J545" s="43">
        <v>0</v>
      </c>
      <c r="K545" s="43">
        <v>1</v>
      </c>
      <c r="M545" s="43">
        <v>7.8486246028330771E-3</v>
      </c>
      <c r="N545" s="43">
        <v>4.6818313981556559E-2</v>
      </c>
      <c r="O545" s="43">
        <v>0</v>
      </c>
      <c r="P545" s="43">
        <v>1</v>
      </c>
      <c r="R545" s="43">
        <v>610.13959307000357</v>
      </c>
      <c r="S545" s="43">
        <v>162.98585986141444</v>
      </c>
      <c r="T545" s="43">
        <v>6957.4757301127629</v>
      </c>
      <c r="U545" s="43">
        <v>7730.6011830441812</v>
      </c>
      <c r="W545" s="43">
        <v>2867.3028359917603</v>
      </c>
      <c r="X545" s="43">
        <v>0</v>
      </c>
      <c r="Y545" s="43">
        <v>0</v>
      </c>
      <c r="Z545" s="43">
        <v>2867.3028359917603</v>
      </c>
      <c r="AB545" s="43">
        <v>102.61476753097261</v>
      </c>
      <c r="AC545" s="43">
        <v>0</v>
      </c>
      <c r="AD545" s="43">
        <v>0</v>
      </c>
      <c r="AE545" s="43">
        <v>102.61476753097261</v>
      </c>
      <c r="AG545" s="43">
        <v>5272969.9153888468</v>
      </c>
      <c r="AH545" s="43">
        <v>619337.41257422022</v>
      </c>
      <c r="AI545" s="43">
        <v>0</v>
      </c>
      <c r="AJ545" s="43">
        <v>430982023.63008499</v>
      </c>
      <c r="AK545" s="43">
        <v>436254993.54547381</v>
      </c>
    </row>
    <row r="546" spans="1:37" x14ac:dyDescent="0.2">
      <c r="A546" s="43">
        <v>537</v>
      </c>
      <c r="C546" s="43">
        <v>6.0496281602562057E-4</v>
      </c>
      <c r="D546" s="43">
        <v>5.4019307341366715E-2</v>
      </c>
      <c r="E546" s="43">
        <v>8.0990228910283513</v>
      </c>
      <c r="F546" s="43">
        <v>5.8807930060796219</v>
      </c>
      <c r="H546" s="43">
        <v>8.8922272064577261E-5</v>
      </c>
      <c r="I546" s="43">
        <v>9.6413852661042701E-2</v>
      </c>
      <c r="J546" s="43">
        <v>0</v>
      </c>
      <c r="K546" s="43">
        <v>1</v>
      </c>
      <c r="M546" s="43">
        <v>7.8168718380180833E-3</v>
      </c>
      <c r="N546" s="43">
        <v>4.6150595655878535E-2</v>
      </c>
      <c r="O546" s="43">
        <v>0</v>
      </c>
      <c r="P546" s="43">
        <v>1</v>
      </c>
      <c r="R546" s="43">
        <v>618.75691511967386</v>
      </c>
      <c r="S546" s="43">
        <v>162.32759754201695</v>
      </c>
      <c r="T546" s="43">
        <v>6830.5028210753826</v>
      </c>
      <c r="U546" s="43">
        <v>7611.5873337370731</v>
      </c>
      <c r="W546" s="43">
        <v>5011.3264195363254</v>
      </c>
      <c r="X546" s="43">
        <v>0</v>
      </c>
      <c r="Y546" s="43">
        <v>0</v>
      </c>
      <c r="Z546" s="43">
        <v>5011.3264195363254</v>
      </c>
      <c r="AB546" s="43">
        <v>323.14261334440721</v>
      </c>
      <c r="AC546" s="43">
        <v>0</v>
      </c>
      <c r="AD546" s="43">
        <v>0</v>
      </c>
      <c r="AE546" s="43">
        <v>323.14261334440721</v>
      </c>
      <c r="AG546" s="43">
        <v>9215829.285527302</v>
      </c>
      <c r="AH546" s="43">
        <v>1082446.5066198462</v>
      </c>
      <c r="AI546" s="43">
        <v>0</v>
      </c>
      <c r="AJ546" s="43">
        <v>1357198976.0465102</v>
      </c>
      <c r="AK546" s="43">
        <v>1366414805.3320374</v>
      </c>
    </row>
    <row r="547" spans="1:37" x14ac:dyDescent="0.2">
      <c r="A547" s="43">
        <v>538</v>
      </c>
      <c r="C547" s="43">
        <v>6.2612511147175365E-4</v>
      </c>
      <c r="D547" s="43">
        <v>6.0309005622288581E-2</v>
      </c>
      <c r="E547" s="43">
        <v>2.4473898430937551</v>
      </c>
      <c r="F547" s="43">
        <v>5.7938296859886629</v>
      </c>
      <c r="H547" s="43">
        <v>9.7549901007520923E-5</v>
      </c>
      <c r="I547" s="43">
        <v>8.2462958210928042E-2</v>
      </c>
      <c r="J547" s="43">
        <v>0</v>
      </c>
      <c r="K547" s="43">
        <v>1</v>
      </c>
      <c r="M547" s="43">
        <v>7.8547036784045732E-3</v>
      </c>
      <c r="N547" s="43">
        <v>4.8511335277013234E-2</v>
      </c>
      <c r="O547" s="43">
        <v>0</v>
      </c>
      <c r="P547" s="43">
        <v>1</v>
      </c>
      <c r="R547" s="43">
        <v>714.96644962282664</v>
      </c>
      <c r="S547" s="43">
        <v>152.30989406992657</v>
      </c>
      <c r="T547" s="43">
        <v>7214.6523264482457</v>
      </c>
      <c r="U547" s="43">
        <v>8081.9286701409992</v>
      </c>
      <c r="W547" s="43">
        <v>1749.8016269597088</v>
      </c>
      <c r="X547" s="43">
        <v>0</v>
      </c>
      <c r="Y547" s="43">
        <v>0</v>
      </c>
      <c r="Z547" s="43">
        <v>1749.8016269597088</v>
      </c>
      <c r="AB547" s="43">
        <v>366.73473080359719</v>
      </c>
      <c r="AC547" s="43">
        <v>0</v>
      </c>
      <c r="AD547" s="43">
        <v>0</v>
      </c>
      <c r="AE547" s="43">
        <v>366.73473080359719</v>
      </c>
      <c r="AG547" s="43">
        <v>3217885.1919789044</v>
      </c>
      <c r="AH547" s="43">
        <v>377957.15142329707</v>
      </c>
      <c r="AI547" s="43">
        <v>0</v>
      </c>
      <c r="AJ547" s="43">
        <v>1540285869.3751082</v>
      </c>
      <c r="AK547" s="43">
        <v>1543503754.5670872</v>
      </c>
    </row>
    <row r="548" spans="1:37" x14ac:dyDescent="0.2">
      <c r="A548" s="43">
        <v>539</v>
      </c>
      <c r="C548" s="43">
        <v>6.241913298373758E-4</v>
      </c>
      <c r="D548" s="43">
        <v>5.7544775848199836E-2</v>
      </c>
      <c r="E548" s="43">
        <v>6.16947945659407</v>
      </c>
      <c r="F548" s="43">
        <v>3.6919020039600858</v>
      </c>
      <c r="H548" s="43">
        <v>8.3316615819066856E-5</v>
      </c>
      <c r="I548" s="43">
        <v>9.8866790136252353E-2</v>
      </c>
      <c r="J548" s="43">
        <v>0</v>
      </c>
      <c r="K548" s="43">
        <v>1</v>
      </c>
      <c r="M548" s="43">
        <v>7.792386985571941E-3</v>
      </c>
      <c r="N548" s="43">
        <v>4.5755031879085362E-2</v>
      </c>
      <c r="O548" s="43">
        <v>0</v>
      </c>
      <c r="P548" s="43">
        <v>1</v>
      </c>
      <c r="R548" s="43">
        <v>680.08940236506544</v>
      </c>
      <c r="S548" s="43">
        <v>155.9640227893934</v>
      </c>
      <c r="T548" s="43">
        <v>6750.7456834552922</v>
      </c>
      <c r="U548" s="43">
        <v>7586.7991086097509</v>
      </c>
      <c r="W548" s="43">
        <v>4195.7975965386095</v>
      </c>
      <c r="X548" s="43">
        <v>0</v>
      </c>
      <c r="Y548" s="43">
        <v>0</v>
      </c>
      <c r="Z548" s="43">
        <v>4195.7975965386095</v>
      </c>
      <c r="AB548" s="43">
        <v>195.88854068554346</v>
      </c>
      <c r="AC548" s="43">
        <v>0</v>
      </c>
      <c r="AD548" s="43">
        <v>0</v>
      </c>
      <c r="AE548" s="43">
        <v>195.88854068554346</v>
      </c>
      <c r="AG548" s="43">
        <v>7716071.780034503</v>
      </c>
      <c r="AH548" s="43">
        <v>906292.2808523397</v>
      </c>
      <c r="AI548" s="43">
        <v>0</v>
      </c>
      <c r="AJ548" s="43">
        <v>822731870.87928259</v>
      </c>
      <c r="AK548" s="43">
        <v>830447942.65931714</v>
      </c>
    </row>
    <row r="549" spans="1:37" x14ac:dyDescent="0.2">
      <c r="A549" s="43">
        <v>540</v>
      </c>
      <c r="C549" s="43">
        <v>5.9037059151645301E-4</v>
      </c>
      <c r="D549" s="43">
        <v>5.0723998265700419E-2</v>
      </c>
      <c r="E549" s="43">
        <v>7.7168577974053978</v>
      </c>
      <c r="F549" s="43">
        <v>2.9444594989403168</v>
      </c>
      <c r="H549" s="43">
        <v>9.9213699537914479E-5</v>
      </c>
      <c r="I549" s="43">
        <v>0.11488507419479688</v>
      </c>
      <c r="J549" s="43">
        <v>0</v>
      </c>
      <c r="K549" s="43">
        <v>1</v>
      </c>
      <c r="M549" s="43">
        <v>7.8283418916469654E-3</v>
      </c>
      <c r="N549" s="43">
        <v>4.6434289368867621E-2</v>
      </c>
      <c r="O549" s="43">
        <v>0</v>
      </c>
      <c r="P549" s="43">
        <v>1</v>
      </c>
      <c r="R549" s="43">
        <v>566.99674719104746</v>
      </c>
      <c r="S549" s="43">
        <v>215.81301198516968</v>
      </c>
      <c r="T549" s="43">
        <v>6882.5751303115503</v>
      </c>
      <c r="U549" s="43">
        <v>7665.3848894877674</v>
      </c>
      <c r="W549" s="43">
        <v>4375.4332696647316</v>
      </c>
      <c r="X549" s="43">
        <v>0</v>
      </c>
      <c r="Y549" s="43">
        <v>0</v>
      </c>
      <c r="Z549" s="43">
        <v>4375.4332696647316</v>
      </c>
      <c r="AB549" s="43">
        <v>117.96773657099664</v>
      </c>
      <c r="AC549" s="43">
        <v>0</v>
      </c>
      <c r="AD549" s="43">
        <v>0</v>
      </c>
      <c r="AE549" s="43">
        <v>117.96773657099664</v>
      </c>
      <c r="AG549" s="43">
        <v>8046421.7829134418</v>
      </c>
      <c r="AH549" s="43">
        <v>945093.58624758199</v>
      </c>
      <c r="AI549" s="43">
        <v>0</v>
      </c>
      <c r="AJ549" s="43">
        <v>495464493.5981859</v>
      </c>
      <c r="AK549" s="43">
        <v>503510915.38109934</v>
      </c>
    </row>
    <row r="550" spans="1:37" x14ac:dyDescent="0.2">
      <c r="A550" s="43">
        <v>541</v>
      </c>
      <c r="C550" s="43">
        <v>6.1483395432571086E-4</v>
      </c>
      <c r="D550" s="43">
        <v>5.6565668601526231E-2</v>
      </c>
      <c r="E550" s="43">
        <v>9.6681764882578598</v>
      </c>
      <c r="F550" s="43">
        <v>1.6162728926190706</v>
      </c>
      <c r="H550" s="43">
        <v>9.1853942911779285E-5</v>
      </c>
      <c r="I550" s="43">
        <v>8.5485661235580795E-2</v>
      </c>
      <c r="J550" s="43">
        <v>0</v>
      </c>
      <c r="K550" s="43">
        <v>1</v>
      </c>
      <c r="M550" s="43">
        <v>7.7405682137346226E-3</v>
      </c>
      <c r="N550" s="43">
        <v>4.8659701340537875E-2</v>
      </c>
      <c r="O550" s="43">
        <v>0</v>
      </c>
      <c r="P550" s="43">
        <v>1</v>
      </c>
      <c r="R550" s="43">
        <v>658.49599981717404</v>
      </c>
      <c r="S550" s="43">
        <v>148.67346101817012</v>
      </c>
      <c r="T550" s="43">
        <v>7131.5618655672615</v>
      </c>
      <c r="U550" s="43">
        <v>7938.7313264026052</v>
      </c>
      <c r="W550" s="43">
        <v>6366.4555430442542</v>
      </c>
      <c r="X550" s="43">
        <v>0</v>
      </c>
      <c r="Y550" s="43">
        <v>0</v>
      </c>
      <c r="Z550" s="43">
        <v>6366.4555430442542</v>
      </c>
      <c r="AB550" s="43">
        <v>43.42201610063961</v>
      </c>
      <c r="AC550" s="43">
        <v>0</v>
      </c>
      <c r="AD550" s="43">
        <v>0</v>
      </c>
      <c r="AE550" s="43">
        <v>43.42201610063961</v>
      </c>
      <c r="AG550" s="43">
        <v>11707911.743658384</v>
      </c>
      <c r="AH550" s="43">
        <v>1375154.3972975588</v>
      </c>
      <c r="AI550" s="43">
        <v>0</v>
      </c>
      <c r="AJ550" s="43">
        <v>182372467.62268636</v>
      </c>
      <c r="AK550" s="43">
        <v>194080379.36634475</v>
      </c>
    </row>
    <row r="551" spans="1:37" x14ac:dyDescent="0.2">
      <c r="A551" s="43">
        <v>542</v>
      </c>
      <c r="C551" s="43">
        <v>6.1103010909335786E-4</v>
      </c>
      <c r="D551" s="43">
        <v>5.2690990736456923E-2</v>
      </c>
      <c r="E551" s="43">
        <v>5.7885953259333371</v>
      </c>
      <c r="F551" s="43">
        <v>1.6210607524156828</v>
      </c>
      <c r="H551" s="43">
        <v>8.6758374093509423E-5</v>
      </c>
      <c r="I551" s="43">
        <v>0.1055157262847497</v>
      </c>
      <c r="J551" s="43">
        <v>0</v>
      </c>
      <c r="K551" s="43">
        <v>1</v>
      </c>
      <c r="M551" s="43">
        <v>7.8181263601821045E-3</v>
      </c>
      <c r="N551" s="43">
        <v>4.8552311657022229E-2</v>
      </c>
      <c r="O551" s="43">
        <v>0</v>
      </c>
      <c r="P551" s="43">
        <v>1</v>
      </c>
      <c r="R551" s="43">
        <v>609.59493294076958</v>
      </c>
      <c r="S551" s="43">
        <v>173.32889561310432</v>
      </c>
      <c r="T551" s="43">
        <v>7187.1212295548112</v>
      </c>
      <c r="U551" s="43">
        <v>7970.0450581086852</v>
      </c>
      <c r="W551" s="43">
        <v>3528.698379533585</v>
      </c>
      <c r="X551" s="43">
        <v>0</v>
      </c>
      <c r="Y551" s="43">
        <v>0</v>
      </c>
      <c r="Z551" s="43">
        <v>3528.698379533585</v>
      </c>
      <c r="AB551" s="43">
        <v>40.509717186145075</v>
      </c>
      <c r="AC551" s="43">
        <v>0</v>
      </c>
      <c r="AD551" s="43">
        <v>0</v>
      </c>
      <c r="AE551" s="43">
        <v>40.509717186145075</v>
      </c>
      <c r="AG551" s="43">
        <v>6489276.3199622631</v>
      </c>
      <c r="AH551" s="43">
        <v>762198.84997925442</v>
      </c>
      <c r="AI551" s="43">
        <v>0</v>
      </c>
      <c r="AJ551" s="43">
        <v>170140812.18180931</v>
      </c>
      <c r="AK551" s="43">
        <v>176630088.50177157</v>
      </c>
    </row>
    <row r="552" spans="1:37" x14ac:dyDescent="0.2">
      <c r="A552" s="43">
        <v>543</v>
      </c>
      <c r="C552" s="43">
        <v>6.269325762074951E-4</v>
      </c>
      <c r="D552" s="43">
        <v>5.0505365217578674E-2</v>
      </c>
      <c r="E552" s="43">
        <v>5.6051286207865303</v>
      </c>
      <c r="F552" s="43">
        <v>1.5064656662787319</v>
      </c>
      <c r="H552" s="43">
        <v>8.2731467783105862E-5</v>
      </c>
      <c r="I552" s="43">
        <v>8.3776137867592387E-2</v>
      </c>
      <c r="J552" s="43">
        <v>0</v>
      </c>
      <c r="K552" s="43">
        <v>1</v>
      </c>
      <c r="M552" s="43">
        <v>7.8951942298378652E-3</v>
      </c>
      <c r="N552" s="43">
        <v>4.6156193144698765E-2</v>
      </c>
      <c r="O552" s="43">
        <v>0</v>
      </c>
      <c r="P552" s="43">
        <v>1</v>
      </c>
      <c r="R552" s="43">
        <v>599.51592755892489</v>
      </c>
      <c r="S552" s="43">
        <v>131.23009326056427</v>
      </c>
      <c r="T552" s="43">
        <v>6899.7788867128838</v>
      </c>
      <c r="U552" s="43">
        <v>7630.5249075323727</v>
      </c>
      <c r="W552" s="43">
        <v>3360.3638841779139</v>
      </c>
      <c r="X552" s="43">
        <v>0</v>
      </c>
      <c r="Y552" s="43">
        <v>0</v>
      </c>
      <c r="Z552" s="43">
        <v>3360.3638841779139</v>
      </c>
      <c r="AB552" s="43">
        <v>32.48886300545518</v>
      </c>
      <c r="AC552" s="43">
        <v>0</v>
      </c>
      <c r="AD552" s="43">
        <v>0</v>
      </c>
      <c r="AE552" s="43">
        <v>32.48886300545518</v>
      </c>
      <c r="AG552" s="43">
        <v>6179709.1830031835</v>
      </c>
      <c r="AH552" s="43">
        <v>725838.59898242936</v>
      </c>
      <c r="AI552" s="43">
        <v>0</v>
      </c>
      <c r="AJ552" s="43">
        <v>136453224.62291175</v>
      </c>
      <c r="AK552" s="43">
        <v>142632933.80591494</v>
      </c>
    </row>
    <row r="553" spans="1:37" x14ac:dyDescent="0.2">
      <c r="A553" s="43">
        <v>544</v>
      </c>
      <c r="C553" s="43">
        <v>6.1054294799334219E-4</v>
      </c>
      <c r="D553" s="43">
        <v>5.7300981131852224E-2</v>
      </c>
      <c r="E553" s="43">
        <v>7.4729840590077963</v>
      </c>
      <c r="F553" s="43">
        <v>4.4047238418276891</v>
      </c>
      <c r="H553" s="43">
        <v>8.6925521952176479E-5</v>
      </c>
      <c r="I553" s="43">
        <v>9.5426160821333747E-2</v>
      </c>
      <c r="J553" s="43">
        <v>0</v>
      </c>
      <c r="K553" s="43">
        <v>1</v>
      </c>
      <c r="M553" s="43">
        <v>7.7932208289142411E-3</v>
      </c>
      <c r="N553" s="43">
        <v>4.5687213001054272E-2</v>
      </c>
      <c r="O553" s="43">
        <v>0</v>
      </c>
      <c r="P553" s="43">
        <v>1</v>
      </c>
      <c r="R553" s="43">
        <v>662.40049806363879</v>
      </c>
      <c r="S553" s="43">
        <v>157.05693996518769</v>
      </c>
      <c r="T553" s="43">
        <v>6741.4609238839548</v>
      </c>
      <c r="U553" s="43">
        <v>7560.9183619127816</v>
      </c>
      <c r="W553" s="43">
        <v>4950.1083627083972</v>
      </c>
      <c r="X553" s="43">
        <v>0</v>
      </c>
      <c r="Y553" s="43">
        <v>0</v>
      </c>
      <c r="Z553" s="43">
        <v>4950.1083627083972</v>
      </c>
      <c r="AB553" s="43">
        <v>241.31611223975133</v>
      </c>
      <c r="AC553" s="43">
        <v>0</v>
      </c>
      <c r="AD553" s="43">
        <v>0</v>
      </c>
      <c r="AE553" s="43">
        <v>241.31611223975133</v>
      </c>
      <c r="AG553" s="43">
        <v>9103249.2790207416</v>
      </c>
      <c r="AH553" s="43">
        <v>1069223.4063450138</v>
      </c>
      <c r="AI553" s="43">
        <v>0</v>
      </c>
      <c r="AJ553" s="43">
        <v>1013527671.4069556</v>
      </c>
      <c r="AK553" s="43">
        <v>1022630920.6859764</v>
      </c>
    </row>
    <row r="554" spans="1:37" x14ac:dyDescent="0.2">
      <c r="A554" s="43">
        <v>545</v>
      </c>
      <c r="C554" s="43">
        <v>6.1831260819866785E-4</v>
      </c>
      <c r="D554" s="43">
        <v>4.7891278026780906E-2</v>
      </c>
      <c r="E554" s="43">
        <v>3.3866831993679165</v>
      </c>
      <c r="F554" s="43">
        <v>3.9640454433717838</v>
      </c>
      <c r="H554" s="43">
        <v>9.0341963412177151E-5</v>
      </c>
      <c r="I554" s="43">
        <v>0.11453998085304318</v>
      </c>
      <c r="J554" s="43">
        <v>0</v>
      </c>
      <c r="K554" s="43">
        <v>1</v>
      </c>
      <c r="M554" s="43">
        <v>7.7746463551010454E-3</v>
      </c>
      <c r="N554" s="43">
        <v>4.3857832704320247E-2</v>
      </c>
      <c r="O554" s="43">
        <v>0</v>
      </c>
      <c r="P554" s="43">
        <v>1</v>
      </c>
      <c r="R554" s="43">
        <v>560.66946195966</v>
      </c>
      <c r="S554" s="43">
        <v>195.92461582356069</v>
      </c>
      <c r="T554" s="43">
        <v>6456.0990211825219</v>
      </c>
      <c r="U554" s="43">
        <v>7212.693098965743</v>
      </c>
      <c r="W554" s="43">
        <v>1898.8098472174297</v>
      </c>
      <c r="X554" s="43">
        <v>0</v>
      </c>
      <c r="Y554" s="43">
        <v>0</v>
      </c>
      <c r="Z554" s="43">
        <v>1898.8098472174297</v>
      </c>
      <c r="AB554" s="43">
        <v>177.81792474363868</v>
      </c>
      <c r="AC554" s="43">
        <v>0</v>
      </c>
      <c r="AD554" s="43">
        <v>0</v>
      </c>
      <c r="AE554" s="43">
        <v>177.81792474363868</v>
      </c>
      <c r="AG554" s="43">
        <v>3491911.3090328532</v>
      </c>
      <c r="AH554" s="43">
        <v>410142.9269989648</v>
      </c>
      <c r="AI554" s="43">
        <v>0</v>
      </c>
      <c r="AJ554" s="43">
        <v>746835283.9232825</v>
      </c>
      <c r="AK554" s="43">
        <v>750327195.2323153</v>
      </c>
    </row>
    <row r="555" spans="1:37" x14ac:dyDescent="0.2">
      <c r="A555" s="43">
        <v>546</v>
      </c>
      <c r="C555" s="43">
        <v>5.9567396263970635E-4</v>
      </c>
      <c r="D555" s="43">
        <v>5.7153490747601565E-2</v>
      </c>
      <c r="E555" s="43">
        <v>5.7737359072985326</v>
      </c>
      <c r="F555" s="43">
        <v>2.6175676722011034</v>
      </c>
      <c r="H555" s="43">
        <v>1.0038226050779198E-4</v>
      </c>
      <c r="I555" s="43">
        <v>8.8180236138261564E-2</v>
      </c>
      <c r="J555" s="43">
        <v>0</v>
      </c>
      <c r="K555" s="43">
        <v>1</v>
      </c>
      <c r="M555" s="43">
        <v>7.932646287662215E-3</v>
      </c>
      <c r="N555" s="43">
        <v>4.6150435845038085E-2</v>
      </c>
      <c r="O555" s="43">
        <v>0</v>
      </c>
      <c r="P555" s="43">
        <v>1</v>
      </c>
      <c r="R555" s="43">
        <v>644.60512007738396</v>
      </c>
      <c r="S555" s="43">
        <v>167.5986830029679</v>
      </c>
      <c r="T555" s="43">
        <v>6931.6443125062688</v>
      </c>
      <c r="U555" s="43">
        <v>7743.8481155866211</v>
      </c>
      <c r="W555" s="43">
        <v>3721.7797278192738</v>
      </c>
      <c r="X555" s="43">
        <v>0</v>
      </c>
      <c r="Y555" s="43">
        <v>0</v>
      </c>
      <c r="Z555" s="43">
        <v>3721.7797278192738</v>
      </c>
      <c r="AB555" s="43">
        <v>111.56808718225609</v>
      </c>
      <c r="AC555" s="43">
        <v>0</v>
      </c>
      <c r="AD555" s="43">
        <v>0</v>
      </c>
      <c r="AE555" s="43">
        <v>111.56808718225609</v>
      </c>
      <c r="AG555" s="43">
        <v>6844352.9194596447</v>
      </c>
      <c r="AH555" s="43">
        <v>803904.42120896315</v>
      </c>
      <c r="AI555" s="43">
        <v>0</v>
      </c>
      <c r="AJ555" s="43">
        <v>468585966.16547561</v>
      </c>
      <c r="AK555" s="43">
        <v>475430319.08493525</v>
      </c>
    </row>
    <row r="556" spans="1:37" x14ac:dyDescent="0.2">
      <c r="A556" s="43">
        <v>547</v>
      </c>
      <c r="C556" s="43">
        <v>5.8649727793392127E-4</v>
      </c>
      <c r="D556" s="43">
        <v>5.584577866288376E-2</v>
      </c>
      <c r="E556" s="43">
        <v>2.1727218367084817</v>
      </c>
      <c r="F556" s="43">
        <v>1.4441887783860914</v>
      </c>
      <c r="H556" s="43">
        <v>9.5033858957260797E-5</v>
      </c>
      <c r="I556" s="43">
        <v>7.9967637533753924E-2</v>
      </c>
      <c r="J556" s="43">
        <v>0</v>
      </c>
      <c r="K556" s="43">
        <v>1</v>
      </c>
      <c r="M556" s="43">
        <v>7.8892153187833935E-3</v>
      </c>
      <c r="N556" s="43">
        <v>4.6185977021847013E-2</v>
      </c>
      <c r="O556" s="43">
        <v>0</v>
      </c>
      <c r="P556" s="43">
        <v>1</v>
      </c>
      <c r="R556" s="43">
        <v>620.15282201453795</v>
      </c>
      <c r="S556" s="43">
        <v>143.89145475372351</v>
      </c>
      <c r="T556" s="43">
        <v>6899.0027374903057</v>
      </c>
      <c r="U556" s="43">
        <v>7663.0470142585673</v>
      </c>
      <c r="W556" s="43">
        <v>1347.419578487375</v>
      </c>
      <c r="X556" s="43">
        <v>0</v>
      </c>
      <c r="Y556" s="43">
        <v>0</v>
      </c>
      <c r="Z556" s="43">
        <v>1347.419578487375</v>
      </c>
      <c r="AB556" s="43">
        <v>29.474746913295743</v>
      </c>
      <c r="AC556" s="43">
        <v>0</v>
      </c>
      <c r="AD556" s="43">
        <v>0</v>
      </c>
      <c r="AE556" s="43">
        <v>29.474746913295743</v>
      </c>
      <c r="AG556" s="43">
        <v>2477904.6048382828</v>
      </c>
      <c r="AH556" s="43">
        <v>291042.628953273</v>
      </c>
      <c r="AI556" s="43">
        <v>0</v>
      </c>
      <c r="AJ556" s="43">
        <v>123793937.03584212</v>
      </c>
      <c r="AK556" s="43">
        <v>126271841.6406804</v>
      </c>
    </row>
    <row r="557" spans="1:37" x14ac:dyDescent="0.2">
      <c r="A557" s="43">
        <v>548</v>
      </c>
      <c r="C557" s="43">
        <v>6.430514322164349E-4</v>
      </c>
      <c r="D557" s="43">
        <v>4.7307426136882699E-2</v>
      </c>
      <c r="E557" s="43">
        <v>5.9680562613328156</v>
      </c>
      <c r="F557" s="43">
        <v>1.2441399583320019</v>
      </c>
      <c r="H557" s="43">
        <v>8.7126538375418701E-5</v>
      </c>
      <c r="I557" s="43">
        <v>0.11010896039608342</v>
      </c>
      <c r="J557" s="43">
        <v>0</v>
      </c>
      <c r="K557" s="43">
        <v>1</v>
      </c>
      <c r="M557" s="43">
        <v>7.8872170752986026E-3</v>
      </c>
      <c r="N557" s="43">
        <v>4.6763465969177576E-2</v>
      </c>
      <c r="O557" s="43">
        <v>0</v>
      </c>
      <c r="P557" s="43">
        <v>1</v>
      </c>
      <c r="R557" s="43">
        <v>575.99326136741843</v>
      </c>
      <c r="S557" s="43">
        <v>181.64167347592343</v>
      </c>
      <c r="T557" s="43">
        <v>6983.4955204713187</v>
      </c>
      <c r="U557" s="43">
        <v>7741.1304553146601</v>
      </c>
      <c r="W557" s="43">
        <v>3437.5601899893304</v>
      </c>
      <c r="X557" s="43">
        <v>0</v>
      </c>
      <c r="Y557" s="43">
        <v>0</v>
      </c>
      <c r="Z557" s="43">
        <v>3437.5601899893304</v>
      </c>
      <c r="AB557" s="43">
        <v>15.046657878783824</v>
      </c>
      <c r="AC557" s="43">
        <v>0</v>
      </c>
      <c r="AD557" s="43">
        <v>0</v>
      </c>
      <c r="AE557" s="43">
        <v>15.046657878783824</v>
      </c>
      <c r="AG557" s="43">
        <v>6321673.189390379</v>
      </c>
      <c r="AH557" s="43">
        <v>742513.00103769533</v>
      </c>
      <c r="AI557" s="43">
        <v>0</v>
      </c>
      <c r="AJ557" s="43">
        <v>63195963.090892062</v>
      </c>
      <c r="AK557" s="43">
        <v>69517636.280282438</v>
      </c>
    </row>
    <row r="558" spans="1:37" x14ac:dyDescent="0.2">
      <c r="A558" s="43">
        <v>549</v>
      </c>
      <c r="C558" s="43">
        <v>6.146185546395122E-4</v>
      </c>
      <c r="D558" s="43">
        <v>4.8884511604332638E-2</v>
      </c>
      <c r="E558" s="43">
        <v>8.7595746126037799</v>
      </c>
      <c r="F558" s="43">
        <v>2.4952307111181806</v>
      </c>
      <c r="H558" s="43">
        <v>9.6701651718378301E-5</v>
      </c>
      <c r="I558" s="43">
        <v>0.12537388096145996</v>
      </c>
      <c r="J558" s="43">
        <v>0</v>
      </c>
      <c r="K558" s="43">
        <v>1</v>
      </c>
      <c r="M558" s="43">
        <v>7.8331928465657369E-3</v>
      </c>
      <c r="N558" s="43">
        <v>5.0197241284978156E-2</v>
      </c>
      <c r="O558" s="43">
        <v>0</v>
      </c>
      <c r="P558" s="43">
        <v>1</v>
      </c>
      <c r="R558" s="43">
        <v>568.87823782456451</v>
      </c>
      <c r="S558" s="43">
        <v>229.55319120450702</v>
      </c>
      <c r="T558" s="43">
        <v>7444.9372473565236</v>
      </c>
      <c r="U558" s="43">
        <v>8243.3686763855949</v>
      </c>
      <c r="W558" s="43">
        <v>4983.1313697108308</v>
      </c>
      <c r="X558" s="43">
        <v>0</v>
      </c>
      <c r="Y558" s="43">
        <v>0</v>
      </c>
      <c r="Z558" s="43">
        <v>4983.1313697108308</v>
      </c>
      <c r="AB558" s="43">
        <v>91.014650692782666</v>
      </c>
      <c r="AC558" s="43">
        <v>0</v>
      </c>
      <c r="AD558" s="43">
        <v>0</v>
      </c>
      <c r="AE558" s="43">
        <v>91.014650692782666</v>
      </c>
      <c r="AG558" s="43">
        <v>9163978.5888982173</v>
      </c>
      <c r="AH558" s="43">
        <v>1076356.3758575395</v>
      </c>
      <c r="AI558" s="43">
        <v>0</v>
      </c>
      <c r="AJ558" s="43">
        <v>382261532.90968722</v>
      </c>
      <c r="AK558" s="43">
        <v>391425511.49858546</v>
      </c>
    </row>
    <row r="559" spans="1:37" x14ac:dyDescent="0.2">
      <c r="A559" s="43">
        <v>550</v>
      </c>
      <c r="C559" s="43">
        <v>6.0035005770617039E-4</v>
      </c>
      <c r="D559" s="43">
        <v>5.9292259136172976E-2</v>
      </c>
      <c r="E559" s="43">
        <v>3.4041640313759984</v>
      </c>
      <c r="F559" s="43">
        <v>2.1826112363371983</v>
      </c>
      <c r="H559" s="43">
        <v>9.2883711561131399E-5</v>
      </c>
      <c r="I559" s="43">
        <v>9.4453210270578236E-2</v>
      </c>
      <c r="J559" s="43">
        <v>0</v>
      </c>
      <c r="K559" s="43">
        <v>1</v>
      </c>
      <c r="M559" s="43">
        <v>7.7971705786345387E-3</v>
      </c>
      <c r="N559" s="43">
        <v>4.7631215924468506E-2</v>
      </c>
      <c r="O559" s="43">
        <v>0</v>
      </c>
      <c r="P559" s="43">
        <v>1</v>
      </c>
      <c r="R559" s="43">
        <v>673.97676934588299</v>
      </c>
      <c r="S559" s="43">
        <v>166.11110116434989</v>
      </c>
      <c r="T559" s="43">
        <v>7031.8739379678036</v>
      </c>
      <c r="U559" s="43">
        <v>7871.9618084780368</v>
      </c>
      <c r="W559" s="43">
        <v>2294.3274761902526</v>
      </c>
      <c r="X559" s="43">
        <v>0</v>
      </c>
      <c r="Y559" s="43">
        <v>0</v>
      </c>
      <c r="Z559" s="43">
        <v>2294.3274761902526</v>
      </c>
      <c r="AB559" s="43">
        <v>85.284617549079329</v>
      </c>
      <c r="AC559" s="43">
        <v>0</v>
      </c>
      <c r="AD559" s="43">
        <v>0</v>
      </c>
      <c r="AE559" s="43">
        <v>85.284617549079329</v>
      </c>
      <c r="AG559" s="43">
        <v>4219268.2287138747</v>
      </c>
      <c r="AH559" s="43">
        <v>495574.73485709453</v>
      </c>
      <c r="AI559" s="43">
        <v>0</v>
      </c>
      <c r="AJ559" s="43">
        <v>358195393.70613319</v>
      </c>
      <c r="AK559" s="43">
        <v>362414661.93484706</v>
      </c>
    </row>
    <row r="560" spans="1:37" x14ac:dyDescent="0.2">
      <c r="A560" s="43">
        <v>551</v>
      </c>
      <c r="C560" s="43">
        <v>6.1594316790114512E-4</v>
      </c>
      <c r="D560" s="43">
        <v>5.3568244027355376E-2</v>
      </c>
      <c r="E560" s="43">
        <v>1.7638884475187879</v>
      </c>
      <c r="F560" s="43">
        <v>2.2763428211328622</v>
      </c>
      <c r="H560" s="43">
        <v>8.865005871768348E-5</v>
      </c>
      <c r="I560" s="43">
        <v>9.7831907433766754E-2</v>
      </c>
      <c r="J560" s="43">
        <v>0</v>
      </c>
      <c r="K560" s="43">
        <v>1</v>
      </c>
      <c r="M560" s="43">
        <v>7.8697369148257312E-3</v>
      </c>
      <c r="N560" s="43">
        <v>4.4633141214030787E-2</v>
      </c>
      <c r="O560" s="43">
        <v>0</v>
      </c>
      <c r="P560" s="43">
        <v>1</v>
      </c>
      <c r="R560" s="43">
        <v>624.72721497804912</v>
      </c>
      <c r="S560" s="43">
        <v>164.21087734452277</v>
      </c>
      <c r="T560" s="43">
        <v>6650.5879304806476</v>
      </c>
      <c r="U560" s="43">
        <v>7439.5260228032193</v>
      </c>
      <c r="W560" s="43">
        <v>1101.949117350367</v>
      </c>
      <c r="X560" s="43">
        <v>0</v>
      </c>
      <c r="Y560" s="43">
        <v>0</v>
      </c>
      <c r="Z560" s="43">
        <v>1101.949117350367</v>
      </c>
      <c r="AB560" s="43">
        <v>85.318172272380835</v>
      </c>
      <c r="AC560" s="43">
        <v>0</v>
      </c>
      <c r="AD560" s="43">
        <v>0</v>
      </c>
      <c r="AE560" s="43">
        <v>85.318172272380835</v>
      </c>
      <c r="AG560" s="43">
        <v>2026484.4268073249</v>
      </c>
      <c r="AH560" s="43">
        <v>238021.00934767927</v>
      </c>
      <c r="AI560" s="43">
        <v>0</v>
      </c>
      <c r="AJ560" s="43">
        <v>358336323.54399949</v>
      </c>
      <c r="AK560" s="43">
        <v>360362807.97080684</v>
      </c>
    </row>
    <row r="561" spans="1:37" x14ac:dyDescent="0.2">
      <c r="A561" s="43">
        <v>552</v>
      </c>
      <c r="C561" s="43">
        <v>6.1580594396859478E-4</v>
      </c>
      <c r="D561" s="43">
        <v>5.9785774324955354E-2</v>
      </c>
      <c r="E561" s="43">
        <v>7.6205953135524602</v>
      </c>
      <c r="F561" s="43">
        <v>1.4944526148983424</v>
      </c>
      <c r="H561" s="43">
        <v>8.1984763982262334E-5</v>
      </c>
      <c r="I561" s="43">
        <v>0.1067838648965842</v>
      </c>
      <c r="J561" s="43">
        <v>0</v>
      </c>
      <c r="K561" s="43">
        <v>1</v>
      </c>
      <c r="M561" s="43">
        <v>7.8924501748482978E-3</v>
      </c>
      <c r="N561" s="43">
        <v>4.4920855600493435E-2</v>
      </c>
      <c r="O561" s="43">
        <v>0</v>
      </c>
      <c r="P561" s="43">
        <v>1</v>
      </c>
      <c r="R561" s="43">
        <v>697.08238396456898</v>
      </c>
      <c r="S561" s="43">
        <v>165.76054235514104</v>
      </c>
      <c r="T561" s="43">
        <v>6712.777327564404</v>
      </c>
      <c r="U561" s="43">
        <v>7575.6202538841144</v>
      </c>
      <c r="W561" s="43">
        <v>5312.1827484003707</v>
      </c>
      <c r="X561" s="43">
        <v>0</v>
      </c>
      <c r="Y561" s="43">
        <v>0</v>
      </c>
      <c r="Z561" s="43">
        <v>5312.1827484003707</v>
      </c>
      <c r="AB561" s="43">
        <v>36.880140207941096</v>
      </c>
      <c r="AC561" s="43">
        <v>0</v>
      </c>
      <c r="AD561" s="43">
        <v>0</v>
      </c>
      <c r="AE561" s="43">
        <v>36.880140207941096</v>
      </c>
      <c r="AG561" s="43">
        <v>9769104.0743082818</v>
      </c>
      <c r="AH561" s="43">
        <v>1147431.47365448</v>
      </c>
      <c r="AI561" s="43">
        <v>0</v>
      </c>
      <c r="AJ561" s="43">
        <v>154896588.87335262</v>
      </c>
      <c r="AK561" s="43">
        <v>164665692.94766089</v>
      </c>
    </row>
    <row r="562" spans="1:37" x14ac:dyDescent="0.2">
      <c r="A562" s="43">
        <v>553</v>
      </c>
      <c r="C562" s="43">
        <v>6.0403931352877554E-4</v>
      </c>
      <c r="D562" s="43">
        <v>6.0170947660190488E-2</v>
      </c>
      <c r="E562" s="43">
        <v>12.800249941367259</v>
      </c>
      <c r="F562" s="43">
        <v>4.0065539206316281</v>
      </c>
      <c r="H562" s="43">
        <v>9.2113420887107722E-5</v>
      </c>
      <c r="I562" s="43">
        <v>0.11807182621493451</v>
      </c>
      <c r="J562" s="43">
        <v>0</v>
      </c>
      <c r="K562" s="43">
        <v>1</v>
      </c>
      <c r="M562" s="43">
        <v>7.8472567654132505E-3</v>
      </c>
      <c r="N562" s="43">
        <v>4.4298095451027017E-2</v>
      </c>
      <c r="O562" s="43">
        <v>0</v>
      </c>
      <c r="P562" s="43">
        <v>1</v>
      </c>
      <c r="R562" s="43">
        <v>688.16792967905315</v>
      </c>
      <c r="S562" s="43">
        <v>205.92618064954729</v>
      </c>
      <c r="T562" s="43">
        <v>6581.8092323081628</v>
      </c>
      <c r="U562" s="43">
        <v>7475.9033426367632</v>
      </c>
      <c r="W562" s="43">
        <v>8808.7215015251277</v>
      </c>
      <c r="X562" s="43">
        <v>0</v>
      </c>
      <c r="Y562" s="43">
        <v>0</v>
      </c>
      <c r="Z562" s="43">
        <v>8808.7215015251277</v>
      </c>
      <c r="AB562" s="43">
        <v>221.38449661215733</v>
      </c>
      <c r="AC562" s="43">
        <v>0</v>
      </c>
      <c r="AD562" s="43">
        <v>0</v>
      </c>
      <c r="AE562" s="43">
        <v>221.38449661215733</v>
      </c>
      <c r="AG562" s="43">
        <v>16199238.84130471</v>
      </c>
      <c r="AH562" s="43">
        <v>1902683.8443294275</v>
      </c>
      <c r="AI562" s="43">
        <v>0</v>
      </c>
      <c r="AJ562" s="43">
        <v>929814885.77106082</v>
      </c>
      <c r="AK562" s="43">
        <v>946014124.61236548</v>
      </c>
    </row>
    <row r="563" spans="1:37" x14ac:dyDescent="0.2">
      <c r="A563" s="43">
        <v>554</v>
      </c>
      <c r="C563" s="43">
        <v>6.1938193474653236E-4</v>
      </c>
      <c r="D563" s="43">
        <v>6.1773202188305953E-2</v>
      </c>
      <c r="E563" s="43">
        <v>1.4492121910113862</v>
      </c>
      <c r="F563" s="43">
        <v>3.0135066235102101</v>
      </c>
      <c r="H563" s="43">
        <v>9.3063627848333219E-5</v>
      </c>
      <c r="I563" s="43">
        <v>8.3340750742372335E-2</v>
      </c>
      <c r="J563" s="43">
        <v>0</v>
      </c>
      <c r="K563" s="43">
        <v>1</v>
      </c>
      <c r="M563" s="43">
        <v>7.9219714207965364E-3</v>
      </c>
      <c r="N563" s="43">
        <v>4.7242580231192655E-2</v>
      </c>
      <c r="O563" s="43">
        <v>0</v>
      </c>
      <c r="P563" s="43">
        <v>1</v>
      </c>
      <c r="R563" s="43">
        <v>724.43766468861747</v>
      </c>
      <c r="S563" s="43">
        <v>146.85196410971648</v>
      </c>
      <c r="T563" s="43">
        <v>7086.1322498389281</v>
      </c>
      <c r="U563" s="43">
        <v>7957.4218786372621</v>
      </c>
      <c r="W563" s="43">
        <v>1049.8638952945632</v>
      </c>
      <c r="X563" s="43">
        <v>0</v>
      </c>
      <c r="Y563" s="43">
        <v>0</v>
      </c>
      <c r="Z563" s="43">
        <v>1049.8638952945632</v>
      </c>
      <c r="AB563" s="43">
        <v>156.0766238702756</v>
      </c>
      <c r="AC563" s="43">
        <v>0</v>
      </c>
      <c r="AD563" s="43">
        <v>0</v>
      </c>
      <c r="AE563" s="43">
        <v>156.0766238702756</v>
      </c>
      <c r="AG563" s="43">
        <v>1930699.7034467019</v>
      </c>
      <c r="AH563" s="43">
        <v>226770.60138362565</v>
      </c>
      <c r="AI563" s="43">
        <v>0</v>
      </c>
      <c r="AJ563" s="43">
        <v>655521820.25515747</v>
      </c>
      <c r="AK563" s="43">
        <v>657452519.95860422</v>
      </c>
    </row>
    <row r="564" spans="1:37" x14ac:dyDescent="0.2">
      <c r="A564" s="43">
        <v>555</v>
      </c>
      <c r="C564" s="43">
        <v>6.2261901886595528E-4</v>
      </c>
      <c r="D564" s="43">
        <v>5.0353430621014945E-2</v>
      </c>
      <c r="E564" s="43">
        <v>3.409141100410666</v>
      </c>
      <c r="F564" s="43">
        <v>0.94684894383472773</v>
      </c>
      <c r="H564" s="43">
        <v>8.6757909511581889E-5</v>
      </c>
      <c r="I564" s="43">
        <v>0.10144252201527015</v>
      </c>
      <c r="J564" s="43">
        <v>0</v>
      </c>
      <c r="K564" s="43">
        <v>1</v>
      </c>
      <c r="M564" s="43">
        <v>7.9093630597747433E-3</v>
      </c>
      <c r="N564" s="43">
        <v>4.6569540513038521E-2</v>
      </c>
      <c r="O564" s="43">
        <v>0</v>
      </c>
      <c r="P564" s="43">
        <v>1</v>
      </c>
      <c r="R564" s="43">
        <v>593.59990159042809</v>
      </c>
      <c r="S564" s="43">
        <v>166.63701965131037</v>
      </c>
      <c r="T564" s="43">
        <v>6974.0625288183564</v>
      </c>
      <c r="U564" s="43">
        <v>7734.2994500600944</v>
      </c>
      <c r="W564" s="43">
        <v>2023.6658217116551</v>
      </c>
      <c r="X564" s="43">
        <v>0</v>
      </c>
      <c r="Y564" s="43">
        <v>0</v>
      </c>
      <c r="Z564" s="43">
        <v>2023.6658217116551</v>
      </c>
      <c r="AB564" s="43">
        <v>-3.3758994028772267</v>
      </c>
      <c r="AC564" s="43">
        <v>0</v>
      </c>
      <c r="AD564" s="43">
        <v>0</v>
      </c>
      <c r="AE564" s="43">
        <v>-3.3758994028772267</v>
      </c>
      <c r="AG564" s="43">
        <v>3721521.4461277337</v>
      </c>
      <c r="AH564" s="43">
        <v>437111.8174897175</v>
      </c>
      <c r="AI564" s="43">
        <v>0</v>
      </c>
      <c r="AJ564" s="43">
        <v>0</v>
      </c>
      <c r="AK564" s="43">
        <v>3721521.4461277337</v>
      </c>
    </row>
    <row r="565" spans="1:37" x14ac:dyDescent="0.2">
      <c r="A565" s="43">
        <v>556</v>
      </c>
      <c r="C565" s="43">
        <v>6.0333113336121511E-4</v>
      </c>
      <c r="D565" s="43">
        <v>6.5629622593435633E-2</v>
      </c>
      <c r="E565" s="43">
        <v>3.8573645767000162</v>
      </c>
      <c r="F565" s="43">
        <v>1.9744027510421496</v>
      </c>
      <c r="H565" s="43">
        <v>9.1276029326237129E-5</v>
      </c>
      <c r="I565" s="43">
        <v>0.10636475926644628</v>
      </c>
      <c r="J565" s="43">
        <v>0</v>
      </c>
      <c r="K565" s="43">
        <v>1</v>
      </c>
      <c r="M565" s="43">
        <v>7.8778754111406002E-3</v>
      </c>
      <c r="N565" s="43">
        <v>4.3775163073695132E-2</v>
      </c>
      <c r="O565" s="43">
        <v>0</v>
      </c>
      <c r="P565" s="43">
        <v>1</v>
      </c>
      <c r="R565" s="43">
        <v>749.71813500359008</v>
      </c>
      <c r="S565" s="43">
        <v>183.82174034508233</v>
      </c>
      <c r="T565" s="43">
        <v>6529.4898866091271</v>
      </c>
      <c r="U565" s="43">
        <v>7463.0297619577996</v>
      </c>
      <c r="W565" s="43">
        <v>2891.936176472449</v>
      </c>
      <c r="X565" s="43">
        <v>0</v>
      </c>
      <c r="Y565" s="43">
        <v>0</v>
      </c>
      <c r="Z565" s="43">
        <v>2891.936176472449</v>
      </c>
      <c r="AB565" s="43">
        <v>78.166433218144604</v>
      </c>
      <c r="AC565" s="43">
        <v>0</v>
      </c>
      <c r="AD565" s="43">
        <v>0</v>
      </c>
      <c r="AE565" s="43">
        <v>78.166433218144604</v>
      </c>
      <c r="AG565" s="43">
        <v>5318270.6285328334</v>
      </c>
      <c r="AH565" s="43">
        <v>624658.21411804901</v>
      </c>
      <c r="AI565" s="43">
        <v>0</v>
      </c>
      <c r="AJ565" s="43">
        <v>328299019.51620734</v>
      </c>
      <c r="AK565" s="43">
        <v>333617290.14474016</v>
      </c>
    </row>
    <row r="566" spans="1:37" x14ac:dyDescent="0.2">
      <c r="A566" s="43">
        <v>557</v>
      </c>
      <c r="C566" s="43">
        <v>6.0962469638612554E-4</v>
      </c>
      <c r="D566" s="43">
        <v>5.2560625548643769E-2</v>
      </c>
      <c r="E566" s="43">
        <v>8.8314350607115237</v>
      </c>
      <c r="F566" s="43">
        <v>4.5697027631589924</v>
      </c>
      <c r="H566" s="43">
        <v>8.790077737368392E-5</v>
      </c>
      <c r="I566" s="43">
        <v>0.11341178978429878</v>
      </c>
      <c r="J566" s="43">
        <v>0</v>
      </c>
      <c r="K566" s="43">
        <v>1</v>
      </c>
      <c r="M566" s="43">
        <v>7.7964299125506085E-3</v>
      </c>
      <c r="N566" s="43">
        <v>4.472908314115627E-2</v>
      </c>
      <c r="O566" s="43">
        <v>0</v>
      </c>
      <c r="P566" s="43">
        <v>1</v>
      </c>
      <c r="R566" s="43">
        <v>606.68806359130986</v>
      </c>
      <c r="S566" s="43">
        <v>188.75275224619793</v>
      </c>
      <c r="T566" s="43">
        <v>6602.8000808144679</v>
      </c>
      <c r="U566" s="43">
        <v>7398.2408966519761</v>
      </c>
      <c r="W566" s="43">
        <v>5357.9262357154767</v>
      </c>
      <c r="X566" s="43">
        <v>0</v>
      </c>
      <c r="Y566" s="43">
        <v>0</v>
      </c>
      <c r="Z566" s="43">
        <v>5357.9262357154767</v>
      </c>
      <c r="AB566" s="43">
        <v>231.72947809659007</v>
      </c>
      <c r="AC566" s="43">
        <v>0</v>
      </c>
      <c r="AD566" s="43">
        <v>0</v>
      </c>
      <c r="AE566" s="43">
        <v>231.72947809659007</v>
      </c>
      <c r="AG566" s="43">
        <v>9853226.3474807609</v>
      </c>
      <c r="AH566" s="43">
        <v>1157312.066914543</v>
      </c>
      <c r="AI566" s="43">
        <v>0</v>
      </c>
      <c r="AJ566" s="43">
        <v>973263808.0056783</v>
      </c>
      <c r="AK566" s="43">
        <v>983117034.35315907</v>
      </c>
    </row>
    <row r="567" spans="1:37" x14ac:dyDescent="0.2">
      <c r="A567" s="43">
        <v>558</v>
      </c>
      <c r="C567" s="43">
        <v>6.2212502693270721E-4</v>
      </c>
      <c r="D567" s="43">
        <v>5.6594656303309954E-2</v>
      </c>
      <c r="E567" s="43">
        <v>5.3272345833119656</v>
      </c>
      <c r="F567" s="43">
        <v>3.9279032628077739</v>
      </c>
      <c r="H567" s="43">
        <v>8.1500317193175374E-5</v>
      </c>
      <c r="I567" s="43">
        <v>0.10996555686614029</v>
      </c>
      <c r="J567" s="43">
        <v>0</v>
      </c>
      <c r="K567" s="43">
        <v>1</v>
      </c>
      <c r="M567" s="43">
        <v>7.9277430572531893E-3</v>
      </c>
      <c r="N567" s="43">
        <v>4.5918173879882618E-2</v>
      </c>
      <c r="O567" s="43">
        <v>0</v>
      </c>
      <c r="P567" s="43">
        <v>1</v>
      </c>
      <c r="R567" s="43">
        <v>666.64629862485799</v>
      </c>
      <c r="S567" s="43">
        <v>169.69082050089301</v>
      </c>
      <c r="T567" s="43">
        <v>6892.4963854259522</v>
      </c>
      <c r="U567" s="43">
        <v>7728.8335045517033</v>
      </c>
      <c r="W567" s="43">
        <v>3551.3812168712598</v>
      </c>
      <c r="X567" s="43">
        <v>0</v>
      </c>
      <c r="Y567" s="43">
        <v>0</v>
      </c>
      <c r="Z567" s="43">
        <v>3551.3812168712598</v>
      </c>
      <c r="AB567" s="43">
        <v>208.85071839842189</v>
      </c>
      <c r="AC567" s="43">
        <v>0</v>
      </c>
      <c r="AD567" s="43">
        <v>0</v>
      </c>
      <c r="AE567" s="43">
        <v>208.85071839842189</v>
      </c>
      <c r="AG567" s="43">
        <v>6530990.0578262471</v>
      </c>
      <c r="AH567" s="43">
        <v>767098.34284419206</v>
      </c>
      <c r="AI567" s="43">
        <v>0</v>
      </c>
      <c r="AJ567" s="43">
        <v>877173017.27337193</v>
      </c>
      <c r="AK567" s="43">
        <v>883704007.33119822</v>
      </c>
    </row>
    <row r="568" spans="1:37" x14ac:dyDescent="0.2">
      <c r="A568" s="43">
        <v>559</v>
      </c>
      <c r="C568" s="43">
        <v>5.8691013342376027E-4</v>
      </c>
      <c r="D568" s="43">
        <v>4.9815525784434156E-2</v>
      </c>
      <c r="E568" s="43">
        <v>5.4154393510519228</v>
      </c>
      <c r="F568" s="43">
        <v>6.963973910211176</v>
      </c>
      <c r="H568" s="43">
        <v>9.3511640148702391E-5</v>
      </c>
      <c r="I568" s="43">
        <v>0.10383164223453911</v>
      </c>
      <c r="J568" s="43">
        <v>0</v>
      </c>
      <c r="K568" s="43">
        <v>1</v>
      </c>
      <c r="M568" s="43">
        <v>7.782484126499129E-3</v>
      </c>
      <c r="N568" s="43">
        <v>4.449170531528758E-2</v>
      </c>
      <c r="O568" s="43">
        <v>0</v>
      </c>
      <c r="P568" s="43">
        <v>1</v>
      </c>
      <c r="R568" s="43">
        <v>553.57784317523203</v>
      </c>
      <c r="S568" s="43">
        <v>183.83905129614635</v>
      </c>
      <c r="T568" s="43">
        <v>6556.0109218000589</v>
      </c>
      <c r="U568" s="43">
        <v>7293.4278162714372</v>
      </c>
      <c r="W568" s="43">
        <v>2997.8672358016015</v>
      </c>
      <c r="X568" s="43">
        <v>0</v>
      </c>
      <c r="Y568" s="43">
        <v>0</v>
      </c>
      <c r="Z568" s="43">
        <v>2997.8672358016015</v>
      </c>
      <c r="AB568" s="43">
        <v>353.26304809458219</v>
      </c>
      <c r="AC568" s="43">
        <v>0</v>
      </c>
      <c r="AD568" s="43">
        <v>0</v>
      </c>
      <c r="AE568" s="43">
        <v>353.26304809458219</v>
      </c>
      <c r="AG568" s="43">
        <v>5513077.8466391452</v>
      </c>
      <c r="AH568" s="43">
        <v>647539.32293314592</v>
      </c>
      <c r="AI568" s="43">
        <v>0</v>
      </c>
      <c r="AJ568" s="43">
        <v>1483704801.9972453</v>
      </c>
      <c r="AK568" s="43">
        <v>1489217879.8438845</v>
      </c>
    </row>
    <row r="569" spans="1:37" x14ac:dyDescent="0.2">
      <c r="A569" s="43">
        <v>560</v>
      </c>
      <c r="C569" s="43">
        <v>5.86857395001895E-4</v>
      </c>
      <c r="D569" s="43">
        <v>4.2537240637737624E-2</v>
      </c>
      <c r="E569" s="43">
        <v>1.4352360691251553</v>
      </c>
      <c r="F569" s="43">
        <v>1.9097744323548336</v>
      </c>
      <c r="H569" s="43">
        <v>8.1129758354483419E-5</v>
      </c>
      <c r="I569" s="43">
        <v>8.964210064215615E-2</v>
      </c>
      <c r="J569" s="43">
        <v>0</v>
      </c>
      <c r="K569" s="43">
        <v>1</v>
      </c>
      <c r="M569" s="43">
        <v>7.8489781369746291E-3</v>
      </c>
      <c r="N569" s="43">
        <v>4.396912839719589E-2</v>
      </c>
      <c r="O569" s="43">
        <v>0</v>
      </c>
      <c r="P569" s="43">
        <v>1</v>
      </c>
      <c r="R569" s="43">
        <v>472.65501297413624</v>
      </c>
      <c r="S569" s="43">
        <v>137.70020293665172</v>
      </c>
      <c r="T569" s="43">
        <v>6534.3643823225621</v>
      </c>
      <c r="U569" s="43">
        <v>7144.7195982333496</v>
      </c>
      <c r="W569" s="43">
        <v>678.37152287329855</v>
      </c>
      <c r="X569" s="43">
        <v>0</v>
      </c>
      <c r="Y569" s="43">
        <v>0</v>
      </c>
      <c r="Z569" s="43">
        <v>678.37152287329855</v>
      </c>
      <c r="AB569" s="43">
        <v>46.011010735718607</v>
      </c>
      <c r="AC569" s="43">
        <v>0</v>
      </c>
      <c r="AD569" s="43">
        <v>0</v>
      </c>
      <c r="AE569" s="43">
        <v>46.011010735718607</v>
      </c>
      <c r="AG569" s="43">
        <v>1247525.2305639961</v>
      </c>
      <c r="AH569" s="43">
        <v>146528.24894063247</v>
      </c>
      <c r="AI569" s="43">
        <v>0</v>
      </c>
      <c r="AJ569" s="43">
        <v>193246245.09001815</v>
      </c>
      <c r="AK569" s="43">
        <v>194493770.32058215</v>
      </c>
    </row>
    <row r="570" spans="1:37" x14ac:dyDescent="0.2">
      <c r="A570" s="43">
        <v>561</v>
      </c>
      <c r="C570" s="43">
        <v>6.2408551360559894E-4</v>
      </c>
      <c r="D570" s="43">
        <v>4.7818508489236293E-2</v>
      </c>
      <c r="E570" s="43">
        <v>7.5006758309611019</v>
      </c>
      <c r="F570" s="43">
        <v>2.3952136039055811</v>
      </c>
      <c r="H570" s="43">
        <v>9.3519383326023942E-5</v>
      </c>
      <c r="I570" s="43">
        <v>9.788095718212983E-2</v>
      </c>
      <c r="J570" s="43">
        <v>0</v>
      </c>
      <c r="K570" s="43">
        <v>1</v>
      </c>
      <c r="M570" s="43">
        <v>7.8728433165575762E-3</v>
      </c>
      <c r="N570" s="43">
        <v>4.4928124776747673E-2</v>
      </c>
      <c r="O570" s="43">
        <v>0</v>
      </c>
      <c r="P570" s="43">
        <v>1</v>
      </c>
      <c r="R570" s="43">
        <v>565.04430284041212</v>
      </c>
      <c r="S570" s="43">
        <v>173.31741973980874</v>
      </c>
      <c r="T570" s="43">
        <v>6697.1846528738824</v>
      </c>
      <c r="U570" s="43">
        <v>7435.5463754541033</v>
      </c>
      <c r="W570" s="43">
        <v>4238.2141457373446</v>
      </c>
      <c r="X570" s="43">
        <v>0</v>
      </c>
      <c r="Y570" s="43">
        <v>0</v>
      </c>
      <c r="Z570" s="43">
        <v>4238.2141457373446</v>
      </c>
      <c r="AB570" s="43">
        <v>84.354252300154826</v>
      </c>
      <c r="AC570" s="43">
        <v>0</v>
      </c>
      <c r="AD570" s="43">
        <v>0</v>
      </c>
      <c r="AE570" s="43">
        <v>84.354252300154826</v>
      </c>
      <c r="AG570" s="43">
        <v>7794075.8140109768</v>
      </c>
      <c r="AH570" s="43">
        <v>915454.2554792664</v>
      </c>
      <c r="AI570" s="43">
        <v>0</v>
      </c>
      <c r="AJ570" s="43">
        <v>354287859.66065025</v>
      </c>
      <c r="AK570" s="43">
        <v>362081935.47466123</v>
      </c>
    </row>
    <row r="571" spans="1:37" x14ac:dyDescent="0.2">
      <c r="A571" s="43">
        <v>562</v>
      </c>
      <c r="C571" s="43">
        <v>6.0524098935177894E-4</v>
      </c>
      <c r="D571" s="43">
        <v>4.7934228244591842E-2</v>
      </c>
      <c r="E571" s="43">
        <v>1.9841576510568486</v>
      </c>
      <c r="F571" s="43">
        <v>4.6909444991545586</v>
      </c>
      <c r="H571" s="43">
        <v>8.893305528532063E-5</v>
      </c>
      <c r="I571" s="43">
        <v>0.11981631258459724</v>
      </c>
      <c r="J571" s="43">
        <v>0</v>
      </c>
      <c r="K571" s="43">
        <v>1</v>
      </c>
      <c r="M571" s="43">
        <v>7.8786698236746888E-3</v>
      </c>
      <c r="N571" s="43">
        <v>4.8677017499553665E-2</v>
      </c>
      <c r="O571" s="43">
        <v>0</v>
      </c>
      <c r="P571" s="43">
        <v>1</v>
      </c>
      <c r="R571" s="43">
        <v>549.30865866289071</v>
      </c>
      <c r="S571" s="43">
        <v>201.75371264263845</v>
      </c>
      <c r="T571" s="43">
        <v>7261.3811588980516</v>
      </c>
      <c r="U571" s="43">
        <v>8012.4435302035808</v>
      </c>
      <c r="W571" s="43">
        <v>1089.9149778777494</v>
      </c>
      <c r="X571" s="43">
        <v>0</v>
      </c>
      <c r="Y571" s="43">
        <v>0</v>
      </c>
      <c r="Z571" s="43">
        <v>1089.9149778777494</v>
      </c>
      <c r="AB571" s="43">
        <v>216.93905160718495</v>
      </c>
      <c r="AC571" s="43">
        <v>0</v>
      </c>
      <c r="AD571" s="43">
        <v>0</v>
      </c>
      <c r="AE571" s="43">
        <v>216.93905160718495</v>
      </c>
      <c r="AG571" s="43">
        <v>2004353.6443171811</v>
      </c>
      <c r="AH571" s="43">
        <v>235421.63522159387</v>
      </c>
      <c r="AI571" s="43">
        <v>0</v>
      </c>
      <c r="AJ571" s="43">
        <v>911144016.75017679</v>
      </c>
      <c r="AK571" s="43">
        <v>913148370.39449394</v>
      </c>
    </row>
    <row r="572" spans="1:37" x14ac:dyDescent="0.2">
      <c r="A572" s="43">
        <v>563</v>
      </c>
      <c r="C572" s="43">
        <v>5.9312993998494412E-4</v>
      </c>
      <c r="D572" s="43">
        <v>5.5514821351911992E-2</v>
      </c>
      <c r="E572" s="43">
        <v>7.8227394852422947</v>
      </c>
      <c r="F572" s="43">
        <v>1.0295078732031258</v>
      </c>
      <c r="H572" s="43">
        <v>9.5119812564492534E-5</v>
      </c>
      <c r="I572" s="43">
        <v>9.4445621899640453E-2</v>
      </c>
      <c r="J572" s="43">
        <v>0</v>
      </c>
      <c r="K572" s="43">
        <v>1</v>
      </c>
      <c r="M572" s="43">
        <v>7.7808803016624888E-3</v>
      </c>
      <c r="N572" s="43">
        <v>4.4921937900151504E-2</v>
      </c>
      <c r="O572" s="43">
        <v>0</v>
      </c>
      <c r="P572" s="43">
        <v>1</v>
      </c>
      <c r="R572" s="43">
        <v>623.44933530261005</v>
      </c>
      <c r="S572" s="43">
        <v>170.09642630971027</v>
      </c>
      <c r="T572" s="43">
        <v>6618.0430860425877</v>
      </c>
      <c r="U572" s="43">
        <v>7411.588847654908</v>
      </c>
      <c r="W572" s="43">
        <v>4877.0817323197907</v>
      </c>
      <c r="X572" s="43">
        <v>0</v>
      </c>
      <c r="Y572" s="43">
        <v>0</v>
      </c>
      <c r="Z572" s="43">
        <v>4877.0817323197907</v>
      </c>
      <c r="AB572" s="43">
        <v>1.9684430410110205</v>
      </c>
      <c r="AC572" s="43">
        <v>0</v>
      </c>
      <c r="AD572" s="43">
        <v>0</v>
      </c>
      <c r="AE572" s="43">
        <v>1.9684430410110205</v>
      </c>
      <c r="AG572" s="43">
        <v>8968953.3057360947</v>
      </c>
      <c r="AH572" s="43">
        <v>1053449.6541810748</v>
      </c>
      <c r="AI572" s="43">
        <v>0</v>
      </c>
      <c r="AJ572" s="43">
        <v>8267460.7722462863</v>
      </c>
      <c r="AK572" s="43">
        <v>17236414.077982381</v>
      </c>
    </row>
    <row r="573" spans="1:37" x14ac:dyDescent="0.2">
      <c r="A573" s="43">
        <v>564</v>
      </c>
      <c r="C573" s="43">
        <v>6.0231901959751158E-4</v>
      </c>
      <c r="D573" s="43">
        <v>5.6867227297399459E-2</v>
      </c>
      <c r="E573" s="43">
        <v>3.7504319161610646</v>
      </c>
      <c r="F573" s="43">
        <v>3.1232053207449528</v>
      </c>
      <c r="H573" s="43">
        <v>9.344599258243047E-5</v>
      </c>
      <c r="I573" s="43">
        <v>9.9410601837145132E-2</v>
      </c>
      <c r="J573" s="43">
        <v>0</v>
      </c>
      <c r="K573" s="43">
        <v>1</v>
      </c>
      <c r="M573" s="43">
        <v>7.9439835065880926E-3</v>
      </c>
      <c r="N573" s="43">
        <v>4.5870901732845693E-2</v>
      </c>
      <c r="O573" s="43">
        <v>0</v>
      </c>
      <c r="P573" s="43">
        <v>1</v>
      </c>
      <c r="R573" s="43">
        <v>648.53139323583343</v>
      </c>
      <c r="S573" s="43">
        <v>175.88781640000278</v>
      </c>
      <c r="T573" s="43">
        <v>6899.5058018342661</v>
      </c>
      <c r="U573" s="43">
        <v>7723.9250114701026</v>
      </c>
      <c r="W573" s="43">
        <v>2432.2728358240715</v>
      </c>
      <c r="X573" s="43">
        <v>0</v>
      </c>
      <c r="Y573" s="43">
        <v>0</v>
      </c>
      <c r="Z573" s="43">
        <v>2432.2728358240715</v>
      </c>
      <c r="AB573" s="43">
        <v>147.33528761236508</v>
      </c>
      <c r="AC573" s="43">
        <v>0</v>
      </c>
      <c r="AD573" s="43">
        <v>0</v>
      </c>
      <c r="AE573" s="43">
        <v>147.33528761236508</v>
      </c>
      <c r="AG573" s="43">
        <v>4472949.7450804673</v>
      </c>
      <c r="AH573" s="43">
        <v>525370.93253799947</v>
      </c>
      <c r="AI573" s="43">
        <v>0</v>
      </c>
      <c r="AJ573" s="43">
        <v>618808207.97193336</v>
      </c>
      <c r="AK573" s="43">
        <v>623281157.71701384</v>
      </c>
    </row>
    <row r="574" spans="1:37" x14ac:dyDescent="0.2">
      <c r="A574" s="43">
        <v>565</v>
      </c>
      <c r="C574" s="43">
        <v>6.0902089780742275E-4</v>
      </c>
      <c r="D574" s="43">
        <v>5.882884026634172E-2</v>
      </c>
      <c r="E574" s="43">
        <v>8.776572695416121</v>
      </c>
      <c r="F574" s="43">
        <v>5.4840147528366066</v>
      </c>
      <c r="H574" s="43">
        <v>9.1414953913182551E-5</v>
      </c>
      <c r="I574" s="43">
        <v>0.11987018786188153</v>
      </c>
      <c r="J574" s="43">
        <v>0</v>
      </c>
      <c r="K574" s="43">
        <v>1</v>
      </c>
      <c r="M574" s="43">
        <v>7.7892617683351468E-3</v>
      </c>
      <c r="N574" s="43">
        <v>4.4911372569744319E-2</v>
      </c>
      <c r="O574" s="43">
        <v>0</v>
      </c>
      <c r="P574" s="43">
        <v>1</v>
      </c>
      <c r="R574" s="43">
        <v>678.3672216579065</v>
      </c>
      <c r="S574" s="43">
        <v>207.47740305207901</v>
      </c>
      <c r="T574" s="43">
        <v>6623.6137642351569</v>
      </c>
      <c r="U574" s="43">
        <v>7509.4583889451424</v>
      </c>
      <c r="W574" s="43">
        <v>5953.7392350680775</v>
      </c>
      <c r="X574" s="43">
        <v>0</v>
      </c>
      <c r="Y574" s="43">
        <v>0</v>
      </c>
      <c r="Z574" s="43">
        <v>5953.7392350680775</v>
      </c>
      <c r="AB574" s="43">
        <v>325.47352338376714</v>
      </c>
      <c r="AC574" s="43">
        <v>0</v>
      </c>
      <c r="AD574" s="43">
        <v>0</v>
      </c>
      <c r="AE574" s="43">
        <v>325.47352338376714</v>
      </c>
      <c r="AG574" s="43">
        <v>10948926.453290194</v>
      </c>
      <c r="AH574" s="43">
        <v>1286007.6747747047</v>
      </c>
      <c r="AI574" s="43">
        <v>0</v>
      </c>
      <c r="AJ574" s="43">
        <v>1366988798.211822</v>
      </c>
      <c r="AK574" s="43">
        <v>1377937724.6651123</v>
      </c>
    </row>
    <row r="575" spans="1:37" x14ac:dyDescent="0.2">
      <c r="A575" s="43">
        <v>566</v>
      </c>
      <c r="C575" s="43">
        <v>5.9086023159493379E-4</v>
      </c>
      <c r="D575" s="43">
        <v>6.0825381191142114E-2</v>
      </c>
      <c r="E575" s="43">
        <v>3.9805515968341449</v>
      </c>
      <c r="F575" s="43">
        <v>1.1187396078162708</v>
      </c>
      <c r="H575" s="43">
        <v>8.383052104220484E-5</v>
      </c>
      <c r="I575" s="43">
        <v>9.8106349790196917E-2</v>
      </c>
      <c r="J575" s="43">
        <v>0</v>
      </c>
      <c r="K575" s="43">
        <v>1</v>
      </c>
      <c r="M575" s="43">
        <v>7.8471936759614488E-3</v>
      </c>
      <c r="N575" s="43">
        <v>4.6367787636010016E-2</v>
      </c>
      <c r="O575" s="43">
        <v>0</v>
      </c>
      <c r="P575" s="43">
        <v>1</v>
      </c>
      <c r="R575" s="43">
        <v>680.4746838095673</v>
      </c>
      <c r="S575" s="43">
        <v>155.71901776500877</v>
      </c>
      <c r="T575" s="43">
        <v>6889.2686255530334</v>
      </c>
      <c r="U575" s="43">
        <v>7725.4623271276096</v>
      </c>
      <c r="W575" s="43">
        <v>2708.664589243383</v>
      </c>
      <c r="X575" s="43">
        <v>0</v>
      </c>
      <c r="Y575" s="43">
        <v>0</v>
      </c>
      <c r="Z575" s="43">
        <v>2708.664589243383</v>
      </c>
      <c r="AB575" s="43">
        <v>8.6455247880360329</v>
      </c>
      <c r="AC575" s="43">
        <v>0</v>
      </c>
      <c r="AD575" s="43">
        <v>0</v>
      </c>
      <c r="AE575" s="43">
        <v>8.6455247880360329</v>
      </c>
      <c r="AG575" s="43">
        <v>4981234.1796185812</v>
      </c>
      <c r="AH575" s="43">
        <v>585071.55127657077</v>
      </c>
      <c r="AI575" s="43">
        <v>0</v>
      </c>
      <c r="AJ575" s="43">
        <v>36311204.109751336</v>
      </c>
      <c r="AK575" s="43">
        <v>41292438.289369918</v>
      </c>
    </row>
    <row r="576" spans="1:37" x14ac:dyDescent="0.2">
      <c r="A576" s="43">
        <v>567</v>
      </c>
      <c r="C576" s="43">
        <v>6.3699253699289748E-4</v>
      </c>
      <c r="D576" s="43">
        <v>5.5825166051105879E-2</v>
      </c>
      <c r="E576" s="43">
        <v>7.8282172174472207</v>
      </c>
      <c r="F576" s="43">
        <v>1.775996856135563</v>
      </c>
      <c r="H576" s="43">
        <v>8.8404319328203802E-5</v>
      </c>
      <c r="I576" s="43">
        <v>7.4448744105184789E-2</v>
      </c>
      <c r="J576" s="43">
        <v>0</v>
      </c>
      <c r="K576" s="43">
        <v>1</v>
      </c>
      <c r="M576" s="43">
        <v>7.7999070086240225E-3</v>
      </c>
      <c r="N576" s="43">
        <v>4.4295367294868736E-2</v>
      </c>
      <c r="O576" s="43">
        <v>0</v>
      </c>
      <c r="P576" s="43">
        <v>1</v>
      </c>
      <c r="R576" s="43">
        <v>673.29709473396815</v>
      </c>
      <c r="S576" s="43">
        <v>124.61583542557898</v>
      </c>
      <c r="T576" s="43">
        <v>6541.6921872199709</v>
      </c>
      <c r="U576" s="43">
        <v>7339.6051173795186</v>
      </c>
      <c r="W576" s="43">
        <v>5270.7159094536419</v>
      </c>
      <c r="X576" s="43">
        <v>0</v>
      </c>
      <c r="Y576" s="43">
        <v>0</v>
      </c>
      <c r="Z576" s="43">
        <v>5270.7159094536419</v>
      </c>
      <c r="AB576" s="43">
        <v>55.904977877188145</v>
      </c>
      <c r="AC576" s="43">
        <v>0</v>
      </c>
      <c r="AD576" s="43">
        <v>0</v>
      </c>
      <c r="AE576" s="43">
        <v>55.904977877188145</v>
      </c>
      <c r="AG576" s="43">
        <v>9692846.557485247</v>
      </c>
      <c r="AH576" s="43">
        <v>1138474.6364419865</v>
      </c>
      <c r="AI576" s="43">
        <v>0</v>
      </c>
      <c r="AJ576" s="43">
        <v>234800907.08419022</v>
      </c>
      <c r="AK576" s="43">
        <v>244493753.64167547</v>
      </c>
    </row>
    <row r="577" spans="1:37" x14ac:dyDescent="0.2">
      <c r="A577" s="43">
        <v>568</v>
      </c>
      <c r="C577" s="43">
        <v>6.1042314005788079E-4</v>
      </c>
      <c r="D577" s="43">
        <v>6.044734773823246E-2</v>
      </c>
      <c r="E577" s="43">
        <v>4.3302768936942702</v>
      </c>
      <c r="F577" s="43">
        <v>1.506371815357666</v>
      </c>
      <c r="H577" s="43">
        <v>8.6580142529397059E-5</v>
      </c>
      <c r="I577" s="43">
        <v>8.1644954808684084E-2</v>
      </c>
      <c r="J577" s="43">
        <v>0</v>
      </c>
      <c r="K577" s="43">
        <v>1</v>
      </c>
      <c r="M577" s="43">
        <v>7.8515213231782344E-3</v>
      </c>
      <c r="N577" s="43">
        <v>4.5289572162310048E-2</v>
      </c>
      <c r="O577" s="43">
        <v>0</v>
      </c>
      <c r="P577" s="43">
        <v>1</v>
      </c>
      <c r="R577" s="43">
        <v>698.63543812854766</v>
      </c>
      <c r="S577" s="43">
        <v>133.84126175830556</v>
      </c>
      <c r="T577" s="43">
        <v>6732.779714707638</v>
      </c>
      <c r="U577" s="43">
        <v>7565.2564145944916</v>
      </c>
      <c r="W577" s="43">
        <v>3025.2848948440228</v>
      </c>
      <c r="X577" s="43">
        <v>0</v>
      </c>
      <c r="Y577" s="43">
        <v>0</v>
      </c>
      <c r="Z577" s="43">
        <v>3025.2848948440228</v>
      </c>
      <c r="AB577" s="43">
        <v>37.853314573383557</v>
      </c>
      <c r="AC577" s="43">
        <v>0</v>
      </c>
      <c r="AD577" s="43">
        <v>0</v>
      </c>
      <c r="AE577" s="43">
        <v>37.853314573383557</v>
      </c>
      <c r="AG577" s="43">
        <v>5563498.921618158</v>
      </c>
      <c r="AH577" s="43">
        <v>653461.53728630894</v>
      </c>
      <c r="AI577" s="43">
        <v>0</v>
      </c>
      <c r="AJ577" s="43">
        <v>158983921.20821095</v>
      </c>
      <c r="AK577" s="43">
        <v>164547420.12982911</v>
      </c>
    </row>
    <row r="578" spans="1:37" x14ac:dyDescent="0.2">
      <c r="A578" s="43">
        <v>569</v>
      </c>
      <c r="C578" s="43">
        <v>6.3081453398350362E-4</v>
      </c>
      <c r="D578" s="43">
        <v>6.0080764761207051E-2</v>
      </c>
      <c r="E578" s="43">
        <v>3.3695030468424876</v>
      </c>
      <c r="F578" s="43">
        <v>1.688225164233172</v>
      </c>
      <c r="H578" s="43">
        <v>9.2617367493552649E-5</v>
      </c>
      <c r="I578" s="43">
        <v>0.10552357261927137</v>
      </c>
      <c r="J578" s="43">
        <v>0</v>
      </c>
      <c r="K578" s="43">
        <v>1</v>
      </c>
      <c r="M578" s="43">
        <v>7.7443654100191189E-3</v>
      </c>
      <c r="N578" s="43">
        <v>4.3512265717745663E-2</v>
      </c>
      <c r="O578" s="43">
        <v>0</v>
      </c>
      <c r="P578" s="43">
        <v>1</v>
      </c>
      <c r="R578" s="43">
        <v>717.59518476485528</v>
      </c>
      <c r="S578" s="43">
        <v>185.0479557624235</v>
      </c>
      <c r="T578" s="43">
        <v>6380.2824827399536</v>
      </c>
      <c r="U578" s="43">
        <v>7282.9256232672324</v>
      </c>
      <c r="W578" s="43">
        <v>2417.9391614646775</v>
      </c>
      <c r="X578" s="43">
        <v>0</v>
      </c>
      <c r="Y578" s="43">
        <v>0</v>
      </c>
      <c r="Z578" s="43">
        <v>2417.9391614646775</v>
      </c>
      <c r="AB578" s="43">
        <v>52.843775835986683</v>
      </c>
      <c r="AC578" s="43">
        <v>0</v>
      </c>
      <c r="AD578" s="43">
        <v>0</v>
      </c>
      <c r="AE578" s="43">
        <v>52.843775835986683</v>
      </c>
      <c r="AG578" s="43">
        <v>4446590.1179335415</v>
      </c>
      <c r="AH578" s="43">
        <v>522274.85887637036</v>
      </c>
      <c r="AI578" s="43">
        <v>0</v>
      </c>
      <c r="AJ578" s="43">
        <v>221943858.51114407</v>
      </c>
      <c r="AK578" s="43">
        <v>226390448.62907761</v>
      </c>
    </row>
    <row r="579" spans="1:37" x14ac:dyDescent="0.2">
      <c r="A579" s="43">
        <v>570</v>
      </c>
      <c r="C579" s="43">
        <v>6.2161576977692867E-4</v>
      </c>
      <c r="D579" s="43">
        <v>5.4112343406533044E-2</v>
      </c>
      <c r="E579" s="43">
        <v>4.8102878522371402</v>
      </c>
      <c r="F579" s="43">
        <v>2.1272271999882348</v>
      </c>
      <c r="H579" s="43">
        <v>8.7673194875539546E-5</v>
      </c>
      <c r="I579" s="43">
        <v>0.10786202361590236</v>
      </c>
      <c r="J579" s="43">
        <v>0</v>
      </c>
      <c r="K579" s="43">
        <v>1</v>
      </c>
      <c r="M579" s="43">
        <v>7.8856598076779694E-3</v>
      </c>
      <c r="N579" s="43">
        <v>4.5396193836566449E-2</v>
      </c>
      <c r="O579" s="43">
        <v>0</v>
      </c>
      <c r="P579" s="43">
        <v>1</v>
      </c>
      <c r="R579" s="43">
        <v>636.88458634455378</v>
      </c>
      <c r="S579" s="43">
        <v>179.05141996452835</v>
      </c>
      <c r="T579" s="43">
        <v>6777.9732718963724</v>
      </c>
      <c r="U579" s="43">
        <v>7593.909278205454</v>
      </c>
      <c r="W579" s="43">
        <v>3063.598188970283</v>
      </c>
      <c r="X579" s="43">
        <v>0</v>
      </c>
      <c r="Y579" s="43">
        <v>0</v>
      </c>
      <c r="Z579" s="43">
        <v>3063.598188970283</v>
      </c>
      <c r="AB579" s="43">
        <v>76.816758300949516</v>
      </c>
      <c r="AC579" s="43">
        <v>0</v>
      </c>
      <c r="AD579" s="43">
        <v>0</v>
      </c>
      <c r="AE579" s="43">
        <v>76.816758300949516</v>
      </c>
      <c r="AG579" s="43">
        <v>5633957.0695163505</v>
      </c>
      <c r="AH579" s="43">
        <v>661737.20881758118</v>
      </c>
      <c r="AI579" s="43">
        <v>0</v>
      </c>
      <c r="AJ579" s="43">
        <v>322630384.86398798</v>
      </c>
      <c r="AK579" s="43">
        <v>328264341.93350434</v>
      </c>
    </row>
    <row r="580" spans="1:37" x14ac:dyDescent="0.2">
      <c r="A580" s="43">
        <v>571</v>
      </c>
      <c r="C580" s="43">
        <v>6.1487990067798926E-4</v>
      </c>
      <c r="D580" s="43">
        <v>5.686183425599356E-2</v>
      </c>
      <c r="E580" s="43">
        <v>2.1991286232520406</v>
      </c>
      <c r="F580" s="43">
        <v>2.1578700540915134</v>
      </c>
      <c r="H580" s="43">
        <v>9.4978231675479918E-5</v>
      </c>
      <c r="I580" s="43">
        <v>0.10022404894247562</v>
      </c>
      <c r="J580" s="43">
        <v>0</v>
      </c>
      <c r="K580" s="43">
        <v>1</v>
      </c>
      <c r="M580" s="43">
        <v>7.8258789255083137E-3</v>
      </c>
      <c r="N580" s="43">
        <v>4.6742350977712399E-2</v>
      </c>
      <c r="O580" s="43">
        <v>0</v>
      </c>
      <c r="P580" s="43">
        <v>1</v>
      </c>
      <c r="R580" s="43">
        <v>661.9932098601987</v>
      </c>
      <c r="S580" s="43">
        <v>180.23469506431439</v>
      </c>
      <c r="T580" s="43">
        <v>6926.056810815272</v>
      </c>
      <c r="U580" s="43">
        <v>7768.2847157397846</v>
      </c>
      <c r="W580" s="43">
        <v>1455.808216202058</v>
      </c>
      <c r="X580" s="43">
        <v>0</v>
      </c>
      <c r="Y580" s="43">
        <v>0</v>
      </c>
      <c r="Z580" s="43">
        <v>1455.808216202058</v>
      </c>
      <c r="AB580" s="43">
        <v>82.015726166867594</v>
      </c>
      <c r="AC580" s="43">
        <v>0</v>
      </c>
      <c r="AD580" s="43">
        <v>0</v>
      </c>
      <c r="AE580" s="43">
        <v>82.015726166867594</v>
      </c>
      <c r="AG580" s="43">
        <v>2677231.3095955849</v>
      </c>
      <c r="AH580" s="43">
        <v>314454.57469964452</v>
      </c>
      <c r="AI580" s="43">
        <v>0</v>
      </c>
      <c r="AJ580" s="43">
        <v>344466049.90084392</v>
      </c>
      <c r="AK580" s="43">
        <v>347143281.2104395</v>
      </c>
    </row>
    <row r="581" spans="1:37" x14ac:dyDescent="0.2">
      <c r="A581" s="43">
        <v>572</v>
      </c>
      <c r="C581" s="43">
        <v>6.1359210315758972E-4</v>
      </c>
      <c r="D581" s="43">
        <v>5.8622823944003088E-2</v>
      </c>
      <c r="E581" s="43">
        <v>5.740249697511806</v>
      </c>
      <c r="F581" s="43">
        <v>2.076289233356889</v>
      </c>
      <c r="H581" s="43">
        <v>8.7158115017709964E-5</v>
      </c>
      <c r="I581" s="43">
        <v>9.7278977999663341E-2</v>
      </c>
      <c r="J581" s="43">
        <v>0</v>
      </c>
      <c r="K581" s="43">
        <v>1</v>
      </c>
      <c r="M581" s="43">
        <v>7.9179598619897318E-3</v>
      </c>
      <c r="N581" s="43">
        <v>4.5126555807038705E-2</v>
      </c>
      <c r="O581" s="43">
        <v>0</v>
      </c>
      <c r="P581" s="43">
        <v>1</v>
      </c>
      <c r="R581" s="43">
        <v>681.06548177869001</v>
      </c>
      <c r="S581" s="43">
        <v>160.53480365738096</v>
      </c>
      <c r="T581" s="43">
        <v>6765.3124172085318</v>
      </c>
      <c r="U581" s="43">
        <v>7606.9127026446031</v>
      </c>
      <c r="W581" s="43">
        <v>3909.4859257658577</v>
      </c>
      <c r="X581" s="43">
        <v>0</v>
      </c>
      <c r="Y581" s="43">
        <v>0</v>
      </c>
      <c r="Z581" s="43">
        <v>3909.4859257658577</v>
      </c>
      <c r="AB581" s="43">
        <v>78.433508641688633</v>
      </c>
      <c r="AC581" s="43">
        <v>0</v>
      </c>
      <c r="AD581" s="43">
        <v>0</v>
      </c>
      <c r="AE581" s="43">
        <v>78.433508641688633</v>
      </c>
      <c r="AG581" s="43">
        <v>7189544.6174834119</v>
      </c>
      <c r="AH581" s="43">
        <v>844448.95996542531</v>
      </c>
      <c r="AI581" s="43">
        <v>0</v>
      </c>
      <c r="AJ581" s="43">
        <v>329420736.29509228</v>
      </c>
      <c r="AK581" s="43">
        <v>336610280.91257572</v>
      </c>
    </row>
    <row r="582" spans="1:37" x14ac:dyDescent="0.2">
      <c r="A582" s="43">
        <v>573</v>
      </c>
      <c r="C582" s="43">
        <v>6.0828861402646088E-4</v>
      </c>
      <c r="D582" s="43">
        <v>4.8846270466077243E-2</v>
      </c>
      <c r="E582" s="43">
        <v>4.9548442072291463</v>
      </c>
      <c r="F582" s="43">
        <v>1.3001116534742725</v>
      </c>
      <c r="H582" s="43">
        <v>9.3733516147165297E-5</v>
      </c>
      <c r="I582" s="43">
        <v>9.8947273288170406E-2</v>
      </c>
      <c r="J582" s="43">
        <v>0</v>
      </c>
      <c r="K582" s="43">
        <v>1</v>
      </c>
      <c r="M582" s="43">
        <v>7.8220543252067853E-3</v>
      </c>
      <c r="N582" s="43">
        <v>4.4274420140132713E-2</v>
      </c>
      <c r="O582" s="43">
        <v>0</v>
      </c>
      <c r="P582" s="43">
        <v>1</v>
      </c>
      <c r="R582" s="43">
        <v>562.5789394905604</v>
      </c>
      <c r="S582" s="43">
        <v>175.60671232567995</v>
      </c>
      <c r="T582" s="43">
        <v>6557.1645548192946</v>
      </c>
      <c r="U582" s="43">
        <v>7295.350206635535</v>
      </c>
      <c r="W582" s="43">
        <v>2787.4909994439195</v>
      </c>
      <c r="X582" s="43">
        <v>0</v>
      </c>
      <c r="Y582" s="43">
        <v>0</v>
      </c>
      <c r="Z582" s="43">
        <v>2787.4909994439195</v>
      </c>
      <c r="AB582" s="43">
        <v>18.065505044213687</v>
      </c>
      <c r="AC582" s="43">
        <v>0</v>
      </c>
      <c r="AD582" s="43">
        <v>0</v>
      </c>
      <c r="AE582" s="43">
        <v>18.065505044213687</v>
      </c>
      <c r="AG582" s="43">
        <v>5126195.9479773678</v>
      </c>
      <c r="AH582" s="43">
        <v>602098.05587988661</v>
      </c>
      <c r="AI582" s="43">
        <v>0</v>
      </c>
      <c r="AJ582" s="43">
        <v>75875121.185697481</v>
      </c>
      <c r="AK582" s="43">
        <v>81001317.133674845</v>
      </c>
    </row>
    <row r="583" spans="1:37" x14ac:dyDescent="0.2">
      <c r="A583" s="43">
        <v>574</v>
      </c>
      <c r="C583" s="43">
        <v>6.0925608083937585E-4</v>
      </c>
      <c r="D583" s="43">
        <v>5.8085484573001001E-2</v>
      </c>
      <c r="E583" s="43">
        <v>3.8586334646935301</v>
      </c>
      <c r="F583" s="43">
        <v>1.9445123095172461</v>
      </c>
      <c r="H583" s="43">
        <v>8.7664042293124887E-5</v>
      </c>
      <c r="I583" s="43">
        <v>0.12290744565518552</v>
      </c>
      <c r="J583" s="43">
        <v>0</v>
      </c>
      <c r="K583" s="43">
        <v>1</v>
      </c>
      <c r="M583" s="43">
        <v>7.9006446906992878E-3</v>
      </c>
      <c r="N583" s="43">
        <v>4.4894330324494913E-2</v>
      </c>
      <c r="O583" s="43">
        <v>0</v>
      </c>
      <c r="P583" s="43">
        <v>1</v>
      </c>
      <c r="R583" s="43">
        <v>670.05408931826594</v>
      </c>
      <c r="S583" s="43">
        <v>204.00558557513881</v>
      </c>
      <c r="T583" s="43">
        <v>6715.7790838273277</v>
      </c>
      <c r="U583" s="43">
        <v>7589.8387587207326</v>
      </c>
      <c r="W583" s="43">
        <v>2585.4931321982085</v>
      </c>
      <c r="X583" s="43">
        <v>0</v>
      </c>
      <c r="Y583" s="43">
        <v>0</v>
      </c>
      <c r="Z583" s="43">
        <v>2585.4931321982085</v>
      </c>
      <c r="AB583" s="43">
        <v>67.717553888171324</v>
      </c>
      <c r="AC583" s="43">
        <v>0</v>
      </c>
      <c r="AD583" s="43">
        <v>0</v>
      </c>
      <c r="AE583" s="43">
        <v>67.717553888171324</v>
      </c>
      <c r="AG583" s="43">
        <v>4754721.8701125057</v>
      </c>
      <c r="AH583" s="43">
        <v>558466.51655481302</v>
      </c>
      <c r="AI583" s="43">
        <v>0</v>
      </c>
      <c r="AJ583" s="43">
        <v>284413726.33031958</v>
      </c>
      <c r="AK583" s="43">
        <v>289168448.20043206</v>
      </c>
    </row>
    <row r="584" spans="1:37" x14ac:dyDescent="0.2">
      <c r="A584" s="43">
        <v>575</v>
      </c>
      <c r="C584" s="43">
        <v>6.0153325068490644E-4</v>
      </c>
      <c r="D584" s="43">
        <v>5.4230358202134822E-2</v>
      </c>
      <c r="E584" s="43">
        <v>5.6032069807545914</v>
      </c>
      <c r="F584" s="43">
        <v>2.1712121763420864</v>
      </c>
      <c r="H584" s="43">
        <v>9.8657625198117493E-5</v>
      </c>
      <c r="I584" s="43">
        <v>0.11635804874978206</v>
      </c>
      <c r="J584" s="43">
        <v>0</v>
      </c>
      <c r="K584" s="43">
        <v>1</v>
      </c>
      <c r="M584" s="43">
        <v>7.8365673075626065E-3</v>
      </c>
      <c r="N584" s="43">
        <v>4.6698163433089412E-2</v>
      </c>
      <c r="O584" s="43">
        <v>0</v>
      </c>
      <c r="P584" s="43">
        <v>1</v>
      </c>
      <c r="R584" s="43">
        <v>617.6528994463647</v>
      </c>
      <c r="S584" s="43">
        <v>217.35491230615091</v>
      </c>
      <c r="T584" s="43">
        <v>6928.959798918042</v>
      </c>
      <c r="U584" s="43">
        <v>7763.9676106705574</v>
      </c>
      <c r="W584" s="43">
        <v>3460.8370378611844</v>
      </c>
      <c r="X584" s="43">
        <v>0</v>
      </c>
      <c r="Y584" s="43">
        <v>0</v>
      </c>
      <c r="Z584" s="43">
        <v>3460.8370378611844</v>
      </c>
      <c r="AB584" s="43">
        <v>77.404077834549682</v>
      </c>
      <c r="AC584" s="43">
        <v>0</v>
      </c>
      <c r="AD584" s="43">
        <v>0</v>
      </c>
      <c r="AE584" s="43">
        <v>77.404077834549682</v>
      </c>
      <c r="AG584" s="43">
        <v>6364479.3126267185</v>
      </c>
      <c r="AH584" s="43">
        <v>747540.80017801584</v>
      </c>
      <c r="AI584" s="43">
        <v>0</v>
      </c>
      <c r="AJ584" s="43">
        <v>325097126.90510869</v>
      </c>
      <c r="AK584" s="43">
        <v>331461606.21773541</v>
      </c>
    </row>
    <row r="585" spans="1:37" x14ac:dyDescent="0.2">
      <c r="A585" s="43">
        <v>576</v>
      </c>
      <c r="C585" s="43">
        <v>6.0037743146351111E-4</v>
      </c>
      <c r="D585" s="43">
        <v>4.6554408627932836E-2</v>
      </c>
      <c r="E585" s="43">
        <v>8.4991499515829751</v>
      </c>
      <c r="F585" s="43">
        <v>2.037786962320721</v>
      </c>
      <c r="H585" s="43">
        <v>8.7924843257936142E-5</v>
      </c>
      <c r="I585" s="43">
        <v>8.9609145643046742E-2</v>
      </c>
      <c r="J585" s="43">
        <v>0</v>
      </c>
      <c r="K585" s="43">
        <v>1</v>
      </c>
      <c r="M585" s="43">
        <v>7.8828808823201424E-3</v>
      </c>
      <c r="N585" s="43">
        <v>4.4033003074115118E-2</v>
      </c>
      <c r="O585" s="43">
        <v>0</v>
      </c>
      <c r="P585" s="43">
        <v>1</v>
      </c>
      <c r="R585" s="43">
        <v>529.20939495730715</v>
      </c>
      <c r="S585" s="43">
        <v>149.17852619208725</v>
      </c>
      <c r="T585" s="43">
        <v>6572.1223877614466</v>
      </c>
      <c r="U585" s="43">
        <v>7250.5103089108406</v>
      </c>
      <c r="W585" s="43">
        <v>4497.8300035286529</v>
      </c>
      <c r="X585" s="43">
        <v>0</v>
      </c>
      <c r="Y585" s="43">
        <v>0</v>
      </c>
      <c r="Z585" s="43">
        <v>4497.8300035286529</v>
      </c>
      <c r="AB585" s="43">
        <v>58.765107315403355</v>
      </c>
      <c r="AC585" s="43">
        <v>0</v>
      </c>
      <c r="AD585" s="43">
        <v>0</v>
      </c>
      <c r="AE585" s="43">
        <v>58.765107315403355</v>
      </c>
      <c r="AG585" s="43">
        <v>8271509.3764891932</v>
      </c>
      <c r="AH585" s="43">
        <v>971531.28076218907</v>
      </c>
      <c r="AI585" s="43">
        <v>0</v>
      </c>
      <c r="AJ585" s="43">
        <v>246813450.7246941</v>
      </c>
      <c r="AK585" s="43">
        <v>255084960.1011833</v>
      </c>
    </row>
    <row r="586" spans="1:37" x14ac:dyDescent="0.2">
      <c r="A586" s="43">
        <v>577</v>
      </c>
      <c r="C586" s="43">
        <v>6.0834772895335088E-4</v>
      </c>
      <c r="D586" s="43">
        <v>6.1765651330516147E-2</v>
      </c>
      <c r="E586" s="43">
        <v>5.9809727258201573</v>
      </c>
      <c r="F586" s="43">
        <v>2.6676511966977068</v>
      </c>
      <c r="H586" s="43">
        <v>9.1231468744457089E-5</v>
      </c>
      <c r="I586" s="43">
        <v>8.0196065719774917E-2</v>
      </c>
      <c r="J586" s="43">
        <v>0</v>
      </c>
      <c r="K586" s="43">
        <v>1</v>
      </c>
      <c r="M586" s="43">
        <v>7.9262328123853587E-3</v>
      </c>
      <c r="N586" s="43">
        <v>4.3255334160637364E-2</v>
      </c>
      <c r="O586" s="43">
        <v>0</v>
      </c>
      <c r="P586" s="43">
        <v>1</v>
      </c>
      <c r="R586" s="43">
        <v>711.44493098549617</v>
      </c>
      <c r="S586" s="43">
        <v>138.52880967873199</v>
      </c>
      <c r="T586" s="43">
        <v>6491.5569077303135</v>
      </c>
      <c r="U586" s="43">
        <v>7341.5306483945415</v>
      </c>
      <c r="W586" s="43">
        <v>4255.1327281472568</v>
      </c>
      <c r="X586" s="43">
        <v>0</v>
      </c>
      <c r="Y586" s="43">
        <v>0</v>
      </c>
      <c r="Z586" s="43">
        <v>4255.1327281472568</v>
      </c>
      <c r="AB586" s="43">
        <v>126.94929298804539</v>
      </c>
      <c r="AC586" s="43">
        <v>0</v>
      </c>
      <c r="AD586" s="43">
        <v>0</v>
      </c>
      <c r="AE586" s="43">
        <v>126.94929298804539</v>
      </c>
      <c r="AG586" s="43">
        <v>7825189.087062805</v>
      </c>
      <c r="AH586" s="43">
        <v>919108.66927980748</v>
      </c>
      <c r="AI586" s="43">
        <v>0</v>
      </c>
      <c r="AJ586" s="43">
        <v>533187030.54979062</v>
      </c>
      <c r="AK586" s="43">
        <v>541012219.63685346</v>
      </c>
    </row>
    <row r="587" spans="1:37" x14ac:dyDescent="0.2">
      <c r="A587" s="43">
        <v>578</v>
      </c>
      <c r="C587" s="43">
        <v>6.0480897649805459E-4</v>
      </c>
      <c r="D587" s="43">
        <v>5.3027122138120386E-2</v>
      </c>
      <c r="E587" s="43">
        <v>4.6984050657814205</v>
      </c>
      <c r="F587" s="43">
        <v>1.7353073856512828</v>
      </c>
      <c r="H587" s="43">
        <v>9.4594888344068373E-5</v>
      </c>
      <c r="I587" s="43">
        <v>0.10748048957386969</v>
      </c>
      <c r="J587" s="43">
        <v>0</v>
      </c>
      <c r="K587" s="43">
        <v>1</v>
      </c>
      <c r="M587" s="43">
        <v>7.8053830441543581E-3</v>
      </c>
      <c r="N587" s="43">
        <v>4.4527101109279023E-2</v>
      </c>
      <c r="O587" s="43">
        <v>0</v>
      </c>
      <c r="P587" s="43">
        <v>1</v>
      </c>
      <c r="R587" s="43">
        <v>607.23760542806292</v>
      </c>
      <c r="S587" s="43">
        <v>192.50396437362735</v>
      </c>
      <c r="T587" s="43">
        <v>6580.5321487903057</v>
      </c>
      <c r="U587" s="43">
        <v>7380.2737185919959</v>
      </c>
      <c r="W587" s="43">
        <v>2853.04824147619</v>
      </c>
      <c r="X587" s="43">
        <v>0</v>
      </c>
      <c r="Y587" s="43">
        <v>0</v>
      </c>
      <c r="Z587" s="43">
        <v>2853.04824147619</v>
      </c>
      <c r="AB587" s="43">
        <v>47.776173684460595</v>
      </c>
      <c r="AC587" s="43">
        <v>0</v>
      </c>
      <c r="AD587" s="43">
        <v>0</v>
      </c>
      <c r="AE587" s="43">
        <v>47.776173684460595</v>
      </c>
      <c r="AG587" s="43">
        <v>5246755.7160747135</v>
      </c>
      <c r="AH587" s="43">
        <v>616258.42015885701</v>
      </c>
      <c r="AI587" s="43">
        <v>0</v>
      </c>
      <c r="AJ587" s="43">
        <v>200659929.47473449</v>
      </c>
      <c r="AK587" s="43">
        <v>205906685.19080919</v>
      </c>
    </row>
    <row r="588" spans="1:37" x14ac:dyDescent="0.2">
      <c r="A588" s="43">
        <v>579</v>
      </c>
      <c r="C588" s="43">
        <v>6.0925261508512564E-4</v>
      </c>
      <c r="D588" s="43">
        <v>5.3766064912154757E-2</v>
      </c>
      <c r="E588" s="43">
        <v>1.9370000862427812</v>
      </c>
      <c r="F588" s="43">
        <v>2.1440433102578864</v>
      </c>
      <c r="H588" s="43">
        <v>8.9336468148953956E-5</v>
      </c>
      <c r="I588" s="43">
        <v>8.5256878889684237E-2</v>
      </c>
      <c r="J588" s="43">
        <v>0</v>
      </c>
      <c r="K588" s="43">
        <v>1</v>
      </c>
      <c r="M588" s="43">
        <v>7.9067288007297343E-3</v>
      </c>
      <c r="N588" s="43">
        <v>4.7633387977928932E-2</v>
      </c>
      <c r="O588" s="43">
        <v>0</v>
      </c>
      <c r="P588" s="43">
        <v>1</v>
      </c>
      <c r="R588" s="43">
        <v>620.22322772783366</v>
      </c>
      <c r="S588" s="43">
        <v>144.21172826534561</v>
      </c>
      <c r="T588" s="43">
        <v>7131.0041289073642</v>
      </c>
      <c r="U588" s="43">
        <v>7895.4390849005431</v>
      </c>
      <c r="W588" s="43">
        <v>1201.3724455985898</v>
      </c>
      <c r="X588" s="43">
        <v>0</v>
      </c>
      <c r="Y588" s="43">
        <v>0</v>
      </c>
      <c r="Z588" s="43">
        <v>1201.3724455985898</v>
      </c>
      <c r="AB588" s="43">
        <v>75.923159096698242</v>
      </c>
      <c r="AC588" s="43">
        <v>0</v>
      </c>
      <c r="AD588" s="43">
        <v>0</v>
      </c>
      <c r="AE588" s="43">
        <v>75.923159096698242</v>
      </c>
      <c r="AG588" s="43">
        <v>2209323.9274558066</v>
      </c>
      <c r="AH588" s="43">
        <v>259496.44824929541</v>
      </c>
      <c r="AI588" s="43">
        <v>0</v>
      </c>
      <c r="AJ588" s="43">
        <v>318877268.20613259</v>
      </c>
      <c r="AK588" s="43">
        <v>321086592.13358837</v>
      </c>
    </row>
    <row r="589" spans="1:37" x14ac:dyDescent="0.2">
      <c r="A589" s="43">
        <v>580</v>
      </c>
      <c r="C589" s="43">
        <v>6.1386512810879257E-4</v>
      </c>
      <c r="D589" s="43">
        <v>5.1351067112038497E-2</v>
      </c>
      <c r="E589" s="43">
        <v>3.1623855657348936</v>
      </c>
      <c r="F589" s="43">
        <v>1.8643004595680306</v>
      </c>
      <c r="H589" s="43">
        <v>8.3369783908377482E-5</v>
      </c>
      <c r="I589" s="43">
        <v>0.10633446945775538</v>
      </c>
      <c r="J589" s="43">
        <v>0</v>
      </c>
      <c r="K589" s="43">
        <v>1</v>
      </c>
      <c r="M589" s="43">
        <v>7.8451069024234165E-3</v>
      </c>
      <c r="N589" s="43">
        <v>4.6096548556211037E-2</v>
      </c>
      <c r="O589" s="43">
        <v>0</v>
      </c>
      <c r="P589" s="43">
        <v>1</v>
      </c>
      <c r="R589" s="43">
        <v>596.84946489401682</v>
      </c>
      <c r="S589" s="43">
        <v>167.85145767850906</v>
      </c>
      <c r="T589" s="43">
        <v>6847.1469386854087</v>
      </c>
      <c r="U589" s="43">
        <v>7611.8478612579347</v>
      </c>
      <c r="W589" s="43">
        <v>1887.4681326974339</v>
      </c>
      <c r="X589" s="43">
        <v>0</v>
      </c>
      <c r="Y589" s="43">
        <v>0</v>
      </c>
      <c r="Z589" s="43">
        <v>1887.4681326974339</v>
      </c>
      <c r="AB589" s="43">
        <v>55.196727547689008</v>
      </c>
      <c r="AC589" s="43">
        <v>0</v>
      </c>
      <c r="AD589" s="43">
        <v>0</v>
      </c>
      <c r="AE589" s="43">
        <v>55.196727547689008</v>
      </c>
      <c r="AG589" s="43">
        <v>3471053.8960305811</v>
      </c>
      <c r="AH589" s="43">
        <v>407693.11666264571</v>
      </c>
      <c r="AI589" s="43">
        <v>0</v>
      </c>
      <c r="AJ589" s="43">
        <v>231826255.70029384</v>
      </c>
      <c r="AK589" s="43">
        <v>235297309.59632441</v>
      </c>
    </row>
    <row r="590" spans="1:37" x14ac:dyDescent="0.2">
      <c r="A590" s="43">
        <v>581</v>
      </c>
      <c r="C590" s="43">
        <v>6.0552390749318797E-4</v>
      </c>
      <c r="D590" s="43">
        <v>5.8789187257244579E-2</v>
      </c>
      <c r="E590" s="43">
        <v>10.872584366606914</v>
      </c>
      <c r="F590" s="43">
        <v>3.1906071812731422</v>
      </c>
      <c r="H590" s="43">
        <v>9.4914929199219067E-5</v>
      </c>
      <c r="I590" s="43">
        <v>0.11936584601742262</v>
      </c>
      <c r="J590" s="43">
        <v>0</v>
      </c>
      <c r="K590" s="43">
        <v>1</v>
      </c>
      <c r="M590" s="43">
        <v>7.8157620102880278E-3</v>
      </c>
      <c r="N590" s="43">
        <v>4.8782927023157896E-2</v>
      </c>
      <c r="O590" s="43">
        <v>0</v>
      </c>
      <c r="P590" s="43">
        <v>1</v>
      </c>
      <c r="R590" s="43">
        <v>674.01742428725447</v>
      </c>
      <c r="S590" s="43">
        <v>214.5146619930683</v>
      </c>
      <c r="T590" s="43">
        <v>7219.0750084333986</v>
      </c>
      <c r="U590" s="43">
        <v>8107.6070947137214</v>
      </c>
      <c r="W590" s="43">
        <v>7328.3113101262616</v>
      </c>
      <c r="X590" s="43">
        <v>0</v>
      </c>
      <c r="Y590" s="43">
        <v>0</v>
      </c>
      <c r="Z590" s="43">
        <v>7328.3113101262616</v>
      </c>
      <c r="AB590" s="43">
        <v>157.98629286431682</v>
      </c>
      <c r="AC590" s="43">
        <v>0</v>
      </c>
      <c r="AD590" s="43">
        <v>0</v>
      </c>
      <c r="AE590" s="43">
        <v>157.98629286431682</v>
      </c>
      <c r="AG590" s="43">
        <v>13476764.499322195</v>
      </c>
      <c r="AH590" s="43">
        <v>1582915.2429872726</v>
      </c>
      <c r="AI590" s="43">
        <v>0</v>
      </c>
      <c r="AJ590" s="43">
        <v>663542430.03013062</v>
      </c>
      <c r="AK590" s="43">
        <v>677019194.5294528</v>
      </c>
    </row>
    <row r="591" spans="1:37" x14ac:dyDescent="0.2">
      <c r="A591" s="43">
        <v>582</v>
      </c>
      <c r="C591" s="43">
        <v>6.1236300858402704E-4</v>
      </c>
      <c r="D591" s="43">
        <v>5.884336471535434E-2</v>
      </c>
      <c r="E591" s="43">
        <v>3.2839125481746967</v>
      </c>
      <c r="F591" s="43">
        <v>0.59247743922680718</v>
      </c>
      <c r="H591" s="43">
        <v>9.3701903225551497E-5</v>
      </c>
      <c r="I591" s="43">
        <v>0.13340049962025335</v>
      </c>
      <c r="J591" s="43">
        <v>0</v>
      </c>
      <c r="K591" s="43">
        <v>1</v>
      </c>
      <c r="M591" s="43">
        <v>7.9175949830984083E-3</v>
      </c>
      <c r="N591" s="43">
        <v>4.1481130859522541E-2</v>
      </c>
      <c r="O591" s="43">
        <v>0</v>
      </c>
      <c r="P591" s="43">
        <v>1</v>
      </c>
      <c r="R591" s="43">
        <v>682.25828620347784</v>
      </c>
      <c r="S591" s="43">
        <v>236.67274128091341</v>
      </c>
      <c r="T591" s="43">
        <v>6218.5086457687648</v>
      </c>
      <c r="U591" s="43">
        <v>7137.4396732531559</v>
      </c>
      <c r="W591" s="43">
        <v>2240.4765471597643</v>
      </c>
      <c r="X591" s="43">
        <v>0</v>
      </c>
      <c r="Y591" s="43">
        <v>0</v>
      </c>
      <c r="Z591" s="43">
        <v>2240.4765471597643</v>
      </c>
      <c r="AB591" s="43">
        <v>-29.749813897553715</v>
      </c>
      <c r="AC591" s="43">
        <v>0</v>
      </c>
      <c r="AD591" s="43">
        <v>0</v>
      </c>
      <c r="AE591" s="43">
        <v>-29.749813897553715</v>
      </c>
      <c r="AG591" s="43">
        <v>4120236.3702268065</v>
      </c>
      <c r="AH591" s="43">
        <v>483942.93418650911</v>
      </c>
      <c r="AI591" s="43">
        <v>0</v>
      </c>
      <c r="AJ591" s="43">
        <v>0</v>
      </c>
      <c r="AK591" s="43">
        <v>4120236.3702268065</v>
      </c>
    </row>
    <row r="592" spans="1:37" x14ac:dyDescent="0.2">
      <c r="A592" s="43">
        <v>583</v>
      </c>
      <c r="C592" s="43">
        <v>6.1870033455579954E-4</v>
      </c>
      <c r="D592" s="43">
        <v>4.6575104871467488E-2</v>
      </c>
      <c r="E592" s="43">
        <v>4.6019714690438178</v>
      </c>
      <c r="F592" s="43">
        <v>4.538505434841281</v>
      </c>
      <c r="H592" s="43">
        <v>8.5164715837027444E-5</v>
      </c>
      <c r="I592" s="43">
        <v>9.8743598788036208E-2</v>
      </c>
      <c r="J592" s="43">
        <v>0</v>
      </c>
      <c r="K592" s="43">
        <v>1</v>
      </c>
      <c r="M592" s="43">
        <v>7.9039817727281081E-3</v>
      </c>
      <c r="N592" s="43">
        <v>4.5314711250758366E-2</v>
      </c>
      <c r="O592" s="43">
        <v>0</v>
      </c>
      <c r="P592" s="43">
        <v>1</v>
      </c>
      <c r="R592" s="43">
        <v>545.60276817726674</v>
      </c>
      <c r="S592" s="43">
        <v>159.22491504358291</v>
      </c>
      <c r="T592" s="43">
        <v>6781.5273844698768</v>
      </c>
      <c r="U592" s="43">
        <v>7486.3550676907262</v>
      </c>
      <c r="W592" s="43">
        <v>2510.8483725831097</v>
      </c>
      <c r="X592" s="43">
        <v>0</v>
      </c>
      <c r="Y592" s="43">
        <v>0</v>
      </c>
      <c r="Z592" s="43">
        <v>2510.8483725831097</v>
      </c>
      <c r="AB592" s="43">
        <v>206.57616456918853</v>
      </c>
      <c r="AC592" s="43">
        <v>0</v>
      </c>
      <c r="AD592" s="43">
        <v>0</v>
      </c>
      <c r="AE592" s="43">
        <v>206.57616456918853</v>
      </c>
      <c r="AG592" s="43">
        <v>4617450.1571803391</v>
      </c>
      <c r="AH592" s="43">
        <v>542343.24847795174</v>
      </c>
      <c r="AI592" s="43">
        <v>0</v>
      </c>
      <c r="AJ592" s="43">
        <v>867619891.19059181</v>
      </c>
      <c r="AK592" s="43">
        <v>872237341.34777212</v>
      </c>
    </row>
    <row r="593" spans="1:37" x14ac:dyDescent="0.2">
      <c r="A593" s="43">
        <v>584</v>
      </c>
      <c r="C593" s="43">
        <v>6.0770510424322988E-4</v>
      </c>
      <c r="D593" s="43">
        <v>4.8663088224628226E-2</v>
      </c>
      <c r="E593" s="43">
        <v>5.5435531313570747</v>
      </c>
      <c r="F593" s="43">
        <v>1.4050517826745887</v>
      </c>
      <c r="H593" s="43">
        <v>9.1248351642092551E-5</v>
      </c>
      <c r="I593" s="43">
        <v>0.10061664764584601</v>
      </c>
      <c r="J593" s="43">
        <v>0</v>
      </c>
      <c r="K593" s="43">
        <v>1</v>
      </c>
      <c r="M593" s="43">
        <v>7.8498592803805944E-3</v>
      </c>
      <c r="N593" s="43">
        <v>4.5220203658888208E-2</v>
      </c>
      <c r="O593" s="43">
        <v>0</v>
      </c>
      <c r="P593" s="43">
        <v>1</v>
      </c>
      <c r="R593" s="43">
        <v>559.93152967580374</v>
      </c>
      <c r="S593" s="43">
        <v>173.83500884909807</v>
      </c>
      <c r="T593" s="43">
        <v>6721.0443041627987</v>
      </c>
      <c r="U593" s="43">
        <v>7454.8108426877006</v>
      </c>
      <c r="W593" s="43">
        <v>3104.0101846798589</v>
      </c>
      <c r="X593" s="43">
        <v>0</v>
      </c>
      <c r="Y593" s="43">
        <v>0</v>
      </c>
      <c r="Z593" s="43">
        <v>3104.0101846798589</v>
      </c>
      <c r="AB593" s="43">
        <v>24.267735276985629</v>
      </c>
      <c r="AC593" s="43">
        <v>0</v>
      </c>
      <c r="AD593" s="43">
        <v>0</v>
      </c>
      <c r="AE593" s="43">
        <v>24.267735276985629</v>
      </c>
      <c r="AG593" s="43">
        <v>5708274.7296262607</v>
      </c>
      <c r="AH593" s="43">
        <v>670466.19989084953</v>
      </c>
      <c r="AI593" s="43">
        <v>0</v>
      </c>
      <c r="AJ593" s="43">
        <v>101924488.16333964</v>
      </c>
      <c r="AK593" s="43">
        <v>107632762.89296591</v>
      </c>
    </row>
    <row r="594" spans="1:37" x14ac:dyDescent="0.2">
      <c r="A594" s="43">
        <v>585</v>
      </c>
      <c r="C594" s="43">
        <v>6.071103072521944E-4</v>
      </c>
      <c r="D594" s="43">
        <v>5.2597814657007004E-2</v>
      </c>
      <c r="E594" s="43">
        <v>4.8612241770698663</v>
      </c>
      <c r="F594" s="43">
        <v>2.8908222609189953</v>
      </c>
      <c r="H594" s="43">
        <v>9.6132929531367317E-5</v>
      </c>
      <c r="I594" s="43">
        <v>8.8571413787134762E-2</v>
      </c>
      <c r="J594" s="43">
        <v>0</v>
      </c>
      <c r="K594" s="43">
        <v>1</v>
      </c>
      <c r="M594" s="43">
        <v>7.8348429486478251E-3</v>
      </c>
      <c r="N594" s="43">
        <v>4.3498787635299983E-2</v>
      </c>
      <c r="O594" s="43">
        <v>0</v>
      </c>
      <c r="P594" s="43">
        <v>1</v>
      </c>
      <c r="R594" s="43">
        <v>604.61327634944462</v>
      </c>
      <c r="S594" s="43">
        <v>161.21599457606575</v>
      </c>
      <c r="T594" s="43">
        <v>6452.824014811802</v>
      </c>
      <c r="U594" s="43">
        <v>7218.6532857373122</v>
      </c>
      <c r="W594" s="43">
        <v>2939.1606767673447</v>
      </c>
      <c r="X594" s="43">
        <v>0</v>
      </c>
      <c r="Y594" s="43">
        <v>0</v>
      </c>
      <c r="Z594" s="43">
        <v>2939.1606767673447</v>
      </c>
      <c r="AB594" s="43">
        <v>122.3241379120507</v>
      </c>
      <c r="AC594" s="43">
        <v>0</v>
      </c>
      <c r="AD594" s="43">
        <v>0</v>
      </c>
      <c r="AE594" s="43">
        <v>122.3241379120507</v>
      </c>
      <c r="AG594" s="43">
        <v>5405116.4845751468</v>
      </c>
      <c r="AH594" s="43">
        <v>634858.70618174644</v>
      </c>
      <c r="AI594" s="43">
        <v>0</v>
      </c>
      <c r="AJ594" s="43">
        <v>513761379.23061293</v>
      </c>
      <c r="AK594" s="43">
        <v>519166495.71518809</v>
      </c>
    </row>
    <row r="595" spans="1:37" x14ac:dyDescent="0.2">
      <c r="A595" s="43">
        <v>586</v>
      </c>
      <c r="C595" s="43">
        <v>6.0429407690363527E-4</v>
      </c>
      <c r="D595" s="43">
        <v>5.2166967186330515E-2</v>
      </c>
      <c r="E595" s="43">
        <v>4.1814107504259495</v>
      </c>
      <c r="F595" s="43">
        <v>3.3614988907812102</v>
      </c>
      <c r="H595" s="43">
        <v>1.0129092188138067E-4</v>
      </c>
      <c r="I595" s="43">
        <v>0.10179917848865472</v>
      </c>
      <c r="J595" s="43">
        <v>0</v>
      </c>
      <c r="K595" s="43">
        <v>1</v>
      </c>
      <c r="M595" s="43">
        <v>7.7916449400573179E-3</v>
      </c>
      <c r="N595" s="43">
        <v>4.5781693307138216E-2</v>
      </c>
      <c r="O595" s="43">
        <v>0</v>
      </c>
      <c r="P595" s="43">
        <v>1</v>
      </c>
      <c r="R595" s="43">
        <v>596.87899984126284</v>
      </c>
      <c r="S595" s="43">
        <v>195.23477212780972</v>
      </c>
      <c r="T595" s="43">
        <v>6754.0361109383175</v>
      </c>
      <c r="U595" s="43">
        <v>7546.1498829073898</v>
      </c>
      <c r="W595" s="43">
        <v>2495.7962666397452</v>
      </c>
      <c r="X595" s="43">
        <v>0</v>
      </c>
      <c r="Y595" s="43">
        <v>0</v>
      </c>
      <c r="Z595" s="43">
        <v>2495.7962666397452</v>
      </c>
      <c r="AB595" s="43">
        <v>150.81961327796421</v>
      </c>
      <c r="AC595" s="43">
        <v>0</v>
      </c>
      <c r="AD595" s="43">
        <v>0</v>
      </c>
      <c r="AE595" s="43">
        <v>150.81961327796421</v>
      </c>
      <c r="AG595" s="43">
        <v>4589769.3343504919</v>
      </c>
      <c r="AH595" s="43">
        <v>539091.99359418498</v>
      </c>
      <c r="AI595" s="43">
        <v>0</v>
      </c>
      <c r="AJ595" s="43">
        <v>633442375.76744962</v>
      </c>
      <c r="AK595" s="43">
        <v>638032145.10180008</v>
      </c>
    </row>
    <row r="596" spans="1:37" x14ac:dyDescent="0.2">
      <c r="A596" s="43">
        <v>587</v>
      </c>
      <c r="C596" s="43">
        <v>6.2611537639367665E-4</v>
      </c>
      <c r="D596" s="43">
        <v>5.7156107159294534E-2</v>
      </c>
      <c r="E596" s="43">
        <v>6.1205887315638572</v>
      </c>
      <c r="F596" s="43">
        <v>1.4751045434605135</v>
      </c>
      <c r="H596" s="43">
        <v>8.7397399485169883E-5</v>
      </c>
      <c r="I596" s="43">
        <v>0.11887885785441532</v>
      </c>
      <c r="J596" s="43">
        <v>0</v>
      </c>
      <c r="K596" s="43">
        <v>1</v>
      </c>
      <c r="M596" s="43">
        <v>7.8239914975571177E-3</v>
      </c>
      <c r="N596" s="43">
        <v>4.6525413770174939E-2</v>
      </c>
      <c r="O596" s="43">
        <v>0</v>
      </c>
      <c r="P596" s="43">
        <v>1</v>
      </c>
      <c r="R596" s="43">
        <v>677.57813643942347</v>
      </c>
      <c r="S596" s="43">
        <v>196.71863717462213</v>
      </c>
      <c r="T596" s="43">
        <v>6892.2494402492966</v>
      </c>
      <c r="U596" s="43">
        <v>7766.546213863342</v>
      </c>
      <c r="W596" s="43">
        <v>4147.1771066451729</v>
      </c>
      <c r="X596" s="43">
        <v>0</v>
      </c>
      <c r="Y596" s="43">
        <v>0</v>
      </c>
      <c r="Z596" s="43">
        <v>4147.1771066451729</v>
      </c>
      <c r="AB596" s="43">
        <v>34.445488275390929</v>
      </c>
      <c r="AC596" s="43">
        <v>0</v>
      </c>
      <c r="AD596" s="43">
        <v>0</v>
      </c>
      <c r="AE596" s="43">
        <v>34.445488275390929</v>
      </c>
      <c r="AG596" s="43">
        <v>7626658.6991204731</v>
      </c>
      <c r="AH596" s="43">
        <v>895790.25503535732</v>
      </c>
      <c r="AI596" s="43">
        <v>0</v>
      </c>
      <c r="AJ596" s="43">
        <v>144671050.75664189</v>
      </c>
      <c r="AK596" s="43">
        <v>152297709.45576236</v>
      </c>
    </row>
    <row r="597" spans="1:37" x14ac:dyDescent="0.2">
      <c r="A597" s="43">
        <v>588</v>
      </c>
      <c r="C597" s="43">
        <v>6.0364068880276712E-4</v>
      </c>
      <c r="D597" s="43">
        <v>6.770025557060555E-2</v>
      </c>
      <c r="E597" s="43">
        <v>6.6906552244801771</v>
      </c>
      <c r="F597" s="43">
        <v>1.190525149311713</v>
      </c>
      <c r="H597" s="43">
        <v>8.5375878839129645E-5</v>
      </c>
      <c r="I597" s="43">
        <v>0.11106055623263844</v>
      </c>
      <c r="J597" s="43">
        <v>0</v>
      </c>
      <c r="K597" s="43">
        <v>1</v>
      </c>
      <c r="M597" s="43">
        <v>7.7926665278748725E-3</v>
      </c>
      <c r="N597" s="43">
        <v>4.5589317664817497E-2</v>
      </c>
      <c r="O597" s="43">
        <v>0</v>
      </c>
      <c r="P597" s="43">
        <v>1</v>
      </c>
      <c r="R597" s="43">
        <v>773.76875168279605</v>
      </c>
      <c r="S597" s="43">
        <v>179.53015435063782</v>
      </c>
      <c r="T597" s="43">
        <v>6726.5373310237928</v>
      </c>
      <c r="U597" s="43">
        <v>7679.8362370572268</v>
      </c>
      <c r="W597" s="43">
        <v>5177.0199409860043</v>
      </c>
      <c r="X597" s="43">
        <v>0</v>
      </c>
      <c r="Y597" s="43">
        <v>0</v>
      </c>
      <c r="Z597" s="43">
        <v>5177.0199409860043</v>
      </c>
      <c r="AB597" s="43">
        <v>15.774197543339966</v>
      </c>
      <c r="AC597" s="43">
        <v>0</v>
      </c>
      <c r="AD597" s="43">
        <v>0</v>
      </c>
      <c r="AE597" s="43">
        <v>15.774197543339966</v>
      </c>
      <c r="AG597" s="43">
        <v>9520539.671473261</v>
      </c>
      <c r="AH597" s="43">
        <v>1118236.3072529768</v>
      </c>
      <c r="AI597" s="43">
        <v>0</v>
      </c>
      <c r="AJ597" s="43">
        <v>66251629.682027854</v>
      </c>
      <c r="AK597" s="43">
        <v>75772169.353501111</v>
      </c>
    </row>
    <row r="598" spans="1:37" x14ac:dyDescent="0.2">
      <c r="A598" s="43">
        <v>589</v>
      </c>
      <c r="C598" s="43">
        <v>6.1748515134185666E-4</v>
      </c>
      <c r="D598" s="43">
        <v>5.5181748203139702E-2</v>
      </c>
      <c r="E598" s="43">
        <v>3.1329308912509766</v>
      </c>
      <c r="F598" s="43">
        <v>2.1387999327481597</v>
      </c>
      <c r="H598" s="43">
        <v>8.6634123646578176E-5</v>
      </c>
      <c r="I598" s="43">
        <v>0.1016248623564705</v>
      </c>
      <c r="J598" s="43">
        <v>0</v>
      </c>
      <c r="K598" s="43">
        <v>1</v>
      </c>
      <c r="M598" s="43">
        <v>7.8622750883662329E-3</v>
      </c>
      <c r="N598" s="43">
        <v>4.5931171394016701E-2</v>
      </c>
      <c r="O598" s="43">
        <v>0</v>
      </c>
      <c r="P598" s="43">
        <v>1</v>
      </c>
      <c r="R598" s="43">
        <v>645.15541460068039</v>
      </c>
      <c r="S598" s="43">
        <v>166.69836098937895</v>
      </c>
      <c r="T598" s="43">
        <v>6837.5124366768641</v>
      </c>
      <c r="U598" s="43">
        <v>7649.366212266923</v>
      </c>
      <c r="W598" s="43">
        <v>2021.2273280603029</v>
      </c>
      <c r="X598" s="43">
        <v>0</v>
      </c>
      <c r="Y598" s="43">
        <v>0</v>
      </c>
      <c r="Z598" s="43">
        <v>2021.2273280603029</v>
      </c>
      <c r="AB598" s="43">
        <v>78.613214875252154</v>
      </c>
      <c r="AC598" s="43">
        <v>0</v>
      </c>
      <c r="AD598" s="43">
        <v>0</v>
      </c>
      <c r="AE598" s="43">
        <v>78.613214875252154</v>
      </c>
      <c r="AG598" s="43">
        <v>3717037.0563028972</v>
      </c>
      <c r="AH598" s="43">
        <v>436585.10286102543</v>
      </c>
      <c r="AI598" s="43">
        <v>0</v>
      </c>
      <c r="AJ598" s="43">
        <v>330175502.47605902</v>
      </c>
      <c r="AK598" s="43">
        <v>333892539.53236192</v>
      </c>
    </row>
    <row r="599" spans="1:37" x14ac:dyDescent="0.2">
      <c r="A599" s="43">
        <v>590</v>
      </c>
      <c r="C599" s="43">
        <v>6.1022698741131087E-4</v>
      </c>
      <c r="D599" s="43">
        <v>5.8920705387882966E-2</v>
      </c>
      <c r="E599" s="43">
        <v>2.5389214710486088</v>
      </c>
      <c r="F599" s="43">
        <v>1.903681305067134</v>
      </c>
      <c r="H599" s="43">
        <v>8.214312256764763E-5</v>
      </c>
      <c r="I599" s="43">
        <v>0.14314995657587237</v>
      </c>
      <c r="J599" s="43">
        <v>0</v>
      </c>
      <c r="K599" s="43">
        <v>1</v>
      </c>
      <c r="M599" s="43">
        <v>7.7873258393201259E-3</v>
      </c>
      <c r="N599" s="43">
        <v>4.6795785898802955E-2</v>
      </c>
      <c r="O599" s="43">
        <v>0</v>
      </c>
      <c r="P599" s="43">
        <v>1</v>
      </c>
      <c r="R599" s="43">
        <v>680.77205605497727</v>
      </c>
      <c r="S599" s="43">
        <v>222.64082437045576</v>
      </c>
      <c r="T599" s="43">
        <v>6899.8152951615029</v>
      </c>
      <c r="U599" s="43">
        <v>7803.2281755869362</v>
      </c>
      <c r="W599" s="43">
        <v>1728.4267900078889</v>
      </c>
      <c r="X599" s="43">
        <v>0</v>
      </c>
      <c r="Y599" s="43">
        <v>0</v>
      </c>
      <c r="Z599" s="43">
        <v>1728.4267900078889</v>
      </c>
      <c r="AB599" s="43">
        <v>65.826504867382766</v>
      </c>
      <c r="AC599" s="43">
        <v>0</v>
      </c>
      <c r="AD599" s="43">
        <v>0</v>
      </c>
      <c r="AE599" s="43">
        <v>65.826504867382766</v>
      </c>
      <c r="AG599" s="43">
        <v>3178576.8668245077</v>
      </c>
      <c r="AH599" s="43">
        <v>373340.186641704</v>
      </c>
      <c r="AI599" s="43">
        <v>0</v>
      </c>
      <c r="AJ599" s="43">
        <v>276471320.44300765</v>
      </c>
      <c r="AK599" s="43">
        <v>279649897.30983216</v>
      </c>
    </row>
    <row r="600" spans="1:37" x14ac:dyDescent="0.2">
      <c r="A600" s="43">
        <v>591</v>
      </c>
      <c r="C600" s="43">
        <v>6.2426992493436195E-4</v>
      </c>
      <c r="D600" s="43">
        <v>5.7295522395936049E-2</v>
      </c>
      <c r="E600" s="43">
        <v>9.1617306128333382</v>
      </c>
      <c r="F600" s="43">
        <v>2.3650581802214377</v>
      </c>
      <c r="H600" s="43">
        <v>8.8982848246198552E-5</v>
      </c>
      <c r="I600" s="43">
        <v>9.8458179709725868E-2</v>
      </c>
      <c r="J600" s="43">
        <v>0</v>
      </c>
      <c r="K600" s="43">
        <v>1</v>
      </c>
      <c r="M600" s="43">
        <v>7.9180445696123147E-3</v>
      </c>
      <c r="N600" s="43">
        <v>4.7059210083929215E-2</v>
      </c>
      <c r="O600" s="43">
        <v>0</v>
      </c>
      <c r="P600" s="43">
        <v>1</v>
      </c>
      <c r="R600" s="43">
        <v>677.22887832183267</v>
      </c>
      <c r="S600" s="43">
        <v>165.88246411903748</v>
      </c>
      <c r="T600" s="43">
        <v>7055.1288173422654</v>
      </c>
      <c r="U600" s="43">
        <v>7898.2401597831358</v>
      </c>
      <c r="W600" s="43">
        <v>6204.5885464159182</v>
      </c>
      <c r="X600" s="43">
        <v>0</v>
      </c>
      <c r="Y600" s="43">
        <v>0</v>
      </c>
      <c r="Z600" s="43">
        <v>6204.5885464159182</v>
      </c>
      <c r="AB600" s="43">
        <v>98.916879765188497</v>
      </c>
      <c r="AC600" s="43">
        <v>0</v>
      </c>
      <c r="AD600" s="43">
        <v>0</v>
      </c>
      <c r="AE600" s="43">
        <v>98.916879765188497</v>
      </c>
      <c r="AG600" s="43">
        <v>11410238.336858874</v>
      </c>
      <c r="AH600" s="43">
        <v>1340191.1260258383</v>
      </c>
      <c r="AI600" s="43">
        <v>0</v>
      </c>
      <c r="AJ600" s="43">
        <v>415450895.01379168</v>
      </c>
      <c r="AK600" s="43">
        <v>426861133.35065055</v>
      </c>
    </row>
    <row r="601" spans="1:37" x14ac:dyDescent="0.2">
      <c r="A601" s="43">
        <v>592</v>
      </c>
      <c r="C601" s="43">
        <v>6.0335882529395841E-4</v>
      </c>
      <c r="D601" s="43">
        <v>5.57913160960265E-2</v>
      </c>
      <c r="E601" s="43">
        <v>8.4042260831383793</v>
      </c>
      <c r="F601" s="43">
        <v>6.1554518273645407</v>
      </c>
      <c r="H601" s="43">
        <v>9.258246291754535E-5</v>
      </c>
      <c r="I601" s="43">
        <v>8.6400515803573677E-2</v>
      </c>
      <c r="J601" s="43">
        <v>0</v>
      </c>
      <c r="K601" s="43">
        <v>1</v>
      </c>
      <c r="M601" s="43">
        <v>7.8651816744449432E-3</v>
      </c>
      <c r="N601" s="43">
        <v>4.6983670268076039E-2</v>
      </c>
      <c r="O601" s="43">
        <v>0</v>
      </c>
      <c r="P601" s="43">
        <v>1</v>
      </c>
      <c r="R601" s="43">
        <v>637.35977181062083</v>
      </c>
      <c r="S601" s="43">
        <v>151.45633307005275</v>
      </c>
      <c r="T601" s="43">
        <v>6996.7776286642911</v>
      </c>
      <c r="U601" s="43">
        <v>7785.5937335449644</v>
      </c>
      <c r="W601" s="43">
        <v>5356.515618593945</v>
      </c>
      <c r="X601" s="43">
        <v>0</v>
      </c>
      <c r="Y601" s="43">
        <v>0</v>
      </c>
      <c r="Z601" s="43">
        <v>5356.515618593945</v>
      </c>
      <c r="AB601" s="43">
        <v>351.58890322885912</v>
      </c>
      <c r="AC601" s="43">
        <v>0</v>
      </c>
      <c r="AD601" s="43">
        <v>0</v>
      </c>
      <c r="AE601" s="43">
        <v>351.58890322885912</v>
      </c>
      <c r="AG601" s="43">
        <v>9850632.2225942649</v>
      </c>
      <c r="AH601" s="43">
        <v>1157007.3736162921</v>
      </c>
      <c r="AI601" s="43">
        <v>0</v>
      </c>
      <c r="AJ601" s="43">
        <v>1476673393.5612082</v>
      </c>
      <c r="AK601" s="43">
        <v>1486524025.7838025</v>
      </c>
    </row>
    <row r="602" spans="1:37" x14ac:dyDescent="0.2">
      <c r="A602" s="43">
        <v>593</v>
      </c>
      <c r="C602" s="43">
        <v>6.0304956095068101E-4</v>
      </c>
      <c r="D602" s="43">
        <v>5.5426681751681972E-2</v>
      </c>
      <c r="E602" s="43">
        <v>8.9967615558637863</v>
      </c>
      <c r="F602" s="43">
        <v>2.2311842396386834</v>
      </c>
      <c r="H602" s="43">
        <v>8.9976613382725112E-5</v>
      </c>
      <c r="I602" s="43">
        <v>0.11829845479342704</v>
      </c>
      <c r="J602" s="43">
        <v>0</v>
      </c>
      <c r="K602" s="43">
        <v>1</v>
      </c>
      <c r="M602" s="43">
        <v>7.7361440197444243E-3</v>
      </c>
      <c r="N602" s="43">
        <v>4.485169514563879E-2</v>
      </c>
      <c r="O602" s="43">
        <v>0</v>
      </c>
      <c r="P602" s="43">
        <v>1</v>
      </c>
      <c r="R602" s="43">
        <v>632.86963342850368</v>
      </c>
      <c r="S602" s="43">
        <v>201.53528205788979</v>
      </c>
      <c r="T602" s="43">
        <v>6569.7036649206993</v>
      </c>
      <c r="U602" s="43">
        <v>7404.1085804070926</v>
      </c>
      <c r="W602" s="43">
        <v>5693.7771879031689</v>
      </c>
      <c r="X602" s="43">
        <v>0</v>
      </c>
      <c r="Y602" s="43">
        <v>0</v>
      </c>
      <c r="Z602" s="43">
        <v>5693.7771879031689</v>
      </c>
      <c r="AB602" s="43">
        <v>83.372165671270039</v>
      </c>
      <c r="AC602" s="43">
        <v>0</v>
      </c>
      <c r="AD602" s="43">
        <v>0</v>
      </c>
      <c r="AE602" s="43">
        <v>83.372165671270039</v>
      </c>
      <c r="AG602" s="43">
        <v>10470856.248553928</v>
      </c>
      <c r="AH602" s="43">
        <v>1229855.8725870845</v>
      </c>
      <c r="AI602" s="43">
        <v>0</v>
      </c>
      <c r="AJ602" s="43">
        <v>350163095.81933415</v>
      </c>
      <c r="AK602" s="43">
        <v>360633952.06788808</v>
      </c>
    </row>
    <row r="603" spans="1:37" x14ac:dyDescent="0.2">
      <c r="A603" s="43">
        <v>594</v>
      </c>
      <c r="C603" s="43">
        <v>6.1787626451670352E-4</v>
      </c>
      <c r="D603" s="43">
        <v>5.6855988187824669E-2</v>
      </c>
      <c r="E603" s="43">
        <v>3.1846070026283297</v>
      </c>
      <c r="F603" s="43">
        <v>4.0928025295859154</v>
      </c>
      <c r="H603" s="43">
        <v>8.49013913948137E-5</v>
      </c>
      <c r="I603" s="43">
        <v>0.13212459132417764</v>
      </c>
      <c r="J603" s="43">
        <v>0</v>
      </c>
      <c r="K603" s="43">
        <v>1</v>
      </c>
      <c r="M603" s="43">
        <v>7.8994316873289838E-3</v>
      </c>
      <c r="N603" s="43">
        <v>4.7061189234544831E-2</v>
      </c>
      <c r="O603" s="43">
        <v>0</v>
      </c>
      <c r="P603" s="43">
        <v>1</v>
      </c>
      <c r="R603" s="43">
        <v>665.15076861168427</v>
      </c>
      <c r="S603" s="43">
        <v>212.39331210868346</v>
      </c>
      <c r="T603" s="43">
        <v>7038.8404013063719</v>
      </c>
      <c r="U603" s="43">
        <v>7916.3844820267395</v>
      </c>
      <c r="W603" s="43">
        <v>2118.2437955243854</v>
      </c>
      <c r="X603" s="43">
        <v>0</v>
      </c>
      <c r="Y603" s="43">
        <v>0</v>
      </c>
      <c r="Z603" s="43">
        <v>2118.2437955243854</v>
      </c>
      <c r="AB603" s="43">
        <v>220.11825782985093</v>
      </c>
      <c r="AC603" s="43">
        <v>0</v>
      </c>
      <c r="AD603" s="43">
        <v>0</v>
      </c>
      <c r="AE603" s="43">
        <v>220.11825782985093</v>
      </c>
      <c r="AG603" s="43">
        <v>3895450.3399693449</v>
      </c>
      <c r="AH603" s="43">
        <v>457540.65983326727</v>
      </c>
      <c r="AI603" s="43">
        <v>0</v>
      </c>
      <c r="AJ603" s="43">
        <v>924496682.88537395</v>
      </c>
      <c r="AK603" s="43">
        <v>928392133.22534335</v>
      </c>
    </row>
    <row r="604" spans="1:37" x14ac:dyDescent="0.2">
      <c r="A604" s="43">
        <v>595</v>
      </c>
      <c r="C604" s="43">
        <v>5.9706001243380925E-4</v>
      </c>
      <c r="D604" s="43">
        <v>6.4141660714470805E-2</v>
      </c>
      <c r="E604" s="43">
        <v>8.1810462983957528</v>
      </c>
      <c r="F604" s="43">
        <v>2.1921768951807934</v>
      </c>
      <c r="H604" s="43">
        <v>8.7324677543279626E-5</v>
      </c>
      <c r="I604" s="43">
        <v>0.12186876770227184</v>
      </c>
      <c r="J604" s="43">
        <v>0</v>
      </c>
      <c r="K604" s="43">
        <v>1</v>
      </c>
      <c r="M604" s="43">
        <v>7.9297235635110708E-3</v>
      </c>
      <c r="N604" s="43">
        <v>4.7283240820487404E-2</v>
      </c>
      <c r="O604" s="43">
        <v>0</v>
      </c>
      <c r="P604" s="43">
        <v>1</v>
      </c>
      <c r="R604" s="43">
        <v>725.10443036135052</v>
      </c>
      <c r="S604" s="43">
        <v>201.498484046172</v>
      </c>
      <c r="T604" s="43">
        <v>7099.1713090673993</v>
      </c>
      <c r="U604" s="43">
        <v>8025.7742234749221</v>
      </c>
      <c r="W604" s="43">
        <v>5932.1129159580878</v>
      </c>
      <c r="X604" s="43">
        <v>0</v>
      </c>
      <c r="Y604" s="43">
        <v>0</v>
      </c>
      <c r="Z604" s="43">
        <v>5932.1129159580878</v>
      </c>
      <c r="AB604" s="43">
        <v>92.496444086293508</v>
      </c>
      <c r="AC604" s="43">
        <v>0</v>
      </c>
      <c r="AD604" s="43">
        <v>0</v>
      </c>
      <c r="AE604" s="43">
        <v>92.496444086293508</v>
      </c>
      <c r="AG604" s="43">
        <v>10909155.652446924</v>
      </c>
      <c r="AH604" s="43">
        <v>1281336.389846947</v>
      </c>
      <c r="AI604" s="43">
        <v>0</v>
      </c>
      <c r="AJ604" s="43">
        <v>388485065.16243273</v>
      </c>
      <c r="AK604" s="43">
        <v>399394220.81487966</v>
      </c>
    </row>
    <row r="605" spans="1:37" x14ac:dyDescent="0.2">
      <c r="A605" s="43">
        <v>596</v>
      </c>
      <c r="C605" s="43">
        <v>6.122935471217783E-4</v>
      </c>
      <c r="D605" s="43">
        <v>5.8339267794336735E-2</v>
      </c>
      <c r="E605" s="43">
        <v>7.00195185822108</v>
      </c>
      <c r="F605" s="43">
        <v>5.2842483297945977</v>
      </c>
      <c r="H605" s="43">
        <v>8.9700665362149246E-5</v>
      </c>
      <c r="I605" s="43">
        <v>8.813452422090319E-2</v>
      </c>
      <c r="J605" s="43">
        <v>0</v>
      </c>
      <c r="K605" s="43">
        <v>1</v>
      </c>
      <c r="M605" s="43">
        <v>7.8476308215389059E-3</v>
      </c>
      <c r="N605" s="43">
        <v>4.5041225088713249E-2</v>
      </c>
      <c r="O605" s="43">
        <v>0</v>
      </c>
      <c r="P605" s="43">
        <v>1</v>
      </c>
      <c r="R605" s="43">
        <v>676.3368170952109</v>
      </c>
      <c r="S605" s="43">
        <v>149.68700593521459</v>
      </c>
      <c r="T605" s="43">
        <v>6692.542402862854</v>
      </c>
      <c r="U605" s="43">
        <v>7518.5662258932798</v>
      </c>
      <c r="W605" s="43">
        <v>4735.6778332431431</v>
      </c>
      <c r="X605" s="43">
        <v>0</v>
      </c>
      <c r="Y605" s="43">
        <v>0</v>
      </c>
      <c r="Z605" s="43">
        <v>4735.6778332431431</v>
      </c>
      <c r="AB605" s="43">
        <v>310.04265205500644</v>
      </c>
      <c r="AC605" s="43">
        <v>0</v>
      </c>
      <c r="AD605" s="43">
        <v>0</v>
      </c>
      <c r="AE605" s="43">
        <v>310.04265205500644</v>
      </c>
      <c r="AG605" s="43">
        <v>8708911.5353341401</v>
      </c>
      <c r="AH605" s="43">
        <v>1022906.411980519</v>
      </c>
      <c r="AI605" s="43">
        <v>0</v>
      </c>
      <c r="AJ605" s="43">
        <v>1302179138.631027</v>
      </c>
      <c r="AK605" s="43">
        <v>1310888050.1663611</v>
      </c>
    </row>
    <row r="606" spans="1:37" x14ac:dyDescent="0.2">
      <c r="A606" s="43">
        <v>597</v>
      </c>
      <c r="C606" s="43">
        <v>6.0514187245203923E-4</v>
      </c>
      <c r="D606" s="43">
        <v>5.2428641123759077E-2</v>
      </c>
      <c r="E606" s="43">
        <v>5.1250437788898617</v>
      </c>
      <c r="F606" s="43">
        <v>2.3638973838925588</v>
      </c>
      <c r="H606" s="43">
        <v>9.1237717722236766E-5</v>
      </c>
      <c r="I606" s="43">
        <v>9.0837429046500218E-2</v>
      </c>
      <c r="J606" s="43">
        <v>0</v>
      </c>
      <c r="K606" s="43">
        <v>1</v>
      </c>
      <c r="M606" s="43">
        <v>7.888599398960694E-3</v>
      </c>
      <c r="N606" s="43">
        <v>4.4316964851159747E-2</v>
      </c>
      <c r="O606" s="43">
        <v>0</v>
      </c>
      <c r="P606" s="43">
        <v>1</v>
      </c>
      <c r="R606" s="43">
        <v>600.71458857526011</v>
      </c>
      <c r="S606" s="43">
        <v>156.9211997083504</v>
      </c>
      <c r="T606" s="43">
        <v>6619.30334385275</v>
      </c>
      <c r="U606" s="43">
        <v>7376.9391321363601</v>
      </c>
      <c r="W606" s="43">
        <v>3078.6885650660197</v>
      </c>
      <c r="X606" s="43">
        <v>0</v>
      </c>
      <c r="Y606" s="43">
        <v>0</v>
      </c>
      <c r="Z606" s="43">
        <v>3078.6885650660197</v>
      </c>
      <c r="AB606" s="43">
        <v>87.666496973156441</v>
      </c>
      <c r="AC606" s="43">
        <v>0</v>
      </c>
      <c r="AD606" s="43">
        <v>0</v>
      </c>
      <c r="AE606" s="43">
        <v>87.666496973156441</v>
      </c>
      <c r="AG606" s="43">
        <v>5661708.2711564098</v>
      </c>
      <c r="AH606" s="43">
        <v>664996.73005426023</v>
      </c>
      <c r="AI606" s="43">
        <v>0</v>
      </c>
      <c r="AJ606" s="43">
        <v>368199287.28725708</v>
      </c>
      <c r="AK606" s="43">
        <v>373860995.55841351</v>
      </c>
    </row>
    <row r="607" spans="1:37" x14ac:dyDescent="0.2">
      <c r="A607" s="43">
        <v>598</v>
      </c>
      <c r="C607" s="43">
        <v>6.0954793110244297E-4</v>
      </c>
      <c r="D607" s="43">
        <v>5.7318773014292002E-2</v>
      </c>
      <c r="E607" s="43">
        <v>3.1681029142854507</v>
      </c>
      <c r="F607" s="43">
        <v>1.0905395003741383</v>
      </c>
      <c r="H607" s="43">
        <v>9.5338453555138258E-5</v>
      </c>
      <c r="I607" s="43">
        <v>9.146377672680403E-2</v>
      </c>
      <c r="J607" s="43">
        <v>0</v>
      </c>
      <c r="K607" s="43">
        <v>1</v>
      </c>
      <c r="M607" s="43">
        <v>7.8774357091360159E-3</v>
      </c>
      <c r="N607" s="43">
        <v>4.3820423325881472E-2</v>
      </c>
      <c r="O607" s="43">
        <v>0</v>
      </c>
      <c r="P607" s="43">
        <v>1</v>
      </c>
      <c r="R607" s="43">
        <v>661.52630697237555</v>
      </c>
      <c r="S607" s="43">
        <v>165.10476456752946</v>
      </c>
      <c r="T607" s="43">
        <v>6535.8760729835685</v>
      </c>
      <c r="U607" s="43">
        <v>7362.5071445234735</v>
      </c>
      <c r="W607" s="43">
        <v>2095.7834209956745</v>
      </c>
      <c r="X607" s="43">
        <v>0</v>
      </c>
      <c r="Y607" s="43">
        <v>0</v>
      </c>
      <c r="Z607" s="43">
        <v>2095.7834209956745</v>
      </c>
      <c r="AB607" s="43">
        <v>6.4086859609861611</v>
      </c>
      <c r="AC607" s="43">
        <v>0</v>
      </c>
      <c r="AD607" s="43">
        <v>0</v>
      </c>
      <c r="AE607" s="43">
        <v>6.4086859609861611</v>
      </c>
      <c r="AG607" s="43">
        <v>3854145.7112110453</v>
      </c>
      <c r="AH607" s="43">
        <v>452689.21893506567</v>
      </c>
      <c r="AI607" s="43">
        <v>0</v>
      </c>
      <c r="AJ607" s="43">
        <v>26916481.036141876</v>
      </c>
      <c r="AK607" s="43">
        <v>30770626.74735292</v>
      </c>
    </row>
    <row r="608" spans="1:37" x14ac:dyDescent="0.2">
      <c r="A608" s="43">
        <v>599</v>
      </c>
      <c r="C608" s="43">
        <v>6.2927362782161378E-4</v>
      </c>
      <c r="D608" s="43">
        <v>5.3102936447964322E-2</v>
      </c>
      <c r="E608" s="43">
        <v>2.2469726578064324</v>
      </c>
      <c r="F608" s="43">
        <v>1.0414760444881568</v>
      </c>
      <c r="H608" s="43">
        <v>9.7986928009996532E-5</v>
      </c>
      <c r="I608" s="43">
        <v>0.10226582036389587</v>
      </c>
      <c r="J608" s="43">
        <v>0</v>
      </c>
      <c r="K608" s="43">
        <v>1</v>
      </c>
      <c r="M608" s="43">
        <v>7.8255027897727487E-3</v>
      </c>
      <c r="N608" s="43">
        <v>4.5844663476301561E-2</v>
      </c>
      <c r="O608" s="43">
        <v>0</v>
      </c>
      <c r="P608" s="43">
        <v>1</v>
      </c>
      <c r="R608" s="43">
        <v>632.70379755243607</v>
      </c>
      <c r="S608" s="43">
        <v>189.73219088358562</v>
      </c>
      <c r="T608" s="43">
        <v>6792.7152989024444</v>
      </c>
      <c r="U608" s="43">
        <v>7615.1512873384663</v>
      </c>
      <c r="W608" s="43">
        <v>1421.6681335906203</v>
      </c>
      <c r="X608" s="43">
        <v>0</v>
      </c>
      <c r="Y608" s="43">
        <v>0</v>
      </c>
      <c r="Z608" s="43">
        <v>1421.6681335906203</v>
      </c>
      <c r="AB608" s="43">
        <v>2.8078994414968279</v>
      </c>
      <c r="AC608" s="43">
        <v>0</v>
      </c>
      <c r="AD608" s="43">
        <v>0</v>
      </c>
      <c r="AE608" s="43">
        <v>2.8078994414968279</v>
      </c>
      <c r="AG608" s="43">
        <v>2614447.6976731508</v>
      </c>
      <c r="AH608" s="43">
        <v>307080.31685557397</v>
      </c>
      <c r="AI608" s="43">
        <v>0</v>
      </c>
      <c r="AJ608" s="43">
        <v>11793177.654286677</v>
      </c>
      <c r="AK608" s="43">
        <v>14407625.351959828</v>
      </c>
    </row>
    <row r="609" spans="1:37" x14ac:dyDescent="0.2">
      <c r="A609" s="43">
        <v>600</v>
      </c>
      <c r="C609" s="43">
        <v>6.2093356396908383E-4</v>
      </c>
      <c r="D609" s="43">
        <v>5.6580800060630931E-2</v>
      </c>
      <c r="E609" s="43">
        <v>2.8251442891719565</v>
      </c>
      <c r="F609" s="43">
        <v>1.4781464115137593</v>
      </c>
      <c r="H609" s="43">
        <v>8.8296139849053409E-5</v>
      </c>
      <c r="I609" s="43">
        <v>0.10540699833126399</v>
      </c>
      <c r="J609" s="43">
        <v>0</v>
      </c>
      <c r="K609" s="43">
        <v>1</v>
      </c>
      <c r="M609" s="43">
        <v>7.8843840719030611E-3</v>
      </c>
      <c r="N609" s="43">
        <v>4.5372928731547774E-2</v>
      </c>
      <c r="O609" s="43">
        <v>0</v>
      </c>
      <c r="P609" s="43">
        <v>1</v>
      </c>
      <c r="R609" s="43">
        <v>665.20666626648926</v>
      </c>
      <c r="S609" s="43">
        <v>176.21932619846035</v>
      </c>
      <c r="T609" s="43">
        <v>6773.4036537708362</v>
      </c>
      <c r="U609" s="43">
        <v>7614.8296462357857</v>
      </c>
      <c r="W609" s="43">
        <v>1879.3048143218878</v>
      </c>
      <c r="X609" s="43">
        <v>0</v>
      </c>
      <c r="Y609" s="43">
        <v>0</v>
      </c>
      <c r="Z609" s="43">
        <v>1879.3048143218878</v>
      </c>
      <c r="AB609" s="43">
        <v>34.033081301767737</v>
      </c>
      <c r="AC609" s="43">
        <v>0</v>
      </c>
      <c r="AD609" s="43">
        <v>0</v>
      </c>
      <c r="AE609" s="43">
        <v>34.033081301767737</v>
      </c>
      <c r="AG609" s="43">
        <v>3456041.5535379518</v>
      </c>
      <c r="AH609" s="43">
        <v>405929.83989352774</v>
      </c>
      <c r="AI609" s="43">
        <v>0</v>
      </c>
      <c r="AJ609" s="43">
        <v>142938941.46742448</v>
      </c>
      <c r="AK609" s="43">
        <v>146394983.02096245</v>
      </c>
    </row>
    <row r="610" spans="1:37" x14ac:dyDescent="0.2">
      <c r="A610" s="43">
        <v>601</v>
      </c>
      <c r="C610" s="43">
        <v>5.9541775857634193E-4</v>
      </c>
      <c r="D610" s="43">
        <v>6.0018511061273094E-2</v>
      </c>
      <c r="E610" s="43">
        <v>4.2490824973976702</v>
      </c>
      <c r="F610" s="43">
        <v>0.9526870993772959</v>
      </c>
      <c r="H610" s="43">
        <v>9.1175319208547378E-5</v>
      </c>
      <c r="I610" s="43">
        <v>8.6763005694004552E-2</v>
      </c>
      <c r="J610" s="43">
        <v>0</v>
      </c>
      <c r="K610" s="43">
        <v>1</v>
      </c>
      <c r="M610" s="43">
        <v>7.8544808167935187E-3</v>
      </c>
      <c r="N610" s="43">
        <v>4.6225228835859555E-2</v>
      </c>
      <c r="O610" s="43">
        <v>0</v>
      </c>
      <c r="P610" s="43">
        <v>1</v>
      </c>
      <c r="R610" s="43">
        <v>676.62707749093283</v>
      </c>
      <c r="S610" s="43">
        <v>149.78014750041723</v>
      </c>
      <c r="T610" s="43">
        <v>6874.4653282923919</v>
      </c>
      <c r="U610" s="43">
        <v>7700.8725532837416</v>
      </c>
      <c r="W610" s="43">
        <v>2875.0442722320599</v>
      </c>
      <c r="X610" s="43">
        <v>0</v>
      </c>
      <c r="Y610" s="43">
        <v>0</v>
      </c>
      <c r="Z610" s="43">
        <v>2875.0442722320599</v>
      </c>
      <c r="AB610" s="43">
        <v>-3.4254112953276312</v>
      </c>
      <c r="AC610" s="43">
        <v>0</v>
      </c>
      <c r="AD610" s="43">
        <v>0</v>
      </c>
      <c r="AE610" s="43">
        <v>-3.4254112953276312</v>
      </c>
      <c r="AG610" s="43">
        <v>5287206.416634758</v>
      </c>
      <c r="AH610" s="43">
        <v>621009.562802125</v>
      </c>
      <c r="AI610" s="43">
        <v>0</v>
      </c>
      <c r="AJ610" s="43">
        <v>0</v>
      </c>
      <c r="AK610" s="43">
        <v>5287206.416634758</v>
      </c>
    </row>
    <row r="611" spans="1:37" x14ac:dyDescent="0.2">
      <c r="A611" s="43">
        <v>602</v>
      </c>
      <c r="C611" s="43">
        <v>6.1656850010993747E-4</v>
      </c>
      <c r="D611" s="43">
        <v>4.762822973091272E-2</v>
      </c>
      <c r="E611" s="43">
        <v>4.8472312312151171</v>
      </c>
      <c r="F611" s="43">
        <v>2.5711494026986941</v>
      </c>
      <c r="H611" s="43">
        <v>9.0327835958747826E-5</v>
      </c>
      <c r="I611" s="43">
        <v>0.10508381875901973</v>
      </c>
      <c r="J611" s="43">
        <v>0</v>
      </c>
      <c r="K611" s="43">
        <v>1</v>
      </c>
      <c r="M611" s="43">
        <v>7.7641399447497331E-3</v>
      </c>
      <c r="N611" s="43">
        <v>4.8570736042067741E-2</v>
      </c>
      <c r="O611" s="43">
        <v>0</v>
      </c>
      <c r="P611" s="43">
        <v>1</v>
      </c>
      <c r="R611" s="43">
        <v>556.017096826434</v>
      </c>
      <c r="S611" s="43">
        <v>179.72141331266323</v>
      </c>
      <c r="T611" s="43">
        <v>7140.2005856900523</v>
      </c>
      <c r="U611" s="43">
        <v>7875.9390958291497</v>
      </c>
      <c r="W611" s="43">
        <v>2695.1434368266505</v>
      </c>
      <c r="X611" s="43">
        <v>0</v>
      </c>
      <c r="Y611" s="43">
        <v>0</v>
      </c>
      <c r="Z611" s="43">
        <v>2695.1434368266505</v>
      </c>
      <c r="AB611" s="43">
        <v>93.473694463895185</v>
      </c>
      <c r="AC611" s="43">
        <v>0</v>
      </c>
      <c r="AD611" s="43">
        <v>0</v>
      </c>
      <c r="AE611" s="43">
        <v>93.473694463895185</v>
      </c>
      <c r="AG611" s="43">
        <v>4956368.7803242104</v>
      </c>
      <c r="AH611" s="43">
        <v>582150.98235455656</v>
      </c>
      <c r="AI611" s="43">
        <v>0</v>
      </c>
      <c r="AJ611" s="43">
        <v>392589516.7483598</v>
      </c>
      <c r="AK611" s="43">
        <v>397545885.52868402</v>
      </c>
    </row>
    <row r="612" spans="1:37" x14ac:dyDescent="0.2">
      <c r="A612" s="43">
        <v>603</v>
      </c>
      <c r="C612" s="43">
        <v>6.195363952370414E-4</v>
      </c>
      <c r="D612" s="43">
        <v>5.155653381479023E-2</v>
      </c>
      <c r="E612" s="43">
        <v>2.8477668288928921</v>
      </c>
      <c r="F612" s="43">
        <v>10.561598584183846</v>
      </c>
      <c r="H612" s="43">
        <v>9.1572001087558696E-5</v>
      </c>
      <c r="I612" s="43">
        <v>9.4833082170299357E-2</v>
      </c>
      <c r="J612" s="43">
        <v>0</v>
      </c>
      <c r="K612" s="43">
        <v>1</v>
      </c>
      <c r="M612" s="43">
        <v>7.8669775518864782E-3</v>
      </c>
      <c r="N612" s="43">
        <v>4.4993618371761239E-2</v>
      </c>
      <c r="O612" s="43">
        <v>0</v>
      </c>
      <c r="P612" s="43">
        <v>1</v>
      </c>
      <c r="R612" s="43">
        <v>604.77371725880846</v>
      </c>
      <c r="S612" s="43">
        <v>164.42389933222881</v>
      </c>
      <c r="T612" s="43">
        <v>6701.9503186102802</v>
      </c>
      <c r="U612" s="43">
        <v>7471.1479352013175</v>
      </c>
      <c r="W612" s="43">
        <v>1722.2545309958834</v>
      </c>
      <c r="X612" s="43">
        <v>0</v>
      </c>
      <c r="Y612" s="43">
        <v>0</v>
      </c>
      <c r="Z612" s="43">
        <v>1722.2545309958834</v>
      </c>
      <c r="AB612" s="43">
        <v>618.73857650019647</v>
      </c>
      <c r="AC612" s="43">
        <v>0</v>
      </c>
      <c r="AD612" s="43">
        <v>0</v>
      </c>
      <c r="AE612" s="43">
        <v>618.73857650019647</v>
      </c>
      <c r="AG612" s="43">
        <v>3167226.0825014296</v>
      </c>
      <c r="AH612" s="43">
        <v>372006.97869511083</v>
      </c>
      <c r="AI612" s="43">
        <v>0</v>
      </c>
      <c r="AJ612" s="43">
        <v>2598702021.3008251</v>
      </c>
      <c r="AK612" s="43">
        <v>2601869247.3833265</v>
      </c>
    </row>
    <row r="613" spans="1:37" x14ac:dyDescent="0.2">
      <c r="A613" s="43">
        <v>604</v>
      </c>
      <c r="C613" s="43">
        <v>5.8728183052518491E-4</v>
      </c>
      <c r="D613" s="43">
        <v>6.0279806427512961E-2</v>
      </c>
      <c r="E613" s="43">
        <v>2.9078549262522273</v>
      </c>
      <c r="F613" s="43">
        <v>3.7246644011479346</v>
      </c>
      <c r="H613" s="43">
        <v>8.3710049659933903E-5</v>
      </c>
      <c r="I613" s="43">
        <v>0.12261995602492748</v>
      </c>
      <c r="J613" s="43">
        <v>0</v>
      </c>
      <c r="K613" s="43">
        <v>1</v>
      </c>
      <c r="M613" s="43">
        <v>7.9099829838706892E-3</v>
      </c>
      <c r="N613" s="43">
        <v>4.5237476601212634E-2</v>
      </c>
      <c r="O613" s="43">
        <v>0</v>
      </c>
      <c r="P613" s="43">
        <v>1</v>
      </c>
      <c r="R613" s="43">
        <v>670.28698467249683</v>
      </c>
      <c r="S613" s="43">
        <v>194.34847106262859</v>
      </c>
      <c r="T613" s="43">
        <v>6775.1091065981445</v>
      </c>
      <c r="U613" s="43">
        <v>7639.7445623332696</v>
      </c>
      <c r="W613" s="43">
        <v>1949.0973103826711</v>
      </c>
      <c r="X613" s="43">
        <v>0</v>
      </c>
      <c r="Y613" s="43">
        <v>0</v>
      </c>
      <c r="Z613" s="43">
        <v>1949.0973103826711</v>
      </c>
      <c r="AB613" s="43">
        <v>195.41485816882397</v>
      </c>
      <c r="AC613" s="43">
        <v>0</v>
      </c>
      <c r="AD613" s="43">
        <v>0</v>
      </c>
      <c r="AE613" s="43">
        <v>195.41485816882397</v>
      </c>
      <c r="AG613" s="43">
        <v>3584389.9537937324</v>
      </c>
      <c r="AH613" s="43">
        <v>421005.01904265699</v>
      </c>
      <c r="AI613" s="43">
        <v>0</v>
      </c>
      <c r="AJ613" s="43">
        <v>820742404.30906069</v>
      </c>
      <c r="AK613" s="43">
        <v>824326794.26285446</v>
      </c>
    </row>
    <row r="614" spans="1:37" x14ac:dyDescent="0.2">
      <c r="A614" s="43">
        <v>605</v>
      </c>
      <c r="C614" s="43">
        <v>6.0466434875140046E-4</v>
      </c>
      <c r="D614" s="43">
        <v>6.5368864697959994E-2</v>
      </c>
      <c r="E614" s="43">
        <v>1.203585069589888</v>
      </c>
      <c r="F614" s="43">
        <v>3.9305939019332921</v>
      </c>
      <c r="H614" s="43">
        <v>9.4293826923053103E-5</v>
      </c>
      <c r="I614" s="43">
        <v>9.2303674682138931E-2</v>
      </c>
      <c r="J614" s="43">
        <v>0</v>
      </c>
      <c r="K614" s="43">
        <v>1</v>
      </c>
      <c r="M614" s="43">
        <v>7.7780604360384881E-3</v>
      </c>
      <c r="N614" s="43">
        <v>4.2523216698661867E-2</v>
      </c>
      <c r="O614" s="43">
        <v>0</v>
      </c>
      <c r="P614" s="43">
        <v>1</v>
      </c>
      <c r="R614" s="43">
        <v>748.38948737091755</v>
      </c>
      <c r="S614" s="43">
        <v>164.79522576810933</v>
      </c>
      <c r="T614" s="43">
        <v>6262.3854610605895</v>
      </c>
      <c r="U614" s="43">
        <v>7175.5701741996163</v>
      </c>
      <c r="W614" s="43">
        <v>900.75041323766641</v>
      </c>
      <c r="X614" s="43">
        <v>0</v>
      </c>
      <c r="Y614" s="43">
        <v>0</v>
      </c>
      <c r="Z614" s="43">
        <v>900.75041323766641</v>
      </c>
      <c r="AB614" s="43">
        <v>234.67514647174073</v>
      </c>
      <c r="AC614" s="43">
        <v>0</v>
      </c>
      <c r="AD614" s="43">
        <v>0</v>
      </c>
      <c r="AE614" s="43">
        <v>234.67514647174073</v>
      </c>
      <c r="AG614" s="43">
        <v>1656480.0099440685</v>
      </c>
      <c r="AH614" s="43">
        <v>194562.08925933595</v>
      </c>
      <c r="AI614" s="43">
        <v>0</v>
      </c>
      <c r="AJ614" s="43">
        <v>985635615.18131113</v>
      </c>
      <c r="AK614" s="43">
        <v>987292095.19125521</v>
      </c>
    </row>
    <row r="615" spans="1:37" x14ac:dyDescent="0.2">
      <c r="A615" s="43">
        <v>606</v>
      </c>
      <c r="C615" s="43">
        <v>6.0438452761782141E-4</v>
      </c>
      <c r="D615" s="43">
        <v>4.6184129357909248E-2</v>
      </c>
      <c r="E615" s="43">
        <v>2.9220901039143992</v>
      </c>
      <c r="F615" s="43">
        <v>1.7301313368663451</v>
      </c>
      <c r="H615" s="43">
        <v>9.441136760413027E-5</v>
      </c>
      <c r="I615" s="43">
        <v>0.10454436046001958</v>
      </c>
      <c r="J615" s="43">
        <v>0</v>
      </c>
      <c r="K615" s="43">
        <v>1</v>
      </c>
      <c r="M615" s="43">
        <v>7.8280353765116575E-3</v>
      </c>
      <c r="N615" s="43">
        <v>4.6504210000102186E-2</v>
      </c>
      <c r="O615" s="43">
        <v>0</v>
      </c>
      <c r="P615" s="43">
        <v>1</v>
      </c>
      <c r="R615" s="43">
        <v>528.50423467142866</v>
      </c>
      <c r="S615" s="43">
        <v>186.88191326120486</v>
      </c>
      <c r="T615" s="43">
        <v>6892.6690040445383</v>
      </c>
      <c r="U615" s="43">
        <v>7608.0551519771716</v>
      </c>
      <c r="W615" s="43">
        <v>1544.336994010235</v>
      </c>
      <c r="X615" s="43">
        <v>0</v>
      </c>
      <c r="Y615" s="43">
        <v>0</v>
      </c>
      <c r="Z615" s="43">
        <v>1544.336994010235</v>
      </c>
      <c r="AB615" s="43">
        <v>41.288892863818702</v>
      </c>
      <c r="AC615" s="43">
        <v>0</v>
      </c>
      <c r="AD615" s="43">
        <v>0</v>
      </c>
      <c r="AE615" s="43">
        <v>41.288892863818702</v>
      </c>
      <c r="AG615" s="43">
        <v>2840035.7319848221</v>
      </c>
      <c r="AH615" s="43">
        <v>333576.79070621077</v>
      </c>
      <c r="AI615" s="43">
        <v>0</v>
      </c>
      <c r="AJ615" s="43">
        <v>173413350.02803856</v>
      </c>
      <c r="AK615" s="43">
        <v>176253385.76002339</v>
      </c>
    </row>
    <row r="616" spans="1:37" x14ac:dyDescent="0.2">
      <c r="A616" s="43">
        <v>607</v>
      </c>
      <c r="C616" s="43">
        <v>6.1419015299668533E-4</v>
      </c>
      <c r="D616" s="43">
        <v>5.3803460631871962E-2</v>
      </c>
      <c r="E616" s="43">
        <v>2.5753540959415901</v>
      </c>
      <c r="F616" s="43">
        <v>0.973331522173428</v>
      </c>
      <c r="H616" s="43">
        <v>9.5042156274094403E-5</v>
      </c>
      <c r="I616" s="43">
        <v>0.11143567209408511</v>
      </c>
      <c r="J616" s="43">
        <v>0</v>
      </c>
      <c r="K616" s="43">
        <v>1</v>
      </c>
      <c r="M616" s="43">
        <v>7.8872000490199934E-3</v>
      </c>
      <c r="N616" s="43">
        <v>4.3977989110762811E-2</v>
      </c>
      <c r="O616" s="43">
        <v>0</v>
      </c>
      <c r="P616" s="43">
        <v>1</v>
      </c>
      <c r="R616" s="43">
        <v>625.68455195023307</v>
      </c>
      <c r="S616" s="43">
        <v>200.53163295875027</v>
      </c>
      <c r="T616" s="43">
        <v>6567.5077884745406</v>
      </c>
      <c r="U616" s="43">
        <v>7393.723973383524</v>
      </c>
      <c r="W616" s="43">
        <v>1611.3592736324115</v>
      </c>
      <c r="X616" s="43">
        <v>0</v>
      </c>
      <c r="Y616" s="43">
        <v>0</v>
      </c>
      <c r="Z616" s="43">
        <v>1611.3592736324115</v>
      </c>
      <c r="AB616" s="43">
        <v>-1.7854078422121362</v>
      </c>
      <c r="AC616" s="43">
        <v>0</v>
      </c>
      <c r="AD616" s="43">
        <v>0</v>
      </c>
      <c r="AE616" s="43">
        <v>-1.7854078422121362</v>
      </c>
      <c r="AG616" s="43">
        <v>2963289.7042100048</v>
      </c>
      <c r="AH616" s="43">
        <v>348053.60310460086</v>
      </c>
      <c r="AI616" s="43">
        <v>0</v>
      </c>
      <c r="AJ616" s="43">
        <v>0</v>
      </c>
      <c r="AK616" s="43">
        <v>2963289.7042100048</v>
      </c>
    </row>
    <row r="617" spans="1:37" x14ac:dyDescent="0.2">
      <c r="A617" s="43">
        <v>608</v>
      </c>
      <c r="C617" s="43">
        <v>6.0467235898095705E-4</v>
      </c>
      <c r="D617" s="43">
        <v>4.5240100969732168E-2</v>
      </c>
      <c r="E617" s="43">
        <v>9.9715442894766362</v>
      </c>
      <c r="F617" s="43">
        <v>1.4021264730058982</v>
      </c>
      <c r="H617" s="43">
        <v>8.9232307331477422E-5</v>
      </c>
      <c r="I617" s="43">
        <v>9.2158921557083662E-2</v>
      </c>
      <c r="J617" s="43">
        <v>0</v>
      </c>
      <c r="K617" s="43">
        <v>1</v>
      </c>
      <c r="M617" s="43">
        <v>7.8721816696514235E-3</v>
      </c>
      <c r="N617" s="43">
        <v>4.5305408756027656E-2</v>
      </c>
      <c r="O617" s="43">
        <v>0</v>
      </c>
      <c r="P617" s="43">
        <v>1</v>
      </c>
      <c r="R617" s="43">
        <v>517.94787395831031</v>
      </c>
      <c r="S617" s="43">
        <v>155.70475651069151</v>
      </c>
      <c r="T617" s="43">
        <v>6752.8566996092668</v>
      </c>
      <c r="U617" s="43">
        <v>7426.5093300782682</v>
      </c>
      <c r="W617" s="43">
        <v>5164.7401648155537</v>
      </c>
      <c r="X617" s="43">
        <v>0</v>
      </c>
      <c r="Y617" s="43">
        <v>0</v>
      </c>
      <c r="Z617" s="43">
        <v>5164.7401648155537</v>
      </c>
      <c r="AB617" s="43">
        <v>22.286019037866193</v>
      </c>
      <c r="AC617" s="43">
        <v>0</v>
      </c>
      <c r="AD617" s="43">
        <v>0</v>
      </c>
      <c r="AE617" s="43">
        <v>22.286019037866193</v>
      </c>
      <c r="AG617" s="43">
        <v>9497957.1630958039</v>
      </c>
      <c r="AH617" s="43">
        <v>1115583.8756001596</v>
      </c>
      <c r="AI617" s="43">
        <v>0</v>
      </c>
      <c r="AJ617" s="43">
        <v>93601279.959038019</v>
      </c>
      <c r="AK617" s="43">
        <v>103099237.12213382</v>
      </c>
    </row>
    <row r="618" spans="1:37" x14ac:dyDescent="0.2">
      <c r="A618" s="43">
        <v>609</v>
      </c>
      <c r="C618" s="43">
        <v>6.2730577393088627E-4</v>
      </c>
      <c r="D618" s="43">
        <v>5.5123781310204234E-2</v>
      </c>
      <c r="E618" s="43">
        <v>4.2351267430844883</v>
      </c>
      <c r="F618" s="43">
        <v>2.295340567446881</v>
      </c>
      <c r="H618" s="43">
        <v>8.4075696503950974E-5</v>
      </c>
      <c r="I618" s="43">
        <v>0.12329322906680185</v>
      </c>
      <c r="J618" s="43">
        <v>0</v>
      </c>
      <c r="K618" s="43">
        <v>1</v>
      </c>
      <c r="M618" s="43">
        <v>7.8614318199411448E-3</v>
      </c>
      <c r="N618" s="43">
        <v>4.6330125868727312E-2</v>
      </c>
      <c r="O618" s="43">
        <v>0</v>
      </c>
      <c r="P618" s="43">
        <v>1</v>
      </c>
      <c r="R618" s="43">
        <v>654.72761486350873</v>
      </c>
      <c r="S618" s="43">
        <v>196.26916442110942</v>
      </c>
      <c r="T618" s="43">
        <v>6896.1627945015989</v>
      </c>
      <c r="U618" s="43">
        <v>7747.1595737862172</v>
      </c>
      <c r="W618" s="43">
        <v>2772.854431144367</v>
      </c>
      <c r="X618" s="43">
        <v>0</v>
      </c>
      <c r="Y618" s="43">
        <v>0</v>
      </c>
      <c r="Z618" s="43">
        <v>2772.854431144367</v>
      </c>
      <c r="AB618" s="43">
        <v>90.746190697167094</v>
      </c>
      <c r="AC618" s="43">
        <v>0</v>
      </c>
      <c r="AD618" s="43">
        <v>0</v>
      </c>
      <c r="AE618" s="43">
        <v>90.746190697167094</v>
      </c>
      <c r="AG618" s="43">
        <v>5099279.2988744909</v>
      </c>
      <c r="AH618" s="43">
        <v>598936.5571271833</v>
      </c>
      <c r="AI618" s="43">
        <v>0</v>
      </c>
      <c r="AJ618" s="43">
        <v>381134000.92810178</v>
      </c>
      <c r="AK618" s="43">
        <v>386233280.22697628</v>
      </c>
    </row>
    <row r="619" spans="1:37" x14ac:dyDescent="0.2">
      <c r="A619" s="43">
        <v>610</v>
      </c>
      <c r="C619" s="43">
        <v>6.2219682763398065E-4</v>
      </c>
      <c r="D619" s="43">
        <v>5.2372468191354736E-2</v>
      </c>
      <c r="E619" s="43">
        <v>4.5475871083971544</v>
      </c>
      <c r="F619" s="43">
        <v>1.1444280174229615</v>
      </c>
      <c r="H619" s="43">
        <v>8.251934111970273E-5</v>
      </c>
      <c r="I619" s="43">
        <v>9.8390506351565959E-2</v>
      </c>
      <c r="J619" s="43">
        <v>0</v>
      </c>
      <c r="K619" s="43">
        <v>1</v>
      </c>
      <c r="M619" s="43">
        <v>7.9152068084705762E-3</v>
      </c>
      <c r="N619" s="43">
        <v>4.3915441648170142E-2</v>
      </c>
      <c r="O619" s="43">
        <v>0</v>
      </c>
      <c r="P619" s="43">
        <v>1</v>
      </c>
      <c r="R619" s="43">
        <v>616.98301280120165</v>
      </c>
      <c r="S619" s="43">
        <v>153.72741347080455</v>
      </c>
      <c r="T619" s="43">
        <v>6581.4546649009653</v>
      </c>
      <c r="U619" s="43">
        <v>7352.1650911729712</v>
      </c>
      <c r="W619" s="43">
        <v>2805.7839951147812</v>
      </c>
      <c r="X619" s="43">
        <v>0</v>
      </c>
      <c r="Y619" s="43">
        <v>0</v>
      </c>
      <c r="Z619" s="43">
        <v>2805.7839951147812</v>
      </c>
      <c r="AB619" s="43">
        <v>9.5347307655099858</v>
      </c>
      <c r="AC619" s="43">
        <v>0</v>
      </c>
      <c r="AD619" s="43">
        <v>0</v>
      </c>
      <c r="AE619" s="43">
        <v>9.5347307655099858</v>
      </c>
      <c r="AG619" s="43">
        <v>5159836.767016083</v>
      </c>
      <c r="AH619" s="43">
        <v>606049.3429447927</v>
      </c>
      <c r="AI619" s="43">
        <v>0</v>
      </c>
      <c r="AJ619" s="43">
        <v>40045869.215141937</v>
      </c>
      <c r="AK619" s="43">
        <v>45205705.98215802</v>
      </c>
    </row>
    <row r="620" spans="1:37" x14ac:dyDescent="0.2">
      <c r="A620" s="43">
        <v>611</v>
      </c>
      <c r="C620" s="43">
        <v>6.2516079999141994E-4</v>
      </c>
      <c r="D620" s="43">
        <v>4.6414803496424122E-2</v>
      </c>
      <c r="E620" s="43">
        <v>3.9410276063606116</v>
      </c>
      <c r="F620" s="43">
        <v>1.2165050553596417</v>
      </c>
      <c r="H620" s="43">
        <v>9.5530914102859299E-5</v>
      </c>
      <c r="I620" s="43">
        <v>9.5282268572968856E-2</v>
      </c>
      <c r="J620" s="43">
        <v>0</v>
      </c>
      <c r="K620" s="43">
        <v>1</v>
      </c>
      <c r="M620" s="43">
        <v>7.8738310208456008E-3</v>
      </c>
      <c r="N620" s="43">
        <v>4.6435754661555473E-2</v>
      </c>
      <c r="O620" s="43">
        <v>0</v>
      </c>
      <c r="P620" s="43">
        <v>1</v>
      </c>
      <c r="R620" s="43">
        <v>549.40249478488431</v>
      </c>
      <c r="S620" s="43">
        <v>172.3448835306657</v>
      </c>
      <c r="T620" s="43">
        <v>6922.7870242350773</v>
      </c>
      <c r="U620" s="43">
        <v>7644.5344025506274</v>
      </c>
      <c r="W620" s="43">
        <v>2165.2103989506209</v>
      </c>
      <c r="X620" s="43">
        <v>0</v>
      </c>
      <c r="Y620" s="43">
        <v>0</v>
      </c>
      <c r="Z620" s="43">
        <v>2165.2103989506209</v>
      </c>
      <c r="AB620" s="43">
        <v>12.727480677649552</v>
      </c>
      <c r="AC620" s="43">
        <v>0</v>
      </c>
      <c r="AD620" s="43">
        <v>0</v>
      </c>
      <c r="AE620" s="43">
        <v>12.727480677649552</v>
      </c>
      <c r="AG620" s="43">
        <v>3981821.9236701918</v>
      </c>
      <c r="AH620" s="43">
        <v>467685.44617333409</v>
      </c>
      <c r="AI620" s="43">
        <v>0</v>
      </c>
      <c r="AJ620" s="43">
        <v>53455418.846128121</v>
      </c>
      <c r="AK620" s="43">
        <v>57437240.769798316</v>
      </c>
    </row>
    <row r="621" spans="1:37" x14ac:dyDescent="0.2">
      <c r="A621" s="43">
        <v>612</v>
      </c>
      <c r="C621" s="43">
        <v>6.0759902079666995E-4</v>
      </c>
      <c r="D621" s="43">
        <v>5.3924633102519375E-2</v>
      </c>
      <c r="E621" s="43">
        <v>8.1447895973260032</v>
      </c>
      <c r="F621" s="43">
        <v>2.8604339905428828</v>
      </c>
      <c r="H621" s="43">
        <v>9.3977140737999676E-5</v>
      </c>
      <c r="I621" s="43">
        <v>8.9472859443845337E-2</v>
      </c>
      <c r="J621" s="43">
        <v>0</v>
      </c>
      <c r="K621" s="43">
        <v>1</v>
      </c>
      <c r="M621" s="43">
        <v>7.8224285930842199E-3</v>
      </c>
      <c r="N621" s="43">
        <v>4.4306252373043871E-2</v>
      </c>
      <c r="O621" s="43">
        <v>0</v>
      </c>
      <c r="P621" s="43">
        <v>1</v>
      </c>
      <c r="R621" s="43">
        <v>620.36407054648475</v>
      </c>
      <c r="S621" s="43">
        <v>159.20471194824859</v>
      </c>
      <c r="T621" s="43">
        <v>6562.1929681933652</v>
      </c>
      <c r="U621" s="43">
        <v>7341.7617506880988</v>
      </c>
      <c r="W621" s="43">
        <v>5052.7348283418241</v>
      </c>
      <c r="X621" s="43">
        <v>0</v>
      </c>
      <c r="Y621" s="43">
        <v>0</v>
      </c>
      <c r="Z621" s="43">
        <v>5052.7348283418241</v>
      </c>
      <c r="AB621" s="43">
        <v>123.49366515911586</v>
      </c>
      <c r="AC621" s="43">
        <v>0</v>
      </c>
      <c r="AD621" s="43">
        <v>0</v>
      </c>
      <c r="AE621" s="43">
        <v>123.49366515911586</v>
      </c>
      <c r="AG621" s="43">
        <v>9291979.3493206147</v>
      </c>
      <c r="AH621" s="43">
        <v>1091390.7229218341</v>
      </c>
      <c r="AI621" s="43">
        <v>0</v>
      </c>
      <c r="AJ621" s="43">
        <v>518673393.66828662</v>
      </c>
      <c r="AK621" s="43">
        <v>527965373.01760721</v>
      </c>
    </row>
    <row r="622" spans="1:37" x14ac:dyDescent="0.2">
      <c r="A622" s="43">
        <v>613</v>
      </c>
      <c r="C622" s="43">
        <v>6.0977059862432354E-4</v>
      </c>
      <c r="D622" s="43">
        <v>5.5080503915628354E-2</v>
      </c>
      <c r="E622" s="43">
        <v>4.0438735844070601</v>
      </c>
      <c r="F622" s="43">
        <v>2.8885282099743312</v>
      </c>
      <c r="H622" s="43">
        <v>8.5611700371317342E-5</v>
      </c>
      <c r="I622" s="43">
        <v>8.7632325262945898E-2</v>
      </c>
      <c r="J622" s="43">
        <v>0</v>
      </c>
      <c r="K622" s="43">
        <v>1</v>
      </c>
      <c r="M622" s="43">
        <v>7.8012443624743515E-3</v>
      </c>
      <c r="N622" s="43">
        <v>4.6432514593145457E-2</v>
      </c>
      <c r="O622" s="43">
        <v>0</v>
      </c>
      <c r="P622" s="43">
        <v>1</v>
      </c>
      <c r="R622" s="43">
        <v>635.92625791629916</v>
      </c>
      <c r="S622" s="43">
        <v>142.0495398351751</v>
      </c>
      <c r="T622" s="43">
        <v>6858.4891894818484</v>
      </c>
      <c r="U622" s="43">
        <v>7636.464987233323</v>
      </c>
      <c r="W622" s="43">
        <v>2571.6053960185532</v>
      </c>
      <c r="X622" s="43">
        <v>0</v>
      </c>
      <c r="Y622" s="43">
        <v>0</v>
      </c>
      <c r="Z622" s="43">
        <v>2571.6053960185532</v>
      </c>
      <c r="AB622" s="43">
        <v>128.50322049660272</v>
      </c>
      <c r="AC622" s="43">
        <v>0</v>
      </c>
      <c r="AD622" s="43">
        <v>0</v>
      </c>
      <c r="AE622" s="43">
        <v>128.50322049660272</v>
      </c>
      <c r="AG622" s="43">
        <v>4729182.3232781189</v>
      </c>
      <c r="AH622" s="43">
        <v>555466.7655400075</v>
      </c>
      <c r="AI622" s="43">
        <v>0</v>
      </c>
      <c r="AJ622" s="43">
        <v>539713526.08573139</v>
      </c>
      <c r="AK622" s="43">
        <v>544442708.40900946</v>
      </c>
    </row>
    <row r="623" spans="1:37" x14ac:dyDescent="0.2">
      <c r="A623" s="43">
        <v>614</v>
      </c>
      <c r="C623" s="43">
        <v>5.9539835455232751E-4</v>
      </c>
      <c r="D623" s="43">
        <v>4.0289387144861064E-2</v>
      </c>
      <c r="E623" s="43">
        <v>5.4908438378211555</v>
      </c>
      <c r="F623" s="43">
        <v>2.3915088967501821</v>
      </c>
      <c r="H623" s="43">
        <v>8.9332152314885508E-5</v>
      </c>
      <c r="I623" s="43">
        <v>9.4868033878356295E-2</v>
      </c>
      <c r="J623" s="43">
        <v>0</v>
      </c>
      <c r="K623" s="43">
        <v>1</v>
      </c>
      <c r="M623" s="43">
        <v>7.8042232401314476E-3</v>
      </c>
      <c r="N623" s="43">
        <v>4.5278104438394591E-2</v>
      </c>
      <c r="O623" s="43">
        <v>0</v>
      </c>
      <c r="P623" s="43">
        <v>1</v>
      </c>
      <c r="R623" s="43">
        <v>454.1932379298774</v>
      </c>
      <c r="S623" s="43">
        <v>160.46121285941828</v>
      </c>
      <c r="T623" s="43">
        <v>6690.5264749119442</v>
      </c>
      <c r="U623" s="43">
        <v>7305.1809257012401</v>
      </c>
      <c r="W623" s="43">
        <v>2493.9041416673053</v>
      </c>
      <c r="X623" s="43">
        <v>0</v>
      </c>
      <c r="Y623" s="43">
        <v>0</v>
      </c>
      <c r="Z623" s="43">
        <v>2493.9041416673053</v>
      </c>
      <c r="AB623" s="43">
        <v>67.625490662282047</v>
      </c>
      <c r="AC623" s="43">
        <v>0</v>
      </c>
      <c r="AD623" s="43">
        <v>0</v>
      </c>
      <c r="AE623" s="43">
        <v>67.625490662282047</v>
      </c>
      <c r="AG623" s="43">
        <v>4586289.7165261749</v>
      </c>
      <c r="AH623" s="43">
        <v>538683.29460013798</v>
      </c>
      <c r="AI623" s="43">
        <v>0</v>
      </c>
      <c r="AJ623" s="43">
        <v>284027060.78158462</v>
      </c>
      <c r="AK623" s="43">
        <v>288613350.49811077</v>
      </c>
    </row>
    <row r="624" spans="1:37" x14ac:dyDescent="0.2">
      <c r="A624" s="43">
        <v>615</v>
      </c>
      <c r="C624" s="43">
        <v>6.1300034435041173E-4</v>
      </c>
      <c r="D624" s="43">
        <v>5.6635469113849313E-2</v>
      </c>
      <c r="E624" s="43">
        <v>3.3183182766666652</v>
      </c>
      <c r="F624" s="43">
        <v>4.8797282713756411</v>
      </c>
      <c r="H624" s="43">
        <v>8.6497981734985009E-5</v>
      </c>
      <c r="I624" s="43">
        <v>8.5681756730520905E-2</v>
      </c>
      <c r="J624" s="43">
        <v>0</v>
      </c>
      <c r="K624" s="43">
        <v>1</v>
      </c>
      <c r="M624" s="43">
        <v>7.8950871312686299E-3</v>
      </c>
      <c r="N624" s="43">
        <v>4.9522135549072477E-2</v>
      </c>
      <c r="O624" s="43">
        <v>0</v>
      </c>
      <c r="P624" s="43">
        <v>1</v>
      </c>
      <c r="R624" s="43">
        <v>657.34232021892831</v>
      </c>
      <c r="S624" s="43">
        <v>140.32553580936843</v>
      </c>
      <c r="T624" s="43">
        <v>7402.8451426863303</v>
      </c>
      <c r="U624" s="43">
        <v>8200.5129987146265</v>
      </c>
      <c r="W624" s="43">
        <v>2181.2710352089416</v>
      </c>
      <c r="X624" s="43">
        <v>0</v>
      </c>
      <c r="Y624" s="43">
        <v>0</v>
      </c>
      <c r="Z624" s="43">
        <v>2181.2710352089416</v>
      </c>
      <c r="AB624" s="43">
        <v>272.88312545857883</v>
      </c>
      <c r="AC624" s="43">
        <v>0</v>
      </c>
      <c r="AD624" s="43">
        <v>0</v>
      </c>
      <c r="AE624" s="43">
        <v>272.88312545857883</v>
      </c>
      <c r="AG624" s="43">
        <v>4011357.4337492436</v>
      </c>
      <c r="AH624" s="43">
        <v>471154.54360513139</v>
      </c>
      <c r="AI624" s="43">
        <v>0</v>
      </c>
      <c r="AJ624" s="43">
        <v>1146109126.9260311</v>
      </c>
      <c r="AK624" s="43">
        <v>1150120484.3597803</v>
      </c>
    </row>
    <row r="625" spans="1:37" x14ac:dyDescent="0.2">
      <c r="A625" s="43">
        <v>616</v>
      </c>
      <c r="C625" s="43">
        <v>5.8764879642840984E-4</v>
      </c>
      <c r="D625" s="43">
        <v>4.7613533411349079E-2</v>
      </c>
      <c r="E625" s="43">
        <v>3.8210143105800913</v>
      </c>
      <c r="F625" s="43">
        <v>2.4201939742940777</v>
      </c>
      <c r="H625" s="43">
        <v>9.5453836717496188E-5</v>
      </c>
      <c r="I625" s="43">
        <v>9.8695030102175299E-2</v>
      </c>
      <c r="J625" s="43">
        <v>0</v>
      </c>
      <c r="K625" s="43">
        <v>1</v>
      </c>
      <c r="M625" s="43">
        <v>7.879881912054798E-3</v>
      </c>
      <c r="N625" s="43">
        <v>4.6035031985836361E-2</v>
      </c>
      <c r="O625" s="43">
        <v>0</v>
      </c>
      <c r="P625" s="43">
        <v>1</v>
      </c>
      <c r="R625" s="43">
        <v>529.77399410498992</v>
      </c>
      <c r="S625" s="43">
        <v>178.37379240280552</v>
      </c>
      <c r="T625" s="43">
        <v>6868.3201608079044</v>
      </c>
      <c r="U625" s="43">
        <v>7576.4679473156993</v>
      </c>
      <c r="W625" s="43">
        <v>2024.2740128483395</v>
      </c>
      <c r="X625" s="43">
        <v>0</v>
      </c>
      <c r="Y625" s="43">
        <v>0</v>
      </c>
      <c r="Z625" s="43">
        <v>2024.2740128483395</v>
      </c>
      <c r="AB625" s="43">
        <v>80.504856255720597</v>
      </c>
      <c r="AC625" s="43">
        <v>0</v>
      </c>
      <c r="AD625" s="43">
        <v>0</v>
      </c>
      <c r="AE625" s="43">
        <v>80.504856255720597</v>
      </c>
      <c r="AG625" s="43">
        <v>3722639.909628096</v>
      </c>
      <c r="AH625" s="43">
        <v>437243.18677524134</v>
      </c>
      <c r="AI625" s="43">
        <v>0</v>
      </c>
      <c r="AJ625" s="43">
        <v>338120396.27402651</v>
      </c>
      <c r="AK625" s="43">
        <v>341843036.18365461</v>
      </c>
    </row>
    <row r="626" spans="1:37" x14ac:dyDescent="0.2">
      <c r="A626" s="43">
        <v>617</v>
      </c>
      <c r="C626" s="43">
        <v>6.0331282932357374E-4</v>
      </c>
      <c r="D626" s="43">
        <v>6.0074877555272854E-2</v>
      </c>
      <c r="E626" s="43">
        <v>6.7698969805578857</v>
      </c>
      <c r="F626" s="43">
        <v>4.9854788278677065</v>
      </c>
      <c r="H626" s="43">
        <v>1.0081074331691475E-4</v>
      </c>
      <c r="I626" s="43">
        <v>0.11956300574915413</v>
      </c>
      <c r="J626" s="43">
        <v>0</v>
      </c>
      <c r="K626" s="43">
        <v>1</v>
      </c>
      <c r="M626" s="43">
        <v>7.881895997081334E-3</v>
      </c>
      <c r="N626" s="43">
        <v>4.3910015692016607E-2</v>
      </c>
      <c r="O626" s="43">
        <v>0</v>
      </c>
      <c r="P626" s="43">
        <v>1</v>
      </c>
      <c r="R626" s="43">
        <v>686.24284230659634</v>
      </c>
      <c r="S626" s="43">
        <v>228.21596063089555</v>
      </c>
      <c r="T626" s="43">
        <v>6552.947145702632</v>
      </c>
      <c r="U626" s="43">
        <v>7467.4059486401238</v>
      </c>
      <c r="W626" s="43">
        <v>4645.7933460608883</v>
      </c>
      <c r="X626" s="43">
        <v>0</v>
      </c>
      <c r="Y626" s="43">
        <v>0</v>
      </c>
      <c r="Z626" s="43">
        <v>4645.7933460608883</v>
      </c>
      <c r="AB626" s="43">
        <v>292.64567611039058</v>
      </c>
      <c r="AC626" s="43">
        <v>0</v>
      </c>
      <c r="AD626" s="43">
        <v>0</v>
      </c>
      <c r="AE626" s="43">
        <v>292.64567611039058</v>
      </c>
      <c r="AG626" s="43">
        <v>8543613.9634059742</v>
      </c>
      <c r="AH626" s="43">
        <v>1003491.3627491519</v>
      </c>
      <c r="AI626" s="43">
        <v>0</v>
      </c>
      <c r="AJ626" s="43">
        <v>1229111839.6636405</v>
      </c>
      <c r="AK626" s="43">
        <v>1237655453.6270466</v>
      </c>
    </row>
    <row r="627" spans="1:37" x14ac:dyDescent="0.2">
      <c r="A627" s="43">
        <v>618</v>
      </c>
      <c r="C627" s="43">
        <v>5.9659007105881631E-4</v>
      </c>
      <c r="D627" s="43">
        <v>4.7531843029060702E-2</v>
      </c>
      <c r="E627" s="43">
        <v>4.1978315654337637</v>
      </c>
      <c r="F627" s="43">
        <v>3.2764058357432324</v>
      </c>
      <c r="H627" s="43">
        <v>9.31384958076098E-5</v>
      </c>
      <c r="I627" s="43">
        <v>0.12414576895192342</v>
      </c>
      <c r="J627" s="43">
        <v>0</v>
      </c>
      <c r="K627" s="43">
        <v>1</v>
      </c>
      <c r="M627" s="43">
        <v>7.7709154977951877E-3</v>
      </c>
      <c r="N627" s="43">
        <v>4.4299212803365573E-2</v>
      </c>
      <c r="O627" s="43">
        <v>0</v>
      </c>
      <c r="P627" s="43">
        <v>1</v>
      </c>
      <c r="R627" s="43">
        <v>536.91192290473532</v>
      </c>
      <c r="S627" s="43">
        <v>218.92911192821302</v>
      </c>
      <c r="T627" s="43">
        <v>6517.9431479674995</v>
      </c>
      <c r="U627" s="43">
        <v>7273.7841828004475</v>
      </c>
      <c r="W627" s="43">
        <v>2253.8658178272372</v>
      </c>
      <c r="X627" s="43">
        <v>0</v>
      </c>
      <c r="Y627" s="43">
        <v>0</v>
      </c>
      <c r="Z627" s="43">
        <v>2253.8658178272372</v>
      </c>
      <c r="AB627" s="43">
        <v>130.77854950010922</v>
      </c>
      <c r="AC627" s="43">
        <v>0</v>
      </c>
      <c r="AD627" s="43">
        <v>0</v>
      </c>
      <c r="AE627" s="43">
        <v>130.77854950010922</v>
      </c>
      <c r="AG627" s="43">
        <v>4144859.2389842891</v>
      </c>
      <c r="AH627" s="43">
        <v>486835.01665068325</v>
      </c>
      <c r="AI627" s="43">
        <v>0</v>
      </c>
      <c r="AJ627" s="43">
        <v>549269907.90045869</v>
      </c>
      <c r="AK627" s="43">
        <v>553414767.13944304</v>
      </c>
    </row>
    <row r="628" spans="1:37" x14ac:dyDescent="0.2">
      <c r="A628" s="43">
        <v>619</v>
      </c>
      <c r="C628" s="43">
        <v>6.0444945679607261E-4</v>
      </c>
      <c r="D628" s="43">
        <v>5.2659752510109938E-2</v>
      </c>
      <c r="E628" s="43">
        <v>4.5373552309431249</v>
      </c>
      <c r="F628" s="43">
        <v>3.7775923234189213</v>
      </c>
      <c r="H628" s="43">
        <v>9.1343560133294588E-5</v>
      </c>
      <c r="I628" s="43">
        <v>0.10596363298797751</v>
      </c>
      <c r="J628" s="43">
        <v>0</v>
      </c>
      <c r="K628" s="43">
        <v>1</v>
      </c>
      <c r="M628" s="43">
        <v>7.8246167011721355E-3</v>
      </c>
      <c r="N628" s="43">
        <v>4.560685626078561E-2</v>
      </c>
      <c r="O628" s="43">
        <v>0</v>
      </c>
      <c r="P628" s="43">
        <v>1</v>
      </c>
      <c r="R628" s="43">
        <v>602.67222671449622</v>
      </c>
      <c r="S628" s="43">
        <v>183.26399385201651</v>
      </c>
      <c r="T628" s="43">
        <v>6756.7147073696178</v>
      </c>
      <c r="U628" s="43">
        <v>7542.6509279361308</v>
      </c>
      <c r="W628" s="43">
        <v>2734.5379804271602</v>
      </c>
      <c r="X628" s="43">
        <v>0</v>
      </c>
      <c r="Y628" s="43">
        <v>0</v>
      </c>
      <c r="Z628" s="43">
        <v>2734.5379804271602</v>
      </c>
      <c r="AB628" s="43">
        <v>179.11561929921706</v>
      </c>
      <c r="AC628" s="43">
        <v>0</v>
      </c>
      <c r="AD628" s="43">
        <v>0</v>
      </c>
      <c r="AE628" s="43">
        <v>179.11561929921706</v>
      </c>
      <c r="AG628" s="43">
        <v>5028815.3460055478</v>
      </c>
      <c r="AH628" s="43">
        <v>590660.20377226663</v>
      </c>
      <c r="AI628" s="43">
        <v>0</v>
      </c>
      <c r="AJ628" s="43">
        <v>752285601.05671167</v>
      </c>
      <c r="AK628" s="43">
        <v>757314416.40271723</v>
      </c>
    </row>
    <row r="629" spans="1:37" x14ac:dyDescent="0.2">
      <c r="A629" s="43">
        <v>620</v>
      </c>
      <c r="C629" s="43">
        <v>5.9706443602004582E-4</v>
      </c>
      <c r="D629" s="43">
        <v>4.6222929103572369E-2</v>
      </c>
      <c r="E629" s="43">
        <v>2.6257970284658327</v>
      </c>
      <c r="F629" s="43">
        <v>1.6932469280978784</v>
      </c>
      <c r="H629" s="43">
        <v>9.2541810983060024E-5</v>
      </c>
      <c r="I629" s="43">
        <v>9.8499641282807485E-2</v>
      </c>
      <c r="J629" s="43">
        <v>0</v>
      </c>
      <c r="K629" s="43">
        <v>1</v>
      </c>
      <c r="M629" s="43">
        <v>7.7733793474382877E-3</v>
      </c>
      <c r="N629" s="43">
        <v>4.5149252469684133E-2</v>
      </c>
      <c r="O629" s="43">
        <v>0</v>
      </c>
      <c r="P629" s="43">
        <v>1</v>
      </c>
      <c r="R629" s="43">
        <v>522.54180240359733</v>
      </c>
      <c r="S629" s="43">
        <v>172.58975640212043</v>
      </c>
      <c r="T629" s="43">
        <v>6645.1195577000672</v>
      </c>
      <c r="U629" s="43">
        <v>7340.2511165057849</v>
      </c>
      <c r="W629" s="43">
        <v>1372.0887120005461</v>
      </c>
      <c r="X629" s="43">
        <v>0</v>
      </c>
      <c r="Y629" s="43">
        <v>0</v>
      </c>
      <c r="Z629" s="43">
        <v>1372.0887120005461</v>
      </c>
      <c r="AB629" s="43">
        <v>38.7608034271354</v>
      </c>
      <c r="AC629" s="43">
        <v>0</v>
      </c>
      <c r="AD629" s="43">
        <v>0</v>
      </c>
      <c r="AE629" s="43">
        <v>38.7608034271354</v>
      </c>
      <c r="AG629" s="43">
        <v>2523271.1413690043</v>
      </c>
      <c r="AH629" s="43">
        <v>296371.16179211799</v>
      </c>
      <c r="AI629" s="43">
        <v>0</v>
      </c>
      <c r="AJ629" s="43">
        <v>162795374.39396867</v>
      </c>
      <c r="AK629" s="43">
        <v>165318645.53533769</v>
      </c>
    </row>
    <row r="630" spans="1:37" x14ac:dyDescent="0.2">
      <c r="A630" s="43">
        <v>621</v>
      </c>
      <c r="C630" s="43">
        <v>6.3166791419344559E-4</v>
      </c>
      <c r="D630" s="43">
        <v>5.3791612167087166E-2</v>
      </c>
      <c r="E630" s="43">
        <v>5.1527413805303857</v>
      </c>
      <c r="F630" s="43">
        <v>2.428743006929035</v>
      </c>
      <c r="H630" s="43">
        <v>9.0608258863755786E-5</v>
      </c>
      <c r="I630" s="43">
        <v>0.10427962288890513</v>
      </c>
      <c r="J630" s="43">
        <v>0</v>
      </c>
      <c r="K630" s="43">
        <v>1</v>
      </c>
      <c r="M630" s="43">
        <v>7.7932066172255263E-3</v>
      </c>
      <c r="N630" s="43">
        <v>4.5011883675856137E-2</v>
      </c>
      <c r="O630" s="43">
        <v>0</v>
      </c>
      <c r="P630" s="43">
        <v>1</v>
      </c>
      <c r="R630" s="43">
        <v>643.34769697477441</v>
      </c>
      <c r="S630" s="43">
        <v>178.89969895943668</v>
      </c>
      <c r="T630" s="43">
        <v>6641.7993485715997</v>
      </c>
      <c r="U630" s="43">
        <v>7464.0467445058111</v>
      </c>
      <c r="W630" s="43">
        <v>3315.0043002708435</v>
      </c>
      <c r="X630" s="43">
        <v>0</v>
      </c>
      <c r="Y630" s="43">
        <v>0</v>
      </c>
      <c r="Z630" s="43">
        <v>3315.0043002708435</v>
      </c>
      <c r="AB630" s="43">
        <v>98.352101969197136</v>
      </c>
      <c r="AC630" s="43">
        <v>0</v>
      </c>
      <c r="AD630" s="43">
        <v>0</v>
      </c>
      <c r="AE630" s="43">
        <v>98.352101969197136</v>
      </c>
      <c r="AG630" s="43">
        <v>6096292.908198081</v>
      </c>
      <c r="AH630" s="43">
        <v>716040.92885850219</v>
      </c>
      <c r="AI630" s="43">
        <v>0</v>
      </c>
      <c r="AJ630" s="43">
        <v>413078828.27062798</v>
      </c>
      <c r="AK630" s="43">
        <v>419175121.17882603</v>
      </c>
    </row>
    <row r="631" spans="1:37" x14ac:dyDescent="0.2">
      <c r="A631" s="43">
        <v>622</v>
      </c>
      <c r="C631" s="43">
        <v>6.1399227998348849E-4</v>
      </c>
      <c r="D631" s="43">
        <v>5.1759996721912858E-2</v>
      </c>
      <c r="E631" s="43">
        <v>4.9513185928396881</v>
      </c>
      <c r="F631" s="43">
        <v>2.26375700848362</v>
      </c>
      <c r="H631" s="43">
        <v>9.0581575045711737E-5</v>
      </c>
      <c r="I631" s="43">
        <v>0.11205431473486238</v>
      </c>
      <c r="J631" s="43">
        <v>0</v>
      </c>
      <c r="K631" s="43">
        <v>1</v>
      </c>
      <c r="M631" s="43">
        <v>7.866795112035363E-3</v>
      </c>
      <c r="N631" s="43">
        <v>4.6038743366615398E-2</v>
      </c>
      <c r="O631" s="43">
        <v>0</v>
      </c>
      <c r="P631" s="43">
        <v>1</v>
      </c>
      <c r="R631" s="43">
        <v>601.72703385092927</v>
      </c>
      <c r="S631" s="43">
        <v>192.18116635060582</v>
      </c>
      <c r="T631" s="43">
        <v>6857.4661584895402</v>
      </c>
      <c r="U631" s="43">
        <v>7651.374358691075</v>
      </c>
      <c r="W631" s="43">
        <v>2979.3422505203825</v>
      </c>
      <c r="X631" s="43">
        <v>0</v>
      </c>
      <c r="Y631" s="43">
        <v>0</v>
      </c>
      <c r="Z631" s="43">
        <v>2979.3422505203825</v>
      </c>
      <c r="AB631" s="43">
        <v>81.366732915879453</v>
      </c>
      <c r="AC631" s="43">
        <v>0</v>
      </c>
      <c r="AD631" s="43">
        <v>0</v>
      </c>
      <c r="AE631" s="43">
        <v>81.366732915879453</v>
      </c>
      <c r="AG631" s="43">
        <v>5479010.3987069838</v>
      </c>
      <c r="AH631" s="43">
        <v>643537.92611240258</v>
      </c>
      <c r="AI631" s="43">
        <v>0</v>
      </c>
      <c r="AJ631" s="43">
        <v>341740278.24669373</v>
      </c>
      <c r="AK631" s="43">
        <v>347219288.6454007</v>
      </c>
    </row>
    <row r="632" spans="1:37" x14ac:dyDescent="0.2">
      <c r="A632" s="43">
        <v>623</v>
      </c>
      <c r="C632" s="43">
        <v>6.1538712358111258E-4</v>
      </c>
      <c r="D632" s="43">
        <v>5.1763146690933744E-2</v>
      </c>
      <c r="E632" s="43">
        <v>7.4669997621198929</v>
      </c>
      <c r="F632" s="43">
        <v>2.0246331637906048</v>
      </c>
      <c r="H632" s="43">
        <v>9.3276390345176097E-5</v>
      </c>
      <c r="I632" s="43">
        <v>7.8600817437303627E-2</v>
      </c>
      <c r="J632" s="43">
        <v>0</v>
      </c>
      <c r="K632" s="43">
        <v>1</v>
      </c>
      <c r="M632" s="43">
        <v>7.8909377387239577E-3</v>
      </c>
      <c r="N632" s="43">
        <v>4.558885302440558E-2</v>
      </c>
      <c r="O632" s="43">
        <v>0</v>
      </c>
      <c r="P632" s="43">
        <v>1</v>
      </c>
      <c r="R632" s="43">
        <v>603.13071636250083</v>
      </c>
      <c r="S632" s="43">
        <v>138.816524411009</v>
      </c>
      <c r="T632" s="43">
        <v>6811.2944542605173</v>
      </c>
      <c r="U632" s="43">
        <v>7553.2416950340275</v>
      </c>
      <c r="W632" s="43">
        <v>4503.5769156059941</v>
      </c>
      <c r="X632" s="43">
        <v>0</v>
      </c>
      <c r="Y632" s="43">
        <v>0</v>
      </c>
      <c r="Z632" s="43">
        <v>4503.5769156059941</v>
      </c>
      <c r="AB632" s="43">
        <v>66.124687547180926</v>
      </c>
      <c r="AC632" s="43">
        <v>0</v>
      </c>
      <c r="AD632" s="43">
        <v>0</v>
      </c>
      <c r="AE632" s="43">
        <v>66.124687547180926</v>
      </c>
      <c r="AG632" s="43">
        <v>8282077.9477994228</v>
      </c>
      <c r="AH632" s="43">
        <v>972772.61377089471</v>
      </c>
      <c r="AI632" s="43">
        <v>0</v>
      </c>
      <c r="AJ632" s="43">
        <v>277723687.69815987</v>
      </c>
      <c r="AK632" s="43">
        <v>286005765.64595932</v>
      </c>
    </row>
    <row r="633" spans="1:37" x14ac:dyDescent="0.2">
      <c r="A633" s="43">
        <v>624</v>
      </c>
      <c r="C633" s="43">
        <v>6.0234476283609615E-4</v>
      </c>
      <c r="D633" s="43">
        <v>6.1866893014892677E-2</v>
      </c>
      <c r="E633" s="43">
        <v>2.0463589379859575</v>
      </c>
      <c r="F633" s="43">
        <v>4.4207987251299752</v>
      </c>
      <c r="H633" s="43">
        <v>9.4135767860104025E-5</v>
      </c>
      <c r="I633" s="43">
        <v>0.12384414247857034</v>
      </c>
      <c r="J633" s="43">
        <v>0</v>
      </c>
      <c r="K633" s="43">
        <v>1</v>
      </c>
      <c r="M633" s="43">
        <v>7.8770653329587326E-3</v>
      </c>
      <c r="N633" s="43">
        <v>4.3838230153599139E-2</v>
      </c>
      <c r="O633" s="43">
        <v>0</v>
      </c>
      <c r="P633" s="43">
        <v>1</v>
      </c>
      <c r="R633" s="43">
        <v>705.57927787474114</v>
      </c>
      <c r="S633" s="43">
        <v>220.73566670921559</v>
      </c>
      <c r="T633" s="43">
        <v>6538.2245612243787</v>
      </c>
      <c r="U633" s="43">
        <v>7464.5395058083359</v>
      </c>
      <c r="W633" s="43">
        <v>1443.8684617366541</v>
      </c>
      <c r="X633" s="43">
        <v>0</v>
      </c>
      <c r="Y633" s="43">
        <v>0</v>
      </c>
      <c r="Z633" s="43">
        <v>1443.8684617366541</v>
      </c>
      <c r="AB633" s="43">
        <v>258.25998228282862</v>
      </c>
      <c r="AC633" s="43">
        <v>0</v>
      </c>
      <c r="AD633" s="43">
        <v>0</v>
      </c>
      <c r="AE633" s="43">
        <v>258.25998228282862</v>
      </c>
      <c r="AG633" s="43">
        <v>2655274.101133707</v>
      </c>
      <c r="AH633" s="43">
        <v>311875.5877351173</v>
      </c>
      <c r="AI633" s="43">
        <v>0</v>
      </c>
      <c r="AJ633" s="43">
        <v>1084691925.5878801</v>
      </c>
      <c r="AK633" s="43">
        <v>1087347199.689014</v>
      </c>
    </row>
    <row r="634" spans="1:37" x14ac:dyDescent="0.2">
      <c r="A634" s="43">
        <v>625</v>
      </c>
      <c r="C634" s="43">
        <v>6.2345211525083322E-4</v>
      </c>
      <c r="D634" s="43">
        <v>5.2458931033023508E-2</v>
      </c>
      <c r="E634" s="43">
        <v>2.5260411452295424</v>
      </c>
      <c r="F634" s="43">
        <v>4.1164944460099449</v>
      </c>
      <c r="H634" s="43">
        <v>9.7979765494526916E-5</v>
      </c>
      <c r="I634" s="43">
        <v>0.10374553391092378</v>
      </c>
      <c r="J634" s="43">
        <v>0</v>
      </c>
      <c r="K634" s="43">
        <v>1</v>
      </c>
      <c r="M634" s="43">
        <v>7.8469545778578342E-3</v>
      </c>
      <c r="N634" s="43">
        <v>4.5063613363675654E-2</v>
      </c>
      <c r="O634" s="43">
        <v>0</v>
      </c>
      <c r="P634" s="43">
        <v>1</v>
      </c>
      <c r="R634" s="43">
        <v>619.24842713030739</v>
      </c>
      <c r="S634" s="43">
        <v>192.46341102671525</v>
      </c>
      <c r="T634" s="43">
        <v>6695.2920160054846</v>
      </c>
      <c r="U634" s="43">
        <v>7507.0038541625072</v>
      </c>
      <c r="W634" s="43">
        <v>1564.2470060498345</v>
      </c>
      <c r="X634" s="43">
        <v>0</v>
      </c>
      <c r="Y634" s="43">
        <v>0</v>
      </c>
      <c r="Z634" s="43">
        <v>1564.2470060498345</v>
      </c>
      <c r="AB634" s="43">
        <v>206.49761837216369</v>
      </c>
      <c r="AC634" s="43">
        <v>0</v>
      </c>
      <c r="AD634" s="43">
        <v>0</v>
      </c>
      <c r="AE634" s="43">
        <v>206.49761837216369</v>
      </c>
      <c r="AG634" s="43">
        <v>2876650.2441256456</v>
      </c>
      <c r="AH634" s="43">
        <v>337877.35330676427</v>
      </c>
      <c r="AI634" s="43">
        <v>0</v>
      </c>
      <c r="AJ634" s="43">
        <v>867289997.16308749</v>
      </c>
      <c r="AK634" s="43">
        <v>870166647.40721309</v>
      </c>
    </row>
    <row r="635" spans="1:37" x14ac:dyDescent="0.2">
      <c r="A635" s="43">
        <v>626</v>
      </c>
      <c r="C635" s="43">
        <v>6.0072604501394504E-4</v>
      </c>
      <c r="D635" s="43">
        <v>4.8041251098188235E-2</v>
      </c>
      <c r="E635" s="43">
        <v>6.6842918447274977</v>
      </c>
      <c r="F635" s="43">
        <v>1.3248108043900557</v>
      </c>
      <c r="H635" s="43">
        <v>9.0158141638485567E-5</v>
      </c>
      <c r="I635" s="43">
        <v>0.10528690574536559</v>
      </c>
      <c r="J635" s="43">
        <v>0</v>
      </c>
      <c r="K635" s="43">
        <v>1</v>
      </c>
      <c r="M635" s="43">
        <v>7.8761599740045929E-3</v>
      </c>
      <c r="N635" s="43">
        <v>4.5552900188137298E-2</v>
      </c>
      <c r="O635" s="43">
        <v>0</v>
      </c>
      <c r="P635" s="43">
        <v>1</v>
      </c>
      <c r="R635" s="43">
        <v>546.4282489941902</v>
      </c>
      <c r="S635" s="43">
        <v>179.73046032028515</v>
      </c>
      <c r="T635" s="43">
        <v>6793.1770467463648</v>
      </c>
      <c r="U635" s="43">
        <v>7519.3357560608401</v>
      </c>
      <c r="W635" s="43">
        <v>3652.4858884805922</v>
      </c>
      <c r="X635" s="43">
        <v>0</v>
      </c>
      <c r="Y635" s="43">
        <v>0</v>
      </c>
      <c r="Z635" s="43">
        <v>3652.4858884805922</v>
      </c>
      <c r="AB635" s="43">
        <v>18.990980503406018</v>
      </c>
      <c r="AC635" s="43">
        <v>0</v>
      </c>
      <c r="AD635" s="43">
        <v>0</v>
      </c>
      <c r="AE635" s="43">
        <v>18.990980503406018</v>
      </c>
      <c r="AG635" s="43">
        <v>6716921.548915809</v>
      </c>
      <c r="AH635" s="43">
        <v>788936.95191180788</v>
      </c>
      <c r="AI635" s="43">
        <v>0</v>
      </c>
      <c r="AJ635" s="43">
        <v>79762118.114305273</v>
      </c>
      <c r="AK635" s="43">
        <v>86479039.663221076</v>
      </c>
    </row>
    <row r="636" spans="1:37" x14ac:dyDescent="0.2">
      <c r="A636" s="43">
        <v>627</v>
      </c>
      <c r="C636" s="43">
        <v>6.0997739221402281E-4</v>
      </c>
      <c r="D636" s="43">
        <v>5.6583040899766734E-2</v>
      </c>
      <c r="E636" s="43">
        <v>2.7811499082485382</v>
      </c>
      <c r="F636" s="43">
        <v>3.0559778293023121</v>
      </c>
      <c r="H636" s="43">
        <v>8.5241320779995156E-5</v>
      </c>
      <c r="I636" s="43">
        <v>8.0784065390694521E-2</v>
      </c>
      <c r="J636" s="43">
        <v>0</v>
      </c>
      <c r="K636" s="43">
        <v>1</v>
      </c>
      <c r="M636" s="43">
        <v>7.8394584606433487E-3</v>
      </c>
      <c r="N636" s="43">
        <v>4.5271296983231284E-2</v>
      </c>
      <c r="O636" s="43">
        <v>0</v>
      </c>
      <c r="P636" s="43">
        <v>1</v>
      </c>
      <c r="R636" s="43">
        <v>653.49519010171878</v>
      </c>
      <c r="S636" s="43">
        <v>130.38218293722153</v>
      </c>
      <c r="T636" s="43">
        <v>6719.7230291877868</v>
      </c>
      <c r="U636" s="43">
        <v>7503.6004022267271</v>
      </c>
      <c r="W636" s="43">
        <v>1817.4680879922562</v>
      </c>
      <c r="X636" s="43">
        <v>0</v>
      </c>
      <c r="Y636" s="43">
        <v>0</v>
      </c>
      <c r="Z636" s="43">
        <v>1817.4680879922562</v>
      </c>
      <c r="AB636" s="43">
        <v>143.7621635973172</v>
      </c>
      <c r="AC636" s="43">
        <v>0</v>
      </c>
      <c r="AD636" s="43">
        <v>0</v>
      </c>
      <c r="AE636" s="43">
        <v>143.7621635973172</v>
      </c>
      <c r="AG636" s="43">
        <v>3342323.813817759</v>
      </c>
      <c r="AH636" s="43">
        <v>392573.10700632737</v>
      </c>
      <c r="AI636" s="43">
        <v>0</v>
      </c>
      <c r="AJ636" s="43">
        <v>603801087.10873222</v>
      </c>
      <c r="AK636" s="43">
        <v>607143410.92254996</v>
      </c>
    </row>
    <row r="637" spans="1:37" x14ac:dyDescent="0.2">
      <c r="A637" s="43">
        <v>628</v>
      </c>
      <c r="C637" s="43">
        <v>6.0909452506899611E-4</v>
      </c>
      <c r="D637" s="43">
        <v>4.8580627242019607E-2</v>
      </c>
      <c r="E637" s="43">
        <v>4.8721448723869116</v>
      </c>
      <c r="F637" s="43">
        <v>4.210616566490831</v>
      </c>
      <c r="H637" s="43">
        <v>9.9607332843199003E-5</v>
      </c>
      <c r="I637" s="43">
        <v>0.11244491205328722</v>
      </c>
      <c r="J637" s="43">
        <v>0</v>
      </c>
      <c r="K637" s="43">
        <v>1</v>
      </c>
      <c r="M637" s="43">
        <v>7.8331020717092789E-3</v>
      </c>
      <c r="N637" s="43">
        <v>4.4842118783922823E-2</v>
      </c>
      <c r="O637" s="43">
        <v>0</v>
      </c>
      <c r="P637" s="43">
        <v>1</v>
      </c>
      <c r="R637" s="43">
        <v>560.26073466398839</v>
      </c>
      <c r="S637" s="43">
        <v>212.06719555333089</v>
      </c>
      <c r="T637" s="43">
        <v>6650.6222864033607</v>
      </c>
      <c r="U637" s="43">
        <v>7422.9502166206803</v>
      </c>
      <c r="W637" s="43">
        <v>2729.6714655928749</v>
      </c>
      <c r="X637" s="43">
        <v>0</v>
      </c>
      <c r="Y637" s="43">
        <v>0</v>
      </c>
      <c r="Z637" s="43">
        <v>2729.6714655928749</v>
      </c>
      <c r="AB637" s="43">
        <v>192.46971640051817</v>
      </c>
      <c r="AC637" s="43">
        <v>0</v>
      </c>
      <c r="AD637" s="43">
        <v>0</v>
      </c>
      <c r="AE637" s="43">
        <v>192.46971640051817</v>
      </c>
      <c r="AG637" s="43">
        <v>5019865.8252252974</v>
      </c>
      <c r="AH637" s="43">
        <v>589609.03656806098</v>
      </c>
      <c r="AI637" s="43">
        <v>0</v>
      </c>
      <c r="AJ637" s="43">
        <v>808372808.88217628</v>
      </c>
      <c r="AK637" s="43">
        <v>813392674.70740163</v>
      </c>
    </row>
    <row r="638" spans="1:37" x14ac:dyDescent="0.2">
      <c r="A638" s="43">
        <v>629</v>
      </c>
      <c r="C638" s="43">
        <v>6.0434908907114836E-4</v>
      </c>
      <c r="D638" s="43">
        <v>4.9842724478072468E-2</v>
      </c>
      <c r="E638" s="43">
        <v>5.2266787456623014</v>
      </c>
      <c r="F638" s="43">
        <v>1.2109773222313431</v>
      </c>
      <c r="H638" s="43">
        <v>8.4376722191512369E-5</v>
      </c>
      <c r="I638" s="43">
        <v>0.11093109229987763</v>
      </c>
      <c r="J638" s="43">
        <v>0</v>
      </c>
      <c r="K638" s="43">
        <v>1</v>
      </c>
      <c r="M638" s="43">
        <v>7.8121501678005949E-3</v>
      </c>
      <c r="N638" s="43">
        <v>4.6127153881552974E-2</v>
      </c>
      <c r="O638" s="43">
        <v>0</v>
      </c>
      <c r="P638" s="43">
        <v>1</v>
      </c>
      <c r="R638" s="43">
        <v>570.33761882887939</v>
      </c>
      <c r="S638" s="43">
        <v>177.22227706118045</v>
      </c>
      <c r="T638" s="43">
        <v>6822.9095570890486</v>
      </c>
      <c r="U638" s="43">
        <v>7570.4694529791086</v>
      </c>
      <c r="W638" s="43">
        <v>2980.9715101845509</v>
      </c>
      <c r="X638" s="43">
        <v>0</v>
      </c>
      <c r="Y638" s="43">
        <v>0</v>
      </c>
      <c r="Z638" s="43">
        <v>2980.9715101845509</v>
      </c>
      <c r="AB638" s="43">
        <v>12.875128483949959</v>
      </c>
      <c r="AC638" s="43">
        <v>0</v>
      </c>
      <c r="AD638" s="43">
        <v>0</v>
      </c>
      <c r="AE638" s="43">
        <v>12.875128483949959</v>
      </c>
      <c r="AG638" s="43">
        <v>5482006.6072293893</v>
      </c>
      <c r="AH638" s="43">
        <v>643889.84619986301</v>
      </c>
      <c r="AI638" s="43">
        <v>0</v>
      </c>
      <c r="AJ638" s="43">
        <v>54075539.632589832</v>
      </c>
      <c r="AK638" s="43">
        <v>59557546.239819221</v>
      </c>
    </row>
    <row r="639" spans="1:37" x14ac:dyDescent="0.2">
      <c r="A639" s="43">
        <v>630</v>
      </c>
      <c r="C639" s="43">
        <v>6.1522324076024315E-4</v>
      </c>
      <c r="D639" s="43">
        <v>4.7693463235504691E-2</v>
      </c>
      <c r="E639" s="43">
        <v>1.6467385668025067</v>
      </c>
      <c r="F639" s="43">
        <v>2.1017599961725959</v>
      </c>
      <c r="H639" s="43">
        <v>8.9829235159702078E-5</v>
      </c>
      <c r="I639" s="43">
        <v>9.8330758729522433E-2</v>
      </c>
      <c r="J639" s="43">
        <v>0</v>
      </c>
      <c r="K639" s="43">
        <v>1</v>
      </c>
      <c r="M639" s="43">
        <v>7.862884687145133E-3</v>
      </c>
      <c r="N639" s="43">
        <v>4.7889244390784014E-2</v>
      </c>
      <c r="O639" s="43">
        <v>0</v>
      </c>
      <c r="P639" s="43">
        <v>1</v>
      </c>
      <c r="R639" s="43">
        <v>555.56383289872883</v>
      </c>
      <c r="S639" s="43">
        <v>167.24358366552093</v>
      </c>
      <c r="T639" s="43">
        <v>7129.5523795633353</v>
      </c>
      <c r="U639" s="43">
        <v>7852.3597961275846</v>
      </c>
      <c r="W639" s="43">
        <v>914.86838995496009</v>
      </c>
      <c r="X639" s="43">
        <v>0</v>
      </c>
      <c r="Y639" s="43">
        <v>0</v>
      </c>
      <c r="Z639" s="43">
        <v>914.86838995496009</v>
      </c>
      <c r="AB639" s="43">
        <v>65.49448668567058</v>
      </c>
      <c r="AC639" s="43">
        <v>0</v>
      </c>
      <c r="AD639" s="43">
        <v>0</v>
      </c>
      <c r="AE639" s="43">
        <v>65.49448668567058</v>
      </c>
      <c r="AG639" s="43">
        <v>1682442.9691271717</v>
      </c>
      <c r="AH639" s="43">
        <v>197611.57223027138</v>
      </c>
      <c r="AI639" s="43">
        <v>0</v>
      </c>
      <c r="AJ639" s="43">
        <v>275076844.07981646</v>
      </c>
      <c r="AK639" s="43">
        <v>276759287.04894364</v>
      </c>
    </row>
    <row r="640" spans="1:37" x14ac:dyDescent="0.2">
      <c r="A640" s="43">
        <v>631</v>
      </c>
      <c r="C640" s="43">
        <v>6.0985971779169536E-4</v>
      </c>
      <c r="D640" s="43">
        <v>4.9404922541872426E-2</v>
      </c>
      <c r="E640" s="43">
        <v>7.1379359398690845</v>
      </c>
      <c r="F640" s="43">
        <v>3.3979008535401491</v>
      </c>
      <c r="H640" s="43">
        <v>1.0451572105596441E-4</v>
      </c>
      <c r="I640" s="43">
        <v>0.10070749545833996</v>
      </c>
      <c r="J640" s="43">
        <v>0</v>
      </c>
      <c r="K640" s="43">
        <v>1</v>
      </c>
      <c r="M640" s="43">
        <v>7.7840509066196481E-3</v>
      </c>
      <c r="N640" s="43">
        <v>4.6740335314620185E-2</v>
      </c>
      <c r="O640" s="43">
        <v>0</v>
      </c>
      <c r="P640" s="43">
        <v>1</v>
      </c>
      <c r="R640" s="43">
        <v>570.482785499383</v>
      </c>
      <c r="S640" s="43">
        <v>199.29012947856904</v>
      </c>
      <c r="T640" s="43">
        <v>6888.7411162822591</v>
      </c>
      <c r="U640" s="43">
        <v>7658.5140312602107</v>
      </c>
      <c r="W640" s="43">
        <v>4072.0695776926718</v>
      </c>
      <c r="X640" s="43">
        <v>0</v>
      </c>
      <c r="Y640" s="43">
        <v>0</v>
      </c>
      <c r="Z640" s="43">
        <v>4072.0695776926718</v>
      </c>
      <c r="AB640" s="43">
        <v>146.37184393584576</v>
      </c>
      <c r="AC640" s="43">
        <v>0</v>
      </c>
      <c r="AD640" s="43">
        <v>0</v>
      </c>
      <c r="AE640" s="43">
        <v>146.37184393584576</v>
      </c>
      <c r="AG640" s="43">
        <v>7488535.9533768231</v>
      </c>
      <c r="AH640" s="43">
        <v>879567.02878161706</v>
      </c>
      <c r="AI640" s="43">
        <v>0</v>
      </c>
      <c r="AJ640" s="43">
        <v>614761744.53055215</v>
      </c>
      <c r="AK640" s="43">
        <v>622250280.48392892</v>
      </c>
    </row>
    <row r="641" spans="1:37" x14ac:dyDescent="0.2">
      <c r="A641" s="43">
        <v>632</v>
      </c>
      <c r="C641" s="43">
        <v>6.1146522106014789E-4</v>
      </c>
      <c r="D641" s="43">
        <v>4.77833857577879E-2</v>
      </c>
      <c r="E641" s="43">
        <v>4.889336680865183</v>
      </c>
      <c r="F641" s="43">
        <v>1.3855705172308945</v>
      </c>
      <c r="H641" s="43">
        <v>8.266200220193231E-5</v>
      </c>
      <c r="I641" s="43">
        <v>9.0080417688622544E-2</v>
      </c>
      <c r="J641" s="43">
        <v>0</v>
      </c>
      <c r="K641" s="43">
        <v>1</v>
      </c>
      <c r="M641" s="43">
        <v>7.8454844476275234E-3</v>
      </c>
      <c r="N641" s="43">
        <v>4.463456802967071E-2</v>
      </c>
      <c r="O641" s="43">
        <v>0</v>
      </c>
      <c r="P641" s="43">
        <v>1</v>
      </c>
      <c r="R641" s="43">
        <v>553.21131218903827</v>
      </c>
      <c r="S641" s="43">
        <v>140.98687499399844</v>
      </c>
      <c r="T641" s="43">
        <v>6630.3045093497085</v>
      </c>
      <c r="U641" s="43">
        <v>7324.5026965327452</v>
      </c>
      <c r="W641" s="43">
        <v>2704.8363609554249</v>
      </c>
      <c r="X641" s="43">
        <v>0</v>
      </c>
      <c r="Y641" s="43">
        <v>0</v>
      </c>
      <c r="Z641" s="43">
        <v>2704.8363609554249</v>
      </c>
      <c r="AB641" s="43">
        <v>22.823310980321896</v>
      </c>
      <c r="AC641" s="43">
        <v>0</v>
      </c>
      <c r="AD641" s="43">
        <v>0</v>
      </c>
      <c r="AE641" s="43">
        <v>22.823310980321896</v>
      </c>
      <c r="AG641" s="43">
        <v>4974194.0677970266</v>
      </c>
      <c r="AH641" s="43">
        <v>584244.65396637178</v>
      </c>
      <c r="AI641" s="43">
        <v>0</v>
      </c>
      <c r="AJ641" s="43">
        <v>95857906.117351964</v>
      </c>
      <c r="AK641" s="43">
        <v>100832100.18514898</v>
      </c>
    </row>
    <row r="642" spans="1:37" x14ac:dyDescent="0.2">
      <c r="A642" s="43">
        <v>633</v>
      </c>
      <c r="C642" s="43">
        <v>6.2184820517219297E-4</v>
      </c>
      <c r="D642" s="43">
        <v>5.6702336975730794E-2</v>
      </c>
      <c r="E642" s="43">
        <v>7.4998454211913321</v>
      </c>
      <c r="F642" s="43">
        <v>1.7293370874135259</v>
      </c>
      <c r="H642" s="43">
        <v>8.6992022972337286E-5</v>
      </c>
      <c r="I642" s="43">
        <v>9.4157394720371421E-2</v>
      </c>
      <c r="J642" s="43">
        <v>0</v>
      </c>
      <c r="K642" s="43">
        <v>1</v>
      </c>
      <c r="M642" s="43">
        <v>7.8571341145934337E-3</v>
      </c>
      <c r="N642" s="43">
        <v>4.6773168451128111E-2</v>
      </c>
      <c r="O642" s="43">
        <v>0</v>
      </c>
      <c r="P642" s="43">
        <v>1</v>
      </c>
      <c r="R642" s="43">
        <v>667.6175068036041</v>
      </c>
      <c r="S642" s="43">
        <v>155.08730045793064</v>
      </c>
      <c r="T642" s="43">
        <v>6958.3028904206867</v>
      </c>
      <c r="U642" s="43">
        <v>7781.0076976822211</v>
      </c>
      <c r="W642" s="43">
        <v>5007.0281015081837</v>
      </c>
      <c r="X642" s="43">
        <v>0</v>
      </c>
      <c r="Y642" s="43">
        <v>0</v>
      </c>
      <c r="Z642" s="43">
        <v>5007.0281015081837</v>
      </c>
      <c r="AB642" s="43">
        <v>52.100248247270983</v>
      </c>
      <c r="AC642" s="43">
        <v>0</v>
      </c>
      <c r="AD642" s="43">
        <v>0</v>
      </c>
      <c r="AE642" s="43">
        <v>52.100248247270983</v>
      </c>
      <c r="AG642" s="43">
        <v>9207924.6786735505</v>
      </c>
      <c r="AH642" s="43">
        <v>1081518.0699257676</v>
      </c>
      <c r="AI642" s="43">
        <v>0</v>
      </c>
      <c r="AJ642" s="43">
        <v>218821042.63853812</v>
      </c>
      <c r="AK642" s="43">
        <v>228028967.31721169</v>
      </c>
    </row>
    <row r="643" spans="1:37" x14ac:dyDescent="0.2">
      <c r="A643" s="43">
        <v>634</v>
      </c>
      <c r="C643" s="43">
        <v>5.9918551159990504E-4</v>
      </c>
      <c r="D643" s="43">
        <v>4.9908762801151155E-2</v>
      </c>
      <c r="E643" s="43">
        <v>5.3811893336167245</v>
      </c>
      <c r="F643" s="43">
        <v>0.97335052213030637</v>
      </c>
      <c r="H643" s="43">
        <v>8.5580201838846598E-5</v>
      </c>
      <c r="I643" s="43">
        <v>0.1236965221624392</v>
      </c>
      <c r="J643" s="43">
        <v>0</v>
      </c>
      <c r="K643" s="43">
        <v>1</v>
      </c>
      <c r="M643" s="43">
        <v>7.9000158133988307E-3</v>
      </c>
      <c r="N643" s="43">
        <v>4.6065992640828224E-2</v>
      </c>
      <c r="O643" s="43">
        <v>0</v>
      </c>
      <c r="P643" s="43">
        <v>1</v>
      </c>
      <c r="R643" s="43">
        <v>566.21383977442167</v>
      </c>
      <c r="S643" s="43">
        <v>200.43481909506721</v>
      </c>
      <c r="T643" s="43">
        <v>6890.500479485404</v>
      </c>
      <c r="U643" s="43">
        <v>7657.1491383548928</v>
      </c>
      <c r="W643" s="43">
        <v>3046.9038751402868</v>
      </c>
      <c r="X643" s="43">
        <v>0</v>
      </c>
      <c r="Y643" s="43">
        <v>0</v>
      </c>
      <c r="Z643" s="43">
        <v>3046.9038751402868</v>
      </c>
      <c r="AB643" s="43">
        <v>-1.6145554416063517</v>
      </c>
      <c r="AC643" s="43">
        <v>0</v>
      </c>
      <c r="AD643" s="43">
        <v>0</v>
      </c>
      <c r="AE643" s="43">
        <v>-1.6145554416063517</v>
      </c>
      <c r="AG643" s="43">
        <v>5603256.2263829876</v>
      </c>
      <c r="AH643" s="43">
        <v>658131.23703030194</v>
      </c>
      <c r="AI643" s="43">
        <v>0</v>
      </c>
      <c r="AJ643" s="43">
        <v>0</v>
      </c>
      <c r="AK643" s="43">
        <v>5603256.2263829876</v>
      </c>
    </row>
    <row r="644" spans="1:37" x14ac:dyDescent="0.2">
      <c r="A644" s="43">
        <v>635</v>
      </c>
      <c r="C644" s="43">
        <v>6.0688391881759027E-4</v>
      </c>
      <c r="D644" s="43">
        <v>5.8334724962021078E-2</v>
      </c>
      <c r="E644" s="43">
        <v>6.0492039972906744</v>
      </c>
      <c r="F644" s="43">
        <v>3.0267898290084547</v>
      </c>
      <c r="H644" s="43">
        <v>1.0657915180267707E-4</v>
      </c>
      <c r="I644" s="43">
        <v>9.7318014070401485E-2</v>
      </c>
      <c r="J644" s="43">
        <v>0</v>
      </c>
      <c r="K644" s="43">
        <v>1</v>
      </c>
      <c r="M644" s="43">
        <v>7.8765484917605599E-3</v>
      </c>
      <c r="N644" s="43">
        <v>4.6345621908232326E-2</v>
      </c>
      <c r="O644" s="43">
        <v>0</v>
      </c>
      <c r="P644" s="43">
        <v>1</v>
      </c>
      <c r="R644" s="43">
        <v>670.30916444564104</v>
      </c>
      <c r="S644" s="43">
        <v>196.38479978809016</v>
      </c>
      <c r="T644" s="43">
        <v>6911.7343549483521</v>
      </c>
      <c r="U644" s="43">
        <v>7778.4283191820832</v>
      </c>
      <c r="W644" s="43">
        <v>4054.8368769851436</v>
      </c>
      <c r="X644" s="43">
        <v>0</v>
      </c>
      <c r="Y644" s="43">
        <v>0</v>
      </c>
      <c r="Z644" s="43">
        <v>4054.8368769851436</v>
      </c>
      <c r="AB644" s="43">
        <v>145.36761025648516</v>
      </c>
      <c r="AC644" s="43">
        <v>0</v>
      </c>
      <c r="AD644" s="43">
        <v>0</v>
      </c>
      <c r="AE644" s="43">
        <v>145.36761025648516</v>
      </c>
      <c r="AG644" s="43">
        <v>7456845.0167756788</v>
      </c>
      <c r="AH644" s="43">
        <v>875844.76542879106</v>
      </c>
      <c r="AI644" s="43">
        <v>0</v>
      </c>
      <c r="AJ644" s="43">
        <v>610543963.07723773</v>
      </c>
      <c r="AK644" s="43">
        <v>618000808.09401345</v>
      </c>
    </row>
    <row r="645" spans="1:37" x14ac:dyDescent="0.2">
      <c r="A645" s="43">
        <v>636</v>
      </c>
      <c r="C645" s="43">
        <v>5.8459301464966484E-4</v>
      </c>
      <c r="D645" s="43">
        <v>5.0028055835682754E-2</v>
      </c>
      <c r="E645" s="43">
        <v>4.6838974044042496</v>
      </c>
      <c r="F645" s="43">
        <v>2.6544711916513255</v>
      </c>
      <c r="H645" s="43">
        <v>9.2709424762471571E-5</v>
      </c>
      <c r="I645" s="43">
        <v>7.9865457510544746E-2</v>
      </c>
      <c r="J645" s="43">
        <v>0</v>
      </c>
      <c r="K645" s="43">
        <v>1</v>
      </c>
      <c r="M645" s="43">
        <v>7.71852326077546E-3</v>
      </c>
      <c r="N645" s="43">
        <v>4.7002335003301754E-2</v>
      </c>
      <c r="O645" s="43">
        <v>0</v>
      </c>
      <c r="P645" s="43">
        <v>1</v>
      </c>
      <c r="R645" s="43">
        <v>553.74474815227643</v>
      </c>
      <c r="S645" s="43">
        <v>140.19264933849334</v>
      </c>
      <c r="T645" s="43">
        <v>6869.0396559829314</v>
      </c>
      <c r="U645" s="43">
        <v>7562.9770534737008</v>
      </c>
      <c r="W645" s="43">
        <v>2593.6835885729324</v>
      </c>
      <c r="X645" s="43">
        <v>0</v>
      </c>
      <c r="Y645" s="43">
        <v>0</v>
      </c>
      <c r="Z645" s="43">
        <v>2593.6835885729324</v>
      </c>
      <c r="AB645" s="43">
        <v>98.028556468039127</v>
      </c>
      <c r="AC645" s="43">
        <v>0</v>
      </c>
      <c r="AD645" s="43">
        <v>0</v>
      </c>
      <c r="AE645" s="43">
        <v>98.028556468039127</v>
      </c>
      <c r="AG645" s="43">
        <v>4769784.1193856224</v>
      </c>
      <c r="AH645" s="43">
        <v>560235.65513175342</v>
      </c>
      <c r="AI645" s="43">
        <v>0</v>
      </c>
      <c r="AJ645" s="43">
        <v>411719937.16576433</v>
      </c>
      <c r="AK645" s="43">
        <v>416489721.28514993</v>
      </c>
    </row>
    <row r="646" spans="1:37" x14ac:dyDescent="0.2">
      <c r="A646" s="43">
        <v>637</v>
      </c>
      <c r="C646" s="43">
        <v>6.0808985583500294E-4</v>
      </c>
      <c r="D646" s="43">
        <v>5.5791985536506661E-2</v>
      </c>
      <c r="E646" s="43">
        <v>5.2202842533945972</v>
      </c>
      <c r="F646" s="43">
        <v>1.3297423221809583</v>
      </c>
      <c r="H646" s="43">
        <v>1.0347453693715369E-4</v>
      </c>
      <c r="I646" s="43">
        <v>0.11446194249455743</v>
      </c>
      <c r="J646" s="43">
        <v>0</v>
      </c>
      <c r="K646" s="43">
        <v>1</v>
      </c>
      <c r="M646" s="43">
        <v>7.8896199076852191E-3</v>
      </c>
      <c r="N646" s="43">
        <v>4.7614664845801902E-2</v>
      </c>
      <c r="O646" s="43">
        <v>0</v>
      </c>
      <c r="P646" s="43">
        <v>1</v>
      </c>
      <c r="R646" s="43">
        <v>642.36511672206666</v>
      </c>
      <c r="S646" s="43">
        <v>224.25233626570505</v>
      </c>
      <c r="T646" s="43">
        <v>7112.7768795328629</v>
      </c>
      <c r="U646" s="43">
        <v>7979.3943325206346</v>
      </c>
      <c r="W646" s="43">
        <v>3353.3285037541868</v>
      </c>
      <c r="X646" s="43">
        <v>0</v>
      </c>
      <c r="Y646" s="43">
        <v>0</v>
      </c>
      <c r="Z646" s="43">
        <v>3353.3285037541868</v>
      </c>
      <c r="AB646" s="43">
        <v>22.664201284529494</v>
      </c>
      <c r="AC646" s="43">
        <v>0</v>
      </c>
      <c r="AD646" s="43">
        <v>0</v>
      </c>
      <c r="AE646" s="43">
        <v>22.664201284529494</v>
      </c>
      <c r="AG646" s="43">
        <v>6166771.1184039498</v>
      </c>
      <c r="AH646" s="43">
        <v>724318.95681090432</v>
      </c>
      <c r="AI646" s="43">
        <v>0</v>
      </c>
      <c r="AJ646" s="43">
        <v>95189645.395023867</v>
      </c>
      <c r="AK646" s="43">
        <v>101356416.51342782</v>
      </c>
    </row>
    <row r="647" spans="1:37" x14ac:dyDescent="0.2">
      <c r="A647" s="43">
        <v>638</v>
      </c>
      <c r="C647" s="43">
        <v>6.037798852899681E-4</v>
      </c>
      <c r="D647" s="43">
        <v>5.4242409192837439E-2</v>
      </c>
      <c r="E647" s="43">
        <v>5.661871197036481</v>
      </c>
      <c r="F647" s="43">
        <v>1.9481153914294729</v>
      </c>
      <c r="H647" s="43">
        <v>9.4099189097418545E-5</v>
      </c>
      <c r="I647" s="43">
        <v>8.2082828065690186E-2</v>
      </c>
      <c r="J647" s="43">
        <v>0</v>
      </c>
      <c r="K647" s="43">
        <v>1</v>
      </c>
      <c r="M647" s="43">
        <v>7.8425119717797434E-3</v>
      </c>
      <c r="N647" s="43">
        <v>4.3237872549906492E-2</v>
      </c>
      <c r="O647" s="43">
        <v>0</v>
      </c>
      <c r="P647" s="43">
        <v>1</v>
      </c>
      <c r="R647" s="43">
        <v>620.09750501613507</v>
      </c>
      <c r="S647" s="43">
        <v>146.24484441733412</v>
      </c>
      <c r="T647" s="43">
        <v>6420.3969558465824</v>
      </c>
      <c r="U647" s="43">
        <v>7186.7393052800517</v>
      </c>
      <c r="W647" s="43">
        <v>3510.9122030050398</v>
      </c>
      <c r="X647" s="43">
        <v>0</v>
      </c>
      <c r="Y647" s="43">
        <v>0</v>
      </c>
      <c r="Z647" s="43">
        <v>3510.9122030050398</v>
      </c>
      <c r="AB647" s="43">
        <v>62.907866790130939</v>
      </c>
      <c r="AC647" s="43">
        <v>0</v>
      </c>
      <c r="AD647" s="43">
        <v>0</v>
      </c>
      <c r="AE647" s="43">
        <v>62.907866790130939</v>
      </c>
      <c r="AG647" s="43">
        <v>6456567.5413262686</v>
      </c>
      <c r="AH647" s="43">
        <v>758357.03584908857</v>
      </c>
      <c r="AI647" s="43">
        <v>0</v>
      </c>
      <c r="AJ647" s="43">
        <v>264213040.51854995</v>
      </c>
      <c r="AK647" s="43">
        <v>270669608.0598762</v>
      </c>
    </row>
    <row r="648" spans="1:37" x14ac:dyDescent="0.2">
      <c r="A648" s="43">
        <v>639</v>
      </c>
      <c r="C648" s="43">
        <v>6.1074530857208043E-4</v>
      </c>
      <c r="D648" s="43">
        <v>5.820437664218947E-2</v>
      </c>
      <c r="E648" s="43">
        <v>3.0951396043177244</v>
      </c>
      <c r="F648" s="43">
        <v>2.5911660562673298</v>
      </c>
      <c r="H648" s="43">
        <v>8.5555512649243629E-5</v>
      </c>
      <c r="I648" s="43">
        <v>0.14021142368621309</v>
      </c>
      <c r="J648" s="43">
        <v>0</v>
      </c>
      <c r="K648" s="43">
        <v>1</v>
      </c>
      <c r="M648" s="43">
        <v>7.7976869843089285E-3</v>
      </c>
      <c r="N648" s="43">
        <v>4.5190379990228631E-2</v>
      </c>
      <c r="O648" s="43">
        <v>0</v>
      </c>
      <c r="P648" s="43">
        <v>1</v>
      </c>
      <c r="R648" s="43">
        <v>673.06677818082221</v>
      </c>
      <c r="S648" s="43">
        <v>227.12961764696919</v>
      </c>
      <c r="T648" s="43">
        <v>6671.9712105506869</v>
      </c>
      <c r="U648" s="43">
        <v>7572.167606378478</v>
      </c>
      <c r="W648" s="43">
        <v>2083.2356414979959</v>
      </c>
      <c r="X648" s="43">
        <v>0</v>
      </c>
      <c r="Y648" s="43">
        <v>0</v>
      </c>
      <c r="Z648" s="43">
        <v>2083.2356414979959</v>
      </c>
      <c r="AB648" s="43">
        <v>114.59282818155141</v>
      </c>
      <c r="AC648" s="43">
        <v>0</v>
      </c>
      <c r="AD648" s="43">
        <v>0</v>
      </c>
      <c r="AE648" s="43">
        <v>114.59282818155141</v>
      </c>
      <c r="AG648" s="43">
        <v>3831070.3447148143</v>
      </c>
      <c r="AH648" s="43">
        <v>449978.89856356708</v>
      </c>
      <c r="AI648" s="43">
        <v>0</v>
      </c>
      <c r="AJ648" s="43">
        <v>481289878.36251593</v>
      </c>
      <c r="AK648" s="43">
        <v>485120948.70723075</v>
      </c>
    </row>
    <row r="649" spans="1:37" x14ac:dyDescent="0.2">
      <c r="A649" s="43">
        <v>640</v>
      </c>
      <c r="C649" s="43">
        <v>6.3402477216289999E-4</v>
      </c>
      <c r="D649" s="43">
        <v>5.1812968439291895E-2</v>
      </c>
      <c r="E649" s="43">
        <v>4.6254326184544414</v>
      </c>
      <c r="F649" s="43">
        <v>1.9365644796835939</v>
      </c>
      <c r="H649" s="43">
        <v>1.0047414377811759E-4</v>
      </c>
      <c r="I649" s="43">
        <v>9.8813698447946338E-2</v>
      </c>
      <c r="J649" s="43">
        <v>0</v>
      </c>
      <c r="K649" s="43">
        <v>1</v>
      </c>
      <c r="M649" s="43">
        <v>7.8294570309756003E-3</v>
      </c>
      <c r="N649" s="43">
        <v>4.236819127935397E-2</v>
      </c>
      <c r="O649" s="43">
        <v>0</v>
      </c>
      <c r="P649" s="43">
        <v>1</v>
      </c>
      <c r="R649" s="43">
        <v>621.9952581226587</v>
      </c>
      <c r="S649" s="43">
        <v>187.98095052184675</v>
      </c>
      <c r="T649" s="43">
        <v>6280.7852133505621</v>
      </c>
      <c r="U649" s="43">
        <v>7090.7614219950674</v>
      </c>
      <c r="W649" s="43">
        <v>2876.9971554445356</v>
      </c>
      <c r="X649" s="43">
        <v>0</v>
      </c>
      <c r="Y649" s="43">
        <v>0</v>
      </c>
      <c r="Z649" s="43">
        <v>2876.9971554445356</v>
      </c>
      <c r="AB649" s="43">
        <v>62.331637185956225</v>
      </c>
      <c r="AC649" s="43">
        <v>0</v>
      </c>
      <c r="AD649" s="43">
        <v>0</v>
      </c>
      <c r="AE649" s="43">
        <v>62.331637185956225</v>
      </c>
      <c r="AG649" s="43">
        <v>5290797.7688625008</v>
      </c>
      <c r="AH649" s="43">
        <v>621431.38557601965</v>
      </c>
      <c r="AI649" s="43">
        <v>0</v>
      </c>
      <c r="AJ649" s="43">
        <v>261792876.18101615</v>
      </c>
      <c r="AK649" s="43">
        <v>267083673.94987863</v>
      </c>
    </row>
    <row r="650" spans="1:37" x14ac:dyDescent="0.2">
      <c r="A650" s="43">
        <v>641</v>
      </c>
      <c r="C650" s="43">
        <v>5.9792593886741677E-4</v>
      </c>
      <c r="D650" s="43">
        <v>5.2635467232987065E-2</v>
      </c>
      <c r="E650" s="43">
        <v>4.3994095931593256</v>
      </c>
      <c r="F650" s="43">
        <v>2.1240147750115237</v>
      </c>
      <c r="H650" s="43">
        <v>1.0053946380328416E-4</v>
      </c>
      <c r="I650" s="43">
        <v>8.2557293368893517E-2</v>
      </c>
      <c r="J650" s="43">
        <v>0</v>
      </c>
      <c r="K650" s="43">
        <v>1</v>
      </c>
      <c r="M650" s="43">
        <v>7.7973727176945638E-3</v>
      </c>
      <c r="N650" s="43">
        <v>4.6795361479775033E-2</v>
      </c>
      <c r="O650" s="43">
        <v>0</v>
      </c>
      <c r="P650" s="43">
        <v>1</v>
      </c>
      <c r="R650" s="43">
        <v>595.89295276041139</v>
      </c>
      <c r="S650" s="43">
        <v>157.15723660226897</v>
      </c>
      <c r="T650" s="43">
        <v>6908.6544856794808</v>
      </c>
      <c r="U650" s="43">
        <v>7661.7046750421614</v>
      </c>
      <c r="W650" s="43">
        <v>2621.5771728701907</v>
      </c>
      <c r="X650" s="43">
        <v>0</v>
      </c>
      <c r="Y650" s="43">
        <v>0</v>
      </c>
      <c r="Z650" s="43">
        <v>2621.5771728701907</v>
      </c>
      <c r="AB650" s="43">
        <v>71.667795705390262</v>
      </c>
      <c r="AC650" s="43">
        <v>0</v>
      </c>
      <c r="AD650" s="43">
        <v>0</v>
      </c>
      <c r="AE650" s="43">
        <v>71.667795705390262</v>
      </c>
      <c r="AG650" s="43">
        <v>4821080.4209082806</v>
      </c>
      <c r="AH650" s="43">
        <v>566260.66933996114</v>
      </c>
      <c r="AI650" s="43">
        <v>0</v>
      </c>
      <c r="AJ650" s="43">
        <v>301004741.96263909</v>
      </c>
      <c r="AK650" s="43">
        <v>305825822.38354737</v>
      </c>
    </row>
    <row r="651" spans="1:37" x14ac:dyDescent="0.2">
      <c r="A651" s="43">
        <v>642</v>
      </c>
      <c r="C651" s="43">
        <v>6.1662543207896547E-4</v>
      </c>
      <c r="D651" s="43">
        <v>4.977940185396789E-2</v>
      </c>
      <c r="E651" s="43">
        <v>1.7044513393744101</v>
      </c>
      <c r="F651" s="43">
        <v>2.4326484135605444</v>
      </c>
      <c r="H651" s="43">
        <v>8.3140532497612811E-5</v>
      </c>
      <c r="I651" s="43">
        <v>9.9398207196966903E-2</v>
      </c>
      <c r="J651" s="43">
        <v>0</v>
      </c>
      <c r="K651" s="43">
        <v>1</v>
      </c>
      <c r="M651" s="43">
        <v>7.8850242371198975E-3</v>
      </c>
      <c r="N651" s="43">
        <v>4.5253003753497528E-2</v>
      </c>
      <c r="O651" s="43">
        <v>0</v>
      </c>
      <c r="P651" s="43">
        <v>1</v>
      </c>
      <c r="R651" s="43">
        <v>581.18377217820159</v>
      </c>
      <c r="S651" s="43">
        <v>156.47095232581987</v>
      </c>
      <c r="T651" s="43">
        <v>6756.0494085049877</v>
      </c>
      <c r="U651" s="43">
        <v>7493.7041330090087</v>
      </c>
      <c r="W651" s="43">
        <v>990.59945891180769</v>
      </c>
      <c r="X651" s="43">
        <v>0</v>
      </c>
      <c r="Y651" s="43">
        <v>0</v>
      </c>
      <c r="Z651" s="43">
        <v>990.59945891180769</v>
      </c>
      <c r="AB651" s="43">
        <v>89.091624984210981</v>
      </c>
      <c r="AC651" s="43">
        <v>0</v>
      </c>
      <c r="AD651" s="43">
        <v>0</v>
      </c>
      <c r="AE651" s="43">
        <v>89.091624984210981</v>
      </c>
      <c r="AG651" s="43">
        <v>1821712.4049388142</v>
      </c>
      <c r="AH651" s="43">
        <v>213969.48312495046</v>
      </c>
      <c r="AI651" s="43">
        <v>0</v>
      </c>
      <c r="AJ651" s="43">
        <v>374184824.93368614</v>
      </c>
      <c r="AK651" s="43">
        <v>376006537.33862495</v>
      </c>
    </row>
    <row r="652" spans="1:37" x14ac:dyDescent="0.2">
      <c r="A652" s="43">
        <v>643</v>
      </c>
      <c r="C652" s="43">
        <v>6.1309615449933741E-4</v>
      </c>
      <c r="D652" s="43">
        <v>5.4000187835488864E-2</v>
      </c>
      <c r="E652" s="43">
        <v>3.2279492137323325</v>
      </c>
      <c r="F652" s="43">
        <v>3.4770471264392486</v>
      </c>
      <c r="H652" s="43">
        <v>7.8263858972082732E-5</v>
      </c>
      <c r="I652" s="43">
        <v>8.4062299862925904E-2</v>
      </c>
      <c r="J652" s="43">
        <v>0</v>
      </c>
      <c r="K652" s="43">
        <v>1</v>
      </c>
      <c r="M652" s="43">
        <v>7.7751211605793114E-3</v>
      </c>
      <c r="N652" s="43">
        <v>4.5940928479430321E-2</v>
      </c>
      <c r="O652" s="43">
        <v>0</v>
      </c>
      <c r="P652" s="43">
        <v>1</v>
      </c>
      <c r="R652" s="43">
        <v>626.85376028414635</v>
      </c>
      <c r="S652" s="43">
        <v>124.56754300670978</v>
      </c>
      <c r="T652" s="43">
        <v>6763.1544631641418</v>
      </c>
      <c r="U652" s="43">
        <v>7514.5757664549983</v>
      </c>
      <c r="W652" s="43">
        <v>2023.4521026343662</v>
      </c>
      <c r="X652" s="43">
        <v>0</v>
      </c>
      <c r="Y652" s="43">
        <v>0</v>
      </c>
      <c r="Z652" s="43">
        <v>2023.4521026343662</v>
      </c>
      <c r="AB652" s="43">
        <v>166.1438547002146</v>
      </c>
      <c r="AC652" s="43">
        <v>0</v>
      </c>
      <c r="AD652" s="43">
        <v>0</v>
      </c>
      <c r="AE652" s="43">
        <v>166.1438547002146</v>
      </c>
      <c r="AG652" s="43">
        <v>3721128.4167445996</v>
      </c>
      <c r="AH652" s="43">
        <v>437065.6541690231</v>
      </c>
      <c r="AI652" s="43">
        <v>0</v>
      </c>
      <c r="AJ652" s="43">
        <v>697804189.74090135</v>
      </c>
      <c r="AK652" s="43">
        <v>701525318.15764594</v>
      </c>
    </row>
    <row r="653" spans="1:37" x14ac:dyDescent="0.2">
      <c r="A653" s="43">
        <v>644</v>
      </c>
      <c r="C653" s="43">
        <v>6.2007940511399351E-4</v>
      </c>
      <c r="D653" s="43">
        <v>4.7916151003118891E-2</v>
      </c>
      <c r="E653" s="43">
        <v>5.6495469529141316</v>
      </c>
      <c r="F653" s="43">
        <v>5.0583911976792404</v>
      </c>
      <c r="H653" s="43">
        <v>8.4254366192425162E-5</v>
      </c>
      <c r="I653" s="43">
        <v>9.0527176237987825E-2</v>
      </c>
      <c r="J653" s="43">
        <v>0</v>
      </c>
      <c r="K653" s="43">
        <v>1</v>
      </c>
      <c r="M653" s="43">
        <v>7.8464809293359254E-3</v>
      </c>
      <c r="N653" s="43">
        <v>4.5618481929094616E-2</v>
      </c>
      <c r="O653" s="43">
        <v>0</v>
      </c>
      <c r="P653" s="43">
        <v>1</v>
      </c>
      <c r="R653" s="43">
        <v>562.56356976294046</v>
      </c>
      <c r="S653" s="43">
        <v>144.41548483474105</v>
      </c>
      <c r="T653" s="43">
        <v>6777.3220809562272</v>
      </c>
      <c r="U653" s="43">
        <v>7484.3011355539084</v>
      </c>
      <c r="W653" s="43">
        <v>3178.2293013747167</v>
      </c>
      <c r="X653" s="43">
        <v>0</v>
      </c>
      <c r="Y653" s="43">
        <v>0</v>
      </c>
      <c r="Z653" s="43">
        <v>3178.2293013747167</v>
      </c>
      <c r="AB653" s="43">
        <v>244.29202524371942</v>
      </c>
      <c r="AC653" s="43">
        <v>0</v>
      </c>
      <c r="AD653" s="43">
        <v>0</v>
      </c>
      <c r="AE653" s="43">
        <v>244.29202524371942</v>
      </c>
      <c r="AG653" s="43">
        <v>5844763.6852281038</v>
      </c>
      <c r="AH653" s="43">
        <v>686497.52909693879</v>
      </c>
      <c r="AI653" s="43">
        <v>0</v>
      </c>
      <c r="AJ653" s="43">
        <v>1026026506.0236216</v>
      </c>
      <c r="AK653" s="43">
        <v>1031871269.7088497</v>
      </c>
    </row>
    <row r="654" spans="1:37" x14ac:dyDescent="0.2">
      <c r="A654" s="43">
        <v>645</v>
      </c>
      <c r="C654" s="43">
        <v>6.1230053405136875E-4</v>
      </c>
      <c r="D654" s="43">
        <v>5.7117641514589979E-2</v>
      </c>
      <c r="E654" s="43">
        <v>4.3022007537677478</v>
      </c>
      <c r="F654" s="43">
        <v>1.4964025646177932</v>
      </c>
      <c r="H654" s="43">
        <v>9.6046085843126683E-5</v>
      </c>
      <c r="I654" s="43">
        <v>0.10737147491555898</v>
      </c>
      <c r="J654" s="43">
        <v>0</v>
      </c>
      <c r="K654" s="43">
        <v>1</v>
      </c>
      <c r="M654" s="43">
        <v>7.929137928252894E-3</v>
      </c>
      <c r="N654" s="43">
        <v>4.4828202709281902E-2</v>
      </c>
      <c r="O654" s="43">
        <v>0</v>
      </c>
      <c r="P654" s="43">
        <v>1</v>
      </c>
      <c r="R654" s="43">
        <v>662.18185694101635</v>
      </c>
      <c r="S654" s="43">
        <v>195.25895578682349</v>
      </c>
      <c r="T654" s="43">
        <v>6730.0714106383484</v>
      </c>
      <c r="U654" s="43">
        <v>7587.5122233661878</v>
      </c>
      <c r="W654" s="43">
        <v>2848.8392840629676</v>
      </c>
      <c r="X654" s="43">
        <v>0</v>
      </c>
      <c r="Y654" s="43">
        <v>0</v>
      </c>
      <c r="Z654" s="43">
        <v>2848.8392840629676</v>
      </c>
      <c r="AB654" s="43">
        <v>35.171838607091559</v>
      </c>
      <c r="AC654" s="43">
        <v>0</v>
      </c>
      <c r="AD654" s="43">
        <v>0</v>
      </c>
      <c r="AE654" s="43">
        <v>35.171838607091559</v>
      </c>
      <c r="AG654" s="43">
        <v>5239015.4433917971</v>
      </c>
      <c r="AH654" s="43">
        <v>615349.28535760101</v>
      </c>
      <c r="AI654" s="43">
        <v>0</v>
      </c>
      <c r="AJ654" s="43">
        <v>147721722.14978454</v>
      </c>
      <c r="AK654" s="43">
        <v>152960737.59317634</v>
      </c>
    </row>
    <row r="655" spans="1:37" x14ac:dyDescent="0.2">
      <c r="A655" s="43">
        <v>646</v>
      </c>
      <c r="C655" s="43">
        <v>6.1619094588105661E-4</v>
      </c>
      <c r="D655" s="43">
        <v>4.5577785993409621E-2</v>
      </c>
      <c r="E655" s="43">
        <v>3.4906758023871389</v>
      </c>
      <c r="F655" s="43">
        <v>4.0971601161728177</v>
      </c>
      <c r="H655" s="43">
        <v>7.7619136174382144E-5</v>
      </c>
      <c r="I655" s="43">
        <v>9.3609523208474918E-2</v>
      </c>
      <c r="J655" s="43">
        <v>0</v>
      </c>
      <c r="K655" s="43">
        <v>1</v>
      </c>
      <c r="M655" s="43">
        <v>7.8376836352693473E-3</v>
      </c>
      <c r="N655" s="43">
        <v>4.469815246250574E-2</v>
      </c>
      <c r="O655" s="43">
        <v>0</v>
      </c>
      <c r="P655" s="43">
        <v>1</v>
      </c>
      <c r="R655" s="43">
        <v>531.75417732830431</v>
      </c>
      <c r="S655" s="43">
        <v>137.57236749189133</v>
      </c>
      <c r="T655" s="43">
        <v>6633.147805007532</v>
      </c>
      <c r="U655" s="43">
        <v>7302.4743498277276</v>
      </c>
      <c r="W655" s="43">
        <v>1856.1814396181917</v>
      </c>
      <c r="X655" s="43">
        <v>0</v>
      </c>
      <c r="Y655" s="43">
        <v>0</v>
      </c>
      <c r="Z655" s="43">
        <v>1856.1814396181917</v>
      </c>
      <c r="AB655" s="43">
        <v>176.2212777703578</v>
      </c>
      <c r="AC655" s="43">
        <v>0</v>
      </c>
      <c r="AD655" s="43">
        <v>0</v>
      </c>
      <c r="AE655" s="43">
        <v>176.2212777703578</v>
      </c>
      <c r="AG655" s="43">
        <v>3413517.6674578544</v>
      </c>
      <c r="AH655" s="43">
        <v>400935.19095752941</v>
      </c>
      <c r="AI655" s="43">
        <v>0</v>
      </c>
      <c r="AJ655" s="43">
        <v>740129366.63550282</v>
      </c>
      <c r="AK655" s="43">
        <v>743542884.30296063</v>
      </c>
    </row>
    <row r="656" spans="1:37" x14ac:dyDescent="0.2">
      <c r="A656" s="43">
        <v>647</v>
      </c>
      <c r="C656" s="43">
        <v>6.3136040679678818E-4</v>
      </c>
      <c r="D656" s="43">
        <v>5.5997757421050953E-2</v>
      </c>
      <c r="E656" s="43">
        <v>3.1603318896258896</v>
      </c>
      <c r="F656" s="43">
        <v>3.954296698058521</v>
      </c>
      <c r="H656" s="43">
        <v>8.5330367398620002E-5</v>
      </c>
      <c r="I656" s="43">
        <v>0.11319560557814679</v>
      </c>
      <c r="J656" s="43">
        <v>0</v>
      </c>
      <c r="K656" s="43">
        <v>1</v>
      </c>
      <c r="M656" s="43">
        <v>7.7761295002629774E-3</v>
      </c>
      <c r="N656" s="43">
        <v>4.7486802786130489E-2</v>
      </c>
      <c r="O656" s="43">
        <v>0</v>
      </c>
      <c r="P656" s="43">
        <v>1</v>
      </c>
      <c r="R656" s="43">
        <v>669.40715658045519</v>
      </c>
      <c r="S656" s="43">
        <v>182.88393413357343</v>
      </c>
      <c r="T656" s="43">
        <v>6991.635639500375</v>
      </c>
      <c r="U656" s="43">
        <v>7843.9267302144035</v>
      </c>
      <c r="W656" s="43">
        <v>2115.5487840850037</v>
      </c>
      <c r="X656" s="43">
        <v>0</v>
      </c>
      <c r="Y656" s="43">
        <v>0</v>
      </c>
      <c r="Z656" s="43">
        <v>2115.5487840850037</v>
      </c>
      <c r="AB656" s="43">
        <v>211.60612670063492</v>
      </c>
      <c r="AC656" s="43">
        <v>0</v>
      </c>
      <c r="AD656" s="43">
        <v>0</v>
      </c>
      <c r="AE656" s="43">
        <v>211.60612670063492</v>
      </c>
      <c r="AG656" s="43">
        <v>3890494.2139323219</v>
      </c>
      <c r="AH656" s="43">
        <v>456958.5373623608</v>
      </c>
      <c r="AI656" s="43">
        <v>0</v>
      </c>
      <c r="AJ656" s="43">
        <v>888745732.1426667</v>
      </c>
      <c r="AK656" s="43">
        <v>892636226.35659897</v>
      </c>
    </row>
    <row r="657" spans="1:37" x14ac:dyDescent="0.2">
      <c r="A657" s="43">
        <v>648</v>
      </c>
      <c r="C657" s="43">
        <v>6.2261494935123007E-4</v>
      </c>
      <c r="D657" s="43">
        <v>5.2324689831112013E-2</v>
      </c>
      <c r="E657" s="43">
        <v>1.6775275380677384</v>
      </c>
      <c r="F657" s="43">
        <v>3.3215304404090573</v>
      </c>
      <c r="H657" s="43">
        <v>8.8877535140905977E-5</v>
      </c>
      <c r="I657" s="43">
        <v>0.10914599806433634</v>
      </c>
      <c r="J657" s="43">
        <v>0</v>
      </c>
      <c r="K657" s="43">
        <v>1</v>
      </c>
      <c r="M657" s="43">
        <v>7.854008044566485E-3</v>
      </c>
      <c r="N657" s="43">
        <v>4.7466366742258015E-2</v>
      </c>
      <c r="O657" s="43">
        <v>0</v>
      </c>
      <c r="P657" s="43">
        <v>1</v>
      </c>
      <c r="R657" s="43">
        <v>616.83439122012089</v>
      </c>
      <c r="S657" s="43">
        <v>183.67167689021602</v>
      </c>
      <c r="T657" s="43">
        <v>7058.6184176288707</v>
      </c>
      <c r="U657" s="43">
        <v>7859.1244857392076</v>
      </c>
      <c r="W657" s="43">
        <v>1034.7566776990016</v>
      </c>
      <c r="X657" s="43">
        <v>0</v>
      </c>
      <c r="Y657" s="43">
        <v>0</v>
      </c>
      <c r="Z657" s="43">
        <v>1034.7566776990016</v>
      </c>
      <c r="AB657" s="43">
        <v>153.22398030223093</v>
      </c>
      <c r="AC657" s="43">
        <v>0</v>
      </c>
      <c r="AD657" s="43">
        <v>0</v>
      </c>
      <c r="AE657" s="43">
        <v>153.22398030223093</v>
      </c>
      <c r="AG657" s="43">
        <v>1902917.5302884639</v>
      </c>
      <c r="AH657" s="43">
        <v>223507.44238298433</v>
      </c>
      <c r="AI657" s="43">
        <v>0</v>
      </c>
      <c r="AJ657" s="43">
        <v>643540717.26936984</v>
      </c>
      <c r="AK657" s="43">
        <v>645443634.7996583</v>
      </c>
    </row>
    <row r="658" spans="1:37" x14ac:dyDescent="0.2">
      <c r="A658" s="43">
        <v>649</v>
      </c>
      <c r="C658" s="43">
        <v>6.1527945685246888E-4</v>
      </c>
      <c r="D658" s="43">
        <v>5.240129917494233E-2</v>
      </c>
      <c r="E658" s="43">
        <v>6.1811473089449551</v>
      </c>
      <c r="F658" s="43">
        <v>1.1895171154027693</v>
      </c>
      <c r="H658" s="43">
        <v>9.0337200256862538E-5</v>
      </c>
      <c r="I658" s="43">
        <v>0.10743997855922827</v>
      </c>
      <c r="J658" s="43">
        <v>0</v>
      </c>
      <c r="K658" s="43">
        <v>1</v>
      </c>
      <c r="M658" s="43">
        <v>7.8943857085039815E-3</v>
      </c>
      <c r="N658" s="43">
        <v>4.8223069558520848E-2</v>
      </c>
      <c r="O658" s="43">
        <v>0</v>
      </c>
      <c r="P658" s="43">
        <v>1</v>
      </c>
      <c r="R658" s="43">
        <v>610.45947976867103</v>
      </c>
      <c r="S658" s="43">
        <v>183.77012574258833</v>
      </c>
      <c r="T658" s="43">
        <v>7208.0130719811905</v>
      </c>
      <c r="U658" s="43">
        <v>8002.2426774924497</v>
      </c>
      <c r="W658" s="43">
        <v>3773.3399705920583</v>
      </c>
      <c r="X658" s="43">
        <v>0</v>
      </c>
      <c r="Y658" s="43">
        <v>0</v>
      </c>
      <c r="Z658" s="43">
        <v>3773.3399705920583</v>
      </c>
      <c r="AB658" s="43">
        <v>12.3790996053356</v>
      </c>
      <c r="AC658" s="43">
        <v>0</v>
      </c>
      <c r="AD658" s="43">
        <v>0</v>
      </c>
      <c r="AE658" s="43">
        <v>12.3790996053356</v>
      </c>
      <c r="AG658" s="43">
        <v>6939172.2059187954</v>
      </c>
      <c r="AH658" s="43">
        <v>815041.43364788464</v>
      </c>
      <c r="AI658" s="43">
        <v>0</v>
      </c>
      <c r="AJ658" s="43">
        <v>51992218.342409521</v>
      </c>
      <c r="AK658" s="43">
        <v>58931390.548328318</v>
      </c>
    </row>
    <row r="659" spans="1:37" x14ac:dyDescent="0.2">
      <c r="A659" s="43">
        <v>650</v>
      </c>
      <c r="C659" s="43">
        <v>6.0811273119232908E-4</v>
      </c>
      <c r="D659" s="43">
        <v>5.213601496185169E-2</v>
      </c>
      <c r="E659" s="43">
        <v>2.5679799899177387</v>
      </c>
      <c r="F659" s="43">
        <v>2.145081343159819</v>
      </c>
      <c r="H659" s="43">
        <v>8.4644631181149974E-5</v>
      </c>
      <c r="I659" s="43">
        <v>9.197881020974813E-2</v>
      </c>
      <c r="J659" s="43">
        <v>0</v>
      </c>
      <c r="K659" s="43">
        <v>1</v>
      </c>
      <c r="M659" s="43">
        <v>7.8088260680161262E-3</v>
      </c>
      <c r="N659" s="43">
        <v>4.4655201073085758E-2</v>
      </c>
      <c r="O659" s="43">
        <v>0</v>
      </c>
      <c r="P659" s="43">
        <v>1</v>
      </c>
      <c r="R659" s="43">
        <v>600.29441267295169</v>
      </c>
      <c r="S659" s="43">
        <v>147.4108930442161</v>
      </c>
      <c r="T659" s="43">
        <v>6602.374755946269</v>
      </c>
      <c r="U659" s="43">
        <v>7350.0800616634369</v>
      </c>
      <c r="W659" s="43">
        <v>1541.5440398035614</v>
      </c>
      <c r="X659" s="43">
        <v>0</v>
      </c>
      <c r="Y659" s="43">
        <v>0</v>
      </c>
      <c r="Z659" s="43">
        <v>1541.5440398035614</v>
      </c>
      <c r="AB659" s="43">
        <v>73.550294761971969</v>
      </c>
      <c r="AC659" s="43">
        <v>0</v>
      </c>
      <c r="AD659" s="43">
        <v>0</v>
      </c>
      <c r="AE659" s="43">
        <v>73.550294761971969</v>
      </c>
      <c r="AG659" s="43">
        <v>2834899.4891987494</v>
      </c>
      <c r="AH659" s="43">
        <v>332973.51259756926</v>
      </c>
      <c r="AI659" s="43">
        <v>0</v>
      </c>
      <c r="AJ659" s="43">
        <v>308911238.00028229</v>
      </c>
      <c r="AK659" s="43">
        <v>311746137.48948103</v>
      </c>
    </row>
    <row r="660" spans="1:37" x14ac:dyDescent="0.2">
      <c r="A660" s="43">
        <v>651</v>
      </c>
      <c r="C660" s="43">
        <v>6.1640885166991399E-4</v>
      </c>
      <c r="D660" s="43">
        <v>5.9547496274636402E-2</v>
      </c>
      <c r="E660" s="43">
        <v>2.01150950605992</v>
      </c>
      <c r="F660" s="43">
        <v>3.0050440777601937</v>
      </c>
      <c r="H660" s="43">
        <v>8.5895666483349809E-5</v>
      </c>
      <c r="I660" s="43">
        <v>0.10365229012569555</v>
      </c>
      <c r="J660" s="43">
        <v>0</v>
      </c>
      <c r="K660" s="43">
        <v>1</v>
      </c>
      <c r="M660" s="43">
        <v>7.8338226274601817E-3</v>
      </c>
      <c r="N660" s="43">
        <v>4.4641323565783701E-2</v>
      </c>
      <c r="O660" s="43">
        <v>0</v>
      </c>
      <c r="P660" s="43">
        <v>1</v>
      </c>
      <c r="R660" s="43">
        <v>694.98390232017618</v>
      </c>
      <c r="S660" s="43">
        <v>168.57475166674143</v>
      </c>
      <c r="T660" s="43">
        <v>6621.4509968145676</v>
      </c>
      <c r="U660" s="43">
        <v>7485.0096508014849</v>
      </c>
      <c r="W660" s="43">
        <v>1397.9667260756532</v>
      </c>
      <c r="X660" s="43">
        <v>0</v>
      </c>
      <c r="Y660" s="43">
        <v>0</v>
      </c>
      <c r="Z660" s="43">
        <v>1397.9667260756532</v>
      </c>
      <c r="AB660" s="43">
        <v>149.10164925097399</v>
      </c>
      <c r="AC660" s="43">
        <v>0</v>
      </c>
      <c r="AD660" s="43">
        <v>0</v>
      </c>
      <c r="AE660" s="43">
        <v>149.10164925097399</v>
      </c>
      <c r="AG660" s="43">
        <v>2570860.8092531264</v>
      </c>
      <c r="AH660" s="43">
        <v>301960.81283234112</v>
      </c>
      <c r="AI660" s="43">
        <v>0</v>
      </c>
      <c r="AJ660" s="43">
        <v>626226926.85409081</v>
      </c>
      <c r="AK660" s="43">
        <v>628797787.66334391</v>
      </c>
    </row>
    <row r="661" spans="1:37" x14ac:dyDescent="0.2">
      <c r="A661" s="43">
        <v>652</v>
      </c>
      <c r="C661" s="43">
        <v>6.2258953987515131E-4</v>
      </c>
      <c r="D661" s="43">
        <v>5.4982091179125447E-2</v>
      </c>
      <c r="E661" s="43">
        <v>3.0191734379060646</v>
      </c>
      <c r="F661" s="43">
        <v>1.0661274245579155</v>
      </c>
      <c r="H661" s="43">
        <v>9.9289106909039582E-5</v>
      </c>
      <c r="I661" s="43">
        <v>0.10718106701458008</v>
      </c>
      <c r="J661" s="43">
        <v>0</v>
      </c>
      <c r="K661" s="43">
        <v>1</v>
      </c>
      <c r="M661" s="43">
        <v>7.8813346124080308E-3</v>
      </c>
      <c r="N661" s="43">
        <v>4.2272841345159011E-2</v>
      </c>
      <c r="O661" s="43">
        <v>0</v>
      </c>
      <c r="P661" s="43">
        <v>1</v>
      </c>
      <c r="R661" s="43">
        <v>648.13495798311465</v>
      </c>
      <c r="S661" s="43">
        <v>201.49396978746122</v>
      </c>
      <c r="T661" s="43">
        <v>6308.1727626048078</v>
      </c>
      <c r="U661" s="43">
        <v>7157.8016903753833</v>
      </c>
      <c r="W661" s="43">
        <v>1956.8318493209829</v>
      </c>
      <c r="X661" s="43">
        <v>0</v>
      </c>
      <c r="Y661" s="43">
        <v>0</v>
      </c>
      <c r="Z661" s="43">
        <v>1956.8318493209829</v>
      </c>
      <c r="AB661" s="43">
        <v>4.5859660224992478</v>
      </c>
      <c r="AC661" s="43">
        <v>0</v>
      </c>
      <c r="AD661" s="43">
        <v>0</v>
      </c>
      <c r="AE661" s="43">
        <v>4.5859660224992478</v>
      </c>
      <c r="AG661" s="43">
        <v>3598613.7709012874</v>
      </c>
      <c r="AH661" s="43">
        <v>422675.67945333233</v>
      </c>
      <c r="AI661" s="43">
        <v>0</v>
      </c>
      <c r="AJ661" s="43">
        <v>19261057.294496842</v>
      </c>
      <c r="AK661" s="43">
        <v>22859671.065398131</v>
      </c>
    </row>
    <row r="662" spans="1:37" x14ac:dyDescent="0.2">
      <c r="A662" s="43">
        <v>653</v>
      </c>
      <c r="C662" s="43">
        <v>6.0664416199921172E-4</v>
      </c>
      <c r="D662" s="43">
        <v>5.5730395174950043E-2</v>
      </c>
      <c r="E662" s="43">
        <v>4.0262235268907887</v>
      </c>
      <c r="F662" s="43">
        <v>1.1667952908490367</v>
      </c>
      <c r="H662" s="43">
        <v>8.7945529061195921E-5</v>
      </c>
      <c r="I662" s="43">
        <v>0.11395422323453797</v>
      </c>
      <c r="J662" s="43">
        <v>0</v>
      </c>
      <c r="K662" s="43">
        <v>1</v>
      </c>
      <c r="M662" s="43">
        <v>7.8357105618395671E-3</v>
      </c>
      <c r="N662" s="43">
        <v>4.6109823909107894E-2</v>
      </c>
      <c r="O662" s="43">
        <v>0</v>
      </c>
      <c r="P662" s="43">
        <v>1</v>
      </c>
      <c r="R662" s="43">
        <v>640.13049645105684</v>
      </c>
      <c r="S662" s="43">
        <v>189.7520881174884</v>
      </c>
      <c r="T662" s="43">
        <v>6840.9154365162231</v>
      </c>
      <c r="U662" s="43">
        <v>7670.7980210847682</v>
      </c>
      <c r="W662" s="43">
        <v>2577.3084650915257</v>
      </c>
      <c r="X662" s="43">
        <v>0</v>
      </c>
      <c r="Y662" s="43">
        <v>0</v>
      </c>
      <c r="Z662" s="43">
        <v>2577.3084650915257</v>
      </c>
      <c r="AB662" s="43">
        <v>11.424470500047471</v>
      </c>
      <c r="AC662" s="43">
        <v>0</v>
      </c>
      <c r="AD662" s="43">
        <v>0</v>
      </c>
      <c r="AE662" s="43">
        <v>11.424470500047471</v>
      </c>
      <c r="AG662" s="43">
        <v>4739670.2673033159</v>
      </c>
      <c r="AH662" s="43">
        <v>556698.62845976953</v>
      </c>
      <c r="AI662" s="43">
        <v>0</v>
      </c>
      <c r="AJ662" s="43">
        <v>47982776.100199379</v>
      </c>
      <c r="AK662" s="43">
        <v>52722446.367502697</v>
      </c>
    </row>
    <row r="663" spans="1:37" x14ac:dyDescent="0.2">
      <c r="A663" s="43">
        <v>654</v>
      </c>
      <c r="C663" s="43">
        <v>6.369727483116483E-4</v>
      </c>
      <c r="D663" s="43">
        <v>4.9594226397470645E-2</v>
      </c>
      <c r="E663" s="43">
        <v>4.1158535348090473</v>
      </c>
      <c r="F663" s="43">
        <v>3.9790477883199884</v>
      </c>
      <c r="H663" s="43">
        <v>8.9080360358709934E-5</v>
      </c>
      <c r="I663" s="43">
        <v>0.10952310175151891</v>
      </c>
      <c r="J663" s="43">
        <v>0</v>
      </c>
      <c r="K663" s="43">
        <v>1</v>
      </c>
      <c r="M663" s="43">
        <v>7.841812658692578E-3</v>
      </c>
      <c r="N663" s="43">
        <v>4.653673898090116E-2</v>
      </c>
      <c r="O663" s="43">
        <v>0</v>
      </c>
      <c r="P663" s="43">
        <v>1</v>
      </c>
      <c r="R663" s="43">
        <v>598.12829182149255</v>
      </c>
      <c r="S663" s="43">
        <v>184.72687047442275</v>
      </c>
      <c r="T663" s="43">
        <v>6909.6298501962674</v>
      </c>
      <c r="U663" s="43">
        <v>7692.4850124921832</v>
      </c>
      <c r="W663" s="43">
        <v>2461.8084441627875</v>
      </c>
      <c r="X663" s="43">
        <v>0</v>
      </c>
      <c r="Y663" s="43">
        <v>0</v>
      </c>
      <c r="Z663" s="43">
        <v>2461.8084441627875</v>
      </c>
      <c r="AB663" s="43">
        <v>190.65824584242003</v>
      </c>
      <c r="AC663" s="43">
        <v>0</v>
      </c>
      <c r="AD663" s="43">
        <v>0</v>
      </c>
      <c r="AE663" s="43">
        <v>190.65824584242003</v>
      </c>
      <c r="AG663" s="43">
        <v>4527265.7288153665</v>
      </c>
      <c r="AH663" s="43">
        <v>531750.62393916212</v>
      </c>
      <c r="AI663" s="43">
        <v>0</v>
      </c>
      <c r="AJ663" s="43">
        <v>800764632.53816414</v>
      </c>
      <c r="AK663" s="43">
        <v>805291898.26697946</v>
      </c>
    </row>
    <row r="664" spans="1:37" x14ac:dyDescent="0.2">
      <c r="A664" s="43">
        <v>655</v>
      </c>
      <c r="C664" s="43">
        <v>5.9363598453063282E-4</v>
      </c>
      <c r="D664" s="43">
        <v>4.9628307862267795E-2</v>
      </c>
      <c r="E664" s="43">
        <v>8.6901395076805361</v>
      </c>
      <c r="F664" s="43">
        <v>4.2912112671392251</v>
      </c>
      <c r="H664" s="43">
        <v>8.2655682646419197E-5</v>
      </c>
      <c r="I664" s="43">
        <v>0.13407189711736667</v>
      </c>
      <c r="J664" s="43">
        <v>0</v>
      </c>
      <c r="K664" s="43">
        <v>1</v>
      </c>
      <c r="M664" s="43">
        <v>7.8203045646793867E-3</v>
      </c>
      <c r="N664" s="43">
        <v>4.6668609043220677E-2</v>
      </c>
      <c r="O664" s="43">
        <v>0</v>
      </c>
      <c r="P664" s="43">
        <v>1</v>
      </c>
      <c r="R664" s="43">
        <v>557.81740270943226</v>
      </c>
      <c r="S664" s="43">
        <v>209.82288034291625</v>
      </c>
      <c r="T664" s="43">
        <v>6910.2044496331473</v>
      </c>
      <c r="U664" s="43">
        <v>7677.8447326854957</v>
      </c>
      <c r="W664" s="43">
        <v>4847.5110493569809</v>
      </c>
      <c r="X664" s="43">
        <v>0</v>
      </c>
      <c r="Y664" s="43">
        <v>0</v>
      </c>
      <c r="Z664" s="43">
        <v>4847.5110493569809</v>
      </c>
      <c r="AB664" s="43">
        <v>196.44075652598755</v>
      </c>
      <c r="AC664" s="43">
        <v>0</v>
      </c>
      <c r="AD664" s="43">
        <v>0</v>
      </c>
      <c r="AE664" s="43">
        <v>196.44075652598755</v>
      </c>
      <c r="AG664" s="43">
        <v>8914572.8197674882</v>
      </c>
      <c r="AH664" s="43">
        <v>1047062.3866611079</v>
      </c>
      <c r="AI664" s="43">
        <v>0</v>
      </c>
      <c r="AJ664" s="43">
        <v>825051177.40914774</v>
      </c>
      <c r="AK664" s="43">
        <v>833965750.22891521</v>
      </c>
    </row>
    <row r="665" spans="1:37" x14ac:dyDescent="0.2">
      <c r="A665" s="43">
        <v>656</v>
      </c>
      <c r="C665" s="43">
        <v>6.1446913557394733E-4</v>
      </c>
      <c r="D665" s="43">
        <v>6.4566746781185791E-2</v>
      </c>
      <c r="E665" s="43">
        <v>4.8001159862295744</v>
      </c>
      <c r="F665" s="43">
        <v>2.1374466655495099</v>
      </c>
      <c r="H665" s="43">
        <v>9.7563697507241365E-5</v>
      </c>
      <c r="I665" s="43">
        <v>8.9427994793298965E-2</v>
      </c>
      <c r="J665" s="43">
        <v>0</v>
      </c>
      <c r="K665" s="43">
        <v>1</v>
      </c>
      <c r="M665" s="43">
        <v>7.8193972169883098E-3</v>
      </c>
      <c r="N665" s="43">
        <v>4.8900033000999765E-2</v>
      </c>
      <c r="O665" s="43">
        <v>0</v>
      </c>
      <c r="P665" s="43">
        <v>1</v>
      </c>
      <c r="R665" s="43">
        <v>751.19268652431026</v>
      </c>
      <c r="S665" s="43">
        <v>165.19774571620124</v>
      </c>
      <c r="T665" s="43">
        <v>7239.7705176051568</v>
      </c>
      <c r="U665" s="43">
        <v>8156.1609498456683</v>
      </c>
      <c r="W665" s="43">
        <v>3605.8120233240829</v>
      </c>
      <c r="X665" s="43">
        <v>0</v>
      </c>
      <c r="Y665" s="43">
        <v>0</v>
      </c>
      <c r="Z665" s="43">
        <v>3605.8120233240829</v>
      </c>
      <c r="AB665" s="43">
        <v>91.425252962531275</v>
      </c>
      <c r="AC665" s="43">
        <v>0</v>
      </c>
      <c r="AD665" s="43">
        <v>0</v>
      </c>
      <c r="AE665" s="43">
        <v>91.425252962531275</v>
      </c>
      <c r="AG665" s="43">
        <v>6631088.3108929889</v>
      </c>
      <c r="AH665" s="43">
        <v>778855.39703800192</v>
      </c>
      <c r="AI665" s="43">
        <v>0</v>
      </c>
      <c r="AJ665" s="43">
        <v>383986062.44263136</v>
      </c>
      <c r="AK665" s="43">
        <v>390617150.75352436</v>
      </c>
    </row>
    <row r="666" spans="1:37" x14ac:dyDescent="0.2">
      <c r="A666" s="43">
        <v>657</v>
      </c>
      <c r="C666" s="43">
        <v>6.0830218825805998E-4</v>
      </c>
      <c r="D666" s="43">
        <v>5.6472918084000345E-2</v>
      </c>
      <c r="E666" s="43">
        <v>7.7575895440872262</v>
      </c>
      <c r="F666" s="43">
        <v>3.3142741689761497</v>
      </c>
      <c r="H666" s="43">
        <v>8.3567421603000891E-5</v>
      </c>
      <c r="I666" s="43">
        <v>9.8803563780200637E-2</v>
      </c>
      <c r="J666" s="43">
        <v>0</v>
      </c>
      <c r="K666" s="43">
        <v>1</v>
      </c>
      <c r="M666" s="43">
        <v>7.8622928132214831E-3</v>
      </c>
      <c r="N666" s="43">
        <v>4.6008281435501841E-2</v>
      </c>
      <c r="O666" s="43">
        <v>0</v>
      </c>
      <c r="P666" s="43">
        <v>1</v>
      </c>
      <c r="R666" s="43">
        <v>650.43212173174015</v>
      </c>
      <c r="S666" s="43">
        <v>156.33347623704154</v>
      </c>
      <c r="T666" s="43">
        <v>6849.0068107897168</v>
      </c>
      <c r="U666" s="43">
        <v>7655.7724087584984</v>
      </c>
      <c r="W666" s="43">
        <v>5045.7854266846171</v>
      </c>
      <c r="X666" s="43">
        <v>0</v>
      </c>
      <c r="Y666" s="43">
        <v>0</v>
      </c>
      <c r="Z666" s="43">
        <v>5045.7854266846171</v>
      </c>
      <c r="AB666" s="43">
        <v>161.06477360558449</v>
      </c>
      <c r="AC666" s="43">
        <v>0</v>
      </c>
      <c r="AD666" s="43">
        <v>0</v>
      </c>
      <c r="AE666" s="43">
        <v>161.06477360558449</v>
      </c>
      <c r="AG666" s="43">
        <v>9279199.3996730112</v>
      </c>
      <c r="AH666" s="43">
        <v>1089889.6521638774</v>
      </c>
      <c r="AI666" s="43">
        <v>0</v>
      </c>
      <c r="AJ666" s="43">
        <v>676472049.14345491</v>
      </c>
      <c r="AK666" s="43">
        <v>685751248.54312789</v>
      </c>
    </row>
    <row r="667" spans="1:37" x14ac:dyDescent="0.2">
      <c r="A667" s="43">
        <v>658</v>
      </c>
      <c r="C667" s="43">
        <v>6.1012661146919722E-4</v>
      </c>
      <c r="D667" s="43">
        <v>6.2213831761008143E-2</v>
      </c>
      <c r="E667" s="43">
        <v>4.4654819437290678</v>
      </c>
      <c r="F667" s="43">
        <v>1.285049135276926</v>
      </c>
      <c r="H667" s="43">
        <v>9.0750017930130156E-5</v>
      </c>
      <c r="I667" s="43">
        <v>0.12227592613615224</v>
      </c>
      <c r="J667" s="43">
        <v>0</v>
      </c>
      <c r="K667" s="43">
        <v>1</v>
      </c>
      <c r="M667" s="43">
        <v>7.8661488899455234E-3</v>
      </c>
      <c r="N667" s="43">
        <v>4.4210353407076179E-2</v>
      </c>
      <c r="O667" s="43">
        <v>0</v>
      </c>
      <c r="P667" s="43">
        <v>1</v>
      </c>
      <c r="R667" s="43">
        <v>718.70272407062907</v>
      </c>
      <c r="S667" s="43">
        <v>210.10193549201023</v>
      </c>
      <c r="T667" s="43">
        <v>6584.5867204893666</v>
      </c>
      <c r="U667" s="43">
        <v>7513.3913800520058</v>
      </c>
      <c r="W667" s="43">
        <v>3209.3540372462885</v>
      </c>
      <c r="X667" s="43">
        <v>0</v>
      </c>
      <c r="Y667" s="43">
        <v>0</v>
      </c>
      <c r="Z667" s="43">
        <v>3209.3540372462885</v>
      </c>
      <c r="AB667" s="43">
        <v>21.920618131872917</v>
      </c>
      <c r="AC667" s="43">
        <v>0</v>
      </c>
      <c r="AD667" s="43">
        <v>0</v>
      </c>
      <c r="AE667" s="43">
        <v>21.920618131872917</v>
      </c>
      <c r="AG667" s="43">
        <v>5902002.0744959246</v>
      </c>
      <c r="AH667" s="43">
        <v>693220.47204519832</v>
      </c>
      <c r="AI667" s="43">
        <v>0</v>
      </c>
      <c r="AJ667" s="43">
        <v>92066596.153866246</v>
      </c>
      <c r="AK667" s="43">
        <v>97968598.228362173</v>
      </c>
    </row>
    <row r="668" spans="1:37" x14ac:dyDescent="0.2">
      <c r="A668" s="43">
        <v>659</v>
      </c>
      <c r="C668" s="43">
        <v>6.2110571458162678E-4</v>
      </c>
      <c r="D668" s="43">
        <v>5.8592139126058762E-2</v>
      </c>
      <c r="E668" s="43">
        <v>5.1963616145694429</v>
      </c>
      <c r="F668" s="43">
        <v>1.2070916611301699</v>
      </c>
      <c r="H668" s="43">
        <v>9.4442723386989336E-5</v>
      </c>
      <c r="I668" s="43">
        <v>9.5239811149938985E-2</v>
      </c>
      <c r="J668" s="43">
        <v>0</v>
      </c>
      <c r="K668" s="43">
        <v>1</v>
      </c>
      <c r="M668" s="43">
        <v>7.7763440100751275E-3</v>
      </c>
      <c r="N668" s="43">
        <v>4.493413237194948E-2</v>
      </c>
      <c r="O668" s="43">
        <v>0</v>
      </c>
      <c r="P668" s="43">
        <v>1</v>
      </c>
      <c r="R668" s="43">
        <v>689.04447015328958</v>
      </c>
      <c r="S668" s="43">
        <v>170.30578498616205</v>
      </c>
      <c r="T668" s="43">
        <v>6615.9802153582887</v>
      </c>
      <c r="U668" s="43">
        <v>7475.33047049774</v>
      </c>
      <c r="W668" s="43">
        <v>3580.5242354358943</v>
      </c>
      <c r="X668" s="43">
        <v>0</v>
      </c>
      <c r="Y668" s="43">
        <v>0</v>
      </c>
      <c r="Z668" s="43">
        <v>3580.5242354358943</v>
      </c>
      <c r="AB668" s="43">
        <v>15.268403939076462</v>
      </c>
      <c r="AC668" s="43">
        <v>0</v>
      </c>
      <c r="AD668" s="43">
        <v>0</v>
      </c>
      <c r="AE668" s="43">
        <v>15.268403939076462</v>
      </c>
      <c r="AG668" s="43">
        <v>6584584.0689666094</v>
      </c>
      <c r="AH668" s="43">
        <v>773393.23485415312</v>
      </c>
      <c r="AI668" s="43">
        <v>0</v>
      </c>
      <c r="AJ668" s="43">
        <v>64127296.544121139</v>
      </c>
      <c r="AK668" s="43">
        <v>70711880.613087744</v>
      </c>
    </row>
    <row r="669" spans="1:37" x14ac:dyDescent="0.2">
      <c r="A669" s="43">
        <v>660</v>
      </c>
      <c r="C669" s="43">
        <v>6.2545242801637091E-4</v>
      </c>
      <c r="D669" s="43">
        <v>4.5919856025387625E-2</v>
      </c>
      <c r="E669" s="43">
        <v>1.4801772236344615</v>
      </c>
      <c r="F669" s="43">
        <v>3.356249883264629</v>
      </c>
      <c r="H669" s="43">
        <v>9.8814815622239038E-5</v>
      </c>
      <c r="I669" s="43">
        <v>0.10009459191185677</v>
      </c>
      <c r="J669" s="43">
        <v>0</v>
      </c>
      <c r="K669" s="43">
        <v>1</v>
      </c>
      <c r="M669" s="43">
        <v>7.9078844998166087E-3</v>
      </c>
      <c r="N669" s="43">
        <v>4.4843027284152577E-2</v>
      </c>
      <c r="O669" s="43">
        <v>0</v>
      </c>
      <c r="P669" s="43">
        <v>1</v>
      </c>
      <c r="R669" s="43">
        <v>543.79745822019061</v>
      </c>
      <c r="S669" s="43">
        <v>187.27294955597381</v>
      </c>
      <c r="T669" s="43">
        <v>6714.2516376134417</v>
      </c>
      <c r="U669" s="43">
        <v>7445.3220453896065</v>
      </c>
      <c r="W669" s="43">
        <v>804.91661192783874</v>
      </c>
      <c r="X669" s="43">
        <v>0</v>
      </c>
      <c r="Y669" s="43">
        <v>0</v>
      </c>
      <c r="Z669" s="43">
        <v>804.91661192783874</v>
      </c>
      <c r="AB669" s="43">
        <v>137.10152862724908</v>
      </c>
      <c r="AC669" s="43">
        <v>0</v>
      </c>
      <c r="AD669" s="43">
        <v>0</v>
      </c>
      <c r="AE669" s="43">
        <v>137.10152862724908</v>
      </c>
      <c r="AG669" s="43">
        <v>1480241.6493352954</v>
      </c>
      <c r="AH669" s="43">
        <v>173861.98817641317</v>
      </c>
      <c r="AI669" s="43">
        <v>0</v>
      </c>
      <c r="AJ669" s="43">
        <v>575826420.23444617</v>
      </c>
      <c r="AK669" s="43">
        <v>577306661.88378143</v>
      </c>
    </row>
    <row r="670" spans="1:37" x14ac:dyDescent="0.2">
      <c r="A670" s="43">
        <v>661</v>
      </c>
      <c r="C670" s="43">
        <v>6.1290362138821664E-4</v>
      </c>
      <c r="D670" s="43">
        <v>6.269947716074753E-2</v>
      </c>
      <c r="E670" s="43">
        <v>2.6080388649451578</v>
      </c>
      <c r="F670" s="43">
        <v>3.1279202394591699</v>
      </c>
      <c r="H670" s="43">
        <v>9.5004097881101757E-5</v>
      </c>
      <c r="I670" s="43">
        <v>0.13486926232724683</v>
      </c>
      <c r="J670" s="43">
        <v>0</v>
      </c>
      <c r="K670" s="43">
        <v>1</v>
      </c>
      <c r="M670" s="43">
        <v>7.7641019864475606E-3</v>
      </c>
      <c r="N670" s="43">
        <v>4.8794631559856083E-2</v>
      </c>
      <c r="O670" s="43">
        <v>0</v>
      </c>
      <c r="P670" s="43">
        <v>1</v>
      </c>
      <c r="R670" s="43">
        <v>727.60969899210477</v>
      </c>
      <c r="S670" s="43">
        <v>242.60385263495209</v>
      </c>
      <c r="T670" s="43">
        <v>7173.0795518910109</v>
      </c>
      <c r="U670" s="43">
        <v>8143.2931035180682</v>
      </c>
      <c r="W670" s="43">
        <v>1897.6343734824568</v>
      </c>
      <c r="X670" s="43">
        <v>0</v>
      </c>
      <c r="Y670" s="43">
        <v>0</v>
      </c>
      <c r="Z670" s="43">
        <v>1897.6343734824568</v>
      </c>
      <c r="AB670" s="43">
        <v>165.66760832559405</v>
      </c>
      <c r="AC670" s="43">
        <v>0</v>
      </c>
      <c r="AD670" s="43">
        <v>0</v>
      </c>
      <c r="AE670" s="43">
        <v>165.66760832559405</v>
      </c>
      <c r="AG670" s="43">
        <v>3489749.612834238</v>
      </c>
      <c r="AH670" s="43">
        <v>409889.02467221068</v>
      </c>
      <c r="AI670" s="43">
        <v>0</v>
      </c>
      <c r="AJ670" s="43">
        <v>695803954.96749496</v>
      </c>
      <c r="AK670" s="43">
        <v>699293704.58032918</v>
      </c>
    </row>
    <row r="671" spans="1:37" x14ac:dyDescent="0.2">
      <c r="A671" s="43">
        <v>662</v>
      </c>
      <c r="C671" s="43">
        <v>5.9007891285209595E-4</v>
      </c>
      <c r="D671" s="43">
        <v>5.116321380362087E-2</v>
      </c>
      <c r="E671" s="43">
        <v>2.8177455405417779</v>
      </c>
      <c r="F671" s="43">
        <v>3.0078805412885679</v>
      </c>
      <c r="H671" s="43">
        <v>9.5849430032268756E-5</v>
      </c>
      <c r="I671" s="43">
        <v>0.11036107706563536</v>
      </c>
      <c r="J671" s="43">
        <v>0</v>
      </c>
      <c r="K671" s="43">
        <v>1</v>
      </c>
      <c r="M671" s="43">
        <v>7.8130263396970247E-3</v>
      </c>
      <c r="N671" s="43">
        <v>4.7650260945600098E-2</v>
      </c>
      <c r="O671" s="43">
        <v>0</v>
      </c>
      <c r="P671" s="43">
        <v>1</v>
      </c>
      <c r="R671" s="43">
        <v>571.62377598970795</v>
      </c>
      <c r="S671" s="43">
        <v>200.28472929720408</v>
      </c>
      <c r="T671" s="43">
        <v>7048.9908122719371</v>
      </c>
      <c r="U671" s="43">
        <v>7820.8993175588494</v>
      </c>
      <c r="W671" s="43">
        <v>1610.6903456626519</v>
      </c>
      <c r="X671" s="43">
        <v>0</v>
      </c>
      <c r="Y671" s="43">
        <v>0</v>
      </c>
      <c r="Z671" s="43">
        <v>1610.6903456626519</v>
      </c>
      <c r="AB671" s="43">
        <v>122.8094914719964</v>
      </c>
      <c r="AC671" s="43">
        <v>0</v>
      </c>
      <c r="AD671" s="43">
        <v>0</v>
      </c>
      <c r="AE671" s="43">
        <v>122.8094914719964</v>
      </c>
      <c r="AG671" s="43">
        <v>2962059.5456736167</v>
      </c>
      <c r="AH671" s="43">
        <v>347909.11466313282</v>
      </c>
      <c r="AI671" s="43">
        <v>0</v>
      </c>
      <c r="AJ671" s="43">
        <v>515799864.18238485</v>
      </c>
      <c r="AK671" s="43">
        <v>518761923.72805846</v>
      </c>
    </row>
    <row r="672" spans="1:37" x14ac:dyDescent="0.2">
      <c r="A672" s="43">
        <v>663</v>
      </c>
      <c r="C672" s="43">
        <v>6.1898242891333943E-4</v>
      </c>
      <c r="D672" s="43">
        <v>6.2319393821069213E-2</v>
      </c>
      <c r="E672" s="43">
        <v>3.1273337351333779</v>
      </c>
      <c r="F672" s="43">
        <v>3.9725819761698853</v>
      </c>
      <c r="H672" s="43">
        <v>8.795333210407726E-5</v>
      </c>
      <c r="I672" s="43">
        <v>0.1261102777602543</v>
      </c>
      <c r="J672" s="43">
        <v>0</v>
      </c>
      <c r="K672" s="43">
        <v>1</v>
      </c>
      <c r="M672" s="43">
        <v>7.8773527883890804E-3</v>
      </c>
      <c r="N672" s="43">
        <v>4.5616705571164914E-2</v>
      </c>
      <c r="O672" s="43">
        <v>0</v>
      </c>
      <c r="P672" s="43">
        <v>1</v>
      </c>
      <c r="R672" s="43">
        <v>730.37166111579415</v>
      </c>
      <c r="S672" s="43">
        <v>210.01250362677183</v>
      </c>
      <c r="T672" s="43">
        <v>6803.7224074679962</v>
      </c>
      <c r="U672" s="43">
        <v>7744.1065722105623</v>
      </c>
      <c r="W672" s="43">
        <v>2284.1159349928262</v>
      </c>
      <c r="X672" s="43">
        <v>0</v>
      </c>
      <c r="Y672" s="43">
        <v>0</v>
      </c>
      <c r="Z672" s="43">
        <v>2284.1159349928262</v>
      </c>
      <c r="AB672" s="43">
        <v>232.3065910239734</v>
      </c>
      <c r="AC672" s="43">
        <v>0</v>
      </c>
      <c r="AD672" s="43">
        <v>0</v>
      </c>
      <c r="AE672" s="43">
        <v>232.3065910239734</v>
      </c>
      <c r="AG672" s="43">
        <v>4200489.2044518078</v>
      </c>
      <c r="AH672" s="43">
        <v>493369.04195845046</v>
      </c>
      <c r="AI672" s="43">
        <v>0</v>
      </c>
      <c r="AJ672" s="43">
        <v>975687682.30068827</v>
      </c>
      <c r="AK672" s="43">
        <v>979888171.50514007</v>
      </c>
    </row>
    <row r="673" spans="1:37" x14ac:dyDescent="0.2">
      <c r="A673" s="43">
        <v>664</v>
      </c>
      <c r="C673" s="43">
        <v>6.049236199585148E-4</v>
      </c>
      <c r="D673" s="43">
        <v>6.3758169680660615E-2</v>
      </c>
      <c r="E673" s="43">
        <v>6.7242801101697376</v>
      </c>
      <c r="F673" s="43">
        <v>1.2734271874342773</v>
      </c>
      <c r="H673" s="43">
        <v>8.3308921957614402E-5</v>
      </c>
      <c r="I673" s="43">
        <v>0.14230734769094555</v>
      </c>
      <c r="J673" s="43">
        <v>0</v>
      </c>
      <c r="K673" s="43">
        <v>1</v>
      </c>
      <c r="M673" s="43">
        <v>7.8747170088219187E-3</v>
      </c>
      <c r="N673" s="43">
        <v>4.6317691477196998E-2</v>
      </c>
      <c r="O673" s="43">
        <v>0</v>
      </c>
      <c r="P673" s="43">
        <v>1</v>
      </c>
      <c r="R673" s="43">
        <v>730.26209099279424</v>
      </c>
      <c r="S673" s="43">
        <v>224.47150159911806</v>
      </c>
      <c r="T673" s="43">
        <v>6905.9627897617347</v>
      </c>
      <c r="U673" s="43">
        <v>7860.6963823536471</v>
      </c>
      <c r="W673" s="43">
        <v>4910.4868536738095</v>
      </c>
      <c r="X673" s="43">
        <v>0</v>
      </c>
      <c r="Y673" s="43">
        <v>0</v>
      </c>
      <c r="Z673" s="43">
        <v>4910.4868536738095</v>
      </c>
      <c r="AB673" s="43">
        <v>21.365065530413634</v>
      </c>
      <c r="AC673" s="43">
        <v>0</v>
      </c>
      <c r="AD673" s="43">
        <v>0</v>
      </c>
      <c r="AE673" s="43">
        <v>21.365065530413634</v>
      </c>
      <c r="AG673" s="43">
        <v>9030385.3239061348</v>
      </c>
      <c r="AH673" s="43">
        <v>1060665.1603935428</v>
      </c>
      <c r="AI673" s="43">
        <v>0</v>
      </c>
      <c r="AJ673" s="43">
        <v>89733275.227737263</v>
      </c>
      <c r="AK673" s="43">
        <v>98763660.551643401</v>
      </c>
    </row>
    <row r="674" spans="1:37" x14ac:dyDescent="0.2">
      <c r="A674" s="43">
        <v>665</v>
      </c>
      <c r="C674" s="43">
        <v>6.167552402408516E-4</v>
      </c>
      <c r="D674" s="43">
        <v>5.0583996846366462E-2</v>
      </c>
      <c r="E674" s="43">
        <v>1.8304030157580669</v>
      </c>
      <c r="F674" s="43">
        <v>3.7594416831795971</v>
      </c>
      <c r="H674" s="43">
        <v>8.8786610930462971E-5</v>
      </c>
      <c r="I674" s="43">
        <v>9.0922411960006791E-2</v>
      </c>
      <c r="J674" s="43">
        <v>0</v>
      </c>
      <c r="K674" s="43">
        <v>1</v>
      </c>
      <c r="M674" s="43">
        <v>7.8133654625164774E-3</v>
      </c>
      <c r="N674" s="43">
        <v>4.6649979637046757E-2</v>
      </c>
      <c r="O674" s="43">
        <v>0</v>
      </c>
      <c r="P674" s="43">
        <v>1</v>
      </c>
      <c r="R674" s="43">
        <v>590.70189304073801</v>
      </c>
      <c r="S674" s="43">
        <v>152.84836576966907</v>
      </c>
      <c r="T674" s="43">
        <v>6901.3168943190331</v>
      </c>
      <c r="U674" s="43">
        <v>7644.8671531294403</v>
      </c>
      <c r="W674" s="43">
        <v>1081.222526435766</v>
      </c>
      <c r="X674" s="43">
        <v>0</v>
      </c>
      <c r="Y674" s="43">
        <v>0</v>
      </c>
      <c r="Z674" s="43">
        <v>1081.222526435766</v>
      </c>
      <c r="AB674" s="43">
        <v>174.41079458089879</v>
      </c>
      <c r="AC674" s="43">
        <v>0</v>
      </c>
      <c r="AD674" s="43">
        <v>0</v>
      </c>
      <c r="AE674" s="43">
        <v>174.41079458089879</v>
      </c>
      <c r="AG674" s="43">
        <v>1988368.2261153737</v>
      </c>
      <c r="AH674" s="43">
        <v>233544.06571012546</v>
      </c>
      <c r="AI674" s="43">
        <v>0</v>
      </c>
      <c r="AJ674" s="43">
        <v>732525337.23977494</v>
      </c>
      <c r="AK674" s="43">
        <v>734513705.46589029</v>
      </c>
    </row>
    <row r="675" spans="1:37" x14ac:dyDescent="0.2">
      <c r="A675" s="43">
        <v>666</v>
      </c>
      <c r="C675" s="43">
        <v>6.2090200735320789E-4</v>
      </c>
      <c r="D675" s="43">
        <v>5.3794514570362585E-2</v>
      </c>
      <c r="E675" s="43">
        <v>0.8608472976137389</v>
      </c>
      <c r="F675" s="43">
        <v>1.5233165284019492</v>
      </c>
      <c r="H675" s="43">
        <v>9.1011052576361884E-5</v>
      </c>
      <c r="I675" s="43">
        <v>8.8789160587608676E-2</v>
      </c>
      <c r="J675" s="43">
        <v>0</v>
      </c>
      <c r="K675" s="43">
        <v>1</v>
      </c>
      <c r="M675" s="43">
        <v>7.9088014575633414E-3</v>
      </c>
      <c r="N675" s="43">
        <v>4.6563347425879309E-2</v>
      </c>
      <c r="O675" s="43">
        <v>0</v>
      </c>
      <c r="P675" s="43">
        <v>1</v>
      </c>
      <c r="R675" s="43">
        <v>632.41684548789306</v>
      </c>
      <c r="S675" s="43">
        <v>153.00177181902623</v>
      </c>
      <c r="T675" s="43">
        <v>6972.6399520062341</v>
      </c>
      <c r="U675" s="43">
        <v>7758.0585693131534</v>
      </c>
      <c r="W675" s="43">
        <v>544.41433240365825</v>
      </c>
      <c r="X675" s="43">
        <v>0</v>
      </c>
      <c r="Y675" s="43">
        <v>0</v>
      </c>
      <c r="Z675" s="43">
        <v>544.41433240365825</v>
      </c>
      <c r="AB675" s="43">
        <v>35.412098124949068</v>
      </c>
      <c r="AC675" s="43">
        <v>0</v>
      </c>
      <c r="AD675" s="43">
        <v>0</v>
      </c>
      <c r="AE675" s="43">
        <v>35.412098124949068</v>
      </c>
      <c r="AG675" s="43">
        <v>1001177.9572903275</v>
      </c>
      <c r="AH675" s="43">
        <v>117593.49579919018</v>
      </c>
      <c r="AI675" s="43">
        <v>0</v>
      </c>
      <c r="AJ675" s="43">
        <v>148730812.12478608</v>
      </c>
      <c r="AK675" s="43">
        <v>149731990.0820764</v>
      </c>
    </row>
    <row r="676" spans="1:37" x14ac:dyDescent="0.2">
      <c r="A676" s="43">
        <v>667</v>
      </c>
      <c r="C676" s="43">
        <v>5.9649932169379217E-4</v>
      </c>
      <c r="D676" s="43">
        <v>5.217245057184694E-2</v>
      </c>
      <c r="E676" s="43">
        <v>3.9069312401536722</v>
      </c>
      <c r="F676" s="43">
        <v>6.0858971670224822</v>
      </c>
      <c r="H676" s="43">
        <v>8.9917126005589765E-5</v>
      </c>
      <c r="I676" s="43">
        <v>9.7275152935739864E-2</v>
      </c>
      <c r="J676" s="43">
        <v>0</v>
      </c>
      <c r="K676" s="43">
        <v>1</v>
      </c>
      <c r="M676" s="43">
        <v>7.8630610307511839E-3</v>
      </c>
      <c r="N676" s="43">
        <v>4.7181998262056601E-2</v>
      </c>
      <c r="O676" s="43">
        <v>0</v>
      </c>
      <c r="P676" s="43">
        <v>1</v>
      </c>
      <c r="R676" s="43">
        <v>589.24182129608653</v>
      </c>
      <c r="S676" s="43">
        <v>165.61005914685623</v>
      </c>
      <c r="T676" s="43">
        <v>7024.4180403550345</v>
      </c>
      <c r="U676" s="43">
        <v>7779.2699207979767</v>
      </c>
      <c r="W676" s="43">
        <v>2302.1272796267276</v>
      </c>
      <c r="X676" s="43">
        <v>0</v>
      </c>
      <c r="Y676" s="43">
        <v>0</v>
      </c>
      <c r="Z676" s="43">
        <v>2302.1272796267276</v>
      </c>
      <c r="AB676" s="43">
        <v>320.66009412943998</v>
      </c>
      <c r="AC676" s="43">
        <v>0</v>
      </c>
      <c r="AD676" s="43">
        <v>0</v>
      </c>
      <c r="AE676" s="43">
        <v>320.66009412943998</v>
      </c>
      <c r="AG676" s="43">
        <v>4233612.0672335522</v>
      </c>
      <c r="AH676" s="43">
        <v>497259.49239937315</v>
      </c>
      <c r="AI676" s="43">
        <v>0</v>
      </c>
      <c r="AJ676" s="43">
        <v>1346772395.343648</v>
      </c>
      <c r="AK676" s="43">
        <v>1351006007.4108815</v>
      </c>
    </row>
    <row r="677" spans="1:37" x14ac:dyDescent="0.2">
      <c r="A677" s="43">
        <v>668</v>
      </c>
      <c r="C677" s="43">
        <v>6.1188523915367554E-4</v>
      </c>
      <c r="D677" s="43">
        <v>5.2824375691798528E-2</v>
      </c>
      <c r="E677" s="43">
        <v>4.2733359746200232</v>
      </c>
      <c r="F677" s="43">
        <v>5.5321979681057378</v>
      </c>
      <c r="H677" s="43">
        <v>9.9146380538650547E-5</v>
      </c>
      <c r="I677" s="43">
        <v>9.1450283816929961E-2</v>
      </c>
      <c r="J677" s="43">
        <v>0</v>
      </c>
      <c r="K677" s="43">
        <v>1</v>
      </c>
      <c r="M677" s="43">
        <v>7.8752981308738423E-3</v>
      </c>
      <c r="N677" s="43">
        <v>4.3407413376158652E-2</v>
      </c>
      <c r="O677" s="43">
        <v>0</v>
      </c>
      <c r="P677" s="43">
        <v>1</v>
      </c>
      <c r="R677" s="43">
        <v>611.99337723335611</v>
      </c>
      <c r="S677" s="43">
        <v>171.67390848771879</v>
      </c>
      <c r="T677" s="43">
        <v>6472.5182499050752</v>
      </c>
      <c r="U677" s="43">
        <v>7256.1855356261503</v>
      </c>
      <c r="W677" s="43">
        <v>2615.2533151605035</v>
      </c>
      <c r="X677" s="43">
        <v>0</v>
      </c>
      <c r="Y677" s="43">
        <v>0</v>
      </c>
      <c r="Z677" s="43">
        <v>2615.2533151605035</v>
      </c>
      <c r="AB677" s="43">
        <v>296.78324006465681</v>
      </c>
      <c r="AC677" s="43">
        <v>0</v>
      </c>
      <c r="AD677" s="43">
        <v>0</v>
      </c>
      <c r="AE677" s="43">
        <v>296.78324006465681</v>
      </c>
      <c r="AG677" s="43">
        <v>4809450.8465801654</v>
      </c>
      <c r="AH677" s="43">
        <v>564894.7160746688</v>
      </c>
      <c r="AI677" s="43">
        <v>0</v>
      </c>
      <c r="AJ677" s="43">
        <v>1246489608.2715585</v>
      </c>
      <c r="AK677" s="43">
        <v>1251299059.1181388</v>
      </c>
    </row>
    <row r="678" spans="1:37" x14ac:dyDescent="0.2">
      <c r="A678" s="43">
        <v>669</v>
      </c>
      <c r="C678" s="43">
        <v>6.1928292543100838E-4</v>
      </c>
      <c r="D678" s="43">
        <v>5.3325862480584976E-2</v>
      </c>
      <c r="E678" s="43">
        <v>2.7822734259998883</v>
      </c>
      <c r="F678" s="43">
        <v>2.2069155113061116</v>
      </c>
      <c r="H678" s="43">
        <v>8.1922728697118684E-5</v>
      </c>
      <c r="I678" s="43">
        <v>8.8002002217803355E-2</v>
      </c>
      <c r="J678" s="43">
        <v>0</v>
      </c>
      <c r="K678" s="43">
        <v>1</v>
      </c>
      <c r="M678" s="43">
        <v>7.9315452595607461E-3</v>
      </c>
      <c r="N678" s="43">
        <v>4.3702582820074491E-2</v>
      </c>
      <c r="O678" s="43">
        <v>0</v>
      </c>
      <c r="P678" s="43">
        <v>1</v>
      </c>
      <c r="R678" s="43">
        <v>625.27255570026273</v>
      </c>
      <c r="S678" s="43">
        <v>136.50210086328997</v>
      </c>
      <c r="T678" s="43">
        <v>6563.0737434479215</v>
      </c>
      <c r="U678" s="43">
        <v>7324.848400011474</v>
      </c>
      <c r="W678" s="43">
        <v>1739.679215731876</v>
      </c>
      <c r="X678" s="43">
        <v>0</v>
      </c>
      <c r="Y678" s="43">
        <v>0</v>
      </c>
      <c r="Z678" s="43">
        <v>1739.679215731876</v>
      </c>
      <c r="AB678" s="43">
        <v>80.747672650746807</v>
      </c>
      <c r="AC678" s="43">
        <v>0</v>
      </c>
      <c r="AD678" s="43">
        <v>0</v>
      </c>
      <c r="AE678" s="43">
        <v>80.747672650746807</v>
      </c>
      <c r="AG678" s="43">
        <v>3199270.0777309197</v>
      </c>
      <c r="AH678" s="43">
        <v>375770.71059808519</v>
      </c>
      <c r="AI678" s="43">
        <v>0</v>
      </c>
      <c r="AJ678" s="43">
        <v>339140225.13313657</v>
      </c>
      <c r="AK678" s="43">
        <v>342339495.21086746</v>
      </c>
    </row>
    <row r="679" spans="1:37" x14ac:dyDescent="0.2">
      <c r="A679" s="43">
        <v>670</v>
      </c>
      <c r="C679" s="43">
        <v>6.0378655932156122E-4</v>
      </c>
      <c r="D679" s="43">
        <v>5.4778489039345124E-2</v>
      </c>
      <c r="E679" s="43">
        <v>4.5181018049825266</v>
      </c>
      <c r="F679" s="43">
        <v>0.73649093919856734</v>
      </c>
      <c r="H679" s="43">
        <v>8.4829270211010031E-5</v>
      </c>
      <c r="I679" s="43">
        <v>0.11782676838390316</v>
      </c>
      <c r="J679" s="43">
        <v>0</v>
      </c>
      <c r="K679" s="43">
        <v>1</v>
      </c>
      <c r="M679" s="43">
        <v>7.9203080086877042E-3</v>
      </c>
      <c r="N679" s="43">
        <v>4.8064827836762802E-2</v>
      </c>
      <c r="O679" s="43">
        <v>0</v>
      </c>
      <c r="P679" s="43">
        <v>1</v>
      </c>
      <c r="R679" s="43">
        <v>626.23287499825551</v>
      </c>
      <c r="S679" s="43">
        <v>189.24833621419643</v>
      </c>
      <c r="T679" s="43">
        <v>7207.9511522862413</v>
      </c>
      <c r="U679" s="43">
        <v>8023.4323634986931</v>
      </c>
      <c r="W679" s="43">
        <v>2829.383882869015</v>
      </c>
      <c r="X679" s="43">
        <v>0</v>
      </c>
      <c r="Y679" s="43">
        <v>0</v>
      </c>
      <c r="Z679" s="43">
        <v>2829.383882869015</v>
      </c>
      <c r="AB679" s="43">
        <v>-17.656929930513524</v>
      </c>
      <c r="AC679" s="43">
        <v>0</v>
      </c>
      <c r="AD679" s="43">
        <v>0</v>
      </c>
      <c r="AE679" s="43">
        <v>-17.656929930513524</v>
      </c>
      <c r="AG679" s="43">
        <v>5203236.9605961181</v>
      </c>
      <c r="AH679" s="43">
        <v>611146.91869970725</v>
      </c>
      <c r="AI679" s="43">
        <v>0</v>
      </c>
      <c r="AJ679" s="43">
        <v>0</v>
      </c>
      <c r="AK679" s="43">
        <v>5203236.9605961181</v>
      </c>
    </row>
    <row r="680" spans="1:37" x14ac:dyDescent="0.2">
      <c r="A680" s="43">
        <v>671</v>
      </c>
      <c r="C680" s="43">
        <v>6.2846578745745507E-4</v>
      </c>
      <c r="D680" s="43">
        <v>4.932935915505611E-2</v>
      </c>
      <c r="E680" s="43">
        <v>3.8148419105931648</v>
      </c>
      <c r="F680" s="43">
        <v>1.7090878051031761</v>
      </c>
      <c r="H680" s="43">
        <v>8.9994320566111341E-5</v>
      </c>
      <c r="I680" s="43">
        <v>0.11068225579824986</v>
      </c>
      <c r="J680" s="43">
        <v>0</v>
      </c>
      <c r="K680" s="43">
        <v>1</v>
      </c>
      <c r="M680" s="43">
        <v>7.8169420298126423E-3</v>
      </c>
      <c r="N680" s="43">
        <v>4.5837244202588057E-2</v>
      </c>
      <c r="O680" s="43">
        <v>0</v>
      </c>
      <c r="P680" s="43">
        <v>1</v>
      </c>
      <c r="R680" s="43">
        <v>586.98835661687906</v>
      </c>
      <c r="S680" s="43">
        <v>188.59730266545964</v>
      </c>
      <c r="T680" s="43">
        <v>6784.1862666932248</v>
      </c>
      <c r="U680" s="43">
        <v>7559.7719259755631</v>
      </c>
      <c r="W680" s="43">
        <v>2239.2677838522768</v>
      </c>
      <c r="X680" s="43">
        <v>0</v>
      </c>
      <c r="Y680" s="43">
        <v>0</v>
      </c>
      <c r="Z680" s="43">
        <v>2239.2677838522768</v>
      </c>
      <c r="AB680" s="43">
        <v>44.536212539360399</v>
      </c>
      <c r="AC680" s="43">
        <v>0</v>
      </c>
      <c r="AD680" s="43">
        <v>0</v>
      </c>
      <c r="AE680" s="43">
        <v>44.536212539360399</v>
      </c>
      <c r="AG680" s="43">
        <v>4118013.4545043372</v>
      </c>
      <c r="AH680" s="43">
        <v>483681.8413120918</v>
      </c>
      <c r="AI680" s="43">
        <v>0</v>
      </c>
      <c r="AJ680" s="43">
        <v>187052092.66531366</v>
      </c>
      <c r="AK680" s="43">
        <v>191170106.119818</v>
      </c>
    </row>
    <row r="681" spans="1:37" x14ac:dyDescent="0.2">
      <c r="A681" s="43">
        <v>672</v>
      </c>
      <c r="C681" s="43">
        <v>6.0355577706701878E-4</v>
      </c>
      <c r="D681" s="43">
        <v>5.5756782343822087E-2</v>
      </c>
      <c r="E681" s="43">
        <v>7.5402785290182619</v>
      </c>
      <c r="F681" s="43">
        <v>1.5450479138072311</v>
      </c>
      <c r="H681" s="43">
        <v>8.594435624410117E-5</v>
      </c>
      <c r="I681" s="43">
        <v>0.12128155384042139</v>
      </c>
      <c r="J681" s="43">
        <v>0</v>
      </c>
      <c r="K681" s="43">
        <v>1</v>
      </c>
      <c r="M681" s="43">
        <v>7.8795485795788434E-3</v>
      </c>
      <c r="N681" s="43">
        <v>4.6464043090042595E-2</v>
      </c>
      <c r="O681" s="43">
        <v>0</v>
      </c>
      <c r="P681" s="43">
        <v>1</v>
      </c>
      <c r="R681" s="43">
        <v>637.17318013713862</v>
      </c>
      <c r="S681" s="43">
        <v>197.35788761832637</v>
      </c>
      <c r="T681" s="43">
        <v>6932.0343747087827</v>
      </c>
      <c r="U681" s="43">
        <v>7766.565442464248</v>
      </c>
      <c r="W681" s="43">
        <v>4804.4632494543512</v>
      </c>
      <c r="X681" s="43">
        <v>0</v>
      </c>
      <c r="Y681" s="43">
        <v>0</v>
      </c>
      <c r="Z681" s="43">
        <v>4804.4632494543512</v>
      </c>
      <c r="AB681" s="43">
        <v>37.160020644740314</v>
      </c>
      <c r="AC681" s="43">
        <v>0</v>
      </c>
      <c r="AD681" s="43">
        <v>0</v>
      </c>
      <c r="AE681" s="43">
        <v>37.160020644740314</v>
      </c>
      <c r="AG681" s="43">
        <v>8835407.915746551</v>
      </c>
      <c r="AH681" s="43">
        <v>1037764.0618821399</v>
      </c>
      <c r="AI681" s="43">
        <v>0</v>
      </c>
      <c r="AJ681" s="43">
        <v>156072086.70790932</v>
      </c>
      <c r="AK681" s="43">
        <v>164907494.62365586</v>
      </c>
    </row>
    <row r="682" spans="1:37" x14ac:dyDescent="0.2">
      <c r="A682" s="43">
        <v>673</v>
      </c>
      <c r="C682" s="43">
        <v>6.2516193202399872E-4</v>
      </c>
      <c r="D682" s="43">
        <v>5.4987418307106406E-2</v>
      </c>
      <c r="E682" s="43">
        <v>7.3207712315913369</v>
      </c>
      <c r="F682" s="43">
        <v>2.0613270378388364</v>
      </c>
      <c r="H682" s="43">
        <v>8.5149028296118846E-5</v>
      </c>
      <c r="I682" s="43">
        <v>9.0605129493584582E-2</v>
      </c>
      <c r="J682" s="43">
        <v>0</v>
      </c>
      <c r="K682" s="43">
        <v>1</v>
      </c>
      <c r="M682" s="43">
        <v>7.8729985723244855E-3</v>
      </c>
      <c r="N682" s="43">
        <v>4.6156740189716494E-2</v>
      </c>
      <c r="O682" s="43">
        <v>0</v>
      </c>
      <c r="P682" s="43">
        <v>1</v>
      </c>
      <c r="R682" s="43">
        <v>650.87595396781808</v>
      </c>
      <c r="S682" s="43">
        <v>146.07465000892066</v>
      </c>
      <c r="T682" s="43">
        <v>6880.4631740443047</v>
      </c>
      <c r="U682" s="43">
        <v>7677.4137780210431</v>
      </c>
      <c r="W682" s="43">
        <v>4764.9139591421699</v>
      </c>
      <c r="X682" s="43">
        <v>0</v>
      </c>
      <c r="Y682" s="43">
        <v>0</v>
      </c>
      <c r="Z682" s="43">
        <v>4764.9139591421699</v>
      </c>
      <c r="AB682" s="43">
        <v>73.914770560095448</v>
      </c>
      <c r="AC682" s="43">
        <v>0</v>
      </c>
      <c r="AD682" s="43">
        <v>0</v>
      </c>
      <c r="AE682" s="43">
        <v>73.914770560095448</v>
      </c>
      <c r="AG682" s="43">
        <v>8762676.7708624508</v>
      </c>
      <c r="AH682" s="43">
        <v>1029221.4151747087</v>
      </c>
      <c r="AI682" s="43">
        <v>0</v>
      </c>
      <c r="AJ682" s="43">
        <v>310442036.3524009</v>
      </c>
      <c r="AK682" s="43">
        <v>319204713.12326336</v>
      </c>
    </row>
    <row r="683" spans="1:37" x14ac:dyDescent="0.2">
      <c r="A683" s="43">
        <v>674</v>
      </c>
      <c r="C683" s="43">
        <v>6.1012997419018777E-4</v>
      </c>
      <c r="D683" s="43">
        <v>5.8742802468275346E-2</v>
      </c>
      <c r="E683" s="43">
        <v>10.024436320505135</v>
      </c>
      <c r="F683" s="43">
        <v>3.4031475836739453</v>
      </c>
      <c r="H683" s="43">
        <v>1.0105267743110158E-4</v>
      </c>
      <c r="I683" s="43">
        <v>0.10504053158542626</v>
      </c>
      <c r="J683" s="43">
        <v>0</v>
      </c>
      <c r="K683" s="43">
        <v>1</v>
      </c>
      <c r="M683" s="43">
        <v>7.8836309750525135E-3</v>
      </c>
      <c r="N683" s="43">
        <v>4.6185847432318239E-2</v>
      </c>
      <c r="O683" s="43">
        <v>0</v>
      </c>
      <c r="P683" s="43">
        <v>1</v>
      </c>
      <c r="R683" s="43">
        <v>678.60865738218183</v>
      </c>
      <c r="S683" s="43">
        <v>200.97734677531423</v>
      </c>
      <c r="T683" s="43">
        <v>6894.0999673928527</v>
      </c>
      <c r="U683" s="43">
        <v>7773.6859715503488</v>
      </c>
      <c r="W683" s="43">
        <v>6802.6692724711684</v>
      </c>
      <c r="X683" s="43">
        <v>0</v>
      </c>
      <c r="Y683" s="43">
        <v>0</v>
      </c>
      <c r="Z683" s="43">
        <v>6802.6692724711684</v>
      </c>
      <c r="AB683" s="43">
        <v>174.49525281155852</v>
      </c>
      <c r="AC683" s="43">
        <v>0</v>
      </c>
      <c r="AD683" s="43">
        <v>0</v>
      </c>
      <c r="AE683" s="43">
        <v>174.49525281155852</v>
      </c>
      <c r="AG683" s="43">
        <v>12510108.792074479</v>
      </c>
      <c r="AH683" s="43">
        <v>1469376.5628537724</v>
      </c>
      <c r="AI683" s="43">
        <v>0</v>
      </c>
      <c r="AJ683" s="43">
        <v>732880061.80854571</v>
      </c>
      <c r="AK683" s="43">
        <v>745390170.60062015</v>
      </c>
    </row>
    <row r="684" spans="1:37" x14ac:dyDescent="0.2">
      <c r="A684" s="43">
        <v>675</v>
      </c>
      <c r="C684" s="43">
        <v>6.1230253701027859E-4</v>
      </c>
      <c r="D684" s="43">
        <v>4.9940491207249478E-2</v>
      </c>
      <c r="E684" s="43">
        <v>5.1104722489213987</v>
      </c>
      <c r="F684" s="43">
        <v>6.6284515640525496</v>
      </c>
      <c r="H684" s="43">
        <v>8.2945496636238779E-5</v>
      </c>
      <c r="I684" s="43">
        <v>9.6563237602071181E-2</v>
      </c>
      <c r="J684" s="43">
        <v>0</v>
      </c>
      <c r="K684" s="43">
        <v>1</v>
      </c>
      <c r="M684" s="43">
        <v>7.8178803789436535E-3</v>
      </c>
      <c r="N684" s="43">
        <v>4.4635444276870988E-2</v>
      </c>
      <c r="O684" s="43">
        <v>0</v>
      </c>
      <c r="P684" s="43">
        <v>1</v>
      </c>
      <c r="R684" s="43">
        <v>578.97690634429023</v>
      </c>
      <c r="S684" s="43">
        <v>151.65160223825086</v>
      </c>
      <c r="T684" s="43">
        <v>6607.1057151089071</v>
      </c>
      <c r="U684" s="43">
        <v>7337.7342236914483</v>
      </c>
      <c r="W684" s="43">
        <v>2958.8454126388588</v>
      </c>
      <c r="X684" s="43">
        <v>0</v>
      </c>
      <c r="Y684" s="43">
        <v>0</v>
      </c>
      <c r="Z684" s="43">
        <v>2958.8454126388588</v>
      </c>
      <c r="AB684" s="43">
        <v>348.68555172482951</v>
      </c>
      <c r="AC684" s="43">
        <v>0</v>
      </c>
      <c r="AD684" s="43">
        <v>0</v>
      </c>
      <c r="AE684" s="43">
        <v>348.68555172482951</v>
      </c>
      <c r="AG684" s="43">
        <v>5441316.7138428614</v>
      </c>
      <c r="AH684" s="43">
        <v>639110.60912999348</v>
      </c>
      <c r="AI684" s="43">
        <v>0</v>
      </c>
      <c r="AJ684" s="43">
        <v>1464479317.2442839</v>
      </c>
      <c r="AK684" s="43">
        <v>1469920633.9581268</v>
      </c>
    </row>
    <row r="685" spans="1:37" x14ac:dyDescent="0.2">
      <c r="A685" s="43">
        <v>676</v>
      </c>
      <c r="C685" s="43">
        <v>6.1918311948783167E-4</v>
      </c>
      <c r="D685" s="43">
        <v>5.37848727561724E-2</v>
      </c>
      <c r="E685" s="43">
        <v>2.712017100576138</v>
      </c>
      <c r="F685" s="43">
        <v>3.0501713952349458</v>
      </c>
      <c r="H685" s="43">
        <v>9.3160008761694613E-5</v>
      </c>
      <c r="I685" s="43">
        <v>0.12268173149503225</v>
      </c>
      <c r="J685" s="43">
        <v>0</v>
      </c>
      <c r="K685" s="43">
        <v>1</v>
      </c>
      <c r="M685" s="43">
        <v>7.8792987388056623E-3</v>
      </c>
      <c r="N685" s="43">
        <v>4.5117447904000053E-2</v>
      </c>
      <c r="O685" s="43">
        <v>0</v>
      </c>
      <c r="P685" s="43">
        <v>1</v>
      </c>
      <c r="R685" s="43">
        <v>630.55304336460347</v>
      </c>
      <c r="S685" s="43">
        <v>216.39727638061987</v>
      </c>
      <c r="T685" s="43">
        <v>6730.9205628699419</v>
      </c>
      <c r="U685" s="43">
        <v>7577.8708826151651</v>
      </c>
      <c r="W685" s="43">
        <v>1710.0706364251316</v>
      </c>
      <c r="X685" s="43">
        <v>0</v>
      </c>
      <c r="Y685" s="43">
        <v>0</v>
      </c>
      <c r="Z685" s="43">
        <v>1710.0706364251316</v>
      </c>
      <c r="AB685" s="43">
        <v>138.32337395723619</v>
      </c>
      <c r="AC685" s="43">
        <v>0</v>
      </c>
      <c r="AD685" s="43">
        <v>0</v>
      </c>
      <c r="AE685" s="43">
        <v>138.32337395723619</v>
      </c>
      <c r="AG685" s="43">
        <v>3144819.900385817</v>
      </c>
      <c r="AH685" s="43">
        <v>369375.25746782846</v>
      </c>
      <c r="AI685" s="43">
        <v>0</v>
      </c>
      <c r="AJ685" s="43">
        <v>580958170.62039196</v>
      </c>
      <c r="AK685" s="43">
        <v>584102990.52077782</v>
      </c>
    </row>
    <row r="686" spans="1:37" x14ac:dyDescent="0.2">
      <c r="A686" s="43">
        <v>677</v>
      </c>
      <c r="C686" s="43">
        <v>5.8204711589198517E-4</v>
      </c>
      <c r="D686" s="43">
        <v>5.0985310104266712E-2</v>
      </c>
      <c r="E686" s="43">
        <v>2.7079859866827527</v>
      </c>
      <c r="F686" s="43">
        <v>11.177229621533799</v>
      </c>
      <c r="H686" s="43">
        <v>9.1594667986694134E-5</v>
      </c>
      <c r="I686" s="43">
        <v>8.8920288755089325E-2</v>
      </c>
      <c r="J686" s="43">
        <v>0</v>
      </c>
      <c r="K686" s="43">
        <v>1</v>
      </c>
      <c r="M686" s="43">
        <v>7.8515571867242562E-3</v>
      </c>
      <c r="N686" s="43">
        <v>4.6633747265660386E-2</v>
      </c>
      <c r="O686" s="43">
        <v>0</v>
      </c>
      <c r="P686" s="43">
        <v>1</v>
      </c>
      <c r="R686" s="43">
        <v>561.88259500375455</v>
      </c>
      <c r="S686" s="43">
        <v>154.21031698476116</v>
      </c>
      <c r="T686" s="43">
        <v>6932.6373990538104</v>
      </c>
      <c r="U686" s="43">
        <v>7648.7303110423263</v>
      </c>
      <c r="W686" s="43">
        <v>1521.5701934311078</v>
      </c>
      <c r="X686" s="43">
        <v>0</v>
      </c>
      <c r="Y686" s="43">
        <v>0</v>
      </c>
      <c r="Z686" s="43">
        <v>1521.5701934311078</v>
      </c>
      <c r="AB686" s="43">
        <v>611.86967629752439</v>
      </c>
      <c r="AC686" s="43">
        <v>0</v>
      </c>
      <c r="AD686" s="43">
        <v>0</v>
      </c>
      <c r="AE686" s="43">
        <v>611.86967629752439</v>
      </c>
      <c r="AG686" s="43">
        <v>2798167.5857198071</v>
      </c>
      <c r="AH686" s="43">
        <v>328659.1617811193</v>
      </c>
      <c r="AI686" s="43">
        <v>0</v>
      </c>
      <c r="AJ686" s="43">
        <v>2569852640.4496026</v>
      </c>
      <c r="AK686" s="43">
        <v>2572650808.0353222</v>
      </c>
    </row>
    <row r="687" spans="1:37" x14ac:dyDescent="0.2">
      <c r="A687" s="43">
        <v>678</v>
      </c>
      <c r="C687" s="43">
        <v>6.0416830701360213E-4</v>
      </c>
      <c r="D687" s="43">
        <v>5.2185079631974947E-2</v>
      </c>
      <c r="E687" s="43">
        <v>3.0801027836433992</v>
      </c>
      <c r="F687" s="43">
        <v>1.6496289992558313</v>
      </c>
      <c r="H687" s="43">
        <v>9.3033707312950575E-5</v>
      </c>
      <c r="I687" s="43">
        <v>9.9196324161270208E-2</v>
      </c>
      <c r="J687" s="43">
        <v>0</v>
      </c>
      <c r="K687" s="43">
        <v>1</v>
      </c>
      <c r="M687" s="43">
        <v>7.8253331215632528E-3</v>
      </c>
      <c r="N687" s="43">
        <v>4.3809201528774891E-2</v>
      </c>
      <c r="O687" s="43">
        <v>0</v>
      </c>
      <c r="P687" s="43">
        <v>1</v>
      </c>
      <c r="R687" s="43">
        <v>596.96196733975307</v>
      </c>
      <c r="S687" s="43">
        <v>174.73434626421977</v>
      </c>
      <c r="T687" s="43">
        <v>6490.9840939752157</v>
      </c>
      <c r="U687" s="43">
        <v>7262.6804075791888</v>
      </c>
      <c r="W687" s="43">
        <v>1838.7042173324135</v>
      </c>
      <c r="X687" s="43">
        <v>0</v>
      </c>
      <c r="Y687" s="43">
        <v>0</v>
      </c>
      <c r="Z687" s="43">
        <v>1838.7042173324135</v>
      </c>
      <c r="AB687" s="43">
        <v>41.495007181728617</v>
      </c>
      <c r="AC687" s="43">
        <v>0</v>
      </c>
      <c r="AD687" s="43">
        <v>0</v>
      </c>
      <c r="AE687" s="43">
        <v>41.495007181728617</v>
      </c>
      <c r="AG687" s="43">
        <v>3381377.0556743084</v>
      </c>
      <c r="AH687" s="43">
        <v>397160.11094380129</v>
      </c>
      <c r="AI687" s="43">
        <v>0</v>
      </c>
      <c r="AJ687" s="43">
        <v>174279030.16326019</v>
      </c>
      <c r="AK687" s="43">
        <v>177660407.21893451</v>
      </c>
    </row>
    <row r="688" spans="1:37" x14ac:dyDescent="0.2">
      <c r="A688" s="43">
        <v>679</v>
      </c>
      <c r="C688" s="43">
        <v>6.0201195348746417E-4</v>
      </c>
      <c r="D688" s="43">
        <v>5.5412891206801485E-2</v>
      </c>
      <c r="E688" s="43">
        <v>5.8569784266596567</v>
      </c>
      <c r="F688" s="43">
        <v>1.5240862363874776</v>
      </c>
      <c r="H688" s="43">
        <v>8.8523997470460862E-5</v>
      </c>
      <c r="I688" s="43">
        <v>8.459519626331434E-2</v>
      </c>
      <c r="J688" s="43">
        <v>0</v>
      </c>
      <c r="K688" s="43">
        <v>1</v>
      </c>
      <c r="M688" s="43">
        <v>7.8461085173920277E-3</v>
      </c>
      <c r="N688" s="43">
        <v>4.5468386886615496E-2</v>
      </c>
      <c r="O688" s="43">
        <v>0</v>
      </c>
      <c r="P688" s="43">
        <v>1</v>
      </c>
      <c r="R688" s="43">
        <v>631.62352608177241</v>
      </c>
      <c r="S688" s="43">
        <v>141.79113933446703</v>
      </c>
      <c r="T688" s="43">
        <v>6754.7025615967186</v>
      </c>
      <c r="U688" s="43">
        <v>7528.1172270129582</v>
      </c>
      <c r="W688" s="43">
        <v>3699.405366031644</v>
      </c>
      <c r="X688" s="43">
        <v>0</v>
      </c>
      <c r="Y688" s="43">
        <v>0</v>
      </c>
      <c r="Z688" s="43">
        <v>3699.405366031644</v>
      </c>
      <c r="AB688" s="43">
        <v>35.419696035984281</v>
      </c>
      <c r="AC688" s="43">
        <v>0</v>
      </c>
      <c r="AD688" s="43">
        <v>0</v>
      </c>
      <c r="AE688" s="43">
        <v>35.419696035984281</v>
      </c>
      <c r="AG688" s="43">
        <v>6803206.4681321932</v>
      </c>
      <c r="AH688" s="43">
        <v>799071.55906283506</v>
      </c>
      <c r="AI688" s="43">
        <v>0</v>
      </c>
      <c r="AJ688" s="43">
        <v>148762723.35113397</v>
      </c>
      <c r="AK688" s="43">
        <v>155565929.81926617</v>
      </c>
    </row>
    <row r="689" spans="1:37" x14ac:dyDescent="0.2">
      <c r="A689" s="43">
        <v>680</v>
      </c>
      <c r="C689" s="43">
        <v>5.8782246476032918E-4</v>
      </c>
      <c r="D689" s="43">
        <v>4.6900667427450353E-2</v>
      </c>
      <c r="E689" s="43">
        <v>7.6047356602619747</v>
      </c>
      <c r="F689" s="43">
        <v>3.2288982503414489</v>
      </c>
      <c r="H689" s="43">
        <v>9.1610654915252887E-5</v>
      </c>
      <c r="I689" s="43">
        <v>8.0443600650856942E-2</v>
      </c>
      <c r="J689" s="43">
        <v>0</v>
      </c>
      <c r="K689" s="43">
        <v>1</v>
      </c>
      <c r="M689" s="43">
        <v>7.8710703892413969E-3</v>
      </c>
      <c r="N689" s="43">
        <v>4.6262854274638499E-2</v>
      </c>
      <c r="O689" s="43">
        <v>0</v>
      </c>
      <c r="P689" s="43">
        <v>1</v>
      </c>
      <c r="R689" s="43">
        <v>521.99648104493554</v>
      </c>
      <c r="S689" s="43">
        <v>139.53394144595714</v>
      </c>
      <c r="T689" s="43">
        <v>6894.5923456164501</v>
      </c>
      <c r="U689" s="43">
        <v>7556.1227681073424</v>
      </c>
      <c r="W689" s="43">
        <v>3969.6452539336851</v>
      </c>
      <c r="X689" s="43">
        <v>0</v>
      </c>
      <c r="Y689" s="43">
        <v>0</v>
      </c>
      <c r="Z689" s="43">
        <v>3969.6452539336851</v>
      </c>
      <c r="AB689" s="43">
        <v>124.49204363154317</v>
      </c>
      <c r="AC689" s="43">
        <v>0</v>
      </c>
      <c r="AD689" s="43">
        <v>0</v>
      </c>
      <c r="AE689" s="43">
        <v>124.49204363154317</v>
      </c>
      <c r="AG689" s="43">
        <v>7300177.6219840469</v>
      </c>
      <c r="AH689" s="43">
        <v>857443.37484967604</v>
      </c>
      <c r="AI689" s="43">
        <v>0</v>
      </c>
      <c r="AJ689" s="43">
        <v>522866583.25248128</v>
      </c>
      <c r="AK689" s="43">
        <v>530166760.87446535</v>
      </c>
    </row>
    <row r="690" spans="1:37" x14ac:dyDescent="0.2">
      <c r="A690" s="43">
        <v>681</v>
      </c>
      <c r="C690" s="43">
        <v>5.8601275686339781E-4</v>
      </c>
      <c r="D690" s="43">
        <v>5.7905417580333185E-2</v>
      </c>
      <c r="E690" s="43">
        <v>3.5914901581581797</v>
      </c>
      <c r="F690" s="43">
        <v>1.3932065153442497</v>
      </c>
      <c r="H690" s="43">
        <v>9.2665541983838473E-5</v>
      </c>
      <c r="I690" s="43">
        <v>0.13256218707706413</v>
      </c>
      <c r="J690" s="43">
        <v>0</v>
      </c>
      <c r="K690" s="43">
        <v>1</v>
      </c>
      <c r="M690" s="43">
        <v>7.908980697773127E-3</v>
      </c>
      <c r="N690" s="43">
        <v>4.332215298602602E-2</v>
      </c>
      <c r="O690" s="43">
        <v>0</v>
      </c>
      <c r="P690" s="43">
        <v>1</v>
      </c>
      <c r="R690" s="43">
        <v>642.49335579399281</v>
      </c>
      <c r="S690" s="43">
        <v>232.58425083292769</v>
      </c>
      <c r="T690" s="43">
        <v>6487.4335145609684</v>
      </c>
      <c r="U690" s="43">
        <v>7362.5111211878884</v>
      </c>
      <c r="W690" s="43">
        <v>2307.5085640161469</v>
      </c>
      <c r="X690" s="43">
        <v>0</v>
      </c>
      <c r="Y690" s="43">
        <v>0</v>
      </c>
      <c r="Z690" s="43">
        <v>2307.5085640161469</v>
      </c>
      <c r="AB690" s="43">
        <v>27.031685371304025</v>
      </c>
      <c r="AC690" s="43">
        <v>0</v>
      </c>
      <c r="AD690" s="43">
        <v>0</v>
      </c>
      <c r="AE690" s="43">
        <v>27.031685371304025</v>
      </c>
      <c r="AG690" s="43">
        <v>4243508.2492256938</v>
      </c>
      <c r="AH690" s="43">
        <v>498421.84982748772</v>
      </c>
      <c r="AI690" s="43">
        <v>0</v>
      </c>
      <c r="AJ690" s="43">
        <v>113533078.55947691</v>
      </c>
      <c r="AK690" s="43">
        <v>117776586.8087026</v>
      </c>
    </row>
    <row r="691" spans="1:37" x14ac:dyDescent="0.2">
      <c r="A691" s="43">
        <v>682</v>
      </c>
      <c r="C691" s="43">
        <v>6.2028194189822639E-4</v>
      </c>
      <c r="D691" s="43">
        <v>5.3271572546594016E-2</v>
      </c>
      <c r="E691" s="43">
        <v>3.3747836672682072</v>
      </c>
      <c r="F691" s="43">
        <v>1.0009916552183749</v>
      </c>
      <c r="H691" s="43">
        <v>9.6304961575865988E-5</v>
      </c>
      <c r="I691" s="43">
        <v>0.1079254876291682</v>
      </c>
      <c r="J691" s="43">
        <v>0</v>
      </c>
      <c r="K691" s="43">
        <v>1</v>
      </c>
      <c r="M691" s="43">
        <v>7.8316785080471719E-3</v>
      </c>
      <c r="N691" s="43">
        <v>4.5563088386307488E-2</v>
      </c>
      <c r="O691" s="43">
        <v>0</v>
      </c>
      <c r="P691" s="43">
        <v>1</v>
      </c>
      <c r="R691" s="43">
        <v>625.64363084146464</v>
      </c>
      <c r="S691" s="43">
        <v>196.79545068850311</v>
      </c>
      <c r="T691" s="43">
        <v>6756.3226010656936</v>
      </c>
      <c r="U691" s="43">
        <v>7578.7616825956611</v>
      </c>
      <c r="W691" s="43">
        <v>2111.4119068941545</v>
      </c>
      <c r="X691" s="43">
        <v>0</v>
      </c>
      <c r="Y691" s="43">
        <v>0</v>
      </c>
      <c r="Z691" s="43">
        <v>2111.4119068941545</v>
      </c>
      <c r="AB691" s="43">
        <v>6.6385236536265449E-2</v>
      </c>
      <c r="AC691" s="43">
        <v>0</v>
      </c>
      <c r="AD691" s="43">
        <v>0</v>
      </c>
      <c r="AE691" s="43">
        <v>6.6385236536265449E-2</v>
      </c>
      <c r="AG691" s="43">
        <v>3882886.4967783503</v>
      </c>
      <c r="AH691" s="43">
        <v>456064.97188913741</v>
      </c>
      <c r="AI691" s="43">
        <v>0</v>
      </c>
      <c r="AJ691" s="43">
        <v>278817.99345231487</v>
      </c>
      <c r="AK691" s="43">
        <v>4161704.4902306651</v>
      </c>
    </row>
    <row r="692" spans="1:37" x14ac:dyDescent="0.2">
      <c r="A692" s="43">
        <v>683</v>
      </c>
      <c r="C692" s="43">
        <v>6.3222448583677426E-4</v>
      </c>
      <c r="D692" s="43">
        <v>5.2011688570761001E-2</v>
      </c>
      <c r="E692" s="43">
        <v>3.5864992917547904</v>
      </c>
      <c r="F692" s="43">
        <v>0.75920181269012088</v>
      </c>
      <c r="H692" s="43">
        <v>8.5689147056140308E-5</v>
      </c>
      <c r="I692" s="43">
        <v>0.10958967799469943</v>
      </c>
      <c r="J692" s="43">
        <v>0</v>
      </c>
      <c r="K692" s="43">
        <v>1</v>
      </c>
      <c r="M692" s="43">
        <v>7.8425648483038714E-3</v>
      </c>
      <c r="N692" s="43">
        <v>4.4949577769015189E-2</v>
      </c>
      <c r="O692" s="43">
        <v>0</v>
      </c>
      <c r="P692" s="43">
        <v>1</v>
      </c>
      <c r="R692" s="43">
        <v>622.60791605665031</v>
      </c>
      <c r="S692" s="43">
        <v>177.80249199872188</v>
      </c>
      <c r="T692" s="43">
        <v>6674.6132740054272</v>
      </c>
      <c r="U692" s="43">
        <v>7475.0236820607997</v>
      </c>
      <c r="W692" s="43">
        <v>2232.9828499781024</v>
      </c>
      <c r="X692" s="43">
        <v>0</v>
      </c>
      <c r="Y692" s="43">
        <v>0</v>
      </c>
      <c r="Z692" s="43">
        <v>2232.9828499781024</v>
      </c>
      <c r="AB692" s="43">
        <v>-16.041745762260835</v>
      </c>
      <c r="AC692" s="43">
        <v>0</v>
      </c>
      <c r="AD692" s="43">
        <v>0</v>
      </c>
      <c r="AE692" s="43">
        <v>-16.041745762260835</v>
      </c>
      <c r="AG692" s="43">
        <v>4106455.4611097304</v>
      </c>
      <c r="AH692" s="43">
        <v>482324.29559527012</v>
      </c>
      <c r="AI692" s="43">
        <v>0</v>
      </c>
      <c r="AJ692" s="43">
        <v>0</v>
      </c>
      <c r="AK692" s="43">
        <v>4106455.4611097304</v>
      </c>
    </row>
    <row r="693" spans="1:37" x14ac:dyDescent="0.2">
      <c r="A693" s="43">
        <v>684</v>
      </c>
      <c r="C693" s="43">
        <v>6.1495998688509967E-4</v>
      </c>
      <c r="D693" s="43">
        <v>6.1688547672238858E-2</v>
      </c>
      <c r="E693" s="43">
        <v>0.95681021123869514</v>
      </c>
      <c r="F693" s="43">
        <v>2.8782671949532945</v>
      </c>
      <c r="H693" s="43">
        <v>8.7361920992559377E-5</v>
      </c>
      <c r="I693" s="43">
        <v>0.10798350648833932</v>
      </c>
      <c r="J693" s="43">
        <v>0</v>
      </c>
      <c r="K693" s="43">
        <v>1</v>
      </c>
      <c r="M693" s="43">
        <v>7.770343402466141E-3</v>
      </c>
      <c r="N693" s="43">
        <v>4.5177217446471234E-2</v>
      </c>
      <c r="O693" s="43">
        <v>0</v>
      </c>
      <c r="P693" s="43">
        <v>1</v>
      </c>
      <c r="R693" s="43">
        <v>718.28000564328249</v>
      </c>
      <c r="S693" s="43">
        <v>178.61666401122861</v>
      </c>
      <c r="T693" s="43">
        <v>6646.638572439575</v>
      </c>
      <c r="U693" s="43">
        <v>7543.5352420940862</v>
      </c>
      <c r="W693" s="43">
        <v>687.25764392808026</v>
      </c>
      <c r="X693" s="43">
        <v>0</v>
      </c>
      <c r="Y693" s="43">
        <v>0</v>
      </c>
      <c r="Z693" s="43">
        <v>687.25764392808026</v>
      </c>
      <c r="AB693" s="43">
        <v>144.35602953879902</v>
      </c>
      <c r="AC693" s="43">
        <v>0</v>
      </c>
      <c r="AD693" s="43">
        <v>0</v>
      </c>
      <c r="AE693" s="43">
        <v>144.35602953879902</v>
      </c>
      <c r="AG693" s="43">
        <v>1263866.8071837395</v>
      </c>
      <c r="AH693" s="43">
        <v>148447.65108846533</v>
      </c>
      <c r="AI693" s="43">
        <v>0</v>
      </c>
      <c r="AJ693" s="43">
        <v>606295324.06295586</v>
      </c>
      <c r="AK693" s="43">
        <v>607559190.8701396</v>
      </c>
    </row>
    <row r="694" spans="1:37" x14ac:dyDescent="0.2">
      <c r="A694" s="43">
        <v>685</v>
      </c>
      <c r="C694" s="43">
        <v>6.3068127291987519E-4</v>
      </c>
      <c r="D694" s="43">
        <v>5.5678850096916088E-2</v>
      </c>
      <c r="E694" s="43">
        <v>4.986961756006413</v>
      </c>
      <c r="F694" s="43">
        <v>5.0687759969952619</v>
      </c>
      <c r="H694" s="43">
        <v>9.8051485596495347E-5</v>
      </c>
      <c r="I694" s="43">
        <v>0.12345875661115902</v>
      </c>
      <c r="J694" s="43">
        <v>0</v>
      </c>
      <c r="K694" s="43">
        <v>1</v>
      </c>
      <c r="M694" s="43">
        <v>7.7987676567760379E-3</v>
      </c>
      <c r="N694" s="43">
        <v>4.858268541378008E-2</v>
      </c>
      <c r="O694" s="43">
        <v>0</v>
      </c>
      <c r="P694" s="43">
        <v>1</v>
      </c>
      <c r="R694" s="43">
        <v>664.87892289136789</v>
      </c>
      <c r="S694" s="43">
        <v>229.20202466007444</v>
      </c>
      <c r="T694" s="43">
        <v>7173.8100230067839</v>
      </c>
      <c r="U694" s="43">
        <v>8067.8909705582264</v>
      </c>
      <c r="W694" s="43">
        <v>3315.7257608339887</v>
      </c>
      <c r="X694" s="43">
        <v>0</v>
      </c>
      <c r="Y694" s="43">
        <v>0</v>
      </c>
      <c r="Z694" s="43">
        <v>3315.7257608339887</v>
      </c>
      <c r="AB694" s="43">
        <v>289.46104405342533</v>
      </c>
      <c r="AC694" s="43">
        <v>0</v>
      </c>
      <c r="AD694" s="43">
        <v>0</v>
      </c>
      <c r="AE694" s="43">
        <v>289.46104405342533</v>
      </c>
      <c r="AG694" s="43">
        <v>6097619.6741737053</v>
      </c>
      <c r="AH694" s="43">
        <v>716196.76434014156</v>
      </c>
      <c r="AI694" s="43">
        <v>0</v>
      </c>
      <c r="AJ694" s="43">
        <v>1215736385.0243864</v>
      </c>
      <c r="AK694" s="43">
        <v>1221834004.69856</v>
      </c>
    </row>
    <row r="695" spans="1:37" x14ac:dyDescent="0.2">
      <c r="A695" s="43">
        <v>686</v>
      </c>
      <c r="C695" s="43">
        <v>6.0250032964033701E-4</v>
      </c>
      <c r="D695" s="43">
        <v>5.4898600718262691E-2</v>
      </c>
      <c r="E695" s="43">
        <v>6.1975979983578435</v>
      </c>
      <c r="F695" s="43">
        <v>1.3350221377716935</v>
      </c>
      <c r="H695" s="43">
        <v>8.1995312799481633E-5</v>
      </c>
      <c r="I695" s="43">
        <v>0.10496028538428714</v>
      </c>
      <c r="J695" s="43">
        <v>0</v>
      </c>
      <c r="K695" s="43">
        <v>1</v>
      </c>
      <c r="M695" s="43">
        <v>7.722327679434109E-3</v>
      </c>
      <c r="N695" s="43">
        <v>4.6016925273636544E-2</v>
      </c>
      <c r="O695" s="43">
        <v>0</v>
      </c>
      <c r="P695" s="43">
        <v>1</v>
      </c>
      <c r="R695" s="43">
        <v>626.2690315094336</v>
      </c>
      <c r="S695" s="43">
        <v>162.95076460605611</v>
      </c>
      <c r="T695" s="43">
        <v>6728.3441262976739</v>
      </c>
      <c r="U695" s="43">
        <v>7517.5639224131637</v>
      </c>
      <c r="W695" s="43">
        <v>3881.3636961163711</v>
      </c>
      <c r="X695" s="43">
        <v>0</v>
      </c>
      <c r="Y695" s="43">
        <v>0</v>
      </c>
      <c r="Z695" s="43">
        <v>3881.3636961163711</v>
      </c>
      <c r="AB695" s="43">
        <v>22.450096903945337</v>
      </c>
      <c r="AC695" s="43">
        <v>0</v>
      </c>
      <c r="AD695" s="43">
        <v>0</v>
      </c>
      <c r="AE695" s="43">
        <v>22.450096903945337</v>
      </c>
      <c r="AG695" s="43">
        <v>7137827.8371580066</v>
      </c>
      <c r="AH695" s="43">
        <v>838374.55836113612</v>
      </c>
      <c r="AI695" s="43">
        <v>0</v>
      </c>
      <c r="AJ695" s="43">
        <v>94290406.996570408</v>
      </c>
      <c r="AK695" s="43">
        <v>101428234.83372842</v>
      </c>
    </row>
    <row r="696" spans="1:37" x14ac:dyDescent="0.2">
      <c r="A696" s="43">
        <v>687</v>
      </c>
      <c r="C696" s="43">
        <v>5.9953865278095412E-4</v>
      </c>
      <c r="D696" s="43">
        <v>4.7584038367645826E-2</v>
      </c>
      <c r="E696" s="43">
        <v>2.8127050630812147</v>
      </c>
      <c r="F696" s="43">
        <v>1.9024997568751623</v>
      </c>
      <c r="H696" s="43">
        <v>8.8498689749154607E-5</v>
      </c>
      <c r="I696" s="43">
        <v>9.6683292673064095E-2</v>
      </c>
      <c r="J696" s="43">
        <v>0</v>
      </c>
      <c r="K696" s="43">
        <v>1</v>
      </c>
      <c r="M696" s="43">
        <v>7.7531061551803981E-3</v>
      </c>
      <c r="N696" s="43">
        <v>4.8086642766120624E-2</v>
      </c>
      <c r="O696" s="43">
        <v>0</v>
      </c>
      <c r="P696" s="43">
        <v>1</v>
      </c>
      <c r="R696" s="43">
        <v>540.15805584254679</v>
      </c>
      <c r="S696" s="43">
        <v>162.00583097013882</v>
      </c>
      <c r="T696" s="43">
        <v>7058.9898983906542</v>
      </c>
      <c r="U696" s="43">
        <v>7761.1537852033398</v>
      </c>
      <c r="W696" s="43">
        <v>1519.3052985324368</v>
      </c>
      <c r="X696" s="43">
        <v>0</v>
      </c>
      <c r="Y696" s="43">
        <v>0</v>
      </c>
      <c r="Z696" s="43">
        <v>1519.3052985324368</v>
      </c>
      <c r="AB696" s="43">
        <v>52.161699005710283</v>
      </c>
      <c r="AC696" s="43">
        <v>0</v>
      </c>
      <c r="AD696" s="43">
        <v>0</v>
      </c>
      <c r="AE696" s="43">
        <v>52.161699005710283</v>
      </c>
      <c r="AG696" s="43">
        <v>2794002.4440011512</v>
      </c>
      <c r="AH696" s="43">
        <v>328169.94448300637</v>
      </c>
      <c r="AI696" s="43">
        <v>0</v>
      </c>
      <c r="AJ696" s="43">
        <v>219079135.82398319</v>
      </c>
      <c r="AK696" s="43">
        <v>221873138.26798433</v>
      </c>
    </row>
    <row r="697" spans="1:37" x14ac:dyDescent="0.2">
      <c r="A697" s="43">
        <v>688</v>
      </c>
      <c r="C697" s="43">
        <v>5.9188538721224317E-4</v>
      </c>
      <c r="D697" s="43">
        <v>5.2026602920472766E-2</v>
      </c>
      <c r="E697" s="43">
        <v>5.6330784886221457</v>
      </c>
      <c r="F697" s="43">
        <v>2.942414013706653</v>
      </c>
      <c r="H697" s="43">
        <v>8.5992994691703014E-5</v>
      </c>
      <c r="I697" s="43">
        <v>0.12094907364977003</v>
      </c>
      <c r="J697" s="43">
        <v>0</v>
      </c>
      <c r="K697" s="43">
        <v>1</v>
      </c>
      <c r="M697" s="43">
        <v>7.8779266926480851E-3</v>
      </c>
      <c r="N697" s="43">
        <v>4.551875553345866E-2</v>
      </c>
      <c r="O697" s="43">
        <v>0</v>
      </c>
      <c r="P697" s="43">
        <v>1</v>
      </c>
      <c r="R697" s="43">
        <v>583.04954440652637</v>
      </c>
      <c r="S697" s="43">
        <v>196.9282368971005</v>
      </c>
      <c r="T697" s="43">
        <v>6789.6077997605889</v>
      </c>
      <c r="U697" s="43">
        <v>7569.5855810642161</v>
      </c>
      <c r="W697" s="43">
        <v>3284.3638463973462</v>
      </c>
      <c r="X697" s="43">
        <v>0</v>
      </c>
      <c r="Y697" s="43">
        <v>0</v>
      </c>
      <c r="Z697" s="43">
        <v>3284.3638463973462</v>
      </c>
      <c r="AB697" s="43">
        <v>121.18002581423524</v>
      </c>
      <c r="AC697" s="43">
        <v>0</v>
      </c>
      <c r="AD697" s="43">
        <v>0</v>
      </c>
      <c r="AE697" s="43">
        <v>121.18002581423524</v>
      </c>
      <c r="AG697" s="43">
        <v>6039945.1135247191</v>
      </c>
      <c r="AH697" s="43">
        <v>709422.59082182671</v>
      </c>
      <c r="AI697" s="43">
        <v>0</v>
      </c>
      <c r="AJ697" s="43">
        <v>508956108.419788</v>
      </c>
      <c r="AK697" s="43">
        <v>514996053.53331274</v>
      </c>
    </row>
    <row r="698" spans="1:37" x14ac:dyDescent="0.2">
      <c r="A698" s="43">
        <v>689</v>
      </c>
      <c r="C698" s="43">
        <v>6.1852158897190979E-4</v>
      </c>
      <c r="D698" s="43">
        <v>5.9972423193013102E-2</v>
      </c>
      <c r="E698" s="43">
        <v>5.3730024405543526</v>
      </c>
      <c r="F698" s="43">
        <v>2.180445362499591</v>
      </c>
      <c r="H698" s="43">
        <v>1.0130565830746008E-4</v>
      </c>
      <c r="I698" s="43">
        <v>0.13602123858985904</v>
      </c>
      <c r="J698" s="43">
        <v>0</v>
      </c>
      <c r="K698" s="43">
        <v>1</v>
      </c>
      <c r="M698" s="43">
        <v>7.867131091246149E-3</v>
      </c>
      <c r="N698" s="43">
        <v>4.3068000469064741E-2</v>
      </c>
      <c r="O698" s="43">
        <v>0</v>
      </c>
      <c r="P698" s="43">
        <v>1</v>
      </c>
      <c r="R698" s="43">
        <v>702.34231152872997</v>
      </c>
      <c r="S698" s="43">
        <v>260.90523966983011</v>
      </c>
      <c r="T698" s="43">
        <v>6415.2482790668291</v>
      </c>
      <c r="U698" s="43">
        <v>7378.4958302653895</v>
      </c>
      <c r="W698" s="43">
        <v>3773.6869539484514</v>
      </c>
      <c r="X698" s="43">
        <v>0</v>
      </c>
      <c r="Y698" s="43">
        <v>0</v>
      </c>
      <c r="Z698" s="43">
        <v>3773.6869539484514</v>
      </c>
      <c r="AB698" s="43">
        <v>88.711209524852549</v>
      </c>
      <c r="AC698" s="43">
        <v>0</v>
      </c>
      <c r="AD698" s="43">
        <v>0</v>
      </c>
      <c r="AE698" s="43">
        <v>88.711209524852549</v>
      </c>
      <c r="AG698" s="43">
        <v>6939810.3083112026</v>
      </c>
      <c r="AH698" s="43">
        <v>815116.38205286546</v>
      </c>
      <c r="AI698" s="43">
        <v>0</v>
      </c>
      <c r="AJ698" s="43">
        <v>372587080.0043807</v>
      </c>
      <c r="AK698" s="43">
        <v>379526890.31269193</v>
      </c>
    </row>
    <row r="699" spans="1:37" x14ac:dyDescent="0.2">
      <c r="A699" s="43">
        <v>690</v>
      </c>
      <c r="C699" s="43">
        <v>6.0310762738238213E-4</v>
      </c>
      <c r="D699" s="43">
        <v>5.4867368080376178E-2</v>
      </c>
      <c r="E699" s="43">
        <v>7.6071109270117567</v>
      </c>
      <c r="F699" s="43">
        <v>2.2443094882376835</v>
      </c>
      <c r="H699" s="43">
        <v>8.7055892721816418E-5</v>
      </c>
      <c r="I699" s="43">
        <v>9.1731911772495525E-2</v>
      </c>
      <c r="J699" s="43">
        <v>0</v>
      </c>
      <c r="K699" s="43">
        <v>1</v>
      </c>
      <c r="M699" s="43">
        <v>7.8924102913043859E-3</v>
      </c>
      <c r="N699" s="43">
        <v>4.3682856443989608E-2</v>
      </c>
      <c r="O699" s="43">
        <v>0</v>
      </c>
      <c r="P699" s="43">
        <v>1</v>
      </c>
      <c r="R699" s="43">
        <v>626.54363422963661</v>
      </c>
      <c r="S699" s="43">
        <v>151.20320290918787</v>
      </c>
      <c r="T699" s="43">
        <v>6527.743129590559</v>
      </c>
      <c r="U699" s="43">
        <v>7305.489966729383</v>
      </c>
      <c r="W699" s="43">
        <v>4766.1869261979264</v>
      </c>
      <c r="X699" s="43">
        <v>0</v>
      </c>
      <c r="Y699" s="43">
        <v>0</v>
      </c>
      <c r="Z699" s="43">
        <v>4766.1869261979264</v>
      </c>
      <c r="AB699" s="43">
        <v>83.418718208753745</v>
      </c>
      <c r="AC699" s="43">
        <v>0</v>
      </c>
      <c r="AD699" s="43">
        <v>0</v>
      </c>
      <c r="AE699" s="43">
        <v>83.418718208753745</v>
      </c>
      <c r="AG699" s="43">
        <v>8765017.757277986</v>
      </c>
      <c r="AH699" s="43">
        <v>1029496.3760587521</v>
      </c>
      <c r="AI699" s="43">
        <v>0</v>
      </c>
      <c r="AJ699" s="43">
        <v>350358616.47676575</v>
      </c>
      <c r="AK699" s="43">
        <v>359123634.23404372</v>
      </c>
    </row>
    <row r="700" spans="1:37" x14ac:dyDescent="0.2">
      <c r="A700" s="43">
        <v>691</v>
      </c>
      <c r="C700" s="43">
        <v>6.0182317875085117E-4</v>
      </c>
      <c r="D700" s="43">
        <v>5.1300464628337317E-2</v>
      </c>
      <c r="E700" s="43">
        <v>2.2120939313469092</v>
      </c>
      <c r="F700" s="43">
        <v>3.4097274626783474</v>
      </c>
      <c r="H700" s="43">
        <v>9.7068067509198386E-5</v>
      </c>
      <c r="I700" s="43">
        <v>0.12900264060308297</v>
      </c>
      <c r="J700" s="43">
        <v>0</v>
      </c>
      <c r="K700" s="43">
        <v>1</v>
      </c>
      <c r="M700" s="43">
        <v>7.8787738985768296E-3</v>
      </c>
      <c r="N700" s="43">
        <v>4.772922896653875E-2</v>
      </c>
      <c r="O700" s="43">
        <v>0</v>
      </c>
      <c r="P700" s="43">
        <v>1</v>
      </c>
      <c r="R700" s="43">
        <v>584.56469381260433</v>
      </c>
      <c r="S700" s="43">
        <v>237.09224906779633</v>
      </c>
      <c r="T700" s="43">
        <v>7120.0891092113598</v>
      </c>
      <c r="U700" s="43">
        <v>7941.7460520917602</v>
      </c>
      <c r="W700" s="43">
        <v>1293.1120116625261</v>
      </c>
      <c r="X700" s="43">
        <v>0</v>
      </c>
      <c r="Y700" s="43">
        <v>0</v>
      </c>
      <c r="Z700" s="43">
        <v>1293.1120116625261</v>
      </c>
      <c r="AB700" s="43">
        <v>150.72465081398596</v>
      </c>
      <c r="AC700" s="43">
        <v>0</v>
      </c>
      <c r="AD700" s="43">
        <v>0</v>
      </c>
      <c r="AE700" s="43">
        <v>150.72465081398596</v>
      </c>
      <c r="AG700" s="43">
        <v>2378032.9894473855</v>
      </c>
      <c r="AH700" s="43">
        <v>279312.19451910566</v>
      </c>
      <c r="AI700" s="43">
        <v>0</v>
      </c>
      <c r="AJ700" s="43">
        <v>633043533.41874099</v>
      </c>
      <c r="AK700" s="43">
        <v>635421566.40818834</v>
      </c>
    </row>
    <row r="701" spans="1:37" x14ac:dyDescent="0.2">
      <c r="A701" s="43">
        <v>692</v>
      </c>
      <c r="C701" s="43">
        <v>5.8143896327741106E-4</v>
      </c>
      <c r="D701" s="43">
        <v>5.3164950029461033E-2</v>
      </c>
      <c r="E701" s="43">
        <v>2.3631643041798833</v>
      </c>
      <c r="F701" s="43">
        <v>5.3690348245141895</v>
      </c>
      <c r="H701" s="43">
        <v>8.8996477031630858E-5</v>
      </c>
      <c r="I701" s="43">
        <v>9.8797216944115529E-2</v>
      </c>
      <c r="J701" s="43">
        <v>0</v>
      </c>
      <c r="K701" s="43">
        <v>1</v>
      </c>
      <c r="M701" s="43">
        <v>7.8115107221241086E-3</v>
      </c>
      <c r="N701" s="43">
        <v>4.8035986448570211E-2</v>
      </c>
      <c r="O701" s="43">
        <v>0</v>
      </c>
      <c r="P701" s="43">
        <v>1</v>
      </c>
      <c r="R701" s="43">
        <v>585.29109168244202</v>
      </c>
      <c r="S701" s="43">
        <v>166.47916884215985</v>
      </c>
      <c r="T701" s="43">
        <v>7104.6734214948838</v>
      </c>
      <c r="U701" s="43">
        <v>7856.443682019486</v>
      </c>
      <c r="W701" s="43">
        <v>1383.1390154184223</v>
      </c>
      <c r="X701" s="43">
        <v>0</v>
      </c>
      <c r="Y701" s="43">
        <v>0</v>
      </c>
      <c r="Z701" s="43">
        <v>1383.1390154184223</v>
      </c>
      <c r="AB701" s="43">
        <v>273.61581633812125</v>
      </c>
      <c r="AC701" s="43">
        <v>0</v>
      </c>
      <c r="AD701" s="43">
        <v>0</v>
      </c>
      <c r="AE701" s="43">
        <v>273.61581633812125</v>
      </c>
      <c r="AG701" s="43">
        <v>2543592.6493544788</v>
      </c>
      <c r="AH701" s="43">
        <v>298758.02733037923</v>
      </c>
      <c r="AI701" s="43">
        <v>0</v>
      </c>
      <c r="AJ701" s="43">
        <v>1149186428.6201093</v>
      </c>
      <c r="AK701" s="43">
        <v>1151730021.2694638</v>
      </c>
    </row>
    <row r="702" spans="1:37" x14ac:dyDescent="0.2">
      <c r="A702" s="43">
        <v>693</v>
      </c>
      <c r="C702" s="43">
        <v>6.0799352836467941E-4</v>
      </c>
      <c r="D702" s="43">
        <v>6.441745922334019E-2</v>
      </c>
      <c r="E702" s="43">
        <v>2.7284186314437937</v>
      </c>
      <c r="F702" s="43">
        <v>3.9536131318360774</v>
      </c>
      <c r="H702" s="43">
        <v>8.6168816212226691E-5</v>
      </c>
      <c r="I702" s="43">
        <v>8.891518189092204E-2</v>
      </c>
      <c r="J702" s="43">
        <v>0</v>
      </c>
      <c r="K702" s="43">
        <v>1</v>
      </c>
      <c r="M702" s="43">
        <v>7.8955700550379371E-3</v>
      </c>
      <c r="N702" s="43">
        <v>4.7445144213004831E-2</v>
      </c>
      <c r="O702" s="43">
        <v>0</v>
      </c>
      <c r="P702" s="43">
        <v>1</v>
      </c>
      <c r="R702" s="43">
        <v>741.55765181902461</v>
      </c>
      <c r="S702" s="43">
        <v>145.06693011606467</v>
      </c>
      <c r="T702" s="43">
        <v>7092.7987118442497</v>
      </c>
      <c r="U702" s="43">
        <v>7979.4232937793386</v>
      </c>
      <c r="W702" s="43">
        <v>2023.2797135127364</v>
      </c>
      <c r="X702" s="43">
        <v>0</v>
      </c>
      <c r="Y702" s="43">
        <v>0</v>
      </c>
      <c r="Z702" s="43">
        <v>2023.2797135127364</v>
      </c>
      <c r="AB702" s="43">
        <v>234.35936277160306</v>
      </c>
      <c r="AC702" s="43">
        <v>0</v>
      </c>
      <c r="AD702" s="43">
        <v>0</v>
      </c>
      <c r="AE702" s="43">
        <v>234.35936277160306</v>
      </c>
      <c r="AG702" s="43">
        <v>3720811.3931499221</v>
      </c>
      <c r="AH702" s="43">
        <v>437028.41811875108</v>
      </c>
      <c r="AI702" s="43">
        <v>0</v>
      </c>
      <c r="AJ702" s="43">
        <v>984309323.64073288</v>
      </c>
      <c r="AK702" s="43">
        <v>988030135.03388286</v>
      </c>
    </row>
    <row r="703" spans="1:37" x14ac:dyDescent="0.2">
      <c r="A703" s="43">
        <v>694</v>
      </c>
      <c r="C703" s="43">
        <v>6.3039868483971695E-4</v>
      </c>
      <c r="D703" s="43">
        <v>5.8057769528000347E-2</v>
      </c>
      <c r="E703" s="43">
        <v>12.169033525498218</v>
      </c>
      <c r="F703" s="43">
        <v>2.6714661160729731</v>
      </c>
      <c r="H703" s="43">
        <v>8.8941428763360145E-5</v>
      </c>
      <c r="I703" s="43">
        <v>0.10542966466974135</v>
      </c>
      <c r="J703" s="43">
        <v>0</v>
      </c>
      <c r="K703" s="43">
        <v>1</v>
      </c>
      <c r="M703" s="43">
        <v>7.8170435055278618E-3</v>
      </c>
      <c r="N703" s="43">
        <v>4.5916852025577937E-2</v>
      </c>
      <c r="O703" s="43">
        <v>0</v>
      </c>
      <c r="P703" s="43">
        <v>1</v>
      </c>
      <c r="R703" s="43">
        <v>692.97571980575572</v>
      </c>
      <c r="S703" s="43">
        <v>177.54534889496148</v>
      </c>
      <c r="T703" s="43">
        <v>6796.0569225209547</v>
      </c>
      <c r="U703" s="43">
        <v>7666.5779912216722</v>
      </c>
      <c r="W703" s="43">
        <v>8432.8447666725006</v>
      </c>
      <c r="X703" s="43">
        <v>0</v>
      </c>
      <c r="Y703" s="43">
        <v>0</v>
      </c>
      <c r="Z703" s="43">
        <v>8432.8447666725006</v>
      </c>
      <c r="AB703" s="43">
        <v>123.93654153607613</v>
      </c>
      <c r="AC703" s="43">
        <v>0</v>
      </c>
      <c r="AD703" s="43">
        <v>0</v>
      </c>
      <c r="AE703" s="43">
        <v>123.93654153607613</v>
      </c>
      <c r="AG703" s="43">
        <v>15508001.525910728</v>
      </c>
      <c r="AH703" s="43">
        <v>1821494.46960126</v>
      </c>
      <c r="AI703" s="43">
        <v>0</v>
      </c>
      <c r="AJ703" s="43">
        <v>520533474.45151979</v>
      </c>
      <c r="AK703" s="43">
        <v>536041475.97743052</v>
      </c>
    </row>
    <row r="704" spans="1:37" x14ac:dyDescent="0.2">
      <c r="A704" s="43">
        <v>695</v>
      </c>
      <c r="C704" s="43">
        <v>6.0898134788933396E-4</v>
      </c>
      <c r="D704" s="43">
        <v>5.344986888439187E-2</v>
      </c>
      <c r="E704" s="43">
        <v>8.2681646967303006</v>
      </c>
      <c r="F704" s="43">
        <v>2.1795376447195602</v>
      </c>
      <c r="H704" s="43">
        <v>9.4072411850776305E-5</v>
      </c>
      <c r="I704" s="43">
        <v>8.9554764331059702E-2</v>
      </c>
      <c r="J704" s="43">
        <v>0</v>
      </c>
      <c r="K704" s="43">
        <v>1</v>
      </c>
      <c r="M704" s="43">
        <v>7.8050376030489371E-3</v>
      </c>
      <c r="N704" s="43">
        <v>4.5853964664731905E-2</v>
      </c>
      <c r="O704" s="43">
        <v>0</v>
      </c>
      <c r="P704" s="43">
        <v>1</v>
      </c>
      <c r="R704" s="43">
        <v>616.30119252572774</v>
      </c>
      <c r="S704" s="43">
        <v>159.5119950372214</v>
      </c>
      <c r="T704" s="43">
        <v>6776.3255840669162</v>
      </c>
      <c r="U704" s="43">
        <v>7552.138771629865</v>
      </c>
      <c r="W704" s="43">
        <v>5095.6797625940062</v>
      </c>
      <c r="X704" s="43">
        <v>0</v>
      </c>
      <c r="Y704" s="43">
        <v>0</v>
      </c>
      <c r="Z704" s="43">
        <v>5095.6797625940062</v>
      </c>
      <c r="AB704" s="43">
        <v>77.783698906452884</v>
      </c>
      <c r="AC704" s="43">
        <v>0</v>
      </c>
      <c r="AD704" s="43">
        <v>0</v>
      </c>
      <c r="AE704" s="43">
        <v>77.783698906452884</v>
      </c>
      <c r="AG704" s="43">
        <v>9370955.0834103767</v>
      </c>
      <c r="AH704" s="43">
        <v>1100666.8287203053</v>
      </c>
      <c r="AI704" s="43">
        <v>0</v>
      </c>
      <c r="AJ704" s="43">
        <v>326691535.40710211</v>
      </c>
      <c r="AK704" s="43">
        <v>336062490.49051249</v>
      </c>
    </row>
    <row r="705" spans="1:37" x14ac:dyDescent="0.2">
      <c r="A705" s="43">
        <v>696</v>
      </c>
      <c r="C705" s="43">
        <v>6.0317794561711823E-4</v>
      </c>
      <c r="D705" s="43">
        <v>4.8416252383551669E-2</v>
      </c>
      <c r="E705" s="43">
        <v>5.331422585585508</v>
      </c>
      <c r="F705" s="43">
        <v>3.34812369613116</v>
      </c>
      <c r="H705" s="43">
        <v>8.2569656615412665E-5</v>
      </c>
      <c r="I705" s="43">
        <v>8.7146748811190097E-2</v>
      </c>
      <c r="J705" s="43">
        <v>0</v>
      </c>
      <c r="K705" s="43">
        <v>1</v>
      </c>
      <c r="M705" s="43">
        <v>7.7844265111845414E-3</v>
      </c>
      <c r="N705" s="43">
        <v>4.832129314662581E-2</v>
      </c>
      <c r="O705" s="43">
        <v>0</v>
      </c>
      <c r="P705" s="43">
        <v>1</v>
      </c>
      <c r="R705" s="43">
        <v>552.94125866390686</v>
      </c>
      <c r="S705" s="43">
        <v>136.24295067508586</v>
      </c>
      <c r="T705" s="43">
        <v>7122.0914184228932</v>
      </c>
      <c r="U705" s="43">
        <v>7811.2756277618864</v>
      </c>
      <c r="W705" s="43">
        <v>2947.9635149428314</v>
      </c>
      <c r="X705" s="43">
        <v>0</v>
      </c>
      <c r="Y705" s="43">
        <v>0</v>
      </c>
      <c r="Z705" s="43">
        <v>2947.9635149428314</v>
      </c>
      <c r="AB705" s="43">
        <v>138.92606850799203</v>
      </c>
      <c r="AC705" s="43">
        <v>0</v>
      </c>
      <c r="AD705" s="43">
        <v>0</v>
      </c>
      <c r="AE705" s="43">
        <v>138.92606850799203</v>
      </c>
      <c r="AG705" s="43">
        <v>5421304.9039798668</v>
      </c>
      <c r="AH705" s="43">
        <v>636760.11922765162</v>
      </c>
      <c r="AI705" s="43">
        <v>0</v>
      </c>
      <c r="AJ705" s="43">
        <v>583489487.73356652</v>
      </c>
      <c r="AK705" s="43">
        <v>588910792.63754642</v>
      </c>
    </row>
    <row r="706" spans="1:37" x14ac:dyDescent="0.2">
      <c r="A706" s="43">
        <v>697</v>
      </c>
      <c r="C706" s="43">
        <v>5.7319666861947553E-4</v>
      </c>
      <c r="D706" s="43">
        <v>5.1179506192535959E-2</v>
      </c>
      <c r="E706" s="43">
        <v>4.3517158530933928</v>
      </c>
      <c r="F706" s="43">
        <v>1.6248922679002051</v>
      </c>
      <c r="H706" s="43">
        <v>9.5757772624716075E-5</v>
      </c>
      <c r="I706" s="43">
        <v>8.2050172736570559E-2</v>
      </c>
      <c r="J706" s="43">
        <v>0</v>
      </c>
      <c r="K706" s="43">
        <v>1</v>
      </c>
      <c r="M706" s="43">
        <v>7.8618537822968682E-3</v>
      </c>
      <c r="N706" s="43">
        <v>4.6650105960711508E-2</v>
      </c>
      <c r="O706" s="43">
        <v>0</v>
      </c>
      <c r="P706" s="43">
        <v>1</v>
      </c>
      <c r="R706" s="43">
        <v>555.4463556901012</v>
      </c>
      <c r="S706" s="43">
        <v>148.76333575202483</v>
      </c>
      <c r="T706" s="43">
        <v>6944.1640112521627</v>
      </c>
      <c r="U706" s="43">
        <v>7648.373702694289</v>
      </c>
      <c r="W706" s="43">
        <v>2417.1447115995647</v>
      </c>
      <c r="X706" s="43">
        <v>0</v>
      </c>
      <c r="Y706" s="43">
        <v>0</v>
      </c>
      <c r="Z706" s="43">
        <v>2417.1447115995647</v>
      </c>
      <c r="AB706" s="43">
        <v>37.139072220737781</v>
      </c>
      <c r="AC706" s="43">
        <v>0</v>
      </c>
      <c r="AD706" s="43">
        <v>0</v>
      </c>
      <c r="AE706" s="43">
        <v>37.139072220737781</v>
      </c>
      <c r="AG706" s="43">
        <v>4445129.1246315995</v>
      </c>
      <c r="AH706" s="43">
        <v>522103.257705506</v>
      </c>
      <c r="AI706" s="43">
        <v>0</v>
      </c>
      <c r="AJ706" s="43">
        <v>155984103.32709867</v>
      </c>
      <c r="AK706" s="43">
        <v>160429232.45173028</v>
      </c>
    </row>
    <row r="707" spans="1:37" x14ac:dyDescent="0.2">
      <c r="A707" s="43">
        <v>698</v>
      </c>
      <c r="C707" s="43">
        <v>6.2400249649452455E-4</v>
      </c>
      <c r="D707" s="43">
        <v>5.514075742650193E-2</v>
      </c>
      <c r="E707" s="43">
        <v>8.0634055646919052</v>
      </c>
      <c r="F707" s="43">
        <v>5.2080891149984456</v>
      </c>
      <c r="H707" s="43">
        <v>9.2312071832911791E-5</v>
      </c>
      <c r="I707" s="43">
        <v>0.11434988461351947</v>
      </c>
      <c r="J707" s="43">
        <v>0</v>
      </c>
      <c r="K707" s="43">
        <v>1</v>
      </c>
      <c r="M707" s="43">
        <v>7.85067971510367E-3</v>
      </c>
      <c r="N707" s="43">
        <v>4.4482323744039876E-2</v>
      </c>
      <c r="O707" s="43">
        <v>0</v>
      </c>
      <c r="P707" s="43">
        <v>1</v>
      </c>
      <c r="R707" s="43">
        <v>651.48050952266715</v>
      </c>
      <c r="S707" s="43">
        <v>199.86493275371242</v>
      </c>
      <c r="T707" s="43">
        <v>6612.0647698000867</v>
      </c>
      <c r="U707" s="43">
        <v>7463.4102120764665</v>
      </c>
      <c r="W707" s="43">
        <v>5253.1515657733917</v>
      </c>
      <c r="X707" s="43">
        <v>0</v>
      </c>
      <c r="Y707" s="43">
        <v>0</v>
      </c>
      <c r="Z707" s="43">
        <v>5253.1515657733917</v>
      </c>
      <c r="AB707" s="43">
        <v>293.33922036088956</v>
      </c>
      <c r="AC707" s="43">
        <v>0</v>
      </c>
      <c r="AD707" s="43">
        <v>0</v>
      </c>
      <c r="AE707" s="43">
        <v>293.33922036088956</v>
      </c>
      <c r="AG707" s="43">
        <v>9660545.7294572666</v>
      </c>
      <c r="AH707" s="43">
        <v>1134680.7382070527</v>
      </c>
      <c r="AI707" s="43">
        <v>0</v>
      </c>
      <c r="AJ707" s="43">
        <v>1232024725.5157361</v>
      </c>
      <c r="AK707" s="43">
        <v>1241685271.2451935</v>
      </c>
    </row>
    <row r="708" spans="1:37" x14ac:dyDescent="0.2">
      <c r="A708" s="43">
        <v>699</v>
      </c>
      <c r="C708" s="43">
        <v>6.0539067247752454E-4</v>
      </c>
      <c r="D708" s="43">
        <v>3.959773617803336E-2</v>
      </c>
      <c r="E708" s="43">
        <v>1.0505412977462005</v>
      </c>
      <c r="F708" s="43">
        <v>2.8286139816371869</v>
      </c>
      <c r="H708" s="43">
        <v>9.1417044960073746E-5</v>
      </c>
      <c r="I708" s="43">
        <v>9.5759984974146464E-2</v>
      </c>
      <c r="J708" s="43">
        <v>0</v>
      </c>
      <c r="K708" s="43">
        <v>1</v>
      </c>
      <c r="M708" s="43">
        <v>7.9250493449171122E-3</v>
      </c>
      <c r="N708" s="43">
        <v>4.5184576674992746E-2</v>
      </c>
      <c r="O708" s="43">
        <v>0</v>
      </c>
      <c r="P708" s="43">
        <v>1</v>
      </c>
      <c r="R708" s="43">
        <v>453.88774392593228</v>
      </c>
      <c r="S708" s="43">
        <v>165.75003192317715</v>
      </c>
      <c r="T708" s="43">
        <v>6780.0760558062757</v>
      </c>
      <c r="U708" s="43">
        <v>7399.7138316553846</v>
      </c>
      <c r="W708" s="43">
        <v>476.82781953504406</v>
      </c>
      <c r="X708" s="43">
        <v>0</v>
      </c>
      <c r="Y708" s="43">
        <v>0</v>
      </c>
      <c r="Z708" s="43">
        <v>476.82781953504406</v>
      </c>
      <c r="AB708" s="43">
        <v>88.808445786128942</v>
      </c>
      <c r="AC708" s="43">
        <v>0</v>
      </c>
      <c r="AD708" s="43">
        <v>0</v>
      </c>
      <c r="AE708" s="43">
        <v>88.808445786128942</v>
      </c>
      <c r="AG708" s="43">
        <v>876886.36012494599</v>
      </c>
      <c r="AH708" s="43">
        <v>102994.80901956951</v>
      </c>
      <c r="AI708" s="43">
        <v>0</v>
      </c>
      <c r="AJ708" s="43">
        <v>372995472.30174154</v>
      </c>
      <c r="AK708" s="43">
        <v>373872358.66186649</v>
      </c>
    </row>
    <row r="709" spans="1:37" x14ac:dyDescent="0.2">
      <c r="A709" s="43">
        <v>700</v>
      </c>
      <c r="C709" s="43">
        <v>6.089256725427221E-4</v>
      </c>
      <c r="D709" s="43">
        <v>5.3303666738683211E-2</v>
      </c>
      <c r="E709" s="43">
        <v>2.2310521768776126</v>
      </c>
      <c r="F709" s="43">
        <v>3.564671954747205</v>
      </c>
      <c r="H709" s="43">
        <v>9.1731559322516532E-5</v>
      </c>
      <c r="I709" s="43">
        <v>9.5967562234187995E-2</v>
      </c>
      <c r="J709" s="43">
        <v>0</v>
      </c>
      <c r="K709" s="43">
        <v>1</v>
      </c>
      <c r="M709" s="43">
        <v>7.873338302014532E-3</v>
      </c>
      <c r="N709" s="43">
        <v>4.2929571652571212E-2</v>
      </c>
      <c r="O709" s="43">
        <v>0</v>
      </c>
      <c r="P709" s="43">
        <v>1</v>
      </c>
      <c r="R709" s="43">
        <v>614.55922514529243</v>
      </c>
      <c r="S709" s="43">
        <v>166.68081366187545</v>
      </c>
      <c r="T709" s="43">
        <v>6399.6738381524947</v>
      </c>
      <c r="U709" s="43">
        <v>7180.913876959663</v>
      </c>
      <c r="W709" s="43">
        <v>1371.1136970806235</v>
      </c>
      <c r="X709" s="43">
        <v>0</v>
      </c>
      <c r="Y709" s="43">
        <v>0</v>
      </c>
      <c r="Z709" s="43">
        <v>1371.1136970806235</v>
      </c>
      <c r="AB709" s="43">
        <v>168.64728059095961</v>
      </c>
      <c r="AC709" s="43">
        <v>0</v>
      </c>
      <c r="AD709" s="43">
        <v>0</v>
      </c>
      <c r="AE709" s="43">
        <v>168.64728059095961</v>
      </c>
      <c r="AG709" s="43">
        <v>2521478.0889312667</v>
      </c>
      <c r="AH709" s="43">
        <v>296160.55856941466</v>
      </c>
      <c r="AI709" s="43">
        <v>0</v>
      </c>
      <c r="AJ709" s="43">
        <v>708318578.48203039</v>
      </c>
      <c r="AK709" s="43">
        <v>710840056.57096171</v>
      </c>
    </row>
    <row r="710" spans="1:37" x14ac:dyDescent="0.2">
      <c r="A710" s="43">
        <v>701</v>
      </c>
      <c r="C710" s="43">
        <v>6.0635454752478867E-4</v>
      </c>
      <c r="D710" s="43">
        <v>5.3403674576294066E-2</v>
      </c>
      <c r="E710" s="43">
        <v>10.90838224291117</v>
      </c>
      <c r="F710" s="43">
        <v>2.9011279285638061</v>
      </c>
      <c r="H710" s="43">
        <v>9.6372967823610267E-5</v>
      </c>
      <c r="I710" s="43">
        <v>9.9631397550236686E-2</v>
      </c>
      <c r="J710" s="43">
        <v>0</v>
      </c>
      <c r="K710" s="43">
        <v>1</v>
      </c>
      <c r="M710" s="43">
        <v>7.7380118570454532E-3</v>
      </c>
      <c r="N710" s="43">
        <v>4.4277865585813148E-2</v>
      </c>
      <c r="O710" s="43">
        <v>0</v>
      </c>
      <c r="P710" s="43">
        <v>1</v>
      </c>
      <c r="R710" s="43">
        <v>613.11247472189177</v>
      </c>
      <c r="S710" s="43">
        <v>181.79997888723358</v>
      </c>
      <c r="T710" s="43">
        <v>6487.2172344181454</v>
      </c>
      <c r="U710" s="43">
        <v>7282.1296880272712</v>
      </c>
      <c r="W710" s="43">
        <v>6688.065232163608</v>
      </c>
      <c r="X710" s="43">
        <v>0</v>
      </c>
      <c r="Y710" s="43">
        <v>0</v>
      </c>
      <c r="Z710" s="43">
        <v>6688.065232163608</v>
      </c>
      <c r="AB710" s="43">
        <v>124.71976164777853</v>
      </c>
      <c r="AC710" s="43">
        <v>0</v>
      </c>
      <c r="AD710" s="43">
        <v>0</v>
      </c>
      <c r="AE710" s="43">
        <v>124.71976164777853</v>
      </c>
      <c r="AG710" s="43">
        <v>12299351.961948875</v>
      </c>
      <c r="AH710" s="43">
        <v>1444622.0901473393</v>
      </c>
      <c r="AI710" s="43">
        <v>0</v>
      </c>
      <c r="AJ710" s="43">
        <v>523822998.92066979</v>
      </c>
      <c r="AK710" s="43">
        <v>536122350.88261867</v>
      </c>
    </row>
    <row r="711" spans="1:37" x14ac:dyDescent="0.2">
      <c r="A711" s="43">
        <v>702</v>
      </c>
      <c r="C711" s="43">
        <v>6.0638205776470625E-4</v>
      </c>
      <c r="D711" s="43">
        <v>6.244728713319736E-2</v>
      </c>
      <c r="E711" s="43">
        <v>8.6945233282426955</v>
      </c>
      <c r="F711" s="43">
        <v>1.8300814206145803</v>
      </c>
      <c r="H711" s="43">
        <v>9.4333640203836389E-5</v>
      </c>
      <c r="I711" s="43">
        <v>9.4319478560845077E-2</v>
      </c>
      <c r="J711" s="43">
        <v>0</v>
      </c>
      <c r="K711" s="43">
        <v>1</v>
      </c>
      <c r="M711" s="43">
        <v>7.8467445041483126E-3</v>
      </c>
      <c r="N711" s="43">
        <v>4.5974976725364103E-2</v>
      </c>
      <c r="O711" s="43">
        <v>0</v>
      </c>
      <c r="P711" s="43">
        <v>1</v>
      </c>
      <c r="R711" s="43">
        <v>716.97215864412078</v>
      </c>
      <c r="S711" s="43">
        <v>168.46526035685719</v>
      </c>
      <c r="T711" s="43">
        <v>6830.5142658812756</v>
      </c>
      <c r="U711" s="43">
        <v>7715.9516848822532</v>
      </c>
      <c r="W711" s="43">
        <v>6233.7311590318304</v>
      </c>
      <c r="X711" s="43">
        <v>0</v>
      </c>
      <c r="Y711" s="43">
        <v>0</v>
      </c>
      <c r="Z711" s="43">
        <v>6233.7311590318304</v>
      </c>
      <c r="AB711" s="43">
        <v>63.680543674760301</v>
      </c>
      <c r="AC711" s="43">
        <v>0</v>
      </c>
      <c r="AD711" s="43">
        <v>0</v>
      </c>
      <c r="AE711" s="43">
        <v>63.680543674760301</v>
      </c>
      <c r="AG711" s="43">
        <v>11463831.601459537</v>
      </c>
      <c r="AH711" s="43">
        <v>1346485.9303508755</v>
      </c>
      <c r="AI711" s="43">
        <v>0</v>
      </c>
      <c r="AJ711" s="43">
        <v>267458283.43399325</v>
      </c>
      <c r="AK711" s="43">
        <v>278922115.03545278</v>
      </c>
    </row>
    <row r="712" spans="1:37" x14ac:dyDescent="0.2">
      <c r="A712" s="43">
        <v>703</v>
      </c>
      <c r="C712" s="43">
        <v>6.1243511614961221E-4</v>
      </c>
      <c r="D712" s="43">
        <v>6.4180833978726204E-2</v>
      </c>
      <c r="E712" s="43">
        <v>3.5496252489414468</v>
      </c>
      <c r="F712" s="43">
        <v>1.532557299093706</v>
      </c>
      <c r="H712" s="43">
        <v>9.2779992763358798E-5</v>
      </c>
      <c r="I712" s="43">
        <v>8.0070810373529588E-2</v>
      </c>
      <c r="J712" s="43">
        <v>0</v>
      </c>
      <c r="K712" s="43">
        <v>1</v>
      </c>
      <c r="M712" s="43">
        <v>7.9192321844437918E-3</v>
      </c>
      <c r="N712" s="43">
        <v>4.3683320040885203E-2</v>
      </c>
      <c r="O712" s="43">
        <v>0</v>
      </c>
      <c r="P712" s="43">
        <v>1</v>
      </c>
      <c r="R712" s="43">
        <v>744.23109836464857</v>
      </c>
      <c r="S712" s="43">
        <v>140.66010296557184</v>
      </c>
      <c r="T712" s="43">
        <v>6549.9967944681803</v>
      </c>
      <c r="U712" s="43">
        <v>7434.8879957984009</v>
      </c>
      <c r="W712" s="43">
        <v>2641.7414978025822</v>
      </c>
      <c r="X712" s="43">
        <v>0</v>
      </c>
      <c r="Y712" s="43">
        <v>0</v>
      </c>
      <c r="Z712" s="43">
        <v>2641.7414978025822</v>
      </c>
      <c r="AB712" s="43">
        <v>42.408990290188285</v>
      </c>
      <c r="AC712" s="43">
        <v>0</v>
      </c>
      <c r="AD712" s="43">
        <v>0</v>
      </c>
      <c r="AE712" s="43">
        <v>42.408990290188285</v>
      </c>
      <c r="AG712" s="43">
        <v>4858162.6144589484</v>
      </c>
      <c r="AH712" s="43">
        <v>570616.16352535773</v>
      </c>
      <c r="AI712" s="43">
        <v>0</v>
      </c>
      <c r="AJ712" s="43">
        <v>178117759.2187908</v>
      </c>
      <c r="AK712" s="43">
        <v>182975921.83324975</v>
      </c>
    </row>
    <row r="713" spans="1:37" x14ac:dyDescent="0.2">
      <c r="A713" s="43">
        <v>704</v>
      </c>
      <c r="C713" s="43">
        <v>6.1979258790456626E-4</v>
      </c>
      <c r="D713" s="43">
        <v>5.473913384204887E-2</v>
      </c>
      <c r="E713" s="43">
        <v>3.3455950213965178</v>
      </c>
      <c r="F713" s="43">
        <v>5.2093900477853046</v>
      </c>
      <c r="H713" s="43">
        <v>8.2990066850453968E-5</v>
      </c>
      <c r="I713" s="43">
        <v>0.12932857412597798</v>
      </c>
      <c r="J713" s="43">
        <v>0</v>
      </c>
      <c r="K713" s="43">
        <v>1</v>
      </c>
      <c r="M713" s="43">
        <v>7.9043387187741621E-3</v>
      </c>
      <c r="N713" s="43">
        <v>4.4782175324991999E-2</v>
      </c>
      <c r="O713" s="43">
        <v>0</v>
      </c>
      <c r="P713" s="43">
        <v>1</v>
      </c>
      <c r="R713" s="43">
        <v>642.37210302678125</v>
      </c>
      <c r="S713" s="43">
        <v>203.2183760925696</v>
      </c>
      <c r="T713" s="43">
        <v>6702.1339144791464</v>
      </c>
      <c r="U713" s="43">
        <v>7547.724393598497</v>
      </c>
      <c r="W713" s="43">
        <v>2149.1169097704105</v>
      </c>
      <c r="X713" s="43">
        <v>0</v>
      </c>
      <c r="Y713" s="43">
        <v>0</v>
      </c>
      <c r="Z713" s="43">
        <v>2149.1169097704105</v>
      </c>
      <c r="AB713" s="43">
        <v>289.32743690777585</v>
      </c>
      <c r="AC713" s="43">
        <v>0</v>
      </c>
      <c r="AD713" s="43">
        <v>0</v>
      </c>
      <c r="AE713" s="43">
        <v>289.32743690777585</v>
      </c>
      <c r="AG713" s="43">
        <v>3952225.9970677849</v>
      </c>
      <c r="AH713" s="43">
        <v>464209.2525104087</v>
      </c>
      <c r="AI713" s="43">
        <v>0</v>
      </c>
      <c r="AJ713" s="43">
        <v>1215175235.0126586</v>
      </c>
      <c r="AK713" s="43">
        <v>1219127461.0097263</v>
      </c>
    </row>
    <row r="714" spans="1:37" x14ac:dyDescent="0.2">
      <c r="A714" s="43">
        <v>705</v>
      </c>
      <c r="C714" s="43">
        <v>6.1746052388000905E-4</v>
      </c>
      <c r="D714" s="43">
        <v>5.3632872170145632E-2</v>
      </c>
      <c r="E714" s="43">
        <v>5.3028546504584124</v>
      </c>
      <c r="F714" s="43">
        <v>2.482866636846635</v>
      </c>
      <c r="H714" s="43">
        <v>9.2069587000698228E-5</v>
      </c>
      <c r="I714" s="43">
        <v>8.6247358213726463E-2</v>
      </c>
      <c r="J714" s="43">
        <v>0</v>
      </c>
      <c r="K714" s="43">
        <v>1</v>
      </c>
      <c r="M714" s="43">
        <v>7.8206661329214763E-3</v>
      </c>
      <c r="N714" s="43">
        <v>4.3457045914999347E-2</v>
      </c>
      <c r="O714" s="43">
        <v>0</v>
      </c>
      <c r="P714" s="43">
        <v>1</v>
      </c>
      <c r="R714" s="43">
        <v>627.02177763105965</v>
      </c>
      <c r="S714" s="43">
        <v>150.35032429120022</v>
      </c>
      <c r="T714" s="43">
        <v>6434.9669361439301</v>
      </c>
      <c r="U714" s="43">
        <v>7212.3390380661895</v>
      </c>
      <c r="W714" s="43">
        <v>3325.0053494495651</v>
      </c>
      <c r="X714" s="43">
        <v>0</v>
      </c>
      <c r="Y714" s="43">
        <v>0</v>
      </c>
      <c r="Z714" s="43">
        <v>3325.0053494495651</v>
      </c>
      <c r="AB714" s="43">
        <v>99.487495184914394</v>
      </c>
      <c r="AC714" s="43">
        <v>0</v>
      </c>
      <c r="AD714" s="43">
        <v>0</v>
      </c>
      <c r="AE714" s="43">
        <v>99.487495184914394</v>
      </c>
      <c r="AG714" s="43">
        <v>6114684.8376377504</v>
      </c>
      <c r="AH714" s="43">
        <v>718201.15548110602</v>
      </c>
      <c r="AI714" s="43">
        <v>0</v>
      </c>
      <c r="AJ714" s="43">
        <v>417847479.77664047</v>
      </c>
      <c r="AK714" s="43">
        <v>423962164.6142782</v>
      </c>
    </row>
    <row r="715" spans="1:37" x14ac:dyDescent="0.2">
      <c r="A715" s="43">
        <v>706</v>
      </c>
      <c r="C715" s="43">
        <v>6.1581035735980283E-4</v>
      </c>
      <c r="D715" s="43">
        <v>5.9348924387151558E-2</v>
      </c>
      <c r="E715" s="43">
        <v>8.9402127612896116</v>
      </c>
      <c r="F715" s="43">
        <v>1.6332428201933566</v>
      </c>
      <c r="H715" s="43">
        <v>1.0160643370493716E-4</v>
      </c>
      <c r="I715" s="43">
        <v>9.6101720519594383E-2</v>
      </c>
      <c r="J715" s="43">
        <v>0</v>
      </c>
      <c r="K715" s="43">
        <v>1</v>
      </c>
      <c r="M715" s="43">
        <v>7.9925274714044425E-3</v>
      </c>
      <c r="N715" s="43">
        <v>4.4891268961360468E-2</v>
      </c>
      <c r="O715" s="43">
        <v>0</v>
      </c>
      <c r="P715" s="43">
        <v>1</v>
      </c>
      <c r="R715" s="43">
        <v>691.99381734550172</v>
      </c>
      <c r="S715" s="43">
        <v>184.88204829892305</v>
      </c>
      <c r="T715" s="43">
        <v>6793.4188573713109</v>
      </c>
      <c r="U715" s="43">
        <v>7670.2947230157351</v>
      </c>
      <c r="W715" s="43">
        <v>6186.5719565657673</v>
      </c>
      <c r="X715" s="43">
        <v>0</v>
      </c>
      <c r="Y715" s="43">
        <v>0</v>
      </c>
      <c r="Z715" s="43">
        <v>6186.5719565657673</v>
      </c>
      <c r="AB715" s="43">
        <v>46.887412460388823</v>
      </c>
      <c r="AC715" s="43">
        <v>0</v>
      </c>
      <c r="AD715" s="43">
        <v>0</v>
      </c>
      <c r="AE715" s="43">
        <v>46.887412460388823</v>
      </c>
      <c r="AG715" s="43">
        <v>11377105.828124447</v>
      </c>
      <c r="AH715" s="43">
        <v>1336299.5426182058</v>
      </c>
      <c r="AI715" s="43">
        <v>0</v>
      </c>
      <c r="AJ715" s="43">
        <v>196927132.33363307</v>
      </c>
      <c r="AK715" s="43">
        <v>208304238.1617575</v>
      </c>
    </row>
    <row r="716" spans="1:37" x14ac:dyDescent="0.2">
      <c r="A716" s="43">
        <v>707</v>
      </c>
      <c r="C716" s="43">
        <v>6.2317249159771215E-4</v>
      </c>
      <c r="D716" s="43">
        <v>6.1527097783031448E-2</v>
      </c>
      <c r="E716" s="43">
        <v>1.5677334775808061</v>
      </c>
      <c r="F716" s="43">
        <v>1.6987512878518125</v>
      </c>
      <c r="H716" s="43">
        <v>1.0018999100946946E-4</v>
      </c>
      <c r="I716" s="43">
        <v>8.8608934351337584E-2</v>
      </c>
      <c r="J716" s="43">
        <v>0</v>
      </c>
      <c r="K716" s="43">
        <v>1</v>
      </c>
      <c r="M716" s="43">
        <v>7.8338170594929989E-3</v>
      </c>
      <c r="N716" s="43">
        <v>4.6428705641896051E-2</v>
      </c>
      <c r="O716" s="43">
        <v>0</v>
      </c>
      <c r="P716" s="43">
        <v>1</v>
      </c>
      <c r="R716" s="43">
        <v>725.96733003979682</v>
      </c>
      <c r="S716" s="43">
        <v>168.0909083141872</v>
      </c>
      <c r="T716" s="43">
        <v>6886.5606167493124</v>
      </c>
      <c r="U716" s="43">
        <v>7780.6188551032965</v>
      </c>
      <c r="W716" s="43">
        <v>1138.1232869333435</v>
      </c>
      <c r="X716" s="43">
        <v>0</v>
      </c>
      <c r="Y716" s="43">
        <v>0</v>
      </c>
      <c r="Z716" s="43">
        <v>1138.1232869333435</v>
      </c>
      <c r="AB716" s="43">
        <v>54.277954927990528</v>
      </c>
      <c r="AC716" s="43">
        <v>0</v>
      </c>
      <c r="AD716" s="43">
        <v>0</v>
      </c>
      <c r="AE716" s="43">
        <v>54.277954927990528</v>
      </c>
      <c r="AG716" s="43">
        <v>2093008.7246704188</v>
      </c>
      <c r="AH716" s="43">
        <v>245834.62997760219</v>
      </c>
      <c r="AI716" s="43">
        <v>0</v>
      </c>
      <c r="AJ716" s="43">
        <v>227967410.69756022</v>
      </c>
      <c r="AK716" s="43">
        <v>230060419.42223063</v>
      </c>
    </row>
    <row r="717" spans="1:37" x14ac:dyDescent="0.2">
      <c r="A717" s="43">
        <v>708</v>
      </c>
      <c r="C717" s="43">
        <v>5.8068740337208777E-4</v>
      </c>
      <c r="D717" s="43">
        <v>4.9864303500060908E-2</v>
      </c>
      <c r="E717" s="43">
        <v>2.3064716373095746</v>
      </c>
      <c r="F717" s="43">
        <v>6.9679392419544719</v>
      </c>
      <c r="H717" s="43">
        <v>8.4419355499984979E-5</v>
      </c>
      <c r="I717" s="43">
        <v>9.3930061551342647E-2</v>
      </c>
      <c r="J717" s="43">
        <v>0</v>
      </c>
      <c r="K717" s="43">
        <v>1</v>
      </c>
      <c r="M717" s="43">
        <v>7.8655758674197607E-3</v>
      </c>
      <c r="N717" s="43">
        <v>4.5460006487025931E-2</v>
      </c>
      <c r="O717" s="43">
        <v>0</v>
      </c>
      <c r="P717" s="43">
        <v>1</v>
      </c>
      <c r="R717" s="43">
        <v>548.24481767500652</v>
      </c>
      <c r="S717" s="43">
        <v>150.13744189948332</v>
      </c>
      <c r="T717" s="43">
        <v>6770.2139066076734</v>
      </c>
      <c r="U717" s="43">
        <v>7468.596166182163</v>
      </c>
      <c r="W717" s="43">
        <v>1264.5111222693615</v>
      </c>
      <c r="X717" s="43">
        <v>0</v>
      </c>
      <c r="Y717" s="43">
        <v>0</v>
      </c>
      <c r="Z717" s="43">
        <v>1264.5111222693615</v>
      </c>
      <c r="AB717" s="43">
        <v>350.09241849129052</v>
      </c>
      <c r="AC717" s="43">
        <v>0</v>
      </c>
      <c r="AD717" s="43">
        <v>0</v>
      </c>
      <c r="AE717" s="43">
        <v>350.09241849129052</v>
      </c>
      <c r="AG717" s="43">
        <v>2325435.9538533557</v>
      </c>
      <c r="AH717" s="43">
        <v>273134.40241018211</v>
      </c>
      <c r="AI717" s="43">
        <v>0</v>
      </c>
      <c r="AJ717" s="43">
        <v>1470388157.6634202</v>
      </c>
      <c r="AK717" s="43">
        <v>1472713593.6172736</v>
      </c>
    </row>
    <row r="718" spans="1:37" x14ac:dyDescent="0.2">
      <c r="A718" s="43">
        <v>709</v>
      </c>
      <c r="C718" s="43">
        <v>5.85603579843487E-4</v>
      </c>
      <c r="D718" s="43">
        <v>4.9814721364641962E-2</v>
      </c>
      <c r="E718" s="43">
        <v>8.0203546410658486</v>
      </c>
      <c r="F718" s="43">
        <v>1.0442980689698058</v>
      </c>
      <c r="H718" s="43">
        <v>8.5060336024820831E-5</v>
      </c>
      <c r="I718" s="43">
        <v>8.1354427313561586E-2</v>
      </c>
      <c r="J718" s="43">
        <v>0</v>
      </c>
      <c r="K718" s="43">
        <v>1</v>
      </c>
      <c r="M718" s="43">
        <v>7.8250911779198136E-3</v>
      </c>
      <c r="N718" s="43">
        <v>4.8882336267120574E-2</v>
      </c>
      <c r="O718" s="43">
        <v>0</v>
      </c>
      <c r="P718" s="43">
        <v>1</v>
      </c>
      <c r="R718" s="43">
        <v>552.33657321620046</v>
      </c>
      <c r="S718" s="43">
        <v>131.02394125855949</v>
      </c>
      <c r="T718" s="43">
        <v>7242.4204505926673</v>
      </c>
      <c r="U718" s="43">
        <v>7925.7809650674271</v>
      </c>
      <c r="W718" s="43">
        <v>4429.9351984249606</v>
      </c>
      <c r="X718" s="43">
        <v>0</v>
      </c>
      <c r="Y718" s="43">
        <v>0</v>
      </c>
      <c r="Z718" s="43">
        <v>4429.9351984249606</v>
      </c>
      <c r="AB718" s="43">
        <v>2.6180164667918886</v>
      </c>
      <c r="AC718" s="43">
        <v>0</v>
      </c>
      <c r="AD718" s="43">
        <v>0</v>
      </c>
      <c r="AE718" s="43">
        <v>2.6180164667918886</v>
      </c>
      <c r="AG718" s="43">
        <v>8146650.8299035029</v>
      </c>
      <c r="AH718" s="43">
        <v>956866.00285979151</v>
      </c>
      <c r="AI718" s="43">
        <v>0</v>
      </c>
      <c r="AJ718" s="43">
        <v>10995669.160525933</v>
      </c>
      <c r="AK718" s="43">
        <v>19142319.990429435</v>
      </c>
    </row>
    <row r="719" spans="1:37" x14ac:dyDescent="0.2">
      <c r="A719" s="43">
        <v>710</v>
      </c>
      <c r="C719" s="43">
        <v>6.1119609283466492E-4</v>
      </c>
      <c r="D719" s="43">
        <v>5.7123218163748435E-2</v>
      </c>
      <c r="E719" s="43">
        <v>3.1565250782626193</v>
      </c>
      <c r="F719" s="43">
        <v>3.5512205393151652</v>
      </c>
      <c r="H719" s="43">
        <v>9.2780625769783853E-5</v>
      </c>
      <c r="I719" s="43">
        <v>9.6119114970873443E-2</v>
      </c>
      <c r="J719" s="43">
        <v>0</v>
      </c>
      <c r="K719" s="43">
        <v>1</v>
      </c>
      <c r="M719" s="43">
        <v>7.8704229270820658E-3</v>
      </c>
      <c r="N719" s="43">
        <v>4.2629922877240822E-2</v>
      </c>
      <c r="O719" s="43">
        <v>0</v>
      </c>
      <c r="P719" s="43">
        <v>1</v>
      </c>
      <c r="R719" s="43">
        <v>661.05197709305844</v>
      </c>
      <c r="S719" s="43">
        <v>168.85325362533456</v>
      </c>
      <c r="T719" s="43">
        <v>6352.6509009848287</v>
      </c>
      <c r="U719" s="43">
        <v>7182.5561317032216</v>
      </c>
      <c r="W719" s="43">
        <v>2086.6271437293253</v>
      </c>
      <c r="X719" s="43">
        <v>0</v>
      </c>
      <c r="Y719" s="43">
        <v>0</v>
      </c>
      <c r="Z719" s="43">
        <v>2086.6271437293253</v>
      </c>
      <c r="AB719" s="43">
        <v>180.45436382207384</v>
      </c>
      <c r="AC719" s="43">
        <v>0</v>
      </c>
      <c r="AD719" s="43">
        <v>0</v>
      </c>
      <c r="AE719" s="43">
        <v>180.45436382207384</v>
      </c>
      <c r="AG719" s="43">
        <v>3837307.3173182295</v>
      </c>
      <c r="AH719" s="43">
        <v>450711.46304553427</v>
      </c>
      <c r="AI719" s="43">
        <v>0</v>
      </c>
      <c r="AJ719" s="43">
        <v>757908328.05271018</v>
      </c>
      <c r="AK719" s="43">
        <v>761745635.37002838</v>
      </c>
    </row>
    <row r="720" spans="1:37" x14ac:dyDescent="0.2">
      <c r="A720" s="43">
        <v>711</v>
      </c>
      <c r="C720" s="43">
        <v>6.1973365133616287E-4</v>
      </c>
      <c r="D720" s="43">
        <v>6.4825188873927631E-2</v>
      </c>
      <c r="E720" s="43">
        <v>3.0717878227274187</v>
      </c>
      <c r="F720" s="43">
        <v>3.501279016789546</v>
      </c>
      <c r="H720" s="43">
        <v>9.3400339937432797E-5</v>
      </c>
      <c r="I720" s="43">
        <v>9.5251843296330518E-2</v>
      </c>
      <c r="J720" s="43">
        <v>0</v>
      </c>
      <c r="K720" s="43">
        <v>1</v>
      </c>
      <c r="M720" s="43">
        <v>7.8764446147668865E-3</v>
      </c>
      <c r="N720" s="43">
        <v>4.4388384851439075E-2</v>
      </c>
      <c r="O720" s="43">
        <v>0</v>
      </c>
      <c r="P720" s="43">
        <v>1</v>
      </c>
      <c r="R720" s="43">
        <v>760.66116182255575</v>
      </c>
      <c r="S720" s="43">
        <v>168.44736372746874</v>
      </c>
      <c r="T720" s="43">
        <v>6619.7553463868226</v>
      </c>
      <c r="U720" s="43">
        <v>7548.8638719368473</v>
      </c>
      <c r="W720" s="43">
        <v>2336.5896941082174</v>
      </c>
      <c r="X720" s="43">
        <v>0</v>
      </c>
      <c r="Y720" s="43">
        <v>0</v>
      </c>
      <c r="Z720" s="43">
        <v>2336.5896941082174</v>
      </c>
      <c r="AB720" s="43">
        <v>203.58096091602621</v>
      </c>
      <c r="AC720" s="43">
        <v>0</v>
      </c>
      <c r="AD720" s="43">
        <v>0</v>
      </c>
      <c r="AE720" s="43">
        <v>203.58096091602621</v>
      </c>
      <c r="AG720" s="43">
        <v>4296988.4474650118</v>
      </c>
      <c r="AH720" s="43">
        <v>504703.37392737495</v>
      </c>
      <c r="AI720" s="43">
        <v>0</v>
      </c>
      <c r="AJ720" s="43">
        <v>855040035.84731007</v>
      </c>
      <c r="AK720" s="43">
        <v>859337024.29477513</v>
      </c>
    </row>
    <row r="721" spans="1:37" x14ac:dyDescent="0.2">
      <c r="A721" s="43">
        <v>712</v>
      </c>
      <c r="C721" s="43">
        <v>6.173166589312773E-4</v>
      </c>
      <c r="D721" s="43">
        <v>6.2212673783580197E-2</v>
      </c>
      <c r="E721" s="43">
        <v>11.175566504118171</v>
      </c>
      <c r="F721" s="43">
        <v>3.2922375388753418</v>
      </c>
      <c r="H721" s="43">
        <v>8.5266347133010603E-5</v>
      </c>
      <c r="I721" s="43">
        <v>0.10112185077738911</v>
      </c>
      <c r="J721" s="43">
        <v>0</v>
      </c>
      <c r="K721" s="43">
        <v>1</v>
      </c>
      <c r="M721" s="43">
        <v>7.8652811099939601E-3</v>
      </c>
      <c r="N721" s="43">
        <v>4.4716097229327886E-2</v>
      </c>
      <c r="O721" s="43">
        <v>0</v>
      </c>
      <c r="P721" s="43">
        <v>1</v>
      </c>
      <c r="R721" s="43">
        <v>727.15875382702734</v>
      </c>
      <c r="S721" s="43">
        <v>163.25445459637604</v>
      </c>
      <c r="T721" s="43">
        <v>6659.1763136190993</v>
      </c>
      <c r="U721" s="43">
        <v>7549.5895220425027</v>
      </c>
      <c r="W721" s="43">
        <v>8126.4110124456374</v>
      </c>
      <c r="X721" s="43">
        <v>0</v>
      </c>
      <c r="Y721" s="43">
        <v>0</v>
      </c>
      <c r="Z721" s="43">
        <v>8126.4110124456374</v>
      </c>
      <c r="AB721" s="43">
        <v>178.34980337012144</v>
      </c>
      <c r="AC721" s="43">
        <v>0</v>
      </c>
      <c r="AD721" s="43">
        <v>0</v>
      </c>
      <c r="AE721" s="43">
        <v>178.34980337012144</v>
      </c>
      <c r="AG721" s="43">
        <v>14944469.851887528</v>
      </c>
      <c r="AH721" s="43">
        <v>1755304.7786882578</v>
      </c>
      <c r="AI721" s="43">
        <v>0</v>
      </c>
      <c r="AJ721" s="43">
        <v>749069174.15451002</v>
      </c>
      <c r="AK721" s="43">
        <v>764013644.0063976</v>
      </c>
    </row>
    <row r="722" spans="1:37" x14ac:dyDescent="0.2">
      <c r="A722" s="43">
        <v>713</v>
      </c>
      <c r="C722" s="43">
        <v>6.2542676515464635E-4</v>
      </c>
      <c r="D722" s="43">
        <v>5.9095448005331286E-2</v>
      </c>
      <c r="E722" s="43">
        <v>3.4826989842341276</v>
      </c>
      <c r="F722" s="43">
        <v>2.5882331785280477</v>
      </c>
      <c r="H722" s="43">
        <v>8.4260918931725387E-5</v>
      </c>
      <c r="I722" s="43">
        <v>8.7309887345872375E-2</v>
      </c>
      <c r="J722" s="43">
        <v>0</v>
      </c>
      <c r="K722" s="43">
        <v>1</v>
      </c>
      <c r="M722" s="43">
        <v>7.7941005035156346E-3</v>
      </c>
      <c r="N722" s="43">
        <v>4.5034575705474054E-2</v>
      </c>
      <c r="O722" s="43">
        <v>0</v>
      </c>
      <c r="P722" s="43">
        <v>1</v>
      </c>
      <c r="R722" s="43">
        <v>699.79827100327145</v>
      </c>
      <c r="S722" s="43">
        <v>139.29386590377109</v>
      </c>
      <c r="T722" s="43">
        <v>6645.9099098453289</v>
      </c>
      <c r="U722" s="43">
        <v>7485.0020467523718</v>
      </c>
      <c r="W722" s="43">
        <v>2437.1867275918921</v>
      </c>
      <c r="X722" s="43">
        <v>0</v>
      </c>
      <c r="Y722" s="43">
        <v>0</v>
      </c>
      <c r="Z722" s="43">
        <v>2437.1867275918921</v>
      </c>
      <c r="AB722" s="43">
        <v>118.9243830543835</v>
      </c>
      <c r="AC722" s="43">
        <v>0</v>
      </c>
      <c r="AD722" s="43">
        <v>0</v>
      </c>
      <c r="AE722" s="43">
        <v>118.9243830543835</v>
      </c>
      <c r="AG722" s="43">
        <v>4481986.3920414895</v>
      </c>
      <c r="AH722" s="43">
        <v>526432.3331598487</v>
      </c>
      <c r="AI722" s="43">
        <v>0</v>
      </c>
      <c r="AJ722" s="43">
        <v>499482408.82841069</v>
      </c>
      <c r="AK722" s="43">
        <v>503964395.22045219</v>
      </c>
    </row>
    <row r="723" spans="1:37" x14ac:dyDescent="0.2">
      <c r="A723" s="43">
        <v>714</v>
      </c>
      <c r="C723" s="43">
        <v>6.0119238219822398E-4</v>
      </c>
      <c r="D723" s="43">
        <v>5.3792552749594241E-2</v>
      </c>
      <c r="E723" s="43">
        <v>4.6645930974312391</v>
      </c>
      <c r="F723" s="43">
        <v>2.3140079553045219</v>
      </c>
      <c r="H723" s="43">
        <v>8.3990604438819661E-5</v>
      </c>
      <c r="I723" s="43">
        <v>7.121482907230077E-2</v>
      </c>
      <c r="J723" s="43">
        <v>0</v>
      </c>
      <c r="K723" s="43">
        <v>1</v>
      </c>
      <c r="M723" s="43">
        <v>7.8022246840754594E-3</v>
      </c>
      <c r="N723" s="43">
        <v>4.7339861579845377E-2</v>
      </c>
      <c r="O723" s="43">
        <v>0</v>
      </c>
      <c r="P723" s="43">
        <v>1</v>
      </c>
      <c r="R723" s="43">
        <v>612.31936729547613</v>
      </c>
      <c r="S723" s="43">
        <v>113.25138338544548</v>
      </c>
      <c r="T723" s="43">
        <v>6993.3909830078228</v>
      </c>
      <c r="U723" s="43">
        <v>7718.9617336887441</v>
      </c>
      <c r="W723" s="43">
        <v>2856.2206941099416</v>
      </c>
      <c r="X723" s="43">
        <v>0</v>
      </c>
      <c r="Y723" s="43">
        <v>0</v>
      </c>
      <c r="Z723" s="43">
        <v>2856.2206941099416</v>
      </c>
      <c r="AB723" s="43">
        <v>86.091399620021704</v>
      </c>
      <c r="AC723" s="43">
        <v>0</v>
      </c>
      <c r="AD723" s="43">
        <v>0</v>
      </c>
      <c r="AE723" s="43">
        <v>86.091399620021704</v>
      </c>
      <c r="AG723" s="43">
        <v>5252589.856468183</v>
      </c>
      <c r="AH723" s="43">
        <v>616943.66992774734</v>
      </c>
      <c r="AI723" s="43">
        <v>0</v>
      </c>
      <c r="AJ723" s="43">
        <v>361583878.40409118</v>
      </c>
      <c r="AK723" s="43">
        <v>366836468.26055938</v>
      </c>
    </row>
    <row r="724" spans="1:37" x14ac:dyDescent="0.2">
      <c r="A724" s="43">
        <v>715</v>
      </c>
      <c r="C724" s="43">
        <v>5.9441554003838819E-4</v>
      </c>
      <c r="D724" s="43">
        <v>5.6103428141816236E-2</v>
      </c>
      <c r="E724" s="43">
        <v>7.352670415017287</v>
      </c>
      <c r="F724" s="43">
        <v>5.6137782894562838</v>
      </c>
      <c r="H724" s="43">
        <v>9.1989445109685875E-5</v>
      </c>
      <c r="I724" s="43">
        <v>6.9828966359894079E-2</v>
      </c>
      <c r="J724" s="43">
        <v>0</v>
      </c>
      <c r="K724" s="43">
        <v>1</v>
      </c>
      <c r="M724" s="43">
        <v>7.8512051524898263E-3</v>
      </c>
      <c r="N724" s="43">
        <v>4.8775995359447877E-2</v>
      </c>
      <c r="O724" s="43">
        <v>0</v>
      </c>
      <c r="P724" s="43">
        <v>1</v>
      </c>
      <c r="R724" s="43">
        <v>631.4252237320926</v>
      </c>
      <c r="S724" s="43">
        <v>121.62307665327202</v>
      </c>
      <c r="T724" s="43">
        <v>7250.7818527528843</v>
      </c>
      <c r="U724" s="43">
        <v>8003.8301531382494</v>
      </c>
      <c r="W724" s="43">
        <v>4642.6615618306287</v>
      </c>
      <c r="X724" s="43">
        <v>0</v>
      </c>
      <c r="Y724" s="43">
        <v>0</v>
      </c>
      <c r="Z724" s="43">
        <v>4642.6615618306287</v>
      </c>
      <c r="AB724" s="43">
        <v>311.71839078771194</v>
      </c>
      <c r="AC724" s="43">
        <v>0</v>
      </c>
      <c r="AD724" s="43">
        <v>0</v>
      </c>
      <c r="AE724" s="43">
        <v>311.71839078771194</v>
      </c>
      <c r="AG724" s="43">
        <v>8537854.6122065261</v>
      </c>
      <c r="AH724" s="43">
        <v>1002814.8973554157</v>
      </c>
      <c r="AI724" s="43">
        <v>0</v>
      </c>
      <c r="AJ724" s="43">
        <v>1309217241.3083901</v>
      </c>
      <c r="AK724" s="43">
        <v>1317755095.9205966</v>
      </c>
    </row>
    <row r="725" spans="1:37" x14ac:dyDescent="0.2">
      <c r="A725" s="43">
        <v>716</v>
      </c>
      <c r="C725" s="43">
        <v>6.3152498126350931E-4</v>
      </c>
      <c r="D725" s="43">
        <v>6.3505083975363474E-2</v>
      </c>
      <c r="E725" s="43">
        <v>3.6642526930563739</v>
      </c>
      <c r="F725" s="43">
        <v>10.286188231504704</v>
      </c>
      <c r="H725" s="43">
        <v>9.1604174972004238E-5</v>
      </c>
      <c r="I725" s="43">
        <v>0.11050132040098815</v>
      </c>
      <c r="J725" s="43">
        <v>0</v>
      </c>
      <c r="K725" s="43">
        <v>1</v>
      </c>
      <c r="M725" s="43">
        <v>7.8712845909199025E-3</v>
      </c>
      <c r="N725" s="43">
        <v>4.4073531314348546E-2</v>
      </c>
      <c r="O725" s="43">
        <v>0</v>
      </c>
      <c r="P725" s="43">
        <v>1</v>
      </c>
      <c r="R725" s="43">
        <v>759.3489592860343</v>
      </c>
      <c r="S725" s="43">
        <v>191.65718625329191</v>
      </c>
      <c r="T725" s="43">
        <v>6568.4944398175576</v>
      </c>
      <c r="U725" s="43">
        <v>7519.5005853568837</v>
      </c>
      <c r="W725" s="43">
        <v>2782.4464690334062</v>
      </c>
      <c r="X725" s="43">
        <v>0</v>
      </c>
      <c r="Y725" s="43">
        <v>0</v>
      </c>
      <c r="Z725" s="43">
        <v>2782.4464690334062</v>
      </c>
      <c r="AB725" s="43">
        <v>754.50593851802284</v>
      </c>
      <c r="AC725" s="43">
        <v>0</v>
      </c>
      <c r="AD725" s="43">
        <v>0</v>
      </c>
      <c r="AE725" s="43">
        <v>754.50593851802284</v>
      </c>
      <c r="AG725" s="43">
        <v>5116919.0565524343</v>
      </c>
      <c r="AH725" s="43">
        <v>601008.43731121579</v>
      </c>
      <c r="AI725" s="43">
        <v>0</v>
      </c>
      <c r="AJ725" s="43">
        <v>3168924941.7756958</v>
      </c>
      <c r="AK725" s="43">
        <v>3174041860.8322482</v>
      </c>
    </row>
    <row r="726" spans="1:37" x14ac:dyDescent="0.2">
      <c r="A726" s="43">
        <v>717</v>
      </c>
      <c r="C726" s="43">
        <v>6.1939138055422394E-4</v>
      </c>
      <c r="D726" s="43">
        <v>5.6562566497723399E-2</v>
      </c>
      <c r="E726" s="43">
        <v>0.65459902234909806</v>
      </c>
      <c r="F726" s="43">
        <v>1.6710559841321424</v>
      </c>
      <c r="H726" s="43">
        <v>8.3931732613179682E-5</v>
      </c>
      <c r="I726" s="43">
        <v>7.8306472399037527E-2</v>
      </c>
      <c r="J726" s="43">
        <v>0</v>
      </c>
      <c r="K726" s="43">
        <v>1</v>
      </c>
      <c r="M726" s="43">
        <v>7.8139541905133877E-3</v>
      </c>
      <c r="N726" s="43">
        <v>4.5631007905699947E-2</v>
      </c>
      <c r="O726" s="43">
        <v>0</v>
      </c>
      <c r="P726" s="43">
        <v>1</v>
      </c>
      <c r="R726" s="43">
        <v>663.34068869763757</v>
      </c>
      <c r="S726" s="43">
        <v>124.4417819006534</v>
      </c>
      <c r="T726" s="43">
        <v>6751.0806354406004</v>
      </c>
      <c r="U726" s="43">
        <v>7538.8631060388916</v>
      </c>
      <c r="W726" s="43">
        <v>434.22216630585098</v>
      </c>
      <c r="X726" s="43">
        <v>0</v>
      </c>
      <c r="Y726" s="43">
        <v>0</v>
      </c>
      <c r="Z726" s="43">
        <v>434.22216630585098</v>
      </c>
      <c r="AB726" s="43">
        <v>47.629845037570824</v>
      </c>
      <c r="AC726" s="43">
        <v>0</v>
      </c>
      <c r="AD726" s="43">
        <v>0</v>
      </c>
      <c r="AE726" s="43">
        <v>47.629845037570824</v>
      </c>
      <c r="AG726" s="43">
        <v>798534.56383646</v>
      </c>
      <c r="AH726" s="43">
        <v>93791.98792206381</v>
      </c>
      <c r="AI726" s="43">
        <v>0</v>
      </c>
      <c r="AJ726" s="43">
        <v>200045349.15779746</v>
      </c>
      <c r="AK726" s="43">
        <v>200843883.72163391</v>
      </c>
    </row>
    <row r="727" spans="1:37" x14ac:dyDescent="0.2">
      <c r="A727" s="43">
        <v>718</v>
      </c>
      <c r="C727" s="43">
        <v>6.2334585288903455E-4</v>
      </c>
      <c r="D727" s="43">
        <v>5.9463378617553575E-2</v>
      </c>
      <c r="E727" s="43">
        <v>7.3527088463565091</v>
      </c>
      <c r="F727" s="43">
        <v>3.0048811283548629</v>
      </c>
      <c r="H727" s="43">
        <v>9.4992831973894631E-5</v>
      </c>
      <c r="I727" s="43">
        <v>0.10623539607629773</v>
      </c>
      <c r="J727" s="43">
        <v>0</v>
      </c>
      <c r="K727" s="43">
        <v>1</v>
      </c>
      <c r="M727" s="43">
        <v>7.7933825841064088E-3</v>
      </c>
      <c r="N727" s="43">
        <v>4.6304374850320684E-2</v>
      </c>
      <c r="O727" s="43">
        <v>0</v>
      </c>
      <c r="P727" s="43">
        <v>1</v>
      </c>
      <c r="R727" s="43">
        <v>701.81238621006628</v>
      </c>
      <c r="S727" s="43">
        <v>191.0743757794377</v>
      </c>
      <c r="T727" s="43">
        <v>6832.6691932393123</v>
      </c>
      <c r="U727" s="43">
        <v>7725.5559552288159</v>
      </c>
      <c r="W727" s="43">
        <v>5160.2221405693253</v>
      </c>
      <c r="X727" s="43">
        <v>0</v>
      </c>
      <c r="Y727" s="43">
        <v>0</v>
      </c>
      <c r="Z727" s="43">
        <v>5160.2221405693253</v>
      </c>
      <c r="AB727" s="43">
        <v>150.55439373713344</v>
      </c>
      <c r="AC727" s="43">
        <v>0</v>
      </c>
      <c r="AD727" s="43">
        <v>0</v>
      </c>
      <c r="AE727" s="43">
        <v>150.55439373713344</v>
      </c>
      <c r="AG727" s="43">
        <v>9489648.5165069886</v>
      </c>
      <c r="AH727" s="43">
        <v>1114607.9823629742</v>
      </c>
      <c r="AI727" s="43">
        <v>0</v>
      </c>
      <c r="AJ727" s="43">
        <v>632328453.6959604</v>
      </c>
      <c r="AK727" s="43">
        <v>641818102.21246743</v>
      </c>
    </row>
    <row r="728" spans="1:37" x14ac:dyDescent="0.2">
      <c r="A728" s="43">
        <v>719</v>
      </c>
      <c r="C728" s="43">
        <v>5.8185603166076457E-4</v>
      </c>
      <c r="D728" s="43">
        <v>4.5059515148577568E-2</v>
      </c>
      <c r="E728" s="43">
        <v>4.0395355374895274</v>
      </c>
      <c r="F728" s="43">
        <v>1.5929873335716032</v>
      </c>
      <c r="H728" s="43">
        <v>9.4844290009610255E-5</v>
      </c>
      <c r="I728" s="43">
        <v>9.0312968671631966E-2</v>
      </c>
      <c r="J728" s="43">
        <v>0</v>
      </c>
      <c r="K728" s="43">
        <v>1</v>
      </c>
      <c r="M728" s="43">
        <v>7.8845568037905212E-3</v>
      </c>
      <c r="N728" s="43">
        <v>4.5594147455890549E-2</v>
      </c>
      <c r="O728" s="43">
        <v>0</v>
      </c>
      <c r="P728" s="43">
        <v>1</v>
      </c>
      <c r="R728" s="43">
        <v>496.41446484086754</v>
      </c>
      <c r="S728" s="43">
        <v>162.18238427420786</v>
      </c>
      <c r="T728" s="43">
        <v>6806.5769485856317</v>
      </c>
      <c r="U728" s="43">
        <v>7465.1737977007069</v>
      </c>
      <c r="W728" s="43">
        <v>2005.2838720485299</v>
      </c>
      <c r="X728" s="43">
        <v>0</v>
      </c>
      <c r="Y728" s="43">
        <v>0</v>
      </c>
      <c r="Z728" s="43">
        <v>2005.2838720485299</v>
      </c>
      <c r="AB728" s="43">
        <v>31.49732141420256</v>
      </c>
      <c r="AC728" s="43">
        <v>0</v>
      </c>
      <c r="AD728" s="43">
        <v>0</v>
      </c>
      <c r="AE728" s="43">
        <v>31.49732141420256</v>
      </c>
      <c r="AG728" s="43">
        <v>3687717.0406972463</v>
      </c>
      <c r="AH728" s="43">
        <v>433141.31636248244</v>
      </c>
      <c r="AI728" s="43">
        <v>0</v>
      </c>
      <c r="AJ728" s="43">
        <v>132288749.93965074</v>
      </c>
      <c r="AK728" s="43">
        <v>135976466.98034799</v>
      </c>
    </row>
    <row r="729" spans="1:37" x14ac:dyDescent="0.2">
      <c r="A729" s="43">
        <v>720</v>
      </c>
      <c r="C729" s="43">
        <v>6.0570957273059652E-4</v>
      </c>
      <c r="D729" s="43">
        <v>4.9273623957481194E-2</v>
      </c>
      <c r="E729" s="43">
        <v>4.3925890456886467</v>
      </c>
      <c r="F729" s="43">
        <v>3.2449655511111799</v>
      </c>
      <c r="H729" s="43">
        <v>1.0045248319667799E-4</v>
      </c>
      <c r="I729" s="43">
        <v>0.11227448671690965</v>
      </c>
      <c r="J729" s="43">
        <v>0</v>
      </c>
      <c r="K729" s="43">
        <v>1</v>
      </c>
      <c r="M729" s="43">
        <v>7.8803961664229982E-3</v>
      </c>
      <c r="N729" s="43">
        <v>4.6340296175023332E-2</v>
      </c>
      <c r="O729" s="43">
        <v>0</v>
      </c>
      <c r="P729" s="43">
        <v>1</v>
      </c>
      <c r="R729" s="43">
        <v>565.09480519217084</v>
      </c>
      <c r="S729" s="43">
        <v>213.54240425121139</v>
      </c>
      <c r="T729" s="43">
        <v>6914.3160813489585</v>
      </c>
      <c r="U729" s="43">
        <v>7692.9532907923403</v>
      </c>
      <c r="W729" s="43">
        <v>2482.2292510626894</v>
      </c>
      <c r="X729" s="43">
        <v>0</v>
      </c>
      <c r="Y729" s="43">
        <v>0</v>
      </c>
      <c r="Z729" s="43">
        <v>2482.2292510626894</v>
      </c>
      <c r="AB729" s="43">
        <v>135.74216567220884</v>
      </c>
      <c r="AC729" s="43">
        <v>0</v>
      </c>
      <c r="AD729" s="43">
        <v>0</v>
      </c>
      <c r="AE729" s="43">
        <v>135.74216567220884</v>
      </c>
      <c r="AG729" s="43">
        <v>4564819.5927042859</v>
      </c>
      <c r="AH729" s="43">
        <v>536161.5182295409</v>
      </c>
      <c r="AI729" s="43">
        <v>0</v>
      </c>
      <c r="AJ729" s="43">
        <v>570117095.82327712</v>
      </c>
      <c r="AK729" s="43">
        <v>574681915.41598141</v>
      </c>
    </row>
    <row r="730" spans="1:37" x14ac:dyDescent="0.2">
      <c r="A730" s="43">
        <v>721</v>
      </c>
      <c r="C730" s="43">
        <v>6.2146599191981178E-4</v>
      </c>
      <c r="D730" s="43">
        <v>5.9002094096902269E-2</v>
      </c>
      <c r="E730" s="43">
        <v>4.5588041705786591</v>
      </c>
      <c r="F730" s="43">
        <v>3.4570075667019933</v>
      </c>
      <c r="H730" s="43">
        <v>8.5317932582972905E-5</v>
      </c>
      <c r="I730" s="43">
        <v>9.0986954465301237E-2</v>
      </c>
      <c r="J730" s="43">
        <v>0</v>
      </c>
      <c r="K730" s="43">
        <v>1</v>
      </c>
      <c r="M730" s="43">
        <v>7.935451730442078E-3</v>
      </c>
      <c r="N730" s="43">
        <v>4.768381185052073E-2</v>
      </c>
      <c r="O730" s="43">
        <v>0</v>
      </c>
      <c r="P730" s="43">
        <v>1</v>
      </c>
      <c r="R730" s="43">
        <v>694.26802926667506</v>
      </c>
      <c r="S730" s="43">
        <v>146.9812120491093</v>
      </c>
      <c r="T730" s="43">
        <v>7164.4852472431176</v>
      </c>
      <c r="U730" s="43">
        <v>8005.7344885589018</v>
      </c>
      <c r="W730" s="43">
        <v>3165.0319873203448</v>
      </c>
      <c r="X730" s="43">
        <v>0</v>
      </c>
      <c r="Y730" s="43">
        <v>0</v>
      </c>
      <c r="Z730" s="43">
        <v>3165.0319873203448</v>
      </c>
      <c r="AB730" s="43">
        <v>182.52293273134268</v>
      </c>
      <c r="AC730" s="43">
        <v>0</v>
      </c>
      <c r="AD730" s="43">
        <v>0</v>
      </c>
      <c r="AE730" s="43">
        <v>182.52293273134268</v>
      </c>
      <c r="AG730" s="43">
        <v>5820493.8246821137</v>
      </c>
      <c r="AH730" s="43">
        <v>683646.90926119452</v>
      </c>
      <c r="AI730" s="43">
        <v>0</v>
      </c>
      <c r="AJ730" s="43">
        <v>766596317.47163928</v>
      </c>
      <c r="AK730" s="43">
        <v>772416811.29632139</v>
      </c>
    </row>
    <row r="731" spans="1:37" x14ac:dyDescent="0.2">
      <c r="A731" s="43">
        <v>722</v>
      </c>
      <c r="C731" s="43">
        <v>5.9563396863098709E-4</v>
      </c>
      <c r="D731" s="43">
        <v>5.3516893518579842E-2</v>
      </c>
      <c r="E731" s="43">
        <v>2.2516365977159718</v>
      </c>
      <c r="F731" s="43">
        <v>2.7997173568160605</v>
      </c>
      <c r="H731" s="43">
        <v>9.4531728923041847E-5</v>
      </c>
      <c r="I731" s="43">
        <v>0.10909816705880804</v>
      </c>
      <c r="J731" s="43">
        <v>0</v>
      </c>
      <c r="K731" s="43">
        <v>1</v>
      </c>
      <c r="M731" s="43">
        <v>7.7922472939987667E-3</v>
      </c>
      <c r="N731" s="43">
        <v>4.5120010235373521E-2</v>
      </c>
      <c r="O731" s="43">
        <v>0</v>
      </c>
      <c r="P731" s="43">
        <v>1</v>
      </c>
      <c r="R731" s="43">
        <v>603.54926617163153</v>
      </c>
      <c r="S731" s="43">
        <v>195.27085500228486</v>
      </c>
      <c r="T731" s="43">
        <v>6656.9345812482552</v>
      </c>
      <c r="U731" s="43">
        <v>7455.7547024221712</v>
      </c>
      <c r="W731" s="43">
        <v>1358.9736162366639</v>
      </c>
      <c r="X731" s="43">
        <v>0</v>
      </c>
      <c r="Y731" s="43">
        <v>0</v>
      </c>
      <c r="Z731" s="43">
        <v>1358.9736162366639</v>
      </c>
      <c r="AB731" s="43">
        <v>116.22533563242693</v>
      </c>
      <c r="AC731" s="43">
        <v>0</v>
      </c>
      <c r="AD731" s="43">
        <v>0</v>
      </c>
      <c r="AE731" s="43">
        <v>116.22533563242693</v>
      </c>
      <c r="AG731" s="43">
        <v>2499152.4802592248</v>
      </c>
      <c r="AH731" s="43">
        <v>293538.30110711942</v>
      </c>
      <c r="AI731" s="43">
        <v>0</v>
      </c>
      <c r="AJ731" s="43">
        <v>488146409.65619314</v>
      </c>
      <c r="AK731" s="43">
        <v>490645562.13645238</v>
      </c>
    </row>
    <row r="732" spans="1:37" x14ac:dyDescent="0.2">
      <c r="A732" s="43">
        <v>723</v>
      </c>
      <c r="C732" s="43">
        <v>5.997990556281022E-4</v>
      </c>
      <c r="D732" s="43">
        <v>5.0396200621166232E-2</v>
      </c>
      <c r="E732" s="43">
        <v>7.7439267583715612</v>
      </c>
      <c r="F732" s="43">
        <v>3.5715037805999961</v>
      </c>
      <c r="H732" s="43">
        <v>9.1710974330472261E-5</v>
      </c>
      <c r="I732" s="43">
        <v>9.703051957469791E-2</v>
      </c>
      <c r="J732" s="43">
        <v>0</v>
      </c>
      <c r="K732" s="43">
        <v>1</v>
      </c>
      <c r="M732" s="43">
        <v>7.9015732110512271E-3</v>
      </c>
      <c r="N732" s="43">
        <v>4.342839967200441E-2</v>
      </c>
      <c r="O732" s="43">
        <v>0</v>
      </c>
      <c r="P732" s="43">
        <v>1</v>
      </c>
      <c r="R732" s="43">
        <v>572.32925608294966</v>
      </c>
      <c r="S732" s="43">
        <v>168.48918791942344</v>
      </c>
      <c r="T732" s="43">
        <v>6497.2528326520714</v>
      </c>
      <c r="U732" s="43">
        <v>7238.0712766544448</v>
      </c>
      <c r="W732" s="43">
        <v>4432.0758407796438</v>
      </c>
      <c r="X732" s="43">
        <v>0</v>
      </c>
      <c r="Y732" s="43">
        <v>0</v>
      </c>
      <c r="Z732" s="43">
        <v>4432.0758407796438</v>
      </c>
      <c r="AB732" s="43">
        <v>157.47691249688586</v>
      </c>
      <c r="AC732" s="43">
        <v>0</v>
      </c>
      <c r="AD732" s="43">
        <v>0</v>
      </c>
      <c r="AE732" s="43">
        <v>157.47691249688586</v>
      </c>
      <c r="AG732" s="43">
        <v>8150587.4711937653</v>
      </c>
      <c r="AH732" s="43">
        <v>957328.38160840305</v>
      </c>
      <c r="AI732" s="43">
        <v>0</v>
      </c>
      <c r="AJ732" s="43">
        <v>661403032.4869206</v>
      </c>
      <c r="AK732" s="43">
        <v>669553619.95811439</v>
      </c>
    </row>
    <row r="733" spans="1:37" x14ac:dyDescent="0.2">
      <c r="A733" s="43">
        <v>724</v>
      </c>
      <c r="C733" s="43">
        <v>6.1624739099142012E-4</v>
      </c>
      <c r="D733" s="43">
        <v>7.0067829924687519E-2</v>
      </c>
      <c r="E733" s="43">
        <v>3.8171617028611906</v>
      </c>
      <c r="F733" s="43">
        <v>4.5041293693672442</v>
      </c>
      <c r="H733" s="43">
        <v>8.7211715724686294E-5</v>
      </c>
      <c r="I733" s="43">
        <v>0.11309910147605851</v>
      </c>
      <c r="J733" s="43">
        <v>0</v>
      </c>
      <c r="K733" s="43">
        <v>1</v>
      </c>
      <c r="M733" s="43">
        <v>7.8920679774590052E-3</v>
      </c>
      <c r="N733" s="43">
        <v>4.5745768245532448E-2</v>
      </c>
      <c r="O733" s="43">
        <v>0</v>
      </c>
      <c r="P733" s="43">
        <v>1</v>
      </c>
      <c r="R733" s="43">
        <v>817.55340853955317</v>
      </c>
      <c r="S733" s="43">
        <v>186.75677164498305</v>
      </c>
      <c r="T733" s="43">
        <v>6835.7176457851865</v>
      </c>
      <c r="U733" s="43">
        <v>7840.0278259697225</v>
      </c>
      <c r="W733" s="43">
        <v>3120.7335611208114</v>
      </c>
      <c r="X733" s="43">
        <v>0</v>
      </c>
      <c r="Y733" s="43">
        <v>0</v>
      </c>
      <c r="Z733" s="43">
        <v>3120.7335611208114</v>
      </c>
      <c r="AB733" s="43">
        <v>306.53498135820274</v>
      </c>
      <c r="AC733" s="43">
        <v>0</v>
      </c>
      <c r="AD733" s="43">
        <v>0</v>
      </c>
      <c r="AE733" s="43">
        <v>306.53498135820274</v>
      </c>
      <c r="AG733" s="43">
        <v>5739029.0189011721</v>
      </c>
      <c r="AH733" s="43">
        <v>674078.44920209527</v>
      </c>
      <c r="AI733" s="43">
        <v>0</v>
      </c>
      <c r="AJ733" s="43">
        <v>1287446921.7044516</v>
      </c>
      <c r="AK733" s="43">
        <v>1293185950.7233527</v>
      </c>
    </row>
    <row r="734" spans="1:37" x14ac:dyDescent="0.2">
      <c r="A734" s="43">
        <v>725</v>
      </c>
      <c r="C734" s="43">
        <v>6.0084966059459799E-4</v>
      </c>
      <c r="D734" s="43">
        <v>5.6435704289390265E-2</v>
      </c>
      <c r="E734" s="43">
        <v>5.5788309070510724</v>
      </c>
      <c r="F734" s="43">
        <v>2.7448922452206843</v>
      </c>
      <c r="H734" s="43">
        <v>9.1331920579862391E-5</v>
      </c>
      <c r="I734" s="43">
        <v>8.5828001421304798E-2</v>
      </c>
      <c r="J734" s="43">
        <v>0</v>
      </c>
      <c r="K734" s="43">
        <v>1</v>
      </c>
      <c r="M734" s="43">
        <v>7.8850588367691543E-3</v>
      </c>
      <c r="N734" s="43">
        <v>4.6904768555238396E-2</v>
      </c>
      <c r="O734" s="43">
        <v>0</v>
      </c>
      <c r="P734" s="43">
        <v>1</v>
      </c>
      <c r="R734" s="43">
        <v>642.04008291757953</v>
      </c>
      <c r="S734" s="43">
        <v>148.42052478762324</v>
      </c>
      <c r="T734" s="43">
        <v>7002.6804431331111</v>
      </c>
      <c r="U734" s="43">
        <v>7793.1410508383142</v>
      </c>
      <c r="W734" s="43">
        <v>3581.833058146226</v>
      </c>
      <c r="X734" s="43">
        <v>0</v>
      </c>
      <c r="Y734" s="43">
        <v>0</v>
      </c>
      <c r="Z734" s="43">
        <v>3581.833058146226</v>
      </c>
      <c r="AB734" s="43">
        <v>119.87111151299908</v>
      </c>
      <c r="AC734" s="43">
        <v>0</v>
      </c>
      <c r="AD734" s="43">
        <v>0</v>
      </c>
      <c r="AE734" s="43">
        <v>119.87111151299908</v>
      </c>
      <c r="AG734" s="43">
        <v>6586990.9939309098</v>
      </c>
      <c r="AH734" s="43">
        <v>773675.94055958476</v>
      </c>
      <c r="AI734" s="43">
        <v>0</v>
      </c>
      <c r="AJ734" s="43">
        <v>503458668.35459614</v>
      </c>
      <c r="AK734" s="43">
        <v>510045659.34852707</v>
      </c>
    </row>
    <row r="735" spans="1:37" x14ac:dyDescent="0.2">
      <c r="A735" s="43">
        <v>726</v>
      </c>
      <c r="C735" s="43">
        <v>6.3097990188032416E-4</v>
      </c>
      <c r="D735" s="43">
        <v>5.6674169527084373E-2</v>
      </c>
      <c r="E735" s="43">
        <v>6.8849162142598637</v>
      </c>
      <c r="F735" s="43">
        <v>7.3696287170537529</v>
      </c>
      <c r="H735" s="43">
        <v>8.7127914305713803E-5</v>
      </c>
      <c r="I735" s="43">
        <v>0.12305819998818968</v>
      </c>
      <c r="J735" s="43">
        <v>0</v>
      </c>
      <c r="K735" s="43">
        <v>1</v>
      </c>
      <c r="M735" s="43">
        <v>7.8154283731123111E-3</v>
      </c>
      <c r="N735" s="43">
        <v>4.7711043474990222E-2</v>
      </c>
      <c r="O735" s="43">
        <v>0</v>
      </c>
      <c r="P735" s="43">
        <v>1</v>
      </c>
      <c r="R735" s="43">
        <v>677.08479933241756</v>
      </c>
      <c r="S735" s="43">
        <v>203.00664267653093</v>
      </c>
      <c r="T735" s="43">
        <v>7060.1523867890128</v>
      </c>
      <c r="U735" s="43">
        <v>7940.2438287979612</v>
      </c>
      <c r="W735" s="43">
        <v>4661.672113352648</v>
      </c>
      <c r="X735" s="43">
        <v>0</v>
      </c>
      <c r="Y735" s="43">
        <v>0</v>
      </c>
      <c r="Z735" s="43">
        <v>4661.672113352648</v>
      </c>
      <c r="AB735" s="43">
        <v>461.46732964279289</v>
      </c>
      <c r="AC735" s="43">
        <v>0</v>
      </c>
      <c r="AD735" s="43">
        <v>0</v>
      </c>
      <c r="AE735" s="43">
        <v>461.46732964279289</v>
      </c>
      <c r="AG735" s="43">
        <v>8572815.0164555199</v>
      </c>
      <c r="AH735" s="43">
        <v>1006921.176484172</v>
      </c>
      <c r="AI735" s="43">
        <v>0</v>
      </c>
      <c r="AJ735" s="43">
        <v>1938162784.4997301</v>
      </c>
      <c r="AK735" s="43">
        <v>1946735599.5161855</v>
      </c>
    </row>
    <row r="736" spans="1:37" x14ac:dyDescent="0.2">
      <c r="A736" s="43">
        <v>727</v>
      </c>
      <c r="C736" s="43">
        <v>5.919933578523057E-4</v>
      </c>
      <c r="D736" s="43">
        <v>5.1779217777252161E-2</v>
      </c>
      <c r="E736" s="43">
        <v>6.1467961694343423</v>
      </c>
      <c r="F736" s="43">
        <v>2.1427435370802432</v>
      </c>
      <c r="H736" s="43">
        <v>9.2663328307818205E-5</v>
      </c>
      <c r="I736" s="43">
        <v>9.6073305304475345E-2</v>
      </c>
      <c r="J736" s="43">
        <v>0</v>
      </c>
      <c r="K736" s="43">
        <v>1</v>
      </c>
      <c r="M736" s="43">
        <v>7.8579714381886712E-3</v>
      </c>
      <c r="N736" s="43">
        <v>4.5945464453654994E-2</v>
      </c>
      <c r="O736" s="43">
        <v>0</v>
      </c>
      <c r="P736" s="43">
        <v>1</v>
      </c>
      <c r="R736" s="43">
        <v>580.383012081576</v>
      </c>
      <c r="S736" s="43">
        <v>168.55940922262215</v>
      </c>
      <c r="T736" s="43">
        <v>6835.8962827037276</v>
      </c>
      <c r="U736" s="43">
        <v>7584.838704007926</v>
      </c>
      <c r="W736" s="43">
        <v>3567.4960754677968</v>
      </c>
      <c r="X736" s="43">
        <v>0</v>
      </c>
      <c r="Y736" s="43">
        <v>0</v>
      </c>
      <c r="Z736" s="43">
        <v>3567.4960754677968</v>
      </c>
      <c r="AB736" s="43">
        <v>70.965496161350259</v>
      </c>
      <c r="AC736" s="43">
        <v>0</v>
      </c>
      <c r="AD736" s="43">
        <v>0</v>
      </c>
      <c r="AE736" s="43">
        <v>70.965496161350259</v>
      </c>
      <c r="AG736" s="43">
        <v>6560625.2827852787</v>
      </c>
      <c r="AH736" s="43">
        <v>770579.15230104409</v>
      </c>
      <c r="AI736" s="43">
        <v>0</v>
      </c>
      <c r="AJ736" s="43">
        <v>298055083.87767106</v>
      </c>
      <c r="AK736" s="43">
        <v>304615709.16045636</v>
      </c>
    </row>
    <row r="737" spans="1:37" x14ac:dyDescent="0.2">
      <c r="A737" s="43">
        <v>728</v>
      </c>
      <c r="C737" s="43">
        <v>6.241924275948163E-4</v>
      </c>
      <c r="D737" s="43">
        <v>5.1477374337034087E-2</v>
      </c>
      <c r="E737" s="43">
        <v>6.325676025729325</v>
      </c>
      <c r="F737" s="43">
        <v>2.6073554091778779</v>
      </c>
      <c r="H737" s="43">
        <v>9.3123820541274327E-5</v>
      </c>
      <c r="I737" s="43">
        <v>0.11520014584948512</v>
      </c>
      <c r="J737" s="43">
        <v>0</v>
      </c>
      <c r="K737" s="43">
        <v>1</v>
      </c>
      <c r="M737" s="43">
        <v>7.9393978843421698E-3</v>
      </c>
      <c r="N737" s="43">
        <v>4.6438178465087576E-2</v>
      </c>
      <c r="O737" s="43">
        <v>0</v>
      </c>
      <c r="P737" s="43">
        <v>1</v>
      </c>
      <c r="R737" s="43">
        <v>608.38325986042742</v>
      </c>
      <c r="S737" s="43">
        <v>203.12163653115007</v>
      </c>
      <c r="T737" s="43">
        <v>6980.7987237033321</v>
      </c>
      <c r="U737" s="43">
        <v>7792.30362009491</v>
      </c>
      <c r="W737" s="43">
        <v>3848.4354013541597</v>
      </c>
      <c r="X737" s="43">
        <v>0</v>
      </c>
      <c r="Y737" s="43">
        <v>0</v>
      </c>
      <c r="Z737" s="43">
        <v>3848.4354013541597</v>
      </c>
      <c r="AB737" s="43">
        <v>104.63402922412234</v>
      </c>
      <c r="AC737" s="43">
        <v>0</v>
      </c>
      <c r="AD737" s="43">
        <v>0</v>
      </c>
      <c r="AE737" s="43">
        <v>104.63402922412234</v>
      </c>
      <c r="AG737" s="43">
        <v>7077272.7030902999</v>
      </c>
      <c r="AH737" s="43">
        <v>831262.04669249849</v>
      </c>
      <c r="AI737" s="43">
        <v>0</v>
      </c>
      <c r="AJ737" s="43">
        <v>439462922.74131382</v>
      </c>
      <c r="AK737" s="43">
        <v>446540195.44440413</v>
      </c>
    </row>
    <row r="738" spans="1:37" x14ac:dyDescent="0.2">
      <c r="A738" s="43">
        <v>729</v>
      </c>
      <c r="C738" s="43">
        <v>5.9769399197543696E-4</v>
      </c>
      <c r="D738" s="43">
        <v>5.4310308343732294E-2</v>
      </c>
      <c r="E738" s="43">
        <v>3.6386702497831145</v>
      </c>
      <c r="F738" s="43">
        <v>2.4171313900444362</v>
      </c>
      <c r="H738" s="43">
        <v>9.0378774400323714E-5</v>
      </c>
      <c r="I738" s="43">
        <v>9.6715737266967E-2</v>
      </c>
      <c r="J738" s="43">
        <v>0</v>
      </c>
      <c r="K738" s="43">
        <v>1</v>
      </c>
      <c r="M738" s="43">
        <v>7.8412844370584611E-3</v>
      </c>
      <c r="N738" s="43">
        <v>4.7023326112310304E-2</v>
      </c>
      <c r="O738" s="43">
        <v>0</v>
      </c>
      <c r="P738" s="43">
        <v>1</v>
      </c>
      <c r="R738" s="43">
        <v>614.61553261830329</v>
      </c>
      <c r="S738" s="43">
        <v>165.50303690207042</v>
      </c>
      <c r="T738" s="43">
        <v>6981.4064930757577</v>
      </c>
      <c r="U738" s="43">
        <v>7761.5250625961316</v>
      </c>
      <c r="W738" s="43">
        <v>2236.3832535928236</v>
      </c>
      <c r="X738" s="43">
        <v>0</v>
      </c>
      <c r="Y738" s="43">
        <v>0</v>
      </c>
      <c r="Z738" s="43">
        <v>2236.3832535928236</v>
      </c>
      <c r="AB738" s="43">
        <v>93.196033156803722</v>
      </c>
      <c r="AC738" s="43">
        <v>0</v>
      </c>
      <c r="AD738" s="43">
        <v>0</v>
      </c>
      <c r="AE738" s="43">
        <v>93.196033156803722</v>
      </c>
      <c r="AG738" s="43">
        <v>4112708.8033572026</v>
      </c>
      <c r="AH738" s="43">
        <v>483058.78277604992</v>
      </c>
      <c r="AI738" s="43">
        <v>0</v>
      </c>
      <c r="AJ738" s="43">
        <v>391423339.25857562</v>
      </c>
      <c r="AK738" s="43">
        <v>395536048.0619328</v>
      </c>
    </row>
    <row r="739" spans="1:37" x14ac:dyDescent="0.2">
      <c r="A739" s="43">
        <v>730</v>
      </c>
      <c r="C739" s="43">
        <v>6.0977340093372066E-4</v>
      </c>
      <c r="D739" s="43">
        <v>4.6740288616576073E-2</v>
      </c>
      <c r="E739" s="43">
        <v>2.0155869496668872</v>
      </c>
      <c r="F739" s="43">
        <v>3.1535763657268339</v>
      </c>
      <c r="H739" s="43">
        <v>8.849716352670863E-5</v>
      </c>
      <c r="I739" s="43">
        <v>0.11018745979467826</v>
      </c>
      <c r="J739" s="43">
        <v>0</v>
      </c>
      <c r="K739" s="43">
        <v>1</v>
      </c>
      <c r="M739" s="43">
        <v>7.8293022052591549E-3</v>
      </c>
      <c r="N739" s="43">
        <v>4.4531285386996501E-2</v>
      </c>
      <c r="O739" s="43">
        <v>0</v>
      </c>
      <c r="P739" s="43">
        <v>1</v>
      </c>
      <c r="R739" s="43">
        <v>539.63764526318869</v>
      </c>
      <c r="S739" s="43">
        <v>184.6306909880324</v>
      </c>
      <c r="T739" s="43">
        <v>6601.3180999869865</v>
      </c>
      <c r="U739" s="43">
        <v>7325.5864362382072</v>
      </c>
      <c r="W739" s="43">
        <v>1087.6865953414522</v>
      </c>
      <c r="X739" s="43">
        <v>0</v>
      </c>
      <c r="Y739" s="43">
        <v>0</v>
      </c>
      <c r="Z739" s="43">
        <v>1087.6865953414522</v>
      </c>
      <c r="AB739" s="43">
        <v>124.35014404179542</v>
      </c>
      <c r="AC739" s="43">
        <v>0</v>
      </c>
      <c r="AD739" s="43">
        <v>0</v>
      </c>
      <c r="AE739" s="43">
        <v>124.35014404179542</v>
      </c>
      <c r="AG739" s="43">
        <v>2000255.6488329305</v>
      </c>
      <c r="AH739" s="43">
        <v>234940.30459375368</v>
      </c>
      <c r="AI739" s="43">
        <v>0</v>
      </c>
      <c r="AJ739" s="43">
        <v>522270604.97554076</v>
      </c>
      <c r="AK739" s="43">
        <v>524270860.62437367</v>
      </c>
    </row>
    <row r="740" spans="1:37" x14ac:dyDescent="0.2">
      <c r="A740" s="43">
        <v>731</v>
      </c>
      <c r="C740" s="43">
        <v>6.1764501111183367E-4</v>
      </c>
      <c r="D740" s="43">
        <v>5.7655630885860121E-2</v>
      </c>
      <c r="E740" s="43">
        <v>4.6814193000075228</v>
      </c>
      <c r="F740" s="43">
        <v>2.1700176087046397</v>
      </c>
      <c r="H740" s="43">
        <v>8.5737731493292963E-5</v>
      </c>
      <c r="I740" s="43">
        <v>0.10564068566846563</v>
      </c>
      <c r="J740" s="43">
        <v>0</v>
      </c>
      <c r="K740" s="43">
        <v>1</v>
      </c>
      <c r="M740" s="43">
        <v>7.879607890566187E-3</v>
      </c>
      <c r="N740" s="43">
        <v>4.4871740214180465E-2</v>
      </c>
      <c r="O740" s="43">
        <v>0</v>
      </c>
      <c r="P740" s="43">
        <v>1</v>
      </c>
      <c r="R740" s="43">
        <v>674.25323576055598</v>
      </c>
      <c r="S740" s="43">
        <v>171.49267418858284</v>
      </c>
      <c r="T740" s="43">
        <v>6694.5269134419214</v>
      </c>
      <c r="U740" s="43">
        <v>7540.2728233910602</v>
      </c>
      <c r="W740" s="43">
        <v>3156.4621109819891</v>
      </c>
      <c r="X740" s="43">
        <v>0</v>
      </c>
      <c r="Y740" s="43">
        <v>0</v>
      </c>
      <c r="Z740" s="43">
        <v>3156.4621109819891</v>
      </c>
      <c r="AB740" s="43">
        <v>84.411032966554643</v>
      </c>
      <c r="AC740" s="43">
        <v>0</v>
      </c>
      <c r="AD740" s="43">
        <v>0</v>
      </c>
      <c r="AE740" s="43">
        <v>84.411032966554643</v>
      </c>
      <c r="AG740" s="43">
        <v>5804733.8220958775</v>
      </c>
      <c r="AH740" s="43">
        <v>681795.81597210967</v>
      </c>
      <c r="AI740" s="43">
        <v>0</v>
      </c>
      <c r="AJ740" s="43">
        <v>354526338.45952952</v>
      </c>
      <c r="AK740" s="43">
        <v>360331072.28162539</v>
      </c>
    </row>
    <row r="741" spans="1:37" x14ac:dyDescent="0.2">
      <c r="A741" s="43">
        <v>732</v>
      </c>
      <c r="C741" s="43">
        <v>5.9377025637562632E-4</v>
      </c>
      <c r="D741" s="43">
        <v>6.126878756504861E-2</v>
      </c>
      <c r="E741" s="43">
        <v>8.6472968437548836</v>
      </c>
      <c r="F741" s="43">
        <v>1.7780096529457794</v>
      </c>
      <c r="H741" s="43">
        <v>9.3733923473560132E-5</v>
      </c>
      <c r="I741" s="43">
        <v>9.6565192566161348E-2</v>
      </c>
      <c r="J741" s="43">
        <v>0</v>
      </c>
      <c r="K741" s="43">
        <v>1</v>
      </c>
      <c r="M741" s="43">
        <v>7.8276512135006353E-3</v>
      </c>
      <c r="N741" s="43">
        <v>4.5889450733159087E-2</v>
      </c>
      <c r="O741" s="43">
        <v>0</v>
      </c>
      <c r="P741" s="43">
        <v>1</v>
      </c>
      <c r="R741" s="43">
        <v>688.81103778191004</v>
      </c>
      <c r="S741" s="43">
        <v>171.37985836548353</v>
      </c>
      <c r="T741" s="43">
        <v>6801.21804307611</v>
      </c>
      <c r="U741" s="43">
        <v>7661.4089392235037</v>
      </c>
      <c r="W741" s="43">
        <v>5956.3535129550364</v>
      </c>
      <c r="X741" s="43">
        <v>0</v>
      </c>
      <c r="Y741" s="43">
        <v>0</v>
      </c>
      <c r="Z741" s="43">
        <v>5956.3535129550364</v>
      </c>
      <c r="AB741" s="43">
        <v>57.341475100142084</v>
      </c>
      <c r="AC741" s="43">
        <v>0</v>
      </c>
      <c r="AD741" s="43">
        <v>0</v>
      </c>
      <c r="AE741" s="43">
        <v>57.341475100142084</v>
      </c>
      <c r="AG741" s="43">
        <v>10953734.110324312</v>
      </c>
      <c r="AH741" s="43">
        <v>1286572.3587982878</v>
      </c>
      <c r="AI741" s="43">
        <v>0</v>
      </c>
      <c r="AJ741" s="43">
        <v>240834195.42059675</v>
      </c>
      <c r="AK741" s="43">
        <v>251787929.53092107</v>
      </c>
    </row>
    <row r="742" spans="1:37" x14ac:dyDescent="0.2">
      <c r="A742" s="43">
        <v>733</v>
      </c>
      <c r="C742" s="43">
        <v>6.021645198037984E-4</v>
      </c>
      <c r="D742" s="43">
        <v>5.8661036374424658E-2</v>
      </c>
      <c r="E742" s="43">
        <v>4.8269586524757964</v>
      </c>
      <c r="F742" s="43">
        <v>4.2154254941939859</v>
      </c>
      <c r="H742" s="43">
        <v>9.489013073460395E-5</v>
      </c>
      <c r="I742" s="43">
        <v>9.003182394482423E-2</v>
      </c>
      <c r="J742" s="43">
        <v>0</v>
      </c>
      <c r="K742" s="43">
        <v>1</v>
      </c>
      <c r="M742" s="43">
        <v>7.7806177092897572E-3</v>
      </c>
      <c r="N742" s="43">
        <v>4.5155831001835969E-2</v>
      </c>
      <c r="O742" s="43">
        <v>0</v>
      </c>
      <c r="P742" s="43">
        <v>1</v>
      </c>
      <c r="R742" s="43">
        <v>668.8169439355994</v>
      </c>
      <c r="S742" s="43">
        <v>161.75565266165481</v>
      </c>
      <c r="T742" s="43">
        <v>6652.2764519885686</v>
      </c>
      <c r="U742" s="43">
        <v>7482.8490485858229</v>
      </c>
      <c r="W742" s="43">
        <v>3228.3517344523611</v>
      </c>
      <c r="X742" s="43">
        <v>0</v>
      </c>
      <c r="Y742" s="43">
        <v>0</v>
      </c>
      <c r="Z742" s="43">
        <v>3228.3517344523611</v>
      </c>
      <c r="AB742" s="43">
        <v>230.10682261529968</v>
      </c>
      <c r="AC742" s="43">
        <v>0</v>
      </c>
      <c r="AD742" s="43">
        <v>0</v>
      </c>
      <c r="AE742" s="43">
        <v>230.10682261529968</v>
      </c>
      <c r="AG742" s="43">
        <v>5936938.8396578925</v>
      </c>
      <c r="AH742" s="43">
        <v>697323.97464171005</v>
      </c>
      <c r="AI742" s="43">
        <v>0</v>
      </c>
      <c r="AJ742" s="43">
        <v>966448654.98425865</v>
      </c>
      <c r="AK742" s="43">
        <v>972385593.82391655</v>
      </c>
    </row>
    <row r="743" spans="1:37" x14ac:dyDescent="0.2">
      <c r="A743" s="43">
        <v>734</v>
      </c>
      <c r="C743" s="43">
        <v>6.1382888041883188E-4</v>
      </c>
      <c r="D743" s="43">
        <v>5.1488085149022193E-2</v>
      </c>
      <c r="E743" s="43">
        <v>2.0768914560230023</v>
      </c>
      <c r="F743" s="43">
        <v>3.6054329742341751</v>
      </c>
      <c r="H743" s="43">
        <v>1.0004967544319232E-4</v>
      </c>
      <c r="I743" s="43">
        <v>8.312092941429855E-2</v>
      </c>
      <c r="J743" s="43">
        <v>0</v>
      </c>
      <c r="K743" s="43">
        <v>1</v>
      </c>
      <c r="M743" s="43">
        <v>7.9145644895058931E-3</v>
      </c>
      <c r="N743" s="43">
        <v>4.5493825871924722E-2</v>
      </c>
      <c r="O743" s="43">
        <v>0</v>
      </c>
      <c r="P743" s="43">
        <v>1</v>
      </c>
      <c r="R743" s="43">
        <v>598.40667791505416</v>
      </c>
      <c r="S743" s="43">
        <v>157.45934754561543</v>
      </c>
      <c r="T743" s="43">
        <v>6817.4483439796095</v>
      </c>
      <c r="U743" s="43">
        <v>7573.3143694402788</v>
      </c>
      <c r="W743" s="43">
        <v>1242.8257165888847</v>
      </c>
      <c r="X743" s="43">
        <v>0</v>
      </c>
      <c r="Y743" s="43">
        <v>0</v>
      </c>
      <c r="Z743" s="43">
        <v>1242.8257165888847</v>
      </c>
      <c r="AB743" s="43">
        <v>166.82460849867385</v>
      </c>
      <c r="AC743" s="43">
        <v>0</v>
      </c>
      <c r="AD743" s="43">
        <v>0</v>
      </c>
      <c r="AE743" s="43">
        <v>166.82460849867385</v>
      </c>
      <c r="AG743" s="43">
        <v>2285556.492806959</v>
      </c>
      <c r="AH743" s="43">
        <v>268450.35478319909</v>
      </c>
      <c r="AI743" s="43">
        <v>0</v>
      </c>
      <c r="AJ743" s="43">
        <v>700663355.69443023</v>
      </c>
      <c r="AK743" s="43">
        <v>702948912.18723714</v>
      </c>
    </row>
    <row r="744" spans="1:37" x14ac:dyDescent="0.2">
      <c r="A744" s="43">
        <v>735</v>
      </c>
      <c r="C744" s="43">
        <v>6.2612473402057223E-4</v>
      </c>
      <c r="D744" s="43">
        <v>5.5227306493962902E-2</v>
      </c>
      <c r="E744" s="43">
        <v>9.5242534615017895</v>
      </c>
      <c r="F744" s="43">
        <v>3.9003471710983151</v>
      </c>
      <c r="H744" s="43">
        <v>8.8472783595672686E-5</v>
      </c>
      <c r="I744" s="43">
        <v>0.11724110609601424</v>
      </c>
      <c r="J744" s="43">
        <v>0</v>
      </c>
      <c r="K744" s="43">
        <v>1</v>
      </c>
      <c r="M744" s="43">
        <v>7.8291165621664459E-3</v>
      </c>
      <c r="N744" s="43">
        <v>4.6741585368678562E-2</v>
      </c>
      <c r="O744" s="43">
        <v>0</v>
      </c>
      <c r="P744" s="43">
        <v>1</v>
      </c>
      <c r="R744" s="43">
        <v>654.72224314401024</v>
      </c>
      <c r="S744" s="43">
        <v>196.39569845231154</v>
      </c>
      <c r="T744" s="43">
        <v>6928.8086917549035</v>
      </c>
      <c r="U744" s="43">
        <v>7779.9266333512251</v>
      </c>
      <c r="W744" s="43">
        <v>6235.7405905865562</v>
      </c>
      <c r="X744" s="43">
        <v>0</v>
      </c>
      <c r="Y744" s="43">
        <v>0</v>
      </c>
      <c r="Z744" s="43">
        <v>6235.7405905865562</v>
      </c>
      <c r="AB744" s="43">
        <v>203.18463321609244</v>
      </c>
      <c r="AC744" s="43">
        <v>0</v>
      </c>
      <c r="AD744" s="43">
        <v>0</v>
      </c>
      <c r="AE744" s="43">
        <v>203.18463321609244</v>
      </c>
      <c r="AG744" s="43">
        <v>11467526.946088677</v>
      </c>
      <c r="AH744" s="43">
        <v>1346919.9675666962</v>
      </c>
      <c r="AI744" s="43">
        <v>0</v>
      </c>
      <c r="AJ744" s="43">
        <v>853375459.50758827</v>
      </c>
      <c r="AK744" s="43">
        <v>864842986.45367694</v>
      </c>
    </row>
    <row r="745" spans="1:37" x14ac:dyDescent="0.2">
      <c r="A745" s="43">
        <v>736</v>
      </c>
      <c r="C745" s="43">
        <v>5.9195415894242086E-4</v>
      </c>
      <c r="D745" s="43">
        <v>5.5092603323041334E-2</v>
      </c>
      <c r="E745" s="43">
        <v>8.143334627304716</v>
      </c>
      <c r="F745" s="43">
        <v>2.5114309410131068</v>
      </c>
      <c r="H745" s="43">
        <v>8.9388828759680761E-5</v>
      </c>
      <c r="I745" s="43">
        <v>0.14868932681772207</v>
      </c>
      <c r="J745" s="43">
        <v>0</v>
      </c>
      <c r="K745" s="43">
        <v>1</v>
      </c>
      <c r="M745" s="43">
        <v>7.8423426199913642E-3</v>
      </c>
      <c r="N745" s="43">
        <v>4.314610088217536E-2</v>
      </c>
      <c r="O745" s="43">
        <v>0</v>
      </c>
      <c r="P745" s="43">
        <v>1</v>
      </c>
      <c r="R745" s="43">
        <v>617.48120610292108</v>
      </c>
      <c r="S745" s="43">
        <v>251.65491381769183</v>
      </c>
      <c r="T745" s="43">
        <v>6406.6314214747936</v>
      </c>
      <c r="U745" s="43">
        <v>7275.7675413954066</v>
      </c>
      <c r="W745" s="43">
        <v>5028.356087367797</v>
      </c>
      <c r="X745" s="43">
        <v>0</v>
      </c>
      <c r="Y745" s="43">
        <v>0</v>
      </c>
      <c r="Z745" s="43">
        <v>5028.356087367797</v>
      </c>
      <c r="AB745" s="43">
        <v>99.860981442590955</v>
      </c>
      <c r="AC745" s="43">
        <v>0</v>
      </c>
      <c r="AD745" s="43">
        <v>0</v>
      </c>
      <c r="AE745" s="43">
        <v>99.860981442590955</v>
      </c>
      <c r="AG745" s="43">
        <v>9247146.8446693793</v>
      </c>
      <c r="AH745" s="43">
        <v>1086124.9148714442</v>
      </c>
      <c r="AI745" s="43">
        <v>0</v>
      </c>
      <c r="AJ745" s="43">
        <v>419416122.058882</v>
      </c>
      <c r="AK745" s="43">
        <v>428663268.9035514</v>
      </c>
    </row>
    <row r="746" spans="1:37" x14ac:dyDescent="0.2">
      <c r="A746" s="43">
        <v>737</v>
      </c>
      <c r="C746" s="43">
        <v>6.2735928748136605E-4</v>
      </c>
      <c r="D746" s="43">
        <v>5.0244763262992008E-2</v>
      </c>
      <c r="E746" s="43">
        <v>4.8949420208540975</v>
      </c>
      <c r="F746" s="43">
        <v>2.2129922126470536</v>
      </c>
      <c r="H746" s="43">
        <v>9.5678109247043786E-5</v>
      </c>
      <c r="I746" s="43">
        <v>0.10808617359534511</v>
      </c>
      <c r="J746" s="43">
        <v>0</v>
      </c>
      <c r="K746" s="43">
        <v>1</v>
      </c>
      <c r="M746" s="43">
        <v>7.8507666408077492E-3</v>
      </c>
      <c r="N746" s="43">
        <v>4.4199176428544915E-2</v>
      </c>
      <c r="O746" s="43">
        <v>0</v>
      </c>
      <c r="P746" s="43">
        <v>1</v>
      </c>
      <c r="R746" s="43">
        <v>596.82843848036862</v>
      </c>
      <c r="S746" s="43">
        <v>195.80559605378389</v>
      </c>
      <c r="T746" s="43">
        <v>6570.0491475610133</v>
      </c>
      <c r="U746" s="43">
        <v>7362.6831820951656</v>
      </c>
      <c r="W746" s="43">
        <v>2921.4406027582909</v>
      </c>
      <c r="X746" s="43">
        <v>0</v>
      </c>
      <c r="Y746" s="43">
        <v>0</v>
      </c>
      <c r="Z746" s="43">
        <v>2921.4406027582909</v>
      </c>
      <c r="AB746" s="43">
        <v>77.46246255343975</v>
      </c>
      <c r="AC746" s="43">
        <v>0</v>
      </c>
      <c r="AD746" s="43">
        <v>0</v>
      </c>
      <c r="AE746" s="43">
        <v>77.46246255343975</v>
      </c>
      <c r="AG746" s="43">
        <v>5372529.2684724974</v>
      </c>
      <c r="AH746" s="43">
        <v>631031.17019579082</v>
      </c>
      <c r="AI746" s="43">
        <v>0</v>
      </c>
      <c r="AJ746" s="43">
        <v>325342342.72444695</v>
      </c>
      <c r="AK746" s="43">
        <v>330714871.99291945</v>
      </c>
    </row>
    <row r="747" spans="1:37" x14ac:dyDescent="0.2">
      <c r="A747" s="43">
        <v>738</v>
      </c>
      <c r="C747" s="43">
        <v>6.2166597343060737E-4</v>
      </c>
      <c r="D747" s="43">
        <v>5.752325133937386E-2</v>
      </c>
      <c r="E747" s="43">
        <v>1.8709560504232605</v>
      </c>
      <c r="F747" s="43">
        <v>1.7180079010372169</v>
      </c>
      <c r="H747" s="43">
        <v>9.2962007145702685E-5</v>
      </c>
      <c r="I747" s="43">
        <v>0.13840484647477003</v>
      </c>
      <c r="J747" s="43">
        <v>0</v>
      </c>
      <c r="K747" s="43">
        <v>1</v>
      </c>
      <c r="M747" s="43">
        <v>7.8226460527448492E-3</v>
      </c>
      <c r="N747" s="43">
        <v>4.5201958647719254E-2</v>
      </c>
      <c r="O747" s="43">
        <v>0</v>
      </c>
      <c r="P747" s="43">
        <v>1</v>
      </c>
      <c r="R747" s="43">
        <v>677.0845363663617</v>
      </c>
      <c r="S747" s="43">
        <v>243.61227231918048</v>
      </c>
      <c r="T747" s="43">
        <v>6695.0420155025549</v>
      </c>
      <c r="U747" s="43">
        <v>7615.7388241880972</v>
      </c>
      <c r="W747" s="43">
        <v>1266.7954099626727</v>
      </c>
      <c r="X747" s="43">
        <v>0</v>
      </c>
      <c r="Y747" s="43">
        <v>0</v>
      </c>
      <c r="Z747" s="43">
        <v>1266.7954099626727</v>
      </c>
      <c r="AB747" s="43">
        <v>52.018269005585033</v>
      </c>
      <c r="AC747" s="43">
        <v>0</v>
      </c>
      <c r="AD747" s="43">
        <v>0</v>
      </c>
      <c r="AE747" s="43">
        <v>52.018269005585033</v>
      </c>
      <c r="AG747" s="43">
        <v>2329636.758921355</v>
      </c>
      <c r="AH747" s="43">
        <v>273627.80855193728</v>
      </c>
      <c r="AI747" s="43">
        <v>0</v>
      </c>
      <c r="AJ747" s="43">
        <v>218476729.82345715</v>
      </c>
      <c r="AK747" s="43">
        <v>220806366.58237851</v>
      </c>
    </row>
    <row r="748" spans="1:37" x14ac:dyDescent="0.2">
      <c r="A748" s="43">
        <v>739</v>
      </c>
      <c r="C748" s="43">
        <v>6.1172919226815115E-4</v>
      </c>
      <c r="D748" s="43">
        <v>5.75948017452248E-2</v>
      </c>
      <c r="E748" s="43">
        <v>1.8533896334851807</v>
      </c>
      <c r="F748" s="43">
        <v>2.2663740160408832</v>
      </c>
      <c r="H748" s="43">
        <v>9.6935743713277844E-5</v>
      </c>
      <c r="I748" s="43">
        <v>0.10723746804571199</v>
      </c>
      <c r="J748" s="43">
        <v>0</v>
      </c>
      <c r="K748" s="43">
        <v>1</v>
      </c>
      <c r="M748" s="43">
        <v>7.862344449025227E-3</v>
      </c>
      <c r="N748" s="43">
        <v>4.7887936312250412E-2</v>
      </c>
      <c r="O748" s="43">
        <v>0</v>
      </c>
      <c r="P748" s="43">
        <v>1</v>
      </c>
      <c r="R748" s="43">
        <v>667.09066963623286</v>
      </c>
      <c r="S748" s="43">
        <v>196.8216511744092</v>
      </c>
      <c r="T748" s="43">
        <v>7128.8677988421832</v>
      </c>
      <c r="U748" s="43">
        <v>7992.7801196528253</v>
      </c>
      <c r="W748" s="43">
        <v>1236.3789316984814</v>
      </c>
      <c r="X748" s="43">
        <v>0</v>
      </c>
      <c r="Y748" s="43">
        <v>0</v>
      </c>
      <c r="Z748" s="43">
        <v>1236.3789316984814</v>
      </c>
      <c r="AB748" s="43">
        <v>90.392133069658286</v>
      </c>
      <c r="AC748" s="43">
        <v>0</v>
      </c>
      <c r="AD748" s="43">
        <v>0</v>
      </c>
      <c r="AE748" s="43">
        <v>90.392133069658286</v>
      </c>
      <c r="AG748" s="43">
        <v>2273700.8553935075</v>
      </c>
      <c r="AH748" s="43">
        <v>267057.84924687201</v>
      </c>
      <c r="AI748" s="43">
        <v>0</v>
      </c>
      <c r="AJ748" s="43">
        <v>379646958.89256477</v>
      </c>
      <c r="AK748" s="43">
        <v>381920659.7479583</v>
      </c>
    </row>
    <row r="749" spans="1:37" x14ac:dyDescent="0.2">
      <c r="A749" s="43">
        <v>740</v>
      </c>
      <c r="C749" s="43">
        <v>5.925373940931254E-4</v>
      </c>
      <c r="D749" s="43">
        <v>4.8479138172633586E-2</v>
      </c>
      <c r="E749" s="43">
        <v>7.9015120992960588</v>
      </c>
      <c r="F749" s="43">
        <v>1.5629090534567824</v>
      </c>
      <c r="H749" s="43">
        <v>8.8671422844254598E-5</v>
      </c>
      <c r="I749" s="43">
        <v>9.7719855518059104E-2</v>
      </c>
      <c r="J749" s="43">
        <v>0</v>
      </c>
      <c r="K749" s="43">
        <v>1</v>
      </c>
      <c r="M749" s="43">
        <v>7.9034887731928016E-3</v>
      </c>
      <c r="N749" s="43">
        <v>4.918016650496515E-2</v>
      </c>
      <c r="O749" s="43">
        <v>0</v>
      </c>
      <c r="P749" s="43">
        <v>1</v>
      </c>
      <c r="R749" s="43">
        <v>543.89244546791872</v>
      </c>
      <c r="S749" s="43">
        <v>164.06232667999561</v>
      </c>
      <c r="T749" s="43">
        <v>7359.54911988599</v>
      </c>
      <c r="U749" s="43">
        <v>8067.5038920339048</v>
      </c>
      <c r="W749" s="43">
        <v>4297.5727385804812</v>
      </c>
      <c r="X749" s="43">
        <v>0</v>
      </c>
      <c r="Y749" s="43">
        <v>0</v>
      </c>
      <c r="Z749" s="43">
        <v>4297.5727385804812</v>
      </c>
      <c r="AB749" s="43">
        <v>32.759332037688573</v>
      </c>
      <c r="AC749" s="43">
        <v>0</v>
      </c>
      <c r="AD749" s="43">
        <v>0</v>
      </c>
      <c r="AE749" s="43">
        <v>32.759332037688573</v>
      </c>
      <c r="AG749" s="43">
        <v>7903236.2662495049</v>
      </c>
      <c r="AH749" s="43">
        <v>928275.71153338393</v>
      </c>
      <c r="AI749" s="43">
        <v>0</v>
      </c>
      <c r="AJ749" s="43">
        <v>137589194.558292</v>
      </c>
      <c r="AK749" s="43">
        <v>145492430.82454151</v>
      </c>
    </row>
    <row r="750" spans="1:37" x14ac:dyDescent="0.2">
      <c r="A750" s="43">
        <v>741</v>
      </c>
      <c r="C750" s="43">
        <v>6.1452347137180841E-4</v>
      </c>
      <c r="D750" s="43">
        <v>5.2701134122869878E-2</v>
      </c>
      <c r="E750" s="43">
        <v>15.258240838147762</v>
      </c>
      <c r="F750" s="43">
        <v>2.1878852173628665</v>
      </c>
      <c r="H750" s="43">
        <v>9.6161922591653237E-5</v>
      </c>
      <c r="I750" s="43">
        <v>0.10571477305646881</v>
      </c>
      <c r="J750" s="43">
        <v>0</v>
      </c>
      <c r="K750" s="43">
        <v>1</v>
      </c>
      <c r="M750" s="43">
        <v>7.8369719732892616E-3</v>
      </c>
      <c r="N750" s="43">
        <v>4.6419468114974993E-2</v>
      </c>
      <c r="O750" s="43">
        <v>0</v>
      </c>
      <c r="P750" s="43">
        <v>1</v>
      </c>
      <c r="R750" s="43">
        <v>613.19811230542439</v>
      </c>
      <c r="S750" s="43">
        <v>192.4780420812088</v>
      </c>
      <c r="T750" s="43">
        <v>6887.9633293473016</v>
      </c>
      <c r="U750" s="43">
        <v>7693.6394837339349</v>
      </c>
      <c r="W750" s="43">
        <v>9356.3244790537447</v>
      </c>
      <c r="X750" s="43">
        <v>0</v>
      </c>
      <c r="Y750" s="43">
        <v>0</v>
      </c>
      <c r="Z750" s="43">
        <v>9356.3244790537447</v>
      </c>
      <c r="AB750" s="43">
        <v>77.939760102699822</v>
      </c>
      <c r="AC750" s="43">
        <v>0</v>
      </c>
      <c r="AD750" s="43">
        <v>0</v>
      </c>
      <c r="AE750" s="43">
        <v>77.939760102699822</v>
      </c>
      <c r="AG750" s="43">
        <v>17206280.716979835</v>
      </c>
      <c r="AH750" s="43">
        <v>2020966.0874756088</v>
      </c>
      <c r="AI750" s="43">
        <v>0</v>
      </c>
      <c r="AJ750" s="43">
        <v>327346992.43133926</v>
      </c>
      <c r="AK750" s="43">
        <v>344553273.14831913</v>
      </c>
    </row>
    <row r="751" spans="1:37" x14ac:dyDescent="0.2">
      <c r="A751" s="43">
        <v>742</v>
      </c>
      <c r="C751" s="43">
        <v>6.3236009299438845E-4</v>
      </c>
      <c r="D751" s="43">
        <v>6.2980077831721659E-2</v>
      </c>
      <c r="E751" s="43">
        <v>5.8659768830030137</v>
      </c>
      <c r="F751" s="43">
        <v>3.1047322087382887</v>
      </c>
      <c r="H751" s="43">
        <v>8.7064905481210443E-5</v>
      </c>
      <c r="I751" s="43">
        <v>9.4417101083762334E-2</v>
      </c>
      <c r="J751" s="43">
        <v>0</v>
      </c>
      <c r="K751" s="43">
        <v>1</v>
      </c>
      <c r="M751" s="43">
        <v>7.8883017772335418E-3</v>
      </c>
      <c r="N751" s="43">
        <v>4.4774106248896987E-2</v>
      </c>
      <c r="O751" s="43">
        <v>0</v>
      </c>
      <c r="P751" s="43">
        <v>1</v>
      </c>
      <c r="R751" s="43">
        <v>754.06714781505082</v>
      </c>
      <c r="S751" s="43">
        <v>155.64535619689548</v>
      </c>
      <c r="T751" s="43">
        <v>6687.3309263619167</v>
      </c>
      <c r="U751" s="43">
        <v>7597.043430373863</v>
      </c>
      <c r="W751" s="43">
        <v>4423.3404573151047</v>
      </c>
      <c r="X751" s="43">
        <v>0</v>
      </c>
      <c r="Y751" s="43">
        <v>0</v>
      </c>
      <c r="Z751" s="43">
        <v>4423.3404573151047</v>
      </c>
      <c r="AB751" s="43">
        <v>169.82070725067965</v>
      </c>
      <c r="AC751" s="43">
        <v>0</v>
      </c>
      <c r="AD751" s="43">
        <v>0</v>
      </c>
      <c r="AE751" s="43">
        <v>169.82070725067965</v>
      </c>
      <c r="AG751" s="43">
        <v>8134523.1010024771</v>
      </c>
      <c r="AH751" s="43">
        <v>955441.53878006258</v>
      </c>
      <c r="AI751" s="43">
        <v>0</v>
      </c>
      <c r="AJ751" s="43">
        <v>713246970.45285451</v>
      </c>
      <c r="AK751" s="43">
        <v>721381493.55385697</v>
      </c>
    </row>
    <row r="752" spans="1:37" x14ac:dyDescent="0.2">
      <c r="A752" s="43">
        <v>743</v>
      </c>
      <c r="C752" s="43">
        <v>6.3382215901386374E-4</v>
      </c>
      <c r="D752" s="43">
        <v>6.0609850531417431E-2</v>
      </c>
      <c r="E752" s="43">
        <v>4.8676895820048811</v>
      </c>
      <c r="F752" s="43">
        <v>5.5098044518722951</v>
      </c>
      <c r="H752" s="43">
        <v>9.1618569503348901E-5</v>
      </c>
      <c r="I752" s="43">
        <v>0.10014780515492634</v>
      </c>
      <c r="J752" s="43">
        <v>0</v>
      </c>
      <c r="K752" s="43">
        <v>1</v>
      </c>
      <c r="M752" s="43">
        <v>7.8700423689206378E-3</v>
      </c>
      <c r="N752" s="43">
        <v>4.5119490810078135E-2</v>
      </c>
      <c r="O752" s="43">
        <v>0</v>
      </c>
      <c r="P752" s="43">
        <v>1</v>
      </c>
      <c r="R752" s="43">
        <v>727.36601292807313</v>
      </c>
      <c r="S752" s="43">
        <v>173.72699798597995</v>
      </c>
      <c r="T752" s="43">
        <v>6723.3176903629619</v>
      </c>
      <c r="U752" s="43">
        <v>7624.4107012770146</v>
      </c>
      <c r="W752" s="43">
        <v>3540.5919634344091</v>
      </c>
      <c r="X752" s="43">
        <v>0</v>
      </c>
      <c r="Y752" s="43">
        <v>0</v>
      </c>
      <c r="Z752" s="43">
        <v>3540.5919634344091</v>
      </c>
      <c r="AB752" s="43">
        <v>350.98979770706796</v>
      </c>
      <c r="AC752" s="43">
        <v>0</v>
      </c>
      <c r="AD752" s="43">
        <v>0</v>
      </c>
      <c r="AE752" s="43">
        <v>350.98979770706796</v>
      </c>
      <c r="AG752" s="43">
        <v>6511148.6207558783</v>
      </c>
      <c r="AH752" s="43">
        <v>764767.86410183238</v>
      </c>
      <c r="AI752" s="43">
        <v>0</v>
      </c>
      <c r="AJ752" s="43">
        <v>1474157150.3696854</v>
      </c>
      <c r="AK752" s="43">
        <v>1480668298.9904413</v>
      </c>
    </row>
    <row r="753" spans="1:37" x14ac:dyDescent="0.2">
      <c r="A753" s="43">
        <v>744</v>
      </c>
      <c r="C753" s="43">
        <v>5.9909839151490692E-4</v>
      </c>
      <c r="D753" s="43">
        <v>4.8407945995099802E-2</v>
      </c>
      <c r="E753" s="43">
        <v>5.3920647283505687</v>
      </c>
      <c r="F753" s="43">
        <v>3.0533657115440431</v>
      </c>
      <c r="H753" s="43">
        <v>8.9877541126133099E-5</v>
      </c>
      <c r="I753" s="43">
        <v>7.9262022983961344E-2</v>
      </c>
      <c r="J753" s="43">
        <v>0</v>
      </c>
      <c r="K753" s="43">
        <v>1</v>
      </c>
      <c r="M753" s="43">
        <v>7.8053246664156941E-3</v>
      </c>
      <c r="N753" s="43">
        <v>4.7723672810510376E-2</v>
      </c>
      <c r="O753" s="43">
        <v>0</v>
      </c>
      <c r="P753" s="43">
        <v>1</v>
      </c>
      <c r="R753" s="43">
        <v>549.10725497146518</v>
      </c>
      <c r="S753" s="43">
        <v>134.88346308093659</v>
      </c>
      <c r="T753" s="43">
        <v>7052.8915324397949</v>
      </c>
      <c r="U753" s="43">
        <v>7736.8822504921964</v>
      </c>
      <c r="W753" s="43">
        <v>2960.8218616130398</v>
      </c>
      <c r="X753" s="43">
        <v>0</v>
      </c>
      <c r="Y753" s="43">
        <v>0</v>
      </c>
      <c r="Z753" s="43">
        <v>2960.8218616130398</v>
      </c>
      <c r="AB753" s="43">
        <v>120.64442699707726</v>
      </c>
      <c r="AC753" s="43">
        <v>0</v>
      </c>
      <c r="AD753" s="43">
        <v>0</v>
      </c>
      <c r="AE753" s="43">
        <v>120.64442699707726</v>
      </c>
      <c r="AG753" s="43">
        <v>5444951.4035063805</v>
      </c>
      <c r="AH753" s="43">
        <v>639537.52210841654</v>
      </c>
      <c r="AI753" s="43">
        <v>0</v>
      </c>
      <c r="AJ753" s="43">
        <v>506706593.38772452</v>
      </c>
      <c r="AK753" s="43">
        <v>512151544.79123092</v>
      </c>
    </row>
    <row r="754" spans="1:37" x14ac:dyDescent="0.2">
      <c r="A754" s="43">
        <v>745</v>
      </c>
      <c r="C754" s="43">
        <v>5.9210268537436669E-4</v>
      </c>
      <c r="D754" s="43">
        <v>5.3014774202206801E-2</v>
      </c>
      <c r="E754" s="43">
        <v>5.6447787478433247</v>
      </c>
      <c r="F754" s="43">
        <v>2.3909541662094593</v>
      </c>
      <c r="H754" s="43">
        <v>8.6951153060920019E-5</v>
      </c>
      <c r="I754" s="43">
        <v>7.0231453354751519E-2</v>
      </c>
      <c r="J754" s="43">
        <v>0</v>
      </c>
      <c r="K754" s="43">
        <v>1</v>
      </c>
      <c r="M754" s="43">
        <v>7.7404287900306387E-3</v>
      </c>
      <c r="N754" s="43">
        <v>4.5355042634096017E-2</v>
      </c>
      <c r="O754" s="43">
        <v>0</v>
      </c>
      <c r="P754" s="43">
        <v>1</v>
      </c>
      <c r="R754" s="43">
        <v>594.34186067200812</v>
      </c>
      <c r="S754" s="43">
        <v>115.62436857033498</v>
      </c>
      <c r="T754" s="43">
        <v>6647.1116242491034</v>
      </c>
      <c r="U754" s="43">
        <v>7357.0778534914461</v>
      </c>
      <c r="W754" s="43">
        <v>3354.9283040750097</v>
      </c>
      <c r="X754" s="43">
        <v>0</v>
      </c>
      <c r="Y754" s="43">
        <v>0</v>
      </c>
      <c r="Z754" s="43">
        <v>3354.9283040750097</v>
      </c>
      <c r="AB754" s="43">
        <v>88.457144736222048</v>
      </c>
      <c r="AC754" s="43">
        <v>0</v>
      </c>
      <c r="AD754" s="43">
        <v>0</v>
      </c>
      <c r="AE754" s="43">
        <v>88.457144736222048</v>
      </c>
      <c r="AG754" s="43">
        <v>6169713.1511939429</v>
      </c>
      <c r="AH754" s="43">
        <v>724664.51368020207</v>
      </c>
      <c r="AI754" s="43">
        <v>0</v>
      </c>
      <c r="AJ754" s="43">
        <v>371520007.89213258</v>
      </c>
      <c r="AK754" s="43">
        <v>377689721.0433265</v>
      </c>
    </row>
    <row r="755" spans="1:37" x14ac:dyDescent="0.2">
      <c r="A755" s="43">
        <v>746</v>
      </c>
      <c r="C755" s="43">
        <v>6.1905320561272958E-4</v>
      </c>
      <c r="D755" s="43">
        <v>4.74248866006583E-2</v>
      </c>
      <c r="E755" s="43">
        <v>4.0438243725452088</v>
      </c>
      <c r="F755" s="43">
        <v>4.3239231853271152</v>
      </c>
      <c r="H755" s="43">
        <v>8.7176303432058864E-5</v>
      </c>
      <c r="I755" s="43">
        <v>9.3639799118425349E-2</v>
      </c>
      <c r="J755" s="43">
        <v>0</v>
      </c>
      <c r="K755" s="43">
        <v>1</v>
      </c>
      <c r="M755" s="43">
        <v>7.7524585052419388E-3</v>
      </c>
      <c r="N755" s="43">
        <v>4.6234755718635445E-2</v>
      </c>
      <c r="O755" s="43">
        <v>0</v>
      </c>
      <c r="P755" s="43">
        <v>1</v>
      </c>
      <c r="R755" s="43">
        <v>555.87437059018328</v>
      </c>
      <c r="S755" s="43">
        <v>154.56148996230934</v>
      </c>
      <c r="T755" s="43">
        <v>6786.5708993018798</v>
      </c>
      <c r="U755" s="43">
        <v>7497.0067598543719</v>
      </c>
      <c r="W755" s="43">
        <v>2247.8583278658107</v>
      </c>
      <c r="X755" s="43">
        <v>0</v>
      </c>
      <c r="Y755" s="43">
        <v>0</v>
      </c>
      <c r="Z755" s="43">
        <v>2247.8583278658107</v>
      </c>
      <c r="AB755" s="43">
        <v>197.70215681311953</v>
      </c>
      <c r="AC755" s="43">
        <v>0</v>
      </c>
      <c r="AD755" s="43">
        <v>0</v>
      </c>
      <c r="AE755" s="43">
        <v>197.70215681311953</v>
      </c>
      <c r="AG755" s="43">
        <v>4133811.464945226</v>
      </c>
      <c r="AH755" s="43">
        <v>485537.39881901513</v>
      </c>
      <c r="AI755" s="43">
        <v>0</v>
      </c>
      <c r="AJ755" s="43">
        <v>830349058.61510205</v>
      </c>
      <c r="AK755" s="43">
        <v>834482870.08004725</v>
      </c>
    </row>
    <row r="756" spans="1:37" x14ac:dyDescent="0.2">
      <c r="A756" s="43">
        <v>747</v>
      </c>
      <c r="C756" s="43">
        <v>6.0196562510564692E-4</v>
      </c>
      <c r="D756" s="43">
        <v>5.325833690659925E-2</v>
      </c>
      <c r="E756" s="43">
        <v>4.9736879495476511</v>
      </c>
      <c r="F756" s="43">
        <v>1.8780785979779802</v>
      </c>
      <c r="H756" s="43">
        <v>8.0620279544616822E-5</v>
      </c>
      <c r="I756" s="43">
        <v>9.7080368594629179E-2</v>
      </c>
      <c r="J756" s="43">
        <v>0</v>
      </c>
      <c r="K756" s="43">
        <v>1</v>
      </c>
      <c r="M756" s="43">
        <v>7.8457755919096647E-3</v>
      </c>
      <c r="N756" s="43">
        <v>4.7380661041735439E-2</v>
      </c>
      <c r="O756" s="43">
        <v>0</v>
      </c>
      <c r="P756" s="43">
        <v>1</v>
      </c>
      <c r="R756" s="43">
        <v>607.01813388080268</v>
      </c>
      <c r="S756" s="43">
        <v>148.18972396748549</v>
      </c>
      <c r="T756" s="43">
        <v>7038.487934426701</v>
      </c>
      <c r="U756" s="43">
        <v>7793.6957922749889</v>
      </c>
      <c r="W756" s="43">
        <v>3019.118777639851</v>
      </c>
      <c r="X756" s="43">
        <v>0</v>
      </c>
      <c r="Y756" s="43">
        <v>0</v>
      </c>
      <c r="Z756" s="43">
        <v>3019.118777639851</v>
      </c>
      <c r="AB756" s="43">
        <v>57.032030618143352</v>
      </c>
      <c r="AC756" s="43">
        <v>0</v>
      </c>
      <c r="AD756" s="43">
        <v>0</v>
      </c>
      <c r="AE756" s="43">
        <v>57.032030618143352</v>
      </c>
      <c r="AG756" s="43">
        <v>5552159.4320796859</v>
      </c>
      <c r="AH756" s="43">
        <v>652129.65597020788</v>
      </c>
      <c r="AI756" s="43">
        <v>0</v>
      </c>
      <c r="AJ756" s="43">
        <v>239534528.59620208</v>
      </c>
      <c r="AK756" s="43">
        <v>245086688.02828175</v>
      </c>
    </row>
    <row r="757" spans="1:37" x14ac:dyDescent="0.2">
      <c r="A757" s="43">
        <v>748</v>
      </c>
      <c r="C757" s="43">
        <v>6.3349948106827814E-4</v>
      </c>
      <c r="D757" s="43">
        <v>6.2936585520250277E-2</v>
      </c>
      <c r="E757" s="43">
        <v>6.7272716536899733</v>
      </c>
      <c r="F757" s="43">
        <v>1.9024301624727611</v>
      </c>
      <c r="H757" s="43">
        <v>1.003522289189096E-4</v>
      </c>
      <c r="I757" s="43">
        <v>9.7775912658634084E-2</v>
      </c>
      <c r="J757" s="43">
        <v>0</v>
      </c>
      <c r="K757" s="43">
        <v>1</v>
      </c>
      <c r="M757" s="43">
        <v>7.934254270334562E-3</v>
      </c>
      <c r="N757" s="43">
        <v>4.6262991056001179E-2</v>
      </c>
      <c r="O757" s="43">
        <v>0</v>
      </c>
      <c r="P757" s="43">
        <v>1</v>
      </c>
      <c r="R757" s="43">
        <v>754.90415165682839</v>
      </c>
      <c r="S757" s="43">
        <v>185.78099059680488</v>
      </c>
      <c r="T757" s="43">
        <v>6949.9582384792748</v>
      </c>
      <c r="U757" s="43">
        <v>7890.6433807329086</v>
      </c>
      <c r="W757" s="43">
        <v>5078.4453006938584</v>
      </c>
      <c r="X757" s="43">
        <v>0</v>
      </c>
      <c r="Y757" s="43">
        <v>0</v>
      </c>
      <c r="Z757" s="43">
        <v>5078.4453006938584</v>
      </c>
      <c r="AB757" s="43">
        <v>72.893565556720574</v>
      </c>
      <c r="AC757" s="43">
        <v>0</v>
      </c>
      <c r="AD757" s="43">
        <v>0</v>
      </c>
      <c r="AE757" s="43">
        <v>72.893565556720574</v>
      </c>
      <c r="AG757" s="43">
        <v>9339260.9079760052</v>
      </c>
      <c r="AH757" s="43">
        <v>1096944.1849498735</v>
      </c>
      <c r="AI757" s="43">
        <v>0</v>
      </c>
      <c r="AJ757" s="43">
        <v>306152975.33822644</v>
      </c>
      <c r="AK757" s="43">
        <v>315492236.24620247</v>
      </c>
    </row>
    <row r="758" spans="1:37" x14ac:dyDescent="0.2">
      <c r="A758" s="43">
        <v>749</v>
      </c>
      <c r="C758" s="43">
        <v>6.4343548146461593E-4</v>
      </c>
      <c r="D758" s="43">
        <v>5.3944922582233532E-2</v>
      </c>
      <c r="E758" s="43">
        <v>4.9405443613123641</v>
      </c>
      <c r="F758" s="43">
        <v>2.2112499307748079</v>
      </c>
      <c r="H758" s="43">
        <v>9.100578861187536E-5</v>
      </c>
      <c r="I758" s="43">
        <v>0.14079070547535777</v>
      </c>
      <c r="J758" s="43">
        <v>0</v>
      </c>
      <c r="K758" s="43">
        <v>1</v>
      </c>
      <c r="M758" s="43">
        <v>7.8739674986401109E-3</v>
      </c>
      <c r="N758" s="43">
        <v>4.7638608808519223E-2</v>
      </c>
      <c r="O758" s="43">
        <v>0</v>
      </c>
      <c r="P758" s="43">
        <v>1</v>
      </c>
      <c r="R758" s="43">
        <v>657.20060235368453</v>
      </c>
      <c r="S758" s="43">
        <v>242.59697167319058</v>
      </c>
      <c r="T758" s="43">
        <v>7102.2353707445518</v>
      </c>
      <c r="U758" s="43">
        <v>8002.0329447714266</v>
      </c>
      <c r="W758" s="43">
        <v>3246.9287302095854</v>
      </c>
      <c r="X758" s="43">
        <v>0</v>
      </c>
      <c r="Y758" s="43">
        <v>0</v>
      </c>
      <c r="Z758" s="43">
        <v>3246.9287302095854</v>
      </c>
      <c r="AB758" s="43">
        <v>85.17565769934869</v>
      </c>
      <c r="AC758" s="43">
        <v>0</v>
      </c>
      <c r="AD758" s="43">
        <v>0</v>
      </c>
      <c r="AE758" s="43">
        <v>85.17565769934869</v>
      </c>
      <c r="AG758" s="43">
        <v>5971101.9348554276</v>
      </c>
      <c r="AH758" s="43">
        <v>701336.60572527046</v>
      </c>
      <c r="AI758" s="43">
        <v>0</v>
      </c>
      <c r="AJ758" s="43">
        <v>357737762.33726448</v>
      </c>
      <c r="AK758" s="43">
        <v>363708864.27211988</v>
      </c>
    </row>
    <row r="759" spans="1:37" x14ac:dyDescent="0.2">
      <c r="A759" s="43">
        <v>750</v>
      </c>
      <c r="C759" s="43">
        <v>6.0203627092691276E-4</v>
      </c>
      <c r="D759" s="43">
        <v>4.5592510348786974E-2</v>
      </c>
      <c r="E759" s="43">
        <v>5.3052495555430061</v>
      </c>
      <c r="F759" s="43">
        <v>1.7501203564159045</v>
      </c>
      <c r="H759" s="43">
        <v>8.7295685136702143E-5</v>
      </c>
      <c r="I759" s="43">
        <v>0.15817665335344322</v>
      </c>
      <c r="J759" s="43">
        <v>0</v>
      </c>
      <c r="K759" s="43">
        <v>1</v>
      </c>
      <c r="M759" s="43">
        <v>7.9431545326584807E-3</v>
      </c>
      <c r="N759" s="43">
        <v>4.6727195228053908E-2</v>
      </c>
      <c r="O759" s="43">
        <v>0</v>
      </c>
      <c r="P759" s="43">
        <v>1</v>
      </c>
      <c r="R759" s="43">
        <v>519.7069625747971</v>
      </c>
      <c r="S759" s="43">
        <v>261.44331001967987</v>
      </c>
      <c r="T759" s="43">
        <v>7027.5686709586562</v>
      </c>
      <c r="U759" s="43">
        <v>7808.7189435531327</v>
      </c>
      <c r="W759" s="43">
        <v>2757.1751322125479</v>
      </c>
      <c r="X759" s="43">
        <v>0</v>
      </c>
      <c r="Y759" s="43">
        <v>0</v>
      </c>
      <c r="Z759" s="43">
        <v>2757.1751322125479</v>
      </c>
      <c r="AB759" s="43">
        <v>41.71317660383243</v>
      </c>
      <c r="AC759" s="43">
        <v>0</v>
      </c>
      <c r="AD759" s="43">
        <v>0</v>
      </c>
      <c r="AE759" s="43">
        <v>41.71317660383243</v>
      </c>
      <c r="AG759" s="43">
        <v>5070445.0681388751</v>
      </c>
      <c r="AH759" s="43">
        <v>595549.82855791028</v>
      </c>
      <c r="AI759" s="43">
        <v>0</v>
      </c>
      <c r="AJ759" s="43">
        <v>175195341.7360962</v>
      </c>
      <c r="AK759" s="43">
        <v>180265786.80423507</v>
      </c>
    </row>
    <row r="760" spans="1:37" x14ac:dyDescent="0.2">
      <c r="A760" s="43">
        <v>751</v>
      </c>
      <c r="C760" s="43">
        <v>6.0733066858252767E-4</v>
      </c>
      <c r="D760" s="43">
        <v>6.1966771960585976E-2</v>
      </c>
      <c r="E760" s="43">
        <v>2.4082898942024178</v>
      </c>
      <c r="F760" s="43">
        <v>1.0832555557475554</v>
      </c>
      <c r="H760" s="43">
        <v>9.1246528961863582E-5</v>
      </c>
      <c r="I760" s="43">
        <v>0.12020763877351404</v>
      </c>
      <c r="J760" s="43">
        <v>0</v>
      </c>
      <c r="K760" s="43">
        <v>1</v>
      </c>
      <c r="M760" s="43">
        <v>7.7443545163747079E-3</v>
      </c>
      <c r="N760" s="43">
        <v>4.7265976725539782E-2</v>
      </c>
      <c r="O760" s="43">
        <v>0</v>
      </c>
      <c r="P760" s="43">
        <v>1</v>
      </c>
      <c r="R760" s="43">
        <v>712.56823466079868</v>
      </c>
      <c r="S760" s="43">
        <v>207.67814309658522</v>
      </c>
      <c r="T760" s="43">
        <v>6930.6861904791522</v>
      </c>
      <c r="U760" s="43">
        <v>7850.9325682365361</v>
      </c>
      <c r="W760" s="43">
        <v>1716.0708784632584</v>
      </c>
      <c r="X760" s="43">
        <v>0</v>
      </c>
      <c r="Y760" s="43">
        <v>0</v>
      </c>
      <c r="Z760" s="43">
        <v>1716.0708784632584</v>
      </c>
      <c r="AB760" s="43">
        <v>6.3478032891670964</v>
      </c>
      <c r="AC760" s="43">
        <v>0</v>
      </c>
      <c r="AD760" s="43">
        <v>0</v>
      </c>
      <c r="AE760" s="43">
        <v>6.3478032891670964</v>
      </c>
      <c r="AG760" s="43">
        <v>3155854.3454939323</v>
      </c>
      <c r="AH760" s="43">
        <v>370671.3097480638</v>
      </c>
      <c r="AI760" s="43">
        <v>0</v>
      </c>
      <c r="AJ760" s="43">
        <v>26660773.814501803</v>
      </c>
      <c r="AK760" s="43">
        <v>29816628.159995735</v>
      </c>
    </row>
    <row r="761" spans="1:37" x14ac:dyDescent="0.2">
      <c r="A761" s="43">
        <v>752</v>
      </c>
      <c r="C761" s="43">
        <v>5.9698683575949577E-4</v>
      </c>
      <c r="D761" s="43">
        <v>5.5957115452711648E-2</v>
      </c>
      <c r="E761" s="43">
        <v>3.1774503221861727</v>
      </c>
      <c r="F761" s="43">
        <v>3.1892804142737639</v>
      </c>
      <c r="H761" s="43">
        <v>8.1440967663631481E-5</v>
      </c>
      <c r="I761" s="43">
        <v>8.6741757380950218E-2</v>
      </c>
      <c r="J761" s="43">
        <v>0</v>
      </c>
      <c r="K761" s="43">
        <v>1</v>
      </c>
      <c r="M761" s="43">
        <v>7.7533372568025453E-3</v>
      </c>
      <c r="N761" s="43">
        <v>4.613766223402227E-2</v>
      </c>
      <c r="O761" s="43">
        <v>0</v>
      </c>
      <c r="P761" s="43">
        <v>1</v>
      </c>
      <c r="R761" s="43">
        <v>632.50279090922447</v>
      </c>
      <c r="S761" s="43">
        <v>133.75607454559756</v>
      </c>
      <c r="T761" s="43">
        <v>6773.0866788098219</v>
      </c>
      <c r="U761" s="43">
        <v>7539.3455442646436</v>
      </c>
      <c r="W761" s="43">
        <v>2009.7461967581687</v>
      </c>
      <c r="X761" s="43">
        <v>0</v>
      </c>
      <c r="Y761" s="43">
        <v>0</v>
      </c>
      <c r="Z761" s="43">
        <v>2009.7461967581687</v>
      </c>
      <c r="AB761" s="43">
        <v>148.16567901588328</v>
      </c>
      <c r="AC761" s="43">
        <v>0</v>
      </c>
      <c r="AD761" s="43">
        <v>0</v>
      </c>
      <c r="AE761" s="43">
        <v>148.16567901588328</v>
      </c>
      <c r="AG761" s="43">
        <v>3695923.2558382722</v>
      </c>
      <c r="AH761" s="43">
        <v>434105.17849976441</v>
      </c>
      <c r="AI761" s="43">
        <v>0</v>
      </c>
      <c r="AJ761" s="43">
        <v>622295851.86670983</v>
      </c>
      <c r="AK761" s="43">
        <v>625991775.1225481</v>
      </c>
    </row>
    <row r="762" spans="1:37" x14ac:dyDescent="0.2">
      <c r="A762" s="43">
        <v>753</v>
      </c>
      <c r="C762" s="43">
        <v>6.2467436373458973E-4</v>
      </c>
      <c r="D762" s="43">
        <v>5.3969840146593638E-2</v>
      </c>
      <c r="E762" s="43">
        <v>2.619302651752704</v>
      </c>
      <c r="F762" s="43">
        <v>7.0134087400538787</v>
      </c>
      <c r="H762" s="43">
        <v>8.8890762919260099E-5</v>
      </c>
      <c r="I762" s="43">
        <v>0.15347959044029191</v>
      </c>
      <c r="J762" s="43">
        <v>0</v>
      </c>
      <c r="K762" s="43">
        <v>1</v>
      </c>
      <c r="M762" s="43">
        <v>7.8064898680534059E-3</v>
      </c>
      <c r="N762" s="43">
        <v>4.880240124255153E-2</v>
      </c>
      <c r="O762" s="43">
        <v>0</v>
      </c>
      <c r="P762" s="43">
        <v>1</v>
      </c>
      <c r="R762" s="43">
        <v>638.33283954759463</v>
      </c>
      <c r="S762" s="43">
        <v>258.31500726816239</v>
      </c>
      <c r="T762" s="43">
        <v>7213.3891861412349</v>
      </c>
      <c r="U762" s="43">
        <v>8110.0370329569923</v>
      </c>
      <c r="W762" s="43">
        <v>1671.9868993278481</v>
      </c>
      <c r="X762" s="43">
        <v>0</v>
      </c>
      <c r="Y762" s="43">
        <v>0</v>
      </c>
      <c r="Z762" s="43">
        <v>1671.9868993278481</v>
      </c>
      <c r="AB762" s="43">
        <v>410.72552157468397</v>
      </c>
      <c r="AC762" s="43">
        <v>0</v>
      </c>
      <c r="AD762" s="43">
        <v>0</v>
      </c>
      <c r="AE762" s="43">
        <v>410.72552157468397</v>
      </c>
      <c r="AG762" s="43">
        <v>3074783.9078639126</v>
      </c>
      <c r="AH762" s="43">
        <v>361149.1702548152</v>
      </c>
      <c r="AI762" s="43">
        <v>0</v>
      </c>
      <c r="AJ762" s="43">
        <v>1725047190.6136727</v>
      </c>
      <c r="AK762" s="43">
        <v>1728121974.5215366</v>
      </c>
    </row>
    <row r="763" spans="1:37" x14ac:dyDescent="0.2">
      <c r="A763" s="43">
        <v>754</v>
      </c>
      <c r="C763" s="43">
        <v>6.2032047755755659E-4</v>
      </c>
      <c r="D763" s="43">
        <v>5.2827220175544864E-2</v>
      </c>
      <c r="E763" s="43">
        <v>5.5683658986935214</v>
      </c>
      <c r="F763" s="43">
        <v>4.0026782403965182</v>
      </c>
      <c r="H763" s="43">
        <v>8.9677114323669999E-5</v>
      </c>
      <c r="I763" s="43">
        <v>0.10111790669430076</v>
      </c>
      <c r="J763" s="43">
        <v>0</v>
      </c>
      <c r="K763" s="43">
        <v>1</v>
      </c>
      <c r="M763" s="43">
        <v>7.7996886943622083E-3</v>
      </c>
      <c r="N763" s="43">
        <v>4.6970640699900867E-2</v>
      </c>
      <c r="O763" s="43">
        <v>0</v>
      </c>
      <c r="P763" s="43">
        <v>1</v>
      </c>
      <c r="R763" s="43">
        <v>620.46351527378738</v>
      </c>
      <c r="S763" s="43">
        <v>171.69279399990464</v>
      </c>
      <c r="T763" s="43">
        <v>6936.5916086799161</v>
      </c>
      <c r="U763" s="43">
        <v>7728.7479179536085</v>
      </c>
      <c r="W763" s="43">
        <v>3454.9678798340647</v>
      </c>
      <c r="X763" s="43">
        <v>0</v>
      </c>
      <c r="Y763" s="43">
        <v>0</v>
      </c>
      <c r="Z763" s="43">
        <v>3454.9678798340647</v>
      </c>
      <c r="AB763" s="43">
        <v>199.34659570116116</v>
      </c>
      <c r="AC763" s="43">
        <v>0</v>
      </c>
      <c r="AD763" s="43">
        <v>0</v>
      </c>
      <c r="AE763" s="43">
        <v>199.34659570116116</v>
      </c>
      <c r="AG763" s="43">
        <v>6353685.9310148451</v>
      </c>
      <c r="AH763" s="43">
        <v>746273.062044158</v>
      </c>
      <c r="AI763" s="43">
        <v>0</v>
      </c>
      <c r="AJ763" s="43">
        <v>837255701.94487691</v>
      </c>
      <c r="AK763" s="43">
        <v>843609387.8758918</v>
      </c>
    </row>
    <row r="764" spans="1:37" x14ac:dyDescent="0.2">
      <c r="A764" s="43">
        <v>755</v>
      </c>
      <c r="C764" s="43">
        <v>6.1951087857547993E-4</v>
      </c>
      <c r="D764" s="43">
        <v>4.9289067688153804E-2</v>
      </c>
      <c r="E764" s="43">
        <v>4.7425269504738043</v>
      </c>
      <c r="F764" s="43">
        <v>2.0700794979825923</v>
      </c>
      <c r="H764" s="43">
        <v>9.2381377366113071E-5</v>
      </c>
      <c r="I764" s="43">
        <v>9.6556761334292446E-2</v>
      </c>
      <c r="J764" s="43">
        <v>0</v>
      </c>
      <c r="K764" s="43">
        <v>1</v>
      </c>
      <c r="M764" s="43">
        <v>7.7883309739227935E-3</v>
      </c>
      <c r="N764" s="43">
        <v>4.6078296648734085E-2</v>
      </c>
      <c r="O764" s="43">
        <v>0</v>
      </c>
      <c r="P764" s="43">
        <v>1</v>
      </c>
      <c r="R764" s="43">
        <v>578.15184142600958</v>
      </c>
      <c r="S764" s="43">
        <v>168.89216243938591</v>
      </c>
      <c r="T764" s="43">
        <v>6794.9018556328465</v>
      </c>
      <c r="U764" s="43">
        <v>7541.9458594982425</v>
      </c>
      <c r="W764" s="43">
        <v>2741.9006894289078</v>
      </c>
      <c r="X764" s="43">
        <v>0</v>
      </c>
      <c r="Y764" s="43">
        <v>0</v>
      </c>
      <c r="Z764" s="43">
        <v>2741.9006894289078</v>
      </c>
      <c r="AB764" s="43">
        <v>66.197522248701546</v>
      </c>
      <c r="AC764" s="43">
        <v>0</v>
      </c>
      <c r="AD764" s="43">
        <v>0</v>
      </c>
      <c r="AE764" s="43">
        <v>66.197522248701546</v>
      </c>
      <c r="AG764" s="43">
        <v>5042355.3678597612</v>
      </c>
      <c r="AH764" s="43">
        <v>592250.54891664407</v>
      </c>
      <c r="AI764" s="43">
        <v>0</v>
      </c>
      <c r="AJ764" s="43">
        <v>278029593.44454652</v>
      </c>
      <c r="AK764" s="43">
        <v>283071948.8124063</v>
      </c>
    </row>
    <row r="765" spans="1:37" x14ac:dyDescent="0.2">
      <c r="A765" s="43">
        <v>756</v>
      </c>
      <c r="C765" s="43">
        <v>6.0647281816203231E-4</v>
      </c>
      <c r="D765" s="43">
        <v>5.6406823862553468E-2</v>
      </c>
      <c r="E765" s="43">
        <v>7.1428065657769313</v>
      </c>
      <c r="F765" s="43">
        <v>1.3990487313785931</v>
      </c>
      <c r="H765" s="43">
        <v>9.0002770544050925E-5</v>
      </c>
      <c r="I765" s="43">
        <v>0.10038970695745854</v>
      </c>
      <c r="J765" s="43">
        <v>0</v>
      </c>
      <c r="K765" s="43">
        <v>1</v>
      </c>
      <c r="M765" s="43">
        <v>7.8217341911328408E-3</v>
      </c>
      <c r="N765" s="43">
        <v>4.5261026916723721E-2</v>
      </c>
      <c r="O765" s="43">
        <v>0</v>
      </c>
      <c r="P765" s="43">
        <v>1</v>
      </c>
      <c r="R765" s="43">
        <v>647.71709563987281</v>
      </c>
      <c r="S765" s="43">
        <v>171.07535022907817</v>
      </c>
      <c r="T765" s="43">
        <v>6703.0094118099323</v>
      </c>
      <c r="U765" s="43">
        <v>7521.8018576788836</v>
      </c>
      <c r="W765" s="43">
        <v>4626.517923502448</v>
      </c>
      <c r="X765" s="43">
        <v>0</v>
      </c>
      <c r="Y765" s="43">
        <v>0</v>
      </c>
      <c r="Z765" s="43">
        <v>4626.517923502448</v>
      </c>
      <c r="AB765" s="43">
        <v>27.656363327883032</v>
      </c>
      <c r="AC765" s="43">
        <v>0</v>
      </c>
      <c r="AD765" s="43">
        <v>0</v>
      </c>
      <c r="AE765" s="43">
        <v>27.656363327883032</v>
      </c>
      <c r="AG765" s="43">
        <v>8508166.4613210019</v>
      </c>
      <c r="AH765" s="43">
        <v>999327.8714765287</v>
      </c>
      <c r="AI765" s="43">
        <v>0</v>
      </c>
      <c r="AJ765" s="43">
        <v>116156725.97710873</v>
      </c>
      <c r="AK765" s="43">
        <v>124664892.43842973</v>
      </c>
    </row>
    <row r="766" spans="1:37" x14ac:dyDescent="0.2">
      <c r="A766" s="43">
        <v>757</v>
      </c>
      <c r="C766" s="43">
        <v>6.0716983561159756E-4</v>
      </c>
      <c r="D766" s="43">
        <v>5.6009790006532945E-2</v>
      </c>
      <c r="E766" s="43">
        <v>6.1035491881929671</v>
      </c>
      <c r="F766" s="43">
        <v>2.5810440729238309</v>
      </c>
      <c r="H766" s="43">
        <v>8.3964559128412756E-5</v>
      </c>
      <c r="I766" s="43">
        <v>0.10230194083612798</v>
      </c>
      <c r="J766" s="43">
        <v>0</v>
      </c>
      <c r="K766" s="43">
        <v>1</v>
      </c>
      <c r="M766" s="43">
        <v>7.8266800233175362E-3</v>
      </c>
      <c r="N766" s="43">
        <v>4.9862446756242962E-2</v>
      </c>
      <c r="O766" s="43">
        <v>0</v>
      </c>
      <c r="P766" s="43">
        <v>1</v>
      </c>
      <c r="R766" s="43">
        <v>643.89715279782763</v>
      </c>
      <c r="S766" s="43">
        <v>162.63808717966367</v>
      </c>
      <c r="T766" s="43">
        <v>7389.1339134235068</v>
      </c>
      <c r="U766" s="43">
        <v>8195.6691534009988</v>
      </c>
      <c r="W766" s="43">
        <v>3930.0579442389439</v>
      </c>
      <c r="X766" s="43">
        <v>0</v>
      </c>
      <c r="Y766" s="43">
        <v>0</v>
      </c>
      <c r="Z766" s="43">
        <v>3930.0579442389439</v>
      </c>
      <c r="AB766" s="43">
        <v>108.92918613937832</v>
      </c>
      <c r="AC766" s="43">
        <v>0</v>
      </c>
      <c r="AD766" s="43">
        <v>0</v>
      </c>
      <c r="AE766" s="43">
        <v>108.92918613937832</v>
      </c>
      <c r="AG766" s="43">
        <v>7227376.559455418</v>
      </c>
      <c r="AH766" s="43">
        <v>848892.51595561195</v>
      </c>
      <c r="AI766" s="43">
        <v>0</v>
      </c>
      <c r="AJ766" s="43">
        <v>457502581.78538895</v>
      </c>
      <c r="AK766" s="43">
        <v>464729958.34484434</v>
      </c>
    </row>
    <row r="767" spans="1:37" x14ac:dyDescent="0.2">
      <c r="A767" s="43">
        <v>758</v>
      </c>
      <c r="C767" s="43">
        <v>6.3001536341444897E-4</v>
      </c>
      <c r="D767" s="43">
        <v>4.8398654354394707E-2</v>
      </c>
      <c r="E767" s="43">
        <v>2.9618396016990349</v>
      </c>
      <c r="F767" s="43">
        <v>1.3528998907813237</v>
      </c>
      <c r="H767" s="43">
        <v>8.9099156505831944E-5</v>
      </c>
      <c r="I767" s="43">
        <v>0.10393389447179258</v>
      </c>
      <c r="J767" s="43">
        <v>0</v>
      </c>
      <c r="K767" s="43">
        <v>1</v>
      </c>
      <c r="M767" s="43">
        <v>7.921530091772655E-3</v>
      </c>
      <c r="N767" s="43">
        <v>4.7177262009744814E-2</v>
      </c>
      <c r="O767" s="43">
        <v>0</v>
      </c>
      <c r="P767" s="43">
        <v>1</v>
      </c>
      <c r="R767" s="43">
        <v>577.33355530164908</v>
      </c>
      <c r="S767" s="43">
        <v>175.3368363924875</v>
      </c>
      <c r="T767" s="43">
        <v>7075.9406498516882</v>
      </c>
      <c r="U767" s="43">
        <v>7828.6110415458252</v>
      </c>
      <c r="W767" s="43">
        <v>1709.9693874821241</v>
      </c>
      <c r="X767" s="43">
        <v>0</v>
      </c>
      <c r="Y767" s="43">
        <v>0</v>
      </c>
      <c r="Z767" s="43">
        <v>1709.9693874821241</v>
      </c>
      <c r="AB767" s="43">
        <v>21.800281501306941</v>
      </c>
      <c r="AC767" s="43">
        <v>0</v>
      </c>
      <c r="AD767" s="43">
        <v>0</v>
      </c>
      <c r="AE767" s="43">
        <v>21.800281501306941</v>
      </c>
      <c r="AG767" s="43">
        <v>3144633.7035796265</v>
      </c>
      <c r="AH767" s="43">
        <v>369353.38769613882</v>
      </c>
      <c r="AI767" s="43">
        <v>0</v>
      </c>
      <c r="AJ767" s="43">
        <v>91561182.305489153</v>
      </c>
      <c r="AK767" s="43">
        <v>94705816.009068772</v>
      </c>
    </row>
    <row r="768" spans="1:37" x14ac:dyDescent="0.2">
      <c r="A768" s="43">
        <v>759</v>
      </c>
      <c r="C768" s="43">
        <v>5.9343105991519439E-4</v>
      </c>
      <c r="D768" s="43">
        <v>5.2319750356774726E-2</v>
      </c>
      <c r="E768" s="43">
        <v>5.3808446888113517</v>
      </c>
      <c r="F768" s="43">
        <v>3.8843647997918844</v>
      </c>
      <c r="H768" s="43">
        <v>8.9140589591183008E-5</v>
      </c>
      <c r="I768" s="43">
        <v>0.11527835427816879</v>
      </c>
      <c r="J768" s="43">
        <v>0</v>
      </c>
      <c r="K768" s="43">
        <v>1</v>
      </c>
      <c r="M768" s="43">
        <v>7.8267976411787472E-3</v>
      </c>
      <c r="N768" s="43">
        <v>4.5951906045572199E-2</v>
      </c>
      <c r="O768" s="43">
        <v>0</v>
      </c>
      <c r="P768" s="43">
        <v>1</v>
      </c>
      <c r="R768" s="43">
        <v>587.86595438168922</v>
      </c>
      <c r="S768" s="43">
        <v>194.5654141708354</v>
      </c>
      <c r="T768" s="43">
        <v>6809.7318132481059</v>
      </c>
      <c r="U768" s="43">
        <v>7592.1631818006308</v>
      </c>
      <c r="W768" s="43">
        <v>3163.215398367729</v>
      </c>
      <c r="X768" s="43">
        <v>0</v>
      </c>
      <c r="Y768" s="43">
        <v>0</v>
      </c>
      <c r="Z768" s="43">
        <v>3163.215398367729</v>
      </c>
      <c r="AB768" s="43">
        <v>181.43132564216285</v>
      </c>
      <c r="AC768" s="43">
        <v>0</v>
      </c>
      <c r="AD768" s="43">
        <v>0</v>
      </c>
      <c r="AE768" s="43">
        <v>181.43132564216285</v>
      </c>
      <c r="AG768" s="43">
        <v>5817153.1175982533</v>
      </c>
      <c r="AH768" s="43">
        <v>683254.52604742942</v>
      </c>
      <c r="AI768" s="43">
        <v>0</v>
      </c>
      <c r="AJ768" s="43">
        <v>762011567.69708395</v>
      </c>
      <c r="AK768" s="43">
        <v>767828720.81468225</v>
      </c>
    </row>
    <row r="769" spans="1:37" x14ac:dyDescent="0.2">
      <c r="A769" s="43">
        <v>760</v>
      </c>
      <c r="C769" s="43">
        <v>6.2747710189470229E-4</v>
      </c>
      <c r="D769" s="43">
        <v>5.7053493436165725E-2</v>
      </c>
      <c r="E769" s="43">
        <v>2.9580622627084767</v>
      </c>
      <c r="F769" s="43">
        <v>4.2633063697010263</v>
      </c>
      <c r="H769" s="43">
        <v>8.5324308340885903E-5</v>
      </c>
      <c r="I769" s="43">
        <v>9.9412422489954855E-2</v>
      </c>
      <c r="J769" s="43">
        <v>0</v>
      </c>
      <c r="K769" s="43">
        <v>1</v>
      </c>
      <c r="M769" s="43">
        <v>7.7804492792423238E-3</v>
      </c>
      <c r="N769" s="43">
        <v>4.4437150135990457E-2</v>
      </c>
      <c r="O769" s="43">
        <v>0</v>
      </c>
      <c r="P769" s="43">
        <v>1</v>
      </c>
      <c r="R769" s="43">
        <v>677.8326693644367</v>
      </c>
      <c r="S769" s="43">
        <v>160.60379605099573</v>
      </c>
      <c r="T769" s="43">
        <v>6546.2599566745357</v>
      </c>
      <c r="U769" s="43">
        <v>7384.6964220899681</v>
      </c>
      <c r="W769" s="43">
        <v>2005.0712396778924</v>
      </c>
      <c r="X769" s="43">
        <v>0</v>
      </c>
      <c r="Y769" s="43">
        <v>0</v>
      </c>
      <c r="Z769" s="43">
        <v>2005.0712396778924</v>
      </c>
      <c r="AB769" s="43">
        <v>236.68139642554053</v>
      </c>
      <c r="AC769" s="43">
        <v>0</v>
      </c>
      <c r="AD769" s="43">
        <v>0</v>
      </c>
      <c r="AE769" s="43">
        <v>236.68139642554053</v>
      </c>
      <c r="AG769" s="43">
        <v>3687326.0097676441</v>
      </c>
      <c r="AH769" s="43">
        <v>433095.38777042477</v>
      </c>
      <c r="AI769" s="43">
        <v>0</v>
      </c>
      <c r="AJ769" s="43">
        <v>994061864.98727024</v>
      </c>
      <c r="AK769" s="43">
        <v>997749190.99703789</v>
      </c>
    </row>
    <row r="770" spans="1:37" x14ac:dyDescent="0.2">
      <c r="A770" s="43">
        <v>761</v>
      </c>
      <c r="C770" s="43">
        <v>6.0628086207213303E-4</v>
      </c>
      <c r="D770" s="43">
        <v>5.5967188605763329E-2</v>
      </c>
      <c r="E770" s="43">
        <v>4.0617259607122884</v>
      </c>
      <c r="F770" s="43">
        <v>2.4015275816336739</v>
      </c>
      <c r="H770" s="43">
        <v>9.18221656819318E-5</v>
      </c>
      <c r="I770" s="43">
        <v>8.2142997630873071E-2</v>
      </c>
      <c r="J770" s="43">
        <v>0</v>
      </c>
      <c r="K770" s="43">
        <v>1</v>
      </c>
      <c r="M770" s="43">
        <v>7.7750162969837068E-3</v>
      </c>
      <c r="N770" s="43">
        <v>4.6744588325719927E-2</v>
      </c>
      <c r="O770" s="43">
        <v>0</v>
      </c>
      <c r="P770" s="43">
        <v>1</v>
      </c>
      <c r="R770" s="43">
        <v>642.46537062398795</v>
      </c>
      <c r="S770" s="43">
        <v>142.81060265946581</v>
      </c>
      <c r="T770" s="43">
        <v>6881.3717487592021</v>
      </c>
      <c r="U770" s="43">
        <v>7666.6477220426559</v>
      </c>
      <c r="W770" s="43">
        <v>2609.5182747220938</v>
      </c>
      <c r="X770" s="43">
        <v>0</v>
      </c>
      <c r="Y770" s="43">
        <v>0</v>
      </c>
      <c r="Z770" s="43">
        <v>2609.5182747220938</v>
      </c>
      <c r="AB770" s="43">
        <v>96.346324277620113</v>
      </c>
      <c r="AC770" s="43">
        <v>0</v>
      </c>
      <c r="AD770" s="43">
        <v>0</v>
      </c>
      <c r="AE770" s="43">
        <v>96.346324277620113</v>
      </c>
      <c r="AG770" s="43">
        <v>4798904.1072139302</v>
      </c>
      <c r="AH770" s="43">
        <v>563655.94733997225</v>
      </c>
      <c r="AI770" s="43">
        <v>0</v>
      </c>
      <c r="AJ770" s="43">
        <v>404654561.96600449</v>
      </c>
      <c r="AK770" s="43">
        <v>409453466.07321841</v>
      </c>
    </row>
    <row r="771" spans="1:37" x14ac:dyDescent="0.2">
      <c r="A771" s="43">
        <v>762</v>
      </c>
      <c r="C771" s="43">
        <v>6.0812438177484669E-4</v>
      </c>
      <c r="D771" s="43">
        <v>6.0866563261085416E-2</v>
      </c>
      <c r="E771" s="43">
        <v>3.8928417823206187</v>
      </c>
      <c r="F771" s="43">
        <v>0.48491651497060545</v>
      </c>
      <c r="H771" s="43">
        <v>8.0929398765278688E-5</v>
      </c>
      <c r="I771" s="43">
        <v>0.11293022259805507</v>
      </c>
      <c r="J771" s="43">
        <v>0</v>
      </c>
      <c r="K771" s="43">
        <v>1</v>
      </c>
      <c r="M771" s="43">
        <v>7.8737397248528351E-3</v>
      </c>
      <c r="N771" s="43">
        <v>4.5690257665919387E-2</v>
      </c>
      <c r="O771" s="43">
        <v>0</v>
      </c>
      <c r="P771" s="43">
        <v>1</v>
      </c>
      <c r="R771" s="43">
        <v>700.83142880807816</v>
      </c>
      <c r="S771" s="43">
        <v>173.04492657736293</v>
      </c>
      <c r="T771" s="43">
        <v>6811.5670286450013</v>
      </c>
      <c r="U771" s="43">
        <v>7685.4433840304428</v>
      </c>
      <c r="W771" s="43">
        <v>2728.2258684275448</v>
      </c>
      <c r="X771" s="43">
        <v>0</v>
      </c>
      <c r="Y771" s="43">
        <v>0</v>
      </c>
      <c r="Z771" s="43">
        <v>2728.2258684275448</v>
      </c>
      <c r="AB771" s="43">
        <v>-38.625576340239654</v>
      </c>
      <c r="AC771" s="43">
        <v>0</v>
      </c>
      <c r="AD771" s="43">
        <v>0</v>
      </c>
      <c r="AE771" s="43">
        <v>-38.625576340239654</v>
      </c>
      <c r="AG771" s="43">
        <v>5017207.3720382545</v>
      </c>
      <c r="AH771" s="43">
        <v>589296.78758034972</v>
      </c>
      <c r="AI771" s="43">
        <v>0</v>
      </c>
      <c r="AJ771" s="43">
        <v>0</v>
      </c>
      <c r="AK771" s="43">
        <v>5017207.3720382545</v>
      </c>
    </row>
    <row r="772" spans="1:37" x14ac:dyDescent="0.2">
      <c r="A772" s="43">
        <v>763</v>
      </c>
      <c r="C772" s="43">
        <v>6.1566088820641518E-4</v>
      </c>
      <c r="D772" s="43">
        <v>4.9082802102863539E-2</v>
      </c>
      <c r="E772" s="43">
        <v>7.8027692449794674</v>
      </c>
      <c r="F772" s="43">
        <v>2.3138166338525035</v>
      </c>
      <c r="H772" s="43">
        <v>8.8320562523096593E-5</v>
      </c>
      <c r="I772" s="43">
        <v>0.1038946239984998</v>
      </c>
      <c r="J772" s="43">
        <v>0</v>
      </c>
      <c r="K772" s="43">
        <v>1</v>
      </c>
      <c r="M772" s="43">
        <v>7.8109688961076392E-3</v>
      </c>
      <c r="N772" s="43">
        <v>4.6786042486240964E-2</v>
      </c>
      <c r="O772" s="43">
        <v>0</v>
      </c>
      <c r="P772" s="43">
        <v>1</v>
      </c>
      <c r="R772" s="43">
        <v>572.15445736633626</v>
      </c>
      <c r="S772" s="43">
        <v>173.73898297090074</v>
      </c>
      <c r="T772" s="43">
        <v>6919.3228047142629</v>
      </c>
      <c r="U772" s="43">
        <v>7665.2162450514998</v>
      </c>
      <c r="W772" s="43">
        <v>4464.3892033159646</v>
      </c>
      <c r="X772" s="43">
        <v>0</v>
      </c>
      <c r="Y772" s="43">
        <v>0</v>
      </c>
      <c r="Z772" s="43">
        <v>4464.3892033159646</v>
      </c>
      <c r="AB772" s="43">
        <v>80.432546624619789</v>
      </c>
      <c r="AC772" s="43">
        <v>0</v>
      </c>
      <c r="AD772" s="43">
        <v>0</v>
      </c>
      <c r="AE772" s="43">
        <v>80.432546624619789</v>
      </c>
      <c r="AG772" s="43">
        <v>8210011.7448980585</v>
      </c>
      <c r="AH772" s="43">
        <v>964308.06791624834</v>
      </c>
      <c r="AI772" s="43">
        <v>0</v>
      </c>
      <c r="AJ772" s="43">
        <v>337816695.82340312</v>
      </c>
      <c r="AK772" s="43">
        <v>346026707.5683012</v>
      </c>
    </row>
    <row r="773" spans="1:37" x14ac:dyDescent="0.2">
      <c r="A773" s="43">
        <v>764</v>
      </c>
      <c r="C773" s="43">
        <v>6.0298557209476837E-4</v>
      </c>
      <c r="D773" s="43">
        <v>4.813314686707932E-2</v>
      </c>
      <c r="E773" s="43">
        <v>10.589567122428745</v>
      </c>
      <c r="F773" s="43">
        <v>3.7464491477845647</v>
      </c>
      <c r="H773" s="43">
        <v>9.688311681765871E-5</v>
      </c>
      <c r="I773" s="43">
        <v>0.13025832430153605</v>
      </c>
      <c r="J773" s="43">
        <v>0</v>
      </c>
      <c r="K773" s="43">
        <v>1</v>
      </c>
      <c r="M773" s="43">
        <v>7.8527443204010616E-3</v>
      </c>
      <c r="N773" s="43">
        <v>4.4315813960756185E-2</v>
      </c>
      <c r="O773" s="43">
        <v>0</v>
      </c>
      <c r="P773" s="43">
        <v>1</v>
      </c>
      <c r="R773" s="43">
        <v>549.53271176235501</v>
      </c>
      <c r="S773" s="43">
        <v>238.94390760410025</v>
      </c>
      <c r="T773" s="43">
        <v>6589.046321379923</v>
      </c>
      <c r="U773" s="43">
        <v>7377.5229407463785</v>
      </c>
      <c r="W773" s="43">
        <v>5819.3135371777471</v>
      </c>
      <c r="X773" s="43">
        <v>0</v>
      </c>
      <c r="Y773" s="43">
        <v>0</v>
      </c>
      <c r="Z773" s="43">
        <v>5819.3135371777471</v>
      </c>
      <c r="AB773" s="43">
        <v>161.49121032524229</v>
      </c>
      <c r="AC773" s="43">
        <v>0</v>
      </c>
      <c r="AD773" s="43">
        <v>0</v>
      </c>
      <c r="AE773" s="43">
        <v>161.49121032524229</v>
      </c>
      <c r="AG773" s="43">
        <v>10701717.594869876</v>
      </c>
      <c r="AH773" s="43">
        <v>1256971.7240303934</v>
      </c>
      <c r="AI773" s="43">
        <v>0</v>
      </c>
      <c r="AJ773" s="43">
        <v>678263083.36601758</v>
      </c>
      <c r="AK773" s="43">
        <v>688964800.96088743</v>
      </c>
    </row>
    <row r="774" spans="1:37" x14ac:dyDescent="0.2">
      <c r="A774" s="43">
        <v>765</v>
      </c>
      <c r="C774" s="43">
        <v>5.8904103832021842E-4</v>
      </c>
      <c r="D774" s="43">
        <v>4.8443572009539804E-2</v>
      </c>
      <c r="E774" s="43">
        <v>8.267542327704918</v>
      </c>
      <c r="F774" s="43">
        <v>3.3176533796995162</v>
      </c>
      <c r="H774" s="43">
        <v>9.903323816984333E-5</v>
      </c>
      <c r="I774" s="43">
        <v>0.10579792196047355</v>
      </c>
      <c r="J774" s="43">
        <v>0</v>
      </c>
      <c r="K774" s="43">
        <v>1</v>
      </c>
      <c r="M774" s="43">
        <v>7.948411801614097E-3</v>
      </c>
      <c r="N774" s="43">
        <v>4.4718665145230638E-2</v>
      </c>
      <c r="O774" s="43">
        <v>0</v>
      </c>
      <c r="P774" s="43">
        <v>1</v>
      </c>
      <c r="R774" s="43">
        <v>540.28646054322735</v>
      </c>
      <c r="S774" s="43">
        <v>198.38118955131193</v>
      </c>
      <c r="T774" s="43">
        <v>6729.9457539204996</v>
      </c>
      <c r="U774" s="43">
        <v>7468.6134040150391</v>
      </c>
      <c r="W774" s="43">
        <v>4466.8411816270054</v>
      </c>
      <c r="X774" s="43">
        <v>0</v>
      </c>
      <c r="Y774" s="43">
        <v>0</v>
      </c>
      <c r="Z774" s="43">
        <v>4466.8411816270054</v>
      </c>
      <c r="AB774" s="43">
        <v>133.98505131737733</v>
      </c>
      <c r="AC774" s="43">
        <v>0</v>
      </c>
      <c r="AD774" s="43">
        <v>0</v>
      </c>
      <c r="AE774" s="43">
        <v>133.98505131737733</v>
      </c>
      <c r="AG774" s="43">
        <v>8214520.9330120627</v>
      </c>
      <c r="AH774" s="43">
        <v>964837.69523143314</v>
      </c>
      <c r="AI774" s="43">
        <v>0</v>
      </c>
      <c r="AJ774" s="43">
        <v>562737215.53298473</v>
      </c>
      <c r="AK774" s="43">
        <v>570951736.46599674</v>
      </c>
    </row>
    <row r="775" spans="1:37" x14ac:dyDescent="0.2">
      <c r="A775" s="43">
        <v>766</v>
      </c>
      <c r="C775" s="43">
        <v>6.1231822697738192E-4</v>
      </c>
      <c r="D775" s="43">
        <v>4.7650363703943974E-2</v>
      </c>
      <c r="E775" s="43">
        <v>6.9128281926217889</v>
      </c>
      <c r="F775" s="43">
        <v>2.3938987646718513</v>
      </c>
      <c r="H775" s="43">
        <v>8.6590752570436737E-5</v>
      </c>
      <c r="I775" s="43">
        <v>0.10583801572224616</v>
      </c>
      <c r="J775" s="43">
        <v>0</v>
      </c>
      <c r="K775" s="43">
        <v>1</v>
      </c>
      <c r="M775" s="43">
        <v>7.8636931095541485E-3</v>
      </c>
      <c r="N775" s="43">
        <v>4.2830283300121404E-2</v>
      </c>
      <c r="O775" s="43">
        <v>0</v>
      </c>
      <c r="P775" s="43">
        <v>1</v>
      </c>
      <c r="R775" s="43">
        <v>552.44084385211124</v>
      </c>
      <c r="S775" s="43">
        <v>173.52241204056043</v>
      </c>
      <c r="T775" s="43">
        <v>6377.0507922388697</v>
      </c>
      <c r="U775" s="43">
        <v>7103.0140481315411</v>
      </c>
      <c r="W775" s="43">
        <v>3818.9286401366462</v>
      </c>
      <c r="X775" s="43">
        <v>0</v>
      </c>
      <c r="Y775" s="43">
        <v>0</v>
      </c>
      <c r="Z775" s="43">
        <v>3818.9286401366462</v>
      </c>
      <c r="AB775" s="43">
        <v>82.394987248571411</v>
      </c>
      <c r="AC775" s="43">
        <v>0</v>
      </c>
      <c r="AD775" s="43">
        <v>0</v>
      </c>
      <c r="AE775" s="43">
        <v>82.394987248571411</v>
      </c>
      <c r="AG775" s="43">
        <v>7023009.7692112923</v>
      </c>
      <c r="AH775" s="43">
        <v>824888.58626951557</v>
      </c>
      <c r="AI775" s="43">
        <v>0</v>
      </c>
      <c r="AJ775" s="43">
        <v>346058946.44399995</v>
      </c>
      <c r="AK775" s="43">
        <v>353081956.21321124</v>
      </c>
    </row>
    <row r="776" spans="1:37" x14ac:dyDescent="0.2">
      <c r="A776" s="43">
        <v>767</v>
      </c>
      <c r="C776" s="43">
        <v>5.9078971614655697E-4</v>
      </c>
      <c r="D776" s="43">
        <v>5.9483160243146038E-2</v>
      </c>
      <c r="E776" s="43">
        <v>8.6508265026569333</v>
      </c>
      <c r="F776" s="43">
        <v>2.9576546677542948</v>
      </c>
      <c r="H776" s="43">
        <v>8.834075717261234E-5</v>
      </c>
      <c r="I776" s="43">
        <v>9.9247679222950316E-2</v>
      </c>
      <c r="J776" s="43">
        <v>0</v>
      </c>
      <c r="K776" s="43">
        <v>1</v>
      </c>
      <c r="M776" s="43">
        <v>7.8712808406031787E-3</v>
      </c>
      <c r="N776" s="43">
        <v>4.496591564723032E-2</v>
      </c>
      <c r="O776" s="43">
        <v>0</v>
      </c>
      <c r="P776" s="43">
        <v>1</v>
      </c>
      <c r="R776" s="43">
        <v>665.37937315795364</v>
      </c>
      <c r="S776" s="43">
        <v>166.00602487482769</v>
      </c>
      <c r="T776" s="43">
        <v>6701.4876588494917</v>
      </c>
      <c r="U776" s="43">
        <v>7532.873056882273</v>
      </c>
      <c r="W776" s="43">
        <v>5756.0815156360823</v>
      </c>
      <c r="X776" s="43">
        <v>0</v>
      </c>
      <c r="Y776" s="43">
        <v>0</v>
      </c>
      <c r="Z776" s="43">
        <v>5756.0815156360823</v>
      </c>
      <c r="AB776" s="43">
        <v>139.37638481884014</v>
      </c>
      <c r="AC776" s="43">
        <v>0</v>
      </c>
      <c r="AD776" s="43">
        <v>0</v>
      </c>
      <c r="AE776" s="43">
        <v>139.37638481884014</v>
      </c>
      <c r="AG776" s="43">
        <v>10585433.907254755</v>
      </c>
      <c r="AH776" s="43">
        <v>1243313.6073773939</v>
      </c>
      <c r="AI776" s="43">
        <v>0</v>
      </c>
      <c r="AJ776" s="43">
        <v>585380816.23912859</v>
      </c>
      <c r="AK776" s="43">
        <v>595966250.14638329</v>
      </c>
    </row>
    <row r="777" spans="1:37" x14ac:dyDescent="0.2">
      <c r="A777" s="43">
        <v>768</v>
      </c>
      <c r="C777" s="43">
        <v>6.2465347493256829E-4</v>
      </c>
      <c r="D777" s="43">
        <v>5.7555175893374333E-2</v>
      </c>
      <c r="E777" s="43">
        <v>2.6720144164695823</v>
      </c>
      <c r="F777" s="43">
        <v>3.8888562522025509</v>
      </c>
      <c r="H777" s="43">
        <v>8.7304781555211177E-5</v>
      </c>
      <c r="I777" s="43">
        <v>9.4319711205260615E-2</v>
      </c>
      <c r="J777" s="43">
        <v>0</v>
      </c>
      <c r="K777" s="43">
        <v>1</v>
      </c>
      <c r="M777" s="43">
        <v>7.8885933231951366E-3</v>
      </c>
      <c r="N777" s="43">
        <v>4.4920450485300523E-2</v>
      </c>
      <c r="O777" s="43">
        <v>0</v>
      </c>
      <c r="P777" s="43">
        <v>1</v>
      </c>
      <c r="R777" s="43">
        <v>680.71593713981576</v>
      </c>
      <c r="S777" s="43">
        <v>155.91319280170546</v>
      </c>
      <c r="T777" s="43">
        <v>6709.4364447508942</v>
      </c>
      <c r="U777" s="43">
        <v>7546.0655746924158</v>
      </c>
      <c r="W777" s="43">
        <v>1818.8827975581896</v>
      </c>
      <c r="X777" s="43">
        <v>0</v>
      </c>
      <c r="Y777" s="43">
        <v>0</v>
      </c>
      <c r="Z777" s="43">
        <v>1818.8827975581896</v>
      </c>
      <c r="AB777" s="43">
        <v>210.41448253488949</v>
      </c>
      <c r="AC777" s="43">
        <v>0</v>
      </c>
      <c r="AD777" s="43">
        <v>0</v>
      </c>
      <c r="AE777" s="43">
        <v>210.41448253488949</v>
      </c>
      <c r="AG777" s="43">
        <v>3344925.4647095106</v>
      </c>
      <c r="AH777" s="43">
        <v>392878.68427256896</v>
      </c>
      <c r="AI777" s="43">
        <v>0</v>
      </c>
      <c r="AJ777" s="43">
        <v>883740826.64653587</v>
      </c>
      <c r="AK777" s="43">
        <v>887085752.11124539</v>
      </c>
    </row>
    <row r="778" spans="1:37" x14ac:dyDescent="0.2">
      <c r="A778" s="43">
        <v>769</v>
      </c>
      <c r="C778" s="43">
        <v>6.2197794963603226E-4</v>
      </c>
      <c r="D778" s="43">
        <v>5.0330705194460312E-2</v>
      </c>
      <c r="E778" s="43">
        <v>10.205154169378551</v>
      </c>
      <c r="F778" s="43">
        <v>1.6680215020036941</v>
      </c>
      <c r="H778" s="43">
        <v>9.3872547006657037E-5</v>
      </c>
      <c r="I778" s="43">
        <v>7.0202330471201155E-2</v>
      </c>
      <c r="J778" s="43">
        <v>0</v>
      </c>
      <c r="K778" s="43">
        <v>1</v>
      </c>
      <c r="M778" s="43">
        <v>7.8802505927608735E-3</v>
      </c>
      <c r="N778" s="43">
        <v>4.7762300120245071E-2</v>
      </c>
      <c r="O778" s="43">
        <v>0</v>
      </c>
      <c r="P778" s="43">
        <v>1</v>
      </c>
      <c r="R778" s="43">
        <v>592.72108472897571</v>
      </c>
      <c r="S778" s="43">
        <v>124.77641505212844</v>
      </c>
      <c r="T778" s="43">
        <v>7126.3579758564392</v>
      </c>
      <c r="U778" s="43">
        <v>7843.8554756375433</v>
      </c>
      <c r="W778" s="43">
        <v>6048.8100491004834</v>
      </c>
      <c r="X778" s="43">
        <v>0</v>
      </c>
      <c r="Y778" s="43">
        <v>0</v>
      </c>
      <c r="Z778" s="43">
        <v>6048.8100491004834</v>
      </c>
      <c r="AB778" s="43">
        <v>42.366695934020285</v>
      </c>
      <c r="AC778" s="43">
        <v>0</v>
      </c>
      <c r="AD778" s="43">
        <v>0</v>
      </c>
      <c r="AE778" s="43">
        <v>42.366695934020285</v>
      </c>
      <c r="AG778" s="43">
        <v>11123761.68029579</v>
      </c>
      <c r="AH778" s="43">
        <v>1306542.9706057045</v>
      </c>
      <c r="AI778" s="43">
        <v>0</v>
      </c>
      <c r="AJ778" s="43">
        <v>177940122.92288521</v>
      </c>
      <c r="AK778" s="43">
        <v>189063884.603181</v>
      </c>
    </row>
    <row r="779" spans="1:37" x14ac:dyDescent="0.2">
      <c r="A779" s="43">
        <v>770</v>
      </c>
      <c r="C779" s="43">
        <v>5.9653655456825823E-4</v>
      </c>
      <c r="D779" s="43">
        <v>5.3968570272049599E-2</v>
      </c>
      <c r="E779" s="43">
        <v>5.3833638616430441</v>
      </c>
      <c r="F779" s="43">
        <v>4.5365426233153032</v>
      </c>
      <c r="H779" s="43">
        <v>9.0375502547423991E-5</v>
      </c>
      <c r="I779" s="43">
        <v>0.10150557727930043</v>
      </c>
      <c r="J779" s="43">
        <v>0</v>
      </c>
      <c r="K779" s="43">
        <v>1</v>
      </c>
      <c r="M779" s="43">
        <v>7.8262206534533904E-3</v>
      </c>
      <c r="N779" s="43">
        <v>4.6040554464820582E-2</v>
      </c>
      <c r="O779" s="43">
        <v>0</v>
      </c>
      <c r="P779" s="43">
        <v>1</v>
      </c>
      <c r="R779" s="43">
        <v>609.56545548851034</v>
      </c>
      <c r="S779" s="43">
        <v>173.69327484285313</v>
      </c>
      <c r="T779" s="43">
        <v>6822.3658732070317</v>
      </c>
      <c r="U779" s="43">
        <v>7605.6246035383956</v>
      </c>
      <c r="W779" s="43">
        <v>3281.5126443828281</v>
      </c>
      <c r="X779" s="43">
        <v>0</v>
      </c>
      <c r="Y779" s="43">
        <v>0</v>
      </c>
      <c r="Z779" s="43">
        <v>3281.5126443828281</v>
      </c>
      <c r="AB779" s="43">
        <v>230.66570100882245</v>
      </c>
      <c r="AC779" s="43">
        <v>0</v>
      </c>
      <c r="AD779" s="43">
        <v>0</v>
      </c>
      <c r="AE779" s="43">
        <v>230.66570100882245</v>
      </c>
      <c r="AG779" s="43">
        <v>6034701.7530200211</v>
      </c>
      <c r="AH779" s="43">
        <v>708806.73118669086</v>
      </c>
      <c r="AI779" s="43">
        <v>0</v>
      </c>
      <c r="AJ779" s="43">
        <v>968795944.23705435</v>
      </c>
      <c r="AK779" s="43">
        <v>974830645.9900744</v>
      </c>
    </row>
    <row r="780" spans="1:37" x14ac:dyDescent="0.2">
      <c r="A780" s="43">
        <v>771</v>
      </c>
      <c r="C780" s="43">
        <v>6.267056401672022E-4</v>
      </c>
      <c r="D780" s="43">
        <v>5.5797213366739706E-2</v>
      </c>
      <c r="E780" s="43">
        <v>4.3007222333898039</v>
      </c>
      <c r="F780" s="43">
        <v>4.3069684912444801</v>
      </c>
      <c r="H780" s="43">
        <v>9.0827859665187916E-5</v>
      </c>
      <c r="I780" s="43">
        <v>0.11032104403184184</v>
      </c>
      <c r="J780" s="43">
        <v>0</v>
      </c>
      <c r="K780" s="43">
        <v>1</v>
      </c>
      <c r="M780" s="43">
        <v>7.8949629293897372E-3</v>
      </c>
      <c r="N780" s="43">
        <v>4.5902017541738172E-2</v>
      </c>
      <c r="O780" s="43">
        <v>0</v>
      </c>
      <c r="P780" s="43">
        <v>1</v>
      </c>
      <c r="R780" s="43">
        <v>662.09222185913484</v>
      </c>
      <c r="S780" s="43">
        <v>189.72292699922269</v>
      </c>
      <c r="T780" s="43">
        <v>6861.5817586743551</v>
      </c>
      <c r="U780" s="43">
        <v>7713.3969075327132</v>
      </c>
      <c r="W780" s="43">
        <v>2847.474739104036</v>
      </c>
      <c r="X780" s="43">
        <v>0</v>
      </c>
      <c r="Y780" s="43">
        <v>0</v>
      </c>
      <c r="Z780" s="43">
        <v>2847.474739104036</v>
      </c>
      <c r="AB780" s="43">
        <v>234.27843841052433</v>
      </c>
      <c r="AC780" s="43">
        <v>0</v>
      </c>
      <c r="AD780" s="43">
        <v>0</v>
      </c>
      <c r="AE780" s="43">
        <v>234.27843841052433</v>
      </c>
      <c r="AG780" s="43">
        <v>5236506.0452123219</v>
      </c>
      <c r="AH780" s="43">
        <v>615054.54364647181</v>
      </c>
      <c r="AI780" s="43">
        <v>0</v>
      </c>
      <c r="AJ780" s="43">
        <v>983969441.32420218</v>
      </c>
      <c r="AK780" s="43">
        <v>989205947.36941445</v>
      </c>
    </row>
    <row r="781" spans="1:37" x14ac:dyDescent="0.2">
      <c r="A781" s="43">
        <v>772</v>
      </c>
      <c r="C781" s="43">
        <v>5.9845819685815039E-4</v>
      </c>
      <c r="D781" s="43">
        <v>5.3098946533900293E-2</v>
      </c>
      <c r="E781" s="43">
        <v>3.5094754530176608</v>
      </c>
      <c r="F781" s="43">
        <v>4.6450461728774499</v>
      </c>
      <c r="H781" s="43">
        <v>8.996993176457746E-5</v>
      </c>
      <c r="I781" s="43">
        <v>8.1902383780009511E-2</v>
      </c>
      <c r="J781" s="43">
        <v>0</v>
      </c>
      <c r="K781" s="43">
        <v>1</v>
      </c>
      <c r="M781" s="43">
        <v>7.8510011106384114E-3</v>
      </c>
      <c r="N781" s="43">
        <v>4.6362392769248251E-2</v>
      </c>
      <c r="O781" s="43">
        <v>0</v>
      </c>
      <c r="P781" s="43">
        <v>1</v>
      </c>
      <c r="R781" s="43">
        <v>601.67518117050952</v>
      </c>
      <c r="S781" s="43">
        <v>139.51994809674724</v>
      </c>
      <c r="T781" s="43">
        <v>6891.8093263310911</v>
      </c>
      <c r="U781" s="43">
        <v>7633.0044555983477</v>
      </c>
      <c r="W781" s="43">
        <v>2111.5642790078568</v>
      </c>
      <c r="X781" s="43">
        <v>0</v>
      </c>
      <c r="Y781" s="43">
        <v>0</v>
      </c>
      <c r="Z781" s="43">
        <v>2111.5642790078568</v>
      </c>
      <c r="AB781" s="43">
        <v>234.66531835917758</v>
      </c>
      <c r="AC781" s="43">
        <v>0</v>
      </c>
      <c r="AD781" s="43">
        <v>0</v>
      </c>
      <c r="AE781" s="43">
        <v>234.66531835917758</v>
      </c>
      <c r="AG781" s="43">
        <v>3883166.7090954487</v>
      </c>
      <c r="AH781" s="43">
        <v>456097.8842656971</v>
      </c>
      <c r="AI781" s="43">
        <v>0</v>
      </c>
      <c r="AJ781" s="43">
        <v>985594337.10854578</v>
      </c>
      <c r="AK781" s="43">
        <v>989477503.81764126</v>
      </c>
    </row>
    <row r="782" spans="1:37" x14ac:dyDescent="0.2">
      <c r="A782" s="43">
        <v>773</v>
      </c>
      <c r="C782" s="43">
        <v>6.0098683707118848E-4</v>
      </c>
      <c r="D782" s="43">
        <v>4.5713767172223349E-2</v>
      </c>
      <c r="E782" s="43">
        <v>6.1813105244325053</v>
      </c>
      <c r="F782" s="43">
        <v>1.3436302028164673</v>
      </c>
      <c r="H782" s="43">
        <v>8.8936052618670845E-5</v>
      </c>
      <c r="I782" s="43">
        <v>9.0281665792670898E-2</v>
      </c>
      <c r="J782" s="43">
        <v>0</v>
      </c>
      <c r="K782" s="43">
        <v>1</v>
      </c>
      <c r="M782" s="43">
        <v>7.7922588277252059E-3</v>
      </c>
      <c r="N782" s="43">
        <v>4.830854748072233E-2</v>
      </c>
      <c r="O782" s="43">
        <v>0</v>
      </c>
      <c r="P782" s="43">
        <v>1</v>
      </c>
      <c r="R782" s="43">
        <v>520.18083195075428</v>
      </c>
      <c r="S782" s="43">
        <v>152.02667114068356</v>
      </c>
      <c r="T782" s="43">
        <v>7127.3768470965342</v>
      </c>
      <c r="U782" s="43">
        <v>7799.5843501879717</v>
      </c>
      <c r="W782" s="43">
        <v>3215.3992511452539</v>
      </c>
      <c r="X782" s="43">
        <v>0</v>
      </c>
      <c r="Y782" s="43">
        <v>0</v>
      </c>
      <c r="Z782" s="43">
        <v>3215.3992511452539</v>
      </c>
      <c r="AB782" s="43">
        <v>19.126233391938975</v>
      </c>
      <c r="AC782" s="43">
        <v>0</v>
      </c>
      <c r="AD782" s="43">
        <v>0</v>
      </c>
      <c r="AE782" s="43">
        <v>19.126233391938975</v>
      </c>
      <c r="AG782" s="43">
        <v>5913119.2228561221</v>
      </c>
      <c r="AH782" s="43">
        <v>694526.23824737489</v>
      </c>
      <c r="AI782" s="43">
        <v>0</v>
      </c>
      <c r="AJ782" s="43">
        <v>80330180.246143699</v>
      </c>
      <c r="AK782" s="43">
        <v>86243299.468999818</v>
      </c>
    </row>
    <row r="783" spans="1:37" x14ac:dyDescent="0.2">
      <c r="A783" s="43">
        <v>774</v>
      </c>
      <c r="C783" s="43">
        <v>6.2669099184375909E-4</v>
      </c>
      <c r="D783" s="43">
        <v>5.2997932710554321E-2</v>
      </c>
      <c r="E783" s="43">
        <v>1.5131262229040316</v>
      </c>
      <c r="F783" s="43">
        <v>2.9948241578173116</v>
      </c>
      <c r="H783" s="43">
        <v>9.107025701526883E-5</v>
      </c>
      <c r="I783" s="43">
        <v>9.4379377400518452E-2</v>
      </c>
      <c r="J783" s="43">
        <v>0</v>
      </c>
      <c r="K783" s="43">
        <v>1</v>
      </c>
      <c r="M783" s="43">
        <v>7.816132209235686E-3</v>
      </c>
      <c r="N783" s="43">
        <v>4.4253506536997389E-2</v>
      </c>
      <c r="O783" s="43">
        <v>0</v>
      </c>
      <c r="P783" s="43">
        <v>1</v>
      </c>
      <c r="R783" s="43">
        <v>628.86113372181671</v>
      </c>
      <c r="S783" s="43">
        <v>162.74064880496994</v>
      </c>
      <c r="T783" s="43">
        <v>6549.1050754776788</v>
      </c>
      <c r="U783" s="43">
        <v>7340.7068580044652</v>
      </c>
      <c r="W783" s="43">
        <v>951.54627199963966</v>
      </c>
      <c r="X783" s="43">
        <v>0</v>
      </c>
      <c r="Y783" s="43">
        <v>0</v>
      </c>
      <c r="Z783" s="43">
        <v>951.54627199963966</v>
      </c>
      <c r="AB783" s="43">
        <v>134.22800981629092</v>
      </c>
      <c r="AC783" s="43">
        <v>0</v>
      </c>
      <c r="AD783" s="43">
        <v>0</v>
      </c>
      <c r="AE783" s="43">
        <v>134.22800981629092</v>
      </c>
      <c r="AG783" s="43">
        <v>1749893.5942073374</v>
      </c>
      <c r="AH783" s="43">
        <v>205533.99475192218</v>
      </c>
      <c r="AI783" s="43">
        <v>0</v>
      </c>
      <c r="AJ783" s="43">
        <v>563757641.22842193</v>
      </c>
      <c r="AK783" s="43">
        <v>565507534.82262921</v>
      </c>
    </row>
    <row r="784" spans="1:37" x14ac:dyDescent="0.2">
      <c r="A784" s="43">
        <v>775</v>
      </c>
      <c r="C784" s="43">
        <v>6.37675311857544E-4</v>
      </c>
      <c r="D784" s="43">
        <v>4.930001531767661E-2</v>
      </c>
      <c r="E784" s="43">
        <v>2.849789907655345</v>
      </c>
      <c r="F784" s="43">
        <v>1.2237665877444874</v>
      </c>
      <c r="H784" s="43">
        <v>9.0770821204344543E-5</v>
      </c>
      <c r="I784" s="43">
        <v>8.6615580877067749E-2</v>
      </c>
      <c r="J784" s="43">
        <v>0</v>
      </c>
      <c r="K784" s="43">
        <v>1</v>
      </c>
      <c r="M784" s="43">
        <v>7.8632935591762543E-3</v>
      </c>
      <c r="N784" s="43">
        <v>4.6198010601434136E-2</v>
      </c>
      <c r="O784" s="43">
        <v>0</v>
      </c>
      <c r="P784" s="43">
        <v>1</v>
      </c>
      <c r="R784" s="43">
        <v>595.2357816289508</v>
      </c>
      <c r="S784" s="43">
        <v>148.86227765200246</v>
      </c>
      <c r="T784" s="43">
        <v>6878.1261427034597</v>
      </c>
      <c r="U784" s="43">
        <v>7622.2242019844125</v>
      </c>
      <c r="W784" s="43">
        <v>1696.2969231615248</v>
      </c>
      <c r="X784" s="43">
        <v>0</v>
      </c>
      <c r="Y784" s="43">
        <v>0</v>
      </c>
      <c r="Z784" s="43">
        <v>1696.2969231615248</v>
      </c>
      <c r="AB784" s="43">
        <v>14.251745134163057</v>
      </c>
      <c r="AC784" s="43">
        <v>0</v>
      </c>
      <c r="AD784" s="43">
        <v>0</v>
      </c>
      <c r="AE784" s="43">
        <v>14.251745134163057</v>
      </c>
      <c r="AG784" s="43">
        <v>3119490.0416940441</v>
      </c>
      <c r="AH784" s="43">
        <v>366400.13540288934</v>
      </c>
      <c r="AI784" s="43">
        <v>0</v>
      </c>
      <c r="AJ784" s="43">
        <v>59857329.56348484</v>
      </c>
      <c r="AK784" s="43">
        <v>62976819.605178885</v>
      </c>
    </row>
    <row r="785" spans="1:37" x14ac:dyDescent="0.2">
      <c r="A785" s="43">
        <v>776</v>
      </c>
      <c r="C785" s="43">
        <v>6.1038556229875418E-4</v>
      </c>
      <c r="D785" s="43">
        <v>6.3652140437524651E-2</v>
      </c>
      <c r="E785" s="43">
        <v>1.7176204217487083</v>
      </c>
      <c r="F785" s="43">
        <v>3.2620915878642345</v>
      </c>
      <c r="H785" s="43">
        <v>7.6779404695313683E-5</v>
      </c>
      <c r="I785" s="43">
        <v>7.8115821199857952E-2</v>
      </c>
      <c r="J785" s="43">
        <v>0</v>
      </c>
      <c r="K785" s="43">
        <v>1</v>
      </c>
      <c r="M785" s="43">
        <v>7.9237847767200664E-3</v>
      </c>
      <c r="N785" s="43">
        <v>4.6538629773600459E-2</v>
      </c>
      <c r="O785" s="43">
        <v>0</v>
      </c>
      <c r="P785" s="43">
        <v>1</v>
      </c>
      <c r="R785" s="43">
        <v>735.63034817993378</v>
      </c>
      <c r="S785" s="43">
        <v>113.5601914387678</v>
      </c>
      <c r="T785" s="43">
        <v>6982.1413387753191</v>
      </c>
      <c r="U785" s="43">
        <v>7831.3318783940204</v>
      </c>
      <c r="W785" s="43">
        <v>1263.5337088919671</v>
      </c>
      <c r="X785" s="43">
        <v>0</v>
      </c>
      <c r="Y785" s="43">
        <v>0</v>
      </c>
      <c r="Z785" s="43">
        <v>1263.5337088919671</v>
      </c>
      <c r="AB785" s="43">
        <v>178.05476479631488</v>
      </c>
      <c r="AC785" s="43">
        <v>0</v>
      </c>
      <c r="AD785" s="43">
        <v>0</v>
      </c>
      <c r="AE785" s="43">
        <v>178.05476479631488</v>
      </c>
      <c r="AG785" s="43">
        <v>2323638.4906523274</v>
      </c>
      <c r="AH785" s="43">
        <v>272923.28112066491</v>
      </c>
      <c r="AI785" s="43">
        <v>0</v>
      </c>
      <c r="AJ785" s="43">
        <v>747830012.14452255</v>
      </c>
      <c r="AK785" s="43">
        <v>750153650.63517487</v>
      </c>
    </row>
    <row r="786" spans="1:37" x14ac:dyDescent="0.2">
      <c r="A786" s="43">
        <v>777</v>
      </c>
      <c r="C786" s="43">
        <v>5.989538149808255E-4</v>
      </c>
      <c r="D786" s="43">
        <v>5.4187888549182439E-2</v>
      </c>
      <c r="E786" s="43">
        <v>6.9197113734974476</v>
      </c>
      <c r="F786" s="43">
        <v>2.1155137747078334</v>
      </c>
      <c r="H786" s="43">
        <v>9.3325085648521267E-5</v>
      </c>
      <c r="I786" s="43">
        <v>9.4066798656400705E-2</v>
      </c>
      <c r="J786" s="43">
        <v>0</v>
      </c>
      <c r="K786" s="43">
        <v>1</v>
      </c>
      <c r="M786" s="43">
        <v>7.8472944585464485E-3</v>
      </c>
      <c r="N786" s="43">
        <v>4.5498836394107983E-2</v>
      </c>
      <c r="O786" s="43">
        <v>0</v>
      </c>
      <c r="P786" s="43">
        <v>1</v>
      </c>
      <c r="R786" s="43">
        <v>614.52271006371257</v>
      </c>
      <c r="S786" s="43">
        <v>166.21764850980003</v>
      </c>
      <c r="T786" s="43">
        <v>6760.2477448075233</v>
      </c>
      <c r="U786" s="43">
        <v>7540.9881033810361</v>
      </c>
      <c r="W786" s="43">
        <v>4252.3197861003464</v>
      </c>
      <c r="X786" s="43">
        <v>0</v>
      </c>
      <c r="Y786" s="43">
        <v>0</v>
      </c>
      <c r="Z786" s="43">
        <v>4252.3197861003464</v>
      </c>
      <c r="AB786" s="43">
        <v>73.349414630313959</v>
      </c>
      <c r="AC786" s="43">
        <v>0</v>
      </c>
      <c r="AD786" s="43">
        <v>0</v>
      </c>
      <c r="AE786" s="43">
        <v>73.349414630313959</v>
      </c>
      <c r="AG786" s="43">
        <v>7820016.0866385372</v>
      </c>
      <c r="AH786" s="43">
        <v>918501.07379767485</v>
      </c>
      <c r="AI786" s="43">
        <v>0</v>
      </c>
      <c r="AJ786" s="43">
        <v>308067541.44731861</v>
      </c>
      <c r="AK786" s="43">
        <v>315887557.53395712</v>
      </c>
    </row>
    <row r="787" spans="1:37" x14ac:dyDescent="0.2">
      <c r="A787" s="43">
        <v>778</v>
      </c>
      <c r="C787" s="43">
        <v>6.0907265674491106E-4</v>
      </c>
      <c r="D787" s="43">
        <v>4.4636453436024195E-2</v>
      </c>
      <c r="E787" s="43">
        <v>4.8859379581775881</v>
      </c>
      <c r="F787" s="43">
        <v>3.2517429309700718</v>
      </c>
      <c r="H787" s="43">
        <v>9.0396742798204421E-5</v>
      </c>
      <c r="I787" s="43">
        <v>8.5078091204572465E-2</v>
      </c>
      <c r="J787" s="43">
        <v>0</v>
      </c>
      <c r="K787" s="43">
        <v>1</v>
      </c>
      <c r="M787" s="43">
        <v>7.8994073955337418E-3</v>
      </c>
      <c r="N787" s="43">
        <v>4.5912037250720128E-2</v>
      </c>
      <c r="O787" s="43">
        <v>0</v>
      </c>
      <c r="P787" s="43">
        <v>1</v>
      </c>
      <c r="R787" s="43">
        <v>514.75569070043696</v>
      </c>
      <c r="S787" s="43">
        <v>145.6172726055832</v>
      </c>
      <c r="T787" s="43">
        <v>6866.9431049290697</v>
      </c>
      <c r="U787" s="43">
        <v>7527.3160682350899</v>
      </c>
      <c r="W787" s="43">
        <v>2515.0643683811873</v>
      </c>
      <c r="X787" s="43">
        <v>0</v>
      </c>
      <c r="Y787" s="43">
        <v>0</v>
      </c>
      <c r="Z787" s="43">
        <v>2515.0643683811873</v>
      </c>
      <c r="AB787" s="43">
        <v>124.02343118511186</v>
      </c>
      <c r="AC787" s="43">
        <v>0</v>
      </c>
      <c r="AD787" s="43">
        <v>0</v>
      </c>
      <c r="AE787" s="43">
        <v>124.02343118511186</v>
      </c>
      <c r="AG787" s="43">
        <v>4625203.3734530034</v>
      </c>
      <c r="AH787" s="43">
        <v>543253.90357033641</v>
      </c>
      <c r="AI787" s="43">
        <v>0</v>
      </c>
      <c r="AJ787" s="43">
        <v>520898410.9774698</v>
      </c>
      <c r="AK787" s="43">
        <v>525523614.35092282</v>
      </c>
    </row>
    <row r="788" spans="1:37" x14ac:dyDescent="0.2">
      <c r="A788" s="43">
        <v>779</v>
      </c>
      <c r="C788" s="43">
        <v>6.1833826992996332E-4</v>
      </c>
      <c r="D788" s="43">
        <v>6.2251532000385468E-2</v>
      </c>
      <c r="E788" s="43">
        <v>10.432588441923331</v>
      </c>
      <c r="F788" s="43">
        <v>6.8541453924861822</v>
      </c>
      <c r="H788" s="43">
        <v>9.2336267772497038E-5</v>
      </c>
      <c r="I788" s="43">
        <v>0.12595037435550471</v>
      </c>
      <c r="J788" s="43">
        <v>0</v>
      </c>
      <c r="K788" s="43">
        <v>1</v>
      </c>
      <c r="M788" s="43">
        <v>7.8347237994501502E-3</v>
      </c>
      <c r="N788" s="43">
        <v>4.4362418980702457E-2</v>
      </c>
      <c r="O788" s="43">
        <v>0</v>
      </c>
      <c r="P788" s="43">
        <v>1</v>
      </c>
      <c r="R788" s="43">
        <v>728.8170820511117</v>
      </c>
      <c r="S788" s="43">
        <v>220.19839638367904</v>
      </c>
      <c r="T788" s="43">
        <v>6580.8392542103911</v>
      </c>
      <c r="U788" s="43">
        <v>7529.8547326451817</v>
      </c>
      <c r="W788" s="43">
        <v>7603.4486664827155</v>
      </c>
      <c r="X788" s="43">
        <v>0</v>
      </c>
      <c r="Y788" s="43">
        <v>0</v>
      </c>
      <c r="Z788" s="43">
        <v>7603.4486664827155</v>
      </c>
      <c r="AB788" s="43">
        <v>456.52632442545712</v>
      </c>
      <c r="AC788" s="43">
        <v>0</v>
      </c>
      <c r="AD788" s="43">
        <v>0</v>
      </c>
      <c r="AE788" s="43">
        <v>456.52632442545712</v>
      </c>
      <c r="AG788" s="43">
        <v>13982742.097661713</v>
      </c>
      <c r="AH788" s="43">
        <v>1642344.9119602665</v>
      </c>
      <c r="AI788" s="43">
        <v>0</v>
      </c>
      <c r="AJ788" s="43">
        <v>1917410562.5869198</v>
      </c>
      <c r="AK788" s="43">
        <v>1931393304.6845815</v>
      </c>
    </row>
    <row r="789" spans="1:37" x14ac:dyDescent="0.2">
      <c r="A789" s="43">
        <v>780</v>
      </c>
      <c r="C789" s="43">
        <v>6.4480107186104529E-4</v>
      </c>
      <c r="D789" s="43">
        <v>5.7146144507442598E-2</v>
      </c>
      <c r="E789" s="43">
        <v>3.0805636814075137</v>
      </c>
      <c r="F789" s="43">
        <v>3.4908681804001618</v>
      </c>
      <c r="H789" s="43">
        <v>8.91739745945478E-5</v>
      </c>
      <c r="I789" s="43">
        <v>8.7003887122642162E-2</v>
      </c>
      <c r="J789" s="43">
        <v>0</v>
      </c>
      <c r="K789" s="43">
        <v>1</v>
      </c>
      <c r="M789" s="43">
        <v>7.8141101971765121E-3</v>
      </c>
      <c r="N789" s="43">
        <v>4.4672572270789926E-2</v>
      </c>
      <c r="O789" s="43">
        <v>0</v>
      </c>
      <c r="P789" s="43">
        <v>1</v>
      </c>
      <c r="R789" s="43">
        <v>697.67804830612408</v>
      </c>
      <c r="S789" s="43">
        <v>146.89910613841306</v>
      </c>
      <c r="T789" s="43">
        <v>6609.4126052243919</v>
      </c>
      <c r="U789" s="43">
        <v>7453.9897596689289</v>
      </c>
      <c r="W789" s="43">
        <v>2149.2416569271227</v>
      </c>
      <c r="X789" s="43">
        <v>0</v>
      </c>
      <c r="Y789" s="43">
        <v>0</v>
      </c>
      <c r="Z789" s="43">
        <v>2149.2416569271227</v>
      </c>
      <c r="AB789" s="43">
        <v>185.94717342376703</v>
      </c>
      <c r="AC789" s="43">
        <v>0</v>
      </c>
      <c r="AD789" s="43">
        <v>0</v>
      </c>
      <c r="AE789" s="43">
        <v>185.94717342376703</v>
      </c>
      <c r="AG789" s="43">
        <v>3952455.4070889787</v>
      </c>
      <c r="AH789" s="43">
        <v>464236.1978962585</v>
      </c>
      <c r="AI789" s="43">
        <v>0</v>
      </c>
      <c r="AJ789" s="43">
        <v>780978128.37982154</v>
      </c>
      <c r="AK789" s="43">
        <v>784930583.78691053</v>
      </c>
    </row>
    <row r="790" spans="1:37" x14ac:dyDescent="0.2">
      <c r="A790" s="43">
        <v>781</v>
      </c>
      <c r="C790" s="43">
        <v>6.0655588944446713E-4</v>
      </c>
      <c r="D790" s="43">
        <v>5.3694740462078262E-2</v>
      </c>
      <c r="E790" s="43">
        <v>3.6438320583522423</v>
      </c>
      <c r="F790" s="43">
        <v>2.9994607613590842</v>
      </c>
      <c r="H790" s="43">
        <v>8.4867914497675976E-5</v>
      </c>
      <c r="I790" s="43">
        <v>0.10547429217430804</v>
      </c>
      <c r="J790" s="43">
        <v>0</v>
      </c>
      <c r="K790" s="43">
        <v>1</v>
      </c>
      <c r="M790" s="43">
        <v>7.8822718113836787E-3</v>
      </c>
      <c r="N790" s="43">
        <v>4.4716535075424883E-2</v>
      </c>
      <c r="O790" s="43">
        <v>0</v>
      </c>
      <c r="P790" s="43">
        <v>1</v>
      </c>
      <c r="R790" s="43">
        <v>616.6588152999235</v>
      </c>
      <c r="S790" s="43">
        <v>169.48548969723245</v>
      </c>
      <c r="T790" s="43">
        <v>6673.6269142884184</v>
      </c>
      <c r="U790" s="43">
        <v>7459.7712192855743</v>
      </c>
      <c r="W790" s="43">
        <v>2247.0011602553755</v>
      </c>
      <c r="X790" s="43">
        <v>0</v>
      </c>
      <c r="Y790" s="43">
        <v>0</v>
      </c>
      <c r="Z790" s="43">
        <v>2247.0011602553755</v>
      </c>
      <c r="AB790" s="43">
        <v>131.92940616420623</v>
      </c>
      <c r="AC790" s="43">
        <v>0</v>
      </c>
      <c r="AD790" s="43">
        <v>0</v>
      </c>
      <c r="AE790" s="43">
        <v>131.92940616420623</v>
      </c>
      <c r="AG790" s="43">
        <v>4132235.1337096356</v>
      </c>
      <c r="AH790" s="43">
        <v>485352.25061516109</v>
      </c>
      <c r="AI790" s="43">
        <v>0</v>
      </c>
      <c r="AJ790" s="43">
        <v>554103505.8896662</v>
      </c>
      <c r="AK790" s="43">
        <v>558235741.02337587</v>
      </c>
    </row>
    <row r="791" spans="1:37" x14ac:dyDescent="0.2">
      <c r="A791" s="43">
        <v>782</v>
      </c>
      <c r="C791" s="43">
        <v>6.3677919856486298E-4</v>
      </c>
      <c r="D791" s="43">
        <v>5.8179435490005593E-2</v>
      </c>
      <c r="E791" s="43">
        <v>2.3463119114200399</v>
      </c>
      <c r="F791" s="43">
        <v>4.0337939646242464</v>
      </c>
      <c r="H791" s="43">
        <v>8.7340523493683732E-5</v>
      </c>
      <c r="I791" s="43">
        <v>6.3767128055547725E-2</v>
      </c>
      <c r="J791" s="43">
        <v>0</v>
      </c>
      <c r="K791" s="43">
        <v>1</v>
      </c>
      <c r="M791" s="43">
        <v>7.8129594639037327E-3</v>
      </c>
      <c r="N791" s="43">
        <v>4.1535491383502293E-2</v>
      </c>
      <c r="O791" s="43">
        <v>0</v>
      </c>
      <c r="P791" s="43">
        <v>1</v>
      </c>
      <c r="R791" s="43">
        <v>701.45649979727364</v>
      </c>
      <c r="S791" s="43">
        <v>105.45204858830581</v>
      </c>
      <c r="T791" s="43">
        <v>6144.3691020673841</v>
      </c>
      <c r="U791" s="43">
        <v>6951.2776504529638</v>
      </c>
      <c r="W791" s="43">
        <v>1645.835740817352</v>
      </c>
      <c r="X791" s="43">
        <v>0</v>
      </c>
      <c r="Y791" s="43">
        <v>0</v>
      </c>
      <c r="Z791" s="43">
        <v>1645.835740817352</v>
      </c>
      <c r="AB791" s="43">
        <v>227.70397102186172</v>
      </c>
      <c r="AC791" s="43">
        <v>0</v>
      </c>
      <c r="AD791" s="43">
        <v>0</v>
      </c>
      <c r="AE791" s="43">
        <v>227.70397102186172</v>
      </c>
      <c r="AG791" s="43">
        <v>3026691.9273631102</v>
      </c>
      <c r="AH791" s="43">
        <v>355500.52001654805</v>
      </c>
      <c r="AI791" s="43">
        <v>0</v>
      </c>
      <c r="AJ791" s="43">
        <v>956356678.29181921</v>
      </c>
      <c r="AK791" s="43">
        <v>959383370.21918237</v>
      </c>
    </row>
    <row r="792" spans="1:37" x14ac:dyDescent="0.2">
      <c r="A792" s="43">
        <v>783</v>
      </c>
      <c r="C792" s="43">
        <v>5.9609332502165034E-4</v>
      </c>
      <c r="D792" s="43">
        <v>5.6427543984787443E-2</v>
      </c>
      <c r="E792" s="43">
        <v>2.4605344676736922</v>
      </c>
      <c r="F792" s="43">
        <v>5.4867046955159058</v>
      </c>
      <c r="H792" s="43">
        <v>8.742259196360516E-5</v>
      </c>
      <c r="I792" s="43">
        <v>7.6135627916017953E-2</v>
      </c>
      <c r="J792" s="43">
        <v>0</v>
      </c>
      <c r="K792" s="43">
        <v>1</v>
      </c>
      <c r="M792" s="43">
        <v>7.7635416369762206E-3</v>
      </c>
      <c r="N792" s="43">
        <v>4.7004262032068866E-2</v>
      </c>
      <c r="O792" s="43">
        <v>0</v>
      </c>
      <c r="P792" s="43">
        <v>1</v>
      </c>
      <c r="R792" s="43">
        <v>636.86558258434798</v>
      </c>
      <c r="S792" s="43">
        <v>126.02421045111231</v>
      </c>
      <c r="T792" s="43">
        <v>6909.3866726283495</v>
      </c>
      <c r="U792" s="43">
        <v>7672.2764656638101</v>
      </c>
      <c r="W792" s="43">
        <v>1567.0297172238745</v>
      </c>
      <c r="X792" s="43">
        <v>0</v>
      </c>
      <c r="Y792" s="43">
        <v>0</v>
      </c>
      <c r="Z792" s="43">
        <v>1567.0297172238745</v>
      </c>
      <c r="AB792" s="43">
        <v>305.74477457792239</v>
      </c>
      <c r="AC792" s="43">
        <v>0</v>
      </c>
      <c r="AD792" s="43">
        <v>0</v>
      </c>
      <c r="AE792" s="43">
        <v>305.74477457792239</v>
      </c>
      <c r="AG792" s="43">
        <v>2881767.6499747052</v>
      </c>
      <c r="AH792" s="43">
        <v>338478.4189203569</v>
      </c>
      <c r="AI792" s="43">
        <v>0</v>
      </c>
      <c r="AJ792" s="43">
        <v>1284128053.2272739</v>
      </c>
      <c r="AK792" s="43">
        <v>1287009820.8772488</v>
      </c>
    </row>
    <row r="793" spans="1:37" x14ac:dyDescent="0.2">
      <c r="A793" s="43">
        <v>784</v>
      </c>
      <c r="C793" s="43">
        <v>6.1756183137717802E-4</v>
      </c>
      <c r="D793" s="43">
        <v>5.1376126588218156E-2</v>
      </c>
      <c r="E793" s="43">
        <v>7.7844745632696384</v>
      </c>
      <c r="F793" s="43">
        <v>1.4416903809445385</v>
      </c>
      <c r="H793" s="43">
        <v>9.2557466986886716E-5</v>
      </c>
      <c r="I793" s="43">
        <v>0.13498564608679642</v>
      </c>
      <c r="J793" s="43">
        <v>0</v>
      </c>
      <c r="K793" s="43">
        <v>1</v>
      </c>
      <c r="M793" s="43">
        <v>7.8236983001570889E-3</v>
      </c>
      <c r="N793" s="43">
        <v>4.4392865888953088E-2</v>
      </c>
      <c r="O793" s="43">
        <v>0</v>
      </c>
      <c r="P793" s="43">
        <v>1</v>
      </c>
      <c r="R793" s="43">
        <v>600.73671797438647</v>
      </c>
      <c r="S793" s="43">
        <v>236.56006080049121</v>
      </c>
      <c r="T793" s="43">
        <v>6576.0885167955366</v>
      </c>
      <c r="U793" s="43">
        <v>7413.3852955704142</v>
      </c>
      <c r="W793" s="43">
        <v>4676.419700293698</v>
      </c>
      <c r="X793" s="43">
        <v>0</v>
      </c>
      <c r="Y793" s="43">
        <v>0</v>
      </c>
      <c r="Z793" s="43">
        <v>4676.419700293698</v>
      </c>
      <c r="AB793" s="43">
        <v>28.391340389614207</v>
      </c>
      <c r="AC793" s="43">
        <v>0</v>
      </c>
      <c r="AD793" s="43">
        <v>0</v>
      </c>
      <c r="AE793" s="43">
        <v>28.391340389614207</v>
      </c>
      <c r="AG793" s="43">
        <v>8599935.8288401105</v>
      </c>
      <c r="AH793" s="43">
        <v>1010106.6552634388</v>
      </c>
      <c r="AI793" s="43">
        <v>0</v>
      </c>
      <c r="AJ793" s="43">
        <v>119243629.63637967</v>
      </c>
      <c r="AK793" s="43">
        <v>127843565.46521978</v>
      </c>
    </row>
    <row r="794" spans="1:37" x14ac:dyDescent="0.2">
      <c r="A794" s="43">
        <v>785</v>
      </c>
      <c r="C794" s="43">
        <v>5.8298014083927306E-4</v>
      </c>
      <c r="D794" s="43">
        <v>4.3544116190125597E-2</v>
      </c>
      <c r="E794" s="43">
        <v>2.11030983136826</v>
      </c>
      <c r="F794" s="43">
        <v>3.4810578153272509</v>
      </c>
      <c r="H794" s="43">
        <v>8.3613649797043091E-5</v>
      </c>
      <c r="I794" s="43">
        <v>9.3583069254671664E-2</v>
      </c>
      <c r="J794" s="43">
        <v>0</v>
      </c>
      <c r="K794" s="43">
        <v>1</v>
      </c>
      <c r="M794" s="43">
        <v>7.8936445380886067E-3</v>
      </c>
      <c r="N794" s="43">
        <v>4.5846444877832959E-2</v>
      </c>
      <c r="O794" s="43">
        <v>0</v>
      </c>
      <c r="P794" s="43">
        <v>1</v>
      </c>
      <c r="R794" s="43">
        <v>480.64631136629083</v>
      </c>
      <c r="S794" s="43">
        <v>148.15517936160529</v>
      </c>
      <c r="T794" s="43">
        <v>6852.1301392257992</v>
      </c>
      <c r="U794" s="43">
        <v>7480.9316299536949</v>
      </c>
      <c r="W794" s="43">
        <v>1014.3126362871734</v>
      </c>
      <c r="X794" s="43">
        <v>0</v>
      </c>
      <c r="Y794" s="43">
        <v>0</v>
      </c>
      <c r="Z794" s="43">
        <v>1014.3126362871734</v>
      </c>
      <c r="AB794" s="43">
        <v>127.59870773291998</v>
      </c>
      <c r="AC794" s="43">
        <v>0</v>
      </c>
      <c r="AD794" s="43">
        <v>0</v>
      </c>
      <c r="AE794" s="43">
        <v>127.59870773291998</v>
      </c>
      <c r="AG794" s="43">
        <v>1865320.9381321119</v>
      </c>
      <c r="AH794" s="43">
        <v>219091.52943802945</v>
      </c>
      <c r="AI794" s="43">
        <v>0</v>
      </c>
      <c r="AJ794" s="43">
        <v>535914572.47826391</v>
      </c>
      <c r="AK794" s="43">
        <v>537779893.41639602</v>
      </c>
    </row>
    <row r="795" spans="1:37" x14ac:dyDescent="0.2">
      <c r="A795" s="43">
        <v>786</v>
      </c>
      <c r="C795" s="43">
        <v>5.955657883616231E-4</v>
      </c>
      <c r="D795" s="43">
        <v>5.2745543089793678E-2</v>
      </c>
      <c r="E795" s="43">
        <v>14.99991785657309</v>
      </c>
      <c r="F795" s="43">
        <v>5.1658034799222809</v>
      </c>
      <c r="H795" s="43">
        <v>9.6673812776781887E-5</v>
      </c>
      <c r="I795" s="43">
        <v>0.10534652160106517</v>
      </c>
      <c r="J795" s="43">
        <v>0</v>
      </c>
      <c r="K795" s="43">
        <v>1</v>
      </c>
      <c r="M795" s="43">
        <v>7.9005385813344375E-3</v>
      </c>
      <c r="N795" s="43">
        <v>4.4997384057278114E-2</v>
      </c>
      <c r="O795" s="43">
        <v>0</v>
      </c>
      <c r="P795" s="43">
        <v>1</v>
      </c>
      <c r="R795" s="43">
        <v>594.78209100097661</v>
      </c>
      <c r="S795" s="43">
        <v>192.8285877191926</v>
      </c>
      <c r="T795" s="43">
        <v>6731.1045717282877</v>
      </c>
      <c r="U795" s="43">
        <v>7518.7152504484566</v>
      </c>
      <c r="W795" s="43">
        <v>8921.6825075754296</v>
      </c>
      <c r="X795" s="43">
        <v>0</v>
      </c>
      <c r="Y795" s="43">
        <v>0</v>
      </c>
      <c r="Z795" s="43">
        <v>8921.6825075754296</v>
      </c>
      <c r="AB795" s="43">
        <v>265.11874758014318</v>
      </c>
      <c r="AC795" s="43">
        <v>0</v>
      </c>
      <c r="AD795" s="43">
        <v>0</v>
      </c>
      <c r="AE795" s="43">
        <v>265.11874758014318</v>
      </c>
      <c r="AG795" s="43">
        <v>16406974.131431215</v>
      </c>
      <c r="AH795" s="43">
        <v>1927083.4216362927</v>
      </c>
      <c r="AI795" s="43">
        <v>0</v>
      </c>
      <c r="AJ795" s="43">
        <v>1113498739.8366013</v>
      </c>
      <c r="AK795" s="43">
        <v>1129905713.9680324</v>
      </c>
    </row>
    <row r="796" spans="1:37" x14ac:dyDescent="0.2">
      <c r="A796" s="43">
        <v>787</v>
      </c>
      <c r="C796" s="43">
        <v>6.2986639018081103E-4</v>
      </c>
      <c r="D796" s="43">
        <v>5.2240619983498868E-2</v>
      </c>
      <c r="E796" s="43">
        <v>6.7907064512905402</v>
      </c>
      <c r="F796" s="43">
        <v>1.2717557260343142</v>
      </c>
      <c r="H796" s="43">
        <v>8.5451168430334857E-5</v>
      </c>
      <c r="I796" s="43">
        <v>7.7022523620035852E-2</v>
      </c>
      <c r="J796" s="43">
        <v>0</v>
      </c>
      <c r="K796" s="43">
        <v>1</v>
      </c>
      <c r="M796" s="43">
        <v>7.9310791234196154E-3</v>
      </c>
      <c r="N796" s="43">
        <v>4.6713607413779723E-2</v>
      </c>
      <c r="O796" s="43">
        <v>0</v>
      </c>
      <c r="P796" s="43">
        <v>1</v>
      </c>
      <c r="R796" s="43">
        <v>623.01589955829775</v>
      </c>
      <c r="S796" s="43">
        <v>124.61723827075762</v>
      </c>
      <c r="T796" s="43">
        <v>7014.8447193503371</v>
      </c>
      <c r="U796" s="43">
        <v>7762.4778571793922</v>
      </c>
      <c r="W796" s="43">
        <v>4230.7180883871115</v>
      </c>
      <c r="X796" s="43">
        <v>0</v>
      </c>
      <c r="Y796" s="43">
        <v>0</v>
      </c>
      <c r="Z796" s="43">
        <v>4230.7180883871115</v>
      </c>
      <c r="AB796" s="43">
        <v>18.115970778346369</v>
      </c>
      <c r="AC796" s="43">
        <v>0</v>
      </c>
      <c r="AD796" s="43">
        <v>0</v>
      </c>
      <c r="AE796" s="43">
        <v>18.115970778346369</v>
      </c>
      <c r="AG796" s="43">
        <v>7780290.5645438982</v>
      </c>
      <c r="AH796" s="43">
        <v>913835.10709161614</v>
      </c>
      <c r="AI796" s="43">
        <v>0</v>
      </c>
      <c r="AJ796" s="43">
        <v>76087077.269054756</v>
      </c>
      <c r="AK796" s="43">
        <v>83867367.833598658</v>
      </c>
    </row>
    <row r="797" spans="1:37" x14ac:dyDescent="0.2">
      <c r="A797" s="43">
        <v>788</v>
      </c>
      <c r="C797" s="43">
        <v>6.3971686705843744E-4</v>
      </c>
      <c r="D797" s="43">
        <v>6.7208980491244352E-2</v>
      </c>
      <c r="E797" s="43">
        <v>6.1378304792355012</v>
      </c>
      <c r="F797" s="43">
        <v>2.5719894920666517</v>
      </c>
      <c r="H797" s="43">
        <v>8.7305556969602714E-5</v>
      </c>
      <c r="I797" s="43">
        <v>0.13879087005296986</v>
      </c>
      <c r="J797" s="43">
        <v>0</v>
      </c>
      <c r="K797" s="43">
        <v>1</v>
      </c>
      <c r="M797" s="43">
        <v>7.871377916404243E-3</v>
      </c>
      <c r="N797" s="43">
        <v>4.5612025647637978E-2</v>
      </c>
      <c r="O797" s="43">
        <v>0</v>
      </c>
      <c r="P797" s="43">
        <v>1</v>
      </c>
      <c r="R797" s="43">
        <v>814.06199890604785</v>
      </c>
      <c r="S797" s="43">
        <v>229.4273338951256</v>
      </c>
      <c r="T797" s="43">
        <v>6797.8643902676004</v>
      </c>
      <c r="U797" s="43">
        <v>7841.3537230687743</v>
      </c>
      <c r="W797" s="43">
        <v>4996.5745488729181</v>
      </c>
      <c r="X797" s="43">
        <v>0</v>
      </c>
      <c r="Y797" s="43">
        <v>0</v>
      </c>
      <c r="Z797" s="43">
        <v>4996.5745488729181</v>
      </c>
      <c r="AB797" s="43">
        <v>136.92756917430572</v>
      </c>
      <c r="AC797" s="43">
        <v>0</v>
      </c>
      <c r="AD797" s="43">
        <v>0</v>
      </c>
      <c r="AE797" s="43">
        <v>136.92756917430572</v>
      </c>
      <c r="AG797" s="43">
        <v>9188700.5953772962</v>
      </c>
      <c r="AH797" s="43">
        <v>1079260.1025565504</v>
      </c>
      <c r="AI797" s="43">
        <v>0</v>
      </c>
      <c r="AJ797" s="43">
        <v>575095790.53208399</v>
      </c>
      <c r="AK797" s="43">
        <v>584284491.12746131</v>
      </c>
    </row>
    <row r="798" spans="1:37" x14ac:dyDescent="0.2">
      <c r="A798" s="43">
        <v>789</v>
      </c>
      <c r="C798" s="43">
        <v>5.9870793125507444E-4</v>
      </c>
      <c r="D798" s="43">
        <v>5.222327773582338E-2</v>
      </c>
      <c r="E798" s="43">
        <v>3.2669941429346028</v>
      </c>
      <c r="F798" s="43">
        <v>6.176303710503503</v>
      </c>
      <c r="H798" s="43">
        <v>9.7718743494068505E-5</v>
      </c>
      <c r="I798" s="43">
        <v>9.4009859455360334E-2</v>
      </c>
      <c r="J798" s="43">
        <v>0</v>
      </c>
      <c r="K798" s="43">
        <v>1</v>
      </c>
      <c r="M798" s="43">
        <v>7.837994586055207E-3</v>
      </c>
      <c r="N798" s="43">
        <v>4.6447708842637603E-2</v>
      </c>
      <c r="O798" s="43">
        <v>0</v>
      </c>
      <c r="P798" s="43">
        <v>1</v>
      </c>
      <c r="R798" s="43">
        <v>591.99973257685213</v>
      </c>
      <c r="S798" s="43">
        <v>173.93767082602986</v>
      </c>
      <c r="T798" s="43">
        <v>6893.0531636527248</v>
      </c>
      <c r="U798" s="43">
        <v>7658.9905670556072</v>
      </c>
      <c r="W798" s="43">
        <v>1934.0596589474271</v>
      </c>
      <c r="X798" s="43">
        <v>0</v>
      </c>
      <c r="Y798" s="43">
        <v>0</v>
      </c>
      <c r="Z798" s="43">
        <v>1934.0596589474271</v>
      </c>
      <c r="AB798" s="43">
        <v>327.88763412194663</v>
      </c>
      <c r="AC798" s="43">
        <v>0</v>
      </c>
      <c r="AD798" s="43">
        <v>0</v>
      </c>
      <c r="AE798" s="43">
        <v>327.88763412194663</v>
      </c>
      <c r="AG798" s="43">
        <v>3556735.7128043184</v>
      </c>
      <c r="AH798" s="43">
        <v>417756.88633264427</v>
      </c>
      <c r="AI798" s="43">
        <v>0</v>
      </c>
      <c r="AJ798" s="43">
        <v>1377128063.3121758</v>
      </c>
      <c r="AK798" s="43">
        <v>1380684799.0249801</v>
      </c>
    </row>
    <row r="799" spans="1:37" x14ac:dyDescent="0.2">
      <c r="A799" s="43">
        <v>790</v>
      </c>
      <c r="C799" s="43">
        <v>6.1181224747208773E-4</v>
      </c>
      <c r="D799" s="43">
        <v>5.3334288555817976E-2</v>
      </c>
      <c r="E799" s="43">
        <v>3.0513510888462321</v>
      </c>
      <c r="F799" s="43">
        <v>3.0596161581443724</v>
      </c>
      <c r="H799" s="43">
        <v>9.2296135679070801E-5</v>
      </c>
      <c r="I799" s="43">
        <v>9.7306389396062079E-2</v>
      </c>
      <c r="J799" s="43">
        <v>0</v>
      </c>
      <c r="K799" s="43">
        <v>1</v>
      </c>
      <c r="M799" s="43">
        <v>7.9105395256345856E-3</v>
      </c>
      <c r="N799" s="43">
        <v>4.7988045134941038E-2</v>
      </c>
      <c r="O799" s="43">
        <v>0</v>
      </c>
      <c r="P799" s="43">
        <v>1</v>
      </c>
      <c r="R799" s="43">
        <v>617.82723034192543</v>
      </c>
      <c r="S799" s="43">
        <v>170.04632439925217</v>
      </c>
      <c r="T799" s="43">
        <v>7187.5608805252032</v>
      </c>
      <c r="U799" s="43">
        <v>7975.4344352663811</v>
      </c>
      <c r="W799" s="43">
        <v>1885.2077920226859</v>
      </c>
      <c r="X799" s="43">
        <v>0</v>
      </c>
      <c r="Y799" s="43">
        <v>0</v>
      </c>
      <c r="Z799" s="43">
        <v>1885.2077920226859</v>
      </c>
      <c r="AB799" s="43">
        <v>136.15610328125817</v>
      </c>
      <c r="AC799" s="43">
        <v>0</v>
      </c>
      <c r="AD799" s="43">
        <v>0</v>
      </c>
      <c r="AE799" s="43">
        <v>136.15610328125817</v>
      </c>
      <c r="AG799" s="43">
        <v>3466897.1295297192</v>
      </c>
      <c r="AH799" s="43">
        <v>407204.88307690015</v>
      </c>
      <c r="AI799" s="43">
        <v>0</v>
      </c>
      <c r="AJ799" s="43">
        <v>571855633.78128433</v>
      </c>
      <c r="AK799" s="43">
        <v>575322530.91081405</v>
      </c>
    </row>
    <row r="800" spans="1:37" x14ac:dyDescent="0.2">
      <c r="A800" s="43">
        <v>791</v>
      </c>
      <c r="C800" s="43">
        <v>6.2432024071101822E-4</v>
      </c>
      <c r="D800" s="43">
        <v>5.7803400206217881E-2</v>
      </c>
      <c r="E800" s="43">
        <v>9.1460975962258839</v>
      </c>
      <c r="F800" s="43">
        <v>3.3623265636071165</v>
      </c>
      <c r="H800" s="43">
        <v>9.7808170124058513E-5</v>
      </c>
      <c r="I800" s="43">
        <v>0.13468933912929093</v>
      </c>
      <c r="J800" s="43">
        <v>0</v>
      </c>
      <c r="K800" s="43">
        <v>1</v>
      </c>
      <c r="M800" s="43">
        <v>7.8353894272973519E-3</v>
      </c>
      <c r="N800" s="43">
        <v>4.7037130640301794E-2</v>
      </c>
      <c r="O800" s="43">
        <v>0</v>
      </c>
      <c r="P800" s="43">
        <v>1</v>
      </c>
      <c r="R800" s="43">
        <v>683.28702492234049</v>
      </c>
      <c r="S800" s="43">
        <v>249.43117273913927</v>
      </c>
      <c r="T800" s="43">
        <v>6978.2059064958521</v>
      </c>
      <c r="U800" s="43">
        <v>7910.9241041573314</v>
      </c>
      <c r="W800" s="43">
        <v>6249.4098161745542</v>
      </c>
      <c r="X800" s="43">
        <v>0</v>
      </c>
      <c r="Y800" s="43">
        <v>0</v>
      </c>
      <c r="Z800" s="43">
        <v>6249.4098161745542</v>
      </c>
      <c r="AB800" s="43">
        <v>172.71373858100714</v>
      </c>
      <c r="AC800" s="43">
        <v>0</v>
      </c>
      <c r="AD800" s="43">
        <v>0</v>
      </c>
      <c r="AE800" s="43">
        <v>172.71373858100714</v>
      </c>
      <c r="AG800" s="43">
        <v>11492664.651945004</v>
      </c>
      <c r="AH800" s="43">
        <v>1349872.5202937038</v>
      </c>
      <c r="AI800" s="43">
        <v>0</v>
      </c>
      <c r="AJ800" s="43">
        <v>725397702.04022992</v>
      </c>
      <c r="AK800" s="43">
        <v>736890366.69217491</v>
      </c>
    </row>
    <row r="801" spans="1:37" x14ac:dyDescent="0.2">
      <c r="A801" s="43">
        <v>792</v>
      </c>
      <c r="C801" s="43">
        <v>5.9035256325898084E-4</v>
      </c>
      <c r="D801" s="43">
        <v>4.6820968409875548E-2</v>
      </c>
      <c r="E801" s="43">
        <v>13.05702415537405</v>
      </c>
      <c r="F801" s="43">
        <v>3.0663639249448957</v>
      </c>
      <c r="H801" s="43">
        <v>9.2399499299844479E-5</v>
      </c>
      <c r="I801" s="43">
        <v>8.5708613459634639E-2</v>
      </c>
      <c r="J801" s="43">
        <v>0</v>
      </c>
      <c r="K801" s="43">
        <v>1</v>
      </c>
      <c r="M801" s="43">
        <v>7.8161885567295652E-3</v>
      </c>
      <c r="N801" s="43">
        <v>4.5924629245214788E-2</v>
      </c>
      <c r="O801" s="43">
        <v>0</v>
      </c>
      <c r="P801" s="43">
        <v>1</v>
      </c>
      <c r="R801" s="43">
        <v>523.3523975905257</v>
      </c>
      <c r="S801" s="43">
        <v>149.94654384175152</v>
      </c>
      <c r="T801" s="43">
        <v>6796.464602927239</v>
      </c>
      <c r="U801" s="43">
        <v>7469.7635443595163</v>
      </c>
      <c r="W801" s="43">
        <v>6833.424897112418</v>
      </c>
      <c r="X801" s="43">
        <v>0</v>
      </c>
      <c r="Y801" s="43">
        <v>0</v>
      </c>
      <c r="Z801" s="43">
        <v>6833.424897112418</v>
      </c>
      <c r="AB801" s="43">
        <v>115.7137070423494</v>
      </c>
      <c r="AC801" s="43">
        <v>0</v>
      </c>
      <c r="AD801" s="43">
        <v>0</v>
      </c>
      <c r="AE801" s="43">
        <v>115.7137070423494</v>
      </c>
      <c r="AG801" s="43">
        <v>12566668.385789737</v>
      </c>
      <c r="AH801" s="43">
        <v>1476019.7777762823</v>
      </c>
      <c r="AI801" s="43">
        <v>0</v>
      </c>
      <c r="AJ801" s="43">
        <v>485997569.57786745</v>
      </c>
      <c r="AK801" s="43">
        <v>498564237.9636572</v>
      </c>
    </row>
    <row r="802" spans="1:37" x14ac:dyDescent="0.2">
      <c r="A802" s="43">
        <v>793</v>
      </c>
      <c r="C802" s="43">
        <v>5.933162811950683E-4</v>
      </c>
      <c r="D802" s="43">
        <v>5.6432357658725452E-2</v>
      </c>
      <c r="E802" s="43">
        <v>4.914139300421251</v>
      </c>
      <c r="F802" s="43">
        <v>1.6254031456413138</v>
      </c>
      <c r="H802" s="43">
        <v>8.7743393779492808E-5</v>
      </c>
      <c r="I802" s="43">
        <v>0.13616684458002593</v>
      </c>
      <c r="J802" s="43">
        <v>0</v>
      </c>
      <c r="K802" s="43">
        <v>1</v>
      </c>
      <c r="M802" s="43">
        <v>7.893256845631802E-3</v>
      </c>
      <c r="N802" s="43">
        <v>4.5792757511080695E-2</v>
      </c>
      <c r="O802" s="43">
        <v>0</v>
      </c>
      <c r="P802" s="43">
        <v>1</v>
      </c>
      <c r="R802" s="43">
        <v>633.95266750313579</v>
      </c>
      <c r="S802" s="43">
        <v>226.21852930002407</v>
      </c>
      <c r="T802" s="43">
        <v>6843.7699736066916</v>
      </c>
      <c r="U802" s="43">
        <v>7703.9411704098511</v>
      </c>
      <c r="W802" s="43">
        <v>3115.3317179840456</v>
      </c>
      <c r="X802" s="43">
        <v>0</v>
      </c>
      <c r="Y802" s="43">
        <v>0</v>
      </c>
      <c r="Z802" s="43">
        <v>3115.3317179840456</v>
      </c>
      <c r="AB802" s="43">
        <v>42.422931191525436</v>
      </c>
      <c r="AC802" s="43">
        <v>0</v>
      </c>
      <c r="AD802" s="43">
        <v>0</v>
      </c>
      <c r="AE802" s="43">
        <v>42.422931191525436</v>
      </c>
      <c r="AG802" s="43">
        <v>5729095.0293726595</v>
      </c>
      <c r="AH802" s="43">
        <v>672911.6510845538</v>
      </c>
      <c r="AI802" s="43">
        <v>0</v>
      </c>
      <c r="AJ802" s="43">
        <v>178176311.00440684</v>
      </c>
      <c r="AK802" s="43">
        <v>183905406.0337795</v>
      </c>
    </row>
    <row r="803" spans="1:37" x14ac:dyDescent="0.2">
      <c r="A803" s="43">
        <v>794</v>
      </c>
      <c r="C803" s="43">
        <v>6.2847556602130261E-4</v>
      </c>
      <c r="D803" s="43">
        <v>5.3011555001779245E-2</v>
      </c>
      <c r="E803" s="43">
        <v>4.5888819938814596</v>
      </c>
      <c r="F803" s="43">
        <v>1.831601178246836</v>
      </c>
      <c r="H803" s="43">
        <v>9.0222589078092774E-5</v>
      </c>
      <c r="I803" s="43">
        <v>0.10784192240961266</v>
      </c>
      <c r="J803" s="43">
        <v>0</v>
      </c>
      <c r="K803" s="43">
        <v>1</v>
      </c>
      <c r="M803" s="43">
        <v>7.8532584563116847E-3</v>
      </c>
      <c r="N803" s="43">
        <v>4.7456632389277553E-2</v>
      </c>
      <c r="O803" s="43">
        <v>0</v>
      </c>
      <c r="P803" s="43">
        <v>1</v>
      </c>
      <c r="R803" s="43">
        <v>630.81398684850262</v>
      </c>
      <c r="S803" s="43">
        <v>184.22360625636395</v>
      </c>
      <c r="T803" s="43">
        <v>7056.4973055893452</v>
      </c>
      <c r="U803" s="43">
        <v>7871.5348986942117</v>
      </c>
      <c r="W803" s="43">
        <v>2894.7309457376696</v>
      </c>
      <c r="X803" s="43">
        <v>0</v>
      </c>
      <c r="Y803" s="43">
        <v>0</v>
      </c>
      <c r="Z803" s="43">
        <v>2894.7309457376696</v>
      </c>
      <c r="AB803" s="43">
        <v>56.130665054804481</v>
      </c>
      <c r="AC803" s="43">
        <v>0</v>
      </c>
      <c r="AD803" s="43">
        <v>0</v>
      </c>
      <c r="AE803" s="43">
        <v>56.130665054804481</v>
      </c>
      <c r="AG803" s="43">
        <v>5323410.2092115739</v>
      </c>
      <c r="AH803" s="43">
        <v>625261.88427933666</v>
      </c>
      <c r="AI803" s="43">
        <v>0</v>
      </c>
      <c r="AJ803" s="43">
        <v>235748793.23017883</v>
      </c>
      <c r="AK803" s="43">
        <v>241072203.43939042</v>
      </c>
    </row>
    <row r="804" spans="1:37" x14ac:dyDescent="0.2">
      <c r="A804" s="43">
        <v>795</v>
      </c>
      <c r="C804" s="43">
        <v>6.4192051442513165E-4</v>
      </c>
      <c r="D804" s="43">
        <v>5.6804080277518154E-2</v>
      </c>
      <c r="E804" s="43">
        <v>8.4574856599429449</v>
      </c>
      <c r="F804" s="43">
        <v>1.1589384469835966</v>
      </c>
      <c r="H804" s="43">
        <v>9.6609636255129416E-5</v>
      </c>
      <c r="I804" s="43">
        <v>9.6159097083846623E-2</v>
      </c>
      <c r="J804" s="43">
        <v>0</v>
      </c>
      <c r="K804" s="43">
        <v>1</v>
      </c>
      <c r="M804" s="43">
        <v>7.8474707982071762E-3</v>
      </c>
      <c r="N804" s="43">
        <v>4.5959985715345431E-2</v>
      </c>
      <c r="O804" s="43">
        <v>0</v>
      </c>
      <c r="P804" s="43">
        <v>1</v>
      </c>
      <c r="R804" s="43">
        <v>690.40377973803709</v>
      </c>
      <c r="S804" s="43">
        <v>175.89487935008498</v>
      </c>
      <c r="T804" s="43">
        <v>6828.9190733346968</v>
      </c>
      <c r="U804" s="43">
        <v>7695.2177324228187</v>
      </c>
      <c r="W804" s="43">
        <v>5839.0800667048561</v>
      </c>
      <c r="X804" s="43">
        <v>0</v>
      </c>
      <c r="Y804" s="43">
        <v>0</v>
      </c>
      <c r="Z804" s="43">
        <v>5839.0800667048561</v>
      </c>
      <c r="AB804" s="43">
        <v>11.741292386119055</v>
      </c>
      <c r="AC804" s="43">
        <v>0</v>
      </c>
      <c r="AD804" s="43">
        <v>0</v>
      </c>
      <c r="AE804" s="43">
        <v>11.741292386119055</v>
      </c>
      <c r="AG804" s="43">
        <v>10738068.242670231</v>
      </c>
      <c r="AH804" s="43">
        <v>1261241.294408249</v>
      </c>
      <c r="AI804" s="43">
        <v>0</v>
      </c>
      <c r="AJ804" s="43">
        <v>49313428.021700032</v>
      </c>
      <c r="AK804" s="43">
        <v>60051496.264370263</v>
      </c>
    </row>
    <row r="805" spans="1:37" x14ac:dyDescent="0.2">
      <c r="A805" s="43">
        <v>796</v>
      </c>
      <c r="C805" s="43">
        <v>6.3637070046818067E-4</v>
      </c>
      <c r="D805" s="43">
        <v>5.2078752341200671E-2</v>
      </c>
      <c r="E805" s="43">
        <v>2.2855101263521296</v>
      </c>
      <c r="F805" s="43">
        <v>1.8378840948006907</v>
      </c>
      <c r="H805" s="43">
        <v>9.1357843762907009E-5</v>
      </c>
      <c r="I805" s="43">
        <v>7.9369338091803548E-2</v>
      </c>
      <c r="J805" s="43">
        <v>0</v>
      </c>
      <c r="K805" s="43">
        <v>1</v>
      </c>
      <c r="M805" s="43">
        <v>7.7775530061314161E-3</v>
      </c>
      <c r="N805" s="43">
        <v>4.5035508308582814E-2</v>
      </c>
      <c r="O805" s="43">
        <v>0</v>
      </c>
      <c r="P805" s="43">
        <v>1</v>
      </c>
      <c r="R805" s="43">
        <v>627.49911815164262</v>
      </c>
      <c r="S805" s="43">
        <v>137.29065342529918</v>
      </c>
      <c r="T805" s="43">
        <v>6631.9374480335646</v>
      </c>
      <c r="U805" s="43">
        <v>7396.7272196105059</v>
      </c>
      <c r="W805" s="43">
        <v>1434.1555888126106</v>
      </c>
      <c r="X805" s="43">
        <v>0</v>
      </c>
      <c r="Y805" s="43">
        <v>0</v>
      </c>
      <c r="Z805" s="43">
        <v>1434.1555888126106</v>
      </c>
      <c r="AB805" s="43">
        <v>56.257553774277113</v>
      </c>
      <c r="AC805" s="43">
        <v>0</v>
      </c>
      <c r="AD805" s="43">
        <v>0</v>
      </c>
      <c r="AE805" s="43">
        <v>56.257553774277113</v>
      </c>
      <c r="AG805" s="43">
        <v>2637412.1278263908</v>
      </c>
      <c r="AH805" s="43">
        <v>309777.60718352388</v>
      </c>
      <c r="AI805" s="43">
        <v>0</v>
      </c>
      <c r="AJ805" s="43">
        <v>236281725.85196388</v>
      </c>
      <c r="AK805" s="43">
        <v>238919137.97979027</v>
      </c>
    </row>
    <row r="806" spans="1:37" x14ac:dyDescent="0.2">
      <c r="A806" s="43">
        <v>797</v>
      </c>
      <c r="C806" s="43">
        <v>6.2388968744941931E-4</v>
      </c>
      <c r="D806" s="43">
        <v>5.2941198935503912E-2</v>
      </c>
      <c r="E806" s="43">
        <v>6.4450816802541233</v>
      </c>
      <c r="F806" s="43">
        <v>1.1653680085839651</v>
      </c>
      <c r="H806" s="43">
        <v>9.4197773603643675E-5</v>
      </c>
      <c r="I806" s="43">
        <v>0.11760434611741444</v>
      </c>
      <c r="J806" s="43">
        <v>0</v>
      </c>
      <c r="K806" s="43">
        <v>1</v>
      </c>
      <c r="M806" s="43">
        <v>7.8428354460437777E-3</v>
      </c>
      <c r="N806" s="43">
        <v>4.4826632203828237E-2</v>
      </c>
      <c r="O806" s="43">
        <v>0</v>
      </c>
      <c r="P806" s="43">
        <v>1</v>
      </c>
      <c r="R806" s="43">
        <v>625.37994819254573</v>
      </c>
      <c r="S806" s="43">
        <v>209.75213137743779</v>
      </c>
      <c r="T806" s="43">
        <v>6656.5866181257334</v>
      </c>
      <c r="U806" s="43">
        <v>7491.7186976957164</v>
      </c>
      <c r="W806" s="43">
        <v>4030.6248472940492</v>
      </c>
      <c r="X806" s="43">
        <v>0</v>
      </c>
      <c r="Y806" s="43">
        <v>0</v>
      </c>
      <c r="Z806" s="43">
        <v>4030.6248472940492</v>
      </c>
      <c r="AB806" s="43">
        <v>11.065708520581062</v>
      </c>
      <c r="AC806" s="43">
        <v>0</v>
      </c>
      <c r="AD806" s="43">
        <v>0</v>
      </c>
      <c r="AE806" s="43">
        <v>11.065708520581062</v>
      </c>
      <c r="AG806" s="43">
        <v>7412319.0941737564</v>
      </c>
      <c r="AH806" s="43">
        <v>870614.96701551462</v>
      </c>
      <c r="AI806" s="43">
        <v>0</v>
      </c>
      <c r="AJ806" s="43">
        <v>46475975.786440462</v>
      </c>
      <c r="AK806" s="43">
        <v>53888294.880614221</v>
      </c>
    </row>
    <row r="807" spans="1:37" x14ac:dyDescent="0.2">
      <c r="A807" s="43">
        <v>798</v>
      </c>
      <c r="C807" s="43">
        <v>6.077172185206133E-4</v>
      </c>
      <c r="D807" s="43">
        <v>5.8375866017897016E-2</v>
      </c>
      <c r="E807" s="43">
        <v>2.0352688226958549</v>
      </c>
      <c r="F807" s="43">
        <v>2.1679866193659101</v>
      </c>
      <c r="H807" s="43">
        <v>8.5999942501491363E-5</v>
      </c>
      <c r="I807" s="43">
        <v>9.7203748179656421E-2</v>
      </c>
      <c r="J807" s="43">
        <v>0</v>
      </c>
      <c r="K807" s="43">
        <v>1</v>
      </c>
      <c r="M807" s="43">
        <v>7.8617476809748066E-3</v>
      </c>
      <c r="N807" s="43">
        <v>4.6292389842560233E-2</v>
      </c>
      <c r="O807" s="43">
        <v>0</v>
      </c>
      <c r="P807" s="43">
        <v>1</v>
      </c>
      <c r="R807" s="43">
        <v>671.70294232838057</v>
      </c>
      <c r="S807" s="43">
        <v>158.27909022742898</v>
      </c>
      <c r="T807" s="43">
        <v>6890.8227014986214</v>
      </c>
      <c r="U807" s="43">
        <v>7720.8047340544308</v>
      </c>
      <c r="W807" s="43">
        <v>1367.0960566340248</v>
      </c>
      <c r="X807" s="43">
        <v>0</v>
      </c>
      <c r="Y807" s="43">
        <v>0</v>
      </c>
      <c r="Z807" s="43">
        <v>1367.0960566340248</v>
      </c>
      <c r="AB807" s="43">
        <v>83.945785224623833</v>
      </c>
      <c r="AC807" s="43">
        <v>0</v>
      </c>
      <c r="AD807" s="43">
        <v>0</v>
      </c>
      <c r="AE807" s="43">
        <v>83.945785224623833</v>
      </c>
      <c r="AG807" s="43">
        <v>2514089.6481499714</v>
      </c>
      <c r="AH807" s="43">
        <v>295292.74823294935</v>
      </c>
      <c r="AI807" s="43">
        <v>0</v>
      </c>
      <c r="AJ807" s="43">
        <v>352572297.94342011</v>
      </c>
      <c r="AK807" s="43">
        <v>355086387.59157008</v>
      </c>
    </row>
    <row r="808" spans="1:37" x14ac:dyDescent="0.2">
      <c r="A808" s="43">
        <v>799</v>
      </c>
      <c r="C808" s="43">
        <v>6.0951767152088486E-4</v>
      </c>
      <c r="D808" s="43">
        <v>5.0235716060718152E-2</v>
      </c>
      <c r="E808" s="43">
        <v>4.9878356713657332</v>
      </c>
      <c r="F808" s="43">
        <v>1.0353999068947097</v>
      </c>
      <c r="H808" s="43">
        <v>9.0680124749886737E-5</v>
      </c>
      <c r="I808" s="43">
        <v>7.9436730727647425E-2</v>
      </c>
      <c r="J808" s="43">
        <v>0</v>
      </c>
      <c r="K808" s="43">
        <v>1</v>
      </c>
      <c r="M808" s="43">
        <v>7.870334250855926E-3</v>
      </c>
      <c r="N808" s="43">
        <v>4.5740737686910671E-2</v>
      </c>
      <c r="O808" s="43">
        <v>0</v>
      </c>
      <c r="P808" s="43">
        <v>1</v>
      </c>
      <c r="R808" s="43">
        <v>579.7506861888379</v>
      </c>
      <c r="S808" s="43">
        <v>136.38790043497934</v>
      </c>
      <c r="T808" s="43">
        <v>6816.1433320220185</v>
      </c>
      <c r="U808" s="43">
        <v>7532.2819186458355</v>
      </c>
      <c r="W808" s="43">
        <v>2891.7011530714467</v>
      </c>
      <c r="X808" s="43">
        <v>0</v>
      </c>
      <c r="Y808" s="43">
        <v>0</v>
      </c>
      <c r="Z808" s="43">
        <v>2891.7011530714467</v>
      </c>
      <c r="AB808" s="43">
        <v>2.1959738735154959</v>
      </c>
      <c r="AC808" s="43">
        <v>0</v>
      </c>
      <c r="AD808" s="43">
        <v>0</v>
      </c>
      <c r="AE808" s="43">
        <v>2.1959738735154959</v>
      </c>
      <c r="AG808" s="43">
        <v>5317838.4204983907</v>
      </c>
      <c r="AH808" s="43">
        <v>624607.44906343252</v>
      </c>
      <c r="AI808" s="43">
        <v>0</v>
      </c>
      <c r="AJ808" s="43">
        <v>9223090.2687650826</v>
      </c>
      <c r="AK808" s="43">
        <v>14540928.689263474</v>
      </c>
    </row>
    <row r="809" spans="1:37" x14ac:dyDescent="0.2">
      <c r="A809" s="43">
        <v>800</v>
      </c>
      <c r="C809" s="43">
        <v>6.1796004524128367E-4</v>
      </c>
      <c r="D809" s="43">
        <v>4.7450338534172125E-2</v>
      </c>
      <c r="E809" s="43">
        <v>3.7705867663347634</v>
      </c>
      <c r="F809" s="43">
        <v>2.467710479561084</v>
      </c>
      <c r="H809" s="43">
        <v>9.9603782652613049E-5</v>
      </c>
      <c r="I809" s="43">
        <v>0.10376331448823206</v>
      </c>
      <c r="J809" s="43">
        <v>0</v>
      </c>
      <c r="K809" s="43">
        <v>1</v>
      </c>
      <c r="M809" s="43">
        <v>7.8675520850610692E-3</v>
      </c>
      <c r="N809" s="43">
        <v>4.4389993368896652E-2</v>
      </c>
      <c r="O809" s="43">
        <v>0</v>
      </c>
      <c r="P809" s="43">
        <v>1</v>
      </c>
      <c r="R809" s="43">
        <v>555.19057431761212</v>
      </c>
      <c r="S809" s="43">
        <v>195.68702941925378</v>
      </c>
      <c r="T809" s="43">
        <v>6612.5212342184577</v>
      </c>
      <c r="U809" s="43">
        <v>7363.3988379553239</v>
      </c>
      <c r="W809" s="43">
        <v>2093.3942323157853</v>
      </c>
      <c r="X809" s="43">
        <v>0</v>
      </c>
      <c r="Y809" s="43">
        <v>0</v>
      </c>
      <c r="Z809" s="43">
        <v>2093.3942323157853</v>
      </c>
      <c r="AB809" s="43">
        <v>87.189915576506095</v>
      </c>
      <c r="AC809" s="43">
        <v>0</v>
      </c>
      <c r="AD809" s="43">
        <v>0</v>
      </c>
      <c r="AE809" s="43">
        <v>87.189915576506095</v>
      </c>
      <c r="AG809" s="43">
        <v>3849751.9932287293</v>
      </c>
      <c r="AH809" s="43">
        <v>452173.15418020962</v>
      </c>
      <c r="AI809" s="43">
        <v>0</v>
      </c>
      <c r="AJ809" s="43">
        <v>366197645.42132562</v>
      </c>
      <c r="AK809" s="43">
        <v>370047397.41455436</v>
      </c>
    </row>
    <row r="810" spans="1:37" x14ac:dyDescent="0.2">
      <c r="A810" s="43">
        <v>801</v>
      </c>
      <c r="C810" s="43">
        <v>6.0426691804416196E-4</v>
      </c>
      <c r="D810" s="43">
        <v>5.4536334882747228E-2</v>
      </c>
      <c r="E810" s="43">
        <v>7.9853445146584852</v>
      </c>
      <c r="F810" s="43">
        <v>3.2293829334172739</v>
      </c>
      <c r="H810" s="43">
        <v>1.005091146943915E-4</v>
      </c>
      <c r="I810" s="43">
        <v>0.16006208555716006</v>
      </c>
      <c r="J810" s="43">
        <v>0</v>
      </c>
      <c r="K810" s="43">
        <v>1</v>
      </c>
      <c r="M810" s="43">
        <v>7.9531147027589455E-3</v>
      </c>
      <c r="N810" s="43">
        <v>4.6991166216885816E-2</v>
      </c>
      <c r="O810" s="43">
        <v>0</v>
      </c>
      <c r="P810" s="43">
        <v>1</v>
      </c>
      <c r="R810" s="43">
        <v>623.96055982135033</v>
      </c>
      <c r="S810" s="43">
        <v>304.60448369225179</v>
      </c>
      <c r="T810" s="43">
        <v>7076.1306389407828</v>
      </c>
      <c r="U810" s="43">
        <v>8004.695682454385</v>
      </c>
      <c r="W810" s="43">
        <v>4982.5400337326573</v>
      </c>
      <c r="X810" s="43">
        <v>0</v>
      </c>
      <c r="Y810" s="43">
        <v>0</v>
      </c>
      <c r="Z810" s="43">
        <v>4982.5400337326573</v>
      </c>
      <c r="AB810" s="43">
        <v>148.84203148145909</v>
      </c>
      <c r="AC810" s="43">
        <v>0</v>
      </c>
      <c r="AD810" s="43">
        <v>0</v>
      </c>
      <c r="AE810" s="43">
        <v>148.84203148145909</v>
      </c>
      <c r="AG810" s="43">
        <v>9162891.122034356</v>
      </c>
      <c r="AH810" s="43">
        <v>1076228.647286254</v>
      </c>
      <c r="AI810" s="43">
        <v>0</v>
      </c>
      <c r="AJ810" s="43">
        <v>625136532.22212815</v>
      </c>
      <c r="AK810" s="43">
        <v>634299423.34416246</v>
      </c>
    </row>
    <row r="811" spans="1:37" x14ac:dyDescent="0.2">
      <c r="A811" s="43">
        <v>802</v>
      </c>
      <c r="C811" s="43">
        <v>6.1002487530947835E-4</v>
      </c>
      <c r="D811" s="43">
        <v>6.6492316805978779E-2</v>
      </c>
      <c r="E811" s="43">
        <v>4.3928203876562399</v>
      </c>
      <c r="F811" s="43">
        <v>2.4919569091783638</v>
      </c>
      <c r="H811" s="43">
        <v>8.9998639003052716E-5</v>
      </c>
      <c r="I811" s="43">
        <v>8.4780841121073605E-2</v>
      </c>
      <c r="J811" s="43">
        <v>0</v>
      </c>
      <c r="K811" s="43">
        <v>1</v>
      </c>
      <c r="M811" s="43">
        <v>7.9558429624488891E-3</v>
      </c>
      <c r="N811" s="43">
        <v>4.5953453233576802E-2</v>
      </c>
      <c r="O811" s="43">
        <v>0</v>
      </c>
      <c r="P811" s="43">
        <v>1</v>
      </c>
      <c r="R811" s="43">
        <v>768.00028826377729</v>
      </c>
      <c r="S811" s="43">
        <v>144.46945539343031</v>
      </c>
      <c r="T811" s="43">
        <v>6922.2411944673804</v>
      </c>
      <c r="U811" s="43">
        <v>7834.7109381245882</v>
      </c>
      <c r="W811" s="43">
        <v>3373.6873240109903</v>
      </c>
      <c r="X811" s="43">
        <v>0</v>
      </c>
      <c r="Y811" s="43">
        <v>0</v>
      </c>
      <c r="Z811" s="43">
        <v>3373.6873240109903</v>
      </c>
      <c r="AB811" s="43">
        <v>122.60309698689458</v>
      </c>
      <c r="AC811" s="43">
        <v>0</v>
      </c>
      <c r="AD811" s="43">
        <v>0</v>
      </c>
      <c r="AE811" s="43">
        <v>122.60309698689458</v>
      </c>
      <c r="AG811" s="43">
        <v>6204210.9888562113</v>
      </c>
      <c r="AH811" s="43">
        <v>728716.46198637388</v>
      </c>
      <c r="AI811" s="43">
        <v>0</v>
      </c>
      <c r="AJ811" s="43">
        <v>514933007.34495723</v>
      </c>
      <c r="AK811" s="43">
        <v>521137218.33381343</v>
      </c>
    </row>
    <row r="812" spans="1:37" x14ac:dyDescent="0.2">
      <c r="A812" s="43">
        <v>803</v>
      </c>
      <c r="C812" s="43">
        <v>6.1326650527337989E-4</v>
      </c>
      <c r="D812" s="43">
        <v>6.0688328771803079E-2</v>
      </c>
      <c r="E812" s="43">
        <v>0.52754442486941899</v>
      </c>
      <c r="F812" s="43">
        <v>2.2320234711595401</v>
      </c>
      <c r="H812" s="43">
        <v>9.0722182140012819E-5</v>
      </c>
      <c r="I812" s="43">
        <v>0.11816349437168083</v>
      </c>
      <c r="J812" s="43">
        <v>0</v>
      </c>
      <c r="K812" s="43">
        <v>1</v>
      </c>
      <c r="M812" s="43">
        <v>7.8919933227123984E-3</v>
      </c>
      <c r="N812" s="43">
        <v>4.6229283322383963E-2</v>
      </c>
      <c r="O812" s="43">
        <v>0</v>
      </c>
      <c r="P812" s="43">
        <v>1</v>
      </c>
      <c r="R812" s="43">
        <v>704.6878707649596</v>
      </c>
      <c r="S812" s="43">
        <v>202.97342781119875</v>
      </c>
      <c r="T812" s="43">
        <v>6907.9031916972381</v>
      </c>
      <c r="U812" s="43">
        <v>7815.5644902733966</v>
      </c>
      <c r="W812" s="43">
        <v>371.75415749515605</v>
      </c>
      <c r="X812" s="43">
        <v>0</v>
      </c>
      <c r="Y812" s="43">
        <v>0</v>
      </c>
      <c r="Z812" s="43">
        <v>371.75415749515605</v>
      </c>
      <c r="AB812" s="43">
        <v>92.89654363875421</v>
      </c>
      <c r="AC812" s="43">
        <v>0</v>
      </c>
      <c r="AD812" s="43">
        <v>0</v>
      </c>
      <c r="AE812" s="43">
        <v>92.89654363875421</v>
      </c>
      <c r="AG812" s="43">
        <v>683655.89563359192</v>
      </c>
      <c r="AH812" s="43">
        <v>80298.898018953711</v>
      </c>
      <c r="AI812" s="43">
        <v>0</v>
      </c>
      <c r="AJ812" s="43">
        <v>390165483.28276765</v>
      </c>
      <c r="AK812" s="43">
        <v>390849139.17840123</v>
      </c>
    </row>
    <row r="813" spans="1:37" x14ac:dyDescent="0.2">
      <c r="A813" s="43">
        <v>804</v>
      </c>
      <c r="C813" s="43">
        <v>6.062180479228308E-4</v>
      </c>
      <c r="D813" s="43">
        <v>5.239699405999796E-2</v>
      </c>
      <c r="E813" s="43">
        <v>5.9755099409417847</v>
      </c>
      <c r="F813" s="43">
        <v>2.5720715205567295</v>
      </c>
      <c r="H813" s="43">
        <v>9.1701618272654883E-5</v>
      </c>
      <c r="I813" s="43">
        <v>8.7316949929962806E-2</v>
      </c>
      <c r="J813" s="43">
        <v>0</v>
      </c>
      <c r="K813" s="43">
        <v>1</v>
      </c>
      <c r="M813" s="43">
        <v>7.8257540894027429E-3</v>
      </c>
      <c r="N813" s="43">
        <v>4.4673347795163951E-2</v>
      </c>
      <c r="O813" s="43">
        <v>0</v>
      </c>
      <c r="P813" s="43">
        <v>1</v>
      </c>
      <c r="R813" s="43">
        <v>601.41964143734538</v>
      </c>
      <c r="S813" s="43">
        <v>151.60653764264956</v>
      </c>
      <c r="T813" s="43">
        <v>6619.3762758540997</v>
      </c>
      <c r="U813" s="43">
        <v>7372.4024549340947</v>
      </c>
      <c r="W813" s="43">
        <v>3593.789046086501</v>
      </c>
      <c r="X813" s="43">
        <v>0</v>
      </c>
      <c r="Y813" s="43">
        <v>0</v>
      </c>
      <c r="Z813" s="43">
        <v>3593.789046086501</v>
      </c>
      <c r="AB813" s="43">
        <v>101.16579185215869</v>
      </c>
      <c r="AC813" s="43">
        <v>0</v>
      </c>
      <c r="AD813" s="43">
        <v>0</v>
      </c>
      <c r="AE813" s="43">
        <v>101.16579185215869</v>
      </c>
      <c r="AG813" s="43">
        <v>6608978.0557530755</v>
      </c>
      <c r="AH813" s="43">
        <v>776258.43395468418</v>
      </c>
      <c r="AI813" s="43">
        <v>0</v>
      </c>
      <c r="AJ813" s="43">
        <v>424896325.7790665</v>
      </c>
      <c r="AK813" s="43">
        <v>431505303.83481956</v>
      </c>
    </row>
    <row r="814" spans="1:37" x14ac:dyDescent="0.2">
      <c r="A814" s="43">
        <v>805</v>
      </c>
      <c r="C814" s="43">
        <v>6.1140985329533049E-4</v>
      </c>
      <c r="D814" s="43">
        <v>5.3066441349312286E-2</v>
      </c>
      <c r="E814" s="43">
        <v>5.6915828375172577</v>
      </c>
      <c r="F814" s="43">
        <v>3.6666515768442256</v>
      </c>
      <c r="H814" s="43">
        <v>8.6801767404878533E-5</v>
      </c>
      <c r="I814" s="43">
        <v>0.12160248680301788</v>
      </c>
      <c r="J814" s="43">
        <v>0</v>
      </c>
      <c r="K814" s="43">
        <v>1</v>
      </c>
      <c r="M814" s="43">
        <v>7.872547281617237E-3</v>
      </c>
      <c r="N814" s="43">
        <v>4.575605178126696E-2</v>
      </c>
      <c r="O814" s="43">
        <v>0</v>
      </c>
      <c r="P814" s="43">
        <v>1</v>
      </c>
      <c r="R814" s="43">
        <v>614.32016450753838</v>
      </c>
      <c r="S814" s="43">
        <v>199.85425422010522</v>
      </c>
      <c r="T814" s="43">
        <v>6820.342639344366</v>
      </c>
      <c r="U814" s="43">
        <v>7634.5170580720096</v>
      </c>
      <c r="W814" s="43">
        <v>3496.4541050518837</v>
      </c>
      <c r="X814" s="43">
        <v>0</v>
      </c>
      <c r="Y814" s="43">
        <v>0</v>
      </c>
      <c r="Z814" s="43">
        <v>3496.4541050518837</v>
      </c>
      <c r="AB814" s="43">
        <v>175.28502838472176</v>
      </c>
      <c r="AC814" s="43">
        <v>0</v>
      </c>
      <c r="AD814" s="43">
        <v>0</v>
      </c>
      <c r="AE814" s="43">
        <v>175.28502838472176</v>
      </c>
      <c r="AG814" s="43">
        <v>6429979.099190414</v>
      </c>
      <c r="AH814" s="43">
        <v>755234.0866912069</v>
      </c>
      <c r="AI814" s="43">
        <v>0</v>
      </c>
      <c r="AJ814" s="43">
        <v>736197119.2158314</v>
      </c>
      <c r="AK814" s="43">
        <v>742627098.31502175</v>
      </c>
    </row>
    <row r="815" spans="1:37" x14ac:dyDescent="0.2">
      <c r="A815" s="43">
        <v>806</v>
      </c>
      <c r="C815" s="43">
        <v>5.9309440651216102E-4</v>
      </c>
      <c r="D815" s="43">
        <v>4.8740185797864939E-2</v>
      </c>
      <c r="E815" s="43">
        <v>2.3606490216751639</v>
      </c>
      <c r="F815" s="43">
        <v>1.7180543889297881</v>
      </c>
      <c r="H815" s="43">
        <v>9.1549382315925243E-5</v>
      </c>
      <c r="I815" s="43">
        <v>0.1259409164648172</v>
      </c>
      <c r="J815" s="43">
        <v>0</v>
      </c>
      <c r="K815" s="43">
        <v>1</v>
      </c>
      <c r="M815" s="43">
        <v>7.8592687469785094E-3</v>
      </c>
      <c r="N815" s="43">
        <v>4.753785261585064E-2</v>
      </c>
      <c r="O815" s="43">
        <v>0</v>
      </c>
      <c r="P815" s="43">
        <v>1</v>
      </c>
      <c r="R815" s="43">
        <v>547.33520272890712</v>
      </c>
      <c r="S815" s="43">
        <v>218.30548143715225</v>
      </c>
      <c r="T815" s="43">
        <v>7073.9839857643774</v>
      </c>
      <c r="U815" s="43">
        <v>7839.6246699304365</v>
      </c>
      <c r="W815" s="43">
        <v>1292.066310850372</v>
      </c>
      <c r="X815" s="43">
        <v>0</v>
      </c>
      <c r="Y815" s="43">
        <v>0</v>
      </c>
      <c r="Z815" s="43">
        <v>1292.066310850372</v>
      </c>
      <c r="AB815" s="43">
        <v>42.052759565273583</v>
      </c>
      <c r="AC815" s="43">
        <v>0</v>
      </c>
      <c r="AD815" s="43">
        <v>0</v>
      </c>
      <c r="AE815" s="43">
        <v>42.052759565273583</v>
      </c>
      <c r="AG815" s="43">
        <v>2376109.9456538339</v>
      </c>
      <c r="AH815" s="43">
        <v>279086.32314368035</v>
      </c>
      <c r="AI815" s="43">
        <v>0</v>
      </c>
      <c r="AJ815" s="43">
        <v>176621590.17414904</v>
      </c>
      <c r="AK815" s="43">
        <v>178997700.11980286</v>
      </c>
    </row>
    <row r="816" spans="1:37" x14ac:dyDescent="0.2">
      <c r="A816" s="43">
        <v>807</v>
      </c>
      <c r="C816" s="43">
        <v>6.2471849465117746E-4</v>
      </c>
      <c r="D816" s="43">
        <v>6.2387616926106948E-2</v>
      </c>
      <c r="E816" s="43">
        <v>3.9097088835408331</v>
      </c>
      <c r="F816" s="43">
        <v>1.9541463685016511</v>
      </c>
      <c r="H816" s="43">
        <v>8.7752788513443771E-5</v>
      </c>
      <c r="I816" s="43">
        <v>8.0222207044153893E-2</v>
      </c>
      <c r="J816" s="43">
        <v>0</v>
      </c>
      <c r="K816" s="43">
        <v>1</v>
      </c>
      <c r="M816" s="43">
        <v>7.8058698706350137E-3</v>
      </c>
      <c r="N816" s="43">
        <v>4.5528540926666486E-2</v>
      </c>
      <c r="O816" s="43">
        <v>0</v>
      </c>
      <c r="P816" s="43">
        <v>1</v>
      </c>
      <c r="R816" s="43">
        <v>737.94693441144227</v>
      </c>
      <c r="S816" s="43">
        <v>133.29010333137677</v>
      </c>
      <c r="T816" s="43">
        <v>6728.9517204476952</v>
      </c>
      <c r="U816" s="43">
        <v>7600.1887581905139</v>
      </c>
      <c r="W816" s="43">
        <v>2885.1576850501406</v>
      </c>
      <c r="X816" s="43">
        <v>0</v>
      </c>
      <c r="Y816" s="43">
        <v>0</v>
      </c>
      <c r="Z816" s="43">
        <v>2885.1576850501406</v>
      </c>
      <c r="AB816" s="43">
        <v>75.339704474869606</v>
      </c>
      <c r="AC816" s="43">
        <v>0</v>
      </c>
      <c r="AD816" s="43">
        <v>0</v>
      </c>
      <c r="AE816" s="43">
        <v>75.339704474869606</v>
      </c>
      <c r="AG816" s="43">
        <v>5305804.9828072088</v>
      </c>
      <c r="AH816" s="43">
        <v>623194.05997083033</v>
      </c>
      <c r="AI816" s="43">
        <v>0</v>
      </c>
      <c r="AJ816" s="43">
        <v>316426758.79445237</v>
      </c>
      <c r="AK816" s="43">
        <v>321732563.77725959</v>
      </c>
    </row>
    <row r="817" spans="1:37" x14ac:dyDescent="0.2">
      <c r="A817" s="43">
        <v>808</v>
      </c>
      <c r="C817" s="43">
        <v>5.9160341445032335E-4</v>
      </c>
      <c r="D817" s="43">
        <v>6.3376763224951671E-2</v>
      </c>
      <c r="E817" s="43">
        <v>7.9589547733445656</v>
      </c>
      <c r="F817" s="43">
        <v>1.4776627557519857</v>
      </c>
      <c r="H817" s="43">
        <v>8.4945191498556738E-5</v>
      </c>
      <c r="I817" s="43">
        <v>0.1128004558708835</v>
      </c>
      <c r="J817" s="43">
        <v>0</v>
      </c>
      <c r="K817" s="43">
        <v>1</v>
      </c>
      <c r="M817" s="43">
        <v>7.8270826412594439E-3</v>
      </c>
      <c r="N817" s="43">
        <v>4.4538568665665475E-2</v>
      </c>
      <c r="O817" s="43">
        <v>0</v>
      </c>
      <c r="P817" s="43">
        <v>1</v>
      </c>
      <c r="R817" s="43">
        <v>709.90968286476527</v>
      </c>
      <c r="S817" s="43">
        <v>181.42286765900218</v>
      </c>
      <c r="T817" s="43">
        <v>6600.5260299156771</v>
      </c>
      <c r="U817" s="43">
        <v>7491.8585804394443</v>
      </c>
      <c r="W817" s="43">
        <v>5650.1390590800502</v>
      </c>
      <c r="X817" s="43">
        <v>0</v>
      </c>
      <c r="Y817" s="43">
        <v>0</v>
      </c>
      <c r="Z817" s="43">
        <v>5650.1390590800502</v>
      </c>
      <c r="AB817" s="43">
        <v>36.283423453385616</v>
      </c>
      <c r="AC817" s="43">
        <v>0</v>
      </c>
      <c r="AD817" s="43">
        <v>0</v>
      </c>
      <c r="AE817" s="43">
        <v>36.283423453385616</v>
      </c>
      <c r="AG817" s="43">
        <v>10390605.729648212</v>
      </c>
      <c r="AH817" s="43">
        <v>1220430.0367612909</v>
      </c>
      <c r="AI817" s="43">
        <v>0</v>
      </c>
      <c r="AJ817" s="43">
        <v>152390378.50421959</v>
      </c>
      <c r="AK817" s="43">
        <v>162780984.23386779</v>
      </c>
    </row>
    <row r="818" spans="1:37" x14ac:dyDescent="0.2">
      <c r="A818" s="43">
        <v>809</v>
      </c>
      <c r="C818" s="43">
        <v>5.9205316457180285E-4</v>
      </c>
      <c r="D818" s="43">
        <v>5.2986569981703709E-2</v>
      </c>
      <c r="E818" s="43">
        <v>4.7324430176306507</v>
      </c>
      <c r="F818" s="43">
        <v>1.0307629913763463</v>
      </c>
      <c r="H818" s="43">
        <v>9.1311086609202619E-5</v>
      </c>
      <c r="I818" s="43">
        <v>0.10048371591895847</v>
      </c>
      <c r="J818" s="43">
        <v>0</v>
      </c>
      <c r="K818" s="43">
        <v>1</v>
      </c>
      <c r="M818" s="43">
        <v>7.8743966785234099E-3</v>
      </c>
      <c r="N818" s="43">
        <v>4.5847662307558545E-2</v>
      </c>
      <c r="O818" s="43">
        <v>0</v>
      </c>
      <c r="P818" s="43">
        <v>1</v>
      </c>
      <c r="R818" s="43">
        <v>593.97598512711329</v>
      </c>
      <c r="S818" s="43">
        <v>173.72470015377206</v>
      </c>
      <c r="T818" s="43">
        <v>6835.6034191950193</v>
      </c>
      <c r="U818" s="43">
        <v>7603.3041044759048</v>
      </c>
      <c r="W818" s="43">
        <v>2810.9575034550944</v>
      </c>
      <c r="X818" s="43">
        <v>0</v>
      </c>
      <c r="Y818" s="43">
        <v>0</v>
      </c>
      <c r="Z818" s="43">
        <v>2810.9575034550944</v>
      </c>
      <c r="AB818" s="43">
        <v>1.9551551575797717</v>
      </c>
      <c r="AC818" s="43">
        <v>0</v>
      </c>
      <c r="AD818" s="43">
        <v>0</v>
      </c>
      <c r="AE818" s="43">
        <v>1.9551551575797717</v>
      </c>
      <c r="AG818" s="43">
        <v>5169350.8488539187</v>
      </c>
      <c r="AH818" s="43">
        <v>607166.82074630039</v>
      </c>
      <c r="AI818" s="43">
        <v>0</v>
      </c>
      <c r="AJ818" s="43">
        <v>8211651.6618350409</v>
      </c>
      <c r="AK818" s="43">
        <v>13381002.510688961</v>
      </c>
    </row>
    <row r="819" spans="1:37" x14ac:dyDescent="0.2">
      <c r="A819" s="43">
        <v>810</v>
      </c>
      <c r="C819" s="43">
        <v>6.1394263996283893E-4</v>
      </c>
      <c r="D819" s="43">
        <v>5.2052855944394835E-2</v>
      </c>
      <c r="E819" s="43">
        <v>4.8190203015096928</v>
      </c>
      <c r="F819" s="43">
        <v>1.5672899180507551</v>
      </c>
      <c r="H819" s="43">
        <v>9.0026583046909359E-5</v>
      </c>
      <c r="I819" s="43">
        <v>8.6559220765740436E-2</v>
      </c>
      <c r="J819" s="43">
        <v>0</v>
      </c>
      <c r="K819" s="43">
        <v>1</v>
      </c>
      <c r="M819" s="43">
        <v>7.8267494910618206E-3</v>
      </c>
      <c r="N819" s="43">
        <v>4.9760138233496121E-2</v>
      </c>
      <c r="O819" s="43">
        <v>0</v>
      </c>
      <c r="P819" s="43">
        <v>1</v>
      </c>
      <c r="R819" s="43">
        <v>605.08269525149217</v>
      </c>
      <c r="S819" s="43">
        <v>147.54567302024614</v>
      </c>
      <c r="T819" s="43">
        <v>7374.0382262742341</v>
      </c>
      <c r="U819" s="43">
        <v>8126.6665945459727</v>
      </c>
      <c r="W819" s="43">
        <v>2915.9057925091433</v>
      </c>
      <c r="X819" s="43">
        <v>0</v>
      </c>
      <c r="Y819" s="43">
        <v>0</v>
      </c>
      <c r="Z819" s="43">
        <v>2915.9057925091433</v>
      </c>
      <c r="AB819" s="43">
        <v>36.728532448536946</v>
      </c>
      <c r="AC819" s="43">
        <v>0</v>
      </c>
      <c r="AD819" s="43">
        <v>0</v>
      </c>
      <c r="AE819" s="43">
        <v>36.728532448536946</v>
      </c>
      <c r="AG819" s="43">
        <v>5362350.7524243146</v>
      </c>
      <c r="AH819" s="43">
        <v>629835.65118197491</v>
      </c>
      <c r="AI819" s="43">
        <v>0</v>
      </c>
      <c r="AJ819" s="43">
        <v>154259836.28385517</v>
      </c>
      <c r="AK819" s="43">
        <v>159622187.0362795</v>
      </c>
    </row>
    <row r="820" spans="1:37" x14ac:dyDescent="0.2">
      <c r="A820" s="43">
        <v>811</v>
      </c>
      <c r="C820" s="43">
        <v>5.9050525505911745E-4</v>
      </c>
      <c r="D820" s="43">
        <v>5.2830314536902505E-2</v>
      </c>
      <c r="E820" s="43">
        <v>3.7744646840412206</v>
      </c>
      <c r="F820" s="43">
        <v>1.534750446888848</v>
      </c>
      <c r="H820" s="43">
        <v>8.963856826486363E-5</v>
      </c>
      <c r="I820" s="43">
        <v>9.6212560454563195E-2</v>
      </c>
      <c r="J820" s="43">
        <v>0</v>
      </c>
      <c r="K820" s="43">
        <v>1</v>
      </c>
      <c r="M820" s="43">
        <v>7.8732905022972366E-3</v>
      </c>
      <c r="N820" s="43">
        <v>4.5458058002364889E-2</v>
      </c>
      <c r="O820" s="43">
        <v>0</v>
      </c>
      <c r="P820" s="43">
        <v>1</v>
      </c>
      <c r="R820" s="43">
        <v>590.67601467708243</v>
      </c>
      <c r="S820" s="43">
        <v>163.29355968952589</v>
      </c>
      <c r="T820" s="43">
        <v>6776.5637333777204</v>
      </c>
      <c r="U820" s="43">
        <v>7530.5333077443283</v>
      </c>
      <c r="W820" s="43">
        <v>2229.4857571088614</v>
      </c>
      <c r="X820" s="43">
        <v>0</v>
      </c>
      <c r="Y820" s="43">
        <v>0</v>
      </c>
      <c r="Z820" s="43">
        <v>2229.4857571088614</v>
      </c>
      <c r="AB820" s="43">
        <v>33.797476121215006</v>
      </c>
      <c r="AC820" s="43">
        <v>0</v>
      </c>
      <c r="AD820" s="43">
        <v>0</v>
      </c>
      <c r="AE820" s="43">
        <v>33.797476121215006</v>
      </c>
      <c r="AG820" s="43">
        <v>4100024.307323196</v>
      </c>
      <c r="AH820" s="43">
        <v>481568.92353551404</v>
      </c>
      <c r="AI820" s="43">
        <v>0</v>
      </c>
      <c r="AJ820" s="43">
        <v>141949399.70910302</v>
      </c>
      <c r="AK820" s="43">
        <v>146049424.01642621</v>
      </c>
    </row>
    <row r="821" spans="1:37" x14ac:dyDescent="0.2">
      <c r="A821" s="43">
        <v>812</v>
      </c>
      <c r="C821" s="43">
        <v>6.0878625288556096E-4</v>
      </c>
      <c r="D821" s="43">
        <v>5.3745131932131679E-2</v>
      </c>
      <c r="E821" s="43">
        <v>6.4398715912155016</v>
      </c>
      <c r="F821" s="43">
        <v>2.4872849178122212</v>
      </c>
      <c r="H821" s="43">
        <v>1.0251577272979429E-4</v>
      </c>
      <c r="I821" s="43">
        <v>9.763259178343224E-2</v>
      </c>
      <c r="J821" s="43">
        <v>0</v>
      </c>
      <c r="K821" s="43">
        <v>1</v>
      </c>
      <c r="M821" s="43">
        <v>7.8793175913737246E-3</v>
      </c>
      <c r="N821" s="43">
        <v>4.79742161739799E-2</v>
      </c>
      <c r="O821" s="43">
        <v>0</v>
      </c>
      <c r="P821" s="43">
        <v>1</v>
      </c>
      <c r="R821" s="43">
        <v>619.50717848258159</v>
      </c>
      <c r="S821" s="43">
        <v>189.50814509657206</v>
      </c>
      <c r="T821" s="43">
        <v>7157.1293535695959</v>
      </c>
      <c r="U821" s="43">
        <v>7966.1446771487499</v>
      </c>
      <c r="W821" s="43">
        <v>3989.5466792640486</v>
      </c>
      <c r="X821" s="43">
        <v>0</v>
      </c>
      <c r="Y821" s="43">
        <v>0</v>
      </c>
      <c r="Z821" s="43">
        <v>3989.5466792640486</v>
      </c>
      <c r="AB821" s="43">
        <v>98.588054084589572</v>
      </c>
      <c r="AC821" s="43">
        <v>0</v>
      </c>
      <c r="AD821" s="43">
        <v>0</v>
      </c>
      <c r="AE821" s="43">
        <v>98.588054084589572</v>
      </c>
      <c r="AG821" s="43">
        <v>7336776.3431665851</v>
      </c>
      <c r="AH821" s="43">
        <v>861742.08272103453</v>
      </c>
      <c r="AI821" s="43">
        <v>0</v>
      </c>
      <c r="AJ821" s="43">
        <v>414069827.15527618</v>
      </c>
      <c r="AK821" s="43">
        <v>421406603.49844277</v>
      </c>
    </row>
    <row r="822" spans="1:37" x14ac:dyDescent="0.2">
      <c r="A822" s="43">
        <v>813</v>
      </c>
      <c r="C822" s="43">
        <v>6.0799725703558551E-4</v>
      </c>
      <c r="D822" s="43">
        <v>5.2290316226154196E-2</v>
      </c>
      <c r="E822" s="43">
        <v>2.9446604566400638</v>
      </c>
      <c r="F822" s="43">
        <v>1.4303961876622953</v>
      </c>
      <c r="H822" s="43">
        <v>8.889187239969407E-5</v>
      </c>
      <c r="I822" s="43">
        <v>9.1998978432369857E-2</v>
      </c>
      <c r="J822" s="43">
        <v>0</v>
      </c>
      <c r="K822" s="43">
        <v>1</v>
      </c>
      <c r="M822" s="43">
        <v>7.8619512129636249E-3</v>
      </c>
      <c r="N822" s="43">
        <v>4.8222394085754128E-2</v>
      </c>
      <c r="O822" s="43">
        <v>0</v>
      </c>
      <c r="P822" s="43">
        <v>1</v>
      </c>
      <c r="R822" s="43">
        <v>601.95671152236559</v>
      </c>
      <c r="S822" s="43">
        <v>154.84152212672313</v>
      </c>
      <c r="T822" s="43">
        <v>7178.2980245770696</v>
      </c>
      <c r="U822" s="43">
        <v>7935.0962582261582</v>
      </c>
      <c r="W822" s="43">
        <v>1772.5581250290002</v>
      </c>
      <c r="X822" s="43">
        <v>0</v>
      </c>
      <c r="Y822" s="43">
        <v>0</v>
      </c>
      <c r="Z822" s="43">
        <v>1772.5581250290002</v>
      </c>
      <c r="AB822" s="43">
        <v>27.721546494134529</v>
      </c>
      <c r="AC822" s="43">
        <v>0</v>
      </c>
      <c r="AD822" s="43">
        <v>0</v>
      </c>
      <c r="AE822" s="43">
        <v>27.721546494134529</v>
      </c>
      <c r="AG822" s="43">
        <v>3259734.3919283315</v>
      </c>
      <c r="AH822" s="43">
        <v>382872.55500626401</v>
      </c>
      <c r="AI822" s="43">
        <v>0</v>
      </c>
      <c r="AJ822" s="43">
        <v>116430495.27536502</v>
      </c>
      <c r="AK822" s="43">
        <v>119690229.66729335</v>
      </c>
    </row>
    <row r="823" spans="1:37" x14ac:dyDescent="0.2">
      <c r="A823" s="43">
        <v>814</v>
      </c>
      <c r="C823" s="43">
        <v>6.2804917230863122E-4</v>
      </c>
      <c r="D823" s="43">
        <v>6.5084990310612101E-2</v>
      </c>
      <c r="E823" s="43">
        <v>5.1613566614795721</v>
      </c>
      <c r="F823" s="43">
        <v>2.6047524058486577</v>
      </c>
      <c r="H823" s="43">
        <v>9.5646437162977271E-5</v>
      </c>
      <c r="I823" s="43">
        <v>6.8917291106558809E-2</v>
      </c>
      <c r="J823" s="43">
        <v>0</v>
      </c>
      <c r="K823" s="43">
        <v>1</v>
      </c>
      <c r="M823" s="43">
        <v>7.871895070582835E-3</v>
      </c>
      <c r="N823" s="43">
        <v>4.778207626611608E-2</v>
      </c>
      <c r="O823" s="43">
        <v>0</v>
      </c>
      <c r="P823" s="43">
        <v>1</v>
      </c>
      <c r="R823" s="43">
        <v>773.9570576881855</v>
      </c>
      <c r="S823" s="43">
        <v>124.80712195074014</v>
      </c>
      <c r="T823" s="43">
        <v>7121.7493794265765</v>
      </c>
      <c r="U823" s="43">
        <v>8020.5135590655018</v>
      </c>
      <c r="W823" s="43">
        <v>3994.6684153980455</v>
      </c>
      <c r="X823" s="43">
        <v>0</v>
      </c>
      <c r="Y823" s="43">
        <v>0</v>
      </c>
      <c r="Z823" s="43">
        <v>3994.6684153980455</v>
      </c>
      <c r="AB823" s="43">
        <v>132.89501118730706</v>
      </c>
      <c r="AC823" s="43">
        <v>0</v>
      </c>
      <c r="AD823" s="43">
        <v>0</v>
      </c>
      <c r="AE823" s="43">
        <v>132.89501118730706</v>
      </c>
      <c r="AG823" s="43">
        <v>7346195.2159170052</v>
      </c>
      <c r="AH823" s="43">
        <v>862848.3777259778</v>
      </c>
      <c r="AI823" s="43">
        <v>0</v>
      </c>
      <c r="AJ823" s="43">
        <v>558159046.98668969</v>
      </c>
      <c r="AK823" s="43">
        <v>565505242.20260668</v>
      </c>
    </row>
    <row r="824" spans="1:37" x14ac:dyDescent="0.2">
      <c r="A824" s="43">
        <v>815</v>
      </c>
      <c r="C824" s="43">
        <v>5.8737800803550526E-4</v>
      </c>
      <c r="D824" s="43">
        <v>5.6434820525586238E-2</v>
      </c>
      <c r="E824" s="43">
        <v>2.3137346810561539</v>
      </c>
      <c r="F824" s="43">
        <v>2.2987303617621624</v>
      </c>
      <c r="H824" s="43">
        <v>9.1654265078622288E-5</v>
      </c>
      <c r="I824" s="43">
        <v>8.0340479521453595E-2</v>
      </c>
      <c r="J824" s="43">
        <v>0</v>
      </c>
      <c r="K824" s="43">
        <v>1</v>
      </c>
      <c r="M824" s="43">
        <v>7.7950001457966133E-3</v>
      </c>
      <c r="N824" s="43">
        <v>4.4140901538967312E-2</v>
      </c>
      <c r="O824" s="43">
        <v>0</v>
      </c>
      <c r="P824" s="43">
        <v>1</v>
      </c>
      <c r="R824" s="43">
        <v>627.63507103640711</v>
      </c>
      <c r="S824" s="43">
        <v>139.42141038341992</v>
      </c>
      <c r="T824" s="43">
        <v>6514.7791746655366</v>
      </c>
      <c r="U824" s="43">
        <v>7281.8356560853636</v>
      </c>
      <c r="W824" s="43">
        <v>1452.1810309040779</v>
      </c>
      <c r="X824" s="43">
        <v>0</v>
      </c>
      <c r="Y824" s="43">
        <v>0</v>
      </c>
      <c r="Z824" s="43">
        <v>1452.1810309040779</v>
      </c>
      <c r="AB824" s="43">
        <v>87.218773346205495</v>
      </c>
      <c r="AC824" s="43">
        <v>0</v>
      </c>
      <c r="AD824" s="43">
        <v>0</v>
      </c>
      <c r="AE824" s="43">
        <v>87.218773346205495</v>
      </c>
      <c r="AG824" s="43">
        <v>2670560.9158325992</v>
      </c>
      <c r="AH824" s="43">
        <v>313671.10267528082</v>
      </c>
      <c r="AI824" s="43">
        <v>0</v>
      </c>
      <c r="AJ824" s="43">
        <v>366318848.05406308</v>
      </c>
      <c r="AK824" s="43">
        <v>368989408.96989566</v>
      </c>
    </row>
    <row r="825" spans="1:37" x14ac:dyDescent="0.2">
      <c r="A825" s="43">
        <v>816</v>
      </c>
      <c r="C825" s="43">
        <v>6.0673307863127926E-4</v>
      </c>
      <c r="D825" s="43">
        <v>5.5484698100721874E-2</v>
      </c>
      <c r="E825" s="43">
        <v>6.7287540314892444</v>
      </c>
      <c r="F825" s="43">
        <v>1.0607671039735675</v>
      </c>
      <c r="H825" s="43">
        <v>9.1882911098406517E-5</v>
      </c>
      <c r="I825" s="43">
        <v>0.11565239982423126</v>
      </c>
      <c r="J825" s="43">
        <v>0</v>
      </c>
      <c r="K825" s="43">
        <v>1</v>
      </c>
      <c r="M825" s="43">
        <v>7.8086156100973534E-3</v>
      </c>
      <c r="N825" s="43">
        <v>4.4720835420821704E-2</v>
      </c>
      <c r="O825" s="43">
        <v>0</v>
      </c>
      <c r="P825" s="43">
        <v>1</v>
      </c>
      <c r="R825" s="43">
        <v>637.40178170407523</v>
      </c>
      <c r="S825" s="43">
        <v>201.20175663066669</v>
      </c>
      <c r="T825" s="43">
        <v>6611.9007420136386</v>
      </c>
      <c r="U825" s="43">
        <v>7450.5042803483802</v>
      </c>
      <c r="W825" s="43">
        <v>4288.9198083197234</v>
      </c>
      <c r="X825" s="43">
        <v>0</v>
      </c>
      <c r="Y825" s="43">
        <v>0</v>
      </c>
      <c r="Z825" s="43">
        <v>4288.9198083197234</v>
      </c>
      <c r="AB825" s="43">
        <v>4.1444374565671156</v>
      </c>
      <c r="AC825" s="43">
        <v>0</v>
      </c>
      <c r="AD825" s="43">
        <v>0</v>
      </c>
      <c r="AE825" s="43">
        <v>4.1444374565671156</v>
      </c>
      <c r="AG825" s="43">
        <v>7887323.527499971</v>
      </c>
      <c r="AH825" s="43">
        <v>926406.67859706027</v>
      </c>
      <c r="AI825" s="43">
        <v>0</v>
      </c>
      <c r="AJ825" s="43">
        <v>17406637.317581885</v>
      </c>
      <c r="AK825" s="43">
        <v>25293960.845081855</v>
      </c>
    </row>
    <row r="826" spans="1:37" x14ac:dyDescent="0.2">
      <c r="A826" s="43">
        <v>817</v>
      </c>
      <c r="C826" s="43">
        <v>6.0723069962200708E-4</v>
      </c>
      <c r="D826" s="43">
        <v>5.0845317841486194E-2</v>
      </c>
      <c r="E826" s="43">
        <v>7.327281356318907</v>
      </c>
      <c r="F826" s="43">
        <v>1.6497544724660347</v>
      </c>
      <c r="H826" s="43">
        <v>9.3746940892702746E-5</v>
      </c>
      <c r="I826" s="43">
        <v>7.4889103866839946E-2</v>
      </c>
      <c r="J826" s="43">
        <v>0</v>
      </c>
      <c r="K826" s="43">
        <v>1</v>
      </c>
      <c r="M826" s="43">
        <v>7.9008327294277647E-3</v>
      </c>
      <c r="N826" s="43">
        <v>4.8515464458218527E-2</v>
      </c>
      <c r="O826" s="43">
        <v>0</v>
      </c>
      <c r="P826" s="43">
        <v>1</v>
      </c>
      <c r="R826" s="43">
        <v>584.58418127931498</v>
      </c>
      <c r="S826" s="43">
        <v>132.92850227054529</v>
      </c>
      <c r="T826" s="43">
        <v>7257.6401904374234</v>
      </c>
      <c r="U826" s="43">
        <v>7975.1528739872838</v>
      </c>
      <c r="W826" s="43">
        <v>4283.4127726868765</v>
      </c>
      <c r="X826" s="43">
        <v>0</v>
      </c>
      <c r="Y826" s="43">
        <v>0</v>
      </c>
      <c r="Z826" s="43">
        <v>4283.4127726868765</v>
      </c>
      <c r="AB826" s="43">
        <v>40.642471936146912</v>
      </c>
      <c r="AC826" s="43">
        <v>0</v>
      </c>
      <c r="AD826" s="43">
        <v>0</v>
      </c>
      <c r="AE826" s="43">
        <v>40.642471936146912</v>
      </c>
      <c r="AG826" s="43">
        <v>7877196.0889711659</v>
      </c>
      <c r="AH826" s="43">
        <v>925217.15890036535</v>
      </c>
      <c r="AI826" s="43">
        <v>0</v>
      </c>
      <c r="AJ826" s="43">
        <v>170698382.13181704</v>
      </c>
      <c r="AK826" s="43">
        <v>178575578.22078821</v>
      </c>
    </row>
    <row r="827" spans="1:37" x14ac:dyDescent="0.2">
      <c r="A827" s="43">
        <v>818</v>
      </c>
      <c r="C827" s="43">
        <v>6.1211396629490267E-4</v>
      </c>
      <c r="D827" s="43">
        <v>5.4073631914155769E-2</v>
      </c>
      <c r="E827" s="43">
        <v>2.7164623634516736</v>
      </c>
      <c r="F827" s="43">
        <v>1.1132575402956577</v>
      </c>
      <c r="H827" s="43">
        <v>8.1679019343030719E-5</v>
      </c>
      <c r="I827" s="43">
        <v>0.11538812269701026</v>
      </c>
      <c r="J827" s="43">
        <v>0</v>
      </c>
      <c r="K827" s="43">
        <v>1</v>
      </c>
      <c r="M827" s="43">
        <v>7.8591720962892797E-3</v>
      </c>
      <c r="N827" s="43">
        <v>4.537915201046977E-2</v>
      </c>
      <c r="O827" s="43">
        <v>0</v>
      </c>
      <c r="P827" s="43">
        <v>1</v>
      </c>
      <c r="R827" s="43">
        <v>626.70073188595143</v>
      </c>
      <c r="S827" s="43">
        <v>178.4489493541991</v>
      </c>
      <c r="T827" s="43">
        <v>6752.6703301396765</v>
      </c>
      <c r="U827" s="43">
        <v>7557.8200113798266</v>
      </c>
      <c r="W827" s="43">
        <v>1702.4089513158053</v>
      </c>
      <c r="X827" s="43">
        <v>0</v>
      </c>
      <c r="Y827" s="43">
        <v>0</v>
      </c>
      <c r="Z827" s="43">
        <v>1702.4089513158053</v>
      </c>
      <c r="AB827" s="43">
        <v>7.5947084232533699</v>
      </c>
      <c r="AC827" s="43">
        <v>0</v>
      </c>
      <c r="AD827" s="43">
        <v>0</v>
      </c>
      <c r="AE827" s="43">
        <v>7.5947084232533699</v>
      </c>
      <c r="AG827" s="43">
        <v>3130730.0614697658</v>
      </c>
      <c r="AH827" s="43">
        <v>367720.33348421397</v>
      </c>
      <c r="AI827" s="43">
        <v>0</v>
      </c>
      <c r="AJ827" s="43">
        <v>31897775.377664153</v>
      </c>
      <c r="AK827" s="43">
        <v>35028505.43913392</v>
      </c>
    </row>
    <row r="828" spans="1:37" x14ac:dyDescent="0.2">
      <c r="A828" s="43">
        <v>819</v>
      </c>
      <c r="C828" s="43">
        <v>5.859218111032167E-4</v>
      </c>
      <c r="D828" s="43">
        <v>4.9255251649526599E-2</v>
      </c>
      <c r="E828" s="43">
        <v>9.1667299568893874</v>
      </c>
      <c r="F828" s="43">
        <v>5.1637404415993799</v>
      </c>
      <c r="H828" s="43">
        <v>9.238252663124058E-5</v>
      </c>
      <c r="I828" s="43">
        <v>9.4570879870242763E-2</v>
      </c>
      <c r="J828" s="43">
        <v>0</v>
      </c>
      <c r="K828" s="43">
        <v>1</v>
      </c>
      <c r="M828" s="43">
        <v>7.8081665241515079E-3</v>
      </c>
      <c r="N828" s="43">
        <v>4.7368134339588752E-2</v>
      </c>
      <c r="O828" s="43">
        <v>0</v>
      </c>
      <c r="P828" s="43">
        <v>1</v>
      </c>
      <c r="R828" s="43">
        <v>546.43005687118409</v>
      </c>
      <c r="S828" s="43">
        <v>165.42061774424047</v>
      </c>
      <c r="T828" s="43">
        <v>7002.8966898389945</v>
      </c>
      <c r="U828" s="43">
        <v>7714.7473644544189</v>
      </c>
      <c r="W828" s="43">
        <v>5008.9767716658553</v>
      </c>
      <c r="X828" s="43">
        <v>0</v>
      </c>
      <c r="Y828" s="43">
        <v>0</v>
      </c>
      <c r="Z828" s="43">
        <v>5008.9767716658553</v>
      </c>
      <c r="AB828" s="43">
        <v>243.44564311409979</v>
      </c>
      <c r="AC828" s="43">
        <v>0</v>
      </c>
      <c r="AD828" s="43">
        <v>0</v>
      </c>
      <c r="AE828" s="43">
        <v>243.44564311409979</v>
      </c>
      <c r="AG828" s="43">
        <v>9211508.2830935083</v>
      </c>
      <c r="AH828" s="43">
        <v>1081938.9826798248</v>
      </c>
      <c r="AI828" s="43">
        <v>0</v>
      </c>
      <c r="AJ828" s="43">
        <v>1022471701.0792191</v>
      </c>
      <c r="AK828" s="43">
        <v>1031683209.3623126</v>
      </c>
    </row>
    <row r="829" spans="1:37" x14ac:dyDescent="0.2">
      <c r="A829" s="43">
        <v>820</v>
      </c>
      <c r="C829" s="43">
        <v>6.0757786073738489E-4</v>
      </c>
      <c r="D829" s="43">
        <v>5.1827913950351683E-2</v>
      </c>
      <c r="E829" s="43">
        <v>2.2689330689320188</v>
      </c>
      <c r="F829" s="43">
        <v>3.6184851604955917</v>
      </c>
      <c r="H829" s="43">
        <v>8.7972374344660011E-5</v>
      </c>
      <c r="I829" s="43">
        <v>9.9697367901070644E-2</v>
      </c>
      <c r="J829" s="43">
        <v>0</v>
      </c>
      <c r="K829" s="43">
        <v>1</v>
      </c>
      <c r="M829" s="43">
        <v>7.8252058569684875E-3</v>
      </c>
      <c r="N829" s="43">
        <v>4.2653839768258046E-2</v>
      </c>
      <c r="O829" s="43">
        <v>0</v>
      </c>
      <c r="P829" s="43">
        <v>1</v>
      </c>
      <c r="R829" s="43">
        <v>596.22206206071007</v>
      </c>
      <c r="S829" s="43">
        <v>166.06280869800403</v>
      </c>
      <c r="T829" s="43">
        <v>6319.6973036913296</v>
      </c>
      <c r="U829" s="43">
        <v>7081.9821744500441</v>
      </c>
      <c r="W829" s="43">
        <v>1352.7879530363834</v>
      </c>
      <c r="X829" s="43">
        <v>0</v>
      </c>
      <c r="Y829" s="43">
        <v>0</v>
      </c>
      <c r="Z829" s="43">
        <v>1352.7879530363834</v>
      </c>
      <c r="AB829" s="43">
        <v>167.04825253966749</v>
      </c>
      <c r="AC829" s="43">
        <v>0</v>
      </c>
      <c r="AD829" s="43">
        <v>0</v>
      </c>
      <c r="AE829" s="43">
        <v>167.04825253966749</v>
      </c>
      <c r="AG829" s="43">
        <v>2487777.0456339093</v>
      </c>
      <c r="AH829" s="43">
        <v>292202.19785585883</v>
      </c>
      <c r="AI829" s="43">
        <v>0</v>
      </c>
      <c r="AJ829" s="43">
        <v>701602660.66660345</v>
      </c>
      <c r="AK829" s="43">
        <v>704090437.71223736</v>
      </c>
    </row>
    <row r="830" spans="1:37" x14ac:dyDescent="0.2">
      <c r="A830" s="43">
        <v>821</v>
      </c>
      <c r="C830" s="43">
        <v>6.0084437096695335E-4</v>
      </c>
      <c r="D830" s="43">
        <v>5.9672105118802277E-2</v>
      </c>
      <c r="E830" s="43">
        <v>4.6491555727515994</v>
      </c>
      <c r="F830" s="43">
        <v>1.6586492431416255</v>
      </c>
      <c r="H830" s="43">
        <v>8.8419711689865943E-5</v>
      </c>
      <c r="I830" s="43">
        <v>9.3927445590006181E-2</v>
      </c>
      <c r="J830" s="43">
        <v>0</v>
      </c>
      <c r="K830" s="43">
        <v>1</v>
      </c>
      <c r="M830" s="43">
        <v>7.9037958581529288E-3</v>
      </c>
      <c r="N830" s="43">
        <v>4.5590050067881971E-2</v>
      </c>
      <c r="O830" s="43">
        <v>0</v>
      </c>
      <c r="P830" s="43">
        <v>1</v>
      </c>
      <c r="R830" s="43">
        <v>678.85298002458364</v>
      </c>
      <c r="S830" s="43">
        <v>157.2475830323614</v>
      </c>
      <c r="T830" s="43">
        <v>6822.5724554633262</v>
      </c>
      <c r="U830" s="43">
        <v>7658.6730185202714</v>
      </c>
      <c r="W830" s="43">
        <v>3156.0931151603231</v>
      </c>
      <c r="X830" s="43">
        <v>0</v>
      </c>
      <c r="Y830" s="43">
        <v>0</v>
      </c>
      <c r="Z830" s="43">
        <v>3156.0931151603231</v>
      </c>
      <c r="AB830" s="43">
        <v>47.842482160246313</v>
      </c>
      <c r="AC830" s="43">
        <v>0</v>
      </c>
      <c r="AD830" s="43">
        <v>0</v>
      </c>
      <c r="AE830" s="43">
        <v>47.842482160246313</v>
      </c>
      <c r="AG830" s="43">
        <v>5804055.2387798345</v>
      </c>
      <c r="AH830" s="43">
        <v>681716.11287462979</v>
      </c>
      <c r="AI830" s="43">
        <v>0</v>
      </c>
      <c r="AJ830" s="43">
        <v>200938425.07303452</v>
      </c>
      <c r="AK830" s="43">
        <v>206742480.31181437</v>
      </c>
    </row>
    <row r="831" spans="1:37" x14ac:dyDescent="0.2">
      <c r="A831" s="43">
        <v>822</v>
      </c>
      <c r="C831" s="43">
        <v>5.9995832941729156E-4</v>
      </c>
      <c r="D831" s="43">
        <v>5.10659336943367E-2</v>
      </c>
      <c r="E831" s="43">
        <v>5.4543578895798506</v>
      </c>
      <c r="F831" s="43">
        <v>2.7967939378136597</v>
      </c>
      <c r="H831" s="43">
        <v>9.584712265198192E-5</v>
      </c>
      <c r="I831" s="43">
        <v>8.799915922638582E-2</v>
      </c>
      <c r="J831" s="43">
        <v>0</v>
      </c>
      <c r="K831" s="43">
        <v>1</v>
      </c>
      <c r="M831" s="43">
        <v>7.9068821608181405E-3</v>
      </c>
      <c r="N831" s="43">
        <v>4.3962635354458761E-2</v>
      </c>
      <c r="O831" s="43">
        <v>0</v>
      </c>
      <c r="P831" s="43">
        <v>1</v>
      </c>
      <c r="R831" s="43">
        <v>580.08914258860045</v>
      </c>
      <c r="S831" s="43">
        <v>159.69818317550664</v>
      </c>
      <c r="T831" s="43">
        <v>6581.5980804107712</v>
      </c>
      <c r="U831" s="43">
        <v>7321.385406174878</v>
      </c>
      <c r="W831" s="43">
        <v>3164.0137915377436</v>
      </c>
      <c r="X831" s="43">
        <v>0</v>
      </c>
      <c r="Y831" s="43">
        <v>0</v>
      </c>
      <c r="Z831" s="43">
        <v>3164.0137915377436</v>
      </c>
      <c r="AB831" s="43">
        <v>111.52617006303514</v>
      </c>
      <c r="AC831" s="43">
        <v>0</v>
      </c>
      <c r="AD831" s="43">
        <v>0</v>
      </c>
      <c r="AE831" s="43">
        <v>111.52617006303514</v>
      </c>
      <c r="AG831" s="43">
        <v>5818621.3626379101</v>
      </c>
      <c r="AH831" s="43">
        <v>683426.97897215257</v>
      </c>
      <c r="AI831" s="43">
        <v>0</v>
      </c>
      <c r="AJ831" s="43">
        <v>468409914.26474756</v>
      </c>
      <c r="AK831" s="43">
        <v>474228535.6273855</v>
      </c>
    </row>
    <row r="832" spans="1:37" x14ac:dyDescent="0.2">
      <c r="A832" s="43">
        <v>823</v>
      </c>
      <c r="C832" s="43">
        <v>5.9483361540823708E-4</v>
      </c>
      <c r="D832" s="43">
        <v>5.1474721148440677E-2</v>
      </c>
      <c r="E832" s="43">
        <v>4.0727949074865002</v>
      </c>
      <c r="F832" s="43">
        <v>1.7703553270240204</v>
      </c>
      <c r="H832" s="43">
        <v>9.4649619502562565E-5</v>
      </c>
      <c r="I832" s="43">
        <v>9.5576810475239596E-2</v>
      </c>
      <c r="J832" s="43">
        <v>0</v>
      </c>
      <c r="K832" s="43">
        <v>1</v>
      </c>
      <c r="M832" s="43">
        <v>7.8233003402946259E-3</v>
      </c>
      <c r="N832" s="43">
        <v>4.4837474316213051E-2</v>
      </c>
      <c r="O832" s="43">
        <v>0</v>
      </c>
      <c r="P832" s="43">
        <v>1</v>
      </c>
      <c r="R832" s="43">
        <v>579.73814813842978</v>
      </c>
      <c r="S832" s="43">
        <v>171.28280977309581</v>
      </c>
      <c r="T832" s="43">
        <v>6641.6122495906266</v>
      </c>
      <c r="U832" s="43">
        <v>7392.6332075021519</v>
      </c>
      <c r="W832" s="43">
        <v>2361.1545774138513</v>
      </c>
      <c r="X832" s="43">
        <v>0</v>
      </c>
      <c r="Y832" s="43">
        <v>0</v>
      </c>
      <c r="Z832" s="43">
        <v>2361.1545774138513</v>
      </c>
      <c r="AB832" s="43">
        <v>47.786667664630372</v>
      </c>
      <c r="AC832" s="43">
        <v>0</v>
      </c>
      <c r="AD832" s="43">
        <v>0</v>
      </c>
      <c r="AE832" s="43">
        <v>47.786667664630372</v>
      </c>
      <c r="AG832" s="43">
        <v>4342163.2678640727</v>
      </c>
      <c r="AH832" s="43">
        <v>510009.38872139185</v>
      </c>
      <c r="AI832" s="43">
        <v>0</v>
      </c>
      <c r="AJ832" s="43">
        <v>200704004.19144756</v>
      </c>
      <c r="AK832" s="43">
        <v>205046167.45931163</v>
      </c>
    </row>
    <row r="833" spans="1:37" x14ac:dyDescent="0.2">
      <c r="A833" s="43">
        <v>824</v>
      </c>
      <c r="C833" s="43">
        <v>5.9354422648081153E-4</v>
      </c>
      <c r="D833" s="43">
        <v>5.0440527187526729E-2</v>
      </c>
      <c r="E833" s="43">
        <v>2.1460656604115194</v>
      </c>
      <c r="F833" s="43">
        <v>0.99361760643153585</v>
      </c>
      <c r="H833" s="43">
        <v>9.3446853718814893E-5</v>
      </c>
      <c r="I833" s="43">
        <v>0.1073084592535285</v>
      </c>
      <c r="J833" s="43">
        <v>0</v>
      </c>
      <c r="K833" s="43">
        <v>1</v>
      </c>
      <c r="M833" s="43">
        <v>7.8007589317538048E-3</v>
      </c>
      <c r="N833" s="43">
        <v>4.5777584140190286E-2</v>
      </c>
      <c r="O833" s="43">
        <v>0</v>
      </c>
      <c r="P833" s="43">
        <v>1</v>
      </c>
      <c r="R833" s="43">
        <v>566.85903703956785</v>
      </c>
      <c r="S833" s="43">
        <v>189.86329589741453</v>
      </c>
      <c r="T833" s="43">
        <v>6761.3294754668368</v>
      </c>
      <c r="U833" s="43">
        <v>7518.0518084038195</v>
      </c>
      <c r="W833" s="43">
        <v>1216.516713684558</v>
      </c>
      <c r="X833" s="43">
        <v>0</v>
      </c>
      <c r="Y833" s="43">
        <v>0</v>
      </c>
      <c r="Z833" s="43">
        <v>1216.516713684558</v>
      </c>
      <c r="AB833" s="43">
        <v>-0.38711716952830255</v>
      </c>
      <c r="AC833" s="43">
        <v>0</v>
      </c>
      <c r="AD833" s="43">
        <v>0</v>
      </c>
      <c r="AE833" s="43">
        <v>-0.38711716952830255</v>
      </c>
      <c r="AG833" s="43">
        <v>2237174.2364659021</v>
      </c>
      <c r="AH833" s="43">
        <v>262767.6101558645</v>
      </c>
      <c r="AI833" s="43">
        <v>0</v>
      </c>
      <c r="AJ833" s="43">
        <v>0</v>
      </c>
      <c r="AK833" s="43">
        <v>2237174.2364659021</v>
      </c>
    </row>
    <row r="834" spans="1:37" x14ac:dyDescent="0.2">
      <c r="A834" s="43">
        <v>825</v>
      </c>
      <c r="C834" s="43">
        <v>6.1262307567100382E-4</v>
      </c>
      <c r="D834" s="43">
        <v>5.1307253575125208E-2</v>
      </c>
      <c r="E834" s="43">
        <v>6.3128169129876319</v>
      </c>
      <c r="F834" s="43">
        <v>1.5167221982578218</v>
      </c>
      <c r="H834" s="43">
        <v>9.9124789693760817E-5</v>
      </c>
      <c r="I834" s="43">
        <v>0.10411065473732295</v>
      </c>
      <c r="J834" s="43">
        <v>0</v>
      </c>
      <c r="K834" s="43">
        <v>1</v>
      </c>
      <c r="M834" s="43">
        <v>7.9155137836741662E-3</v>
      </c>
      <c r="N834" s="43">
        <v>4.5024248871775766E-2</v>
      </c>
      <c r="O834" s="43">
        <v>0</v>
      </c>
      <c r="P834" s="43">
        <v>1</v>
      </c>
      <c r="R834" s="43">
        <v>595.13362980477882</v>
      </c>
      <c r="S834" s="43">
        <v>195.39787187274339</v>
      </c>
      <c r="T834" s="43">
        <v>6747.8894442103137</v>
      </c>
      <c r="U834" s="43">
        <v>7538.4209458878358</v>
      </c>
      <c r="W834" s="43">
        <v>3756.9696437193279</v>
      </c>
      <c r="X834" s="43">
        <v>0</v>
      </c>
      <c r="Y834" s="43">
        <v>0</v>
      </c>
      <c r="Z834" s="43">
        <v>3756.9696437193279</v>
      </c>
      <c r="AB834" s="43">
        <v>32.904507047137379</v>
      </c>
      <c r="AC834" s="43">
        <v>0</v>
      </c>
      <c r="AD834" s="43">
        <v>0</v>
      </c>
      <c r="AE834" s="43">
        <v>32.904507047137379</v>
      </c>
      <c r="AG834" s="43">
        <v>6909067.1747998437</v>
      </c>
      <c r="AH834" s="43">
        <v>811505.44304337481</v>
      </c>
      <c r="AI834" s="43">
        <v>0</v>
      </c>
      <c r="AJ834" s="43">
        <v>138198929.59797698</v>
      </c>
      <c r="AK834" s="43">
        <v>145107996.77277681</v>
      </c>
    </row>
    <row r="835" spans="1:37" x14ac:dyDescent="0.2">
      <c r="A835" s="43">
        <v>826</v>
      </c>
      <c r="C835" s="43">
        <v>6.1074903165780903E-4</v>
      </c>
      <c r="D835" s="43">
        <v>5.2585874387515441E-2</v>
      </c>
      <c r="E835" s="43">
        <v>6.0366821037552176</v>
      </c>
      <c r="F835" s="43">
        <v>2.7180991876272658</v>
      </c>
      <c r="H835" s="43">
        <v>9.4919670325044336E-5</v>
      </c>
      <c r="I835" s="43">
        <v>9.107585148059455E-2</v>
      </c>
      <c r="J835" s="43">
        <v>0</v>
      </c>
      <c r="K835" s="43">
        <v>1</v>
      </c>
      <c r="M835" s="43">
        <v>7.7914947072029788E-3</v>
      </c>
      <c r="N835" s="43">
        <v>4.572588682494394E-2</v>
      </c>
      <c r="O835" s="43">
        <v>0</v>
      </c>
      <c r="P835" s="43">
        <v>1</v>
      </c>
      <c r="R835" s="43">
        <v>608.09895841720083</v>
      </c>
      <c r="S835" s="43">
        <v>163.68234341849467</v>
      </c>
      <c r="T835" s="43">
        <v>6745.6730800537543</v>
      </c>
      <c r="U835" s="43">
        <v>7517.4543818894499</v>
      </c>
      <c r="W835" s="43">
        <v>3670.9000995893043</v>
      </c>
      <c r="X835" s="43">
        <v>0</v>
      </c>
      <c r="Y835" s="43">
        <v>0</v>
      </c>
      <c r="Z835" s="43">
        <v>3670.9000995893043</v>
      </c>
      <c r="AB835" s="43">
        <v>111.79085293053296</v>
      </c>
      <c r="AC835" s="43">
        <v>0</v>
      </c>
      <c r="AD835" s="43">
        <v>0</v>
      </c>
      <c r="AE835" s="43">
        <v>111.79085293053296</v>
      </c>
      <c r="AG835" s="43">
        <v>6750785.2831447311</v>
      </c>
      <c r="AH835" s="43">
        <v>792914.42151128978</v>
      </c>
      <c r="AI835" s="43">
        <v>0</v>
      </c>
      <c r="AJ835" s="43">
        <v>469521582.30823845</v>
      </c>
      <c r="AK835" s="43">
        <v>476272367.59138316</v>
      </c>
    </row>
    <row r="836" spans="1:37" x14ac:dyDescent="0.2">
      <c r="A836" s="43">
        <v>827</v>
      </c>
      <c r="C836" s="43">
        <v>5.9666543657817738E-4</v>
      </c>
      <c r="D836" s="43">
        <v>5.0293779878651329E-2</v>
      </c>
      <c r="E836" s="43">
        <v>6.3838473197464394</v>
      </c>
      <c r="F836" s="43">
        <v>1.524840777301097</v>
      </c>
      <c r="H836" s="43">
        <v>9.0140518805403858E-5</v>
      </c>
      <c r="I836" s="43">
        <v>0.10101577112435023</v>
      </c>
      <c r="J836" s="43">
        <v>0</v>
      </c>
      <c r="K836" s="43">
        <v>1</v>
      </c>
      <c r="M836" s="43">
        <v>7.801285197865623E-3</v>
      </c>
      <c r="N836" s="43">
        <v>4.6671642335201158E-2</v>
      </c>
      <c r="O836" s="43">
        <v>0</v>
      </c>
      <c r="P836" s="43">
        <v>1</v>
      </c>
      <c r="R836" s="43">
        <v>568.18207747230429</v>
      </c>
      <c r="S836" s="43">
        <v>172.40569579175974</v>
      </c>
      <c r="T836" s="43">
        <v>6893.8465373783447</v>
      </c>
      <c r="U836" s="43">
        <v>7634.4343106424085</v>
      </c>
      <c r="W836" s="43">
        <v>3627.1876323995334</v>
      </c>
      <c r="X836" s="43">
        <v>0</v>
      </c>
      <c r="Y836" s="43">
        <v>0</v>
      </c>
      <c r="Z836" s="43">
        <v>3627.1876323995334</v>
      </c>
      <c r="AB836" s="43">
        <v>31.907948181235451</v>
      </c>
      <c r="AC836" s="43">
        <v>0</v>
      </c>
      <c r="AD836" s="43">
        <v>0</v>
      </c>
      <c r="AE836" s="43">
        <v>31.907948181235451</v>
      </c>
      <c r="AG836" s="43">
        <v>6670398.0559827415</v>
      </c>
      <c r="AH836" s="43">
        <v>783472.52859829925</v>
      </c>
      <c r="AI836" s="43">
        <v>0</v>
      </c>
      <c r="AJ836" s="43">
        <v>134013382.36118889</v>
      </c>
      <c r="AK836" s="43">
        <v>140683780.41717163</v>
      </c>
    </row>
    <row r="837" spans="1:37" x14ac:dyDescent="0.2">
      <c r="A837" s="43">
        <v>828</v>
      </c>
      <c r="C837" s="43">
        <v>5.9025737636796637E-4</v>
      </c>
      <c r="D837" s="43">
        <v>5.3736657232074943E-2</v>
      </c>
      <c r="E837" s="43">
        <v>1.7391620204612064</v>
      </c>
      <c r="F837" s="43">
        <v>4.9512584501602621</v>
      </c>
      <c r="H837" s="43">
        <v>8.4874014441220342E-5</v>
      </c>
      <c r="I837" s="43">
        <v>9.3357606616789435E-2</v>
      </c>
      <c r="J837" s="43">
        <v>0</v>
      </c>
      <c r="K837" s="43">
        <v>1</v>
      </c>
      <c r="M837" s="43">
        <v>7.9214190603211776E-3</v>
      </c>
      <c r="N837" s="43">
        <v>4.4137563124650406E-2</v>
      </c>
      <c r="O837" s="43">
        <v>0</v>
      </c>
      <c r="P837" s="43">
        <v>1</v>
      </c>
      <c r="R837" s="43">
        <v>600.55728969056497</v>
      </c>
      <c r="S837" s="43">
        <v>150.0261022913873</v>
      </c>
      <c r="T837" s="43">
        <v>6619.9348215913878</v>
      </c>
      <c r="U837" s="43">
        <v>7370.5182135733403</v>
      </c>
      <c r="W837" s="43">
        <v>1044.4664293409489</v>
      </c>
      <c r="X837" s="43">
        <v>0</v>
      </c>
      <c r="Y837" s="43">
        <v>0</v>
      </c>
      <c r="Z837" s="43">
        <v>1044.4664293409489</v>
      </c>
      <c r="AB837" s="43">
        <v>253.90640602938527</v>
      </c>
      <c r="AC837" s="43">
        <v>0</v>
      </c>
      <c r="AD837" s="43">
        <v>0</v>
      </c>
      <c r="AE837" s="43">
        <v>253.90640602938527</v>
      </c>
      <c r="AG837" s="43">
        <v>1920773.763558005</v>
      </c>
      <c r="AH837" s="43">
        <v>225604.74873764496</v>
      </c>
      <c r="AI837" s="43">
        <v>0</v>
      </c>
      <c r="AJ837" s="43">
        <v>1066406905.3234181</v>
      </c>
      <c r="AK837" s="43">
        <v>1068327679.0869762</v>
      </c>
    </row>
    <row r="838" spans="1:37" x14ac:dyDescent="0.2">
      <c r="A838" s="43">
        <v>829</v>
      </c>
      <c r="C838" s="43">
        <v>5.9580555362466394E-4</v>
      </c>
      <c r="D838" s="43">
        <v>4.6391720621326391E-2</v>
      </c>
      <c r="E838" s="43">
        <v>2.6733041727251194</v>
      </c>
      <c r="F838" s="43">
        <v>1.2747166354710706</v>
      </c>
      <c r="H838" s="43">
        <v>9.407399054006671E-5</v>
      </c>
      <c r="I838" s="43">
        <v>0.10527629338983613</v>
      </c>
      <c r="J838" s="43">
        <v>0</v>
      </c>
      <c r="K838" s="43">
        <v>1</v>
      </c>
      <c r="M838" s="43">
        <v>7.8073524809996126E-3</v>
      </c>
      <c r="N838" s="43">
        <v>4.7150281118105597E-2</v>
      </c>
      <c r="O838" s="43">
        <v>0</v>
      </c>
      <c r="P838" s="43">
        <v>1</v>
      </c>
      <c r="R838" s="43">
        <v>523.34418162337829</v>
      </c>
      <c r="S838" s="43">
        <v>187.51781131264829</v>
      </c>
      <c r="T838" s="43">
        <v>6969.9625760365079</v>
      </c>
      <c r="U838" s="43">
        <v>7680.8245689725345</v>
      </c>
      <c r="W838" s="43">
        <v>1399.05818450519</v>
      </c>
      <c r="X838" s="43">
        <v>0</v>
      </c>
      <c r="Y838" s="43">
        <v>0</v>
      </c>
      <c r="Z838" s="43">
        <v>1399.05818450519</v>
      </c>
      <c r="AB838" s="43">
        <v>15.383534746276087</v>
      </c>
      <c r="AC838" s="43">
        <v>0</v>
      </c>
      <c r="AD838" s="43">
        <v>0</v>
      </c>
      <c r="AE838" s="43">
        <v>15.383534746276087</v>
      </c>
      <c r="AG838" s="43">
        <v>2572868.0013050442</v>
      </c>
      <c r="AH838" s="43">
        <v>302196.56785312103</v>
      </c>
      <c r="AI838" s="43">
        <v>0</v>
      </c>
      <c r="AJ838" s="43">
        <v>64610845.934359565</v>
      </c>
      <c r="AK838" s="43">
        <v>67183713.935664609</v>
      </c>
    </row>
    <row r="839" spans="1:37" x14ac:dyDescent="0.2">
      <c r="A839" s="43">
        <v>830</v>
      </c>
      <c r="C839" s="43">
        <v>5.962454898230361E-4</v>
      </c>
      <c r="D839" s="43">
        <v>4.4993188349284466E-2</v>
      </c>
      <c r="E839" s="43">
        <v>6.5481345932615111</v>
      </c>
      <c r="F839" s="43">
        <v>3.9163291301646139</v>
      </c>
      <c r="H839" s="43">
        <v>9.330104008697937E-5</v>
      </c>
      <c r="I839" s="43">
        <v>0.10309019731526015</v>
      </c>
      <c r="J839" s="43">
        <v>0</v>
      </c>
      <c r="K839" s="43">
        <v>1</v>
      </c>
      <c r="M839" s="43">
        <v>7.7865483570471817E-3</v>
      </c>
      <c r="N839" s="43">
        <v>4.5354521113403524E-2</v>
      </c>
      <c r="O839" s="43">
        <v>0</v>
      </c>
      <c r="P839" s="43">
        <v>1</v>
      </c>
      <c r="R839" s="43">
        <v>507.94214584304825</v>
      </c>
      <c r="S839" s="43">
        <v>182.11521411969744</v>
      </c>
      <c r="T839" s="43">
        <v>6686.6400240016692</v>
      </c>
      <c r="U839" s="43">
        <v>7376.6973839644152</v>
      </c>
      <c r="W839" s="43">
        <v>3326.0735365703481</v>
      </c>
      <c r="X839" s="43">
        <v>0</v>
      </c>
      <c r="Y839" s="43">
        <v>0</v>
      </c>
      <c r="Z839" s="43">
        <v>3326.0735365703481</v>
      </c>
      <c r="AB839" s="43">
        <v>158.50193297056327</v>
      </c>
      <c r="AC839" s="43">
        <v>0</v>
      </c>
      <c r="AD839" s="43">
        <v>0</v>
      </c>
      <c r="AE839" s="43">
        <v>158.50193297056327</v>
      </c>
      <c r="AG839" s="43">
        <v>6116649.23375287</v>
      </c>
      <c r="AH839" s="43">
        <v>718431.88389919524</v>
      </c>
      <c r="AI839" s="43">
        <v>0</v>
      </c>
      <c r="AJ839" s="43">
        <v>665708118.4763658</v>
      </c>
      <c r="AK839" s="43">
        <v>671824767.71011865</v>
      </c>
    </row>
    <row r="840" spans="1:37" x14ac:dyDescent="0.2">
      <c r="A840" s="43">
        <v>831</v>
      </c>
      <c r="C840" s="43">
        <v>5.9788033129172307E-4</v>
      </c>
      <c r="D840" s="43">
        <v>6.812064095036563E-2</v>
      </c>
      <c r="E840" s="43">
        <v>3.8699549722564592</v>
      </c>
      <c r="F840" s="43">
        <v>3.8336789312022375</v>
      </c>
      <c r="H840" s="43">
        <v>1.023412261130785E-4</v>
      </c>
      <c r="I840" s="43">
        <v>0.10357248662702068</v>
      </c>
      <c r="J840" s="43">
        <v>0</v>
      </c>
      <c r="K840" s="43">
        <v>1</v>
      </c>
      <c r="M840" s="43">
        <v>7.8717300722012107E-3</v>
      </c>
      <c r="N840" s="43">
        <v>4.7188568412344312E-2</v>
      </c>
      <c r="O840" s="43">
        <v>0</v>
      </c>
      <c r="P840" s="43">
        <v>1</v>
      </c>
      <c r="R840" s="43">
        <v>771.1437887739454</v>
      </c>
      <c r="S840" s="43">
        <v>200.69538765878738</v>
      </c>
      <c r="T840" s="43">
        <v>7033.1417132555744</v>
      </c>
      <c r="U840" s="43">
        <v>8004.9808896883069</v>
      </c>
      <c r="W840" s="43">
        <v>2984.2917396904149</v>
      </c>
      <c r="X840" s="43">
        <v>0</v>
      </c>
      <c r="Y840" s="43">
        <v>0</v>
      </c>
      <c r="Z840" s="43">
        <v>2984.2917396904149</v>
      </c>
      <c r="AB840" s="43">
        <v>233.81360806785315</v>
      </c>
      <c r="AC840" s="43">
        <v>0</v>
      </c>
      <c r="AD840" s="43">
        <v>0</v>
      </c>
      <c r="AE840" s="43">
        <v>233.81360806785315</v>
      </c>
      <c r="AG840" s="43">
        <v>5488112.5092906728</v>
      </c>
      <c r="AH840" s="43">
        <v>644607.01577312965</v>
      </c>
      <c r="AI840" s="43">
        <v>0</v>
      </c>
      <c r="AJ840" s="43">
        <v>982017153.8849833</v>
      </c>
      <c r="AK840" s="43">
        <v>987505266.394274</v>
      </c>
    </row>
    <row r="841" spans="1:37" x14ac:dyDescent="0.2">
      <c r="A841" s="43">
        <v>832</v>
      </c>
      <c r="C841" s="43">
        <v>6.0357559404470554E-4</v>
      </c>
      <c r="D841" s="43">
        <v>6.2111205906724809E-2</v>
      </c>
      <c r="E841" s="43">
        <v>6.8615850821878785</v>
      </c>
      <c r="F841" s="43">
        <v>1.4287589710599262</v>
      </c>
      <c r="H841" s="43">
        <v>7.8292921620999801E-5</v>
      </c>
      <c r="I841" s="43">
        <v>9.0061716583816578E-2</v>
      </c>
      <c r="J841" s="43">
        <v>0</v>
      </c>
      <c r="K841" s="43">
        <v>1</v>
      </c>
      <c r="M841" s="43">
        <v>7.8937591932493056E-3</v>
      </c>
      <c r="N841" s="43">
        <v>4.7131124654833267E-2</v>
      </c>
      <c r="O841" s="43">
        <v>0</v>
      </c>
      <c r="P841" s="43">
        <v>1</v>
      </c>
      <c r="R841" s="43">
        <v>709.81309070957354</v>
      </c>
      <c r="S841" s="43">
        <v>133.50732456888127</v>
      </c>
      <c r="T841" s="43">
        <v>7044.2384667099841</v>
      </c>
      <c r="U841" s="43">
        <v>7887.5588819884388</v>
      </c>
      <c r="W841" s="43">
        <v>4870.4429143544812</v>
      </c>
      <c r="X841" s="43">
        <v>0</v>
      </c>
      <c r="Y841" s="43">
        <v>0</v>
      </c>
      <c r="Z841" s="43">
        <v>4870.4429143544812</v>
      </c>
      <c r="AB841" s="43">
        <v>32.564244154672807</v>
      </c>
      <c r="AC841" s="43">
        <v>0</v>
      </c>
      <c r="AD841" s="43">
        <v>0</v>
      </c>
      <c r="AE841" s="43">
        <v>32.564244154672807</v>
      </c>
      <c r="AG841" s="43">
        <v>8956744.5194978919</v>
      </c>
      <c r="AH841" s="43">
        <v>1052015.669500568</v>
      </c>
      <c r="AI841" s="43">
        <v>0</v>
      </c>
      <c r="AJ841" s="43">
        <v>136769825.44962579</v>
      </c>
      <c r="AK841" s="43">
        <v>145726569.96912369</v>
      </c>
    </row>
    <row r="842" spans="1:37" x14ac:dyDescent="0.2">
      <c r="A842" s="43">
        <v>833</v>
      </c>
      <c r="C842" s="43">
        <v>6.0600536507670949E-4</v>
      </c>
      <c r="D842" s="43">
        <v>5.4757753242873797E-2</v>
      </c>
      <c r="E842" s="43">
        <v>5.3103874593759555</v>
      </c>
      <c r="F842" s="43">
        <v>3.3267112129892746</v>
      </c>
      <c r="H842" s="43">
        <v>8.9018581308267656E-5</v>
      </c>
      <c r="I842" s="43">
        <v>0.10370585457982351</v>
      </c>
      <c r="J842" s="43">
        <v>0</v>
      </c>
      <c r="K842" s="43">
        <v>1</v>
      </c>
      <c r="M842" s="43">
        <v>7.833938007973296E-3</v>
      </c>
      <c r="N842" s="43">
        <v>4.6870772213825629E-2</v>
      </c>
      <c r="O842" s="43">
        <v>0</v>
      </c>
      <c r="P842" s="43">
        <v>1</v>
      </c>
      <c r="R842" s="43">
        <v>628.29624216168202</v>
      </c>
      <c r="S842" s="43">
        <v>174.7939175419188</v>
      </c>
      <c r="T842" s="43">
        <v>6952.237694492007</v>
      </c>
      <c r="U842" s="43">
        <v>7755.3278541956079</v>
      </c>
      <c r="W842" s="43">
        <v>3336.4964851484347</v>
      </c>
      <c r="X842" s="43">
        <v>0</v>
      </c>
      <c r="Y842" s="43">
        <v>0</v>
      </c>
      <c r="Z842" s="43">
        <v>3336.4964851484347</v>
      </c>
      <c r="AB842" s="43">
        <v>156.41943855367731</v>
      </c>
      <c r="AC842" s="43">
        <v>0</v>
      </c>
      <c r="AD842" s="43">
        <v>0</v>
      </c>
      <c r="AE842" s="43">
        <v>156.41943855367731</v>
      </c>
      <c r="AG842" s="43">
        <v>6135817.036187971</v>
      </c>
      <c r="AH842" s="43">
        <v>720683.2407920619</v>
      </c>
      <c r="AI842" s="43">
        <v>0</v>
      </c>
      <c r="AJ842" s="43">
        <v>656961641.92544472</v>
      </c>
      <c r="AK842" s="43">
        <v>663097458.96163273</v>
      </c>
    </row>
    <row r="843" spans="1:37" x14ac:dyDescent="0.2">
      <c r="A843" s="43">
        <v>834</v>
      </c>
      <c r="C843" s="43">
        <v>6.0233486446773952E-4</v>
      </c>
      <c r="D843" s="43">
        <v>4.5159549292833681E-2</v>
      </c>
      <c r="E843" s="43">
        <v>5.4347400858852657</v>
      </c>
      <c r="F843" s="43">
        <v>1.3288156684217232</v>
      </c>
      <c r="H843" s="43">
        <v>8.9411467053768031E-5</v>
      </c>
      <c r="I843" s="43">
        <v>9.9217673433708853E-2</v>
      </c>
      <c r="J843" s="43">
        <v>0</v>
      </c>
      <c r="K843" s="43">
        <v>1</v>
      </c>
      <c r="M843" s="43">
        <v>7.8954201879465336E-3</v>
      </c>
      <c r="N843" s="43">
        <v>4.4276627173945489E-2</v>
      </c>
      <c r="O843" s="43">
        <v>0</v>
      </c>
      <c r="P843" s="43">
        <v>1</v>
      </c>
      <c r="R843" s="43">
        <v>515.02697176556069</v>
      </c>
      <c r="S843" s="43">
        <v>167.96725799722353</v>
      </c>
      <c r="T843" s="43">
        <v>6618.9964948048137</v>
      </c>
      <c r="U843" s="43">
        <v>7301.9907245675977</v>
      </c>
      <c r="W843" s="43">
        <v>2799.0377287663914</v>
      </c>
      <c r="X843" s="43">
        <v>0</v>
      </c>
      <c r="Y843" s="43">
        <v>0</v>
      </c>
      <c r="Z843" s="43">
        <v>2799.0377287663914</v>
      </c>
      <c r="AB843" s="43">
        <v>18.120336363465032</v>
      </c>
      <c r="AC843" s="43">
        <v>0</v>
      </c>
      <c r="AD843" s="43">
        <v>0</v>
      </c>
      <c r="AE843" s="43">
        <v>18.120336363465032</v>
      </c>
      <c r="AG843" s="43">
        <v>5147430.3832013942</v>
      </c>
      <c r="AH843" s="43">
        <v>604592.14941354049</v>
      </c>
      <c r="AI843" s="43">
        <v>0</v>
      </c>
      <c r="AJ843" s="43">
        <v>76105412.726553142</v>
      </c>
      <c r="AK843" s="43">
        <v>81252843.109754533</v>
      </c>
    </row>
    <row r="844" spans="1:37" x14ac:dyDescent="0.2">
      <c r="A844" s="43">
        <v>835</v>
      </c>
      <c r="C844" s="43">
        <v>6.3878173862830234E-4</v>
      </c>
      <c r="D844" s="43">
        <v>6.0545105073062211E-2</v>
      </c>
      <c r="E844" s="43">
        <v>6.529564507269531</v>
      </c>
      <c r="F844" s="43">
        <v>2.5237143600384395</v>
      </c>
      <c r="H844" s="43">
        <v>1.0429185852045553E-4</v>
      </c>
      <c r="I844" s="43">
        <v>0.12409763628865567</v>
      </c>
      <c r="J844" s="43">
        <v>0</v>
      </c>
      <c r="K844" s="43">
        <v>1</v>
      </c>
      <c r="M844" s="43">
        <v>7.8123516045113962E-3</v>
      </c>
      <c r="N844" s="43">
        <v>4.9414289233078001E-2</v>
      </c>
      <c r="O844" s="43">
        <v>0</v>
      </c>
      <c r="P844" s="43">
        <v>1</v>
      </c>
      <c r="R844" s="43">
        <v>732.27448510213037</v>
      </c>
      <c r="S844" s="43">
        <v>245.05089277789745</v>
      </c>
      <c r="T844" s="43">
        <v>7309.3154748235111</v>
      </c>
      <c r="U844" s="43">
        <v>8286.6408527035383</v>
      </c>
      <c r="W844" s="43">
        <v>4781.4334875019413</v>
      </c>
      <c r="X844" s="43">
        <v>0</v>
      </c>
      <c r="Y844" s="43">
        <v>0</v>
      </c>
      <c r="Z844" s="43">
        <v>4781.4334875019413</v>
      </c>
      <c r="AB844" s="43">
        <v>119.38815488306616</v>
      </c>
      <c r="AC844" s="43">
        <v>0</v>
      </c>
      <c r="AD844" s="43">
        <v>0</v>
      </c>
      <c r="AE844" s="43">
        <v>119.38815488306616</v>
      </c>
      <c r="AG844" s="43">
        <v>8793056.1835160702</v>
      </c>
      <c r="AH844" s="43">
        <v>1032789.6333004193</v>
      </c>
      <c r="AI844" s="43">
        <v>0</v>
      </c>
      <c r="AJ844" s="43">
        <v>501430250.50887787</v>
      </c>
      <c r="AK844" s="43">
        <v>510223306.69239396</v>
      </c>
    </row>
    <row r="845" spans="1:37" x14ac:dyDescent="0.2">
      <c r="A845" s="43">
        <v>836</v>
      </c>
      <c r="C845" s="43">
        <v>6.2150023544160771E-4</v>
      </c>
      <c r="D845" s="43">
        <v>5.9418623943893745E-2</v>
      </c>
      <c r="E845" s="43">
        <v>3.8421295571648759</v>
      </c>
      <c r="F845" s="43">
        <v>1.9617083953311341</v>
      </c>
      <c r="H845" s="43">
        <v>7.9976348476057507E-5</v>
      </c>
      <c r="I845" s="43">
        <v>0.10223964013783549</v>
      </c>
      <c r="J845" s="43">
        <v>0</v>
      </c>
      <c r="K845" s="43">
        <v>1</v>
      </c>
      <c r="M845" s="43">
        <v>7.8455241974377272E-3</v>
      </c>
      <c r="N845" s="43">
        <v>4.5685286351488497E-2</v>
      </c>
      <c r="O845" s="43">
        <v>0</v>
      </c>
      <c r="P845" s="43">
        <v>1</v>
      </c>
      <c r="R845" s="43">
        <v>699.20779318531072</v>
      </c>
      <c r="S845" s="43">
        <v>154.8186429630845</v>
      </c>
      <c r="T845" s="43">
        <v>6786.4193199225429</v>
      </c>
      <c r="U845" s="43">
        <v>7640.4457560709379</v>
      </c>
      <c r="W845" s="43">
        <v>2686.4469287973079</v>
      </c>
      <c r="X845" s="43">
        <v>0</v>
      </c>
      <c r="Y845" s="43">
        <v>0</v>
      </c>
      <c r="Z845" s="43">
        <v>2686.4469287973079</v>
      </c>
      <c r="AB845" s="43">
        <v>71.950438512237753</v>
      </c>
      <c r="AC845" s="43">
        <v>0</v>
      </c>
      <c r="AD845" s="43">
        <v>0</v>
      </c>
      <c r="AE845" s="43">
        <v>71.950438512237753</v>
      </c>
      <c r="AG845" s="43">
        <v>4940375.9020582493</v>
      </c>
      <c r="AH845" s="43">
        <v>580272.53662021854</v>
      </c>
      <c r="AI845" s="43">
        <v>0</v>
      </c>
      <c r="AJ845" s="43">
        <v>302191841.75139856</v>
      </c>
      <c r="AK845" s="43">
        <v>307132217.65345681</v>
      </c>
    </row>
    <row r="846" spans="1:37" x14ac:dyDescent="0.2">
      <c r="A846" s="43">
        <v>837</v>
      </c>
      <c r="C846" s="43">
        <v>6.2285735272538112E-4</v>
      </c>
      <c r="D846" s="43">
        <v>5.4503860982140995E-2</v>
      </c>
      <c r="E846" s="43">
        <v>4.3776936370600739</v>
      </c>
      <c r="F846" s="43">
        <v>2.5904940360186197</v>
      </c>
      <c r="H846" s="43">
        <v>9.5552672036425257E-5</v>
      </c>
      <c r="I846" s="43">
        <v>7.571441768895143E-2</v>
      </c>
      <c r="J846" s="43">
        <v>0</v>
      </c>
      <c r="K846" s="43">
        <v>1</v>
      </c>
      <c r="M846" s="43">
        <v>7.9128999106430342E-3</v>
      </c>
      <c r="N846" s="43">
        <v>4.5032272917728197E-2</v>
      </c>
      <c r="O846" s="43">
        <v>0</v>
      </c>
      <c r="P846" s="43">
        <v>1</v>
      </c>
      <c r="R846" s="43">
        <v>642.77390411105523</v>
      </c>
      <c r="S846" s="43">
        <v>136.98209233052168</v>
      </c>
      <c r="T846" s="43">
        <v>6746.8633312772545</v>
      </c>
      <c r="U846" s="43">
        <v>7526.6193277188313</v>
      </c>
      <c r="W846" s="43">
        <v>2813.8672300952285</v>
      </c>
      <c r="X846" s="43">
        <v>0</v>
      </c>
      <c r="Y846" s="43">
        <v>0</v>
      </c>
      <c r="Z846" s="43">
        <v>2813.8672300952285</v>
      </c>
      <c r="AB846" s="43">
        <v>109.38910252668303</v>
      </c>
      <c r="AC846" s="43">
        <v>0</v>
      </c>
      <c r="AD846" s="43">
        <v>0</v>
      </c>
      <c r="AE846" s="43">
        <v>109.38910252668303</v>
      </c>
      <c r="AG846" s="43">
        <v>5174701.8361451253</v>
      </c>
      <c r="AH846" s="43">
        <v>607795.32170056936</v>
      </c>
      <c r="AI846" s="43">
        <v>0</v>
      </c>
      <c r="AJ846" s="43">
        <v>459434230.61206871</v>
      </c>
      <c r="AK846" s="43">
        <v>464608932.44821382</v>
      </c>
    </row>
    <row r="847" spans="1:37" x14ac:dyDescent="0.2">
      <c r="A847" s="43">
        <v>838</v>
      </c>
      <c r="C847" s="43">
        <v>6.1032026494656222E-4</v>
      </c>
      <c r="D847" s="43">
        <v>5.4949450394658039E-2</v>
      </c>
      <c r="E847" s="43">
        <v>3.2742505563401685</v>
      </c>
      <c r="F847" s="43">
        <v>1.8796991864151116</v>
      </c>
      <c r="H847" s="43">
        <v>9.4346597884320538E-5</v>
      </c>
      <c r="I847" s="43">
        <v>9.2843844371949424E-2</v>
      </c>
      <c r="J847" s="43">
        <v>0</v>
      </c>
      <c r="K847" s="43">
        <v>1</v>
      </c>
      <c r="M847" s="43">
        <v>7.8764490532037268E-3</v>
      </c>
      <c r="N847" s="43">
        <v>4.3775312721646177E-2</v>
      </c>
      <c r="O847" s="43">
        <v>0</v>
      </c>
      <c r="P847" s="43">
        <v>1</v>
      </c>
      <c r="R847" s="43">
        <v>634.98507298102447</v>
      </c>
      <c r="S847" s="43">
        <v>165.85238911273458</v>
      </c>
      <c r="T847" s="43">
        <v>6528.3299830129872</v>
      </c>
      <c r="U847" s="43">
        <v>7329.1674451067465</v>
      </c>
      <c r="W847" s="43">
        <v>2079.100228475822</v>
      </c>
      <c r="X847" s="43">
        <v>0</v>
      </c>
      <c r="Y847" s="43">
        <v>0</v>
      </c>
      <c r="Z847" s="43">
        <v>2079.100228475822</v>
      </c>
      <c r="AB847" s="43">
        <v>59.76975617332478</v>
      </c>
      <c r="AC847" s="43">
        <v>0</v>
      </c>
      <c r="AD847" s="43">
        <v>0</v>
      </c>
      <c r="AE847" s="43">
        <v>59.76975617332478</v>
      </c>
      <c r="AG847" s="43">
        <v>3823465.3201670367</v>
      </c>
      <c r="AH847" s="43">
        <v>449085.64935077756</v>
      </c>
      <c r="AI847" s="43">
        <v>0</v>
      </c>
      <c r="AJ847" s="43">
        <v>251032975.92796406</v>
      </c>
      <c r="AK847" s="43">
        <v>254856441.2481311</v>
      </c>
    </row>
    <row r="848" spans="1:37" x14ac:dyDescent="0.2">
      <c r="A848" s="43">
        <v>839</v>
      </c>
      <c r="C848" s="43">
        <v>6.170063530038794E-4</v>
      </c>
      <c r="D848" s="43">
        <v>4.4679802807895651E-2</v>
      </c>
      <c r="E848" s="43">
        <v>9.8368136257565659</v>
      </c>
      <c r="F848" s="43">
        <v>3.2623969023891641</v>
      </c>
      <c r="H848" s="43">
        <v>9.6348688823244544E-5</v>
      </c>
      <c r="I848" s="43">
        <v>9.6005729900536574E-2</v>
      </c>
      <c r="J848" s="43">
        <v>0</v>
      </c>
      <c r="K848" s="43">
        <v>1</v>
      </c>
      <c r="M848" s="43">
        <v>7.8908311986582991E-3</v>
      </c>
      <c r="N848" s="43">
        <v>4.5992913550712666E-2</v>
      </c>
      <c r="O848" s="43">
        <v>0</v>
      </c>
      <c r="P848" s="43">
        <v>1</v>
      </c>
      <c r="R848" s="43">
        <v>521.96725182110504</v>
      </c>
      <c r="S848" s="43">
        <v>175.13999598437124</v>
      </c>
      <c r="T848" s="43">
        <v>6871.571153167225</v>
      </c>
      <c r="U848" s="43">
        <v>7568.6784009727016</v>
      </c>
      <c r="W848" s="43">
        <v>5134.4945749125545</v>
      </c>
      <c r="X848" s="43">
        <v>0</v>
      </c>
      <c r="Y848" s="43">
        <v>0</v>
      </c>
      <c r="Z848" s="43">
        <v>5134.4945749125545</v>
      </c>
      <c r="AB848" s="43">
        <v>126.35598902254586</v>
      </c>
      <c r="AC848" s="43">
        <v>0</v>
      </c>
      <c r="AD848" s="43">
        <v>0</v>
      </c>
      <c r="AE848" s="43">
        <v>126.35598902254586</v>
      </c>
      <c r="AG848" s="43">
        <v>9442335.5232641883</v>
      </c>
      <c r="AH848" s="43">
        <v>1109050.8281811117</v>
      </c>
      <c r="AI848" s="43">
        <v>0</v>
      </c>
      <c r="AJ848" s="43">
        <v>530695153.8946926</v>
      </c>
      <c r="AK848" s="43">
        <v>540137489.41795683</v>
      </c>
    </row>
    <row r="849" spans="1:37" x14ac:dyDescent="0.2">
      <c r="A849" s="43">
        <v>840</v>
      </c>
      <c r="C849" s="43">
        <v>5.8449498771258378E-4</v>
      </c>
      <c r="D849" s="43">
        <v>5.6958076505120636E-2</v>
      </c>
      <c r="E849" s="43">
        <v>5.4843631307223983</v>
      </c>
      <c r="F849" s="43">
        <v>1.5937223981850266</v>
      </c>
      <c r="H849" s="43">
        <v>8.495521184755026E-5</v>
      </c>
      <c r="I849" s="43">
        <v>0.10338549088599536</v>
      </c>
      <c r="J849" s="43">
        <v>0</v>
      </c>
      <c r="K849" s="43">
        <v>1</v>
      </c>
      <c r="M849" s="43">
        <v>7.9713038083315535E-3</v>
      </c>
      <c r="N849" s="43">
        <v>4.4970423720765915E-2</v>
      </c>
      <c r="O849" s="43">
        <v>0</v>
      </c>
      <c r="P849" s="43">
        <v>1</v>
      </c>
      <c r="R849" s="43">
        <v>630.34524143788349</v>
      </c>
      <c r="S849" s="43">
        <v>166.29990232897947</v>
      </c>
      <c r="T849" s="43">
        <v>6787.3260754336106</v>
      </c>
      <c r="U849" s="43">
        <v>7583.9712192004736</v>
      </c>
      <c r="W849" s="43">
        <v>3457.0422017682367</v>
      </c>
      <c r="X849" s="43">
        <v>0</v>
      </c>
      <c r="Y849" s="43">
        <v>0</v>
      </c>
      <c r="Z849" s="43">
        <v>3457.0422017682367</v>
      </c>
      <c r="AB849" s="43">
        <v>40.044759462119124</v>
      </c>
      <c r="AC849" s="43">
        <v>0</v>
      </c>
      <c r="AD849" s="43">
        <v>0</v>
      </c>
      <c r="AE849" s="43">
        <v>40.044759462119124</v>
      </c>
      <c r="AG849" s="43">
        <v>6357500.6090517873</v>
      </c>
      <c r="AH849" s="43">
        <v>746721.11558193911</v>
      </c>
      <c r="AI849" s="43">
        <v>0</v>
      </c>
      <c r="AJ849" s="43">
        <v>168187989.74090031</v>
      </c>
      <c r="AK849" s="43">
        <v>174545490.3499521</v>
      </c>
    </row>
    <row r="850" spans="1:37" x14ac:dyDescent="0.2">
      <c r="A850" s="43">
        <v>841</v>
      </c>
      <c r="C850" s="43">
        <v>6.0181199368709761E-4</v>
      </c>
      <c r="D850" s="43">
        <v>5.6270668952991043E-2</v>
      </c>
      <c r="E850" s="43">
        <v>9.2435708209647469</v>
      </c>
      <c r="F850" s="43">
        <v>0.93942621863655873</v>
      </c>
      <c r="H850" s="43">
        <v>9.5790131711792625E-5</v>
      </c>
      <c r="I850" s="43">
        <v>0.11002962237600022</v>
      </c>
      <c r="J850" s="43">
        <v>0</v>
      </c>
      <c r="K850" s="43">
        <v>1</v>
      </c>
      <c r="M850" s="43">
        <v>7.8436396275788425E-3</v>
      </c>
      <c r="N850" s="43">
        <v>4.5550074729818125E-2</v>
      </c>
      <c r="O850" s="43">
        <v>0</v>
      </c>
      <c r="P850" s="43">
        <v>1</v>
      </c>
      <c r="R850" s="43">
        <v>641.18785791648327</v>
      </c>
      <c r="S850" s="43">
        <v>199.55966473902816</v>
      </c>
      <c r="T850" s="43">
        <v>6764.7086801110636</v>
      </c>
      <c r="U850" s="43">
        <v>7605.4562027665752</v>
      </c>
      <c r="W850" s="43">
        <v>5926.8653741936951</v>
      </c>
      <c r="X850" s="43">
        <v>0</v>
      </c>
      <c r="Y850" s="43">
        <v>0</v>
      </c>
      <c r="Z850" s="43">
        <v>5926.8653741936951</v>
      </c>
      <c r="AB850" s="43">
        <v>-4.1557915236609144</v>
      </c>
      <c r="AC850" s="43">
        <v>0</v>
      </c>
      <c r="AD850" s="43">
        <v>0</v>
      </c>
      <c r="AE850" s="43">
        <v>-4.1557915236609144</v>
      </c>
      <c r="AG850" s="43">
        <v>10899505.423142206</v>
      </c>
      <c r="AH850" s="43">
        <v>1280202.9208258381</v>
      </c>
      <c r="AI850" s="43">
        <v>0</v>
      </c>
      <c r="AJ850" s="43">
        <v>0</v>
      </c>
      <c r="AK850" s="43">
        <v>10899505.423142206</v>
      </c>
    </row>
    <row r="851" spans="1:37" x14ac:dyDescent="0.2">
      <c r="A851" s="43">
        <v>842</v>
      </c>
      <c r="C851" s="43">
        <v>5.9027521986559483E-4</v>
      </c>
      <c r="D851" s="43">
        <v>6.5865952173630893E-2</v>
      </c>
      <c r="E851" s="43">
        <v>5.3785207834360289</v>
      </c>
      <c r="F851" s="43">
        <v>1.7736185508200648</v>
      </c>
      <c r="H851" s="43">
        <v>8.7885804679635156E-5</v>
      </c>
      <c r="I851" s="43">
        <v>0.10715173224834296</v>
      </c>
      <c r="J851" s="43">
        <v>0</v>
      </c>
      <c r="K851" s="43">
        <v>1</v>
      </c>
      <c r="M851" s="43">
        <v>7.8302761429700964E-3</v>
      </c>
      <c r="N851" s="43">
        <v>4.5769158780394004E-2</v>
      </c>
      <c r="O851" s="43">
        <v>0</v>
      </c>
      <c r="P851" s="43">
        <v>1</v>
      </c>
      <c r="R851" s="43">
        <v>736.13573201752536</v>
      </c>
      <c r="S851" s="43">
        <v>178.3036783478297</v>
      </c>
      <c r="T851" s="43">
        <v>6785.6644695192526</v>
      </c>
      <c r="U851" s="43">
        <v>7700.1038798846075</v>
      </c>
      <c r="W851" s="43">
        <v>3959.3213340861553</v>
      </c>
      <c r="X851" s="43">
        <v>0</v>
      </c>
      <c r="Y851" s="43">
        <v>0</v>
      </c>
      <c r="Z851" s="43">
        <v>3959.3213340861553</v>
      </c>
      <c r="AB851" s="43">
        <v>60.935243628498405</v>
      </c>
      <c r="AC851" s="43">
        <v>0</v>
      </c>
      <c r="AD851" s="43">
        <v>0</v>
      </c>
      <c r="AE851" s="43">
        <v>60.935243628498405</v>
      </c>
      <c r="AG851" s="43">
        <v>7281191.9333844399</v>
      </c>
      <c r="AH851" s="43">
        <v>855213.40816260956</v>
      </c>
      <c r="AI851" s="43">
        <v>0</v>
      </c>
      <c r="AJ851" s="43">
        <v>255928023.23969331</v>
      </c>
      <c r="AK851" s="43">
        <v>263209215.17307776</v>
      </c>
    </row>
    <row r="852" spans="1:37" x14ac:dyDescent="0.2">
      <c r="A852" s="43">
        <v>843</v>
      </c>
      <c r="C852" s="43">
        <v>6.1420338571083199E-4</v>
      </c>
      <c r="D852" s="43">
        <v>6.4596550059542901E-2</v>
      </c>
      <c r="E852" s="43">
        <v>6.4947784845536836</v>
      </c>
      <c r="F852" s="43">
        <v>3.2230757372300229</v>
      </c>
      <c r="H852" s="43">
        <v>9.6357055836326921E-5</v>
      </c>
      <c r="I852" s="43">
        <v>8.4603195108746324E-2</v>
      </c>
      <c r="J852" s="43">
        <v>0</v>
      </c>
      <c r="K852" s="43">
        <v>1</v>
      </c>
      <c r="M852" s="43">
        <v>7.8217505140915859E-3</v>
      </c>
      <c r="N852" s="43">
        <v>4.6251607492676317E-2</v>
      </c>
      <c r="O852" s="43">
        <v>0</v>
      </c>
      <c r="P852" s="43">
        <v>1</v>
      </c>
      <c r="R852" s="43">
        <v>751.21439758077986</v>
      </c>
      <c r="S852" s="43">
        <v>154.35214152900582</v>
      </c>
      <c r="T852" s="43">
        <v>6849.7254356955573</v>
      </c>
      <c r="U852" s="43">
        <v>7755.2919748053428</v>
      </c>
      <c r="W852" s="43">
        <v>4878.9711066946056</v>
      </c>
      <c r="X852" s="43">
        <v>0</v>
      </c>
      <c r="Y852" s="43">
        <v>0</v>
      </c>
      <c r="Z852" s="43">
        <v>4878.9711066946056</v>
      </c>
      <c r="AB852" s="43">
        <v>178.69069557700789</v>
      </c>
      <c r="AC852" s="43">
        <v>0</v>
      </c>
      <c r="AD852" s="43">
        <v>0</v>
      </c>
      <c r="AE852" s="43">
        <v>178.69069557700789</v>
      </c>
      <c r="AG852" s="43">
        <v>8972427.8652113806</v>
      </c>
      <c r="AH852" s="43">
        <v>1053857.7590460349</v>
      </c>
      <c r="AI852" s="43">
        <v>0</v>
      </c>
      <c r="AJ852" s="43">
        <v>750500921.42343307</v>
      </c>
      <c r="AK852" s="43">
        <v>759473349.28864443</v>
      </c>
    </row>
    <row r="853" spans="1:37" x14ac:dyDescent="0.2">
      <c r="A853" s="43">
        <v>844</v>
      </c>
      <c r="C853" s="43">
        <v>6.2217542172737783E-4</v>
      </c>
      <c r="D853" s="43">
        <v>5.6775679825857739E-2</v>
      </c>
      <c r="E853" s="43">
        <v>6.9149029154405515</v>
      </c>
      <c r="F853" s="43">
        <v>3.75539128324565</v>
      </c>
      <c r="H853" s="43">
        <v>8.3956896397653459E-5</v>
      </c>
      <c r="I853" s="43">
        <v>8.4897519069171631E-2</v>
      </c>
      <c r="J853" s="43">
        <v>0</v>
      </c>
      <c r="K853" s="43">
        <v>1</v>
      </c>
      <c r="M853" s="43">
        <v>7.9409919606776569E-3</v>
      </c>
      <c r="N853" s="43">
        <v>4.3981889813278073E-2</v>
      </c>
      <c r="O853" s="43">
        <v>0</v>
      </c>
      <c r="P853" s="43">
        <v>1</v>
      </c>
      <c r="R853" s="43">
        <v>668.83280570311297</v>
      </c>
      <c r="S853" s="43">
        <v>134.95648171920482</v>
      </c>
      <c r="T853" s="43">
        <v>6612.8856860244878</v>
      </c>
      <c r="U853" s="43">
        <v>7416.6749734468058</v>
      </c>
      <c r="W853" s="43">
        <v>4624.9139180987395</v>
      </c>
      <c r="X853" s="43">
        <v>0</v>
      </c>
      <c r="Y853" s="43">
        <v>0</v>
      </c>
      <c r="Z853" s="43">
        <v>4624.9139180987395</v>
      </c>
      <c r="AB853" s="43">
        <v>197.18988085779054</v>
      </c>
      <c r="AC853" s="43">
        <v>0</v>
      </c>
      <c r="AD853" s="43">
        <v>0</v>
      </c>
      <c r="AE853" s="43">
        <v>197.18988085779054</v>
      </c>
      <c r="AG853" s="43">
        <v>8505216.6953835823</v>
      </c>
      <c r="AH853" s="43">
        <v>998981.40630932769</v>
      </c>
      <c r="AI853" s="43">
        <v>0</v>
      </c>
      <c r="AJ853" s="43">
        <v>828197499.60272026</v>
      </c>
      <c r="AK853" s="43">
        <v>836702716.29810381</v>
      </c>
    </row>
    <row r="854" spans="1:37" x14ac:dyDescent="0.2">
      <c r="A854" s="43">
        <v>845</v>
      </c>
      <c r="C854" s="43">
        <v>5.8990096268476868E-4</v>
      </c>
      <c r="D854" s="43">
        <v>5.0973120948651238E-2</v>
      </c>
      <c r="E854" s="43">
        <v>7.0728316909751339</v>
      </c>
      <c r="F854" s="43">
        <v>2.2426653562711456</v>
      </c>
      <c r="H854" s="43">
        <v>9.4046508508971449E-5</v>
      </c>
      <c r="I854" s="43">
        <v>0.10497613964544239</v>
      </c>
      <c r="J854" s="43">
        <v>0</v>
      </c>
      <c r="K854" s="43">
        <v>1</v>
      </c>
      <c r="M854" s="43">
        <v>7.8016922689849635E-3</v>
      </c>
      <c r="N854" s="43">
        <v>4.477385827830465E-2</v>
      </c>
      <c r="O854" s="43">
        <v>0</v>
      </c>
      <c r="P854" s="43">
        <v>1</v>
      </c>
      <c r="R854" s="43">
        <v>569.32820910864245</v>
      </c>
      <c r="S854" s="43">
        <v>186.92855459659071</v>
      </c>
      <c r="T854" s="43">
        <v>6613.8708326442347</v>
      </c>
      <c r="U854" s="43">
        <v>7370.1275963494681</v>
      </c>
      <c r="W854" s="43">
        <v>4026.7625999497241</v>
      </c>
      <c r="X854" s="43">
        <v>0</v>
      </c>
      <c r="Y854" s="43">
        <v>0</v>
      </c>
      <c r="Z854" s="43">
        <v>4026.7625999497241</v>
      </c>
      <c r="AB854" s="43">
        <v>75.70083527337087</v>
      </c>
      <c r="AC854" s="43">
        <v>0</v>
      </c>
      <c r="AD854" s="43">
        <v>0</v>
      </c>
      <c r="AE854" s="43">
        <v>75.70083527337087</v>
      </c>
      <c r="AG854" s="43">
        <v>7405216.4213075424</v>
      </c>
      <c r="AH854" s="43">
        <v>869780.72158914036</v>
      </c>
      <c r="AI854" s="43">
        <v>0</v>
      </c>
      <c r="AJ854" s="43">
        <v>317943508.14815766</v>
      </c>
      <c r="AK854" s="43">
        <v>325348724.56946522</v>
      </c>
    </row>
    <row r="855" spans="1:37" x14ac:dyDescent="0.2">
      <c r="A855" s="43">
        <v>846</v>
      </c>
      <c r="C855" s="43">
        <v>5.9790128321972075E-4</v>
      </c>
      <c r="D855" s="43">
        <v>5.3110559064453833E-2</v>
      </c>
      <c r="E855" s="43">
        <v>2.9092275932633656</v>
      </c>
      <c r="F855" s="43">
        <v>1.8147965975380949</v>
      </c>
      <c r="H855" s="43">
        <v>8.7128752917102196E-5</v>
      </c>
      <c r="I855" s="43">
        <v>0.12398460895368879</v>
      </c>
      <c r="J855" s="43">
        <v>0</v>
      </c>
      <c r="K855" s="43">
        <v>1</v>
      </c>
      <c r="M855" s="43">
        <v>7.8353096076086825E-3</v>
      </c>
      <c r="N855" s="43">
        <v>4.4149973424302616E-2</v>
      </c>
      <c r="O855" s="43">
        <v>0</v>
      </c>
      <c r="P855" s="43">
        <v>1</v>
      </c>
      <c r="R855" s="43">
        <v>601.24673541238849</v>
      </c>
      <c r="S855" s="43">
        <v>204.53688961424299</v>
      </c>
      <c r="T855" s="43">
        <v>6549.81421307251</v>
      </c>
      <c r="U855" s="43">
        <v>7355.5978380991419</v>
      </c>
      <c r="W855" s="43">
        <v>1749.1635930212385</v>
      </c>
      <c r="X855" s="43">
        <v>0</v>
      </c>
      <c r="Y855" s="43">
        <v>0</v>
      </c>
      <c r="Z855" s="43">
        <v>1749.1635930212385</v>
      </c>
      <c r="AB855" s="43">
        <v>52.418635989554446</v>
      </c>
      <c r="AC855" s="43">
        <v>0</v>
      </c>
      <c r="AD855" s="43">
        <v>0</v>
      </c>
      <c r="AE855" s="43">
        <v>52.418635989554446</v>
      </c>
      <c r="AG855" s="43">
        <v>3216711.8475660575</v>
      </c>
      <c r="AH855" s="43">
        <v>377819.3360925875</v>
      </c>
      <c r="AI855" s="43">
        <v>0</v>
      </c>
      <c r="AJ855" s="43">
        <v>220158271.15612867</v>
      </c>
      <c r="AK855" s="43">
        <v>223374983.00369474</v>
      </c>
    </row>
    <row r="856" spans="1:37" x14ac:dyDescent="0.2">
      <c r="A856" s="43">
        <v>847</v>
      </c>
      <c r="C856" s="43">
        <v>5.9859411682686788E-4</v>
      </c>
      <c r="D856" s="43">
        <v>5.0498786335761971E-2</v>
      </c>
      <c r="E856" s="43">
        <v>4.4850338855923191</v>
      </c>
      <c r="F856" s="43">
        <v>1.7876156348851004</v>
      </c>
      <c r="H856" s="43">
        <v>8.2808644825332206E-5</v>
      </c>
      <c r="I856" s="43">
        <v>8.1085406321035267E-2</v>
      </c>
      <c r="J856" s="43">
        <v>0</v>
      </c>
      <c r="K856" s="43">
        <v>1</v>
      </c>
      <c r="M856" s="43">
        <v>7.7848904362385306E-3</v>
      </c>
      <c r="N856" s="43">
        <v>4.3315173260918771E-2</v>
      </c>
      <c r="O856" s="43">
        <v>0</v>
      </c>
      <c r="P856" s="43">
        <v>1</v>
      </c>
      <c r="R856" s="43">
        <v>572.34218549930472</v>
      </c>
      <c r="S856" s="43">
        <v>127.13371784614205</v>
      </c>
      <c r="T856" s="43">
        <v>6384.6182272437336</v>
      </c>
      <c r="U856" s="43">
        <v>7084.0941305891802</v>
      </c>
      <c r="W856" s="43">
        <v>2566.9740961183466</v>
      </c>
      <c r="X856" s="43">
        <v>0</v>
      </c>
      <c r="Y856" s="43">
        <v>0</v>
      </c>
      <c r="Z856" s="43">
        <v>2566.9740961183466</v>
      </c>
      <c r="AB856" s="43">
        <v>48.234064956981001</v>
      </c>
      <c r="AC856" s="43">
        <v>0</v>
      </c>
      <c r="AD856" s="43">
        <v>0</v>
      </c>
      <c r="AE856" s="43">
        <v>48.234064956981001</v>
      </c>
      <c r="AG856" s="43">
        <v>4720665.3627616391</v>
      </c>
      <c r="AH856" s="43">
        <v>554466.40476156282</v>
      </c>
      <c r="AI856" s="43">
        <v>0</v>
      </c>
      <c r="AJ856" s="43">
        <v>202583072.8193202</v>
      </c>
      <c r="AK856" s="43">
        <v>207303738.18208185</v>
      </c>
    </row>
    <row r="857" spans="1:37" x14ac:dyDescent="0.2">
      <c r="A857" s="43">
        <v>848</v>
      </c>
      <c r="C857" s="43">
        <v>6.1814105607804759E-4</v>
      </c>
      <c r="D857" s="43">
        <v>5.7962740717452221E-2</v>
      </c>
      <c r="E857" s="43">
        <v>4.1467239930481634</v>
      </c>
      <c r="F857" s="43">
        <v>2.477778183497525</v>
      </c>
      <c r="H857" s="43">
        <v>8.977104577998094E-5</v>
      </c>
      <c r="I857" s="43">
        <v>8.7923592967539793E-2</v>
      </c>
      <c r="J857" s="43">
        <v>0</v>
      </c>
      <c r="K857" s="43">
        <v>1</v>
      </c>
      <c r="M857" s="43">
        <v>7.813751591113827E-3</v>
      </c>
      <c r="N857" s="43">
        <v>4.3569163277878263E-2</v>
      </c>
      <c r="O857" s="43">
        <v>0</v>
      </c>
      <c r="P857" s="43">
        <v>1</v>
      </c>
      <c r="R857" s="43">
        <v>678.38912156083802</v>
      </c>
      <c r="S857" s="43">
        <v>149.44592736845672</v>
      </c>
      <c r="T857" s="43">
        <v>6445.864809987891</v>
      </c>
      <c r="U857" s="43">
        <v>7273.6998589171853</v>
      </c>
      <c r="W857" s="43">
        <v>2813.0924469991942</v>
      </c>
      <c r="X857" s="43">
        <v>0</v>
      </c>
      <c r="Y857" s="43">
        <v>0</v>
      </c>
      <c r="Z857" s="43">
        <v>2813.0924469991942</v>
      </c>
      <c r="AB857" s="43">
        <v>107.26842488281831</v>
      </c>
      <c r="AC857" s="43">
        <v>0</v>
      </c>
      <c r="AD857" s="43">
        <v>0</v>
      </c>
      <c r="AE857" s="43">
        <v>107.26842488281831</v>
      </c>
      <c r="AG857" s="43">
        <v>5173277.0100315185</v>
      </c>
      <c r="AH857" s="43">
        <v>607627.96855182596</v>
      </c>
      <c r="AI857" s="43">
        <v>0</v>
      </c>
      <c r="AJ857" s="43">
        <v>450527384.50783688</v>
      </c>
      <c r="AK857" s="43">
        <v>455700661.5178684</v>
      </c>
    </row>
    <row r="858" spans="1:37" x14ac:dyDescent="0.2">
      <c r="A858" s="43">
        <v>849</v>
      </c>
      <c r="C858" s="43">
        <v>5.9044198293600899E-4</v>
      </c>
      <c r="D858" s="43">
        <v>4.9591589907696243E-2</v>
      </c>
      <c r="E858" s="43">
        <v>6.8826359242433153</v>
      </c>
      <c r="F858" s="43">
        <v>3.599969574611344</v>
      </c>
      <c r="H858" s="43">
        <v>8.694359803571284E-5</v>
      </c>
      <c r="I858" s="43">
        <v>8.24526695041779E-2</v>
      </c>
      <c r="J858" s="43">
        <v>0</v>
      </c>
      <c r="K858" s="43">
        <v>1</v>
      </c>
      <c r="M858" s="43">
        <v>7.8580652091254644E-3</v>
      </c>
      <c r="N858" s="43">
        <v>4.5407760040473637E-2</v>
      </c>
      <c r="O858" s="43">
        <v>0</v>
      </c>
      <c r="P858" s="43">
        <v>1</v>
      </c>
      <c r="R858" s="43">
        <v>554.40563381792595</v>
      </c>
      <c r="S858" s="43">
        <v>135.73276703672508</v>
      </c>
      <c r="T858" s="43">
        <v>6755.9757173686112</v>
      </c>
      <c r="U858" s="43">
        <v>7446.1141182232623</v>
      </c>
      <c r="W858" s="43">
        <v>3815.7721319181419</v>
      </c>
      <c r="X858" s="43">
        <v>0</v>
      </c>
      <c r="Y858" s="43">
        <v>0</v>
      </c>
      <c r="Z858" s="43">
        <v>3815.7721319181419</v>
      </c>
      <c r="AB858" s="43">
        <v>154.23384245141062</v>
      </c>
      <c r="AC858" s="43">
        <v>0</v>
      </c>
      <c r="AD858" s="43">
        <v>0</v>
      </c>
      <c r="AE858" s="43">
        <v>154.23384245141062</v>
      </c>
      <c r="AG858" s="43">
        <v>7017204.9505974632</v>
      </c>
      <c r="AH858" s="43">
        <v>824206.78049431869</v>
      </c>
      <c r="AI858" s="43">
        <v>0</v>
      </c>
      <c r="AJ858" s="43">
        <v>647782138.29592466</v>
      </c>
      <c r="AK858" s="43">
        <v>654799343.24652207</v>
      </c>
    </row>
    <row r="859" spans="1:37" x14ac:dyDescent="0.2">
      <c r="A859" s="43">
        <v>850</v>
      </c>
      <c r="C859" s="43">
        <v>6.3689257989407722E-4</v>
      </c>
      <c r="D859" s="43">
        <v>6.3190891097882229E-2</v>
      </c>
      <c r="E859" s="43">
        <v>0.89904032832816738</v>
      </c>
      <c r="F859" s="43">
        <v>1.5448391693819556</v>
      </c>
      <c r="H859" s="43">
        <v>7.9381811668421728E-5</v>
      </c>
      <c r="I859" s="43">
        <v>9.7682561838073986E-2</v>
      </c>
      <c r="J859" s="43">
        <v>0</v>
      </c>
      <c r="K859" s="43">
        <v>1</v>
      </c>
      <c r="M859" s="43">
        <v>7.8730980286433327E-3</v>
      </c>
      <c r="N859" s="43">
        <v>4.5988115509272065E-2</v>
      </c>
      <c r="O859" s="43">
        <v>0</v>
      </c>
      <c r="P859" s="43">
        <v>1</v>
      </c>
      <c r="R859" s="43">
        <v>762.0141600482109</v>
      </c>
      <c r="S859" s="43">
        <v>146.81837737927017</v>
      </c>
      <c r="T859" s="43">
        <v>6855.4133394415976</v>
      </c>
      <c r="U859" s="43">
        <v>7764.2458768690785</v>
      </c>
      <c r="W859" s="43">
        <v>685.08146064045616</v>
      </c>
      <c r="X859" s="43">
        <v>0</v>
      </c>
      <c r="Y859" s="43">
        <v>0</v>
      </c>
      <c r="Z859" s="43">
        <v>685.08146064045616</v>
      </c>
      <c r="AB859" s="43">
        <v>44.423742335921268</v>
      </c>
      <c r="AC859" s="43">
        <v>0</v>
      </c>
      <c r="AD859" s="43">
        <v>0</v>
      </c>
      <c r="AE859" s="43">
        <v>44.423742335921268</v>
      </c>
      <c r="AG859" s="43">
        <v>1259864.8061177989</v>
      </c>
      <c r="AH859" s="43">
        <v>147977.59549833852</v>
      </c>
      <c r="AI859" s="43">
        <v>0</v>
      </c>
      <c r="AJ859" s="43">
        <v>186579717.81086934</v>
      </c>
      <c r="AK859" s="43">
        <v>187839582.61698714</v>
      </c>
    </row>
    <row r="860" spans="1:37" x14ac:dyDescent="0.2">
      <c r="A860" s="43">
        <v>851</v>
      </c>
      <c r="C860" s="43">
        <v>6.1175818872316601E-4</v>
      </c>
      <c r="D860" s="43">
        <v>4.6919557344440366E-2</v>
      </c>
      <c r="E860" s="43">
        <v>5.617086880227296</v>
      </c>
      <c r="F860" s="43">
        <v>3.8639536877603189</v>
      </c>
      <c r="H860" s="43">
        <v>8.5727615213337049E-5</v>
      </c>
      <c r="I860" s="43">
        <v>7.1231397269648014E-2</v>
      </c>
      <c r="J860" s="43">
        <v>0</v>
      </c>
      <c r="K860" s="43">
        <v>1</v>
      </c>
      <c r="M860" s="43">
        <v>7.9312952996559716E-3</v>
      </c>
      <c r="N860" s="43">
        <v>4.5659536657367952E-2</v>
      </c>
      <c r="O860" s="43">
        <v>0</v>
      </c>
      <c r="P860" s="43">
        <v>1</v>
      </c>
      <c r="R860" s="43">
        <v>543.47061897231958</v>
      </c>
      <c r="S860" s="43">
        <v>115.62042965270203</v>
      </c>
      <c r="T860" s="43">
        <v>6856.7449093066334</v>
      </c>
      <c r="U860" s="43">
        <v>7515.8359579316548</v>
      </c>
      <c r="W860" s="43">
        <v>3052.7216836184243</v>
      </c>
      <c r="X860" s="43">
        <v>0</v>
      </c>
      <c r="Y860" s="43">
        <v>0</v>
      </c>
      <c r="Z860" s="43">
        <v>3052.7216836184243</v>
      </c>
      <c r="AB860" s="43">
        <v>166.54279112328192</v>
      </c>
      <c r="AC860" s="43">
        <v>0</v>
      </c>
      <c r="AD860" s="43">
        <v>0</v>
      </c>
      <c r="AE860" s="43">
        <v>166.54279112328192</v>
      </c>
      <c r="AG860" s="43">
        <v>5613955.1761742821</v>
      </c>
      <c r="AH860" s="43">
        <v>659387.88366157969</v>
      </c>
      <c r="AI860" s="43">
        <v>0</v>
      </c>
      <c r="AJ860" s="43">
        <v>699479722.71778405</v>
      </c>
      <c r="AK860" s="43">
        <v>705093677.89395833</v>
      </c>
    </row>
    <row r="861" spans="1:37" x14ac:dyDescent="0.2">
      <c r="A861" s="43">
        <v>852</v>
      </c>
      <c r="C861" s="43">
        <v>6.0397952914055129E-4</v>
      </c>
      <c r="D861" s="43">
        <v>5.2166475170078067E-2</v>
      </c>
      <c r="E861" s="43">
        <v>3.3089084525212042</v>
      </c>
      <c r="F861" s="43">
        <v>1.465704469539937</v>
      </c>
      <c r="H861" s="43">
        <v>9.1074509870892051E-5</v>
      </c>
      <c r="I861" s="43">
        <v>0.10568342445803669</v>
      </c>
      <c r="J861" s="43">
        <v>0</v>
      </c>
      <c r="K861" s="43">
        <v>1</v>
      </c>
      <c r="M861" s="43">
        <v>7.8665745370432028E-3</v>
      </c>
      <c r="N861" s="43">
        <v>4.4893407291392046E-2</v>
      </c>
      <c r="O861" s="43">
        <v>0</v>
      </c>
      <c r="P861" s="43">
        <v>1</v>
      </c>
      <c r="R861" s="43">
        <v>596.56268520750461</v>
      </c>
      <c r="S861" s="43">
        <v>182.24100123432603</v>
      </c>
      <c r="T861" s="43">
        <v>6686.6809748230598</v>
      </c>
      <c r="U861" s="43">
        <v>7465.4846612648907</v>
      </c>
      <c r="W861" s="43">
        <v>1973.9713115418583</v>
      </c>
      <c r="X861" s="43">
        <v>0</v>
      </c>
      <c r="Y861" s="43">
        <v>0</v>
      </c>
      <c r="Z861" s="43">
        <v>1973.9713115418583</v>
      </c>
      <c r="AB861" s="43">
        <v>29.726944248221304</v>
      </c>
      <c r="AC861" s="43">
        <v>0</v>
      </c>
      <c r="AD861" s="43">
        <v>0</v>
      </c>
      <c r="AE861" s="43">
        <v>29.726944248221304</v>
      </c>
      <c r="AG861" s="43">
        <v>3630133.2419254775</v>
      </c>
      <c r="AH861" s="43">
        <v>426377.80329304142</v>
      </c>
      <c r="AI861" s="43">
        <v>0</v>
      </c>
      <c r="AJ861" s="43">
        <v>124853165.84252948</v>
      </c>
      <c r="AK861" s="43">
        <v>128483299.08445495</v>
      </c>
    </row>
    <row r="862" spans="1:37" x14ac:dyDescent="0.2">
      <c r="A862" s="43">
        <v>853</v>
      </c>
      <c r="C862" s="43">
        <v>6.0442500652530581E-4</v>
      </c>
      <c r="D862" s="43">
        <v>5.5724109935520572E-2</v>
      </c>
      <c r="E862" s="43">
        <v>1.2846720938012823</v>
      </c>
      <c r="F862" s="43">
        <v>1.1451250614288448</v>
      </c>
      <c r="H862" s="43">
        <v>8.2692218727587231E-5</v>
      </c>
      <c r="I862" s="43">
        <v>0.11495018543054691</v>
      </c>
      <c r="J862" s="43">
        <v>0</v>
      </c>
      <c r="K862" s="43">
        <v>1</v>
      </c>
      <c r="M862" s="43">
        <v>7.7822772655048757E-3</v>
      </c>
      <c r="N862" s="43">
        <v>4.699037722232291E-2</v>
      </c>
      <c r="O862" s="43">
        <v>0</v>
      </c>
      <c r="P862" s="43">
        <v>1</v>
      </c>
      <c r="R862" s="43">
        <v>637.71691571273175</v>
      </c>
      <c r="S862" s="43">
        <v>179.97686958374805</v>
      </c>
      <c r="T862" s="43">
        <v>6924.0150612134375</v>
      </c>
      <c r="U862" s="43">
        <v>7741.7088465099168</v>
      </c>
      <c r="W862" s="43">
        <v>819.25712536117101</v>
      </c>
      <c r="X862" s="43">
        <v>0</v>
      </c>
      <c r="Y862" s="43">
        <v>0</v>
      </c>
      <c r="Z862" s="43">
        <v>819.25712536117101</v>
      </c>
      <c r="AB862" s="43">
        <v>9.9027116026715323</v>
      </c>
      <c r="AC862" s="43">
        <v>0</v>
      </c>
      <c r="AD862" s="43">
        <v>0</v>
      </c>
      <c r="AE862" s="43">
        <v>9.9027116026715323</v>
      </c>
      <c r="AG862" s="43">
        <v>1506613.8535391935</v>
      </c>
      <c r="AH862" s="43">
        <v>176959.53907801292</v>
      </c>
      <c r="AI862" s="43">
        <v>0</v>
      </c>
      <c r="AJ862" s="43">
        <v>41591388.731220439</v>
      </c>
      <c r="AK862" s="43">
        <v>43098002.58475963</v>
      </c>
    </row>
    <row r="863" spans="1:37" x14ac:dyDescent="0.2">
      <c r="A863" s="43">
        <v>854</v>
      </c>
      <c r="C863" s="43">
        <v>6.0870839369405079E-4</v>
      </c>
      <c r="D863" s="43">
        <v>5.1836300261366632E-2</v>
      </c>
      <c r="E863" s="43">
        <v>9.5073023166591977</v>
      </c>
      <c r="F863" s="43">
        <v>3.7175905956624562</v>
      </c>
      <c r="H863" s="43">
        <v>8.9292523611496526E-5</v>
      </c>
      <c r="I863" s="43">
        <v>0.12442058929373567</v>
      </c>
      <c r="J863" s="43">
        <v>0</v>
      </c>
      <c r="K863" s="43">
        <v>1</v>
      </c>
      <c r="M863" s="43">
        <v>7.867180950994479E-3</v>
      </c>
      <c r="N863" s="43">
        <v>4.2766556672191904E-2</v>
      </c>
      <c r="O863" s="43">
        <v>0</v>
      </c>
      <c r="P863" s="43">
        <v>1</v>
      </c>
      <c r="R863" s="43">
        <v>597.42811966520958</v>
      </c>
      <c r="S863" s="43">
        <v>210.35349106319725</v>
      </c>
      <c r="T863" s="43">
        <v>6370.3867119913739</v>
      </c>
      <c r="U863" s="43">
        <v>7178.1683227197809</v>
      </c>
      <c r="W863" s="43">
        <v>5679.929746130395</v>
      </c>
      <c r="X863" s="43">
        <v>0</v>
      </c>
      <c r="Y863" s="43">
        <v>0</v>
      </c>
      <c r="Z863" s="43">
        <v>5679.929746130395</v>
      </c>
      <c r="AB863" s="43">
        <v>173.72145923575314</v>
      </c>
      <c r="AC863" s="43">
        <v>0</v>
      </c>
      <c r="AD863" s="43">
        <v>0</v>
      </c>
      <c r="AE863" s="43">
        <v>173.72145923575314</v>
      </c>
      <c r="AG863" s="43">
        <v>10445390.803133797</v>
      </c>
      <c r="AH863" s="43">
        <v>1226864.8251641653</v>
      </c>
      <c r="AI863" s="43">
        <v>0</v>
      </c>
      <c r="AJ863" s="43">
        <v>729630128.79016316</v>
      </c>
      <c r="AK863" s="43">
        <v>740075519.593297</v>
      </c>
    </row>
    <row r="864" spans="1:37" x14ac:dyDescent="0.2">
      <c r="A864" s="43">
        <v>855</v>
      </c>
      <c r="C864" s="43">
        <v>6.215735238096487E-4</v>
      </c>
      <c r="D864" s="43">
        <v>5.0198325103459049E-2</v>
      </c>
      <c r="E864" s="43">
        <v>6.2170457382869957</v>
      </c>
      <c r="F864" s="43">
        <v>2.5224547931818178</v>
      </c>
      <c r="H864" s="43">
        <v>8.9601115061819527E-5</v>
      </c>
      <c r="I864" s="43">
        <v>0.11340861448138473</v>
      </c>
      <c r="J864" s="43">
        <v>0</v>
      </c>
      <c r="K864" s="43">
        <v>1</v>
      </c>
      <c r="M864" s="43">
        <v>7.819290043842823E-3</v>
      </c>
      <c r="N864" s="43">
        <v>4.6265054281386053E-2</v>
      </c>
      <c r="O864" s="43">
        <v>0</v>
      </c>
      <c r="P864" s="43">
        <v>1</v>
      </c>
      <c r="R864" s="43">
        <v>590.77771796571108</v>
      </c>
      <c r="S864" s="43">
        <v>192.39856645901386</v>
      </c>
      <c r="T864" s="43">
        <v>6849.5615361163655</v>
      </c>
      <c r="U864" s="43">
        <v>7632.7378205410905</v>
      </c>
      <c r="W864" s="43">
        <v>3672.8920937536409</v>
      </c>
      <c r="X864" s="43">
        <v>0</v>
      </c>
      <c r="Y864" s="43">
        <v>0</v>
      </c>
      <c r="Z864" s="43">
        <v>3672.8920937536409</v>
      </c>
      <c r="AB864" s="43">
        <v>96.239263421144699</v>
      </c>
      <c r="AC864" s="43">
        <v>0</v>
      </c>
      <c r="AD864" s="43">
        <v>0</v>
      </c>
      <c r="AE864" s="43">
        <v>96.239263421144699</v>
      </c>
      <c r="AG864" s="43">
        <v>6754448.5604129452</v>
      </c>
      <c r="AH864" s="43">
        <v>793344.69225078647</v>
      </c>
      <c r="AI864" s="43">
        <v>0</v>
      </c>
      <c r="AJ864" s="43">
        <v>404204906.36880773</v>
      </c>
      <c r="AK864" s="43">
        <v>410959354.92922068</v>
      </c>
    </row>
    <row r="865" spans="1:37" x14ac:dyDescent="0.2">
      <c r="A865" s="43">
        <v>856</v>
      </c>
      <c r="C865" s="43">
        <v>6.1854969354735445E-4</v>
      </c>
      <c r="D865" s="43">
        <v>5.6573784184373643E-2</v>
      </c>
      <c r="E865" s="43">
        <v>6.5260153634630775</v>
      </c>
      <c r="F865" s="43">
        <v>2.7199729800954366</v>
      </c>
      <c r="H865" s="43">
        <v>9.717102417206025E-5</v>
      </c>
      <c r="I865" s="43">
        <v>9.5244142787711442E-2</v>
      </c>
      <c r="J865" s="43">
        <v>0</v>
      </c>
      <c r="K865" s="43">
        <v>1</v>
      </c>
      <c r="M865" s="43">
        <v>7.8777867862606099E-3</v>
      </c>
      <c r="N865" s="43">
        <v>4.6423296689020344E-2</v>
      </c>
      <c r="O865" s="43">
        <v>0</v>
      </c>
      <c r="P865" s="43">
        <v>1</v>
      </c>
      <c r="R865" s="43">
        <v>662.57065653768734</v>
      </c>
      <c r="S865" s="43">
        <v>175.23361904089472</v>
      </c>
      <c r="T865" s="43">
        <v>6924.4067844037136</v>
      </c>
      <c r="U865" s="43">
        <v>7762.2110599822954</v>
      </c>
      <c r="W865" s="43">
        <v>4323.9462839447651</v>
      </c>
      <c r="X865" s="43">
        <v>0</v>
      </c>
      <c r="Y865" s="43">
        <v>0</v>
      </c>
      <c r="Z865" s="43">
        <v>4323.9462839447651</v>
      </c>
      <c r="AB865" s="43">
        <v>121.93758805143403</v>
      </c>
      <c r="AC865" s="43">
        <v>0</v>
      </c>
      <c r="AD865" s="43">
        <v>0</v>
      </c>
      <c r="AE865" s="43">
        <v>121.93758805143403</v>
      </c>
      <c r="AG865" s="43">
        <v>7951737.2161744228</v>
      </c>
      <c r="AH865" s="43">
        <v>933972.39733206923</v>
      </c>
      <c r="AI865" s="43">
        <v>0</v>
      </c>
      <c r="AJ865" s="43">
        <v>512137869.81602293</v>
      </c>
      <c r="AK865" s="43">
        <v>520089607.03219736</v>
      </c>
    </row>
    <row r="866" spans="1:37" x14ac:dyDescent="0.2">
      <c r="A866" s="43">
        <v>857</v>
      </c>
      <c r="C866" s="43">
        <v>6.1564951953607672E-4</v>
      </c>
      <c r="D866" s="43">
        <v>5.2136419658213549E-2</v>
      </c>
      <c r="E866" s="43">
        <v>2.5524828576691285</v>
      </c>
      <c r="F866" s="43">
        <v>1.2887070527210553</v>
      </c>
      <c r="H866" s="43">
        <v>8.289713473796562E-5</v>
      </c>
      <c r="I866" s="43">
        <v>0.12157716861074508</v>
      </c>
      <c r="J866" s="43">
        <v>0</v>
      </c>
      <c r="K866" s="43">
        <v>1</v>
      </c>
      <c r="M866" s="43">
        <v>7.8099073151475379E-3</v>
      </c>
      <c r="N866" s="43">
        <v>4.7683321682975954E-2</v>
      </c>
      <c r="O866" s="43">
        <v>0</v>
      </c>
      <c r="P866" s="43">
        <v>1</v>
      </c>
      <c r="R866" s="43">
        <v>607.73902027224631</v>
      </c>
      <c r="S866" s="43">
        <v>190.82440529111327</v>
      </c>
      <c r="T866" s="43">
        <v>7051.0655803194568</v>
      </c>
      <c r="U866" s="43">
        <v>7849.6290058828163</v>
      </c>
      <c r="W866" s="43">
        <v>1551.2434311815398</v>
      </c>
      <c r="X866" s="43">
        <v>0</v>
      </c>
      <c r="Y866" s="43">
        <v>0</v>
      </c>
      <c r="Z866" s="43">
        <v>1551.2434311815398</v>
      </c>
      <c r="AB866" s="43">
        <v>18.774063926202864</v>
      </c>
      <c r="AC866" s="43">
        <v>0</v>
      </c>
      <c r="AD866" s="43">
        <v>0</v>
      </c>
      <c r="AE866" s="43">
        <v>18.774063926202864</v>
      </c>
      <c r="AG866" s="43">
        <v>2852736.6699428516</v>
      </c>
      <c r="AH866" s="43">
        <v>335068.58113521262</v>
      </c>
      <c r="AI866" s="43">
        <v>0</v>
      </c>
      <c r="AJ866" s="43">
        <v>78851068.490052029</v>
      </c>
      <c r="AK866" s="43">
        <v>81703805.159994885</v>
      </c>
    </row>
    <row r="867" spans="1:37" x14ac:dyDescent="0.2">
      <c r="A867" s="43">
        <v>858</v>
      </c>
      <c r="C867" s="43">
        <v>5.9316901379394748E-4</v>
      </c>
      <c r="D867" s="43">
        <v>6.0973350516063118E-2</v>
      </c>
      <c r="E867" s="43">
        <v>4.727481865806773</v>
      </c>
      <c r="F867" s="43">
        <v>2.1616035670908844</v>
      </c>
      <c r="H867" s="43">
        <v>9.0619719219642292E-5</v>
      </c>
      <c r="I867" s="43">
        <v>0.10811786114295685</v>
      </c>
      <c r="J867" s="43">
        <v>0</v>
      </c>
      <c r="K867" s="43">
        <v>1</v>
      </c>
      <c r="M867" s="43">
        <v>7.7941210953077315E-3</v>
      </c>
      <c r="N867" s="43">
        <v>4.886899504021569E-2</v>
      </c>
      <c r="O867" s="43">
        <v>0</v>
      </c>
      <c r="P867" s="43">
        <v>1</v>
      </c>
      <c r="R867" s="43">
        <v>684.79548652843141</v>
      </c>
      <c r="S867" s="43">
        <v>185.50795189417687</v>
      </c>
      <c r="T867" s="43">
        <v>7211.7876407393842</v>
      </c>
      <c r="U867" s="43">
        <v>8082.0910791619926</v>
      </c>
      <c r="W867" s="43">
        <v>3237.3582443494856</v>
      </c>
      <c r="X867" s="43">
        <v>0</v>
      </c>
      <c r="Y867" s="43">
        <v>0</v>
      </c>
      <c r="Z867" s="43">
        <v>3237.3582443494856</v>
      </c>
      <c r="AB867" s="43">
        <v>85.114314147070502</v>
      </c>
      <c r="AC867" s="43">
        <v>0</v>
      </c>
      <c r="AD867" s="43">
        <v>0</v>
      </c>
      <c r="AE867" s="43">
        <v>85.114314147070502</v>
      </c>
      <c r="AG867" s="43">
        <v>5953501.8113587042</v>
      </c>
      <c r="AH867" s="43">
        <v>699269.38077948894</v>
      </c>
      <c r="AI867" s="43">
        <v>0</v>
      </c>
      <c r="AJ867" s="43">
        <v>357480119.41769612</v>
      </c>
      <c r="AK867" s="43">
        <v>363433621.22905481</v>
      </c>
    </row>
    <row r="868" spans="1:37" x14ac:dyDescent="0.2">
      <c r="A868" s="43">
        <v>859</v>
      </c>
      <c r="C868" s="43">
        <v>6.2353184000918382E-4</v>
      </c>
      <c r="D868" s="43">
        <v>5.5904177396351007E-2</v>
      </c>
      <c r="E868" s="43">
        <v>10.523834941745184</v>
      </c>
      <c r="F868" s="43">
        <v>1.5826295162373738</v>
      </c>
      <c r="H868" s="43">
        <v>9.1407504486440416E-5</v>
      </c>
      <c r="I868" s="43">
        <v>0.11142214275979956</v>
      </c>
      <c r="J868" s="43">
        <v>0</v>
      </c>
      <c r="K868" s="43">
        <v>1</v>
      </c>
      <c r="M868" s="43">
        <v>7.8132842255342512E-3</v>
      </c>
      <c r="N868" s="43">
        <v>4.6817879235277249E-2</v>
      </c>
      <c r="O868" s="43">
        <v>0</v>
      </c>
      <c r="P868" s="43">
        <v>1</v>
      </c>
      <c r="R868" s="43">
        <v>660.00202704343917</v>
      </c>
      <c r="S868" s="43">
        <v>192.83938214896091</v>
      </c>
      <c r="T868" s="43">
        <v>6926.0836565152977</v>
      </c>
      <c r="U868" s="43">
        <v>7778.9250657076973</v>
      </c>
      <c r="W868" s="43">
        <v>6945.7523938223949</v>
      </c>
      <c r="X868" s="43">
        <v>0</v>
      </c>
      <c r="Y868" s="43">
        <v>0</v>
      </c>
      <c r="Z868" s="43">
        <v>6945.7523938223949</v>
      </c>
      <c r="AB868" s="43">
        <v>41.145422805324536</v>
      </c>
      <c r="AC868" s="43">
        <v>0</v>
      </c>
      <c r="AD868" s="43">
        <v>0</v>
      </c>
      <c r="AE868" s="43">
        <v>41.145422805324536</v>
      </c>
      <c r="AG868" s="43">
        <v>12773238.652239384</v>
      </c>
      <c r="AH868" s="43">
        <v>1500282.5170656373</v>
      </c>
      <c r="AI868" s="43">
        <v>0</v>
      </c>
      <c r="AJ868" s="43">
        <v>172810775.78236306</v>
      </c>
      <c r="AK868" s="43">
        <v>185584014.43460244</v>
      </c>
    </row>
    <row r="869" spans="1:37" x14ac:dyDescent="0.2">
      <c r="A869" s="43">
        <v>860</v>
      </c>
      <c r="C869" s="43">
        <v>5.9877622582786268E-4</v>
      </c>
      <c r="D869" s="43">
        <v>6.0772241411889749E-2</v>
      </c>
      <c r="E869" s="43">
        <v>3.8255870362732445</v>
      </c>
      <c r="F869" s="43">
        <v>3.5548695356076561</v>
      </c>
      <c r="H869" s="43">
        <v>9.7212182023076465E-5</v>
      </c>
      <c r="I869" s="43">
        <v>0.11187089388430005</v>
      </c>
      <c r="J869" s="43">
        <v>0</v>
      </c>
      <c r="K869" s="43">
        <v>1</v>
      </c>
      <c r="M869" s="43">
        <v>7.7153504286712775E-3</v>
      </c>
      <c r="N869" s="43">
        <v>4.5974087767164606E-2</v>
      </c>
      <c r="O869" s="43">
        <v>0</v>
      </c>
      <c r="P869" s="43">
        <v>1</v>
      </c>
      <c r="R869" s="43">
        <v>688.98882136556165</v>
      </c>
      <c r="S869" s="43">
        <v>205.91129618377403</v>
      </c>
      <c r="T869" s="43">
        <v>6716.0071484288201</v>
      </c>
      <c r="U869" s="43">
        <v>7610.9072659781559</v>
      </c>
      <c r="W869" s="43">
        <v>2635.7867031532746</v>
      </c>
      <c r="X869" s="43">
        <v>0</v>
      </c>
      <c r="Y869" s="43">
        <v>0</v>
      </c>
      <c r="Z869" s="43">
        <v>2635.7867031532746</v>
      </c>
      <c r="AB869" s="43">
        <v>188.34959085867757</v>
      </c>
      <c r="AC869" s="43">
        <v>0</v>
      </c>
      <c r="AD869" s="43">
        <v>0</v>
      </c>
      <c r="AE869" s="43">
        <v>188.34959085867757</v>
      </c>
      <c r="AG869" s="43">
        <v>4847211.7470988724</v>
      </c>
      <c r="AH869" s="43">
        <v>569329.92788110732</v>
      </c>
      <c r="AI869" s="43">
        <v>0</v>
      </c>
      <c r="AJ869" s="43">
        <v>791068281.60644579</v>
      </c>
      <c r="AK869" s="43">
        <v>795915493.35354471</v>
      </c>
    </row>
    <row r="870" spans="1:37" x14ac:dyDescent="0.2">
      <c r="A870" s="43">
        <v>861</v>
      </c>
      <c r="C870" s="43">
        <v>6.1535992486250191E-4</v>
      </c>
      <c r="D870" s="43">
        <v>5.3069448049543444E-2</v>
      </c>
      <c r="E870" s="43">
        <v>5.2529660775443858</v>
      </c>
      <c r="F870" s="43">
        <v>6.1285173747717838</v>
      </c>
      <c r="H870" s="43">
        <v>9.1500387489729107E-5</v>
      </c>
      <c r="I870" s="43">
        <v>9.8077284063298423E-2</v>
      </c>
      <c r="J870" s="43">
        <v>0</v>
      </c>
      <c r="K870" s="43">
        <v>1</v>
      </c>
      <c r="M870" s="43">
        <v>7.7845091814091735E-3</v>
      </c>
      <c r="N870" s="43">
        <v>4.497238146513298E-2</v>
      </c>
      <c r="O870" s="43">
        <v>0</v>
      </c>
      <c r="P870" s="43">
        <v>1</v>
      </c>
      <c r="R870" s="43">
        <v>618.32407015772719</v>
      </c>
      <c r="S870" s="43">
        <v>169.91578919219043</v>
      </c>
      <c r="T870" s="43">
        <v>6628.5646095940438</v>
      </c>
      <c r="U870" s="43">
        <v>7416.8044689439612</v>
      </c>
      <c r="W870" s="43">
        <v>3248.035365467716</v>
      </c>
      <c r="X870" s="43">
        <v>0</v>
      </c>
      <c r="Y870" s="43">
        <v>0</v>
      </c>
      <c r="Z870" s="43">
        <v>3248.035365467716</v>
      </c>
      <c r="AB870" s="43">
        <v>339.30617386365577</v>
      </c>
      <c r="AC870" s="43">
        <v>0</v>
      </c>
      <c r="AD870" s="43">
        <v>0</v>
      </c>
      <c r="AE870" s="43">
        <v>339.30617386365577</v>
      </c>
      <c r="AG870" s="43">
        <v>5973137.0370951295</v>
      </c>
      <c r="AH870" s="43">
        <v>701575.63894102664</v>
      </c>
      <c r="AI870" s="43">
        <v>0</v>
      </c>
      <c r="AJ870" s="43">
        <v>1425085930.2273543</v>
      </c>
      <c r="AK870" s="43">
        <v>1431059067.2644494</v>
      </c>
    </row>
    <row r="871" spans="1:37" x14ac:dyDescent="0.2">
      <c r="A871" s="43">
        <v>862</v>
      </c>
      <c r="C871" s="43">
        <v>5.8430042131677232E-4</v>
      </c>
      <c r="D871" s="43">
        <v>5.7758402313931145E-2</v>
      </c>
      <c r="E871" s="43">
        <v>5.2191429239030809</v>
      </c>
      <c r="F871" s="43">
        <v>1.4098120453037399</v>
      </c>
      <c r="H871" s="43">
        <v>8.957354098717085E-5</v>
      </c>
      <c r="I871" s="43">
        <v>9.8249759414164931E-2</v>
      </c>
      <c r="J871" s="43">
        <v>0</v>
      </c>
      <c r="K871" s="43">
        <v>1</v>
      </c>
      <c r="M871" s="43">
        <v>7.84530824250621E-3</v>
      </c>
      <c r="N871" s="43">
        <v>4.3158361272312262E-2</v>
      </c>
      <c r="O871" s="43">
        <v>0</v>
      </c>
      <c r="P871" s="43">
        <v>1</v>
      </c>
      <c r="R871" s="43">
        <v>638.98953224442209</v>
      </c>
      <c r="S871" s="43">
        <v>166.63015998120011</v>
      </c>
      <c r="T871" s="43">
        <v>6410.8753183020108</v>
      </c>
      <c r="U871" s="43">
        <v>7216.495010527633</v>
      </c>
      <c r="W871" s="43">
        <v>3334.9776956616151</v>
      </c>
      <c r="X871" s="43">
        <v>0</v>
      </c>
      <c r="Y871" s="43">
        <v>0</v>
      </c>
      <c r="Z871" s="43">
        <v>3334.9776956616151</v>
      </c>
      <c r="AB871" s="43">
        <v>28.019619963634035</v>
      </c>
      <c r="AC871" s="43">
        <v>0</v>
      </c>
      <c r="AD871" s="43">
        <v>0</v>
      </c>
      <c r="AE871" s="43">
        <v>28.019619963634035</v>
      </c>
      <c r="AG871" s="43">
        <v>6133023.9823217103</v>
      </c>
      <c r="AH871" s="43">
        <v>720355.1822629089</v>
      </c>
      <c r="AI871" s="43">
        <v>0</v>
      </c>
      <c r="AJ871" s="43">
        <v>117682403.84726295</v>
      </c>
      <c r="AK871" s="43">
        <v>123815427.82958466</v>
      </c>
    </row>
    <row r="872" spans="1:37" x14ac:dyDescent="0.2">
      <c r="A872" s="43">
        <v>863</v>
      </c>
      <c r="C872" s="43">
        <v>6.1655606859689627E-4</v>
      </c>
      <c r="D872" s="43">
        <v>5.2999572579351145E-2</v>
      </c>
      <c r="E872" s="43">
        <v>3.5380974680152675</v>
      </c>
      <c r="F872" s="43">
        <v>3.0295893923941324</v>
      </c>
      <c r="H872" s="43">
        <v>9.1438591965808946E-5</v>
      </c>
      <c r="I872" s="43">
        <v>0.12790684826315735</v>
      </c>
      <c r="J872" s="43">
        <v>0</v>
      </c>
      <c r="K872" s="43">
        <v>1</v>
      </c>
      <c r="M872" s="43">
        <v>7.8520378131818891E-3</v>
      </c>
      <c r="N872" s="43">
        <v>4.6066544134153675E-2</v>
      </c>
      <c r="O872" s="43">
        <v>0</v>
      </c>
      <c r="P872" s="43">
        <v>1</v>
      </c>
      <c r="R872" s="43">
        <v>618.71025829491998</v>
      </c>
      <c r="S872" s="43">
        <v>221.44490899225633</v>
      </c>
      <c r="T872" s="43">
        <v>6848.7354105491304</v>
      </c>
      <c r="U872" s="43">
        <v>7688.8905778363069</v>
      </c>
      <c r="W872" s="43">
        <v>2189.0571983083287</v>
      </c>
      <c r="X872" s="43">
        <v>0</v>
      </c>
      <c r="Y872" s="43">
        <v>0</v>
      </c>
      <c r="Z872" s="43">
        <v>2189.0571983083287</v>
      </c>
      <c r="AB872" s="43">
        <v>134.36287216048598</v>
      </c>
      <c r="AC872" s="43">
        <v>0</v>
      </c>
      <c r="AD872" s="43">
        <v>0</v>
      </c>
      <c r="AE872" s="43">
        <v>134.36287216048598</v>
      </c>
      <c r="AG872" s="43">
        <v>4025676.1876890166</v>
      </c>
      <c r="AH872" s="43">
        <v>472836.35483459901</v>
      </c>
      <c r="AI872" s="43">
        <v>0</v>
      </c>
      <c r="AJ872" s="43">
        <v>564324063.07404113</v>
      </c>
      <c r="AK872" s="43">
        <v>568349739.26173019</v>
      </c>
    </row>
    <row r="873" spans="1:37" x14ac:dyDescent="0.2">
      <c r="A873" s="43">
        <v>864</v>
      </c>
      <c r="C873" s="43">
        <v>5.9069742405246225E-4</v>
      </c>
      <c r="D873" s="43">
        <v>5.7544403323141147E-2</v>
      </c>
      <c r="E873" s="43">
        <v>4.0563574094586192</v>
      </c>
      <c r="F873" s="43">
        <v>2.7484056747945584</v>
      </c>
      <c r="H873" s="43">
        <v>8.6802082926247724E-5</v>
      </c>
      <c r="I873" s="43">
        <v>0.11053481094750373</v>
      </c>
      <c r="J873" s="43">
        <v>0</v>
      </c>
      <c r="K873" s="43">
        <v>1</v>
      </c>
      <c r="M873" s="43">
        <v>7.8192587791360863E-3</v>
      </c>
      <c r="N873" s="43">
        <v>4.5415830323193566E-2</v>
      </c>
      <c r="O873" s="43">
        <v>0</v>
      </c>
      <c r="P873" s="43">
        <v>1</v>
      </c>
      <c r="R873" s="43">
        <v>643.59185758712647</v>
      </c>
      <c r="S873" s="43">
        <v>181.66513767542159</v>
      </c>
      <c r="T873" s="43">
        <v>6723.8066727835567</v>
      </c>
      <c r="U873" s="43">
        <v>7549.0636680461048</v>
      </c>
      <c r="W873" s="43">
        <v>2610.6386001907767</v>
      </c>
      <c r="X873" s="43">
        <v>0</v>
      </c>
      <c r="Y873" s="43">
        <v>0</v>
      </c>
      <c r="Z873" s="43">
        <v>2610.6386001907767</v>
      </c>
      <c r="AB873" s="43">
        <v>120.40278319808864</v>
      </c>
      <c r="AC873" s="43">
        <v>0</v>
      </c>
      <c r="AD873" s="43">
        <v>0</v>
      </c>
      <c r="AE873" s="43">
        <v>120.40278319808864</v>
      </c>
      <c r="AG873" s="43">
        <v>4800964.3857508386</v>
      </c>
      <c r="AH873" s="43">
        <v>563897.93764120783</v>
      </c>
      <c r="AI873" s="43">
        <v>0</v>
      </c>
      <c r="AJ873" s="43">
        <v>505691689.43197232</v>
      </c>
      <c r="AK873" s="43">
        <v>510492653.81772316</v>
      </c>
    </row>
    <row r="874" spans="1:37" x14ac:dyDescent="0.2">
      <c r="A874" s="43">
        <v>865</v>
      </c>
      <c r="C874" s="43">
        <v>6.2499131504423211E-4</v>
      </c>
      <c r="D874" s="43">
        <v>5.2103875193945916E-2</v>
      </c>
      <c r="E874" s="43">
        <v>3.4552280105524402</v>
      </c>
      <c r="F874" s="43">
        <v>1.7429612612221042</v>
      </c>
      <c r="H874" s="43">
        <v>8.3775402565724737E-5</v>
      </c>
      <c r="I874" s="43">
        <v>8.5425751763172658E-2</v>
      </c>
      <c r="J874" s="43">
        <v>0</v>
      </c>
      <c r="K874" s="43">
        <v>1</v>
      </c>
      <c r="M874" s="43">
        <v>7.897005811057789E-3</v>
      </c>
      <c r="N874" s="43">
        <v>4.5675583621105437E-2</v>
      </c>
      <c r="O874" s="43">
        <v>0</v>
      </c>
      <c r="P874" s="43">
        <v>1</v>
      </c>
      <c r="R874" s="43">
        <v>616.57566506549119</v>
      </c>
      <c r="S874" s="43">
        <v>135.5026240602827</v>
      </c>
      <c r="T874" s="43">
        <v>6829.500413254751</v>
      </c>
      <c r="U874" s="43">
        <v>7581.5787023805251</v>
      </c>
      <c r="W874" s="43">
        <v>2130.4095085592849</v>
      </c>
      <c r="X874" s="43">
        <v>0</v>
      </c>
      <c r="Y874" s="43">
        <v>0</v>
      </c>
      <c r="Z874" s="43">
        <v>2130.4095085592849</v>
      </c>
      <c r="AB874" s="43">
        <v>49.01582621188291</v>
      </c>
      <c r="AC874" s="43">
        <v>0</v>
      </c>
      <c r="AD874" s="43">
        <v>0</v>
      </c>
      <c r="AE874" s="43">
        <v>49.01582621188291</v>
      </c>
      <c r="AG874" s="43">
        <v>3917823.0862405249</v>
      </c>
      <c r="AH874" s="43">
        <v>460168.45384880551</v>
      </c>
      <c r="AI874" s="43">
        <v>0</v>
      </c>
      <c r="AJ874" s="43">
        <v>205866470.08990821</v>
      </c>
      <c r="AK874" s="43">
        <v>209784293.17614874</v>
      </c>
    </row>
    <row r="875" spans="1:37" x14ac:dyDescent="0.2">
      <c r="A875" s="43">
        <v>866</v>
      </c>
      <c r="C875" s="43">
        <v>6.0654239413700857E-4</v>
      </c>
      <c r="D875" s="43">
        <v>5.5119800776754935E-2</v>
      </c>
      <c r="E875" s="43">
        <v>3.1272581885960902</v>
      </c>
      <c r="F875" s="43">
        <v>0.85842241050898271</v>
      </c>
      <c r="H875" s="43">
        <v>9.0233872887868216E-5</v>
      </c>
      <c r="I875" s="43">
        <v>0.10436346815408926</v>
      </c>
      <c r="J875" s="43">
        <v>0</v>
      </c>
      <c r="K875" s="43">
        <v>1</v>
      </c>
      <c r="M875" s="43">
        <v>7.7910657396373243E-3</v>
      </c>
      <c r="N875" s="43">
        <v>4.7495681668373368E-2</v>
      </c>
      <c r="O875" s="43">
        <v>0</v>
      </c>
      <c r="P875" s="43">
        <v>1</v>
      </c>
      <c r="R875" s="43">
        <v>633.01087789105566</v>
      </c>
      <c r="S875" s="43">
        <v>178.30374855681978</v>
      </c>
      <c r="T875" s="43">
        <v>7006.3748157535065</v>
      </c>
      <c r="U875" s="43">
        <v>7817.689442201382</v>
      </c>
      <c r="W875" s="43">
        <v>1979.5884513552035</v>
      </c>
      <c r="X875" s="43">
        <v>0</v>
      </c>
      <c r="Y875" s="43">
        <v>0</v>
      </c>
      <c r="Z875" s="43">
        <v>1979.5884513552035</v>
      </c>
      <c r="AB875" s="43">
        <v>-9.5893565008346968</v>
      </c>
      <c r="AC875" s="43">
        <v>0</v>
      </c>
      <c r="AD875" s="43">
        <v>0</v>
      </c>
      <c r="AE875" s="43">
        <v>-9.5893565008346968</v>
      </c>
      <c r="AG875" s="43">
        <v>3640463.1620422192</v>
      </c>
      <c r="AH875" s="43">
        <v>427591.10549272393</v>
      </c>
      <c r="AI875" s="43">
        <v>0</v>
      </c>
      <c r="AJ875" s="43">
        <v>0</v>
      </c>
      <c r="AK875" s="43">
        <v>3640463.1620422192</v>
      </c>
    </row>
    <row r="876" spans="1:37" x14ac:dyDescent="0.2">
      <c r="A876" s="43">
        <v>867</v>
      </c>
      <c r="C876" s="43">
        <v>6.2470510615142416E-4</v>
      </c>
      <c r="D876" s="43">
        <v>4.9171266051557652E-2</v>
      </c>
      <c r="E876" s="43">
        <v>1.1059213137354049</v>
      </c>
      <c r="F876" s="43">
        <v>3.1468423435770618</v>
      </c>
      <c r="H876" s="43">
        <v>8.9434336256200209E-5</v>
      </c>
      <c r="I876" s="43">
        <v>0.10246401120780924</v>
      </c>
      <c r="J876" s="43">
        <v>0</v>
      </c>
      <c r="K876" s="43">
        <v>1</v>
      </c>
      <c r="M876" s="43">
        <v>7.9452646320520293E-3</v>
      </c>
      <c r="N876" s="43">
        <v>4.5832248031117739E-2</v>
      </c>
      <c r="O876" s="43">
        <v>0</v>
      </c>
      <c r="P876" s="43">
        <v>1</v>
      </c>
      <c r="R876" s="43">
        <v>581.60592088385624</v>
      </c>
      <c r="S876" s="43">
        <v>173.50740496290106</v>
      </c>
      <c r="T876" s="43">
        <v>6894.8035900993655</v>
      </c>
      <c r="U876" s="43">
        <v>7649.9169159461226</v>
      </c>
      <c r="W876" s="43">
        <v>643.21038410016422</v>
      </c>
      <c r="X876" s="43">
        <v>0</v>
      </c>
      <c r="Y876" s="43">
        <v>0</v>
      </c>
      <c r="Z876" s="43">
        <v>643.21038410016422</v>
      </c>
      <c r="AB876" s="43">
        <v>133.60193535045946</v>
      </c>
      <c r="AC876" s="43">
        <v>0</v>
      </c>
      <c r="AD876" s="43">
        <v>0</v>
      </c>
      <c r="AE876" s="43">
        <v>133.60193535045946</v>
      </c>
      <c r="AG876" s="43">
        <v>1182863.896360202</v>
      </c>
      <c r="AH876" s="43">
        <v>138933.44296563548</v>
      </c>
      <c r="AI876" s="43">
        <v>0</v>
      </c>
      <c r="AJ876" s="43">
        <v>561128128.47192967</v>
      </c>
      <c r="AK876" s="43">
        <v>562310992.36828983</v>
      </c>
    </row>
    <row r="877" spans="1:37" x14ac:dyDescent="0.2">
      <c r="A877" s="43">
        <v>868</v>
      </c>
      <c r="C877" s="43">
        <v>6.1748786734139305E-4</v>
      </c>
      <c r="D877" s="43">
        <v>5.8232888085604007E-2</v>
      </c>
      <c r="E877" s="43">
        <v>4.1898023119569539</v>
      </c>
      <c r="F877" s="43">
        <v>4.3849160096192623</v>
      </c>
      <c r="H877" s="43">
        <v>8.8689912124054283E-5</v>
      </c>
      <c r="I877" s="43">
        <v>0.10369141714753649</v>
      </c>
      <c r="J877" s="43">
        <v>0</v>
      </c>
      <c r="K877" s="43">
        <v>1</v>
      </c>
      <c r="M877" s="43">
        <v>7.8391458104370686E-3</v>
      </c>
      <c r="N877" s="43">
        <v>4.4784852692567198E-2</v>
      </c>
      <c r="O877" s="43">
        <v>0</v>
      </c>
      <c r="P877" s="43">
        <v>1</v>
      </c>
      <c r="R877" s="43">
        <v>680.83070086545786</v>
      </c>
      <c r="S877" s="43">
        <v>174.12430956530062</v>
      </c>
      <c r="T877" s="43">
        <v>6647.2538674001144</v>
      </c>
      <c r="U877" s="43">
        <v>7502.2088778308726</v>
      </c>
      <c r="W877" s="43">
        <v>2852.5460445373687</v>
      </c>
      <c r="X877" s="43">
        <v>0</v>
      </c>
      <c r="Y877" s="43">
        <v>0</v>
      </c>
      <c r="Z877" s="43">
        <v>2852.5460445373687</v>
      </c>
      <c r="AB877" s="43">
        <v>246.58735709437767</v>
      </c>
      <c r="AC877" s="43">
        <v>0</v>
      </c>
      <c r="AD877" s="43">
        <v>0</v>
      </c>
      <c r="AE877" s="43">
        <v>246.58735709437767</v>
      </c>
      <c r="AG877" s="43">
        <v>5245832.1759042209</v>
      </c>
      <c r="AH877" s="43">
        <v>616149.94562007161</v>
      </c>
      <c r="AI877" s="43">
        <v>0</v>
      </c>
      <c r="AJ877" s="43">
        <v>1035666899.7963862</v>
      </c>
      <c r="AK877" s="43">
        <v>1040912731.9722905</v>
      </c>
    </row>
    <row r="878" spans="1:37" x14ac:dyDescent="0.2">
      <c r="A878" s="43">
        <v>869</v>
      </c>
      <c r="C878" s="43">
        <v>6.0696696310404662E-4</v>
      </c>
      <c r="D878" s="43">
        <v>5.4320932665370157E-2</v>
      </c>
      <c r="E878" s="43">
        <v>2.3096243596089123</v>
      </c>
      <c r="F878" s="43">
        <v>1.6295480411043504</v>
      </c>
      <c r="H878" s="43">
        <v>8.6263006526566516E-5</v>
      </c>
      <c r="I878" s="43">
        <v>9.0041765376257743E-2</v>
      </c>
      <c r="J878" s="43">
        <v>0</v>
      </c>
      <c r="K878" s="43">
        <v>1</v>
      </c>
      <c r="M878" s="43">
        <v>7.8033041408225295E-3</v>
      </c>
      <c r="N878" s="43">
        <v>4.5448234631331019E-2</v>
      </c>
      <c r="O878" s="43">
        <v>0</v>
      </c>
      <c r="P878" s="43">
        <v>1</v>
      </c>
      <c r="R878" s="43">
        <v>624.27313236353348</v>
      </c>
      <c r="S878" s="43">
        <v>147.06555444797331</v>
      </c>
      <c r="T878" s="43">
        <v>6714.874890108591</v>
      </c>
      <c r="U878" s="43">
        <v>7486.2135769200977</v>
      </c>
      <c r="W878" s="43">
        <v>1441.8364335561757</v>
      </c>
      <c r="X878" s="43">
        <v>0</v>
      </c>
      <c r="Y878" s="43">
        <v>0</v>
      </c>
      <c r="Z878" s="43">
        <v>1441.8364335561757</v>
      </c>
      <c r="AB878" s="43">
        <v>42.052062252508705</v>
      </c>
      <c r="AC878" s="43">
        <v>0</v>
      </c>
      <c r="AD878" s="43">
        <v>0</v>
      </c>
      <c r="AE878" s="43">
        <v>42.052062252508705</v>
      </c>
      <c r="AG878" s="43">
        <v>2651537.2013098071</v>
      </c>
      <c r="AH878" s="43">
        <v>311436.66964813397</v>
      </c>
      <c r="AI878" s="43">
        <v>0</v>
      </c>
      <c r="AJ878" s="43">
        <v>176618661.46053657</v>
      </c>
      <c r="AK878" s="43">
        <v>179270198.66184637</v>
      </c>
    </row>
    <row r="879" spans="1:37" x14ac:dyDescent="0.2">
      <c r="A879" s="43">
        <v>870</v>
      </c>
      <c r="C879" s="43">
        <v>6.1820035616444446E-4</v>
      </c>
      <c r="D879" s="43">
        <v>4.5613841189947012E-2</v>
      </c>
      <c r="E879" s="43">
        <v>5.7169335164313431</v>
      </c>
      <c r="F879" s="43">
        <v>1.5044120751344712</v>
      </c>
      <c r="H879" s="43">
        <v>8.3185564639966263E-5</v>
      </c>
      <c r="I879" s="43">
        <v>9.3528039011380598E-2</v>
      </c>
      <c r="J879" s="43">
        <v>0</v>
      </c>
      <c r="K879" s="43">
        <v>1</v>
      </c>
      <c r="M879" s="43">
        <v>7.8361681136733512E-3</v>
      </c>
      <c r="N879" s="43">
        <v>4.542474659621884E-2</v>
      </c>
      <c r="O879" s="43">
        <v>0</v>
      </c>
      <c r="P879" s="43">
        <v>1</v>
      </c>
      <c r="R879" s="43">
        <v>533.91026399402222</v>
      </c>
      <c r="S879" s="43">
        <v>147.30997990128043</v>
      </c>
      <c r="T879" s="43">
        <v>6739.6699733746282</v>
      </c>
      <c r="U879" s="43">
        <v>7420.8902172699309</v>
      </c>
      <c r="W879" s="43">
        <v>3052.3294829941319</v>
      </c>
      <c r="X879" s="43">
        <v>0</v>
      </c>
      <c r="Y879" s="43">
        <v>0</v>
      </c>
      <c r="Z879" s="43">
        <v>3052.3294829941319</v>
      </c>
      <c r="AB879" s="43">
        <v>28.816253909059537</v>
      </c>
      <c r="AC879" s="43">
        <v>0</v>
      </c>
      <c r="AD879" s="43">
        <v>0</v>
      </c>
      <c r="AE879" s="43">
        <v>28.816253909059537</v>
      </c>
      <c r="AG879" s="43">
        <v>5613233.9192262087</v>
      </c>
      <c r="AH879" s="43">
        <v>659303.16832673247</v>
      </c>
      <c r="AI879" s="43">
        <v>0</v>
      </c>
      <c r="AJ879" s="43">
        <v>121028266.41805005</v>
      </c>
      <c r="AK879" s="43">
        <v>126641500.33727627</v>
      </c>
    </row>
    <row r="880" spans="1:37" x14ac:dyDescent="0.2">
      <c r="A880" s="43">
        <v>871</v>
      </c>
      <c r="C880" s="43">
        <v>6.0604127032215884E-4</v>
      </c>
      <c r="D880" s="43">
        <v>6.3742693291577113E-2</v>
      </c>
      <c r="E880" s="43">
        <v>4.8068803054640794</v>
      </c>
      <c r="F880" s="43">
        <v>3.8570569008886562</v>
      </c>
      <c r="H880" s="43">
        <v>9.0618606481629449E-5</v>
      </c>
      <c r="I880" s="43">
        <v>8.4399407876813104E-2</v>
      </c>
      <c r="J880" s="43">
        <v>0</v>
      </c>
      <c r="K880" s="43">
        <v>1</v>
      </c>
      <c r="M880" s="43">
        <v>7.8147665713402224E-3</v>
      </c>
      <c r="N880" s="43">
        <v>4.6519538079500378E-2</v>
      </c>
      <c r="O880" s="43">
        <v>0</v>
      </c>
      <c r="P880" s="43">
        <v>1</v>
      </c>
      <c r="R880" s="43">
        <v>731.4337271216117</v>
      </c>
      <c r="S880" s="43">
        <v>144.81019951959951</v>
      </c>
      <c r="T880" s="43">
        <v>6883.2536950070344</v>
      </c>
      <c r="U880" s="43">
        <v>7759.4976216482455</v>
      </c>
      <c r="W880" s="43">
        <v>3515.9143776530627</v>
      </c>
      <c r="X880" s="43">
        <v>0</v>
      </c>
      <c r="Y880" s="43">
        <v>0</v>
      </c>
      <c r="Z880" s="43">
        <v>3515.9143776530627</v>
      </c>
      <c r="AB880" s="43">
        <v>223.60301220485965</v>
      </c>
      <c r="AC880" s="43">
        <v>0</v>
      </c>
      <c r="AD880" s="43">
        <v>0</v>
      </c>
      <c r="AE880" s="43">
        <v>223.60301220485965</v>
      </c>
      <c r="AG880" s="43">
        <v>6465766.5405039825</v>
      </c>
      <c r="AH880" s="43">
        <v>759437.50557306153</v>
      </c>
      <c r="AI880" s="43">
        <v>0</v>
      </c>
      <c r="AJ880" s="43">
        <v>939132651.26041055</v>
      </c>
      <c r="AK880" s="43">
        <v>945598417.80091453</v>
      </c>
    </row>
    <row r="881" spans="1:37" x14ac:dyDescent="0.2">
      <c r="A881" s="43">
        <v>872</v>
      </c>
      <c r="C881" s="43">
        <v>5.9872656976574766E-4</v>
      </c>
      <c r="D881" s="43">
        <v>5.0139247548393551E-2</v>
      </c>
      <c r="E881" s="43">
        <v>5.4041779414802686</v>
      </c>
      <c r="F881" s="43">
        <v>2.6361660134080336</v>
      </c>
      <c r="H881" s="43">
        <v>9.0584988836628355E-5</v>
      </c>
      <c r="I881" s="43">
        <v>0.1060563188192003</v>
      </c>
      <c r="J881" s="43">
        <v>0</v>
      </c>
      <c r="K881" s="43">
        <v>1</v>
      </c>
      <c r="M881" s="43">
        <v>7.7992900342966033E-3</v>
      </c>
      <c r="N881" s="43">
        <v>4.4764975395340863E-2</v>
      </c>
      <c r="O881" s="43">
        <v>0</v>
      </c>
      <c r="P881" s="43">
        <v>1</v>
      </c>
      <c r="R881" s="43">
        <v>568.39299403053269</v>
      </c>
      <c r="S881" s="43">
        <v>181.90102937941677</v>
      </c>
      <c r="T881" s="43">
        <v>6610.5225914937755</v>
      </c>
      <c r="U881" s="43">
        <v>7360.8166149037252</v>
      </c>
      <c r="W881" s="43">
        <v>3071.6968804317307</v>
      </c>
      <c r="X881" s="43">
        <v>0</v>
      </c>
      <c r="Y881" s="43">
        <v>0</v>
      </c>
      <c r="Z881" s="43">
        <v>3071.6968804317307</v>
      </c>
      <c r="AB881" s="43">
        <v>99.508427002843263</v>
      </c>
      <c r="AC881" s="43">
        <v>0</v>
      </c>
      <c r="AD881" s="43">
        <v>0</v>
      </c>
      <c r="AE881" s="43">
        <v>99.508427002843263</v>
      </c>
      <c r="AG881" s="43">
        <v>5648850.563113953</v>
      </c>
      <c r="AH881" s="43">
        <v>663486.52617325389</v>
      </c>
      <c r="AI881" s="43">
        <v>0</v>
      </c>
      <c r="AJ881" s="43">
        <v>417935393.41194171</v>
      </c>
      <c r="AK881" s="43">
        <v>423584243.97505563</v>
      </c>
    </row>
    <row r="882" spans="1:37" x14ac:dyDescent="0.2">
      <c r="A882" s="43">
        <v>873</v>
      </c>
      <c r="C882" s="43">
        <v>6.2783188981085924E-4</v>
      </c>
      <c r="D882" s="43">
        <v>5.1660798676277299E-2</v>
      </c>
      <c r="E882" s="43">
        <v>7.7494951287591949</v>
      </c>
      <c r="F882" s="43">
        <v>4.8575657657771103</v>
      </c>
      <c r="H882" s="43">
        <v>7.5927512415659634E-5</v>
      </c>
      <c r="I882" s="43">
        <v>8.3390922115744281E-2</v>
      </c>
      <c r="J882" s="43">
        <v>0</v>
      </c>
      <c r="K882" s="43">
        <v>1</v>
      </c>
      <c r="M882" s="43">
        <v>7.8080860850747759E-3</v>
      </c>
      <c r="N882" s="43">
        <v>4.7131690754849465E-2</v>
      </c>
      <c r="O882" s="43">
        <v>0</v>
      </c>
      <c r="P882" s="43">
        <v>1</v>
      </c>
      <c r="R882" s="43">
        <v>614.11097678634837</v>
      </c>
      <c r="S882" s="43">
        <v>119.88375030352954</v>
      </c>
      <c r="T882" s="43">
        <v>6967.8691285133309</v>
      </c>
      <c r="U882" s="43">
        <v>7701.8638556032092</v>
      </c>
      <c r="W882" s="43">
        <v>4759.0500231233582</v>
      </c>
      <c r="X882" s="43">
        <v>0</v>
      </c>
      <c r="Y882" s="43">
        <v>0</v>
      </c>
      <c r="Z882" s="43">
        <v>4759.0500231233582</v>
      </c>
      <c r="AB882" s="43">
        <v>253.48016240696865</v>
      </c>
      <c r="AC882" s="43">
        <v>0</v>
      </c>
      <c r="AD882" s="43">
        <v>0</v>
      </c>
      <c r="AE882" s="43">
        <v>253.48016240696865</v>
      </c>
      <c r="AG882" s="43">
        <v>8751892.9925238565</v>
      </c>
      <c r="AH882" s="43">
        <v>1027954.8049946454</v>
      </c>
      <c r="AI882" s="43">
        <v>0</v>
      </c>
      <c r="AJ882" s="43">
        <v>1064616682.1092683</v>
      </c>
      <c r="AK882" s="43">
        <v>1073368575.1017922</v>
      </c>
    </row>
    <row r="883" spans="1:37" x14ac:dyDescent="0.2">
      <c r="A883" s="43">
        <v>874</v>
      </c>
      <c r="C883" s="43">
        <v>6.268904666371089E-4</v>
      </c>
      <c r="D883" s="43">
        <v>5.2261068661166477E-2</v>
      </c>
      <c r="E883" s="43">
        <v>2.653546326199169</v>
      </c>
      <c r="F883" s="43">
        <v>3.3544497379416862</v>
      </c>
      <c r="H883" s="43">
        <v>8.6116393080624393E-5</v>
      </c>
      <c r="I883" s="43">
        <v>0.12679543384032499</v>
      </c>
      <c r="J883" s="43">
        <v>0</v>
      </c>
      <c r="K883" s="43">
        <v>1</v>
      </c>
      <c r="M883" s="43">
        <v>7.8792464188421896E-3</v>
      </c>
      <c r="N883" s="43">
        <v>4.7977399630914519E-2</v>
      </c>
      <c r="O883" s="43">
        <v>0</v>
      </c>
      <c r="P883" s="43">
        <v>1</v>
      </c>
      <c r="R883" s="43">
        <v>620.31505894158329</v>
      </c>
      <c r="S883" s="43">
        <v>206.74347808919904</v>
      </c>
      <c r="T883" s="43">
        <v>7157.5396305386339</v>
      </c>
      <c r="U883" s="43">
        <v>7984.5981675694165</v>
      </c>
      <c r="W883" s="43">
        <v>1646.0347457404594</v>
      </c>
      <c r="X883" s="43">
        <v>0</v>
      </c>
      <c r="Y883" s="43">
        <v>0</v>
      </c>
      <c r="Z883" s="43">
        <v>1646.0347457404594</v>
      </c>
      <c r="AB883" s="43">
        <v>156.2735671923933</v>
      </c>
      <c r="AC883" s="43">
        <v>0</v>
      </c>
      <c r="AD883" s="43">
        <v>0</v>
      </c>
      <c r="AE883" s="43">
        <v>156.2735671923933</v>
      </c>
      <c r="AG883" s="43">
        <v>3027057.8974167048</v>
      </c>
      <c r="AH883" s="43">
        <v>355543.5050799392</v>
      </c>
      <c r="AI883" s="43">
        <v>0</v>
      </c>
      <c r="AJ883" s="43">
        <v>656348982.20805192</v>
      </c>
      <c r="AK883" s="43">
        <v>659376040.10546863</v>
      </c>
    </row>
    <row r="884" spans="1:37" x14ac:dyDescent="0.2">
      <c r="A884" s="43">
        <v>875</v>
      </c>
      <c r="C884" s="43">
        <v>6.1869529772695664E-4</v>
      </c>
      <c r="D884" s="43">
        <v>6.0794637372163729E-2</v>
      </c>
      <c r="E884" s="43">
        <v>4.2232607561254651</v>
      </c>
      <c r="F884" s="43">
        <v>4.3986692803803464</v>
      </c>
      <c r="H884" s="43">
        <v>8.298464431731435E-5</v>
      </c>
      <c r="I884" s="43">
        <v>0.10598944596881144</v>
      </c>
      <c r="J884" s="43">
        <v>0</v>
      </c>
      <c r="K884" s="43">
        <v>1</v>
      </c>
      <c r="M884" s="43">
        <v>7.8590640412137258E-3</v>
      </c>
      <c r="N884" s="43">
        <v>4.3717200557571154E-2</v>
      </c>
      <c r="O884" s="43">
        <v>0</v>
      </c>
      <c r="P884" s="43">
        <v>1</v>
      </c>
      <c r="R884" s="43">
        <v>712.17128760052537</v>
      </c>
      <c r="S884" s="43">
        <v>166.53393025975214</v>
      </c>
      <c r="T884" s="43">
        <v>6505.2732643998061</v>
      </c>
      <c r="U884" s="43">
        <v>7383.9784822600832</v>
      </c>
      <c r="W884" s="43">
        <v>3007.6850505626408</v>
      </c>
      <c r="X884" s="43">
        <v>0</v>
      </c>
      <c r="Y884" s="43">
        <v>0</v>
      </c>
      <c r="Z884" s="43">
        <v>3007.6850505626408</v>
      </c>
      <c r="AB884" s="43">
        <v>258.98651049644002</v>
      </c>
      <c r="AC884" s="43">
        <v>0</v>
      </c>
      <c r="AD884" s="43">
        <v>0</v>
      </c>
      <c r="AE884" s="43">
        <v>258.98651049644002</v>
      </c>
      <c r="AG884" s="43">
        <v>5531132.8079846967</v>
      </c>
      <c r="AH884" s="43">
        <v>649659.97092153039</v>
      </c>
      <c r="AI884" s="43">
        <v>0</v>
      </c>
      <c r="AJ884" s="43">
        <v>1087743344.085048</v>
      </c>
      <c r="AK884" s="43">
        <v>1093274476.8930326</v>
      </c>
    </row>
    <row r="885" spans="1:37" x14ac:dyDescent="0.2">
      <c r="A885" s="43">
        <v>876</v>
      </c>
      <c r="C885" s="43">
        <v>6.2378291297215949E-4</v>
      </c>
      <c r="D885" s="43">
        <v>4.9358422142600063E-2</v>
      </c>
      <c r="E885" s="43">
        <v>5.5968618004403581</v>
      </c>
      <c r="F885" s="43">
        <v>1.075896077416667</v>
      </c>
      <c r="H885" s="43">
        <v>7.8266555238359941E-5</v>
      </c>
      <c r="I885" s="43">
        <v>9.4361976642494183E-2</v>
      </c>
      <c r="J885" s="43">
        <v>0</v>
      </c>
      <c r="K885" s="43">
        <v>1</v>
      </c>
      <c r="M885" s="43">
        <v>7.8096466558875699E-3</v>
      </c>
      <c r="N885" s="43">
        <v>4.6713294345001377E-2</v>
      </c>
      <c r="O885" s="43">
        <v>0</v>
      </c>
      <c r="P885" s="43">
        <v>1</v>
      </c>
      <c r="R885" s="43">
        <v>582.95779646989934</v>
      </c>
      <c r="S885" s="43">
        <v>139.83491475594025</v>
      </c>
      <c r="T885" s="43">
        <v>6907.3943910558855</v>
      </c>
      <c r="U885" s="43">
        <v>7630.1871022817249</v>
      </c>
      <c r="W885" s="43">
        <v>3262.7342223312644</v>
      </c>
      <c r="X885" s="43">
        <v>0</v>
      </c>
      <c r="Y885" s="43">
        <v>0</v>
      </c>
      <c r="Z885" s="43">
        <v>3262.7342223312644</v>
      </c>
      <c r="AB885" s="43">
        <v>4.7341304755136164</v>
      </c>
      <c r="AC885" s="43">
        <v>0</v>
      </c>
      <c r="AD885" s="43">
        <v>0</v>
      </c>
      <c r="AE885" s="43">
        <v>4.7341304755136164</v>
      </c>
      <c r="AG885" s="43">
        <v>6000168.2348671956</v>
      </c>
      <c r="AH885" s="43">
        <v>704750.59202355309</v>
      </c>
      <c r="AI885" s="43">
        <v>0</v>
      </c>
      <c r="AJ885" s="43">
        <v>19883347.99715719</v>
      </c>
      <c r="AK885" s="43">
        <v>25883516.232024387</v>
      </c>
    </row>
    <row r="886" spans="1:37" x14ac:dyDescent="0.2">
      <c r="A886" s="43">
        <v>877</v>
      </c>
      <c r="C886" s="43">
        <v>6.1980367673919456E-4</v>
      </c>
      <c r="D886" s="43">
        <v>5.3915231587944659E-2</v>
      </c>
      <c r="E886" s="43">
        <v>4.9683700123052583</v>
      </c>
      <c r="F886" s="43">
        <v>2.8745417067716295</v>
      </c>
      <c r="H886" s="43">
        <v>9.030623934125348E-5</v>
      </c>
      <c r="I886" s="43">
        <v>0.11324853905919829</v>
      </c>
      <c r="J886" s="43">
        <v>0</v>
      </c>
      <c r="K886" s="43">
        <v>1</v>
      </c>
      <c r="M886" s="43">
        <v>7.7585677185751031E-3</v>
      </c>
      <c r="N886" s="43">
        <v>4.5005714526231505E-2</v>
      </c>
      <c r="O886" s="43">
        <v>0</v>
      </c>
      <c r="P886" s="43">
        <v>1</v>
      </c>
      <c r="R886" s="43">
        <v>632.71480395976209</v>
      </c>
      <c r="S886" s="43">
        <v>193.63895851477824</v>
      </c>
      <c r="T886" s="43">
        <v>6611.3719212821752</v>
      </c>
      <c r="U886" s="43">
        <v>7437.7256837567156</v>
      </c>
      <c r="W886" s="43">
        <v>3143.5612583352822</v>
      </c>
      <c r="X886" s="43">
        <v>0</v>
      </c>
      <c r="Y886" s="43">
        <v>0</v>
      </c>
      <c r="Z886" s="43">
        <v>3143.5612583352822</v>
      </c>
      <c r="AB886" s="43">
        <v>126.90738087104179</v>
      </c>
      <c r="AC886" s="43">
        <v>0</v>
      </c>
      <c r="AD886" s="43">
        <v>0</v>
      </c>
      <c r="AE886" s="43">
        <v>126.90738087104179</v>
      </c>
      <c r="AG886" s="43">
        <v>5781009.1540785842</v>
      </c>
      <c r="AH886" s="43">
        <v>679009.23180042091</v>
      </c>
      <c r="AI886" s="43">
        <v>0</v>
      </c>
      <c r="AJ886" s="43">
        <v>533010999.65837556</v>
      </c>
      <c r="AK886" s="43">
        <v>538792008.8124541</v>
      </c>
    </row>
    <row r="887" spans="1:37" x14ac:dyDescent="0.2">
      <c r="A887" s="43">
        <v>878</v>
      </c>
      <c r="C887" s="43">
        <v>6.1938574654352152E-4</v>
      </c>
      <c r="D887" s="43">
        <v>4.7154933318889772E-2</v>
      </c>
      <c r="E887" s="43">
        <v>6.0019788112297414</v>
      </c>
      <c r="F887" s="43">
        <v>1.931100396708467</v>
      </c>
      <c r="H887" s="43">
        <v>9.6399576335337578E-5</v>
      </c>
      <c r="I887" s="43">
        <v>0.10508701439674484</v>
      </c>
      <c r="J887" s="43">
        <v>0</v>
      </c>
      <c r="K887" s="43">
        <v>1</v>
      </c>
      <c r="M887" s="43">
        <v>7.8341192164080066E-3</v>
      </c>
      <c r="N887" s="43">
        <v>4.4260523767097451E-2</v>
      </c>
      <c r="O887" s="43">
        <v>0</v>
      </c>
      <c r="P887" s="43">
        <v>1</v>
      </c>
      <c r="R887" s="43">
        <v>553.00710978560244</v>
      </c>
      <c r="S887" s="43">
        <v>191.80792697567406</v>
      </c>
      <c r="T887" s="43">
        <v>6565.2171891649687</v>
      </c>
      <c r="U887" s="43">
        <v>7310.0322259262448</v>
      </c>
      <c r="W887" s="43">
        <v>3319.1369553925852</v>
      </c>
      <c r="X887" s="43">
        <v>0</v>
      </c>
      <c r="Y887" s="43">
        <v>0</v>
      </c>
      <c r="Z887" s="43">
        <v>3319.1369553925852</v>
      </c>
      <c r="AB887" s="43">
        <v>55.094849905525557</v>
      </c>
      <c r="AC887" s="43">
        <v>0</v>
      </c>
      <c r="AD887" s="43">
        <v>0</v>
      </c>
      <c r="AE887" s="43">
        <v>55.094849905525557</v>
      </c>
      <c r="AG887" s="43">
        <v>6103892.8609669637</v>
      </c>
      <c r="AH887" s="43">
        <v>716933.58236479841</v>
      </c>
      <c r="AI887" s="43">
        <v>0</v>
      </c>
      <c r="AJ887" s="43">
        <v>231398369.60320735</v>
      </c>
      <c r="AK887" s="43">
        <v>237502262.4641743</v>
      </c>
    </row>
    <row r="888" spans="1:37" x14ac:dyDescent="0.2">
      <c r="A888" s="43">
        <v>879</v>
      </c>
      <c r="C888" s="43">
        <v>6.371509655332952E-4</v>
      </c>
      <c r="D888" s="43">
        <v>5.8082791307163317E-2</v>
      </c>
      <c r="E888" s="43">
        <v>6.4385133312943532</v>
      </c>
      <c r="F888" s="43">
        <v>2.3678800315903379</v>
      </c>
      <c r="H888" s="43">
        <v>8.7322556984744014E-5</v>
      </c>
      <c r="I888" s="43">
        <v>8.8922101747423682E-2</v>
      </c>
      <c r="J888" s="43">
        <v>0</v>
      </c>
      <c r="K888" s="43">
        <v>1</v>
      </c>
      <c r="M888" s="43">
        <v>7.9331996447904451E-3</v>
      </c>
      <c r="N888" s="43">
        <v>4.5805910231751401E-2</v>
      </c>
      <c r="O888" s="43">
        <v>0</v>
      </c>
      <c r="P888" s="43">
        <v>1</v>
      </c>
      <c r="R888" s="43">
        <v>700.70012924922491</v>
      </c>
      <c r="S888" s="43">
        <v>147.02071689420475</v>
      </c>
      <c r="T888" s="43">
        <v>6880.3776143853629</v>
      </c>
      <c r="U888" s="43">
        <v>7728.0984605287922</v>
      </c>
      <c r="W888" s="43">
        <v>4511.4671234108109</v>
      </c>
      <c r="X888" s="43">
        <v>0</v>
      </c>
      <c r="Y888" s="43">
        <v>0</v>
      </c>
      <c r="Z888" s="43">
        <v>4511.4671234108109</v>
      </c>
      <c r="AB888" s="43">
        <v>102.55668749780784</v>
      </c>
      <c r="AC888" s="43">
        <v>0</v>
      </c>
      <c r="AD888" s="43">
        <v>0</v>
      </c>
      <c r="AE888" s="43">
        <v>102.55668749780784</v>
      </c>
      <c r="AG888" s="43">
        <v>8296588.0399524812</v>
      </c>
      <c r="AH888" s="43">
        <v>974476.8986567352</v>
      </c>
      <c r="AI888" s="43">
        <v>0</v>
      </c>
      <c r="AJ888" s="43">
        <v>430738087.49079293</v>
      </c>
      <c r="AK888" s="43">
        <v>439034675.53074539</v>
      </c>
    </row>
    <row r="889" spans="1:37" x14ac:dyDescent="0.2">
      <c r="A889" s="43">
        <v>880</v>
      </c>
      <c r="C889" s="43">
        <v>6.043351864130482E-4</v>
      </c>
      <c r="D889" s="43">
        <v>4.7437966832329162E-2</v>
      </c>
      <c r="E889" s="43">
        <v>2.3687912371710556</v>
      </c>
      <c r="F889" s="43">
        <v>2.2392621668299801</v>
      </c>
      <c r="H889" s="43">
        <v>8.7795204191734182E-5</v>
      </c>
      <c r="I889" s="43">
        <v>9.1974469516250587E-2</v>
      </c>
      <c r="J889" s="43">
        <v>0</v>
      </c>
      <c r="K889" s="43">
        <v>1</v>
      </c>
      <c r="M889" s="43">
        <v>7.8861492614313855E-3</v>
      </c>
      <c r="N889" s="43">
        <v>4.3994063766840209E-2</v>
      </c>
      <c r="O889" s="43">
        <v>0</v>
      </c>
      <c r="P889" s="43">
        <v>1</v>
      </c>
      <c r="R889" s="43">
        <v>542.80810149786885</v>
      </c>
      <c r="S889" s="43">
        <v>152.89048475662139</v>
      </c>
      <c r="T889" s="43">
        <v>6569.0330284325837</v>
      </c>
      <c r="U889" s="43">
        <v>7264.7316146870744</v>
      </c>
      <c r="W889" s="43">
        <v>1285.7990742936086</v>
      </c>
      <c r="X889" s="43">
        <v>0</v>
      </c>
      <c r="Y889" s="43">
        <v>0</v>
      </c>
      <c r="Z889" s="43">
        <v>1285.7990742936086</v>
      </c>
      <c r="AB889" s="43">
        <v>71.976925211757504</v>
      </c>
      <c r="AC889" s="43">
        <v>0</v>
      </c>
      <c r="AD889" s="43">
        <v>0</v>
      </c>
      <c r="AE889" s="43">
        <v>71.976925211757504</v>
      </c>
      <c r="AG889" s="43">
        <v>2364584.4976259461</v>
      </c>
      <c r="AH889" s="43">
        <v>277732.60004741943</v>
      </c>
      <c r="AI889" s="43">
        <v>0</v>
      </c>
      <c r="AJ889" s="43">
        <v>302303085.88938153</v>
      </c>
      <c r="AK889" s="43">
        <v>304667670.38700747</v>
      </c>
    </row>
    <row r="890" spans="1:37" x14ac:dyDescent="0.2">
      <c r="A890" s="43">
        <v>881</v>
      </c>
      <c r="C890" s="43">
        <v>6.0344204777837483E-4</v>
      </c>
      <c r="D890" s="43">
        <v>5.8644856017739944E-2</v>
      </c>
      <c r="E890" s="43">
        <v>3.4716548262066831</v>
      </c>
      <c r="F890" s="43">
        <v>4.3829640662435239</v>
      </c>
      <c r="H890" s="43">
        <v>8.8218011070912322E-5</v>
      </c>
      <c r="I890" s="43">
        <v>0.11879937855592337</v>
      </c>
      <c r="J890" s="43">
        <v>0</v>
      </c>
      <c r="K890" s="43">
        <v>1</v>
      </c>
      <c r="M890" s="43">
        <v>7.8585723517253792E-3</v>
      </c>
      <c r="N890" s="43">
        <v>4.6668182543160075E-2</v>
      </c>
      <c r="O890" s="43">
        <v>0</v>
      </c>
      <c r="P890" s="43">
        <v>1</v>
      </c>
      <c r="R890" s="43">
        <v>670.0510091807829</v>
      </c>
      <c r="S890" s="43">
        <v>198.43295679769929</v>
      </c>
      <c r="T890" s="43">
        <v>6943.9553026634931</v>
      </c>
      <c r="U890" s="43">
        <v>7812.4392686419751</v>
      </c>
      <c r="W890" s="43">
        <v>2326.1858198271234</v>
      </c>
      <c r="X890" s="43">
        <v>0</v>
      </c>
      <c r="Y890" s="43">
        <v>0</v>
      </c>
      <c r="Z890" s="43">
        <v>2326.1858198271234</v>
      </c>
      <c r="AB890" s="43">
        <v>242.54315806714141</v>
      </c>
      <c r="AC890" s="43">
        <v>0</v>
      </c>
      <c r="AD890" s="43">
        <v>0</v>
      </c>
      <c r="AE890" s="43">
        <v>242.54315806714141</v>
      </c>
      <c r="AG890" s="43">
        <v>4277855.7226620801</v>
      </c>
      <c r="AH890" s="43">
        <v>502456.13708265865</v>
      </c>
      <c r="AI890" s="43">
        <v>0</v>
      </c>
      <c r="AJ890" s="43">
        <v>1018681263.8819939</v>
      </c>
      <c r="AK890" s="43">
        <v>1022959119.604656</v>
      </c>
    </row>
    <row r="891" spans="1:37" x14ac:dyDescent="0.2">
      <c r="A891" s="43">
        <v>882</v>
      </c>
      <c r="C891" s="43">
        <v>6.1421205287570668E-4</v>
      </c>
      <c r="D891" s="43">
        <v>5.238036954478812E-2</v>
      </c>
      <c r="E891" s="43">
        <v>6.4859053132392948</v>
      </c>
      <c r="F891" s="43">
        <v>1.1498606451860309</v>
      </c>
      <c r="H891" s="43">
        <v>9.2937561774530941E-5</v>
      </c>
      <c r="I891" s="43">
        <v>0.14054167788618088</v>
      </c>
      <c r="J891" s="43">
        <v>0</v>
      </c>
      <c r="K891" s="43">
        <v>1</v>
      </c>
      <c r="M891" s="43">
        <v>7.8129307262068404E-3</v>
      </c>
      <c r="N891" s="43">
        <v>4.7476798628803052E-2</v>
      </c>
      <c r="O891" s="43">
        <v>0</v>
      </c>
      <c r="P891" s="43">
        <v>1</v>
      </c>
      <c r="R891" s="43">
        <v>609.15703667699609</v>
      </c>
      <c r="S891" s="43">
        <v>247.30835088097089</v>
      </c>
      <c r="T891" s="43">
        <v>7023.2442630292244</v>
      </c>
      <c r="U891" s="43">
        <v>7879.7096505871914</v>
      </c>
      <c r="W891" s="43">
        <v>3950.9348607804327</v>
      </c>
      <c r="X891" s="43">
        <v>0</v>
      </c>
      <c r="Y891" s="43">
        <v>0</v>
      </c>
      <c r="Z891" s="43">
        <v>3950.9348607804327</v>
      </c>
      <c r="AB891" s="43">
        <v>9.767887319354708</v>
      </c>
      <c r="AC891" s="43">
        <v>0</v>
      </c>
      <c r="AD891" s="43">
        <v>0</v>
      </c>
      <c r="AE891" s="43">
        <v>9.767887319354708</v>
      </c>
      <c r="AG891" s="43">
        <v>7265769.2089752154</v>
      </c>
      <c r="AH891" s="43">
        <v>853401.92992857343</v>
      </c>
      <c r="AI891" s="43">
        <v>0</v>
      </c>
      <c r="AJ891" s="43">
        <v>41025126.741289772</v>
      </c>
      <c r="AK891" s="43">
        <v>48290895.95026499</v>
      </c>
    </row>
    <row r="892" spans="1:37" x14ac:dyDescent="0.2">
      <c r="A892" s="43">
        <v>883</v>
      </c>
      <c r="C892" s="43">
        <v>5.8765965777214082E-4</v>
      </c>
      <c r="D892" s="43">
        <v>4.9460807003742398E-2</v>
      </c>
      <c r="E892" s="43">
        <v>10.095001461923301</v>
      </c>
      <c r="F892" s="43">
        <v>5.2208118654792379</v>
      </c>
      <c r="H892" s="43">
        <v>9.3568288188405901E-5</v>
      </c>
      <c r="I892" s="43">
        <v>9.2911742191858035E-2</v>
      </c>
      <c r="J892" s="43">
        <v>0</v>
      </c>
      <c r="K892" s="43">
        <v>1</v>
      </c>
      <c r="M892" s="43">
        <v>7.8548984098252284E-3</v>
      </c>
      <c r="N892" s="43">
        <v>4.7075825651822334E-2</v>
      </c>
      <c r="O892" s="43">
        <v>0</v>
      </c>
      <c r="P892" s="43">
        <v>1</v>
      </c>
      <c r="R892" s="43">
        <v>550.33793344159119</v>
      </c>
      <c r="S892" s="43">
        <v>164.60448360421159</v>
      </c>
      <c r="T892" s="43">
        <v>7001.3355283689252</v>
      </c>
      <c r="U892" s="43">
        <v>7716.2779454147276</v>
      </c>
      <c r="W892" s="43">
        <v>5555.6622426447111</v>
      </c>
      <c r="X892" s="43">
        <v>0</v>
      </c>
      <c r="Y892" s="43">
        <v>0</v>
      </c>
      <c r="Z892" s="43">
        <v>5555.6622426447111</v>
      </c>
      <c r="AB892" s="43">
        <v>248.5473981058143</v>
      </c>
      <c r="AC892" s="43">
        <v>0</v>
      </c>
      <c r="AD892" s="43">
        <v>0</v>
      </c>
      <c r="AE892" s="43">
        <v>248.5473981058143</v>
      </c>
      <c r="AG892" s="43">
        <v>10216862.864223624</v>
      </c>
      <c r="AH892" s="43">
        <v>1200023.0444112576</v>
      </c>
      <c r="AI892" s="43">
        <v>0</v>
      </c>
      <c r="AJ892" s="43">
        <v>1043899072.04442</v>
      </c>
      <c r="AK892" s="43">
        <v>1054115934.9086436</v>
      </c>
    </row>
    <row r="893" spans="1:37" x14ac:dyDescent="0.2">
      <c r="A893" s="43">
        <v>884</v>
      </c>
      <c r="C893" s="43">
        <v>6.2739436082381861E-4</v>
      </c>
      <c r="D893" s="43">
        <v>5.1445179377414732E-2</v>
      </c>
      <c r="E893" s="43">
        <v>4.5725631272062648</v>
      </c>
      <c r="F893" s="43">
        <v>2.3807257526422769</v>
      </c>
      <c r="H893" s="43">
        <v>9.3205831059206545E-5</v>
      </c>
      <c r="I893" s="43">
        <v>0.12178570960410906</v>
      </c>
      <c r="J893" s="43">
        <v>0</v>
      </c>
      <c r="K893" s="43">
        <v>1</v>
      </c>
      <c r="M893" s="43">
        <v>7.8263768901068124E-3</v>
      </c>
      <c r="N893" s="43">
        <v>4.348286061982972E-2</v>
      </c>
      <c r="O893" s="43">
        <v>0</v>
      </c>
      <c r="P893" s="43">
        <v>1</v>
      </c>
      <c r="R893" s="43">
        <v>611.12164980766102</v>
      </c>
      <c r="S893" s="43">
        <v>214.92245209480146</v>
      </c>
      <c r="T893" s="43">
        <v>6443.4911790835768</v>
      </c>
      <c r="U893" s="43">
        <v>7269.5352809860397</v>
      </c>
      <c r="W893" s="43">
        <v>2794.3923221479704</v>
      </c>
      <c r="X893" s="43">
        <v>0</v>
      </c>
      <c r="Y893" s="43">
        <v>0</v>
      </c>
      <c r="Z893" s="43">
        <v>2794.3923221479704</v>
      </c>
      <c r="AB893" s="43">
        <v>90.285679787874002</v>
      </c>
      <c r="AC893" s="43">
        <v>0</v>
      </c>
      <c r="AD893" s="43">
        <v>0</v>
      </c>
      <c r="AE893" s="43">
        <v>90.285679787874002</v>
      </c>
      <c r="AG893" s="43">
        <v>5138887.4804301178</v>
      </c>
      <c r="AH893" s="43">
        <v>603588.74158396164</v>
      </c>
      <c r="AI893" s="43">
        <v>0</v>
      </c>
      <c r="AJ893" s="43">
        <v>379199855.10907084</v>
      </c>
      <c r="AK893" s="43">
        <v>384338742.58950096</v>
      </c>
    </row>
    <row r="894" spans="1:37" x14ac:dyDescent="0.2">
      <c r="A894" s="43">
        <v>885</v>
      </c>
      <c r="C894" s="43">
        <v>5.9288641300067027E-4</v>
      </c>
      <c r="D894" s="43">
        <v>5.2870390958498999E-2</v>
      </c>
      <c r="E894" s="43">
        <v>1.597693257237045</v>
      </c>
      <c r="F894" s="43">
        <v>4.8288294199587591</v>
      </c>
      <c r="H894" s="43">
        <v>7.9882493515287236E-5</v>
      </c>
      <c r="I894" s="43">
        <v>0.12650212418109541</v>
      </c>
      <c r="J894" s="43">
        <v>0</v>
      </c>
      <c r="K894" s="43">
        <v>1</v>
      </c>
      <c r="M894" s="43">
        <v>7.7379630567139023E-3</v>
      </c>
      <c r="N894" s="43">
        <v>4.4813803792305311E-2</v>
      </c>
      <c r="O894" s="43">
        <v>0</v>
      </c>
      <c r="P894" s="43">
        <v>1</v>
      </c>
      <c r="R894" s="43">
        <v>593.50774753156759</v>
      </c>
      <c r="S894" s="43">
        <v>191.33384703920052</v>
      </c>
      <c r="T894" s="43">
        <v>6565.6969464983986</v>
      </c>
      <c r="U894" s="43">
        <v>7350.538541069167</v>
      </c>
      <c r="W894" s="43">
        <v>948.24332634913196</v>
      </c>
      <c r="X894" s="43">
        <v>0</v>
      </c>
      <c r="Y894" s="43">
        <v>0</v>
      </c>
      <c r="Z894" s="43">
        <v>948.24332634913196</v>
      </c>
      <c r="AB894" s="43">
        <v>243.15107194528838</v>
      </c>
      <c r="AC894" s="43">
        <v>0</v>
      </c>
      <c r="AD894" s="43">
        <v>0</v>
      </c>
      <c r="AE894" s="43">
        <v>243.15107194528838</v>
      </c>
      <c r="AG894" s="43">
        <v>1743819.4771560538</v>
      </c>
      <c r="AH894" s="43">
        <v>204820.55849141249</v>
      </c>
      <c r="AI894" s="43">
        <v>0</v>
      </c>
      <c r="AJ894" s="43">
        <v>1021234502.1702112</v>
      </c>
      <c r="AK894" s="43">
        <v>1022978321.6473672</v>
      </c>
    </row>
    <row r="895" spans="1:37" x14ac:dyDescent="0.2">
      <c r="A895" s="43">
        <v>886</v>
      </c>
      <c r="C895" s="43">
        <v>6.1624343886113042E-4</v>
      </c>
      <c r="D895" s="43">
        <v>4.7316849631412965E-2</v>
      </c>
      <c r="E895" s="43">
        <v>2.8453377018566095</v>
      </c>
      <c r="F895" s="43">
        <v>4.9391274629673223</v>
      </c>
      <c r="H895" s="43">
        <v>9.6098398130184393E-5</v>
      </c>
      <c r="I895" s="43">
        <v>0.10248680323486337</v>
      </c>
      <c r="J895" s="43">
        <v>0</v>
      </c>
      <c r="K895" s="43">
        <v>1</v>
      </c>
      <c r="M895" s="43">
        <v>7.8517983929344837E-3</v>
      </c>
      <c r="N895" s="43">
        <v>4.5129696444316081E-2</v>
      </c>
      <c r="O895" s="43">
        <v>0</v>
      </c>
      <c r="P895" s="43">
        <v>1</v>
      </c>
      <c r="R895" s="43">
        <v>552.09079044902796</v>
      </c>
      <c r="S895" s="43">
        <v>186.47751282377826</v>
      </c>
      <c r="T895" s="43">
        <v>6709.2492299379428</v>
      </c>
      <c r="U895" s="43">
        <v>7447.8175332107494</v>
      </c>
      <c r="W895" s="43">
        <v>1570.8847409124362</v>
      </c>
      <c r="X895" s="43">
        <v>0</v>
      </c>
      <c r="Y895" s="43">
        <v>0</v>
      </c>
      <c r="Z895" s="43">
        <v>1570.8847409124362</v>
      </c>
      <c r="AB895" s="43">
        <v>232.69889143387402</v>
      </c>
      <c r="AC895" s="43">
        <v>0</v>
      </c>
      <c r="AD895" s="43">
        <v>0</v>
      </c>
      <c r="AE895" s="43">
        <v>232.69889143387402</v>
      </c>
      <c r="AG895" s="43">
        <v>2888857.0385379703</v>
      </c>
      <c r="AH895" s="43">
        <v>339311.10403708625</v>
      </c>
      <c r="AI895" s="43">
        <v>0</v>
      </c>
      <c r="AJ895" s="43">
        <v>977335344.02227092</v>
      </c>
      <c r="AK895" s="43">
        <v>980224201.0608089</v>
      </c>
    </row>
    <row r="896" spans="1:37" x14ac:dyDescent="0.2">
      <c r="A896" s="43">
        <v>887</v>
      </c>
      <c r="C896" s="43">
        <v>6.0389724174068785E-4</v>
      </c>
      <c r="D896" s="43">
        <v>6.0068239996683093E-2</v>
      </c>
      <c r="E896" s="43">
        <v>13.259592478897904</v>
      </c>
      <c r="F896" s="43">
        <v>2.2925378554220868</v>
      </c>
      <c r="H896" s="43">
        <v>9.7701151017814958E-5</v>
      </c>
      <c r="I896" s="43">
        <v>0.13564631711312436</v>
      </c>
      <c r="J896" s="43">
        <v>0</v>
      </c>
      <c r="K896" s="43">
        <v>1</v>
      </c>
      <c r="M896" s="43">
        <v>7.8680315332883E-3</v>
      </c>
      <c r="N896" s="43">
        <v>4.3504389366481565E-2</v>
      </c>
      <c r="O896" s="43">
        <v>0</v>
      </c>
      <c r="P896" s="43">
        <v>1</v>
      </c>
      <c r="R896" s="43">
        <v>686.83169162036302</v>
      </c>
      <c r="S896" s="43">
        <v>250.92854006563937</v>
      </c>
      <c r="T896" s="43">
        <v>6480.992842180106</v>
      </c>
      <c r="U896" s="43">
        <v>7418.753073866108</v>
      </c>
      <c r="W896" s="43">
        <v>9107.1083324780902</v>
      </c>
      <c r="X896" s="43">
        <v>0</v>
      </c>
      <c r="Y896" s="43">
        <v>0</v>
      </c>
      <c r="Z896" s="43">
        <v>9107.1083324780902</v>
      </c>
      <c r="AB896" s="43">
        <v>94.989887904351178</v>
      </c>
      <c r="AC896" s="43">
        <v>0</v>
      </c>
      <c r="AD896" s="43">
        <v>0</v>
      </c>
      <c r="AE896" s="43">
        <v>94.989887904351178</v>
      </c>
      <c r="AG896" s="43">
        <v>16747972.223427208</v>
      </c>
      <c r="AH896" s="43">
        <v>1967135.3998152674</v>
      </c>
      <c r="AI896" s="43">
        <v>0</v>
      </c>
      <c r="AJ896" s="43">
        <v>398957529.19827497</v>
      </c>
      <c r="AK896" s="43">
        <v>415705501.42170221</v>
      </c>
    </row>
    <row r="897" spans="1:37" x14ac:dyDescent="0.2">
      <c r="A897" s="43">
        <v>888</v>
      </c>
      <c r="C897" s="43">
        <v>6.0363360032041795E-4</v>
      </c>
      <c r="D897" s="43">
        <v>5.2054549336914606E-2</v>
      </c>
      <c r="E897" s="43">
        <v>5.136057870905665</v>
      </c>
      <c r="F897" s="43">
        <v>1.8433510415955157</v>
      </c>
      <c r="H897" s="43">
        <v>7.5345368296418812E-5</v>
      </c>
      <c r="I897" s="43">
        <v>9.0251770827987479E-2</v>
      </c>
      <c r="J897" s="43">
        <v>0</v>
      </c>
      <c r="K897" s="43">
        <v>1</v>
      </c>
      <c r="M897" s="43">
        <v>7.8440698398191226E-3</v>
      </c>
      <c r="N897" s="43">
        <v>4.4835284450330644E-2</v>
      </c>
      <c r="O897" s="43">
        <v>0</v>
      </c>
      <c r="P897" s="43">
        <v>1</v>
      </c>
      <c r="R897" s="43">
        <v>594.94178180473943</v>
      </c>
      <c r="S897" s="43">
        <v>128.75220184411444</v>
      </c>
      <c r="T897" s="43">
        <v>6658.9193350483556</v>
      </c>
      <c r="U897" s="43">
        <v>7382.6133186972093</v>
      </c>
      <c r="W897" s="43">
        <v>3055.6554211688726</v>
      </c>
      <c r="X897" s="43">
        <v>0</v>
      </c>
      <c r="Y897" s="43">
        <v>0</v>
      </c>
      <c r="Z897" s="43">
        <v>3055.6554211688726</v>
      </c>
      <c r="AB897" s="43">
        <v>53.686690536987925</v>
      </c>
      <c r="AC897" s="43">
        <v>0</v>
      </c>
      <c r="AD897" s="43">
        <v>0</v>
      </c>
      <c r="AE897" s="43">
        <v>53.686690536987925</v>
      </c>
      <c r="AG897" s="43">
        <v>5619350.3195295567</v>
      </c>
      <c r="AH897" s="43">
        <v>660021.5709724765</v>
      </c>
      <c r="AI897" s="43">
        <v>0</v>
      </c>
      <c r="AJ897" s="43">
        <v>225484100.25534928</v>
      </c>
      <c r="AK897" s="43">
        <v>231103450.57487884</v>
      </c>
    </row>
    <row r="898" spans="1:37" x14ac:dyDescent="0.2">
      <c r="A898" s="43">
        <v>889</v>
      </c>
      <c r="C898" s="43">
        <v>5.7569542285209967E-4</v>
      </c>
      <c r="D898" s="43">
        <v>5.3310645211771188E-2</v>
      </c>
      <c r="E898" s="43">
        <v>3.9373379258805312</v>
      </c>
      <c r="F898" s="43">
        <v>7.3954616460944811</v>
      </c>
      <c r="H898" s="43">
        <v>8.879497350993402E-5</v>
      </c>
      <c r="I898" s="43">
        <v>0.11184852037184645</v>
      </c>
      <c r="J898" s="43">
        <v>0</v>
      </c>
      <c r="K898" s="43">
        <v>1</v>
      </c>
      <c r="M898" s="43">
        <v>7.9099608656235665E-3</v>
      </c>
      <c r="N898" s="43">
        <v>4.6757286514653051E-2</v>
      </c>
      <c r="O898" s="43">
        <v>0</v>
      </c>
      <c r="P898" s="43">
        <v>1</v>
      </c>
      <c r="R898" s="43">
        <v>581.09760848357985</v>
      </c>
      <c r="S898" s="43">
        <v>188.04465696469114</v>
      </c>
      <c r="T898" s="43">
        <v>7002.707835529528</v>
      </c>
      <c r="U898" s="43">
        <v>7771.8501009777992</v>
      </c>
      <c r="W898" s="43">
        <v>2287.9776525208754</v>
      </c>
      <c r="X898" s="43">
        <v>0</v>
      </c>
      <c r="Y898" s="43">
        <v>0</v>
      </c>
      <c r="Z898" s="43">
        <v>2287.9776525208754</v>
      </c>
      <c r="AB898" s="43">
        <v>397.65345904325392</v>
      </c>
      <c r="AC898" s="43">
        <v>0</v>
      </c>
      <c r="AD898" s="43">
        <v>0</v>
      </c>
      <c r="AE898" s="43">
        <v>397.65345904325392</v>
      </c>
      <c r="AG898" s="43">
        <v>4207590.9029858895</v>
      </c>
      <c r="AH898" s="43">
        <v>494203.17294450908</v>
      </c>
      <c r="AI898" s="43">
        <v>0</v>
      </c>
      <c r="AJ898" s="43">
        <v>1670144527.9816666</v>
      </c>
      <c r="AK898" s="43">
        <v>1674352118.8846524</v>
      </c>
    </row>
    <row r="899" spans="1:37" x14ac:dyDescent="0.2">
      <c r="A899" s="43">
        <v>890</v>
      </c>
      <c r="C899" s="43">
        <v>6.2186395873942146E-4</v>
      </c>
      <c r="D899" s="43">
        <v>4.7404676706248573E-2</v>
      </c>
      <c r="E899" s="43">
        <v>1.4192765753253207</v>
      </c>
      <c r="F899" s="43">
        <v>1.4256117653283338</v>
      </c>
      <c r="H899" s="43">
        <v>9.0272721192441452E-5</v>
      </c>
      <c r="I899" s="43">
        <v>9.7016908735671786E-2</v>
      </c>
      <c r="J899" s="43">
        <v>0</v>
      </c>
      <c r="K899" s="43">
        <v>1</v>
      </c>
      <c r="M899" s="43">
        <v>7.7602661340043363E-3</v>
      </c>
      <c r="N899" s="43">
        <v>4.4759639530004579E-2</v>
      </c>
      <c r="O899" s="43">
        <v>0</v>
      </c>
      <c r="P899" s="43">
        <v>1</v>
      </c>
      <c r="R899" s="43">
        <v>558.16030731221883</v>
      </c>
      <c r="S899" s="43">
        <v>165.82360000839455</v>
      </c>
      <c r="T899" s="43">
        <v>6576.6626983060041</v>
      </c>
      <c r="U899" s="43">
        <v>7300.6466056266172</v>
      </c>
      <c r="W899" s="43">
        <v>792.18384944461445</v>
      </c>
      <c r="X899" s="43">
        <v>0</v>
      </c>
      <c r="Y899" s="43">
        <v>0</v>
      </c>
      <c r="Z899" s="43">
        <v>792.18384944461445</v>
      </c>
      <c r="AB899" s="43">
        <v>25.418876529255385</v>
      </c>
      <c r="AC899" s="43">
        <v>0</v>
      </c>
      <c r="AD899" s="43">
        <v>0</v>
      </c>
      <c r="AE899" s="43">
        <v>25.418876529255385</v>
      </c>
      <c r="AG899" s="43">
        <v>1456826.0991286461</v>
      </c>
      <c r="AH899" s="43">
        <v>171111.71148003673</v>
      </c>
      <c r="AI899" s="43">
        <v>0</v>
      </c>
      <c r="AJ899" s="43">
        <v>106759281.42287262</v>
      </c>
      <c r="AK899" s="43">
        <v>108216107.52200127</v>
      </c>
    </row>
    <row r="900" spans="1:37" x14ac:dyDescent="0.2">
      <c r="A900" s="43">
        <v>891</v>
      </c>
      <c r="C900" s="43">
        <v>6.1961213880556976E-4</v>
      </c>
      <c r="D900" s="43">
        <v>5.3361548517388294E-2</v>
      </c>
      <c r="E900" s="43">
        <v>6.4480618961981904</v>
      </c>
      <c r="F900" s="43">
        <v>5.187160663052591</v>
      </c>
      <c r="H900" s="43">
        <v>8.8755779859170541E-5</v>
      </c>
      <c r="I900" s="43">
        <v>8.109518251434121E-2</v>
      </c>
      <c r="J900" s="43">
        <v>0</v>
      </c>
      <c r="K900" s="43">
        <v>1</v>
      </c>
      <c r="M900" s="43">
        <v>7.8356142410514005E-3</v>
      </c>
      <c r="N900" s="43">
        <v>4.7311501150950286E-2</v>
      </c>
      <c r="O900" s="43">
        <v>0</v>
      </c>
      <c r="P900" s="43">
        <v>1</v>
      </c>
      <c r="R900" s="43">
        <v>626.02361235823548</v>
      </c>
      <c r="S900" s="43">
        <v>136.28061120374616</v>
      </c>
      <c r="T900" s="43">
        <v>7019.1116031300717</v>
      </c>
      <c r="U900" s="43">
        <v>7781.4158266920531</v>
      </c>
      <c r="W900" s="43">
        <v>4036.6390009674847</v>
      </c>
      <c r="X900" s="43">
        <v>0</v>
      </c>
      <c r="Y900" s="43">
        <v>0</v>
      </c>
      <c r="Z900" s="43">
        <v>4036.6390009674847</v>
      </c>
      <c r="AB900" s="43">
        <v>280.47497448750812</v>
      </c>
      <c r="AC900" s="43">
        <v>0</v>
      </c>
      <c r="AD900" s="43">
        <v>0</v>
      </c>
      <c r="AE900" s="43">
        <v>280.47497448750812</v>
      </c>
      <c r="AG900" s="43">
        <v>7423379.1227792045</v>
      </c>
      <c r="AH900" s="43">
        <v>871914.02420897665</v>
      </c>
      <c r="AI900" s="43">
        <v>0</v>
      </c>
      <c r="AJ900" s="43">
        <v>1177994892.8475342</v>
      </c>
      <c r="AK900" s="43">
        <v>1185418271.9703133</v>
      </c>
    </row>
    <row r="901" spans="1:37" x14ac:dyDescent="0.2">
      <c r="A901" s="43">
        <v>892</v>
      </c>
      <c r="C901" s="43">
        <v>6.1992553720779942E-4</v>
      </c>
      <c r="D901" s="43">
        <v>5.1923969061662273E-2</v>
      </c>
      <c r="E901" s="43">
        <v>7.8245792873748128</v>
      </c>
      <c r="F901" s="43">
        <v>4.1904878036732391</v>
      </c>
      <c r="H901" s="43">
        <v>9.6507286148628246E-5</v>
      </c>
      <c r="I901" s="43">
        <v>9.7177524687421635E-2</v>
      </c>
      <c r="J901" s="43">
        <v>0</v>
      </c>
      <c r="K901" s="43">
        <v>1</v>
      </c>
      <c r="M901" s="43">
        <v>7.7664125295293278E-3</v>
      </c>
      <c r="N901" s="43">
        <v>4.4714538259627429E-2</v>
      </c>
      <c r="O901" s="43">
        <v>0</v>
      </c>
      <c r="P901" s="43">
        <v>1</v>
      </c>
      <c r="R901" s="43">
        <v>609.4664202443729</v>
      </c>
      <c r="S901" s="43">
        <v>177.5694740762365</v>
      </c>
      <c r="T901" s="43">
        <v>6575.2395313294392</v>
      </c>
      <c r="U901" s="43">
        <v>7362.2754256500484</v>
      </c>
      <c r="W901" s="43">
        <v>4768.8183281945931</v>
      </c>
      <c r="X901" s="43">
        <v>0</v>
      </c>
      <c r="Y901" s="43">
        <v>0</v>
      </c>
      <c r="Z901" s="43">
        <v>4768.8183281945931</v>
      </c>
      <c r="AB901" s="43">
        <v>208.06098431757249</v>
      </c>
      <c r="AC901" s="43">
        <v>0</v>
      </c>
      <c r="AD901" s="43">
        <v>0</v>
      </c>
      <c r="AE901" s="43">
        <v>208.06098431757249</v>
      </c>
      <c r="AG901" s="43">
        <v>8769856.9055498559</v>
      </c>
      <c r="AH901" s="43">
        <v>1030064.7588900321</v>
      </c>
      <c r="AI901" s="43">
        <v>0</v>
      </c>
      <c r="AJ901" s="43">
        <v>873856134.13380444</v>
      </c>
      <c r="AK901" s="43">
        <v>882625991.03935432</v>
      </c>
    </row>
    <row r="902" spans="1:37" x14ac:dyDescent="0.2">
      <c r="A902" s="43">
        <v>893</v>
      </c>
      <c r="C902" s="43">
        <v>6.163343724906456E-4</v>
      </c>
      <c r="D902" s="43">
        <v>4.1848680578681505E-2</v>
      </c>
      <c r="E902" s="43">
        <v>5.431781238095005</v>
      </c>
      <c r="F902" s="43">
        <v>1.9586644262896575</v>
      </c>
      <c r="H902" s="43">
        <v>9.8609330598020684E-5</v>
      </c>
      <c r="I902" s="43">
        <v>0.13057891622427653</v>
      </c>
      <c r="J902" s="43">
        <v>0</v>
      </c>
      <c r="K902" s="43">
        <v>1</v>
      </c>
      <c r="M902" s="43">
        <v>7.8144117403459081E-3</v>
      </c>
      <c r="N902" s="43">
        <v>4.4221416184659815E-2</v>
      </c>
      <c r="O902" s="43">
        <v>0</v>
      </c>
      <c r="P902" s="43">
        <v>1</v>
      </c>
      <c r="R902" s="43">
        <v>488.36050189769401</v>
      </c>
      <c r="S902" s="43">
        <v>243.79985509446769</v>
      </c>
      <c r="T902" s="43">
        <v>6542.9154750030993</v>
      </c>
      <c r="U902" s="43">
        <v>7275.0758319952611</v>
      </c>
      <c r="W902" s="43">
        <v>2652.6674116345544</v>
      </c>
      <c r="X902" s="43">
        <v>0</v>
      </c>
      <c r="Y902" s="43">
        <v>0</v>
      </c>
      <c r="Z902" s="43">
        <v>2652.6674116345544</v>
      </c>
      <c r="AB902" s="43">
        <v>50.094600920048173</v>
      </c>
      <c r="AC902" s="43">
        <v>0</v>
      </c>
      <c r="AD902" s="43">
        <v>0</v>
      </c>
      <c r="AE902" s="43">
        <v>50.094600920048173</v>
      </c>
      <c r="AG902" s="43">
        <v>4878255.3699959451</v>
      </c>
      <c r="AH902" s="43">
        <v>572976.1609130638</v>
      </c>
      <c r="AI902" s="43">
        <v>0</v>
      </c>
      <c r="AJ902" s="43">
        <v>210397323.86420232</v>
      </c>
      <c r="AK902" s="43">
        <v>215275579.23419827</v>
      </c>
    </row>
    <row r="903" spans="1:37" x14ac:dyDescent="0.2">
      <c r="A903" s="43">
        <v>894</v>
      </c>
      <c r="C903" s="43">
        <v>6.1293602529000069E-4</v>
      </c>
      <c r="D903" s="43">
        <v>6.3819076203230019E-2</v>
      </c>
      <c r="E903" s="43">
        <v>2.716138832074356</v>
      </c>
      <c r="F903" s="43">
        <v>2.4139939066793179</v>
      </c>
      <c r="H903" s="43">
        <v>9.4875917294290346E-5</v>
      </c>
      <c r="I903" s="43">
        <v>9.6341411593904538E-2</v>
      </c>
      <c r="J903" s="43">
        <v>0</v>
      </c>
      <c r="K903" s="43">
        <v>1</v>
      </c>
      <c r="M903" s="43">
        <v>7.8708918221892521E-3</v>
      </c>
      <c r="N903" s="43">
        <v>4.4610887599417622E-2</v>
      </c>
      <c r="O903" s="43">
        <v>0</v>
      </c>
      <c r="P903" s="43">
        <v>1</v>
      </c>
      <c r="R903" s="43">
        <v>740.64148448828666</v>
      </c>
      <c r="S903" s="43">
        <v>173.06584450287667</v>
      </c>
      <c r="T903" s="43">
        <v>6648.2475243048084</v>
      </c>
      <c r="U903" s="43">
        <v>7561.9548532959716</v>
      </c>
      <c r="W903" s="43">
        <v>2011.6850966638322</v>
      </c>
      <c r="X903" s="43">
        <v>0</v>
      </c>
      <c r="Y903" s="43">
        <v>0</v>
      </c>
      <c r="Z903" s="43">
        <v>2011.6850966638322</v>
      </c>
      <c r="AB903" s="43">
        <v>112.05709243273873</v>
      </c>
      <c r="AC903" s="43">
        <v>0</v>
      </c>
      <c r="AD903" s="43">
        <v>0</v>
      </c>
      <c r="AE903" s="43">
        <v>112.05709243273873</v>
      </c>
      <c r="AG903" s="43">
        <v>3699488.8927647872</v>
      </c>
      <c r="AH903" s="43">
        <v>434523.98087938776</v>
      </c>
      <c r="AI903" s="43">
        <v>0</v>
      </c>
      <c r="AJ903" s="43">
        <v>470639788.21750265</v>
      </c>
      <c r="AK903" s="43">
        <v>474339277.11026746</v>
      </c>
    </row>
    <row r="904" spans="1:37" x14ac:dyDescent="0.2">
      <c r="A904" s="43">
        <v>895</v>
      </c>
      <c r="C904" s="43">
        <v>6.0413492846798694E-4</v>
      </c>
      <c r="D904" s="43">
        <v>5.6825405455824929E-2</v>
      </c>
      <c r="E904" s="43">
        <v>3.6692454187479955</v>
      </c>
      <c r="F904" s="43">
        <v>3.7490561267519551</v>
      </c>
      <c r="H904" s="43">
        <v>8.7707197620311221E-5</v>
      </c>
      <c r="I904" s="43">
        <v>0.10946157579454929</v>
      </c>
      <c r="J904" s="43">
        <v>0</v>
      </c>
      <c r="K904" s="43">
        <v>1</v>
      </c>
      <c r="M904" s="43">
        <v>7.8995432650592612E-3</v>
      </c>
      <c r="N904" s="43">
        <v>4.4368078106250902E-2</v>
      </c>
      <c r="O904" s="43">
        <v>0</v>
      </c>
      <c r="P904" s="43">
        <v>1</v>
      </c>
      <c r="R904" s="43">
        <v>650.00823893498944</v>
      </c>
      <c r="S904" s="43">
        <v>181.77715564885813</v>
      </c>
      <c r="T904" s="43">
        <v>6636.131320698496</v>
      </c>
      <c r="U904" s="43">
        <v>7467.9167152823438</v>
      </c>
      <c r="W904" s="43">
        <v>2385.0397528606622</v>
      </c>
      <c r="X904" s="43">
        <v>0</v>
      </c>
      <c r="Y904" s="43">
        <v>0</v>
      </c>
      <c r="Z904" s="43">
        <v>2385.0397528606622</v>
      </c>
      <c r="AB904" s="43">
        <v>191.19927709013251</v>
      </c>
      <c r="AC904" s="43">
        <v>0</v>
      </c>
      <c r="AD904" s="43">
        <v>0</v>
      </c>
      <c r="AE904" s="43">
        <v>191.19927709013251</v>
      </c>
      <c r="AG904" s="43">
        <v>4386088.1055107582</v>
      </c>
      <c r="AH904" s="43">
        <v>515168.58661790303</v>
      </c>
      <c r="AI904" s="43">
        <v>0</v>
      </c>
      <c r="AJ904" s="43">
        <v>803036963.77855659</v>
      </c>
      <c r="AK904" s="43">
        <v>807423051.8840673</v>
      </c>
    </row>
    <row r="905" spans="1:37" x14ac:dyDescent="0.2">
      <c r="A905" s="43">
        <v>896</v>
      </c>
      <c r="C905" s="43">
        <v>6.0304510674827393E-4</v>
      </c>
      <c r="D905" s="43">
        <v>5.6639387026544141E-2</v>
      </c>
      <c r="E905" s="43">
        <v>5.1796688017577699</v>
      </c>
      <c r="F905" s="43">
        <v>1.4371370485990007</v>
      </c>
      <c r="H905" s="43">
        <v>8.1807727752735527E-5</v>
      </c>
      <c r="I905" s="43">
        <v>8.5911006023563247E-2</v>
      </c>
      <c r="J905" s="43">
        <v>0</v>
      </c>
      <c r="K905" s="43">
        <v>1</v>
      </c>
      <c r="M905" s="43">
        <v>7.8376404209464096E-3</v>
      </c>
      <c r="N905" s="43">
        <v>4.4879339489906203E-2</v>
      </c>
      <c r="O905" s="43">
        <v>0</v>
      </c>
      <c r="P905" s="43">
        <v>1</v>
      </c>
      <c r="R905" s="43">
        <v>646.7116957730949</v>
      </c>
      <c r="S905" s="43">
        <v>133.0716394863916</v>
      </c>
      <c r="T905" s="43">
        <v>6659.9990035112432</v>
      </c>
      <c r="U905" s="43">
        <v>7439.7823387707294</v>
      </c>
      <c r="W905" s="43">
        <v>3349.752394327762</v>
      </c>
      <c r="X905" s="43">
        <v>0</v>
      </c>
      <c r="Y905" s="43">
        <v>0</v>
      </c>
      <c r="Z905" s="43">
        <v>3349.752394327762</v>
      </c>
      <c r="AB905" s="43">
        <v>30.249075692363501</v>
      </c>
      <c r="AC905" s="43">
        <v>0</v>
      </c>
      <c r="AD905" s="43">
        <v>0</v>
      </c>
      <c r="AE905" s="43">
        <v>30.249075692363501</v>
      </c>
      <c r="AG905" s="43">
        <v>6160194.6531687547</v>
      </c>
      <c r="AH905" s="43">
        <v>723546.51717479655</v>
      </c>
      <c r="AI905" s="43">
        <v>0</v>
      </c>
      <c r="AJ905" s="43">
        <v>127046117.90792671</v>
      </c>
      <c r="AK905" s="43">
        <v>133206312.56109546</v>
      </c>
    </row>
    <row r="906" spans="1:37" x14ac:dyDescent="0.2">
      <c r="A906" s="43">
        <v>897</v>
      </c>
      <c r="C906" s="43">
        <v>6.0653341937019648E-4</v>
      </c>
      <c r="D906" s="43">
        <v>4.8739279744280509E-2</v>
      </c>
      <c r="E906" s="43">
        <v>8.9579142141957675</v>
      </c>
      <c r="F906" s="43">
        <v>0.83308511715161637</v>
      </c>
      <c r="H906" s="43">
        <v>8.6048172230416954E-5</v>
      </c>
      <c r="I906" s="43">
        <v>6.6636804470060901E-2</v>
      </c>
      <c r="J906" s="43">
        <v>0</v>
      </c>
      <c r="K906" s="43">
        <v>1</v>
      </c>
      <c r="M906" s="43">
        <v>7.7740774257705238E-3</v>
      </c>
      <c r="N906" s="43">
        <v>4.3524310898028037E-2</v>
      </c>
      <c r="O906" s="43">
        <v>0</v>
      </c>
      <c r="P906" s="43">
        <v>1</v>
      </c>
      <c r="R906" s="43">
        <v>559.72694588577929</v>
      </c>
      <c r="S906" s="43">
        <v>108.56708696552094</v>
      </c>
      <c r="T906" s="43">
        <v>6406.534043720555</v>
      </c>
      <c r="U906" s="43">
        <v>7074.8280765718555</v>
      </c>
      <c r="W906" s="43">
        <v>5013.9859646186078</v>
      </c>
      <c r="X906" s="43">
        <v>0</v>
      </c>
      <c r="Y906" s="43">
        <v>0</v>
      </c>
      <c r="Z906" s="43">
        <v>5013.9859646186078</v>
      </c>
      <c r="AB906" s="43">
        <v>-9.9966630631581026</v>
      </c>
      <c r="AC906" s="43">
        <v>0</v>
      </c>
      <c r="AD906" s="43">
        <v>0</v>
      </c>
      <c r="AE906" s="43">
        <v>-9.9966630631581026</v>
      </c>
      <c r="AG906" s="43">
        <v>9220720.1889336202</v>
      </c>
      <c r="AH906" s="43">
        <v>1083020.9683576194</v>
      </c>
      <c r="AI906" s="43">
        <v>0</v>
      </c>
      <c r="AJ906" s="43">
        <v>0</v>
      </c>
      <c r="AK906" s="43">
        <v>9220720.1889336202</v>
      </c>
    </row>
    <row r="907" spans="1:37" x14ac:dyDescent="0.2">
      <c r="A907" s="43">
        <v>898</v>
      </c>
      <c r="C907" s="43">
        <v>6.2046739484955538E-4</v>
      </c>
      <c r="D907" s="43">
        <v>5.7379202861344569E-2</v>
      </c>
      <c r="E907" s="43">
        <v>5.4741177725629875</v>
      </c>
      <c r="F907" s="43">
        <v>0.89581177232770137</v>
      </c>
      <c r="H907" s="43">
        <v>9.6509444767356456E-5</v>
      </c>
      <c r="I907" s="43">
        <v>8.147178577193194E-2</v>
      </c>
      <c r="J907" s="43">
        <v>0</v>
      </c>
      <c r="K907" s="43">
        <v>1</v>
      </c>
      <c r="M907" s="43">
        <v>7.8799823518400647E-3</v>
      </c>
      <c r="N907" s="43">
        <v>4.625901177931202E-2</v>
      </c>
      <c r="O907" s="43">
        <v>0</v>
      </c>
      <c r="P907" s="43">
        <v>1</v>
      </c>
      <c r="R907" s="43">
        <v>674.08683882234686</v>
      </c>
      <c r="S907" s="43">
        <v>148.87419478263152</v>
      </c>
      <c r="T907" s="43">
        <v>6901.8253992915879</v>
      </c>
      <c r="U907" s="43">
        <v>7724.7864328965661</v>
      </c>
      <c r="W907" s="43">
        <v>3690.0307446482111</v>
      </c>
      <c r="X907" s="43">
        <v>0</v>
      </c>
      <c r="Y907" s="43">
        <v>0</v>
      </c>
      <c r="Z907" s="43">
        <v>3690.0307446482111</v>
      </c>
      <c r="AB907" s="43">
        <v>-7.5148146946511307</v>
      </c>
      <c r="AC907" s="43">
        <v>0</v>
      </c>
      <c r="AD907" s="43">
        <v>0</v>
      </c>
      <c r="AE907" s="43">
        <v>-7.5148146946511307</v>
      </c>
      <c r="AG907" s="43">
        <v>6785966.5394080598</v>
      </c>
      <c r="AH907" s="43">
        <v>797046.64084401354</v>
      </c>
      <c r="AI907" s="43">
        <v>0</v>
      </c>
      <c r="AJ907" s="43">
        <v>0</v>
      </c>
      <c r="AK907" s="43">
        <v>6785966.5394080598</v>
      </c>
    </row>
    <row r="908" spans="1:37" x14ac:dyDescent="0.2">
      <c r="A908" s="43">
        <v>899</v>
      </c>
      <c r="C908" s="43">
        <v>5.7789065263123027E-4</v>
      </c>
      <c r="D908" s="43">
        <v>5.2942519044917438E-2</v>
      </c>
      <c r="E908" s="43">
        <v>1.8286198161573686</v>
      </c>
      <c r="F908" s="43">
        <v>3.0910909790356356</v>
      </c>
      <c r="H908" s="43">
        <v>8.1023869206337968E-5</v>
      </c>
      <c r="I908" s="43">
        <v>0.11329160655648041</v>
      </c>
      <c r="J908" s="43">
        <v>0</v>
      </c>
      <c r="K908" s="43">
        <v>1</v>
      </c>
      <c r="M908" s="43">
        <v>7.8040342804939445E-3</v>
      </c>
      <c r="N908" s="43">
        <v>4.5226772724836099E-2</v>
      </c>
      <c r="O908" s="43">
        <v>0</v>
      </c>
      <c r="P908" s="43">
        <v>1</v>
      </c>
      <c r="R908" s="43">
        <v>579.28548163909943</v>
      </c>
      <c r="S908" s="43">
        <v>173.80132651977587</v>
      </c>
      <c r="T908" s="43">
        <v>6682.7796252809712</v>
      </c>
      <c r="U908" s="43">
        <v>7435.8664334398463</v>
      </c>
      <c r="W908" s="43">
        <v>1059.2929109375227</v>
      </c>
      <c r="X908" s="43">
        <v>0</v>
      </c>
      <c r="Y908" s="43">
        <v>0</v>
      </c>
      <c r="Z908" s="43">
        <v>1059.2929109375227</v>
      </c>
      <c r="AB908" s="43">
        <v>129.61323500877626</v>
      </c>
      <c r="AC908" s="43">
        <v>0</v>
      </c>
      <c r="AD908" s="43">
        <v>0</v>
      </c>
      <c r="AE908" s="43">
        <v>129.61323500877626</v>
      </c>
      <c r="AG908" s="43">
        <v>1948039.6632141043</v>
      </c>
      <c r="AH908" s="43">
        <v>228807.26876250491</v>
      </c>
      <c r="AI908" s="43">
        <v>0</v>
      </c>
      <c r="AJ908" s="43">
        <v>544375587.03686023</v>
      </c>
      <c r="AK908" s="43">
        <v>546323626.70007432</v>
      </c>
    </row>
    <row r="909" spans="1:37" x14ac:dyDescent="0.2">
      <c r="A909" s="43">
        <v>900</v>
      </c>
      <c r="C909" s="43">
        <v>6.1140068858900332E-4</v>
      </c>
      <c r="D909" s="43">
        <v>4.9040432678817067E-2</v>
      </c>
      <c r="E909" s="43">
        <v>4.4708200970489784</v>
      </c>
      <c r="F909" s="43">
        <v>2.4157465501688793</v>
      </c>
      <c r="H909" s="43">
        <v>8.8051994463238402E-5</v>
      </c>
      <c r="I909" s="43">
        <v>8.8448845383039321E-2</v>
      </c>
      <c r="J909" s="43">
        <v>0</v>
      </c>
      <c r="K909" s="43">
        <v>1</v>
      </c>
      <c r="M909" s="43">
        <v>7.834445006114377E-3</v>
      </c>
      <c r="N909" s="43">
        <v>4.3915620331141769E-2</v>
      </c>
      <c r="O909" s="43">
        <v>0</v>
      </c>
      <c r="P909" s="43">
        <v>1</v>
      </c>
      <c r="R909" s="43">
        <v>567.70483047773382</v>
      </c>
      <c r="S909" s="43">
        <v>147.45983321689644</v>
      </c>
      <c r="T909" s="43">
        <v>6514.3281376628574</v>
      </c>
      <c r="U909" s="43">
        <v>7229.4928013574881</v>
      </c>
      <c r="W909" s="43">
        <v>2538.106165291636</v>
      </c>
      <c r="X909" s="43">
        <v>0</v>
      </c>
      <c r="Y909" s="43">
        <v>0</v>
      </c>
      <c r="Z909" s="43">
        <v>2538.106165291636</v>
      </c>
      <c r="AB909" s="43">
        <v>85.99869861314744</v>
      </c>
      <c r="AC909" s="43">
        <v>0</v>
      </c>
      <c r="AD909" s="43">
        <v>0</v>
      </c>
      <c r="AE909" s="43">
        <v>85.99869861314744</v>
      </c>
      <c r="AG909" s="43">
        <v>4667577.2379713189</v>
      </c>
      <c r="AH909" s="43">
        <v>548230.93170299334</v>
      </c>
      <c r="AI909" s="43">
        <v>0</v>
      </c>
      <c r="AJ909" s="43">
        <v>361194534.17521924</v>
      </c>
      <c r="AK909" s="43">
        <v>365862111.41319054</v>
      </c>
    </row>
    <row r="910" spans="1:37" x14ac:dyDescent="0.2">
      <c r="A910" s="43">
        <v>901</v>
      </c>
      <c r="C910" s="43">
        <v>6.0570402540517231E-4</v>
      </c>
      <c r="D910" s="43">
        <v>5.9451369166221846E-2</v>
      </c>
      <c r="E910" s="43">
        <v>4.2113740284401429</v>
      </c>
      <c r="F910" s="43">
        <v>3.3555987270468943</v>
      </c>
      <c r="H910" s="43">
        <v>8.9112324665872213E-5</v>
      </c>
      <c r="I910" s="43">
        <v>7.9411490348994196E-2</v>
      </c>
      <c r="J910" s="43">
        <v>0</v>
      </c>
      <c r="K910" s="43">
        <v>1</v>
      </c>
      <c r="M910" s="43">
        <v>7.8187201806604965E-3</v>
      </c>
      <c r="N910" s="43">
        <v>4.7647411068285073E-2</v>
      </c>
      <c r="O910" s="43">
        <v>0</v>
      </c>
      <c r="P910" s="43">
        <v>1</v>
      </c>
      <c r="R910" s="43">
        <v>681.81208315785204</v>
      </c>
      <c r="S910" s="43">
        <v>133.98725588775471</v>
      </c>
      <c r="T910" s="43">
        <v>7053.7059579253046</v>
      </c>
      <c r="U910" s="43">
        <v>7869.5052969709113</v>
      </c>
      <c r="W910" s="43">
        <v>2871.365699287649</v>
      </c>
      <c r="X910" s="43">
        <v>0</v>
      </c>
      <c r="Y910" s="43">
        <v>0</v>
      </c>
      <c r="Z910" s="43">
        <v>2871.365699287649</v>
      </c>
      <c r="AB910" s="43">
        <v>171.85009724338556</v>
      </c>
      <c r="AC910" s="43">
        <v>0</v>
      </c>
      <c r="AD910" s="43">
        <v>0</v>
      </c>
      <c r="AE910" s="43">
        <v>171.85009724338556</v>
      </c>
      <c r="AG910" s="43">
        <v>5280441.5209899861</v>
      </c>
      <c r="AH910" s="43">
        <v>620214.99104613217</v>
      </c>
      <c r="AI910" s="43">
        <v>0</v>
      </c>
      <c r="AJ910" s="43">
        <v>721770408.4222194</v>
      </c>
      <c r="AK910" s="43">
        <v>727050849.94320941</v>
      </c>
    </row>
    <row r="911" spans="1:37" x14ac:dyDescent="0.2">
      <c r="A911" s="43">
        <v>902</v>
      </c>
      <c r="C911" s="43">
        <v>6.204043735491549E-4</v>
      </c>
      <c r="D911" s="43">
        <v>5.0485023691677268E-2</v>
      </c>
      <c r="E911" s="43">
        <v>2.7442473035302215</v>
      </c>
      <c r="F911" s="43">
        <v>1.3453332141000054</v>
      </c>
      <c r="H911" s="43">
        <v>9.2800334901887993E-5</v>
      </c>
      <c r="I911" s="43">
        <v>0.10838137728608865</v>
      </c>
      <c r="J911" s="43">
        <v>0</v>
      </c>
      <c r="K911" s="43">
        <v>1</v>
      </c>
      <c r="M911" s="43">
        <v>7.8897683268931429E-3</v>
      </c>
      <c r="N911" s="43">
        <v>4.546232607527749E-2</v>
      </c>
      <c r="O911" s="43">
        <v>0</v>
      </c>
      <c r="P911" s="43">
        <v>1</v>
      </c>
      <c r="R911" s="43">
        <v>593.03426589713104</v>
      </c>
      <c r="S911" s="43">
        <v>190.43491742104888</v>
      </c>
      <c r="T911" s="43">
        <v>6791.383829834489</v>
      </c>
      <c r="U911" s="43">
        <v>7574.8530131526686</v>
      </c>
      <c r="W911" s="43">
        <v>1627.4326850892262</v>
      </c>
      <c r="X911" s="43">
        <v>0</v>
      </c>
      <c r="Y911" s="43">
        <v>0</v>
      </c>
      <c r="Z911" s="43">
        <v>1627.4326850892262</v>
      </c>
      <c r="AB911" s="43">
        <v>21.913003915165199</v>
      </c>
      <c r="AC911" s="43">
        <v>0</v>
      </c>
      <c r="AD911" s="43">
        <v>0</v>
      </c>
      <c r="AE911" s="43">
        <v>21.913003915165199</v>
      </c>
      <c r="AG911" s="43">
        <v>2992848.707879087</v>
      </c>
      <c r="AH911" s="43">
        <v>351525.45997927285</v>
      </c>
      <c r="AI911" s="43">
        <v>0</v>
      </c>
      <c r="AJ911" s="43">
        <v>92034616.443693832</v>
      </c>
      <c r="AK911" s="43">
        <v>95027465.151572913</v>
      </c>
    </row>
    <row r="912" spans="1:37" x14ac:dyDescent="0.2">
      <c r="A912" s="43">
        <v>903</v>
      </c>
      <c r="C912" s="43">
        <v>6.2186515398210407E-4</v>
      </c>
      <c r="D912" s="43">
        <v>5.6583213152547773E-2</v>
      </c>
      <c r="E912" s="43">
        <v>8.0281553823697092</v>
      </c>
      <c r="F912" s="43">
        <v>1.8909248862659569</v>
      </c>
      <c r="H912" s="43">
        <v>9.7504182527630157E-5</v>
      </c>
      <c r="I912" s="43">
        <v>8.3372339484789962E-2</v>
      </c>
      <c r="J912" s="43">
        <v>0</v>
      </c>
      <c r="K912" s="43">
        <v>1</v>
      </c>
      <c r="M912" s="43">
        <v>7.8571059604641835E-3</v>
      </c>
      <c r="N912" s="43">
        <v>4.5440219272945413E-2</v>
      </c>
      <c r="O912" s="43">
        <v>0</v>
      </c>
      <c r="P912" s="43">
        <v>1</v>
      </c>
      <c r="R912" s="43">
        <v>666.23309215336133</v>
      </c>
      <c r="S912" s="43">
        <v>153.91736031147551</v>
      </c>
      <c r="T912" s="43">
        <v>6759.9798474230975</v>
      </c>
      <c r="U912" s="43">
        <v>7580.1302998879346</v>
      </c>
      <c r="W912" s="43">
        <v>5348.6227846838219</v>
      </c>
      <c r="X912" s="43">
        <v>0</v>
      </c>
      <c r="Y912" s="43">
        <v>0</v>
      </c>
      <c r="Z912" s="43">
        <v>5348.6227846838219</v>
      </c>
      <c r="AB912" s="43">
        <v>63.511309678308464</v>
      </c>
      <c r="AC912" s="43">
        <v>0</v>
      </c>
      <c r="AD912" s="43">
        <v>0</v>
      </c>
      <c r="AE912" s="43">
        <v>63.511309678308464</v>
      </c>
      <c r="AG912" s="43">
        <v>9836117.301033549</v>
      </c>
      <c r="AH912" s="43">
        <v>1155302.5214917054</v>
      </c>
      <c r="AI912" s="43">
        <v>0</v>
      </c>
      <c r="AJ912" s="43">
        <v>266747500.64889556</v>
      </c>
      <c r="AK912" s="43">
        <v>276583617.94992912</v>
      </c>
    </row>
    <row r="913" spans="1:37" x14ac:dyDescent="0.2">
      <c r="A913" s="43">
        <v>904</v>
      </c>
      <c r="C913" s="43">
        <v>6.3303212576037993E-4</v>
      </c>
      <c r="D913" s="43">
        <v>5.8074309582420547E-2</v>
      </c>
      <c r="E913" s="43">
        <v>5.0882114811179813</v>
      </c>
      <c r="F913" s="43">
        <v>1.4367902405769069</v>
      </c>
      <c r="H913" s="43">
        <v>9.2366098796370366E-5</v>
      </c>
      <c r="I913" s="43">
        <v>0.12061779254097105</v>
      </c>
      <c r="J913" s="43">
        <v>0</v>
      </c>
      <c r="K913" s="43">
        <v>1</v>
      </c>
      <c r="M913" s="43">
        <v>7.8557996646924089E-3</v>
      </c>
      <c r="N913" s="43">
        <v>4.6340765248869542E-2</v>
      </c>
      <c r="O913" s="43">
        <v>0</v>
      </c>
      <c r="P913" s="43">
        <v>1</v>
      </c>
      <c r="R913" s="43">
        <v>696.06881765279184</v>
      </c>
      <c r="S913" s="43">
        <v>210.94359824014828</v>
      </c>
      <c r="T913" s="43">
        <v>6892.8047052746797</v>
      </c>
      <c r="U913" s="43">
        <v>7799.8171211676199</v>
      </c>
      <c r="W913" s="43">
        <v>3541.7453496291541</v>
      </c>
      <c r="X913" s="43">
        <v>0</v>
      </c>
      <c r="Y913" s="43">
        <v>0</v>
      </c>
      <c r="Z913" s="43">
        <v>3541.7453496291541</v>
      </c>
      <c r="AB913" s="43">
        <v>32.531859096309134</v>
      </c>
      <c r="AC913" s="43">
        <v>0</v>
      </c>
      <c r="AD913" s="43">
        <v>0</v>
      </c>
      <c r="AE913" s="43">
        <v>32.531859096309134</v>
      </c>
      <c r="AG913" s="43">
        <v>6513269.6979680145</v>
      </c>
      <c r="AH913" s="43">
        <v>765016.99551989732</v>
      </c>
      <c r="AI913" s="43">
        <v>0</v>
      </c>
      <c r="AJ913" s="43">
        <v>136633808.20449835</v>
      </c>
      <c r="AK913" s="43">
        <v>143147077.90246636</v>
      </c>
    </row>
    <row r="914" spans="1:37" x14ac:dyDescent="0.2">
      <c r="A914" s="43">
        <v>905</v>
      </c>
      <c r="C914" s="43">
        <v>6.0726271885181045E-4</v>
      </c>
      <c r="D914" s="43">
        <v>5.2012404386452084E-2</v>
      </c>
      <c r="E914" s="43">
        <v>4.2094043792939519</v>
      </c>
      <c r="F914" s="43">
        <v>3.2487642243777697</v>
      </c>
      <c r="H914" s="43">
        <v>9.2551125251749689E-5</v>
      </c>
      <c r="I914" s="43">
        <v>0.11416789468479516</v>
      </c>
      <c r="J914" s="43">
        <v>0</v>
      </c>
      <c r="K914" s="43">
        <v>1</v>
      </c>
      <c r="M914" s="43">
        <v>7.8432404384660495E-3</v>
      </c>
      <c r="N914" s="43">
        <v>4.628724089660663E-2</v>
      </c>
      <c r="O914" s="43">
        <v>0</v>
      </c>
      <c r="P914" s="43">
        <v>1</v>
      </c>
      <c r="R914" s="43">
        <v>598.0340651222831</v>
      </c>
      <c r="S914" s="43">
        <v>200.06359506335357</v>
      </c>
      <c r="T914" s="43">
        <v>6873.8364627877791</v>
      </c>
      <c r="U914" s="43">
        <v>7671.9341229734155</v>
      </c>
      <c r="W914" s="43">
        <v>2517.3672126927031</v>
      </c>
      <c r="X914" s="43">
        <v>0</v>
      </c>
      <c r="Y914" s="43">
        <v>0</v>
      </c>
      <c r="Z914" s="43">
        <v>2517.3672126927031</v>
      </c>
      <c r="AB914" s="43">
        <v>143.89762433486294</v>
      </c>
      <c r="AC914" s="43">
        <v>0</v>
      </c>
      <c r="AD914" s="43">
        <v>0</v>
      </c>
      <c r="AE914" s="43">
        <v>143.89762433486294</v>
      </c>
      <c r="AG914" s="43">
        <v>4629438.3041418809</v>
      </c>
      <c r="AH914" s="43">
        <v>543751.31794162386</v>
      </c>
      <c r="AI914" s="43">
        <v>0</v>
      </c>
      <c r="AJ914" s="43">
        <v>604370022.20642436</v>
      </c>
      <c r="AK914" s="43">
        <v>608999460.51056623</v>
      </c>
    </row>
    <row r="915" spans="1:37" x14ac:dyDescent="0.2">
      <c r="A915" s="43">
        <v>906</v>
      </c>
      <c r="C915" s="43">
        <v>6.0422630237095599E-4</v>
      </c>
      <c r="D915" s="43">
        <v>5.793958449605352E-2</v>
      </c>
      <c r="E915" s="43">
        <v>7.7001259709001451</v>
      </c>
      <c r="F915" s="43">
        <v>6.6160675020456035</v>
      </c>
      <c r="H915" s="43">
        <v>7.8719984949812956E-5</v>
      </c>
      <c r="I915" s="43">
        <v>8.2974387972299335E-2</v>
      </c>
      <c r="J915" s="43">
        <v>0</v>
      </c>
      <c r="K915" s="43">
        <v>1</v>
      </c>
      <c r="M915" s="43">
        <v>7.8506684197326981E-3</v>
      </c>
      <c r="N915" s="43">
        <v>4.5499924002453007E-2</v>
      </c>
      <c r="O915" s="43">
        <v>0</v>
      </c>
      <c r="P915" s="43">
        <v>1</v>
      </c>
      <c r="R915" s="43">
        <v>662.85322813877644</v>
      </c>
      <c r="S915" s="43">
        <v>123.67201386580921</v>
      </c>
      <c r="T915" s="43">
        <v>6763.3159949728415</v>
      </c>
      <c r="U915" s="43">
        <v>7549.8412369774269</v>
      </c>
      <c r="W915" s="43">
        <v>5104.0533568863912</v>
      </c>
      <c r="X915" s="43">
        <v>0</v>
      </c>
      <c r="Y915" s="43">
        <v>0</v>
      </c>
      <c r="Z915" s="43">
        <v>5104.0533568863912</v>
      </c>
      <c r="AB915" s="43">
        <v>398.32124662985365</v>
      </c>
      <c r="AC915" s="43">
        <v>0</v>
      </c>
      <c r="AD915" s="43">
        <v>0</v>
      </c>
      <c r="AE915" s="43">
        <v>398.32124662985365</v>
      </c>
      <c r="AG915" s="43">
        <v>9386354.1233140733</v>
      </c>
      <c r="AH915" s="43">
        <v>1102475.5250874604</v>
      </c>
      <c r="AI915" s="43">
        <v>0</v>
      </c>
      <c r="AJ915" s="43">
        <v>1672949235.8453853</v>
      </c>
      <c r="AK915" s="43">
        <v>1682335589.9686995</v>
      </c>
    </row>
    <row r="916" spans="1:37" x14ac:dyDescent="0.2">
      <c r="A916" s="43">
        <v>907</v>
      </c>
      <c r="C916" s="43">
        <v>6.1597965821513778E-4</v>
      </c>
      <c r="D916" s="43">
        <v>4.7503842653892153E-2</v>
      </c>
      <c r="E916" s="43">
        <v>2.7689867868476798</v>
      </c>
      <c r="F916" s="43">
        <v>3.3914727909542743</v>
      </c>
      <c r="H916" s="43">
        <v>8.1191094406426716E-5</v>
      </c>
      <c r="I916" s="43">
        <v>0.11697043514949734</v>
      </c>
      <c r="J916" s="43">
        <v>0</v>
      </c>
      <c r="K916" s="43">
        <v>1</v>
      </c>
      <c r="M916" s="43">
        <v>7.8702922794808838E-3</v>
      </c>
      <c r="N916" s="43">
        <v>4.6219539236900253E-2</v>
      </c>
      <c r="O916" s="43">
        <v>0</v>
      </c>
      <c r="P916" s="43">
        <v>1</v>
      </c>
      <c r="R916" s="43">
        <v>554.03536202487112</v>
      </c>
      <c r="S916" s="43">
        <v>179.81539601225248</v>
      </c>
      <c r="T916" s="43">
        <v>6887.4561288635123</v>
      </c>
      <c r="U916" s="43">
        <v>7621.3068869006356</v>
      </c>
      <c r="W916" s="43">
        <v>1534.1165968932389</v>
      </c>
      <c r="X916" s="43">
        <v>0</v>
      </c>
      <c r="Y916" s="43">
        <v>0</v>
      </c>
      <c r="Z916" s="43">
        <v>1534.1165968932389</v>
      </c>
      <c r="AB916" s="43">
        <v>141.77077280546089</v>
      </c>
      <c r="AC916" s="43">
        <v>0</v>
      </c>
      <c r="AD916" s="43">
        <v>0</v>
      </c>
      <c r="AE916" s="43">
        <v>141.77077280546089</v>
      </c>
      <c r="AG916" s="43">
        <v>2821240.4216866666</v>
      </c>
      <c r="AH916" s="43">
        <v>331369.18492893962</v>
      </c>
      <c r="AI916" s="43">
        <v>0</v>
      </c>
      <c r="AJ916" s="43">
        <v>595437245.78293574</v>
      </c>
      <c r="AK916" s="43">
        <v>598258486.20462239</v>
      </c>
    </row>
    <row r="917" spans="1:37" x14ac:dyDescent="0.2">
      <c r="A917" s="43">
        <v>908</v>
      </c>
      <c r="C917" s="43">
        <v>6.0551873295037085E-4</v>
      </c>
      <c r="D917" s="43">
        <v>5.3712514089849034E-2</v>
      </c>
      <c r="E917" s="43">
        <v>7.4139559832864004</v>
      </c>
      <c r="F917" s="43">
        <v>1.5117206556028187</v>
      </c>
      <c r="H917" s="43">
        <v>9.5233888317225457E-5</v>
      </c>
      <c r="I917" s="43">
        <v>0.12447414821062464</v>
      </c>
      <c r="J917" s="43">
        <v>0</v>
      </c>
      <c r="K917" s="43">
        <v>1</v>
      </c>
      <c r="M917" s="43">
        <v>7.907457765893855E-3</v>
      </c>
      <c r="N917" s="43">
        <v>4.430969069772208E-2</v>
      </c>
      <c r="O917" s="43">
        <v>0</v>
      </c>
      <c r="P917" s="43">
        <v>1</v>
      </c>
      <c r="R917" s="43">
        <v>615.80815642065488</v>
      </c>
      <c r="S917" s="43">
        <v>224.44661108185673</v>
      </c>
      <c r="T917" s="43">
        <v>6634.0382659134902</v>
      </c>
      <c r="U917" s="43">
        <v>7474.2930334160019</v>
      </c>
      <c r="W917" s="43">
        <v>4565.5745658514816</v>
      </c>
      <c r="X917" s="43">
        <v>0</v>
      </c>
      <c r="Y917" s="43">
        <v>0</v>
      </c>
      <c r="Z917" s="43">
        <v>4565.5745658514816</v>
      </c>
      <c r="AB917" s="43">
        <v>33.718027627618042</v>
      </c>
      <c r="AC917" s="43">
        <v>0</v>
      </c>
      <c r="AD917" s="43">
        <v>0</v>
      </c>
      <c r="AE917" s="43">
        <v>33.718027627618042</v>
      </c>
      <c r="AG917" s="43">
        <v>8396091.6266008746</v>
      </c>
      <c r="AH917" s="43">
        <v>986164.10622392001</v>
      </c>
      <c r="AI917" s="43">
        <v>0</v>
      </c>
      <c r="AJ917" s="43">
        <v>141615716.03599578</v>
      </c>
      <c r="AK917" s="43">
        <v>150011807.66259664</v>
      </c>
    </row>
    <row r="918" spans="1:37" x14ac:dyDescent="0.2">
      <c r="A918" s="43">
        <v>909</v>
      </c>
      <c r="C918" s="43">
        <v>6.0507717097559141E-4</v>
      </c>
      <c r="D918" s="43">
        <v>5.4553649632670065E-2</v>
      </c>
      <c r="E918" s="43">
        <v>2.9609944423932921</v>
      </c>
      <c r="F918" s="43">
        <v>1.8821654255044535</v>
      </c>
      <c r="H918" s="43">
        <v>8.3981916615876511E-5</v>
      </c>
      <c r="I918" s="43">
        <v>0.10236578564690502</v>
      </c>
      <c r="J918" s="43">
        <v>0</v>
      </c>
      <c r="K918" s="43">
        <v>1</v>
      </c>
      <c r="M918" s="43">
        <v>7.8410538472663185E-3</v>
      </c>
      <c r="N918" s="43">
        <v>4.767655061608056E-2</v>
      </c>
      <c r="O918" s="43">
        <v>0</v>
      </c>
      <c r="P918" s="43">
        <v>1</v>
      </c>
      <c r="R918" s="43">
        <v>624.99558664937808</v>
      </c>
      <c r="S918" s="43">
        <v>162.77322887410611</v>
      </c>
      <c r="T918" s="43">
        <v>7078.180541577759</v>
      </c>
      <c r="U918" s="43">
        <v>7865.9493571012426</v>
      </c>
      <c r="W918" s="43">
        <v>1850.6084585891438</v>
      </c>
      <c r="X918" s="43">
        <v>0</v>
      </c>
      <c r="Y918" s="43">
        <v>0</v>
      </c>
      <c r="Z918" s="43">
        <v>1850.6084585891438</v>
      </c>
      <c r="AB918" s="43">
        <v>58.994396246940106</v>
      </c>
      <c r="AC918" s="43">
        <v>0</v>
      </c>
      <c r="AD918" s="43">
        <v>0</v>
      </c>
      <c r="AE918" s="43">
        <v>58.994396246940106</v>
      </c>
      <c r="AG918" s="43">
        <v>3403268.9553454355</v>
      </c>
      <c r="AH918" s="43">
        <v>399731.42705525504</v>
      </c>
      <c r="AI918" s="43">
        <v>0</v>
      </c>
      <c r="AJ918" s="43">
        <v>247776464.23714843</v>
      </c>
      <c r="AK918" s="43">
        <v>251179733.19249386</v>
      </c>
    </row>
    <row r="919" spans="1:37" x14ac:dyDescent="0.2">
      <c r="A919" s="43">
        <v>910</v>
      </c>
      <c r="C919" s="43">
        <v>6.2124600877444536E-4</v>
      </c>
      <c r="D919" s="43">
        <v>4.5751096951406209E-2</v>
      </c>
      <c r="E919" s="43">
        <v>2.0262480166427865</v>
      </c>
      <c r="F919" s="43">
        <v>3.2139749240523892</v>
      </c>
      <c r="H919" s="43">
        <v>8.9475633044629974E-5</v>
      </c>
      <c r="I919" s="43">
        <v>9.3269584219465754E-2</v>
      </c>
      <c r="J919" s="43">
        <v>0</v>
      </c>
      <c r="K919" s="43">
        <v>1</v>
      </c>
      <c r="M919" s="43">
        <v>7.8375112715517465E-3</v>
      </c>
      <c r="N919" s="43">
        <v>4.3674117537059944E-2</v>
      </c>
      <c r="O919" s="43">
        <v>0</v>
      </c>
      <c r="P919" s="43">
        <v>1</v>
      </c>
      <c r="R919" s="43">
        <v>538.15514388320673</v>
      </c>
      <c r="S919" s="43">
        <v>158.01095330901461</v>
      </c>
      <c r="T919" s="43">
        <v>6481.039819324742</v>
      </c>
      <c r="U919" s="43">
        <v>7177.205916516963</v>
      </c>
      <c r="W919" s="43">
        <v>1090.435792939461</v>
      </c>
      <c r="X919" s="43">
        <v>0</v>
      </c>
      <c r="Y919" s="43">
        <v>0</v>
      </c>
      <c r="Z919" s="43">
        <v>1090.435792939461</v>
      </c>
      <c r="AB919" s="43">
        <v>127.4864333373731</v>
      </c>
      <c r="AC919" s="43">
        <v>0</v>
      </c>
      <c r="AD919" s="43">
        <v>0</v>
      </c>
      <c r="AE919" s="43">
        <v>127.4864333373731</v>
      </c>
      <c r="AG919" s="43">
        <v>2005311.4232156686</v>
      </c>
      <c r="AH919" s="43">
        <v>235534.13127492357</v>
      </c>
      <c r="AI919" s="43">
        <v>0</v>
      </c>
      <c r="AJ919" s="43">
        <v>535443020.016967</v>
      </c>
      <c r="AK919" s="43">
        <v>537448331.44018269</v>
      </c>
    </row>
    <row r="920" spans="1:37" x14ac:dyDescent="0.2">
      <c r="A920" s="43">
        <v>911</v>
      </c>
      <c r="C920" s="43">
        <v>5.9088947634508646E-4</v>
      </c>
      <c r="D920" s="43">
        <v>4.8143127012840535E-2</v>
      </c>
      <c r="E920" s="43">
        <v>2.0796039400056188</v>
      </c>
      <c r="F920" s="43">
        <v>6.2561659636866969</v>
      </c>
      <c r="H920" s="43">
        <v>9.1776970653989487E-5</v>
      </c>
      <c r="I920" s="43">
        <v>8.9960695395424381E-2</v>
      </c>
      <c r="J920" s="43">
        <v>0</v>
      </c>
      <c r="K920" s="43">
        <v>1</v>
      </c>
      <c r="M920" s="43">
        <v>7.833721432466776E-3</v>
      </c>
      <c r="N920" s="43">
        <v>4.5631340988349582E-2</v>
      </c>
      <c r="O920" s="43">
        <v>0</v>
      </c>
      <c r="P920" s="43">
        <v>1</v>
      </c>
      <c r="R920" s="43">
        <v>538.62055546513898</v>
      </c>
      <c r="S920" s="43">
        <v>156.32516479836167</v>
      </c>
      <c r="T920" s="43">
        <v>6768.2084918431283</v>
      </c>
      <c r="U920" s="43">
        <v>7463.1542121066286</v>
      </c>
      <c r="W920" s="43">
        <v>1120.1174293133179</v>
      </c>
      <c r="X920" s="43">
        <v>0</v>
      </c>
      <c r="Y920" s="43">
        <v>0</v>
      </c>
      <c r="Z920" s="43">
        <v>1120.1174293133179</v>
      </c>
      <c r="AB920" s="43">
        <v>302.92545631463383</v>
      </c>
      <c r="AC920" s="43">
        <v>0</v>
      </c>
      <c r="AD920" s="43">
        <v>0</v>
      </c>
      <c r="AE920" s="43">
        <v>302.92545631463383</v>
      </c>
      <c r="AG920" s="43">
        <v>2059895.9525071916</v>
      </c>
      <c r="AH920" s="43">
        <v>241945.36473167667</v>
      </c>
      <c r="AI920" s="43">
        <v>0</v>
      </c>
      <c r="AJ920" s="43">
        <v>1272286916.5214622</v>
      </c>
      <c r="AK920" s="43">
        <v>1274346812.4739695</v>
      </c>
    </row>
    <row r="921" spans="1:37" x14ac:dyDescent="0.2">
      <c r="A921" s="43">
        <v>912</v>
      </c>
      <c r="C921" s="43">
        <v>6.1987168199384435E-4</v>
      </c>
      <c r="D921" s="43">
        <v>5.5436659691656343E-2</v>
      </c>
      <c r="E921" s="43">
        <v>9.3448123851066445</v>
      </c>
      <c r="F921" s="43">
        <v>2.6468170106813553</v>
      </c>
      <c r="H921" s="43">
        <v>8.6912859839561433E-5</v>
      </c>
      <c r="I921" s="43">
        <v>0.10996052222801822</v>
      </c>
      <c r="J921" s="43">
        <v>0</v>
      </c>
      <c r="K921" s="43">
        <v>1</v>
      </c>
      <c r="M921" s="43">
        <v>7.8904728056786722E-3</v>
      </c>
      <c r="N921" s="43">
        <v>4.646499546252103E-2</v>
      </c>
      <c r="O921" s="43">
        <v>0</v>
      </c>
      <c r="P921" s="43">
        <v>1</v>
      </c>
      <c r="R921" s="43">
        <v>650.64069563440569</v>
      </c>
      <c r="S921" s="43">
        <v>180.95192476137078</v>
      </c>
      <c r="T921" s="43">
        <v>6941.7872474616388</v>
      </c>
      <c r="U921" s="43">
        <v>7773.3798678574149</v>
      </c>
      <c r="W921" s="43">
        <v>6080.1152308187966</v>
      </c>
      <c r="X921" s="43">
        <v>0</v>
      </c>
      <c r="Y921" s="43">
        <v>0</v>
      </c>
      <c r="Z921" s="43">
        <v>6080.1152308187966</v>
      </c>
      <c r="AB921" s="43">
        <v>114.64901969911499</v>
      </c>
      <c r="AC921" s="43">
        <v>0</v>
      </c>
      <c r="AD921" s="43">
        <v>0</v>
      </c>
      <c r="AE921" s="43">
        <v>114.64901969911499</v>
      </c>
      <c r="AG921" s="43">
        <v>11181331.909475766</v>
      </c>
      <c r="AH921" s="43">
        <v>1313304.88985686</v>
      </c>
      <c r="AI921" s="43">
        <v>0</v>
      </c>
      <c r="AJ921" s="43">
        <v>481525882.73628294</v>
      </c>
      <c r="AK921" s="43">
        <v>492707214.64575869</v>
      </c>
    </row>
    <row r="922" spans="1:37" x14ac:dyDescent="0.2">
      <c r="A922" s="43">
        <v>913</v>
      </c>
      <c r="C922" s="43">
        <v>6.0615220328623777E-4</v>
      </c>
      <c r="D922" s="43">
        <v>5.891227821066658E-2</v>
      </c>
      <c r="E922" s="43">
        <v>6.5792787255447589</v>
      </c>
      <c r="F922" s="43">
        <v>1.4263635571056075</v>
      </c>
      <c r="H922" s="43">
        <v>9.5044181639414305E-5</v>
      </c>
      <c r="I922" s="43">
        <v>9.9149648610560484E-2</v>
      </c>
      <c r="J922" s="43">
        <v>0</v>
      </c>
      <c r="K922" s="43">
        <v>1</v>
      </c>
      <c r="M922" s="43">
        <v>7.8136987698762313E-3</v>
      </c>
      <c r="N922" s="43">
        <v>4.3706801067461901E-2</v>
      </c>
      <c r="O922" s="43">
        <v>0</v>
      </c>
      <c r="P922" s="43">
        <v>1</v>
      </c>
      <c r="R922" s="43">
        <v>676.12949024443139</v>
      </c>
      <c r="S922" s="43">
        <v>178.42638961250432</v>
      </c>
      <c r="T922" s="43">
        <v>6466.1839996544131</v>
      </c>
      <c r="U922" s="43">
        <v>7320.7398795113486</v>
      </c>
      <c r="W922" s="43">
        <v>4448.4443708786102</v>
      </c>
      <c r="X922" s="43">
        <v>0</v>
      </c>
      <c r="Y922" s="43">
        <v>0</v>
      </c>
      <c r="Z922" s="43">
        <v>4448.4443708786102</v>
      </c>
      <c r="AB922" s="43">
        <v>30.845636274134016</v>
      </c>
      <c r="AC922" s="43">
        <v>0</v>
      </c>
      <c r="AD922" s="43">
        <v>0</v>
      </c>
      <c r="AE922" s="43">
        <v>30.845636274134016</v>
      </c>
      <c r="AG922" s="43">
        <v>8180689.1980457641</v>
      </c>
      <c r="AH922" s="43">
        <v>960863.98410977982</v>
      </c>
      <c r="AI922" s="43">
        <v>0</v>
      </c>
      <c r="AJ922" s="43">
        <v>129551672.35136287</v>
      </c>
      <c r="AK922" s="43">
        <v>137732361.54940864</v>
      </c>
    </row>
    <row r="923" spans="1:37" x14ac:dyDescent="0.2">
      <c r="A923" s="43">
        <v>914</v>
      </c>
      <c r="C923" s="43">
        <v>6.1885988259158253E-4</v>
      </c>
      <c r="D923" s="43">
        <v>4.5187929636645995E-2</v>
      </c>
      <c r="E923" s="43">
        <v>4.5402579051147454</v>
      </c>
      <c r="F923" s="43">
        <v>3.4183690997795173</v>
      </c>
      <c r="H923" s="43">
        <v>9.1419439799733659E-5</v>
      </c>
      <c r="I923" s="43">
        <v>9.7876113401779832E-2</v>
      </c>
      <c r="J923" s="43">
        <v>0</v>
      </c>
      <c r="K923" s="43">
        <v>1</v>
      </c>
      <c r="M923" s="43">
        <v>7.8999112916099401E-3</v>
      </c>
      <c r="N923" s="43">
        <v>4.5185549611895248E-2</v>
      </c>
      <c r="O923" s="43">
        <v>0</v>
      </c>
      <c r="P923" s="43">
        <v>1</v>
      </c>
      <c r="R923" s="43">
        <v>529.48924996959079</v>
      </c>
      <c r="S923" s="43">
        <v>169.41725623819266</v>
      </c>
      <c r="T923" s="43">
        <v>6758.7153573182595</v>
      </c>
      <c r="U923" s="43">
        <v>7457.6218635260429</v>
      </c>
      <c r="W923" s="43">
        <v>2404.017752847712</v>
      </c>
      <c r="X923" s="43">
        <v>0</v>
      </c>
      <c r="Y923" s="43">
        <v>0</v>
      </c>
      <c r="Z923" s="43">
        <v>2404.017752847712</v>
      </c>
      <c r="AB923" s="43">
        <v>137.01354716473236</v>
      </c>
      <c r="AC923" s="43">
        <v>0</v>
      </c>
      <c r="AD923" s="43">
        <v>0</v>
      </c>
      <c r="AE923" s="43">
        <v>137.01354716473236</v>
      </c>
      <c r="AG923" s="43">
        <v>4420988.6474869428</v>
      </c>
      <c r="AH923" s="43">
        <v>519267.83461510582</v>
      </c>
      <c r="AI923" s="43">
        <v>0</v>
      </c>
      <c r="AJ923" s="43">
        <v>575456898.09187591</v>
      </c>
      <c r="AK923" s="43">
        <v>579877886.73936284</v>
      </c>
    </row>
    <row r="924" spans="1:37" x14ac:dyDescent="0.2">
      <c r="A924" s="43">
        <v>915</v>
      </c>
      <c r="C924" s="43">
        <v>5.9800895267794448E-4</v>
      </c>
      <c r="D924" s="43">
        <v>5.4292047209699316E-2</v>
      </c>
      <c r="E924" s="43">
        <v>10.579944333432213</v>
      </c>
      <c r="F924" s="43">
        <v>2.288989856110061</v>
      </c>
      <c r="H924" s="43">
        <v>9.3134891831714306E-5</v>
      </c>
      <c r="I924" s="43">
        <v>8.3558645720910429E-2</v>
      </c>
      <c r="J924" s="43">
        <v>0</v>
      </c>
      <c r="K924" s="43">
        <v>1</v>
      </c>
      <c r="M924" s="43">
        <v>7.7817498564906754E-3</v>
      </c>
      <c r="N924" s="43">
        <v>4.6501461064629823E-2</v>
      </c>
      <c r="O924" s="43">
        <v>0</v>
      </c>
      <c r="P924" s="43">
        <v>1</v>
      </c>
      <c r="R924" s="43">
        <v>614.73264492248188</v>
      </c>
      <c r="S924" s="43">
        <v>147.34865630717485</v>
      </c>
      <c r="T924" s="43">
        <v>6851.5090806537328</v>
      </c>
      <c r="U924" s="43">
        <v>7613.5903818833895</v>
      </c>
      <c r="W924" s="43">
        <v>6503.8371632234084</v>
      </c>
      <c r="X924" s="43">
        <v>0</v>
      </c>
      <c r="Y924" s="43">
        <v>0</v>
      </c>
      <c r="Z924" s="43">
        <v>6503.8371632234084</v>
      </c>
      <c r="AB924" s="43">
        <v>84.785103357152209</v>
      </c>
      <c r="AC924" s="43">
        <v>0</v>
      </c>
      <c r="AD924" s="43">
        <v>0</v>
      </c>
      <c r="AE924" s="43">
        <v>84.785103357152209</v>
      </c>
      <c r="AG924" s="43">
        <v>11960556.543167848</v>
      </c>
      <c r="AH924" s="43">
        <v>1404828.8272562562</v>
      </c>
      <c r="AI924" s="43">
        <v>0</v>
      </c>
      <c r="AJ924" s="43">
        <v>356097434.1000393</v>
      </c>
      <c r="AK924" s="43">
        <v>368057990.64320713</v>
      </c>
    </row>
    <row r="925" spans="1:37" x14ac:dyDescent="0.2">
      <c r="A925" s="43">
        <v>916</v>
      </c>
      <c r="C925" s="43">
        <v>5.9165280978327843E-4</v>
      </c>
      <c r="D925" s="43">
        <v>5.3470191416860741E-2</v>
      </c>
      <c r="E925" s="43">
        <v>1.8784241766245799</v>
      </c>
      <c r="F925" s="43">
        <v>2.4376624077492526</v>
      </c>
      <c r="H925" s="43">
        <v>8.9348994235397705E-5</v>
      </c>
      <c r="I925" s="43">
        <v>9.5918963177489797E-2</v>
      </c>
      <c r="J925" s="43">
        <v>0</v>
      </c>
      <c r="K925" s="43">
        <v>1</v>
      </c>
      <c r="M925" s="43">
        <v>7.8704709887528201E-3</v>
      </c>
      <c r="N925" s="43">
        <v>4.482489628310226E-2</v>
      </c>
      <c r="O925" s="43">
        <v>0</v>
      </c>
      <c r="P925" s="43">
        <v>1</v>
      </c>
      <c r="R925" s="43">
        <v>598.99202876383777</v>
      </c>
      <c r="S925" s="43">
        <v>162.26935752159764</v>
      </c>
      <c r="T925" s="43">
        <v>6679.7835286093778</v>
      </c>
      <c r="U925" s="43">
        <v>7441.0449148948128</v>
      </c>
      <c r="W925" s="43">
        <v>1125.1611084353988</v>
      </c>
      <c r="X925" s="43">
        <v>0</v>
      </c>
      <c r="Y925" s="43">
        <v>0</v>
      </c>
      <c r="Z925" s="43">
        <v>1125.1611084353988</v>
      </c>
      <c r="AB925" s="43">
        <v>92.142870485589469</v>
      </c>
      <c r="AC925" s="43">
        <v>0</v>
      </c>
      <c r="AD925" s="43">
        <v>0</v>
      </c>
      <c r="AE925" s="43">
        <v>92.142870485589469</v>
      </c>
      <c r="AG925" s="43">
        <v>2069171.2784126983</v>
      </c>
      <c r="AH925" s="43">
        <v>243034.79942204614</v>
      </c>
      <c r="AI925" s="43">
        <v>0</v>
      </c>
      <c r="AJ925" s="43">
        <v>387000056.0394758</v>
      </c>
      <c r="AK925" s="43">
        <v>389069227.3178885</v>
      </c>
    </row>
    <row r="926" spans="1:37" x14ac:dyDescent="0.2">
      <c r="A926" s="43">
        <v>917</v>
      </c>
      <c r="C926" s="43">
        <v>6.0233417264074019E-4</v>
      </c>
      <c r="D926" s="43">
        <v>5.1857110899961825E-2</v>
      </c>
      <c r="E926" s="43">
        <v>6.1522027532162618</v>
      </c>
      <c r="F926" s="43">
        <v>7.8207166542503552</v>
      </c>
      <c r="H926" s="43">
        <v>9.3419652353321503E-5</v>
      </c>
      <c r="I926" s="43">
        <v>0.10040210640593046</v>
      </c>
      <c r="J926" s="43">
        <v>0</v>
      </c>
      <c r="K926" s="43">
        <v>1</v>
      </c>
      <c r="M926" s="43">
        <v>7.7766441734765102E-3</v>
      </c>
      <c r="N926" s="43">
        <v>4.3697418790142405E-2</v>
      </c>
      <c r="O926" s="43">
        <v>0</v>
      </c>
      <c r="P926" s="43">
        <v>1</v>
      </c>
      <c r="R926" s="43">
        <v>591.40935934057984</v>
      </c>
      <c r="S926" s="43">
        <v>177.59201867186624</v>
      </c>
      <c r="T926" s="43">
        <v>6434.1381950789528</v>
      </c>
      <c r="U926" s="43">
        <v>7203.1395730913991</v>
      </c>
      <c r="W926" s="43">
        <v>3638.4702888129809</v>
      </c>
      <c r="X926" s="43">
        <v>0</v>
      </c>
      <c r="Y926" s="43">
        <v>0</v>
      </c>
      <c r="Z926" s="43">
        <v>3638.4702888129809</v>
      </c>
      <c r="AB926" s="43">
        <v>431.62041634051934</v>
      </c>
      <c r="AC926" s="43">
        <v>0</v>
      </c>
      <c r="AD926" s="43">
        <v>0</v>
      </c>
      <c r="AE926" s="43">
        <v>431.62041634051934</v>
      </c>
      <c r="AG926" s="43">
        <v>6691146.861127072</v>
      </c>
      <c r="AH926" s="43">
        <v>785909.58238360391</v>
      </c>
      <c r="AI926" s="43">
        <v>0</v>
      </c>
      <c r="AJ926" s="43">
        <v>1812805748.6301813</v>
      </c>
      <c r="AK926" s="43">
        <v>1819496895.4913085</v>
      </c>
    </row>
    <row r="927" spans="1:37" x14ac:dyDescent="0.2">
      <c r="A927" s="43">
        <v>918</v>
      </c>
      <c r="C927" s="43">
        <v>6.190801845475935E-4</v>
      </c>
      <c r="D927" s="43">
        <v>5.1692717966826889E-2</v>
      </c>
      <c r="E927" s="43">
        <v>3.4928694728507761</v>
      </c>
      <c r="F927" s="43">
        <v>2.3944901040268358</v>
      </c>
      <c r="H927" s="43">
        <v>8.5220965860548429E-5</v>
      </c>
      <c r="I927" s="43">
        <v>0.12031960676448206</v>
      </c>
      <c r="J927" s="43">
        <v>0</v>
      </c>
      <c r="K927" s="43">
        <v>1</v>
      </c>
      <c r="M927" s="43">
        <v>7.8668089333714386E-3</v>
      </c>
      <c r="N927" s="43">
        <v>4.5282524874931292E-2</v>
      </c>
      <c r="O927" s="43">
        <v>0</v>
      </c>
      <c r="P927" s="43">
        <v>1</v>
      </c>
      <c r="R927" s="43">
        <v>605.9246823277357</v>
      </c>
      <c r="S927" s="43">
        <v>194.14456120355177</v>
      </c>
      <c r="T927" s="43">
        <v>6744.8393409227801</v>
      </c>
      <c r="U927" s="43">
        <v>7544.9085844540677</v>
      </c>
      <c r="W927" s="43">
        <v>2116.4158257493523</v>
      </c>
      <c r="X927" s="43">
        <v>0</v>
      </c>
      <c r="Y927" s="43">
        <v>0</v>
      </c>
      <c r="Z927" s="43">
        <v>2116.4158257493523</v>
      </c>
      <c r="AB927" s="43">
        <v>90.41028914220459</v>
      </c>
      <c r="AC927" s="43">
        <v>0</v>
      </c>
      <c r="AD927" s="43">
        <v>0</v>
      </c>
      <c r="AE927" s="43">
        <v>90.41028914220459</v>
      </c>
      <c r="AG927" s="43">
        <v>3892088.7035530587</v>
      </c>
      <c r="AH927" s="43">
        <v>457145.81836186012</v>
      </c>
      <c r="AI927" s="43">
        <v>0</v>
      </c>
      <c r="AJ927" s="43">
        <v>379723214.39725929</v>
      </c>
      <c r="AK927" s="43">
        <v>383615303.10081238</v>
      </c>
    </row>
    <row r="928" spans="1:37" x14ac:dyDescent="0.2">
      <c r="A928" s="43">
        <v>919</v>
      </c>
      <c r="C928" s="43">
        <v>6.1029462098227683E-4</v>
      </c>
      <c r="D928" s="43">
        <v>5.0142990792661997E-2</v>
      </c>
      <c r="E928" s="43">
        <v>2.7713502378960895</v>
      </c>
      <c r="F928" s="43">
        <v>1.8250469540293512</v>
      </c>
      <c r="H928" s="43">
        <v>9.5692569809124883E-5</v>
      </c>
      <c r="I928" s="43">
        <v>7.9634536079463497E-2</v>
      </c>
      <c r="J928" s="43">
        <v>0</v>
      </c>
      <c r="K928" s="43">
        <v>1</v>
      </c>
      <c r="M928" s="43">
        <v>7.8684632087563378E-3</v>
      </c>
      <c r="N928" s="43">
        <v>4.765000252854612E-2</v>
      </c>
      <c r="O928" s="43">
        <v>0</v>
      </c>
      <c r="P928" s="43">
        <v>1</v>
      </c>
      <c r="R928" s="43">
        <v>579.41822181477573</v>
      </c>
      <c r="S928" s="43">
        <v>144.28528605242727</v>
      </c>
      <c r="T928" s="43">
        <v>7098.9680128088812</v>
      </c>
      <c r="U928" s="43">
        <v>7822.6715206760846</v>
      </c>
      <c r="W928" s="43">
        <v>1605.7708268677079</v>
      </c>
      <c r="X928" s="43">
        <v>0</v>
      </c>
      <c r="Y928" s="43">
        <v>0</v>
      </c>
      <c r="Z928" s="43">
        <v>1605.7708268677079</v>
      </c>
      <c r="AB928" s="43">
        <v>51.151054574860062</v>
      </c>
      <c r="AC928" s="43">
        <v>0</v>
      </c>
      <c r="AD928" s="43">
        <v>0</v>
      </c>
      <c r="AE928" s="43">
        <v>51.151054574860062</v>
      </c>
      <c r="AG928" s="43">
        <v>2953012.5506097148</v>
      </c>
      <c r="AH928" s="43">
        <v>346846.49860342493</v>
      </c>
      <c r="AI928" s="43">
        <v>0</v>
      </c>
      <c r="AJ928" s="43">
        <v>214834429.21441227</v>
      </c>
      <c r="AK928" s="43">
        <v>217787441.76502198</v>
      </c>
    </row>
    <row r="929" spans="1:37" x14ac:dyDescent="0.2">
      <c r="A929" s="43">
        <v>920</v>
      </c>
      <c r="C929" s="43">
        <v>5.9161294972645908E-4</v>
      </c>
      <c r="D929" s="43">
        <v>5.6828450267177644E-2</v>
      </c>
      <c r="E929" s="43">
        <v>10.918345679913735</v>
      </c>
      <c r="F929" s="43">
        <v>2.7875931632499307</v>
      </c>
      <c r="H929" s="43">
        <v>8.4053776715968916E-5</v>
      </c>
      <c r="I929" s="43">
        <v>0.11792172950113877</v>
      </c>
      <c r="J929" s="43">
        <v>0</v>
      </c>
      <c r="K929" s="43">
        <v>1</v>
      </c>
      <c r="M929" s="43">
        <v>7.7919678284725964E-3</v>
      </c>
      <c r="N929" s="43">
        <v>4.5208903262878936E-2</v>
      </c>
      <c r="O929" s="43">
        <v>0</v>
      </c>
      <c r="P929" s="43">
        <v>1</v>
      </c>
      <c r="R929" s="43">
        <v>636.56954522001604</v>
      </c>
      <c r="S929" s="43">
        <v>187.66939110392676</v>
      </c>
      <c r="T929" s="43">
        <v>6669.8104988069645</v>
      </c>
      <c r="U929" s="43">
        <v>7494.0494351309071</v>
      </c>
      <c r="W929" s="43">
        <v>6950.2863440176125</v>
      </c>
      <c r="X929" s="43">
        <v>0</v>
      </c>
      <c r="Y929" s="43">
        <v>0</v>
      </c>
      <c r="Z929" s="43">
        <v>6950.2863440176125</v>
      </c>
      <c r="AB929" s="43">
        <v>121.75822826562076</v>
      </c>
      <c r="AC929" s="43">
        <v>0</v>
      </c>
      <c r="AD929" s="43">
        <v>0</v>
      </c>
      <c r="AE929" s="43">
        <v>121.75822826562076</v>
      </c>
      <c r="AG929" s="43">
        <v>12781576.58664839</v>
      </c>
      <c r="AH929" s="43">
        <v>1501261.8503078043</v>
      </c>
      <c r="AI929" s="43">
        <v>0</v>
      </c>
      <c r="AJ929" s="43">
        <v>511384558.71560717</v>
      </c>
      <c r="AK929" s="43">
        <v>524166135.30225557</v>
      </c>
    </row>
    <row r="930" spans="1:37" x14ac:dyDescent="0.2">
      <c r="A930" s="43">
        <v>921</v>
      </c>
      <c r="C930" s="43">
        <v>6.1222938266125571E-4</v>
      </c>
      <c r="D930" s="43">
        <v>5.2056735901177327E-2</v>
      </c>
      <c r="E930" s="43">
        <v>3.0754342483477339</v>
      </c>
      <c r="F930" s="43">
        <v>1.4051025875662111</v>
      </c>
      <c r="H930" s="43">
        <v>9.2942265619733178E-5</v>
      </c>
      <c r="I930" s="43">
        <v>0.10859720709759602</v>
      </c>
      <c r="J930" s="43">
        <v>0</v>
      </c>
      <c r="K930" s="43">
        <v>1</v>
      </c>
      <c r="M930" s="43">
        <v>7.8030325823637758E-3</v>
      </c>
      <c r="N930" s="43">
        <v>4.4174993875850915E-2</v>
      </c>
      <c r="O930" s="43">
        <v>0</v>
      </c>
      <c r="P930" s="43">
        <v>1</v>
      </c>
      <c r="R930" s="43">
        <v>603.4391386218656</v>
      </c>
      <c r="S930" s="43">
        <v>191.10598303402958</v>
      </c>
      <c r="T930" s="43">
        <v>6526.5292857491413</v>
      </c>
      <c r="U930" s="43">
        <v>7321.0744074050363</v>
      </c>
      <c r="W930" s="43">
        <v>1855.8373937111412</v>
      </c>
      <c r="X930" s="43">
        <v>0</v>
      </c>
      <c r="Y930" s="43">
        <v>0</v>
      </c>
      <c r="Z930" s="43">
        <v>1855.8373937111412</v>
      </c>
      <c r="AB930" s="43">
        <v>26.156658944905438</v>
      </c>
      <c r="AC930" s="43">
        <v>0</v>
      </c>
      <c r="AD930" s="43">
        <v>0</v>
      </c>
      <c r="AE930" s="43">
        <v>26.156658944905438</v>
      </c>
      <c r="AG930" s="43">
        <v>3412884.9670347888</v>
      </c>
      <c r="AH930" s="43">
        <v>400860.87704160652</v>
      </c>
      <c r="AI930" s="43">
        <v>0</v>
      </c>
      <c r="AJ930" s="43">
        <v>109857967.56860285</v>
      </c>
      <c r="AK930" s="43">
        <v>113270852.53563763</v>
      </c>
    </row>
    <row r="931" spans="1:37" x14ac:dyDescent="0.2">
      <c r="A931" s="43">
        <v>922</v>
      </c>
      <c r="C931" s="43">
        <v>6.0257175815600509E-4</v>
      </c>
      <c r="D931" s="43">
        <v>5.8647870984412376E-2</v>
      </c>
      <c r="E931" s="43">
        <v>6.6102632342008949</v>
      </c>
      <c r="F931" s="43">
        <v>1.1268855471609063</v>
      </c>
      <c r="H931" s="43">
        <v>1.005117614292228E-4</v>
      </c>
      <c r="I931" s="43">
        <v>6.9841723397523869E-2</v>
      </c>
      <c r="J931" s="43">
        <v>0</v>
      </c>
      <c r="K931" s="43">
        <v>1</v>
      </c>
      <c r="M931" s="43">
        <v>7.857040850248409E-3</v>
      </c>
      <c r="N931" s="43">
        <v>4.8001350118303865E-2</v>
      </c>
      <c r="O931" s="43">
        <v>0</v>
      </c>
      <c r="P931" s="43">
        <v>1</v>
      </c>
      <c r="R931" s="43">
        <v>669.11905354423641</v>
      </c>
      <c r="S931" s="43">
        <v>132.91506379258018</v>
      </c>
      <c r="T931" s="43">
        <v>7140.9310006479309</v>
      </c>
      <c r="U931" s="43">
        <v>7942.9651179847478</v>
      </c>
      <c r="W931" s="43">
        <v>4423.0530789467657</v>
      </c>
      <c r="X931" s="43">
        <v>0</v>
      </c>
      <c r="Y931" s="43">
        <v>0</v>
      </c>
      <c r="Z931" s="43">
        <v>4423.0530789467657</v>
      </c>
      <c r="AB931" s="43">
        <v>9.0844644830480554</v>
      </c>
      <c r="AC931" s="43">
        <v>0</v>
      </c>
      <c r="AD931" s="43">
        <v>0</v>
      </c>
      <c r="AE931" s="43">
        <v>9.0844644830480554</v>
      </c>
      <c r="AG931" s="43">
        <v>8133994.6121831024</v>
      </c>
      <c r="AH931" s="43">
        <v>955379.46505250141</v>
      </c>
      <c r="AI931" s="43">
        <v>0</v>
      </c>
      <c r="AJ931" s="43">
        <v>38154750.828801833</v>
      </c>
      <c r="AK931" s="43">
        <v>46288745.440984935</v>
      </c>
    </row>
    <row r="932" spans="1:37" x14ac:dyDescent="0.2">
      <c r="A932" s="43">
        <v>923</v>
      </c>
      <c r="C932" s="43">
        <v>6.2005437211620773E-4</v>
      </c>
      <c r="D932" s="43">
        <v>5.8235182541159336E-2</v>
      </c>
      <c r="E932" s="43">
        <v>6.3097723716160328</v>
      </c>
      <c r="F932" s="43">
        <v>5.0766088593320262</v>
      </c>
      <c r="H932" s="43">
        <v>8.4818693095811823E-5</v>
      </c>
      <c r="I932" s="43">
        <v>0.10921548316995366</v>
      </c>
      <c r="J932" s="43">
        <v>0</v>
      </c>
      <c r="K932" s="43">
        <v>1</v>
      </c>
      <c r="M932" s="43">
        <v>7.7258950091236966E-3</v>
      </c>
      <c r="N932" s="43">
        <v>4.8933262568931601E-2</v>
      </c>
      <c r="O932" s="43">
        <v>0</v>
      </c>
      <c r="P932" s="43">
        <v>1</v>
      </c>
      <c r="R932" s="43">
        <v>683.68741871698296</v>
      </c>
      <c r="S932" s="43">
        <v>175.39538445757091</v>
      </c>
      <c r="T932" s="43">
        <v>7158.0602177294577</v>
      </c>
      <c r="U932" s="43">
        <v>8017.1430209040118</v>
      </c>
      <c r="W932" s="43">
        <v>4313.9119854419014</v>
      </c>
      <c r="X932" s="43">
        <v>0</v>
      </c>
      <c r="Y932" s="43">
        <v>0</v>
      </c>
      <c r="Z932" s="43">
        <v>4313.9119854419014</v>
      </c>
      <c r="AB932" s="43">
        <v>298.22250213263823</v>
      </c>
      <c r="AC932" s="43">
        <v>0</v>
      </c>
      <c r="AD932" s="43">
        <v>0</v>
      </c>
      <c r="AE932" s="43">
        <v>298.22250213263823</v>
      </c>
      <c r="AG932" s="43">
        <v>7933284.141227657</v>
      </c>
      <c r="AH932" s="43">
        <v>931804.98885545065</v>
      </c>
      <c r="AI932" s="43">
        <v>0</v>
      </c>
      <c r="AJ932" s="43">
        <v>1252534508.9570806</v>
      </c>
      <c r="AK932" s="43">
        <v>1260467793.0983083</v>
      </c>
    </row>
    <row r="933" spans="1:37" x14ac:dyDescent="0.2">
      <c r="A933" s="43">
        <v>924</v>
      </c>
      <c r="C933" s="43">
        <v>6.1896359484892027E-4</v>
      </c>
      <c r="D933" s="43">
        <v>5.8421434918112802E-2</v>
      </c>
      <c r="E933" s="43">
        <v>3.8981296066257225</v>
      </c>
      <c r="F933" s="43">
        <v>2.5649264363900559</v>
      </c>
      <c r="H933" s="43">
        <v>9.4460357349945845E-5</v>
      </c>
      <c r="I933" s="43">
        <v>0.12406047051778435</v>
      </c>
      <c r="J933" s="43">
        <v>0</v>
      </c>
      <c r="K933" s="43">
        <v>1</v>
      </c>
      <c r="M933" s="43">
        <v>7.8826299608553141E-3</v>
      </c>
      <c r="N933" s="43">
        <v>4.4699652531001909E-2</v>
      </c>
      <c r="O933" s="43">
        <v>0</v>
      </c>
      <c r="P933" s="43">
        <v>1</v>
      </c>
      <c r="R933" s="43">
        <v>684.66747715917165</v>
      </c>
      <c r="S933" s="43">
        <v>221.88369062317886</v>
      </c>
      <c r="T933" s="43">
        <v>6671.4104311947303</v>
      </c>
      <c r="U933" s="43">
        <v>7577.9615989770809</v>
      </c>
      <c r="W933" s="43">
        <v>2668.9225634079075</v>
      </c>
      <c r="X933" s="43">
        <v>0</v>
      </c>
      <c r="Y933" s="43">
        <v>0</v>
      </c>
      <c r="Z933" s="43">
        <v>2668.9225634079075</v>
      </c>
      <c r="AB933" s="43">
        <v>114.64560316028738</v>
      </c>
      <c r="AC933" s="43">
        <v>0</v>
      </c>
      <c r="AD933" s="43">
        <v>0</v>
      </c>
      <c r="AE933" s="43">
        <v>114.64560316028738</v>
      </c>
      <c r="AG933" s="43">
        <v>4908148.5941071417</v>
      </c>
      <c r="AH933" s="43">
        <v>576487.27369610802</v>
      </c>
      <c r="AI933" s="43">
        <v>0</v>
      </c>
      <c r="AJ933" s="43">
        <v>481511533.27320701</v>
      </c>
      <c r="AK933" s="43">
        <v>486419681.86731416</v>
      </c>
    </row>
    <row r="934" spans="1:37" x14ac:dyDescent="0.2">
      <c r="A934" s="43">
        <v>925</v>
      </c>
      <c r="C934" s="43">
        <v>6.1439231596649435E-4</v>
      </c>
      <c r="D934" s="43">
        <v>5.3472166278117059E-2</v>
      </c>
      <c r="E934" s="43">
        <v>4.9376002827681296</v>
      </c>
      <c r="F934" s="43">
        <v>1.2959019122364144</v>
      </c>
      <c r="H934" s="43">
        <v>9.7040268221659787E-5</v>
      </c>
      <c r="I934" s="43">
        <v>0.10008773346321752</v>
      </c>
      <c r="J934" s="43">
        <v>0</v>
      </c>
      <c r="K934" s="43">
        <v>1</v>
      </c>
      <c r="M934" s="43">
        <v>7.8809572227871438E-3</v>
      </c>
      <c r="N934" s="43">
        <v>4.6941828818144904E-2</v>
      </c>
      <c r="O934" s="43">
        <v>0</v>
      </c>
      <c r="P934" s="43">
        <v>1</v>
      </c>
      <c r="R934" s="43">
        <v>622.03658289456098</v>
      </c>
      <c r="S934" s="43">
        <v>183.89724184533989</v>
      </c>
      <c r="T934" s="43">
        <v>7004.5678806669757</v>
      </c>
      <c r="U934" s="43">
        <v>7810.5017054068767</v>
      </c>
      <c r="W934" s="43">
        <v>3071.3680075923053</v>
      </c>
      <c r="X934" s="43">
        <v>0</v>
      </c>
      <c r="Y934" s="43">
        <v>0</v>
      </c>
      <c r="Z934" s="43">
        <v>3071.3680075923053</v>
      </c>
      <c r="AB934" s="43">
        <v>19.694614136467081</v>
      </c>
      <c r="AC934" s="43">
        <v>0</v>
      </c>
      <c r="AD934" s="43">
        <v>0</v>
      </c>
      <c r="AE934" s="43">
        <v>19.694614136467081</v>
      </c>
      <c r="AG934" s="43">
        <v>5648245.7659622496</v>
      </c>
      <c r="AH934" s="43">
        <v>663415.48963993799</v>
      </c>
      <c r="AI934" s="43">
        <v>0</v>
      </c>
      <c r="AJ934" s="43">
        <v>82717379.373161733</v>
      </c>
      <c r="AK934" s="43">
        <v>88365625.139123976</v>
      </c>
    </row>
    <row r="935" spans="1:37" x14ac:dyDescent="0.2">
      <c r="A935" s="43">
        <v>926</v>
      </c>
      <c r="C935" s="43">
        <v>5.9852152039572735E-4</v>
      </c>
      <c r="D935" s="43">
        <v>5.3187099837247891E-2</v>
      </c>
      <c r="E935" s="43">
        <v>8.8169476366308892</v>
      </c>
      <c r="F935" s="43">
        <v>5.7856623858494176</v>
      </c>
      <c r="H935" s="43">
        <v>8.1030315591946742E-5</v>
      </c>
      <c r="I935" s="43">
        <v>8.0373806688921745E-2</v>
      </c>
      <c r="J935" s="43">
        <v>0</v>
      </c>
      <c r="K935" s="43">
        <v>1</v>
      </c>
      <c r="M935" s="43">
        <v>7.865831530352807E-3</v>
      </c>
      <c r="N935" s="43">
        <v>4.662251671803086E-2</v>
      </c>
      <c r="O935" s="43">
        <v>0</v>
      </c>
      <c r="P935" s="43">
        <v>1</v>
      </c>
      <c r="R935" s="43">
        <v>602.73783416578817</v>
      </c>
      <c r="S935" s="43">
        <v>123.31174432045178</v>
      </c>
      <c r="T935" s="43">
        <v>6943.5685375830162</v>
      </c>
      <c r="U935" s="43">
        <v>7669.6181160692558</v>
      </c>
      <c r="W935" s="43">
        <v>5314.307922456067</v>
      </c>
      <c r="X935" s="43">
        <v>0</v>
      </c>
      <c r="Y935" s="43">
        <v>0</v>
      </c>
      <c r="Z935" s="43">
        <v>5314.307922456067</v>
      </c>
      <c r="AB935" s="43">
        <v>308.64147662002449</v>
      </c>
      <c r="AC935" s="43">
        <v>0</v>
      </c>
      <c r="AD935" s="43">
        <v>0</v>
      </c>
      <c r="AE935" s="43">
        <v>308.64147662002449</v>
      </c>
      <c r="AG935" s="43">
        <v>9773012.2693967074</v>
      </c>
      <c r="AH935" s="43">
        <v>1147890.5112505106</v>
      </c>
      <c r="AI935" s="43">
        <v>0</v>
      </c>
      <c r="AJ935" s="43">
        <v>1296294201.8041029</v>
      </c>
      <c r="AK935" s="43">
        <v>1306067214.0734997</v>
      </c>
    </row>
    <row r="936" spans="1:37" x14ac:dyDescent="0.2">
      <c r="A936" s="43">
        <v>927</v>
      </c>
      <c r="C936" s="43">
        <v>5.989095847685372E-4</v>
      </c>
      <c r="D936" s="43">
        <v>5.1194917358919408E-2</v>
      </c>
      <c r="E936" s="43">
        <v>2.2345010640867131</v>
      </c>
      <c r="F936" s="43">
        <v>2.5145265546538766</v>
      </c>
      <c r="H936" s="43">
        <v>9.070551081657996E-5</v>
      </c>
      <c r="I936" s="43">
        <v>0.10407698084213679</v>
      </c>
      <c r="J936" s="43">
        <v>0</v>
      </c>
      <c r="K936" s="43">
        <v>1</v>
      </c>
      <c r="M936" s="43">
        <v>7.9336578952289294E-3</v>
      </c>
      <c r="N936" s="43">
        <v>4.7290959589493475E-2</v>
      </c>
      <c r="O936" s="43">
        <v>0</v>
      </c>
      <c r="P936" s="43">
        <v>1</v>
      </c>
      <c r="R936" s="43">
        <v>580.53777289406253</v>
      </c>
      <c r="S936" s="43">
        <v>178.74369504217387</v>
      </c>
      <c r="T936" s="43">
        <v>7103.8530440178765</v>
      </c>
      <c r="U936" s="43">
        <v>7863.1345119541129</v>
      </c>
      <c r="W936" s="43">
        <v>1297.2122712743133</v>
      </c>
      <c r="X936" s="43">
        <v>0</v>
      </c>
      <c r="Y936" s="43">
        <v>0</v>
      </c>
      <c r="Z936" s="43">
        <v>1297.2122712743133</v>
      </c>
      <c r="AB936" s="43">
        <v>94.078666413961685</v>
      </c>
      <c r="AC936" s="43">
        <v>0</v>
      </c>
      <c r="AD936" s="43">
        <v>0</v>
      </c>
      <c r="AE936" s="43">
        <v>94.078666413961685</v>
      </c>
      <c r="AG936" s="43">
        <v>2385573.3668734622</v>
      </c>
      <c r="AH936" s="43">
        <v>280197.85059525166</v>
      </c>
      <c r="AI936" s="43">
        <v>0</v>
      </c>
      <c r="AJ936" s="43">
        <v>395130398.9386391</v>
      </c>
      <c r="AK936" s="43">
        <v>397515972.30551255</v>
      </c>
    </row>
    <row r="937" spans="1:37" x14ac:dyDescent="0.2">
      <c r="A937" s="43">
        <v>928</v>
      </c>
      <c r="C937" s="43">
        <v>6.097178009660479E-4</v>
      </c>
      <c r="D937" s="43">
        <v>4.9248390107750804E-2</v>
      </c>
      <c r="E937" s="43">
        <v>5.9495731685217583</v>
      </c>
      <c r="F937" s="43">
        <v>1.8872772284434702</v>
      </c>
      <c r="H937" s="43">
        <v>8.439706829887514E-5</v>
      </c>
      <c r="I937" s="43">
        <v>0.11525283798527963</v>
      </c>
      <c r="J937" s="43">
        <v>0</v>
      </c>
      <c r="K937" s="43">
        <v>1</v>
      </c>
      <c r="M937" s="43">
        <v>7.8787640805947357E-3</v>
      </c>
      <c r="N937" s="43">
        <v>4.8044697544761261E-2</v>
      </c>
      <c r="O937" s="43">
        <v>0</v>
      </c>
      <c r="P937" s="43">
        <v>1</v>
      </c>
      <c r="R937" s="43">
        <v>568.54295930693922</v>
      </c>
      <c r="S937" s="43">
        <v>184.17104903439443</v>
      </c>
      <c r="T937" s="43">
        <v>7167.1407410349648</v>
      </c>
      <c r="U937" s="43">
        <v>7919.8547493762981</v>
      </c>
      <c r="W937" s="43">
        <v>3382.5879358445236</v>
      </c>
      <c r="X937" s="43">
        <v>0</v>
      </c>
      <c r="Y937" s="43">
        <v>0</v>
      </c>
      <c r="Z937" s="43">
        <v>3382.5879358445236</v>
      </c>
      <c r="AB937" s="43">
        <v>53.976708666785342</v>
      </c>
      <c r="AC937" s="43">
        <v>0</v>
      </c>
      <c r="AD937" s="43">
        <v>0</v>
      </c>
      <c r="AE937" s="43">
        <v>53.976708666785342</v>
      </c>
      <c r="AG937" s="43">
        <v>6220579.2140180785</v>
      </c>
      <c r="AH937" s="43">
        <v>730638.9941424171</v>
      </c>
      <c r="AI937" s="43">
        <v>0</v>
      </c>
      <c r="AJ937" s="43">
        <v>226702176.40049845</v>
      </c>
      <c r="AK937" s="43">
        <v>232922755.61451653</v>
      </c>
    </row>
    <row r="938" spans="1:37" x14ac:dyDescent="0.2">
      <c r="A938" s="43">
        <v>929</v>
      </c>
      <c r="C938" s="43">
        <v>6.1333444382927205E-4</v>
      </c>
      <c r="D938" s="43">
        <v>4.9022398586290566E-2</v>
      </c>
      <c r="E938" s="43">
        <v>1.6293358382567704</v>
      </c>
      <c r="F938" s="43">
        <v>5.2557242423257815</v>
      </c>
      <c r="H938" s="43">
        <v>9.1923950781946928E-5</v>
      </c>
      <c r="I938" s="43">
        <v>9.8554223390755008E-2</v>
      </c>
      <c r="J938" s="43">
        <v>0</v>
      </c>
      <c r="K938" s="43">
        <v>1</v>
      </c>
      <c r="M938" s="43">
        <v>7.8142395420494389E-3</v>
      </c>
      <c r="N938" s="43">
        <v>4.6154004406517513E-2</v>
      </c>
      <c r="O938" s="43">
        <v>0</v>
      </c>
      <c r="P938" s="43">
        <v>1</v>
      </c>
      <c r="R938" s="43">
        <v>569.29095558213032</v>
      </c>
      <c r="S938" s="43">
        <v>171.53245144986911</v>
      </c>
      <c r="T938" s="43">
        <v>6828.7070214363466</v>
      </c>
      <c r="U938" s="43">
        <v>7569.5304284683461</v>
      </c>
      <c r="W938" s="43">
        <v>927.5661563254082</v>
      </c>
      <c r="X938" s="43">
        <v>0</v>
      </c>
      <c r="Y938" s="43">
        <v>0</v>
      </c>
      <c r="Z938" s="43">
        <v>927.5661563254082</v>
      </c>
      <c r="AB938" s="43">
        <v>259.23374930502195</v>
      </c>
      <c r="AC938" s="43">
        <v>0</v>
      </c>
      <c r="AD938" s="43">
        <v>0</v>
      </c>
      <c r="AE938" s="43">
        <v>259.23374930502195</v>
      </c>
      <c r="AG938" s="43">
        <v>1705794.1614824256</v>
      </c>
      <c r="AH938" s="43">
        <v>200354.28976628816</v>
      </c>
      <c r="AI938" s="43">
        <v>0</v>
      </c>
      <c r="AJ938" s="43">
        <v>1088781747.0810921</v>
      </c>
      <c r="AK938" s="43">
        <v>1090487541.2425745</v>
      </c>
    </row>
    <row r="939" spans="1:37" x14ac:dyDescent="0.2">
      <c r="A939" s="43">
        <v>930</v>
      </c>
      <c r="C939" s="43">
        <v>6.2057378073332448E-4</v>
      </c>
      <c r="D939" s="43">
        <v>6.4344172551852874E-2</v>
      </c>
      <c r="E939" s="43">
        <v>4.1947422962218921</v>
      </c>
      <c r="F939" s="43">
        <v>4.0671254092173355</v>
      </c>
      <c r="H939" s="43">
        <v>9.0694970237947814E-5</v>
      </c>
      <c r="I939" s="43">
        <v>0.11810706424280115</v>
      </c>
      <c r="J939" s="43">
        <v>0</v>
      </c>
      <c r="K939" s="43">
        <v>1</v>
      </c>
      <c r="M939" s="43">
        <v>7.909170891555406E-3</v>
      </c>
      <c r="N939" s="43">
        <v>4.5603538662479688E-2</v>
      </c>
      <c r="O939" s="43">
        <v>0</v>
      </c>
      <c r="P939" s="43">
        <v>1</v>
      </c>
      <c r="R939" s="43">
        <v>756.04042192026236</v>
      </c>
      <c r="S939" s="43">
        <v>202.81564355081068</v>
      </c>
      <c r="T939" s="43">
        <v>6829.232142367192</v>
      </c>
      <c r="U939" s="43">
        <v>7788.0882078382647</v>
      </c>
      <c r="W939" s="43">
        <v>3171.3947354823695</v>
      </c>
      <c r="X939" s="43">
        <v>0</v>
      </c>
      <c r="Y939" s="43">
        <v>0</v>
      </c>
      <c r="Z939" s="43">
        <v>3171.3947354823695</v>
      </c>
      <c r="AB939" s="43">
        <v>248.11917436597241</v>
      </c>
      <c r="AC939" s="43">
        <v>0</v>
      </c>
      <c r="AD939" s="43">
        <v>0</v>
      </c>
      <c r="AE939" s="43">
        <v>248.11917436597241</v>
      </c>
      <c r="AG939" s="43">
        <v>5832194.9185520774</v>
      </c>
      <c r="AH939" s="43">
        <v>685021.26286419178</v>
      </c>
      <c r="AI939" s="43">
        <v>0</v>
      </c>
      <c r="AJ939" s="43">
        <v>1042100532.3370842</v>
      </c>
      <c r="AK939" s="43">
        <v>1047932727.2556362</v>
      </c>
    </row>
    <row r="940" spans="1:37" x14ac:dyDescent="0.2">
      <c r="A940" s="43">
        <v>931</v>
      </c>
      <c r="C940" s="43">
        <v>6.1735822145159158E-4</v>
      </c>
      <c r="D940" s="43">
        <v>4.9003006990206904E-2</v>
      </c>
      <c r="E940" s="43">
        <v>9.214181923744782</v>
      </c>
      <c r="F940" s="43">
        <v>4.1637087609469221</v>
      </c>
      <c r="H940" s="43">
        <v>9.6898336721995548E-5</v>
      </c>
      <c r="I940" s="43">
        <v>9.8525473851136677E-2</v>
      </c>
      <c r="J940" s="43">
        <v>0</v>
      </c>
      <c r="K940" s="43">
        <v>1</v>
      </c>
      <c r="M940" s="43">
        <v>7.8418876141472006E-3</v>
      </c>
      <c r="N940" s="43">
        <v>4.5790429058293669E-2</v>
      </c>
      <c r="O940" s="43">
        <v>0</v>
      </c>
      <c r="P940" s="43">
        <v>1</v>
      </c>
      <c r="R940" s="43">
        <v>572.79911657390403</v>
      </c>
      <c r="S940" s="43">
        <v>180.76203727780975</v>
      </c>
      <c r="T940" s="43">
        <v>6798.8850667960696</v>
      </c>
      <c r="U940" s="43">
        <v>7552.4462206477838</v>
      </c>
      <c r="W940" s="43">
        <v>5277.8752658722469</v>
      </c>
      <c r="X940" s="43">
        <v>0</v>
      </c>
      <c r="Y940" s="43">
        <v>0</v>
      </c>
      <c r="Z940" s="43">
        <v>5277.8752658722469</v>
      </c>
      <c r="AB940" s="43">
        <v>193.90214542032436</v>
      </c>
      <c r="AC940" s="43">
        <v>0</v>
      </c>
      <c r="AD940" s="43">
        <v>0</v>
      </c>
      <c r="AE940" s="43">
        <v>193.90214542032436</v>
      </c>
      <c r="AG940" s="43">
        <v>9706012.6139390618</v>
      </c>
      <c r="AH940" s="43">
        <v>1140021.0574284054</v>
      </c>
      <c r="AI940" s="43">
        <v>0</v>
      </c>
      <c r="AJ940" s="43">
        <v>814389010.76536226</v>
      </c>
      <c r="AK940" s="43">
        <v>824095023.37930131</v>
      </c>
    </row>
    <row r="941" spans="1:37" x14ac:dyDescent="0.2">
      <c r="A941" s="43">
        <v>932</v>
      </c>
      <c r="C941" s="43">
        <v>6.2366047880857423E-4</v>
      </c>
      <c r="D941" s="43">
        <v>4.5814090412657341E-2</v>
      </c>
      <c r="E941" s="43">
        <v>5.5510353380633282</v>
      </c>
      <c r="F941" s="43">
        <v>5.3243817284930524</v>
      </c>
      <c r="H941" s="43">
        <v>9.5541395978226973E-5</v>
      </c>
      <c r="I941" s="43">
        <v>0.11602061021427934</v>
      </c>
      <c r="J941" s="43">
        <v>0</v>
      </c>
      <c r="K941" s="43">
        <v>1</v>
      </c>
      <c r="M941" s="43">
        <v>7.9282579906314599E-3</v>
      </c>
      <c r="N941" s="43">
        <v>4.6152856518921981E-2</v>
      </c>
      <c r="O941" s="43">
        <v>0</v>
      </c>
      <c r="P941" s="43">
        <v>1</v>
      </c>
      <c r="R941" s="43">
        <v>540.99053281665272</v>
      </c>
      <c r="S941" s="43">
        <v>209.87905529014199</v>
      </c>
      <c r="T941" s="43">
        <v>6928.1731405154824</v>
      </c>
      <c r="U941" s="43">
        <v>7679.0427286222766</v>
      </c>
      <c r="W941" s="43">
        <v>3003.0575652229477</v>
      </c>
      <c r="X941" s="43">
        <v>0</v>
      </c>
      <c r="Y941" s="43">
        <v>0</v>
      </c>
      <c r="Z941" s="43">
        <v>3003.0575652229477</v>
      </c>
      <c r="AB941" s="43">
        <v>250.3211045678058</v>
      </c>
      <c r="AC941" s="43">
        <v>0</v>
      </c>
      <c r="AD941" s="43">
        <v>0</v>
      </c>
      <c r="AE941" s="43">
        <v>250.3211045678058</v>
      </c>
      <c r="AG941" s="43">
        <v>5522622.8624450006</v>
      </c>
      <c r="AH941" s="43">
        <v>648660.43408815667</v>
      </c>
      <c r="AI941" s="43">
        <v>0</v>
      </c>
      <c r="AJ941" s="43">
        <v>1051348639.1847844</v>
      </c>
      <c r="AK941" s="43">
        <v>1056871262.0472294</v>
      </c>
    </row>
    <row r="942" spans="1:37" x14ac:dyDescent="0.2">
      <c r="A942" s="43">
        <v>933</v>
      </c>
      <c r="C942" s="43">
        <v>6.0978555179859559E-4</v>
      </c>
      <c r="D942" s="43">
        <v>5.0516024245166852E-2</v>
      </c>
      <c r="E942" s="43">
        <v>5.6299632828885802</v>
      </c>
      <c r="F942" s="43">
        <v>1.4751877073911939</v>
      </c>
      <c r="H942" s="43">
        <v>8.5987611294351132E-5</v>
      </c>
      <c r="I942" s="43">
        <v>0.10373992114306307</v>
      </c>
      <c r="J942" s="43">
        <v>0</v>
      </c>
      <c r="K942" s="43">
        <v>1</v>
      </c>
      <c r="M942" s="43">
        <v>7.8043989765371226E-3</v>
      </c>
      <c r="N942" s="43">
        <v>4.6048139772197461E-2</v>
      </c>
      <c r="O942" s="43">
        <v>0</v>
      </c>
      <c r="P942" s="43">
        <v>1</v>
      </c>
      <c r="R942" s="43">
        <v>583.24183250774115</v>
      </c>
      <c r="S942" s="43">
        <v>168.89786931518347</v>
      </c>
      <c r="T942" s="43">
        <v>6804.4640916579165</v>
      </c>
      <c r="U942" s="43">
        <v>7556.603793480841</v>
      </c>
      <c r="W942" s="43">
        <v>3283.6301020632336</v>
      </c>
      <c r="X942" s="43">
        <v>0</v>
      </c>
      <c r="Y942" s="43">
        <v>0</v>
      </c>
      <c r="Z942" s="43">
        <v>3283.6301020632336</v>
      </c>
      <c r="AB942" s="43">
        <v>29.654980369107157</v>
      </c>
      <c r="AC942" s="43">
        <v>0</v>
      </c>
      <c r="AD942" s="43">
        <v>0</v>
      </c>
      <c r="AE942" s="43">
        <v>29.654980369107157</v>
      </c>
      <c r="AG942" s="43">
        <v>6038595.7576942863</v>
      </c>
      <c r="AH942" s="43">
        <v>709264.10204565851</v>
      </c>
      <c r="AI942" s="43">
        <v>0</v>
      </c>
      <c r="AJ942" s="43">
        <v>124550917.55025007</v>
      </c>
      <c r="AK942" s="43">
        <v>130589513.30794436</v>
      </c>
    </row>
    <row r="943" spans="1:37" x14ac:dyDescent="0.2">
      <c r="A943" s="43">
        <v>934</v>
      </c>
      <c r="C943" s="43">
        <v>6.2227270035430937E-4</v>
      </c>
      <c r="D943" s="43">
        <v>5.0619665253675457E-2</v>
      </c>
      <c r="E943" s="43">
        <v>5.9839896278725329</v>
      </c>
      <c r="F943" s="43">
        <v>8.5818700034183681</v>
      </c>
      <c r="H943" s="43">
        <v>9.0722669615406204E-5</v>
      </c>
      <c r="I943" s="43">
        <v>0.10016462784506534</v>
      </c>
      <c r="J943" s="43">
        <v>0</v>
      </c>
      <c r="K943" s="43">
        <v>1</v>
      </c>
      <c r="M943" s="43">
        <v>7.8882543394630522E-3</v>
      </c>
      <c r="N943" s="43">
        <v>4.9337674245249485E-2</v>
      </c>
      <c r="O943" s="43">
        <v>0</v>
      </c>
      <c r="P943" s="43">
        <v>1</v>
      </c>
      <c r="R943" s="43">
        <v>596.40653041824407</v>
      </c>
      <c r="S943" s="43">
        <v>172.0570909826385</v>
      </c>
      <c r="T943" s="43">
        <v>7368.88792020234</v>
      </c>
      <c r="U943" s="43">
        <v>8137.3515416032224</v>
      </c>
      <c r="W943" s="43">
        <v>3568.8904920182167</v>
      </c>
      <c r="X943" s="43">
        <v>0</v>
      </c>
      <c r="Y943" s="43">
        <v>0</v>
      </c>
      <c r="Z943" s="43">
        <v>3568.8904920182167</v>
      </c>
      <c r="AB943" s="43">
        <v>483.84081576183729</v>
      </c>
      <c r="AC943" s="43">
        <v>0</v>
      </c>
      <c r="AD943" s="43">
        <v>0</v>
      </c>
      <c r="AE943" s="43">
        <v>483.84081576183729</v>
      </c>
      <c r="AG943" s="43">
        <v>6563189.6148215001</v>
      </c>
      <c r="AH943" s="43">
        <v>770880.34627593483</v>
      </c>
      <c r="AI943" s="43">
        <v>0</v>
      </c>
      <c r="AJ943" s="43">
        <v>2032131426.1997166</v>
      </c>
      <c r="AK943" s="43">
        <v>2038694615.814538</v>
      </c>
    </row>
    <row r="944" spans="1:37" x14ac:dyDescent="0.2">
      <c r="A944" s="43">
        <v>935</v>
      </c>
      <c r="C944" s="43">
        <v>6.3277563905184131E-4</v>
      </c>
      <c r="D944" s="43">
        <v>5.3187519542213076E-2</v>
      </c>
      <c r="E944" s="43">
        <v>5.1135158154575215</v>
      </c>
      <c r="F944" s="43">
        <v>1.0109388861655304</v>
      </c>
      <c r="H944" s="43">
        <v>9.499204742613454E-5</v>
      </c>
      <c r="I944" s="43">
        <v>8.6156448426062918E-2</v>
      </c>
      <c r="J944" s="43">
        <v>0</v>
      </c>
      <c r="K944" s="43">
        <v>1</v>
      </c>
      <c r="M944" s="43">
        <v>7.7839305326521E-3</v>
      </c>
      <c r="N944" s="43">
        <v>4.5872539554681624E-2</v>
      </c>
      <c r="O944" s="43">
        <v>0</v>
      </c>
      <c r="P944" s="43">
        <v>1</v>
      </c>
      <c r="R944" s="43">
        <v>637.2382860901356</v>
      </c>
      <c r="S944" s="43">
        <v>154.9592155534547</v>
      </c>
      <c r="T944" s="43">
        <v>6760.7380321070732</v>
      </c>
      <c r="U944" s="43">
        <v>7552.9355337506631</v>
      </c>
      <c r="W944" s="43">
        <v>3258.528054136953</v>
      </c>
      <c r="X944" s="43">
        <v>0</v>
      </c>
      <c r="Y944" s="43">
        <v>0</v>
      </c>
      <c r="Z944" s="43">
        <v>3258.528054136953</v>
      </c>
      <c r="AB944" s="43">
        <v>0.74586244668877399</v>
      </c>
      <c r="AC944" s="43">
        <v>0</v>
      </c>
      <c r="AD944" s="43">
        <v>0</v>
      </c>
      <c r="AE944" s="43">
        <v>0.74586244668877399</v>
      </c>
      <c r="AG944" s="43">
        <v>5992433.0915578566</v>
      </c>
      <c r="AH944" s="43">
        <v>703842.05969358189</v>
      </c>
      <c r="AI944" s="43">
        <v>0</v>
      </c>
      <c r="AJ944" s="43">
        <v>3132622.2760928506</v>
      </c>
      <c r="AK944" s="43">
        <v>9125055.3676507063</v>
      </c>
    </row>
    <row r="945" spans="1:37" x14ac:dyDescent="0.2">
      <c r="A945" s="43">
        <v>936</v>
      </c>
      <c r="C945" s="43">
        <v>5.957746665076881E-4</v>
      </c>
      <c r="D945" s="43">
        <v>4.9105720624122044E-2</v>
      </c>
      <c r="E945" s="43">
        <v>3.3813264322655998</v>
      </c>
      <c r="F945" s="43">
        <v>9.0295998675198579</v>
      </c>
      <c r="H945" s="43">
        <v>8.8162377779481689E-5</v>
      </c>
      <c r="I945" s="43">
        <v>0.10066619969838782</v>
      </c>
      <c r="J945" s="43">
        <v>0</v>
      </c>
      <c r="K945" s="43">
        <v>1</v>
      </c>
      <c r="M945" s="43">
        <v>7.8462334342248412E-3</v>
      </c>
      <c r="N945" s="43">
        <v>4.7156190405822418E-2</v>
      </c>
      <c r="O945" s="43">
        <v>0</v>
      </c>
      <c r="P945" s="43">
        <v>1</v>
      </c>
      <c r="R945" s="43">
        <v>553.93204991498612</v>
      </c>
      <c r="S945" s="43">
        <v>168.0387109004356</v>
      </c>
      <c r="T945" s="43">
        <v>7005.5511785295676</v>
      </c>
      <c r="U945" s="43">
        <v>7727.5219393449897</v>
      </c>
      <c r="W945" s="43">
        <v>1873.0250820566102</v>
      </c>
      <c r="X945" s="43">
        <v>0</v>
      </c>
      <c r="Y945" s="43">
        <v>0</v>
      </c>
      <c r="Z945" s="43">
        <v>1873.0250820566102</v>
      </c>
      <c r="AB945" s="43">
        <v>475.92024046352424</v>
      </c>
      <c r="AC945" s="43">
        <v>0</v>
      </c>
      <c r="AD945" s="43">
        <v>0</v>
      </c>
      <c r="AE945" s="43">
        <v>475.92024046352424</v>
      </c>
      <c r="AG945" s="43">
        <v>3444493.1259021061</v>
      </c>
      <c r="AH945" s="43">
        <v>404573.41772422782</v>
      </c>
      <c r="AI945" s="43">
        <v>0</v>
      </c>
      <c r="AJ945" s="43">
        <v>1998865009.9468019</v>
      </c>
      <c r="AK945" s="43">
        <v>2002309503.0727041</v>
      </c>
    </row>
    <row r="946" spans="1:37" x14ac:dyDescent="0.2">
      <c r="A946" s="43">
        <v>937</v>
      </c>
      <c r="C946" s="43">
        <v>6.193114642889519E-4</v>
      </c>
      <c r="D946" s="43">
        <v>5.1397875858207001E-2</v>
      </c>
      <c r="E946" s="43">
        <v>2.8639075270457917</v>
      </c>
      <c r="F946" s="43">
        <v>3.0191604004291577</v>
      </c>
      <c r="H946" s="43">
        <v>9.1144487613270542E-5</v>
      </c>
      <c r="I946" s="43">
        <v>0.10466319597040985</v>
      </c>
      <c r="J946" s="43">
        <v>0</v>
      </c>
      <c r="K946" s="43">
        <v>1</v>
      </c>
      <c r="M946" s="43">
        <v>7.8023146473159312E-3</v>
      </c>
      <c r="N946" s="43">
        <v>4.6053940759335332E-2</v>
      </c>
      <c r="O946" s="43">
        <v>0</v>
      </c>
      <c r="P946" s="43">
        <v>1</v>
      </c>
      <c r="R946" s="43">
        <v>602.69371603457125</v>
      </c>
      <c r="S946" s="43">
        <v>180.62038876278268</v>
      </c>
      <c r="T946" s="43">
        <v>6803.5037902979529</v>
      </c>
      <c r="U946" s="43">
        <v>7586.817895095307</v>
      </c>
      <c r="W946" s="43">
        <v>1726.0590698546075</v>
      </c>
      <c r="X946" s="43">
        <v>0</v>
      </c>
      <c r="Y946" s="43">
        <v>0</v>
      </c>
      <c r="Z946" s="43">
        <v>1726.0590698546075</v>
      </c>
      <c r="AB946" s="43">
        <v>130.21207549548171</v>
      </c>
      <c r="AC946" s="43">
        <v>0</v>
      </c>
      <c r="AD946" s="43">
        <v>0</v>
      </c>
      <c r="AE946" s="43">
        <v>130.21207549548171</v>
      </c>
      <c r="AG946" s="43">
        <v>3174222.629462623</v>
      </c>
      <c r="AH946" s="43">
        <v>372828.75908859522</v>
      </c>
      <c r="AI946" s="43">
        <v>0</v>
      </c>
      <c r="AJ946" s="43">
        <v>546890717.08102322</v>
      </c>
      <c r="AK946" s="43">
        <v>550064939.71048582</v>
      </c>
    </row>
    <row r="947" spans="1:37" x14ac:dyDescent="0.2">
      <c r="A947" s="43">
        <v>938</v>
      </c>
      <c r="C947" s="43">
        <v>6.089233591979067E-4</v>
      </c>
      <c r="D947" s="43">
        <v>4.8310237982867606E-2</v>
      </c>
      <c r="E947" s="43">
        <v>6.7930823688822271</v>
      </c>
      <c r="F947" s="43">
        <v>1.9926095095350502</v>
      </c>
      <c r="H947" s="43">
        <v>8.9101105627514276E-5</v>
      </c>
      <c r="I947" s="43">
        <v>0.1050993126505072</v>
      </c>
      <c r="J947" s="43">
        <v>0</v>
      </c>
      <c r="K947" s="43">
        <v>1</v>
      </c>
      <c r="M947" s="43">
        <v>7.8829127782141795E-3</v>
      </c>
      <c r="N947" s="43">
        <v>4.310794544565031E-2</v>
      </c>
      <c r="O947" s="43">
        <v>0</v>
      </c>
      <c r="P947" s="43">
        <v>1</v>
      </c>
      <c r="R947" s="43">
        <v>556.98587818923511</v>
      </c>
      <c r="S947" s="43">
        <v>177.30677951196958</v>
      </c>
      <c r="T947" s="43">
        <v>6434.0794384417131</v>
      </c>
      <c r="U947" s="43">
        <v>7168.3720961429181</v>
      </c>
      <c r="W947" s="43">
        <v>3783.6509488436768</v>
      </c>
      <c r="X947" s="43">
        <v>0</v>
      </c>
      <c r="Y947" s="43">
        <v>0</v>
      </c>
      <c r="Z947" s="43">
        <v>3783.6509488436768</v>
      </c>
      <c r="AB947" s="43">
        <v>59.157034292308154</v>
      </c>
      <c r="AC947" s="43">
        <v>0</v>
      </c>
      <c r="AD947" s="43">
        <v>0</v>
      </c>
      <c r="AE947" s="43">
        <v>59.157034292308154</v>
      </c>
      <c r="AG947" s="43">
        <v>6958134.0949235214</v>
      </c>
      <c r="AH947" s="43">
        <v>817268.60495023418</v>
      </c>
      <c r="AI947" s="43">
        <v>0</v>
      </c>
      <c r="AJ947" s="43">
        <v>248459544.02769426</v>
      </c>
      <c r="AK947" s="43">
        <v>255417678.12261778</v>
      </c>
    </row>
    <row r="948" spans="1:37" x14ac:dyDescent="0.2">
      <c r="A948" s="43">
        <v>939</v>
      </c>
      <c r="C948" s="43">
        <v>6.1206765991694834E-4</v>
      </c>
      <c r="D948" s="43">
        <v>4.4129442505129915E-2</v>
      </c>
      <c r="E948" s="43">
        <v>4.2207718979883371</v>
      </c>
      <c r="F948" s="43">
        <v>3.9556263038846313</v>
      </c>
      <c r="H948" s="43">
        <v>8.9200048052402281E-5</v>
      </c>
      <c r="I948" s="43">
        <v>0.1155467839462444</v>
      </c>
      <c r="J948" s="43">
        <v>0</v>
      </c>
      <c r="K948" s="43">
        <v>1</v>
      </c>
      <c r="M948" s="43">
        <v>7.8640293504620429E-3</v>
      </c>
      <c r="N948" s="43">
        <v>4.8089773339103581E-2</v>
      </c>
      <c r="O948" s="43">
        <v>0</v>
      </c>
      <c r="P948" s="43">
        <v>1</v>
      </c>
      <c r="R948" s="43">
        <v>511.41121403943464</v>
      </c>
      <c r="S948" s="43">
        <v>195.14854753290521</v>
      </c>
      <c r="T948" s="43">
        <v>7160.4485512460533</v>
      </c>
      <c r="U948" s="43">
        <v>7867.0083128183933</v>
      </c>
      <c r="W948" s="43">
        <v>2158.5500805337442</v>
      </c>
      <c r="X948" s="43">
        <v>0</v>
      </c>
      <c r="Y948" s="43">
        <v>0</v>
      </c>
      <c r="Z948" s="43">
        <v>2158.5500805337442</v>
      </c>
      <c r="AB948" s="43">
        <v>161.73482668586831</v>
      </c>
      <c r="AC948" s="43">
        <v>0</v>
      </c>
      <c r="AD948" s="43">
        <v>0</v>
      </c>
      <c r="AE948" s="43">
        <v>161.73482668586831</v>
      </c>
      <c r="AG948" s="43">
        <v>3969573.5981015558</v>
      </c>
      <c r="AH948" s="43">
        <v>466246.81739528873</v>
      </c>
      <c r="AI948" s="43">
        <v>0</v>
      </c>
      <c r="AJ948" s="43">
        <v>679286272.08064687</v>
      </c>
      <c r="AK948" s="43">
        <v>683255845.67874837</v>
      </c>
    </row>
    <row r="949" spans="1:37" x14ac:dyDescent="0.2">
      <c r="A949" s="43">
        <v>940</v>
      </c>
      <c r="C949" s="43">
        <v>6.238126790057974E-4</v>
      </c>
      <c r="D949" s="43">
        <v>5.8941248449035366E-2</v>
      </c>
      <c r="E949" s="43">
        <v>5.5105953255097564</v>
      </c>
      <c r="F949" s="43">
        <v>1.8225710562110946</v>
      </c>
      <c r="H949" s="43">
        <v>8.4266578539895443E-5</v>
      </c>
      <c r="I949" s="43">
        <v>0.12195327116729204</v>
      </c>
      <c r="J949" s="43">
        <v>0</v>
      </c>
      <c r="K949" s="43">
        <v>1</v>
      </c>
      <c r="M949" s="43">
        <v>7.9760894779862257E-3</v>
      </c>
      <c r="N949" s="43">
        <v>4.5092872040429569E-2</v>
      </c>
      <c r="O949" s="43">
        <v>0</v>
      </c>
      <c r="P949" s="43">
        <v>1</v>
      </c>
      <c r="R949" s="43">
        <v>696.170956205312</v>
      </c>
      <c r="S949" s="43">
        <v>194.57685855370079</v>
      </c>
      <c r="T949" s="43">
        <v>6809.8929864370275</v>
      </c>
      <c r="U949" s="43">
        <v>7700.6408011960402</v>
      </c>
      <c r="W949" s="43">
        <v>3836.3164170206496</v>
      </c>
      <c r="X949" s="43">
        <v>0</v>
      </c>
      <c r="Y949" s="43">
        <v>0</v>
      </c>
      <c r="Z949" s="43">
        <v>3836.3164170206496</v>
      </c>
      <c r="AB949" s="43">
        <v>61.273558426174162</v>
      </c>
      <c r="AC949" s="43">
        <v>0</v>
      </c>
      <c r="AD949" s="43">
        <v>0</v>
      </c>
      <c r="AE949" s="43">
        <v>61.273558426174162</v>
      </c>
      <c r="AG949" s="43">
        <v>7054985.8909009751</v>
      </c>
      <c r="AH949" s="43">
        <v>828644.34607646032</v>
      </c>
      <c r="AI949" s="43">
        <v>0</v>
      </c>
      <c r="AJ949" s="43">
        <v>257348945.38993147</v>
      </c>
      <c r="AK949" s="43">
        <v>264403931.28083244</v>
      </c>
    </row>
    <row r="950" spans="1:37" x14ac:dyDescent="0.2">
      <c r="A950" s="43">
        <v>941</v>
      </c>
      <c r="C950" s="43">
        <v>5.9666562714608443E-4</v>
      </c>
      <c r="D950" s="43">
        <v>5.7358536595232934E-2</v>
      </c>
      <c r="E950" s="43">
        <v>5.0227910292119233</v>
      </c>
      <c r="F950" s="43">
        <v>4.9257556970931002</v>
      </c>
      <c r="H950" s="43">
        <v>9.1792833421866504E-5</v>
      </c>
      <c r="I950" s="43">
        <v>9.1794028962104146E-2</v>
      </c>
      <c r="J950" s="43">
        <v>0</v>
      </c>
      <c r="K950" s="43">
        <v>1</v>
      </c>
      <c r="M950" s="43">
        <v>7.8627670672243299E-3</v>
      </c>
      <c r="N950" s="43">
        <v>4.5359172377885663E-2</v>
      </c>
      <c r="O950" s="43">
        <v>0</v>
      </c>
      <c r="P950" s="43">
        <v>1</v>
      </c>
      <c r="R950" s="43">
        <v>647.99470174990438</v>
      </c>
      <c r="S950" s="43">
        <v>159.53852793853164</v>
      </c>
      <c r="T950" s="43">
        <v>6752.7847205716471</v>
      </c>
      <c r="U950" s="43">
        <v>7560.3179502600833</v>
      </c>
      <c r="W950" s="43">
        <v>3254.7419749262754</v>
      </c>
      <c r="X950" s="43">
        <v>0</v>
      </c>
      <c r="Y950" s="43">
        <v>0</v>
      </c>
      <c r="Z950" s="43">
        <v>3254.7419749262754</v>
      </c>
      <c r="AB950" s="43">
        <v>272.19397145264895</v>
      </c>
      <c r="AC950" s="43">
        <v>0</v>
      </c>
      <c r="AD950" s="43">
        <v>0</v>
      </c>
      <c r="AE950" s="43">
        <v>272.19397145264895</v>
      </c>
      <c r="AG950" s="43">
        <v>5985470.49188942</v>
      </c>
      <c r="AH950" s="43">
        <v>703024.26658407552</v>
      </c>
      <c r="AI950" s="43">
        <v>0</v>
      </c>
      <c r="AJ950" s="43">
        <v>1143214680.1011257</v>
      </c>
      <c r="AK950" s="43">
        <v>1149200150.5930152</v>
      </c>
    </row>
    <row r="951" spans="1:37" x14ac:dyDescent="0.2">
      <c r="A951" s="43">
        <v>942</v>
      </c>
      <c r="C951" s="43">
        <v>6.3534373938911592E-4</v>
      </c>
      <c r="D951" s="43">
        <v>5.7675244806911996E-2</v>
      </c>
      <c r="E951" s="43">
        <v>4.0540181302744331</v>
      </c>
      <c r="F951" s="43">
        <v>3.9368490604769515</v>
      </c>
      <c r="H951" s="43">
        <v>8.5803269274576681E-5</v>
      </c>
      <c r="I951" s="43">
        <v>0.131260905544893</v>
      </c>
      <c r="J951" s="43">
        <v>0</v>
      </c>
      <c r="K951" s="43">
        <v>1</v>
      </c>
      <c r="M951" s="43">
        <v>7.8037558710670526E-3</v>
      </c>
      <c r="N951" s="43">
        <v>4.6840857720746421E-2</v>
      </c>
      <c r="O951" s="43">
        <v>0</v>
      </c>
      <c r="P951" s="43">
        <v>1</v>
      </c>
      <c r="R951" s="43">
        <v>693.8100304337338</v>
      </c>
      <c r="S951" s="43">
        <v>213.24634907180763</v>
      </c>
      <c r="T951" s="43">
        <v>6921.0324656204257</v>
      </c>
      <c r="U951" s="43">
        <v>7828.0888451259671</v>
      </c>
      <c r="W951" s="43">
        <v>2812.7184423446129</v>
      </c>
      <c r="X951" s="43">
        <v>0</v>
      </c>
      <c r="Y951" s="43">
        <v>0</v>
      </c>
      <c r="Z951" s="43">
        <v>2812.7184423446129</v>
      </c>
      <c r="AB951" s="43">
        <v>218.0248409550812</v>
      </c>
      <c r="AC951" s="43">
        <v>0</v>
      </c>
      <c r="AD951" s="43">
        <v>0</v>
      </c>
      <c r="AE951" s="43">
        <v>218.0248409550812</v>
      </c>
      <c r="AG951" s="43">
        <v>5172589.2154717427</v>
      </c>
      <c r="AH951" s="43">
        <v>607547.18354643637</v>
      </c>
      <c r="AI951" s="43">
        <v>0</v>
      </c>
      <c r="AJ951" s="43">
        <v>915704332.01134109</v>
      </c>
      <c r="AK951" s="43">
        <v>920876921.22681284</v>
      </c>
    </row>
    <row r="952" spans="1:37" x14ac:dyDescent="0.2">
      <c r="A952" s="43">
        <v>943</v>
      </c>
      <c r="C952" s="43">
        <v>6.08450111883757E-4</v>
      </c>
      <c r="D952" s="43">
        <v>5.4059491892663777E-2</v>
      </c>
      <c r="E952" s="43">
        <v>4.14147472345193</v>
      </c>
      <c r="F952" s="43">
        <v>4.2210730182343603</v>
      </c>
      <c r="H952" s="43">
        <v>8.8407409431345838E-5</v>
      </c>
      <c r="I952" s="43">
        <v>9.144846952116116E-2</v>
      </c>
      <c r="J952" s="43">
        <v>0</v>
      </c>
      <c r="K952" s="43">
        <v>1</v>
      </c>
      <c r="M952" s="43">
        <v>7.8313578619476493E-3</v>
      </c>
      <c r="N952" s="43">
        <v>4.5561104675613084E-2</v>
      </c>
      <c r="O952" s="43">
        <v>0</v>
      </c>
      <c r="P952" s="43">
        <v>1</v>
      </c>
      <c r="R952" s="43">
        <v>622.7866686621652</v>
      </c>
      <c r="S952" s="43">
        <v>153.07613177878707</v>
      </c>
      <c r="T952" s="43">
        <v>6755.7518398974389</v>
      </c>
      <c r="U952" s="43">
        <v>7531.6146403383909</v>
      </c>
      <c r="W952" s="43">
        <v>2579.2552463671896</v>
      </c>
      <c r="X952" s="43">
        <v>0</v>
      </c>
      <c r="Y952" s="43">
        <v>0</v>
      </c>
      <c r="Z952" s="43">
        <v>2579.2552463671896</v>
      </c>
      <c r="AB952" s="43">
        <v>214.64642279618266</v>
      </c>
      <c r="AC952" s="43">
        <v>0</v>
      </c>
      <c r="AD952" s="43">
        <v>0</v>
      </c>
      <c r="AE952" s="43">
        <v>214.64642279618266</v>
      </c>
      <c r="AG952" s="43">
        <v>4743250.3980692616</v>
      </c>
      <c r="AH952" s="43">
        <v>557119.13321531296</v>
      </c>
      <c r="AI952" s="43">
        <v>0</v>
      </c>
      <c r="AJ952" s="43">
        <v>901514975.74396718</v>
      </c>
      <c r="AK952" s="43">
        <v>906258226.14203644</v>
      </c>
    </row>
    <row r="953" spans="1:37" x14ac:dyDescent="0.2">
      <c r="A953" s="43">
        <v>944</v>
      </c>
      <c r="C953" s="43">
        <v>6.2017835199734694E-4</v>
      </c>
      <c r="D953" s="43">
        <v>5.6079331360796236E-2</v>
      </c>
      <c r="E953" s="43">
        <v>5.594606328047357</v>
      </c>
      <c r="F953" s="43">
        <v>1.9158025450517007</v>
      </c>
      <c r="H953" s="43">
        <v>8.8877395451504018E-5</v>
      </c>
      <c r="I953" s="43">
        <v>0.10864641121187879</v>
      </c>
      <c r="J953" s="43">
        <v>0</v>
      </c>
      <c r="K953" s="43">
        <v>1</v>
      </c>
      <c r="M953" s="43">
        <v>7.7773569145841645E-3</v>
      </c>
      <c r="N953" s="43">
        <v>4.8086571436432246E-2</v>
      </c>
      <c r="O953" s="43">
        <v>0</v>
      </c>
      <c r="P953" s="43">
        <v>1</v>
      </c>
      <c r="R953" s="43">
        <v>658.50913242248942</v>
      </c>
      <c r="S953" s="43">
        <v>182.83068115609069</v>
      </c>
      <c r="T953" s="43">
        <v>7081.0590440311071</v>
      </c>
      <c r="U953" s="43">
        <v>7922.3988576096872</v>
      </c>
      <c r="W953" s="43">
        <v>3684.0993593278345</v>
      </c>
      <c r="X953" s="43">
        <v>0</v>
      </c>
      <c r="Y953" s="43">
        <v>0</v>
      </c>
      <c r="Z953" s="43">
        <v>3684.0993593278345</v>
      </c>
      <c r="AB953" s="43">
        <v>64.527884317116445</v>
      </c>
      <c r="AC953" s="43">
        <v>0</v>
      </c>
      <c r="AD953" s="43">
        <v>0</v>
      </c>
      <c r="AE953" s="43">
        <v>64.527884317116445</v>
      </c>
      <c r="AG953" s="43">
        <v>6775058.7218038877</v>
      </c>
      <c r="AH953" s="43">
        <v>795765.46161481226</v>
      </c>
      <c r="AI953" s="43">
        <v>0</v>
      </c>
      <c r="AJ953" s="43">
        <v>271017114.13188905</v>
      </c>
      <c r="AK953" s="43">
        <v>277792172.85369295</v>
      </c>
    </row>
    <row r="954" spans="1:37" x14ac:dyDescent="0.2">
      <c r="A954" s="43">
        <v>945</v>
      </c>
      <c r="C954" s="43">
        <v>6.1722855427259748E-4</v>
      </c>
      <c r="D954" s="43">
        <v>5.9414560715190468E-2</v>
      </c>
      <c r="E954" s="43">
        <v>6.7622181383984401</v>
      </c>
      <c r="F954" s="43">
        <v>1.5544206506435783</v>
      </c>
      <c r="H954" s="43">
        <v>9.5933799051595159E-5</v>
      </c>
      <c r="I954" s="43">
        <v>9.1990427872865779E-2</v>
      </c>
      <c r="J954" s="43">
        <v>0</v>
      </c>
      <c r="K954" s="43">
        <v>1</v>
      </c>
      <c r="M954" s="43">
        <v>7.7537766346409496E-3</v>
      </c>
      <c r="N954" s="43">
        <v>4.5099447091897095E-2</v>
      </c>
      <c r="O954" s="43">
        <v>0</v>
      </c>
      <c r="P954" s="43">
        <v>1</v>
      </c>
      <c r="R954" s="43">
        <v>694.35452886133453</v>
      </c>
      <c r="S954" s="43">
        <v>167.09238380162262</v>
      </c>
      <c r="T954" s="43">
        <v>6621.0501342508096</v>
      </c>
      <c r="U954" s="43">
        <v>7482.497046913767</v>
      </c>
      <c r="W954" s="43">
        <v>4695.3767895452193</v>
      </c>
      <c r="X954" s="43">
        <v>0</v>
      </c>
      <c r="Y954" s="43">
        <v>0</v>
      </c>
      <c r="Z954" s="43">
        <v>4695.3767895452193</v>
      </c>
      <c r="AB954" s="43">
        <v>41.191200394541944</v>
      </c>
      <c r="AC954" s="43">
        <v>0</v>
      </c>
      <c r="AD954" s="43">
        <v>0</v>
      </c>
      <c r="AE954" s="43">
        <v>41.191200394541944</v>
      </c>
      <c r="AG954" s="43">
        <v>8634797.9159736577</v>
      </c>
      <c r="AH954" s="43">
        <v>1014201.3865417674</v>
      </c>
      <c r="AI954" s="43">
        <v>0</v>
      </c>
      <c r="AJ954" s="43">
        <v>173003041.65707618</v>
      </c>
      <c r="AK954" s="43">
        <v>181637839.57304984</v>
      </c>
    </row>
    <row r="955" spans="1:37" x14ac:dyDescent="0.2">
      <c r="A955" s="43">
        <v>946</v>
      </c>
      <c r="C955" s="43">
        <v>6.1547960564078963E-4</v>
      </c>
      <c r="D955" s="43">
        <v>5.2836493600374485E-2</v>
      </c>
      <c r="E955" s="43">
        <v>7.4719407367255002</v>
      </c>
      <c r="F955" s="43">
        <v>0.71002970597585136</v>
      </c>
      <c r="H955" s="43">
        <v>9.1478084499163614E-5</v>
      </c>
      <c r="I955" s="43">
        <v>9.1322331760255851E-2</v>
      </c>
      <c r="J955" s="43">
        <v>0</v>
      </c>
      <c r="K955" s="43">
        <v>1</v>
      </c>
      <c r="M955" s="43">
        <v>7.88312546372405E-3</v>
      </c>
      <c r="N955" s="43">
        <v>4.5246740676013857E-2</v>
      </c>
      <c r="O955" s="43">
        <v>0</v>
      </c>
      <c r="P955" s="43">
        <v>1</v>
      </c>
      <c r="R955" s="43">
        <v>615.72959488726769</v>
      </c>
      <c r="S955" s="43">
        <v>158.17448417630735</v>
      </c>
      <c r="T955" s="43">
        <v>6753.4876794826105</v>
      </c>
      <c r="U955" s="43">
        <v>7527.3917585461859</v>
      </c>
      <c r="W955" s="43">
        <v>4600.6950428456648</v>
      </c>
      <c r="X955" s="43">
        <v>0</v>
      </c>
      <c r="Y955" s="43">
        <v>0</v>
      </c>
      <c r="Z955" s="43">
        <v>4600.6950428456648</v>
      </c>
      <c r="AB955" s="43">
        <v>-19.104132208564909</v>
      </c>
      <c r="AC955" s="43">
        <v>0</v>
      </c>
      <c r="AD955" s="43">
        <v>0</v>
      </c>
      <c r="AE955" s="43">
        <v>-19.104132208564909</v>
      </c>
      <c r="AG955" s="43">
        <v>8460678.1837931778</v>
      </c>
      <c r="AH955" s="43">
        <v>993750.1292546636</v>
      </c>
      <c r="AI955" s="43">
        <v>0</v>
      </c>
      <c r="AJ955" s="43">
        <v>0</v>
      </c>
      <c r="AK955" s="43">
        <v>8460678.1837931778</v>
      </c>
    </row>
    <row r="956" spans="1:37" x14ac:dyDescent="0.2">
      <c r="A956" s="43">
        <v>947</v>
      </c>
      <c r="C956" s="43">
        <v>6.0411443332788171E-4</v>
      </c>
      <c r="D956" s="43">
        <v>5.5957530750310847E-2</v>
      </c>
      <c r="E956" s="43">
        <v>4.7839211769268424</v>
      </c>
      <c r="F956" s="43">
        <v>1.4753557224524034</v>
      </c>
      <c r="H956" s="43">
        <v>9.4613334791548986E-5</v>
      </c>
      <c r="I956" s="43">
        <v>0.10470789177343265</v>
      </c>
      <c r="J956" s="43">
        <v>0</v>
      </c>
      <c r="K956" s="43">
        <v>1</v>
      </c>
      <c r="M956" s="43">
        <v>7.876671961408066E-3</v>
      </c>
      <c r="N956" s="43">
        <v>4.6435296316829744E-2</v>
      </c>
      <c r="O956" s="43">
        <v>0</v>
      </c>
      <c r="P956" s="43">
        <v>1</v>
      </c>
      <c r="R956" s="43">
        <v>640.05917398272254</v>
      </c>
      <c r="S956" s="43">
        <v>187.5746472277655</v>
      </c>
      <c r="T956" s="43">
        <v>6925.2164644802961</v>
      </c>
      <c r="U956" s="43">
        <v>7752.8502856907844</v>
      </c>
      <c r="W956" s="43">
        <v>3061.9926369022487</v>
      </c>
      <c r="X956" s="43">
        <v>0</v>
      </c>
      <c r="Y956" s="43">
        <v>0</v>
      </c>
      <c r="Z956" s="43">
        <v>3061.9926369022487</v>
      </c>
      <c r="AB956" s="43">
        <v>32.555369643510481</v>
      </c>
      <c r="AC956" s="43">
        <v>0</v>
      </c>
      <c r="AD956" s="43">
        <v>0</v>
      </c>
      <c r="AE956" s="43">
        <v>32.555369643510481</v>
      </c>
      <c r="AG956" s="43">
        <v>5631004.4592632353</v>
      </c>
      <c r="AH956" s="43">
        <v>661390.40957088571</v>
      </c>
      <c r="AI956" s="43">
        <v>0</v>
      </c>
      <c r="AJ956" s="43">
        <v>136732552.50274402</v>
      </c>
      <c r="AK956" s="43">
        <v>142363556.96200725</v>
      </c>
    </row>
    <row r="957" spans="1:37" x14ac:dyDescent="0.2">
      <c r="A957" s="43">
        <v>948</v>
      </c>
      <c r="C957" s="43">
        <v>6.1792206971911234E-4</v>
      </c>
      <c r="D957" s="43">
        <v>5.0254076630957038E-2</v>
      </c>
      <c r="E957" s="43">
        <v>6.462369593712471</v>
      </c>
      <c r="F957" s="43">
        <v>3.3331713929324089</v>
      </c>
      <c r="H957" s="43">
        <v>8.1136154503340233E-5</v>
      </c>
      <c r="I957" s="43">
        <v>6.5770834532536668E-2</v>
      </c>
      <c r="J957" s="43">
        <v>0</v>
      </c>
      <c r="K957" s="43">
        <v>1</v>
      </c>
      <c r="M957" s="43">
        <v>7.7722419846321666E-3</v>
      </c>
      <c r="N957" s="43">
        <v>4.5398803423914259E-2</v>
      </c>
      <c r="O957" s="43">
        <v>0</v>
      </c>
      <c r="P957" s="43">
        <v>1</v>
      </c>
      <c r="R957" s="43">
        <v>587.95945302797395</v>
      </c>
      <c r="S957" s="43">
        <v>101.03925734536348</v>
      </c>
      <c r="T957" s="43">
        <v>6680.8711023672249</v>
      </c>
      <c r="U957" s="43">
        <v>7369.8698127405623</v>
      </c>
      <c r="W957" s="43">
        <v>3799.6112915837948</v>
      </c>
      <c r="X957" s="43">
        <v>0</v>
      </c>
      <c r="Y957" s="43">
        <v>0</v>
      </c>
      <c r="Z957" s="43">
        <v>3799.6112915837948</v>
      </c>
      <c r="AB957" s="43">
        <v>146.78368883296892</v>
      </c>
      <c r="AC957" s="43">
        <v>0</v>
      </c>
      <c r="AD957" s="43">
        <v>0</v>
      </c>
      <c r="AE957" s="43">
        <v>146.78368883296892</v>
      </c>
      <c r="AG957" s="43">
        <v>6987485.1652225982</v>
      </c>
      <c r="AH957" s="43">
        <v>820716.03898209962</v>
      </c>
      <c r="AI957" s="43">
        <v>0</v>
      </c>
      <c r="AJ957" s="43">
        <v>616491493.0984695</v>
      </c>
      <c r="AK957" s="43">
        <v>623478978.26369214</v>
      </c>
    </row>
    <row r="958" spans="1:37" x14ac:dyDescent="0.2">
      <c r="A958" s="43">
        <v>949</v>
      </c>
      <c r="C958" s="43">
        <v>6.1208821211944375E-4</v>
      </c>
      <c r="D958" s="43">
        <v>5.9766232867344504E-2</v>
      </c>
      <c r="E958" s="43">
        <v>6.2247366776116229</v>
      </c>
      <c r="F958" s="43">
        <v>2.1495756321596651</v>
      </c>
      <c r="H958" s="43">
        <v>8.758885707556326E-5</v>
      </c>
      <c r="I958" s="43">
        <v>8.32024110985886E-2</v>
      </c>
      <c r="J958" s="43">
        <v>0</v>
      </c>
      <c r="K958" s="43">
        <v>1</v>
      </c>
      <c r="M958" s="43">
        <v>7.8011193887616067E-3</v>
      </c>
      <c r="N958" s="43">
        <v>4.1986295967149471E-2</v>
      </c>
      <c r="O958" s="43">
        <v>0</v>
      </c>
      <c r="P958" s="43">
        <v>1</v>
      </c>
      <c r="R958" s="43">
        <v>692.64750015987886</v>
      </c>
      <c r="S958" s="43">
        <v>137.98349591686645</v>
      </c>
      <c r="T958" s="43">
        <v>6201.6443960035604</v>
      </c>
      <c r="U958" s="43">
        <v>7032.2753920803061</v>
      </c>
      <c r="W958" s="43">
        <v>4311.5482989012007</v>
      </c>
      <c r="X958" s="43">
        <v>0</v>
      </c>
      <c r="Y958" s="43">
        <v>0</v>
      </c>
      <c r="Z958" s="43">
        <v>4311.5482989012007</v>
      </c>
      <c r="AB958" s="43">
        <v>85.198823601031179</v>
      </c>
      <c r="AC958" s="43">
        <v>0</v>
      </c>
      <c r="AD958" s="43">
        <v>0</v>
      </c>
      <c r="AE958" s="43">
        <v>85.198823601031179</v>
      </c>
      <c r="AG958" s="43">
        <v>7928937.3216793081</v>
      </c>
      <c r="AH958" s="43">
        <v>931294.43256265938</v>
      </c>
      <c r="AI958" s="43">
        <v>0</v>
      </c>
      <c r="AJ958" s="43">
        <v>357835059.12433094</v>
      </c>
      <c r="AK958" s="43">
        <v>365763996.44601023</v>
      </c>
    </row>
    <row r="959" spans="1:37" x14ac:dyDescent="0.2">
      <c r="A959" s="43">
        <v>950</v>
      </c>
      <c r="C959" s="43">
        <v>6.0357414646361506E-4</v>
      </c>
      <c r="D959" s="43">
        <v>5.8624911179788408E-2</v>
      </c>
      <c r="E959" s="43">
        <v>2.3416168625820846</v>
      </c>
      <c r="F959" s="43">
        <v>1.7878009877682974</v>
      </c>
      <c r="H959" s="43">
        <v>9.6645093967007156E-5</v>
      </c>
      <c r="I959" s="43">
        <v>8.6808754470628136E-2</v>
      </c>
      <c r="J959" s="43">
        <v>0</v>
      </c>
      <c r="K959" s="43">
        <v>1</v>
      </c>
      <c r="M959" s="43">
        <v>7.8049808585453238E-3</v>
      </c>
      <c r="N959" s="43">
        <v>4.6111294606742015E-2</v>
      </c>
      <c r="O959" s="43">
        <v>0</v>
      </c>
      <c r="P959" s="43">
        <v>1</v>
      </c>
      <c r="R959" s="43">
        <v>669.96975808210277</v>
      </c>
      <c r="S959" s="43">
        <v>158.84944817110525</v>
      </c>
      <c r="T959" s="43">
        <v>6814.3044106622356</v>
      </c>
      <c r="U959" s="43">
        <v>7643.1236169154436</v>
      </c>
      <c r="W959" s="43">
        <v>1568.8124829450917</v>
      </c>
      <c r="X959" s="43">
        <v>0</v>
      </c>
      <c r="Y959" s="43">
        <v>0</v>
      </c>
      <c r="Z959" s="43">
        <v>1568.8124829450917</v>
      </c>
      <c r="AB959" s="43">
        <v>56.474903579540559</v>
      </c>
      <c r="AC959" s="43">
        <v>0</v>
      </c>
      <c r="AD959" s="43">
        <v>0</v>
      </c>
      <c r="AE959" s="43">
        <v>56.474903579540559</v>
      </c>
      <c r="AG959" s="43">
        <v>2885046.1561360238</v>
      </c>
      <c r="AH959" s="43">
        <v>338863.49631613982</v>
      </c>
      <c r="AI959" s="43">
        <v>0</v>
      </c>
      <c r="AJ959" s="43">
        <v>237194595.03407034</v>
      </c>
      <c r="AK959" s="43">
        <v>240079641.19020638</v>
      </c>
    </row>
    <row r="960" spans="1:37" x14ac:dyDescent="0.2">
      <c r="A960" s="43">
        <v>951</v>
      </c>
      <c r="C960" s="43">
        <v>6.1655766700674519E-4</v>
      </c>
      <c r="D960" s="43">
        <v>6.4036254066507037E-2</v>
      </c>
      <c r="E960" s="43">
        <v>5.7972739697705382</v>
      </c>
      <c r="F960" s="43">
        <v>2.8930118107233973</v>
      </c>
      <c r="H960" s="43">
        <v>8.9123078142328268E-5</v>
      </c>
      <c r="I960" s="43">
        <v>0.13116845306955416</v>
      </c>
      <c r="J960" s="43">
        <v>0</v>
      </c>
      <c r="K960" s="43">
        <v>1</v>
      </c>
      <c r="M960" s="43">
        <v>7.8502764166304972E-3</v>
      </c>
      <c r="N960" s="43">
        <v>4.5395897652076134E-2</v>
      </c>
      <c r="O960" s="43">
        <v>0</v>
      </c>
      <c r="P960" s="43">
        <v>1</v>
      </c>
      <c r="R960" s="43">
        <v>747.55300994570644</v>
      </c>
      <c r="S960" s="43">
        <v>221.34104056647774</v>
      </c>
      <c r="T960" s="43">
        <v>6747.5161074939451</v>
      </c>
      <c r="U960" s="43">
        <v>7716.4101580061297</v>
      </c>
      <c r="W960" s="43">
        <v>4333.7696055818606</v>
      </c>
      <c r="X960" s="43">
        <v>0</v>
      </c>
      <c r="Y960" s="43">
        <v>0</v>
      </c>
      <c r="Z960" s="43">
        <v>4333.7696055818606</v>
      </c>
      <c r="AB960" s="43">
        <v>151.41855443568812</v>
      </c>
      <c r="AC960" s="43">
        <v>0</v>
      </c>
      <c r="AD960" s="43">
        <v>0</v>
      </c>
      <c r="AE960" s="43">
        <v>151.41855443568812</v>
      </c>
      <c r="AG960" s="43">
        <v>7969802.3046650412</v>
      </c>
      <c r="AH960" s="43">
        <v>936094.23480568186</v>
      </c>
      <c r="AI960" s="43">
        <v>0</v>
      </c>
      <c r="AJ960" s="43">
        <v>635957928.62989008</v>
      </c>
      <c r="AK960" s="43">
        <v>643927730.93455517</v>
      </c>
    </row>
    <row r="961" spans="1:37" x14ac:dyDescent="0.2">
      <c r="A961" s="43">
        <v>952</v>
      </c>
      <c r="C961" s="43">
        <v>6.1766263699758461E-4</v>
      </c>
      <c r="D961" s="43">
        <v>4.9949902661884461E-2</v>
      </c>
      <c r="E961" s="43">
        <v>2.5395833998039832</v>
      </c>
      <c r="F961" s="43">
        <v>1.5652045019040262</v>
      </c>
      <c r="H961" s="43">
        <v>8.1875310004416951E-5</v>
      </c>
      <c r="I961" s="43">
        <v>0.11384139979145913</v>
      </c>
      <c r="J961" s="43">
        <v>0</v>
      </c>
      <c r="K961" s="43">
        <v>1</v>
      </c>
      <c r="M961" s="43">
        <v>7.8615758658953094E-3</v>
      </c>
      <c r="N961" s="43">
        <v>4.5743050853123801E-2</v>
      </c>
      <c r="O961" s="43">
        <v>0</v>
      </c>
      <c r="P961" s="43">
        <v>1</v>
      </c>
      <c r="R961" s="43">
        <v>584.15533887500203</v>
      </c>
      <c r="S961" s="43">
        <v>176.48002529263587</v>
      </c>
      <c r="T961" s="43">
        <v>6808.9024051025817</v>
      </c>
      <c r="U961" s="43">
        <v>7569.5377692702195</v>
      </c>
      <c r="W961" s="43">
        <v>1483.5112015138257</v>
      </c>
      <c r="X961" s="43">
        <v>0</v>
      </c>
      <c r="Y961" s="43">
        <v>0</v>
      </c>
      <c r="Z961" s="43">
        <v>1483.5112015138257</v>
      </c>
      <c r="AB961" s="43">
        <v>35.327893325746274</v>
      </c>
      <c r="AC961" s="43">
        <v>0</v>
      </c>
      <c r="AD961" s="43">
        <v>0</v>
      </c>
      <c r="AE961" s="43">
        <v>35.327893325746274</v>
      </c>
      <c r="AG961" s="43">
        <v>2728177.0995839252</v>
      </c>
      <c r="AH961" s="43">
        <v>320438.41952698631</v>
      </c>
      <c r="AI961" s="43">
        <v>0</v>
      </c>
      <c r="AJ961" s="43">
        <v>148377151.96813434</v>
      </c>
      <c r="AK961" s="43">
        <v>151105329.06771827</v>
      </c>
    </row>
    <row r="962" spans="1:37" x14ac:dyDescent="0.2">
      <c r="A962" s="43">
        <v>953</v>
      </c>
      <c r="C962" s="43">
        <v>6.1446624361793933E-4</v>
      </c>
      <c r="D962" s="43">
        <v>5.6669582909933069E-2</v>
      </c>
      <c r="E962" s="43">
        <v>3.5784139600631129</v>
      </c>
      <c r="F962" s="43">
        <v>3.7334793021752035</v>
      </c>
      <c r="H962" s="43">
        <v>9.8694998666992717E-5</v>
      </c>
      <c r="I962" s="43">
        <v>0.11389324119731314</v>
      </c>
      <c r="J962" s="43">
        <v>0</v>
      </c>
      <c r="K962" s="43">
        <v>1</v>
      </c>
      <c r="M962" s="43">
        <v>7.8249049058593517E-3</v>
      </c>
      <c r="N962" s="43">
        <v>4.461448136117694E-2</v>
      </c>
      <c r="O962" s="43">
        <v>0</v>
      </c>
      <c r="P962" s="43">
        <v>1</v>
      </c>
      <c r="R962" s="43">
        <v>659.31114700446483</v>
      </c>
      <c r="S962" s="43">
        <v>212.83128671779994</v>
      </c>
      <c r="T962" s="43">
        <v>6609.936538544458</v>
      </c>
      <c r="U962" s="43">
        <v>7482.0789722667232</v>
      </c>
      <c r="W962" s="43">
        <v>2359.288212466</v>
      </c>
      <c r="X962" s="43">
        <v>0</v>
      </c>
      <c r="Y962" s="43">
        <v>0</v>
      </c>
      <c r="Z962" s="43">
        <v>2359.288212466</v>
      </c>
      <c r="AB962" s="43">
        <v>192.83683102122043</v>
      </c>
      <c r="AC962" s="43">
        <v>0</v>
      </c>
      <c r="AD962" s="43">
        <v>0</v>
      </c>
      <c r="AE962" s="43">
        <v>192.83683102122043</v>
      </c>
      <c r="AG962" s="43">
        <v>4338731.022724974</v>
      </c>
      <c r="AH962" s="43">
        <v>509606.25389265601</v>
      </c>
      <c r="AI962" s="43">
        <v>0</v>
      </c>
      <c r="AJ962" s="43">
        <v>809914690.2891258</v>
      </c>
      <c r="AK962" s="43">
        <v>814253421.31185079</v>
      </c>
    </row>
    <row r="963" spans="1:37" x14ac:dyDescent="0.2">
      <c r="A963" s="43">
        <v>954</v>
      </c>
      <c r="C963" s="43">
        <v>6.1565812266739517E-4</v>
      </c>
      <c r="D963" s="43">
        <v>5.2674816442213453E-2</v>
      </c>
      <c r="E963" s="43">
        <v>5.8920835547945254</v>
      </c>
      <c r="F963" s="43">
        <v>7.5423532990963791</v>
      </c>
      <c r="H963" s="43">
        <v>9.1876286891778847E-5</v>
      </c>
      <c r="I963" s="43">
        <v>0.10298899408693063</v>
      </c>
      <c r="J963" s="43">
        <v>0</v>
      </c>
      <c r="K963" s="43">
        <v>1</v>
      </c>
      <c r="M963" s="43">
        <v>7.8520757473617975E-3</v>
      </c>
      <c r="N963" s="43">
        <v>4.6121281151625726E-2</v>
      </c>
      <c r="O963" s="43">
        <v>0</v>
      </c>
      <c r="P963" s="43">
        <v>1</v>
      </c>
      <c r="R963" s="43">
        <v>614.02353466281693</v>
      </c>
      <c r="S963" s="43">
        <v>179.15817272085437</v>
      </c>
      <c r="T963" s="43">
        <v>6856.9063158416839</v>
      </c>
      <c r="U963" s="43">
        <v>7650.0880232253548</v>
      </c>
      <c r="W963" s="43">
        <v>3617.87797084359</v>
      </c>
      <c r="X963" s="43">
        <v>0</v>
      </c>
      <c r="Y963" s="43">
        <v>0</v>
      </c>
      <c r="Z963" s="43">
        <v>3617.87797084359</v>
      </c>
      <c r="AB963" s="43">
        <v>429.83600205647872</v>
      </c>
      <c r="AC963" s="43">
        <v>0</v>
      </c>
      <c r="AD963" s="43">
        <v>0</v>
      </c>
      <c r="AE963" s="43">
        <v>429.83600205647872</v>
      </c>
      <c r="AG963" s="43">
        <v>6653277.5883813621</v>
      </c>
      <c r="AH963" s="43">
        <v>781461.64170221542</v>
      </c>
      <c r="AI963" s="43">
        <v>0</v>
      </c>
      <c r="AJ963" s="43">
        <v>1805311208.6372106</v>
      </c>
      <c r="AK963" s="43">
        <v>1811964486.2255919</v>
      </c>
    </row>
    <row r="964" spans="1:37" x14ac:dyDescent="0.2">
      <c r="A964" s="43">
        <v>955</v>
      </c>
      <c r="C964" s="43">
        <v>6.0646560987789454E-4</v>
      </c>
      <c r="D964" s="43">
        <v>5.7623065468552226E-2</v>
      </c>
      <c r="E964" s="43">
        <v>3.4421536008185569</v>
      </c>
      <c r="F964" s="43">
        <v>6.0102770582686151</v>
      </c>
      <c r="H964" s="43">
        <v>8.7309082955497466E-5</v>
      </c>
      <c r="I964" s="43">
        <v>8.5953070538704324E-2</v>
      </c>
      <c r="J964" s="43">
        <v>0</v>
      </c>
      <c r="K964" s="43">
        <v>1</v>
      </c>
      <c r="M964" s="43">
        <v>7.8778954439852056E-3</v>
      </c>
      <c r="N964" s="43">
        <v>4.6133121500691043E-2</v>
      </c>
      <c r="O964" s="43">
        <v>0</v>
      </c>
      <c r="P964" s="43">
        <v>1</v>
      </c>
      <c r="R964" s="43">
        <v>661.67528040816831</v>
      </c>
      <c r="S964" s="43">
        <v>142.0898956243735</v>
      </c>
      <c r="T964" s="43">
        <v>6881.2197401477388</v>
      </c>
      <c r="U964" s="43">
        <v>7684.9849161802804</v>
      </c>
      <c r="W964" s="43">
        <v>2277.5879490296047</v>
      </c>
      <c r="X964" s="43">
        <v>0</v>
      </c>
      <c r="Y964" s="43">
        <v>0</v>
      </c>
      <c r="Z964" s="43">
        <v>2277.5879490296047</v>
      </c>
      <c r="AB964" s="43">
        <v>354.72388308741739</v>
      </c>
      <c r="AC964" s="43">
        <v>0</v>
      </c>
      <c r="AD964" s="43">
        <v>0</v>
      </c>
      <c r="AE964" s="43">
        <v>354.72388308741739</v>
      </c>
      <c r="AG964" s="43">
        <v>4188484.2382654431</v>
      </c>
      <c r="AH964" s="43">
        <v>491958.9969903946</v>
      </c>
      <c r="AI964" s="43">
        <v>0</v>
      </c>
      <c r="AJ964" s="43">
        <v>1489840308.9671531</v>
      </c>
      <c r="AK964" s="43">
        <v>1494028793.2054186</v>
      </c>
    </row>
    <row r="965" spans="1:37" x14ac:dyDescent="0.2">
      <c r="A965" s="43">
        <v>956</v>
      </c>
      <c r="C965" s="43">
        <v>6.2073204842905128E-4</v>
      </c>
      <c r="D965" s="43">
        <v>5.3643481189718449E-2</v>
      </c>
      <c r="E965" s="43">
        <v>5.0636081936721222</v>
      </c>
      <c r="F965" s="43">
        <v>0.8234299358979017</v>
      </c>
      <c r="H965" s="43">
        <v>9.2366635998430979E-5</v>
      </c>
      <c r="I965" s="43">
        <v>9.9224298838341884E-2</v>
      </c>
      <c r="J965" s="43">
        <v>0</v>
      </c>
      <c r="K965" s="43">
        <v>1</v>
      </c>
      <c r="M965" s="43">
        <v>7.9010132633721142E-3</v>
      </c>
      <c r="N965" s="43">
        <v>4.6472543665597277E-2</v>
      </c>
      <c r="O965" s="43">
        <v>0</v>
      </c>
      <c r="P965" s="43">
        <v>1</v>
      </c>
      <c r="R965" s="43">
        <v>630.46864826581702</v>
      </c>
      <c r="S965" s="43">
        <v>173.53038819727453</v>
      </c>
      <c r="T965" s="43">
        <v>6952.1896016695737</v>
      </c>
      <c r="U965" s="43">
        <v>7756.1886381326649</v>
      </c>
      <c r="W965" s="43">
        <v>3192.4462132121785</v>
      </c>
      <c r="X965" s="43">
        <v>0</v>
      </c>
      <c r="Y965" s="43">
        <v>0</v>
      </c>
      <c r="Z965" s="43">
        <v>3192.4462132121785</v>
      </c>
      <c r="AB965" s="43">
        <v>-11.911442191336471</v>
      </c>
      <c r="AC965" s="43">
        <v>0</v>
      </c>
      <c r="AD965" s="43">
        <v>0</v>
      </c>
      <c r="AE965" s="43">
        <v>-11.911442191336471</v>
      </c>
      <c r="AG965" s="43">
        <v>5870908.5860971957</v>
      </c>
      <c r="AH965" s="43">
        <v>689568.38205383054</v>
      </c>
      <c r="AI965" s="43">
        <v>0</v>
      </c>
      <c r="AJ965" s="43">
        <v>0</v>
      </c>
      <c r="AK965" s="43">
        <v>5870908.5860971957</v>
      </c>
    </row>
    <row r="966" spans="1:37" x14ac:dyDescent="0.2">
      <c r="A966" s="43">
        <v>957</v>
      </c>
      <c r="C966" s="43">
        <v>5.9566047993967657E-4</v>
      </c>
      <c r="D966" s="43">
        <v>4.8004845627819301E-2</v>
      </c>
      <c r="E966" s="43">
        <v>7.5032866721871443</v>
      </c>
      <c r="F966" s="43">
        <v>1.5683942267203683</v>
      </c>
      <c r="H966" s="43">
        <v>8.6465781387800092E-5</v>
      </c>
      <c r="I966" s="43">
        <v>0.1096129491510841</v>
      </c>
      <c r="J966" s="43">
        <v>0</v>
      </c>
      <c r="K966" s="43">
        <v>1</v>
      </c>
      <c r="M966" s="43">
        <v>7.8644078097884762E-3</v>
      </c>
      <c r="N966" s="43">
        <v>4.3886429504441361E-2</v>
      </c>
      <c r="O966" s="43">
        <v>0</v>
      </c>
      <c r="P966" s="43">
        <v>1</v>
      </c>
      <c r="R966" s="43">
        <v>541.40995543635927</v>
      </c>
      <c r="S966" s="43">
        <v>179.45208389911843</v>
      </c>
      <c r="T966" s="43">
        <v>6534.8955084208019</v>
      </c>
      <c r="U966" s="43">
        <v>7255.7575477562796</v>
      </c>
      <c r="W966" s="43">
        <v>4062.3541028150703</v>
      </c>
      <c r="X966" s="43">
        <v>0</v>
      </c>
      <c r="Y966" s="43">
        <v>0</v>
      </c>
      <c r="Z966" s="43">
        <v>4062.3541028150703</v>
      </c>
      <c r="AB966" s="43">
        <v>32.927569346608557</v>
      </c>
      <c r="AC966" s="43">
        <v>0</v>
      </c>
      <c r="AD966" s="43">
        <v>0</v>
      </c>
      <c r="AE966" s="43">
        <v>32.927569346608557</v>
      </c>
      <c r="AG966" s="43">
        <v>7470669.1950769145</v>
      </c>
      <c r="AH966" s="43">
        <v>877468.48620805517</v>
      </c>
      <c r="AI966" s="43">
        <v>0</v>
      </c>
      <c r="AJ966" s="43">
        <v>138295791.25575593</v>
      </c>
      <c r="AK966" s="43">
        <v>145766460.45083284</v>
      </c>
    </row>
    <row r="967" spans="1:37" x14ac:dyDescent="0.2">
      <c r="A967" s="43">
        <v>958</v>
      </c>
      <c r="C967" s="43">
        <v>5.9660454133695859E-4</v>
      </c>
      <c r="D967" s="43">
        <v>5.4613341928209214E-2</v>
      </c>
      <c r="E967" s="43">
        <v>2.6535892798400265</v>
      </c>
      <c r="F967" s="43">
        <v>1.9541754654335086</v>
      </c>
      <c r="H967" s="43">
        <v>8.2596863878960683E-5</v>
      </c>
      <c r="I967" s="43">
        <v>7.4273106667814004E-2</v>
      </c>
      <c r="J967" s="43">
        <v>0</v>
      </c>
      <c r="K967" s="43">
        <v>1</v>
      </c>
      <c r="M967" s="43">
        <v>7.7800090304140975E-3</v>
      </c>
      <c r="N967" s="43">
        <v>4.5499282769519672E-2</v>
      </c>
      <c r="O967" s="43">
        <v>0</v>
      </c>
      <c r="P967" s="43">
        <v>1</v>
      </c>
      <c r="R967" s="43">
        <v>616.91833895160789</v>
      </c>
      <c r="S967" s="43">
        <v>116.15489604990385</v>
      </c>
      <c r="T967" s="43">
        <v>6702.3487868259253</v>
      </c>
      <c r="U967" s="43">
        <v>7435.4220218274368</v>
      </c>
      <c r="W967" s="43">
        <v>1637.0478907787026</v>
      </c>
      <c r="X967" s="43">
        <v>0</v>
      </c>
      <c r="Y967" s="43">
        <v>0</v>
      </c>
      <c r="Z967" s="43">
        <v>1637.0478907787026</v>
      </c>
      <c r="AB967" s="43">
        <v>62.985372722787069</v>
      </c>
      <c r="AC967" s="43">
        <v>0</v>
      </c>
      <c r="AD967" s="43">
        <v>0</v>
      </c>
      <c r="AE967" s="43">
        <v>62.985372722787069</v>
      </c>
      <c r="AG967" s="43">
        <v>3010531.0711420341</v>
      </c>
      <c r="AH967" s="43">
        <v>353602.34440819977</v>
      </c>
      <c r="AI967" s="43">
        <v>0</v>
      </c>
      <c r="AJ967" s="43">
        <v>264538565.43570569</v>
      </c>
      <c r="AK967" s="43">
        <v>267549096.50684774</v>
      </c>
    </row>
    <row r="968" spans="1:37" x14ac:dyDescent="0.2">
      <c r="A968" s="43">
        <v>959</v>
      </c>
      <c r="C968" s="43">
        <v>5.8519117963642595E-4</v>
      </c>
      <c r="D968" s="43">
        <v>5.0242841403751681E-2</v>
      </c>
      <c r="E968" s="43">
        <v>4.9608035690602517</v>
      </c>
      <c r="F968" s="43">
        <v>5.0318217486676389</v>
      </c>
      <c r="H968" s="43">
        <v>9.1144133867682164E-5</v>
      </c>
      <c r="I968" s="43">
        <v>0.10611193650451445</v>
      </c>
      <c r="J968" s="43">
        <v>0</v>
      </c>
      <c r="K968" s="43">
        <v>1</v>
      </c>
      <c r="M968" s="43">
        <v>7.8390774623185479E-3</v>
      </c>
      <c r="N968" s="43">
        <v>4.5217892053408391E-2</v>
      </c>
      <c r="O968" s="43">
        <v>0</v>
      </c>
      <c r="P968" s="43">
        <v>1</v>
      </c>
      <c r="R968" s="43">
        <v>556.69117489406199</v>
      </c>
      <c r="S968" s="43">
        <v>183.11981265278467</v>
      </c>
      <c r="T968" s="43">
        <v>6711.4698184388053</v>
      </c>
      <c r="U968" s="43">
        <v>7451.2808059856525</v>
      </c>
      <c r="W968" s="43">
        <v>2761.6355672788077</v>
      </c>
      <c r="X968" s="43">
        <v>0</v>
      </c>
      <c r="Y968" s="43">
        <v>0</v>
      </c>
      <c r="Z968" s="43">
        <v>2761.6355672788077</v>
      </c>
      <c r="AB968" s="43">
        <v>240.1593157265265</v>
      </c>
      <c r="AC968" s="43">
        <v>0</v>
      </c>
      <c r="AD968" s="43">
        <v>0</v>
      </c>
      <c r="AE968" s="43">
        <v>240.1593157265265</v>
      </c>
      <c r="AG968" s="43">
        <v>5078647.8082257276</v>
      </c>
      <c r="AH968" s="43">
        <v>596513.28253222245</v>
      </c>
      <c r="AI968" s="43">
        <v>0</v>
      </c>
      <c r="AJ968" s="43">
        <v>1008669126.0514113</v>
      </c>
      <c r="AK968" s="43">
        <v>1013747773.859637</v>
      </c>
    </row>
    <row r="969" spans="1:37" x14ac:dyDescent="0.2">
      <c r="A969" s="43">
        <v>960</v>
      </c>
      <c r="C969" s="43">
        <v>6.1351419708799426E-4</v>
      </c>
      <c r="D969" s="43">
        <v>5.1882581014135488E-2</v>
      </c>
      <c r="E969" s="43">
        <v>3.1112552830648665</v>
      </c>
      <c r="F969" s="43">
        <v>0.64883121777722996</v>
      </c>
      <c r="H969" s="43">
        <v>9.008706002633371E-5</v>
      </c>
      <c r="I969" s="43">
        <v>9.7329046804910377E-2</v>
      </c>
      <c r="J969" s="43">
        <v>0</v>
      </c>
      <c r="K969" s="43">
        <v>1</v>
      </c>
      <c r="M969" s="43">
        <v>7.8143047480711946E-3</v>
      </c>
      <c r="N969" s="43">
        <v>4.5614201519663861E-2</v>
      </c>
      <c r="O969" s="43">
        <v>0</v>
      </c>
      <c r="P969" s="43">
        <v>1</v>
      </c>
      <c r="R969" s="43">
        <v>602.68247443883592</v>
      </c>
      <c r="S969" s="43">
        <v>166.01497216757616</v>
      </c>
      <c r="T969" s="43">
        <v>6748.8969028571646</v>
      </c>
      <c r="U969" s="43">
        <v>7517.5943494635767</v>
      </c>
      <c r="W969" s="43">
        <v>1875.0990326084348</v>
      </c>
      <c r="X969" s="43">
        <v>0</v>
      </c>
      <c r="Y969" s="43">
        <v>0</v>
      </c>
      <c r="Z969" s="43">
        <v>1875.0990326084348</v>
      </c>
      <c r="AB969" s="43">
        <v>-22.645829955879016</v>
      </c>
      <c r="AC969" s="43">
        <v>0</v>
      </c>
      <c r="AD969" s="43">
        <v>0</v>
      </c>
      <c r="AE969" s="43">
        <v>-22.645829955879016</v>
      </c>
      <c r="AG969" s="43">
        <v>3448307.1209669113</v>
      </c>
      <c r="AH969" s="43">
        <v>405021.39104342193</v>
      </c>
      <c r="AI969" s="43">
        <v>0</v>
      </c>
      <c r="AJ969" s="43">
        <v>0</v>
      </c>
      <c r="AK969" s="43">
        <v>3448307.1209669113</v>
      </c>
    </row>
    <row r="970" spans="1:37" x14ac:dyDescent="0.2">
      <c r="A970" s="43">
        <v>961</v>
      </c>
      <c r="C970" s="43">
        <v>6.1697161248452925E-4</v>
      </c>
      <c r="D970" s="43">
        <v>6.0841910437689939E-2</v>
      </c>
      <c r="E970" s="43">
        <v>4.0539467244542369</v>
      </c>
      <c r="F970" s="43">
        <v>2.1833998168905837</v>
      </c>
      <c r="H970" s="43">
        <v>9.4970661353332986E-5</v>
      </c>
      <c r="I970" s="43">
        <v>7.74326935166091E-2</v>
      </c>
      <c r="J970" s="43">
        <v>0</v>
      </c>
      <c r="K970" s="43">
        <v>1</v>
      </c>
      <c r="M970" s="43">
        <v>7.823188072123257E-3</v>
      </c>
      <c r="N970" s="43">
        <v>4.6093547580447591E-2</v>
      </c>
      <c r="O970" s="43">
        <v>0</v>
      </c>
      <c r="P970" s="43">
        <v>1</v>
      </c>
      <c r="R970" s="43">
        <v>710.73940991333745</v>
      </c>
      <c r="S970" s="43">
        <v>139.23749510770341</v>
      </c>
      <c r="T970" s="43">
        <v>6827.571840583073</v>
      </c>
      <c r="U970" s="43">
        <v>7677.5487456041137</v>
      </c>
      <c r="W970" s="43">
        <v>2881.2997027587116</v>
      </c>
      <c r="X970" s="43">
        <v>0</v>
      </c>
      <c r="Y970" s="43">
        <v>0</v>
      </c>
      <c r="Z970" s="43">
        <v>2881.2997027587116</v>
      </c>
      <c r="AB970" s="43">
        <v>89.99651096767505</v>
      </c>
      <c r="AC970" s="43">
        <v>0</v>
      </c>
      <c r="AD970" s="43">
        <v>0</v>
      </c>
      <c r="AE970" s="43">
        <v>89.99651096767505</v>
      </c>
      <c r="AG970" s="43">
        <v>5298710.1533732703</v>
      </c>
      <c r="AH970" s="43">
        <v>622360.73579588172</v>
      </c>
      <c r="AI970" s="43">
        <v>0</v>
      </c>
      <c r="AJ970" s="43">
        <v>377985346.06423521</v>
      </c>
      <c r="AK970" s="43">
        <v>383284056.21760845</v>
      </c>
    </row>
    <row r="971" spans="1:37" x14ac:dyDescent="0.2">
      <c r="A971" s="43">
        <v>962</v>
      </c>
      <c r="C971" s="43">
        <v>6.2580930696454207E-4</v>
      </c>
      <c r="D971" s="43">
        <v>4.7343825364362296E-2</v>
      </c>
      <c r="E971" s="43">
        <v>5.6084828781255984</v>
      </c>
      <c r="F971" s="43">
        <v>3.0916740972556469</v>
      </c>
      <c r="H971" s="43">
        <v>8.9808383274553335E-5</v>
      </c>
      <c r="I971" s="43">
        <v>0.11187194924818045</v>
      </c>
      <c r="J971" s="43">
        <v>0</v>
      </c>
      <c r="K971" s="43">
        <v>1</v>
      </c>
      <c r="M971" s="43">
        <v>7.8516548942638709E-3</v>
      </c>
      <c r="N971" s="43">
        <v>4.4442348596351426E-2</v>
      </c>
      <c r="O971" s="43">
        <v>0</v>
      </c>
      <c r="P971" s="43">
        <v>1</v>
      </c>
      <c r="R971" s="43">
        <v>560.9804626344544</v>
      </c>
      <c r="S971" s="43">
        <v>190.23063445216775</v>
      </c>
      <c r="T971" s="43">
        <v>6606.9432585779887</v>
      </c>
      <c r="U971" s="43">
        <v>7358.1543556646111</v>
      </c>
      <c r="W971" s="43">
        <v>3146.2493196483147</v>
      </c>
      <c r="X971" s="43">
        <v>0</v>
      </c>
      <c r="Y971" s="43">
        <v>0</v>
      </c>
      <c r="Z971" s="43">
        <v>3146.2493196483147</v>
      </c>
      <c r="AB971" s="43">
        <v>125.55254839521062</v>
      </c>
      <c r="AC971" s="43">
        <v>0</v>
      </c>
      <c r="AD971" s="43">
        <v>0</v>
      </c>
      <c r="AE971" s="43">
        <v>125.55254839521062</v>
      </c>
      <c r="AG971" s="43">
        <v>5785952.4988332503</v>
      </c>
      <c r="AH971" s="43">
        <v>679589.85304403596</v>
      </c>
      <c r="AI971" s="43">
        <v>0</v>
      </c>
      <c r="AJ971" s="43">
        <v>527320703.2598846</v>
      </c>
      <c r="AK971" s="43">
        <v>533106655.75871783</v>
      </c>
    </row>
    <row r="972" spans="1:37" x14ac:dyDescent="0.2">
      <c r="A972" s="43">
        <v>963</v>
      </c>
      <c r="C972" s="43">
        <v>6.215459247732591E-4</v>
      </c>
      <c r="D972" s="43">
        <v>6.1511375307440663E-2</v>
      </c>
      <c r="E972" s="43">
        <v>8.8408643439070573</v>
      </c>
      <c r="F972" s="43">
        <v>1.9992495843518565</v>
      </c>
      <c r="H972" s="43">
        <v>9.8702930451111115E-5</v>
      </c>
      <c r="I972" s="43">
        <v>8.0290140632729351E-2</v>
      </c>
      <c r="J972" s="43">
        <v>0</v>
      </c>
      <c r="K972" s="43">
        <v>1</v>
      </c>
      <c r="M972" s="43">
        <v>7.8035142161346823E-3</v>
      </c>
      <c r="N972" s="43">
        <v>4.4920082204624616E-2</v>
      </c>
      <c r="O972" s="43">
        <v>0</v>
      </c>
      <c r="P972" s="43">
        <v>1</v>
      </c>
      <c r="R972" s="43">
        <v>723.88742679435666</v>
      </c>
      <c r="S972" s="43">
        <v>150.04952960585447</v>
      </c>
      <c r="T972" s="43">
        <v>6637.020224395942</v>
      </c>
      <c r="U972" s="43">
        <v>7510.9571807961529</v>
      </c>
      <c r="W972" s="43">
        <v>6399.7905405488582</v>
      </c>
      <c r="X972" s="43">
        <v>0</v>
      </c>
      <c r="Y972" s="43">
        <v>0</v>
      </c>
      <c r="Z972" s="43">
        <v>6399.7905405488582</v>
      </c>
      <c r="AB972" s="43">
        <v>77.397830506572163</v>
      </c>
      <c r="AC972" s="43">
        <v>0</v>
      </c>
      <c r="AD972" s="43">
        <v>0</v>
      </c>
      <c r="AE972" s="43">
        <v>77.397830506572163</v>
      </c>
      <c r="AG972" s="43">
        <v>11769214.80406935</v>
      </c>
      <c r="AH972" s="43">
        <v>1382354.7567585534</v>
      </c>
      <c r="AI972" s="43">
        <v>0</v>
      </c>
      <c r="AJ972" s="43">
        <v>325070888.12760305</v>
      </c>
      <c r="AK972" s="43">
        <v>336840102.93167239</v>
      </c>
    </row>
    <row r="973" spans="1:37" x14ac:dyDescent="0.2">
      <c r="A973" s="43">
        <v>964</v>
      </c>
      <c r="C973" s="43">
        <v>6.0750340835571601E-4</v>
      </c>
      <c r="D973" s="43">
        <v>4.8717823868083349E-2</v>
      </c>
      <c r="E973" s="43">
        <v>4.0867497196260159</v>
      </c>
      <c r="F973" s="43">
        <v>1.9075658116281293</v>
      </c>
      <c r="H973" s="43">
        <v>9.1099122716098435E-5</v>
      </c>
      <c r="I973" s="43">
        <v>8.0841822629827823E-2</v>
      </c>
      <c r="J973" s="43">
        <v>0</v>
      </c>
      <c r="K973" s="43">
        <v>1</v>
      </c>
      <c r="M973" s="43">
        <v>7.88469790580415E-3</v>
      </c>
      <c r="N973" s="43">
        <v>4.5670665372197515E-2</v>
      </c>
      <c r="O973" s="43">
        <v>0</v>
      </c>
      <c r="P973" s="43">
        <v>1</v>
      </c>
      <c r="R973" s="43">
        <v>560.37528479601042</v>
      </c>
      <c r="S973" s="43">
        <v>139.44169842466425</v>
      </c>
      <c r="T973" s="43">
        <v>6818.1220323453972</v>
      </c>
      <c r="U973" s="43">
        <v>7517.9390155660722</v>
      </c>
      <c r="W973" s="43">
        <v>2290.1135380254445</v>
      </c>
      <c r="X973" s="43">
        <v>0</v>
      </c>
      <c r="Y973" s="43">
        <v>0</v>
      </c>
      <c r="Z973" s="43">
        <v>2290.1135380254445</v>
      </c>
      <c r="AB973" s="43">
        <v>54.417787167359187</v>
      </c>
      <c r="AC973" s="43">
        <v>0</v>
      </c>
      <c r="AD973" s="43">
        <v>0</v>
      </c>
      <c r="AE973" s="43">
        <v>54.417787167359187</v>
      </c>
      <c r="AG973" s="43">
        <v>4211518.7964287922</v>
      </c>
      <c r="AH973" s="43">
        <v>494664.52421349601</v>
      </c>
      <c r="AI973" s="43">
        <v>0</v>
      </c>
      <c r="AJ973" s="43">
        <v>228554706.10290858</v>
      </c>
      <c r="AK973" s="43">
        <v>232766224.89933738</v>
      </c>
    </row>
    <row r="974" spans="1:37" x14ac:dyDescent="0.2">
      <c r="A974" s="43">
        <v>965</v>
      </c>
      <c r="C974" s="43">
        <v>6.0848071660082447E-4</v>
      </c>
      <c r="D974" s="43">
        <v>4.9268019336633245E-2</v>
      </c>
      <c r="E974" s="43">
        <v>3.9897787802390967</v>
      </c>
      <c r="F974" s="43">
        <v>9.3668232967423695</v>
      </c>
      <c r="H974" s="43">
        <v>8.9562537908945489E-5</v>
      </c>
      <c r="I974" s="43">
        <v>0.10973943533925168</v>
      </c>
      <c r="J974" s="43">
        <v>0</v>
      </c>
      <c r="K974" s="43">
        <v>1</v>
      </c>
      <c r="M974" s="43">
        <v>7.8456384046504506E-3</v>
      </c>
      <c r="N974" s="43">
        <v>4.6754373252416714E-2</v>
      </c>
      <c r="O974" s="43">
        <v>0</v>
      </c>
      <c r="P974" s="43">
        <v>1</v>
      </c>
      <c r="R974" s="43">
        <v>567.6155642967434</v>
      </c>
      <c r="S974" s="43">
        <v>186.09362062159528</v>
      </c>
      <c r="T974" s="43">
        <v>6945.3302392952073</v>
      </c>
      <c r="U974" s="43">
        <v>7699.0394242135462</v>
      </c>
      <c r="W974" s="43">
        <v>2264.6605337645874</v>
      </c>
      <c r="X974" s="43">
        <v>0</v>
      </c>
      <c r="Y974" s="43">
        <v>0</v>
      </c>
      <c r="Z974" s="43">
        <v>2264.6605337645874</v>
      </c>
      <c r="AB974" s="43">
        <v>508.15788658381683</v>
      </c>
      <c r="AC974" s="43">
        <v>0</v>
      </c>
      <c r="AD974" s="43">
        <v>0</v>
      </c>
      <c r="AE974" s="43">
        <v>508.15788658381683</v>
      </c>
      <c r="AG974" s="43">
        <v>4164710.7215930764</v>
      </c>
      <c r="AH974" s="43">
        <v>489166.67529315088</v>
      </c>
      <c r="AI974" s="43">
        <v>0</v>
      </c>
      <c r="AJ974" s="43">
        <v>2134263123.6520307</v>
      </c>
      <c r="AK974" s="43">
        <v>2138427834.3736238</v>
      </c>
    </row>
    <row r="975" spans="1:37" x14ac:dyDescent="0.2">
      <c r="A975" s="43">
        <v>966</v>
      </c>
      <c r="C975" s="43">
        <v>6.007354834740153E-4</v>
      </c>
      <c r="D975" s="43">
        <v>4.63487014931174E-2</v>
      </c>
      <c r="E975" s="43">
        <v>3.8722751414418095</v>
      </c>
      <c r="F975" s="43">
        <v>2.7587023867972742</v>
      </c>
      <c r="H975" s="43">
        <v>8.9911932189656874E-5</v>
      </c>
      <c r="I975" s="43">
        <v>7.2307792539306262E-2</v>
      </c>
      <c r="J975" s="43">
        <v>0</v>
      </c>
      <c r="K975" s="43">
        <v>1</v>
      </c>
      <c r="M975" s="43">
        <v>7.7651824381199525E-3</v>
      </c>
      <c r="N975" s="43">
        <v>4.5563596779835271E-2</v>
      </c>
      <c r="O975" s="43">
        <v>0</v>
      </c>
      <c r="P975" s="43">
        <v>1</v>
      </c>
      <c r="R975" s="43">
        <v>527.18522396376238</v>
      </c>
      <c r="S975" s="43">
        <v>123.09624545156763</v>
      </c>
      <c r="T975" s="43">
        <v>6699.0317527736224</v>
      </c>
      <c r="U975" s="43">
        <v>7349.3132221889528</v>
      </c>
      <c r="W975" s="43">
        <v>2041.40623769031</v>
      </c>
      <c r="X975" s="43">
        <v>0</v>
      </c>
      <c r="Y975" s="43">
        <v>0</v>
      </c>
      <c r="Z975" s="43">
        <v>2041.40623769031</v>
      </c>
      <c r="AB975" s="43">
        <v>99.206324548617715</v>
      </c>
      <c r="AC975" s="43">
        <v>0</v>
      </c>
      <c r="AD975" s="43">
        <v>0</v>
      </c>
      <c r="AE975" s="43">
        <v>99.206324548617715</v>
      </c>
      <c r="AG975" s="43">
        <v>3754146.07111248</v>
      </c>
      <c r="AH975" s="43">
        <v>440943.747341107</v>
      </c>
      <c r="AI975" s="43">
        <v>0</v>
      </c>
      <c r="AJ975" s="43">
        <v>416666563.1041944</v>
      </c>
      <c r="AK975" s="43">
        <v>420420709.17530686</v>
      </c>
    </row>
    <row r="976" spans="1:37" x14ac:dyDescent="0.2">
      <c r="A976" s="43">
        <v>967</v>
      </c>
      <c r="C976" s="43">
        <v>6.2583950622685514E-4</v>
      </c>
      <c r="D976" s="43">
        <v>6.243994055030555E-2</v>
      </c>
      <c r="E976" s="43">
        <v>5.5812055792484268</v>
      </c>
      <c r="F976" s="43">
        <v>2.1485725867532897</v>
      </c>
      <c r="H976" s="43">
        <v>8.531680829447147E-5</v>
      </c>
      <c r="I976" s="43">
        <v>0.12831057416152514</v>
      </c>
      <c r="J976" s="43">
        <v>0</v>
      </c>
      <c r="K976" s="43">
        <v>1</v>
      </c>
      <c r="M976" s="43">
        <v>7.8747835093628815E-3</v>
      </c>
      <c r="N976" s="43">
        <v>4.5735554694339764E-2</v>
      </c>
      <c r="O976" s="43">
        <v>0</v>
      </c>
      <c r="P976" s="43">
        <v>1</v>
      </c>
      <c r="R976" s="43">
        <v>739.89114251076364</v>
      </c>
      <c r="S976" s="43">
        <v>207.27141928853479</v>
      </c>
      <c r="T976" s="43">
        <v>6819.2238450071627</v>
      </c>
      <c r="U976" s="43">
        <v>7766.3864068064613</v>
      </c>
      <c r="W976" s="43">
        <v>4129.4845726175672</v>
      </c>
      <c r="X976" s="43">
        <v>0</v>
      </c>
      <c r="Y976" s="43">
        <v>0</v>
      </c>
      <c r="Z976" s="43">
        <v>4129.4845726175672</v>
      </c>
      <c r="AB976" s="43">
        <v>90.930599131229513</v>
      </c>
      <c r="AC976" s="43">
        <v>0</v>
      </c>
      <c r="AD976" s="43">
        <v>0</v>
      </c>
      <c r="AE976" s="43">
        <v>90.930599131229513</v>
      </c>
      <c r="AG976" s="43">
        <v>7594122.1290437058</v>
      </c>
      <c r="AH976" s="43">
        <v>891968.66768539452</v>
      </c>
      <c r="AI976" s="43">
        <v>0</v>
      </c>
      <c r="AJ976" s="43">
        <v>381908516.35116398</v>
      </c>
      <c r="AK976" s="43">
        <v>389502638.48020768</v>
      </c>
    </row>
    <row r="977" spans="1:37" x14ac:dyDescent="0.2">
      <c r="A977" s="43">
        <v>968</v>
      </c>
      <c r="C977" s="43">
        <v>6.0940859087050755E-4</v>
      </c>
      <c r="D977" s="43">
        <v>5.637750928776164E-2</v>
      </c>
      <c r="E977" s="43">
        <v>2.1098331752593187</v>
      </c>
      <c r="F977" s="43">
        <v>2.1439879971859157</v>
      </c>
      <c r="H977" s="43">
        <v>8.6210596073357695E-5</v>
      </c>
      <c r="I977" s="43">
        <v>0.10397924848760476</v>
      </c>
      <c r="J977" s="43">
        <v>0</v>
      </c>
      <c r="K977" s="43">
        <v>1</v>
      </c>
      <c r="M977" s="43">
        <v>7.8192019318383717E-3</v>
      </c>
      <c r="N977" s="43">
        <v>4.3271224643289911E-2</v>
      </c>
      <c r="O977" s="43">
        <v>0</v>
      </c>
      <c r="P977" s="43">
        <v>1</v>
      </c>
      <c r="R977" s="43">
        <v>650.51427340457008</v>
      </c>
      <c r="S977" s="43">
        <v>169.72651537871664</v>
      </c>
      <c r="T977" s="43">
        <v>6406.2515578932962</v>
      </c>
      <c r="U977" s="43">
        <v>7226.4923466765831</v>
      </c>
      <c r="W977" s="43">
        <v>1372.4765950086726</v>
      </c>
      <c r="X977" s="43">
        <v>0</v>
      </c>
      <c r="Y977" s="43">
        <v>0</v>
      </c>
      <c r="Z977" s="43">
        <v>1372.4765950086726</v>
      </c>
      <c r="AB977" s="43">
        <v>79.627315722705148</v>
      </c>
      <c r="AC977" s="43">
        <v>0</v>
      </c>
      <c r="AD977" s="43">
        <v>0</v>
      </c>
      <c r="AE977" s="43">
        <v>79.627315722705148</v>
      </c>
      <c r="AG977" s="43">
        <v>2523984.4582209489</v>
      </c>
      <c r="AH977" s="43">
        <v>296454.94452187326</v>
      </c>
      <c r="AI977" s="43">
        <v>0</v>
      </c>
      <c r="AJ977" s="43">
        <v>334434726.03536165</v>
      </c>
      <c r="AK977" s="43">
        <v>336958710.49358261</v>
      </c>
    </row>
    <row r="978" spans="1:37" x14ac:dyDescent="0.2">
      <c r="A978" s="43">
        <v>969</v>
      </c>
      <c r="C978" s="43">
        <v>6.0848116413568163E-4</v>
      </c>
      <c r="D978" s="43">
        <v>5.4846930508075653E-2</v>
      </c>
      <c r="E978" s="43">
        <v>4.7521048883724566</v>
      </c>
      <c r="F978" s="43">
        <v>1.5732645344318303</v>
      </c>
      <c r="H978" s="43">
        <v>9.546720978503842E-5</v>
      </c>
      <c r="I978" s="43">
        <v>9.5404269675699246E-2</v>
      </c>
      <c r="J978" s="43">
        <v>0</v>
      </c>
      <c r="K978" s="43">
        <v>1</v>
      </c>
      <c r="M978" s="43">
        <v>7.8651957850381926E-3</v>
      </c>
      <c r="N978" s="43">
        <v>4.5296378193214533E-2</v>
      </c>
      <c r="O978" s="43">
        <v>0</v>
      </c>
      <c r="P978" s="43">
        <v>1</v>
      </c>
      <c r="R978" s="43">
        <v>631.89051897939305</v>
      </c>
      <c r="S978" s="43">
        <v>172.45048248063262</v>
      </c>
      <c r="T978" s="43">
        <v>6745.5192917449476</v>
      </c>
      <c r="U978" s="43">
        <v>7549.8602932049735</v>
      </c>
      <c r="W978" s="43">
        <v>3002.8100241581824</v>
      </c>
      <c r="X978" s="43">
        <v>0</v>
      </c>
      <c r="Y978" s="43">
        <v>0</v>
      </c>
      <c r="Z978" s="43">
        <v>3002.8100241581824</v>
      </c>
      <c r="AB978" s="43">
        <v>38.759725386683201</v>
      </c>
      <c r="AC978" s="43">
        <v>0</v>
      </c>
      <c r="AD978" s="43">
        <v>0</v>
      </c>
      <c r="AE978" s="43">
        <v>38.759725386683201</v>
      </c>
      <c r="AG978" s="43">
        <v>5522167.6344268974</v>
      </c>
      <c r="AH978" s="43">
        <v>648606.9652181674</v>
      </c>
      <c r="AI978" s="43">
        <v>0</v>
      </c>
      <c r="AJ978" s="43">
        <v>162790846.62406945</v>
      </c>
      <c r="AK978" s="43">
        <v>168313014.25849634</v>
      </c>
    </row>
    <row r="979" spans="1:37" x14ac:dyDescent="0.2">
      <c r="A979" s="43">
        <v>970</v>
      </c>
      <c r="C979" s="43">
        <v>5.9531809388507436E-4</v>
      </c>
      <c r="D979" s="43">
        <v>4.8878748182853121E-2</v>
      </c>
      <c r="E979" s="43">
        <v>3.8892903066131015</v>
      </c>
      <c r="F979" s="43">
        <v>2.360679716926227</v>
      </c>
      <c r="H979" s="43">
        <v>9.540670499874615E-5</v>
      </c>
      <c r="I979" s="43">
        <v>9.2260106800636218E-2</v>
      </c>
      <c r="J979" s="43">
        <v>0</v>
      </c>
      <c r="K979" s="43">
        <v>1</v>
      </c>
      <c r="M979" s="43">
        <v>7.8340580352834945E-3</v>
      </c>
      <c r="N979" s="43">
        <v>4.4573579427159449E-2</v>
      </c>
      <c r="O979" s="43">
        <v>0</v>
      </c>
      <c r="P979" s="43">
        <v>1</v>
      </c>
      <c r="R979" s="43">
        <v>550.94916618320815</v>
      </c>
      <c r="S979" s="43">
        <v>166.66147569662419</v>
      </c>
      <c r="T979" s="43">
        <v>6611.6014808482278</v>
      </c>
      <c r="U979" s="43">
        <v>7329.2121227280604</v>
      </c>
      <c r="W979" s="43">
        <v>2142.8012514729221</v>
      </c>
      <c r="X979" s="43">
        <v>0</v>
      </c>
      <c r="Y979" s="43">
        <v>0</v>
      </c>
      <c r="Z979" s="43">
        <v>2142.8012514729221</v>
      </c>
      <c r="AB979" s="43">
        <v>80.214193036671219</v>
      </c>
      <c r="AC979" s="43">
        <v>0</v>
      </c>
      <c r="AD979" s="43">
        <v>0</v>
      </c>
      <c r="AE979" s="43">
        <v>80.214193036671219</v>
      </c>
      <c r="AG979" s="43">
        <v>3940611.5014587035</v>
      </c>
      <c r="AH979" s="43">
        <v>462845.07031815115</v>
      </c>
      <c r="AI979" s="43">
        <v>0</v>
      </c>
      <c r="AJ979" s="43">
        <v>336899610.75401914</v>
      </c>
      <c r="AK979" s="43">
        <v>340840222.25547785</v>
      </c>
    </row>
    <row r="980" spans="1:37" x14ac:dyDescent="0.2">
      <c r="A980" s="43">
        <v>971</v>
      </c>
      <c r="C980" s="43">
        <v>6.291018615779409E-4</v>
      </c>
      <c r="D980" s="43">
        <v>4.3417000318767003E-2</v>
      </c>
      <c r="E980" s="43">
        <v>5.3786453397378944</v>
      </c>
      <c r="F980" s="43">
        <v>1.9714613028942769</v>
      </c>
      <c r="H980" s="43">
        <v>9.3543272639107222E-5</v>
      </c>
      <c r="I980" s="43">
        <v>0.10892845684112129</v>
      </c>
      <c r="J980" s="43">
        <v>0</v>
      </c>
      <c r="K980" s="43">
        <v>1</v>
      </c>
      <c r="M980" s="43">
        <v>7.8457448097023139E-3</v>
      </c>
      <c r="N980" s="43">
        <v>4.4095901384060984E-2</v>
      </c>
      <c r="O980" s="43">
        <v>0</v>
      </c>
      <c r="P980" s="43">
        <v>1</v>
      </c>
      <c r="R980" s="43">
        <v>517.15789353083312</v>
      </c>
      <c r="S980" s="43">
        <v>192.928453786273</v>
      </c>
      <c r="T980" s="43">
        <v>6550.5048963484214</v>
      </c>
      <c r="U980" s="43">
        <v>7260.5912436655271</v>
      </c>
      <c r="W980" s="43">
        <v>2781.6088939482815</v>
      </c>
      <c r="X980" s="43">
        <v>0</v>
      </c>
      <c r="Y980" s="43">
        <v>0</v>
      </c>
      <c r="Z980" s="43">
        <v>2781.6088939482815</v>
      </c>
      <c r="AB980" s="43">
        <v>53.756680272512945</v>
      </c>
      <c r="AC980" s="43">
        <v>0</v>
      </c>
      <c r="AD980" s="43">
        <v>0</v>
      </c>
      <c r="AE980" s="43">
        <v>53.756680272512945</v>
      </c>
      <c r="AG980" s="43">
        <v>5115378.7559708897</v>
      </c>
      <c r="AH980" s="43">
        <v>600827.52109282883</v>
      </c>
      <c r="AI980" s="43">
        <v>0</v>
      </c>
      <c r="AJ980" s="43">
        <v>225778057.14455438</v>
      </c>
      <c r="AK980" s="43">
        <v>230893435.90052527</v>
      </c>
    </row>
    <row r="981" spans="1:37" x14ac:dyDescent="0.2">
      <c r="A981" s="43">
        <v>972</v>
      </c>
      <c r="C981" s="43">
        <v>5.9722714846001813E-4</v>
      </c>
      <c r="D981" s="43">
        <v>5.7416140397514082E-2</v>
      </c>
      <c r="E981" s="43">
        <v>8.2394874935569327</v>
      </c>
      <c r="F981" s="43">
        <v>2.9233975157368421</v>
      </c>
      <c r="H981" s="43">
        <v>7.8054909341476394E-5</v>
      </c>
      <c r="I981" s="43">
        <v>0.11331880618969947</v>
      </c>
      <c r="J981" s="43">
        <v>0</v>
      </c>
      <c r="K981" s="43">
        <v>1</v>
      </c>
      <c r="M981" s="43">
        <v>7.8154944198400265E-3</v>
      </c>
      <c r="N981" s="43">
        <v>4.6861969988269747E-2</v>
      </c>
      <c r="O981" s="43">
        <v>0</v>
      </c>
      <c r="P981" s="43">
        <v>1</v>
      </c>
      <c r="R981" s="43">
        <v>649.25590676341801</v>
      </c>
      <c r="S981" s="43">
        <v>167.472917849113</v>
      </c>
      <c r="T981" s="43">
        <v>6934.5673692881883</v>
      </c>
      <c r="U981" s="43">
        <v>7751.2961939007191</v>
      </c>
      <c r="W981" s="43">
        <v>5349.5359238951487</v>
      </c>
      <c r="X981" s="43">
        <v>0</v>
      </c>
      <c r="Y981" s="43">
        <v>0</v>
      </c>
      <c r="Z981" s="43">
        <v>5349.5359238951487</v>
      </c>
      <c r="AB981" s="43">
        <v>133.61916020164651</v>
      </c>
      <c r="AC981" s="43">
        <v>0</v>
      </c>
      <c r="AD981" s="43">
        <v>0</v>
      </c>
      <c r="AE981" s="43">
        <v>133.61916020164651</v>
      </c>
      <c r="AG981" s="43">
        <v>9837796.5640431792</v>
      </c>
      <c r="AH981" s="43">
        <v>1155499.7595613522</v>
      </c>
      <c r="AI981" s="43">
        <v>0</v>
      </c>
      <c r="AJ981" s="43">
        <v>561200472.84691536</v>
      </c>
      <c r="AK981" s="43">
        <v>571038269.41095853</v>
      </c>
    </row>
    <row r="982" spans="1:37" x14ac:dyDescent="0.2">
      <c r="A982" s="43">
        <v>973</v>
      </c>
      <c r="C982" s="43">
        <v>6.1795055307356517E-4</v>
      </c>
      <c r="D982" s="43">
        <v>5.5192559826998111E-2</v>
      </c>
      <c r="E982" s="43">
        <v>7.1084819173246494</v>
      </c>
      <c r="F982" s="43">
        <v>1.8516076069594936</v>
      </c>
      <c r="H982" s="43">
        <v>8.906808789899129E-5</v>
      </c>
      <c r="I982" s="43">
        <v>9.1991137189455188E-2</v>
      </c>
      <c r="J982" s="43">
        <v>0</v>
      </c>
      <c r="K982" s="43">
        <v>1</v>
      </c>
      <c r="M982" s="43">
        <v>7.846294580284437E-3</v>
      </c>
      <c r="N982" s="43">
        <v>4.7195682862604227E-2</v>
      </c>
      <c r="O982" s="43">
        <v>0</v>
      </c>
      <c r="P982" s="43">
        <v>1</v>
      </c>
      <c r="R982" s="43">
        <v>645.76817053268474</v>
      </c>
      <c r="S982" s="43">
        <v>155.13524983950683</v>
      </c>
      <c r="T982" s="43">
        <v>7011.4728412724107</v>
      </c>
      <c r="U982" s="43">
        <v>7812.376261644602</v>
      </c>
      <c r="W982" s="43">
        <v>4590.4313630154102</v>
      </c>
      <c r="X982" s="43">
        <v>0</v>
      </c>
      <c r="Y982" s="43">
        <v>0</v>
      </c>
      <c r="Z982" s="43">
        <v>4590.4313630154102</v>
      </c>
      <c r="AB982" s="43">
        <v>58.843696240300623</v>
      </c>
      <c r="AC982" s="43">
        <v>0</v>
      </c>
      <c r="AD982" s="43">
        <v>0</v>
      </c>
      <c r="AE982" s="43">
        <v>58.843696240300623</v>
      </c>
      <c r="AG982" s="43">
        <v>8441803.2765853386</v>
      </c>
      <c r="AH982" s="43">
        <v>991533.17441132863</v>
      </c>
      <c r="AI982" s="43">
        <v>0</v>
      </c>
      <c r="AJ982" s="43">
        <v>247143524.20926261</v>
      </c>
      <c r="AK982" s="43">
        <v>255585327.48584795</v>
      </c>
    </row>
    <row r="983" spans="1:37" x14ac:dyDescent="0.2">
      <c r="A983" s="43">
        <v>974</v>
      </c>
      <c r="C983" s="43">
        <v>5.9571219530878301E-4</v>
      </c>
      <c r="D983" s="43">
        <v>5.6183913671905561E-2</v>
      </c>
      <c r="E983" s="43">
        <v>1.8338914234176547</v>
      </c>
      <c r="F983" s="43">
        <v>3.2341169335803608</v>
      </c>
      <c r="H983" s="43">
        <v>8.4609334248506723E-5</v>
      </c>
      <c r="I983" s="43">
        <v>9.3033139350293087E-2</v>
      </c>
      <c r="J983" s="43">
        <v>0</v>
      </c>
      <c r="K983" s="43">
        <v>1</v>
      </c>
      <c r="M983" s="43">
        <v>7.8579054568528317E-3</v>
      </c>
      <c r="N983" s="43">
        <v>4.4276653813610213E-2</v>
      </c>
      <c r="O983" s="43">
        <v>0</v>
      </c>
      <c r="P983" s="43">
        <v>1</v>
      </c>
      <c r="R983" s="43">
        <v>633.71042532747117</v>
      </c>
      <c r="S983" s="43">
        <v>149.0384505351507</v>
      </c>
      <c r="T983" s="43">
        <v>6587.5505965154089</v>
      </c>
      <c r="U983" s="43">
        <v>7370.2994723780303</v>
      </c>
      <c r="W983" s="43">
        <v>1162.1561139384035</v>
      </c>
      <c r="X983" s="43">
        <v>0</v>
      </c>
      <c r="Y983" s="43">
        <v>0</v>
      </c>
      <c r="Z983" s="43">
        <v>1162.1561139384035</v>
      </c>
      <c r="AB983" s="43">
        <v>151.48880156652524</v>
      </c>
      <c r="AC983" s="43">
        <v>0</v>
      </c>
      <c r="AD983" s="43">
        <v>0</v>
      </c>
      <c r="AE983" s="43">
        <v>151.48880156652524</v>
      </c>
      <c r="AG983" s="43">
        <v>2137205.0935327238</v>
      </c>
      <c r="AH983" s="43">
        <v>251025.72061069513</v>
      </c>
      <c r="AI983" s="43">
        <v>0</v>
      </c>
      <c r="AJ983" s="43">
        <v>636252966.57940602</v>
      </c>
      <c r="AK983" s="43">
        <v>638390171.6729387</v>
      </c>
    </row>
    <row r="984" spans="1:37" x14ac:dyDescent="0.2">
      <c r="A984" s="43">
        <v>975</v>
      </c>
      <c r="C984" s="43">
        <v>6.0907564357735172E-4</v>
      </c>
      <c r="D984" s="43">
        <v>5.2012386811006346E-2</v>
      </c>
      <c r="E984" s="43">
        <v>4.4291151245160174</v>
      </c>
      <c r="F984" s="43">
        <v>3.6206206998089643</v>
      </c>
      <c r="H984" s="43">
        <v>1.0023819794435784E-4</v>
      </c>
      <c r="I984" s="43">
        <v>8.6648855525453483E-2</v>
      </c>
      <c r="J984" s="43">
        <v>0</v>
      </c>
      <c r="K984" s="43">
        <v>1</v>
      </c>
      <c r="M984" s="43">
        <v>7.8507823938278598E-3</v>
      </c>
      <c r="N984" s="43">
        <v>4.4693234259954605E-2</v>
      </c>
      <c r="O984" s="43">
        <v>0</v>
      </c>
      <c r="P984" s="43">
        <v>1</v>
      </c>
      <c r="R984" s="43">
        <v>599.81923590116935</v>
      </c>
      <c r="S984" s="43">
        <v>164.45173284573733</v>
      </c>
      <c r="T984" s="43">
        <v>6643.502403835254</v>
      </c>
      <c r="U984" s="43">
        <v>7407.7733725821608</v>
      </c>
      <c r="W984" s="43">
        <v>2656.6684497055103</v>
      </c>
      <c r="X984" s="43">
        <v>0</v>
      </c>
      <c r="Y984" s="43">
        <v>0</v>
      </c>
      <c r="Z984" s="43">
        <v>2656.6684497055103</v>
      </c>
      <c r="AB984" s="43">
        <v>168.19316151484347</v>
      </c>
      <c r="AC984" s="43">
        <v>0</v>
      </c>
      <c r="AD984" s="43">
        <v>0</v>
      </c>
      <c r="AE984" s="43">
        <v>168.19316151484347</v>
      </c>
      <c r="AG984" s="43">
        <v>4885613.2790084332</v>
      </c>
      <c r="AH984" s="43">
        <v>573840.38513639022</v>
      </c>
      <c r="AI984" s="43">
        <v>0</v>
      </c>
      <c r="AJ984" s="43">
        <v>706411278.3623426</v>
      </c>
      <c r="AK984" s="43">
        <v>711296891.64135098</v>
      </c>
    </row>
    <row r="985" spans="1:37" x14ac:dyDescent="0.2">
      <c r="A985" s="43">
        <v>976</v>
      </c>
      <c r="C985" s="43">
        <v>6.0798843383756739E-4</v>
      </c>
      <c r="D985" s="43">
        <v>5.4136208468418399E-2</v>
      </c>
      <c r="E985" s="43">
        <v>7.5092562138872214</v>
      </c>
      <c r="F985" s="43">
        <v>4.9614338028327776</v>
      </c>
      <c r="H985" s="43">
        <v>8.9164784826505558E-5</v>
      </c>
      <c r="I985" s="43">
        <v>7.8254108213181586E-2</v>
      </c>
      <c r="J985" s="43">
        <v>0</v>
      </c>
      <c r="K985" s="43">
        <v>1</v>
      </c>
      <c r="M985" s="43">
        <v>7.7773273706690299E-3</v>
      </c>
      <c r="N985" s="43">
        <v>4.5111943120363068E-2</v>
      </c>
      <c r="O985" s="43">
        <v>0</v>
      </c>
      <c r="P985" s="43">
        <v>1</v>
      </c>
      <c r="R985" s="43">
        <v>623.19724696409651</v>
      </c>
      <c r="S985" s="43">
        <v>132.11218798418912</v>
      </c>
      <c r="T985" s="43">
        <v>6643.0005264089305</v>
      </c>
      <c r="U985" s="43">
        <v>7398.3099613572158</v>
      </c>
      <c r="W985" s="43">
        <v>4679.7477992425511</v>
      </c>
      <c r="X985" s="43">
        <v>0</v>
      </c>
      <c r="Y985" s="43">
        <v>0</v>
      </c>
      <c r="Z985" s="43">
        <v>4679.7477992425511</v>
      </c>
      <c r="AB985" s="43">
        <v>264.15674647528112</v>
      </c>
      <c r="AC985" s="43">
        <v>0</v>
      </c>
      <c r="AD985" s="43">
        <v>0</v>
      </c>
      <c r="AE985" s="43">
        <v>264.15674647528112</v>
      </c>
      <c r="AG985" s="43">
        <v>8606056.2028070521</v>
      </c>
      <c r="AH985" s="43">
        <v>1010825.5246363911</v>
      </c>
      <c r="AI985" s="43">
        <v>0</v>
      </c>
      <c r="AJ985" s="43">
        <v>1109458335.1961808</v>
      </c>
      <c r="AK985" s="43">
        <v>1118064391.3989878</v>
      </c>
    </row>
    <row r="986" spans="1:37" x14ac:dyDescent="0.2">
      <c r="A986" s="43">
        <v>977</v>
      </c>
      <c r="C986" s="43">
        <v>6.0362578930739602E-4</v>
      </c>
      <c r="D986" s="43">
        <v>5.3937008532559269E-2</v>
      </c>
      <c r="E986" s="43">
        <v>6.3034109040470723</v>
      </c>
      <c r="F986" s="43">
        <v>2.4519782488973694</v>
      </c>
      <c r="H986" s="43">
        <v>9.0746748171333103E-5</v>
      </c>
      <c r="I986" s="43">
        <v>0.13401332605821537</v>
      </c>
      <c r="J986" s="43">
        <v>0</v>
      </c>
      <c r="K986" s="43">
        <v>1</v>
      </c>
      <c r="M986" s="43">
        <v>7.8883653303190027E-3</v>
      </c>
      <c r="N986" s="43">
        <v>4.7697354005846848E-2</v>
      </c>
      <c r="O986" s="43">
        <v>0</v>
      </c>
      <c r="P986" s="43">
        <v>1</v>
      </c>
      <c r="R986" s="43">
        <v>616.44880484158011</v>
      </c>
      <c r="S986" s="43">
        <v>230.26155342235191</v>
      </c>
      <c r="T986" s="43">
        <v>7123.9961459224287</v>
      </c>
      <c r="U986" s="43">
        <v>7970.7065041863607</v>
      </c>
      <c r="W986" s="43">
        <v>3885.7301182252017</v>
      </c>
      <c r="X986" s="43">
        <v>0</v>
      </c>
      <c r="Y986" s="43">
        <v>0</v>
      </c>
      <c r="Z986" s="43">
        <v>3885.7301182252017</v>
      </c>
      <c r="AB986" s="43">
        <v>95.772517412196663</v>
      </c>
      <c r="AC986" s="43">
        <v>0</v>
      </c>
      <c r="AD986" s="43">
        <v>0</v>
      </c>
      <c r="AE986" s="43">
        <v>95.772517412196663</v>
      </c>
      <c r="AG986" s="43">
        <v>7145857.6874161456</v>
      </c>
      <c r="AH986" s="43">
        <v>839317.70553664363</v>
      </c>
      <c r="AI986" s="43">
        <v>0</v>
      </c>
      <c r="AJ986" s="43">
        <v>402244573.131226</v>
      </c>
      <c r="AK986" s="43">
        <v>409390430.81864214</v>
      </c>
    </row>
    <row r="987" spans="1:37" x14ac:dyDescent="0.2">
      <c r="A987" s="43">
        <v>978</v>
      </c>
      <c r="C987" s="43">
        <v>5.9671850438284429E-4</v>
      </c>
      <c r="D987" s="43">
        <v>5.8069698821439864E-2</v>
      </c>
      <c r="E987" s="43">
        <v>9.4715796904994836</v>
      </c>
      <c r="F987" s="43">
        <v>2.5609262048169676</v>
      </c>
      <c r="H987" s="43">
        <v>9.5610708688798063E-5</v>
      </c>
      <c r="I987" s="43">
        <v>9.3271247396803647E-2</v>
      </c>
      <c r="J987" s="43">
        <v>0</v>
      </c>
      <c r="K987" s="43">
        <v>1</v>
      </c>
      <c r="M987" s="43">
        <v>7.8876143006685329E-3</v>
      </c>
      <c r="N987" s="43">
        <v>4.8894718192372677E-2</v>
      </c>
      <c r="O987" s="43">
        <v>0</v>
      </c>
      <c r="P987" s="43">
        <v>1</v>
      </c>
      <c r="R987" s="43">
        <v>656.08702937031865</v>
      </c>
      <c r="S987" s="43">
        <v>168.84830102981837</v>
      </c>
      <c r="T987" s="43">
        <v>7302.1371536078886</v>
      </c>
      <c r="U987" s="43">
        <v>8127.0724840080256</v>
      </c>
      <c r="W987" s="43">
        <v>6214.1805825840484</v>
      </c>
      <c r="X987" s="43">
        <v>0</v>
      </c>
      <c r="Y987" s="43">
        <v>0</v>
      </c>
      <c r="Z987" s="43">
        <v>6214.1805825840484</v>
      </c>
      <c r="AB987" s="43">
        <v>109.57906773595752</v>
      </c>
      <c r="AC987" s="43">
        <v>0</v>
      </c>
      <c r="AD987" s="43">
        <v>0</v>
      </c>
      <c r="AE987" s="43">
        <v>109.57906773595752</v>
      </c>
      <c r="AG987" s="43">
        <v>11427878.091372065</v>
      </c>
      <c r="AH987" s="43">
        <v>1342263.0058381543</v>
      </c>
      <c r="AI987" s="43">
        <v>0</v>
      </c>
      <c r="AJ987" s="43">
        <v>460232084.49102157</v>
      </c>
      <c r="AK987" s="43">
        <v>471659962.58239365</v>
      </c>
    </row>
    <row r="988" spans="1:37" x14ac:dyDescent="0.2">
      <c r="A988" s="43">
        <v>979</v>
      </c>
      <c r="C988" s="43">
        <v>6.1876887023704086E-4</v>
      </c>
      <c r="D988" s="43">
        <v>5.0795488280682415E-2</v>
      </c>
      <c r="E988" s="43">
        <v>2.5033630336448085</v>
      </c>
      <c r="F988" s="43">
        <v>3.2477971693900485</v>
      </c>
      <c r="H988" s="43">
        <v>8.8067358192355709E-5</v>
      </c>
      <c r="I988" s="43">
        <v>6.5371810920867593E-2</v>
      </c>
      <c r="J988" s="43">
        <v>0</v>
      </c>
      <c r="K988" s="43">
        <v>1</v>
      </c>
      <c r="M988" s="43">
        <v>7.8026143832097316E-3</v>
      </c>
      <c r="N988" s="43">
        <v>4.6431719611591649E-2</v>
      </c>
      <c r="O988" s="43">
        <v>0</v>
      </c>
      <c r="P988" s="43">
        <v>1</v>
      </c>
      <c r="R988" s="43">
        <v>595.10824701978345</v>
      </c>
      <c r="S988" s="43">
        <v>109.00536097555758</v>
      </c>
      <c r="T988" s="43">
        <v>6859.5762012763762</v>
      </c>
      <c r="U988" s="43">
        <v>7563.6898092717174</v>
      </c>
      <c r="W988" s="43">
        <v>1489.7719866064892</v>
      </c>
      <c r="X988" s="43">
        <v>0</v>
      </c>
      <c r="Y988" s="43">
        <v>0</v>
      </c>
      <c r="Z988" s="43">
        <v>1489.7719866064892</v>
      </c>
      <c r="AB988" s="43">
        <v>143.1320417450965</v>
      </c>
      <c r="AC988" s="43">
        <v>0</v>
      </c>
      <c r="AD988" s="43">
        <v>0</v>
      </c>
      <c r="AE988" s="43">
        <v>143.1320417450965</v>
      </c>
      <c r="AG988" s="43">
        <v>2739690.6833693339</v>
      </c>
      <c r="AH988" s="43">
        <v>321790.7491070017</v>
      </c>
      <c r="AI988" s="43">
        <v>0</v>
      </c>
      <c r="AJ988" s="43">
        <v>601154575.32940531</v>
      </c>
      <c r="AK988" s="43">
        <v>603894266.01277459</v>
      </c>
    </row>
    <row r="989" spans="1:37" x14ac:dyDescent="0.2">
      <c r="A989" s="43">
        <v>980</v>
      </c>
      <c r="C989" s="43">
        <v>6.1280518955852958E-4</v>
      </c>
      <c r="D989" s="43">
        <v>4.5705305477670578E-2</v>
      </c>
      <c r="E989" s="43">
        <v>10.385503031486959</v>
      </c>
      <c r="F989" s="43">
        <v>2.7051659041304634</v>
      </c>
      <c r="H989" s="43">
        <v>9.5571674041394772E-5</v>
      </c>
      <c r="I989" s="43">
        <v>9.2114626535424321E-2</v>
      </c>
      <c r="J989" s="43">
        <v>0</v>
      </c>
      <c r="K989" s="43">
        <v>1</v>
      </c>
      <c r="M989" s="43">
        <v>7.7449787603534074E-3</v>
      </c>
      <c r="N989" s="43">
        <v>4.5132831755332413E-2</v>
      </c>
      <c r="O989" s="43">
        <v>0</v>
      </c>
      <c r="P989" s="43">
        <v>1</v>
      </c>
      <c r="R989" s="43">
        <v>530.31196176086701</v>
      </c>
      <c r="S989" s="43">
        <v>166.68639793400791</v>
      </c>
      <c r="T989" s="43">
        <v>6618.433157112996</v>
      </c>
      <c r="U989" s="43">
        <v>7315.431516807871</v>
      </c>
      <c r="W989" s="43">
        <v>5507.5564865012802</v>
      </c>
      <c r="X989" s="43">
        <v>0</v>
      </c>
      <c r="Y989" s="43">
        <v>0</v>
      </c>
      <c r="Z989" s="43">
        <v>5507.5564865012802</v>
      </c>
      <c r="AB989" s="43">
        <v>96.756876704947032</v>
      </c>
      <c r="AC989" s="43">
        <v>0</v>
      </c>
      <c r="AD989" s="43">
        <v>0</v>
      </c>
      <c r="AE989" s="43">
        <v>96.756876704947032</v>
      </c>
      <c r="AG989" s="43">
        <v>10128396.378675854</v>
      </c>
      <c r="AH989" s="43">
        <v>1189632.2010842764</v>
      </c>
      <c r="AI989" s="43">
        <v>0</v>
      </c>
      <c r="AJ989" s="43">
        <v>406378882.16077751</v>
      </c>
      <c r="AK989" s="43">
        <v>416507278.53945339</v>
      </c>
    </row>
    <row r="990" spans="1:37" x14ac:dyDescent="0.2">
      <c r="A990" s="43">
        <v>981</v>
      </c>
      <c r="C990" s="43">
        <v>6.230485420798404E-4</v>
      </c>
      <c r="D990" s="43">
        <v>5.3316139205237326E-2</v>
      </c>
      <c r="E990" s="43">
        <v>2.479430890371658</v>
      </c>
      <c r="F990" s="43">
        <v>1.5915261477972511</v>
      </c>
      <c r="H990" s="43">
        <v>9.1343668850774051E-5</v>
      </c>
      <c r="I990" s="43">
        <v>6.6576680567100949E-2</v>
      </c>
      <c r="J990" s="43">
        <v>0</v>
      </c>
      <c r="K990" s="43">
        <v>1</v>
      </c>
      <c r="M990" s="43">
        <v>7.8631657490988438E-3</v>
      </c>
      <c r="N990" s="43">
        <v>4.7043153943604143E-2</v>
      </c>
      <c r="O990" s="43">
        <v>0</v>
      </c>
      <c r="P990" s="43">
        <v>1</v>
      </c>
      <c r="R990" s="43">
        <v>628.95988939695394</v>
      </c>
      <c r="S990" s="43">
        <v>115.1444373498439</v>
      </c>
      <c r="T990" s="43">
        <v>7003.840283849664</v>
      </c>
      <c r="U990" s="43">
        <v>7747.9446105964616</v>
      </c>
      <c r="W990" s="43">
        <v>1559.4625785755491</v>
      </c>
      <c r="X990" s="43">
        <v>0</v>
      </c>
      <c r="Y990" s="43">
        <v>0</v>
      </c>
      <c r="Z990" s="43">
        <v>1559.4625785755491</v>
      </c>
      <c r="AB990" s="43">
        <v>39.808945592854279</v>
      </c>
      <c r="AC990" s="43">
        <v>0</v>
      </c>
      <c r="AD990" s="43">
        <v>0</v>
      </c>
      <c r="AE990" s="43">
        <v>39.808945592854279</v>
      </c>
      <c r="AG990" s="43">
        <v>2867851.6820004345</v>
      </c>
      <c r="AH990" s="43">
        <v>336843.91697231861</v>
      </c>
      <c r="AI990" s="43">
        <v>0</v>
      </c>
      <c r="AJ990" s="43">
        <v>167197571.48998797</v>
      </c>
      <c r="AK990" s="43">
        <v>170065423.1719884</v>
      </c>
    </row>
    <row r="991" spans="1:37" x14ac:dyDescent="0.2">
      <c r="A991" s="43">
        <v>982</v>
      </c>
      <c r="C991" s="43">
        <v>6.0558687779986803E-4</v>
      </c>
      <c r="D991" s="43">
        <v>6.7306402300938983E-2</v>
      </c>
      <c r="E991" s="43">
        <v>3.0501409093379408</v>
      </c>
      <c r="F991" s="43">
        <v>3.6895359217566659</v>
      </c>
      <c r="H991" s="43">
        <v>9.2151734451539902E-5</v>
      </c>
      <c r="I991" s="43">
        <v>9.9384593249016828E-2</v>
      </c>
      <c r="J991" s="43">
        <v>0</v>
      </c>
      <c r="K991" s="43">
        <v>1</v>
      </c>
      <c r="M991" s="43">
        <v>7.7646928907326631E-3</v>
      </c>
      <c r="N991" s="43">
        <v>4.5600741395029995E-2</v>
      </c>
      <c r="O991" s="43">
        <v>0</v>
      </c>
      <c r="P991" s="43">
        <v>1</v>
      </c>
      <c r="R991" s="43">
        <v>771.74745479630803</v>
      </c>
      <c r="S991" s="43">
        <v>173.40633173288299</v>
      </c>
      <c r="T991" s="43">
        <v>6704.0702982539733</v>
      </c>
      <c r="U991" s="43">
        <v>7649.2240847831645</v>
      </c>
      <c r="W991" s="43">
        <v>2353.9384835516526</v>
      </c>
      <c r="X991" s="43">
        <v>0</v>
      </c>
      <c r="Y991" s="43">
        <v>0</v>
      </c>
      <c r="Z991" s="43">
        <v>2353.9384835516526</v>
      </c>
      <c r="AB991" s="43">
        <v>222.09374773528754</v>
      </c>
      <c r="AC991" s="43">
        <v>0</v>
      </c>
      <c r="AD991" s="43">
        <v>0</v>
      </c>
      <c r="AE991" s="43">
        <v>222.09374773528754</v>
      </c>
      <c r="AG991" s="43">
        <v>4328892.871251489</v>
      </c>
      <c r="AH991" s="43">
        <v>508450.71244715696</v>
      </c>
      <c r="AI991" s="43">
        <v>0</v>
      </c>
      <c r="AJ991" s="43">
        <v>932793740.4882077</v>
      </c>
      <c r="AK991" s="43">
        <v>937122633.35945916</v>
      </c>
    </row>
    <row r="992" spans="1:37" x14ac:dyDescent="0.2">
      <c r="A992" s="43">
        <v>983</v>
      </c>
      <c r="C992" s="43">
        <v>5.9787136684794117E-4</v>
      </c>
      <c r="D992" s="43">
        <v>7.1637929877249151E-2</v>
      </c>
      <c r="E992" s="43">
        <v>3.9070144705711427</v>
      </c>
      <c r="F992" s="43">
        <v>4.3160965986307573</v>
      </c>
      <c r="H992" s="43">
        <v>9.4398519209892839E-5</v>
      </c>
      <c r="I992" s="43">
        <v>8.7485939179419187E-2</v>
      </c>
      <c r="J992" s="43">
        <v>0</v>
      </c>
      <c r="K992" s="43">
        <v>1</v>
      </c>
      <c r="M992" s="43">
        <v>7.8428676502827321E-3</v>
      </c>
      <c r="N992" s="43">
        <v>4.7005263476279757E-2</v>
      </c>
      <c r="O992" s="43">
        <v>0</v>
      </c>
      <c r="P992" s="43">
        <v>1</v>
      </c>
      <c r="R992" s="43">
        <v>810.94827639793505</v>
      </c>
      <c r="S992" s="43">
        <v>156.36725524897966</v>
      </c>
      <c r="T992" s="43">
        <v>6980.1338459309536</v>
      </c>
      <c r="U992" s="43">
        <v>7947.4493775778683</v>
      </c>
      <c r="W992" s="43">
        <v>3168.3866507714588</v>
      </c>
      <c r="X992" s="43">
        <v>0</v>
      </c>
      <c r="Y992" s="43">
        <v>0</v>
      </c>
      <c r="Z992" s="43">
        <v>3168.3866507714588</v>
      </c>
      <c r="AB992" s="43">
        <v>287.74256185006749</v>
      </c>
      <c r="AC992" s="43">
        <v>0</v>
      </c>
      <c r="AD992" s="43">
        <v>0</v>
      </c>
      <c r="AE992" s="43">
        <v>287.74256185006749</v>
      </c>
      <c r="AG992" s="43">
        <v>5826663.0507687125</v>
      </c>
      <c r="AH992" s="43">
        <v>684371.51656663511</v>
      </c>
      <c r="AI992" s="43">
        <v>0</v>
      </c>
      <c r="AJ992" s="43">
        <v>1208518759.7702835</v>
      </c>
      <c r="AK992" s="43">
        <v>1214345422.8210521</v>
      </c>
    </row>
    <row r="993" spans="1:37" x14ac:dyDescent="0.2">
      <c r="A993" s="43">
        <v>984</v>
      </c>
      <c r="C993" s="43">
        <v>6.0624525622653147E-4</v>
      </c>
      <c r="D993" s="43">
        <v>5.18637508863906E-2</v>
      </c>
      <c r="E993" s="43">
        <v>2.7057359810248816</v>
      </c>
      <c r="F993" s="43">
        <v>3.5835490516015995</v>
      </c>
      <c r="H993" s="43">
        <v>9.0526105542387825E-5</v>
      </c>
      <c r="I993" s="43">
        <v>0.1136324211250801</v>
      </c>
      <c r="J993" s="43">
        <v>0</v>
      </c>
      <c r="K993" s="43">
        <v>1</v>
      </c>
      <c r="M993" s="43">
        <v>7.758119495403685E-3</v>
      </c>
      <c r="N993" s="43">
        <v>4.3704089388967964E-2</v>
      </c>
      <c r="O993" s="43">
        <v>0</v>
      </c>
      <c r="P993" s="43">
        <v>1</v>
      </c>
      <c r="R993" s="43">
        <v>595.3257238604192</v>
      </c>
      <c r="S993" s="43">
        <v>194.76838817215994</v>
      </c>
      <c r="T993" s="43">
        <v>6419.7913482683862</v>
      </c>
      <c r="U993" s="43">
        <v>7209.885460300965</v>
      </c>
      <c r="W993" s="43">
        <v>1610.794231478819</v>
      </c>
      <c r="X993" s="43">
        <v>0</v>
      </c>
      <c r="Y993" s="43">
        <v>0</v>
      </c>
      <c r="Z993" s="43">
        <v>1610.794231478819</v>
      </c>
      <c r="AB993" s="43">
        <v>164.57169339227752</v>
      </c>
      <c r="AC993" s="43">
        <v>0</v>
      </c>
      <c r="AD993" s="43">
        <v>0</v>
      </c>
      <c r="AE993" s="43">
        <v>164.57169339227752</v>
      </c>
      <c r="AG993" s="43">
        <v>2962250.591689548</v>
      </c>
      <c r="AH993" s="43">
        <v>347931.55399942491</v>
      </c>
      <c r="AI993" s="43">
        <v>0</v>
      </c>
      <c r="AJ993" s="43">
        <v>691201112.24756563</v>
      </c>
      <c r="AK993" s="43">
        <v>694163362.83925521</v>
      </c>
    </row>
    <row r="994" spans="1:37" x14ac:dyDescent="0.2">
      <c r="A994" s="43">
        <v>985</v>
      </c>
      <c r="C994" s="43">
        <v>6.1974633929806622E-4</v>
      </c>
      <c r="D994" s="43">
        <v>5.4591600088552572E-2</v>
      </c>
      <c r="E994" s="43">
        <v>3.6815593527750305</v>
      </c>
      <c r="F994" s="43">
        <v>5.2176940228942925</v>
      </c>
      <c r="H994" s="43">
        <v>9.1450409884008543E-5</v>
      </c>
      <c r="I994" s="43">
        <v>0.13410311992321755</v>
      </c>
      <c r="J994" s="43">
        <v>0</v>
      </c>
      <c r="K994" s="43">
        <v>1</v>
      </c>
      <c r="M994" s="43">
        <v>7.8745547507442781E-3</v>
      </c>
      <c r="N994" s="43">
        <v>4.602936600185803E-2</v>
      </c>
      <c r="O994" s="43">
        <v>0</v>
      </c>
      <c r="P994" s="43">
        <v>1</v>
      </c>
      <c r="R994" s="43">
        <v>640.59296759023835</v>
      </c>
      <c r="S994" s="43">
        <v>232.20251056162499</v>
      </c>
      <c r="T994" s="43">
        <v>6862.8320814101253</v>
      </c>
      <c r="U994" s="43">
        <v>7735.6275595619882</v>
      </c>
      <c r="W994" s="43">
        <v>2358.3810311537541</v>
      </c>
      <c r="X994" s="43">
        <v>0</v>
      </c>
      <c r="Y994" s="43">
        <v>0</v>
      </c>
      <c r="Z994" s="43">
        <v>2358.3810311537541</v>
      </c>
      <c r="AB994" s="43">
        <v>289.09528896494083</v>
      </c>
      <c r="AC994" s="43">
        <v>0</v>
      </c>
      <c r="AD994" s="43">
        <v>0</v>
      </c>
      <c r="AE994" s="43">
        <v>289.09528896494083</v>
      </c>
      <c r="AG994" s="43">
        <v>4337062.7162917536</v>
      </c>
      <c r="AH994" s="43">
        <v>509410.30272921087</v>
      </c>
      <c r="AI994" s="43">
        <v>0</v>
      </c>
      <c r="AJ994" s="43">
        <v>1214200213.6527514</v>
      </c>
      <c r="AK994" s="43">
        <v>1218537276.3690431</v>
      </c>
    </row>
    <row r="995" spans="1:37" x14ac:dyDescent="0.2">
      <c r="A995" s="43">
        <v>986</v>
      </c>
      <c r="C995" s="43">
        <v>5.900768047581395E-4</v>
      </c>
      <c r="D995" s="43">
        <v>5.3839686089379016E-2</v>
      </c>
      <c r="E995" s="43">
        <v>7.1032074407882222</v>
      </c>
      <c r="F995" s="43">
        <v>3.5038169089495987</v>
      </c>
      <c r="H995" s="43">
        <v>9.2642750932458995E-5</v>
      </c>
      <c r="I995" s="43">
        <v>0.12696877862954004</v>
      </c>
      <c r="J995" s="43">
        <v>0</v>
      </c>
      <c r="K995" s="43">
        <v>1</v>
      </c>
      <c r="M995" s="43">
        <v>7.893882124514251E-3</v>
      </c>
      <c r="N995" s="43">
        <v>4.5104018621071378E-2</v>
      </c>
      <c r="O995" s="43">
        <v>0</v>
      </c>
      <c r="P995" s="43">
        <v>1</v>
      </c>
      <c r="R995" s="43">
        <v>601.52465850340946</v>
      </c>
      <c r="S995" s="43">
        <v>222.71566112302986</v>
      </c>
      <c r="T995" s="43">
        <v>6741.3712971778141</v>
      </c>
      <c r="U995" s="43">
        <v>7565.6116168042536</v>
      </c>
      <c r="W995" s="43">
        <v>4272.7544300990121</v>
      </c>
      <c r="X995" s="43">
        <v>0</v>
      </c>
      <c r="Y995" s="43">
        <v>0</v>
      </c>
      <c r="Z995" s="43">
        <v>4272.7544300990121</v>
      </c>
      <c r="AB995" s="43">
        <v>161.15351438887376</v>
      </c>
      <c r="AC995" s="43">
        <v>0</v>
      </c>
      <c r="AD995" s="43">
        <v>0</v>
      </c>
      <c r="AE995" s="43">
        <v>161.15351438887376</v>
      </c>
      <c r="AG995" s="43">
        <v>7857595.3969520833</v>
      </c>
      <c r="AH995" s="43">
        <v>922914.95690138661</v>
      </c>
      <c r="AI995" s="43">
        <v>0</v>
      </c>
      <c r="AJ995" s="43">
        <v>676844760.43326974</v>
      </c>
      <c r="AK995" s="43">
        <v>684702355.83022177</v>
      </c>
    </row>
    <row r="996" spans="1:37" x14ac:dyDescent="0.2">
      <c r="A996" s="43">
        <v>987</v>
      </c>
      <c r="C996" s="43">
        <v>5.9669899944511163E-4</v>
      </c>
      <c r="D996" s="43">
        <v>5.3923699307944863E-2</v>
      </c>
      <c r="E996" s="43">
        <v>3.1999813342620276</v>
      </c>
      <c r="F996" s="43">
        <v>2.2790306293290796</v>
      </c>
      <c r="H996" s="43">
        <v>9.0388724481416105E-5</v>
      </c>
      <c r="I996" s="43">
        <v>7.8547600977536589E-2</v>
      </c>
      <c r="J996" s="43">
        <v>0</v>
      </c>
      <c r="K996" s="43">
        <v>1</v>
      </c>
      <c r="M996" s="43">
        <v>7.8738600019494509E-3</v>
      </c>
      <c r="N996" s="43">
        <v>4.8011522383736072E-2</v>
      </c>
      <c r="O996" s="43">
        <v>0</v>
      </c>
      <c r="P996" s="43">
        <v>1</v>
      </c>
      <c r="R996" s="43">
        <v>609.22450069521904</v>
      </c>
      <c r="S996" s="43">
        <v>134.42794385267385</v>
      </c>
      <c r="T996" s="43">
        <v>7157.7337324918235</v>
      </c>
      <c r="U996" s="43">
        <v>7901.3861770397161</v>
      </c>
      <c r="W996" s="43">
        <v>1949.5070305998045</v>
      </c>
      <c r="X996" s="43">
        <v>0</v>
      </c>
      <c r="Y996" s="43">
        <v>0</v>
      </c>
      <c r="Z996" s="43">
        <v>1949.5070305998045</v>
      </c>
      <c r="AB996" s="43">
        <v>83.376197228378345</v>
      </c>
      <c r="AC996" s="43">
        <v>0</v>
      </c>
      <c r="AD996" s="43">
        <v>0</v>
      </c>
      <c r="AE996" s="43">
        <v>83.376197228378345</v>
      </c>
      <c r="AG996" s="43">
        <v>3585143.4292730405</v>
      </c>
      <c r="AH996" s="43">
        <v>421093.51860955777</v>
      </c>
      <c r="AI996" s="43">
        <v>0</v>
      </c>
      <c r="AJ996" s="43">
        <v>350180028.35918903</v>
      </c>
      <c r="AK996" s="43">
        <v>353765171.7884621</v>
      </c>
    </row>
    <row r="997" spans="1:37" x14ac:dyDescent="0.2">
      <c r="A997" s="43">
        <v>988</v>
      </c>
      <c r="C997" s="43">
        <v>5.978212739465317E-4</v>
      </c>
      <c r="D997" s="43">
        <v>4.5949192523293617E-2</v>
      </c>
      <c r="E997" s="43">
        <v>4.8004252333047699</v>
      </c>
      <c r="F997" s="43">
        <v>2.7300398649804873</v>
      </c>
      <c r="H997" s="43">
        <v>9.0068960010070143E-5</v>
      </c>
      <c r="I997" s="43">
        <v>9.2219139050024504E-2</v>
      </c>
      <c r="J997" s="43">
        <v>0</v>
      </c>
      <c r="K997" s="43">
        <v>1</v>
      </c>
      <c r="M997" s="43">
        <v>7.8456769546218271E-3</v>
      </c>
      <c r="N997" s="43">
        <v>4.7721138159382392E-2</v>
      </c>
      <c r="O997" s="43">
        <v>0</v>
      </c>
      <c r="P997" s="43">
        <v>1</v>
      </c>
      <c r="R997" s="43">
        <v>520.10571069317496</v>
      </c>
      <c r="S997" s="43">
        <v>157.26735558941621</v>
      </c>
      <c r="T997" s="43">
        <v>7088.977338364667</v>
      </c>
      <c r="U997" s="43">
        <v>7766.3504046472581</v>
      </c>
      <c r="W997" s="43">
        <v>2496.7285775974274</v>
      </c>
      <c r="X997" s="43">
        <v>0</v>
      </c>
      <c r="Y997" s="43">
        <v>0</v>
      </c>
      <c r="Z997" s="43">
        <v>2496.7285775974274</v>
      </c>
      <c r="AB997" s="43">
        <v>96.27898664484249</v>
      </c>
      <c r="AC997" s="43">
        <v>0</v>
      </c>
      <c r="AD997" s="43">
        <v>0</v>
      </c>
      <c r="AE997" s="43">
        <v>96.27898664484249</v>
      </c>
      <c r="AG997" s="43">
        <v>4591483.8542016689</v>
      </c>
      <c r="AH997" s="43">
        <v>539293.3727610443</v>
      </c>
      <c r="AI997" s="43">
        <v>0</v>
      </c>
      <c r="AJ997" s="43">
        <v>404371743.90833849</v>
      </c>
      <c r="AK997" s="43">
        <v>408963227.76254016</v>
      </c>
    </row>
    <row r="998" spans="1:37" x14ac:dyDescent="0.2">
      <c r="A998" s="43">
        <v>989</v>
      </c>
      <c r="C998" s="43">
        <v>6.1415469916425991E-4</v>
      </c>
      <c r="D998" s="43">
        <v>5.0024651064523425E-2</v>
      </c>
      <c r="E998" s="43">
        <v>4.4330269185314011</v>
      </c>
      <c r="F998" s="43">
        <v>4.4868933968757982</v>
      </c>
      <c r="H998" s="43">
        <v>8.9026141322589317E-5</v>
      </c>
      <c r="I998" s="43">
        <v>8.0007819792903362E-2</v>
      </c>
      <c r="J998" s="43">
        <v>0</v>
      </c>
      <c r="K998" s="43">
        <v>1</v>
      </c>
      <c r="M998" s="43">
        <v>7.8222732805974943E-3</v>
      </c>
      <c r="N998" s="43">
        <v>4.5216410207658028E-2</v>
      </c>
      <c r="O998" s="43">
        <v>0</v>
      </c>
      <c r="P998" s="43">
        <v>1</v>
      </c>
      <c r="R998" s="43">
        <v>581.70690626258795</v>
      </c>
      <c r="S998" s="43">
        <v>134.86285799097169</v>
      </c>
      <c r="T998" s="43">
        <v>6696.8633530768984</v>
      </c>
      <c r="U998" s="43">
        <v>7413.4331173304581</v>
      </c>
      <c r="W998" s="43">
        <v>2578.7223741576749</v>
      </c>
      <c r="X998" s="43">
        <v>0</v>
      </c>
      <c r="Y998" s="43">
        <v>0</v>
      </c>
      <c r="Z998" s="43">
        <v>2578.7223741576749</v>
      </c>
      <c r="AB998" s="43">
        <v>217.03344682895516</v>
      </c>
      <c r="AC998" s="43">
        <v>0</v>
      </c>
      <c r="AD998" s="43">
        <v>0</v>
      </c>
      <c r="AE998" s="43">
        <v>217.03344682895516</v>
      </c>
      <c r="AG998" s="43">
        <v>4742270.4460759638</v>
      </c>
      <c r="AH998" s="43">
        <v>557004.03281805781</v>
      </c>
      <c r="AI998" s="43">
        <v>0</v>
      </c>
      <c r="AJ998" s="43">
        <v>911540476.68161166</v>
      </c>
      <c r="AK998" s="43">
        <v>916282747.12768757</v>
      </c>
    </row>
    <row r="999" spans="1:37" x14ac:dyDescent="0.2">
      <c r="A999" s="43">
        <v>990</v>
      </c>
      <c r="C999" s="43">
        <v>6.0712603897424076E-4</v>
      </c>
      <c r="D999" s="43">
        <v>4.8732197240331905E-2</v>
      </c>
      <c r="E999" s="43">
        <v>4.2929885440542517</v>
      </c>
      <c r="F999" s="43">
        <v>2.2577913223468005</v>
      </c>
      <c r="H999" s="43">
        <v>8.6812064996049106E-5</v>
      </c>
      <c r="I999" s="43">
        <v>9.5358499633481836E-2</v>
      </c>
      <c r="J999" s="43">
        <v>0</v>
      </c>
      <c r="K999" s="43">
        <v>1</v>
      </c>
      <c r="M999" s="43">
        <v>7.8598267458843685E-3</v>
      </c>
      <c r="N999" s="43">
        <v>4.6703365028350929E-2</v>
      </c>
      <c r="O999" s="43">
        <v>0</v>
      </c>
      <c r="P999" s="43">
        <v>1</v>
      </c>
      <c r="R999" s="43">
        <v>560.19241707150036</v>
      </c>
      <c r="S999" s="43">
        <v>156.74073138834837</v>
      </c>
      <c r="T999" s="43">
        <v>6950.2994902802384</v>
      </c>
      <c r="U999" s="43">
        <v>7667.2326387400872</v>
      </c>
      <c r="W999" s="43">
        <v>2404.8996289540123</v>
      </c>
      <c r="X999" s="43">
        <v>0</v>
      </c>
      <c r="Y999" s="43">
        <v>0</v>
      </c>
      <c r="Z999" s="43">
        <v>2404.8996289540123</v>
      </c>
      <c r="AB999" s="43">
        <v>75.392752230960383</v>
      </c>
      <c r="AC999" s="43">
        <v>0</v>
      </c>
      <c r="AD999" s="43">
        <v>0</v>
      </c>
      <c r="AE999" s="43">
        <v>75.392752230960383</v>
      </c>
      <c r="AG999" s="43">
        <v>4422610.4176464286</v>
      </c>
      <c r="AH999" s="43">
        <v>519458.31985406665</v>
      </c>
      <c r="AI999" s="43">
        <v>0</v>
      </c>
      <c r="AJ999" s="43">
        <v>316649559.37003362</v>
      </c>
      <c r="AK999" s="43">
        <v>321072169.78768003</v>
      </c>
    </row>
    <row r="1000" spans="1:37" x14ac:dyDescent="0.2">
      <c r="A1000" s="43">
        <v>991</v>
      </c>
      <c r="C1000" s="43">
        <v>5.8350078574453902E-4</v>
      </c>
      <c r="D1000" s="43">
        <v>5.6782386098933935E-2</v>
      </c>
      <c r="E1000" s="43">
        <v>3.5458801341875983</v>
      </c>
      <c r="F1000" s="43">
        <v>2.2762031566316847</v>
      </c>
      <c r="H1000" s="43">
        <v>8.9381562711635267E-5</v>
      </c>
      <c r="I1000" s="43">
        <v>9.4730223600762983E-2</v>
      </c>
      <c r="J1000" s="43">
        <v>0</v>
      </c>
      <c r="K1000" s="43">
        <v>1</v>
      </c>
      <c r="M1000" s="43">
        <v>7.8330389052787518E-3</v>
      </c>
      <c r="N1000" s="43">
        <v>4.7388798113064845E-2</v>
      </c>
      <c r="O1000" s="43">
        <v>0</v>
      </c>
      <c r="P1000" s="43">
        <v>1</v>
      </c>
      <c r="R1000" s="43">
        <v>627.33202178263537</v>
      </c>
      <c r="S1000" s="43">
        <v>160.31674206990144</v>
      </c>
      <c r="T1000" s="43">
        <v>7028.2685988333014</v>
      </c>
      <c r="U1000" s="43">
        <v>7815.9173626858383</v>
      </c>
      <c r="W1000" s="43">
        <v>2224.4441535787882</v>
      </c>
      <c r="X1000" s="43">
        <v>0</v>
      </c>
      <c r="Y1000" s="43">
        <v>0</v>
      </c>
      <c r="Z1000" s="43">
        <v>2224.4441535787882</v>
      </c>
      <c r="AB1000" s="43">
        <v>85.664532390699577</v>
      </c>
      <c r="AC1000" s="43">
        <v>0</v>
      </c>
      <c r="AD1000" s="43">
        <v>0</v>
      </c>
      <c r="AE1000" s="43">
        <v>85.664532390699577</v>
      </c>
      <c r="AG1000" s="43">
        <v>4090752.7984313914</v>
      </c>
      <c r="AH1000" s="43">
        <v>480479.93717301823</v>
      </c>
      <c r="AI1000" s="43">
        <v>0</v>
      </c>
      <c r="AJ1000" s="43">
        <v>359791036.0409382</v>
      </c>
      <c r="AK1000" s="43">
        <v>363881788.8393696</v>
      </c>
    </row>
    <row r="1001" spans="1:37" x14ac:dyDescent="0.2">
      <c r="A1001" s="43">
        <v>992</v>
      </c>
      <c r="C1001" s="43">
        <v>6.2362564533102738E-4</v>
      </c>
      <c r="D1001" s="43">
        <v>5.8980239250036925E-2</v>
      </c>
      <c r="E1001" s="43">
        <v>7.7869697198762697</v>
      </c>
      <c r="F1001" s="43">
        <v>4.7570917999394915</v>
      </c>
      <c r="H1001" s="43">
        <v>8.5169378381138878E-5</v>
      </c>
      <c r="I1001" s="43">
        <v>8.6118518929937118E-2</v>
      </c>
      <c r="J1001" s="43">
        <v>0</v>
      </c>
      <c r="K1001" s="43">
        <v>1</v>
      </c>
      <c r="M1001" s="43">
        <v>7.830756884259259E-3</v>
      </c>
      <c r="N1001" s="43">
        <v>4.5159600585142158E-2</v>
      </c>
      <c r="O1001" s="43">
        <v>0</v>
      </c>
      <c r="P1001" s="43">
        <v>1</v>
      </c>
      <c r="R1001" s="43">
        <v>696.42262059314123</v>
      </c>
      <c r="S1001" s="43">
        <v>138.8744661551664</v>
      </c>
      <c r="T1001" s="43">
        <v>6695.7033759681235</v>
      </c>
      <c r="U1001" s="43">
        <v>7531.0004627164308</v>
      </c>
      <c r="W1001" s="43">
        <v>5423.0218587956706</v>
      </c>
      <c r="X1001" s="43">
        <v>0</v>
      </c>
      <c r="Y1001" s="43">
        <v>0</v>
      </c>
      <c r="Z1001" s="43">
        <v>5423.0218587956706</v>
      </c>
      <c r="AB1001" s="43">
        <v>279.96803773214629</v>
      </c>
      <c r="AC1001" s="43">
        <v>0</v>
      </c>
      <c r="AD1001" s="43">
        <v>0</v>
      </c>
      <c r="AE1001" s="43">
        <v>279.96803773214629</v>
      </c>
      <c r="AG1001" s="43">
        <v>9972937.1983252391</v>
      </c>
      <c r="AH1001" s="43">
        <v>1171372.7214998649</v>
      </c>
      <c r="AI1001" s="43">
        <v>0</v>
      </c>
      <c r="AJ1001" s="43">
        <v>1175865758.4750144</v>
      </c>
      <c r="AK1001" s="43">
        <v>1185838695.6733396</v>
      </c>
    </row>
    <row r="1002" spans="1:37" x14ac:dyDescent="0.2">
      <c r="A1002" s="43">
        <v>993</v>
      </c>
      <c r="C1002" s="43">
        <v>6.0760980327584022E-4</v>
      </c>
      <c r="D1002" s="43">
        <v>5.7736018403142464E-2</v>
      </c>
      <c r="E1002" s="43">
        <v>5.0698032159852451</v>
      </c>
      <c r="F1002" s="43">
        <v>1.8007188347520073</v>
      </c>
      <c r="H1002" s="43">
        <v>9.0467294715179669E-5</v>
      </c>
      <c r="I1002" s="43">
        <v>7.406213616857095E-2</v>
      </c>
      <c r="J1002" s="43">
        <v>0</v>
      </c>
      <c r="K1002" s="43">
        <v>1</v>
      </c>
      <c r="M1002" s="43">
        <v>7.9001496517348002E-3</v>
      </c>
      <c r="N1002" s="43">
        <v>4.5543562989991647E-2</v>
      </c>
      <c r="O1002" s="43">
        <v>0</v>
      </c>
      <c r="P1002" s="43">
        <v>1</v>
      </c>
      <c r="R1002" s="43">
        <v>664.22310082167508</v>
      </c>
      <c r="S1002" s="43">
        <v>126.86160762735977</v>
      </c>
      <c r="T1002" s="43">
        <v>6812.4714390113313</v>
      </c>
      <c r="U1002" s="43">
        <v>7603.5561474603664</v>
      </c>
      <c r="W1002" s="43">
        <v>3367.4804126774202</v>
      </c>
      <c r="X1002" s="43">
        <v>0</v>
      </c>
      <c r="Y1002" s="43">
        <v>0</v>
      </c>
      <c r="Z1002" s="43">
        <v>3367.4804126774202</v>
      </c>
      <c r="AB1002" s="43">
        <v>56.908586361666757</v>
      </c>
      <c r="AC1002" s="43">
        <v>0</v>
      </c>
      <c r="AD1002" s="43">
        <v>0</v>
      </c>
      <c r="AE1002" s="43">
        <v>56.908586361666757</v>
      </c>
      <c r="AG1002" s="43">
        <v>6192796.4789137756</v>
      </c>
      <c r="AH1002" s="43">
        <v>727375.76913832279</v>
      </c>
      <c r="AI1002" s="43">
        <v>0</v>
      </c>
      <c r="AJ1002" s="43">
        <v>239016062.71900037</v>
      </c>
      <c r="AK1002" s="43">
        <v>245208859.19791415</v>
      </c>
    </row>
    <row r="1003" spans="1:37" x14ac:dyDescent="0.2">
      <c r="A1003" s="43">
        <v>994</v>
      </c>
      <c r="C1003" s="43">
        <v>6.1004259711860964E-4</v>
      </c>
      <c r="D1003" s="43">
        <v>4.7363662390764401E-2</v>
      </c>
      <c r="E1003" s="43">
        <v>4.5855272382339995</v>
      </c>
      <c r="F1003" s="43">
        <v>2.4683558244019093</v>
      </c>
      <c r="H1003" s="43">
        <v>8.767822418527589E-5</v>
      </c>
      <c r="I1003" s="43">
        <v>8.7925275405312267E-2</v>
      </c>
      <c r="J1003" s="43">
        <v>0</v>
      </c>
      <c r="K1003" s="43">
        <v>1</v>
      </c>
      <c r="M1003" s="43">
        <v>7.8688378698767991E-3</v>
      </c>
      <c r="N1003" s="43">
        <v>4.6606604865021328E-2</v>
      </c>
      <c r="O1003" s="43">
        <v>0</v>
      </c>
      <c r="P1003" s="43">
        <v>1</v>
      </c>
      <c r="R1003" s="43">
        <v>547.07618645778962</v>
      </c>
      <c r="S1003" s="43">
        <v>145.96470544967917</v>
      </c>
      <c r="T1003" s="43">
        <v>6943.8517016720325</v>
      </c>
      <c r="U1003" s="43">
        <v>7636.8925935795014</v>
      </c>
      <c r="W1003" s="43">
        <v>2508.6327543913767</v>
      </c>
      <c r="X1003" s="43">
        <v>0</v>
      </c>
      <c r="Y1003" s="43">
        <v>0</v>
      </c>
      <c r="Z1003" s="43">
        <v>2508.6327543913767</v>
      </c>
      <c r="AB1003" s="43">
        <v>85.953368011126187</v>
      </c>
      <c r="AC1003" s="43">
        <v>0</v>
      </c>
      <c r="AD1003" s="43">
        <v>0</v>
      </c>
      <c r="AE1003" s="43">
        <v>85.953368011126187</v>
      </c>
      <c r="AG1003" s="43">
        <v>4613375.635325742</v>
      </c>
      <c r="AH1003" s="43">
        <v>541864.67494853737</v>
      </c>
      <c r="AI1003" s="43">
        <v>0</v>
      </c>
      <c r="AJ1003" s="43">
        <v>361004145.64673001</v>
      </c>
      <c r="AK1003" s="43">
        <v>365617521.28205574</v>
      </c>
    </row>
    <row r="1004" spans="1:37" x14ac:dyDescent="0.2">
      <c r="A1004" s="43">
        <v>995</v>
      </c>
      <c r="C1004" s="43">
        <v>6.0536625529769388E-4</v>
      </c>
      <c r="D1004" s="43">
        <v>4.793847145867472E-2</v>
      </c>
      <c r="E1004" s="43">
        <v>1.8997313111009493</v>
      </c>
      <c r="F1004" s="43">
        <v>2.7493387001360143</v>
      </c>
      <c r="H1004" s="43">
        <v>8.6687993474923318E-5</v>
      </c>
      <c r="I1004" s="43">
        <v>9.6781688204728392E-2</v>
      </c>
      <c r="J1004" s="43">
        <v>0</v>
      </c>
      <c r="K1004" s="43">
        <v>1</v>
      </c>
      <c r="M1004" s="43">
        <v>7.874601007812565E-3</v>
      </c>
      <c r="N1004" s="43">
        <v>4.7803043183529348E-2</v>
      </c>
      <c r="O1004" s="43">
        <v>0</v>
      </c>
      <c r="P1004" s="43">
        <v>1</v>
      </c>
      <c r="R1004" s="43">
        <v>549.47098410622471</v>
      </c>
      <c r="S1004" s="43">
        <v>158.8526692726191</v>
      </c>
      <c r="T1004" s="43">
        <v>7127.323575687079</v>
      </c>
      <c r="U1004" s="43">
        <v>7835.6472290659231</v>
      </c>
      <c r="W1004" s="43">
        <v>1043.8472330480472</v>
      </c>
      <c r="X1004" s="43">
        <v>0</v>
      </c>
      <c r="Y1004" s="43">
        <v>0</v>
      </c>
      <c r="Z1004" s="43">
        <v>1043.8472330480472</v>
      </c>
      <c r="AB1004" s="43">
        <v>102.84956170957587</v>
      </c>
      <c r="AC1004" s="43">
        <v>0</v>
      </c>
      <c r="AD1004" s="43">
        <v>0</v>
      </c>
      <c r="AE1004" s="43">
        <v>102.84956170957587</v>
      </c>
      <c r="AG1004" s="43">
        <v>1919635.0615753587</v>
      </c>
      <c r="AH1004" s="43">
        <v>225471.0023383782</v>
      </c>
      <c r="AI1004" s="43">
        <v>0</v>
      </c>
      <c r="AJ1004" s="43">
        <v>431968159.18021864</v>
      </c>
      <c r="AK1004" s="43">
        <v>433887794.24179399</v>
      </c>
    </row>
    <row r="1005" spans="1:37" x14ac:dyDescent="0.2">
      <c r="A1005" s="43">
        <v>996</v>
      </c>
      <c r="C1005" s="43">
        <v>6.034982800300116E-4</v>
      </c>
      <c r="D1005" s="43">
        <v>6.1184625252325153E-2</v>
      </c>
      <c r="E1005" s="43">
        <v>6.6426660949230589</v>
      </c>
      <c r="F1005" s="43">
        <v>2.5270975441564074</v>
      </c>
      <c r="H1005" s="43">
        <v>9.2531185731714594E-5</v>
      </c>
      <c r="I1005" s="43">
        <v>7.9946910578751695E-2</v>
      </c>
      <c r="J1005" s="43">
        <v>0</v>
      </c>
      <c r="K1005" s="43">
        <v>1</v>
      </c>
      <c r="M1005" s="43">
        <v>7.8991635206706601E-3</v>
      </c>
      <c r="N1005" s="43">
        <v>4.775684532607638E-2</v>
      </c>
      <c r="O1005" s="43">
        <v>0</v>
      </c>
      <c r="P1005" s="43">
        <v>1</v>
      </c>
      <c r="R1005" s="43">
        <v>699.13446811425399</v>
      </c>
      <c r="S1005" s="43">
        <v>140.06582575687079</v>
      </c>
      <c r="T1005" s="43">
        <v>7142.6456961685244</v>
      </c>
      <c r="U1005" s="43">
        <v>7981.8459900396492</v>
      </c>
      <c r="W1005" s="43">
        <v>4644.1168271346214</v>
      </c>
      <c r="X1005" s="43">
        <v>0</v>
      </c>
      <c r="Y1005" s="43">
        <v>0</v>
      </c>
      <c r="Z1005" s="43">
        <v>4644.1168271346214</v>
      </c>
      <c r="AB1005" s="43">
        <v>114.23817863428395</v>
      </c>
      <c r="AC1005" s="43">
        <v>0</v>
      </c>
      <c r="AD1005" s="43">
        <v>0</v>
      </c>
      <c r="AE1005" s="43">
        <v>114.23817863428395</v>
      </c>
      <c r="AG1005" s="43">
        <v>8540530.8451005686</v>
      </c>
      <c r="AH1005" s="43">
        <v>1003129.2346610782</v>
      </c>
      <c r="AI1005" s="43">
        <v>0</v>
      </c>
      <c r="AJ1005" s="43">
        <v>479800350.26399261</v>
      </c>
      <c r="AK1005" s="43">
        <v>488340881.10909319</v>
      </c>
    </row>
    <row r="1006" spans="1:37" x14ac:dyDescent="0.2">
      <c r="A1006" s="43">
        <v>997</v>
      </c>
      <c r="C1006" s="43">
        <v>6.1674991452043137E-4</v>
      </c>
      <c r="D1006" s="43">
        <v>6.8010752053853207E-2</v>
      </c>
      <c r="E1006" s="43">
        <v>8.2789597191160009</v>
      </c>
      <c r="F1006" s="43">
        <v>2.3008380960060069</v>
      </c>
      <c r="H1006" s="43">
        <v>9.9620254391141749E-5</v>
      </c>
      <c r="I1006" s="43">
        <v>7.5252776601222926E-2</v>
      </c>
      <c r="J1006" s="43">
        <v>0</v>
      </c>
      <c r="K1006" s="43">
        <v>1</v>
      </c>
      <c r="M1006" s="43">
        <v>7.8248642299644042E-3</v>
      </c>
      <c r="N1006" s="43">
        <v>4.7261549113819412E-2</v>
      </c>
      <c r="O1006" s="43">
        <v>0</v>
      </c>
      <c r="P1006" s="43">
        <v>1</v>
      </c>
      <c r="R1006" s="43">
        <v>794.19847351396493</v>
      </c>
      <c r="S1006" s="43">
        <v>141.94253197500703</v>
      </c>
      <c r="T1006" s="43">
        <v>7002.0810936177104</v>
      </c>
      <c r="U1006" s="43">
        <v>7938.2220991066824</v>
      </c>
      <c r="W1006" s="43">
        <v>6575.1371712055316</v>
      </c>
      <c r="X1006" s="43">
        <v>0</v>
      </c>
      <c r="Y1006" s="43">
        <v>0</v>
      </c>
      <c r="Z1006" s="43">
        <v>6575.1371712055316</v>
      </c>
      <c r="AB1006" s="43">
        <v>110.54422842463579</v>
      </c>
      <c r="AC1006" s="43">
        <v>0</v>
      </c>
      <c r="AD1006" s="43">
        <v>0</v>
      </c>
      <c r="AE1006" s="43">
        <v>110.54422842463579</v>
      </c>
      <c r="AG1006" s="43">
        <v>12091677.257846972</v>
      </c>
      <c r="AH1006" s="43">
        <v>1420229.6289803949</v>
      </c>
      <c r="AI1006" s="43">
        <v>0</v>
      </c>
      <c r="AJ1006" s="43">
        <v>464285759.3834703</v>
      </c>
      <c r="AK1006" s="43">
        <v>476377436.64131725</v>
      </c>
    </row>
    <row r="1007" spans="1:37" x14ac:dyDescent="0.2">
      <c r="A1007" s="43">
        <v>998</v>
      </c>
      <c r="C1007" s="43">
        <v>6.1838965131677526E-4</v>
      </c>
      <c r="D1007" s="43">
        <v>5.4925128817268409E-2</v>
      </c>
      <c r="E1007" s="43">
        <v>3.8543591279087339</v>
      </c>
      <c r="F1007" s="43">
        <v>1.6499351600870926</v>
      </c>
      <c r="H1007" s="43">
        <v>9.2231547696330907E-5</v>
      </c>
      <c r="I1007" s="43">
        <v>7.120991192967456E-2</v>
      </c>
      <c r="J1007" s="43">
        <v>0</v>
      </c>
      <c r="K1007" s="43">
        <v>1</v>
      </c>
      <c r="M1007" s="43">
        <v>7.8195488507593457E-3</v>
      </c>
      <c r="N1007" s="43">
        <v>4.5065057470203805E-2</v>
      </c>
      <c r="O1007" s="43">
        <v>0</v>
      </c>
      <c r="P1007" s="43">
        <v>1</v>
      </c>
      <c r="R1007" s="43">
        <v>643.09579523593459</v>
      </c>
      <c r="S1007" s="43">
        <v>124.3547325576256</v>
      </c>
      <c r="T1007" s="43">
        <v>6672.1223130490498</v>
      </c>
      <c r="U1007" s="43">
        <v>7439.5728408426103</v>
      </c>
      <c r="W1007" s="43">
        <v>2478.7221484873508</v>
      </c>
      <c r="X1007" s="43">
        <v>0</v>
      </c>
      <c r="Y1007" s="43">
        <v>0</v>
      </c>
      <c r="Z1007" s="43">
        <v>2478.7221484873508</v>
      </c>
      <c r="AB1007" s="43">
        <v>44.722850843196355</v>
      </c>
      <c r="AC1007" s="43">
        <v>0</v>
      </c>
      <c r="AD1007" s="43">
        <v>0</v>
      </c>
      <c r="AE1007" s="43">
        <v>44.722850843196355</v>
      </c>
      <c r="AG1007" s="43">
        <v>4558370.0310682384</v>
      </c>
      <c r="AH1007" s="43">
        <v>535403.98407326778</v>
      </c>
      <c r="AI1007" s="43">
        <v>0</v>
      </c>
      <c r="AJ1007" s="43">
        <v>187835973.54142469</v>
      </c>
      <c r="AK1007" s="43">
        <v>192394343.57249293</v>
      </c>
    </row>
    <row r="1008" spans="1:37" x14ac:dyDescent="0.2">
      <c r="A1008" s="43">
        <v>999</v>
      </c>
      <c r="C1008" s="43">
        <v>5.9822670879794188E-4</v>
      </c>
      <c r="D1008" s="43">
        <v>4.9817344613891916E-2</v>
      </c>
      <c r="E1008" s="43">
        <v>3.0773434730262852</v>
      </c>
      <c r="F1008" s="43">
        <v>2.4047025383026326</v>
      </c>
      <c r="H1008" s="43">
        <v>8.3975170718141685E-5</v>
      </c>
      <c r="I1008" s="43">
        <v>0.10414978027773492</v>
      </c>
      <c r="J1008" s="43">
        <v>0</v>
      </c>
      <c r="K1008" s="43">
        <v>1</v>
      </c>
      <c r="M1008" s="43">
        <v>7.8362130396147176E-3</v>
      </c>
      <c r="N1008" s="43">
        <v>4.4609272619553421E-2</v>
      </c>
      <c r="O1008" s="43">
        <v>0</v>
      </c>
      <c r="P1008" s="43">
        <v>1</v>
      </c>
      <c r="R1008" s="43">
        <v>564.27231971578556</v>
      </c>
      <c r="S1008" s="43">
        <v>165.59668029429574</v>
      </c>
      <c r="T1008" s="43">
        <v>6618.7160395822948</v>
      </c>
      <c r="U1008" s="43">
        <v>7348.5850395923762</v>
      </c>
      <c r="W1008" s="43">
        <v>1736.459740086774</v>
      </c>
      <c r="X1008" s="43">
        <v>0</v>
      </c>
      <c r="Y1008" s="43">
        <v>0</v>
      </c>
      <c r="Z1008" s="43">
        <v>1736.459740086774</v>
      </c>
      <c r="AB1008" s="43">
        <v>84.811919298458619</v>
      </c>
      <c r="AC1008" s="43">
        <v>0</v>
      </c>
      <c r="AD1008" s="43">
        <v>0</v>
      </c>
      <c r="AE1008" s="43">
        <v>84.811919298458619</v>
      </c>
      <c r="AG1008" s="43">
        <v>3193349.4620195772</v>
      </c>
      <c r="AH1008" s="43">
        <v>375075.30385874317</v>
      </c>
      <c r="AI1008" s="43">
        <v>0</v>
      </c>
      <c r="AJ1008" s="43">
        <v>356210061.05352622</v>
      </c>
      <c r="AK1008" s="43">
        <v>359403410.51554579</v>
      </c>
    </row>
    <row r="1009" spans="1:37" x14ac:dyDescent="0.2">
      <c r="A1009" s="43">
        <v>1000</v>
      </c>
      <c r="C1009" s="43">
        <v>6.0299968429931676E-4</v>
      </c>
      <c r="D1009" s="43">
        <v>4.6559936073611655E-2</v>
      </c>
      <c r="E1009" s="43">
        <v>6.8366894157123648</v>
      </c>
      <c r="F1009" s="43">
        <v>1.2956758616166766</v>
      </c>
      <c r="H1009" s="43">
        <v>8.4622427368924189E-5</v>
      </c>
      <c r="I1009" s="43">
        <v>0.10751836593952635</v>
      </c>
      <c r="J1009" s="43">
        <v>0</v>
      </c>
      <c r="K1009" s="43">
        <v>1</v>
      </c>
      <c r="M1009" s="43">
        <v>7.8739628397227479E-3</v>
      </c>
      <c r="N1009" s="43">
        <v>4.4793416394357237E-2</v>
      </c>
      <c r="O1009" s="43">
        <v>0</v>
      </c>
      <c r="P1009" s="43">
        <v>1</v>
      </c>
      <c r="R1009" s="43">
        <v>531.58391694857642</v>
      </c>
      <c r="S1009" s="43">
        <v>172.27033844088879</v>
      </c>
      <c r="T1009" s="43">
        <v>6678.0539149684118</v>
      </c>
      <c r="U1009" s="43">
        <v>7381.9081703578768</v>
      </c>
      <c r="W1009" s="43">
        <v>3634.274138565253</v>
      </c>
      <c r="X1009" s="43">
        <v>0</v>
      </c>
      <c r="Y1009" s="43">
        <v>0</v>
      </c>
      <c r="Z1009" s="43">
        <v>3634.274138565253</v>
      </c>
      <c r="AB1009" s="43">
        <v>16.817888995191183</v>
      </c>
      <c r="AC1009" s="43">
        <v>0</v>
      </c>
      <c r="AD1009" s="43">
        <v>0</v>
      </c>
      <c r="AE1009" s="43">
        <v>16.817888995191183</v>
      </c>
      <c r="AG1009" s="43">
        <v>6683430.1408215007</v>
      </c>
      <c r="AH1009" s="43">
        <v>785003.21393009461</v>
      </c>
      <c r="AI1009" s="43">
        <v>0</v>
      </c>
      <c r="AJ1009" s="43">
        <v>70635133.779802963</v>
      </c>
      <c r="AK1009" s="43">
        <v>77318563.920624465</v>
      </c>
    </row>
    <row r="1010" spans="1:37" x14ac:dyDescent="0.2">
      <c r="C1010" s="43">
        <v>6.1015179484813498E-4</v>
      </c>
      <c r="D1010" s="43">
        <v>5.695684578717386E-2</v>
      </c>
      <c r="E1010" s="43">
        <v>5.1348889903755381</v>
      </c>
      <c r="F1010" s="43">
        <v>2.9036174667627956</v>
      </c>
      <c r="H1010" s="43">
        <v>7.600722362672546E-5</v>
      </c>
      <c r="I1010" s="43">
        <v>0.11345375996105811</v>
      </c>
      <c r="J1010" s="43">
        <v>0</v>
      </c>
      <c r="K1010" s="43">
        <v>1</v>
      </c>
      <c r="M1010" s="43">
        <v>7.8103209031737744E-3</v>
      </c>
      <c r="N1010" s="43">
        <v>4.5180612087972166E-2</v>
      </c>
      <c r="O1010" s="43">
        <v>0</v>
      </c>
      <c r="P1010" s="43">
        <v>1</v>
      </c>
      <c r="R1010" s="43">
        <v>658.00045880144717</v>
      </c>
      <c r="S1010" s="43">
        <v>163.27366263829944</v>
      </c>
      <c r="T1010" s="43">
        <v>6681.3367459540341</v>
      </c>
      <c r="U1010" s="43">
        <v>7502.6108673937806</v>
      </c>
      <c r="W1010" s="43">
        <v>3378.7593115616041</v>
      </c>
      <c r="X1010" s="43">
        <v>0</v>
      </c>
      <c r="Y1010" s="43">
        <v>0</v>
      </c>
      <c r="Z1010" s="43">
        <v>3378.7593115616041</v>
      </c>
      <c r="AB1010" s="43">
        <v>134.02618481682342</v>
      </c>
      <c r="AC1010" s="43">
        <v>0</v>
      </c>
      <c r="AD1010" s="43">
        <v>0</v>
      </c>
      <c r="AE1010" s="43">
        <v>134.02618481682342</v>
      </c>
      <c r="AG1010" s="43">
        <v>6213538.3739617905</v>
      </c>
      <c r="AH1010" s="43">
        <v>729812.01129730651</v>
      </c>
      <c r="AI1010" s="43">
        <v>0</v>
      </c>
      <c r="AJ1010" s="43">
        <v>562909976.23065829</v>
      </c>
      <c r="AK1010" s="43">
        <v>569123514.6046201</v>
      </c>
    </row>
    <row r="1011" spans="1:37" x14ac:dyDescent="0.2">
      <c r="C1011" s="43">
        <v>6.4057536310002661E-4</v>
      </c>
      <c r="D1011" s="43">
        <v>5.174605253949785E-2</v>
      </c>
      <c r="E1011" s="43">
        <v>2.5579238658311017</v>
      </c>
      <c r="F1011" s="43">
        <v>2.6318025140324033</v>
      </c>
      <c r="H1011" s="43">
        <v>9.2310660223082763E-5</v>
      </c>
      <c r="I1011" s="43">
        <v>9.8399023307068678E-2</v>
      </c>
      <c r="J1011" s="43">
        <v>0</v>
      </c>
      <c r="K1011" s="43">
        <v>1</v>
      </c>
      <c r="M1011" s="43">
        <v>7.8407277689255227E-3</v>
      </c>
      <c r="N1011" s="43">
        <v>4.8047469125059639E-2</v>
      </c>
      <c r="O1011" s="43">
        <v>0</v>
      </c>
      <c r="P1011" s="43">
        <v>1</v>
      </c>
      <c r="R1011" s="43">
        <v>627.60996323312008</v>
      </c>
      <c r="S1011" s="43">
        <v>171.98280092761073</v>
      </c>
      <c r="T1011" s="43">
        <v>7132.951392237389</v>
      </c>
      <c r="U1011" s="43">
        <v>7932.5441563981194</v>
      </c>
      <c r="W1011" s="43">
        <v>1605.378503387378</v>
      </c>
      <c r="X1011" s="43">
        <v>0</v>
      </c>
      <c r="Y1011" s="43">
        <v>0</v>
      </c>
      <c r="Z1011" s="43">
        <v>1605.378503387378</v>
      </c>
      <c r="AB1011" s="43">
        <v>109.58250019440808</v>
      </c>
      <c r="AC1011" s="43">
        <v>0</v>
      </c>
      <c r="AD1011" s="43">
        <v>0</v>
      </c>
      <c r="AE1011" s="43">
        <v>109.58250019440808</v>
      </c>
      <c r="AG1011" s="43">
        <v>2952291.0677293884</v>
      </c>
      <c r="AH1011" s="43">
        <v>346761.75673167367</v>
      </c>
      <c r="AI1011" s="43">
        <v>0</v>
      </c>
      <c r="AJ1011" s="43">
        <v>460246500.81651396</v>
      </c>
      <c r="AK1011" s="43">
        <v>463198791.88424337</v>
      </c>
    </row>
    <row r="1012" spans="1:37" x14ac:dyDescent="0.2">
      <c r="C1012" s="43">
        <v>6.1890040478285169E-4</v>
      </c>
      <c r="D1012" s="43">
        <v>5.5230999563158023E-2</v>
      </c>
      <c r="E1012" s="43">
        <v>4.5852556954865973</v>
      </c>
      <c r="F1012" s="43">
        <v>1.9007315782610279</v>
      </c>
      <c r="H1012" s="43">
        <v>9.517552625493142E-5</v>
      </c>
      <c r="I1012" s="43">
        <v>0.10696633639490127</v>
      </c>
      <c r="J1012" s="43">
        <v>0</v>
      </c>
      <c r="K1012" s="43">
        <v>1</v>
      </c>
      <c r="M1012" s="43">
        <v>7.9096465148111861E-3</v>
      </c>
      <c r="N1012" s="43">
        <v>4.5755999465459274E-2</v>
      </c>
      <c r="O1012" s="43">
        <v>0</v>
      </c>
      <c r="P1012" s="43">
        <v>1</v>
      </c>
      <c r="R1012" s="43">
        <v>647.21122753071086</v>
      </c>
      <c r="S1012" s="43">
        <v>192.75905169536381</v>
      </c>
      <c r="T1012" s="43">
        <v>6852.4755427773343</v>
      </c>
      <c r="U1012" s="43">
        <v>7692.4458220034094</v>
      </c>
      <c r="W1012" s="43">
        <v>2967.6289672180642</v>
      </c>
      <c r="X1012" s="43">
        <v>0</v>
      </c>
      <c r="Y1012" s="43">
        <v>0</v>
      </c>
      <c r="Z1012" s="43">
        <v>2967.6289672180642</v>
      </c>
      <c r="AB1012" s="43">
        <v>62.377104177293404</v>
      </c>
      <c r="AC1012" s="43">
        <v>0</v>
      </c>
      <c r="AD1012" s="43">
        <v>0</v>
      </c>
      <c r="AE1012" s="43">
        <v>62.377104177293404</v>
      </c>
      <c r="AG1012" s="43">
        <v>5457469.6707140198</v>
      </c>
      <c r="AH1012" s="43">
        <v>641007.85691910191</v>
      </c>
      <c r="AI1012" s="43">
        <v>0</v>
      </c>
      <c r="AJ1012" s="43">
        <v>261983837.54463229</v>
      </c>
      <c r="AK1012" s="43">
        <v>267441307.21534631</v>
      </c>
    </row>
    <row r="1013" spans="1:37" x14ac:dyDescent="0.2">
      <c r="C1013" s="43">
        <v>6.2102159556853831E-4</v>
      </c>
      <c r="D1013" s="43">
        <v>5.9473190556708078E-2</v>
      </c>
      <c r="E1013" s="43">
        <v>6.4331711816794703</v>
      </c>
      <c r="F1013" s="43">
        <v>3.1021556246587685</v>
      </c>
      <c r="H1013" s="43">
        <v>9.4706260077459525E-5</v>
      </c>
      <c r="I1013" s="43">
        <v>9.6961689617121066E-2</v>
      </c>
      <c r="J1013" s="43">
        <v>0</v>
      </c>
      <c r="K1013" s="43">
        <v>1</v>
      </c>
      <c r="M1013" s="43">
        <v>7.9401424563532164E-3</v>
      </c>
      <c r="N1013" s="43">
        <v>4.3872947903377021E-2</v>
      </c>
      <c r="O1013" s="43">
        <v>0</v>
      </c>
      <c r="P1013" s="43">
        <v>1</v>
      </c>
      <c r="R1013" s="43">
        <v>699.31092521274979</v>
      </c>
      <c r="S1013" s="43">
        <v>173.86863088051823</v>
      </c>
      <c r="T1013" s="43">
        <v>6595.800078208581</v>
      </c>
      <c r="U1013" s="43">
        <v>7468.9796343018488</v>
      </c>
      <c r="W1013" s="43">
        <v>4498.7868911122696</v>
      </c>
      <c r="X1013" s="43">
        <v>0</v>
      </c>
      <c r="Y1013" s="43">
        <v>0</v>
      </c>
      <c r="Z1013" s="43">
        <v>4498.7868911122696</v>
      </c>
      <c r="AB1013" s="43">
        <v>157.29646224588012</v>
      </c>
      <c r="AC1013" s="43">
        <v>0</v>
      </c>
      <c r="AD1013" s="43">
        <v>0</v>
      </c>
      <c r="AE1013" s="43">
        <v>157.29646224588012</v>
      </c>
      <c r="AG1013" s="43">
        <v>8273269.0927554639</v>
      </c>
      <c r="AH1013" s="43">
        <v>971737.96848025022</v>
      </c>
      <c r="AI1013" s="43">
        <v>0</v>
      </c>
      <c r="AJ1013" s="43">
        <v>660645141.43269646</v>
      </c>
      <c r="AK1013" s="43">
        <v>668918410.5254519</v>
      </c>
    </row>
    <row r="1014" spans="1:37" x14ac:dyDescent="0.2">
      <c r="C1014" s="43">
        <v>6.1004801380137863E-4</v>
      </c>
      <c r="D1014" s="43">
        <v>5.7013701127431204E-2</v>
      </c>
      <c r="E1014" s="43">
        <v>4.6961203898834034</v>
      </c>
      <c r="F1014" s="43">
        <v>1.6175177495753645</v>
      </c>
      <c r="H1014" s="43">
        <v>8.8000736169751513E-5</v>
      </c>
      <c r="I1014" s="43">
        <v>8.5155305396746234E-2</v>
      </c>
      <c r="J1014" s="43">
        <v>0</v>
      </c>
      <c r="K1014" s="43">
        <v>1</v>
      </c>
      <c r="M1014" s="43">
        <v>7.8445176847425132E-3</v>
      </c>
      <c r="N1014" s="43">
        <v>4.5006785557916554E-2</v>
      </c>
      <c r="O1014" s="43">
        <v>0</v>
      </c>
      <c r="P1014" s="43">
        <v>1</v>
      </c>
      <c r="R1014" s="43">
        <v>658.54525523411291</v>
      </c>
      <c r="S1014" s="43">
        <v>141.8862755585975</v>
      </c>
      <c r="T1014" s="43">
        <v>6684.7722489413118</v>
      </c>
      <c r="U1014" s="43">
        <v>7485.2037797340217</v>
      </c>
      <c r="W1014" s="43">
        <v>3092.6078007658875</v>
      </c>
      <c r="X1014" s="43">
        <v>0</v>
      </c>
      <c r="Y1014" s="43">
        <v>0</v>
      </c>
      <c r="Z1014" s="43">
        <v>3092.6078007658875</v>
      </c>
      <c r="AB1014" s="43">
        <v>43.512982088610265</v>
      </c>
      <c r="AC1014" s="43">
        <v>0</v>
      </c>
      <c r="AD1014" s="43">
        <v>0</v>
      </c>
      <c r="AE1014" s="43">
        <v>43.512982088610265</v>
      </c>
      <c r="AG1014" s="43">
        <v>5687305.7456084676</v>
      </c>
      <c r="AH1014" s="43">
        <v>668003.28496543167</v>
      </c>
      <c r="AI1014" s="43">
        <v>0</v>
      </c>
      <c r="AJ1014" s="43">
        <v>182754524.77216312</v>
      </c>
      <c r="AK1014" s="43">
        <v>188441830.5177716</v>
      </c>
    </row>
    <row r="1015" spans="1:37" x14ac:dyDescent="0.2">
      <c r="C1015" s="43">
        <v>6.164892662118282E-4</v>
      </c>
      <c r="D1015" s="43">
        <v>5.9618752133662634E-2</v>
      </c>
      <c r="E1015" s="43">
        <v>5.3838122913540865</v>
      </c>
      <c r="F1015" s="43">
        <v>0.92603975601691035</v>
      </c>
      <c r="H1015" s="43">
        <v>8.9169943522895582E-5</v>
      </c>
      <c r="I1015" s="43">
        <v>0.1335222124604345</v>
      </c>
      <c r="J1015" s="43">
        <v>0</v>
      </c>
      <c r="K1015" s="43">
        <v>1</v>
      </c>
      <c r="M1015" s="43">
        <v>7.7958132022376593E-3</v>
      </c>
      <c r="N1015" s="43">
        <v>4.2587457851057151E-2</v>
      </c>
      <c r="O1015" s="43">
        <v>0</v>
      </c>
      <c r="P1015" s="43">
        <v>1</v>
      </c>
      <c r="R1015" s="43">
        <v>695.90630918173156</v>
      </c>
      <c r="S1015" s="43">
        <v>225.43138764131734</v>
      </c>
      <c r="T1015" s="43">
        <v>6286.1612019683216</v>
      </c>
      <c r="U1015" s="43">
        <v>7207.4988987913703</v>
      </c>
      <c r="W1015" s="43">
        <v>3746.6289410034633</v>
      </c>
      <c r="X1015" s="43">
        <v>0</v>
      </c>
      <c r="Y1015" s="43">
        <v>0</v>
      </c>
      <c r="Z1015" s="43">
        <v>3746.6289410034633</v>
      </c>
      <c r="AB1015" s="43">
        <v>-5.5072258445603977</v>
      </c>
      <c r="AC1015" s="43">
        <v>0</v>
      </c>
      <c r="AD1015" s="43">
        <v>0</v>
      </c>
      <c r="AE1015" s="43">
        <v>-5.5072258445603977</v>
      </c>
      <c r="AG1015" s="43">
        <v>6890050.6225053687</v>
      </c>
      <c r="AH1015" s="43">
        <v>809271.85125674808</v>
      </c>
      <c r="AI1015" s="43">
        <v>0</v>
      </c>
      <c r="AJ1015" s="43">
        <v>0</v>
      </c>
      <c r="AK1015" s="43">
        <v>6890050.6225053687</v>
      </c>
    </row>
    <row r="1016" spans="1:37" x14ac:dyDescent="0.2">
      <c r="C1016" s="43">
        <v>6.1653138208905833E-4</v>
      </c>
      <c r="D1016" s="43">
        <v>4.5533251242473836E-2</v>
      </c>
      <c r="E1016" s="43">
        <v>4.6675329213604941</v>
      </c>
      <c r="F1016" s="43">
        <v>3.0432209244208441</v>
      </c>
      <c r="H1016" s="43">
        <v>8.6139998004678312E-5</v>
      </c>
      <c r="I1016" s="43">
        <v>8.1309461676604314E-2</v>
      </c>
      <c r="J1016" s="43">
        <v>0</v>
      </c>
      <c r="K1016" s="43">
        <v>1</v>
      </c>
      <c r="M1016" s="43">
        <v>7.8274575904069815E-3</v>
      </c>
      <c r="N1016" s="43">
        <v>4.489710517141185E-2</v>
      </c>
      <c r="O1016" s="43">
        <v>0</v>
      </c>
      <c r="P1016" s="43">
        <v>1</v>
      </c>
      <c r="R1016" s="43">
        <v>531.52809130199478</v>
      </c>
      <c r="S1016" s="43">
        <v>132.61367667190456</v>
      </c>
      <c r="T1016" s="43">
        <v>6653.9791542444527</v>
      </c>
      <c r="U1016" s="43">
        <v>7318.1209222183516</v>
      </c>
      <c r="W1016" s="43">
        <v>2480.9248647799673</v>
      </c>
      <c r="X1016" s="43">
        <v>0</v>
      </c>
      <c r="Y1016" s="43">
        <v>0</v>
      </c>
      <c r="Z1016" s="43">
        <v>2480.9248647799673</v>
      </c>
      <c r="AB1016" s="43">
        <v>116.20513703303084</v>
      </c>
      <c r="AC1016" s="43">
        <v>0</v>
      </c>
      <c r="AD1016" s="43">
        <v>0</v>
      </c>
      <c r="AE1016" s="43">
        <v>116.20513703303084</v>
      </c>
      <c r="AG1016" s="43">
        <v>4562420.82633036</v>
      </c>
      <c r="AH1016" s="43">
        <v>535879.77079247287</v>
      </c>
      <c r="AI1016" s="43">
        <v>0</v>
      </c>
      <c r="AJ1016" s="43">
        <v>488061575.53872949</v>
      </c>
      <c r="AK1016" s="43">
        <v>492623996.36505985</v>
      </c>
    </row>
    <row r="1017" spans="1:37" x14ac:dyDescent="0.2">
      <c r="C1017" s="43">
        <v>6.0461063208979728E-4</v>
      </c>
      <c r="D1017" s="43">
        <v>4.9666278069580967E-2</v>
      </c>
      <c r="E1017" s="43">
        <v>3.5061382025491876</v>
      </c>
      <c r="F1017" s="43">
        <v>1.667848730065941</v>
      </c>
      <c r="H1017" s="43">
        <v>9.6396807618748248E-5</v>
      </c>
      <c r="I1017" s="43">
        <v>0.12642745504032615</v>
      </c>
      <c r="J1017" s="43">
        <v>0</v>
      </c>
      <c r="K1017" s="43">
        <v>1</v>
      </c>
      <c r="M1017" s="43">
        <v>7.9152675891559499E-3</v>
      </c>
      <c r="N1017" s="43">
        <v>4.4864773469384875E-2</v>
      </c>
      <c r="O1017" s="43">
        <v>0</v>
      </c>
      <c r="P1017" s="43">
        <v>1</v>
      </c>
      <c r="R1017" s="43">
        <v>568.5645376214477</v>
      </c>
      <c r="S1017" s="43">
        <v>230.75250276171249</v>
      </c>
      <c r="T1017" s="43">
        <v>6723.7793580396255</v>
      </c>
      <c r="U1017" s="43">
        <v>7523.0963984227856</v>
      </c>
      <c r="W1017" s="43">
        <v>1993.4658459692726</v>
      </c>
      <c r="X1017" s="43">
        <v>0</v>
      </c>
      <c r="Y1017" s="43">
        <v>0</v>
      </c>
      <c r="Z1017" s="43">
        <v>1993.4658459692726</v>
      </c>
      <c r="AB1017" s="43">
        <v>40.629516171978374</v>
      </c>
      <c r="AC1017" s="43">
        <v>0</v>
      </c>
      <c r="AD1017" s="43">
        <v>0</v>
      </c>
      <c r="AE1017" s="43">
        <v>40.629516171978374</v>
      </c>
      <c r="AG1017" s="43">
        <v>3665983.6907374924</v>
      </c>
      <c r="AH1017" s="43">
        <v>430588.62272936286</v>
      </c>
      <c r="AI1017" s="43">
        <v>0</v>
      </c>
      <c r="AJ1017" s="43">
        <v>170643967.92230916</v>
      </c>
      <c r="AK1017" s="43">
        <v>174309951.61304665</v>
      </c>
    </row>
    <row r="1018" spans="1:37" x14ac:dyDescent="0.2">
      <c r="C1018" s="43">
        <v>6.0308992787644062E-4</v>
      </c>
      <c r="D1018" s="43">
        <v>5.2447396434605172E-2</v>
      </c>
      <c r="E1018" s="43">
        <v>9.4141343615046171</v>
      </c>
      <c r="F1018" s="43">
        <v>5.0043803201787584</v>
      </c>
      <c r="H1018" s="43">
        <v>8.7348956025973655E-5</v>
      </c>
      <c r="I1018" s="43">
        <v>0.10695512927545192</v>
      </c>
      <c r="J1018" s="43">
        <v>0</v>
      </c>
      <c r="K1018" s="43">
        <v>1</v>
      </c>
      <c r="M1018" s="43">
        <v>7.8475796496053161E-3</v>
      </c>
      <c r="N1018" s="43">
        <v>4.5579629635000479E-2</v>
      </c>
      <c r="O1018" s="43">
        <v>0</v>
      </c>
      <c r="P1018" s="43">
        <v>1</v>
      </c>
      <c r="R1018" s="43">
        <v>598.8918213568279</v>
      </c>
      <c r="S1018" s="43">
        <v>176.88935914650875</v>
      </c>
      <c r="T1018" s="43">
        <v>6772.4981801619942</v>
      </c>
      <c r="U1018" s="43">
        <v>7548.2793606653304</v>
      </c>
      <c r="W1018" s="43">
        <v>5638.0480742593982</v>
      </c>
      <c r="X1018" s="43">
        <v>0</v>
      </c>
      <c r="Y1018" s="43">
        <v>0</v>
      </c>
      <c r="Z1018" s="43">
        <v>5638.0480742593982</v>
      </c>
      <c r="AB1018" s="43">
        <v>256.60639669923052</v>
      </c>
      <c r="AC1018" s="43">
        <v>0</v>
      </c>
      <c r="AD1018" s="43">
        <v>0</v>
      </c>
      <c r="AE1018" s="43">
        <v>256.60639669923052</v>
      </c>
      <c r="AG1018" s="43">
        <v>10368370.408563033</v>
      </c>
      <c r="AH1018" s="43">
        <v>1217818.38404003</v>
      </c>
      <c r="AI1018" s="43">
        <v>0</v>
      </c>
      <c r="AJ1018" s="43">
        <v>1077746866.1367681</v>
      </c>
      <c r="AK1018" s="43">
        <v>1088115236.5453312</v>
      </c>
    </row>
    <row r="1019" spans="1:37" x14ac:dyDescent="0.2">
      <c r="C1019" s="43">
        <v>6.2716913068239233E-4</v>
      </c>
      <c r="D1019" s="43">
        <v>5.2509336599465273E-2</v>
      </c>
      <c r="E1019" s="43">
        <v>1.5362093756134576</v>
      </c>
      <c r="F1019" s="43">
        <v>1.2579994349926216</v>
      </c>
      <c r="H1019" s="43">
        <v>9.4786003016267273E-5</v>
      </c>
      <c r="I1019" s="43">
        <v>9.6787920842698216E-2</v>
      </c>
      <c r="J1019" s="43">
        <v>0</v>
      </c>
      <c r="K1019" s="43">
        <v>1</v>
      </c>
      <c r="M1019" s="43">
        <v>7.9231788319301666E-3</v>
      </c>
      <c r="N1019" s="43">
        <v>4.6325490338256836E-2</v>
      </c>
      <c r="O1019" s="43">
        <v>0</v>
      </c>
      <c r="P1019" s="43">
        <v>1</v>
      </c>
      <c r="R1019" s="43">
        <v>623.53893725892499</v>
      </c>
      <c r="S1019" s="43">
        <v>173.70316973139273</v>
      </c>
      <c r="T1019" s="43">
        <v>6949.6327645782048</v>
      </c>
      <c r="U1019" s="43">
        <v>7746.8748715685224</v>
      </c>
      <c r="W1019" s="43">
        <v>957.88636147721206</v>
      </c>
      <c r="X1019" s="43">
        <v>0</v>
      </c>
      <c r="Y1019" s="43">
        <v>0</v>
      </c>
      <c r="Z1019" s="43">
        <v>957.88636147721206</v>
      </c>
      <c r="AB1019" s="43">
        <v>17.213378205431159</v>
      </c>
      <c r="AC1019" s="43">
        <v>0</v>
      </c>
      <c r="AD1019" s="43">
        <v>0</v>
      </c>
      <c r="AE1019" s="43">
        <v>17.213378205431159</v>
      </c>
      <c r="AG1019" s="43">
        <v>1761553.0187565929</v>
      </c>
      <c r="AH1019" s="43">
        <v>206903.45407907781</v>
      </c>
      <c r="AI1019" s="43">
        <v>0</v>
      </c>
      <c r="AJ1019" s="43">
        <v>72296188.462810874</v>
      </c>
      <c r="AK1019" s="43">
        <v>74057741.481567472</v>
      </c>
    </row>
    <row r="1020" spans="1:37" x14ac:dyDescent="0.2">
      <c r="C1020" s="43">
        <v>6.0193695507798888E-4</v>
      </c>
      <c r="D1020" s="43">
        <v>5.1678038540637808E-2</v>
      </c>
      <c r="E1020" s="43">
        <v>6.7118567581349176</v>
      </c>
      <c r="F1020" s="43">
        <v>2.4058459849145204</v>
      </c>
      <c r="H1020" s="43">
        <v>9.3920126260416126E-5</v>
      </c>
      <c r="I1020" s="43">
        <v>7.4526223665224128E-2</v>
      </c>
      <c r="J1020" s="43">
        <v>0</v>
      </c>
      <c r="K1020" s="43">
        <v>1</v>
      </c>
      <c r="M1020" s="43">
        <v>7.8866514519441155E-3</v>
      </c>
      <c r="N1020" s="43">
        <v>4.4387753122688507E-2</v>
      </c>
      <c r="O1020" s="43">
        <v>0</v>
      </c>
      <c r="P1020" s="43">
        <v>1</v>
      </c>
      <c r="R1020" s="43">
        <v>588.97844531074043</v>
      </c>
      <c r="S1020" s="43">
        <v>132.52876657644831</v>
      </c>
      <c r="T1020" s="43">
        <v>6628.2393459756804</v>
      </c>
      <c r="U1020" s="43">
        <v>7349.7465578628689</v>
      </c>
      <c r="W1020" s="43">
        <v>3953.1389585546899</v>
      </c>
      <c r="X1020" s="43">
        <v>0</v>
      </c>
      <c r="Y1020" s="43">
        <v>0</v>
      </c>
      <c r="Z1020" s="43">
        <v>3953.1389585546899</v>
      </c>
      <c r="AB1020" s="43">
        <v>88.597389131919215</v>
      </c>
      <c r="AC1020" s="43">
        <v>0</v>
      </c>
      <c r="AD1020" s="43">
        <v>0</v>
      </c>
      <c r="AE1020" s="43">
        <v>88.597389131919215</v>
      </c>
      <c r="AG1020" s="43">
        <v>7269822.5447820751</v>
      </c>
      <c r="AH1020" s="43">
        <v>853878.01504781307</v>
      </c>
      <c r="AI1020" s="43">
        <v>0</v>
      </c>
      <c r="AJ1020" s="43">
        <v>372109034.35406071</v>
      </c>
      <c r="AK1020" s="43">
        <v>379378856.89884281</v>
      </c>
    </row>
    <row r="1021" spans="1:37" x14ac:dyDescent="0.2">
      <c r="C1021" s="43">
        <v>6.2534463150187847E-4</v>
      </c>
      <c r="D1021" s="43">
        <v>4.8407885131766783E-2</v>
      </c>
      <c r="E1021" s="43">
        <v>2.8178521683999587</v>
      </c>
      <c r="F1021" s="43">
        <v>1.3501673213014191</v>
      </c>
      <c r="H1021" s="43">
        <v>9.968764797296803E-5</v>
      </c>
      <c r="I1021" s="43">
        <v>0.11673946874743424</v>
      </c>
      <c r="J1021" s="43">
        <v>0</v>
      </c>
      <c r="K1021" s="43">
        <v>1</v>
      </c>
      <c r="M1021" s="43">
        <v>7.9183906819281225E-3</v>
      </c>
      <c r="N1021" s="43">
        <v>4.4534838401865139E-2</v>
      </c>
      <c r="O1021" s="43">
        <v>0</v>
      </c>
      <c r="P1021" s="43">
        <v>1</v>
      </c>
      <c r="R1021" s="43">
        <v>573.16268436878158</v>
      </c>
      <c r="S1021" s="43">
        <v>220.34410435357202</v>
      </c>
      <c r="T1021" s="43">
        <v>6676.9662185656844</v>
      </c>
      <c r="U1021" s="43">
        <v>7470.4730072880375</v>
      </c>
      <c r="W1021" s="43">
        <v>1615.0877129945122</v>
      </c>
      <c r="X1021" s="43">
        <v>0</v>
      </c>
      <c r="Y1021" s="43">
        <v>0</v>
      </c>
      <c r="Z1021" s="43">
        <v>1615.0877129945122</v>
      </c>
      <c r="AB1021" s="43">
        <v>21.475204078522125</v>
      </c>
      <c r="AC1021" s="43">
        <v>0</v>
      </c>
      <c r="AD1021" s="43">
        <v>0</v>
      </c>
      <c r="AE1021" s="43">
        <v>21.475204078522125</v>
      </c>
      <c r="AG1021" s="43">
        <v>2970146.3041969081</v>
      </c>
      <c r="AH1021" s="43">
        <v>348858.94600681466</v>
      </c>
      <c r="AI1021" s="43">
        <v>0</v>
      </c>
      <c r="AJ1021" s="43">
        <v>90195857.129792929</v>
      </c>
      <c r="AK1021" s="43">
        <v>93166003.433989838</v>
      </c>
    </row>
    <row r="1022" spans="1:37" x14ac:dyDescent="0.2">
      <c r="C1022" s="43">
        <v>6.090839659004968E-4</v>
      </c>
      <c r="D1022" s="43">
        <v>5.8046047276285706E-2</v>
      </c>
      <c r="E1022" s="43">
        <v>9.4644081154882524</v>
      </c>
      <c r="F1022" s="43">
        <v>1.8001373998581975</v>
      </c>
      <c r="H1022" s="43">
        <v>8.776195263776498E-5</v>
      </c>
      <c r="I1022" s="43">
        <v>0.10230081511336497</v>
      </c>
      <c r="J1022" s="43">
        <v>0</v>
      </c>
      <c r="K1022" s="43">
        <v>1</v>
      </c>
      <c r="M1022" s="43">
        <v>7.7777909706007366E-3</v>
      </c>
      <c r="N1022" s="43">
        <v>4.4858629880075648E-2</v>
      </c>
      <c r="O1022" s="43">
        <v>0</v>
      </c>
      <c r="P1022" s="43">
        <v>1</v>
      </c>
      <c r="R1022" s="43">
        <v>669.40999241699615</v>
      </c>
      <c r="S1022" s="43">
        <v>169.99171065170214</v>
      </c>
      <c r="T1022" s="43">
        <v>6606.0924131959882</v>
      </c>
      <c r="U1022" s="43">
        <v>7445.4941162646865</v>
      </c>
      <c r="W1022" s="43">
        <v>6335.5693648203478</v>
      </c>
      <c r="X1022" s="43">
        <v>0</v>
      </c>
      <c r="Y1022" s="43">
        <v>0</v>
      </c>
      <c r="Z1022" s="43">
        <v>6335.5693648203478</v>
      </c>
      <c r="AB1022" s="43">
        <v>57.31133687256451</v>
      </c>
      <c r="AC1022" s="43">
        <v>0</v>
      </c>
      <c r="AD1022" s="43">
        <v>0</v>
      </c>
      <c r="AE1022" s="43">
        <v>57.31133687256451</v>
      </c>
      <c r="AG1022" s="43">
        <v>11651112.06190462</v>
      </c>
      <c r="AH1022" s="43">
        <v>1368482.9828011952</v>
      </c>
      <c r="AI1022" s="43">
        <v>0</v>
      </c>
      <c r="AJ1022" s="43">
        <v>240707614.86477095</v>
      </c>
      <c r="AK1022" s="43">
        <v>252358726.92667556</v>
      </c>
    </row>
    <row r="1023" spans="1:37" x14ac:dyDescent="0.2">
      <c r="C1023" s="43">
        <v>6.3167374701356138E-4</v>
      </c>
      <c r="D1023" s="43">
        <v>4.3513400060832964E-2</v>
      </c>
      <c r="E1023" s="43">
        <v>9.2829719460826929</v>
      </c>
      <c r="F1023" s="43">
        <v>1.1357825585294956</v>
      </c>
      <c r="H1023" s="43">
        <v>8.8282938711328334E-5</v>
      </c>
      <c r="I1023" s="43">
        <v>0.1146498219870451</v>
      </c>
      <c r="J1023" s="43">
        <v>0</v>
      </c>
      <c r="K1023" s="43">
        <v>1</v>
      </c>
      <c r="M1023" s="43">
        <v>7.7844551304524796E-3</v>
      </c>
      <c r="N1023" s="43">
        <v>4.3609998419680003E-2</v>
      </c>
      <c r="O1023" s="43">
        <v>0</v>
      </c>
      <c r="P1023" s="43">
        <v>1</v>
      </c>
      <c r="R1023" s="43">
        <v>520.42508279032927</v>
      </c>
      <c r="S1023" s="43">
        <v>191.64281381548182</v>
      </c>
      <c r="T1023" s="43">
        <v>6427.7157577930993</v>
      </c>
      <c r="U1023" s="43">
        <v>7139.7836543989106</v>
      </c>
      <c r="W1023" s="43">
        <v>4831.0914435803898</v>
      </c>
      <c r="X1023" s="43">
        <v>0</v>
      </c>
      <c r="Y1023" s="43">
        <v>0</v>
      </c>
      <c r="Z1023" s="43">
        <v>4831.0914435803898</v>
      </c>
      <c r="AB1023" s="43">
        <v>7.5611174712689131</v>
      </c>
      <c r="AC1023" s="43">
        <v>0</v>
      </c>
      <c r="AD1023" s="43">
        <v>0</v>
      </c>
      <c r="AE1023" s="43">
        <v>7.5611174712689131</v>
      </c>
      <c r="AG1023" s="43">
        <v>8884377.1647443362</v>
      </c>
      <c r="AH1023" s="43">
        <v>1043515.7518133642</v>
      </c>
      <c r="AI1023" s="43">
        <v>0</v>
      </c>
      <c r="AJ1023" s="43">
        <v>31756693.379329436</v>
      </c>
      <c r="AK1023" s="43">
        <v>40641070.544073775</v>
      </c>
    </row>
    <row r="1024" spans="1:37" x14ac:dyDescent="0.2">
      <c r="C1024" s="43">
        <v>6.0229312126025049E-4</v>
      </c>
      <c r="D1024" s="43">
        <v>5.7283271343899544E-2</v>
      </c>
      <c r="E1024" s="43">
        <v>5.4215116621388733</v>
      </c>
      <c r="F1024" s="43">
        <v>2.1153516235027774</v>
      </c>
      <c r="H1024" s="43">
        <v>1.0052815774885815E-4</v>
      </c>
      <c r="I1024" s="43">
        <v>0.10024151685105197</v>
      </c>
      <c r="J1024" s="43">
        <v>0</v>
      </c>
      <c r="K1024" s="43">
        <v>1</v>
      </c>
      <c r="M1024" s="43">
        <v>7.8661165065251337E-3</v>
      </c>
      <c r="N1024" s="43">
        <v>4.5128777556255682E-2</v>
      </c>
      <c r="O1024" s="43">
        <v>0</v>
      </c>
      <c r="P1024" s="43">
        <v>1</v>
      </c>
      <c r="R1024" s="43">
        <v>653.24799844120207</v>
      </c>
      <c r="S1024" s="43">
        <v>190.79971708950697</v>
      </c>
      <c r="T1024" s="43">
        <v>6721.3469963811112</v>
      </c>
      <c r="U1024" s="43">
        <v>7565.3947119118202</v>
      </c>
      <c r="W1024" s="43">
        <v>3541.5916418178535</v>
      </c>
      <c r="X1024" s="43">
        <v>0</v>
      </c>
      <c r="Y1024" s="43">
        <v>0</v>
      </c>
      <c r="Z1024" s="43">
        <v>3541.5916418178535</v>
      </c>
      <c r="AB1024" s="43">
        <v>77.960330070412795</v>
      </c>
      <c r="AC1024" s="43">
        <v>0</v>
      </c>
      <c r="AD1024" s="43">
        <v>0</v>
      </c>
      <c r="AE1024" s="43">
        <v>77.960330070412795</v>
      </c>
      <c r="AG1024" s="43">
        <v>6512987.0293030329</v>
      </c>
      <c r="AH1024" s="43">
        <v>764983.79463265638</v>
      </c>
      <c r="AI1024" s="43">
        <v>0</v>
      </c>
      <c r="AJ1024" s="43">
        <v>327433386.29573375</v>
      </c>
      <c r="AK1024" s="43">
        <v>333946373.32503676</v>
      </c>
    </row>
    <row r="1025" spans="3:37" x14ac:dyDescent="0.2">
      <c r="C1025" s="43">
        <v>5.93374585974521E-4</v>
      </c>
      <c r="D1025" s="43">
        <v>5.5486618360600426E-2</v>
      </c>
      <c r="E1025" s="43">
        <v>11.131593115532089</v>
      </c>
      <c r="F1025" s="43">
        <v>3.6119080761283495</v>
      </c>
      <c r="H1025" s="43">
        <v>1.0605980119848812E-4</v>
      </c>
      <c r="I1025" s="43">
        <v>0.10899232616198262</v>
      </c>
      <c r="J1025" s="43">
        <v>0</v>
      </c>
      <c r="K1025" s="43">
        <v>1</v>
      </c>
      <c r="M1025" s="43">
        <v>7.7742888472990077E-3</v>
      </c>
      <c r="N1025" s="43">
        <v>4.5441386548423751E-2</v>
      </c>
      <c r="O1025" s="43">
        <v>0</v>
      </c>
      <c r="P1025" s="43">
        <v>1</v>
      </c>
      <c r="R1025" s="43">
        <v>623.38962769311115</v>
      </c>
      <c r="S1025" s="43">
        <v>218.87144395974897</v>
      </c>
      <c r="T1025" s="43">
        <v>6688.8987136682163</v>
      </c>
      <c r="U1025" s="43">
        <v>7531.159785321076</v>
      </c>
      <c r="W1025" s="43">
        <v>6939.319687922748</v>
      </c>
      <c r="X1025" s="43">
        <v>0</v>
      </c>
      <c r="Y1025" s="43">
        <v>0</v>
      </c>
      <c r="Z1025" s="43">
        <v>6939.319687922748</v>
      </c>
      <c r="AB1025" s="43">
        <v>174.22129513665217</v>
      </c>
      <c r="AC1025" s="43">
        <v>0</v>
      </c>
      <c r="AD1025" s="43">
        <v>0</v>
      </c>
      <c r="AE1025" s="43">
        <v>174.22129513665217</v>
      </c>
      <c r="AG1025" s="43">
        <v>12761408.906089934</v>
      </c>
      <c r="AH1025" s="43">
        <v>1498893.0525913136</v>
      </c>
      <c r="AI1025" s="43">
        <v>0</v>
      </c>
      <c r="AJ1025" s="43">
        <v>731729439.57393909</v>
      </c>
      <c r="AK1025" s="43">
        <v>744490848.48002899</v>
      </c>
    </row>
    <row r="1026" spans="3:37" x14ac:dyDescent="0.2">
      <c r="C1026" s="43">
        <v>6.0644632024864408E-4</v>
      </c>
      <c r="D1026" s="43">
        <v>4.9345721204538451E-2</v>
      </c>
      <c r="E1026" s="43">
        <v>9.8543232610438114</v>
      </c>
      <c r="F1026" s="43">
        <v>2.0139622243762654</v>
      </c>
      <c r="H1026" s="43">
        <v>8.7169250170297948E-5</v>
      </c>
      <c r="I1026" s="43">
        <v>0.12923095335706991</v>
      </c>
      <c r="J1026" s="43">
        <v>0</v>
      </c>
      <c r="K1026" s="43">
        <v>1</v>
      </c>
      <c r="M1026" s="43">
        <v>7.8118319453390501E-3</v>
      </c>
      <c r="N1026" s="43">
        <v>4.6892564259503278E-2</v>
      </c>
      <c r="O1026" s="43">
        <v>0</v>
      </c>
      <c r="P1026" s="43">
        <v>1</v>
      </c>
      <c r="R1026" s="43">
        <v>566.61000479671134</v>
      </c>
      <c r="S1026" s="43">
        <v>213.29085304564882</v>
      </c>
      <c r="T1026" s="43">
        <v>6935.8428872660234</v>
      </c>
      <c r="U1026" s="43">
        <v>7715.7437451083833</v>
      </c>
      <c r="W1026" s="43">
        <v>5583.5581502083778</v>
      </c>
      <c r="X1026" s="43">
        <v>0</v>
      </c>
      <c r="Y1026" s="43">
        <v>0</v>
      </c>
      <c r="Z1026" s="43">
        <v>5583.5581502083778</v>
      </c>
      <c r="AB1026" s="43">
        <v>61.47376206747461</v>
      </c>
      <c r="AC1026" s="43">
        <v>0</v>
      </c>
      <c r="AD1026" s="43">
        <v>0</v>
      </c>
      <c r="AE1026" s="43">
        <v>61.47376206747461</v>
      </c>
      <c r="AG1026" s="43">
        <v>10268163.438233206</v>
      </c>
      <c r="AH1026" s="43">
        <v>1206048.5604450095</v>
      </c>
      <c r="AI1026" s="43">
        <v>0</v>
      </c>
      <c r="AJ1026" s="43">
        <v>258189800.68339336</v>
      </c>
      <c r="AK1026" s="43">
        <v>268457964.12162656</v>
      </c>
    </row>
    <row r="1027" spans="3:37" x14ac:dyDescent="0.2">
      <c r="C1027" s="43">
        <v>6.0015970976822635E-4</v>
      </c>
      <c r="D1027" s="43">
        <v>5.8950751918278477E-2</v>
      </c>
      <c r="E1027" s="43">
        <v>4.0897568787380605</v>
      </c>
      <c r="F1027" s="43">
        <v>3.2962182938091455</v>
      </c>
      <c r="H1027" s="43">
        <v>1.0723539286650041E-4</v>
      </c>
      <c r="I1027" s="43">
        <v>0.11683656183315316</v>
      </c>
      <c r="J1027" s="43">
        <v>0</v>
      </c>
      <c r="K1027" s="43">
        <v>1</v>
      </c>
      <c r="M1027" s="43">
        <v>7.7825402859078505E-3</v>
      </c>
      <c r="N1027" s="43">
        <v>4.7113011940708827E-2</v>
      </c>
      <c r="O1027" s="43">
        <v>0</v>
      </c>
      <c r="P1027" s="43">
        <v>1</v>
      </c>
      <c r="R1027" s="43">
        <v>669.88238590927688</v>
      </c>
      <c r="S1027" s="43">
        <v>237.22436261342054</v>
      </c>
      <c r="T1027" s="43">
        <v>6942.3198666758008</v>
      </c>
      <c r="U1027" s="43">
        <v>7849.4266151984984</v>
      </c>
      <c r="W1027" s="43">
        <v>2739.656095717929</v>
      </c>
      <c r="X1027" s="43">
        <v>0</v>
      </c>
      <c r="Y1027" s="43">
        <v>0</v>
      </c>
      <c r="Z1027" s="43">
        <v>2739.656095717929</v>
      </c>
      <c r="AB1027" s="43">
        <v>164.58699224711773</v>
      </c>
      <c r="AC1027" s="43">
        <v>0</v>
      </c>
      <c r="AD1027" s="43">
        <v>0</v>
      </c>
      <c r="AE1027" s="43">
        <v>164.58699224711773</v>
      </c>
      <c r="AG1027" s="43">
        <v>5038227.560025271</v>
      </c>
      <c r="AH1027" s="43">
        <v>591765.71667507268</v>
      </c>
      <c r="AI1027" s="43">
        <v>0</v>
      </c>
      <c r="AJ1027" s="43">
        <v>691265367.43789446</v>
      </c>
      <c r="AK1027" s="43">
        <v>696303594.99791968</v>
      </c>
    </row>
    <row r="1028" spans="3:37" x14ac:dyDescent="0.2">
      <c r="C1028" s="43">
        <v>5.9365247387317807E-4</v>
      </c>
      <c r="D1028" s="43">
        <v>5.2625523588173795E-2</v>
      </c>
      <c r="E1028" s="43">
        <v>5.3390040502525187</v>
      </c>
      <c r="F1028" s="43">
        <v>3.5917338037016417</v>
      </c>
      <c r="H1028" s="43">
        <v>8.8771786366123498E-5</v>
      </c>
      <c r="I1028" s="43">
        <v>0.11796958792194301</v>
      </c>
      <c r="J1028" s="43">
        <v>0</v>
      </c>
      <c r="K1028" s="43">
        <v>1</v>
      </c>
      <c r="M1028" s="43">
        <v>7.8127329571358525E-3</v>
      </c>
      <c r="N1028" s="43">
        <v>4.515960789368071E-2</v>
      </c>
      <c r="O1028" s="43">
        <v>0</v>
      </c>
      <c r="P1028" s="43">
        <v>1</v>
      </c>
      <c r="R1028" s="43">
        <v>591.52224910320115</v>
      </c>
      <c r="S1028" s="43">
        <v>198.28387358767799</v>
      </c>
      <c r="T1028" s="43">
        <v>6680.2930643666705</v>
      </c>
      <c r="U1028" s="43">
        <v>7470.0991870575499</v>
      </c>
      <c r="W1028" s="43">
        <v>3158.1396837764701</v>
      </c>
      <c r="X1028" s="43">
        <v>0</v>
      </c>
      <c r="Y1028" s="43">
        <v>0</v>
      </c>
      <c r="Z1028" s="43">
        <v>3158.1396837764701</v>
      </c>
      <c r="AB1028" s="43">
        <v>164.03829832473568</v>
      </c>
      <c r="AC1028" s="43">
        <v>0</v>
      </c>
      <c r="AD1028" s="43">
        <v>0</v>
      </c>
      <c r="AE1028" s="43">
        <v>164.03829832473568</v>
      </c>
      <c r="AG1028" s="43">
        <v>5807818.8784649288</v>
      </c>
      <c r="AH1028" s="43">
        <v>682158.17169571749</v>
      </c>
      <c r="AI1028" s="43">
        <v>0</v>
      </c>
      <c r="AJ1028" s="43">
        <v>688960852.96388984</v>
      </c>
      <c r="AK1028" s="43">
        <v>694768671.84235477</v>
      </c>
    </row>
    <row r="1029" spans="3:37" x14ac:dyDescent="0.2">
      <c r="C1029" s="43">
        <v>6.2405954942379438E-4</v>
      </c>
      <c r="D1029" s="43">
        <v>5.3182081063314998E-2</v>
      </c>
      <c r="E1029" s="43">
        <v>9.8588180779136962</v>
      </c>
      <c r="F1029" s="43">
        <v>3.5207737580748724</v>
      </c>
      <c r="H1029" s="43">
        <v>9.4729003153770641E-5</v>
      </c>
      <c r="I1029" s="43">
        <v>7.0110124590337039E-2</v>
      </c>
      <c r="J1029" s="43">
        <v>0</v>
      </c>
      <c r="K1029" s="43">
        <v>1</v>
      </c>
      <c r="M1029" s="43">
        <v>7.8613781650312964E-3</v>
      </c>
      <c r="N1029" s="43">
        <v>4.2361829885169372E-2</v>
      </c>
      <c r="O1029" s="43">
        <v>0</v>
      </c>
      <c r="P1029" s="43">
        <v>1</v>
      </c>
      <c r="R1029" s="43">
        <v>628.39646552402701</v>
      </c>
      <c r="S1029" s="43">
        <v>125.74944554907017</v>
      </c>
      <c r="T1029" s="43">
        <v>6305.445449254431</v>
      </c>
      <c r="U1029" s="43">
        <v>7059.5913603275285</v>
      </c>
      <c r="W1029" s="43">
        <v>6195.2464344053478</v>
      </c>
      <c r="X1029" s="43">
        <v>0</v>
      </c>
      <c r="Y1029" s="43">
        <v>0</v>
      </c>
      <c r="Z1029" s="43">
        <v>6195.2464344053478</v>
      </c>
      <c r="AB1029" s="43">
        <v>169.49284923571665</v>
      </c>
      <c r="AC1029" s="43">
        <v>0</v>
      </c>
      <c r="AD1029" s="43">
        <v>0</v>
      </c>
      <c r="AE1029" s="43">
        <v>169.49284923571665</v>
      </c>
      <c r="AG1029" s="43">
        <v>11393058.192871435</v>
      </c>
      <c r="AH1029" s="43">
        <v>1338173.2298315552</v>
      </c>
      <c r="AI1029" s="43">
        <v>0</v>
      </c>
      <c r="AJ1029" s="43">
        <v>711869966.79000998</v>
      </c>
      <c r="AK1029" s="43">
        <v>723263024.98288143</v>
      </c>
    </row>
    <row r="1030" spans="3:37" x14ac:dyDescent="0.2">
      <c r="C1030" s="43">
        <v>6.1964605128739247E-4</v>
      </c>
      <c r="D1030" s="43">
        <v>5.9456810489306622E-2</v>
      </c>
      <c r="E1030" s="43">
        <v>3.0750025675528829</v>
      </c>
      <c r="F1030" s="43">
        <v>2.9165715671418209</v>
      </c>
      <c r="H1030" s="43">
        <v>9.2739470309854966E-5</v>
      </c>
      <c r="I1030" s="43">
        <v>0.10559459862569931</v>
      </c>
      <c r="J1030" s="43">
        <v>0</v>
      </c>
      <c r="K1030" s="43">
        <v>1</v>
      </c>
      <c r="M1030" s="43">
        <v>7.8164511680293321E-3</v>
      </c>
      <c r="N1030" s="43">
        <v>4.6158257522371238E-2</v>
      </c>
      <c r="O1030" s="43">
        <v>0</v>
      </c>
      <c r="P1030" s="43">
        <v>1</v>
      </c>
      <c r="R1030" s="43">
        <v>697.56979525743009</v>
      </c>
      <c r="S1030" s="43">
        <v>185.41663178694026</v>
      </c>
      <c r="T1030" s="43">
        <v>6831.2691640227631</v>
      </c>
      <c r="U1030" s="43">
        <v>7714.2555910671335</v>
      </c>
      <c r="W1030" s="43">
        <v>2145.0289114639363</v>
      </c>
      <c r="X1030" s="43">
        <v>0</v>
      </c>
      <c r="Y1030" s="43">
        <v>0</v>
      </c>
      <c r="Z1030" s="43">
        <v>2145.0289114639363</v>
      </c>
      <c r="AB1030" s="43">
        <v>143.05284061854451</v>
      </c>
      <c r="AC1030" s="43">
        <v>0</v>
      </c>
      <c r="AD1030" s="43">
        <v>0</v>
      </c>
      <c r="AE1030" s="43">
        <v>143.05284061854451</v>
      </c>
      <c r="AG1030" s="43">
        <v>3944708.1681821789</v>
      </c>
      <c r="AH1030" s="43">
        <v>463326.24487621023</v>
      </c>
      <c r="AI1030" s="43">
        <v>0</v>
      </c>
      <c r="AJ1030" s="43">
        <v>600821930.59788692</v>
      </c>
      <c r="AK1030" s="43">
        <v>604766638.76606905</v>
      </c>
    </row>
    <row r="1031" spans="3:37" x14ac:dyDescent="0.2">
      <c r="C1031" s="43">
        <v>6.1751678994714787E-4</v>
      </c>
      <c r="D1031" s="43">
        <v>5.3741552593228624E-2</v>
      </c>
      <c r="E1031" s="43">
        <v>6.6881447537439973</v>
      </c>
      <c r="F1031" s="43">
        <v>2.9259383729680275</v>
      </c>
      <c r="H1031" s="43">
        <v>8.9172777002111367E-5</v>
      </c>
      <c r="I1031" s="43">
        <v>0.10250938867761006</v>
      </c>
      <c r="J1031" s="43">
        <v>0</v>
      </c>
      <c r="K1031" s="43">
        <v>1</v>
      </c>
      <c r="M1031" s="43">
        <v>7.8175299865707974E-3</v>
      </c>
      <c r="N1031" s="43">
        <v>4.4250782344560029E-2</v>
      </c>
      <c r="O1031" s="43">
        <v>0</v>
      </c>
      <c r="P1031" s="43">
        <v>1</v>
      </c>
      <c r="R1031" s="43">
        <v>628.34961330986721</v>
      </c>
      <c r="S1031" s="43">
        <v>173.07658119368105</v>
      </c>
      <c r="T1031" s="43">
        <v>6549.8730402665815</v>
      </c>
      <c r="U1031" s="43">
        <v>7351.2992347701293</v>
      </c>
      <c r="W1031" s="43">
        <v>4202.4931697754573</v>
      </c>
      <c r="X1031" s="43">
        <v>0</v>
      </c>
      <c r="Y1031" s="43">
        <v>0</v>
      </c>
      <c r="Z1031" s="43">
        <v>4202.4931697754573</v>
      </c>
      <c r="AB1031" s="43">
        <v>129.48740161470116</v>
      </c>
      <c r="AC1031" s="43">
        <v>0</v>
      </c>
      <c r="AD1031" s="43">
        <v>0</v>
      </c>
      <c r="AE1031" s="43">
        <v>129.48740161470116</v>
      </c>
      <c r="AG1031" s="43">
        <v>7728384.9392170664</v>
      </c>
      <c r="AH1031" s="43">
        <v>907738.5246714988</v>
      </c>
      <c r="AI1031" s="43">
        <v>0</v>
      </c>
      <c r="AJ1031" s="43">
        <v>543847086.78174484</v>
      </c>
      <c r="AK1031" s="43">
        <v>551575471.72096193</v>
      </c>
    </row>
    <row r="1032" spans="3:37" x14ac:dyDescent="0.2">
      <c r="C1032" s="43">
        <v>5.9996844724311341E-4</v>
      </c>
      <c r="D1032" s="43">
        <v>5.7098542403318464E-2</v>
      </c>
      <c r="E1032" s="43">
        <v>3.0402673400208031</v>
      </c>
      <c r="F1032" s="43">
        <v>1.8447460316440798</v>
      </c>
      <c r="H1032" s="43">
        <v>9.7596413852318875E-5</v>
      </c>
      <c r="I1032" s="43">
        <v>0.10106308752483062</v>
      </c>
      <c r="J1032" s="43">
        <v>0</v>
      </c>
      <c r="K1032" s="43">
        <v>1</v>
      </c>
      <c r="M1032" s="43">
        <v>7.9399829634801966E-3</v>
      </c>
      <c r="N1032" s="43">
        <v>4.646193465499393E-2</v>
      </c>
      <c r="O1032" s="43">
        <v>0</v>
      </c>
      <c r="P1032" s="43">
        <v>1</v>
      </c>
      <c r="R1032" s="43">
        <v>648.62816931322971</v>
      </c>
      <c r="S1032" s="43">
        <v>186.75351932565579</v>
      </c>
      <c r="T1032" s="43">
        <v>6984.884562614332</v>
      </c>
      <c r="U1032" s="43">
        <v>7820.2662512532179</v>
      </c>
      <c r="W1032" s="43">
        <v>1972.0030389804961</v>
      </c>
      <c r="X1032" s="43">
        <v>0</v>
      </c>
      <c r="Y1032" s="43">
        <v>0</v>
      </c>
      <c r="Z1032" s="43">
        <v>1972.0030389804961</v>
      </c>
      <c r="AB1032" s="43">
        <v>58.628089708270913</v>
      </c>
      <c r="AC1032" s="43">
        <v>0</v>
      </c>
      <c r="AD1032" s="43">
        <v>0</v>
      </c>
      <c r="AE1032" s="43">
        <v>58.628089708270913</v>
      </c>
      <c r="AG1032" s="43">
        <v>3626513.5886851321</v>
      </c>
      <c r="AH1032" s="43">
        <v>425952.65641978715</v>
      </c>
      <c r="AI1032" s="43">
        <v>0</v>
      </c>
      <c r="AJ1032" s="43">
        <v>246237976.77473783</v>
      </c>
      <c r="AK1032" s="43">
        <v>249864490.36342296</v>
      </c>
    </row>
    <row r="1033" spans="3:37" x14ac:dyDescent="0.2">
      <c r="C1033" s="43">
        <v>6.0353079775480841E-4</v>
      </c>
      <c r="D1033" s="43">
        <v>5.2696559936515286E-2</v>
      </c>
      <c r="E1033" s="43">
        <v>5.7204994954850577</v>
      </c>
      <c r="F1033" s="43">
        <v>1.876408000112185</v>
      </c>
      <c r="H1033" s="43">
        <v>8.9380140329640189E-5</v>
      </c>
      <c r="I1033" s="43">
        <v>0.11376155450691239</v>
      </c>
      <c r="J1033" s="43">
        <v>0</v>
      </c>
      <c r="K1033" s="43">
        <v>1</v>
      </c>
      <c r="M1033" s="43">
        <v>7.8552858314555607E-3</v>
      </c>
      <c r="N1033" s="43">
        <v>4.6508072622471808E-2</v>
      </c>
      <c r="O1033" s="43">
        <v>0</v>
      </c>
      <c r="P1033" s="43">
        <v>1</v>
      </c>
      <c r="R1033" s="43">
        <v>602.1768764983741</v>
      </c>
      <c r="S1033" s="43">
        <v>192.52136084837852</v>
      </c>
      <c r="T1033" s="43">
        <v>6917.2378170138772</v>
      </c>
      <c r="U1033" s="43">
        <v>7711.9360543606299</v>
      </c>
      <c r="W1033" s="43">
        <v>3444.7525182017171</v>
      </c>
      <c r="X1033" s="43">
        <v>0</v>
      </c>
      <c r="Y1033" s="43">
        <v>0</v>
      </c>
      <c r="Z1033" s="43">
        <v>3444.7525182017171</v>
      </c>
      <c r="AB1033" s="43">
        <v>56.469531628894416</v>
      </c>
      <c r="AC1033" s="43">
        <v>0</v>
      </c>
      <c r="AD1033" s="43">
        <v>0</v>
      </c>
      <c r="AE1033" s="43">
        <v>56.469531628894416</v>
      </c>
      <c r="AG1033" s="43">
        <v>6334899.8809729572</v>
      </c>
      <c r="AH1033" s="43">
        <v>744066.54393157084</v>
      </c>
      <c r="AI1033" s="43">
        <v>0</v>
      </c>
      <c r="AJ1033" s="43">
        <v>237172032.84135655</v>
      </c>
      <c r="AK1033" s="43">
        <v>243506932.7223295</v>
      </c>
    </row>
    <row r="1034" spans="3:37" x14ac:dyDescent="0.2">
      <c r="C1034" s="43">
        <v>6.1557361194686244E-4</v>
      </c>
      <c r="D1034" s="43">
        <v>5.9254536395468405E-2</v>
      </c>
      <c r="E1034" s="43">
        <v>9.4989532913099772</v>
      </c>
      <c r="F1034" s="43">
        <v>4.847151002680028</v>
      </c>
      <c r="H1034" s="43">
        <v>9.3178172769214918E-5</v>
      </c>
      <c r="I1034" s="43">
        <v>0.10352802762594882</v>
      </c>
      <c r="J1034" s="43">
        <v>0</v>
      </c>
      <c r="K1034" s="43">
        <v>1</v>
      </c>
      <c r="M1034" s="43">
        <v>7.8316277279412774E-3</v>
      </c>
      <c r="N1034" s="43">
        <v>4.257819913354946E-2</v>
      </c>
      <c r="O1034" s="43">
        <v>0</v>
      </c>
      <c r="P1034" s="43">
        <v>1</v>
      </c>
      <c r="R1034" s="43">
        <v>690.62766595715982</v>
      </c>
      <c r="S1034" s="43">
        <v>182.64782398580482</v>
      </c>
      <c r="T1034" s="43">
        <v>6313.6673579360659</v>
      </c>
      <c r="U1034" s="43">
        <v>7186.9428478790305</v>
      </c>
      <c r="W1034" s="43">
        <v>6560.2399406134909</v>
      </c>
      <c r="X1034" s="43">
        <v>0</v>
      </c>
      <c r="Y1034" s="43">
        <v>0</v>
      </c>
      <c r="Z1034" s="43">
        <v>6560.2399406134909</v>
      </c>
      <c r="AB1034" s="43">
        <v>284.29353417952507</v>
      </c>
      <c r="AC1034" s="43">
        <v>0</v>
      </c>
      <c r="AD1034" s="43">
        <v>0</v>
      </c>
      <c r="AE1034" s="43">
        <v>284.29353417952507</v>
      </c>
      <c r="AG1034" s="43">
        <v>12064281.25078821</v>
      </c>
      <c r="AH1034" s="43">
        <v>1417011.8271725141</v>
      </c>
      <c r="AI1034" s="43">
        <v>0</v>
      </c>
      <c r="AJ1034" s="43">
        <v>1194032843.5540054</v>
      </c>
      <c r="AK1034" s="43">
        <v>1206097124.8047936</v>
      </c>
    </row>
    <row r="1035" spans="3:37" x14ac:dyDescent="0.2">
      <c r="C1035" s="43">
        <v>6.0838214868979819E-4</v>
      </c>
      <c r="D1035" s="43">
        <v>5.7659997688025433E-2</v>
      </c>
      <c r="E1035" s="43">
        <v>11.465635944678697</v>
      </c>
      <c r="F1035" s="43">
        <v>4.6890016556033292</v>
      </c>
      <c r="H1035" s="43">
        <v>8.4615916706831513E-5</v>
      </c>
      <c r="I1035" s="43">
        <v>8.2025141221210421E-2</v>
      </c>
      <c r="J1035" s="43">
        <v>0</v>
      </c>
      <c r="K1035" s="43">
        <v>1</v>
      </c>
      <c r="M1035" s="43">
        <v>7.818894356598648E-3</v>
      </c>
      <c r="N1035" s="43">
        <v>4.5357847041102746E-2</v>
      </c>
      <c r="O1035" s="43">
        <v>0</v>
      </c>
      <c r="P1035" s="43">
        <v>1</v>
      </c>
      <c r="R1035" s="43">
        <v>664.1917177739698</v>
      </c>
      <c r="S1035" s="43">
        <v>131.41393608520957</v>
      </c>
      <c r="T1035" s="43">
        <v>6714.909288744745</v>
      </c>
      <c r="U1035" s="43">
        <v>7510.5149426039243</v>
      </c>
      <c r="W1035" s="43">
        <v>7615.3804334671167</v>
      </c>
      <c r="X1035" s="43">
        <v>0</v>
      </c>
      <c r="Y1035" s="43">
        <v>0</v>
      </c>
      <c r="Z1035" s="43">
        <v>7615.3804334671167</v>
      </c>
      <c r="AB1035" s="43">
        <v>262.1718650761627</v>
      </c>
      <c r="AC1035" s="43">
        <v>0</v>
      </c>
      <c r="AD1035" s="43">
        <v>0</v>
      </c>
      <c r="AE1035" s="43">
        <v>262.1718650761627</v>
      </c>
      <c r="AG1035" s="43">
        <v>14004684.617146028</v>
      </c>
      <c r="AH1035" s="43">
        <v>1644922.1736288972</v>
      </c>
      <c r="AI1035" s="43">
        <v>0</v>
      </c>
      <c r="AJ1035" s="43">
        <v>1101121833.3198833</v>
      </c>
      <c r="AK1035" s="43">
        <v>1115126517.9370294</v>
      </c>
    </row>
    <row r="1036" spans="3:37" x14ac:dyDescent="0.2">
      <c r="C1036" s="43">
        <v>6.2625471095001384E-4</v>
      </c>
      <c r="D1036" s="43">
        <v>5.6629552584965492E-2</v>
      </c>
      <c r="E1036" s="43">
        <v>4.8837475799780297</v>
      </c>
      <c r="F1036" s="43">
        <v>2.3282996322029392</v>
      </c>
      <c r="H1036" s="43">
        <v>8.4408184999690909E-5</v>
      </c>
      <c r="I1036" s="43">
        <v>0.11133597461403466</v>
      </c>
      <c r="J1036" s="43">
        <v>0</v>
      </c>
      <c r="K1036" s="43">
        <v>1</v>
      </c>
      <c r="M1036" s="43">
        <v>7.833369282421912E-3</v>
      </c>
      <c r="N1036" s="43">
        <v>4.4386110457857252E-2</v>
      </c>
      <c r="O1036" s="43">
        <v>0</v>
      </c>
      <c r="P1036" s="43">
        <v>1</v>
      </c>
      <c r="R1036" s="43">
        <v>671.48529903156577</v>
      </c>
      <c r="S1036" s="43">
        <v>177.93543724670963</v>
      </c>
      <c r="T1036" s="43">
        <v>6583.2153658895686</v>
      </c>
      <c r="U1036" s="43">
        <v>7432.636102167844</v>
      </c>
      <c r="W1036" s="43">
        <v>3279.3647041362328</v>
      </c>
      <c r="X1036" s="43">
        <v>0</v>
      </c>
      <c r="Y1036" s="43">
        <v>0</v>
      </c>
      <c r="Z1036" s="43">
        <v>3279.3647041362328</v>
      </c>
      <c r="AB1036" s="43">
        <v>95.436903303464106</v>
      </c>
      <c r="AC1036" s="43">
        <v>0</v>
      </c>
      <c r="AD1036" s="43">
        <v>0</v>
      </c>
      <c r="AE1036" s="43">
        <v>95.436903303464106</v>
      </c>
      <c r="AG1036" s="43">
        <v>6030751.6909065321</v>
      </c>
      <c r="AH1036" s="43">
        <v>708342.77609342628</v>
      </c>
      <c r="AI1036" s="43">
        <v>0</v>
      </c>
      <c r="AJ1036" s="43">
        <v>400834993.87454927</v>
      </c>
      <c r="AK1036" s="43">
        <v>406865745.56545579</v>
      </c>
    </row>
    <row r="1037" spans="3:37" x14ac:dyDescent="0.2">
      <c r="C1037" s="43">
        <v>5.8886825431732044E-4</v>
      </c>
      <c r="D1037" s="43">
        <v>4.6723066880854994E-2</v>
      </c>
      <c r="E1037" s="43">
        <v>9.1046803790320912</v>
      </c>
      <c r="F1037" s="43">
        <v>1.4569149668871735</v>
      </c>
      <c r="H1037" s="43">
        <v>8.7128687235843682E-5</v>
      </c>
      <c r="I1037" s="43">
        <v>0.12326698932293412</v>
      </c>
      <c r="J1037" s="43">
        <v>0</v>
      </c>
      <c r="K1037" s="43">
        <v>1</v>
      </c>
      <c r="M1037" s="43">
        <v>7.8434067878726463E-3</v>
      </c>
      <c r="N1037" s="43">
        <v>4.5153798301530684E-2</v>
      </c>
      <c r="O1037" s="43">
        <v>0</v>
      </c>
      <c r="P1037" s="43">
        <v>1</v>
      </c>
      <c r="R1037" s="43">
        <v>520.94497954431756</v>
      </c>
      <c r="S1037" s="43">
        <v>203.35288222190951</v>
      </c>
      <c r="T1037" s="43">
        <v>6705.6580196983377</v>
      </c>
      <c r="U1037" s="43">
        <v>7429.9558814645643</v>
      </c>
      <c r="W1037" s="43">
        <v>4743.0375338124222</v>
      </c>
      <c r="X1037" s="43">
        <v>0</v>
      </c>
      <c r="Y1037" s="43">
        <v>0</v>
      </c>
      <c r="Z1037" s="43">
        <v>4743.0375338124222</v>
      </c>
      <c r="AB1037" s="43">
        <v>25.468948714402824</v>
      </c>
      <c r="AC1037" s="43">
        <v>0</v>
      </c>
      <c r="AD1037" s="43">
        <v>0</v>
      </c>
      <c r="AE1037" s="43">
        <v>25.468948714402824</v>
      </c>
      <c r="AG1037" s="43">
        <v>8722446.0246810447</v>
      </c>
      <c r="AH1037" s="43">
        <v>1024496.1073034832</v>
      </c>
      <c r="AI1037" s="43">
        <v>0</v>
      </c>
      <c r="AJ1037" s="43">
        <v>106969584.60049187</v>
      </c>
      <c r="AK1037" s="43">
        <v>115692030.62517291</v>
      </c>
    </row>
    <row r="1038" spans="3:37" x14ac:dyDescent="0.2">
      <c r="C1038" s="43">
        <v>6.2590320572053493E-4</v>
      </c>
      <c r="D1038" s="43">
        <v>5.3782498809229425E-2</v>
      </c>
      <c r="E1038" s="43">
        <v>2.8756446113598502</v>
      </c>
      <c r="F1038" s="43">
        <v>5.287697793804977</v>
      </c>
      <c r="H1038" s="43">
        <v>1.0062485550665912E-4</v>
      </c>
      <c r="I1038" s="43">
        <v>9.7791263833207839E-2</v>
      </c>
      <c r="J1038" s="43">
        <v>0</v>
      </c>
      <c r="K1038" s="43">
        <v>1</v>
      </c>
      <c r="M1038" s="43">
        <v>7.8447311566181444E-3</v>
      </c>
      <c r="N1038" s="43">
        <v>4.5520277862668518E-2</v>
      </c>
      <c r="O1038" s="43">
        <v>0</v>
      </c>
      <c r="P1038" s="43">
        <v>1</v>
      </c>
      <c r="R1038" s="43">
        <v>637.36839577531384</v>
      </c>
      <c r="S1038" s="43">
        <v>186.31494876923227</v>
      </c>
      <c r="T1038" s="43">
        <v>6761.2242715641532</v>
      </c>
      <c r="U1038" s="43">
        <v>7584.9076161086996</v>
      </c>
      <c r="W1038" s="43">
        <v>1832.8449927623535</v>
      </c>
      <c r="X1038" s="43">
        <v>0</v>
      </c>
      <c r="Y1038" s="43">
        <v>0</v>
      </c>
      <c r="Z1038" s="43">
        <v>1832.8449927623535</v>
      </c>
      <c r="AB1038" s="43">
        <v>292.41420789153085</v>
      </c>
      <c r="AC1038" s="43">
        <v>0</v>
      </c>
      <c r="AD1038" s="43">
        <v>0</v>
      </c>
      <c r="AE1038" s="43">
        <v>292.41420789153085</v>
      </c>
      <c r="AG1038" s="43">
        <v>3370601.9416899681</v>
      </c>
      <c r="AH1038" s="43">
        <v>395894.51843666838</v>
      </c>
      <c r="AI1038" s="43">
        <v>0</v>
      </c>
      <c r="AJ1038" s="43">
        <v>1228139673.1444297</v>
      </c>
      <c r="AK1038" s="43">
        <v>1231510275.0861197</v>
      </c>
    </row>
    <row r="1039" spans="3:37" x14ac:dyDescent="0.2">
      <c r="C1039" s="43">
        <v>6.1118954905947653E-4</v>
      </c>
      <c r="D1039" s="43">
        <v>5.1207424594312441E-2</v>
      </c>
      <c r="E1039" s="43">
        <v>9.4634530476564755</v>
      </c>
      <c r="F1039" s="43">
        <v>3.7319054919790968</v>
      </c>
      <c r="H1039" s="43">
        <v>8.8881988736477083E-5</v>
      </c>
      <c r="I1039" s="43">
        <v>0.11668272093903131</v>
      </c>
      <c r="J1039" s="43">
        <v>0</v>
      </c>
      <c r="K1039" s="43">
        <v>1</v>
      </c>
      <c r="M1039" s="43">
        <v>7.9311121964179554E-3</v>
      </c>
      <c r="N1039" s="43">
        <v>4.6319685789580123E-2</v>
      </c>
      <c r="O1039" s="43">
        <v>0</v>
      </c>
      <c r="P1039" s="43">
        <v>1</v>
      </c>
      <c r="R1039" s="43">
        <v>592.58578095834901</v>
      </c>
      <c r="S1039" s="43">
        <v>196.36436798562099</v>
      </c>
      <c r="T1039" s="43">
        <v>6955.7196758563414</v>
      </c>
      <c r="U1039" s="43">
        <v>7744.6698248003113</v>
      </c>
      <c r="W1039" s="43">
        <v>5607.9077148081806</v>
      </c>
      <c r="X1039" s="43">
        <v>0</v>
      </c>
      <c r="Y1039" s="43">
        <v>0</v>
      </c>
      <c r="Z1039" s="43">
        <v>5607.9077148081806</v>
      </c>
      <c r="AB1039" s="43">
        <v>173.22105339316542</v>
      </c>
      <c r="AC1039" s="43">
        <v>0</v>
      </c>
      <c r="AD1039" s="43">
        <v>0</v>
      </c>
      <c r="AE1039" s="43">
        <v>173.22105339316542</v>
      </c>
      <c r="AG1039" s="43">
        <v>10312942.287532244</v>
      </c>
      <c r="AH1039" s="43">
        <v>1211308.0663985671</v>
      </c>
      <c r="AI1039" s="43">
        <v>0</v>
      </c>
      <c r="AJ1039" s="43">
        <v>727528424.25129473</v>
      </c>
      <c r="AK1039" s="43">
        <v>737841366.53882694</v>
      </c>
    </row>
    <row r="1040" spans="3:37" x14ac:dyDescent="0.2">
      <c r="C1040" s="43">
        <v>6.0597770029889619E-4</v>
      </c>
      <c r="D1040" s="43">
        <v>5.0251484345373187E-2</v>
      </c>
      <c r="E1040" s="43">
        <v>2.0483336987503034</v>
      </c>
      <c r="F1040" s="43">
        <v>1.9156345571691624</v>
      </c>
      <c r="H1040" s="43">
        <v>9.6146004812114327E-5</v>
      </c>
      <c r="I1040" s="43">
        <v>7.0554062758299771E-2</v>
      </c>
      <c r="J1040" s="43">
        <v>0</v>
      </c>
      <c r="K1040" s="43">
        <v>1</v>
      </c>
      <c r="M1040" s="43">
        <v>7.823809591862893E-3</v>
      </c>
      <c r="N1040" s="43">
        <v>4.7798252625697368E-2</v>
      </c>
      <c r="O1040" s="43">
        <v>0</v>
      </c>
      <c r="P1040" s="43">
        <v>1</v>
      </c>
      <c r="R1040" s="43">
        <v>576.56451507535508</v>
      </c>
      <c r="S1040" s="43">
        <v>128.43862346900715</v>
      </c>
      <c r="T1040" s="43">
        <v>7080.6424677708819</v>
      </c>
      <c r="U1040" s="43">
        <v>7785.6456063152436</v>
      </c>
      <c r="W1040" s="43">
        <v>1180.996525732477</v>
      </c>
      <c r="X1040" s="43">
        <v>0</v>
      </c>
      <c r="Y1040" s="43">
        <v>0</v>
      </c>
      <c r="Z1040" s="43">
        <v>1180.996525732477</v>
      </c>
      <c r="AB1040" s="43">
        <v>56.487696205130895</v>
      </c>
      <c r="AC1040" s="43">
        <v>0</v>
      </c>
      <c r="AD1040" s="43">
        <v>0</v>
      </c>
      <c r="AE1040" s="43">
        <v>56.487696205130895</v>
      </c>
      <c r="AG1040" s="43">
        <v>2171852.6108220252</v>
      </c>
      <c r="AH1040" s="43">
        <v>255095.24955821503</v>
      </c>
      <c r="AI1040" s="43">
        <v>0</v>
      </c>
      <c r="AJ1040" s="43">
        <v>237248324.06154975</v>
      </c>
      <c r="AK1040" s="43">
        <v>239420176.67237177</v>
      </c>
    </row>
    <row r="1041" spans="3:37" x14ac:dyDescent="0.2">
      <c r="C1041" s="43">
        <v>6.2657819691025463E-4</v>
      </c>
      <c r="D1041" s="43">
        <v>6.0851345850218896E-2</v>
      </c>
      <c r="E1041" s="43">
        <v>7.1368366553832336</v>
      </c>
      <c r="F1041" s="43">
        <v>3.8345341257685694</v>
      </c>
      <c r="H1041" s="43">
        <v>9.5501731782521304E-5</v>
      </c>
      <c r="I1041" s="43">
        <v>0.10687246124190686</v>
      </c>
      <c r="J1041" s="43">
        <v>0</v>
      </c>
      <c r="K1041" s="43">
        <v>1</v>
      </c>
      <c r="M1041" s="43">
        <v>7.8760445368166732E-3</v>
      </c>
      <c r="N1041" s="43">
        <v>4.6584023650650064E-2</v>
      </c>
      <c r="O1041" s="43">
        <v>0</v>
      </c>
      <c r="P1041" s="43">
        <v>1</v>
      </c>
      <c r="R1041" s="43">
        <v>721.91794833233882</v>
      </c>
      <c r="S1041" s="43">
        <v>193.24996810230883</v>
      </c>
      <c r="T1041" s="43">
        <v>6946.8437967877235</v>
      </c>
      <c r="U1041" s="43">
        <v>7862.0117132223713</v>
      </c>
      <c r="W1041" s="43">
        <v>5152.2104758372952</v>
      </c>
      <c r="X1041" s="43">
        <v>0</v>
      </c>
      <c r="Y1041" s="43">
        <v>0</v>
      </c>
      <c r="Z1041" s="43">
        <v>5152.2104758372952</v>
      </c>
      <c r="AB1041" s="43">
        <v>218.95421347915448</v>
      </c>
      <c r="AC1041" s="43">
        <v>0</v>
      </c>
      <c r="AD1041" s="43">
        <v>0</v>
      </c>
      <c r="AE1041" s="43">
        <v>218.95421347915448</v>
      </c>
      <c r="AG1041" s="43">
        <v>9474915.065064786</v>
      </c>
      <c r="AH1041" s="43">
        <v>1112877.4627808558</v>
      </c>
      <c r="AI1041" s="43">
        <v>0</v>
      </c>
      <c r="AJ1041" s="43">
        <v>919607696.61244881</v>
      </c>
      <c r="AK1041" s="43">
        <v>929082611.6775136</v>
      </c>
    </row>
    <row r="1042" spans="3:37" x14ac:dyDescent="0.2">
      <c r="C1042" s="43">
        <v>6.097202805618433E-4</v>
      </c>
      <c r="D1042" s="43">
        <v>4.9593512987250975E-2</v>
      </c>
      <c r="E1042" s="43">
        <v>8.8500794890926731</v>
      </c>
      <c r="F1042" s="43">
        <v>1.2427962559145316</v>
      </c>
      <c r="H1042" s="43">
        <v>8.7193291884461781E-5</v>
      </c>
      <c r="I1042" s="43">
        <v>9.3307800631868637E-2</v>
      </c>
      <c r="J1042" s="43">
        <v>0</v>
      </c>
      <c r="K1042" s="43">
        <v>1</v>
      </c>
      <c r="M1042" s="43">
        <v>7.8022090458759012E-3</v>
      </c>
      <c r="N1042" s="43">
        <v>4.2668941506389134E-2</v>
      </c>
      <c r="O1042" s="43">
        <v>0</v>
      </c>
      <c r="P1042" s="43">
        <v>1</v>
      </c>
      <c r="R1042" s="43">
        <v>572.52952313697369</v>
      </c>
      <c r="S1042" s="43">
        <v>154.04350787273304</v>
      </c>
      <c r="T1042" s="43">
        <v>6303.3558344905414</v>
      </c>
      <c r="U1042" s="43">
        <v>7029.9288655002483</v>
      </c>
      <c r="W1042" s="43">
        <v>5066.9317896145403</v>
      </c>
      <c r="X1042" s="43">
        <v>0</v>
      </c>
      <c r="Y1042" s="43">
        <v>0</v>
      </c>
      <c r="Z1042" s="43">
        <v>5066.9317896145403</v>
      </c>
      <c r="AB1042" s="43">
        <v>14.873858634146266</v>
      </c>
      <c r="AC1042" s="43">
        <v>0</v>
      </c>
      <c r="AD1042" s="43">
        <v>0</v>
      </c>
      <c r="AE1042" s="43">
        <v>14.873858634146266</v>
      </c>
      <c r="AG1042" s="43">
        <v>9318087.5611011405</v>
      </c>
      <c r="AH1042" s="43">
        <v>1094457.2665567407</v>
      </c>
      <c r="AI1042" s="43">
        <v>0</v>
      </c>
      <c r="AJ1042" s="43">
        <v>62470206.263414316</v>
      </c>
      <c r="AK1042" s="43">
        <v>71788293.824515462</v>
      </c>
    </row>
    <row r="1043" spans="3:37" x14ac:dyDescent="0.2">
      <c r="C1043" s="43">
        <v>6.0280018182502695E-4</v>
      </c>
      <c r="D1043" s="43">
        <v>5.2964054174316273E-2</v>
      </c>
      <c r="E1043" s="43">
        <v>1.5436328920065856</v>
      </c>
      <c r="F1043" s="43">
        <v>1.6185389320696979</v>
      </c>
      <c r="H1043" s="43">
        <v>8.6569209125313763E-5</v>
      </c>
      <c r="I1043" s="43">
        <v>0.11107384739980131</v>
      </c>
      <c r="J1043" s="43">
        <v>0</v>
      </c>
      <c r="K1043" s="43">
        <v>1</v>
      </c>
      <c r="M1043" s="43">
        <v>7.8367440649245012E-3</v>
      </c>
      <c r="N1043" s="43">
        <v>4.5051116813141057E-2</v>
      </c>
      <c r="O1043" s="43">
        <v>0</v>
      </c>
      <c r="P1043" s="43">
        <v>1</v>
      </c>
      <c r="R1043" s="43">
        <v>604.50092330479322</v>
      </c>
      <c r="S1043" s="43">
        <v>182.06129939604733</v>
      </c>
      <c r="T1043" s="43">
        <v>6684.7258049964303</v>
      </c>
      <c r="U1043" s="43">
        <v>7471.288027697271</v>
      </c>
      <c r="W1043" s="43">
        <v>933.12750846162919</v>
      </c>
      <c r="X1043" s="43">
        <v>0</v>
      </c>
      <c r="Y1043" s="43">
        <v>0</v>
      </c>
      <c r="Z1043" s="43">
        <v>933.12750846162919</v>
      </c>
      <c r="AB1043" s="43">
        <v>40.008087042361957</v>
      </c>
      <c r="AC1043" s="43">
        <v>0</v>
      </c>
      <c r="AD1043" s="43">
        <v>0</v>
      </c>
      <c r="AE1043" s="43">
        <v>40.008087042361957</v>
      </c>
      <c r="AG1043" s="43">
        <v>1716021.4880609361</v>
      </c>
      <c r="AH1043" s="43">
        <v>201555.54182771192</v>
      </c>
      <c r="AI1043" s="43">
        <v>0</v>
      </c>
      <c r="AJ1043" s="43">
        <v>168033965.57792023</v>
      </c>
      <c r="AK1043" s="43">
        <v>169749987.06598115</v>
      </c>
    </row>
    <row r="1044" spans="3:37" x14ac:dyDescent="0.2">
      <c r="C1044" s="43">
        <v>6.2051512324468039E-4</v>
      </c>
      <c r="D1044" s="43">
        <v>5.1032077105422936E-2</v>
      </c>
      <c r="E1044" s="43">
        <v>7.0046221123756842</v>
      </c>
      <c r="F1044" s="43">
        <v>1.5603075510889561</v>
      </c>
      <c r="H1044" s="43">
        <v>9.2415629463493687E-5</v>
      </c>
      <c r="I1044" s="43">
        <v>0.12176429914100217</v>
      </c>
      <c r="J1044" s="43">
        <v>0</v>
      </c>
      <c r="K1044" s="43">
        <v>1</v>
      </c>
      <c r="M1044" s="43">
        <v>7.8963163463434682E-3</v>
      </c>
      <c r="N1044" s="43">
        <v>4.8070729935388412E-2</v>
      </c>
      <c r="O1044" s="43">
        <v>0</v>
      </c>
      <c r="P1044" s="43">
        <v>1</v>
      </c>
      <c r="R1044" s="43">
        <v>599.56736908501023</v>
      </c>
      <c r="S1044" s="43">
        <v>213.06286966745475</v>
      </c>
      <c r="T1044" s="43">
        <v>7186.9997292423413</v>
      </c>
      <c r="U1044" s="43">
        <v>7999.6299679948061</v>
      </c>
      <c r="W1044" s="43">
        <v>4199.7428513517762</v>
      </c>
      <c r="X1044" s="43">
        <v>0</v>
      </c>
      <c r="Y1044" s="43">
        <v>0</v>
      </c>
      <c r="Z1044" s="43">
        <v>4199.7428513517762</v>
      </c>
      <c r="AB1044" s="43">
        <v>35.945807298481128</v>
      </c>
      <c r="AC1044" s="43">
        <v>0</v>
      </c>
      <c r="AD1044" s="43">
        <v>0</v>
      </c>
      <c r="AE1044" s="43">
        <v>35.945807298481128</v>
      </c>
      <c r="AG1044" s="43">
        <v>7723327.1036359165</v>
      </c>
      <c r="AH1044" s="43">
        <v>907144.4558919837</v>
      </c>
      <c r="AI1044" s="43">
        <v>0</v>
      </c>
      <c r="AJ1044" s="43">
        <v>150972390.65362075</v>
      </c>
      <c r="AK1044" s="43">
        <v>158695717.75725666</v>
      </c>
    </row>
    <row r="1045" spans="3:37" x14ac:dyDescent="0.2">
      <c r="C1045" s="43">
        <v>6.000985145913194E-4</v>
      </c>
      <c r="D1045" s="43">
        <v>5.2824256776433334E-2</v>
      </c>
      <c r="E1045" s="43">
        <v>9.2062829775681649</v>
      </c>
      <c r="F1045" s="43">
        <v>4.7618939142283256</v>
      </c>
      <c r="H1045" s="43">
        <v>9.1986059563287093E-5</v>
      </c>
      <c r="I1045" s="43">
        <v>8.5371244133078714E-2</v>
      </c>
      <c r="J1045" s="43">
        <v>0</v>
      </c>
      <c r="K1045" s="43">
        <v>1</v>
      </c>
      <c r="M1045" s="43">
        <v>7.841673979072105E-3</v>
      </c>
      <c r="N1045" s="43">
        <v>4.7457312067951229E-2</v>
      </c>
      <c r="O1045" s="43">
        <v>0</v>
      </c>
      <c r="P1045" s="43">
        <v>1</v>
      </c>
      <c r="R1045" s="43">
        <v>600.20321846292234</v>
      </c>
      <c r="S1045" s="43">
        <v>148.6880269615728</v>
      </c>
      <c r="T1045" s="43">
        <v>7046.1890592746404</v>
      </c>
      <c r="U1045" s="43">
        <v>7795.080304699135</v>
      </c>
      <c r="W1045" s="43">
        <v>5525.6406732168289</v>
      </c>
      <c r="X1045" s="43">
        <v>0</v>
      </c>
      <c r="Y1045" s="43">
        <v>0</v>
      </c>
      <c r="Z1045" s="43">
        <v>5525.6406732168289</v>
      </c>
      <c r="AB1045" s="43">
        <v>241.59538932744363</v>
      </c>
      <c r="AC1045" s="43">
        <v>0</v>
      </c>
      <c r="AD1045" s="43">
        <v>0</v>
      </c>
      <c r="AE1045" s="43">
        <v>241.59538932744363</v>
      </c>
      <c r="AG1045" s="43">
        <v>10161653.198045749</v>
      </c>
      <c r="AH1045" s="43">
        <v>1193538.3854148351</v>
      </c>
      <c r="AI1045" s="43">
        <v>0</v>
      </c>
      <c r="AJ1045" s="43">
        <v>1014700635.1752633</v>
      </c>
      <c r="AK1045" s="43">
        <v>1024862288.373309</v>
      </c>
    </row>
    <row r="1046" spans="3:37" x14ac:dyDescent="0.2">
      <c r="C1046" s="43">
        <v>5.9857975966619206E-4</v>
      </c>
      <c r="D1046" s="43">
        <v>4.810395467493124E-2</v>
      </c>
      <c r="E1046" s="43">
        <v>5.2698203217054047</v>
      </c>
      <c r="F1046" s="43">
        <v>5.1614386042351477</v>
      </c>
      <c r="H1046" s="43">
        <v>9.5572248730246834E-5</v>
      </c>
      <c r="I1046" s="43">
        <v>0.10326460721833064</v>
      </c>
      <c r="J1046" s="43">
        <v>0</v>
      </c>
      <c r="K1046" s="43">
        <v>1</v>
      </c>
      <c r="M1046" s="43">
        <v>7.8324921600891884E-3</v>
      </c>
      <c r="N1046" s="43">
        <v>4.7151549045005736E-2</v>
      </c>
      <c r="O1046" s="43">
        <v>0</v>
      </c>
      <c r="P1046" s="43">
        <v>1</v>
      </c>
      <c r="R1046" s="43">
        <v>545.18661139849235</v>
      </c>
      <c r="S1046" s="43">
        <v>186.86401456800655</v>
      </c>
      <c r="T1046" s="43">
        <v>6992.593893267047</v>
      </c>
      <c r="U1046" s="43">
        <v>7724.6445192335459</v>
      </c>
      <c r="W1046" s="43">
        <v>2873.0354838694825</v>
      </c>
      <c r="X1046" s="43">
        <v>0</v>
      </c>
      <c r="Y1046" s="43">
        <v>0</v>
      </c>
      <c r="Z1046" s="43">
        <v>2873.0354838694825</v>
      </c>
      <c r="AB1046" s="43">
        <v>242.75738539688399</v>
      </c>
      <c r="AC1046" s="43">
        <v>0</v>
      </c>
      <c r="AD1046" s="43">
        <v>0</v>
      </c>
      <c r="AE1046" s="43">
        <v>242.75738539688399</v>
      </c>
      <c r="AG1046" s="43">
        <v>5283512.2548359782</v>
      </c>
      <c r="AH1046" s="43">
        <v>620575.66451580822</v>
      </c>
      <c r="AI1046" s="43">
        <v>0</v>
      </c>
      <c r="AJ1046" s="43">
        <v>1019581018.6669128</v>
      </c>
      <c r="AK1046" s="43">
        <v>1024864530.9217488</v>
      </c>
    </row>
    <row r="1047" spans="3:37" x14ac:dyDescent="0.2">
      <c r="C1047" s="43">
        <v>6.0362644693710236E-4</v>
      </c>
      <c r="D1047" s="43">
        <v>5.3269243384262498E-2</v>
      </c>
      <c r="E1047" s="43">
        <v>2.5482274599323516</v>
      </c>
      <c r="F1047" s="43">
        <v>1.509287404869341</v>
      </c>
      <c r="H1047" s="43">
        <v>9.4837069783193506E-5</v>
      </c>
      <c r="I1047" s="43">
        <v>0.10680841551529641</v>
      </c>
      <c r="J1047" s="43">
        <v>0</v>
      </c>
      <c r="K1047" s="43">
        <v>1</v>
      </c>
      <c r="M1047" s="43">
        <v>7.8763375540230607E-3</v>
      </c>
      <c r="N1047" s="43">
        <v>4.7051608717869176E-2</v>
      </c>
      <c r="O1047" s="43">
        <v>0</v>
      </c>
      <c r="P1047" s="43">
        <v>1</v>
      </c>
      <c r="R1047" s="43">
        <v>608.81754639473752</v>
      </c>
      <c r="S1047" s="43">
        <v>191.79000574520006</v>
      </c>
      <c r="T1047" s="43">
        <v>7016.8334744336489</v>
      </c>
      <c r="U1047" s="43">
        <v>7817.441026573586</v>
      </c>
      <c r="W1047" s="43">
        <v>1551.4055898117085</v>
      </c>
      <c r="X1047" s="43">
        <v>0</v>
      </c>
      <c r="Y1047" s="43">
        <v>0</v>
      </c>
      <c r="Z1047" s="43">
        <v>1551.4055898117085</v>
      </c>
      <c r="AB1047" s="43">
        <v>33.176752581925612</v>
      </c>
      <c r="AC1047" s="43">
        <v>0</v>
      </c>
      <c r="AD1047" s="43">
        <v>0</v>
      </c>
      <c r="AE1047" s="43">
        <v>33.176752581925612</v>
      </c>
      <c r="AG1047" s="43">
        <v>2853034.8796637319</v>
      </c>
      <c r="AH1047" s="43">
        <v>335103.60739932902</v>
      </c>
      <c r="AI1047" s="43">
        <v>0</v>
      </c>
      <c r="AJ1047" s="43">
        <v>139342360.84408757</v>
      </c>
      <c r="AK1047" s="43">
        <v>142195395.72375131</v>
      </c>
    </row>
    <row r="1048" spans="3:37" x14ac:dyDescent="0.2">
      <c r="C1048" s="43">
        <v>6.1232119191712009E-4</v>
      </c>
      <c r="D1048" s="43">
        <v>5.3630199046072621E-2</v>
      </c>
      <c r="E1048" s="43">
        <v>8.6861651897361121</v>
      </c>
      <c r="F1048" s="43">
        <v>1.7700067675243993</v>
      </c>
      <c r="H1048" s="43">
        <v>9.1609711400764127E-5</v>
      </c>
      <c r="I1048" s="43">
        <v>8.3653391194469365E-2</v>
      </c>
      <c r="J1048" s="43">
        <v>0</v>
      </c>
      <c r="K1048" s="43">
        <v>1</v>
      </c>
      <c r="M1048" s="43">
        <v>7.8163156821807727E-3</v>
      </c>
      <c r="N1048" s="43">
        <v>4.5221951499586521E-2</v>
      </c>
      <c r="O1048" s="43">
        <v>0</v>
      </c>
      <c r="P1048" s="43">
        <v>1</v>
      </c>
      <c r="R1048" s="43">
        <v>621.77187276165364</v>
      </c>
      <c r="S1048" s="43">
        <v>145.10000891573929</v>
      </c>
      <c r="T1048" s="43">
        <v>6692.5829678024802</v>
      </c>
      <c r="U1048" s="43">
        <v>7459.4548494798728</v>
      </c>
      <c r="W1048" s="43">
        <v>5400.8131971393068</v>
      </c>
      <c r="X1048" s="43">
        <v>0</v>
      </c>
      <c r="Y1048" s="43">
        <v>0</v>
      </c>
      <c r="Z1048" s="43">
        <v>5400.8131971393068</v>
      </c>
      <c r="AB1048" s="43">
        <v>51.228234837458864</v>
      </c>
      <c r="AC1048" s="43">
        <v>0</v>
      </c>
      <c r="AD1048" s="43">
        <v>0</v>
      </c>
      <c r="AE1048" s="43">
        <v>51.228234837458864</v>
      </c>
      <c r="AG1048" s="43">
        <v>9932095.469539186</v>
      </c>
      <c r="AH1048" s="43">
        <v>1166575.6505820903</v>
      </c>
      <c r="AI1048" s="43">
        <v>0</v>
      </c>
      <c r="AJ1048" s="43">
        <v>215158586.31732723</v>
      </c>
      <c r="AK1048" s="43">
        <v>225090681.78686643</v>
      </c>
    </row>
    <row r="1049" spans="3:37" x14ac:dyDescent="0.2">
      <c r="C1049" s="43">
        <v>5.8577394566395149E-4</v>
      </c>
      <c r="D1049" s="43">
        <v>5.22040914495496E-2</v>
      </c>
      <c r="E1049" s="43">
        <v>1.7198467508708681</v>
      </c>
      <c r="F1049" s="43">
        <v>3.0962376954760216</v>
      </c>
      <c r="H1049" s="43">
        <v>9.0441861430368142E-5</v>
      </c>
      <c r="I1049" s="43">
        <v>0.11709722971904446</v>
      </c>
      <c r="J1049" s="43">
        <v>0</v>
      </c>
      <c r="K1049" s="43">
        <v>1</v>
      </c>
      <c r="M1049" s="43">
        <v>7.764043383036788E-3</v>
      </c>
      <c r="N1049" s="43">
        <v>4.4322222398238284E-2</v>
      </c>
      <c r="O1049" s="43">
        <v>0</v>
      </c>
      <c r="P1049" s="43">
        <v>1</v>
      </c>
      <c r="R1049" s="43">
        <v>578.99786935842258</v>
      </c>
      <c r="S1049" s="43">
        <v>200.52036462447373</v>
      </c>
      <c r="T1049" s="43">
        <v>6515.5615957208629</v>
      </c>
      <c r="U1049" s="43">
        <v>7295.0798297037591</v>
      </c>
      <c r="W1049" s="43">
        <v>995.78760437723849</v>
      </c>
      <c r="X1049" s="43">
        <v>0</v>
      </c>
      <c r="Y1049" s="43">
        <v>0</v>
      </c>
      <c r="Z1049" s="43">
        <v>995.78760437723849</v>
      </c>
      <c r="AB1049" s="43">
        <v>129.86773605038863</v>
      </c>
      <c r="AC1049" s="43">
        <v>0</v>
      </c>
      <c r="AD1049" s="43">
        <v>0</v>
      </c>
      <c r="AE1049" s="43">
        <v>129.86773605038863</v>
      </c>
      <c r="AG1049" s="43">
        <v>1831253.4044497416</v>
      </c>
      <c r="AH1049" s="43">
        <v>215090.12254548352</v>
      </c>
      <c r="AI1049" s="43">
        <v>0</v>
      </c>
      <c r="AJ1049" s="43">
        <v>545444491.4116323</v>
      </c>
      <c r="AK1049" s="43">
        <v>547275744.816082</v>
      </c>
    </row>
    <row r="1050" spans="3:37" x14ac:dyDescent="0.2">
      <c r="C1050" s="43">
        <v>6.0619405771778477E-4</v>
      </c>
      <c r="D1050" s="43">
        <v>5.594324575834364E-2</v>
      </c>
      <c r="E1050" s="43">
        <v>5.0159221548614719</v>
      </c>
      <c r="F1050" s="43">
        <v>3.3385812780084962</v>
      </c>
      <c r="H1050" s="43">
        <v>9.2258885527662926E-5</v>
      </c>
      <c r="I1050" s="43">
        <v>0.1176674724602047</v>
      </c>
      <c r="J1050" s="43">
        <v>0</v>
      </c>
      <c r="K1050" s="43">
        <v>1</v>
      </c>
      <c r="M1050" s="43">
        <v>7.8123880973066809E-3</v>
      </c>
      <c r="N1050" s="43">
        <v>4.7221501769955099E-2</v>
      </c>
      <c r="O1050" s="43">
        <v>0</v>
      </c>
      <c r="P1050" s="43">
        <v>1</v>
      </c>
      <c r="R1050" s="43">
        <v>642.09857724713993</v>
      </c>
      <c r="S1050" s="43">
        <v>205.5450401571193</v>
      </c>
      <c r="T1050" s="43">
        <v>6984.9930308342682</v>
      </c>
      <c r="U1050" s="43">
        <v>7832.6366482385274</v>
      </c>
      <c r="W1050" s="43">
        <v>3220.7164792189592</v>
      </c>
      <c r="X1050" s="43">
        <v>0</v>
      </c>
      <c r="Y1050" s="43">
        <v>0</v>
      </c>
      <c r="Z1050" s="43">
        <v>3220.7164792189592</v>
      </c>
      <c r="AB1050" s="43">
        <v>160.67116911830774</v>
      </c>
      <c r="AC1050" s="43">
        <v>0</v>
      </c>
      <c r="AD1050" s="43">
        <v>0</v>
      </c>
      <c r="AE1050" s="43">
        <v>160.67116911830774</v>
      </c>
      <c r="AG1050" s="43">
        <v>5922897.6052836664</v>
      </c>
      <c r="AH1050" s="43">
        <v>695674.75951129524</v>
      </c>
      <c r="AI1050" s="43">
        <v>0</v>
      </c>
      <c r="AJ1050" s="43">
        <v>674818910.29689252</v>
      </c>
      <c r="AK1050" s="43">
        <v>680741807.90217614</v>
      </c>
    </row>
    <row r="1051" spans="3:37" x14ac:dyDescent="0.2">
      <c r="C1051" s="43">
        <v>6.2140891561934808E-4</v>
      </c>
      <c r="D1051" s="43">
        <v>4.690457272892861E-2</v>
      </c>
      <c r="E1051" s="43">
        <v>3.3584345161885114</v>
      </c>
      <c r="F1051" s="43">
        <v>2.1006589089077319</v>
      </c>
      <c r="H1051" s="43">
        <v>9.7825852326427487E-5</v>
      </c>
      <c r="I1051" s="43">
        <v>9.2200164276231331E-2</v>
      </c>
      <c r="J1051" s="43">
        <v>0</v>
      </c>
      <c r="K1051" s="43">
        <v>1</v>
      </c>
      <c r="M1051" s="43">
        <v>7.7710879083058562E-3</v>
      </c>
      <c r="N1051" s="43">
        <v>4.3588932280220767E-2</v>
      </c>
      <c r="O1051" s="43">
        <v>0</v>
      </c>
      <c r="P1051" s="43">
        <v>1</v>
      </c>
      <c r="R1051" s="43">
        <v>551.86777716568827</v>
      </c>
      <c r="S1051" s="43">
        <v>170.77634250699299</v>
      </c>
      <c r="T1051" s="43">
        <v>6413.578660974742</v>
      </c>
      <c r="U1051" s="43">
        <v>7136.222780647423</v>
      </c>
      <c r="W1051" s="43">
        <v>1853.4117912054776</v>
      </c>
      <c r="X1051" s="43">
        <v>0</v>
      </c>
      <c r="Y1051" s="43">
        <v>0</v>
      </c>
      <c r="Z1051" s="43">
        <v>1853.4117912054776</v>
      </c>
      <c r="AB1051" s="43">
        <v>64.993745845987831</v>
      </c>
      <c r="AC1051" s="43">
        <v>0</v>
      </c>
      <c r="AD1051" s="43">
        <v>0</v>
      </c>
      <c r="AE1051" s="43">
        <v>64.993745845987831</v>
      </c>
      <c r="AG1051" s="43">
        <v>3408424.2840268733</v>
      </c>
      <c r="AH1051" s="43">
        <v>400336.94690038316</v>
      </c>
      <c r="AI1051" s="43">
        <v>0</v>
      </c>
      <c r="AJ1051" s="43">
        <v>272973732.55314887</v>
      </c>
      <c r="AK1051" s="43">
        <v>276382156.83717573</v>
      </c>
    </row>
    <row r="1052" spans="3:37" x14ac:dyDescent="0.2">
      <c r="C1052" s="43">
        <v>6.0876403794965766E-4</v>
      </c>
      <c r="D1052" s="43">
        <v>5.1458745250613148E-2</v>
      </c>
      <c r="E1052" s="43">
        <v>5.7365737999640913</v>
      </c>
      <c r="F1052" s="43">
        <v>1.4227609708069757</v>
      </c>
      <c r="H1052" s="43">
        <v>8.9896782557663535E-5</v>
      </c>
      <c r="I1052" s="43">
        <v>0.10642372490408258</v>
      </c>
      <c r="J1052" s="43">
        <v>0</v>
      </c>
      <c r="K1052" s="43">
        <v>1</v>
      </c>
      <c r="M1052" s="43">
        <v>7.889594132097999E-3</v>
      </c>
      <c r="N1052" s="43">
        <v>4.7374676288782225E-2</v>
      </c>
      <c r="O1052" s="43">
        <v>0</v>
      </c>
      <c r="P1052" s="43">
        <v>1</v>
      </c>
      <c r="R1052" s="43">
        <v>593.13090597105986</v>
      </c>
      <c r="S1052" s="43">
        <v>181.14442674675854</v>
      </c>
      <c r="T1052" s="43">
        <v>7076.9037732105216</v>
      </c>
      <c r="U1052" s="43">
        <v>7851.1791059283405</v>
      </c>
      <c r="W1052" s="43">
        <v>3402.5392151425472</v>
      </c>
      <c r="X1052" s="43">
        <v>0</v>
      </c>
      <c r="Y1052" s="43">
        <v>0</v>
      </c>
      <c r="Z1052" s="43">
        <v>3402.5392151425472</v>
      </c>
      <c r="AB1052" s="43">
        <v>26.830527945762249</v>
      </c>
      <c r="AC1052" s="43">
        <v>0</v>
      </c>
      <c r="AD1052" s="43">
        <v>0</v>
      </c>
      <c r="AE1052" s="43">
        <v>26.830527945762249</v>
      </c>
      <c r="AG1052" s="43">
        <v>6257269.6166471438</v>
      </c>
      <c r="AH1052" s="43">
        <v>734948.47047079017</v>
      </c>
      <c r="AI1052" s="43">
        <v>0</v>
      </c>
      <c r="AJ1052" s="43">
        <v>112688217.37220144</v>
      </c>
      <c r="AK1052" s="43">
        <v>118945486.98884858</v>
      </c>
    </row>
    <row r="1053" spans="3:37" x14ac:dyDescent="0.2">
      <c r="C1053" s="43">
        <v>6.1174315881362684E-4</v>
      </c>
      <c r="D1053" s="43">
        <v>6.0356933321488615E-2</v>
      </c>
      <c r="E1053" s="43">
        <v>5.8835716871775849</v>
      </c>
      <c r="F1053" s="43">
        <v>2.4324542886841218</v>
      </c>
      <c r="H1053" s="43">
        <v>8.8341405195457631E-5</v>
      </c>
      <c r="I1053" s="43">
        <v>0.10836656712554027</v>
      </c>
      <c r="J1053" s="43">
        <v>0</v>
      </c>
      <c r="K1053" s="43">
        <v>1</v>
      </c>
      <c r="M1053" s="43">
        <v>7.8496343670023186E-3</v>
      </c>
      <c r="N1053" s="43">
        <v>4.6170359597399679E-2</v>
      </c>
      <c r="O1053" s="43">
        <v>0</v>
      </c>
      <c r="P1053" s="43">
        <v>1</v>
      </c>
      <c r="R1053" s="43">
        <v>699.0989657723652</v>
      </c>
      <c r="S1053" s="43">
        <v>181.26000668762296</v>
      </c>
      <c r="T1053" s="43">
        <v>6862.068638084922</v>
      </c>
      <c r="U1053" s="43">
        <v>7742.4276105449098</v>
      </c>
      <c r="W1053" s="43">
        <v>4113.1988815534196</v>
      </c>
      <c r="X1053" s="43">
        <v>0</v>
      </c>
      <c r="Y1053" s="43">
        <v>0</v>
      </c>
      <c r="Z1053" s="43">
        <v>4113.1988815534196</v>
      </c>
      <c r="AB1053" s="43">
        <v>107.15272235567267</v>
      </c>
      <c r="AC1053" s="43">
        <v>0</v>
      </c>
      <c r="AD1053" s="43">
        <v>0</v>
      </c>
      <c r="AE1053" s="43">
        <v>107.15272235567267</v>
      </c>
      <c r="AG1053" s="43">
        <v>7564172.7431767387</v>
      </c>
      <c r="AH1053" s="43">
        <v>888450.95841553865</v>
      </c>
      <c r="AI1053" s="43">
        <v>0</v>
      </c>
      <c r="AJ1053" s="43">
        <v>450041433.89382517</v>
      </c>
      <c r="AK1053" s="43">
        <v>457605606.63700193</v>
      </c>
    </row>
    <row r="1054" spans="3:37" x14ac:dyDescent="0.2">
      <c r="C1054" s="43">
        <v>6.0900878360022818E-4</v>
      </c>
      <c r="D1054" s="43">
        <v>5.6472746829723031E-2</v>
      </c>
      <c r="E1054" s="43">
        <v>6.1552751213662376</v>
      </c>
      <c r="F1054" s="43">
        <v>2.1932623974895895</v>
      </c>
      <c r="H1054" s="43">
        <v>8.5395096326435846E-5</v>
      </c>
      <c r="I1054" s="43">
        <v>8.8534020736915242E-2</v>
      </c>
      <c r="J1054" s="43">
        <v>0</v>
      </c>
      <c r="K1054" s="43">
        <v>1</v>
      </c>
      <c r="M1054" s="43">
        <v>7.9044154955990598E-3</v>
      </c>
      <c r="N1054" s="43">
        <v>4.571021372435391E-2</v>
      </c>
      <c r="O1054" s="43">
        <v>0</v>
      </c>
      <c r="P1054" s="43">
        <v>1</v>
      </c>
      <c r="R1054" s="43">
        <v>651.18567988901214</v>
      </c>
      <c r="S1054" s="43">
        <v>143.14806884980166</v>
      </c>
      <c r="T1054" s="43">
        <v>6841.0912852984147</v>
      </c>
      <c r="U1054" s="43">
        <v>7635.4250340372282</v>
      </c>
      <c r="W1054" s="43">
        <v>4008.227014810795</v>
      </c>
      <c r="X1054" s="43">
        <v>0</v>
      </c>
      <c r="Y1054" s="43">
        <v>0</v>
      </c>
      <c r="Z1054" s="43">
        <v>4008.227014810795</v>
      </c>
      <c r="AB1054" s="43">
        <v>83.142786258691842</v>
      </c>
      <c r="AC1054" s="43">
        <v>0</v>
      </c>
      <c r="AD1054" s="43">
        <v>0</v>
      </c>
      <c r="AE1054" s="43">
        <v>83.142786258691842</v>
      </c>
      <c r="AG1054" s="43">
        <v>7371129.4802370518</v>
      </c>
      <c r="AH1054" s="43">
        <v>865777.0351991317</v>
      </c>
      <c r="AI1054" s="43">
        <v>0</v>
      </c>
      <c r="AJ1054" s="43">
        <v>349199702.28650576</v>
      </c>
      <c r="AK1054" s="43">
        <v>356570831.76674283</v>
      </c>
    </row>
    <row r="1055" spans="3:37" x14ac:dyDescent="0.2">
      <c r="C1055" s="43">
        <v>6.094901104513594E-4</v>
      </c>
      <c r="D1055" s="43">
        <v>5.2572250636141647E-2</v>
      </c>
      <c r="E1055" s="43">
        <v>4.671519489420362</v>
      </c>
      <c r="F1055" s="43">
        <v>4.0010497746707063</v>
      </c>
      <c r="H1055" s="43">
        <v>8.8269441192722822E-5</v>
      </c>
      <c r="I1055" s="43">
        <v>0.11919830720469915</v>
      </c>
      <c r="J1055" s="43">
        <v>0</v>
      </c>
      <c r="K1055" s="43">
        <v>1</v>
      </c>
      <c r="M1055" s="43">
        <v>7.8667869140927049E-3</v>
      </c>
      <c r="N1055" s="43">
        <v>4.5532909060112911E-2</v>
      </c>
      <c r="O1055" s="43">
        <v>0</v>
      </c>
      <c r="P1055" s="43">
        <v>1</v>
      </c>
      <c r="R1055" s="43">
        <v>606.68828047917668</v>
      </c>
      <c r="S1055" s="43">
        <v>199.2153679075756</v>
      </c>
      <c r="T1055" s="43">
        <v>6782.1151221905102</v>
      </c>
      <c r="U1055" s="43">
        <v>7588.0187705772623</v>
      </c>
      <c r="W1055" s="43">
        <v>2834.1561262614009</v>
      </c>
      <c r="X1055" s="43">
        <v>0</v>
      </c>
      <c r="Y1055" s="43">
        <v>0</v>
      </c>
      <c r="Z1055" s="43">
        <v>2834.1561262614009</v>
      </c>
      <c r="AB1055" s="43">
        <v>194.8150848347309</v>
      </c>
      <c r="AC1055" s="43">
        <v>0</v>
      </c>
      <c r="AD1055" s="43">
        <v>0</v>
      </c>
      <c r="AE1055" s="43">
        <v>194.8150848347309</v>
      </c>
      <c r="AG1055" s="43">
        <v>5212013.1161947167</v>
      </c>
      <c r="AH1055" s="43">
        <v>612177.72327246261</v>
      </c>
      <c r="AI1055" s="43">
        <v>0</v>
      </c>
      <c r="AJ1055" s="43">
        <v>818223356.30586982</v>
      </c>
      <c r="AK1055" s="43">
        <v>823435369.42206454</v>
      </c>
    </row>
    <row r="1056" spans="3:37" x14ac:dyDescent="0.2">
      <c r="C1056" s="43">
        <v>5.9541855322022789E-4</v>
      </c>
      <c r="D1056" s="43">
        <v>5.1539416949893578E-2</v>
      </c>
      <c r="E1056" s="43">
        <v>5.2063660320919176</v>
      </c>
      <c r="F1056" s="43">
        <v>7.9034831581658107</v>
      </c>
      <c r="H1056" s="43">
        <v>8.4548644868049304E-5</v>
      </c>
      <c r="I1056" s="43">
        <v>9.0349361289789681E-2</v>
      </c>
      <c r="J1056" s="43">
        <v>0</v>
      </c>
      <c r="K1056" s="43">
        <v>1</v>
      </c>
      <c r="M1056" s="43">
        <v>7.8747066505536756E-3</v>
      </c>
      <c r="N1056" s="43">
        <v>4.9134396507243161E-2</v>
      </c>
      <c r="O1056" s="43">
        <v>0</v>
      </c>
      <c r="P1056" s="43">
        <v>1</v>
      </c>
      <c r="R1056" s="43">
        <v>581.03759975338278</v>
      </c>
      <c r="S1056" s="43">
        <v>144.63523671308948</v>
      </c>
      <c r="T1056" s="43">
        <v>7325.9235686935799</v>
      </c>
      <c r="U1056" s="43">
        <v>8051.5964051600522</v>
      </c>
      <c r="W1056" s="43">
        <v>3025.0944227242312</v>
      </c>
      <c r="X1056" s="43">
        <v>0</v>
      </c>
      <c r="Y1056" s="43">
        <v>0</v>
      </c>
      <c r="Z1056" s="43">
        <v>3025.0944227242312</v>
      </c>
      <c r="AB1056" s="43">
        <v>429.19661140496652</v>
      </c>
      <c r="AC1056" s="43">
        <v>0</v>
      </c>
      <c r="AD1056" s="43">
        <v>0</v>
      </c>
      <c r="AE1056" s="43">
        <v>429.19661140496652</v>
      </c>
      <c r="AG1056" s="43">
        <v>5563148.6433898611</v>
      </c>
      <c r="AH1056" s="43">
        <v>653420.39530843392</v>
      </c>
      <c r="AI1056" s="43">
        <v>0</v>
      </c>
      <c r="AJ1056" s="43">
        <v>1802625767.9008594</v>
      </c>
      <c r="AK1056" s="43">
        <v>1808188916.5442493</v>
      </c>
    </row>
    <row r="1057" spans="3:37" x14ac:dyDescent="0.2">
      <c r="C1057" s="43">
        <v>5.9602194323342416E-4</v>
      </c>
      <c r="D1057" s="43">
        <v>5.92438403411919E-2</v>
      </c>
      <c r="E1057" s="43">
        <v>1.1165619762060806</v>
      </c>
      <c r="F1057" s="43">
        <v>4.1611185944997953</v>
      </c>
      <c r="H1057" s="43">
        <v>8.1880788784096344E-5</v>
      </c>
      <c r="I1057" s="43">
        <v>9.6681984390740286E-2</v>
      </c>
      <c r="J1057" s="43">
        <v>0</v>
      </c>
      <c r="K1057" s="43">
        <v>1</v>
      </c>
      <c r="M1057" s="43">
        <v>7.9362400702815972E-3</v>
      </c>
      <c r="N1057" s="43">
        <v>4.8276412941770763E-2</v>
      </c>
      <c r="O1057" s="43">
        <v>0</v>
      </c>
      <c r="P1057" s="43">
        <v>1</v>
      </c>
      <c r="R1057" s="43">
        <v>668.57144654683589</v>
      </c>
      <c r="S1057" s="43">
        <v>149.88906350793829</v>
      </c>
      <c r="T1057" s="43">
        <v>7254.2440625335976</v>
      </c>
      <c r="U1057" s="43">
        <v>8072.7045725883718</v>
      </c>
      <c r="W1057" s="43">
        <v>746.50145559129305</v>
      </c>
      <c r="X1057" s="43">
        <v>0</v>
      </c>
      <c r="Y1057" s="43">
        <v>0</v>
      </c>
      <c r="Z1057" s="43">
        <v>746.50145559129305</v>
      </c>
      <c r="AB1057" s="43">
        <v>226.13739856309869</v>
      </c>
      <c r="AC1057" s="43">
        <v>0</v>
      </c>
      <c r="AD1057" s="43">
        <v>0</v>
      </c>
      <c r="AE1057" s="43">
        <v>226.13739856309869</v>
      </c>
      <c r="AG1057" s="43">
        <v>1372816.1768323879</v>
      </c>
      <c r="AH1057" s="43">
        <v>161244.3144077193</v>
      </c>
      <c r="AI1057" s="43">
        <v>0</v>
      </c>
      <c r="AJ1057" s="43">
        <v>949777073.96501446</v>
      </c>
      <c r="AK1057" s="43">
        <v>951149890.1418469</v>
      </c>
    </row>
    <row r="1058" spans="3:37" x14ac:dyDescent="0.2">
      <c r="C1058" s="43">
        <v>6.0756409736801599E-4</v>
      </c>
      <c r="D1058" s="43">
        <v>6.2166879081832049E-2</v>
      </c>
      <c r="E1058" s="43">
        <v>2.6670395114892309</v>
      </c>
      <c r="F1058" s="43">
        <v>6.0523936435444741</v>
      </c>
      <c r="H1058" s="43">
        <v>9.0158448263544244E-5</v>
      </c>
      <c r="I1058" s="43">
        <v>7.0488950682084606E-2</v>
      </c>
      <c r="J1058" s="43">
        <v>0</v>
      </c>
      <c r="K1058" s="43">
        <v>1</v>
      </c>
      <c r="M1058" s="43">
        <v>7.8773614095479783E-3</v>
      </c>
      <c r="N1058" s="43">
        <v>4.6439072953240679E-2</v>
      </c>
      <c r="O1058" s="43">
        <v>0</v>
      </c>
      <c r="P1058" s="43">
        <v>1</v>
      </c>
      <c r="R1058" s="43">
        <v>715.14406772607208</v>
      </c>
      <c r="S1058" s="43">
        <v>120.32887233995002</v>
      </c>
      <c r="T1058" s="43">
        <v>6926.3859165261019</v>
      </c>
      <c r="U1058" s="43">
        <v>7761.8588565921236</v>
      </c>
      <c r="W1058" s="43">
        <v>1907.3174850325647</v>
      </c>
      <c r="X1058" s="43">
        <v>0</v>
      </c>
      <c r="Y1058" s="43">
        <v>0</v>
      </c>
      <c r="Z1058" s="43">
        <v>1907.3174850325647</v>
      </c>
      <c r="AB1058" s="43">
        <v>386.6112595937588</v>
      </c>
      <c r="AC1058" s="43">
        <v>0</v>
      </c>
      <c r="AD1058" s="43">
        <v>0</v>
      </c>
      <c r="AE1058" s="43">
        <v>386.6112595937588</v>
      </c>
      <c r="AG1058" s="43">
        <v>3507556.8549748864</v>
      </c>
      <c r="AH1058" s="43">
        <v>411980.57676703396</v>
      </c>
      <c r="AI1058" s="43">
        <v>0</v>
      </c>
      <c r="AJ1058" s="43">
        <v>1623767290.293787</v>
      </c>
      <c r="AK1058" s="43">
        <v>1627274847.148762</v>
      </c>
    </row>
    <row r="1059" spans="3:37" x14ac:dyDescent="0.2">
      <c r="C1059" s="43">
        <v>6.1957920076860518E-4</v>
      </c>
      <c r="D1059" s="43">
        <v>4.5665414318863895E-2</v>
      </c>
      <c r="E1059" s="43">
        <v>3.8899428279167609</v>
      </c>
      <c r="F1059" s="43">
        <v>3.2772617410207414</v>
      </c>
      <c r="H1059" s="43">
        <v>9.3006321941091485E-5</v>
      </c>
      <c r="I1059" s="43">
        <v>8.875884012004133E-2</v>
      </c>
      <c r="J1059" s="43">
        <v>0</v>
      </c>
      <c r="K1059" s="43">
        <v>1</v>
      </c>
      <c r="M1059" s="43">
        <v>7.883108881755807E-3</v>
      </c>
      <c r="N1059" s="43">
        <v>4.7823175403728047E-2</v>
      </c>
      <c r="O1059" s="43">
        <v>0</v>
      </c>
      <c r="P1059" s="43">
        <v>1</v>
      </c>
      <c r="R1059" s="43">
        <v>535.70611672270365</v>
      </c>
      <c r="S1059" s="43">
        <v>156.30269313201089</v>
      </c>
      <c r="T1059" s="43">
        <v>7138.0289870795868</v>
      </c>
      <c r="U1059" s="43">
        <v>7830.0377969343017</v>
      </c>
      <c r="W1059" s="43">
        <v>2083.8661666166204</v>
      </c>
      <c r="X1059" s="43">
        <v>0</v>
      </c>
      <c r="Y1059" s="43">
        <v>0</v>
      </c>
      <c r="Z1059" s="43">
        <v>2083.8661666166204</v>
      </c>
      <c r="AB1059" s="43">
        <v>130.5339057126443</v>
      </c>
      <c r="AC1059" s="43">
        <v>0</v>
      </c>
      <c r="AD1059" s="43">
        <v>0</v>
      </c>
      <c r="AE1059" s="43">
        <v>130.5339057126443</v>
      </c>
      <c r="AG1059" s="43">
        <v>3832229.8804079648</v>
      </c>
      <c r="AH1059" s="43">
        <v>450115.09198919003</v>
      </c>
      <c r="AI1059" s="43">
        <v>0</v>
      </c>
      <c r="AJ1059" s="43">
        <v>548242403.99310601</v>
      </c>
      <c r="AK1059" s="43">
        <v>552074633.87351394</v>
      </c>
    </row>
    <row r="1060" spans="3:37" x14ac:dyDescent="0.2">
      <c r="C1060" s="43">
        <v>5.9834964789023709E-4</v>
      </c>
      <c r="D1060" s="43">
        <v>5.2025568695859246E-2</v>
      </c>
      <c r="E1060" s="43">
        <v>4.2382193873867671</v>
      </c>
      <c r="F1060" s="43">
        <v>2.3640214937596009</v>
      </c>
      <c r="H1060" s="43">
        <v>8.67515742517622E-5</v>
      </c>
      <c r="I1060" s="43">
        <v>0.12266274448494296</v>
      </c>
      <c r="J1060" s="43">
        <v>0</v>
      </c>
      <c r="K1060" s="43">
        <v>1</v>
      </c>
      <c r="M1060" s="43">
        <v>7.937716638451775E-3</v>
      </c>
      <c r="N1060" s="43">
        <v>4.7326564760974965E-2</v>
      </c>
      <c r="O1060" s="43">
        <v>0</v>
      </c>
      <c r="P1060" s="43">
        <v>1</v>
      </c>
      <c r="R1060" s="43">
        <v>589.40558777178762</v>
      </c>
      <c r="S1060" s="43">
        <v>201.48021924781554</v>
      </c>
      <c r="T1060" s="43">
        <v>7112.8384695392706</v>
      </c>
      <c r="U1060" s="43">
        <v>7903.7242765588735</v>
      </c>
      <c r="W1060" s="43">
        <v>2498.030189128483</v>
      </c>
      <c r="X1060" s="43">
        <v>0</v>
      </c>
      <c r="Y1060" s="43">
        <v>0</v>
      </c>
      <c r="Z1060" s="43">
        <v>2498.030189128483</v>
      </c>
      <c r="AB1060" s="43">
        <v>86.023922258112037</v>
      </c>
      <c r="AC1060" s="43">
        <v>0</v>
      </c>
      <c r="AD1060" s="43">
        <v>0</v>
      </c>
      <c r="AE1060" s="43">
        <v>86.023922258112037</v>
      </c>
      <c r="AG1060" s="43">
        <v>4593877.5178072806</v>
      </c>
      <c r="AH1060" s="43">
        <v>539574.52085175237</v>
      </c>
      <c r="AI1060" s="43">
        <v>0</v>
      </c>
      <c r="AJ1060" s="43">
        <v>361300473.48407054</v>
      </c>
      <c r="AK1060" s="43">
        <v>365894351.00187784</v>
      </c>
    </row>
    <row r="1061" spans="3:37" x14ac:dyDescent="0.2">
      <c r="C1061" s="43">
        <v>6.1811581927206927E-4</v>
      </c>
      <c r="D1061" s="43">
        <v>5.6280936920920843E-2</v>
      </c>
      <c r="E1061" s="43">
        <v>8.103874765064905</v>
      </c>
      <c r="F1061" s="43">
        <v>1.530400040516724</v>
      </c>
      <c r="H1061" s="43">
        <v>8.6509659577313619E-5</v>
      </c>
      <c r="I1061" s="43">
        <v>7.1965277577878461E-2</v>
      </c>
      <c r="J1061" s="43">
        <v>0</v>
      </c>
      <c r="K1061" s="43">
        <v>1</v>
      </c>
      <c r="M1061" s="43">
        <v>7.9545121126926022E-3</v>
      </c>
      <c r="N1061" s="43">
        <v>4.5265725646304385E-2</v>
      </c>
      <c r="O1061" s="43">
        <v>0</v>
      </c>
      <c r="P1061" s="43">
        <v>1</v>
      </c>
      <c r="R1061" s="43">
        <v>658.67859418055605</v>
      </c>
      <c r="S1061" s="43">
        <v>117.87724597846693</v>
      </c>
      <c r="T1061" s="43">
        <v>6817.5040895693583</v>
      </c>
      <c r="U1061" s="43">
        <v>7594.0599297283816</v>
      </c>
      <c r="W1061" s="43">
        <v>5337.8488376682353</v>
      </c>
      <c r="X1061" s="43">
        <v>0</v>
      </c>
      <c r="Y1061" s="43">
        <v>0</v>
      </c>
      <c r="Z1061" s="43">
        <v>5337.8488376682353</v>
      </c>
      <c r="AB1061" s="43">
        <v>37.381857375372633</v>
      </c>
      <c r="AC1061" s="43">
        <v>0</v>
      </c>
      <c r="AD1061" s="43">
        <v>0</v>
      </c>
      <c r="AE1061" s="43">
        <v>37.381857375372633</v>
      </c>
      <c r="AG1061" s="43">
        <v>9816304.0124718845</v>
      </c>
      <c r="AH1061" s="43">
        <v>1152975.3489363389</v>
      </c>
      <c r="AI1061" s="43">
        <v>0</v>
      </c>
      <c r="AJ1061" s="43">
        <v>157003800.97656506</v>
      </c>
      <c r="AK1061" s="43">
        <v>166820104.98903695</v>
      </c>
    </row>
    <row r="1062" spans="3:37" x14ac:dyDescent="0.2">
      <c r="C1062" s="43">
        <v>5.9792182979808025E-4</v>
      </c>
      <c r="D1062" s="43">
        <v>5.2383836794505007E-2</v>
      </c>
      <c r="E1062" s="43">
        <v>6.3762842197821596</v>
      </c>
      <c r="F1062" s="43">
        <v>6.7679817968402007</v>
      </c>
      <c r="H1062" s="43">
        <v>8.6392841770320191E-5</v>
      </c>
      <c r="I1062" s="43">
        <v>0.11727884275626477</v>
      </c>
      <c r="J1062" s="43">
        <v>0</v>
      </c>
      <c r="K1062" s="43">
        <v>1</v>
      </c>
      <c r="M1062" s="43">
        <v>7.8559796814742233E-3</v>
      </c>
      <c r="N1062" s="43">
        <v>4.7587537857326612E-2</v>
      </c>
      <c r="O1062" s="43">
        <v>0</v>
      </c>
      <c r="P1062" s="43">
        <v>1</v>
      </c>
      <c r="R1062" s="43">
        <v>593.0401364021053</v>
      </c>
      <c r="S1062" s="43">
        <v>191.84028213437026</v>
      </c>
      <c r="T1062" s="43">
        <v>7078.4139952594187</v>
      </c>
      <c r="U1062" s="43">
        <v>7863.2944137958939</v>
      </c>
      <c r="W1062" s="43">
        <v>3781.3924634382038</v>
      </c>
      <c r="X1062" s="43">
        <v>0</v>
      </c>
      <c r="Y1062" s="43">
        <v>0</v>
      </c>
      <c r="Z1062" s="43">
        <v>3781.3924634382038</v>
      </c>
      <c r="AB1062" s="43">
        <v>366.00898413723814</v>
      </c>
      <c r="AC1062" s="43">
        <v>0</v>
      </c>
      <c r="AD1062" s="43">
        <v>0</v>
      </c>
      <c r="AE1062" s="43">
        <v>366.00898413723814</v>
      </c>
      <c r="AG1062" s="43">
        <v>6953980.7402628567</v>
      </c>
      <c r="AH1062" s="43">
        <v>816780.772102652</v>
      </c>
      <c r="AI1062" s="43">
        <v>0</v>
      </c>
      <c r="AJ1062" s="43">
        <v>1537237733.3764002</v>
      </c>
      <c r="AK1062" s="43">
        <v>1544191714.116663</v>
      </c>
    </row>
    <row r="1063" spans="3:37" x14ac:dyDescent="0.2">
      <c r="C1063" s="43">
        <v>6.0122170667407037E-4</v>
      </c>
      <c r="D1063" s="43">
        <v>5.4972592215239313E-2</v>
      </c>
      <c r="E1063" s="43">
        <v>11.957054310821855</v>
      </c>
      <c r="F1063" s="43">
        <v>2.4502240245566327</v>
      </c>
      <c r="H1063" s="43">
        <v>8.6512778800437783E-5</v>
      </c>
      <c r="I1063" s="43">
        <v>9.7635054755879386E-2</v>
      </c>
      <c r="J1063" s="43">
        <v>0</v>
      </c>
      <c r="K1063" s="43">
        <v>1</v>
      </c>
      <c r="M1063" s="43">
        <v>7.8170640266550483E-3</v>
      </c>
      <c r="N1063" s="43">
        <v>4.3461222278899529E-2</v>
      </c>
      <c r="O1063" s="43">
        <v>0</v>
      </c>
      <c r="P1063" s="43">
        <v>1</v>
      </c>
      <c r="R1063" s="43">
        <v>625.78225128994575</v>
      </c>
      <c r="S1063" s="43">
        <v>159.92943713692904</v>
      </c>
      <c r="T1063" s="43">
        <v>6432.6212030088082</v>
      </c>
      <c r="U1063" s="43">
        <v>7218.3328914356825</v>
      </c>
      <c r="W1063" s="43">
        <v>7482.5123654222507</v>
      </c>
      <c r="X1063" s="43">
        <v>0</v>
      </c>
      <c r="Y1063" s="43">
        <v>0</v>
      </c>
      <c r="Z1063" s="43">
        <v>7482.5123654222507</v>
      </c>
      <c r="AB1063" s="43">
        <v>97.105116680914236</v>
      </c>
      <c r="AC1063" s="43">
        <v>0</v>
      </c>
      <c r="AD1063" s="43">
        <v>0</v>
      </c>
      <c r="AE1063" s="43">
        <v>97.105116680914236</v>
      </c>
      <c r="AG1063" s="43">
        <v>13760340.240011519</v>
      </c>
      <c r="AH1063" s="43">
        <v>1616222.6709312061</v>
      </c>
      <c r="AI1063" s="43">
        <v>0</v>
      </c>
      <c r="AJ1063" s="43">
        <v>407841490.05983979</v>
      </c>
      <c r="AK1063" s="43">
        <v>421601830.2998513</v>
      </c>
    </row>
    <row r="1064" spans="3:37" x14ac:dyDescent="0.2">
      <c r="C1064" s="43">
        <v>6.1308752157041013E-4</v>
      </c>
      <c r="D1064" s="43">
        <v>5.2321153413558606E-2</v>
      </c>
      <c r="E1064" s="43">
        <v>3.7985424827628385</v>
      </c>
      <c r="F1064" s="43">
        <v>1.1522217735465983</v>
      </c>
      <c r="H1064" s="43">
        <v>8.6525825975510619E-5</v>
      </c>
      <c r="I1064" s="43">
        <v>9.6190745759477725E-2</v>
      </c>
      <c r="J1064" s="43">
        <v>0</v>
      </c>
      <c r="K1064" s="43">
        <v>1</v>
      </c>
      <c r="M1064" s="43">
        <v>7.9006042286979827E-3</v>
      </c>
      <c r="N1064" s="43">
        <v>4.5502772579866728E-2</v>
      </c>
      <c r="O1064" s="43">
        <v>0</v>
      </c>
      <c r="P1064" s="43">
        <v>1</v>
      </c>
      <c r="R1064" s="43">
        <v>607.35436771449952</v>
      </c>
      <c r="S1064" s="43">
        <v>157.58737390669336</v>
      </c>
      <c r="T1064" s="43">
        <v>6806.761591545086</v>
      </c>
      <c r="U1064" s="43">
        <v>7571.7033331662788</v>
      </c>
      <c r="W1064" s="43">
        <v>2307.061367855089</v>
      </c>
      <c r="X1064" s="43">
        <v>0</v>
      </c>
      <c r="Y1064" s="43">
        <v>0</v>
      </c>
      <c r="Z1064" s="43">
        <v>2307.061367855089</v>
      </c>
      <c r="AB1064" s="43">
        <v>9.8924238156508117</v>
      </c>
      <c r="AC1064" s="43">
        <v>0</v>
      </c>
      <c r="AD1064" s="43">
        <v>0</v>
      </c>
      <c r="AE1064" s="43">
        <v>9.8924238156508117</v>
      </c>
      <c r="AG1064" s="43">
        <v>4242685.8554855082</v>
      </c>
      <c r="AH1064" s="43">
        <v>498325.25545669923</v>
      </c>
      <c r="AI1064" s="43">
        <v>0</v>
      </c>
      <c r="AJ1064" s="43">
        <v>41548180.025733411</v>
      </c>
      <c r="AK1064" s="43">
        <v>45790865.881218918</v>
      </c>
    </row>
    <row r="1065" spans="3:37" x14ac:dyDescent="0.2">
      <c r="C1065" s="43">
        <v>6.2400132871864855E-4</v>
      </c>
      <c r="D1065" s="43">
        <v>5.587618533846872E-2</v>
      </c>
      <c r="E1065" s="43">
        <v>2.1184777302410236</v>
      </c>
      <c r="F1065" s="43">
        <v>0.94194974034154622</v>
      </c>
      <c r="H1065" s="43">
        <v>8.693393105426422E-5</v>
      </c>
      <c r="I1065" s="43">
        <v>8.0515947498979154E-2</v>
      </c>
      <c r="J1065" s="43">
        <v>0</v>
      </c>
      <c r="K1065" s="43">
        <v>1</v>
      </c>
      <c r="M1065" s="43">
        <v>7.7730949739961827E-3</v>
      </c>
      <c r="N1065" s="43">
        <v>4.6378903883570022E-2</v>
      </c>
      <c r="O1065" s="43">
        <v>0</v>
      </c>
      <c r="P1065" s="43">
        <v>1</v>
      </c>
      <c r="R1065" s="43">
        <v>660.16825428667948</v>
      </c>
      <c r="S1065" s="43">
        <v>132.52981726756465</v>
      </c>
      <c r="T1065" s="43">
        <v>6825.8513656311025</v>
      </c>
      <c r="U1065" s="43">
        <v>7618.5494371853465</v>
      </c>
      <c r="W1065" s="43">
        <v>1398.5517449184235</v>
      </c>
      <c r="X1065" s="43">
        <v>0</v>
      </c>
      <c r="Y1065" s="43">
        <v>0</v>
      </c>
      <c r="Z1065" s="43">
        <v>1398.5517449184235</v>
      </c>
      <c r="AB1065" s="43">
        <v>-4.100554428018258</v>
      </c>
      <c r="AC1065" s="43">
        <v>0</v>
      </c>
      <c r="AD1065" s="43">
        <v>0</v>
      </c>
      <c r="AE1065" s="43">
        <v>-4.100554428018258</v>
      </c>
      <c r="AG1065" s="43">
        <v>2571936.6589049809</v>
      </c>
      <c r="AH1065" s="43">
        <v>302087.17690237949</v>
      </c>
      <c r="AI1065" s="43">
        <v>0</v>
      </c>
      <c r="AJ1065" s="43">
        <v>0</v>
      </c>
      <c r="AK1065" s="43">
        <v>2571936.6589049809</v>
      </c>
    </row>
    <row r="1066" spans="3:37" x14ac:dyDescent="0.2">
      <c r="C1066" s="43">
        <v>6.1982148474537535E-4</v>
      </c>
      <c r="D1066" s="43">
        <v>6.4350098816420953E-2</v>
      </c>
      <c r="E1066" s="43">
        <v>6.421719114122272</v>
      </c>
      <c r="F1066" s="43">
        <v>1.8923750132493342</v>
      </c>
      <c r="H1066" s="43">
        <v>8.9956580146544063E-5</v>
      </c>
      <c r="I1066" s="43">
        <v>8.0205143664459244E-2</v>
      </c>
      <c r="J1066" s="43">
        <v>0</v>
      </c>
      <c r="K1066" s="43">
        <v>1</v>
      </c>
      <c r="M1066" s="43">
        <v>7.8273633625521623E-3</v>
      </c>
      <c r="N1066" s="43">
        <v>4.5355425051382584E-2</v>
      </c>
      <c r="O1066" s="43">
        <v>0</v>
      </c>
      <c r="P1066" s="43">
        <v>1</v>
      </c>
      <c r="R1066" s="43">
        <v>755.19345417594161</v>
      </c>
      <c r="S1066" s="43">
        <v>136.60843954146483</v>
      </c>
      <c r="T1066" s="43">
        <v>6721.8235705688276</v>
      </c>
      <c r="U1066" s="43">
        <v>7613.6254642862341</v>
      </c>
      <c r="W1066" s="43">
        <v>4849.6402395416662</v>
      </c>
      <c r="X1066" s="43">
        <v>0</v>
      </c>
      <c r="Y1066" s="43">
        <v>0</v>
      </c>
      <c r="Z1066" s="43">
        <v>4849.6402395416662</v>
      </c>
      <c r="AB1066" s="43">
        <v>72.108987248339105</v>
      </c>
      <c r="AC1066" s="43">
        <v>0</v>
      </c>
      <c r="AD1066" s="43">
        <v>0</v>
      </c>
      <c r="AE1066" s="43">
        <v>72.108987248339105</v>
      </c>
      <c r="AG1066" s="43">
        <v>8918488.4005171247</v>
      </c>
      <c r="AH1066" s="43">
        <v>1047522.2917409999</v>
      </c>
      <c r="AI1066" s="43">
        <v>0</v>
      </c>
      <c r="AJ1066" s="43">
        <v>302857746.44302422</v>
      </c>
      <c r="AK1066" s="43">
        <v>311776234.84354132</v>
      </c>
    </row>
    <row r="1067" spans="3:37" x14ac:dyDescent="0.2">
      <c r="C1067" s="43">
        <v>6.3152252747511461E-4</v>
      </c>
      <c r="D1067" s="43">
        <v>6.0093084949778608E-2</v>
      </c>
      <c r="E1067" s="43">
        <v>8.0166928508651036</v>
      </c>
      <c r="F1067" s="43">
        <v>1.0828559957489583</v>
      </c>
      <c r="H1067" s="43">
        <v>8.3789478307008021E-5</v>
      </c>
      <c r="I1067" s="43">
        <v>9.7281634640115119E-2</v>
      </c>
      <c r="J1067" s="43">
        <v>0</v>
      </c>
      <c r="K1067" s="43">
        <v>1</v>
      </c>
      <c r="M1067" s="43">
        <v>7.7977719804893991E-3</v>
      </c>
      <c r="N1067" s="43">
        <v>4.8178459370388782E-2</v>
      </c>
      <c r="O1067" s="43">
        <v>0</v>
      </c>
      <c r="P1067" s="43">
        <v>1</v>
      </c>
      <c r="R1067" s="43">
        <v>718.54789189913492</v>
      </c>
      <c r="S1067" s="43">
        <v>154.33439318220292</v>
      </c>
      <c r="T1067" s="43">
        <v>7113.2129840139842</v>
      </c>
      <c r="U1067" s="43">
        <v>7986.0952690953218</v>
      </c>
      <c r="W1067" s="43">
        <v>5760.3777479919863</v>
      </c>
      <c r="X1067" s="43">
        <v>0</v>
      </c>
      <c r="Y1067" s="43">
        <v>0</v>
      </c>
      <c r="Z1067" s="43">
        <v>5760.3777479919863</v>
      </c>
      <c r="AB1067" s="43">
        <v>6.3703521151980906</v>
      </c>
      <c r="AC1067" s="43">
        <v>0</v>
      </c>
      <c r="AD1067" s="43">
        <v>0</v>
      </c>
      <c r="AE1067" s="43">
        <v>6.3703521151980906</v>
      </c>
      <c r="AG1067" s="43">
        <v>10593334.678557264</v>
      </c>
      <c r="AH1067" s="43">
        <v>1244241.5935662691</v>
      </c>
      <c r="AI1067" s="43">
        <v>0</v>
      </c>
      <c r="AJ1067" s="43">
        <v>26755478.883831982</v>
      </c>
      <c r="AK1067" s="43">
        <v>37348813.562389247</v>
      </c>
    </row>
    <row r="1068" spans="3:37" x14ac:dyDescent="0.2">
      <c r="C1068" s="43">
        <v>5.7882100932444799E-4</v>
      </c>
      <c r="D1068" s="43">
        <v>5.6352176154451095E-2</v>
      </c>
      <c r="E1068" s="43">
        <v>2.5764850280638703</v>
      </c>
      <c r="F1068" s="43">
        <v>4.2366617389134111</v>
      </c>
      <c r="H1068" s="43">
        <v>9.1802884216396485E-5</v>
      </c>
      <c r="I1068" s="43">
        <v>7.069442322361956E-2</v>
      </c>
      <c r="J1068" s="43">
        <v>0</v>
      </c>
      <c r="K1068" s="43">
        <v>1</v>
      </c>
      <c r="M1068" s="43">
        <v>7.8566420533042747E-3</v>
      </c>
      <c r="N1068" s="43">
        <v>4.5590836457622401E-2</v>
      </c>
      <c r="O1068" s="43">
        <v>0</v>
      </c>
      <c r="P1068" s="43">
        <v>1</v>
      </c>
      <c r="R1068" s="43">
        <v>617.58586975798403</v>
      </c>
      <c r="S1068" s="43">
        <v>122.88075022021843</v>
      </c>
      <c r="T1068" s="43">
        <v>6781.9861779319572</v>
      </c>
      <c r="U1068" s="43">
        <v>7522.4527979101595</v>
      </c>
      <c r="W1068" s="43">
        <v>1591.2007469752491</v>
      </c>
      <c r="X1068" s="43">
        <v>0</v>
      </c>
      <c r="Y1068" s="43">
        <v>0</v>
      </c>
      <c r="Z1068" s="43">
        <v>1591.2007469752491</v>
      </c>
      <c r="AB1068" s="43">
        <v>213.88407139989741</v>
      </c>
      <c r="AC1068" s="43">
        <v>0</v>
      </c>
      <c r="AD1068" s="43">
        <v>0</v>
      </c>
      <c r="AE1068" s="43">
        <v>213.88407139989741</v>
      </c>
      <c r="AG1068" s="43">
        <v>2926218.1736874832</v>
      </c>
      <c r="AH1068" s="43">
        <v>343699.36134665378</v>
      </c>
      <c r="AI1068" s="43">
        <v>0</v>
      </c>
      <c r="AJ1068" s="43">
        <v>898313099.87956917</v>
      </c>
      <c r="AK1068" s="43">
        <v>901239318.05325663</v>
      </c>
    </row>
    <row r="1069" spans="3:37" x14ac:dyDescent="0.2">
      <c r="C1069" s="43">
        <v>6.1307535865851026E-4</v>
      </c>
      <c r="D1069" s="43">
        <v>5.7046470258670157E-2</v>
      </c>
      <c r="E1069" s="43">
        <v>4.3976213285712884</v>
      </c>
      <c r="F1069" s="43">
        <v>0.51267886203081781</v>
      </c>
      <c r="H1069" s="43">
        <v>8.6293032303126328E-5</v>
      </c>
      <c r="I1069" s="43">
        <v>8.6540078662634551E-2</v>
      </c>
      <c r="J1069" s="43">
        <v>0</v>
      </c>
      <c r="K1069" s="43">
        <v>1</v>
      </c>
      <c r="M1069" s="43">
        <v>7.8145013690995944E-3</v>
      </c>
      <c r="N1069" s="43">
        <v>4.7663147170937781E-2</v>
      </c>
      <c r="O1069" s="43">
        <v>0</v>
      </c>
      <c r="P1069" s="43">
        <v>1</v>
      </c>
      <c r="R1069" s="43">
        <v>662.19364924256229</v>
      </c>
      <c r="S1069" s="43">
        <v>141.39543508441221</v>
      </c>
      <c r="T1069" s="43">
        <v>7052.2282415325753</v>
      </c>
      <c r="U1069" s="43">
        <v>7855.8173258595498</v>
      </c>
      <c r="W1069" s="43">
        <v>2912.0769155535463</v>
      </c>
      <c r="X1069" s="43">
        <v>0</v>
      </c>
      <c r="Y1069" s="43">
        <v>0</v>
      </c>
      <c r="Z1069" s="43">
        <v>2912.0769155535463</v>
      </c>
      <c r="AB1069" s="43">
        <v>-34.52900300941905</v>
      </c>
      <c r="AC1069" s="43">
        <v>0</v>
      </c>
      <c r="AD1069" s="43">
        <v>0</v>
      </c>
      <c r="AE1069" s="43">
        <v>-34.52900300941905</v>
      </c>
      <c r="AG1069" s="43">
        <v>5355309.4477029713</v>
      </c>
      <c r="AH1069" s="43">
        <v>629008.61375956598</v>
      </c>
      <c r="AI1069" s="43">
        <v>0</v>
      </c>
      <c r="AJ1069" s="43">
        <v>0</v>
      </c>
      <c r="AK1069" s="43">
        <v>5355309.4477029713</v>
      </c>
    </row>
    <row r="1070" spans="3:37" x14ac:dyDescent="0.2">
      <c r="C1070" s="43">
        <v>6.1679935905578631E-4</v>
      </c>
      <c r="D1070" s="43">
        <v>5.7051063887304632E-2</v>
      </c>
      <c r="E1070" s="43">
        <v>5.6375501169114175</v>
      </c>
      <c r="F1070" s="43">
        <v>1.6130178891944906</v>
      </c>
      <c r="H1070" s="43">
        <v>9.0581106902520858E-5</v>
      </c>
      <c r="I1070" s="43">
        <v>0.10578491267242307</v>
      </c>
      <c r="J1070" s="43">
        <v>0</v>
      </c>
      <c r="K1070" s="43">
        <v>1</v>
      </c>
      <c r="M1070" s="43">
        <v>7.8559675013728514E-3</v>
      </c>
      <c r="N1070" s="43">
        <v>4.5479390076463906E-2</v>
      </c>
      <c r="O1070" s="43">
        <v>0</v>
      </c>
      <c r="P1070" s="43">
        <v>1</v>
      </c>
      <c r="R1070" s="43">
        <v>666.26965520748081</v>
      </c>
      <c r="S1070" s="43">
        <v>181.42775562972915</v>
      </c>
      <c r="T1070" s="43">
        <v>6764.8268137483128</v>
      </c>
      <c r="U1070" s="43">
        <v>7612.5242245855225</v>
      </c>
      <c r="W1070" s="43">
        <v>3756.1285726094634</v>
      </c>
      <c r="X1070" s="43">
        <v>0</v>
      </c>
      <c r="Y1070" s="43">
        <v>0</v>
      </c>
      <c r="Z1070" s="43">
        <v>3756.1285726094634</v>
      </c>
      <c r="AB1070" s="43">
        <v>43.702568290650518</v>
      </c>
      <c r="AC1070" s="43">
        <v>0</v>
      </c>
      <c r="AD1070" s="43">
        <v>0</v>
      </c>
      <c r="AE1070" s="43">
        <v>43.702568290650518</v>
      </c>
      <c r="AG1070" s="43">
        <v>6907520.4450288033</v>
      </c>
      <c r="AH1070" s="43">
        <v>811323.77168364404</v>
      </c>
      <c r="AI1070" s="43">
        <v>0</v>
      </c>
      <c r="AJ1070" s="43">
        <v>183550786.82073218</v>
      </c>
      <c r="AK1070" s="43">
        <v>190458307.26576099</v>
      </c>
    </row>
    <row r="1071" spans="3:37" x14ac:dyDescent="0.2">
      <c r="C1071" s="43">
        <v>5.9961020027673594E-4</v>
      </c>
      <c r="D1071" s="43">
        <v>5.8205984487583962E-2</v>
      </c>
      <c r="E1071" s="43">
        <v>1.614956173322081</v>
      </c>
      <c r="F1071" s="43">
        <v>1.5788360228391183</v>
      </c>
      <c r="H1071" s="43">
        <v>8.8768928978532799E-5</v>
      </c>
      <c r="I1071" s="43">
        <v>0.13530974541592955</v>
      </c>
      <c r="J1071" s="43">
        <v>0</v>
      </c>
      <c r="K1071" s="43">
        <v>1</v>
      </c>
      <c r="M1071" s="43">
        <v>7.8698506023443526E-3</v>
      </c>
      <c r="N1071" s="43">
        <v>4.5475930974609731E-2</v>
      </c>
      <c r="O1071" s="43">
        <v>0</v>
      </c>
      <c r="P1071" s="43">
        <v>1</v>
      </c>
      <c r="R1071" s="43">
        <v>660.81367876914157</v>
      </c>
      <c r="S1071" s="43">
        <v>227.42197655972871</v>
      </c>
      <c r="T1071" s="43">
        <v>6776.2662130183517</v>
      </c>
      <c r="U1071" s="43">
        <v>7664.5018683472217</v>
      </c>
      <c r="W1071" s="43">
        <v>1067.1851299438997</v>
      </c>
      <c r="X1071" s="43">
        <v>0</v>
      </c>
      <c r="Y1071" s="43">
        <v>0</v>
      </c>
      <c r="Z1071" s="43">
        <v>1067.1851299438997</v>
      </c>
      <c r="AB1071" s="43">
        <v>40.927795497236581</v>
      </c>
      <c r="AC1071" s="43">
        <v>0</v>
      </c>
      <c r="AD1071" s="43">
        <v>0</v>
      </c>
      <c r="AE1071" s="43">
        <v>40.927795497236581</v>
      </c>
      <c r="AG1071" s="43">
        <v>1962553.4539668316</v>
      </c>
      <c r="AH1071" s="43">
        <v>230511.98806788234</v>
      </c>
      <c r="AI1071" s="43">
        <v>0</v>
      </c>
      <c r="AJ1071" s="43">
        <v>171896741.08839363</v>
      </c>
      <c r="AK1071" s="43">
        <v>173859294.54236045</v>
      </c>
    </row>
    <row r="1072" spans="3:37" x14ac:dyDescent="0.2">
      <c r="C1072" s="43">
        <v>6.1477665983222796E-4</v>
      </c>
      <c r="D1072" s="43">
        <v>5.2934384308965785E-2</v>
      </c>
      <c r="E1072" s="43">
        <v>5.4998971396620844</v>
      </c>
      <c r="F1072" s="43">
        <v>2.8902579422893209</v>
      </c>
      <c r="H1072" s="43">
        <v>8.3384897369931957E-5</v>
      </c>
      <c r="I1072" s="43">
        <v>9.0623735832430469E-2</v>
      </c>
      <c r="J1072" s="43">
        <v>0</v>
      </c>
      <c r="K1072" s="43">
        <v>1</v>
      </c>
      <c r="M1072" s="43">
        <v>7.8701897165315282E-3</v>
      </c>
      <c r="N1072" s="43">
        <v>4.4134380988633398E-2</v>
      </c>
      <c r="O1072" s="43">
        <v>0</v>
      </c>
      <c r="P1072" s="43">
        <v>1</v>
      </c>
      <c r="R1072" s="43">
        <v>616.16582915668926</v>
      </c>
      <c r="S1072" s="43">
        <v>143.07762836150374</v>
      </c>
      <c r="T1072" s="43">
        <v>6576.6482438497696</v>
      </c>
      <c r="U1072" s="43">
        <v>7335.8917013679629</v>
      </c>
      <c r="W1072" s="43">
        <v>3388.8486813363916</v>
      </c>
      <c r="X1072" s="43">
        <v>0</v>
      </c>
      <c r="Y1072" s="43">
        <v>0</v>
      </c>
      <c r="Z1072" s="43">
        <v>3388.8486813363916</v>
      </c>
      <c r="AB1072" s="43">
        <v>124.62422169938668</v>
      </c>
      <c r="AC1072" s="43">
        <v>0</v>
      </c>
      <c r="AD1072" s="43">
        <v>0</v>
      </c>
      <c r="AE1072" s="43">
        <v>124.62422169938668</v>
      </c>
      <c r="AG1072" s="43">
        <v>6232092.7249776237</v>
      </c>
      <c r="AH1072" s="43">
        <v>731991.3151686606</v>
      </c>
      <c r="AI1072" s="43">
        <v>0</v>
      </c>
      <c r="AJ1072" s="43">
        <v>523421731.13742405</v>
      </c>
      <c r="AK1072" s="43">
        <v>529653823.86240166</v>
      </c>
    </row>
    <row r="1073" spans="3:37" x14ac:dyDescent="0.2">
      <c r="C1073" s="43">
        <v>6.0346119183086349E-4</v>
      </c>
      <c r="D1073" s="43">
        <v>5.7828522401738969E-2</v>
      </c>
      <c r="E1073" s="43">
        <v>9.3039592175805268</v>
      </c>
      <c r="F1073" s="43">
        <v>3.4721780076285409</v>
      </c>
      <c r="H1073" s="43">
        <v>8.5548714266057678E-5</v>
      </c>
      <c r="I1073" s="43">
        <v>0.12736115901089207</v>
      </c>
      <c r="J1073" s="43">
        <v>0</v>
      </c>
      <c r="K1073" s="43">
        <v>1</v>
      </c>
      <c r="M1073" s="43">
        <v>7.7567737658313166E-3</v>
      </c>
      <c r="N1073" s="43">
        <v>4.5274519993043973E-2</v>
      </c>
      <c r="O1073" s="43">
        <v>0</v>
      </c>
      <c r="P1073" s="43">
        <v>1</v>
      </c>
      <c r="R1073" s="43">
        <v>660.74489219972816</v>
      </c>
      <c r="S1073" s="43">
        <v>206.2969761110642</v>
      </c>
      <c r="T1073" s="43">
        <v>6649.3218121201144</v>
      </c>
      <c r="U1073" s="43">
        <v>7516.3636804309062</v>
      </c>
      <c r="W1073" s="43">
        <v>6147.5435302509122</v>
      </c>
      <c r="X1073" s="43">
        <v>0</v>
      </c>
      <c r="Y1073" s="43">
        <v>0</v>
      </c>
      <c r="Z1073" s="43">
        <v>6147.5435302509122</v>
      </c>
      <c r="AB1073" s="43">
        <v>174.7822520529493</v>
      </c>
      <c r="AC1073" s="43">
        <v>0</v>
      </c>
      <c r="AD1073" s="43">
        <v>0</v>
      </c>
      <c r="AE1073" s="43">
        <v>174.7822520529493</v>
      </c>
      <c r="AG1073" s="43">
        <v>11305332.552131427</v>
      </c>
      <c r="AH1073" s="43">
        <v>1327869.4025341971</v>
      </c>
      <c r="AI1073" s="43">
        <v>0</v>
      </c>
      <c r="AJ1073" s="43">
        <v>734085458.62238705</v>
      </c>
      <c r="AK1073" s="43">
        <v>745390791.17451847</v>
      </c>
    </row>
    <row r="1074" spans="3:37" x14ac:dyDescent="0.2">
      <c r="C1074" s="43">
        <v>6.3808817832622378E-4</v>
      </c>
      <c r="D1074" s="43">
        <v>5.2600441530765984E-2</v>
      </c>
      <c r="E1074" s="43">
        <v>10.223622393872253</v>
      </c>
      <c r="F1074" s="43">
        <v>3.0705767883428017</v>
      </c>
      <c r="H1074" s="43">
        <v>8.9634447916063062E-5</v>
      </c>
      <c r="I1074" s="43">
        <v>9.9679852796481283E-2</v>
      </c>
      <c r="J1074" s="43">
        <v>0</v>
      </c>
      <c r="K1074" s="43">
        <v>1</v>
      </c>
      <c r="M1074" s="43">
        <v>7.8350861845118795E-3</v>
      </c>
      <c r="N1074" s="43">
        <v>4.677728166946582E-2</v>
      </c>
      <c r="O1074" s="43">
        <v>0</v>
      </c>
      <c r="P1074" s="43">
        <v>1</v>
      </c>
      <c r="R1074" s="43">
        <v>635.49547288048439</v>
      </c>
      <c r="S1074" s="43">
        <v>169.17052949570501</v>
      </c>
      <c r="T1074" s="43">
        <v>6939.387367590004</v>
      </c>
      <c r="U1074" s="43">
        <v>7744.0533699661937</v>
      </c>
      <c r="W1074" s="43">
        <v>6497.0657477453569</v>
      </c>
      <c r="X1074" s="43">
        <v>0</v>
      </c>
      <c r="Y1074" s="43">
        <v>0</v>
      </c>
      <c r="Z1074" s="43">
        <v>6497.0657477453569</v>
      </c>
      <c r="AB1074" s="43">
        <v>140.79511275102919</v>
      </c>
      <c r="AC1074" s="43">
        <v>0</v>
      </c>
      <c r="AD1074" s="43">
        <v>0</v>
      </c>
      <c r="AE1074" s="43">
        <v>140.79511275102919</v>
      </c>
      <c r="AG1074" s="43">
        <v>11948103.910103712</v>
      </c>
      <c r="AH1074" s="43">
        <v>1403366.201512997</v>
      </c>
      <c r="AI1074" s="43">
        <v>0</v>
      </c>
      <c r="AJ1074" s="43">
        <v>591339473.5543226</v>
      </c>
      <c r="AK1074" s="43">
        <v>603287577.46442628</v>
      </c>
    </row>
    <row r="1075" spans="3:37" x14ac:dyDescent="0.2">
      <c r="C1075" s="43">
        <v>6.0443068723645685E-4</v>
      </c>
      <c r="D1075" s="43">
        <v>6.0049572386412287E-2</v>
      </c>
      <c r="E1075" s="43">
        <v>5.7967942490181859</v>
      </c>
      <c r="F1075" s="43">
        <v>4.4148891317316457</v>
      </c>
      <c r="H1075" s="43">
        <v>9.1783496951269861E-5</v>
      </c>
      <c r="I1075" s="43">
        <v>0.10678954006156993</v>
      </c>
      <c r="J1075" s="43">
        <v>0</v>
      </c>
      <c r="K1075" s="43">
        <v>1</v>
      </c>
      <c r="M1075" s="43">
        <v>7.8210734315146361E-3</v>
      </c>
      <c r="N1075" s="43">
        <v>4.7201843193369952E-2</v>
      </c>
      <c r="O1075" s="43">
        <v>0</v>
      </c>
      <c r="P1075" s="43">
        <v>1</v>
      </c>
      <c r="R1075" s="43">
        <v>687.22475872553514</v>
      </c>
      <c r="S1075" s="43">
        <v>185.58193091867554</v>
      </c>
      <c r="T1075" s="43">
        <v>6989.8473932521274</v>
      </c>
      <c r="U1075" s="43">
        <v>7862.654082896338</v>
      </c>
      <c r="W1075" s="43">
        <v>3983.7005291630926</v>
      </c>
      <c r="X1075" s="43">
        <v>0</v>
      </c>
      <c r="Y1075" s="43">
        <v>0</v>
      </c>
      <c r="Z1075" s="43">
        <v>3983.7005291630926</v>
      </c>
      <c r="AB1075" s="43">
        <v>251.10721048027438</v>
      </c>
      <c r="AC1075" s="43">
        <v>0</v>
      </c>
      <c r="AD1075" s="43">
        <v>0</v>
      </c>
      <c r="AE1075" s="43">
        <v>251.10721048027438</v>
      </c>
      <c r="AG1075" s="43">
        <v>7326025.2731309272</v>
      </c>
      <c r="AH1075" s="43">
        <v>860479.31429922802</v>
      </c>
      <c r="AI1075" s="43">
        <v>0</v>
      </c>
      <c r="AJ1075" s="43">
        <v>1054650284.0171524</v>
      </c>
      <c r="AK1075" s="43">
        <v>1061976309.2902833</v>
      </c>
    </row>
    <row r="1076" spans="3:37" x14ac:dyDescent="0.2">
      <c r="C1076" s="43">
        <v>6.0805790120367121E-4</v>
      </c>
      <c r="D1076" s="43">
        <v>4.8726344892570557E-2</v>
      </c>
      <c r="E1076" s="43">
        <v>1.6519129436876712</v>
      </c>
      <c r="F1076" s="43">
        <v>2.1012130093650123</v>
      </c>
      <c r="H1076" s="43">
        <v>9.4631769053443726E-5</v>
      </c>
      <c r="I1076" s="43">
        <v>0.11173579229603381</v>
      </c>
      <c r="J1076" s="43">
        <v>0</v>
      </c>
      <c r="K1076" s="43">
        <v>1</v>
      </c>
      <c r="M1076" s="43">
        <v>7.9280606303969714E-3</v>
      </c>
      <c r="N1076" s="43">
        <v>4.2560008094670282E-2</v>
      </c>
      <c r="O1076" s="43">
        <v>0</v>
      </c>
      <c r="P1076" s="43">
        <v>1</v>
      </c>
      <c r="R1076" s="43">
        <v>560.98486419077642</v>
      </c>
      <c r="S1076" s="43">
        <v>200.20349026403164</v>
      </c>
      <c r="T1076" s="43">
        <v>6388.6785580659935</v>
      </c>
      <c r="U1076" s="43">
        <v>7149.8669125208016</v>
      </c>
      <c r="W1076" s="43">
        <v>926.69815836961391</v>
      </c>
      <c r="X1076" s="43">
        <v>0</v>
      </c>
      <c r="Y1076" s="43">
        <v>0</v>
      </c>
      <c r="Z1076" s="43">
        <v>926.69815836961391</v>
      </c>
      <c r="AB1076" s="43">
        <v>66.100729863900995</v>
      </c>
      <c r="AC1076" s="43">
        <v>0</v>
      </c>
      <c r="AD1076" s="43">
        <v>0</v>
      </c>
      <c r="AE1076" s="43">
        <v>66.100729863900995</v>
      </c>
      <c r="AG1076" s="43">
        <v>1704197.9132417201</v>
      </c>
      <c r="AH1076" s="43">
        <v>200166.80220783659</v>
      </c>
      <c r="AI1076" s="43">
        <v>0</v>
      </c>
      <c r="AJ1076" s="43">
        <v>277623065.42838418</v>
      </c>
      <c r="AK1076" s="43">
        <v>279327263.34162593</v>
      </c>
    </row>
    <row r="1077" spans="3:37" x14ac:dyDescent="0.2">
      <c r="C1077" s="43">
        <v>6.3071051988672355E-4</v>
      </c>
      <c r="D1077" s="43">
        <v>4.9330790838439366E-2</v>
      </c>
      <c r="E1077" s="43">
        <v>5.8419557516198592</v>
      </c>
      <c r="F1077" s="43">
        <v>3.2153201430123532</v>
      </c>
      <c r="H1077" s="43">
        <v>8.9120984777880268E-5</v>
      </c>
      <c r="I1077" s="43">
        <v>6.4602733280511221E-2</v>
      </c>
      <c r="J1077" s="43">
        <v>0</v>
      </c>
      <c r="K1077" s="43">
        <v>1</v>
      </c>
      <c r="M1077" s="43">
        <v>7.845879779299493E-3</v>
      </c>
      <c r="N1077" s="43">
        <v>4.7113942486002647E-2</v>
      </c>
      <c r="O1077" s="43">
        <v>0</v>
      </c>
      <c r="P1077" s="43">
        <v>1</v>
      </c>
      <c r="R1077" s="43">
        <v>589.10203836998596</v>
      </c>
      <c r="S1077" s="43">
        <v>109.01173266892216</v>
      </c>
      <c r="T1077" s="43">
        <v>6998.9593231136569</v>
      </c>
      <c r="U1077" s="43">
        <v>7697.0730941525653</v>
      </c>
      <c r="W1077" s="43">
        <v>3441.5080413465225</v>
      </c>
      <c r="X1077" s="43">
        <v>0</v>
      </c>
      <c r="Y1077" s="43">
        <v>0</v>
      </c>
      <c r="Z1077" s="43">
        <v>3441.5080413465225</v>
      </c>
      <c r="AB1077" s="43">
        <v>139.64030847230126</v>
      </c>
      <c r="AC1077" s="43">
        <v>0</v>
      </c>
      <c r="AD1077" s="43">
        <v>0</v>
      </c>
      <c r="AE1077" s="43">
        <v>139.64030847230126</v>
      </c>
      <c r="AG1077" s="43">
        <v>6328933.2880362552</v>
      </c>
      <c r="AH1077" s="43">
        <v>743365.73693084891</v>
      </c>
      <c r="AI1077" s="43">
        <v>0</v>
      </c>
      <c r="AJ1077" s="43">
        <v>586489295.58366525</v>
      </c>
      <c r="AK1077" s="43">
        <v>592818228.87170148</v>
      </c>
    </row>
    <row r="1078" spans="3:37" x14ac:dyDescent="0.2">
      <c r="C1078" s="43">
        <v>5.9591837550941878E-4</v>
      </c>
      <c r="D1078" s="43">
        <v>5.5100728123654186E-2</v>
      </c>
      <c r="E1078" s="43">
        <v>2.0053124112013307</v>
      </c>
      <c r="F1078" s="43">
        <v>4.6006507508078043</v>
      </c>
      <c r="H1078" s="43">
        <v>8.6049623912318716E-5</v>
      </c>
      <c r="I1078" s="43">
        <v>8.5644430748811465E-2</v>
      </c>
      <c r="J1078" s="43">
        <v>0</v>
      </c>
      <c r="K1078" s="43">
        <v>1</v>
      </c>
      <c r="M1078" s="43">
        <v>7.9110507588997514E-3</v>
      </c>
      <c r="N1078" s="43">
        <v>4.8783155282490331E-2</v>
      </c>
      <c r="O1078" s="43">
        <v>0</v>
      </c>
      <c r="P1078" s="43">
        <v>1</v>
      </c>
      <c r="R1078" s="43">
        <v>621.70804606192178</v>
      </c>
      <c r="S1078" s="43">
        <v>139.53735177657327</v>
      </c>
      <c r="T1078" s="43">
        <v>7307.1232175994628</v>
      </c>
      <c r="U1078" s="43">
        <v>8068.3686154379575</v>
      </c>
      <c r="W1078" s="43">
        <v>1246.7188609117004</v>
      </c>
      <c r="X1078" s="43">
        <v>0</v>
      </c>
      <c r="Y1078" s="43">
        <v>0</v>
      </c>
      <c r="Z1078" s="43">
        <v>1246.7188609117004</v>
      </c>
      <c r="AB1078" s="43">
        <v>239.52522908346396</v>
      </c>
      <c r="AC1078" s="43">
        <v>0</v>
      </c>
      <c r="AD1078" s="43">
        <v>0</v>
      </c>
      <c r="AE1078" s="43">
        <v>239.52522908346396</v>
      </c>
      <c r="AG1078" s="43">
        <v>2292715.9852166171</v>
      </c>
      <c r="AH1078" s="43">
        <v>269291.2739569273</v>
      </c>
      <c r="AI1078" s="43">
        <v>0</v>
      </c>
      <c r="AJ1078" s="43">
        <v>1006005962.1505486</v>
      </c>
      <c r="AK1078" s="43">
        <v>1008298678.1357652</v>
      </c>
    </row>
    <row r="1079" spans="3:37" x14ac:dyDescent="0.2">
      <c r="C1079" s="43">
        <v>6.0458973103423325E-4</v>
      </c>
      <c r="D1079" s="43">
        <v>5.9580546400684775E-2</v>
      </c>
      <c r="E1079" s="43">
        <v>5.7449912440429127</v>
      </c>
      <c r="F1079" s="43">
        <v>2.8260017530074224</v>
      </c>
      <c r="H1079" s="43">
        <v>7.9233691247923273E-5</v>
      </c>
      <c r="I1079" s="43">
        <v>9.6175222104926253E-2</v>
      </c>
      <c r="J1079" s="43">
        <v>0</v>
      </c>
      <c r="K1079" s="43">
        <v>1</v>
      </c>
      <c r="M1079" s="43">
        <v>7.8647904227264753E-3</v>
      </c>
      <c r="N1079" s="43">
        <v>4.5401016972639256E-2</v>
      </c>
      <c r="O1079" s="43">
        <v>0</v>
      </c>
      <c r="P1079" s="43">
        <v>1</v>
      </c>
      <c r="R1079" s="43">
        <v>682.03650603145525</v>
      </c>
      <c r="S1079" s="43">
        <v>144.28309824691976</v>
      </c>
      <c r="T1079" s="43">
        <v>6760.7535999917345</v>
      </c>
      <c r="U1079" s="43">
        <v>7587.0732042701093</v>
      </c>
      <c r="W1079" s="43">
        <v>3918.2937552683316</v>
      </c>
      <c r="X1079" s="43">
        <v>0</v>
      </c>
      <c r="Y1079" s="43">
        <v>0</v>
      </c>
      <c r="Z1079" s="43">
        <v>3918.2937552683316</v>
      </c>
      <c r="AB1079" s="43">
        <v>133.25778455224895</v>
      </c>
      <c r="AC1079" s="43">
        <v>0</v>
      </c>
      <c r="AD1079" s="43">
        <v>0</v>
      </c>
      <c r="AE1079" s="43">
        <v>133.25778455224895</v>
      </c>
      <c r="AG1079" s="43">
        <v>7205742.2159384619</v>
      </c>
      <c r="AH1079" s="43">
        <v>846351.45113795961</v>
      </c>
      <c r="AI1079" s="43">
        <v>0</v>
      </c>
      <c r="AJ1079" s="43">
        <v>559682695.11944556</v>
      </c>
      <c r="AK1079" s="43">
        <v>566888437.33538401</v>
      </c>
    </row>
    <row r="1080" spans="3:37" x14ac:dyDescent="0.2">
      <c r="C1080" s="43">
        <v>5.837140927236824E-4</v>
      </c>
      <c r="D1080" s="43">
        <v>5.7531552724677582E-2</v>
      </c>
      <c r="E1080" s="43">
        <v>8.6700905269730217</v>
      </c>
      <c r="F1080" s="43">
        <v>2.2557003493190719</v>
      </c>
      <c r="H1080" s="43">
        <v>8.9182855881482888E-5</v>
      </c>
      <c r="I1080" s="43">
        <v>8.8643730890888089E-2</v>
      </c>
      <c r="J1080" s="43">
        <v>0</v>
      </c>
      <c r="K1080" s="43">
        <v>1</v>
      </c>
      <c r="M1080" s="43">
        <v>7.8693436140117035E-3</v>
      </c>
      <c r="N1080" s="43">
        <v>4.6226906131560774E-2</v>
      </c>
      <c r="O1080" s="43">
        <v>0</v>
      </c>
      <c r="P1080" s="43">
        <v>1</v>
      </c>
      <c r="R1080" s="43">
        <v>635.8411733770173</v>
      </c>
      <c r="S1080" s="43">
        <v>149.68275738887013</v>
      </c>
      <c r="T1080" s="43">
        <v>6887.7235857113219</v>
      </c>
      <c r="U1080" s="43">
        <v>7673.2475164772095</v>
      </c>
      <c r="W1080" s="43">
        <v>5512.8005339554884</v>
      </c>
      <c r="X1080" s="43">
        <v>0</v>
      </c>
      <c r="Y1080" s="43">
        <v>0</v>
      </c>
      <c r="Z1080" s="43">
        <v>5512.8005339554884</v>
      </c>
      <c r="AB1080" s="43">
        <v>85.431580236743699</v>
      </c>
      <c r="AC1080" s="43">
        <v>0</v>
      </c>
      <c r="AD1080" s="43">
        <v>0</v>
      </c>
      <c r="AE1080" s="43">
        <v>85.431580236743699</v>
      </c>
      <c r="AG1080" s="43">
        <v>10138040.181944143</v>
      </c>
      <c r="AH1080" s="43">
        <v>1190764.9153343856</v>
      </c>
      <c r="AI1080" s="43">
        <v>0</v>
      </c>
      <c r="AJ1080" s="43">
        <v>358812636.99432355</v>
      </c>
      <c r="AK1080" s="43">
        <v>368950677.17626768</v>
      </c>
    </row>
    <row r="1081" spans="3:37" x14ac:dyDescent="0.2">
      <c r="C1081" s="43">
        <v>6.048550941155597E-4</v>
      </c>
      <c r="D1081" s="43">
        <v>5.4434861899592825E-2</v>
      </c>
      <c r="E1081" s="43">
        <v>1.794033458477623</v>
      </c>
      <c r="F1081" s="43">
        <v>2.0470430981424221</v>
      </c>
      <c r="H1081" s="43">
        <v>9.6464626537340337E-5</v>
      </c>
      <c r="I1081" s="43">
        <v>9.9590773577026073E-2</v>
      </c>
      <c r="J1081" s="43">
        <v>0</v>
      </c>
      <c r="K1081" s="43">
        <v>1</v>
      </c>
      <c r="M1081" s="43">
        <v>7.9446879343946231E-3</v>
      </c>
      <c r="N1081" s="43">
        <v>4.5424671451947625E-2</v>
      </c>
      <c r="O1081" s="43">
        <v>0</v>
      </c>
      <c r="P1081" s="43">
        <v>1</v>
      </c>
      <c r="R1081" s="43">
        <v>623.40580339931716</v>
      </c>
      <c r="S1081" s="43">
        <v>181.89868768632181</v>
      </c>
      <c r="T1081" s="43">
        <v>6832.9935455666991</v>
      </c>
      <c r="U1081" s="43">
        <v>7638.2980366523379</v>
      </c>
      <c r="W1081" s="43">
        <v>1118.4108695074981</v>
      </c>
      <c r="X1081" s="43">
        <v>0</v>
      </c>
      <c r="Y1081" s="43">
        <v>0</v>
      </c>
      <c r="Z1081" s="43">
        <v>1118.4108695074981</v>
      </c>
      <c r="AB1081" s="43">
        <v>69.842403585656967</v>
      </c>
      <c r="AC1081" s="43">
        <v>0</v>
      </c>
      <c r="AD1081" s="43">
        <v>0</v>
      </c>
      <c r="AE1081" s="43">
        <v>69.842403585656967</v>
      </c>
      <c r="AG1081" s="43">
        <v>2056757.589024289</v>
      </c>
      <c r="AH1081" s="43">
        <v>241576.74781361959</v>
      </c>
      <c r="AI1081" s="43">
        <v>0</v>
      </c>
      <c r="AJ1081" s="43">
        <v>293338095.05975926</v>
      </c>
      <c r="AK1081" s="43">
        <v>295394852.64878356</v>
      </c>
    </row>
    <row r="1082" spans="3:37" x14ac:dyDescent="0.2">
      <c r="C1082" s="43">
        <v>6.4237224472774024E-4</v>
      </c>
      <c r="D1082" s="43">
        <v>5.8439391477813407E-2</v>
      </c>
      <c r="E1082" s="43">
        <v>4.5516113292102833</v>
      </c>
      <c r="F1082" s="43">
        <v>2.1031328928447723</v>
      </c>
      <c r="H1082" s="43">
        <v>8.7438846818616516E-5</v>
      </c>
      <c r="I1082" s="43">
        <v>0.107711078913025</v>
      </c>
      <c r="J1082" s="43">
        <v>0</v>
      </c>
      <c r="K1082" s="43">
        <v>1</v>
      </c>
      <c r="M1082" s="43">
        <v>7.894773723874704E-3</v>
      </c>
      <c r="N1082" s="43">
        <v>4.7546662394797323E-2</v>
      </c>
      <c r="O1082" s="43">
        <v>0</v>
      </c>
      <c r="P1082" s="43">
        <v>1</v>
      </c>
      <c r="R1082" s="43">
        <v>710.77938895484499</v>
      </c>
      <c r="S1082" s="43">
        <v>178.32292131817115</v>
      </c>
      <c r="T1082" s="43">
        <v>7107.2582484138238</v>
      </c>
      <c r="U1082" s="43">
        <v>7996.3605586868398</v>
      </c>
      <c r="W1082" s="43">
        <v>3235.1915193360351</v>
      </c>
      <c r="X1082" s="43">
        <v>0</v>
      </c>
      <c r="Y1082" s="43">
        <v>0</v>
      </c>
      <c r="Z1082" s="43">
        <v>3235.1915193360351</v>
      </c>
      <c r="AB1082" s="43">
        <v>83.897001215805147</v>
      </c>
      <c r="AC1082" s="43">
        <v>0</v>
      </c>
      <c r="AD1082" s="43">
        <v>0</v>
      </c>
      <c r="AE1082" s="43">
        <v>83.897001215805147</v>
      </c>
      <c r="AG1082" s="43">
        <v>5949517.2040589685</v>
      </c>
      <c r="AH1082" s="43">
        <v>698801.36817658355</v>
      </c>
      <c r="AI1082" s="43">
        <v>0</v>
      </c>
      <c r="AJ1082" s="43">
        <v>352367405.1063816</v>
      </c>
      <c r="AK1082" s="43">
        <v>358316922.31044054</v>
      </c>
    </row>
    <row r="1083" spans="3:37" x14ac:dyDescent="0.2">
      <c r="C1083" s="43">
        <v>6.1672475239138436E-4</v>
      </c>
      <c r="D1083" s="43">
        <v>6.2191802570756183E-2</v>
      </c>
      <c r="E1083" s="43">
        <v>3.2011924884129193</v>
      </c>
      <c r="F1083" s="43">
        <v>1.2492243986614653</v>
      </c>
      <c r="H1083" s="43">
        <v>8.373284684080373E-5</v>
      </c>
      <c r="I1083" s="43">
        <v>0.12720532732692469</v>
      </c>
      <c r="J1083" s="43">
        <v>0</v>
      </c>
      <c r="K1083" s="43">
        <v>1</v>
      </c>
      <c r="M1083" s="43">
        <v>7.8793554735273608E-3</v>
      </c>
      <c r="N1083" s="43">
        <v>4.6192822861720551E-2</v>
      </c>
      <c r="O1083" s="43">
        <v>0</v>
      </c>
      <c r="P1083" s="43">
        <v>1</v>
      </c>
      <c r="R1083" s="43">
        <v>726.21781199652514</v>
      </c>
      <c r="S1083" s="43">
        <v>201.67103618102774</v>
      </c>
      <c r="T1083" s="43">
        <v>6891.401763081265</v>
      </c>
      <c r="U1083" s="43">
        <v>7819.290611258818</v>
      </c>
      <c r="W1083" s="43">
        <v>2324.7630047149419</v>
      </c>
      <c r="X1083" s="43">
        <v>0</v>
      </c>
      <c r="Y1083" s="43">
        <v>0</v>
      </c>
      <c r="Z1083" s="43">
        <v>2324.7630047149419</v>
      </c>
      <c r="AB1083" s="43">
        <v>19.366058131652451</v>
      </c>
      <c r="AC1083" s="43">
        <v>0</v>
      </c>
      <c r="AD1083" s="43">
        <v>0</v>
      </c>
      <c r="AE1083" s="43">
        <v>19.366058131652451</v>
      </c>
      <c r="AG1083" s="43">
        <v>4275239.1656707777</v>
      </c>
      <c r="AH1083" s="43">
        <v>502148.80901842745</v>
      </c>
      <c r="AI1083" s="43">
        <v>0</v>
      </c>
      <c r="AJ1083" s="43">
        <v>81337444.152940303</v>
      </c>
      <c r="AK1083" s="43">
        <v>85612683.318611085</v>
      </c>
    </row>
    <row r="1084" spans="3:37" x14ac:dyDescent="0.2">
      <c r="C1084" s="43">
        <v>6.1464965622437528E-4</v>
      </c>
      <c r="D1084" s="43">
        <v>4.6762392084870992E-2</v>
      </c>
      <c r="E1084" s="43">
        <v>3.6409492136727626</v>
      </c>
      <c r="F1084" s="43">
        <v>0.92750015837741995</v>
      </c>
      <c r="H1084" s="43">
        <v>9.5052844246712453E-5</v>
      </c>
      <c r="I1084" s="43">
        <v>0.1097235513066338</v>
      </c>
      <c r="J1084" s="43">
        <v>0</v>
      </c>
      <c r="K1084" s="43">
        <v>1</v>
      </c>
      <c r="M1084" s="43">
        <v>7.7363628029147504E-3</v>
      </c>
      <c r="N1084" s="43">
        <v>4.6685319857747487E-2</v>
      </c>
      <c r="O1084" s="43">
        <v>0</v>
      </c>
      <c r="P1084" s="43">
        <v>1</v>
      </c>
      <c r="R1084" s="43">
        <v>544.21027194224575</v>
      </c>
      <c r="S1084" s="43">
        <v>197.47282766661888</v>
      </c>
      <c r="T1084" s="43">
        <v>6838.4793460521278</v>
      </c>
      <c r="U1084" s="43">
        <v>7580.1624456609925</v>
      </c>
      <c r="W1084" s="43">
        <v>1981.44196170076</v>
      </c>
      <c r="X1084" s="43">
        <v>0</v>
      </c>
      <c r="Y1084" s="43">
        <v>0</v>
      </c>
      <c r="Z1084" s="43">
        <v>1981.44196170076</v>
      </c>
      <c r="AB1084" s="43">
        <v>-4.2217019621957617</v>
      </c>
      <c r="AC1084" s="43">
        <v>0</v>
      </c>
      <c r="AD1084" s="43">
        <v>0</v>
      </c>
      <c r="AE1084" s="43">
        <v>-4.2217019621957617</v>
      </c>
      <c r="AG1084" s="43">
        <v>3643871.7675676974</v>
      </c>
      <c r="AH1084" s="43">
        <v>427991.46372736414</v>
      </c>
      <c r="AI1084" s="43">
        <v>0</v>
      </c>
      <c r="AJ1084" s="43">
        <v>0</v>
      </c>
      <c r="AK1084" s="43">
        <v>3643871.7675676974</v>
      </c>
    </row>
    <row r="1085" spans="3:37" x14ac:dyDescent="0.2">
      <c r="C1085" s="43">
        <v>5.8928308144467827E-4</v>
      </c>
      <c r="D1085" s="43">
        <v>5.651401747834095E-2</v>
      </c>
      <c r="E1085" s="43">
        <v>3.1501728999827714</v>
      </c>
      <c r="F1085" s="43">
        <v>2.3763546157459063</v>
      </c>
      <c r="H1085" s="43">
        <v>9.3936684663620262E-5</v>
      </c>
      <c r="I1085" s="43">
        <v>0.10137398877026571</v>
      </c>
      <c r="J1085" s="43">
        <v>0</v>
      </c>
      <c r="K1085" s="43">
        <v>1</v>
      </c>
      <c r="M1085" s="43">
        <v>7.812980575837309E-3</v>
      </c>
      <c r="N1085" s="43">
        <v>4.8271646089259046E-2</v>
      </c>
      <c r="O1085" s="43">
        <v>0</v>
      </c>
      <c r="P1085" s="43">
        <v>1</v>
      </c>
      <c r="R1085" s="43">
        <v>630.55435113659405</v>
      </c>
      <c r="S1085" s="43">
        <v>180.30349130444122</v>
      </c>
      <c r="T1085" s="43">
        <v>7140.871633327306</v>
      </c>
      <c r="U1085" s="43">
        <v>7951.7294757683412</v>
      </c>
      <c r="W1085" s="43">
        <v>1986.3552289167192</v>
      </c>
      <c r="X1085" s="43">
        <v>0</v>
      </c>
      <c r="Y1085" s="43">
        <v>0</v>
      </c>
      <c r="Z1085" s="43">
        <v>1986.3552289167192</v>
      </c>
      <c r="AB1085" s="43">
        <v>92.861703908210259</v>
      </c>
      <c r="AC1085" s="43">
        <v>0</v>
      </c>
      <c r="AD1085" s="43">
        <v>0</v>
      </c>
      <c r="AE1085" s="43">
        <v>92.861703908210259</v>
      </c>
      <c r="AG1085" s="43">
        <v>3652907.2659778465</v>
      </c>
      <c r="AH1085" s="43">
        <v>429052.72944601136</v>
      </c>
      <c r="AI1085" s="43">
        <v>0</v>
      </c>
      <c r="AJ1085" s="43">
        <v>390019156.41448307</v>
      </c>
      <c r="AK1085" s="43">
        <v>393672063.68046093</v>
      </c>
    </row>
    <row r="1086" spans="3:37" x14ac:dyDescent="0.2">
      <c r="C1086" s="43">
        <v>6.3448221838335872E-4</v>
      </c>
      <c r="D1086" s="43">
        <v>5.4417764985896733E-2</v>
      </c>
      <c r="E1086" s="43">
        <v>5.2860114944899674</v>
      </c>
      <c r="F1086" s="43">
        <v>3.7684062958190485</v>
      </c>
      <c r="H1086" s="43">
        <v>9.2797412977851934E-5</v>
      </c>
      <c r="I1086" s="43">
        <v>0.12298829308043213</v>
      </c>
      <c r="J1086" s="43">
        <v>0</v>
      </c>
      <c r="K1086" s="43">
        <v>1</v>
      </c>
      <c r="M1086" s="43">
        <v>7.8086190781587756E-3</v>
      </c>
      <c r="N1086" s="43">
        <v>4.6331955254327206E-2</v>
      </c>
      <c r="O1086" s="43">
        <v>0</v>
      </c>
      <c r="P1086" s="43">
        <v>1</v>
      </c>
      <c r="R1086" s="43">
        <v>653.73619182625509</v>
      </c>
      <c r="S1086" s="43">
        <v>216.09365536608095</v>
      </c>
      <c r="T1086" s="43">
        <v>6850.1051578974202</v>
      </c>
      <c r="U1086" s="43">
        <v>7719.9350050897565</v>
      </c>
      <c r="W1086" s="43">
        <v>3455.6570243576825</v>
      </c>
      <c r="X1086" s="43">
        <v>0</v>
      </c>
      <c r="Y1086" s="43">
        <v>0</v>
      </c>
      <c r="Z1086" s="43">
        <v>3455.6570243576825</v>
      </c>
      <c r="AB1086" s="43">
        <v>193.6493906504534</v>
      </c>
      <c r="AC1086" s="43">
        <v>0</v>
      </c>
      <c r="AD1086" s="43">
        <v>0</v>
      </c>
      <c r="AE1086" s="43">
        <v>193.6493906504534</v>
      </c>
      <c r="AG1086" s="43">
        <v>6354953.2677937783</v>
      </c>
      <c r="AH1086" s="43">
        <v>746421.9172612594</v>
      </c>
      <c r="AI1086" s="43">
        <v>0</v>
      </c>
      <c r="AJ1086" s="43">
        <v>813327440.73190427</v>
      </c>
      <c r="AK1086" s="43">
        <v>819682393.99969804</v>
      </c>
    </row>
    <row r="1087" spans="3:37" x14ac:dyDescent="0.2">
      <c r="C1087" s="43">
        <v>6.2038386221396902E-4</v>
      </c>
      <c r="D1087" s="43">
        <v>5.2743894855982333E-2</v>
      </c>
      <c r="E1087" s="43">
        <v>7.1458569016915536</v>
      </c>
      <c r="F1087" s="43">
        <v>9.0636698683331787</v>
      </c>
      <c r="H1087" s="43">
        <v>9.9675177285818428E-5</v>
      </c>
      <c r="I1087" s="43">
        <v>8.9891673587923202E-2</v>
      </c>
      <c r="J1087" s="43">
        <v>0</v>
      </c>
      <c r="K1087" s="43">
        <v>1</v>
      </c>
      <c r="M1087" s="43">
        <v>7.9767576039484478E-3</v>
      </c>
      <c r="N1087" s="43">
        <v>4.6966355358618261E-2</v>
      </c>
      <c r="O1087" s="43">
        <v>0</v>
      </c>
      <c r="P1087" s="43">
        <v>1</v>
      </c>
      <c r="R1087" s="43">
        <v>619.54814634114302</v>
      </c>
      <c r="S1087" s="43">
        <v>169.64804360541609</v>
      </c>
      <c r="T1087" s="43">
        <v>7093.4192231678435</v>
      </c>
      <c r="U1087" s="43">
        <v>7882.6154131144031</v>
      </c>
      <c r="W1087" s="43">
        <v>4427.2023974620652</v>
      </c>
      <c r="X1087" s="43">
        <v>0</v>
      </c>
      <c r="Y1087" s="43">
        <v>0</v>
      </c>
      <c r="Z1087" s="43">
        <v>4427.2023974620652</v>
      </c>
      <c r="AB1087" s="43">
        <v>534.55399400070417</v>
      </c>
      <c r="AC1087" s="43">
        <v>0</v>
      </c>
      <c r="AD1087" s="43">
        <v>0</v>
      </c>
      <c r="AE1087" s="43">
        <v>534.55399400070417</v>
      </c>
      <c r="AG1087" s="43">
        <v>8141625.2089327378</v>
      </c>
      <c r="AH1087" s="43">
        <v>956275.71785180608</v>
      </c>
      <c r="AI1087" s="43">
        <v>0</v>
      </c>
      <c r="AJ1087" s="43">
        <v>2245126774.8029575</v>
      </c>
      <c r="AK1087" s="43">
        <v>2253268400.0118904</v>
      </c>
    </row>
    <row r="1088" spans="3:37" x14ac:dyDescent="0.2">
      <c r="C1088" s="43">
        <v>6.2649961984351243E-4</v>
      </c>
      <c r="D1088" s="43">
        <v>5.2611144533254529E-2</v>
      </c>
      <c r="E1088" s="43">
        <v>2.423212698401072</v>
      </c>
      <c r="F1088" s="43">
        <v>6.1807924530756608</v>
      </c>
      <c r="H1088" s="43">
        <v>8.6407137816394962E-5</v>
      </c>
      <c r="I1088" s="43">
        <v>8.3258492293077538E-2</v>
      </c>
      <c r="J1088" s="43">
        <v>0</v>
      </c>
      <c r="K1088" s="43">
        <v>1</v>
      </c>
      <c r="M1088" s="43">
        <v>7.8227547901226543E-3</v>
      </c>
      <c r="N1088" s="43">
        <v>4.524668565272337E-2</v>
      </c>
      <c r="O1088" s="43">
        <v>0</v>
      </c>
      <c r="P1088" s="43">
        <v>1</v>
      </c>
      <c r="R1088" s="43">
        <v>624.08096204743026</v>
      </c>
      <c r="S1088" s="43">
        <v>136.21361989192604</v>
      </c>
      <c r="T1088" s="43">
        <v>6701.7598656361151</v>
      </c>
      <c r="U1088" s="43">
        <v>7462.0544475754714</v>
      </c>
      <c r="W1088" s="43">
        <v>1512.2809120636905</v>
      </c>
      <c r="X1088" s="43">
        <v>0</v>
      </c>
      <c r="Y1088" s="43">
        <v>0</v>
      </c>
      <c r="Z1088" s="43">
        <v>1512.2809120636905</v>
      </c>
      <c r="AB1088" s="43">
        <v>345.95603139633715</v>
      </c>
      <c r="AC1088" s="43">
        <v>0</v>
      </c>
      <c r="AD1088" s="43">
        <v>0</v>
      </c>
      <c r="AE1088" s="43">
        <v>345.95603139633715</v>
      </c>
      <c r="AG1088" s="43">
        <v>2781084.5972851268</v>
      </c>
      <c r="AH1088" s="43">
        <v>326652.67700575717</v>
      </c>
      <c r="AI1088" s="43">
        <v>0</v>
      </c>
      <c r="AJ1088" s="43">
        <v>1453015331.8646162</v>
      </c>
      <c r="AK1088" s="43">
        <v>1455796416.4619012</v>
      </c>
    </row>
    <row r="1089" spans="3:37" x14ac:dyDescent="0.2">
      <c r="C1089" s="43">
        <v>6.1952100580864311E-4</v>
      </c>
      <c r="D1089" s="43">
        <v>5.2150202807286855E-2</v>
      </c>
      <c r="E1089" s="43">
        <v>4.0446037895705889</v>
      </c>
      <c r="F1089" s="43">
        <v>1.5950264816600197</v>
      </c>
      <c r="H1089" s="43">
        <v>1.0059691136399262E-4</v>
      </c>
      <c r="I1089" s="43">
        <v>0.10243689340175488</v>
      </c>
      <c r="J1089" s="43">
        <v>0</v>
      </c>
      <c r="K1089" s="43">
        <v>1</v>
      </c>
      <c r="M1089" s="43">
        <v>7.8933747903924267E-3</v>
      </c>
      <c r="N1089" s="43">
        <v>4.5401394516416282E-2</v>
      </c>
      <c r="O1089" s="43">
        <v>0</v>
      </c>
      <c r="P1089" s="43">
        <v>1</v>
      </c>
      <c r="R1089" s="43">
        <v>611.72243818725099</v>
      </c>
      <c r="S1089" s="43">
        <v>195.11174751717084</v>
      </c>
      <c r="T1089" s="43">
        <v>6785.3818008532635</v>
      </c>
      <c r="U1089" s="43">
        <v>7592.215986557685</v>
      </c>
      <c r="W1089" s="43">
        <v>2474.1748916575157</v>
      </c>
      <c r="X1089" s="43">
        <v>0</v>
      </c>
      <c r="Y1089" s="43">
        <v>0</v>
      </c>
      <c r="Z1089" s="43">
        <v>2474.1748916575157</v>
      </c>
      <c r="AB1089" s="43">
        <v>38.947042365734227</v>
      </c>
      <c r="AC1089" s="43">
        <v>0</v>
      </c>
      <c r="AD1089" s="43">
        <v>0</v>
      </c>
      <c r="AE1089" s="43">
        <v>38.947042365734227</v>
      </c>
      <c r="AG1089" s="43">
        <v>4550007.6257581711</v>
      </c>
      <c r="AH1089" s="43">
        <v>534421.77659802337</v>
      </c>
      <c r="AI1089" s="43">
        <v>0</v>
      </c>
      <c r="AJ1089" s="43">
        <v>163577577.93608376</v>
      </c>
      <c r="AK1089" s="43">
        <v>168127585.56184193</v>
      </c>
    </row>
    <row r="1090" spans="3:37" x14ac:dyDescent="0.2">
      <c r="C1090" s="43">
        <v>6.0672927109655251E-4</v>
      </c>
      <c r="D1090" s="43">
        <v>5.3360146237232106E-2</v>
      </c>
      <c r="E1090" s="43">
        <v>6.9965280502833327</v>
      </c>
      <c r="F1090" s="43">
        <v>1.8043996220863063</v>
      </c>
      <c r="H1090" s="43">
        <v>8.9337998444836481E-5</v>
      </c>
      <c r="I1090" s="43">
        <v>0.13723849087109818</v>
      </c>
      <c r="J1090" s="43">
        <v>0</v>
      </c>
      <c r="K1090" s="43">
        <v>1</v>
      </c>
      <c r="M1090" s="43">
        <v>7.851893445445568E-3</v>
      </c>
      <c r="N1090" s="43">
        <v>4.371824462324625E-2</v>
      </c>
      <c r="O1090" s="43">
        <v>0</v>
      </c>
      <c r="P1090" s="43">
        <v>1</v>
      </c>
      <c r="R1090" s="43">
        <v>612.99132927658445</v>
      </c>
      <c r="S1090" s="43">
        <v>232.1424291987187</v>
      </c>
      <c r="T1090" s="43">
        <v>6499.4930837747688</v>
      </c>
      <c r="U1090" s="43">
        <v>7344.6268422500716</v>
      </c>
      <c r="W1090" s="43">
        <v>4288.8110298640895</v>
      </c>
      <c r="X1090" s="43">
        <v>0</v>
      </c>
      <c r="Y1090" s="43">
        <v>0</v>
      </c>
      <c r="Z1090" s="43">
        <v>4288.8110298640895</v>
      </c>
      <c r="AB1090" s="43">
        <v>52.760629316512578</v>
      </c>
      <c r="AC1090" s="43">
        <v>0</v>
      </c>
      <c r="AD1090" s="43">
        <v>0</v>
      </c>
      <c r="AE1090" s="43">
        <v>52.760629316512578</v>
      </c>
      <c r="AG1090" s="43">
        <v>7887123.483920061</v>
      </c>
      <c r="AH1090" s="43">
        <v>926383.18245064327</v>
      </c>
      <c r="AI1090" s="43">
        <v>0</v>
      </c>
      <c r="AJ1090" s="43">
        <v>221594643.12935284</v>
      </c>
      <c r="AK1090" s="43">
        <v>229481766.61327291</v>
      </c>
    </row>
    <row r="1091" spans="3:37" x14ac:dyDescent="0.2">
      <c r="C1091" s="43">
        <v>5.9728406964380104E-4</v>
      </c>
      <c r="D1091" s="43">
        <v>4.9834500856437515E-2</v>
      </c>
      <c r="E1091" s="43">
        <v>10.609788216010706</v>
      </c>
      <c r="F1091" s="43">
        <v>5.1388983390707761</v>
      </c>
      <c r="H1091" s="43">
        <v>8.3323224003413137E-5</v>
      </c>
      <c r="I1091" s="43">
        <v>0.11469291566075412</v>
      </c>
      <c r="J1091" s="43">
        <v>0</v>
      </c>
      <c r="K1091" s="43">
        <v>1</v>
      </c>
      <c r="M1091" s="43">
        <v>7.8689434120404744E-3</v>
      </c>
      <c r="N1091" s="43">
        <v>4.4984773450195845E-2</v>
      </c>
      <c r="O1091" s="43">
        <v>0</v>
      </c>
      <c r="P1091" s="43">
        <v>1</v>
      </c>
      <c r="R1091" s="43">
        <v>563.57720279411603</v>
      </c>
      <c r="S1091" s="43">
        <v>180.94435204969457</v>
      </c>
      <c r="T1091" s="43">
        <v>6702.3072429569038</v>
      </c>
      <c r="U1091" s="43">
        <v>7446.8287978007147</v>
      </c>
      <c r="W1091" s="43">
        <v>5979.4347650172886</v>
      </c>
      <c r="X1091" s="43">
        <v>0</v>
      </c>
      <c r="Y1091" s="43">
        <v>0</v>
      </c>
      <c r="Z1091" s="43">
        <v>5979.4347650172886</v>
      </c>
      <c r="AB1091" s="43">
        <v>249.58699609835116</v>
      </c>
      <c r="AC1091" s="43">
        <v>0</v>
      </c>
      <c r="AD1091" s="43">
        <v>0</v>
      </c>
      <c r="AE1091" s="43">
        <v>249.58699609835116</v>
      </c>
      <c r="AG1091" s="43">
        <v>10996180.532866793</v>
      </c>
      <c r="AH1091" s="43">
        <v>1291557.9092437343</v>
      </c>
      <c r="AI1091" s="43">
        <v>0</v>
      </c>
      <c r="AJ1091" s="43">
        <v>1048265383.6130749</v>
      </c>
      <c r="AK1091" s="43">
        <v>1059261564.1459417</v>
      </c>
    </row>
    <row r="1092" spans="3:37" x14ac:dyDescent="0.2">
      <c r="C1092" s="43">
        <v>6.1666349710376434E-4</v>
      </c>
      <c r="D1092" s="43">
        <v>4.655205984223567E-2</v>
      </c>
      <c r="E1092" s="43">
        <v>7.2034446608009937</v>
      </c>
      <c r="F1092" s="43">
        <v>2.1216890767274337</v>
      </c>
      <c r="H1092" s="43">
        <v>8.1519235043743627E-5</v>
      </c>
      <c r="I1092" s="43">
        <v>8.2982399851912678E-2</v>
      </c>
      <c r="J1092" s="43">
        <v>0</v>
      </c>
      <c r="K1092" s="43">
        <v>1</v>
      </c>
      <c r="M1092" s="43">
        <v>7.8550941954657061E-3</v>
      </c>
      <c r="N1092" s="43">
        <v>4.6750902038695141E-2</v>
      </c>
      <c r="O1092" s="43">
        <v>0</v>
      </c>
      <c r="P1092" s="43">
        <v>1</v>
      </c>
      <c r="R1092" s="43">
        <v>543.53750527693842</v>
      </c>
      <c r="S1092" s="43">
        <v>128.08210572638828</v>
      </c>
      <c r="T1092" s="43">
        <v>6953.1846847122233</v>
      </c>
      <c r="U1092" s="43">
        <v>7624.8042957155503</v>
      </c>
      <c r="W1092" s="43">
        <v>3915.342340332254</v>
      </c>
      <c r="X1092" s="43">
        <v>0</v>
      </c>
      <c r="Y1092" s="43">
        <v>0</v>
      </c>
      <c r="Z1092" s="43">
        <v>3915.342340332254</v>
      </c>
      <c r="AB1092" s="43">
        <v>65.235768823307922</v>
      </c>
      <c r="AC1092" s="43">
        <v>0</v>
      </c>
      <c r="AD1092" s="43">
        <v>0</v>
      </c>
      <c r="AE1092" s="43">
        <v>65.235768823307922</v>
      </c>
      <c r="AG1092" s="43">
        <v>7200314.5638710149</v>
      </c>
      <c r="AH1092" s="43">
        <v>845713.94551176683</v>
      </c>
      <c r="AI1092" s="43">
        <v>0</v>
      </c>
      <c r="AJ1092" s="43">
        <v>273990229.05789328</v>
      </c>
      <c r="AK1092" s="43">
        <v>281190543.6217643</v>
      </c>
    </row>
    <row r="1093" spans="3:37" x14ac:dyDescent="0.2">
      <c r="C1093" s="43">
        <v>6.0730961492423739E-4</v>
      </c>
      <c r="D1093" s="43">
        <v>5.9057745697580488E-2</v>
      </c>
      <c r="E1093" s="43">
        <v>7.0090711355681785</v>
      </c>
      <c r="F1093" s="43">
        <v>3.2922774956457723</v>
      </c>
      <c r="H1093" s="43">
        <v>8.9346706000493982E-5</v>
      </c>
      <c r="I1093" s="43">
        <v>9.3256544736931096E-2</v>
      </c>
      <c r="J1093" s="43">
        <v>0</v>
      </c>
      <c r="K1093" s="43">
        <v>1</v>
      </c>
      <c r="M1093" s="43">
        <v>7.8658057316568497E-3</v>
      </c>
      <c r="N1093" s="43">
        <v>4.5003873148076641E-2</v>
      </c>
      <c r="O1093" s="43">
        <v>0</v>
      </c>
      <c r="P1093" s="43">
        <v>1</v>
      </c>
      <c r="R1093" s="43">
        <v>679.09322093127093</v>
      </c>
      <c r="S1093" s="43">
        <v>157.76121372379211</v>
      </c>
      <c r="T1093" s="43">
        <v>6702.4792900016582</v>
      </c>
      <c r="U1093" s="43">
        <v>7539.3337246567216</v>
      </c>
      <c r="W1093" s="43">
        <v>4759.8126931893948</v>
      </c>
      <c r="X1093" s="43">
        <v>0</v>
      </c>
      <c r="Y1093" s="43">
        <v>0</v>
      </c>
      <c r="Z1093" s="43">
        <v>4759.8126931893948</v>
      </c>
      <c r="AB1093" s="43">
        <v>166.56370153313998</v>
      </c>
      <c r="AC1093" s="43">
        <v>0</v>
      </c>
      <c r="AD1093" s="43">
        <v>0</v>
      </c>
      <c r="AE1093" s="43">
        <v>166.56370153313998</v>
      </c>
      <c r="AG1093" s="43">
        <v>8753295.5427752975</v>
      </c>
      <c r="AH1093" s="43">
        <v>1028119.5417289092</v>
      </c>
      <c r="AI1093" s="43">
        <v>0</v>
      </c>
      <c r="AJ1093" s="43">
        <v>699567546.43918788</v>
      </c>
      <c r="AK1093" s="43">
        <v>708320841.98196316</v>
      </c>
    </row>
    <row r="1094" spans="3:37" x14ac:dyDescent="0.2">
      <c r="C1094" s="43">
        <v>6.2308878276784441E-4</v>
      </c>
      <c r="D1094" s="43">
        <v>5.3622575080414049E-2</v>
      </c>
      <c r="E1094" s="43">
        <v>1.2712231188296541</v>
      </c>
      <c r="F1094" s="43">
        <v>5.5317330946577927</v>
      </c>
      <c r="H1094" s="43">
        <v>1.0056044930883967E-4</v>
      </c>
      <c r="I1094" s="43">
        <v>0.10946474905616344</v>
      </c>
      <c r="J1094" s="43">
        <v>0</v>
      </c>
      <c r="K1094" s="43">
        <v>1</v>
      </c>
      <c r="M1094" s="43">
        <v>7.8503047183371422E-3</v>
      </c>
      <c r="N1094" s="43">
        <v>4.6839871138256717E-2</v>
      </c>
      <c r="O1094" s="43">
        <v>0</v>
      </c>
      <c r="P1094" s="43">
        <v>1</v>
      </c>
      <c r="R1094" s="43">
        <v>632.61570842655988</v>
      </c>
      <c r="S1094" s="43">
        <v>208.42214621577097</v>
      </c>
      <c r="T1094" s="43">
        <v>6962.1692874036526</v>
      </c>
      <c r="U1094" s="43">
        <v>7803.2071420459833</v>
      </c>
      <c r="W1094" s="43">
        <v>804.19571388664258</v>
      </c>
      <c r="X1094" s="43">
        <v>0</v>
      </c>
      <c r="Y1094" s="43">
        <v>0</v>
      </c>
      <c r="Z1094" s="43">
        <v>804.19571388664258</v>
      </c>
      <c r="AB1094" s="43">
        <v>306.75247300224174</v>
      </c>
      <c r="AC1094" s="43">
        <v>0</v>
      </c>
      <c r="AD1094" s="43">
        <v>0</v>
      </c>
      <c r="AE1094" s="43">
        <v>306.75247300224174</v>
      </c>
      <c r="AG1094" s="43">
        <v>1478915.9178375357</v>
      </c>
      <c r="AH1094" s="43">
        <v>173706.2741995148</v>
      </c>
      <c r="AI1094" s="43">
        <v>0</v>
      </c>
      <c r="AJ1094" s="43">
        <v>1288360386.6094153</v>
      </c>
      <c r="AK1094" s="43">
        <v>1289839302.5272529</v>
      </c>
    </row>
    <row r="1095" spans="3:37" x14ac:dyDescent="0.2">
      <c r="C1095" s="43">
        <v>5.9192079145337746E-4</v>
      </c>
      <c r="D1095" s="43">
        <v>5.9577823970998645E-2</v>
      </c>
      <c r="E1095" s="43">
        <v>5.9490053907259304</v>
      </c>
      <c r="F1095" s="43">
        <v>1.5591312015302596</v>
      </c>
      <c r="H1095" s="43">
        <v>8.5192442289308185E-5</v>
      </c>
      <c r="I1095" s="43">
        <v>0.10071178472234395</v>
      </c>
      <c r="J1095" s="43">
        <v>0</v>
      </c>
      <c r="K1095" s="43">
        <v>1</v>
      </c>
      <c r="M1095" s="43">
        <v>7.8899180961138349E-3</v>
      </c>
      <c r="N1095" s="43">
        <v>4.6739172593619926E-2</v>
      </c>
      <c r="O1095" s="43">
        <v>0</v>
      </c>
      <c r="P1095" s="43">
        <v>1</v>
      </c>
      <c r="R1095" s="43">
        <v>667.71418836229998</v>
      </c>
      <c r="S1095" s="43">
        <v>162.45150297650326</v>
      </c>
      <c r="T1095" s="43">
        <v>6982.2579251515135</v>
      </c>
      <c r="U1095" s="43">
        <v>7812.4236164903168</v>
      </c>
      <c r="W1095" s="43">
        <v>3972.2353060315118</v>
      </c>
      <c r="X1095" s="43">
        <v>0</v>
      </c>
      <c r="Y1095" s="43">
        <v>0</v>
      </c>
      <c r="Z1095" s="43">
        <v>3972.2353060315118</v>
      </c>
      <c r="AB1095" s="43">
        <v>39.947362496706198</v>
      </c>
      <c r="AC1095" s="43">
        <v>0</v>
      </c>
      <c r="AD1095" s="43">
        <v>0</v>
      </c>
      <c r="AE1095" s="43">
        <v>39.947362496706198</v>
      </c>
      <c r="AG1095" s="43">
        <v>7304940.7277919501</v>
      </c>
      <c r="AH1095" s="43">
        <v>858002.82610280649</v>
      </c>
      <c r="AI1095" s="43">
        <v>0</v>
      </c>
      <c r="AJ1095" s="43">
        <v>167778922.48616603</v>
      </c>
      <c r="AK1095" s="43">
        <v>175083863.21395797</v>
      </c>
    </row>
    <row r="1096" spans="3:37" x14ac:dyDescent="0.2">
      <c r="C1096" s="43">
        <v>6.2251570081339747E-4</v>
      </c>
      <c r="D1096" s="43">
        <v>6.0133993946470787E-2</v>
      </c>
      <c r="E1096" s="43">
        <v>8.7185551198848561</v>
      </c>
      <c r="F1096" s="43">
        <v>1.4977911825017873</v>
      </c>
      <c r="H1096" s="43">
        <v>9.0557311788974637E-5</v>
      </c>
      <c r="I1096" s="43">
        <v>0.12800557745547325</v>
      </c>
      <c r="J1096" s="43">
        <v>0</v>
      </c>
      <c r="K1096" s="43">
        <v>1</v>
      </c>
      <c r="M1096" s="43">
        <v>7.8855434336543295E-3</v>
      </c>
      <c r="N1096" s="43">
        <v>4.5617922261080551E-2</v>
      </c>
      <c r="O1096" s="43">
        <v>0</v>
      </c>
      <c r="P1096" s="43">
        <v>1</v>
      </c>
      <c r="R1096" s="43">
        <v>708.78208484625793</v>
      </c>
      <c r="S1096" s="43">
        <v>219.47991727366571</v>
      </c>
      <c r="T1096" s="43">
        <v>6810.9783804289045</v>
      </c>
      <c r="U1096" s="43">
        <v>7739.2403825488282</v>
      </c>
      <c r="W1096" s="43">
        <v>6179.5556747190049</v>
      </c>
      <c r="X1096" s="43">
        <v>0</v>
      </c>
      <c r="Y1096" s="43">
        <v>0</v>
      </c>
      <c r="Z1096" s="43">
        <v>6179.5556747190049</v>
      </c>
      <c r="AB1096" s="43">
        <v>37.752325520231985</v>
      </c>
      <c r="AC1096" s="43">
        <v>0</v>
      </c>
      <c r="AD1096" s="43">
        <v>0</v>
      </c>
      <c r="AE1096" s="43">
        <v>37.752325520231985</v>
      </c>
      <c r="AG1096" s="43">
        <v>11364202.88580825</v>
      </c>
      <c r="AH1096" s="43">
        <v>1334784.025739305</v>
      </c>
      <c r="AI1096" s="43">
        <v>0</v>
      </c>
      <c r="AJ1096" s="43">
        <v>158559767.18497434</v>
      </c>
      <c r="AK1096" s="43">
        <v>169923970.0707826</v>
      </c>
    </row>
    <row r="1097" spans="3:37" x14ac:dyDescent="0.2">
      <c r="C1097" s="43">
        <v>6.0761949819406532E-4</v>
      </c>
      <c r="D1097" s="43">
        <v>6.0236714617124321E-2</v>
      </c>
      <c r="E1097" s="43">
        <v>5.2151536446406279</v>
      </c>
      <c r="F1097" s="43">
        <v>4.4874522976732161</v>
      </c>
      <c r="H1097" s="43">
        <v>9.4348393750665061E-5</v>
      </c>
      <c r="I1097" s="43">
        <v>9.573580224889984E-2</v>
      </c>
      <c r="J1097" s="43">
        <v>0</v>
      </c>
      <c r="K1097" s="43">
        <v>1</v>
      </c>
      <c r="M1097" s="43">
        <v>7.8280492080521711E-3</v>
      </c>
      <c r="N1097" s="43">
        <v>4.3438521675210694E-2</v>
      </c>
      <c r="O1097" s="43">
        <v>0</v>
      </c>
      <c r="P1097" s="43">
        <v>1</v>
      </c>
      <c r="R1097" s="43">
        <v>693.00337770944577</v>
      </c>
      <c r="S1097" s="43">
        <v>171.02171790068857</v>
      </c>
      <c r="T1097" s="43">
        <v>6438.2962523501055</v>
      </c>
      <c r="U1097" s="43">
        <v>7302.32134796024</v>
      </c>
      <c r="W1097" s="43">
        <v>3614.1190910096816</v>
      </c>
      <c r="X1097" s="43">
        <v>0</v>
      </c>
      <c r="Y1097" s="43">
        <v>0</v>
      </c>
      <c r="Z1097" s="43">
        <v>3614.1190910096816</v>
      </c>
      <c r="AB1097" s="43">
        <v>258.59933574202739</v>
      </c>
      <c r="AC1097" s="43">
        <v>0</v>
      </c>
      <c r="AD1097" s="43">
        <v>0</v>
      </c>
      <c r="AE1097" s="43">
        <v>258.59933574202739</v>
      </c>
      <c r="AG1097" s="43">
        <v>6646365.0083668046</v>
      </c>
      <c r="AH1097" s="43">
        <v>780649.72365809127</v>
      </c>
      <c r="AI1097" s="43">
        <v>0</v>
      </c>
      <c r="AJ1097" s="43">
        <v>1086117210.1165152</v>
      </c>
      <c r="AK1097" s="43">
        <v>1092763575.124882</v>
      </c>
    </row>
    <row r="1098" spans="3:37" x14ac:dyDescent="0.2">
      <c r="C1098" s="43">
        <v>6.2971375754627967E-4</v>
      </c>
      <c r="D1098" s="43">
        <v>4.8348944751229E-2</v>
      </c>
      <c r="E1098" s="43">
        <v>9.4991572600254095</v>
      </c>
      <c r="F1098" s="43">
        <v>3.4569743518742744</v>
      </c>
      <c r="H1098" s="43">
        <v>8.7600351741550195E-5</v>
      </c>
      <c r="I1098" s="43">
        <v>0.1075829807429276</v>
      </c>
      <c r="J1098" s="43">
        <v>0</v>
      </c>
      <c r="K1098" s="43">
        <v>1</v>
      </c>
      <c r="M1098" s="43">
        <v>7.8821034692251324E-3</v>
      </c>
      <c r="N1098" s="43">
        <v>4.5824929206864762E-2</v>
      </c>
      <c r="O1098" s="43">
        <v>0</v>
      </c>
      <c r="P1098" s="43">
        <v>1</v>
      </c>
      <c r="R1098" s="43">
        <v>576.4644820667861</v>
      </c>
      <c r="S1098" s="43">
        <v>178.4398278762167</v>
      </c>
      <c r="T1098" s="43">
        <v>6838.9008450804959</v>
      </c>
      <c r="U1098" s="43">
        <v>7593.8051550234986</v>
      </c>
      <c r="W1098" s="43">
        <v>5475.9267699714983</v>
      </c>
      <c r="X1098" s="43">
        <v>0</v>
      </c>
      <c r="Y1098" s="43">
        <v>0</v>
      </c>
      <c r="Z1098" s="43">
        <v>5475.9267699714983</v>
      </c>
      <c r="AB1098" s="43">
        <v>151.55035385089016</v>
      </c>
      <c r="AC1098" s="43">
        <v>0</v>
      </c>
      <c r="AD1098" s="43">
        <v>0</v>
      </c>
      <c r="AE1098" s="43">
        <v>151.55035385089016</v>
      </c>
      <c r="AG1098" s="43">
        <v>10070229.329977585</v>
      </c>
      <c r="AH1098" s="43">
        <v>1182800.1823138436</v>
      </c>
      <c r="AI1098" s="43">
        <v>0</v>
      </c>
      <c r="AJ1098" s="43">
        <v>636511486.17373872</v>
      </c>
      <c r="AK1098" s="43">
        <v>646581715.50371635</v>
      </c>
    </row>
    <row r="1099" spans="3:37" x14ac:dyDescent="0.2">
      <c r="C1099" s="43">
        <v>5.9289289776692301E-4</v>
      </c>
      <c r="D1099" s="43">
        <v>4.95930926966777E-2</v>
      </c>
      <c r="E1099" s="43">
        <v>8.2750441402994568</v>
      </c>
      <c r="F1099" s="43">
        <v>3.8281043951711364</v>
      </c>
      <c r="H1099" s="43">
        <v>8.6426633056615947E-5</v>
      </c>
      <c r="I1099" s="43">
        <v>0.10898230139413345</v>
      </c>
      <c r="J1099" s="43">
        <v>0</v>
      </c>
      <c r="K1099" s="43">
        <v>1</v>
      </c>
      <c r="M1099" s="43">
        <v>7.8726368376027533E-3</v>
      </c>
      <c r="N1099" s="43">
        <v>4.5547284861007384E-2</v>
      </c>
      <c r="O1099" s="43">
        <v>0</v>
      </c>
      <c r="P1099" s="43">
        <v>1</v>
      </c>
      <c r="R1099" s="43">
        <v>556.72383242406215</v>
      </c>
      <c r="S1099" s="43">
        <v>178.33884183030071</v>
      </c>
      <c r="T1099" s="43">
        <v>6789.3013229866356</v>
      </c>
      <c r="U1099" s="43">
        <v>7524.3639972409983</v>
      </c>
      <c r="W1099" s="43">
        <v>4606.9142872657922</v>
      </c>
      <c r="X1099" s="43">
        <v>0</v>
      </c>
      <c r="Y1099" s="43">
        <v>0</v>
      </c>
      <c r="Z1099" s="43">
        <v>4606.9142872657922</v>
      </c>
      <c r="AB1099" s="43">
        <v>168.46862355912603</v>
      </c>
      <c r="AC1099" s="43">
        <v>0</v>
      </c>
      <c r="AD1099" s="43">
        <v>0</v>
      </c>
      <c r="AE1099" s="43">
        <v>168.46862355912603</v>
      </c>
      <c r="AG1099" s="43">
        <v>8472115.374281792</v>
      </c>
      <c r="AH1099" s="43">
        <v>995093.48604941112</v>
      </c>
      <c r="AI1099" s="43">
        <v>0</v>
      </c>
      <c r="AJ1099" s="43">
        <v>707568218.94832933</v>
      </c>
      <c r="AK1099" s="43">
        <v>716040334.32261109</v>
      </c>
    </row>
    <row r="1100" spans="3:37" x14ac:dyDescent="0.2">
      <c r="C1100" s="43">
        <v>6.2265846909037581E-4</v>
      </c>
      <c r="D1100" s="43">
        <v>5.5641242799993718E-2</v>
      </c>
      <c r="E1100" s="43">
        <v>3.9919074482337105</v>
      </c>
      <c r="F1100" s="43">
        <v>0.7450137124895122</v>
      </c>
      <c r="H1100" s="43">
        <v>9.3077886980652558E-5</v>
      </c>
      <c r="I1100" s="43">
        <v>0.11866281510499077</v>
      </c>
      <c r="J1100" s="43">
        <v>0</v>
      </c>
      <c r="K1100" s="43">
        <v>1</v>
      </c>
      <c r="M1100" s="43">
        <v>7.8071257396634093E-3</v>
      </c>
      <c r="N1100" s="43">
        <v>4.5644638685841399E-2</v>
      </c>
      <c r="O1100" s="43">
        <v>0</v>
      </c>
      <c r="P1100" s="43">
        <v>1</v>
      </c>
      <c r="R1100" s="43">
        <v>655.97772773250108</v>
      </c>
      <c r="S1100" s="43">
        <v>209.12383541967185</v>
      </c>
      <c r="T1100" s="43">
        <v>6747.1959110604203</v>
      </c>
      <c r="U1100" s="43">
        <v>7612.2974742125934</v>
      </c>
      <c r="W1100" s="43">
        <v>2618.602377210796</v>
      </c>
      <c r="X1100" s="43">
        <v>0</v>
      </c>
      <c r="Y1100" s="43">
        <v>0</v>
      </c>
      <c r="Z1100" s="43">
        <v>2618.602377210796</v>
      </c>
      <c r="AB1100" s="43">
        <v>-17.897389826796132</v>
      </c>
      <c r="AC1100" s="43">
        <v>0</v>
      </c>
      <c r="AD1100" s="43">
        <v>0</v>
      </c>
      <c r="AE1100" s="43">
        <v>-17.897389826796132</v>
      </c>
      <c r="AG1100" s="43">
        <v>4815609.7716906536</v>
      </c>
      <c r="AH1100" s="43">
        <v>565618.11347753194</v>
      </c>
      <c r="AI1100" s="43">
        <v>0</v>
      </c>
      <c r="AJ1100" s="43">
        <v>0</v>
      </c>
      <c r="AK1100" s="43">
        <v>4815609.7716906536</v>
      </c>
    </row>
    <row r="1101" spans="3:37" x14ac:dyDescent="0.2">
      <c r="C1101" s="43">
        <v>5.9728025219147826E-4</v>
      </c>
      <c r="D1101" s="43">
        <v>6.2719184917817472E-2</v>
      </c>
      <c r="E1101" s="43">
        <v>3.4784550977930428</v>
      </c>
      <c r="F1101" s="43">
        <v>5.3921673279216122</v>
      </c>
      <c r="H1101" s="43">
        <v>8.5209332807722329E-5</v>
      </c>
      <c r="I1101" s="43">
        <v>9.6057542498609164E-2</v>
      </c>
      <c r="J1101" s="43">
        <v>0</v>
      </c>
      <c r="K1101" s="43">
        <v>1</v>
      </c>
      <c r="M1101" s="43">
        <v>7.8411085629955957E-3</v>
      </c>
      <c r="N1101" s="43">
        <v>4.7588522729507976E-2</v>
      </c>
      <c r="O1101" s="43">
        <v>0</v>
      </c>
      <c r="P1101" s="43">
        <v>1</v>
      </c>
      <c r="R1101" s="43">
        <v>709.28525969559439</v>
      </c>
      <c r="S1101" s="43">
        <v>154.97477310057039</v>
      </c>
      <c r="T1101" s="43">
        <v>7065.1610013955278</v>
      </c>
      <c r="U1101" s="43">
        <v>7929.4210341916923</v>
      </c>
      <c r="W1101" s="43">
        <v>2467.2169273776026</v>
      </c>
      <c r="X1101" s="43">
        <v>0</v>
      </c>
      <c r="Y1101" s="43">
        <v>0</v>
      </c>
      <c r="Z1101" s="43">
        <v>2467.2169273776026</v>
      </c>
      <c r="AB1101" s="43">
        <v>333.33705118781825</v>
      </c>
      <c r="AC1101" s="43">
        <v>0</v>
      </c>
      <c r="AD1101" s="43">
        <v>0</v>
      </c>
      <c r="AE1101" s="43">
        <v>333.33705118781825</v>
      </c>
      <c r="AG1101" s="43">
        <v>4537211.9294474116</v>
      </c>
      <c r="AH1101" s="43">
        <v>532918.85631356214</v>
      </c>
      <c r="AI1101" s="43">
        <v>0</v>
      </c>
      <c r="AJ1101" s="43">
        <v>1400015614.9888365</v>
      </c>
      <c r="AK1101" s="43">
        <v>1404552826.9182839</v>
      </c>
    </row>
    <row r="1102" spans="3:37" x14ac:dyDescent="0.2">
      <c r="C1102" s="43">
        <v>5.818796560069123E-4</v>
      </c>
      <c r="D1102" s="43">
        <v>5.2898089767565735E-2</v>
      </c>
      <c r="E1102" s="43">
        <v>4.9920503148151614</v>
      </c>
      <c r="F1102" s="43">
        <v>2.2950433688336211</v>
      </c>
      <c r="H1102" s="43">
        <v>8.9176046957389774E-5</v>
      </c>
      <c r="I1102" s="43">
        <v>0.10125744302970785</v>
      </c>
      <c r="J1102" s="43">
        <v>0</v>
      </c>
      <c r="K1102" s="43">
        <v>1</v>
      </c>
      <c r="M1102" s="43">
        <v>7.7349476936236696E-3</v>
      </c>
      <c r="N1102" s="43">
        <v>4.4979033915418611E-2</v>
      </c>
      <c r="O1102" s="43">
        <v>0</v>
      </c>
      <c r="P1102" s="43">
        <v>1</v>
      </c>
      <c r="R1102" s="43">
        <v>582.79462199979776</v>
      </c>
      <c r="S1102" s="43">
        <v>170.96906865301594</v>
      </c>
      <c r="T1102" s="43">
        <v>6587.3369269376699</v>
      </c>
      <c r="U1102" s="43">
        <v>7341.100617590484</v>
      </c>
      <c r="W1102" s="43">
        <v>2909.3400762266733</v>
      </c>
      <c r="X1102" s="43">
        <v>0</v>
      </c>
      <c r="Y1102" s="43">
        <v>0</v>
      </c>
      <c r="Z1102" s="43">
        <v>2909.3400762266733</v>
      </c>
      <c r="AB1102" s="43">
        <v>80.757641235562645</v>
      </c>
      <c r="AC1102" s="43">
        <v>0</v>
      </c>
      <c r="AD1102" s="43">
        <v>0</v>
      </c>
      <c r="AE1102" s="43">
        <v>80.757641235562645</v>
      </c>
      <c r="AG1102" s="43">
        <v>5350276.400180852</v>
      </c>
      <c r="AH1102" s="43">
        <v>628417.4564649614</v>
      </c>
      <c r="AI1102" s="43">
        <v>0</v>
      </c>
      <c r="AJ1102" s="43">
        <v>339182093.18936312</v>
      </c>
      <c r="AK1102" s="43">
        <v>344532369.589544</v>
      </c>
    </row>
    <row r="1103" spans="3:37" x14ac:dyDescent="0.2">
      <c r="C1103" s="43">
        <v>6.0561319030878844E-4</v>
      </c>
      <c r="D1103" s="43">
        <v>5.0393486905043583E-2</v>
      </c>
      <c r="E1103" s="43">
        <v>4.9219914036488435</v>
      </c>
      <c r="F1103" s="43">
        <v>2.0974288631880138</v>
      </c>
      <c r="H1103" s="43">
        <v>8.9764306693496882E-5</v>
      </c>
      <c r="I1103" s="43">
        <v>0.10939698198816528</v>
      </c>
      <c r="J1103" s="43">
        <v>0</v>
      </c>
      <c r="K1103" s="43">
        <v>1</v>
      </c>
      <c r="M1103" s="43">
        <v>7.9388781699126776E-3</v>
      </c>
      <c r="N1103" s="43">
        <v>4.5193148354443352E-2</v>
      </c>
      <c r="O1103" s="43">
        <v>0</v>
      </c>
      <c r="P1103" s="43">
        <v>1</v>
      </c>
      <c r="R1103" s="43">
        <v>577.84599574683136</v>
      </c>
      <c r="S1103" s="43">
        <v>185.93082428803694</v>
      </c>
      <c r="T1103" s="43">
        <v>6793.1954077861456</v>
      </c>
      <c r="U1103" s="43">
        <v>7556.9722278210138</v>
      </c>
      <c r="W1103" s="43">
        <v>2844.1530236988101</v>
      </c>
      <c r="X1103" s="43">
        <v>0</v>
      </c>
      <c r="Y1103" s="43">
        <v>0</v>
      </c>
      <c r="Z1103" s="43">
        <v>2844.1530236988101</v>
      </c>
      <c r="AB1103" s="43">
        <v>67.853501540490441</v>
      </c>
      <c r="AC1103" s="43">
        <v>0</v>
      </c>
      <c r="AD1103" s="43">
        <v>0</v>
      </c>
      <c r="AE1103" s="43">
        <v>67.853501540490441</v>
      </c>
      <c r="AG1103" s="43">
        <v>5230397.4105821121</v>
      </c>
      <c r="AH1103" s="43">
        <v>614337.053118943</v>
      </c>
      <c r="AI1103" s="43">
        <v>0</v>
      </c>
      <c r="AJ1103" s="43">
        <v>284984706.47005987</v>
      </c>
      <c r="AK1103" s="43">
        <v>290215103.880642</v>
      </c>
    </row>
    <row r="1104" spans="3:37" x14ac:dyDescent="0.2">
      <c r="C1104" s="43">
        <v>5.9243402928823002E-4</v>
      </c>
      <c r="D1104" s="43">
        <v>5.0374688843772872E-2</v>
      </c>
      <c r="E1104" s="43">
        <v>6.2762537187195662</v>
      </c>
      <c r="F1104" s="43">
        <v>2.3752003597934657</v>
      </c>
      <c r="H1104" s="43">
        <v>8.0816137288964302E-5</v>
      </c>
      <c r="I1104" s="43">
        <v>0.10945640582146199</v>
      </c>
      <c r="J1104" s="43">
        <v>0</v>
      </c>
      <c r="K1104" s="43">
        <v>1</v>
      </c>
      <c r="M1104" s="43">
        <v>7.7757211659552593E-3</v>
      </c>
      <c r="N1104" s="43">
        <v>4.0285805456456637E-2</v>
      </c>
      <c r="O1104" s="43">
        <v>0</v>
      </c>
      <c r="P1104" s="43">
        <v>1</v>
      </c>
      <c r="R1104" s="43">
        <v>565.06023495882039</v>
      </c>
      <c r="S1104" s="43">
        <v>167.48720878173182</v>
      </c>
      <c r="T1104" s="43">
        <v>5931.0980347796176</v>
      </c>
      <c r="U1104" s="43">
        <v>6663.6454785201695</v>
      </c>
      <c r="W1104" s="43">
        <v>3546.4614009608481</v>
      </c>
      <c r="X1104" s="43">
        <v>0</v>
      </c>
      <c r="Y1104" s="43">
        <v>0</v>
      </c>
      <c r="Z1104" s="43">
        <v>3546.4614009608481</v>
      </c>
      <c r="AB1104" s="43">
        <v>83.146601110977457</v>
      </c>
      <c r="AC1104" s="43">
        <v>0</v>
      </c>
      <c r="AD1104" s="43">
        <v>0</v>
      </c>
      <c r="AE1104" s="43">
        <v>83.146601110977457</v>
      </c>
      <c r="AG1104" s="43">
        <v>6521942.5163669996</v>
      </c>
      <c r="AH1104" s="43">
        <v>766035.66260754317</v>
      </c>
      <c r="AI1104" s="43">
        <v>0</v>
      </c>
      <c r="AJ1104" s="43">
        <v>349215724.66610533</v>
      </c>
      <c r="AK1104" s="43">
        <v>355737667.18247235</v>
      </c>
    </row>
    <row r="1105" spans="3:37" x14ac:dyDescent="0.2">
      <c r="C1105" s="43">
        <v>6.1296451118353357E-4</v>
      </c>
      <c r="D1105" s="43">
        <v>5.9198856348857687E-2</v>
      </c>
      <c r="E1105" s="43">
        <v>5.5542850526351835</v>
      </c>
      <c r="F1105" s="43">
        <v>5.4818608502444883</v>
      </c>
      <c r="H1105" s="43">
        <v>9.4205130917512925E-5</v>
      </c>
      <c r="I1105" s="43">
        <v>0.11272827911331529</v>
      </c>
      <c r="J1105" s="43">
        <v>0</v>
      </c>
      <c r="K1105" s="43">
        <v>1</v>
      </c>
      <c r="M1105" s="43">
        <v>7.8701390697589746E-3</v>
      </c>
      <c r="N1105" s="43">
        <v>4.6677187803313869E-2</v>
      </c>
      <c r="O1105" s="43">
        <v>0</v>
      </c>
      <c r="P1105" s="43">
        <v>1</v>
      </c>
      <c r="R1105" s="43">
        <v>687.05423417459667</v>
      </c>
      <c r="S1105" s="43">
        <v>201.07117111626988</v>
      </c>
      <c r="T1105" s="43">
        <v>6955.5177352291894</v>
      </c>
      <c r="U1105" s="43">
        <v>7843.6431405200556</v>
      </c>
      <c r="W1105" s="43">
        <v>3816.0950632256754</v>
      </c>
      <c r="X1105" s="43">
        <v>0</v>
      </c>
      <c r="Y1105" s="43">
        <v>0</v>
      </c>
      <c r="Z1105" s="43">
        <v>3816.0950632256754</v>
      </c>
      <c r="AB1105" s="43">
        <v>329.48311773317619</v>
      </c>
      <c r="AC1105" s="43">
        <v>0</v>
      </c>
      <c r="AD1105" s="43">
        <v>0</v>
      </c>
      <c r="AE1105" s="43">
        <v>329.48311773317619</v>
      </c>
      <c r="AG1105" s="43">
        <v>7017798.8212720174</v>
      </c>
      <c r="AH1105" s="43">
        <v>824276.53365674592</v>
      </c>
      <c r="AI1105" s="43">
        <v>0</v>
      </c>
      <c r="AJ1105" s="43">
        <v>1383829094.4793401</v>
      </c>
      <c r="AK1105" s="43">
        <v>1390846893.3006122</v>
      </c>
    </row>
    <row r="1106" spans="3:37" x14ac:dyDescent="0.2">
      <c r="C1106" s="43">
        <v>6.0797313675486713E-4</v>
      </c>
      <c r="D1106" s="43">
        <v>5.419070431883035E-2</v>
      </c>
      <c r="E1106" s="43">
        <v>12.671452528143243</v>
      </c>
      <c r="F1106" s="43">
        <v>2.0946997351298968</v>
      </c>
      <c r="H1106" s="43">
        <v>8.3806362000087109E-5</v>
      </c>
      <c r="I1106" s="43">
        <v>0.11449931321012219</v>
      </c>
      <c r="J1106" s="43">
        <v>0</v>
      </c>
      <c r="K1106" s="43">
        <v>1</v>
      </c>
      <c r="M1106" s="43">
        <v>7.8800173043948041E-3</v>
      </c>
      <c r="N1106" s="43">
        <v>4.4694669827215372E-2</v>
      </c>
      <c r="O1106" s="43">
        <v>0</v>
      </c>
      <c r="P1106" s="43">
        <v>1</v>
      </c>
      <c r="R1106" s="43">
        <v>623.80888876163488</v>
      </c>
      <c r="S1106" s="43">
        <v>181.68632606247945</v>
      </c>
      <c r="T1106" s="43">
        <v>6668.455806471643</v>
      </c>
      <c r="U1106" s="43">
        <v>7473.9510212957575</v>
      </c>
      <c r="W1106" s="43">
        <v>7904.5647205768455</v>
      </c>
      <c r="X1106" s="43">
        <v>0</v>
      </c>
      <c r="Y1106" s="43">
        <v>0</v>
      </c>
      <c r="Z1106" s="43">
        <v>7904.5647205768455</v>
      </c>
      <c r="AB1106" s="43">
        <v>73.068526506996946</v>
      </c>
      <c r="AC1106" s="43">
        <v>0</v>
      </c>
      <c r="AD1106" s="43">
        <v>0</v>
      </c>
      <c r="AE1106" s="43">
        <v>73.068526506996946</v>
      </c>
      <c r="AG1106" s="43">
        <v>14536494.521140819</v>
      </c>
      <c r="AH1106" s="43">
        <v>1707385.9796445987</v>
      </c>
      <c r="AI1106" s="43">
        <v>0</v>
      </c>
      <c r="AJ1106" s="43">
        <v>306887811.32938719</v>
      </c>
      <c r="AK1106" s="43">
        <v>321424305.850528</v>
      </c>
    </row>
    <row r="1107" spans="3:37" x14ac:dyDescent="0.2">
      <c r="C1107" s="43">
        <v>6.3595998284871058E-4</v>
      </c>
      <c r="D1107" s="43">
        <v>5.2355963292168815E-2</v>
      </c>
      <c r="E1107" s="43">
        <v>10.093589913099901</v>
      </c>
      <c r="F1107" s="43">
        <v>1.6456863678186169</v>
      </c>
      <c r="H1107" s="43">
        <v>9.1112139785631818E-5</v>
      </c>
      <c r="I1107" s="43">
        <v>6.9985511749370885E-2</v>
      </c>
      <c r="J1107" s="43">
        <v>0</v>
      </c>
      <c r="K1107" s="43">
        <v>1</v>
      </c>
      <c r="M1107" s="43">
        <v>7.9257814228671508E-3</v>
      </c>
      <c r="N1107" s="43">
        <v>4.6262482841037178E-2</v>
      </c>
      <c r="O1107" s="43">
        <v>0</v>
      </c>
      <c r="P1107" s="43">
        <v>1</v>
      </c>
      <c r="R1107" s="43">
        <v>630.43209719284971</v>
      </c>
      <c r="S1107" s="43">
        <v>120.73321389792999</v>
      </c>
      <c r="T1107" s="43">
        <v>6942.4602368797578</v>
      </c>
      <c r="U1107" s="43">
        <v>7693.6255479705378</v>
      </c>
      <c r="W1107" s="43">
        <v>6363.3230571201648</v>
      </c>
      <c r="X1107" s="43">
        <v>0</v>
      </c>
      <c r="Y1107" s="43">
        <v>0</v>
      </c>
      <c r="Z1107" s="43">
        <v>6363.3230571201648</v>
      </c>
      <c r="AB1107" s="43">
        <v>43.555570976221503</v>
      </c>
      <c r="AC1107" s="43">
        <v>0</v>
      </c>
      <c r="AD1107" s="43">
        <v>0</v>
      </c>
      <c r="AE1107" s="43">
        <v>43.555570976221503</v>
      </c>
      <c r="AG1107" s="43">
        <v>11702151.102043983</v>
      </c>
      <c r="AH1107" s="43">
        <v>1374477.7803379556</v>
      </c>
      <c r="AI1107" s="43">
        <v>0</v>
      </c>
      <c r="AJ1107" s="43">
        <v>182933398.10013032</v>
      </c>
      <c r="AK1107" s="43">
        <v>194635549.20217431</v>
      </c>
    </row>
    <row r="1108" spans="3:37" x14ac:dyDescent="0.2">
      <c r="C1108" s="43">
        <v>6.0636006531482995E-4</v>
      </c>
      <c r="D1108" s="43">
        <v>5.5584930368493213E-2</v>
      </c>
      <c r="E1108" s="43">
        <v>3.0306683282616538</v>
      </c>
      <c r="F1108" s="43">
        <v>3.3698106866593056</v>
      </c>
      <c r="H1108" s="43">
        <v>9.3532258958695103E-5</v>
      </c>
      <c r="I1108" s="43">
        <v>0.10588459107619952</v>
      </c>
      <c r="J1108" s="43">
        <v>0</v>
      </c>
      <c r="K1108" s="43">
        <v>1</v>
      </c>
      <c r="M1108" s="43">
        <v>7.8256360676605043E-3</v>
      </c>
      <c r="N1108" s="43">
        <v>4.5133876488004904E-2</v>
      </c>
      <c r="O1108" s="43">
        <v>0</v>
      </c>
      <c r="P1108" s="43">
        <v>1</v>
      </c>
      <c r="R1108" s="43">
        <v>638.16066235385836</v>
      </c>
      <c r="S1108" s="43">
        <v>187.51523560372786</v>
      </c>
      <c r="T1108" s="43">
        <v>6687.5132573860674</v>
      </c>
      <c r="U1108" s="43">
        <v>7513.1891553436535</v>
      </c>
      <c r="W1108" s="43">
        <v>1934.0533077383177</v>
      </c>
      <c r="X1108" s="43">
        <v>0</v>
      </c>
      <c r="Y1108" s="43">
        <v>0</v>
      </c>
      <c r="Z1108" s="43">
        <v>1934.0533077383177</v>
      </c>
      <c r="AB1108" s="43">
        <v>161.81823544733771</v>
      </c>
      <c r="AC1108" s="43">
        <v>0</v>
      </c>
      <c r="AD1108" s="43">
        <v>0</v>
      </c>
      <c r="AE1108" s="43">
        <v>161.81823544733771</v>
      </c>
      <c r="AG1108" s="43">
        <v>3556724.0329307662</v>
      </c>
      <c r="AH1108" s="43">
        <v>417755.51447147661</v>
      </c>
      <c r="AI1108" s="43">
        <v>0</v>
      </c>
      <c r="AJ1108" s="43">
        <v>679636588.87881839</v>
      </c>
      <c r="AK1108" s="43">
        <v>683193312.91174912</v>
      </c>
    </row>
    <row r="1109" spans="3:37" x14ac:dyDescent="0.2">
      <c r="C1109" s="43">
        <v>6.2467425014034461E-4</v>
      </c>
      <c r="D1109" s="43">
        <v>6.3898685328942495E-2</v>
      </c>
      <c r="E1109" s="43">
        <v>10.732193752358681</v>
      </c>
      <c r="F1109" s="43">
        <v>2.2793782786262122</v>
      </c>
      <c r="H1109" s="43">
        <v>9.7428796201004531E-5</v>
      </c>
      <c r="I1109" s="43">
        <v>0.12609400251323799</v>
      </c>
      <c r="J1109" s="43">
        <v>0</v>
      </c>
      <c r="K1109" s="43">
        <v>1</v>
      </c>
      <c r="M1109" s="43">
        <v>7.846295846094713E-3</v>
      </c>
      <c r="N1109" s="43">
        <v>4.475328171915538E-2</v>
      </c>
      <c r="O1109" s="43">
        <v>0</v>
      </c>
      <c r="P1109" s="43">
        <v>1</v>
      </c>
      <c r="R1109" s="43">
        <v>755.7669565327833</v>
      </c>
      <c r="S1109" s="43">
        <v>232.60772825397308</v>
      </c>
      <c r="T1109" s="43">
        <v>6648.6265463523514</v>
      </c>
      <c r="U1109" s="43">
        <v>7637.0012311391074</v>
      </c>
      <c r="W1109" s="43">
        <v>8111.0374091402718</v>
      </c>
      <c r="X1109" s="43">
        <v>0</v>
      </c>
      <c r="Y1109" s="43">
        <v>0</v>
      </c>
      <c r="Z1109" s="43">
        <v>8111.0374091402718</v>
      </c>
      <c r="AB1109" s="43">
        <v>103.45956558438876</v>
      </c>
      <c r="AC1109" s="43">
        <v>0</v>
      </c>
      <c r="AD1109" s="43">
        <v>0</v>
      </c>
      <c r="AE1109" s="43">
        <v>103.45956558438876</v>
      </c>
      <c r="AG1109" s="43">
        <v>14916197.79540896</v>
      </c>
      <c r="AH1109" s="43">
        <v>1751984.0803742986</v>
      </c>
      <c r="AI1109" s="43">
        <v>0</v>
      </c>
      <c r="AJ1109" s="43">
        <v>434530175.45443279</v>
      </c>
      <c r="AK1109" s="43">
        <v>449446373.24984175</v>
      </c>
    </row>
    <row r="1110" spans="3:37" x14ac:dyDescent="0.2">
      <c r="C1110" s="43">
        <v>5.8289721936503512E-4</v>
      </c>
      <c r="D1110" s="43">
        <v>5.5584852692984854E-2</v>
      </c>
      <c r="E1110" s="43">
        <v>3.4466581286569014</v>
      </c>
      <c r="F1110" s="43">
        <v>6.6597925756139169</v>
      </c>
      <c r="H1110" s="43">
        <v>8.9963641918044956E-5</v>
      </c>
      <c r="I1110" s="43">
        <v>0.12130282417626637</v>
      </c>
      <c r="J1110" s="43">
        <v>0</v>
      </c>
      <c r="K1110" s="43">
        <v>1</v>
      </c>
      <c r="M1110" s="43">
        <v>7.7576619001095909E-3</v>
      </c>
      <c r="N1110" s="43">
        <v>4.5571857678917707E-2</v>
      </c>
      <c r="O1110" s="43">
        <v>0</v>
      </c>
      <c r="P1110" s="43">
        <v>1</v>
      </c>
      <c r="R1110" s="43">
        <v>613.46644849670849</v>
      </c>
      <c r="S1110" s="43">
        <v>206.62378522568517</v>
      </c>
      <c r="T1110" s="43">
        <v>6693.7571663999997</v>
      </c>
      <c r="U1110" s="43">
        <v>7513.8474001223931</v>
      </c>
      <c r="W1110" s="43">
        <v>2114.4091213694605</v>
      </c>
      <c r="X1110" s="43">
        <v>0</v>
      </c>
      <c r="Y1110" s="43">
        <v>0</v>
      </c>
      <c r="Z1110" s="43">
        <v>2114.4091213694605</v>
      </c>
      <c r="AB1110" s="43">
        <v>371.51393501312015</v>
      </c>
      <c r="AC1110" s="43">
        <v>0</v>
      </c>
      <c r="AD1110" s="43">
        <v>0</v>
      </c>
      <c r="AE1110" s="43">
        <v>371.51393501312015</v>
      </c>
      <c r="AG1110" s="43">
        <v>3888398.3741984381</v>
      </c>
      <c r="AH1110" s="43">
        <v>456712.3702158035</v>
      </c>
      <c r="AI1110" s="43">
        <v>0</v>
      </c>
      <c r="AJ1110" s="43">
        <v>1560358527.0551047</v>
      </c>
      <c r="AK1110" s="43">
        <v>1564246925.4293032</v>
      </c>
    </row>
    <row r="1111" spans="3:37" x14ac:dyDescent="0.2">
      <c r="C1111" s="43">
        <v>6.4525472710985632E-4</v>
      </c>
      <c r="D1111" s="43">
        <v>5.7464771244271406E-2</v>
      </c>
      <c r="E1111" s="43">
        <v>4.0691403679310127</v>
      </c>
      <c r="F1111" s="43">
        <v>1.3974278598943197</v>
      </c>
      <c r="H1111" s="43">
        <v>9.1614238266979342E-5</v>
      </c>
      <c r="I1111" s="43">
        <v>8.3665956079106249E-2</v>
      </c>
      <c r="J1111" s="43">
        <v>0</v>
      </c>
      <c r="K1111" s="43">
        <v>1</v>
      </c>
      <c r="M1111" s="43">
        <v>7.8481573198640169E-3</v>
      </c>
      <c r="N1111" s="43">
        <v>4.4726313364085613E-2</v>
      </c>
      <c r="O1111" s="43">
        <v>0</v>
      </c>
      <c r="P1111" s="43">
        <v>1</v>
      </c>
      <c r="R1111" s="43">
        <v>702.06164905641549</v>
      </c>
      <c r="S1111" s="43">
        <v>145.12897433913716</v>
      </c>
      <c r="T1111" s="43">
        <v>6646.1964652798797</v>
      </c>
      <c r="U1111" s="43">
        <v>7493.3870886754321</v>
      </c>
      <c r="W1111" s="43">
        <v>2856.7873969516759</v>
      </c>
      <c r="X1111" s="43">
        <v>0</v>
      </c>
      <c r="Y1111" s="43">
        <v>0</v>
      </c>
      <c r="Z1111" s="43">
        <v>2856.7873969516759</v>
      </c>
      <c r="AB1111" s="43">
        <v>29.855017880725395</v>
      </c>
      <c r="AC1111" s="43">
        <v>0</v>
      </c>
      <c r="AD1111" s="43">
        <v>0</v>
      </c>
      <c r="AE1111" s="43">
        <v>29.855017880725395</v>
      </c>
      <c r="AG1111" s="43">
        <v>5253632.0229941318</v>
      </c>
      <c r="AH1111" s="43">
        <v>617066.07774156204</v>
      </c>
      <c r="AI1111" s="43">
        <v>0</v>
      </c>
      <c r="AJ1111" s="43">
        <v>125391075.09904666</v>
      </c>
      <c r="AK1111" s="43">
        <v>130644707.12204079</v>
      </c>
    </row>
    <row r="1112" spans="3:37" x14ac:dyDescent="0.2">
      <c r="C1112" s="43">
        <v>6.0852743149056201E-4</v>
      </c>
      <c r="D1112" s="43">
        <v>5.4257908793294785E-2</v>
      </c>
      <c r="E1112" s="43">
        <v>3.734783126858086</v>
      </c>
      <c r="F1112" s="43">
        <v>2.0520345050390523</v>
      </c>
      <c r="H1112" s="43">
        <v>9.3738527643494329E-5</v>
      </c>
      <c r="I1112" s="43">
        <v>7.0265046232889414E-2</v>
      </c>
      <c r="J1112" s="43">
        <v>0</v>
      </c>
      <c r="K1112" s="43">
        <v>1</v>
      </c>
      <c r="M1112" s="43">
        <v>7.8272741819685153E-3</v>
      </c>
      <c r="N1112" s="43">
        <v>4.453481974727045E-2</v>
      </c>
      <c r="O1112" s="43">
        <v>0</v>
      </c>
      <c r="P1112" s="43">
        <v>1</v>
      </c>
      <c r="R1112" s="43">
        <v>625.15194153680613</v>
      </c>
      <c r="S1112" s="43">
        <v>124.70958582419669</v>
      </c>
      <c r="T1112" s="43">
        <v>6600.1319591649763</v>
      </c>
      <c r="U1112" s="43">
        <v>7349.9934865259793</v>
      </c>
      <c r="W1112" s="43">
        <v>2334.8069229742364</v>
      </c>
      <c r="X1112" s="43">
        <v>0</v>
      </c>
      <c r="Y1112" s="43">
        <v>0</v>
      </c>
      <c r="Z1112" s="43">
        <v>2334.8069229742364</v>
      </c>
      <c r="AB1112" s="43">
        <v>70.371911232609776</v>
      </c>
      <c r="AC1112" s="43">
        <v>0</v>
      </c>
      <c r="AD1112" s="43">
        <v>0</v>
      </c>
      <c r="AE1112" s="43">
        <v>70.371911232609776</v>
      </c>
      <c r="AG1112" s="43">
        <v>4293709.9313496212</v>
      </c>
      <c r="AH1112" s="43">
        <v>504318.29536243505</v>
      </c>
      <c r="AI1112" s="43">
        <v>0</v>
      </c>
      <c r="AJ1112" s="43">
        <v>295562027.17696106</v>
      </c>
      <c r="AK1112" s="43">
        <v>299855737.1083107</v>
      </c>
    </row>
    <row r="1113" spans="3:37" x14ac:dyDescent="0.2">
      <c r="C1113" s="43">
        <v>5.9025780746202071E-4</v>
      </c>
      <c r="D1113" s="43">
        <v>5.7074313373730146E-2</v>
      </c>
      <c r="E1113" s="43">
        <v>2.7550943399823136</v>
      </c>
      <c r="F1113" s="43">
        <v>2.3380257089153362</v>
      </c>
      <c r="H1113" s="43">
        <v>8.9600949544044124E-5</v>
      </c>
      <c r="I1113" s="43">
        <v>0.1091389483572599</v>
      </c>
      <c r="J1113" s="43">
        <v>0</v>
      </c>
      <c r="K1113" s="43">
        <v>1</v>
      </c>
      <c r="M1113" s="43">
        <v>7.8761150833757121E-3</v>
      </c>
      <c r="N1113" s="43">
        <v>4.5619000830406202E-2</v>
      </c>
      <c r="O1113" s="43">
        <v>0</v>
      </c>
      <c r="P1113" s="43">
        <v>1</v>
      </c>
      <c r="R1113" s="43">
        <v>637.85917751427769</v>
      </c>
      <c r="S1113" s="43">
        <v>185.15470377119553</v>
      </c>
      <c r="T1113" s="43">
        <v>6802.9956770140298</v>
      </c>
      <c r="U1113" s="43">
        <v>7626.0095582995027</v>
      </c>
      <c r="W1113" s="43">
        <v>1757.3622096753602</v>
      </c>
      <c r="X1113" s="43">
        <v>0</v>
      </c>
      <c r="Y1113" s="43">
        <v>0</v>
      </c>
      <c r="Z1113" s="43">
        <v>1757.3622096753602</v>
      </c>
      <c r="AB1113" s="43">
        <v>91.321501665441332</v>
      </c>
      <c r="AC1113" s="43">
        <v>0</v>
      </c>
      <c r="AD1113" s="43">
        <v>0</v>
      </c>
      <c r="AE1113" s="43">
        <v>91.321501665441332</v>
      </c>
      <c r="AG1113" s="43">
        <v>3231789.1035929872</v>
      </c>
      <c r="AH1113" s="43">
        <v>379590.23728987778</v>
      </c>
      <c r="AI1113" s="43">
        <v>0</v>
      </c>
      <c r="AJ1113" s="43">
        <v>383550306.99485362</v>
      </c>
      <c r="AK1113" s="43">
        <v>386782096.09844661</v>
      </c>
    </row>
    <row r="1114" spans="3:37" x14ac:dyDescent="0.2">
      <c r="C1114" s="43">
        <v>5.9830087301117676E-4</v>
      </c>
      <c r="D1114" s="43">
        <v>5.6740550339273832E-2</v>
      </c>
      <c r="E1114" s="43">
        <v>4.9890223261598381</v>
      </c>
      <c r="F1114" s="43">
        <v>2.1061716943798552</v>
      </c>
      <c r="H1114" s="43">
        <v>8.3012867781632696E-5</v>
      </c>
      <c r="I1114" s="43">
        <v>0.11179392309145708</v>
      </c>
      <c r="J1114" s="43">
        <v>0</v>
      </c>
      <c r="K1114" s="43">
        <v>1</v>
      </c>
      <c r="M1114" s="43">
        <v>7.8345943062388297E-3</v>
      </c>
      <c r="N1114" s="43">
        <v>4.721984251365885E-2</v>
      </c>
      <c r="O1114" s="43">
        <v>0</v>
      </c>
      <c r="P1114" s="43">
        <v>1</v>
      </c>
      <c r="R1114" s="43">
        <v>642.76993248631493</v>
      </c>
      <c r="S1114" s="43">
        <v>175.71384691692055</v>
      </c>
      <c r="T1114" s="43">
        <v>7004.6012882673767</v>
      </c>
      <c r="U1114" s="43">
        <v>7823.0850676706123</v>
      </c>
      <c r="W1114" s="43">
        <v>3206.793543758477</v>
      </c>
      <c r="X1114" s="43">
        <v>0</v>
      </c>
      <c r="Y1114" s="43">
        <v>0</v>
      </c>
      <c r="Z1114" s="43">
        <v>3206.793543758477</v>
      </c>
      <c r="AB1114" s="43">
        <v>76.078487868684888</v>
      </c>
      <c r="AC1114" s="43">
        <v>0</v>
      </c>
      <c r="AD1114" s="43">
        <v>0</v>
      </c>
      <c r="AE1114" s="43">
        <v>76.078487868684888</v>
      </c>
      <c r="AG1114" s="43">
        <v>5897293.3269718392</v>
      </c>
      <c r="AH1114" s="43">
        <v>692667.40545183106</v>
      </c>
      <c r="AI1114" s="43">
        <v>0</v>
      </c>
      <c r="AJ1114" s="43">
        <v>319529649.04847652</v>
      </c>
      <c r="AK1114" s="43">
        <v>325426942.37544835</v>
      </c>
    </row>
    <row r="1115" spans="3:37" x14ac:dyDescent="0.2">
      <c r="C1115" s="43">
        <v>6.3685007413349926E-4</v>
      </c>
      <c r="D1115" s="43">
        <v>5.889351877173199E-2</v>
      </c>
      <c r="E1115" s="43">
        <v>12.938364515371941</v>
      </c>
      <c r="F1115" s="43">
        <v>1.0466133969334359</v>
      </c>
      <c r="H1115" s="43">
        <v>8.6396000113239527E-5</v>
      </c>
      <c r="I1115" s="43">
        <v>0.10047230623889399</v>
      </c>
      <c r="J1115" s="43">
        <v>0</v>
      </c>
      <c r="K1115" s="43">
        <v>1</v>
      </c>
      <c r="M1115" s="43">
        <v>7.9138154521360971E-3</v>
      </c>
      <c r="N1115" s="43">
        <v>4.7292737100836257E-2</v>
      </c>
      <c r="O1115" s="43">
        <v>0</v>
      </c>
      <c r="P1115" s="43">
        <v>1</v>
      </c>
      <c r="R1115" s="43">
        <v>710.14507556092269</v>
      </c>
      <c r="S1115" s="43">
        <v>164.35479548750678</v>
      </c>
      <c r="T1115" s="43">
        <v>7086.352323625355</v>
      </c>
      <c r="U1115" s="43">
        <v>7960.8521946737847</v>
      </c>
      <c r="W1115" s="43">
        <v>9188.115846403567</v>
      </c>
      <c r="X1115" s="43">
        <v>0</v>
      </c>
      <c r="Y1115" s="43">
        <v>0</v>
      </c>
      <c r="Z1115" s="43">
        <v>9188.115846403567</v>
      </c>
      <c r="AB1115" s="43">
        <v>3.5419433487567336</v>
      </c>
      <c r="AC1115" s="43">
        <v>0</v>
      </c>
      <c r="AD1115" s="43">
        <v>0</v>
      </c>
      <c r="AE1115" s="43">
        <v>3.5419433487567336</v>
      </c>
      <c r="AG1115" s="43">
        <v>16896945.04153616</v>
      </c>
      <c r="AH1115" s="43">
        <v>1984633.0228231705</v>
      </c>
      <c r="AI1115" s="43">
        <v>0</v>
      </c>
      <c r="AJ1115" s="43">
        <v>14876162.064778281</v>
      </c>
      <c r="AK1115" s="43">
        <v>31773107.106314443</v>
      </c>
    </row>
    <row r="1116" spans="3:37" x14ac:dyDescent="0.2">
      <c r="C1116" s="43">
        <v>6.039993373408378E-4</v>
      </c>
      <c r="D1116" s="43">
        <v>5.7958651970157038E-2</v>
      </c>
      <c r="E1116" s="43">
        <v>8.323417828359629</v>
      </c>
      <c r="F1116" s="43">
        <v>1.8370592425314505</v>
      </c>
      <c r="H1116" s="43">
        <v>8.5218971913938405E-5</v>
      </c>
      <c r="I1116" s="43">
        <v>7.277730549280996E-2</v>
      </c>
      <c r="J1116" s="43">
        <v>0</v>
      </c>
      <c r="K1116" s="43">
        <v>1</v>
      </c>
      <c r="M1116" s="43">
        <v>7.7798943587857232E-3</v>
      </c>
      <c r="N1116" s="43">
        <v>4.6281825052094661E-2</v>
      </c>
      <c r="O1116" s="43">
        <v>0</v>
      </c>
      <c r="P1116" s="43">
        <v>1</v>
      </c>
      <c r="R1116" s="43">
        <v>662.82229911243132</v>
      </c>
      <c r="S1116" s="43">
        <v>117.42880343043144</v>
      </c>
      <c r="T1116" s="43">
        <v>6817.5220142688331</v>
      </c>
      <c r="U1116" s="43">
        <v>7597.7731168116961</v>
      </c>
      <c r="W1116" s="43">
        <v>5516.9469414667292</v>
      </c>
      <c r="X1116" s="43">
        <v>0</v>
      </c>
      <c r="Y1116" s="43">
        <v>0</v>
      </c>
      <c r="Z1116" s="43">
        <v>5516.9469414667292</v>
      </c>
      <c r="AB1116" s="43">
        <v>59.365903884196669</v>
      </c>
      <c r="AC1116" s="43">
        <v>0</v>
      </c>
      <c r="AD1116" s="43">
        <v>0</v>
      </c>
      <c r="AE1116" s="43">
        <v>59.365903884196669</v>
      </c>
      <c r="AG1116" s="43">
        <v>10145665.425357316</v>
      </c>
      <c r="AH1116" s="43">
        <v>1191660.5393568135</v>
      </c>
      <c r="AI1116" s="43">
        <v>0</v>
      </c>
      <c r="AJ1116" s="43">
        <v>249336796.31362602</v>
      </c>
      <c r="AK1116" s="43">
        <v>259482461.73898333</v>
      </c>
    </row>
    <row r="1117" spans="3:37" x14ac:dyDescent="0.2">
      <c r="C1117" s="43">
        <v>5.9987799106052278E-4</v>
      </c>
      <c r="D1117" s="43">
        <v>5.7406502658040037E-2</v>
      </c>
      <c r="E1117" s="43">
        <v>1.7415482824036972</v>
      </c>
      <c r="F1117" s="43">
        <v>3.0025038947114409</v>
      </c>
      <c r="H1117" s="43">
        <v>9.2685864106489824E-5</v>
      </c>
      <c r="I1117" s="43">
        <v>8.7944022990137288E-2</v>
      </c>
      <c r="J1117" s="43">
        <v>0</v>
      </c>
      <c r="K1117" s="43">
        <v>1</v>
      </c>
      <c r="M1117" s="43">
        <v>7.8839565002514211E-3</v>
      </c>
      <c r="N1117" s="43">
        <v>4.6342221776756953E-2</v>
      </c>
      <c r="O1117" s="43">
        <v>0</v>
      </c>
      <c r="P1117" s="43">
        <v>1</v>
      </c>
      <c r="R1117" s="43">
        <v>652.028217043768</v>
      </c>
      <c r="S1117" s="43">
        <v>154.33421044058218</v>
      </c>
      <c r="T1117" s="43">
        <v>6917.7273876457084</v>
      </c>
      <c r="U1117" s="43">
        <v>7724.0898151300589</v>
      </c>
      <c r="W1117" s="43">
        <v>1135.5386214713192</v>
      </c>
      <c r="X1117" s="43">
        <v>0</v>
      </c>
      <c r="Y1117" s="43">
        <v>0</v>
      </c>
      <c r="Z1117" s="43">
        <v>1135.5386214713192</v>
      </c>
      <c r="AB1117" s="43">
        <v>139.70872771783354</v>
      </c>
      <c r="AC1117" s="43">
        <v>0</v>
      </c>
      <c r="AD1117" s="43">
        <v>0</v>
      </c>
      <c r="AE1117" s="43">
        <v>139.70872771783354</v>
      </c>
      <c r="AG1117" s="43">
        <v>2088255.524885756</v>
      </c>
      <c r="AH1117" s="43">
        <v>245276.34223780493</v>
      </c>
      <c r="AI1117" s="43">
        <v>0</v>
      </c>
      <c r="AJ1117" s="43">
        <v>586776656.4149009</v>
      </c>
      <c r="AK1117" s="43">
        <v>588864911.93978667</v>
      </c>
    </row>
    <row r="1118" spans="3:37" x14ac:dyDescent="0.2">
      <c r="C1118" s="43">
        <v>5.9544836769035272E-4</v>
      </c>
      <c r="D1118" s="43">
        <v>4.9851543964597712E-2</v>
      </c>
      <c r="E1118" s="43">
        <v>2.0021021356149169</v>
      </c>
      <c r="F1118" s="43">
        <v>2.7098463857638029</v>
      </c>
      <c r="H1118" s="43">
        <v>9.1308782238397335E-5</v>
      </c>
      <c r="I1118" s="43">
        <v>0.11703939406292685</v>
      </c>
      <c r="J1118" s="43">
        <v>0</v>
      </c>
      <c r="K1118" s="43">
        <v>1</v>
      </c>
      <c r="M1118" s="43">
        <v>7.8208636534556793E-3</v>
      </c>
      <c r="N1118" s="43">
        <v>4.6582767612385889E-2</v>
      </c>
      <c r="O1118" s="43">
        <v>0</v>
      </c>
      <c r="P1118" s="43">
        <v>1</v>
      </c>
      <c r="R1118" s="43">
        <v>562.0372437789905</v>
      </c>
      <c r="S1118" s="43">
        <v>202.34244255028631</v>
      </c>
      <c r="T1118" s="43">
        <v>6897.9870545541362</v>
      </c>
      <c r="U1118" s="43">
        <v>7662.3667408834135</v>
      </c>
      <c r="W1118" s="43">
        <v>1125.2559660650386</v>
      </c>
      <c r="X1118" s="43">
        <v>0</v>
      </c>
      <c r="Y1118" s="43">
        <v>0</v>
      </c>
      <c r="Z1118" s="43">
        <v>1125.2559660650386</v>
      </c>
      <c r="AB1118" s="43">
        <v>102.82671644359672</v>
      </c>
      <c r="AC1118" s="43">
        <v>0</v>
      </c>
      <c r="AD1118" s="43">
        <v>0</v>
      </c>
      <c r="AE1118" s="43">
        <v>102.82671644359672</v>
      </c>
      <c r="AG1118" s="43">
        <v>2069345.7215936061</v>
      </c>
      <c r="AH1118" s="43">
        <v>243055.28867004835</v>
      </c>
      <c r="AI1118" s="43">
        <v>0</v>
      </c>
      <c r="AJ1118" s="43">
        <v>431872209.06310624</v>
      </c>
      <c r="AK1118" s="43">
        <v>433941554.78469986</v>
      </c>
    </row>
    <row r="1119" spans="3:37" x14ac:dyDescent="0.2">
      <c r="C1119" s="43">
        <v>6.1145576778787181E-4</v>
      </c>
      <c r="D1119" s="43">
        <v>5.3278890636180021E-2</v>
      </c>
      <c r="E1119" s="43">
        <v>3.8411606159754248</v>
      </c>
      <c r="F1119" s="43">
        <v>1.4763056602836979</v>
      </c>
      <c r="H1119" s="43">
        <v>8.8545126974782156E-5</v>
      </c>
      <c r="I1119" s="43">
        <v>0.10680377229050642</v>
      </c>
      <c r="J1119" s="43">
        <v>0</v>
      </c>
      <c r="K1119" s="43">
        <v>1</v>
      </c>
      <c r="M1119" s="43">
        <v>7.8518765134508728E-3</v>
      </c>
      <c r="N1119" s="43">
        <v>4.3202278674751599E-2</v>
      </c>
      <c r="O1119" s="43">
        <v>0</v>
      </c>
      <c r="P1119" s="43">
        <v>1</v>
      </c>
      <c r="R1119" s="43">
        <v>616.82588742706378</v>
      </c>
      <c r="S1119" s="43">
        <v>179.05795906191958</v>
      </c>
      <c r="T1119" s="43">
        <v>6422.7717366442366</v>
      </c>
      <c r="U1119" s="43">
        <v>7218.6555831332198</v>
      </c>
      <c r="W1119" s="43">
        <v>2369.3273056989283</v>
      </c>
      <c r="X1119" s="43">
        <v>0</v>
      </c>
      <c r="Y1119" s="43">
        <v>0</v>
      </c>
      <c r="Z1119" s="43">
        <v>2369.3273056989283</v>
      </c>
      <c r="AB1119" s="43">
        <v>31.436349790239728</v>
      </c>
      <c r="AC1119" s="43">
        <v>0</v>
      </c>
      <c r="AD1119" s="43">
        <v>0</v>
      </c>
      <c r="AE1119" s="43">
        <v>31.436349790239728</v>
      </c>
      <c r="AG1119" s="43">
        <v>4357192.9151803292</v>
      </c>
      <c r="AH1119" s="43">
        <v>511774.69803096849</v>
      </c>
      <c r="AI1119" s="43">
        <v>0</v>
      </c>
      <c r="AJ1119" s="43">
        <v>132032669.11900686</v>
      </c>
      <c r="AK1119" s="43">
        <v>136389862.0341872</v>
      </c>
    </row>
    <row r="1120" spans="3:37" x14ac:dyDescent="0.2">
      <c r="C1120" s="43">
        <v>6.2272483278968949E-4</v>
      </c>
      <c r="D1120" s="43">
        <v>6.1255049718292653E-2</v>
      </c>
      <c r="E1120" s="43">
        <v>4.245887719575351</v>
      </c>
      <c r="F1120" s="43">
        <v>2.5868456994371538</v>
      </c>
      <c r="H1120" s="43">
        <v>9.8106020651744785E-5</v>
      </c>
      <c r="I1120" s="43">
        <v>8.168436825994102E-2</v>
      </c>
      <c r="J1120" s="43">
        <v>0</v>
      </c>
      <c r="K1120" s="43">
        <v>1</v>
      </c>
      <c r="M1120" s="43">
        <v>7.9371540982829947E-3</v>
      </c>
      <c r="N1120" s="43">
        <v>4.4965363707349319E-2</v>
      </c>
      <c r="O1120" s="43">
        <v>0</v>
      </c>
      <c r="P1120" s="43">
        <v>1</v>
      </c>
      <c r="R1120" s="43">
        <v>722.23819859444939</v>
      </c>
      <c r="S1120" s="43">
        <v>151.73193200017283</v>
      </c>
      <c r="T1120" s="43">
        <v>6757.4881924060701</v>
      </c>
      <c r="U1120" s="43">
        <v>7631.458323000692</v>
      </c>
      <c r="W1120" s="43">
        <v>3066.5422980203962</v>
      </c>
      <c r="X1120" s="43">
        <v>0</v>
      </c>
      <c r="Y1120" s="43">
        <v>0</v>
      </c>
      <c r="Z1120" s="43">
        <v>3066.5422980203962</v>
      </c>
      <c r="AB1120" s="43">
        <v>122.63062199674577</v>
      </c>
      <c r="AC1120" s="43">
        <v>0</v>
      </c>
      <c r="AD1120" s="43">
        <v>0</v>
      </c>
      <c r="AE1120" s="43">
        <v>122.63062199674577</v>
      </c>
      <c r="AG1120" s="43">
        <v>5639371.2860595081</v>
      </c>
      <c r="AH1120" s="43">
        <v>662373.13637240557</v>
      </c>
      <c r="AI1120" s="43">
        <v>0</v>
      </c>
      <c r="AJ1120" s="43">
        <v>515048612.38633227</v>
      </c>
      <c r="AK1120" s="43">
        <v>520687983.67239177</v>
      </c>
    </row>
    <row r="1121" spans="3:37" x14ac:dyDescent="0.2">
      <c r="C1121" s="43">
        <v>6.1530979718826817E-4</v>
      </c>
      <c r="D1121" s="43">
        <v>5.2429146482367177E-2</v>
      </c>
      <c r="E1121" s="43">
        <v>4.380205033057579</v>
      </c>
      <c r="F1121" s="43">
        <v>1.6610340501849068</v>
      </c>
      <c r="H1121" s="43">
        <v>9.762379759126194E-5</v>
      </c>
      <c r="I1121" s="43">
        <v>0.11196408791381685</v>
      </c>
      <c r="J1121" s="43">
        <v>0</v>
      </c>
      <c r="K1121" s="43">
        <v>1</v>
      </c>
      <c r="M1121" s="43">
        <v>7.8086858504466342E-3</v>
      </c>
      <c r="N1121" s="43">
        <v>4.5618400997231877E-2</v>
      </c>
      <c r="O1121" s="43">
        <v>0</v>
      </c>
      <c r="P1121" s="43">
        <v>1</v>
      </c>
      <c r="R1121" s="43">
        <v>610.81401123330556</v>
      </c>
      <c r="S1121" s="43">
        <v>206.95542593969029</v>
      </c>
      <c r="T1121" s="43">
        <v>6744.6649810370709</v>
      </c>
      <c r="U1121" s="43">
        <v>7562.4344182100667</v>
      </c>
      <c r="W1121" s="43">
        <v>2675.4906062662135</v>
      </c>
      <c r="X1121" s="43">
        <v>0</v>
      </c>
      <c r="Y1121" s="43">
        <v>0</v>
      </c>
      <c r="Z1121" s="43">
        <v>2675.4906062662135</v>
      </c>
      <c r="AB1121" s="43">
        <v>43.203267993810805</v>
      </c>
      <c r="AC1121" s="43">
        <v>0</v>
      </c>
      <c r="AD1121" s="43">
        <v>0</v>
      </c>
      <c r="AE1121" s="43">
        <v>43.203267993810805</v>
      </c>
      <c r="AG1121" s="43">
        <v>4920227.2249235669</v>
      </c>
      <c r="AH1121" s="43">
        <v>577905.97095350211</v>
      </c>
      <c r="AI1121" s="43">
        <v>0</v>
      </c>
      <c r="AJ1121" s="43">
        <v>181453725.57400537</v>
      </c>
      <c r="AK1121" s="43">
        <v>186373952.79892895</v>
      </c>
    </row>
    <row r="1122" spans="3:37" x14ac:dyDescent="0.2">
      <c r="C1122" s="43">
        <v>6.2390436419568207E-4</v>
      </c>
      <c r="D1122" s="43">
        <v>4.8303524291783466E-2</v>
      </c>
      <c r="E1122" s="43">
        <v>4.2928592811830315</v>
      </c>
      <c r="F1122" s="43">
        <v>2.4370591418846592</v>
      </c>
      <c r="H1122" s="43">
        <v>9.0535948771397479E-5</v>
      </c>
      <c r="I1122" s="43">
        <v>0.13847693595271571</v>
      </c>
      <c r="J1122" s="43">
        <v>0</v>
      </c>
      <c r="K1122" s="43">
        <v>1</v>
      </c>
      <c r="M1122" s="43">
        <v>7.8033082152601414E-3</v>
      </c>
      <c r="N1122" s="43">
        <v>4.9229155974133687E-2</v>
      </c>
      <c r="O1122" s="43">
        <v>0</v>
      </c>
      <c r="P1122" s="43">
        <v>1</v>
      </c>
      <c r="R1122" s="43">
        <v>570.60978516747048</v>
      </c>
      <c r="S1122" s="43">
        <v>237.37822351782532</v>
      </c>
      <c r="T1122" s="43">
        <v>7273.5013493242695</v>
      </c>
      <c r="U1122" s="43">
        <v>8081.489358009565</v>
      </c>
      <c r="W1122" s="43">
        <v>2449.5475121900313</v>
      </c>
      <c r="X1122" s="43">
        <v>0</v>
      </c>
      <c r="Y1122" s="43">
        <v>0</v>
      </c>
      <c r="Z1122" s="43">
        <v>2449.5475121900313</v>
      </c>
      <c r="AB1122" s="43">
        <v>87.740000879941789</v>
      </c>
      <c r="AC1122" s="43">
        <v>0</v>
      </c>
      <c r="AD1122" s="43">
        <v>0</v>
      </c>
      <c r="AE1122" s="43">
        <v>87.740000879941789</v>
      </c>
      <c r="AG1122" s="43">
        <v>4504717.8749174671</v>
      </c>
      <c r="AH1122" s="43">
        <v>529102.26263304672</v>
      </c>
      <c r="AI1122" s="43">
        <v>0</v>
      </c>
      <c r="AJ1122" s="43">
        <v>368508003.69575554</v>
      </c>
      <c r="AK1122" s="43">
        <v>373012721.57067299</v>
      </c>
    </row>
    <row r="1123" spans="3:37" x14ac:dyDescent="0.2">
      <c r="C1123" s="43">
        <v>6.07056431024257E-4</v>
      </c>
      <c r="D1123" s="43">
        <v>5.7368651974065377E-2</v>
      </c>
      <c r="E1123" s="43">
        <v>5.9479442664554751</v>
      </c>
      <c r="F1123" s="43">
        <v>1.5857486093737319</v>
      </c>
      <c r="H1123" s="43">
        <v>1.0018404920320023E-4</v>
      </c>
      <c r="I1123" s="43">
        <v>9.5482457559804279E-2</v>
      </c>
      <c r="J1123" s="43">
        <v>0</v>
      </c>
      <c r="K1123" s="43">
        <v>1</v>
      </c>
      <c r="M1123" s="43">
        <v>7.8128592101012976E-3</v>
      </c>
      <c r="N1123" s="43">
        <v>4.530411906986017E-2</v>
      </c>
      <c r="O1123" s="43">
        <v>0</v>
      </c>
      <c r="P1123" s="43">
        <v>1</v>
      </c>
      <c r="R1123" s="43">
        <v>659.39565667900433</v>
      </c>
      <c r="S1123" s="43">
        <v>181.11922122913418</v>
      </c>
      <c r="T1123" s="43">
        <v>6701.7783642197628</v>
      </c>
      <c r="U1123" s="43">
        <v>7542.2932421279011</v>
      </c>
      <c r="W1123" s="43">
        <v>3922.0486154695268</v>
      </c>
      <c r="X1123" s="43">
        <v>0</v>
      </c>
      <c r="Y1123" s="43">
        <v>0</v>
      </c>
      <c r="Z1123" s="43">
        <v>3922.0486154695268</v>
      </c>
      <c r="AB1123" s="43">
        <v>41.327689515168196</v>
      </c>
      <c r="AC1123" s="43">
        <v>0</v>
      </c>
      <c r="AD1123" s="43">
        <v>0</v>
      </c>
      <c r="AE1123" s="43">
        <v>41.327689515168196</v>
      </c>
      <c r="AG1123" s="43">
        <v>7212647.4038484599</v>
      </c>
      <c r="AH1123" s="43">
        <v>847162.50094141776</v>
      </c>
      <c r="AI1123" s="43">
        <v>0</v>
      </c>
      <c r="AJ1123" s="43">
        <v>173576295.96370643</v>
      </c>
      <c r="AK1123" s="43">
        <v>180788943.3675549</v>
      </c>
    </row>
    <row r="1124" spans="3:37" x14ac:dyDescent="0.2">
      <c r="C1124" s="43">
        <v>6.5833041207818965E-4</v>
      </c>
      <c r="D1124" s="43">
        <v>5.9012456491092991E-2</v>
      </c>
      <c r="E1124" s="43">
        <v>4.2202079597920479</v>
      </c>
      <c r="F1124" s="43">
        <v>2.5421437801645368</v>
      </c>
      <c r="H1124" s="43">
        <v>8.9420347305056141E-5</v>
      </c>
      <c r="I1124" s="43">
        <v>9.6667321189480904E-2</v>
      </c>
      <c r="J1124" s="43">
        <v>0</v>
      </c>
      <c r="K1124" s="43">
        <v>1</v>
      </c>
      <c r="M1124" s="43">
        <v>7.9268212187677545E-3</v>
      </c>
      <c r="N1124" s="43">
        <v>4.6735198958947288E-2</v>
      </c>
      <c r="O1124" s="43">
        <v>0</v>
      </c>
      <c r="P1124" s="43">
        <v>1</v>
      </c>
      <c r="R1124" s="43">
        <v>735.58012133425348</v>
      </c>
      <c r="S1124" s="43">
        <v>163.66597756381145</v>
      </c>
      <c r="T1124" s="43">
        <v>7014.3193052443112</v>
      </c>
      <c r="U1124" s="43">
        <v>7913.5654041423759</v>
      </c>
      <c r="W1124" s="43">
        <v>3104.301083119617</v>
      </c>
      <c r="X1124" s="43">
        <v>0</v>
      </c>
      <c r="Y1124" s="43">
        <v>0</v>
      </c>
      <c r="Z1124" s="43">
        <v>3104.301083119617</v>
      </c>
      <c r="AB1124" s="43">
        <v>121.37762305532749</v>
      </c>
      <c r="AC1124" s="43">
        <v>0</v>
      </c>
      <c r="AD1124" s="43">
        <v>0</v>
      </c>
      <c r="AE1124" s="43">
        <v>121.37762305532749</v>
      </c>
      <c r="AG1124" s="43">
        <v>5708809.6918569757</v>
      </c>
      <c r="AH1124" s="43">
        <v>670529.03395383724</v>
      </c>
      <c r="AI1124" s="43">
        <v>0</v>
      </c>
      <c r="AJ1124" s="43">
        <v>509786016.83237547</v>
      </c>
      <c r="AK1124" s="43">
        <v>515494826.52423245</v>
      </c>
    </row>
    <row r="1125" spans="3:37" x14ac:dyDescent="0.2">
      <c r="C1125" s="43">
        <v>6.2319986137460148E-4</v>
      </c>
      <c r="D1125" s="43">
        <v>5.3665937780269589E-2</v>
      </c>
      <c r="E1125" s="43">
        <v>15.684001582339057</v>
      </c>
      <c r="F1125" s="43">
        <v>4.4353780473088396</v>
      </c>
      <c r="H1125" s="43">
        <v>8.923415902006092E-5</v>
      </c>
      <c r="I1125" s="43">
        <v>0.10010661010362602</v>
      </c>
      <c r="J1125" s="43">
        <v>0</v>
      </c>
      <c r="K1125" s="43">
        <v>1</v>
      </c>
      <c r="M1125" s="43">
        <v>7.7763944741040102E-3</v>
      </c>
      <c r="N1125" s="43">
        <v>4.4067020109832857E-2</v>
      </c>
      <c r="O1125" s="43">
        <v>0</v>
      </c>
      <c r="P1125" s="43">
        <v>1</v>
      </c>
      <c r="R1125" s="43">
        <v>633.24015078981461</v>
      </c>
      <c r="S1125" s="43">
        <v>169.1360808090914</v>
      </c>
      <c r="T1125" s="43">
        <v>6488.3510546839825</v>
      </c>
      <c r="U1125" s="43">
        <v>7290.7272862828886</v>
      </c>
      <c r="W1125" s="43">
        <v>9931.7395269880762</v>
      </c>
      <c r="X1125" s="43">
        <v>0</v>
      </c>
      <c r="Y1125" s="43">
        <v>0</v>
      </c>
      <c r="Z1125" s="43">
        <v>9931.7395269880762</v>
      </c>
      <c r="AB1125" s="43">
        <v>232.76986645867191</v>
      </c>
      <c r="AC1125" s="43">
        <v>0</v>
      </c>
      <c r="AD1125" s="43">
        <v>0</v>
      </c>
      <c r="AE1125" s="43">
        <v>232.76986645867191</v>
      </c>
      <c r="AG1125" s="43">
        <v>18264468.990131073</v>
      </c>
      <c r="AH1125" s="43">
        <v>2145255.7378294244</v>
      </c>
      <c r="AI1125" s="43">
        <v>0</v>
      </c>
      <c r="AJ1125" s="43">
        <v>977633439.12642205</v>
      </c>
      <c r="AK1125" s="43">
        <v>995897908.11655307</v>
      </c>
    </row>
    <row r="1126" spans="3:37" x14ac:dyDescent="0.2">
      <c r="C1126" s="43">
        <v>6.327316604729516E-4</v>
      </c>
      <c r="D1126" s="43">
        <v>5.4292137930977945E-2</v>
      </c>
      <c r="E1126" s="43">
        <v>7.8000411299943515</v>
      </c>
      <c r="F1126" s="43">
        <v>4.0066581837326192</v>
      </c>
      <c r="H1126" s="43">
        <v>9.1505302304617508E-5</v>
      </c>
      <c r="I1126" s="43">
        <v>9.1316555833010946E-2</v>
      </c>
      <c r="J1126" s="43">
        <v>0</v>
      </c>
      <c r="K1126" s="43">
        <v>1</v>
      </c>
      <c r="M1126" s="43">
        <v>7.8980191702456848E-3</v>
      </c>
      <c r="N1126" s="43">
        <v>4.4990170485727551E-2</v>
      </c>
      <c r="O1126" s="43">
        <v>0</v>
      </c>
      <c r="P1126" s="43">
        <v>1</v>
      </c>
      <c r="R1126" s="43">
        <v>650.42748168766582</v>
      </c>
      <c r="S1126" s="43">
        <v>158.2115392543104</v>
      </c>
      <c r="T1126" s="43">
        <v>6727.8793572971117</v>
      </c>
      <c r="U1126" s="43">
        <v>7536.5183782390877</v>
      </c>
      <c r="W1126" s="43">
        <v>5073.3611092424417</v>
      </c>
      <c r="X1126" s="43">
        <v>0</v>
      </c>
      <c r="Y1126" s="43">
        <v>0</v>
      </c>
      <c r="Z1126" s="43">
        <v>5073.3611092424417</v>
      </c>
      <c r="AB1126" s="43">
        <v>209.25060284926758</v>
      </c>
      <c r="AC1126" s="43">
        <v>0</v>
      </c>
      <c r="AD1126" s="43">
        <v>0</v>
      </c>
      <c r="AE1126" s="43">
        <v>209.25060284926758</v>
      </c>
      <c r="AG1126" s="43">
        <v>9329911.0798968505</v>
      </c>
      <c r="AH1126" s="43">
        <v>1095845.9995963674</v>
      </c>
      <c r="AI1126" s="43">
        <v>0</v>
      </c>
      <c r="AJ1126" s="43">
        <v>878852531.96692383</v>
      </c>
      <c r="AK1126" s="43">
        <v>888182443.04682064</v>
      </c>
    </row>
    <row r="1127" spans="3:37" x14ac:dyDescent="0.2">
      <c r="C1127" s="43">
        <v>6.1764141446496446E-4</v>
      </c>
      <c r="D1127" s="43">
        <v>5.5407382009510897E-2</v>
      </c>
      <c r="E1127" s="43">
        <v>2.1122998701106748</v>
      </c>
      <c r="F1127" s="43">
        <v>1.6231533443660666</v>
      </c>
      <c r="H1127" s="43">
        <v>8.5074142255753935E-5</v>
      </c>
      <c r="I1127" s="43">
        <v>8.5258941960773812E-2</v>
      </c>
      <c r="J1127" s="43">
        <v>0</v>
      </c>
      <c r="K1127" s="43">
        <v>1</v>
      </c>
      <c r="M1127" s="43">
        <v>7.8618625332531611E-3</v>
      </c>
      <c r="N1127" s="43">
        <v>4.6105686201627472E-2</v>
      </c>
      <c r="O1127" s="43">
        <v>0</v>
      </c>
      <c r="P1127" s="43">
        <v>1</v>
      </c>
      <c r="R1127" s="43">
        <v>647.95733713639754</v>
      </c>
      <c r="S1127" s="43">
        <v>137.33457591241441</v>
      </c>
      <c r="T1127" s="43">
        <v>6863.1313180349216</v>
      </c>
      <c r="U1127" s="43">
        <v>7648.4232310837333</v>
      </c>
      <c r="W1127" s="43">
        <v>1368.6801990704712</v>
      </c>
      <c r="X1127" s="43">
        <v>0</v>
      </c>
      <c r="Y1127" s="43">
        <v>0</v>
      </c>
      <c r="Z1127" s="43">
        <v>1368.6801990704712</v>
      </c>
      <c r="AB1127" s="43">
        <v>43.204115635809238</v>
      </c>
      <c r="AC1127" s="43">
        <v>0</v>
      </c>
      <c r="AD1127" s="43">
        <v>0</v>
      </c>
      <c r="AE1127" s="43">
        <v>43.204115635809238</v>
      </c>
      <c r="AG1127" s="43">
        <v>2517002.8860905967</v>
      </c>
      <c r="AH1127" s="43">
        <v>295634.92299922177</v>
      </c>
      <c r="AI1127" s="43">
        <v>0</v>
      </c>
      <c r="AJ1127" s="43">
        <v>181457285.6703988</v>
      </c>
      <c r="AK1127" s="43">
        <v>183974288.55648941</v>
      </c>
    </row>
    <row r="1128" spans="3:37" x14ac:dyDescent="0.2">
      <c r="C1128" s="43">
        <v>5.9316666172809518E-4</v>
      </c>
      <c r="D1128" s="43">
        <v>5.7005574134353698E-2</v>
      </c>
      <c r="E1128" s="43">
        <v>13.513889980056906</v>
      </c>
      <c r="F1128" s="43">
        <v>3.1667917261330709</v>
      </c>
      <c r="H1128" s="43">
        <v>9.3694195569260508E-5</v>
      </c>
      <c r="I1128" s="43">
        <v>0.11720868658662875</v>
      </c>
      <c r="J1128" s="43">
        <v>0</v>
      </c>
      <c r="K1128" s="43">
        <v>1</v>
      </c>
      <c r="M1128" s="43">
        <v>7.7901806115993127E-3</v>
      </c>
      <c r="N1128" s="43">
        <v>4.4680915416270922E-2</v>
      </c>
      <c r="O1128" s="43">
        <v>0</v>
      </c>
      <c r="P1128" s="43">
        <v>1</v>
      </c>
      <c r="R1128" s="43">
        <v>640.23060487098758</v>
      </c>
      <c r="S1128" s="43">
        <v>207.92890140798272</v>
      </c>
      <c r="T1128" s="43">
        <v>6590.4028402375425</v>
      </c>
      <c r="U1128" s="43">
        <v>7438.5623465165127</v>
      </c>
      <c r="W1128" s="43">
        <v>8652.0059560918107</v>
      </c>
      <c r="X1128" s="43">
        <v>0</v>
      </c>
      <c r="Y1128" s="43">
        <v>0</v>
      </c>
      <c r="Z1128" s="43">
        <v>8652.0059560918107</v>
      </c>
      <c r="AB1128" s="43">
        <v>148.43536238732412</v>
      </c>
      <c r="AC1128" s="43">
        <v>0</v>
      </c>
      <c r="AD1128" s="43">
        <v>0</v>
      </c>
      <c r="AE1128" s="43">
        <v>148.43536238732412</v>
      </c>
      <c r="AG1128" s="43">
        <v>15911038.953252841</v>
      </c>
      <c r="AH1128" s="43">
        <v>1868833.286515831</v>
      </c>
      <c r="AI1128" s="43">
        <v>0</v>
      </c>
      <c r="AJ1128" s="43">
        <v>623428522.02676129</v>
      </c>
      <c r="AK1128" s="43">
        <v>639339560.98001409</v>
      </c>
    </row>
    <row r="1129" spans="3:37" x14ac:dyDescent="0.2">
      <c r="C1129" s="43">
        <v>6.196408561011113E-4</v>
      </c>
      <c r="D1129" s="43">
        <v>5.0380892701009913E-2</v>
      </c>
      <c r="E1129" s="43">
        <v>5.7000220085060676</v>
      </c>
      <c r="F1129" s="43">
        <v>1.6744331268872081</v>
      </c>
      <c r="H1129" s="43">
        <v>9.2650972961405564E-5</v>
      </c>
      <c r="I1129" s="43">
        <v>7.5094093249102378E-2</v>
      </c>
      <c r="J1129" s="43">
        <v>0</v>
      </c>
      <c r="K1129" s="43">
        <v>1</v>
      </c>
      <c r="M1129" s="43">
        <v>7.9030047779812262E-3</v>
      </c>
      <c r="N1129" s="43">
        <v>4.4391775752645642E-2</v>
      </c>
      <c r="O1129" s="43">
        <v>0</v>
      </c>
      <c r="P1129" s="43">
        <v>1</v>
      </c>
      <c r="R1129" s="43">
        <v>591.08273827747837</v>
      </c>
      <c r="S1129" s="43">
        <v>131.73407756748307</v>
      </c>
      <c r="T1129" s="43">
        <v>6642.5852262005319</v>
      </c>
      <c r="U1129" s="43">
        <v>7365.4020420454935</v>
      </c>
      <c r="W1129" s="43">
        <v>3369.1846170296585</v>
      </c>
      <c r="X1129" s="43">
        <v>0</v>
      </c>
      <c r="Y1129" s="43">
        <v>0</v>
      </c>
      <c r="Z1129" s="43">
        <v>3369.1846170296585</v>
      </c>
      <c r="AB1129" s="43">
        <v>42.655098398532026</v>
      </c>
      <c r="AC1129" s="43">
        <v>0</v>
      </c>
      <c r="AD1129" s="43">
        <v>0</v>
      </c>
      <c r="AE1129" s="43">
        <v>42.655098398532026</v>
      </c>
      <c r="AG1129" s="43">
        <v>6195930.5107175419</v>
      </c>
      <c r="AH1129" s="43">
        <v>727743.87727840629</v>
      </c>
      <c r="AI1129" s="43">
        <v>0</v>
      </c>
      <c r="AJ1129" s="43">
        <v>179151413.2738345</v>
      </c>
      <c r="AK1129" s="43">
        <v>185347343.78455204</v>
      </c>
    </row>
    <row r="1130" spans="3:37" x14ac:dyDescent="0.2">
      <c r="C1130" s="43">
        <v>6.1407803430446606E-4</v>
      </c>
      <c r="D1130" s="43">
        <v>4.8688920155797184E-2</v>
      </c>
      <c r="E1130" s="43">
        <v>1.5331059688004145</v>
      </c>
      <c r="F1130" s="43">
        <v>6.0096967803665722</v>
      </c>
      <c r="H1130" s="43">
        <v>8.8068900170052211E-5</v>
      </c>
      <c r="I1130" s="43">
        <v>0.10417572213706694</v>
      </c>
      <c r="J1130" s="43">
        <v>0</v>
      </c>
      <c r="K1130" s="43">
        <v>1</v>
      </c>
      <c r="M1130" s="43">
        <v>7.8684462562987889E-3</v>
      </c>
      <c r="N1130" s="43">
        <v>4.7013393538179793E-2</v>
      </c>
      <c r="O1130" s="43">
        <v>0</v>
      </c>
      <c r="P1130" s="43">
        <v>1</v>
      </c>
      <c r="R1130" s="43">
        <v>566.10381069071082</v>
      </c>
      <c r="S1130" s="43">
        <v>173.71265786359635</v>
      </c>
      <c r="T1130" s="43">
        <v>7004.1099714612847</v>
      </c>
      <c r="U1130" s="43">
        <v>7743.9264400155917</v>
      </c>
      <c r="W1130" s="43">
        <v>867.8971311305886</v>
      </c>
      <c r="X1130" s="43">
        <v>0</v>
      </c>
      <c r="Y1130" s="43">
        <v>0</v>
      </c>
      <c r="Z1130" s="43">
        <v>867.8971311305886</v>
      </c>
      <c r="AB1130" s="43">
        <v>303.45290284144369</v>
      </c>
      <c r="AC1130" s="43">
        <v>0</v>
      </c>
      <c r="AD1130" s="43">
        <v>0</v>
      </c>
      <c r="AE1130" s="43">
        <v>303.45290284144369</v>
      </c>
      <c r="AG1130" s="43">
        <v>1596062.8241491525</v>
      </c>
      <c r="AH1130" s="43">
        <v>187465.78032420715</v>
      </c>
      <c r="AI1130" s="43">
        <v>0</v>
      </c>
      <c r="AJ1130" s="43">
        <v>1274502191.9340634</v>
      </c>
      <c r="AK1130" s="43">
        <v>1276098254.7582126</v>
      </c>
    </row>
    <row r="1131" spans="3:37" x14ac:dyDescent="0.2">
      <c r="C1131" s="43">
        <v>6.1811250120713535E-4</v>
      </c>
      <c r="D1131" s="43">
        <v>5.8204225438042489E-2</v>
      </c>
      <c r="E1131" s="43">
        <v>7.4466358696861867</v>
      </c>
      <c r="F1131" s="43">
        <v>2.025435728141872</v>
      </c>
      <c r="H1131" s="43">
        <v>8.3355281556152773E-5</v>
      </c>
      <c r="I1131" s="43">
        <v>0.11281568894497351</v>
      </c>
      <c r="J1131" s="43">
        <v>0</v>
      </c>
      <c r="K1131" s="43">
        <v>1</v>
      </c>
      <c r="M1131" s="43">
        <v>7.8004908279086299E-3</v>
      </c>
      <c r="N1131" s="43">
        <v>4.7849453672384024E-2</v>
      </c>
      <c r="O1131" s="43">
        <v>0</v>
      </c>
      <c r="P1131" s="43">
        <v>1</v>
      </c>
      <c r="R1131" s="43">
        <v>681.18396184213805</v>
      </c>
      <c r="S1131" s="43">
        <v>178.05123709117942</v>
      </c>
      <c r="T1131" s="43">
        <v>7067.1008165290759</v>
      </c>
      <c r="U1131" s="43">
        <v>7926.3360154623933</v>
      </c>
      <c r="W1131" s="43">
        <v>5072.528924108612</v>
      </c>
      <c r="X1131" s="43">
        <v>0</v>
      </c>
      <c r="Y1131" s="43">
        <v>0</v>
      </c>
      <c r="Z1131" s="43">
        <v>5072.528924108612</v>
      </c>
      <c r="AB1131" s="43">
        <v>74.740609794386899</v>
      </c>
      <c r="AC1131" s="43">
        <v>0</v>
      </c>
      <c r="AD1131" s="43">
        <v>0</v>
      </c>
      <c r="AE1131" s="43">
        <v>74.740609794386899</v>
      </c>
      <c r="AG1131" s="43">
        <v>9328380.6914357375</v>
      </c>
      <c r="AH1131" s="43">
        <v>1095666.2476074602</v>
      </c>
      <c r="AI1131" s="43">
        <v>0</v>
      </c>
      <c r="AJ1131" s="43">
        <v>313910561.13642496</v>
      </c>
      <c r="AK1131" s="43">
        <v>323238941.82786071</v>
      </c>
    </row>
    <row r="1132" spans="3:37" x14ac:dyDescent="0.2">
      <c r="C1132" s="43">
        <v>6.2501029697836774E-4</v>
      </c>
      <c r="D1132" s="43">
        <v>5.520727213969634E-2</v>
      </c>
      <c r="E1132" s="43">
        <v>8.9180740258390507</v>
      </c>
      <c r="F1132" s="43">
        <v>2.1546235142671475</v>
      </c>
      <c r="H1132" s="43">
        <v>9.4826154982574629E-5</v>
      </c>
      <c r="I1132" s="43">
        <v>9.9091827945621505E-2</v>
      </c>
      <c r="J1132" s="43">
        <v>0</v>
      </c>
      <c r="K1132" s="43">
        <v>1</v>
      </c>
      <c r="M1132" s="43">
        <v>7.8508385924460633E-3</v>
      </c>
      <c r="N1132" s="43">
        <v>4.4398284342854311E-2</v>
      </c>
      <c r="O1132" s="43">
        <v>0</v>
      </c>
      <c r="P1132" s="43">
        <v>1</v>
      </c>
      <c r="R1132" s="43">
        <v>653.31982005789018</v>
      </c>
      <c r="S1132" s="43">
        <v>177.91327484702202</v>
      </c>
      <c r="T1132" s="43">
        <v>6599.7063105538346</v>
      </c>
      <c r="U1132" s="43">
        <v>7430.9394054587465</v>
      </c>
      <c r="W1132" s="43">
        <v>5826.3545178241129</v>
      </c>
      <c r="X1132" s="43">
        <v>0</v>
      </c>
      <c r="Y1132" s="43">
        <v>0</v>
      </c>
      <c r="Z1132" s="43">
        <v>5826.3545178241129</v>
      </c>
      <c r="AB1132" s="43">
        <v>80.714211643591511</v>
      </c>
      <c r="AC1132" s="43">
        <v>0</v>
      </c>
      <c r="AD1132" s="43">
        <v>0</v>
      </c>
      <c r="AE1132" s="43">
        <v>80.714211643591511</v>
      </c>
      <c r="AG1132" s="43">
        <v>10714665.958278544</v>
      </c>
      <c r="AH1132" s="43">
        <v>1258492.5758500083</v>
      </c>
      <c r="AI1132" s="43">
        <v>0</v>
      </c>
      <c r="AJ1132" s="43">
        <v>338999688.90308434</v>
      </c>
      <c r="AK1132" s="43">
        <v>349714354.86136287</v>
      </c>
    </row>
    <row r="1133" spans="3:37" x14ac:dyDescent="0.2">
      <c r="C1133" s="43">
        <v>6.069499469723732E-4</v>
      </c>
      <c r="D1133" s="43">
        <v>5.3105687829528819E-2</v>
      </c>
      <c r="E1133" s="43">
        <v>7.2632862281699238</v>
      </c>
      <c r="F1133" s="43">
        <v>10.464080531457471</v>
      </c>
      <c r="H1133" s="43">
        <v>9.393517085543035E-5</v>
      </c>
      <c r="I1133" s="43">
        <v>8.8872257095783877E-2</v>
      </c>
      <c r="J1133" s="43">
        <v>0</v>
      </c>
      <c r="K1133" s="43">
        <v>1</v>
      </c>
      <c r="M1133" s="43">
        <v>7.9064696331493378E-3</v>
      </c>
      <c r="N1133" s="43">
        <v>4.4998953907224776E-2</v>
      </c>
      <c r="O1133" s="43">
        <v>0</v>
      </c>
      <c r="P1133" s="43">
        <v>1</v>
      </c>
      <c r="R1133" s="43">
        <v>610.29004919801832</v>
      </c>
      <c r="S1133" s="43">
        <v>158.0653992142</v>
      </c>
      <c r="T1133" s="43">
        <v>6736.3927202972263</v>
      </c>
      <c r="U1133" s="43">
        <v>7504.7481687094441</v>
      </c>
      <c r="W1133" s="43">
        <v>4432.7113095291115</v>
      </c>
      <c r="X1133" s="43">
        <v>0</v>
      </c>
      <c r="Y1133" s="43">
        <v>0</v>
      </c>
      <c r="Z1133" s="43">
        <v>4432.7113095291115</v>
      </c>
      <c r="AB1133" s="43">
        <v>618.01425652781904</v>
      </c>
      <c r="AC1133" s="43">
        <v>0</v>
      </c>
      <c r="AD1133" s="43">
        <v>0</v>
      </c>
      <c r="AE1133" s="43">
        <v>618.01425652781904</v>
      </c>
      <c r="AG1133" s="43">
        <v>8151756.0982240364</v>
      </c>
      <c r="AH1133" s="43">
        <v>957465.64285828813</v>
      </c>
      <c r="AI1133" s="43">
        <v>0</v>
      </c>
      <c r="AJ1133" s="43">
        <v>2595659877.4168401</v>
      </c>
      <c r="AK1133" s="43">
        <v>2603811633.5150642</v>
      </c>
    </row>
    <row r="1134" spans="3:37" x14ac:dyDescent="0.2">
      <c r="C1134" s="43">
        <v>5.9693784867012676E-4</v>
      </c>
      <c r="D1134" s="43">
        <v>5.3068000427234516E-2</v>
      </c>
      <c r="E1134" s="43">
        <v>4.8468082008224807</v>
      </c>
      <c r="F1134" s="43">
        <v>2.1895869236660497</v>
      </c>
      <c r="H1134" s="43">
        <v>7.963364840608436E-5</v>
      </c>
      <c r="I1134" s="43">
        <v>7.2992103278870415E-2</v>
      </c>
      <c r="J1134" s="43">
        <v>0</v>
      </c>
      <c r="K1134" s="43">
        <v>1</v>
      </c>
      <c r="M1134" s="43">
        <v>7.8561226228094361E-3</v>
      </c>
      <c r="N1134" s="43">
        <v>4.5379561582989628E-2</v>
      </c>
      <c r="O1134" s="43">
        <v>0</v>
      </c>
      <c r="P1134" s="43">
        <v>1</v>
      </c>
      <c r="R1134" s="43">
        <v>599.79689448837098</v>
      </c>
      <c r="S1134" s="43">
        <v>110.05628887540372</v>
      </c>
      <c r="T1134" s="43">
        <v>6750.1111185165673</v>
      </c>
      <c r="U1134" s="43">
        <v>7459.9643018803417</v>
      </c>
      <c r="W1134" s="43">
        <v>2907.1005070340925</v>
      </c>
      <c r="X1134" s="43">
        <v>0</v>
      </c>
      <c r="Y1134" s="43">
        <v>0</v>
      </c>
      <c r="Z1134" s="43">
        <v>2907.1005070340925</v>
      </c>
      <c r="AB1134" s="43">
        <v>76.345628051659247</v>
      </c>
      <c r="AC1134" s="43">
        <v>0</v>
      </c>
      <c r="AD1134" s="43">
        <v>0</v>
      </c>
      <c r="AE1134" s="43">
        <v>76.345628051659247</v>
      </c>
      <c r="AG1134" s="43">
        <v>5346157.8324356964</v>
      </c>
      <c r="AH1134" s="43">
        <v>627933.70951936394</v>
      </c>
      <c r="AI1134" s="43">
        <v>0</v>
      </c>
      <c r="AJ1134" s="43">
        <v>320651637.81696886</v>
      </c>
      <c r="AK1134" s="43">
        <v>325997795.64940453</v>
      </c>
    </row>
    <row r="1135" spans="3:37" x14ac:dyDescent="0.2">
      <c r="C1135" s="43">
        <v>6.1047904905631167E-4</v>
      </c>
      <c r="D1135" s="43">
        <v>5.228686537820728E-2</v>
      </c>
      <c r="E1135" s="43">
        <v>12.638200746363925</v>
      </c>
      <c r="F1135" s="43">
        <v>1.9691758956713121</v>
      </c>
      <c r="H1135" s="43">
        <v>8.9017445980990641E-5</v>
      </c>
      <c r="I1135" s="43">
        <v>9.7947827391835648E-2</v>
      </c>
      <c r="J1135" s="43">
        <v>0</v>
      </c>
      <c r="K1135" s="43">
        <v>1</v>
      </c>
      <c r="M1135" s="43">
        <v>7.8884444651987629E-3</v>
      </c>
      <c r="N1135" s="43">
        <v>4.7066055605730739E-2</v>
      </c>
      <c r="O1135" s="43">
        <v>0</v>
      </c>
      <c r="P1135" s="43">
        <v>1</v>
      </c>
      <c r="R1135" s="43">
        <v>604.37395886386514</v>
      </c>
      <c r="S1135" s="43">
        <v>165.08678492372306</v>
      </c>
      <c r="T1135" s="43">
        <v>7029.7770052479573</v>
      </c>
      <c r="U1135" s="43">
        <v>7799.2377490355457</v>
      </c>
      <c r="W1135" s="43">
        <v>7638.1994179962203</v>
      </c>
      <c r="X1135" s="43">
        <v>0</v>
      </c>
      <c r="Y1135" s="43">
        <v>0</v>
      </c>
      <c r="Z1135" s="43">
        <v>7638.1994179962203</v>
      </c>
      <c r="AB1135" s="43">
        <v>62.674680000546445</v>
      </c>
      <c r="AC1135" s="43">
        <v>0</v>
      </c>
      <c r="AD1135" s="43">
        <v>0</v>
      </c>
      <c r="AE1135" s="43">
        <v>62.674680000546445</v>
      </c>
      <c r="AG1135" s="43">
        <v>14046648.729695048</v>
      </c>
      <c r="AH1135" s="43">
        <v>1649851.0742871836</v>
      </c>
      <c r="AI1135" s="43">
        <v>0</v>
      </c>
      <c r="AJ1135" s="43">
        <v>263233656.00229508</v>
      </c>
      <c r="AK1135" s="43">
        <v>277280304.7319901</v>
      </c>
    </row>
    <row r="1136" spans="3:37" x14ac:dyDescent="0.2">
      <c r="C1136" s="43">
        <v>6.1635002105231429E-4</v>
      </c>
      <c r="D1136" s="43">
        <v>5.6198761677985876E-2</v>
      </c>
      <c r="E1136" s="43">
        <v>4.1417754380113356</v>
      </c>
      <c r="F1136" s="43">
        <v>3.5127015489993747</v>
      </c>
      <c r="H1136" s="43">
        <v>8.7076846950267207E-5</v>
      </c>
      <c r="I1136" s="43">
        <v>0.12289553646366724</v>
      </c>
      <c r="J1136" s="43">
        <v>0</v>
      </c>
      <c r="K1136" s="43">
        <v>1</v>
      </c>
      <c r="M1136" s="43">
        <v>7.8344943664464609E-3</v>
      </c>
      <c r="N1136" s="43">
        <v>4.6362973270106633E-2</v>
      </c>
      <c r="O1136" s="43">
        <v>0</v>
      </c>
      <c r="P1136" s="43">
        <v>1</v>
      </c>
      <c r="R1136" s="43">
        <v>655.83793579921075</v>
      </c>
      <c r="S1136" s="43">
        <v>202.6194710867488</v>
      </c>
      <c r="T1136" s="43">
        <v>6877.4053951396472</v>
      </c>
      <c r="U1136" s="43">
        <v>7735.8628020256065</v>
      </c>
      <c r="W1136" s="43">
        <v>2716.3334538092263</v>
      </c>
      <c r="X1136" s="43">
        <v>0</v>
      </c>
      <c r="Y1136" s="43">
        <v>0</v>
      </c>
      <c r="Z1136" s="43">
        <v>2716.3334538092263</v>
      </c>
      <c r="AB1136" s="43">
        <v>176.32797469774954</v>
      </c>
      <c r="AC1136" s="43">
        <v>0</v>
      </c>
      <c r="AD1136" s="43">
        <v>0</v>
      </c>
      <c r="AE1136" s="43">
        <v>176.32797469774954</v>
      </c>
      <c r="AG1136" s="43">
        <v>4995337.2215551669</v>
      </c>
      <c r="AH1136" s="43">
        <v>586728.02602279291</v>
      </c>
      <c r="AI1136" s="43">
        <v>0</v>
      </c>
      <c r="AJ1136" s="43">
        <v>740577493.73054802</v>
      </c>
      <c r="AK1136" s="43">
        <v>745572830.95210314</v>
      </c>
    </row>
    <row r="1137" spans="3:37" x14ac:dyDescent="0.2">
      <c r="C1137" s="43">
        <v>6.1336252649590861E-4</v>
      </c>
      <c r="D1137" s="43">
        <v>5.3954502948264392E-2</v>
      </c>
      <c r="E1137" s="43">
        <v>8.3157146660590016</v>
      </c>
      <c r="F1137" s="43">
        <v>1.306158403289265</v>
      </c>
      <c r="H1137" s="43">
        <v>8.9613043860076186E-5</v>
      </c>
      <c r="I1137" s="43">
        <v>7.4267654941916075E-2</v>
      </c>
      <c r="J1137" s="43">
        <v>0</v>
      </c>
      <c r="K1137" s="43">
        <v>1</v>
      </c>
      <c r="M1137" s="43">
        <v>7.8644617473396794E-3</v>
      </c>
      <c r="N1137" s="43">
        <v>4.9437140229756538E-2</v>
      </c>
      <c r="O1137" s="43">
        <v>0</v>
      </c>
      <c r="P1137" s="43">
        <v>1</v>
      </c>
      <c r="R1137" s="43">
        <v>626.59555240327381</v>
      </c>
      <c r="S1137" s="43">
        <v>126.01240863330379</v>
      </c>
      <c r="T1137" s="43">
        <v>7361.4728975774733</v>
      </c>
      <c r="U1137" s="43">
        <v>8114.0808586140511</v>
      </c>
      <c r="W1137" s="43">
        <v>5210.5898248072453</v>
      </c>
      <c r="X1137" s="43">
        <v>0</v>
      </c>
      <c r="Y1137" s="43">
        <v>0</v>
      </c>
      <c r="Z1137" s="43">
        <v>5210.5898248072453</v>
      </c>
      <c r="AB1137" s="43">
        <v>20.526611840017722</v>
      </c>
      <c r="AC1137" s="43">
        <v>0</v>
      </c>
      <c r="AD1137" s="43">
        <v>0</v>
      </c>
      <c r="AE1137" s="43">
        <v>20.526611840017722</v>
      </c>
      <c r="AG1137" s="43">
        <v>9582274.687820524</v>
      </c>
      <c r="AH1137" s="43">
        <v>1125487.4021583649</v>
      </c>
      <c r="AI1137" s="43">
        <v>0</v>
      </c>
      <c r="AJ1137" s="43">
        <v>86211769.728074431</v>
      </c>
      <c r="AK1137" s="43">
        <v>95794044.415894955</v>
      </c>
    </row>
    <row r="1138" spans="3:37" x14ac:dyDescent="0.2">
      <c r="C1138" s="43">
        <v>6.1190581412695622E-4</v>
      </c>
      <c r="D1138" s="43">
        <v>4.511255701229696E-2</v>
      </c>
      <c r="E1138" s="43">
        <v>7.6275582915919973</v>
      </c>
      <c r="F1138" s="43">
        <v>2.3084890137235723</v>
      </c>
      <c r="H1138" s="43">
        <v>9.1164483914107919E-5</v>
      </c>
      <c r="I1138" s="43">
        <v>0.10409946319049557</v>
      </c>
      <c r="J1138" s="43">
        <v>0</v>
      </c>
      <c r="K1138" s="43">
        <v>1</v>
      </c>
      <c r="M1138" s="43">
        <v>7.8796684175023168E-3</v>
      </c>
      <c r="N1138" s="43">
        <v>4.6760638325209269E-2</v>
      </c>
      <c r="O1138" s="43">
        <v>0</v>
      </c>
      <c r="P1138" s="43">
        <v>1</v>
      </c>
      <c r="R1138" s="43">
        <v>522.66617662209444</v>
      </c>
      <c r="S1138" s="43">
        <v>179.68695143917205</v>
      </c>
      <c r="T1138" s="43">
        <v>6976.3899254250346</v>
      </c>
      <c r="U1138" s="43">
        <v>7678.7430534863015</v>
      </c>
      <c r="W1138" s="43">
        <v>3986.6667292285438</v>
      </c>
      <c r="X1138" s="43">
        <v>0</v>
      </c>
      <c r="Y1138" s="43">
        <v>0</v>
      </c>
      <c r="Z1138" s="43">
        <v>3986.6667292285438</v>
      </c>
      <c r="AB1138" s="43">
        <v>73.177615645175862</v>
      </c>
      <c r="AC1138" s="43">
        <v>0</v>
      </c>
      <c r="AD1138" s="43">
        <v>0</v>
      </c>
      <c r="AE1138" s="43">
        <v>73.177615645175862</v>
      </c>
      <c r="AG1138" s="43">
        <v>7331480.1150512919</v>
      </c>
      <c r="AH1138" s="43">
        <v>861120.01351336541</v>
      </c>
      <c r="AI1138" s="43">
        <v>0</v>
      </c>
      <c r="AJ1138" s="43">
        <v>307345985.70973861</v>
      </c>
      <c r="AK1138" s="43">
        <v>314677465.82478988</v>
      </c>
    </row>
    <row r="1139" spans="3:37" x14ac:dyDescent="0.2">
      <c r="C1139" s="43">
        <v>5.8627302770141441E-4</v>
      </c>
      <c r="D1139" s="43">
        <v>5.1574359135094533E-2</v>
      </c>
      <c r="E1139" s="43">
        <v>3.3884332630635439</v>
      </c>
      <c r="F1139" s="43">
        <v>1.8757709188298273</v>
      </c>
      <c r="H1139" s="43">
        <v>8.864595932350528E-5</v>
      </c>
      <c r="I1139" s="43">
        <v>0.10669832600251883</v>
      </c>
      <c r="J1139" s="43">
        <v>0</v>
      </c>
      <c r="K1139" s="43">
        <v>1</v>
      </c>
      <c r="M1139" s="43">
        <v>7.8469364523447976E-3</v>
      </c>
      <c r="N1139" s="43">
        <v>4.7322542237014598E-2</v>
      </c>
      <c r="O1139" s="43">
        <v>0</v>
      </c>
      <c r="P1139" s="43">
        <v>1</v>
      </c>
      <c r="R1139" s="43">
        <v>572.50083868094259</v>
      </c>
      <c r="S1139" s="43">
        <v>179.08488108659986</v>
      </c>
      <c r="T1139" s="43">
        <v>7030.8944114558481</v>
      </c>
      <c r="U1139" s="43">
        <v>7782.4801312233903</v>
      </c>
      <c r="W1139" s="43">
        <v>1939.8808849182819</v>
      </c>
      <c r="X1139" s="43">
        <v>0</v>
      </c>
      <c r="Y1139" s="43">
        <v>0</v>
      </c>
      <c r="Z1139" s="43">
        <v>1939.8808849182819</v>
      </c>
      <c r="AB1139" s="43">
        <v>53.647615650902772</v>
      </c>
      <c r="AC1139" s="43">
        <v>0</v>
      </c>
      <c r="AD1139" s="43">
        <v>0</v>
      </c>
      <c r="AE1139" s="43">
        <v>53.647615650902772</v>
      </c>
      <c r="AG1139" s="43">
        <v>3567440.9473647205</v>
      </c>
      <c r="AH1139" s="43">
        <v>419014.27114234888</v>
      </c>
      <c r="AI1139" s="43">
        <v>0</v>
      </c>
      <c r="AJ1139" s="43">
        <v>225319985.73379165</v>
      </c>
      <c r="AK1139" s="43">
        <v>228887426.68115637</v>
      </c>
    </row>
    <row r="1140" spans="3:37" x14ac:dyDescent="0.2">
      <c r="C1140" s="43">
        <v>6.1154215225078801E-4</v>
      </c>
      <c r="D1140" s="43">
        <v>5.4996157389236466E-2</v>
      </c>
      <c r="E1140" s="43">
        <v>6.4885068673312674</v>
      </c>
      <c r="F1140" s="43">
        <v>2.1177660615228771</v>
      </c>
      <c r="H1140" s="43">
        <v>8.8398772553655383E-5</v>
      </c>
      <c r="I1140" s="43">
        <v>0.11452663067065649</v>
      </c>
      <c r="J1140" s="43">
        <v>0</v>
      </c>
      <c r="K1140" s="43">
        <v>1</v>
      </c>
      <c r="M1140" s="43">
        <v>7.805904368847193E-3</v>
      </c>
      <c r="N1140" s="43">
        <v>4.7287577317166374E-2</v>
      </c>
      <c r="O1140" s="43">
        <v>0</v>
      </c>
      <c r="P1140" s="43">
        <v>1</v>
      </c>
      <c r="R1140" s="43">
        <v>636.79715773334601</v>
      </c>
      <c r="S1140" s="43">
        <v>191.68807304782979</v>
      </c>
      <c r="T1140" s="43">
        <v>6988.96174885253</v>
      </c>
      <c r="U1140" s="43">
        <v>7817.4469796337062</v>
      </c>
      <c r="W1140" s="43">
        <v>4131.8627310498478</v>
      </c>
      <c r="X1140" s="43">
        <v>0</v>
      </c>
      <c r="Y1140" s="43">
        <v>0</v>
      </c>
      <c r="Z1140" s="43">
        <v>4131.8627310498478</v>
      </c>
      <c r="AB1140" s="43">
        <v>76.161556855776396</v>
      </c>
      <c r="AC1140" s="43">
        <v>0</v>
      </c>
      <c r="AD1140" s="43">
        <v>0</v>
      </c>
      <c r="AE1140" s="43">
        <v>76.161556855776396</v>
      </c>
      <c r="AG1140" s="43">
        <v>7598495.5624006698</v>
      </c>
      <c r="AH1140" s="43">
        <v>892482.34990676714</v>
      </c>
      <c r="AI1140" s="43">
        <v>0</v>
      </c>
      <c r="AJ1140" s="43">
        <v>319878538.79426086</v>
      </c>
      <c r="AK1140" s="43">
        <v>327477034.35666156</v>
      </c>
    </row>
    <row r="1141" spans="3:37" x14ac:dyDescent="0.2">
      <c r="C1141" s="43">
        <v>6.1206608639707838E-4</v>
      </c>
      <c r="D1141" s="43">
        <v>5.9187657417651307E-2</v>
      </c>
      <c r="E1141" s="43">
        <v>3.4180487766475327</v>
      </c>
      <c r="F1141" s="43">
        <v>6.0272447066543213</v>
      </c>
      <c r="H1141" s="43">
        <v>9.4851822459829371E-5</v>
      </c>
      <c r="I1141" s="43">
        <v>0.10507995426241268</v>
      </c>
      <c r="J1141" s="43">
        <v>0</v>
      </c>
      <c r="K1141" s="43">
        <v>1</v>
      </c>
      <c r="M1141" s="43">
        <v>7.8810906836329631E-3</v>
      </c>
      <c r="N1141" s="43">
        <v>4.6849933845914404E-2</v>
      </c>
      <c r="O1141" s="43">
        <v>0</v>
      </c>
      <c r="P1141" s="43">
        <v>1</v>
      </c>
      <c r="R1141" s="43">
        <v>685.91743291667422</v>
      </c>
      <c r="S1141" s="43">
        <v>188.71565448897996</v>
      </c>
      <c r="T1141" s="43">
        <v>6990.9738799825936</v>
      </c>
      <c r="U1141" s="43">
        <v>7865.6069673882475</v>
      </c>
      <c r="W1141" s="43">
        <v>2344.4992424620546</v>
      </c>
      <c r="X1141" s="43">
        <v>0</v>
      </c>
      <c r="Y1141" s="43">
        <v>0</v>
      </c>
      <c r="Z1141" s="43">
        <v>2344.4992424620546</v>
      </c>
      <c r="AB1141" s="43">
        <v>368.96540187005303</v>
      </c>
      <c r="AC1141" s="43">
        <v>0</v>
      </c>
      <c r="AD1141" s="43">
        <v>0</v>
      </c>
      <c r="AE1141" s="43">
        <v>368.96540187005303</v>
      </c>
      <c r="AG1141" s="43">
        <v>4311534.1068877187</v>
      </c>
      <c r="AH1141" s="43">
        <v>506411.83637180377</v>
      </c>
      <c r="AI1141" s="43">
        <v>0</v>
      </c>
      <c r="AJ1141" s="43">
        <v>1549654687.8542228</v>
      </c>
      <c r="AK1141" s="43">
        <v>1553966221.9611106</v>
      </c>
    </row>
    <row r="1142" spans="3:37" x14ac:dyDescent="0.2">
      <c r="C1142" s="43">
        <v>6.0622788844727981E-4</v>
      </c>
      <c r="D1142" s="43">
        <v>4.9701632043879583E-2</v>
      </c>
      <c r="E1142" s="43">
        <v>7.3509698459788995</v>
      </c>
      <c r="F1142" s="43">
        <v>3.1938065872200347</v>
      </c>
      <c r="H1142" s="43">
        <v>9.5473675440937988E-5</v>
      </c>
      <c r="I1142" s="43">
        <v>0.11927812779643332</v>
      </c>
      <c r="J1142" s="43">
        <v>0</v>
      </c>
      <c r="K1142" s="43">
        <v>1</v>
      </c>
      <c r="M1142" s="43">
        <v>7.8285526767053297E-3</v>
      </c>
      <c r="N1142" s="43">
        <v>4.4693200135930249E-2</v>
      </c>
      <c r="O1142" s="43">
        <v>0</v>
      </c>
      <c r="P1142" s="43">
        <v>1</v>
      </c>
      <c r="R1142" s="43">
        <v>570.49117946109209</v>
      </c>
      <c r="S1142" s="43">
        <v>215.61890114515958</v>
      </c>
      <c r="T1142" s="43">
        <v>6624.6860768160041</v>
      </c>
      <c r="U1142" s="43">
        <v>7410.7961574222554</v>
      </c>
      <c r="W1142" s="43">
        <v>4193.6634576154247</v>
      </c>
      <c r="X1142" s="43">
        <v>0</v>
      </c>
      <c r="Y1142" s="43">
        <v>0</v>
      </c>
      <c r="Z1142" s="43">
        <v>4193.6634576154247</v>
      </c>
      <c r="AB1142" s="43">
        <v>133.91556189743579</v>
      </c>
      <c r="AC1142" s="43">
        <v>0</v>
      </c>
      <c r="AD1142" s="43">
        <v>0</v>
      </c>
      <c r="AE1142" s="43">
        <v>133.91556189743579</v>
      </c>
      <c r="AG1142" s="43">
        <v>7712147.0985547658</v>
      </c>
      <c r="AH1142" s="43">
        <v>905831.30684493179</v>
      </c>
      <c r="AI1142" s="43">
        <v>0</v>
      </c>
      <c r="AJ1142" s="43">
        <v>562445359.96923029</v>
      </c>
      <c r="AK1142" s="43">
        <v>570157507.06778502</v>
      </c>
    </row>
    <row r="1143" spans="3:37" x14ac:dyDescent="0.2">
      <c r="C1143" s="43">
        <v>6.3196817411337314E-4</v>
      </c>
      <c r="D1143" s="43">
        <v>4.9440188175454515E-2</v>
      </c>
      <c r="E1143" s="43">
        <v>12.525123023574613</v>
      </c>
      <c r="F1143" s="43">
        <v>3.9842270536864608</v>
      </c>
      <c r="H1143" s="43">
        <v>9.1073170792377311E-5</v>
      </c>
      <c r="I1143" s="43">
        <v>0.10797561329078842</v>
      </c>
      <c r="J1143" s="43">
        <v>0</v>
      </c>
      <c r="K1143" s="43">
        <v>1</v>
      </c>
      <c r="M1143" s="43">
        <v>7.8980215185732172E-3</v>
      </c>
      <c r="N1143" s="43">
        <v>4.7391888322557807E-2</v>
      </c>
      <c r="O1143" s="43">
        <v>0</v>
      </c>
      <c r="P1143" s="43">
        <v>1</v>
      </c>
      <c r="R1143" s="43">
        <v>591.58573825256963</v>
      </c>
      <c r="S1143" s="43">
        <v>186.19092496516703</v>
      </c>
      <c r="T1143" s="43">
        <v>7087.0369796209197</v>
      </c>
      <c r="U1143" s="43">
        <v>7864.8136428386561</v>
      </c>
      <c r="W1143" s="43">
        <v>7409.6841506056444</v>
      </c>
      <c r="X1143" s="43">
        <v>0</v>
      </c>
      <c r="Y1143" s="43">
        <v>0</v>
      </c>
      <c r="Z1143" s="43">
        <v>7409.6841506056444</v>
      </c>
      <c r="AB1143" s="43">
        <v>188.90059961951835</v>
      </c>
      <c r="AC1143" s="43">
        <v>0</v>
      </c>
      <c r="AD1143" s="43">
        <v>0</v>
      </c>
      <c r="AE1143" s="43">
        <v>188.90059961951835</v>
      </c>
      <c r="AG1143" s="43">
        <v>13626409.15296378</v>
      </c>
      <c r="AH1143" s="43">
        <v>1600491.7765308192</v>
      </c>
      <c r="AI1143" s="43">
        <v>0</v>
      </c>
      <c r="AJ1143" s="43">
        <v>793382518.40197706</v>
      </c>
      <c r="AK1143" s="43">
        <v>807008927.55494082</v>
      </c>
    </row>
    <row r="1144" spans="3:37" x14ac:dyDescent="0.2">
      <c r="C1144" s="43">
        <v>6.1420451181526392E-4</v>
      </c>
      <c r="D1144" s="43">
        <v>6.7381369358753163E-2</v>
      </c>
      <c r="E1144" s="43">
        <v>1.7300075387498184</v>
      </c>
      <c r="F1144" s="43">
        <v>0.87274917184604128</v>
      </c>
      <c r="H1144" s="43">
        <v>9.125571996382309E-5</v>
      </c>
      <c r="I1144" s="43">
        <v>0.12312717386894534</v>
      </c>
      <c r="J1144" s="43">
        <v>0</v>
      </c>
      <c r="K1144" s="43">
        <v>1</v>
      </c>
      <c r="M1144" s="43">
        <v>7.8235826874423712E-3</v>
      </c>
      <c r="N1144" s="43">
        <v>4.345868797607539E-2</v>
      </c>
      <c r="O1144" s="43">
        <v>0</v>
      </c>
      <c r="P1144" s="43">
        <v>1</v>
      </c>
      <c r="R1144" s="43">
        <v>783.60140826552151</v>
      </c>
      <c r="S1144" s="43">
        <v>212.74353918460477</v>
      </c>
      <c r="T1144" s="43">
        <v>6437.6099643377574</v>
      </c>
      <c r="U1144" s="43">
        <v>7433.9549117878832</v>
      </c>
      <c r="W1144" s="43">
        <v>1355.6363436743266</v>
      </c>
      <c r="X1144" s="43">
        <v>0</v>
      </c>
      <c r="Y1144" s="43">
        <v>0</v>
      </c>
      <c r="Z1144" s="43">
        <v>1355.6363436743266</v>
      </c>
      <c r="AB1144" s="43">
        <v>-10.669390311450359</v>
      </c>
      <c r="AC1144" s="43">
        <v>0</v>
      </c>
      <c r="AD1144" s="43">
        <v>0</v>
      </c>
      <c r="AE1144" s="43">
        <v>-10.669390311450359</v>
      </c>
      <c r="AG1144" s="43">
        <v>2493015.2360170865</v>
      </c>
      <c r="AH1144" s="43">
        <v>292817.45023365453</v>
      </c>
      <c r="AI1144" s="43">
        <v>0</v>
      </c>
      <c r="AJ1144" s="43">
        <v>0</v>
      </c>
      <c r="AK1144" s="43">
        <v>2493015.2360170865</v>
      </c>
    </row>
    <row r="1145" spans="3:37" x14ac:dyDescent="0.2">
      <c r="C1145" s="43">
        <v>5.8372154493938544E-4</v>
      </c>
      <c r="D1145" s="43">
        <v>5.4603481689658229E-2</v>
      </c>
      <c r="E1145" s="43">
        <v>6.1648792898382281</v>
      </c>
      <c r="F1145" s="43">
        <v>5.4093742956449304</v>
      </c>
      <c r="H1145" s="43">
        <v>8.6660418723078875E-5</v>
      </c>
      <c r="I1145" s="43">
        <v>9.1166259957107101E-2</v>
      </c>
      <c r="J1145" s="43">
        <v>0</v>
      </c>
      <c r="K1145" s="43">
        <v>1</v>
      </c>
      <c r="M1145" s="43">
        <v>7.8354959127669641E-3</v>
      </c>
      <c r="N1145" s="43">
        <v>4.5587358048116096E-2</v>
      </c>
      <c r="O1145" s="43">
        <v>0</v>
      </c>
      <c r="P1145" s="43">
        <v>1</v>
      </c>
      <c r="R1145" s="43">
        <v>603.487712034575</v>
      </c>
      <c r="S1145" s="43">
        <v>149.58818555145345</v>
      </c>
      <c r="T1145" s="43">
        <v>6763.2164247317487</v>
      </c>
      <c r="U1145" s="43">
        <v>7516.2923223177768</v>
      </c>
      <c r="W1145" s="43">
        <v>3720.428897593808</v>
      </c>
      <c r="X1145" s="43">
        <v>0</v>
      </c>
      <c r="Y1145" s="43">
        <v>0</v>
      </c>
      <c r="Z1145" s="43">
        <v>3720.428897593808</v>
      </c>
      <c r="AB1145" s="43">
        <v>284.72734295456223</v>
      </c>
      <c r="AC1145" s="43">
        <v>0</v>
      </c>
      <c r="AD1145" s="43">
        <v>0</v>
      </c>
      <c r="AE1145" s="43">
        <v>284.72734295456223</v>
      </c>
      <c r="AG1145" s="43">
        <v>6841868.7426750129</v>
      </c>
      <c r="AH1145" s="43">
        <v>803612.64188026253</v>
      </c>
      <c r="AI1145" s="43">
        <v>0</v>
      </c>
      <c r="AJ1145" s="43">
        <v>1195854840.4091613</v>
      </c>
      <c r="AK1145" s="43">
        <v>1202696709.1518364</v>
      </c>
    </row>
    <row r="1146" spans="3:37" x14ac:dyDescent="0.2">
      <c r="C1146" s="43">
        <v>5.8603502213938467E-4</v>
      </c>
      <c r="D1146" s="43">
        <v>4.9582270424527362E-2</v>
      </c>
      <c r="E1146" s="43">
        <v>7.5326394884554002</v>
      </c>
      <c r="F1146" s="43">
        <v>1.7220978984390383</v>
      </c>
      <c r="H1146" s="43">
        <v>9.3682614122236885E-5</v>
      </c>
      <c r="I1146" s="43">
        <v>8.6276655558804566E-2</v>
      </c>
      <c r="J1146" s="43">
        <v>0</v>
      </c>
      <c r="K1146" s="43">
        <v>1</v>
      </c>
      <c r="M1146" s="43">
        <v>7.7799612679417098E-3</v>
      </c>
      <c r="N1146" s="43">
        <v>4.5102782709374706E-2</v>
      </c>
      <c r="O1146" s="43">
        <v>0</v>
      </c>
      <c r="P1146" s="43">
        <v>1</v>
      </c>
      <c r="R1146" s="43">
        <v>550.16423347478485</v>
      </c>
      <c r="S1146" s="43">
        <v>153.03637688536881</v>
      </c>
      <c r="T1146" s="43">
        <v>6643.9008869825466</v>
      </c>
      <c r="U1146" s="43">
        <v>7347.1014973427</v>
      </c>
      <c r="W1146" s="43">
        <v>4144.1888302079606</v>
      </c>
      <c r="X1146" s="43">
        <v>0</v>
      </c>
      <c r="Y1146" s="43">
        <v>0</v>
      </c>
      <c r="Z1146" s="43">
        <v>4144.1888302079606</v>
      </c>
      <c r="AB1146" s="43">
        <v>42.508150736365913</v>
      </c>
      <c r="AC1146" s="43">
        <v>0</v>
      </c>
      <c r="AD1146" s="43">
        <v>0</v>
      </c>
      <c r="AE1146" s="43">
        <v>42.508150736365913</v>
      </c>
      <c r="AG1146" s="43">
        <v>7621163.2587524392</v>
      </c>
      <c r="AH1146" s="43">
        <v>895144.78732491948</v>
      </c>
      <c r="AI1146" s="43">
        <v>0</v>
      </c>
      <c r="AJ1146" s="43">
        <v>178534233.09273684</v>
      </c>
      <c r="AK1146" s="43">
        <v>186155396.35148928</v>
      </c>
    </row>
    <row r="1147" spans="3:37" x14ac:dyDescent="0.2">
      <c r="C1147" s="43">
        <v>6.0502181102220975E-4</v>
      </c>
      <c r="D1147" s="43">
        <v>4.6508444259117751E-2</v>
      </c>
      <c r="E1147" s="43">
        <v>4.7975235946536285</v>
      </c>
      <c r="F1147" s="43">
        <v>1.9453982941474373</v>
      </c>
      <c r="H1147" s="43">
        <v>9.037261013711273E-5</v>
      </c>
      <c r="I1147" s="43">
        <v>0.11837137554206356</v>
      </c>
      <c r="J1147" s="43">
        <v>0</v>
      </c>
      <c r="K1147" s="43">
        <v>1</v>
      </c>
      <c r="M1147" s="43">
        <v>7.9074902315704465E-3</v>
      </c>
      <c r="N1147" s="43">
        <v>4.6366000526664064E-2</v>
      </c>
      <c r="O1147" s="43">
        <v>0</v>
      </c>
      <c r="P1147" s="43">
        <v>1</v>
      </c>
      <c r="R1147" s="43">
        <v>532.77669116661195</v>
      </c>
      <c r="S1147" s="43">
        <v>202.54703630044182</v>
      </c>
      <c r="T1147" s="43">
        <v>6941.9370746381946</v>
      </c>
      <c r="U1147" s="43">
        <v>7677.2608021052483</v>
      </c>
      <c r="W1147" s="43">
        <v>2556.0087465533102</v>
      </c>
      <c r="X1147" s="43">
        <v>0</v>
      </c>
      <c r="Y1147" s="43">
        <v>0</v>
      </c>
      <c r="Z1147" s="43">
        <v>2556.0087465533102</v>
      </c>
      <c r="AB1147" s="43">
        <v>53.894420723976111</v>
      </c>
      <c r="AC1147" s="43">
        <v>0</v>
      </c>
      <c r="AD1147" s="43">
        <v>0</v>
      </c>
      <c r="AE1147" s="43">
        <v>53.894420723976111</v>
      </c>
      <c r="AG1147" s="43">
        <v>4700500.0849115374</v>
      </c>
      <c r="AH1147" s="43">
        <v>552097.88925551495</v>
      </c>
      <c r="AI1147" s="43">
        <v>0</v>
      </c>
      <c r="AJ1147" s="43">
        <v>226356567.04069966</v>
      </c>
      <c r="AK1147" s="43">
        <v>231057067.12561119</v>
      </c>
    </row>
    <row r="1148" spans="3:37" x14ac:dyDescent="0.2">
      <c r="C1148" s="43">
        <v>5.9266599410253589E-4</v>
      </c>
      <c r="D1148" s="43">
        <v>4.9387161201606508E-2</v>
      </c>
      <c r="E1148" s="43">
        <v>3.0152593978274917</v>
      </c>
      <c r="F1148" s="43">
        <v>2.3589713852035845</v>
      </c>
      <c r="H1148" s="43">
        <v>9.5738174972770373E-5</v>
      </c>
      <c r="I1148" s="43">
        <v>9.5473674530494435E-2</v>
      </c>
      <c r="J1148" s="43">
        <v>0</v>
      </c>
      <c r="K1148" s="43">
        <v>1</v>
      </c>
      <c r="M1148" s="43">
        <v>7.9603649939240517E-3</v>
      </c>
      <c r="N1148" s="43">
        <v>4.3803253257383233E-2</v>
      </c>
      <c r="O1148" s="43">
        <v>0</v>
      </c>
      <c r="P1148" s="43">
        <v>1</v>
      </c>
      <c r="R1148" s="43">
        <v>554.1999027942901</v>
      </c>
      <c r="S1148" s="43">
        <v>173.06576041878773</v>
      </c>
      <c r="T1148" s="43">
        <v>6602.0942608170963</v>
      </c>
      <c r="U1148" s="43">
        <v>7329.3599240301737</v>
      </c>
      <c r="W1148" s="43">
        <v>1671.0564651755656</v>
      </c>
      <c r="X1148" s="43">
        <v>0</v>
      </c>
      <c r="Y1148" s="43">
        <v>0</v>
      </c>
      <c r="Z1148" s="43">
        <v>1671.0564651755656</v>
      </c>
      <c r="AB1148" s="43">
        <v>80.586173625065172</v>
      </c>
      <c r="AC1148" s="43">
        <v>0</v>
      </c>
      <c r="AD1148" s="43">
        <v>0</v>
      </c>
      <c r="AE1148" s="43">
        <v>80.586173625065172</v>
      </c>
      <c r="AG1148" s="43">
        <v>3073072.8394578649</v>
      </c>
      <c r="AH1148" s="43">
        <v>360948.19647792215</v>
      </c>
      <c r="AI1148" s="43">
        <v>0</v>
      </c>
      <c r="AJ1148" s="43">
        <v>338461929.22527373</v>
      </c>
      <c r="AK1148" s="43">
        <v>341535002.0647316</v>
      </c>
    </row>
    <row r="1149" spans="3:37" x14ac:dyDescent="0.2">
      <c r="C1149" s="43">
        <v>6.1531034957318376E-4</v>
      </c>
      <c r="D1149" s="43">
        <v>4.7539906126581898E-2</v>
      </c>
      <c r="E1149" s="43">
        <v>3.1215149360142562</v>
      </c>
      <c r="F1149" s="43">
        <v>3.7948668482412322</v>
      </c>
      <c r="H1149" s="43">
        <v>8.9519807743878939E-5</v>
      </c>
      <c r="I1149" s="43">
        <v>0.12541797429941359</v>
      </c>
      <c r="J1149" s="43">
        <v>0</v>
      </c>
      <c r="K1149" s="43">
        <v>1</v>
      </c>
      <c r="M1149" s="43">
        <v>7.9170946966872213E-3</v>
      </c>
      <c r="N1149" s="43">
        <v>4.4514995933052172E-2</v>
      </c>
      <c r="O1149" s="43">
        <v>0</v>
      </c>
      <c r="P1149" s="43">
        <v>1</v>
      </c>
      <c r="R1149" s="43">
        <v>553.85351033805557</v>
      </c>
      <c r="S1149" s="43">
        <v>212.57945805679876</v>
      </c>
      <c r="T1149" s="43">
        <v>6672.8989833449659</v>
      </c>
      <c r="U1149" s="43">
        <v>7439.3319517398204</v>
      </c>
      <c r="W1149" s="43">
        <v>1728.8620048841667</v>
      </c>
      <c r="X1149" s="43">
        <v>0</v>
      </c>
      <c r="Y1149" s="43">
        <v>0</v>
      </c>
      <c r="Z1149" s="43">
        <v>1728.8620048841667</v>
      </c>
      <c r="AB1149" s="43">
        <v>165.63030918636747</v>
      </c>
      <c r="AC1149" s="43">
        <v>0</v>
      </c>
      <c r="AD1149" s="43">
        <v>0</v>
      </c>
      <c r="AE1149" s="43">
        <v>165.63030918636747</v>
      </c>
      <c r="AG1149" s="43">
        <v>3179377.2269819826</v>
      </c>
      <c r="AH1149" s="43">
        <v>373434.19305498002</v>
      </c>
      <c r="AI1149" s="43">
        <v>0</v>
      </c>
      <c r="AJ1149" s="43">
        <v>695647298.58274341</v>
      </c>
      <c r="AK1149" s="43">
        <v>698826675.8097254</v>
      </c>
    </row>
    <row r="1150" spans="3:37" x14ac:dyDescent="0.2">
      <c r="C1150" s="43">
        <v>5.9943643118936846E-4</v>
      </c>
      <c r="D1150" s="43">
        <v>5.5237337542882514E-2</v>
      </c>
      <c r="E1150" s="43">
        <v>3.6886365413029747</v>
      </c>
      <c r="F1150" s="43">
        <v>1.7775245437484246</v>
      </c>
      <c r="H1150" s="43">
        <v>9.7897329429885716E-5</v>
      </c>
      <c r="I1150" s="43">
        <v>0.10795234186095692</v>
      </c>
      <c r="J1150" s="43">
        <v>0</v>
      </c>
      <c r="K1150" s="43">
        <v>1</v>
      </c>
      <c r="M1150" s="43">
        <v>7.9087356357404603E-3</v>
      </c>
      <c r="N1150" s="43">
        <v>4.2738943308412727E-2</v>
      </c>
      <c r="O1150" s="43">
        <v>0</v>
      </c>
      <c r="P1150" s="43">
        <v>1</v>
      </c>
      <c r="R1150" s="43">
        <v>626.92883323303511</v>
      </c>
      <c r="S1150" s="43">
        <v>200.09916926962839</v>
      </c>
      <c r="T1150" s="43">
        <v>6399.9003493030741</v>
      </c>
      <c r="U1150" s="43">
        <v>7226.9283518057373</v>
      </c>
      <c r="W1150" s="43">
        <v>2312.5126030598121</v>
      </c>
      <c r="X1150" s="43">
        <v>0</v>
      </c>
      <c r="Y1150" s="43">
        <v>0</v>
      </c>
      <c r="Z1150" s="43">
        <v>2312.5126030598121</v>
      </c>
      <c r="AB1150" s="43">
        <v>52.157423387380504</v>
      </c>
      <c r="AC1150" s="43">
        <v>0</v>
      </c>
      <c r="AD1150" s="43">
        <v>0</v>
      </c>
      <c r="AE1150" s="43">
        <v>52.157423387380504</v>
      </c>
      <c r="AG1150" s="43">
        <v>4252710.6770269945</v>
      </c>
      <c r="AH1150" s="43">
        <v>499502.7222609194</v>
      </c>
      <c r="AI1150" s="43">
        <v>0</v>
      </c>
      <c r="AJ1150" s="43">
        <v>219061178.22699812</v>
      </c>
      <c r="AK1150" s="43">
        <v>223313888.90402511</v>
      </c>
    </row>
    <row r="1151" spans="3:37" x14ac:dyDescent="0.2">
      <c r="C1151" s="43">
        <v>6.0359494609062419E-4</v>
      </c>
      <c r="D1151" s="43">
        <v>6.3231213980649348E-2</v>
      </c>
      <c r="E1151" s="43">
        <v>11.195553854601034</v>
      </c>
      <c r="F1151" s="43">
        <v>4.6993320841428776</v>
      </c>
      <c r="H1151" s="43">
        <v>8.9475819325409364E-5</v>
      </c>
      <c r="I1151" s="43">
        <v>9.8280232295691897E-2</v>
      </c>
      <c r="J1151" s="43">
        <v>0</v>
      </c>
      <c r="K1151" s="43">
        <v>1</v>
      </c>
      <c r="M1151" s="43">
        <v>7.8149366353468027E-3</v>
      </c>
      <c r="N1151" s="43">
        <v>4.3225369617406487E-2</v>
      </c>
      <c r="O1151" s="43">
        <v>0</v>
      </c>
      <c r="P1151" s="43">
        <v>1</v>
      </c>
      <c r="R1151" s="43">
        <v>722.63582396520349</v>
      </c>
      <c r="S1151" s="43">
        <v>166.4999973704854</v>
      </c>
      <c r="T1151" s="43">
        <v>6395.9719347664895</v>
      </c>
      <c r="U1151" s="43">
        <v>7285.1077561021784</v>
      </c>
      <c r="W1151" s="43">
        <v>8090.3082844664277</v>
      </c>
      <c r="X1151" s="43">
        <v>0</v>
      </c>
      <c r="Y1151" s="43">
        <v>0</v>
      </c>
      <c r="Z1151" s="43">
        <v>8090.3082844664277</v>
      </c>
      <c r="AB1151" s="43">
        <v>286.0398780957687</v>
      </c>
      <c r="AC1151" s="43">
        <v>0</v>
      </c>
      <c r="AD1151" s="43">
        <v>0</v>
      </c>
      <c r="AE1151" s="43">
        <v>286.0398780957687</v>
      </c>
      <c r="AG1151" s="43">
        <v>14878076.935133761</v>
      </c>
      <c r="AH1151" s="43">
        <v>1747506.5894447484</v>
      </c>
      <c r="AI1151" s="43">
        <v>0</v>
      </c>
      <c r="AJ1151" s="43">
        <v>1201367488.0022285</v>
      </c>
      <c r="AK1151" s="43">
        <v>1216245564.9373622</v>
      </c>
    </row>
    <row r="1152" spans="3:37" x14ac:dyDescent="0.2">
      <c r="C1152" s="43">
        <v>6.2846551966655451E-4</v>
      </c>
      <c r="D1152" s="43">
        <v>3.9401594256454432E-2</v>
      </c>
      <c r="E1152" s="43">
        <v>8.190522455942542</v>
      </c>
      <c r="F1152" s="43">
        <v>5.3201854361397976</v>
      </c>
      <c r="H1152" s="43">
        <v>8.7862714464466695E-5</v>
      </c>
      <c r="I1152" s="43">
        <v>0.10304634028375359</v>
      </c>
      <c r="J1152" s="43">
        <v>0</v>
      </c>
      <c r="K1152" s="43">
        <v>1</v>
      </c>
      <c r="M1152" s="43">
        <v>7.8887404457150812E-3</v>
      </c>
      <c r="N1152" s="43">
        <v>4.9900113464002804E-2</v>
      </c>
      <c r="O1152" s="43">
        <v>0</v>
      </c>
      <c r="P1152" s="43">
        <v>1</v>
      </c>
      <c r="R1152" s="43">
        <v>468.85399692632905</v>
      </c>
      <c r="S1152" s="43">
        <v>171.42713282881923</v>
      </c>
      <c r="T1152" s="43">
        <v>7453.3509863960307</v>
      </c>
      <c r="U1152" s="43">
        <v>8093.6321161511787</v>
      </c>
      <c r="W1152" s="43">
        <v>3840.1591903835138</v>
      </c>
      <c r="X1152" s="43">
        <v>0</v>
      </c>
      <c r="Y1152" s="43">
        <v>0</v>
      </c>
      <c r="Z1152" s="43">
        <v>3840.1591903835138</v>
      </c>
      <c r="AB1152" s="43">
        <v>216.73237438408543</v>
      </c>
      <c r="AC1152" s="43">
        <v>0</v>
      </c>
      <c r="AD1152" s="43">
        <v>0</v>
      </c>
      <c r="AE1152" s="43">
        <v>216.73237438408543</v>
      </c>
      <c r="AG1152" s="43">
        <v>7062052.7511152821</v>
      </c>
      <c r="AH1152" s="43">
        <v>829474.38512283901</v>
      </c>
      <c r="AI1152" s="43">
        <v>0</v>
      </c>
      <c r="AJ1152" s="43">
        <v>910275972.41315877</v>
      </c>
      <c r="AK1152" s="43">
        <v>917338025.1642741</v>
      </c>
    </row>
    <row r="1153" spans="3:37" x14ac:dyDescent="0.2">
      <c r="C1153" s="43">
        <v>6.1844949796063808E-4</v>
      </c>
      <c r="D1153" s="43">
        <v>4.9338015854149646E-2</v>
      </c>
      <c r="E1153" s="43">
        <v>1.5966211267407495</v>
      </c>
      <c r="F1153" s="43">
        <v>5.9375037178209533</v>
      </c>
      <c r="H1153" s="43">
        <v>8.3631942922876782E-5</v>
      </c>
      <c r="I1153" s="43">
        <v>0.11769812638657551</v>
      </c>
      <c r="J1153" s="43">
        <v>0</v>
      </c>
      <c r="K1153" s="43">
        <v>1</v>
      </c>
      <c r="M1153" s="43">
        <v>7.8278495906951486E-3</v>
      </c>
      <c r="N1153" s="43">
        <v>4.4838020828640829E-2</v>
      </c>
      <c r="O1153" s="43">
        <v>0</v>
      </c>
      <c r="P1153" s="43">
        <v>1</v>
      </c>
      <c r="R1153" s="43">
        <v>577.7344888771496</v>
      </c>
      <c r="S1153" s="43">
        <v>186.37347745652673</v>
      </c>
      <c r="T1153" s="43">
        <v>6645.5553481526667</v>
      </c>
      <c r="U1153" s="43">
        <v>7409.6633144863426</v>
      </c>
      <c r="W1153" s="43">
        <v>922.42309058802562</v>
      </c>
      <c r="X1153" s="43">
        <v>0</v>
      </c>
      <c r="Y1153" s="43">
        <v>0</v>
      </c>
      <c r="Z1153" s="43">
        <v>922.42309058802562</v>
      </c>
      <c r="AB1153" s="43">
        <v>305.22458198164162</v>
      </c>
      <c r="AC1153" s="43">
        <v>0</v>
      </c>
      <c r="AD1153" s="43">
        <v>0</v>
      </c>
      <c r="AE1153" s="43">
        <v>305.22458198164162</v>
      </c>
      <c r="AG1153" s="43">
        <v>1696336.0635913792</v>
      </c>
      <c r="AH1153" s="43">
        <v>199243.38756701353</v>
      </c>
      <c r="AI1153" s="43">
        <v>0</v>
      </c>
      <c r="AJ1153" s="43">
        <v>1281943244.3228948</v>
      </c>
      <c r="AK1153" s="43">
        <v>1283639580.3864863</v>
      </c>
    </row>
    <row r="1154" spans="3:37" x14ac:dyDescent="0.2">
      <c r="C1154" s="43">
        <v>5.8959912257047461E-4</v>
      </c>
      <c r="D1154" s="43">
        <v>5.4045158132867269E-2</v>
      </c>
      <c r="E1154" s="43">
        <v>2.2395091876084035</v>
      </c>
      <c r="F1154" s="43">
        <v>1.7745054444603232</v>
      </c>
      <c r="H1154" s="43">
        <v>9.389833820361293E-5</v>
      </c>
      <c r="I1154" s="43">
        <v>0.11402110094119411</v>
      </c>
      <c r="J1154" s="43">
        <v>0</v>
      </c>
      <c r="K1154" s="43">
        <v>1</v>
      </c>
      <c r="M1154" s="43">
        <v>7.9088453130889969E-3</v>
      </c>
      <c r="N1154" s="43">
        <v>4.6484114898152407E-2</v>
      </c>
      <c r="O1154" s="43">
        <v>0</v>
      </c>
      <c r="P1154" s="43">
        <v>1</v>
      </c>
      <c r="R1154" s="43">
        <v>603.33148993635552</v>
      </c>
      <c r="S1154" s="43">
        <v>202.71482420666351</v>
      </c>
      <c r="T1154" s="43">
        <v>6960.8138561613259</v>
      </c>
      <c r="U1154" s="43">
        <v>7766.860170304345</v>
      </c>
      <c r="W1154" s="43">
        <v>1351.1664148859352</v>
      </c>
      <c r="X1154" s="43">
        <v>0</v>
      </c>
      <c r="Y1154" s="43">
        <v>0</v>
      </c>
      <c r="Z1154" s="43">
        <v>1351.1664148859352</v>
      </c>
      <c r="AB1154" s="43">
        <v>49.999337043397063</v>
      </c>
      <c r="AC1154" s="43">
        <v>0</v>
      </c>
      <c r="AD1154" s="43">
        <v>0</v>
      </c>
      <c r="AE1154" s="43">
        <v>49.999337043397063</v>
      </c>
      <c r="AG1154" s="43">
        <v>2484795.0369752347</v>
      </c>
      <c r="AH1154" s="43">
        <v>291851.94561536203</v>
      </c>
      <c r="AI1154" s="43">
        <v>0</v>
      </c>
      <c r="AJ1154" s="43">
        <v>209997215.58226767</v>
      </c>
      <c r="AK1154" s="43">
        <v>212482010.61924291</v>
      </c>
    </row>
    <row r="1155" spans="3:37" x14ac:dyDescent="0.2">
      <c r="C1155" s="43">
        <v>6.3126490979892314E-4</v>
      </c>
      <c r="D1155" s="43">
        <v>5.4007488732459474E-2</v>
      </c>
      <c r="E1155" s="43">
        <v>7.455402449287388</v>
      </c>
      <c r="F1155" s="43">
        <v>1.1651326230255548</v>
      </c>
      <c r="H1155" s="43">
        <v>9.5197731107665717E-5</v>
      </c>
      <c r="I1155" s="43">
        <v>0.10182921633068387</v>
      </c>
      <c r="J1155" s="43">
        <v>0</v>
      </c>
      <c r="K1155" s="43">
        <v>1</v>
      </c>
      <c r="M1155" s="43">
        <v>7.8233980950901463E-3</v>
      </c>
      <c r="N1155" s="43">
        <v>4.6283864100293948E-2</v>
      </c>
      <c r="O1155" s="43">
        <v>0</v>
      </c>
      <c r="P1155" s="43">
        <v>1</v>
      </c>
      <c r="R1155" s="43">
        <v>645.51747741487668</v>
      </c>
      <c r="S1155" s="43">
        <v>183.54449866446248</v>
      </c>
      <c r="T1155" s="43">
        <v>6855.9463822578136</v>
      </c>
      <c r="U1155" s="43">
        <v>7685.0083583371525</v>
      </c>
      <c r="W1155" s="43">
        <v>4812.5925821766878</v>
      </c>
      <c r="X1155" s="43">
        <v>0</v>
      </c>
      <c r="Y1155" s="43">
        <v>0</v>
      </c>
      <c r="Z1155" s="43">
        <v>4812.5925821766878</v>
      </c>
      <c r="AB1155" s="43">
        <v>11.405771385216294</v>
      </c>
      <c r="AC1155" s="43">
        <v>0</v>
      </c>
      <c r="AD1155" s="43">
        <v>0</v>
      </c>
      <c r="AE1155" s="43">
        <v>11.405771385216294</v>
      </c>
      <c r="AG1155" s="43">
        <v>8850357.7586229295</v>
      </c>
      <c r="AH1155" s="43">
        <v>1039519.9977501646</v>
      </c>
      <c r="AI1155" s="43">
        <v>0</v>
      </c>
      <c r="AJ1155" s="43">
        <v>47904239.817908436</v>
      </c>
      <c r="AK1155" s="43">
        <v>56754597.576531366</v>
      </c>
    </row>
    <row r="1156" spans="3:37" x14ac:dyDescent="0.2">
      <c r="C1156" s="43">
        <v>6.0964330011246764E-4</v>
      </c>
      <c r="D1156" s="43">
        <v>6.5090426869861773E-2</v>
      </c>
      <c r="E1156" s="43">
        <v>5.7449690234960187</v>
      </c>
      <c r="F1156" s="43">
        <v>2.583699244468328</v>
      </c>
      <c r="H1156" s="43">
        <v>7.6904823187432317E-5</v>
      </c>
      <c r="I1156" s="43">
        <v>0.10502016659260105</v>
      </c>
      <c r="J1156" s="43">
        <v>0</v>
      </c>
      <c r="K1156" s="43">
        <v>1</v>
      </c>
      <c r="M1156" s="43">
        <v>7.8293787284230611E-3</v>
      </c>
      <c r="N1156" s="43">
        <v>4.6476498395277566E-2</v>
      </c>
      <c r="O1156" s="43">
        <v>0</v>
      </c>
      <c r="P1156" s="43">
        <v>1</v>
      </c>
      <c r="R1156" s="43">
        <v>751.33790199634723</v>
      </c>
      <c r="S1156" s="43">
        <v>152.92153673082211</v>
      </c>
      <c r="T1156" s="43">
        <v>6889.7438311220194</v>
      </c>
      <c r="U1156" s="43">
        <v>7794.0032698491887</v>
      </c>
      <c r="W1156" s="43">
        <v>4316.4129731475023</v>
      </c>
      <c r="X1156" s="43">
        <v>0</v>
      </c>
      <c r="Y1156" s="43">
        <v>0</v>
      </c>
      <c r="Z1156" s="43">
        <v>4316.4129731475023</v>
      </c>
      <c r="AB1156" s="43">
        <v>127.31857964732761</v>
      </c>
      <c r="AC1156" s="43">
        <v>0</v>
      </c>
      <c r="AD1156" s="43">
        <v>0</v>
      </c>
      <c r="AE1156" s="43">
        <v>127.31857964732761</v>
      </c>
      <c r="AG1156" s="43">
        <v>7937883.457618257</v>
      </c>
      <c r="AH1156" s="43">
        <v>932345.20219986048</v>
      </c>
      <c r="AI1156" s="43">
        <v>0</v>
      </c>
      <c r="AJ1156" s="43">
        <v>534738034.51877594</v>
      </c>
      <c r="AK1156" s="43">
        <v>542675917.97639418</v>
      </c>
    </row>
    <row r="1157" spans="3:37" x14ac:dyDescent="0.2">
      <c r="C1157" s="43">
        <v>6.0803733793504959E-4</v>
      </c>
      <c r="D1157" s="43">
        <v>5.4746661786156836E-2</v>
      </c>
      <c r="E1157" s="43">
        <v>3.2785738296209352</v>
      </c>
      <c r="F1157" s="43">
        <v>0.71389116978903477</v>
      </c>
      <c r="H1157" s="43">
        <v>9.5278355872974174E-5</v>
      </c>
      <c r="I1157" s="43">
        <v>0.10779759974843339</v>
      </c>
      <c r="J1157" s="43">
        <v>0</v>
      </c>
      <c r="K1157" s="43">
        <v>1</v>
      </c>
      <c r="M1157" s="43">
        <v>7.7929545742084858E-3</v>
      </c>
      <c r="N1157" s="43">
        <v>4.5468337037464814E-2</v>
      </c>
      <c r="O1157" s="43">
        <v>0</v>
      </c>
      <c r="P1157" s="43">
        <v>1</v>
      </c>
      <c r="R1157" s="43">
        <v>630.27526641586405</v>
      </c>
      <c r="S1157" s="43">
        <v>194.46691199789819</v>
      </c>
      <c r="T1157" s="43">
        <v>6708.9350596410741</v>
      </c>
      <c r="U1157" s="43">
        <v>7533.6772380548364</v>
      </c>
      <c r="W1157" s="43">
        <v>2066.4039939284148</v>
      </c>
      <c r="X1157" s="43">
        <v>0</v>
      </c>
      <c r="Y1157" s="43">
        <v>0</v>
      </c>
      <c r="Z1157" s="43">
        <v>2066.4039939284148</v>
      </c>
      <c r="AB1157" s="43">
        <v>-19.295023152810767</v>
      </c>
      <c r="AC1157" s="43">
        <v>0</v>
      </c>
      <c r="AD1157" s="43">
        <v>0</v>
      </c>
      <c r="AE1157" s="43">
        <v>-19.295023152810767</v>
      </c>
      <c r="AG1157" s="43">
        <v>3800116.9448343548</v>
      </c>
      <c r="AH1157" s="43">
        <v>446343.26268853759</v>
      </c>
      <c r="AI1157" s="43">
        <v>0</v>
      </c>
      <c r="AJ1157" s="43">
        <v>0</v>
      </c>
      <c r="AK1157" s="43">
        <v>3800116.9448343548</v>
      </c>
    </row>
    <row r="1158" spans="3:37" x14ac:dyDescent="0.2">
      <c r="C1158" s="43">
        <v>6.1231958307028655E-4</v>
      </c>
      <c r="D1158" s="43">
        <v>4.8923496045710696E-2</v>
      </c>
      <c r="E1158" s="43">
        <v>9.3690985383039465</v>
      </c>
      <c r="F1158" s="43">
        <v>4.6523806519305397</v>
      </c>
      <c r="H1158" s="43">
        <v>1.0016690759129254E-4</v>
      </c>
      <c r="I1158" s="43">
        <v>0.13988485469309275</v>
      </c>
      <c r="J1158" s="43">
        <v>0</v>
      </c>
      <c r="K1158" s="43">
        <v>1</v>
      </c>
      <c r="M1158" s="43">
        <v>7.7770494202663281E-3</v>
      </c>
      <c r="N1158" s="43">
        <v>4.7045144980581766E-2</v>
      </c>
      <c r="O1158" s="43">
        <v>0</v>
      </c>
      <c r="P1158" s="43">
        <v>1</v>
      </c>
      <c r="R1158" s="43">
        <v>567.20232954968799</v>
      </c>
      <c r="S1158" s="43">
        <v>265.30005195713511</v>
      </c>
      <c r="T1158" s="43">
        <v>6927.4283528991564</v>
      </c>
      <c r="U1158" s="43">
        <v>7759.9307344059798</v>
      </c>
      <c r="W1158" s="43">
        <v>5314.1745167065747</v>
      </c>
      <c r="X1158" s="43">
        <v>0</v>
      </c>
      <c r="Y1158" s="43">
        <v>0</v>
      </c>
      <c r="Z1158" s="43">
        <v>5314.1745167065747</v>
      </c>
      <c r="AB1158" s="43">
        <v>221.66535311696151</v>
      </c>
      <c r="AC1158" s="43">
        <v>0</v>
      </c>
      <c r="AD1158" s="43">
        <v>0</v>
      </c>
      <c r="AE1158" s="43">
        <v>221.66535311696151</v>
      </c>
      <c r="AG1158" s="43">
        <v>9772766.9362233914</v>
      </c>
      <c r="AH1158" s="43">
        <v>1147861.6956086201</v>
      </c>
      <c r="AI1158" s="43">
        <v>0</v>
      </c>
      <c r="AJ1158" s="43">
        <v>930994483.09123838</v>
      </c>
      <c r="AK1158" s="43">
        <v>940767250.02746177</v>
      </c>
    </row>
    <row r="1159" spans="3:37" x14ac:dyDescent="0.2">
      <c r="C1159" s="43">
        <v>6.10816516415702E-4</v>
      </c>
      <c r="D1159" s="43">
        <v>6.2550004967047435E-2</v>
      </c>
      <c r="E1159" s="43">
        <v>4.1517145942164566</v>
      </c>
      <c r="F1159" s="43">
        <v>1.9180586142795713</v>
      </c>
      <c r="H1159" s="43">
        <v>8.2997389433445444E-5</v>
      </c>
      <c r="I1159" s="43">
        <v>0.10161185470570977</v>
      </c>
      <c r="J1159" s="43">
        <v>0</v>
      </c>
      <c r="K1159" s="43">
        <v>1</v>
      </c>
      <c r="M1159" s="43">
        <v>7.8853545725309226E-3</v>
      </c>
      <c r="N1159" s="43">
        <v>4.6674377674575052E-2</v>
      </c>
      <c r="O1159" s="43">
        <v>0</v>
      </c>
      <c r="P1159" s="43">
        <v>1</v>
      </c>
      <c r="R1159" s="43">
        <v>723.40331255441868</v>
      </c>
      <c r="S1159" s="43">
        <v>159.68024261260467</v>
      </c>
      <c r="T1159" s="43">
        <v>6968.5454257591937</v>
      </c>
      <c r="U1159" s="43">
        <v>7851.6289809262171</v>
      </c>
      <c r="W1159" s="43">
        <v>3003.3640902367088</v>
      </c>
      <c r="X1159" s="43">
        <v>0</v>
      </c>
      <c r="Y1159" s="43">
        <v>0</v>
      </c>
      <c r="Z1159" s="43">
        <v>3003.3640902367088</v>
      </c>
      <c r="AB1159" s="43">
        <v>71.061550767718842</v>
      </c>
      <c r="AC1159" s="43">
        <v>0</v>
      </c>
      <c r="AD1159" s="43">
        <v>0</v>
      </c>
      <c r="AE1159" s="43">
        <v>71.061550767718842</v>
      </c>
      <c r="AG1159" s="43">
        <v>5523186.5619453071</v>
      </c>
      <c r="AH1159" s="43">
        <v>648726.64349112904</v>
      </c>
      <c r="AI1159" s="43">
        <v>0</v>
      </c>
      <c r="AJ1159" s="43">
        <v>298458513.22441912</v>
      </c>
      <c r="AK1159" s="43">
        <v>303981699.78636444</v>
      </c>
    </row>
    <row r="1160" spans="3:37" x14ac:dyDescent="0.2">
      <c r="C1160" s="43">
        <v>6.1753612573967054E-4</v>
      </c>
      <c r="D1160" s="43">
        <v>5.3133525248314092E-2</v>
      </c>
      <c r="E1160" s="43">
        <v>6.3973433911162703</v>
      </c>
      <c r="F1160" s="43">
        <v>2.4041301273420679</v>
      </c>
      <c r="H1160" s="43">
        <v>9.9759960766609979E-5</v>
      </c>
      <c r="I1160" s="43">
        <v>0.11093556886762579</v>
      </c>
      <c r="J1160" s="43">
        <v>0</v>
      </c>
      <c r="K1160" s="43">
        <v>1</v>
      </c>
      <c r="M1160" s="43">
        <v>7.915634224980872E-3</v>
      </c>
      <c r="N1160" s="43">
        <v>4.6890987612958068E-2</v>
      </c>
      <c r="O1160" s="43">
        <v>0</v>
      </c>
      <c r="P1160" s="43">
        <v>1</v>
      </c>
      <c r="R1160" s="43">
        <v>621.25997173826568</v>
      </c>
      <c r="S1160" s="43">
        <v>209.54121471140377</v>
      </c>
      <c r="T1160" s="43">
        <v>7027.7688756315247</v>
      </c>
      <c r="U1160" s="43">
        <v>7858.570062081194</v>
      </c>
      <c r="W1160" s="43">
        <v>3974.4133743648749</v>
      </c>
      <c r="X1160" s="43">
        <v>0</v>
      </c>
      <c r="Y1160" s="43">
        <v>0</v>
      </c>
      <c r="Z1160" s="43">
        <v>3974.4133743648749</v>
      </c>
      <c r="AB1160" s="43">
        <v>93.339293225543727</v>
      </c>
      <c r="AC1160" s="43">
        <v>0</v>
      </c>
      <c r="AD1160" s="43">
        <v>0</v>
      </c>
      <c r="AE1160" s="43">
        <v>93.339293225543727</v>
      </c>
      <c r="AG1160" s="43">
        <v>7308946.1954570049</v>
      </c>
      <c r="AH1160" s="43">
        <v>858473.28886281303</v>
      </c>
      <c r="AI1160" s="43">
        <v>0</v>
      </c>
      <c r="AJ1160" s="43">
        <v>392025031.54728365</v>
      </c>
      <c r="AK1160" s="43">
        <v>399333977.74274063</v>
      </c>
    </row>
    <row r="1161" spans="3:37" x14ac:dyDescent="0.2">
      <c r="C1161" s="43">
        <v>6.0693338251337713E-4</v>
      </c>
      <c r="D1161" s="43">
        <v>5.2089123545719422E-2</v>
      </c>
      <c r="E1161" s="43">
        <v>4.9455293828800224</v>
      </c>
      <c r="F1161" s="43">
        <v>2.9457627203625343</v>
      </c>
      <c r="H1161" s="43">
        <v>7.6580434191556205E-5</v>
      </c>
      <c r="I1161" s="43">
        <v>0.10457334482279168</v>
      </c>
      <c r="J1161" s="43">
        <v>0</v>
      </c>
      <c r="K1161" s="43">
        <v>1</v>
      </c>
      <c r="M1161" s="43">
        <v>7.9164418389262581E-3</v>
      </c>
      <c r="N1161" s="43">
        <v>4.6151785395350142E-2</v>
      </c>
      <c r="O1161" s="43">
        <v>0</v>
      </c>
      <c r="P1161" s="43">
        <v>1</v>
      </c>
      <c r="R1161" s="43">
        <v>598.59136552503276</v>
      </c>
      <c r="S1161" s="43">
        <v>151.62862491446964</v>
      </c>
      <c r="T1161" s="43">
        <v>6917.6869490132558</v>
      </c>
      <c r="U1161" s="43">
        <v>7667.9069394527578</v>
      </c>
      <c r="W1161" s="43">
        <v>2960.3511865423252</v>
      </c>
      <c r="X1161" s="43">
        <v>0</v>
      </c>
      <c r="Y1161" s="43">
        <v>0</v>
      </c>
      <c r="Z1161" s="43">
        <v>2960.3511865423252</v>
      </c>
      <c r="AB1161" s="43">
        <v>124.62469372333777</v>
      </c>
      <c r="AC1161" s="43">
        <v>0</v>
      </c>
      <c r="AD1161" s="43">
        <v>0</v>
      </c>
      <c r="AE1161" s="43">
        <v>124.62469372333777</v>
      </c>
      <c r="AG1161" s="43">
        <v>5444085.8320513358</v>
      </c>
      <c r="AH1161" s="43">
        <v>639435.85629314219</v>
      </c>
      <c r="AI1161" s="43">
        <v>0</v>
      </c>
      <c r="AJ1161" s="43">
        <v>523423713.63801861</v>
      </c>
      <c r="AK1161" s="43">
        <v>528867799.47006994</v>
      </c>
    </row>
    <row r="1162" spans="3:37" x14ac:dyDescent="0.2">
      <c r="C1162" s="43">
        <v>6.1330802710557464E-4</v>
      </c>
      <c r="D1162" s="43">
        <v>5.3021208042832196E-2</v>
      </c>
      <c r="E1162" s="43">
        <v>1.5141984351967492</v>
      </c>
      <c r="F1162" s="43">
        <v>2.4987976619252965</v>
      </c>
      <c r="H1162" s="43">
        <v>8.743722041192509E-5</v>
      </c>
      <c r="I1162" s="43">
        <v>9.8375838882233974E-2</v>
      </c>
      <c r="J1162" s="43">
        <v>0</v>
      </c>
      <c r="K1162" s="43">
        <v>1</v>
      </c>
      <c r="M1162" s="43">
        <v>7.850620088552418E-3</v>
      </c>
      <c r="N1162" s="43">
        <v>4.4011834794419419E-2</v>
      </c>
      <c r="O1162" s="43">
        <v>0</v>
      </c>
      <c r="P1162" s="43">
        <v>1</v>
      </c>
      <c r="R1162" s="43">
        <v>615.70210754560196</v>
      </c>
      <c r="S1162" s="43">
        <v>162.86477538962598</v>
      </c>
      <c r="T1162" s="43">
        <v>6542.079360222775</v>
      </c>
      <c r="U1162" s="43">
        <v>7320.646243158003</v>
      </c>
      <c r="W1162" s="43">
        <v>932.29516779289111</v>
      </c>
      <c r="X1162" s="43">
        <v>0</v>
      </c>
      <c r="Y1162" s="43">
        <v>0</v>
      </c>
      <c r="Z1162" s="43">
        <v>932.29516779289111</v>
      </c>
      <c r="AB1162" s="43">
        <v>98.740978077805366</v>
      </c>
      <c r="AC1162" s="43">
        <v>0</v>
      </c>
      <c r="AD1162" s="43">
        <v>0</v>
      </c>
      <c r="AE1162" s="43">
        <v>98.740978077805366</v>
      </c>
      <c r="AG1162" s="43">
        <v>1714490.8135711267</v>
      </c>
      <c r="AH1162" s="43">
        <v>201375.75624326448</v>
      </c>
      <c r="AI1162" s="43">
        <v>0</v>
      </c>
      <c r="AJ1162" s="43">
        <v>414712107.92678255</v>
      </c>
      <c r="AK1162" s="43">
        <v>416426598.7403537</v>
      </c>
    </row>
    <row r="1163" spans="3:37" x14ac:dyDescent="0.2">
      <c r="C1163" s="43">
        <v>6.3876483590941113E-4</v>
      </c>
      <c r="D1163" s="43">
        <v>4.4640215400410695E-2</v>
      </c>
      <c r="E1163" s="43">
        <v>4.2303261178130782</v>
      </c>
      <c r="F1163" s="43">
        <v>3.1125014707628602</v>
      </c>
      <c r="H1163" s="43">
        <v>9.4504068196665791E-5</v>
      </c>
      <c r="I1163" s="43">
        <v>0.10101601856773923</v>
      </c>
      <c r="J1163" s="43">
        <v>0</v>
      </c>
      <c r="K1163" s="43">
        <v>1</v>
      </c>
      <c r="M1163" s="43">
        <v>7.8006656119622708E-3</v>
      </c>
      <c r="N1163" s="43">
        <v>4.3110142813562458E-2</v>
      </c>
      <c r="O1163" s="43">
        <v>0</v>
      </c>
      <c r="P1163" s="43">
        <v>1</v>
      </c>
      <c r="R1163" s="43">
        <v>539.89543384777448</v>
      </c>
      <c r="S1163" s="43">
        <v>180.75200541523745</v>
      </c>
      <c r="T1163" s="43">
        <v>6367.2733675124546</v>
      </c>
      <c r="U1163" s="43">
        <v>7087.9208067754662</v>
      </c>
      <c r="W1163" s="43">
        <v>2283.9337546942634</v>
      </c>
      <c r="X1163" s="43">
        <v>0</v>
      </c>
      <c r="Y1163" s="43">
        <v>0</v>
      </c>
      <c r="Z1163" s="43">
        <v>2283.9337546942634</v>
      </c>
      <c r="AB1163" s="43">
        <v>122.03669909258865</v>
      </c>
      <c r="AC1163" s="43">
        <v>0</v>
      </c>
      <c r="AD1163" s="43">
        <v>0</v>
      </c>
      <c r="AE1163" s="43">
        <v>122.03669909258865</v>
      </c>
      <c r="AG1163" s="43">
        <v>4200154.17488275</v>
      </c>
      <c r="AH1163" s="43">
        <v>493329.69101396087</v>
      </c>
      <c r="AI1163" s="43">
        <v>0</v>
      </c>
      <c r="AJ1163" s="43">
        <v>512554136.18887234</v>
      </c>
      <c r="AK1163" s="43">
        <v>516754290.36375511</v>
      </c>
    </row>
    <row r="1164" spans="3:37" x14ac:dyDescent="0.2">
      <c r="C1164" s="43">
        <v>6.0184067006334918E-4</v>
      </c>
      <c r="D1164" s="43">
        <v>5.6201549247182792E-2</v>
      </c>
      <c r="E1164" s="43">
        <v>2.2738546448239618</v>
      </c>
      <c r="F1164" s="43">
        <v>1.9259569544929545</v>
      </c>
      <c r="H1164" s="43">
        <v>9.0392160635555108E-5</v>
      </c>
      <c r="I1164" s="43">
        <v>7.6545582141854349E-2</v>
      </c>
      <c r="J1164" s="43">
        <v>0</v>
      </c>
      <c r="K1164" s="43">
        <v>1</v>
      </c>
      <c r="M1164" s="43">
        <v>7.8748765042604418E-3</v>
      </c>
      <c r="N1164" s="43">
        <v>4.5435742208493834E-2</v>
      </c>
      <c r="O1164" s="43">
        <v>0</v>
      </c>
      <c r="P1164" s="43">
        <v>1</v>
      </c>
      <c r="R1164" s="43">
        <v>640.43077414113679</v>
      </c>
      <c r="S1164" s="43">
        <v>131.00662862450699</v>
      </c>
      <c r="T1164" s="43">
        <v>6774.6014599758419</v>
      </c>
      <c r="U1164" s="43">
        <v>7546.0388627414859</v>
      </c>
      <c r="W1164" s="43">
        <v>1456.2464904690296</v>
      </c>
      <c r="X1164" s="43">
        <v>0</v>
      </c>
      <c r="Y1164" s="43">
        <v>0</v>
      </c>
      <c r="Z1164" s="43">
        <v>1456.2464904690296</v>
      </c>
      <c r="AB1164" s="43">
        <v>63.45221222304027</v>
      </c>
      <c r="AC1164" s="43">
        <v>0</v>
      </c>
      <c r="AD1164" s="43">
        <v>0</v>
      </c>
      <c r="AE1164" s="43">
        <v>63.45221222304027</v>
      </c>
      <c r="AG1164" s="43">
        <v>2678037.2959725456</v>
      </c>
      <c r="AH1164" s="43">
        <v>314549.24194131041</v>
      </c>
      <c r="AI1164" s="43">
        <v>0</v>
      </c>
      <c r="AJ1164" s="43">
        <v>266499291.33676913</v>
      </c>
      <c r="AK1164" s="43">
        <v>269177328.63274169</v>
      </c>
    </row>
    <row r="1165" spans="3:37" x14ac:dyDescent="0.2">
      <c r="C1165" s="43">
        <v>6.3705363572141849E-4</v>
      </c>
      <c r="D1165" s="43">
        <v>5.3835250920677813E-2</v>
      </c>
      <c r="E1165" s="43">
        <v>11.719499975230985</v>
      </c>
      <c r="F1165" s="43">
        <v>2.4715044155465464</v>
      </c>
      <c r="H1165" s="43">
        <v>8.6725352759443015E-5</v>
      </c>
      <c r="I1165" s="43">
        <v>8.9911495313248296E-2</v>
      </c>
      <c r="J1165" s="43">
        <v>0</v>
      </c>
      <c r="K1165" s="43">
        <v>1</v>
      </c>
      <c r="M1165" s="43">
        <v>7.8420081801460137E-3</v>
      </c>
      <c r="N1165" s="43">
        <v>4.8961609566819164E-2</v>
      </c>
      <c r="O1165" s="43">
        <v>0</v>
      </c>
      <c r="P1165" s="43">
        <v>1</v>
      </c>
      <c r="R1165" s="43">
        <v>649.35937205714674</v>
      </c>
      <c r="S1165" s="43">
        <v>147.63987480945963</v>
      </c>
      <c r="T1165" s="43">
        <v>7269.8483273655302</v>
      </c>
      <c r="U1165" s="43">
        <v>8066.847574232137</v>
      </c>
      <c r="W1165" s="43">
        <v>7610.1671447397393</v>
      </c>
      <c r="X1165" s="43">
        <v>0</v>
      </c>
      <c r="Y1165" s="43">
        <v>0</v>
      </c>
      <c r="Z1165" s="43">
        <v>7610.1671447397393</v>
      </c>
      <c r="AB1165" s="43">
        <v>102.2422646086728</v>
      </c>
      <c r="AC1165" s="43">
        <v>0</v>
      </c>
      <c r="AD1165" s="43">
        <v>0</v>
      </c>
      <c r="AE1165" s="43">
        <v>102.2422646086728</v>
      </c>
      <c r="AG1165" s="43">
        <v>13995097.37917638</v>
      </c>
      <c r="AH1165" s="43">
        <v>1643796.1032637837</v>
      </c>
      <c r="AI1165" s="43">
        <v>0</v>
      </c>
      <c r="AJ1165" s="43">
        <v>429417511.35642576</v>
      </c>
      <c r="AK1165" s="43">
        <v>443412608.73560214</v>
      </c>
    </row>
    <row r="1166" spans="3:37" x14ac:dyDescent="0.2">
      <c r="C1166" s="43">
        <v>5.916072380103603E-4</v>
      </c>
      <c r="D1166" s="43">
        <v>6.1137441045372776E-2</v>
      </c>
      <c r="E1166" s="43">
        <v>5.6513304479597801</v>
      </c>
      <c r="F1166" s="43">
        <v>1.6100625666784871</v>
      </c>
      <c r="H1166" s="43">
        <v>1.0323464109029956E-4</v>
      </c>
      <c r="I1166" s="43">
        <v>8.7321727785085401E-2</v>
      </c>
      <c r="J1166" s="43">
        <v>0</v>
      </c>
      <c r="K1166" s="43">
        <v>1</v>
      </c>
      <c r="M1166" s="43">
        <v>7.9219853738404789E-3</v>
      </c>
      <c r="N1166" s="43">
        <v>4.6135822557922812E-2</v>
      </c>
      <c r="O1166" s="43">
        <v>0</v>
      </c>
      <c r="P1166" s="43">
        <v>1</v>
      </c>
      <c r="R1166" s="43">
        <v>684.83052280764252</v>
      </c>
      <c r="S1166" s="43">
        <v>170.68295192128411</v>
      </c>
      <c r="T1166" s="43">
        <v>6920.1367562053974</v>
      </c>
      <c r="U1166" s="43">
        <v>7775.6502309343241</v>
      </c>
      <c r="W1166" s="43">
        <v>3870.203585235045</v>
      </c>
      <c r="X1166" s="43">
        <v>0</v>
      </c>
      <c r="Y1166" s="43">
        <v>0</v>
      </c>
      <c r="Z1166" s="43">
        <v>3870.203585235045</v>
      </c>
      <c r="AB1166" s="43">
        <v>44.703472913766674</v>
      </c>
      <c r="AC1166" s="43">
        <v>0</v>
      </c>
      <c r="AD1166" s="43">
        <v>0</v>
      </c>
      <c r="AE1166" s="43">
        <v>44.703472913766674</v>
      </c>
      <c r="AG1166" s="43">
        <v>7117304.3932472477</v>
      </c>
      <c r="AH1166" s="43">
        <v>835963.97441076976</v>
      </c>
      <c r="AI1166" s="43">
        <v>0</v>
      </c>
      <c r="AJ1166" s="43">
        <v>187754586.23782003</v>
      </c>
      <c r="AK1166" s="43">
        <v>194871890.63106728</v>
      </c>
    </row>
    <row r="1167" spans="3:37" x14ac:dyDescent="0.2">
      <c r="C1167" s="43">
        <v>5.9406630046304006E-4</v>
      </c>
      <c r="D1167" s="43">
        <v>5.2613580889831472E-2</v>
      </c>
      <c r="E1167" s="43">
        <v>3.947181277049939</v>
      </c>
      <c r="F1167" s="43">
        <v>2.4526027818510627</v>
      </c>
      <c r="H1167" s="43">
        <v>9.8042165200928899E-5</v>
      </c>
      <c r="I1167" s="43">
        <v>0.11526027087353929</v>
      </c>
      <c r="J1167" s="43">
        <v>0</v>
      </c>
      <c r="K1167" s="43">
        <v>1</v>
      </c>
      <c r="M1167" s="43">
        <v>7.9110136357322114E-3</v>
      </c>
      <c r="N1167" s="43">
        <v>4.7388820165991885E-2</v>
      </c>
      <c r="O1167" s="43">
        <v>0</v>
      </c>
      <c r="P1167" s="43">
        <v>1</v>
      </c>
      <c r="R1167" s="43">
        <v>591.80025866004655</v>
      </c>
      <c r="S1167" s="43">
        <v>213.96113965346595</v>
      </c>
      <c r="T1167" s="43">
        <v>7098.2354700080923</v>
      </c>
      <c r="U1167" s="43">
        <v>7903.9968683216048</v>
      </c>
      <c r="W1167" s="43">
        <v>2335.9429007362469</v>
      </c>
      <c r="X1167" s="43">
        <v>0</v>
      </c>
      <c r="Y1167" s="43">
        <v>0</v>
      </c>
      <c r="Z1167" s="43">
        <v>2335.9429007362469</v>
      </c>
      <c r="AB1167" s="43">
        <v>91.98262511718454</v>
      </c>
      <c r="AC1167" s="43">
        <v>0</v>
      </c>
      <c r="AD1167" s="43">
        <v>0</v>
      </c>
      <c r="AE1167" s="43">
        <v>91.98262511718454</v>
      </c>
      <c r="AG1167" s="43">
        <v>4295798.9944539582</v>
      </c>
      <c r="AH1167" s="43">
        <v>504563.66655902931</v>
      </c>
      <c r="AI1167" s="43">
        <v>0</v>
      </c>
      <c r="AJ1167" s="43">
        <v>386327025.49217504</v>
      </c>
      <c r="AK1167" s="43">
        <v>390622824.48662901</v>
      </c>
    </row>
    <row r="1168" spans="3:37" x14ac:dyDescent="0.2">
      <c r="C1168" s="43">
        <v>6.1736410530843777E-4</v>
      </c>
      <c r="D1168" s="43">
        <v>4.8012520876506641E-2</v>
      </c>
      <c r="E1168" s="43">
        <v>4.1374579960387461</v>
      </c>
      <c r="F1168" s="43">
        <v>0.94836708053462049</v>
      </c>
      <c r="H1168" s="43">
        <v>8.7666759351708043E-5</v>
      </c>
      <c r="I1168" s="43">
        <v>6.4207091894074725E-2</v>
      </c>
      <c r="J1168" s="43">
        <v>0</v>
      </c>
      <c r="K1168" s="43">
        <v>1</v>
      </c>
      <c r="M1168" s="43">
        <v>7.8615312964981365E-3</v>
      </c>
      <c r="N1168" s="43">
        <v>4.4765854629065689E-2</v>
      </c>
      <c r="O1168" s="43">
        <v>0</v>
      </c>
      <c r="P1168" s="43">
        <v>1</v>
      </c>
      <c r="R1168" s="43">
        <v>561.22661323437831</v>
      </c>
      <c r="S1168" s="43">
        <v>106.57622317479866</v>
      </c>
      <c r="T1168" s="43">
        <v>6663.407917402893</v>
      </c>
      <c r="U1168" s="43">
        <v>7331.2107538120699</v>
      </c>
      <c r="W1168" s="43">
        <v>2322.0515385163235</v>
      </c>
      <c r="X1168" s="43">
        <v>0</v>
      </c>
      <c r="Y1168" s="43">
        <v>0</v>
      </c>
      <c r="Z1168" s="43">
        <v>2322.0515385163235</v>
      </c>
      <c r="AB1168" s="43">
        <v>-3.1006212319565449</v>
      </c>
      <c r="AC1168" s="43">
        <v>0</v>
      </c>
      <c r="AD1168" s="43">
        <v>0</v>
      </c>
      <c r="AE1168" s="43">
        <v>-3.1006212319565449</v>
      </c>
      <c r="AG1168" s="43">
        <v>4270252.7793315193</v>
      </c>
      <c r="AH1168" s="43">
        <v>501563.13231952587</v>
      </c>
      <c r="AI1168" s="43">
        <v>0</v>
      </c>
      <c r="AJ1168" s="43">
        <v>0</v>
      </c>
      <c r="AK1168" s="43">
        <v>4270252.7793315193</v>
      </c>
    </row>
    <row r="1169" spans="3:37" x14ac:dyDescent="0.2">
      <c r="C1169" s="43">
        <v>6.1230514935772806E-4</v>
      </c>
      <c r="D1169" s="43">
        <v>5.809081818604267E-2</v>
      </c>
      <c r="E1169" s="43">
        <v>3.2741462386340103</v>
      </c>
      <c r="F1169" s="43">
        <v>1.5187619630749645</v>
      </c>
      <c r="H1169" s="43">
        <v>8.90068169943495E-5</v>
      </c>
      <c r="I1169" s="43">
        <v>0.12467895515474947</v>
      </c>
      <c r="J1169" s="43">
        <v>0</v>
      </c>
      <c r="K1169" s="43">
        <v>1</v>
      </c>
      <c r="M1169" s="43">
        <v>7.7912148360374895E-3</v>
      </c>
      <c r="N1169" s="43">
        <v>5.1701528921733297E-2</v>
      </c>
      <c r="O1169" s="43">
        <v>0</v>
      </c>
      <c r="P1169" s="43">
        <v>1</v>
      </c>
      <c r="R1169" s="43">
        <v>673.46926073965483</v>
      </c>
      <c r="S1169" s="43">
        <v>210.11584166726703</v>
      </c>
      <c r="T1169" s="43">
        <v>7626.9506949698316</v>
      </c>
      <c r="U1169" s="43">
        <v>8510.5357973767532</v>
      </c>
      <c r="W1169" s="43">
        <v>2205.0368468863685</v>
      </c>
      <c r="X1169" s="43">
        <v>0</v>
      </c>
      <c r="Y1169" s="43">
        <v>0</v>
      </c>
      <c r="Z1169" s="43">
        <v>2205.0368468863685</v>
      </c>
      <c r="AB1169" s="43">
        <v>37.382615227598478</v>
      </c>
      <c r="AC1169" s="43">
        <v>0</v>
      </c>
      <c r="AD1169" s="43">
        <v>0</v>
      </c>
      <c r="AE1169" s="43">
        <v>37.382615227598478</v>
      </c>
      <c r="AG1169" s="43">
        <v>4055062.7614240316</v>
      </c>
      <c r="AH1169" s="43">
        <v>476287.95892745559</v>
      </c>
      <c r="AI1169" s="43">
        <v>0</v>
      </c>
      <c r="AJ1169" s="43">
        <v>157006983.9559136</v>
      </c>
      <c r="AK1169" s="43">
        <v>161062046.71733764</v>
      </c>
    </row>
    <row r="1170" spans="3:37" x14ac:dyDescent="0.2">
      <c r="C1170" s="43">
        <v>6.0318280122959944E-4</v>
      </c>
      <c r="D1170" s="43">
        <v>5.3165286521633215E-2</v>
      </c>
      <c r="E1170" s="43">
        <v>1.7869746257346637</v>
      </c>
      <c r="F1170" s="43">
        <v>2.624670019818852</v>
      </c>
      <c r="H1170" s="43">
        <v>9.3523083816604569E-5</v>
      </c>
      <c r="I1170" s="43">
        <v>0.10921467287580033</v>
      </c>
      <c r="J1170" s="43">
        <v>0</v>
      </c>
      <c r="K1170" s="43">
        <v>1</v>
      </c>
      <c r="M1170" s="43">
        <v>7.8325906105672985E-3</v>
      </c>
      <c r="N1170" s="43">
        <v>4.6648335812954578E-2</v>
      </c>
      <c r="O1170" s="43">
        <v>0</v>
      </c>
      <c r="P1170" s="43">
        <v>1</v>
      </c>
      <c r="R1170" s="43">
        <v>607.1828290877155</v>
      </c>
      <c r="S1170" s="43">
        <v>193.39363696360979</v>
      </c>
      <c r="T1170" s="43">
        <v>6918.054121727876</v>
      </c>
      <c r="U1170" s="43">
        <v>7718.6305877792011</v>
      </c>
      <c r="W1170" s="43">
        <v>1085.0203087615346</v>
      </c>
      <c r="X1170" s="43">
        <v>0</v>
      </c>
      <c r="Y1170" s="43">
        <v>0</v>
      </c>
      <c r="Z1170" s="43">
        <v>1085.0203087615346</v>
      </c>
      <c r="AB1170" s="43">
        <v>105.55247606953378</v>
      </c>
      <c r="AC1170" s="43">
        <v>0</v>
      </c>
      <c r="AD1170" s="43">
        <v>0</v>
      </c>
      <c r="AE1170" s="43">
        <v>105.55247606953378</v>
      </c>
      <c r="AG1170" s="43">
        <v>1995352.3478124621</v>
      </c>
      <c r="AH1170" s="43">
        <v>234364.38669249148</v>
      </c>
      <c r="AI1170" s="43">
        <v>0</v>
      </c>
      <c r="AJ1170" s="43">
        <v>443320399.49204189</v>
      </c>
      <c r="AK1170" s="43">
        <v>445315751.83985436</v>
      </c>
    </row>
    <row r="1171" spans="3:37" x14ac:dyDescent="0.2">
      <c r="C1171" s="43">
        <v>6.204497703758971E-4</v>
      </c>
      <c r="D1171" s="43">
        <v>6.0892767958469762E-2</v>
      </c>
      <c r="E1171" s="43">
        <v>5.3131299043840032</v>
      </c>
      <c r="F1171" s="43">
        <v>3.775156553870854</v>
      </c>
      <c r="H1171" s="43">
        <v>8.7074053485012182E-5</v>
      </c>
      <c r="I1171" s="43">
        <v>8.1804986520923675E-2</v>
      </c>
      <c r="J1171" s="43">
        <v>0</v>
      </c>
      <c r="K1171" s="43">
        <v>1</v>
      </c>
      <c r="M1171" s="43">
        <v>7.8801067729816765E-3</v>
      </c>
      <c r="N1171" s="43">
        <v>4.453424127290425E-2</v>
      </c>
      <c r="O1171" s="43">
        <v>0</v>
      </c>
      <c r="P1171" s="43">
        <v>1</v>
      </c>
      <c r="R1171" s="43">
        <v>715.34363439309413</v>
      </c>
      <c r="S1171" s="43">
        <v>134.86861960467877</v>
      </c>
      <c r="T1171" s="43">
        <v>6644.5952673652873</v>
      </c>
      <c r="U1171" s="43">
        <v>7494.80752136306</v>
      </c>
      <c r="W1171" s="43">
        <v>3800.7136558046855</v>
      </c>
      <c r="X1171" s="43">
        <v>0</v>
      </c>
      <c r="Y1171" s="43">
        <v>0</v>
      </c>
      <c r="Z1171" s="43">
        <v>3800.7136558046855</v>
      </c>
      <c r="AB1171" s="43">
        <v>212.41539155236967</v>
      </c>
      <c r="AC1171" s="43">
        <v>0</v>
      </c>
      <c r="AD1171" s="43">
        <v>0</v>
      </c>
      <c r="AE1171" s="43">
        <v>212.41539155236967</v>
      </c>
      <c r="AG1171" s="43">
        <v>6989512.4130248167</v>
      </c>
      <c r="AH1171" s="43">
        <v>820954.14965381206</v>
      </c>
      <c r="AI1171" s="43">
        <v>0</v>
      </c>
      <c r="AJ1171" s="43">
        <v>892144644.51995265</v>
      </c>
      <c r="AK1171" s="43">
        <v>899134156.93297744</v>
      </c>
    </row>
    <row r="1172" spans="3:37" x14ac:dyDescent="0.2">
      <c r="C1172" s="43">
        <v>5.9540161578617993E-4</v>
      </c>
      <c r="D1172" s="43">
        <v>5.6380064341978176E-2</v>
      </c>
      <c r="E1172" s="43">
        <v>5.7877193419722284</v>
      </c>
      <c r="F1172" s="43">
        <v>3.8050729977574349</v>
      </c>
      <c r="H1172" s="43">
        <v>8.1783395564929946E-5</v>
      </c>
      <c r="I1172" s="43">
        <v>0.10336468821089972</v>
      </c>
      <c r="J1172" s="43">
        <v>0</v>
      </c>
      <c r="K1172" s="43">
        <v>1</v>
      </c>
      <c r="M1172" s="43">
        <v>7.8121988949402523E-3</v>
      </c>
      <c r="N1172" s="43">
        <v>4.3502528216382765E-2</v>
      </c>
      <c r="O1172" s="43">
        <v>0</v>
      </c>
      <c r="P1172" s="43">
        <v>1</v>
      </c>
      <c r="R1172" s="43">
        <v>635.59130716662469</v>
      </c>
      <c r="S1172" s="43">
        <v>160.05885648245135</v>
      </c>
      <c r="T1172" s="43">
        <v>6434.7275277348172</v>
      </c>
      <c r="U1172" s="43">
        <v>7230.3776913838929</v>
      </c>
      <c r="W1172" s="43">
        <v>3678.6241020776856</v>
      </c>
      <c r="X1172" s="43">
        <v>0</v>
      </c>
      <c r="Y1172" s="43">
        <v>0</v>
      </c>
      <c r="Z1172" s="43">
        <v>3678.6241020776856</v>
      </c>
      <c r="AB1172" s="43">
        <v>190.76816142764221</v>
      </c>
      <c r="AC1172" s="43">
        <v>0</v>
      </c>
      <c r="AD1172" s="43">
        <v>0</v>
      </c>
      <c r="AE1172" s="43">
        <v>190.76816142764221</v>
      </c>
      <c r="AG1172" s="43">
        <v>6764989.7237208635</v>
      </c>
      <c r="AH1172" s="43">
        <v>794582.8060487801</v>
      </c>
      <c r="AI1172" s="43">
        <v>0</v>
      </c>
      <c r="AJ1172" s="43">
        <v>801226277.99609733</v>
      </c>
      <c r="AK1172" s="43">
        <v>807991267.71981823</v>
      </c>
    </row>
    <row r="1173" spans="3:37" x14ac:dyDescent="0.2">
      <c r="C1173" s="43">
        <v>5.9566639399188828E-4</v>
      </c>
      <c r="D1173" s="43">
        <v>5.4628074418187067E-2</v>
      </c>
      <c r="E1173" s="43">
        <v>3.0951880171344306</v>
      </c>
      <c r="F1173" s="43">
        <v>2.8945815907528631</v>
      </c>
      <c r="H1173" s="43">
        <v>9.7345842755558465E-5</v>
      </c>
      <c r="I1173" s="43">
        <v>9.5920275461596871E-2</v>
      </c>
      <c r="J1173" s="43">
        <v>0</v>
      </c>
      <c r="K1173" s="43">
        <v>1</v>
      </c>
      <c r="M1173" s="43">
        <v>7.7786945859185082E-3</v>
      </c>
      <c r="N1173" s="43">
        <v>4.6783538067699748E-2</v>
      </c>
      <c r="O1173" s="43">
        <v>0</v>
      </c>
      <c r="P1173" s="43">
        <v>1</v>
      </c>
      <c r="R1173" s="43">
        <v>616.11440675407766</v>
      </c>
      <c r="S1173" s="43">
        <v>176.79508994749258</v>
      </c>
      <c r="T1173" s="43">
        <v>6890.3638508869371</v>
      </c>
      <c r="U1173" s="43">
        <v>7683.273347588507</v>
      </c>
      <c r="W1173" s="43">
        <v>1906.9899289691098</v>
      </c>
      <c r="X1173" s="43">
        <v>0</v>
      </c>
      <c r="Y1173" s="43">
        <v>0</v>
      </c>
      <c r="Z1173" s="43">
        <v>1906.9899289691098</v>
      </c>
      <c r="AB1173" s="43">
        <v>124.89885437322698</v>
      </c>
      <c r="AC1173" s="43">
        <v>0</v>
      </c>
      <c r="AD1173" s="43">
        <v>0</v>
      </c>
      <c r="AE1173" s="43">
        <v>124.89885437322698</v>
      </c>
      <c r="AG1173" s="43">
        <v>3506954.4793741927</v>
      </c>
      <c r="AH1173" s="43">
        <v>411909.82465732773</v>
      </c>
      <c r="AI1173" s="43">
        <v>0</v>
      </c>
      <c r="AJ1173" s="43">
        <v>524575188.36755335</v>
      </c>
      <c r="AK1173" s="43">
        <v>528082142.84692752</v>
      </c>
    </row>
    <row r="1174" spans="3:37" x14ac:dyDescent="0.2">
      <c r="C1174" s="43">
        <v>6.1515278754598057E-4</v>
      </c>
      <c r="D1174" s="43">
        <v>5.2729126598455432E-2</v>
      </c>
      <c r="E1174" s="43">
        <v>7.0391912965581467</v>
      </c>
      <c r="F1174" s="43">
        <v>3.2485408188125593</v>
      </c>
      <c r="H1174" s="43">
        <v>9.4999530443673486E-5</v>
      </c>
      <c r="I1174" s="43">
        <v>8.6844488448726817E-2</v>
      </c>
      <c r="J1174" s="43">
        <v>0</v>
      </c>
      <c r="K1174" s="43">
        <v>1</v>
      </c>
      <c r="M1174" s="43">
        <v>7.7622954610349591E-3</v>
      </c>
      <c r="N1174" s="43">
        <v>4.6647230208960333E-2</v>
      </c>
      <c r="O1174" s="43">
        <v>0</v>
      </c>
      <c r="P1174" s="43">
        <v>1</v>
      </c>
      <c r="R1174" s="43">
        <v>614.15210805820493</v>
      </c>
      <c r="S1174" s="43">
        <v>156.20901460955091</v>
      </c>
      <c r="T1174" s="43">
        <v>6855.8041705972701</v>
      </c>
      <c r="U1174" s="43">
        <v>7626.1652932650259</v>
      </c>
      <c r="W1174" s="43">
        <v>4323.1341738061546</v>
      </c>
      <c r="X1174" s="43">
        <v>0</v>
      </c>
      <c r="Y1174" s="43">
        <v>0</v>
      </c>
      <c r="Z1174" s="43">
        <v>4323.1341738061546</v>
      </c>
      <c r="AB1174" s="43">
        <v>147.76123098036615</v>
      </c>
      <c r="AC1174" s="43">
        <v>0</v>
      </c>
      <c r="AD1174" s="43">
        <v>0</v>
      </c>
      <c r="AE1174" s="43">
        <v>147.76123098036615</v>
      </c>
      <c r="AG1174" s="43">
        <v>7950243.7456295183</v>
      </c>
      <c r="AH1174" s="43">
        <v>933796.98154212942</v>
      </c>
      <c r="AI1174" s="43">
        <v>0</v>
      </c>
      <c r="AJ1174" s="43">
        <v>620597170.11753786</v>
      </c>
      <c r="AK1174" s="43">
        <v>628547413.86316741</v>
      </c>
    </row>
    <row r="1175" spans="3:37" x14ac:dyDescent="0.2">
      <c r="C1175" s="43">
        <v>5.9559537367979466E-4</v>
      </c>
      <c r="D1175" s="43">
        <v>6.1261073300362456E-2</v>
      </c>
      <c r="E1175" s="43">
        <v>4.4093430734973849</v>
      </c>
      <c r="F1175" s="43">
        <v>1.4593340717369592</v>
      </c>
      <c r="H1175" s="43">
        <v>8.882770184285E-5</v>
      </c>
      <c r="I1175" s="43">
        <v>9.7982570171979352E-2</v>
      </c>
      <c r="J1175" s="43">
        <v>0</v>
      </c>
      <c r="K1175" s="43">
        <v>1</v>
      </c>
      <c r="M1175" s="43">
        <v>7.8725233987338994E-3</v>
      </c>
      <c r="N1175" s="43">
        <v>4.5671321755828713E-2</v>
      </c>
      <c r="O1175" s="43">
        <v>0</v>
      </c>
      <c r="P1175" s="43">
        <v>1</v>
      </c>
      <c r="R1175" s="43">
        <v>690.84129546101133</v>
      </c>
      <c r="S1175" s="43">
        <v>164.7933286607053</v>
      </c>
      <c r="T1175" s="43">
        <v>6807.6922300579818</v>
      </c>
      <c r="U1175" s="43">
        <v>7663.3268541796988</v>
      </c>
      <c r="W1175" s="43">
        <v>3046.1562810269706</v>
      </c>
      <c r="X1175" s="43">
        <v>0</v>
      </c>
      <c r="Y1175" s="43">
        <v>0</v>
      </c>
      <c r="Z1175" s="43">
        <v>3046.1562810269706</v>
      </c>
      <c r="AB1175" s="43">
        <v>33.953983132991191</v>
      </c>
      <c r="AC1175" s="43">
        <v>0</v>
      </c>
      <c r="AD1175" s="43">
        <v>0</v>
      </c>
      <c r="AE1175" s="43">
        <v>33.953983132991191</v>
      </c>
      <c r="AG1175" s="43">
        <v>5601881.4008085988</v>
      </c>
      <c r="AH1175" s="43">
        <v>657969.75670182565</v>
      </c>
      <c r="AI1175" s="43">
        <v>0</v>
      </c>
      <c r="AJ1175" s="43">
        <v>142606729.15856299</v>
      </c>
      <c r="AK1175" s="43">
        <v>148208610.55937159</v>
      </c>
    </row>
    <row r="1176" spans="3:37" x14ac:dyDescent="0.2">
      <c r="C1176" s="43">
        <v>6.1686195171051228E-4</v>
      </c>
      <c r="D1176" s="43">
        <v>5.5481653144232035E-2</v>
      </c>
      <c r="E1176" s="43">
        <v>4.35145215221557</v>
      </c>
      <c r="F1176" s="43">
        <v>2.7206945937110327</v>
      </c>
      <c r="H1176" s="43">
        <v>8.3472514602403174E-5</v>
      </c>
      <c r="I1176" s="43">
        <v>0.12116220471217498</v>
      </c>
      <c r="J1176" s="43">
        <v>0</v>
      </c>
      <c r="K1176" s="43">
        <v>1</v>
      </c>
      <c r="M1176" s="43">
        <v>7.8769119899780859E-3</v>
      </c>
      <c r="N1176" s="43">
        <v>4.5293741639217157E-2</v>
      </c>
      <c r="O1176" s="43">
        <v>0</v>
      </c>
      <c r="P1176" s="43">
        <v>1</v>
      </c>
      <c r="R1176" s="43">
        <v>648.00707763523985</v>
      </c>
      <c r="S1176" s="43">
        <v>191.49305902229304</v>
      </c>
      <c r="T1176" s="43">
        <v>6755.1743772945974</v>
      </c>
      <c r="U1176" s="43">
        <v>7594.6745139521299</v>
      </c>
      <c r="W1176" s="43">
        <v>2819.7717926267865</v>
      </c>
      <c r="X1176" s="43">
        <v>0</v>
      </c>
      <c r="Y1176" s="43">
        <v>0</v>
      </c>
      <c r="Z1176" s="43">
        <v>2819.7717926267865</v>
      </c>
      <c r="AB1176" s="43">
        <v>119.30738344355838</v>
      </c>
      <c r="AC1176" s="43">
        <v>0</v>
      </c>
      <c r="AD1176" s="43">
        <v>0</v>
      </c>
      <c r="AE1176" s="43">
        <v>119.30738344355838</v>
      </c>
      <c r="AG1176" s="43">
        <v>5185560.3266406599</v>
      </c>
      <c r="AH1176" s="43">
        <v>609070.70720738592</v>
      </c>
      <c r="AI1176" s="43">
        <v>0</v>
      </c>
      <c r="AJ1176" s="43">
        <v>501091010.46294516</v>
      </c>
      <c r="AK1176" s="43">
        <v>506276570.78958583</v>
      </c>
    </row>
    <row r="1177" spans="3:37" x14ac:dyDescent="0.2">
      <c r="C1177" s="43">
        <v>6.0756527993303738E-4</v>
      </c>
      <c r="D1177" s="43">
        <v>5.3297532663903517E-2</v>
      </c>
      <c r="E1177" s="43">
        <v>1.9182153746746509</v>
      </c>
      <c r="F1177" s="43">
        <v>3.3389666898483226</v>
      </c>
      <c r="H1177" s="43">
        <v>1.0257057835727501E-4</v>
      </c>
      <c r="I1177" s="43">
        <v>0.11835911316295644</v>
      </c>
      <c r="J1177" s="43">
        <v>0</v>
      </c>
      <c r="K1177" s="43">
        <v>1</v>
      </c>
      <c r="M1177" s="43">
        <v>7.8879319604852061E-3</v>
      </c>
      <c r="N1177" s="43">
        <v>4.5797729687339972E-2</v>
      </c>
      <c r="O1177" s="43">
        <v>0</v>
      </c>
      <c r="P1177" s="43">
        <v>1</v>
      </c>
      <c r="R1177" s="43">
        <v>613.11568249773291</v>
      </c>
      <c r="S1177" s="43">
        <v>229.8618403909889</v>
      </c>
      <c r="T1177" s="43">
        <v>6839.8956798527743</v>
      </c>
      <c r="U1177" s="43">
        <v>7682.8732027414962</v>
      </c>
      <c r="W1177" s="43">
        <v>1176.087928621293</v>
      </c>
      <c r="X1177" s="43">
        <v>0</v>
      </c>
      <c r="Y1177" s="43">
        <v>0</v>
      </c>
      <c r="Z1177" s="43">
        <v>1176.087928621293</v>
      </c>
      <c r="AB1177" s="43">
        <v>153.44411594728248</v>
      </c>
      <c r="AC1177" s="43">
        <v>0</v>
      </c>
      <c r="AD1177" s="43">
        <v>0</v>
      </c>
      <c r="AE1177" s="43">
        <v>153.44411594728248</v>
      </c>
      <c r="AG1177" s="43">
        <v>2162825.700734558</v>
      </c>
      <c r="AH1177" s="43">
        <v>254034.99258219928</v>
      </c>
      <c r="AI1177" s="43">
        <v>0</v>
      </c>
      <c r="AJ1177" s="43">
        <v>644465286.97858644</v>
      </c>
      <c r="AK1177" s="43">
        <v>646628112.67932105</v>
      </c>
    </row>
    <row r="1178" spans="3:37" x14ac:dyDescent="0.2">
      <c r="C1178" s="43">
        <v>6.1488412395183101E-4</v>
      </c>
      <c r="D1178" s="43">
        <v>4.9753034407830639E-2</v>
      </c>
      <c r="E1178" s="43">
        <v>5.0835948556535193</v>
      </c>
      <c r="F1178" s="43">
        <v>2.3714442403915474</v>
      </c>
      <c r="H1178" s="43">
        <v>8.9807995248262115E-5</v>
      </c>
      <c r="I1178" s="43">
        <v>0.11886619050213654</v>
      </c>
      <c r="J1178" s="43">
        <v>0</v>
      </c>
      <c r="K1178" s="43">
        <v>1</v>
      </c>
      <c r="M1178" s="43">
        <v>7.8482130972769969E-3</v>
      </c>
      <c r="N1178" s="43">
        <v>4.8621543182057692E-2</v>
      </c>
      <c r="O1178" s="43">
        <v>0</v>
      </c>
      <c r="P1178" s="43">
        <v>1</v>
      </c>
      <c r="R1178" s="43">
        <v>579.23557337587761</v>
      </c>
      <c r="S1178" s="43">
        <v>202.12299230216459</v>
      </c>
      <c r="T1178" s="43">
        <v>7225.0673209008983</v>
      </c>
      <c r="U1178" s="43">
        <v>8006.4258865789407</v>
      </c>
      <c r="W1178" s="43">
        <v>2944.5989810251281</v>
      </c>
      <c r="X1178" s="43">
        <v>0</v>
      </c>
      <c r="Y1178" s="43">
        <v>0</v>
      </c>
      <c r="Z1178" s="43">
        <v>2944.5989810251281</v>
      </c>
      <c r="AB1178" s="43">
        <v>84.999654130178016</v>
      </c>
      <c r="AC1178" s="43">
        <v>0</v>
      </c>
      <c r="AD1178" s="43">
        <v>0</v>
      </c>
      <c r="AE1178" s="43">
        <v>84.999654130178016</v>
      </c>
      <c r="AG1178" s="43">
        <v>5415117.5261052102</v>
      </c>
      <c r="AH1178" s="43">
        <v>636033.37990142766</v>
      </c>
      <c r="AI1178" s="43">
        <v>0</v>
      </c>
      <c r="AJ1178" s="43">
        <v>356998547.34674764</v>
      </c>
      <c r="AK1178" s="43">
        <v>362413664.87285286</v>
      </c>
    </row>
    <row r="1179" spans="3:37" x14ac:dyDescent="0.2">
      <c r="C1179" s="43">
        <v>6.3420543735404067E-4</v>
      </c>
      <c r="D1179" s="43">
        <v>5.8860312473458687E-2</v>
      </c>
      <c r="E1179" s="43">
        <v>9.4693862075692365</v>
      </c>
      <c r="F1179" s="43">
        <v>1.105908273607626</v>
      </c>
      <c r="H1179" s="43">
        <v>9.2955730028987382E-5</v>
      </c>
      <c r="I1179" s="43">
        <v>0.11122795561463183</v>
      </c>
      <c r="J1179" s="43">
        <v>0</v>
      </c>
      <c r="K1179" s="43">
        <v>1</v>
      </c>
      <c r="M1179" s="43">
        <v>7.8765164981942082E-3</v>
      </c>
      <c r="N1179" s="43">
        <v>4.1953031359081912E-2</v>
      </c>
      <c r="O1179" s="43">
        <v>0</v>
      </c>
      <c r="P1179" s="43">
        <v>1</v>
      </c>
      <c r="R1179" s="43">
        <v>706.79732509129019</v>
      </c>
      <c r="S1179" s="43">
        <v>195.76384825829814</v>
      </c>
      <c r="T1179" s="43">
        <v>6256.6218422514467</v>
      </c>
      <c r="U1179" s="43">
        <v>7159.1830156010346</v>
      </c>
      <c r="W1179" s="43">
        <v>6692.9368417662936</v>
      </c>
      <c r="X1179" s="43">
        <v>0</v>
      </c>
      <c r="Y1179" s="43">
        <v>0</v>
      </c>
      <c r="Z1179" s="43">
        <v>6692.9368417662936</v>
      </c>
      <c r="AB1179" s="43">
        <v>8.0095582405270012</v>
      </c>
      <c r="AC1179" s="43">
        <v>0</v>
      </c>
      <c r="AD1179" s="43">
        <v>0</v>
      </c>
      <c r="AE1179" s="43">
        <v>8.0095582405270012</v>
      </c>
      <c r="AG1179" s="43">
        <v>12308310.852008214</v>
      </c>
      <c r="AH1179" s="43">
        <v>1445674.3578215195</v>
      </c>
      <c r="AI1179" s="43">
        <v>0</v>
      </c>
      <c r="AJ1179" s="43">
        <v>33640144.610213406</v>
      </c>
      <c r="AK1179" s="43">
        <v>45948455.462221622</v>
      </c>
    </row>
    <row r="1180" spans="3:37" x14ac:dyDescent="0.2">
      <c r="C1180" s="43">
        <v>5.9102339013415348E-4</v>
      </c>
      <c r="D1180" s="43">
        <v>5.9780952208731031E-2</v>
      </c>
      <c r="E1180" s="43">
        <v>2.2738507853365681</v>
      </c>
      <c r="F1180" s="43">
        <v>1.7476086560761122</v>
      </c>
      <c r="H1180" s="43">
        <v>8.7015846803636319E-5</v>
      </c>
      <c r="I1180" s="43">
        <v>0.11728004376215495</v>
      </c>
      <c r="J1180" s="43">
        <v>0</v>
      </c>
      <c r="K1180" s="43">
        <v>1</v>
      </c>
      <c r="M1180" s="43">
        <v>7.753020529915779E-3</v>
      </c>
      <c r="N1180" s="43">
        <v>4.7222540873322227E-2</v>
      </c>
      <c r="O1180" s="43">
        <v>0</v>
      </c>
      <c r="P1180" s="43">
        <v>1</v>
      </c>
      <c r="R1180" s="43">
        <v>668.97497164855827</v>
      </c>
      <c r="S1180" s="43">
        <v>193.22567942830267</v>
      </c>
      <c r="T1180" s="43">
        <v>6932.065504742297</v>
      </c>
      <c r="U1180" s="43">
        <v>7794.2661558191576</v>
      </c>
      <c r="W1180" s="43">
        <v>1521.1492646535826</v>
      </c>
      <c r="X1180" s="43">
        <v>0</v>
      </c>
      <c r="Y1180" s="43">
        <v>0</v>
      </c>
      <c r="Z1180" s="43">
        <v>1521.1492646535826</v>
      </c>
      <c r="AB1180" s="43">
        <v>53.514068306792524</v>
      </c>
      <c r="AC1180" s="43">
        <v>0</v>
      </c>
      <c r="AD1180" s="43">
        <v>0</v>
      </c>
      <c r="AE1180" s="43">
        <v>53.514068306792524</v>
      </c>
      <c r="AG1180" s="43">
        <v>2797393.4976979382</v>
      </c>
      <c r="AH1180" s="43">
        <v>328568.24116517382</v>
      </c>
      <c r="AI1180" s="43">
        <v>0</v>
      </c>
      <c r="AJ1180" s="43">
        <v>224759086.88852859</v>
      </c>
      <c r="AK1180" s="43">
        <v>227556480.38622653</v>
      </c>
    </row>
    <row r="1181" spans="3:37" x14ac:dyDescent="0.2">
      <c r="C1181" s="43">
        <v>6.1043936815463606E-4</v>
      </c>
      <c r="D1181" s="43">
        <v>5.9501082084741697E-2</v>
      </c>
      <c r="E1181" s="43">
        <v>10.800489334317765</v>
      </c>
      <c r="F1181" s="43">
        <v>0.57803130080162946</v>
      </c>
      <c r="H1181" s="43">
        <v>8.8880110776914202E-5</v>
      </c>
      <c r="I1181" s="43">
        <v>0.1045678812118469</v>
      </c>
      <c r="J1181" s="43">
        <v>0</v>
      </c>
      <c r="K1181" s="43">
        <v>1</v>
      </c>
      <c r="M1181" s="43">
        <v>7.8867331569023591E-3</v>
      </c>
      <c r="N1181" s="43">
        <v>4.5181238474581428E-2</v>
      </c>
      <c r="O1181" s="43">
        <v>0</v>
      </c>
      <c r="P1181" s="43">
        <v>1</v>
      </c>
      <c r="R1181" s="43">
        <v>687.71701709935667</v>
      </c>
      <c r="S1181" s="43">
        <v>175.97268812936312</v>
      </c>
      <c r="T1181" s="43">
        <v>6746.7971228783563</v>
      </c>
      <c r="U1181" s="43">
        <v>7610.4868281070758</v>
      </c>
      <c r="W1181" s="43">
        <v>7427.6803082104298</v>
      </c>
      <c r="X1181" s="43">
        <v>0</v>
      </c>
      <c r="Y1181" s="43">
        <v>0</v>
      </c>
      <c r="Z1181" s="43">
        <v>7427.6803082104298</v>
      </c>
      <c r="AB1181" s="43">
        <v>-31.050870898053901</v>
      </c>
      <c r="AC1181" s="43">
        <v>0</v>
      </c>
      <c r="AD1181" s="43">
        <v>0</v>
      </c>
      <c r="AE1181" s="43">
        <v>-31.050870898053901</v>
      </c>
      <c r="AG1181" s="43">
        <v>13659504.086798981</v>
      </c>
      <c r="AH1181" s="43">
        <v>1604378.9465734528</v>
      </c>
      <c r="AI1181" s="43">
        <v>0</v>
      </c>
      <c r="AJ1181" s="43">
        <v>0</v>
      </c>
      <c r="AK1181" s="43">
        <v>13659504.086798981</v>
      </c>
    </row>
    <row r="1182" spans="3:37" x14ac:dyDescent="0.2">
      <c r="C1182" s="43">
        <v>6.1023492114387068E-4</v>
      </c>
      <c r="D1182" s="43">
        <v>5.6782544623750542E-2</v>
      </c>
      <c r="E1182" s="43">
        <v>9.1796867438829217</v>
      </c>
      <c r="F1182" s="43">
        <v>2.3891621470302824</v>
      </c>
      <c r="H1182" s="43">
        <v>9.4506558537821306E-5</v>
      </c>
      <c r="I1182" s="43">
        <v>9.4859692547713773E-2</v>
      </c>
      <c r="J1182" s="43">
        <v>0</v>
      </c>
      <c r="K1182" s="43">
        <v>1</v>
      </c>
      <c r="M1182" s="43">
        <v>7.8130625700504226E-3</v>
      </c>
      <c r="N1182" s="43">
        <v>4.2409604168631813E-2</v>
      </c>
      <c r="O1182" s="43">
        <v>0</v>
      </c>
      <c r="P1182" s="43">
        <v>1</v>
      </c>
      <c r="R1182" s="43">
        <v>656.07619552733752</v>
      </c>
      <c r="S1182" s="43">
        <v>169.74071768244639</v>
      </c>
      <c r="T1182" s="43">
        <v>6273.759901069162</v>
      </c>
      <c r="U1182" s="43">
        <v>7099.5768142789457</v>
      </c>
      <c r="W1182" s="43">
        <v>6022.5739550594399</v>
      </c>
      <c r="X1182" s="43">
        <v>0</v>
      </c>
      <c r="Y1182" s="43">
        <v>0</v>
      </c>
      <c r="Z1182" s="43">
        <v>6022.5739550594399</v>
      </c>
      <c r="AB1182" s="43">
        <v>97.519395154181069</v>
      </c>
      <c r="AC1182" s="43">
        <v>0</v>
      </c>
      <c r="AD1182" s="43">
        <v>0</v>
      </c>
      <c r="AE1182" s="43">
        <v>97.519395154181069</v>
      </c>
      <c r="AG1182" s="43">
        <v>11075513.503354309</v>
      </c>
      <c r="AH1182" s="43">
        <v>1300875.9742928389</v>
      </c>
      <c r="AI1182" s="43">
        <v>0</v>
      </c>
      <c r="AJ1182" s="43">
        <v>409581459.64756048</v>
      </c>
      <c r="AK1182" s="43">
        <v>420656973.15091479</v>
      </c>
    </row>
    <row r="1183" spans="3:37" x14ac:dyDescent="0.2">
      <c r="C1183" s="43">
        <v>6.2114264041257528E-4</v>
      </c>
      <c r="D1183" s="43">
        <v>5.5775295569870598E-2</v>
      </c>
      <c r="E1183" s="43">
        <v>5.2021350598480902</v>
      </c>
      <c r="F1183" s="43">
        <v>0.8055704766745877</v>
      </c>
      <c r="H1183" s="43">
        <v>9.7698804723767019E-5</v>
      </c>
      <c r="I1183" s="43">
        <v>8.0510403986710263E-2</v>
      </c>
      <c r="J1183" s="43">
        <v>0</v>
      </c>
      <c r="K1183" s="43">
        <v>1</v>
      </c>
      <c r="M1183" s="43">
        <v>7.8770421060833096E-3</v>
      </c>
      <c r="N1183" s="43">
        <v>4.5549002462889392E-2</v>
      </c>
      <c r="O1183" s="43">
        <v>0</v>
      </c>
      <c r="P1183" s="43">
        <v>1</v>
      </c>
      <c r="R1183" s="43">
        <v>655.95734149339933</v>
      </c>
      <c r="S1183" s="43">
        <v>148.93049367359106</v>
      </c>
      <c r="T1183" s="43">
        <v>6793.3565624360117</v>
      </c>
      <c r="U1183" s="43">
        <v>7598.2443976030017</v>
      </c>
      <c r="W1183" s="43">
        <v>3412.3786839475592</v>
      </c>
      <c r="X1183" s="43">
        <v>0</v>
      </c>
      <c r="Y1183" s="43">
        <v>0</v>
      </c>
      <c r="Z1183" s="43">
        <v>3412.3786839475592</v>
      </c>
      <c r="AB1183" s="43">
        <v>-13.6465096354352</v>
      </c>
      <c r="AC1183" s="43">
        <v>0</v>
      </c>
      <c r="AD1183" s="43">
        <v>0</v>
      </c>
      <c r="AE1183" s="43">
        <v>-13.6465096354352</v>
      </c>
      <c r="AG1183" s="43">
        <v>6275364.399779561</v>
      </c>
      <c r="AH1183" s="43">
        <v>737073.79573267279</v>
      </c>
      <c r="AI1183" s="43">
        <v>0</v>
      </c>
      <c r="AJ1183" s="43">
        <v>0</v>
      </c>
      <c r="AK1183" s="43">
        <v>6275364.399779561</v>
      </c>
    </row>
    <row r="1184" spans="3:37" x14ac:dyDescent="0.2">
      <c r="C1184" s="43">
        <v>5.9289559416964921E-4</v>
      </c>
      <c r="D1184" s="43">
        <v>5.3718052816356165E-2</v>
      </c>
      <c r="E1184" s="43">
        <v>2.4782533225495404</v>
      </c>
      <c r="F1184" s="43">
        <v>4.4845040295426015</v>
      </c>
      <c r="H1184" s="43">
        <v>8.5360641543175635E-5</v>
      </c>
      <c r="I1184" s="43">
        <v>0.11943929884948457</v>
      </c>
      <c r="J1184" s="43">
        <v>0</v>
      </c>
      <c r="K1184" s="43">
        <v>1</v>
      </c>
      <c r="M1184" s="43">
        <v>7.8814051749274139E-3</v>
      </c>
      <c r="N1184" s="43">
        <v>4.6751556823909302E-2</v>
      </c>
      <c r="O1184" s="43">
        <v>0</v>
      </c>
      <c r="P1184" s="43">
        <v>1</v>
      </c>
      <c r="R1184" s="43">
        <v>603.03269301002717</v>
      </c>
      <c r="S1184" s="43">
        <v>193.03999092835545</v>
      </c>
      <c r="T1184" s="43">
        <v>6976.5723903849648</v>
      </c>
      <c r="U1184" s="43">
        <v>7772.6450743233472</v>
      </c>
      <c r="W1184" s="43">
        <v>1494.4677750580968</v>
      </c>
      <c r="X1184" s="43">
        <v>0</v>
      </c>
      <c r="Y1184" s="43">
        <v>0</v>
      </c>
      <c r="Z1184" s="43">
        <v>1494.4677750580968</v>
      </c>
      <c r="AB1184" s="43">
        <v>224.83587381511219</v>
      </c>
      <c r="AC1184" s="43">
        <v>0</v>
      </c>
      <c r="AD1184" s="43">
        <v>0</v>
      </c>
      <c r="AE1184" s="43">
        <v>224.83587381511219</v>
      </c>
      <c r="AG1184" s="43">
        <v>2748326.2383318399</v>
      </c>
      <c r="AH1184" s="43">
        <v>322805.03941254888</v>
      </c>
      <c r="AI1184" s="43">
        <v>0</v>
      </c>
      <c r="AJ1184" s="43">
        <v>944310670.02347124</v>
      </c>
      <c r="AK1184" s="43">
        <v>947058996.26180303</v>
      </c>
    </row>
    <row r="1185" spans="3:37" x14ac:dyDescent="0.2">
      <c r="C1185" s="43">
        <v>6.013401783960976E-4</v>
      </c>
      <c r="D1185" s="43">
        <v>5.371081873437035E-2</v>
      </c>
      <c r="E1185" s="43">
        <v>1.1956377491270382</v>
      </c>
      <c r="F1185" s="43">
        <v>4.6471368700383788</v>
      </c>
      <c r="H1185" s="43">
        <v>8.1417185722203211E-5</v>
      </c>
      <c r="I1185" s="43">
        <v>0.13179424115898564</v>
      </c>
      <c r="J1185" s="43">
        <v>0</v>
      </c>
      <c r="K1185" s="43">
        <v>1</v>
      </c>
      <c r="M1185" s="43">
        <v>7.8299239831116224E-3</v>
      </c>
      <c r="N1185" s="43">
        <v>4.4746512892263564E-2</v>
      </c>
      <c r="O1185" s="43">
        <v>0</v>
      </c>
      <c r="P1185" s="43">
        <v>1</v>
      </c>
      <c r="R1185" s="43">
        <v>611.53929383191905</v>
      </c>
      <c r="S1185" s="43">
        <v>203.16780711177066</v>
      </c>
      <c r="T1185" s="43">
        <v>6633.7502162251303</v>
      </c>
      <c r="U1185" s="43">
        <v>7448.4573171688198</v>
      </c>
      <c r="W1185" s="43">
        <v>731.17946477993416</v>
      </c>
      <c r="X1185" s="43">
        <v>0</v>
      </c>
      <c r="Y1185" s="43">
        <v>0</v>
      </c>
      <c r="Z1185" s="43">
        <v>731.17946477993416</v>
      </c>
      <c r="AB1185" s="43">
        <v>238.64932314324395</v>
      </c>
      <c r="AC1185" s="43">
        <v>0</v>
      </c>
      <c r="AD1185" s="43">
        <v>0</v>
      </c>
      <c r="AE1185" s="43">
        <v>238.64932314324395</v>
      </c>
      <c r="AG1185" s="43">
        <v>1344639.0357302988</v>
      </c>
      <c r="AH1185" s="43">
        <v>157934.76439246579</v>
      </c>
      <c r="AI1185" s="43">
        <v>0</v>
      </c>
      <c r="AJ1185" s="43">
        <v>1002327157.2016246</v>
      </c>
      <c r="AK1185" s="43">
        <v>1003671796.2373549</v>
      </c>
    </row>
    <row r="1186" spans="3:37" x14ac:dyDescent="0.2">
      <c r="C1186" s="43">
        <v>6.0468048999698246E-4</v>
      </c>
      <c r="D1186" s="43">
        <v>6.0237235839978198E-2</v>
      </c>
      <c r="E1186" s="43">
        <v>4.3565679890428699</v>
      </c>
      <c r="F1186" s="43">
        <v>1.3450594276447039</v>
      </c>
      <c r="H1186" s="43">
        <v>9.0386982081303024E-5</v>
      </c>
      <c r="I1186" s="43">
        <v>0.13324809426637318</v>
      </c>
      <c r="J1186" s="43">
        <v>0</v>
      </c>
      <c r="K1186" s="43">
        <v>1</v>
      </c>
      <c r="M1186" s="43">
        <v>7.8012659747067406E-3</v>
      </c>
      <c r="N1186" s="43">
        <v>4.4702199884399864E-2</v>
      </c>
      <c r="O1186" s="43">
        <v>0</v>
      </c>
      <c r="P1186" s="43">
        <v>1</v>
      </c>
      <c r="R1186" s="43">
        <v>689.65734182712481</v>
      </c>
      <c r="S1186" s="43">
        <v>228.03907212244425</v>
      </c>
      <c r="T1186" s="43">
        <v>6602.9248405385788</v>
      </c>
      <c r="U1186" s="43">
        <v>7520.6212544881482</v>
      </c>
      <c r="W1186" s="43">
        <v>3004.5390988124482</v>
      </c>
      <c r="X1186" s="43">
        <v>0</v>
      </c>
      <c r="Y1186" s="43">
        <v>0</v>
      </c>
      <c r="Z1186" s="43">
        <v>3004.5390988124482</v>
      </c>
      <c r="AB1186" s="43">
        <v>25.463086137676409</v>
      </c>
      <c r="AC1186" s="43">
        <v>0</v>
      </c>
      <c r="AD1186" s="43">
        <v>0</v>
      </c>
      <c r="AE1186" s="43">
        <v>25.463086137676409</v>
      </c>
      <c r="AG1186" s="43">
        <v>5525347.4027160918</v>
      </c>
      <c r="AH1186" s="43">
        <v>648980.44534348883</v>
      </c>
      <c r="AI1186" s="43">
        <v>0</v>
      </c>
      <c r="AJ1186" s="43">
        <v>106944961.77824092</v>
      </c>
      <c r="AK1186" s="43">
        <v>112470309.180957</v>
      </c>
    </row>
    <row r="1187" spans="3:37" x14ac:dyDescent="0.2">
      <c r="C1187" s="43">
        <v>6.1635844614926771E-4</v>
      </c>
      <c r="D1187" s="43">
        <v>4.650490700754583E-2</v>
      </c>
      <c r="E1187" s="43">
        <v>8.2919150534618389</v>
      </c>
      <c r="F1187" s="43">
        <v>1.9385535100491247</v>
      </c>
      <c r="H1187" s="43">
        <v>8.6336871008683101E-5</v>
      </c>
      <c r="I1187" s="43">
        <v>0.10329674154352209</v>
      </c>
      <c r="J1187" s="43">
        <v>0</v>
      </c>
      <c r="K1187" s="43">
        <v>1</v>
      </c>
      <c r="M1187" s="43">
        <v>7.8616752553165581E-3</v>
      </c>
      <c r="N1187" s="43">
        <v>4.6751089178780014E-2</v>
      </c>
      <c r="O1187" s="43">
        <v>0</v>
      </c>
      <c r="P1187" s="43">
        <v>1</v>
      </c>
      <c r="R1187" s="43">
        <v>542.71834852163749</v>
      </c>
      <c r="S1187" s="43">
        <v>168.85942260322935</v>
      </c>
      <c r="T1187" s="43">
        <v>6959.0379740192475</v>
      </c>
      <c r="U1187" s="43">
        <v>7670.615745144114</v>
      </c>
      <c r="W1187" s="43">
        <v>4500.1744438965143</v>
      </c>
      <c r="X1187" s="43">
        <v>0</v>
      </c>
      <c r="Y1187" s="43">
        <v>0</v>
      </c>
      <c r="Z1187" s="43">
        <v>4500.1744438965143</v>
      </c>
      <c r="AB1187" s="43">
        <v>54.502612574116029</v>
      </c>
      <c r="AC1187" s="43">
        <v>0</v>
      </c>
      <c r="AD1187" s="43">
        <v>0</v>
      </c>
      <c r="AE1187" s="43">
        <v>54.502612574116029</v>
      </c>
      <c r="AG1187" s="43">
        <v>8275820.8023256902</v>
      </c>
      <c r="AH1187" s="43">
        <v>972037.67988164711</v>
      </c>
      <c r="AI1187" s="43">
        <v>0</v>
      </c>
      <c r="AJ1187" s="43">
        <v>228910972.81128731</v>
      </c>
      <c r="AK1187" s="43">
        <v>237186793.61361301</v>
      </c>
    </row>
    <row r="1188" spans="3:37" x14ac:dyDescent="0.2">
      <c r="C1188" s="43">
        <v>6.0504815291526418E-4</v>
      </c>
      <c r="D1188" s="43">
        <v>6.2545077925359793E-2</v>
      </c>
      <c r="E1188" s="43">
        <v>4.5903416414502134</v>
      </c>
      <c r="F1188" s="43">
        <v>1.5473101452761457</v>
      </c>
      <c r="H1188" s="43">
        <v>9.3345703038205663E-5</v>
      </c>
      <c r="I1188" s="43">
        <v>8.977008498521985E-2</v>
      </c>
      <c r="J1188" s="43">
        <v>0</v>
      </c>
      <c r="K1188" s="43">
        <v>1</v>
      </c>
      <c r="M1188" s="43">
        <v>7.8844789020943162E-3</v>
      </c>
      <c r="N1188" s="43">
        <v>4.7709233796277117E-2</v>
      </c>
      <c r="O1188" s="43">
        <v>0</v>
      </c>
      <c r="P1188" s="43">
        <v>1</v>
      </c>
      <c r="R1188" s="43">
        <v>716.515269845327</v>
      </c>
      <c r="S1188" s="43">
        <v>158.66032518829837</v>
      </c>
      <c r="T1188" s="43">
        <v>7122.2597772128884</v>
      </c>
      <c r="U1188" s="43">
        <v>7997.4353722465139</v>
      </c>
      <c r="W1188" s="43">
        <v>3289.049879905941</v>
      </c>
      <c r="X1188" s="43">
        <v>0</v>
      </c>
      <c r="Y1188" s="43">
        <v>0</v>
      </c>
      <c r="Z1188" s="43">
        <v>3289.049879905941</v>
      </c>
      <c r="AB1188" s="43">
        <v>41.960700178183636</v>
      </c>
      <c r="AC1188" s="43">
        <v>0</v>
      </c>
      <c r="AD1188" s="43">
        <v>0</v>
      </c>
      <c r="AE1188" s="43">
        <v>41.960700178183636</v>
      </c>
      <c r="AG1188" s="43">
        <v>6048562.7291470254</v>
      </c>
      <c r="AH1188" s="43">
        <v>710434.7740596832</v>
      </c>
      <c r="AI1188" s="43">
        <v>0</v>
      </c>
      <c r="AJ1188" s="43">
        <v>176234940.74837127</v>
      </c>
      <c r="AK1188" s="43">
        <v>182283503.47751829</v>
      </c>
    </row>
    <row r="1189" spans="3:37" x14ac:dyDescent="0.2">
      <c r="C1189" s="43">
        <v>6.120740486766918E-4</v>
      </c>
      <c r="D1189" s="43">
        <v>4.9145356721031125E-2</v>
      </c>
      <c r="E1189" s="43">
        <v>4.7032561514387092</v>
      </c>
      <c r="F1189" s="43">
        <v>1.4066658969075359</v>
      </c>
      <c r="H1189" s="43">
        <v>9.2801100997963459E-5</v>
      </c>
      <c r="I1189" s="43">
        <v>9.8314994135753939E-2</v>
      </c>
      <c r="J1189" s="43">
        <v>0</v>
      </c>
      <c r="K1189" s="43">
        <v>1</v>
      </c>
      <c r="M1189" s="43">
        <v>8.0176265024218818E-3</v>
      </c>
      <c r="N1189" s="43">
        <v>4.7026720609004924E-2</v>
      </c>
      <c r="O1189" s="43">
        <v>0</v>
      </c>
      <c r="P1189" s="43">
        <v>1</v>
      </c>
      <c r="R1189" s="43">
        <v>569.54603234364845</v>
      </c>
      <c r="S1189" s="43">
        <v>172.74888748749262</v>
      </c>
      <c r="T1189" s="43">
        <v>7138.9261310807306</v>
      </c>
      <c r="U1189" s="43">
        <v>7881.2210509118713</v>
      </c>
      <c r="W1189" s="43">
        <v>2678.7208801477746</v>
      </c>
      <c r="X1189" s="43">
        <v>0</v>
      </c>
      <c r="Y1189" s="43">
        <v>0</v>
      </c>
      <c r="Z1189" s="43">
        <v>2678.7208801477746</v>
      </c>
      <c r="AB1189" s="43">
        <v>24.782799443827933</v>
      </c>
      <c r="AC1189" s="43">
        <v>0</v>
      </c>
      <c r="AD1189" s="43">
        <v>0</v>
      </c>
      <c r="AE1189" s="43">
        <v>24.782799443827933</v>
      </c>
      <c r="AG1189" s="43">
        <v>4926167.6985917576</v>
      </c>
      <c r="AH1189" s="43">
        <v>578603.71011191932</v>
      </c>
      <c r="AI1189" s="43">
        <v>0</v>
      </c>
      <c r="AJ1189" s="43">
        <v>104087757.66407733</v>
      </c>
      <c r="AK1189" s="43">
        <v>109013925.36266908</v>
      </c>
    </row>
    <row r="1190" spans="3:37" x14ac:dyDescent="0.2">
      <c r="C1190" s="43">
        <v>6.1864344889150935E-4</v>
      </c>
      <c r="D1190" s="43">
        <v>4.9823261413051143E-2</v>
      </c>
      <c r="E1190" s="43">
        <v>1.3103972340202612</v>
      </c>
      <c r="F1190" s="43">
        <v>2.3968184385572813</v>
      </c>
      <c r="H1190" s="43">
        <v>8.1625658535560235E-5</v>
      </c>
      <c r="I1190" s="43">
        <v>8.9941346578087999E-2</v>
      </c>
      <c r="J1190" s="43">
        <v>0</v>
      </c>
      <c r="K1190" s="43">
        <v>1</v>
      </c>
      <c r="M1190" s="43">
        <v>7.8067851450582589E-3</v>
      </c>
      <c r="N1190" s="43">
        <v>4.9335855213326396E-2</v>
      </c>
      <c r="O1190" s="43">
        <v>0</v>
      </c>
      <c r="P1190" s="43">
        <v>1</v>
      </c>
      <c r="R1190" s="43">
        <v>583.59954417408187</v>
      </c>
      <c r="S1190" s="43">
        <v>139.00437080771354</v>
      </c>
      <c r="T1190" s="43">
        <v>7292.5138185392125</v>
      </c>
      <c r="U1190" s="43">
        <v>8015.1177335210077</v>
      </c>
      <c r="W1190" s="43">
        <v>764.7472284612021</v>
      </c>
      <c r="X1190" s="43">
        <v>0</v>
      </c>
      <c r="Y1190" s="43">
        <v>0</v>
      </c>
      <c r="Z1190" s="43">
        <v>764.7472284612021</v>
      </c>
      <c r="AB1190" s="43">
        <v>87.224538631850095</v>
      </c>
      <c r="AC1190" s="43">
        <v>0</v>
      </c>
      <c r="AD1190" s="43">
        <v>0</v>
      </c>
      <c r="AE1190" s="43">
        <v>87.224538631850095</v>
      </c>
      <c r="AG1190" s="43">
        <v>1406370.1531401507</v>
      </c>
      <c r="AH1190" s="43">
        <v>165185.40134761966</v>
      </c>
      <c r="AI1190" s="43">
        <v>0</v>
      </c>
      <c r="AJ1190" s="43">
        <v>366343062.25377041</v>
      </c>
      <c r="AK1190" s="43">
        <v>367749432.40691054</v>
      </c>
    </row>
    <row r="1191" spans="3:37" x14ac:dyDescent="0.2">
      <c r="C1191" s="43">
        <v>6.1682796733053546E-4</v>
      </c>
      <c r="D1191" s="43">
        <v>4.8561104501886568E-2</v>
      </c>
      <c r="E1191" s="43">
        <v>8.4953941023606774</v>
      </c>
      <c r="F1191" s="43">
        <v>4.9364423996290681</v>
      </c>
      <c r="H1191" s="43">
        <v>9.5297025388019208E-5</v>
      </c>
      <c r="I1191" s="43">
        <v>7.3984338926164586E-2</v>
      </c>
      <c r="J1191" s="43">
        <v>0</v>
      </c>
      <c r="K1191" s="43">
        <v>1</v>
      </c>
      <c r="M1191" s="43">
        <v>7.8277098261969099E-3</v>
      </c>
      <c r="N1191" s="43">
        <v>4.7255580662374341E-2</v>
      </c>
      <c r="O1191" s="43">
        <v>0</v>
      </c>
      <c r="P1191" s="43">
        <v>1</v>
      </c>
      <c r="R1191" s="43">
        <v>567.14614631610289</v>
      </c>
      <c r="S1191" s="43">
        <v>133.49392890424042</v>
      </c>
      <c r="T1191" s="43">
        <v>7003.7428925524864</v>
      </c>
      <c r="U1191" s="43">
        <v>7704.3829677728299</v>
      </c>
      <c r="W1191" s="43">
        <v>4818.1300265904065</v>
      </c>
      <c r="X1191" s="43">
        <v>0</v>
      </c>
      <c r="Y1191" s="43">
        <v>0</v>
      </c>
      <c r="Z1191" s="43">
        <v>4818.1300265904065</v>
      </c>
      <c r="AB1191" s="43">
        <v>238.88158067450843</v>
      </c>
      <c r="AC1191" s="43">
        <v>0</v>
      </c>
      <c r="AD1191" s="43">
        <v>0</v>
      </c>
      <c r="AE1191" s="43">
        <v>238.88158067450843</v>
      </c>
      <c r="AG1191" s="43">
        <v>8860541.118899757</v>
      </c>
      <c r="AH1191" s="43">
        <v>1040716.0857435279</v>
      </c>
      <c r="AI1191" s="43">
        <v>0</v>
      </c>
      <c r="AJ1191" s="43">
        <v>1003302638.8329355</v>
      </c>
      <c r="AK1191" s="43">
        <v>1012163179.9518352</v>
      </c>
    </row>
    <row r="1192" spans="3:37" x14ac:dyDescent="0.2">
      <c r="C1192" s="43">
        <v>6.1639582227002165E-4</v>
      </c>
      <c r="D1192" s="43">
        <v>5.8719785028842231E-2</v>
      </c>
      <c r="E1192" s="43">
        <v>4.3887748406015934</v>
      </c>
      <c r="F1192" s="43">
        <v>2.8319081923237719</v>
      </c>
      <c r="H1192" s="43">
        <v>7.6343653193252129E-5</v>
      </c>
      <c r="I1192" s="43">
        <v>0.11045877301440132</v>
      </c>
      <c r="J1192" s="43">
        <v>0</v>
      </c>
      <c r="K1192" s="43">
        <v>1</v>
      </c>
      <c r="M1192" s="43">
        <v>7.9724078207598081E-3</v>
      </c>
      <c r="N1192" s="43">
        <v>4.3608528692077965E-2</v>
      </c>
      <c r="O1192" s="43">
        <v>0</v>
      </c>
      <c r="P1192" s="43">
        <v>1</v>
      </c>
      <c r="R1192" s="43">
        <v>685.30912775942966</v>
      </c>
      <c r="S1192" s="43">
        <v>159.66713239100383</v>
      </c>
      <c r="T1192" s="43">
        <v>6582.6886403714943</v>
      </c>
      <c r="U1192" s="43">
        <v>7427.6649005219278</v>
      </c>
      <c r="W1192" s="43">
        <v>3007.6674579452078</v>
      </c>
      <c r="X1192" s="43">
        <v>0</v>
      </c>
      <c r="Y1192" s="43">
        <v>0</v>
      </c>
      <c r="Z1192" s="43">
        <v>3007.6674579452078</v>
      </c>
      <c r="AB1192" s="43">
        <v>134.33030437959309</v>
      </c>
      <c r="AC1192" s="43">
        <v>0</v>
      </c>
      <c r="AD1192" s="43">
        <v>0</v>
      </c>
      <c r="AE1192" s="43">
        <v>134.33030437959309</v>
      </c>
      <c r="AG1192" s="43">
        <v>5531100.4551612372</v>
      </c>
      <c r="AH1192" s="43">
        <v>649656.17091616488</v>
      </c>
      <c r="AI1192" s="43">
        <v>0</v>
      </c>
      <c r="AJ1192" s="43">
        <v>564187278.39429092</v>
      </c>
      <c r="AK1192" s="43">
        <v>569718378.84945214</v>
      </c>
    </row>
    <row r="1193" spans="3:37" x14ac:dyDescent="0.2">
      <c r="C1193" s="43">
        <v>5.7978312659185012E-4</v>
      </c>
      <c r="D1193" s="43">
        <v>5.0876736048517016E-2</v>
      </c>
      <c r="E1193" s="43">
        <v>2.2659290140083983</v>
      </c>
      <c r="F1193" s="43">
        <v>3.8294496606643804</v>
      </c>
      <c r="H1193" s="43">
        <v>9.0301307463125369E-5</v>
      </c>
      <c r="I1193" s="43">
        <v>0.11120969980475504</v>
      </c>
      <c r="J1193" s="43">
        <v>0</v>
      </c>
      <c r="K1193" s="43">
        <v>1</v>
      </c>
      <c r="M1193" s="43">
        <v>7.8755776847543313E-3</v>
      </c>
      <c r="N1193" s="43">
        <v>4.3914394281070156E-2</v>
      </c>
      <c r="O1193" s="43">
        <v>0</v>
      </c>
      <c r="P1193" s="43">
        <v>1</v>
      </c>
      <c r="R1193" s="43">
        <v>558.50515561855036</v>
      </c>
      <c r="S1193" s="43">
        <v>190.14244743860331</v>
      </c>
      <c r="T1193" s="43">
        <v>6548.3470683902806</v>
      </c>
      <c r="U1193" s="43">
        <v>7296.9946714474345</v>
      </c>
      <c r="W1193" s="43">
        <v>1265.533036589349</v>
      </c>
      <c r="X1193" s="43">
        <v>0</v>
      </c>
      <c r="Y1193" s="43">
        <v>0</v>
      </c>
      <c r="Z1193" s="43">
        <v>1265.533036589349</v>
      </c>
      <c r="AB1193" s="43">
        <v>169.08805786573092</v>
      </c>
      <c r="AC1193" s="43">
        <v>0</v>
      </c>
      <c r="AD1193" s="43">
        <v>0</v>
      </c>
      <c r="AE1193" s="43">
        <v>169.08805786573092</v>
      </c>
      <c r="AG1193" s="43">
        <v>2327315.2542878129</v>
      </c>
      <c r="AH1193" s="43">
        <v>273355.13590329938</v>
      </c>
      <c r="AI1193" s="43">
        <v>0</v>
      </c>
      <c r="AJ1193" s="43">
        <v>710169843.03606987</v>
      </c>
      <c r="AK1193" s="43">
        <v>712497158.29035771</v>
      </c>
    </row>
    <row r="1194" spans="3:37" x14ac:dyDescent="0.2">
      <c r="C1194" s="43">
        <v>5.926976902387919E-4</v>
      </c>
      <c r="D1194" s="43">
        <v>5.1553498723571262E-2</v>
      </c>
      <c r="E1194" s="43">
        <v>2.9534906519677162</v>
      </c>
      <c r="F1194" s="43">
        <v>2.1327466591648925</v>
      </c>
      <c r="H1194" s="43">
        <v>8.800293958135402E-5</v>
      </c>
      <c r="I1194" s="43">
        <v>0.14131475483234102</v>
      </c>
      <c r="J1194" s="43">
        <v>0</v>
      </c>
      <c r="K1194" s="43">
        <v>1</v>
      </c>
      <c r="M1194" s="43">
        <v>7.9037665906719345E-3</v>
      </c>
      <c r="N1194" s="43">
        <v>4.6435873644566139E-2</v>
      </c>
      <c r="O1194" s="43">
        <v>0</v>
      </c>
      <c r="P1194" s="43">
        <v>1</v>
      </c>
      <c r="R1194" s="43">
        <v>578.5404805118601</v>
      </c>
      <c r="S1194" s="43">
        <v>235.46537928494624</v>
      </c>
      <c r="T1194" s="43">
        <v>6949.1246194475616</v>
      </c>
      <c r="U1194" s="43">
        <v>7763.130479244368</v>
      </c>
      <c r="W1194" s="43">
        <v>1708.7139009766895</v>
      </c>
      <c r="X1194" s="43">
        <v>0</v>
      </c>
      <c r="Y1194" s="43">
        <v>0</v>
      </c>
      <c r="Z1194" s="43">
        <v>1708.7139009766895</v>
      </c>
      <c r="AB1194" s="43">
        <v>70.121358224586345</v>
      </c>
      <c r="AC1194" s="43">
        <v>0</v>
      </c>
      <c r="AD1194" s="43">
        <v>0</v>
      </c>
      <c r="AE1194" s="43">
        <v>70.121358224586345</v>
      </c>
      <c r="AG1194" s="43">
        <v>3142324.863896132</v>
      </c>
      <c r="AH1194" s="43">
        <v>369082.20261096495</v>
      </c>
      <c r="AI1194" s="43">
        <v>0</v>
      </c>
      <c r="AJ1194" s="43">
        <v>294509704.54326266</v>
      </c>
      <c r="AK1194" s="43">
        <v>297652029.40715879</v>
      </c>
    </row>
    <row r="1195" spans="3:37" x14ac:dyDescent="0.2">
      <c r="C1195" s="43">
        <v>6.2166646702788153E-4</v>
      </c>
      <c r="D1195" s="43">
        <v>5.5058077520735105E-2</v>
      </c>
      <c r="E1195" s="43">
        <v>1.9489907622584244</v>
      </c>
      <c r="F1195" s="43">
        <v>0.94596716277400839</v>
      </c>
      <c r="H1195" s="43">
        <v>8.4671180096070885E-5</v>
      </c>
      <c r="I1195" s="43">
        <v>9.6371944324988634E-2</v>
      </c>
      <c r="J1195" s="43">
        <v>0</v>
      </c>
      <c r="K1195" s="43">
        <v>1</v>
      </c>
      <c r="M1195" s="43">
        <v>7.832716996304858E-3</v>
      </c>
      <c r="N1195" s="43">
        <v>4.4875618669733698E-2</v>
      </c>
      <c r="O1195" s="43">
        <v>0</v>
      </c>
      <c r="P1195" s="43">
        <v>1</v>
      </c>
      <c r="R1195" s="43">
        <v>648.06841794436798</v>
      </c>
      <c r="S1195" s="43">
        <v>154.50004369606907</v>
      </c>
      <c r="T1195" s="43">
        <v>6655.2635310173646</v>
      </c>
      <c r="U1195" s="43">
        <v>7457.8319926578015</v>
      </c>
      <c r="W1195" s="43">
        <v>1263.0793598850048</v>
      </c>
      <c r="X1195" s="43">
        <v>0</v>
      </c>
      <c r="Y1195" s="43">
        <v>0</v>
      </c>
      <c r="Z1195" s="43">
        <v>1263.0793598850048</v>
      </c>
      <c r="AB1195" s="43">
        <v>-3.7468163611760512</v>
      </c>
      <c r="AC1195" s="43">
        <v>0</v>
      </c>
      <c r="AD1195" s="43">
        <v>0</v>
      </c>
      <c r="AE1195" s="43">
        <v>-3.7468163611760512</v>
      </c>
      <c r="AG1195" s="43">
        <v>2322802.9428285239</v>
      </c>
      <c r="AH1195" s="43">
        <v>272825.14173516101</v>
      </c>
      <c r="AI1195" s="43">
        <v>0</v>
      </c>
      <c r="AJ1195" s="43">
        <v>0</v>
      </c>
      <c r="AK1195" s="43">
        <v>2322802.9428285239</v>
      </c>
    </row>
    <row r="1196" spans="3:37" x14ac:dyDescent="0.2">
      <c r="C1196" s="43">
        <v>6.2836090271156664E-4</v>
      </c>
      <c r="D1196" s="43">
        <v>5.2234959749900917E-2</v>
      </c>
      <c r="E1196" s="43">
        <v>1.8282768720931253</v>
      </c>
      <c r="F1196" s="43">
        <v>3.2319699122231569</v>
      </c>
      <c r="H1196" s="43">
        <v>8.1859095609480053E-5</v>
      </c>
      <c r="I1196" s="43">
        <v>9.4670592072415877E-2</v>
      </c>
      <c r="J1196" s="43">
        <v>0</v>
      </c>
      <c r="K1196" s="43">
        <v>1</v>
      </c>
      <c r="M1196" s="43">
        <v>7.8668145398310685E-3</v>
      </c>
      <c r="N1196" s="43">
        <v>4.6682052778453609E-2</v>
      </c>
      <c r="O1196" s="43">
        <v>0</v>
      </c>
      <c r="P1196" s="43">
        <v>1</v>
      </c>
      <c r="R1196" s="43">
        <v>621.45944394298942</v>
      </c>
      <c r="S1196" s="43">
        <v>146.73185507221865</v>
      </c>
      <c r="T1196" s="43">
        <v>6953.304201985221</v>
      </c>
      <c r="U1196" s="43">
        <v>7721.4955010004287</v>
      </c>
      <c r="W1196" s="43">
        <v>1136.1999283048217</v>
      </c>
      <c r="X1196" s="43">
        <v>0</v>
      </c>
      <c r="Y1196" s="43">
        <v>0</v>
      </c>
      <c r="Z1196" s="43">
        <v>1136.1999283048217</v>
      </c>
      <c r="AB1196" s="43">
        <v>148.4174295186024</v>
      </c>
      <c r="AC1196" s="43">
        <v>0</v>
      </c>
      <c r="AD1196" s="43">
        <v>0</v>
      </c>
      <c r="AE1196" s="43">
        <v>148.4174295186024</v>
      </c>
      <c r="AG1196" s="43">
        <v>2089471.668152567</v>
      </c>
      <c r="AH1196" s="43">
        <v>245419.18451384149</v>
      </c>
      <c r="AI1196" s="43">
        <v>0</v>
      </c>
      <c r="AJ1196" s="43">
        <v>623353203.9781301</v>
      </c>
      <c r="AK1196" s="43">
        <v>625442675.64628267</v>
      </c>
    </row>
    <row r="1197" spans="3:37" x14ac:dyDescent="0.2">
      <c r="C1197" s="43">
        <v>6.0745630483128113E-4</v>
      </c>
      <c r="D1197" s="43">
        <v>4.8474774784343137E-2</v>
      </c>
      <c r="E1197" s="43">
        <v>4.4750887801200383</v>
      </c>
      <c r="F1197" s="43">
        <v>3.1988889477507798</v>
      </c>
      <c r="H1197" s="43">
        <v>9.0059455549407197E-5</v>
      </c>
      <c r="I1197" s="43">
        <v>0.10460054722909196</v>
      </c>
      <c r="J1197" s="43">
        <v>0</v>
      </c>
      <c r="K1197" s="43">
        <v>1</v>
      </c>
      <c r="M1197" s="43">
        <v>7.8976314422642968E-3</v>
      </c>
      <c r="N1197" s="43">
        <v>4.5777731954075529E-2</v>
      </c>
      <c r="O1197" s="43">
        <v>0</v>
      </c>
      <c r="P1197" s="43">
        <v>1</v>
      </c>
      <c r="R1197" s="43">
        <v>557.53638749299751</v>
      </c>
      <c r="S1197" s="43">
        <v>178.36336062880039</v>
      </c>
      <c r="T1197" s="43">
        <v>6845.316096239445</v>
      </c>
      <c r="U1197" s="43">
        <v>7581.2158443612425</v>
      </c>
      <c r="W1197" s="43">
        <v>2495.0248321785712</v>
      </c>
      <c r="X1197" s="43">
        <v>0</v>
      </c>
      <c r="Y1197" s="43">
        <v>0</v>
      </c>
      <c r="Z1197" s="43">
        <v>2495.0248321785712</v>
      </c>
      <c r="AB1197" s="43">
        <v>131.17778424571557</v>
      </c>
      <c r="AC1197" s="43">
        <v>0</v>
      </c>
      <c r="AD1197" s="43">
        <v>0</v>
      </c>
      <c r="AE1197" s="43">
        <v>131.17778424571557</v>
      </c>
      <c r="AG1197" s="43">
        <v>4588350.6663763924</v>
      </c>
      <c r="AH1197" s="43">
        <v>538925.36375057139</v>
      </c>
      <c r="AI1197" s="43">
        <v>0</v>
      </c>
      <c r="AJ1197" s="43">
        <v>550946693.83200538</v>
      </c>
      <c r="AK1197" s="43">
        <v>555535044.49838173</v>
      </c>
    </row>
    <row r="1198" spans="3:37" x14ac:dyDescent="0.2">
      <c r="C1198" s="43">
        <v>6.423565333719683E-4</v>
      </c>
      <c r="D1198" s="43">
        <v>5.0810808464433165E-2</v>
      </c>
      <c r="E1198" s="43">
        <v>4.073787775240179</v>
      </c>
      <c r="F1198" s="43">
        <v>5.6759070862552843</v>
      </c>
      <c r="H1198" s="43">
        <v>9.3842250025621965E-5</v>
      </c>
      <c r="I1198" s="43">
        <v>0.12197876165582755</v>
      </c>
      <c r="J1198" s="43">
        <v>0</v>
      </c>
      <c r="K1198" s="43">
        <v>1</v>
      </c>
      <c r="M1198" s="43">
        <v>7.8277330459548562E-3</v>
      </c>
      <c r="N1198" s="43">
        <v>4.7432500699753466E-2</v>
      </c>
      <c r="O1198" s="43">
        <v>0</v>
      </c>
      <c r="P1198" s="43">
        <v>1</v>
      </c>
      <c r="R1198" s="43">
        <v>617.98028966208597</v>
      </c>
      <c r="S1198" s="43">
        <v>216.73298127767441</v>
      </c>
      <c r="T1198" s="43">
        <v>7029.9850395051408</v>
      </c>
      <c r="U1198" s="43">
        <v>7864.6983104449009</v>
      </c>
      <c r="W1198" s="43">
        <v>2517.5205493647904</v>
      </c>
      <c r="X1198" s="43">
        <v>0</v>
      </c>
      <c r="Y1198" s="43">
        <v>0</v>
      </c>
      <c r="Z1198" s="43">
        <v>2517.5205493647904</v>
      </c>
      <c r="AB1198" s="43">
        <v>309.18917046888339</v>
      </c>
      <c r="AC1198" s="43">
        <v>0</v>
      </c>
      <c r="AD1198" s="43">
        <v>0</v>
      </c>
      <c r="AE1198" s="43">
        <v>309.18917046888339</v>
      </c>
      <c r="AG1198" s="43">
        <v>4629720.2902818499</v>
      </c>
      <c r="AH1198" s="43">
        <v>543784.43866279477</v>
      </c>
      <c r="AI1198" s="43">
        <v>0</v>
      </c>
      <c r="AJ1198" s="43">
        <v>1298594515.9693103</v>
      </c>
      <c r="AK1198" s="43">
        <v>1303224236.2595921</v>
      </c>
    </row>
    <row r="1199" spans="3:37" x14ac:dyDescent="0.2">
      <c r="C1199" s="43">
        <v>6.175138127549884E-4</v>
      </c>
      <c r="D1199" s="43">
        <v>5.6285830352806321E-2</v>
      </c>
      <c r="E1199" s="43">
        <v>4.9643049471724847</v>
      </c>
      <c r="F1199" s="43">
        <v>1.8230922621303358</v>
      </c>
      <c r="H1199" s="43">
        <v>8.9188953525027668E-5</v>
      </c>
      <c r="I1199" s="43">
        <v>0.11478239031926751</v>
      </c>
      <c r="J1199" s="43">
        <v>0</v>
      </c>
      <c r="K1199" s="43">
        <v>1</v>
      </c>
      <c r="M1199" s="43">
        <v>7.8743342264648852E-3</v>
      </c>
      <c r="N1199" s="43">
        <v>4.7866082255900722E-2</v>
      </c>
      <c r="O1199" s="43">
        <v>0</v>
      </c>
      <c r="P1199" s="43">
        <v>1</v>
      </c>
      <c r="R1199" s="43">
        <v>658.09429607104983</v>
      </c>
      <c r="S1199" s="43">
        <v>193.83344103366332</v>
      </c>
      <c r="T1199" s="43">
        <v>7136.4807731275969</v>
      </c>
      <c r="U1199" s="43">
        <v>7988.4085102323097</v>
      </c>
      <c r="W1199" s="43">
        <v>3266.9807696915063</v>
      </c>
      <c r="X1199" s="43">
        <v>0</v>
      </c>
      <c r="Y1199" s="43">
        <v>0</v>
      </c>
      <c r="Z1199" s="43">
        <v>3266.9807696915063</v>
      </c>
      <c r="AB1199" s="43">
        <v>57.958938544756478</v>
      </c>
      <c r="AC1199" s="43">
        <v>0</v>
      </c>
      <c r="AD1199" s="43">
        <v>0</v>
      </c>
      <c r="AE1199" s="43">
        <v>57.958938544756478</v>
      </c>
      <c r="AG1199" s="43">
        <v>6007977.6354626799</v>
      </c>
      <c r="AH1199" s="43">
        <v>705667.84625336539</v>
      </c>
      <c r="AI1199" s="43">
        <v>0</v>
      </c>
      <c r="AJ1199" s="43">
        <v>243427541.88797721</v>
      </c>
      <c r="AK1199" s="43">
        <v>249435519.52343988</v>
      </c>
    </row>
    <row r="1200" spans="3:37" x14ac:dyDescent="0.2">
      <c r="C1200" s="43">
        <v>6.0419144677788695E-4</v>
      </c>
      <c r="D1200" s="43">
        <v>4.7004067431805824E-2</v>
      </c>
      <c r="E1200" s="43">
        <v>4.7990563561639945</v>
      </c>
      <c r="F1200" s="43">
        <v>2.8976692971912033</v>
      </c>
      <c r="H1200" s="43">
        <v>8.350791900286026E-5</v>
      </c>
      <c r="I1200" s="43">
        <v>9.9189150959674871E-2</v>
      </c>
      <c r="J1200" s="43">
        <v>0</v>
      </c>
      <c r="K1200" s="43">
        <v>1</v>
      </c>
      <c r="M1200" s="43">
        <v>7.8437498839621939E-3</v>
      </c>
      <c r="N1200" s="43">
        <v>4.5568275671614533E-2</v>
      </c>
      <c r="O1200" s="43">
        <v>0</v>
      </c>
      <c r="P1200" s="43">
        <v>1</v>
      </c>
      <c r="R1200" s="43">
        <v>537.71529055189376</v>
      </c>
      <c r="S1200" s="43">
        <v>156.83182884919316</v>
      </c>
      <c r="T1200" s="43">
        <v>6767.5068568573261</v>
      </c>
      <c r="U1200" s="43">
        <v>7462.0539762584131</v>
      </c>
      <c r="W1200" s="43">
        <v>2580.5259829296347</v>
      </c>
      <c r="X1200" s="43">
        <v>0</v>
      </c>
      <c r="Y1200" s="43">
        <v>0</v>
      </c>
      <c r="Z1200" s="43">
        <v>2580.5259829296347</v>
      </c>
      <c r="AB1200" s="43">
        <v>109.18342033363162</v>
      </c>
      <c r="AC1200" s="43">
        <v>0</v>
      </c>
      <c r="AD1200" s="43">
        <v>0</v>
      </c>
      <c r="AE1200" s="43">
        <v>109.18342033363162</v>
      </c>
      <c r="AG1200" s="43">
        <v>4745587.2826075982</v>
      </c>
      <c r="AH1200" s="43">
        <v>557393.61231280107</v>
      </c>
      <c r="AI1200" s="43">
        <v>0</v>
      </c>
      <c r="AJ1200" s="43">
        <v>458570365.40125281</v>
      </c>
      <c r="AK1200" s="43">
        <v>463315952.68386042</v>
      </c>
    </row>
    <row r="1201" spans="3:37" x14ac:dyDescent="0.2">
      <c r="C1201" s="43">
        <v>6.0924156083055447E-4</v>
      </c>
      <c r="D1201" s="43">
        <v>4.9602849086364316E-2</v>
      </c>
      <c r="E1201" s="43">
        <v>3.9765346553857452</v>
      </c>
      <c r="F1201" s="43">
        <v>2.4772725865342338</v>
      </c>
      <c r="H1201" s="43">
        <v>1.0042072840232841E-4</v>
      </c>
      <c r="I1201" s="43">
        <v>9.4495564752167194E-2</v>
      </c>
      <c r="J1201" s="43">
        <v>0</v>
      </c>
      <c r="K1201" s="43">
        <v>1</v>
      </c>
      <c r="M1201" s="43">
        <v>7.8320115739535286E-3</v>
      </c>
      <c r="N1201" s="43">
        <v>4.5610290963200517E-2</v>
      </c>
      <c r="O1201" s="43">
        <v>0</v>
      </c>
      <c r="P1201" s="43">
        <v>1</v>
      </c>
      <c r="R1201" s="43">
        <v>572.1876990462265</v>
      </c>
      <c r="S1201" s="43">
        <v>179.67066073358703</v>
      </c>
      <c r="T1201" s="43">
        <v>6763.6096660251142</v>
      </c>
      <c r="U1201" s="43">
        <v>7515.4680258049275</v>
      </c>
      <c r="W1201" s="43">
        <v>2275.3242146427488</v>
      </c>
      <c r="X1201" s="43">
        <v>0</v>
      </c>
      <c r="Y1201" s="43">
        <v>0</v>
      </c>
      <c r="Z1201" s="43">
        <v>2275.3242146427488</v>
      </c>
      <c r="AB1201" s="43">
        <v>90.44466063038071</v>
      </c>
      <c r="AC1201" s="43">
        <v>0</v>
      </c>
      <c r="AD1201" s="43">
        <v>0</v>
      </c>
      <c r="AE1201" s="43">
        <v>90.44466063038071</v>
      </c>
      <c r="AG1201" s="43">
        <v>4184321.2307280148</v>
      </c>
      <c r="AH1201" s="43">
        <v>491470.03036283376</v>
      </c>
      <c r="AI1201" s="43">
        <v>0</v>
      </c>
      <c r="AJ1201" s="43">
        <v>379867574.64759898</v>
      </c>
      <c r="AK1201" s="43">
        <v>384051895.87832701</v>
      </c>
    </row>
    <row r="1202" spans="3:37" x14ac:dyDescent="0.2">
      <c r="C1202" s="43">
        <v>5.9721695222143616E-4</v>
      </c>
      <c r="D1202" s="43">
        <v>5.0572532744675193E-2</v>
      </c>
      <c r="E1202" s="43">
        <v>3.5199235217807026</v>
      </c>
      <c r="F1202" s="43">
        <v>2.4999258001254572</v>
      </c>
      <c r="H1202" s="43">
        <v>8.7890887333818524E-5</v>
      </c>
      <c r="I1202" s="43">
        <v>9.6771911006669542E-2</v>
      </c>
      <c r="J1202" s="43">
        <v>0</v>
      </c>
      <c r="K1202" s="43">
        <v>1</v>
      </c>
      <c r="M1202" s="43">
        <v>7.8168397793121694E-3</v>
      </c>
      <c r="N1202" s="43">
        <v>4.5499308561616734E-2</v>
      </c>
      <c r="O1202" s="43">
        <v>0</v>
      </c>
      <c r="P1202" s="43">
        <v>1</v>
      </c>
      <c r="R1202" s="43">
        <v>571.85932049043538</v>
      </c>
      <c r="S1202" s="43">
        <v>161.04065905753848</v>
      </c>
      <c r="T1202" s="43">
        <v>6734.0816836809317</v>
      </c>
      <c r="U1202" s="43">
        <v>7466.9816632289057</v>
      </c>
      <c r="W1202" s="43">
        <v>2012.9010733438129</v>
      </c>
      <c r="X1202" s="43">
        <v>0</v>
      </c>
      <c r="Y1202" s="43">
        <v>0</v>
      </c>
      <c r="Z1202" s="43">
        <v>2012.9010733438129</v>
      </c>
      <c r="AB1202" s="43">
        <v>91.778880726502365</v>
      </c>
      <c r="AC1202" s="43">
        <v>0</v>
      </c>
      <c r="AD1202" s="43">
        <v>0</v>
      </c>
      <c r="AE1202" s="43">
        <v>91.778880726502365</v>
      </c>
      <c r="AG1202" s="43">
        <v>3701725.0738792717</v>
      </c>
      <c r="AH1202" s="43">
        <v>434786.63184226357</v>
      </c>
      <c r="AI1202" s="43">
        <v>0</v>
      </c>
      <c r="AJ1202" s="43">
        <v>385471299.05130994</v>
      </c>
      <c r="AK1202" s="43">
        <v>389173024.12518919</v>
      </c>
    </row>
    <row r="1203" spans="3:37" x14ac:dyDescent="0.2">
      <c r="C1203" s="43">
        <v>6.0731790867001761E-4</v>
      </c>
      <c r="D1203" s="43">
        <v>5.2814025782226479E-2</v>
      </c>
      <c r="E1203" s="43">
        <v>8.6188581124104822</v>
      </c>
      <c r="F1203" s="43">
        <v>7.1683314018361433</v>
      </c>
      <c r="H1203" s="43">
        <v>9.3861683314155897E-5</v>
      </c>
      <c r="I1203" s="43">
        <v>0.11260449014924456</v>
      </c>
      <c r="J1203" s="43">
        <v>0</v>
      </c>
      <c r="K1203" s="43">
        <v>1</v>
      </c>
      <c r="M1203" s="43">
        <v>7.7777397332552903E-3</v>
      </c>
      <c r="N1203" s="43">
        <v>4.6579522832362885E-2</v>
      </c>
      <c r="O1203" s="43">
        <v>0</v>
      </c>
      <c r="P1203" s="43">
        <v>1</v>
      </c>
      <c r="R1203" s="43">
        <v>607.30622640030799</v>
      </c>
      <c r="S1203" s="43">
        <v>200.11812258705396</v>
      </c>
      <c r="T1203" s="43">
        <v>6859.4739995351792</v>
      </c>
      <c r="U1203" s="43">
        <v>7666.8983485225417</v>
      </c>
      <c r="W1203" s="43">
        <v>5234.2861961276913</v>
      </c>
      <c r="X1203" s="43">
        <v>0</v>
      </c>
      <c r="Y1203" s="43">
        <v>0</v>
      </c>
      <c r="Z1203" s="43">
        <v>5234.2861961276913</v>
      </c>
      <c r="AB1203" s="43">
        <v>400.82906915141245</v>
      </c>
      <c r="AC1203" s="43">
        <v>0</v>
      </c>
      <c r="AD1203" s="43">
        <v>0</v>
      </c>
      <c r="AE1203" s="43">
        <v>400.82906915141245</v>
      </c>
      <c r="AG1203" s="43">
        <v>9625852.3146788236</v>
      </c>
      <c r="AH1203" s="43">
        <v>1130605.8183635813</v>
      </c>
      <c r="AI1203" s="43">
        <v>0</v>
      </c>
      <c r="AJ1203" s="43">
        <v>1683482090.4359324</v>
      </c>
      <c r="AK1203" s="43">
        <v>1693107942.7506113</v>
      </c>
    </row>
    <row r="1204" spans="3:37" x14ac:dyDescent="0.2">
      <c r="C1204" s="43">
        <v>6.041782837525884E-4</v>
      </c>
      <c r="D1204" s="43">
        <v>5.1650244226792048E-2</v>
      </c>
      <c r="E1204" s="43">
        <v>4.4417793505293552</v>
      </c>
      <c r="F1204" s="43">
        <v>3.2841025815367422</v>
      </c>
      <c r="H1204" s="43">
        <v>9.1327311406042E-5</v>
      </c>
      <c r="I1204" s="43">
        <v>0.11898576807905126</v>
      </c>
      <c r="J1204" s="43">
        <v>0</v>
      </c>
      <c r="K1204" s="43">
        <v>1</v>
      </c>
      <c r="M1204" s="43">
        <v>7.7892170045367028E-3</v>
      </c>
      <c r="N1204" s="43">
        <v>4.7569114613169372E-2</v>
      </c>
      <c r="O1204" s="43">
        <v>0</v>
      </c>
      <c r="P1204" s="43">
        <v>1</v>
      </c>
      <c r="R1204" s="43">
        <v>590.85356924434507</v>
      </c>
      <c r="S1204" s="43">
        <v>205.7491566711895</v>
      </c>
      <c r="T1204" s="43">
        <v>7015.5422459526771</v>
      </c>
      <c r="U1204" s="43">
        <v>7812.1449718682115</v>
      </c>
      <c r="W1204" s="43">
        <v>2624.4411830560985</v>
      </c>
      <c r="X1204" s="43">
        <v>0</v>
      </c>
      <c r="Y1204" s="43">
        <v>0</v>
      </c>
      <c r="Z1204" s="43">
        <v>2624.4411830560985</v>
      </c>
      <c r="AB1204" s="43">
        <v>144.40400742186912</v>
      </c>
      <c r="AC1204" s="43">
        <v>0</v>
      </c>
      <c r="AD1204" s="43">
        <v>0</v>
      </c>
      <c r="AE1204" s="43">
        <v>144.40400742186912</v>
      </c>
      <c r="AG1204" s="43">
        <v>4826347.335640165</v>
      </c>
      <c r="AH1204" s="43">
        <v>566879.29554011731</v>
      </c>
      <c r="AI1204" s="43">
        <v>0</v>
      </c>
      <c r="AJ1204" s="43">
        <v>606496831.17185032</v>
      </c>
      <c r="AK1204" s="43">
        <v>611323178.50749052</v>
      </c>
    </row>
    <row r="1205" spans="3:37" x14ac:dyDescent="0.2">
      <c r="C1205" s="43">
        <v>6.2119964224927049E-4</v>
      </c>
      <c r="D1205" s="43">
        <v>5.1893929466864913E-2</v>
      </c>
      <c r="E1205" s="43">
        <v>12.085978536485495</v>
      </c>
      <c r="F1205" s="43">
        <v>2.8071022387068933</v>
      </c>
      <c r="H1205" s="43">
        <v>8.3682219485021266E-5</v>
      </c>
      <c r="I1205" s="43">
        <v>0.10834901702296185</v>
      </c>
      <c r="J1205" s="43">
        <v>0</v>
      </c>
      <c r="K1205" s="43">
        <v>1</v>
      </c>
      <c r="M1205" s="43">
        <v>7.9488459245039556E-3</v>
      </c>
      <c r="N1205" s="43">
        <v>4.3964585811916729E-2</v>
      </c>
      <c r="O1205" s="43">
        <v>0</v>
      </c>
      <c r="P1205" s="43">
        <v>1</v>
      </c>
      <c r="R1205" s="43">
        <v>610.36570960707991</v>
      </c>
      <c r="S1205" s="43">
        <v>171.67242375578306</v>
      </c>
      <c r="T1205" s="43">
        <v>6616.8217868798811</v>
      </c>
      <c r="U1205" s="43">
        <v>7398.859920242744</v>
      </c>
      <c r="W1205" s="43">
        <v>7376.866865717906</v>
      </c>
      <c r="X1205" s="43">
        <v>0</v>
      </c>
      <c r="Y1205" s="43">
        <v>0</v>
      </c>
      <c r="Z1205" s="43">
        <v>7376.866865717906</v>
      </c>
      <c r="AB1205" s="43">
        <v>118.02027670791371</v>
      </c>
      <c r="AC1205" s="43">
        <v>0</v>
      </c>
      <c r="AD1205" s="43">
        <v>0</v>
      </c>
      <c r="AE1205" s="43">
        <v>118.02027670791371</v>
      </c>
      <c r="AG1205" s="43">
        <v>13566058.166055229</v>
      </c>
      <c r="AH1205" s="43">
        <v>1593403.2429950677</v>
      </c>
      <c r="AI1205" s="43">
        <v>0</v>
      </c>
      <c r="AJ1205" s="43">
        <v>495685162.17323756</v>
      </c>
      <c r="AK1205" s="43">
        <v>509251220.33929276</v>
      </c>
    </row>
    <row r="1206" spans="3:37" x14ac:dyDescent="0.2">
      <c r="C1206" s="43">
        <v>5.9969644721754472E-4</v>
      </c>
      <c r="D1206" s="43">
        <v>4.6945384122187656E-2</v>
      </c>
      <c r="E1206" s="43">
        <v>2.6824944750735202</v>
      </c>
      <c r="F1206" s="43">
        <v>2.994993888679613</v>
      </c>
      <c r="H1206" s="43">
        <v>8.6078228481918089E-5</v>
      </c>
      <c r="I1206" s="43">
        <v>9.3185073436849564E-2</v>
      </c>
      <c r="J1206" s="43">
        <v>0</v>
      </c>
      <c r="K1206" s="43">
        <v>1</v>
      </c>
      <c r="M1206" s="43">
        <v>7.8299910859642441E-3</v>
      </c>
      <c r="N1206" s="43">
        <v>4.4167544533887458E-2</v>
      </c>
      <c r="O1206" s="43">
        <v>0</v>
      </c>
      <c r="P1206" s="43">
        <v>1</v>
      </c>
      <c r="R1206" s="43">
        <v>533.04852467073022</v>
      </c>
      <c r="S1206" s="43">
        <v>151.87351520682913</v>
      </c>
      <c r="T1206" s="43">
        <v>6547.9732421167919</v>
      </c>
      <c r="U1206" s="43">
        <v>7232.8952819943515</v>
      </c>
      <c r="W1206" s="43">
        <v>1429.8997223753249</v>
      </c>
      <c r="X1206" s="43">
        <v>0</v>
      </c>
      <c r="Y1206" s="43">
        <v>0</v>
      </c>
      <c r="Z1206" s="43">
        <v>1429.8997223753249</v>
      </c>
      <c r="AB1206" s="43">
        <v>113.78685475239362</v>
      </c>
      <c r="AC1206" s="43">
        <v>0</v>
      </c>
      <c r="AD1206" s="43">
        <v>0</v>
      </c>
      <c r="AE1206" s="43">
        <v>113.78685475239362</v>
      </c>
      <c r="AG1206" s="43">
        <v>2629585.5894482224</v>
      </c>
      <c r="AH1206" s="43">
        <v>308858.34003307018</v>
      </c>
      <c r="AI1206" s="43">
        <v>0</v>
      </c>
      <c r="AJ1206" s="43">
        <v>477904789.96005321</v>
      </c>
      <c r="AK1206" s="43">
        <v>480534375.54950142</v>
      </c>
    </row>
    <row r="1207" spans="3:37" x14ac:dyDescent="0.2">
      <c r="C1207" s="43">
        <v>5.8592608605584394E-4</v>
      </c>
      <c r="D1207" s="43">
        <v>5.8960041265872731E-2</v>
      </c>
      <c r="E1207" s="43">
        <v>6.4920086072802583</v>
      </c>
      <c r="F1207" s="43">
        <v>5.231809378489598</v>
      </c>
      <c r="H1207" s="43">
        <v>1.1042017361140299E-4</v>
      </c>
      <c r="I1207" s="43">
        <v>0.11009042916136458</v>
      </c>
      <c r="J1207" s="43">
        <v>0</v>
      </c>
      <c r="K1207" s="43">
        <v>1</v>
      </c>
      <c r="M1207" s="43">
        <v>7.8611708575234696E-3</v>
      </c>
      <c r="N1207" s="43">
        <v>4.6652053292650653E-2</v>
      </c>
      <c r="O1207" s="43">
        <v>0</v>
      </c>
      <c r="P1207" s="43">
        <v>1</v>
      </c>
      <c r="R1207" s="43">
        <v>654.09824710944144</v>
      </c>
      <c r="S1207" s="43">
        <v>230.16557223422024</v>
      </c>
      <c r="T1207" s="43">
        <v>6943.8506496905293</v>
      </c>
      <c r="U1207" s="43">
        <v>7828.1144690341907</v>
      </c>
      <c r="W1207" s="43">
        <v>4246.4114502414232</v>
      </c>
      <c r="X1207" s="43">
        <v>0</v>
      </c>
      <c r="Y1207" s="43">
        <v>0</v>
      </c>
      <c r="Z1207" s="43">
        <v>4246.4114502414232</v>
      </c>
      <c r="AB1207" s="43">
        <v>296.17804333313347</v>
      </c>
      <c r="AC1207" s="43">
        <v>0</v>
      </c>
      <c r="AD1207" s="43">
        <v>0</v>
      </c>
      <c r="AE1207" s="43">
        <v>296.17804333313347</v>
      </c>
      <c r="AG1207" s="43">
        <v>7809150.6569939768</v>
      </c>
      <c r="AH1207" s="43">
        <v>917224.87325214734</v>
      </c>
      <c r="AI1207" s="43">
        <v>0</v>
      </c>
      <c r="AJ1207" s="43">
        <v>1243947781.9991605</v>
      </c>
      <c r="AK1207" s="43">
        <v>1251756932.6561544</v>
      </c>
    </row>
    <row r="1208" spans="3:37" x14ac:dyDescent="0.2">
      <c r="C1208" s="43">
        <v>5.9655111347074209E-4</v>
      </c>
      <c r="D1208" s="43">
        <v>5.1245239300944059E-2</v>
      </c>
      <c r="E1208" s="43">
        <v>2.5517044435083776</v>
      </c>
      <c r="F1208" s="43">
        <v>1.4300371447560933</v>
      </c>
      <c r="H1208" s="43">
        <v>8.6801420325327235E-5</v>
      </c>
      <c r="I1208" s="43">
        <v>0.11852309350621415</v>
      </c>
      <c r="J1208" s="43">
        <v>0</v>
      </c>
      <c r="K1208" s="43">
        <v>1</v>
      </c>
      <c r="M1208" s="43">
        <v>7.8462776849024408E-3</v>
      </c>
      <c r="N1208" s="43">
        <v>4.6753058636964995E-2</v>
      </c>
      <c r="O1208" s="43">
        <v>0</v>
      </c>
      <c r="P1208" s="43">
        <v>1</v>
      </c>
      <c r="R1208" s="43">
        <v>578.8200400347099</v>
      </c>
      <c r="S1208" s="43">
        <v>194.79247808752058</v>
      </c>
      <c r="T1208" s="43">
        <v>6945.7008592737675</v>
      </c>
      <c r="U1208" s="43">
        <v>7719.313377395998</v>
      </c>
      <c r="W1208" s="43">
        <v>1476.9776681482663</v>
      </c>
      <c r="X1208" s="43">
        <v>0</v>
      </c>
      <c r="Y1208" s="43">
        <v>0</v>
      </c>
      <c r="Z1208" s="43">
        <v>1476.9776681482663</v>
      </c>
      <c r="AB1208" s="43">
        <v>26.633810555822361</v>
      </c>
      <c r="AC1208" s="43">
        <v>0</v>
      </c>
      <c r="AD1208" s="43">
        <v>0</v>
      </c>
      <c r="AE1208" s="43">
        <v>26.633810555822361</v>
      </c>
      <c r="AG1208" s="43">
        <v>2716161.9317246615</v>
      </c>
      <c r="AH1208" s="43">
        <v>319027.17632002552</v>
      </c>
      <c r="AI1208" s="43">
        <v>0</v>
      </c>
      <c r="AJ1208" s="43">
        <v>111862004.33445391</v>
      </c>
      <c r="AK1208" s="43">
        <v>114578166.26617858</v>
      </c>
    </row>
    <row r="1209" spans="3:37" x14ac:dyDescent="0.2">
      <c r="C1209" s="43">
        <v>6.3061005496733991E-4</v>
      </c>
      <c r="D1209" s="43">
        <v>5.8505006636179857E-2</v>
      </c>
      <c r="E1209" s="43">
        <v>1.3584247191984522</v>
      </c>
      <c r="F1209" s="43">
        <v>4.2402735091796089</v>
      </c>
      <c r="H1209" s="43">
        <v>8.7387109639465999E-5</v>
      </c>
      <c r="I1209" s="43">
        <v>8.7052443161376405E-2</v>
      </c>
      <c r="J1209" s="43">
        <v>0</v>
      </c>
      <c r="K1209" s="43">
        <v>1</v>
      </c>
      <c r="M1209" s="43">
        <v>7.8072362208595888E-3</v>
      </c>
      <c r="N1209" s="43">
        <v>4.6906693941939026E-2</v>
      </c>
      <c r="O1209" s="43">
        <v>0</v>
      </c>
      <c r="P1209" s="43">
        <v>1</v>
      </c>
      <c r="R1209" s="43">
        <v>698.54806976366672</v>
      </c>
      <c r="S1209" s="43">
        <v>144.03588725153992</v>
      </c>
      <c r="T1209" s="43">
        <v>6933.8511907050242</v>
      </c>
      <c r="U1209" s="43">
        <v>7776.4351477202308</v>
      </c>
      <c r="W1209" s="43">
        <v>948.92496551532975</v>
      </c>
      <c r="X1209" s="43">
        <v>0</v>
      </c>
      <c r="Y1209" s="43">
        <v>0</v>
      </c>
      <c r="Z1209" s="43">
        <v>948.92496551532975</v>
      </c>
      <c r="AB1209" s="43">
        <v>242.19308817178216</v>
      </c>
      <c r="AC1209" s="43">
        <v>0</v>
      </c>
      <c r="AD1209" s="43">
        <v>0</v>
      </c>
      <c r="AE1209" s="43">
        <v>242.19308817178216</v>
      </c>
      <c r="AG1209" s="43">
        <v>1745073.0115826915</v>
      </c>
      <c r="AH1209" s="43">
        <v>204967.79255131123</v>
      </c>
      <c r="AI1209" s="43">
        <v>0</v>
      </c>
      <c r="AJ1209" s="43">
        <v>1017210970.321485</v>
      </c>
      <c r="AK1209" s="43">
        <v>1018956043.3330678</v>
      </c>
    </row>
    <row r="1210" spans="3:37" x14ac:dyDescent="0.2">
      <c r="C1210" s="43">
        <v>5.946951094983157E-4</v>
      </c>
      <c r="D1210" s="43">
        <v>6.3443181494114098E-2</v>
      </c>
      <c r="E1210" s="43">
        <v>7.6831907445249819</v>
      </c>
      <c r="F1210" s="43">
        <v>3.7293246155459512</v>
      </c>
      <c r="H1210" s="43">
        <v>8.3167592759515665E-5</v>
      </c>
      <c r="I1210" s="43">
        <v>9.8821247419197095E-2</v>
      </c>
      <c r="J1210" s="43">
        <v>0</v>
      </c>
      <c r="K1210" s="43">
        <v>1</v>
      </c>
      <c r="M1210" s="43">
        <v>7.864647487083154E-3</v>
      </c>
      <c r="N1210" s="43">
        <v>4.2436035850181054E-2</v>
      </c>
      <c r="O1210" s="43">
        <v>0</v>
      </c>
      <c r="P1210" s="43">
        <v>1</v>
      </c>
      <c r="R1210" s="43">
        <v>714.36750846118309</v>
      </c>
      <c r="S1210" s="43">
        <v>155.6133440983464</v>
      </c>
      <c r="T1210" s="43">
        <v>6319.1176569681247</v>
      </c>
      <c r="U1210" s="43">
        <v>7189.0985095276537</v>
      </c>
      <c r="W1210" s="43">
        <v>5488.6218291983332</v>
      </c>
      <c r="X1210" s="43">
        <v>0</v>
      </c>
      <c r="Y1210" s="43">
        <v>0</v>
      </c>
      <c r="Z1210" s="43">
        <v>5488.6218291983332</v>
      </c>
      <c r="AB1210" s="43">
        <v>208.62226831665913</v>
      </c>
      <c r="AC1210" s="43">
        <v>0</v>
      </c>
      <c r="AD1210" s="43">
        <v>0</v>
      </c>
      <c r="AE1210" s="43">
        <v>208.62226831665913</v>
      </c>
      <c r="AG1210" s="43">
        <v>10093575.543895734</v>
      </c>
      <c r="AH1210" s="43">
        <v>1185542.3151068399</v>
      </c>
      <c r="AI1210" s="43">
        <v>0</v>
      </c>
      <c r="AJ1210" s="43">
        <v>876213526.92996836</v>
      </c>
      <c r="AK1210" s="43">
        <v>886307102.47386408</v>
      </c>
    </row>
    <row r="1211" spans="3:37" x14ac:dyDescent="0.2">
      <c r="C1211" s="43">
        <v>6.0368303080926512E-4</v>
      </c>
      <c r="D1211" s="43">
        <v>5.4853688854898275E-2</v>
      </c>
      <c r="E1211" s="43">
        <v>6.2918927254657806</v>
      </c>
      <c r="F1211" s="43">
        <v>3.1627796956026435</v>
      </c>
      <c r="H1211" s="43">
        <v>8.3260807619916499E-5</v>
      </c>
      <c r="I1211" s="43">
        <v>0.10383089607167506</v>
      </c>
      <c r="J1211" s="43">
        <v>0</v>
      </c>
      <c r="K1211" s="43">
        <v>1</v>
      </c>
      <c r="M1211" s="43">
        <v>7.7964173105417875E-3</v>
      </c>
      <c r="N1211" s="43">
        <v>4.4849618886954962E-2</v>
      </c>
      <c r="O1211" s="43">
        <v>0</v>
      </c>
      <c r="P1211" s="43">
        <v>1</v>
      </c>
      <c r="R1211" s="43">
        <v>626.98504172570097</v>
      </c>
      <c r="S1211" s="43">
        <v>163.68526807237174</v>
      </c>
      <c r="T1211" s="43">
        <v>6620.5825773936367</v>
      </c>
      <c r="U1211" s="43">
        <v>7411.2528871917093</v>
      </c>
      <c r="W1211" s="43">
        <v>3944.922623009797</v>
      </c>
      <c r="X1211" s="43">
        <v>0</v>
      </c>
      <c r="Y1211" s="43">
        <v>0</v>
      </c>
      <c r="Z1211" s="43">
        <v>3944.922623009797</v>
      </c>
      <c r="AB1211" s="43">
        <v>145.09526539292867</v>
      </c>
      <c r="AC1211" s="43">
        <v>0</v>
      </c>
      <c r="AD1211" s="43">
        <v>0</v>
      </c>
      <c r="AE1211" s="43">
        <v>145.09526539292867</v>
      </c>
      <c r="AG1211" s="43">
        <v>7254712.7037150171</v>
      </c>
      <c r="AH1211" s="43">
        <v>852103.28657011618</v>
      </c>
      <c r="AI1211" s="43">
        <v>0</v>
      </c>
      <c r="AJ1211" s="43">
        <v>609400114.65030038</v>
      </c>
      <c r="AK1211" s="43">
        <v>616654827.35401535</v>
      </c>
    </row>
    <row r="1212" spans="3:37" x14ac:dyDescent="0.2">
      <c r="C1212" s="43">
        <v>6.254529142393217E-4</v>
      </c>
      <c r="D1212" s="43">
        <v>6.4341526724530418E-2</v>
      </c>
      <c r="E1212" s="43">
        <v>1.9818455540730102</v>
      </c>
      <c r="F1212" s="43">
        <v>1.9269182563244132</v>
      </c>
      <c r="H1212" s="43">
        <v>9.1398811365661636E-5</v>
      </c>
      <c r="I1212" s="43">
        <v>0.11266828029491871</v>
      </c>
      <c r="J1212" s="43">
        <v>0</v>
      </c>
      <c r="K1212" s="43">
        <v>1</v>
      </c>
      <c r="M1212" s="43">
        <v>7.892099609491221E-3</v>
      </c>
      <c r="N1212" s="43">
        <v>4.4726318259348377E-2</v>
      </c>
      <c r="O1212" s="43">
        <v>0</v>
      </c>
      <c r="P1212" s="43">
        <v>1</v>
      </c>
      <c r="R1212" s="43">
        <v>761.95330123666349</v>
      </c>
      <c r="S1212" s="43">
        <v>194.97753975856702</v>
      </c>
      <c r="T1212" s="43">
        <v>6683.4096376177577</v>
      </c>
      <c r="U1212" s="43">
        <v>7640.3404786129886</v>
      </c>
      <c r="W1212" s="43">
        <v>1510.0737624671347</v>
      </c>
      <c r="X1212" s="43">
        <v>0</v>
      </c>
      <c r="Y1212" s="43">
        <v>0</v>
      </c>
      <c r="Z1212" s="43">
        <v>1510.0737624671347</v>
      </c>
      <c r="AB1212" s="43">
        <v>75.570721515972267</v>
      </c>
      <c r="AC1212" s="43">
        <v>0</v>
      </c>
      <c r="AD1212" s="43">
        <v>0</v>
      </c>
      <c r="AE1212" s="43">
        <v>75.570721515972267</v>
      </c>
      <c r="AG1212" s="43">
        <v>2777025.6491770605</v>
      </c>
      <c r="AH1212" s="43">
        <v>326175.93269290111</v>
      </c>
      <c r="AI1212" s="43">
        <v>0</v>
      </c>
      <c r="AJ1212" s="43">
        <v>317397030.36708349</v>
      </c>
      <c r="AK1212" s="43">
        <v>320174056.01626056</v>
      </c>
    </row>
    <row r="1213" spans="3:37" x14ac:dyDescent="0.2">
      <c r="C1213" s="43">
        <v>5.8378550656208272E-4</v>
      </c>
      <c r="D1213" s="43">
        <v>5.1732820546016439E-2</v>
      </c>
      <c r="E1213" s="43">
        <v>4.1546446949824549</v>
      </c>
      <c r="F1213" s="43">
        <v>1.6283366733695648</v>
      </c>
      <c r="H1213" s="43">
        <v>8.8208567342004586E-5</v>
      </c>
      <c r="I1213" s="43">
        <v>0.11672885476542116</v>
      </c>
      <c r="J1213" s="43">
        <v>0</v>
      </c>
      <c r="K1213" s="43">
        <v>1</v>
      </c>
      <c r="M1213" s="43">
        <v>7.9290672665977002E-3</v>
      </c>
      <c r="N1213" s="43">
        <v>4.3584074716805185E-2</v>
      </c>
      <c r="O1213" s="43">
        <v>0</v>
      </c>
      <c r="P1213" s="43">
        <v>1</v>
      </c>
      <c r="R1213" s="43">
        <v>571.82328864249848</v>
      </c>
      <c r="S1213" s="43">
        <v>194.95364786722598</v>
      </c>
      <c r="T1213" s="43">
        <v>6543.23179348539</v>
      </c>
      <c r="U1213" s="43">
        <v>7310.0087299951147</v>
      </c>
      <c r="W1213" s="43">
        <v>2375.7225926259775</v>
      </c>
      <c r="X1213" s="43">
        <v>0</v>
      </c>
      <c r="Y1213" s="43">
        <v>0</v>
      </c>
      <c r="Z1213" s="43">
        <v>2375.7225926259775</v>
      </c>
      <c r="AB1213" s="43">
        <v>38.444837094673289</v>
      </c>
      <c r="AC1213" s="43">
        <v>0</v>
      </c>
      <c r="AD1213" s="43">
        <v>0</v>
      </c>
      <c r="AE1213" s="43">
        <v>38.444837094673289</v>
      </c>
      <c r="AG1213" s="43">
        <v>4368953.8478391729</v>
      </c>
      <c r="AH1213" s="43">
        <v>513156.08000721113</v>
      </c>
      <c r="AI1213" s="43">
        <v>0</v>
      </c>
      <c r="AJ1213" s="43">
        <v>161468315.79762781</v>
      </c>
      <c r="AK1213" s="43">
        <v>165837269.64546698</v>
      </c>
    </row>
    <row r="1214" spans="3:37" x14ac:dyDescent="0.2">
      <c r="C1214" s="43">
        <v>5.978951982692132E-4</v>
      </c>
      <c r="D1214" s="43">
        <v>6.0281099972759211E-2</v>
      </c>
      <c r="E1214" s="43">
        <v>3.1591445627432591</v>
      </c>
      <c r="F1214" s="43">
        <v>2.2177391102011002</v>
      </c>
      <c r="H1214" s="43">
        <v>8.6698814958791236E-5</v>
      </c>
      <c r="I1214" s="43">
        <v>0.10077728811348752</v>
      </c>
      <c r="J1214" s="43">
        <v>0</v>
      </c>
      <c r="K1214" s="43">
        <v>1</v>
      </c>
      <c r="M1214" s="43">
        <v>7.8529470331057949E-3</v>
      </c>
      <c r="N1214" s="43">
        <v>4.7042333315213458E-2</v>
      </c>
      <c r="O1214" s="43">
        <v>0</v>
      </c>
      <c r="P1214" s="43">
        <v>1</v>
      </c>
      <c r="R1214" s="43">
        <v>682.4150666873569</v>
      </c>
      <c r="S1214" s="43">
        <v>165.43149771382369</v>
      </c>
      <c r="T1214" s="43">
        <v>6994.6163021021957</v>
      </c>
      <c r="U1214" s="43">
        <v>7842.4628665033761</v>
      </c>
      <c r="W1214" s="43">
        <v>2155.8478474594422</v>
      </c>
      <c r="X1214" s="43">
        <v>0</v>
      </c>
      <c r="Y1214" s="43">
        <v>0</v>
      </c>
      <c r="Z1214" s="43">
        <v>2155.8478474594422</v>
      </c>
      <c r="AB1214" s="43">
        <v>88.917376222238445</v>
      </c>
      <c r="AC1214" s="43">
        <v>0</v>
      </c>
      <c r="AD1214" s="43">
        <v>0</v>
      </c>
      <c r="AE1214" s="43">
        <v>88.917376222238445</v>
      </c>
      <c r="AG1214" s="43">
        <v>3964604.1914779143</v>
      </c>
      <c r="AH1214" s="43">
        <v>465663.13505123951</v>
      </c>
      <c r="AI1214" s="43">
        <v>0</v>
      </c>
      <c r="AJ1214" s="43">
        <v>373452980.13340145</v>
      </c>
      <c r="AK1214" s="43">
        <v>377417584.32487935</v>
      </c>
    </row>
    <row r="1215" spans="3:37" x14ac:dyDescent="0.2">
      <c r="C1215" s="43">
        <v>5.909750667639148E-4</v>
      </c>
      <c r="D1215" s="43">
        <v>5.4696535012768943E-2</v>
      </c>
      <c r="E1215" s="43">
        <v>1.9168129767165294</v>
      </c>
      <c r="F1215" s="43">
        <v>2.7525705814886217</v>
      </c>
      <c r="H1215" s="43">
        <v>9.479645522603164E-5</v>
      </c>
      <c r="I1215" s="43">
        <v>0.12286169493122345</v>
      </c>
      <c r="J1215" s="43">
        <v>0</v>
      </c>
      <c r="K1215" s="43">
        <v>1</v>
      </c>
      <c r="M1215" s="43">
        <v>7.8430148508101972E-3</v>
      </c>
      <c r="N1215" s="43">
        <v>4.3756661192343477E-2</v>
      </c>
      <c r="O1215" s="43">
        <v>0</v>
      </c>
      <c r="P1215" s="43">
        <v>1</v>
      </c>
      <c r="R1215" s="43">
        <v>612.02807715115159</v>
      </c>
      <c r="S1215" s="43">
        <v>220.52151777957178</v>
      </c>
      <c r="T1215" s="43">
        <v>6497.8485740404567</v>
      </c>
      <c r="U1215" s="43">
        <v>7330.39816897118</v>
      </c>
      <c r="W1215" s="43">
        <v>1173.1433603981925</v>
      </c>
      <c r="X1215" s="43">
        <v>0</v>
      </c>
      <c r="Y1215" s="43">
        <v>0</v>
      </c>
      <c r="Z1215" s="43">
        <v>1173.1433603981925</v>
      </c>
      <c r="AB1215" s="43">
        <v>114.77059712743676</v>
      </c>
      <c r="AC1215" s="43">
        <v>0</v>
      </c>
      <c r="AD1215" s="43">
        <v>0</v>
      </c>
      <c r="AE1215" s="43">
        <v>114.77059712743676</v>
      </c>
      <c r="AG1215" s="43">
        <v>2157410.6397722759</v>
      </c>
      <c r="AH1215" s="43">
        <v>253398.96584600958</v>
      </c>
      <c r="AI1215" s="43">
        <v>0</v>
      </c>
      <c r="AJ1215" s="43">
        <v>482036507.93523437</v>
      </c>
      <c r="AK1215" s="43">
        <v>484193918.57500666</v>
      </c>
    </row>
    <row r="1216" spans="3:37" x14ac:dyDescent="0.2">
      <c r="C1216" s="43">
        <v>6.0710022852377018E-4</v>
      </c>
      <c r="D1216" s="43">
        <v>5.7211349703237158E-2</v>
      </c>
      <c r="E1216" s="43">
        <v>8.7859798359672574</v>
      </c>
      <c r="F1216" s="43">
        <v>1.6008883871192205</v>
      </c>
      <c r="H1216" s="43">
        <v>8.8242287613269491E-5</v>
      </c>
      <c r="I1216" s="43">
        <v>9.7126360445484033E-2</v>
      </c>
      <c r="J1216" s="43">
        <v>0</v>
      </c>
      <c r="K1216" s="43">
        <v>1</v>
      </c>
      <c r="M1216" s="43">
        <v>7.8762236427465382E-3</v>
      </c>
      <c r="N1216" s="43">
        <v>4.7701762037241191E-2</v>
      </c>
      <c r="O1216" s="43">
        <v>0</v>
      </c>
      <c r="P1216" s="43">
        <v>1</v>
      </c>
      <c r="R1216" s="43">
        <v>657.63506655117033</v>
      </c>
      <c r="S1216" s="43">
        <v>162.27672938455399</v>
      </c>
      <c r="T1216" s="43">
        <v>7113.6883299761248</v>
      </c>
      <c r="U1216" s="43">
        <v>7933.6001259118493</v>
      </c>
      <c r="W1216" s="43">
        <v>5777.9684341435677</v>
      </c>
      <c r="X1216" s="43">
        <v>0</v>
      </c>
      <c r="Y1216" s="43">
        <v>0</v>
      </c>
      <c r="Z1216" s="43">
        <v>5777.9684341435677</v>
      </c>
      <c r="AB1216" s="43">
        <v>42.282684366468224</v>
      </c>
      <c r="AC1216" s="43">
        <v>0</v>
      </c>
      <c r="AD1216" s="43">
        <v>0</v>
      </c>
      <c r="AE1216" s="43">
        <v>42.282684366468224</v>
      </c>
      <c r="AG1216" s="43">
        <v>10625683.95039002</v>
      </c>
      <c r="AH1216" s="43">
        <v>1248041.1817750107</v>
      </c>
      <c r="AI1216" s="43">
        <v>0</v>
      </c>
      <c r="AJ1216" s="43">
        <v>177587274.33916655</v>
      </c>
      <c r="AK1216" s="43">
        <v>188212958.28955656</v>
      </c>
    </row>
    <row r="1217" spans="3:37" x14ac:dyDescent="0.2">
      <c r="C1217" s="43">
        <v>6.1923343986891588E-4</v>
      </c>
      <c r="D1217" s="43">
        <v>6.3771830972655263E-2</v>
      </c>
      <c r="E1217" s="43">
        <v>3.853979907881063</v>
      </c>
      <c r="F1217" s="43">
        <v>3.9534925900381035</v>
      </c>
      <c r="H1217" s="43">
        <v>9.9682788058830241E-5</v>
      </c>
      <c r="I1217" s="43">
        <v>0.11014412954424813</v>
      </c>
      <c r="J1217" s="43">
        <v>0</v>
      </c>
      <c r="K1217" s="43">
        <v>1</v>
      </c>
      <c r="M1217" s="43">
        <v>7.8264671830715685E-3</v>
      </c>
      <c r="N1217" s="43">
        <v>4.698577728612352E-2</v>
      </c>
      <c r="O1217" s="43">
        <v>0</v>
      </c>
      <c r="P1217" s="43">
        <v>1</v>
      </c>
      <c r="R1217" s="43">
        <v>747.69703802163565</v>
      </c>
      <c r="S1217" s="43">
        <v>207.88535922558421</v>
      </c>
      <c r="T1217" s="43">
        <v>6962.6498815140858</v>
      </c>
      <c r="U1217" s="43">
        <v>7918.2322787613057</v>
      </c>
      <c r="W1217" s="43">
        <v>2881.609361717567</v>
      </c>
      <c r="X1217" s="43">
        <v>0</v>
      </c>
      <c r="Y1217" s="43">
        <v>0</v>
      </c>
      <c r="Z1217" s="43">
        <v>2881.609361717567</v>
      </c>
      <c r="AB1217" s="43">
        <v>236.28998976876628</v>
      </c>
      <c r="AC1217" s="43">
        <v>0</v>
      </c>
      <c r="AD1217" s="43">
        <v>0</v>
      </c>
      <c r="AE1217" s="43">
        <v>236.28998976876628</v>
      </c>
      <c r="AG1217" s="43">
        <v>5299279.6161986059</v>
      </c>
      <c r="AH1217" s="43">
        <v>622427.62213099445</v>
      </c>
      <c r="AI1217" s="43">
        <v>0</v>
      </c>
      <c r="AJ1217" s="43">
        <v>992417957.02881837</v>
      </c>
      <c r="AK1217" s="43">
        <v>997717236.64501703</v>
      </c>
    </row>
    <row r="1218" spans="3:37" x14ac:dyDescent="0.2">
      <c r="C1218" s="43">
        <v>6.0912873047575433E-4</v>
      </c>
      <c r="D1218" s="43">
        <v>5.2284282991580645E-2</v>
      </c>
      <c r="E1218" s="43">
        <v>5.8287368312757897</v>
      </c>
      <c r="F1218" s="43">
        <v>2.5136719288692824</v>
      </c>
      <c r="H1218" s="43">
        <v>9.6669030205553952E-5</v>
      </c>
      <c r="I1218" s="43">
        <v>0.12328143558322169</v>
      </c>
      <c r="J1218" s="43">
        <v>0</v>
      </c>
      <c r="K1218" s="43">
        <v>1</v>
      </c>
      <c r="M1218" s="43">
        <v>7.8790385004580132E-3</v>
      </c>
      <c r="N1218" s="43">
        <v>4.7147846859251885E-2</v>
      </c>
      <c r="O1218" s="43">
        <v>0</v>
      </c>
      <c r="P1218" s="43">
        <v>1</v>
      </c>
      <c r="R1218" s="43">
        <v>603.00736083855043</v>
      </c>
      <c r="S1218" s="43">
        <v>225.64588479325994</v>
      </c>
      <c r="T1218" s="43">
        <v>7033.5966514963657</v>
      </c>
      <c r="U1218" s="43">
        <v>7862.2498971281757</v>
      </c>
      <c r="W1218" s="43">
        <v>3514.7712136500691</v>
      </c>
      <c r="X1218" s="43">
        <v>0</v>
      </c>
      <c r="Y1218" s="43">
        <v>0</v>
      </c>
      <c r="Z1218" s="43">
        <v>3514.7712136500691</v>
      </c>
      <c r="AB1218" s="43">
        <v>97.664818705306459</v>
      </c>
      <c r="AC1218" s="43">
        <v>0</v>
      </c>
      <c r="AD1218" s="43">
        <v>0</v>
      </c>
      <c r="AE1218" s="43">
        <v>97.664818705306459</v>
      </c>
      <c r="AG1218" s="43">
        <v>6463664.2619024767</v>
      </c>
      <c r="AH1218" s="43">
        <v>759190.58214841492</v>
      </c>
      <c r="AI1218" s="43">
        <v>0</v>
      </c>
      <c r="AJ1218" s="43">
        <v>410192238.56228715</v>
      </c>
      <c r="AK1218" s="43">
        <v>416655902.8241896</v>
      </c>
    </row>
    <row r="1219" spans="3:37" x14ac:dyDescent="0.2">
      <c r="C1219" s="43">
        <v>6.0943363202275677E-4</v>
      </c>
      <c r="D1219" s="43">
        <v>4.9908392802708437E-2</v>
      </c>
      <c r="E1219" s="43">
        <v>7.5209031820434227</v>
      </c>
      <c r="F1219" s="43">
        <v>1.3786638248314806</v>
      </c>
      <c r="H1219" s="43">
        <v>8.0727916271325646E-5</v>
      </c>
      <c r="I1219" s="43">
        <v>0.10917551400571157</v>
      </c>
      <c r="J1219" s="43">
        <v>0</v>
      </c>
      <c r="K1219" s="43">
        <v>1</v>
      </c>
      <c r="M1219" s="43">
        <v>7.8153296340986982E-3</v>
      </c>
      <c r="N1219" s="43">
        <v>4.4822282091549544E-2</v>
      </c>
      <c r="O1219" s="43">
        <v>0</v>
      </c>
      <c r="P1219" s="43">
        <v>1</v>
      </c>
      <c r="R1219" s="43">
        <v>575.89376248507187</v>
      </c>
      <c r="S1219" s="43">
        <v>166.87503154137534</v>
      </c>
      <c r="T1219" s="43">
        <v>6632.5974204354825</v>
      </c>
      <c r="U1219" s="43">
        <v>7375.3662144619302</v>
      </c>
      <c r="W1219" s="43">
        <v>4331.2412307929362</v>
      </c>
      <c r="X1219" s="43">
        <v>0</v>
      </c>
      <c r="Y1219" s="43">
        <v>0</v>
      </c>
      <c r="Z1219" s="43">
        <v>4331.2412307929362</v>
      </c>
      <c r="AB1219" s="43">
        <v>23.333504423513276</v>
      </c>
      <c r="AC1219" s="43">
        <v>0</v>
      </c>
      <c r="AD1219" s="43">
        <v>0</v>
      </c>
      <c r="AE1219" s="43">
        <v>23.333504423513276</v>
      </c>
      <c r="AG1219" s="43">
        <v>7965152.6234282097</v>
      </c>
      <c r="AH1219" s="43">
        <v>935548.10585127422</v>
      </c>
      <c r="AI1219" s="43">
        <v>0</v>
      </c>
      <c r="AJ1219" s="43">
        <v>98000718.578755751</v>
      </c>
      <c r="AK1219" s="43">
        <v>105965871.20218396</v>
      </c>
    </row>
    <row r="1220" spans="3:37" x14ac:dyDescent="0.2">
      <c r="C1220" s="43">
        <v>6.0984409502629045E-4</v>
      </c>
      <c r="D1220" s="43">
        <v>5.5706477294208301E-2</v>
      </c>
      <c r="E1220" s="43">
        <v>8.1391110404119758</v>
      </c>
      <c r="F1220" s="43">
        <v>3.787714599088114</v>
      </c>
      <c r="H1220" s="43">
        <v>9.2937431975803619E-5</v>
      </c>
      <c r="I1220" s="43">
        <v>0.10133168074750909</v>
      </c>
      <c r="J1220" s="43">
        <v>0</v>
      </c>
      <c r="K1220" s="43">
        <v>1</v>
      </c>
      <c r="M1220" s="43">
        <v>7.9428359782240943E-3</v>
      </c>
      <c r="N1220" s="43">
        <v>4.6774878617689142E-2</v>
      </c>
      <c r="O1220" s="43">
        <v>0</v>
      </c>
      <c r="P1220" s="43">
        <v>1</v>
      </c>
      <c r="R1220" s="43">
        <v>643.23088884784124</v>
      </c>
      <c r="S1220" s="43">
        <v>178.31106213453728</v>
      </c>
      <c r="T1220" s="43">
        <v>7034.4579240130097</v>
      </c>
      <c r="U1220" s="43">
        <v>7855.9998749953884</v>
      </c>
      <c r="W1220" s="43">
        <v>5235.3276289554733</v>
      </c>
      <c r="X1220" s="43">
        <v>0</v>
      </c>
      <c r="Y1220" s="43">
        <v>0</v>
      </c>
      <c r="Z1220" s="43">
        <v>5235.3276289554733</v>
      </c>
      <c r="AB1220" s="43">
        <v>191.86642291853397</v>
      </c>
      <c r="AC1220" s="43">
        <v>0</v>
      </c>
      <c r="AD1220" s="43">
        <v>0</v>
      </c>
      <c r="AE1220" s="43">
        <v>191.86642291853397</v>
      </c>
      <c r="AG1220" s="43">
        <v>9627767.5096491147</v>
      </c>
      <c r="AH1220" s="43">
        <v>1130830.7678543823</v>
      </c>
      <c r="AI1220" s="43">
        <v>0</v>
      </c>
      <c r="AJ1220" s="43">
        <v>805838976.25784266</v>
      </c>
      <c r="AK1220" s="43">
        <v>815466743.76749182</v>
      </c>
    </row>
    <row r="1221" spans="3:37" x14ac:dyDescent="0.2">
      <c r="C1221" s="43">
        <v>6.0545616793941637E-4</v>
      </c>
      <c r="D1221" s="43">
        <v>4.958475717328243E-2</v>
      </c>
      <c r="E1221" s="43">
        <v>0.67714413763025094</v>
      </c>
      <c r="F1221" s="43">
        <v>4.620027557823013</v>
      </c>
      <c r="H1221" s="43">
        <v>8.8596688400088564E-5</v>
      </c>
      <c r="I1221" s="43">
        <v>0.10587633420444054</v>
      </c>
      <c r="J1221" s="43">
        <v>0</v>
      </c>
      <c r="K1221" s="43">
        <v>1</v>
      </c>
      <c r="M1221" s="43">
        <v>7.9165484645080664E-3</v>
      </c>
      <c r="N1221" s="43">
        <v>4.4906478245946825E-2</v>
      </c>
      <c r="O1221" s="43">
        <v>0</v>
      </c>
      <c r="P1221" s="43">
        <v>1</v>
      </c>
      <c r="R1221" s="43">
        <v>568.4251320541207</v>
      </c>
      <c r="S1221" s="43">
        <v>177.60645990766469</v>
      </c>
      <c r="T1221" s="43">
        <v>6731.118632131197</v>
      </c>
      <c r="U1221" s="43">
        <v>7477.1502240929822</v>
      </c>
      <c r="W1221" s="43">
        <v>384.9057458521491</v>
      </c>
      <c r="X1221" s="43">
        <v>0</v>
      </c>
      <c r="Y1221" s="43">
        <v>0</v>
      </c>
      <c r="Z1221" s="43">
        <v>384.9057458521491</v>
      </c>
      <c r="AB1221" s="43">
        <v>220.17546675767593</v>
      </c>
      <c r="AC1221" s="43">
        <v>0</v>
      </c>
      <c r="AD1221" s="43">
        <v>0</v>
      </c>
      <c r="AE1221" s="43">
        <v>220.17546675767593</v>
      </c>
      <c r="AG1221" s="43">
        <v>707841.66662210214</v>
      </c>
      <c r="AH1221" s="43">
        <v>83139.641104064198</v>
      </c>
      <c r="AI1221" s="43">
        <v>0</v>
      </c>
      <c r="AJ1221" s="43">
        <v>924736960.38223898</v>
      </c>
      <c r="AK1221" s="43">
        <v>925444802.04886103</v>
      </c>
    </row>
    <row r="1222" spans="3:37" x14ac:dyDescent="0.2">
      <c r="C1222" s="43">
        <v>6.1768890582047931E-4</v>
      </c>
      <c r="D1222" s="43">
        <v>5.5918082076030662E-2</v>
      </c>
      <c r="E1222" s="43">
        <v>4.7447628926335064</v>
      </c>
      <c r="F1222" s="43">
        <v>1.5194702972624226</v>
      </c>
      <c r="H1222" s="43">
        <v>8.825740976295476E-5</v>
      </c>
      <c r="I1222" s="43">
        <v>0.10174097377537772</v>
      </c>
      <c r="J1222" s="43">
        <v>0</v>
      </c>
      <c r="K1222" s="43">
        <v>1</v>
      </c>
      <c r="M1222" s="43">
        <v>7.9650196558561648E-3</v>
      </c>
      <c r="N1222" s="43">
        <v>4.4295308937089585E-2</v>
      </c>
      <c r="O1222" s="43">
        <v>0</v>
      </c>
      <c r="P1222" s="43">
        <v>1</v>
      </c>
      <c r="R1222" s="43">
        <v>653.97996111975351</v>
      </c>
      <c r="S1222" s="43">
        <v>170.01586137373178</v>
      </c>
      <c r="T1222" s="43">
        <v>6680.161462157811</v>
      </c>
      <c r="U1222" s="43">
        <v>7504.1572846512963</v>
      </c>
      <c r="W1222" s="43">
        <v>3102.9798520469099</v>
      </c>
      <c r="X1222" s="43">
        <v>0</v>
      </c>
      <c r="Y1222" s="43">
        <v>0</v>
      </c>
      <c r="Z1222" s="43">
        <v>3102.9798520469099</v>
      </c>
      <c r="AB1222" s="43">
        <v>36.350378634300412</v>
      </c>
      <c r="AC1222" s="43">
        <v>0</v>
      </c>
      <c r="AD1222" s="43">
        <v>0</v>
      </c>
      <c r="AE1222" s="43">
        <v>36.350378634300412</v>
      </c>
      <c r="AG1222" s="43">
        <v>5706379.947914267</v>
      </c>
      <c r="AH1222" s="43">
        <v>670243.6480421325</v>
      </c>
      <c r="AI1222" s="43">
        <v>0</v>
      </c>
      <c r="AJ1222" s="43">
        <v>152671590.26406172</v>
      </c>
      <c r="AK1222" s="43">
        <v>158377970.21197599</v>
      </c>
    </row>
    <row r="1223" spans="3:37" x14ac:dyDescent="0.2">
      <c r="C1223" s="43">
        <v>6.2597880018244734E-4</v>
      </c>
      <c r="D1223" s="43">
        <v>5.0437775229041963E-2</v>
      </c>
      <c r="E1223" s="43">
        <v>1.2783391162311546</v>
      </c>
      <c r="F1223" s="43">
        <v>5.0652235289549248</v>
      </c>
      <c r="H1223" s="43">
        <v>8.1517466235251008E-5</v>
      </c>
      <c r="I1223" s="43">
        <v>9.1592884129598442E-2</v>
      </c>
      <c r="J1223" s="43">
        <v>0</v>
      </c>
      <c r="K1223" s="43">
        <v>1</v>
      </c>
      <c r="M1223" s="43">
        <v>7.8672228406503342E-3</v>
      </c>
      <c r="N1223" s="43">
        <v>4.4830007108253189E-2</v>
      </c>
      <c r="O1223" s="43">
        <v>0</v>
      </c>
      <c r="P1223" s="43">
        <v>1</v>
      </c>
      <c r="R1223" s="43">
        <v>597.80276586376999</v>
      </c>
      <c r="S1223" s="43">
        <v>141.3691932396502</v>
      </c>
      <c r="T1223" s="43">
        <v>6677.7880762154355</v>
      </c>
      <c r="U1223" s="43">
        <v>7416.9600353188562</v>
      </c>
      <c r="W1223" s="43">
        <v>764.19465939483155</v>
      </c>
      <c r="X1223" s="43">
        <v>0</v>
      </c>
      <c r="Y1223" s="43">
        <v>0</v>
      </c>
      <c r="Z1223" s="43">
        <v>764.19465939483155</v>
      </c>
      <c r="AB1223" s="43">
        <v>260.03160003261911</v>
      </c>
      <c r="AC1223" s="43">
        <v>0</v>
      </c>
      <c r="AD1223" s="43">
        <v>0</v>
      </c>
      <c r="AE1223" s="43">
        <v>260.03160003261911</v>
      </c>
      <c r="AG1223" s="43">
        <v>1405353.9786270952</v>
      </c>
      <c r="AH1223" s="43">
        <v>165066.04642928363</v>
      </c>
      <c r="AI1223" s="43">
        <v>0</v>
      </c>
      <c r="AJ1223" s="43">
        <v>1092132720.1370003</v>
      </c>
      <c r="AK1223" s="43">
        <v>1093538074.1156275</v>
      </c>
    </row>
    <row r="1224" spans="3:37" x14ac:dyDescent="0.2">
      <c r="C1224" s="43">
        <v>6.0674896018809196E-4</v>
      </c>
      <c r="D1224" s="43">
        <v>5.1125516597171822E-2</v>
      </c>
      <c r="E1224" s="43">
        <v>3.8394537697419731</v>
      </c>
      <c r="F1224" s="43">
        <v>4.5948220900990506</v>
      </c>
      <c r="H1224" s="43">
        <v>9.4251415570401065E-5</v>
      </c>
      <c r="I1224" s="43">
        <v>0.11501041798065359</v>
      </c>
      <c r="J1224" s="43">
        <v>0</v>
      </c>
      <c r="K1224" s="43">
        <v>1</v>
      </c>
      <c r="M1224" s="43">
        <v>7.840648425516435E-3</v>
      </c>
      <c r="N1224" s="43">
        <v>4.3870810207134431E-2</v>
      </c>
      <c r="O1224" s="43">
        <v>0</v>
      </c>
      <c r="P1224" s="43">
        <v>1</v>
      </c>
      <c r="R1224" s="43">
        <v>587.33938328757642</v>
      </c>
      <c r="S1224" s="43">
        <v>205.24256625018072</v>
      </c>
      <c r="T1224" s="43">
        <v>6512.8339910248169</v>
      </c>
      <c r="U1224" s="43">
        <v>7305.4159405625742</v>
      </c>
      <c r="W1224" s="43">
        <v>2255.062409281411</v>
      </c>
      <c r="X1224" s="43">
        <v>0</v>
      </c>
      <c r="Y1224" s="43">
        <v>0</v>
      </c>
      <c r="Z1224" s="43">
        <v>2255.062409281411</v>
      </c>
      <c r="AB1224" s="43">
        <v>225.91772306872463</v>
      </c>
      <c r="AC1224" s="43">
        <v>0</v>
      </c>
      <c r="AD1224" s="43">
        <v>0</v>
      </c>
      <c r="AE1224" s="43">
        <v>225.91772306872463</v>
      </c>
      <c r="AG1224" s="43">
        <v>4147059.7706685145</v>
      </c>
      <c r="AH1224" s="43">
        <v>487093.48040478479</v>
      </c>
      <c r="AI1224" s="43">
        <v>0</v>
      </c>
      <c r="AJ1224" s="43">
        <v>948854436.88864338</v>
      </c>
      <c r="AK1224" s="43">
        <v>953001496.65931189</v>
      </c>
    </row>
    <row r="1225" spans="3:37" x14ac:dyDescent="0.2">
      <c r="C1225" s="43">
        <v>5.9734201854926428E-4</v>
      </c>
      <c r="D1225" s="43">
        <v>5.4769318510693221E-2</v>
      </c>
      <c r="E1225" s="43">
        <v>4.9760371874899683</v>
      </c>
      <c r="F1225" s="43">
        <v>2.0846946431489259</v>
      </c>
      <c r="H1225" s="43">
        <v>9.2347598185993363E-5</v>
      </c>
      <c r="I1225" s="43">
        <v>9.4114590516661559E-2</v>
      </c>
      <c r="J1225" s="43">
        <v>0</v>
      </c>
      <c r="K1225" s="43">
        <v>1</v>
      </c>
      <c r="M1225" s="43">
        <v>7.8615567481832294E-3</v>
      </c>
      <c r="N1225" s="43">
        <v>4.517085015392916E-2</v>
      </c>
      <c r="O1225" s="43">
        <v>0</v>
      </c>
      <c r="P1225" s="43">
        <v>1</v>
      </c>
      <c r="R1225" s="43">
        <v>619.44503319308922</v>
      </c>
      <c r="S1225" s="43">
        <v>164.56024845932816</v>
      </c>
      <c r="T1225" s="43">
        <v>6723.71336380509</v>
      </c>
      <c r="U1225" s="43">
        <v>7507.7186454575076</v>
      </c>
      <c r="W1225" s="43">
        <v>3082.3815207747698</v>
      </c>
      <c r="X1225" s="43">
        <v>0</v>
      </c>
      <c r="Y1225" s="43">
        <v>0</v>
      </c>
      <c r="Z1225" s="43">
        <v>3082.3815207747698</v>
      </c>
      <c r="AB1225" s="43">
        <v>71.894231887583516</v>
      </c>
      <c r="AC1225" s="43">
        <v>0</v>
      </c>
      <c r="AD1225" s="43">
        <v>0</v>
      </c>
      <c r="AE1225" s="43">
        <v>71.894231887583516</v>
      </c>
      <c r="AG1225" s="43">
        <v>5668499.616704802</v>
      </c>
      <c r="AH1225" s="43">
        <v>665794.40848735033</v>
      </c>
      <c r="AI1225" s="43">
        <v>0</v>
      </c>
      <c r="AJ1225" s="43">
        <v>301955773.92785078</v>
      </c>
      <c r="AK1225" s="43">
        <v>307624273.5445556</v>
      </c>
    </row>
    <row r="1226" spans="3:37" x14ac:dyDescent="0.2">
      <c r="C1226" s="43">
        <v>6.1045710087381799E-4</v>
      </c>
      <c r="D1226" s="43">
        <v>4.577774109558401E-2</v>
      </c>
      <c r="E1226" s="43">
        <v>5.1613701948116741</v>
      </c>
      <c r="F1226" s="43">
        <v>2.0461239466819712</v>
      </c>
      <c r="H1226" s="43">
        <v>9.8468771405846311E-5</v>
      </c>
      <c r="I1226" s="43">
        <v>0.10121678473792917</v>
      </c>
      <c r="J1226" s="43">
        <v>0</v>
      </c>
      <c r="K1226" s="43">
        <v>1</v>
      </c>
      <c r="M1226" s="43">
        <v>7.8843846637890458E-3</v>
      </c>
      <c r="N1226" s="43">
        <v>4.2637682145451335E-2</v>
      </c>
      <c r="O1226" s="43">
        <v>0</v>
      </c>
      <c r="P1226" s="43">
        <v>1</v>
      </c>
      <c r="R1226" s="43">
        <v>529.11720225197826</v>
      </c>
      <c r="S1226" s="43">
        <v>188.70935463612372</v>
      </c>
      <c r="T1226" s="43">
        <v>6365.078512379393</v>
      </c>
      <c r="U1226" s="43">
        <v>7082.9050692674955</v>
      </c>
      <c r="W1226" s="43">
        <v>2730.9697572655009</v>
      </c>
      <c r="X1226" s="43">
        <v>0</v>
      </c>
      <c r="Y1226" s="43">
        <v>0</v>
      </c>
      <c r="Z1226" s="43">
        <v>2730.9697572655009</v>
      </c>
      <c r="AB1226" s="43">
        <v>59.226872818856357</v>
      </c>
      <c r="AC1226" s="43">
        <v>0</v>
      </c>
      <c r="AD1226" s="43">
        <v>0</v>
      </c>
      <c r="AE1226" s="43">
        <v>59.226872818856357</v>
      </c>
      <c r="AG1226" s="43">
        <v>5022253.3836112563</v>
      </c>
      <c r="AH1226" s="43">
        <v>589889.46756934817</v>
      </c>
      <c r="AI1226" s="43">
        <v>0</v>
      </c>
      <c r="AJ1226" s="43">
        <v>248752865.83919671</v>
      </c>
      <c r="AK1226" s="43">
        <v>253775119.22280797</v>
      </c>
    </row>
    <row r="1227" spans="3:37" x14ac:dyDescent="0.2">
      <c r="C1227" s="43">
        <v>6.0506770970635167E-4</v>
      </c>
      <c r="D1227" s="43">
        <v>6.0753322314481273E-2</v>
      </c>
      <c r="E1227" s="43">
        <v>5.278681014412105</v>
      </c>
      <c r="F1227" s="43">
        <v>1.9598718519305143</v>
      </c>
      <c r="H1227" s="43">
        <v>9.4878676581089394E-5</v>
      </c>
      <c r="I1227" s="43">
        <v>0.11424022756026087</v>
      </c>
      <c r="J1227" s="43">
        <v>0</v>
      </c>
      <c r="K1227" s="43">
        <v>1</v>
      </c>
      <c r="M1227" s="43">
        <v>7.8564522933057823E-3</v>
      </c>
      <c r="N1227" s="43">
        <v>4.6907225459184243E-2</v>
      </c>
      <c r="O1227" s="43">
        <v>0</v>
      </c>
      <c r="P1227" s="43">
        <v>1</v>
      </c>
      <c r="R1227" s="43">
        <v>696.01144655069265</v>
      </c>
      <c r="S1227" s="43">
        <v>205.22489899574703</v>
      </c>
      <c r="T1227" s="43">
        <v>6977.6405925808958</v>
      </c>
      <c r="U1227" s="43">
        <v>7878.876938127336</v>
      </c>
      <c r="W1227" s="43">
        <v>3674.022408720647</v>
      </c>
      <c r="X1227" s="43">
        <v>0</v>
      </c>
      <c r="Y1227" s="43">
        <v>0</v>
      </c>
      <c r="Z1227" s="43">
        <v>3674.022408720647</v>
      </c>
      <c r="AB1227" s="43">
        <v>71.484752189703102</v>
      </c>
      <c r="AC1227" s="43">
        <v>0</v>
      </c>
      <c r="AD1227" s="43">
        <v>0</v>
      </c>
      <c r="AE1227" s="43">
        <v>71.484752189703102</v>
      </c>
      <c r="AG1227" s="43">
        <v>6756527.2096372703</v>
      </c>
      <c r="AH1227" s="43">
        <v>793588.84028365975</v>
      </c>
      <c r="AI1227" s="43">
        <v>0</v>
      </c>
      <c r="AJ1227" s="43">
        <v>300235959.19675303</v>
      </c>
      <c r="AK1227" s="43">
        <v>306992486.40639031</v>
      </c>
    </row>
    <row r="1228" spans="3:37" x14ac:dyDescent="0.2">
      <c r="C1228" s="43">
        <v>6.1845974302743301E-4</v>
      </c>
      <c r="D1228" s="43">
        <v>5.4103267762665962E-2</v>
      </c>
      <c r="E1228" s="43">
        <v>4.4641870346468027</v>
      </c>
      <c r="F1228" s="43">
        <v>1.6813453002763439</v>
      </c>
      <c r="H1228" s="43">
        <v>8.846188083704838E-5</v>
      </c>
      <c r="I1228" s="43">
        <v>0.10724325318282601</v>
      </c>
      <c r="J1228" s="43">
        <v>0</v>
      </c>
      <c r="K1228" s="43">
        <v>1</v>
      </c>
      <c r="M1228" s="43">
        <v>7.911414684085627E-3</v>
      </c>
      <c r="N1228" s="43">
        <v>4.603732551254569E-2</v>
      </c>
      <c r="O1228" s="43">
        <v>0</v>
      </c>
      <c r="P1228" s="43">
        <v>1</v>
      </c>
      <c r="R1228" s="43">
        <v>633.54476272830175</v>
      </c>
      <c r="S1228" s="43">
        <v>179.62571975677469</v>
      </c>
      <c r="T1228" s="43">
        <v>6896.1485438206782</v>
      </c>
      <c r="U1228" s="43">
        <v>7709.319026305755</v>
      </c>
      <c r="W1228" s="43">
        <v>2828.2623156400696</v>
      </c>
      <c r="X1228" s="43">
        <v>0</v>
      </c>
      <c r="Y1228" s="43">
        <v>0</v>
      </c>
      <c r="Z1228" s="43">
        <v>2828.2623156400696</v>
      </c>
      <c r="AB1228" s="43">
        <v>46.187913886159308</v>
      </c>
      <c r="AC1228" s="43">
        <v>0</v>
      </c>
      <c r="AD1228" s="43">
        <v>0</v>
      </c>
      <c r="AE1228" s="43">
        <v>46.187913886159308</v>
      </c>
      <c r="AG1228" s="43">
        <v>5201174.3984620878</v>
      </c>
      <c r="AH1228" s="43">
        <v>610904.66017825506</v>
      </c>
      <c r="AI1228" s="43">
        <v>0</v>
      </c>
      <c r="AJ1228" s="43">
        <v>193989238.32186911</v>
      </c>
      <c r="AK1228" s="43">
        <v>199190412.72033119</v>
      </c>
    </row>
    <row r="1229" spans="3:37" x14ac:dyDescent="0.2">
      <c r="C1229" s="43">
        <v>6.0948915426268754E-4</v>
      </c>
      <c r="D1229" s="43">
        <v>5.0321133801454178E-2</v>
      </c>
      <c r="E1229" s="43">
        <v>4.3098998353762363</v>
      </c>
      <c r="F1229" s="43">
        <v>2.2290130969826651</v>
      </c>
      <c r="H1229" s="43">
        <v>9.6841365024524784E-5</v>
      </c>
      <c r="I1229" s="43">
        <v>0.1102983903595538</v>
      </c>
      <c r="J1229" s="43">
        <v>0</v>
      </c>
      <c r="K1229" s="43">
        <v>1</v>
      </c>
      <c r="M1229" s="43">
        <v>7.8260752398007227E-3</v>
      </c>
      <c r="N1229" s="43">
        <v>4.5999788775549555E-2</v>
      </c>
      <c r="O1229" s="43">
        <v>0</v>
      </c>
      <c r="P1229" s="43">
        <v>1</v>
      </c>
      <c r="R1229" s="43">
        <v>580.70928813294461</v>
      </c>
      <c r="S1229" s="43">
        <v>202.24251148507423</v>
      </c>
      <c r="T1229" s="43">
        <v>6816.1984961492617</v>
      </c>
      <c r="U1229" s="43">
        <v>7599.1502957672801</v>
      </c>
      <c r="W1229" s="43">
        <v>2502.7988653256293</v>
      </c>
      <c r="X1229" s="43">
        <v>0</v>
      </c>
      <c r="Y1229" s="43">
        <v>0</v>
      </c>
      <c r="Z1229" s="43">
        <v>2502.7988653256293</v>
      </c>
      <c r="AB1229" s="43">
        <v>76.365827310070969</v>
      </c>
      <c r="AC1229" s="43">
        <v>0</v>
      </c>
      <c r="AD1229" s="43">
        <v>0</v>
      </c>
      <c r="AE1229" s="43">
        <v>76.365827310070969</v>
      </c>
      <c r="AG1229" s="43">
        <v>4602647.1133338325</v>
      </c>
      <c r="AH1229" s="43">
        <v>540604.55491033592</v>
      </c>
      <c r="AI1229" s="43">
        <v>0</v>
      </c>
      <c r="AJ1229" s="43">
        <v>320736474.70229805</v>
      </c>
      <c r="AK1229" s="43">
        <v>325339121.81563187</v>
      </c>
    </row>
    <row r="1230" spans="3:37" x14ac:dyDescent="0.2">
      <c r="C1230" s="43">
        <v>5.9879511256514173E-4</v>
      </c>
      <c r="D1230" s="43">
        <v>6.0519507747730628E-2</v>
      </c>
      <c r="E1230" s="43">
        <v>6.1337989063520642</v>
      </c>
      <c r="F1230" s="43">
        <v>5.111488404233131</v>
      </c>
      <c r="H1230" s="43">
        <v>8.6089817711407967E-5</v>
      </c>
      <c r="I1230" s="43">
        <v>0.12697786210992168</v>
      </c>
      <c r="J1230" s="43">
        <v>0</v>
      </c>
      <c r="K1230" s="43">
        <v>1</v>
      </c>
      <c r="M1230" s="43">
        <v>7.8696745667226065E-3</v>
      </c>
      <c r="N1230" s="43">
        <v>4.4959422494015362E-2</v>
      </c>
      <c r="O1230" s="43">
        <v>0</v>
      </c>
      <c r="P1230" s="43">
        <v>1</v>
      </c>
      <c r="R1230" s="43">
        <v>686.14516378962071</v>
      </c>
      <c r="S1230" s="43">
        <v>206.9770399799614</v>
      </c>
      <c r="T1230" s="43">
        <v>6699.1525934115343</v>
      </c>
      <c r="U1230" s="43">
        <v>7592.2747971811168</v>
      </c>
      <c r="W1230" s="43">
        <v>4208.6764552515333</v>
      </c>
      <c r="X1230" s="43">
        <v>0</v>
      </c>
      <c r="Y1230" s="43">
        <v>0</v>
      </c>
      <c r="Z1230" s="43">
        <v>4208.6764552515333</v>
      </c>
      <c r="AB1230" s="43">
        <v>301.85533364595847</v>
      </c>
      <c r="AC1230" s="43">
        <v>0</v>
      </c>
      <c r="AD1230" s="43">
        <v>0</v>
      </c>
      <c r="AE1230" s="43">
        <v>301.85533364595847</v>
      </c>
      <c r="AG1230" s="43">
        <v>7739756.0012075696</v>
      </c>
      <c r="AH1230" s="43">
        <v>909074.11433433124</v>
      </c>
      <c r="AI1230" s="43">
        <v>0</v>
      </c>
      <c r="AJ1230" s="43">
        <v>1267792401.3130255</v>
      </c>
      <c r="AK1230" s="43">
        <v>1275532157.3142331</v>
      </c>
    </row>
    <row r="1231" spans="3:37" x14ac:dyDescent="0.2">
      <c r="C1231" s="43">
        <v>6.2124976885913341E-4</v>
      </c>
      <c r="D1231" s="43">
        <v>5.8783907296915072E-2</v>
      </c>
      <c r="E1231" s="43">
        <v>4.7710865441923325</v>
      </c>
      <c r="F1231" s="43">
        <v>3.3334292087516832</v>
      </c>
      <c r="H1231" s="43">
        <v>9.091460102994553E-5</v>
      </c>
      <c r="I1231" s="43">
        <v>8.6615337272629475E-2</v>
      </c>
      <c r="J1231" s="43">
        <v>0</v>
      </c>
      <c r="K1231" s="43">
        <v>1</v>
      </c>
      <c r="M1231" s="43">
        <v>7.8710547695689526E-3</v>
      </c>
      <c r="N1231" s="43">
        <v>4.5135929974405638E-2</v>
      </c>
      <c r="O1231" s="43">
        <v>0</v>
      </c>
      <c r="P1231" s="43">
        <v>1</v>
      </c>
      <c r="R1231" s="43">
        <v>691.46000133388327</v>
      </c>
      <c r="S1231" s="43">
        <v>149.09765427023009</v>
      </c>
      <c r="T1231" s="43">
        <v>6726.6325142998767</v>
      </c>
      <c r="U1231" s="43">
        <v>7567.19016990399</v>
      </c>
      <c r="W1231" s="43">
        <v>3299.0155082113029</v>
      </c>
      <c r="X1231" s="43">
        <v>0</v>
      </c>
      <c r="Y1231" s="43">
        <v>0</v>
      </c>
      <c r="Z1231" s="43">
        <v>3299.0155082113029</v>
      </c>
      <c r="AB1231" s="43">
        <v>172.64160712616783</v>
      </c>
      <c r="AC1231" s="43">
        <v>0</v>
      </c>
      <c r="AD1231" s="43">
        <v>0</v>
      </c>
      <c r="AE1231" s="43">
        <v>172.64160712616783</v>
      </c>
      <c r="AG1231" s="43">
        <v>6066889.519600586</v>
      </c>
      <c r="AH1231" s="43">
        <v>712587.34977364144</v>
      </c>
      <c r="AI1231" s="43">
        <v>0</v>
      </c>
      <c r="AJ1231" s="43">
        <v>725094749.92990482</v>
      </c>
      <c r="AK1231" s="43">
        <v>731161639.44950545</v>
      </c>
    </row>
    <row r="1232" spans="3:37" x14ac:dyDescent="0.2">
      <c r="C1232" s="43">
        <v>6.0562127724659242E-4</v>
      </c>
      <c r="D1232" s="43">
        <v>5.9074604129923158E-2</v>
      </c>
      <c r="E1232" s="43">
        <v>4.9305969700183683</v>
      </c>
      <c r="F1232" s="43">
        <v>2.05080607907913</v>
      </c>
      <c r="H1232" s="43">
        <v>8.8753826738776243E-5</v>
      </c>
      <c r="I1232" s="43">
        <v>0.11720727251007634</v>
      </c>
      <c r="J1232" s="43">
        <v>0</v>
      </c>
      <c r="K1232" s="43">
        <v>1</v>
      </c>
      <c r="M1232" s="43">
        <v>7.8207430856512706E-3</v>
      </c>
      <c r="N1232" s="43">
        <v>4.6093285706116705E-2</v>
      </c>
      <c r="O1232" s="43">
        <v>0</v>
      </c>
      <c r="P1232" s="43">
        <v>1</v>
      </c>
      <c r="R1232" s="43">
        <v>677.39863565842074</v>
      </c>
      <c r="S1232" s="43">
        <v>196.96271397963878</v>
      </c>
      <c r="T1232" s="43">
        <v>6825.3992369384041</v>
      </c>
      <c r="U1232" s="43">
        <v>7699.7605865764635</v>
      </c>
      <c r="W1232" s="43">
        <v>3339.9796604719859</v>
      </c>
      <c r="X1232" s="43">
        <v>0</v>
      </c>
      <c r="Y1232" s="43">
        <v>0</v>
      </c>
      <c r="Z1232" s="43">
        <v>3339.9796604719859</v>
      </c>
      <c r="AB1232" s="43">
        <v>76.164162661146179</v>
      </c>
      <c r="AC1232" s="43">
        <v>0</v>
      </c>
      <c r="AD1232" s="43">
        <v>0</v>
      </c>
      <c r="AE1232" s="43">
        <v>76.164162661146179</v>
      </c>
      <c r="AG1232" s="43">
        <v>6142222.595607982</v>
      </c>
      <c r="AH1232" s="43">
        <v>721435.60666194896</v>
      </c>
      <c r="AI1232" s="43">
        <v>0</v>
      </c>
      <c r="AJ1232" s="43">
        <v>319889483.17681396</v>
      </c>
      <c r="AK1232" s="43">
        <v>326031705.77242196</v>
      </c>
    </row>
    <row r="1233" spans="3:37" x14ac:dyDescent="0.2">
      <c r="C1233" s="43">
        <v>6.101371387262633E-4</v>
      </c>
      <c r="D1233" s="43">
        <v>5.9421709200068173E-2</v>
      </c>
      <c r="E1233" s="43">
        <v>2.9498724310211526</v>
      </c>
      <c r="F1233" s="43">
        <v>0.98968810534673013</v>
      </c>
      <c r="H1233" s="43">
        <v>9.3344614422563588E-5</v>
      </c>
      <c r="I1233" s="43">
        <v>0.1232662904550833</v>
      </c>
      <c r="J1233" s="43">
        <v>0</v>
      </c>
      <c r="K1233" s="43">
        <v>1</v>
      </c>
      <c r="M1233" s="43">
        <v>7.8472965306526365E-3</v>
      </c>
      <c r="N1233" s="43">
        <v>4.7677303039698526E-2</v>
      </c>
      <c r="O1233" s="43">
        <v>0</v>
      </c>
      <c r="P1233" s="43">
        <v>1</v>
      </c>
      <c r="R1233" s="43">
        <v>686.4595851139693</v>
      </c>
      <c r="S1233" s="43">
        <v>217.85923059540738</v>
      </c>
      <c r="T1233" s="43">
        <v>7083.9276562592486</v>
      </c>
      <c r="U1233" s="43">
        <v>7988.246471968625</v>
      </c>
      <c r="W1233" s="43">
        <v>2024.9682051379164</v>
      </c>
      <c r="X1233" s="43">
        <v>0</v>
      </c>
      <c r="Y1233" s="43">
        <v>0</v>
      </c>
      <c r="Z1233" s="43">
        <v>2024.9682051379164</v>
      </c>
      <c r="AB1233" s="43">
        <v>-0.7574207850202137</v>
      </c>
      <c r="AC1233" s="43">
        <v>0</v>
      </c>
      <c r="AD1233" s="43">
        <v>0</v>
      </c>
      <c r="AE1233" s="43">
        <v>-0.7574207850202137</v>
      </c>
      <c r="AG1233" s="43">
        <v>3723916.5292486283</v>
      </c>
      <c r="AH1233" s="43">
        <v>437393.13230978994</v>
      </c>
      <c r="AI1233" s="43">
        <v>0</v>
      </c>
      <c r="AJ1233" s="43">
        <v>0</v>
      </c>
      <c r="AK1233" s="43">
        <v>3723916.5292486283</v>
      </c>
    </row>
    <row r="1234" spans="3:37" x14ac:dyDescent="0.2">
      <c r="C1234" s="43">
        <v>6.0541604495562701E-4</v>
      </c>
      <c r="D1234" s="43">
        <v>5.7825449730866785E-2</v>
      </c>
      <c r="E1234" s="43">
        <v>7.2375949963995909</v>
      </c>
      <c r="F1234" s="43">
        <v>1.9103536237349616</v>
      </c>
      <c r="H1234" s="43">
        <v>8.6134071909309357E-5</v>
      </c>
      <c r="I1234" s="43">
        <v>9.855389039275407E-2</v>
      </c>
      <c r="J1234" s="43">
        <v>0</v>
      </c>
      <c r="K1234" s="43">
        <v>1</v>
      </c>
      <c r="M1234" s="43">
        <v>7.8265900649892028E-3</v>
      </c>
      <c r="N1234" s="43">
        <v>4.6132228328347291E-2</v>
      </c>
      <c r="O1234" s="43">
        <v>0</v>
      </c>
      <c r="P1234" s="43">
        <v>1</v>
      </c>
      <c r="R1234" s="43">
        <v>662.85008836812062</v>
      </c>
      <c r="S1234" s="43">
        <v>160.72784579838768</v>
      </c>
      <c r="T1234" s="43">
        <v>6836.2729276645814</v>
      </c>
      <c r="U1234" s="43">
        <v>7659.8508618310898</v>
      </c>
      <c r="W1234" s="43">
        <v>4797.4404829361365</v>
      </c>
      <c r="X1234" s="43">
        <v>0</v>
      </c>
      <c r="Y1234" s="43">
        <v>0</v>
      </c>
      <c r="Z1234" s="43">
        <v>4797.4404829361365</v>
      </c>
      <c r="AB1234" s="43">
        <v>64.566793853468511</v>
      </c>
      <c r="AC1234" s="43">
        <v>0</v>
      </c>
      <c r="AD1234" s="43">
        <v>0</v>
      </c>
      <c r="AE1234" s="43">
        <v>64.566793853468511</v>
      </c>
      <c r="AG1234" s="43">
        <v>8822493.0481195543</v>
      </c>
      <c r="AH1234" s="43">
        <v>1036247.1443142055</v>
      </c>
      <c r="AI1234" s="43">
        <v>0</v>
      </c>
      <c r="AJ1234" s="43">
        <v>271180534.18456775</v>
      </c>
      <c r="AK1234" s="43">
        <v>280003027.23268729</v>
      </c>
    </row>
    <row r="1235" spans="3:37" x14ac:dyDescent="0.2">
      <c r="C1235" s="43">
        <v>6.0696734817070703E-4</v>
      </c>
      <c r="D1235" s="43">
        <v>5.7024336809471388E-2</v>
      </c>
      <c r="E1235" s="43">
        <v>1.156168902957474</v>
      </c>
      <c r="F1235" s="43">
        <v>2.1865530871786176</v>
      </c>
      <c r="H1235" s="43">
        <v>9.280560951907546E-5</v>
      </c>
      <c r="I1235" s="43">
        <v>7.7636322381152867E-2</v>
      </c>
      <c r="J1235" s="43">
        <v>0</v>
      </c>
      <c r="K1235" s="43">
        <v>1</v>
      </c>
      <c r="M1235" s="43">
        <v>7.8335681520294125E-3</v>
      </c>
      <c r="N1235" s="43">
        <v>4.3069349533138457E-2</v>
      </c>
      <c r="O1235" s="43">
        <v>0</v>
      </c>
      <c r="P1235" s="43">
        <v>1</v>
      </c>
      <c r="R1235" s="43">
        <v>655.34191330169062</v>
      </c>
      <c r="S1235" s="43">
        <v>136.42110247816376</v>
      </c>
      <c r="T1235" s="43">
        <v>6388.0794905980356</v>
      </c>
      <c r="U1235" s="43">
        <v>7179.8425063778905</v>
      </c>
      <c r="W1235" s="43">
        <v>757.68594096406764</v>
      </c>
      <c r="X1235" s="43">
        <v>0</v>
      </c>
      <c r="Y1235" s="43">
        <v>0</v>
      </c>
      <c r="Z1235" s="43">
        <v>757.68594096406764</v>
      </c>
      <c r="AB1235" s="43">
        <v>83.202982831265956</v>
      </c>
      <c r="AC1235" s="43">
        <v>0</v>
      </c>
      <c r="AD1235" s="43">
        <v>0</v>
      </c>
      <c r="AE1235" s="43">
        <v>83.202982831265956</v>
      </c>
      <c r="AG1235" s="43">
        <v>1393384.4454329205</v>
      </c>
      <c r="AH1235" s="43">
        <v>163660.16324823862</v>
      </c>
      <c r="AI1235" s="43">
        <v>0</v>
      </c>
      <c r="AJ1235" s="43">
        <v>349452527.89131701</v>
      </c>
      <c r="AK1235" s="43">
        <v>350845912.33674991</v>
      </c>
    </row>
    <row r="1236" spans="3:37" x14ac:dyDescent="0.2">
      <c r="C1236" s="43">
        <v>6.1860054550089139E-4</v>
      </c>
      <c r="D1236" s="43">
        <v>5.4586029269596548E-2</v>
      </c>
      <c r="E1236" s="43">
        <v>2.294167469936184</v>
      </c>
      <c r="F1236" s="43">
        <v>1.9715968214264243</v>
      </c>
      <c r="H1236" s="43">
        <v>9.3294686881129074E-5</v>
      </c>
      <c r="I1236" s="43">
        <v>9.4019971769411917E-2</v>
      </c>
      <c r="J1236" s="43">
        <v>0</v>
      </c>
      <c r="K1236" s="43">
        <v>1</v>
      </c>
      <c r="M1236" s="43">
        <v>7.8984181073693538E-3</v>
      </c>
      <c r="N1236" s="43">
        <v>4.5801361883725411E-2</v>
      </c>
      <c r="O1236" s="43">
        <v>0</v>
      </c>
      <c r="P1236" s="43">
        <v>1</v>
      </c>
      <c r="R1236" s="43">
        <v>639.34338364122948</v>
      </c>
      <c r="S1236" s="43">
        <v>166.08078949662891</v>
      </c>
      <c r="T1236" s="43">
        <v>6849.5317666483297</v>
      </c>
      <c r="U1236" s="43">
        <v>7654.9559397861885</v>
      </c>
      <c r="W1236" s="43">
        <v>1466.7607928686384</v>
      </c>
      <c r="X1236" s="43">
        <v>0</v>
      </c>
      <c r="Y1236" s="43">
        <v>0</v>
      </c>
      <c r="Z1236" s="43">
        <v>1466.7607928686384</v>
      </c>
      <c r="AB1236" s="43">
        <v>66.466687930004184</v>
      </c>
      <c r="AC1236" s="43">
        <v>0</v>
      </c>
      <c r="AD1236" s="43">
        <v>0</v>
      </c>
      <c r="AE1236" s="43">
        <v>66.466687930004184</v>
      </c>
      <c r="AG1236" s="43">
        <v>2697373.0980854263</v>
      </c>
      <c r="AH1236" s="43">
        <v>316820.33125962591</v>
      </c>
      <c r="AI1236" s="43">
        <v>0</v>
      </c>
      <c r="AJ1236" s="43">
        <v>279160089.30601758</v>
      </c>
      <c r="AK1236" s="43">
        <v>281857462.40410298</v>
      </c>
    </row>
    <row r="1237" spans="3:37" x14ac:dyDescent="0.2">
      <c r="C1237" s="43">
        <v>6.2654960840524687E-4</v>
      </c>
      <c r="D1237" s="43">
        <v>5.3637599930108242E-2</v>
      </c>
      <c r="E1237" s="43">
        <v>1.7057100520406836</v>
      </c>
      <c r="F1237" s="43">
        <v>1.9323695212640322</v>
      </c>
      <c r="H1237" s="43">
        <v>8.6117956146774388E-5</v>
      </c>
      <c r="I1237" s="43">
        <v>0.13077227664864466</v>
      </c>
      <c r="J1237" s="43">
        <v>0</v>
      </c>
      <c r="K1237" s="43">
        <v>1</v>
      </c>
      <c r="M1237" s="43">
        <v>7.84970043416045E-3</v>
      </c>
      <c r="N1237" s="43">
        <v>4.6420361735666993E-2</v>
      </c>
      <c r="O1237" s="43">
        <v>0</v>
      </c>
      <c r="P1237" s="43">
        <v>1</v>
      </c>
      <c r="R1237" s="43">
        <v>636.30769067081326</v>
      </c>
      <c r="S1237" s="43">
        <v>213.23170100894239</v>
      </c>
      <c r="T1237" s="43">
        <v>6899.2832681144137</v>
      </c>
      <c r="U1237" s="43">
        <v>7748.8226597941693</v>
      </c>
      <c r="W1237" s="43">
        <v>1085.3564241680001</v>
      </c>
      <c r="X1237" s="43">
        <v>0</v>
      </c>
      <c r="Y1237" s="43">
        <v>0</v>
      </c>
      <c r="Z1237" s="43">
        <v>1085.3564241680001</v>
      </c>
      <c r="AB1237" s="43">
        <v>63.48030697122838</v>
      </c>
      <c r="AC1237" s="43">
        <v>0</v>
      </c>
      <c r="AD1237" s="43">
        <v>0</v>
      </c>
      <c r="AE1237" s="43">
        <v>63.48030697122838</v>
      </c>
      <c r="AG1237" s="43">
        <v>1995970.4640449523</v>
      </c>
      <c r="AH1237" s="43">
        <v>234436.98762028801</v>
      </c>
      <c r="AI1237" s="43">
        <v>0</v>
      </c>
      <c r="AJ1237" s="43">
        <v>266617289.27915919</v>
      </c>
      <c r="AK1237" s="43">
        <v>268613259.74320412</v>
      </c>
    </row>
    <row r="1238" spans="3:37" x14ac:dyDescent="0.2">
      <c r="C1238" s="43">
        <v>5.9808820452311479E-4</v>
      </c>
      <c r="D1238" s="43">
        <v>5.3454001578428209E-2</v>
      </c>
      <c r="E1238" s="43">
        <v>7.1417895228906287</v>
      </c>
      <c r="F1238" s="43">
        <v>3.8825848063288451</v>
      </c>
      <c r="H1238" s="43">
        <v>8.1158491415574748E-5</v>
      </c>
      <c r="I1238" s="43">
        <v>8.9946785360463202E-2</v>
      </c>
      <c r="J1238" s="43">
        <v>0</v>
      </c>
      <c r="K1238" s="43">
        <v>1</v>
      </c>
      <c r="M1238" s="43">
        <v>7.766757664163665E-3</v>
      </c>
      <c r="N1238" s="43">
        <v>4.3839890072775965E-2</v>
      </c>
      <c r="O1238" s="43">
        <v>0</v>
      </c>
      <c r="P1238" s="43">
        <v>1</v>
      </c>
      <c r="R1238" s="43">
        <v>605.3239150270507</v>
      </c>
      <c r="S1238" s="43">
        <v>138.21716634628089</v>
      </c>
      <c r="T1238" s="43">
        <v>6446.9096512112383</v>
      </c>
      <c r="U1238" s="43">
        <v>7190.4507325845698</v>
      </c>
      <c r="W1238" s="43">
        <v>4323.0959942953277</v>
      </c>
      <c r="X1238" s="43">
        <v>0</v>
      </c>
      <c r="Y1238" s="43">
        <v>0</v>
      </c>
      <c r="Z1238" s="43">
        <v>4323.0959942953277</v>
      </c>
      <c r="AB1238" s="43">
        <v>186.7040346789982</v>
      </c>
      <c r="AC1238" s="43">
        <v>0</v>
      </c>
      <c r="AD1238" s="43">
        <v>0</v>
      </c>
      <c r="AE1238" s="43">
        <v>186.7040346789982</v>
      </c>
      <c r="AG1238" s="43">
        <v>7950173.5335091073</v>
      </c>
      <c r="AH1238" s="43">
        <v>933788.73476779077</v>
      </c>
      <c r="AI1238" s="43">
        <v>0</v>
      </c>
      <c r="AJ1238" s="43">
        <v>784156945.65179241</v>
      </c>
      <c r="AK1238" s="43">
        <v>792107119.18530154</v>
      </c>
    </row>
    <row r="1239" spans="3:37" x14ac:dyDescent="0.2">
      <c r="C1239" s="43">
        <v>6.1732896672916926E-4</v>
      </c>
      <c r="D1239" s="43">
        <v>5.6236138604748076E-2</v>
      </c>
      <c r="E1239" s="43">
        <v>4.0191153238377275</v>
      </c>
      <c r="F1239" s="43">
        <v>2.7859978474889986</v>
      </c>
      <c r="H1239" s="43">
        <v>1.0076378571721722E-4</v>
      </c>
      <c r="I1239" s="43">
        <v>8.8137379078968014E-2</v>
      </c>
      <c r="J1239" s="43">
        <v>0</v>
      </c>
      <c r="K1239" s="43">
        <v>1</v>
      </c>
      <c r="M1239" s="43">
        <v>7.8177076648829301E-3</v>
      </c>
      <c r="N1239" s="43">
        <v>4.5285848118800529E-2</v>
      </c>
      <c r="O1239" s="43">
        <v>0</v>
      </c>
      <c r="P1239" s="43">
        <v>1</v>
      </c>
      <c r="R1239" s="43">
        <v>657.31648039215338</v>
      </c>
      <c r="S1239" s="43">
        <v>168.15391390998872</v>
      </c>
      <c r="T1239" s="43">
        <v>6703.2328365837129</v>
      </c>
      <c r="U1239" s="43">
        <v>7528.7032308858552</v>
      </c>
      <c r="W1239" s="43">
        <v>2641.8307389551846</v>
      </c>
      <c r="X1239" s="43">
        <v>0</v>
      </c>
      <c r="Y1239" s="43">
        <v>0</v>
      </c>
      <c r="Z1239" s="43">
        <v>2641.8307389551846</v>
      </c>
      <c r="AB1239" s="43">
        <v>125.61434264363908</v>
      </c>
      <c r="AC1239" s="43">
        <v>0</v>
      </c>
      <c r="AD1239" s="43">
        <v>0</v>
      </c>
      <c r="AE1239" s="43">
        <v>125.61434264363908</v>
      </c>
      <c r="AG1239" s="43">
        <v>4858326.7289385842</v>
      </c>
      <c r="AH1239" s="43">
        <v>570635.43961431994</v>
      </c>
      <c r="AI1239" s="43">
        <v>0</v>
      </c>
      <c r="AJ1239" s="43">
        <v>527580239.10328412</v>
      </c>
      <c r="AK1239" s="43">
        <v>532438565.8322227</v>
      </c>
    </row>
    <row r="1240" spans="3:37" x14ac:dyDescent="0.2">
      <c r="C1240" s="43">
        <v>6.1897111855169218E-4</v>
      </c>
      <c r="D1240" s="43">
        <v>5.3558393347659959E-2</v>
      </c>
      <c r="E1240" s="43">
        <v>3.7259939913595228</v>
      </c>
      <c r="F1240" s="43">
        <v>3.550280467665234</v>
      </c>
      <c r="H1240" s="43">
        <v>9.3314720636783477E-5</v>
      </c>
      <c r="I1240" s="43">
        <v>9.8093388297110645E-2</v>
      </c>
      <c r="J1240" s="43">
        <v>0</v>
      </c>
      <c r="K1240" s="43">
        <v>1</v>
      </c>
      <c r="M1240" s="43">
        <v>7.8002824590835034E-3</v>
      </c>
      <c r="N1240" s="43">
        <v>4.4727835819319564E-2</v>
      </c>
      <c r="O1240" s="43">
        <v>0</v>
      </c>
      <c r="P1240" s="43">
        <v>1</v>
      </c>
      <c r="R1240" s="43">
        <v>627.68290161629591</v>
      </c>
      <c r="S1240" s="43">
        <v>173.3134506096805</v>
      </c>
      <c r="T1240" s="43">
        <v>6605.8785866004009</v>
      </c>
      <c r="U1240" s="43">
        <v>7406.8749388263768</v>
      </c>
      <c r="W1240" s="43">
        <v>2338.7427199014292</v>
      </c>
      <c r="X1240" s="43">
        <v>0</v>
      </c>
      <c r="Y1240" s="43">
        <v>0</v>
      </c>
      <c r="Z1240" s="43">
        <v>2338.7427199014292</v>
      </c>
      <c r="AB1240" s="43">
        <v>171.28211649510416</v>
      </c>
      <c r="AC1240" s="43">
        <v>0</v>
      </c>
      <c r="AD1240" s="43">
        <v>0</v>
      </c>
      <c r="AE1240" s="43">
        <v>171.28211649510416</v>
      </c>
      <c r="AG1240" s="43">
        <v>4300947.8618987286</v>
      </c>
      <c r="AH1240" s="43">
        <v>505168.42749870871</v>
      </c>
      <c r="AI1240" s="43">
        <v>0</v>
      </c>
      <c r="AJ1240" s="43">
        <v>719384889.27943742</v>
      </c>
      <c r="AK1240" s="43">
        <v>723685837.1413362</v>
      </c>
    </row>
    <row r="1241" spans="3:37" x14ac:dyDescent="0.2">
      <c r="C1241" s="43">
        <v>6.1306688580231583E-4</v>
      </c>
      <c r="D1241" s="43">
        <v>6.0126041423277932E-2</v>
      </c>
      <c r="E1241" s="43">
        <v>1.3009552275423286</v>
      </c>
      <c r="F1241" s="43">
        <v>1.9550598798547194</v>
      </c>
      <c r="H1241" s="43">
        <v>8.4080851272765855E-5</v>
      </c>
      <c r="I1241" s="43">
        <v>8.7921913965493786E-2</v>
      </c>
      <c r="J1241" s="43">
        <v>0</v>
      </c>
      <c r="K1241" s="43">
        <v>1</v>
      </c>
      <c r="M1241" s="43">
        <v>7.8187291652215864E-3</v>
      </c>
      <c r="N1241" s="43">
        <v>4.7046792456752917E-2</v>
      </c>
      <c r="O1241" s="43">
        <v>0</v>
      </c>
      <c r="P1241" s="43">
        <v>1</v>
      </c>
      <c r="R1241" s="43">
        <v>697.93156964072546</v>
      </c>
      <c r="S1241" s="43">
        <v>139.9705298047069</v>
      </c>
      <c r="T1241" s="43">
        <v>6964.7985934545031</v>
      </c>
      <c r="U1241" s="43">
        <v>7802.7006928999353</v>
      </c>
      <c r="W1241" s="43">
        <v>907.97772399092457</v>
      </c>
      <c r="X1241" s="43">
        <v>0</v>
      </c>
      <c r="Y1241" s="43">
        <v>0</v>
      </c>
      <c r="Z1241" s="43">
        <v>907.97772399092457</v>
      </c>
      <c r="AB1241" s="43">
        <v>71.322609192123906</v>
      </c>
      <c r="AC1241" s="43">
        <v>0</v>
      </c>
      <c r="AD1241" s="43">
        <v>0</v>
      </c>
      <c r="AE1241" s="43">
        <v>71.322609192123906</v>
      </c>
      <c r="AG1241" s="43">
        <v>1669771.0344193103</v>
      </c>
      <c r="AH1241" s="43">
        <v>196123.18838203972</v>
      </c>
      <c r="AI1241" s="43">
        <v>0</v>
      </c>
      <c r="AJ1241" s="43">
        <v>299554958.60692042</v>
      </c>
      <c r="AK1241" s="43">
        <v>301224729.64133972</v>
      </c>
    </row>
    <row r="1242" spans="3:37" x14ac:dyDescent="0.2">
      <c r="C1242" s="43">
        <v>6.0176339623969281E-4</v>
      </c>
      <c r="D1242" s="43">
        <v>4.8889348988842903E-2</v>
      </c>
      <c r="E1242" s="43">
        <v>5.5517600260401156</v>
      </c>
      <c r="F1242" s="43">
        <v>3.9044726466533111</v>
      </c>
      <c r="H1242" s="43">
        <v>9.1001019396963478E-5</v>
      </c>
      <c r="I1242" s="43">
        <v>0.1135211783482738</v>
      </c>
      <c r="J1242" s="43">
        <v>0</v>
      </c>
      <c r="K1242" s="43">
        <v>1</v>
      </c>
      <c r="M1242" s="43">
        <v>7.8669660207325576E-3</v>
      </c>
      <c r="N1242" s="43">
        <v>4.9305125392887672E-2</v>
      </c>
      <c r="O1242" s="43">
        <v>0</v>
      </c>
      <c r="P1242" s="43">
        <v>1</v>
      </c>
      <c r="R1242" s="43">
        <v>557.03488489662698</v>
      </c>
      <c r="S1242" s="43">
        <v>195.59850026902359</v>
      </c>
      <c r="T1242" s="43">
        <v>7344.1529809187896</v>
      </c>
      <c r="U1242" s="43">
        <v>8096.7863660844405</v>
      </c>
      <c r="W1242" s="43">
        <v>3092.5240070789505</v>
      </c>
      <c r="X1242" s="43">
        <v>0</v>
      </c>
      <c r="Y1242" s="43">
        <v>0</v>
      </c>
      <c r="Z1242" s="43">
        <v>3092.5240070789505</v>
      </c>
      <c r="AB1242" s="43">
        <v>173.11450674629035</v>
      </c>
      <c r="AC1242" s="43">
        <v>0</v>
      </c>
      <c r="AD1242" s="43">
        <v>0</v>
      </c>
      <c r="AE1242" s="43">
        <v>173.11450674629035</v>
      </c>
      <c r="AG1242" s="43">
        <v>5687151.6490181899</v>
      </c>
      <c r="AH1242" s="43">
        <v>667985.18552905333</v>
      </c>
      <c r="AI1242" s="43">
        <v>0</v>
      </c>
      <c r="AJ1242" s="43">
        <v>727080928.33441949</v>
      </c>
      <c r="AK1242" s="43">
        <v>732768079.98343766</v>
      </c>
    </row>
    <row r="1243" spans="3:37" x14ac:dyDescent="0.2">
      <c r="C1243" s="43">
        <v>6.0740572397750836E-4</v>
      </c>
      <c r="D1243" s="43">
        <v>5.015477382545562E-2</v>
      </c>
      <c r="E1243" s="43">
        <v>3.7706831800694602</v>
      </c>
      <c r="F1243" s="43">
        <v>4.1255754501209561</v>
      </c>
      <c r="H1243" s="43">
        <v>8.8009629027778789E-5</v>
      </c>
      <c r="I1243" s="43">
        <v>0.10222687741786851</v>
      </c>
      <c r="J1243" s="43">
        <v>0</v>
      </c>
      <c r="K1243" s="43">
        <v>1</v>
      </c>
      <c r="M1243" s="43">
        <v>7.8643748612913233E-3</v>
      </c>
      <c r="N1243" s="43">
        <v>4.7136361445407449E-2</v>
      </c>
      <c r="O1243" s="43">
        <v>0</v>
      </c>
      <c r="P1243" s="43">
        <v>1</v>
      </c>
      <c r="R1243" s="43">
        <v>576.81099383858111</v>
      </c>
      <c r="S1243" s="43">
        <v>170.34824293523951</v>
      </c>
      <c r="T1243" s="43">
        <v>7018.7962350198095</v>
      </c>
      <c r="U1243" s="43">
        <v>7765.9554717936298</v>
      </c>
      <c r="W1243" s="43">
        <v>2174.9715125462867</v>
      </c>
      <c r="X1243" s="43">
        <v>0</v>
      </c>
      <c r="Y1243" s="43">
        <v>0</v>
      </c>
      <c r="Z1243" s="43">
        <v>2174.9715125462867</v>
      </c>
      <c r="AB1243" s="43">
        <v>192.90669214208609</v>
      </c>
      <c r="AC1243" s="43">
        <v>0</v>
      </c>
      <c r="AD1243" s="43">
        <v>0</v>
      </c>
      <c r="AE1243" s="43">
        <v>192.90669214208609</v>
      </c>
      <c r="AG1243" s="43">
        <v>3999772.6115726214</v>
      </c>
      <c r="AH1243" s="43">
        <v>469793.84670999792</v>
      </c>
      <c r="AI1243" s="43">
        <v>0</v>
      </c>
      <c r="AJ1243" s="43">
        <v>810208106.99676156</v>
      </c>
      <c r="AK1243" s="43">
        <v>814207879.60833418</v>
      </c>
    </row>
    <row r="1244" spans="3:37" x14ac:dyDescent="0.2">
      <c r="C1244" s="43">
        <v>6.0290554998177382E-4</v>
      </c>
      <c r="D1244" s="43">
        <v>5.8002232334439463E-2</v>
      </c>
      <c r="E1244" s="43">
        <v>2.0207454344775613</v>
      </c>
      <c r="F1244" s="43">
        <v>1.2313428889154554</v>
      </c>
      <c r="H1244" s="43">
        <v>8.7054576913013886E-5</v>
      </c>
      <c r="I1244" s="43">
        <v>9.415077281594654E-2</v>
      </c>
      <c r="J1244" s="43">
        <v>0</v>
      </c>
      <c r="K1244" s="43">
        <v>1</v>
      </c>
      <c r="M1244" s="43">
        <v>7.796268909926676E-3</v>
      </c>
      <c r="N1244" s="43">
        <v>4.7383125311899588E-2</v>
      </c>
      <c r="O1244" s="43">
        <v>0</v>
      </c>
      <c r="P1244" s="43">
        <v>1</v>
      </c>
      <c r="R1244" s="43">
        <v>662.11947665569062</v>
      </c>
      <c r="S1244" s="43">
        <v>155.18790530121211</v>
      </c>
      <c r="T1244" s="43">
        <v>6994.4389830383225</v>
      </c>
      <c r="U1244" s="43">
        <v>7811.7463649952251</v>
      </c>
      <c r="W1244" s="43">
        <v>1337.974909530659</v>
      </c>
      <c r="X1244" s="43">
        <v>0</v>
      </c>
      <c r="Y1244" s="43">
        <v>0</v>
      </c>
      <c r="Z1244" s="43">
        <v>1337.974909530659</v>
      </c>
      <c r="AB1244" s="43">
        <v>16.389899681428702</v>
      </c>
      <c r="AC1244" s="43">
        <v>0</v>
      </c>
      <c r="AD1244" s="43">
        <v>0</v>
      </c>
      <c r="AE1244" s="43">
        <v>16.389899681428702</v>
      </c>
      <c r="AG1244" s="43">
        <v>2460535.8586268821</v>
      </c>
      <c r="AH1244" s="43">
        <v>289002.58045862237</v>
      </c>
      <c r="AI1244" s="43">
        <v>0</v>
      </c>
      <c r="AJ1244" s="43">
        <v>68837578.662000552</v>
      </c>
      <c r="AK1244" s="43">
        <v>71298114.520627439</v>
      </c>
    </row>
    <row r="1245" spans="3:37" x14ac:dyDescent="0.2">
      <c r="C1245" s="43">
        <v>6.1424236828144796E-4</v>
      </c>
      <c r="D1245" s="43">
        <v>5.482054623716115E-2</v>
      </c>
      <c r="E1245" s="43">
        <v>2.2149826541289439</v>
      </c>
      <c r="F1245" s="43">
        <v>2.8443958039987791</v>
      </c>
      <c r="H1245" s="43">
        <v>9.3081108190506967E-5</v>
      </c>
      <c r="I1245" s="43">
        <v>0.10536179110849775</v>
      </c>
      <c r="J1245" s="43">
        <v>0</v>
      </c>
      <c r="K1245" s="43">
        <v>1</v>
      </c>
      <c r="M1245" s="43">
        <v>7.8822955614417101E-3</v>
      </c>
      <c r="N1245" s="43">
        <v>4.6957012049928859E-2</v>
      </c>
      <c r="O1245" s="43">
        <v>0</v>
      </c>
      <c r="P1245" s="43">
        <v>1</v>
      </c>
      <c r="R1245" s="43">
        <v>637.56651613075428</v>
      </c>
      <c r="S1245" s="43">
        <v>185.68937857869497</v>
      </c>
      <c r="T1245" s="43">
        <v>7008.0233883891224</v>
      </c>
      <c r="U1245" s="43">
        <v>7831.2792830985718</v>
      </c>
      <c r="W1245" s="43">
        <v>1412.1987740830423</v>
      </c>
      <c r="X1245" s="43">
        <v>0</v>
      </c>
      <c r="Y1245" s="43">
        <v>0</v>
      </c>
      <c r="Z1245" s="43">
        <v>1412.1987740830423</v>
      </c>
      <c r="AB1245" s="43">
        <v>125.82397576202008</v>
      </c>
      <c r="AC1245" s="43">
        <v>0</v>
      </c>
      <c r="AD1245" s="43">
        <v>0</v>
      </c>
      <c r="AE1245" s="43">
        <v>125.82397576202008</v>
      </c>
      <c r="AG1245" s="43">
        <v>2597033.5455387146</v>
      </c>
      <c r="AH1245" s="43">
        <v>305034.93520193716</v>
      </c>
      <c r="AI1245" s="43">
        <v>0</v>
      </c>
      <c r="AJ1245" s="43">
        <v>528460698.20048434</v>
      </c>
      <c r="AK1245" s="43">
        <v>531057731.74602306</v>
      </c>
    </row>
    <row r="1246" spans="3:37" x14ac:dyDescent="0.2">
      <c r="C1246" s="43">
        <v>6.0463809130979968E-4</v>
      </c>
      <c r="D1246" s="43">
        <v>4.8469363306934202E-2</v>
      </c>
      <c r="E1246" s="43">
        <v>3.5973391409172986</v>
      </c>
      <c r="F1246" s="43">
        <v>3.7208757966240733</v>
      </c>
      <c r="H1246" s="43">
        <v>7.8731290083839127E-5</v>
      </c>
      <c r="I1246" s="43">
        <v>8.9196019248291389E-2</v>
      </c>
      <c r="J1246" s="43">
        <v>0</v>
      </c>
      <c r="K1246" s="43">
        <v>1</v>
      </c>
      <c r="M1246" s="43">
        <v>7.8916364398649019E-3</v>
      </c>
      <c r="N1246" s="43">
        <v>4.5354071447600015E-2</v>
      </c>
      <c r="O1246" s="43">
        <v>0</v>
      </c>
      <c r="P1246" s="43">
        <v>1</v>
      </c>
      <c r="R1246" s="43">
        <v>554.88781908229703</v>
      </c>
      <c r="S1246" s="43">
        <v>132.96434948351742</v>
      </c>
      <c r="T1246" s="43">
        <v>6776.8164380766957</v>
      </c>
      <c r="U1246" s="43">
        <v>7464.66860664251</v>
      </c>
      <c r="W1246" s="43">
        <v>1996.1196704029837</v>
      </c>
      <c r="X1246" s="43">
        <v>0</v>
      </c>
      <c r="Y1246" s="43">
        <v>0</v>
      </c>
      <c r="Z1246" s="43">
        <v>1996.1196704029837</v>
      </c>
      <c r="AB1246" s="43">
        <v>161.54654953573174</v>
      </c>
      <c r="AC1246" s="43">
        <v>0</v>
      </c>
      <c r="AD1246" s="43">
        <v>0</v>
      </c>
      <c r="AE1246" s="43">
        <v>161.54654953573174</v>
      </c>
      <c r="AG1246" s="43">
        <v>3670864.0738710873</v>
      </c>
      <c r="AH1246" s="43">
        <v>431161.8488070445</v>
      </c>
      <c r="AI1246" s="43">
        <v>0</v>
      </c>
      <c r="AJ1246" s="43">
        <v>678495508.05007327</v>
      </c>
      <c r="AK1246" s="43">
        <v>682166372.1239444</v>
      </c>
    </row>
    <row r="1247" spans="3:37" x14ac:dyDescent="0.2">
      <c r="C1247" s="43">
        <v>6.3269900776796728E-4</v>
      </c>
      <c r="D1247" s="43">
        <v>5.7375254277935217E-2</v>
      </c>
      <c r="E1247" s="43">
        <v>4.2984214684432613</v>
      </c>
      <c r="F1247" s="43">
        <v>0.88557931569803416</v>
      </c>
      <c r="H1247" s="43">
        <v>8.8938081312094192E-5</v>
      </c>
      <c r="I1247" s="43">
        <v>0.10075588305937744</v>
      </c>
      <c r="J1247" s="43">
        <v>0</v>
      </c>
      <c r="K1247" s="43">
        <v>1</v>
      </c>
      <c r="M1247" s="43">
        <v>7.7206276154736884E-3</v>
      </c>
      <c r="N1247" s="43">
        <v>4.624315170939064E-2</v>
      </c>
      <c r="O1247" s="43">
        <v>0</v>
      </c>
      <c r="P1247" s="43">
        <v>1</v>
      </c>
      <c r="R1247" s="43">
        <v>687.32817900376665</v>
      </c>
      <c r="S1247" s="43">
        <v>169.66823517919488</v>
      </c>
      <c r="T1247" s="43">
        <v>6759.9332019956246</v>
      </c>
      <c r="U1247" s="43">
        <v>7616.929616178586</v>
      </c>
      <c r="W1247" s="43">
        <v>2954.4262004958036</v>
      </c>
      <c r="X1247" s="43">
        <v>0</v>
      </c>
      <c r="Y1247" s="43">
        <v>0</v>
      </c>
      <c r="Z1247" s="43">
        <v>2954.4262004958036</v>
      </c>
      <c r="AB1247" s="43">
        <v>-8.4149679822349537</v>
      </c>
      <c r="AC1247" s="43">
        <v>0</v>
      </c>
      <c r="AD1247" s="43">
        <v>0</v>
      </c>
      <c r="AE1247" s="43">
        <v>-8.4149679822349537</v>
      </c>
      <c r="AG1247" s="43">
        <v>5433189.7827117825</v>
      </c>
      <c r="AH1247" s="43">
        <v>638156.05930709362</v>
      </c>
      <c r="AI1247" s="43">
        <v>0</v>
      </c>
      <c r="AJ1247" s="43">
        <v>0</v>
      </c>
      <c r="AK1247" s="43">
        <v>5433189.7827117825</v>
      </c>
    </row>
    <row r="1248" spans="3:37" x14ac:dyDescent="0.2">
      <c r="C1248" s="43">
        <v>6.0610750394206195E-4</v>
      </c>
      <c r="D1248" s="43">
        <v>6.0621236326961259E-2</v>
      </c>
      <c r="E1248" s="43">
        <v>1.5794842398437612</v>
      </c>
      <c r="F1248" s="43">
        <v>2.5620237273481914</v>
      </c>
      <c r="H1248" s="43">
        <v>9.7070767887341702E-5</v>
      </c>
      <c r="I1248" s="43">
        <v>0.11060784189368911</v>
      </c>
      <c r="J1248" s="43">
        <v>0</v>
      </c>
      <c r="K1248" s="43">
        <v>1</v>
      </c>
      <c r="M1248" s="43">
        <v>7.8739932944845714E-3</v>
      </c>
      <c r="N1248" s="43">
        <v>4.5675420722115986E-2</v>
      </c>
      <c r="O1248" s="43">
        <v>0</v>
      </c>
      <c r="P1248" s="43">
        <v>1</v>
      </c>
      <c r="R1248" s="43">
        <v>695.69170139273331</v>
      </c>
      <c r="S1248" s="43">
        <v>203.29034677495878</v>
      </c>
      <c r="T1248" s="43">
        <v>6809.5744081571011</v>
      </c>
      <c r="U1248" s="43">
        <v>7708.5564563247935</v>
      </c>
      <c r="W1248" s="43">
        <v>1098.8340781399143</v>
      </c>
      <c r="X1248" s="43">
        <v>0</v>
      </c>
      <c r="Y1248" s="43">
        <v>0</v>
      </c>
      <c r="Z1248" s="43">
        <v>1098.8340781399143</v>
      </c>
      <c r="AB1248" s="43">
        <v>116.27550306093102</v>
      </c>
      <c r="AC1248" s="43">
        <v>0</v>
      </c>
      <c r="AD1248" s="43">
        <v>0</v>
      </c>
      <c r="AE1248" s="43">
        <v>116.27550306093102</v>
      </c>
      <c r="AG1248" s="43">
        <v>2020755.8696993024</v>
      </c>
      <c r="AH1248" s="43">
        <v>237348.16087822148</v>
      </c>
      <c r="AI1248" s="43">
        <v>0</v>
      </c>
      <c r="AJ1248" s="43">
        <v>488357112.85591024</v>
      </c>
      <c r="AK1248" s="43">
        <v>490377868.72560954</v>
      </c>
    </row>
    <row r="1249" spans="3:37" x14ac:dyDescent="0.2">
      <c r="C1249" s="43">
        <v>6.2957436303190395E-4</v>
      </c>
      <c r="D1249" s="43">
        <v>5.5850276384027842E-2</v>
      </c>
      <c r="E1249" s="43">
        <v>6.2148132633737578</v>
      </c>
      <c r="F1249" s="43">
        <v>2.7338779437558518</v>
      </c>
      <c r="H1249" s="43">
        <v>9.5859539968157215E-5</v>
      </c>
      <c r="I1249" s="43">
        <v>0.10615986353881612</v>
      </c>
      <c r="J1249" s="43">
        <v>0</v>
      </c>
      <c r="K1249" s="43">
        <v>1</v>
      </c>
      <c r="M1249" s="43">
        <v>7.8967550455202318E-3</v>
      </c>
      <c r="N1249" s="43">
        <v>4.7036733222025728E-2</v>
      </c>
      <c r="O1249" s="43">
        <v>0</v>
      </c>
      <c r="P1249" s="43">
        <v>1</v>
      </c>
      <c r="R1249" s="43">
        <v>665.75545586911653</v>
      </c>
      <c r="S1249" s="43">
        <v>192.68063320134567</v>
      </c>
      <c r="T1249" s="43">
        <v>7032.7987685344706</v>
      </c>
      <c r="U1249" s="43">
        <v>7891.2348576049326</v>
      </c>
      <c r="W1249" s="43">
        <v>4137.5458372988278</v>
      </c>
      <c r="X1249" s="43">
        <v>0</v>
      </c>
      <c r="Y1249" s="43">
        <v>0</v>
      </c>
      <c r="Z1249" s="43">
        <v>4137.5458372988278</v>
      </c>
      <c r="AB1249" s="43">
        <v>123.51424099272442</v>
      </c>
      <c r="AC1249" s="43">
        <v>0</v>
      </c>
      <c r="AD1249" s="43">
        <v>0</v>
      </c>
      <c r="AE1249" s="43">
        <v>123.51424099272442</v>
      </c>
      <c r="AG1249" s="43">
        <v>7608946.7947925441</v>
      </c>
      <c r="AH1249" s="43">
        <v>893709.90085654682</v>
      </c>
      <c r="AI1249" s="43">
        <v>0</v>
      </c>
      <c r="AJ1249" s="43">
        <v>518759812.16944259</v>
      </c>
      <c r="AK1249" s="43">
        <v>526368758.96423513</v>
      </c>
    </row>
    <row r="1250" spans="3:37" x14ac:dyDescent="0.2">
      <c r="C1250" s="43">
        <v>6.0365088712516365E-4</v>
      </c>
      <c r="D1250" s="43">
        <v>4.9863908776801392E-2</v>
      </c>
      <c r="E1250" s="43">
        <v>6.4204669682951483</v>
      </c>
      <c r="F1250" s="43">
        <v>3.7783161642190355</v>
      </c>
      <c r="H1250" s="43">
        <v>8.8454241628389854E-5</v>
      </c>
      <c r="I1250" s="43">
        <v>0.12580720957865266</v>
      </c>
      <c r="J1250" s="43">
        <v>0</v>
      </c>
      <c r="K1250" s="43">
        <v>1</v>
      </c>
      <c r="M1250" s="43">
        <v>7.7048912571321335E-3</v>
      </c>
      <c r="N1250" s="43">
        <v>4.4759362703096682E-2</v>
      </c>
      <c r="O1250" s="43">
        <v>0</v>
      </c>
      <c r="P1250" s="43">
        <v>1</v>
      </c>
      <c r="R1250" s="43">
        <v>569.92083668151292</v>
      </c>
      <c r="S1250" s="43">
        <v>210.70098501184108</v>
      </c>
      <c r="T1250" s="43">
        <v>6529.69326747587</v>
      </c>
      <c r="U1250" s="43">
        <v>7310.3150891692239</v>
      </c>
      <c r="W1250" s="43">
        <v>3659.1579064567877</v>
      </c>
      <c r="X1250" s="43">
        <v>0</v>
      </c>
      <c r="Y1250" s="43">
        <v>0</v>
      </c>
      <c r="Z1250" s="43">
        <v>3659.1579064567877</v>
      </c>
      <c r="AB1250" s="43">
        <v>169.42596919789082</v>
      </c>
      <c r="AC1250" s="43">
        <v>0</v>
      </c>
      <c r="AD1250" s="43">
        <v>0</v>
      </c>
      <c r="AE1250" s="43">
        <v>169.42596919789082</v>
      </c>
      <c r="AG1250" s="43">
        <v>6729191.3899740325</v>
      </c>
      <c r="AH1250" s="43">
        <v>790378.1077946662</v>
      </c>
      <c r="AI1250" s="43">
        <v>0</v>
      </c>
      <c r="AJ1250" s="43">
        <v>711589070.63114142</v>
      </c>
      <c r="AK1250" s="43">
        <v>718318262.02111542</v>
      </c>
    </row>
    <row r="1251" spans="3:37" x14ac:dyDescent="0.2">
      <c r="C1251" s="43">
        <v>6.0022930894032805E-4</v>
      </c>
      <c r="D1251" s="43">
        <v>5.0087498533311917E-2</v>
      </c>
      <c r="E1251" s="43">
        <v>0.95365271820023945</v>
      </c>
      <c r="F1251" s="43">
        <v>3.1737066639977121</v>
      </c>
      <c r="H1251" s="43">
        <v>1.0057944906549654E-4</v>
      </c>
      <c r="I1251" s="43">
        <v>0.10077344068581884</v>
      </c>
      <c r="J1251" s="43">
        <v>0</v>
      </c>
      <c r="K1251" s="43">
        <v>1</v>
      </c>
      <c r="M1251" s="43">
        <v>7.8313590931711301E-3</v>
      </c>
      <c r="N1251" s="43">
        <v>4.7176191022463287E-2</v>
      </c>
      <c r="O1251" s="43">
        <v>0</v>
      </c>
      <c r="P1251" s="43">
        <v>1</v>
      </c>
      <c r="R1251" s="43">
        <v>569.23148500713148</v>
      </c>
      <c r="S1251" s="43">
        <v>191.91004709612437</v>
      </c>
      <c r="T1251" s="43">
        <v>6995.2362146460091</v>
      </c>
      <c r="U1251" s="43">
        <v>7756.3777467492646</v>
      </c>
      <c r="W1251" s="43">
        <v>542.84915296220981</v>
      </c>
      <c r="X1251" s="43">
        <v>0</v>
      </c>
      <c r="Y1251" s="43">
        <v>0</v>
      </c>
      <c r="Z1251" s="43">
        <v>542.84915296220981</v>
      </c>
      <c r="AB1251" s="43">
        <v>132.39562313795275</v>
      </c>
      <c r="AC1251" s="43">
        <v>0</v>
      </c>
      <c r="AD1251" s="43">
        <v>0</v>
      </c>
      <c r="AE1251" s="43">
        <v>132.39562313795275</v>
      </c>
      <c r="AG1251" s="43">
        <v>998299.59229750384</v>
      </c>
      <c r="AH1251" s="43">
        <v>117255.41703983732</v>
      </c>
      <c r="AI1251" s="43">
        <v>0</v>
      </c>
      <c r="AJ1251" s="43">
        <v>556061617.17940152</v>
      </c>
      <c r="AK1251" s="43">
        <v>557059916.77169907</v>
      </c>
    </row>
    <row r="1252" spans="3:37" x14ac:dyDescent="0.2">
      <c r="C1252" s="43">
        <v>6.0759337146682119E-4</v>
      </c>
      <c r="D1252" s="43">
        <v>5.7753880911245559E-2</v>
      </c>
      <c r="E1252" s="43">
        <v>4.2370872647539128</v>
      </c>
      <c r="F1252" s="43">
        <v>2.6080272830361109</v>
      </c>
      <c r="H1252" s="43">
        <v>8.9116907084363289E-5</v>
      </c>
      <c r="I1252" s="43">
        <v>9.0501031317592448E-2</v>
      </c>
      <c r="J1252" s="43">
        <v>0</v>
      </c>
      <c r="K1252" s="43">
        <v>1</v>
      </c>
      <c r="M1252" s="43">
        <v>7.8765382060504985E-3</v>
      </c>
      <c r="N1252" s="43">
        <v>4.4411773346566985E-2</v>
      </c>
      <c r="O1252" s="43">
        <v>0</v>
      </c>
      <c r="P1252" s="43">
        <v>1</v>
      </c>
      <c r="R1252" s="43">
        <v>664.41063138058428</v>
      </c>
      <c r="S1252" s="43">
        <v>152.70596662847785</v>
      </c>
      <c r="T1252" s="43">
        <v>6623.3220337399744</v>
      </c>
      <c r="U1252" s="43">
        <v>7440.4386317490362</v>
      </c>
      <c r="W1252" s="43">
        <v>2815.1658247897799</v>
      </c>
      <c r="X1252" s="43">
        <v>0</v>
      </c>
      <c r="Y1252" s="43">
        <v>0</v>
      </c>
      <c r="Z1252" s="43">
        <v>2815.1658247897799</v>
      </c>
      <c r="AB1252" s="43">
        <v>114.31777519671741</v>
      </c>
      <c r="AC1252" s="43">
        <v>0</v>
      </c>
      <c r="AD1252" s="43">
        <v>0</v>
      </c>
      <c r="AE1252" s="43">
        <v>114.31777519671741</v>
      </c>
      <c r="AG1252" s="43">
        <v>5177089.951788405</v>
      </c>
      <c r="AH1252" s="43">
        <v>608075.81815459242</v>
      </c>
      <c r="AI1252" s="43">
        <v>0</v>
      </c>
      <c r="AJ1252" s="43">
        <v>480134655.82621312</v>
      </c>
      <c r="AK1252" s="43">
        <v>485311745.77800155</v>
      </c>
    </row>
    <row r="1253" spans="3:37" x14ac:dyDescent="0.2">
      <c r="C1253" s="43">
        <v>6.151703414394305E-4</v>
      </c>
      <c r="D1253" s="43">
        <v>5.4862398103489918E-2</v>
      </c>
      <c r="E1253" s="43">
        <v>6.7329696226931368</v>
      </c>
      <c r="F1253" s="43">
        <v>1.0117385255623763</v>
      </c>
      <c r="H1253" s="43">
        <v>9.3067160980897512E-5</v>
      </c>
      <c r="I1253" s="43">
        <v>7.4073218101918095E-2</v>
      </c>
      <c r="J1253" s="43">
        <v>0</v>
      </c>
      <c r="K1253" s="43">
        <v>1</v>
      </c>
      <c r="M1253" s="43">
        <v>7.8200231168621282E-3</v>
      </c>
      <c r="N1253" s="43">
        <v>4.6247839080832964E-2</v>
      </c>
      <c r="O1253" s="43">
        <v>0</v>
      </c>
      <c r="P1253" s="43">
        <v>1</v>
      </c>
      <c r="R1253" s="43">
        <v>639.01720176523565</v>
      </c>
      <c r="S1253" s="43">
        <v>130.52690840433388</v>
      </c>
      <c r="T1253" s="43">
        <v>6847.6547383563129</v>
      </c>
      <c r="U1253" s="43">
        <v>7617.1988485258826</v>
      </c>
      <c r="W1253" s="43">
        <v>4302.4834078637032</v>
      </c>
      <c r="X1253" s="43">
        <v>0</v>
      </c>
      <c r="Y1253" s="43">
        <v>0</v>
      </c>
      <c r="Z1253" s="43">
        <v>4302.4834078637032</v>
      </c>
      <c r="AB1253" s="43">
        <v>0.80261981407597527</v>
      </c>
      <c r="AC1253" s="43">
        <v>0</v>
      </c>
      <c r="AD1253" s="43">
        <v>0</v>
      </c>
      <c r="AE1253" s="43">
        <v>0.80261981407597527</v>
      </c>
      <c r="AG1253" s="43">
        <v>7912266.9870613506</v>
      </c>
      <c r="AH1253" s="43">
        <v>929336.41609855986</v>
      </c>
      <c r="AI1253" s="43">
        <v>0</v>
      </c>
      <c r="AJ1253" s="43">
        <v>3371003.2191190962</v>
      </c>
      <c r="AK1253" s="43">
        <v>11283270.206180446</v>
      </c>
    </row>
    <row r="1254" spans="3:37" x14ac:dyDescent="0.2">
      <c r="C1254" s="43">
        <v>5.9515970542106883E-4</v>
      </c>
      <c r="D1254" s="43">
        <v>6.4806907258779023E-2</v>
      </c>
      <c r="E1254" s="43">
        <v>7.3999522068719292</v>
      </c>
      <c r="F1254" s="43">
        <v>1.6478216354696948</v>
      </c>
      <c r="H1254" s="43">
        <v>8.6455091607107599E-5</v>
      </c>
      <c r="I1254" s="43">
        <v>8.869252407903519E-2</v>
      </c>
      <c r="J1254" s="43">
        <v>0</v>
      </c>
      <c r="K1254" s="43">
        <v>1</v>
      </c>
      <c r="M1254" s="43">
        <v>7.8670562860886362E-3</v>
      </c>
      <c r="N1254" s="43">
        <v>4.4075582688311646E-2</v>
      </c>
      <c r="O1254" s="43">
        <v>0</v>
      </c>
      <c r="P1254" s="43">
        <v>1</v>
      </c>
      <c r="R1254" s="43">
        <v>730.29308648532015</v>
      </c>
      <c r="S1254" s="43">
        <v>145.18440284884127</v>
      </c>
      <c r="T1254" s="43">
        <v>6565.2715312407572</v>
      </c>
      <c r="U1254" s="43">
        <v>7440.7490205749182</v>
      </c>
      <c r="W1254" s="43">
        <v>5404.133937000357</v>
      </c>
      <c r="X1254" s="43">
        <v>0</v>
      </c>
      <c r="Y1254" s="43">
        <v>0</v>
      </c>
      <c r="Z1254" s="43">
        <v>5404.133937000357</v>
      </c>
      <c r="AB1254" s="43">
        <v>50.621663797527056</v>
      </c>
      <c r="AC1254" s="43">
        <v>0</v>
      </c>
      <c r="AD1254" s="43">
        <v>0</v>
      </c>
      <c r="AE1254" s="43">
        <v>50.621663797527056</v>
      </c>
      <c r="AG1254" s="43">
        <v>9938202.310143657</v>
      </c>
      <c r="AH1254" s="43">
        <v>1167292.9303920772</v>
      </c>
      <c r="AI1254" s="43">
        <v>0</v>
      </c>
      <c r="AJ1254" s="43">
        <v>212610987.94961363</v>
      </c>
      <c r="AK1254" s="43">
        <v>222549190.25975728</v>
      </c>
    </row>
    <row r="1255" spans="3:37" x14ac:dyDescent="0.2">
      <c r="C1255" s="43">
        <v>6.1701040199679813E-4</v>
      </c>
      <c r="D1255" s="43">
        <v>5.8332175021488353E-2</v>
      </c>
      <c r="E1255" s="43">
        <v>9.2056991226066351</v>
      </c>
      <c r="F1255" s="43">
        <v>5.2638927180164474</v>
      </c>
      <c r="H1255" s="43">
        <v>8.2233923379871802E-5</v>
      </c>
      <c r="I1255" s="43">
        <v>0.10408479910978985</v>
      </c>
      <c r="J1255" s="43">
        <v>0</v>
      </c>
      <c r="K1255" s="43">
        <v>1</v>
      </c>
      <c r="M1255" s="43">
        <v>7.8474007813732326E-3</v>
      </c>
      <c r="N1255" s="43">
        <v>4.4235164876715673E-2</v>
      </c>
      <c r="O1255" s="43">
        <v>0</v>
      </c>
      <c r="P1255" s="43">
        <v>1</v>
      </c>
      <c r="R1255" s="43">
        <v>681.46417354964865</v>
      </c>
      <c r="S1255" s="43">
        <v>162.06181261300208</v>
      </c>
      <c r="T1255" s="43">
        <v>6572.5796304869655</v>
      </c>
      <c r="U1255" s="43">
        <v>7416.1056166496164</v>
      </c>
      <c r="W1255" s="43">
        <v>6273.354144533856</v>
      </c>
      <c r="X1255" s="43">
        <v>0</v>
      </c>
      <c r="Y1255" s="43">
        <v>0</v>
      </c>
      <c r="Z1255" s="43">
        <v>6273.354144533856</v>
      </c>
      <c r="AB1255" s="43">
        <v>310.90884360905648</v>
      </c>
      <c r="AC1255" s="43">
        <v>0</v>
      </c>
      <c r="AD1255" s="43">
        <v>0</v>
      </c>
      <c r="AE1255" s="43">
        <v>310.90884360905648</v>
      </c>
      <c r="AG1255" s="43">
        <v>11536698.271797761</v>
      </c>
      <c r="AH1255" s="43">
        <v>1355044.4952193128</v>
      </c>
      <c r="AI1255" s="43">
        <v>0</v>
      </c>
      <c r="AJ1255" s="43">
        <v>1305817143.1580372</v>
      </c>
      <c r="AK1255" s="43">
        <v>1317353841.4298348</v>
      </c>
    </row>
    <row r="1256" spans="3:37" x14ac:dyDescent="0.2">
      <c r="C1256" s="43">
        <v>6.1501205975189599E-4</v>
      </c>
      <c r="D1256" s="43">
        <v>5.2244757428682252E-2</v>
      </c>
      <c r="E1256" s="43">
        <v>6.5264566836183615</v>
      </c>
      <c r="F1256" s="43">
        <v>2.6215504657116915</v>
      </c>
      <c r="H1256" s="43">
        <v>8.6312478851209928E-5</v>
      </c>
      <c r="I1256" s="43">
        <v>0.13030249980262321</v>
      </c>
      <c r="J1256" s="43">
        <v>0</v>
      </c>
      <c r="K1256" s="43">
        <v>1</v>
      </c>
      <c r="M1256" s="43">
        <v>7.8537774270572847E-3</v>
      </c>
      <c r="N1256" s="43">
        <v>4.6037282647940048E-2</v>
      </c>
      <c r="O1256" s="43">
        <v>0</v>
      </c>
      <c r="P1256" s="43">
        <v>1</v>
      </c>
      <c r="R1256" s="43">
        <v>608.37130538367694</v>
      </c>
      <c r="S1256" s="43">
        <v>212.94561911494105</v>
      </c>
      <c r="T1256" s="43">
        <v>6845.9014603021169</v>
      </c>
      <c r="U1256" s="43">
        <v>7667.2183848007353</v>
      </c>
      <c r="W1256" s="43">
        <v>3970.5089721429258</v>
      </c>
      <c r="X1256" s="43">
        <v>0</v>
      </c>
      <c r="Y1256" s="43">
        <v>0</v>
      </c>
      <c r="Z1256" s="43">
        <v>3970.5089721429258</v>
      </c>
      <c r="AB1256" s="43">
        <v>105.55601077204683</v>
      </c>
      <c r="AC1256" s="43">
        <v>0</v>
      </c>
      <c r="AD1256" s="43">
        <v>0</v>
      </c>
      <c r="AE1256" s="43">
        <v>105.55601077204683</v>
      </c>
      <c r="AG1256" s="43">
        <v>7301765.9997708406</v>
      </c>
      <c r="AH1256" s="43">
        <v>857629.93798287201</v>
      </c>
      <c r="AI1256" s="43">
        <v>0</v>
      </c>
      <c r="AJ1256" s="43">
        <v>443335245.24259669</v>
      </c>
      <c r="AK1256" s="43">
        <v>450637011.24236751</v>
      </c>
    </row>
    <row r="1257" spans="3:37" x14ac:dyDescent="0.2">
      <c r="C1257" s="43">
        <v>6.1715447715127159E-4</v>
      </c>
      <c r="D1257" s="43">
        <v>5.4376965343497445E-2</v>
      </c>
      <c r="E1257" s="43">
        <v>6.607561462786995</v>
      </c>
      <c r="F1257" s="43">
        <v>4.9910787635953398</v>
      </c>
      <c r="H1257" s="43">
        <v>9.0054089718849539E-5</v>
      </c>
      <c r="I1257" s="43">
        <v>0.1085054732624009</v>
      </c>
      <c r="J1257" s="43">
        <v>0</v>
      </c>
      <c r="K1257" s="43">
        <v>1</v>
      </c>
      <c r="M1257" s="43">
        <v>7.8042532689714091E-3</v>
      </c>
      <c r="N1257" s="43">
        <v>4.6487149611042944E-2</v>
      </c>
      <c r="O1257" s="43">
        <v>0</v>
      </c>
      <c r="P1257" s="43">
        <v>1</v>
      </c>
      <c r="R1257" s="43">
        <v>635.40587151450848</v>
      </c>
      <c r="S1257" s="43">
        <v>185.01096099181666</v>
      </c>
      <c r="T1257" s="43">
        <v>6869.2076627308206</v>
      </c>
      <c r="U1257" s="43">
        <v>7689.6244952371453</v>
      </c>
      <c r="W1257" s="43">
        <v>4198.4833498478511</v>
      </c>
      <c r="X1257" s="43">
        <v>0</v>
      </c>
      <c r="Y1257" s="43">
        <v>0</v>
      </c>
      <c r="Z1257" s="43">
        <v>4198.4833498478511</v>
      </c>
      <c r="AB1257" s="43">
        <v>271.34717216699175</v>
      </c>
      <c r="AC1257" s="43">
        <v>0</v>
      </c>
      <c r="AD1257" s="43">
        <v>0</v>
      </c>
      <c r="AE1257" s="43">
        <v>271.34717216699175</v>
      </c>
      <c r="AG1257" s="43">
        <v>7721010.8803701978</v>
      </c>
      <c r="AH1257" s="43">
        <v>906872.4035671358</v>
      </c>
      <c r="AI1257" s="43">
        <v>0</v>
      </c>
      <c r="AJ1257" s="43">
        <v>1139658123.1013653</v>
      </c>
      <c r="AK1257" s="43">
        <v>1147379133.9817355</v>
      </c>
    </row>
    <row r="1258" spans="3:37" x14ac:dyDescent="0.2">
      <c r="C1258" s="43">
        <v>6.2904473112079806E-4</v>
      </c>
      <c r="D1258" s="43">
        <v>5.8642997230455518E-2</v>
      </c>
      <c r="E1258" s="43">
        <v>2.6559909802902668</v>
      </c>
      <c r="F1258" s="43">
        <v>2.7253493903521746</v>
      </c>
      <c r="H1258" s="43">
        <v>8.7559097924482413E-5</v>
      </c>
      <c r="I1258" s="43">
        <v>0.14307467887913772</v>
      </c>
      <c r="J1258" s="43">
        <v>0</v>
      </c>
      <c r="K1258" s="43">
        <v>1</v>
      </c>
      <c r="M1258" s="43">
        <v>7.8769978928937556E-3</v>
      </c>
      <c r="N1258" s="43">
        <v>4.4223827119980526E-2</v>
      </c>
      <c r="O1258" s="43">
        <v>0</v>
      </c>
      <c r="P1258" s="43">
        <v>1</v>
      </c>
      <c r="R1258" s="43">
        <v>698.45762155799571</v>
      </c>
      <c r="S1258" s="43">
        <v>237.19549222333313</v>
      </c>
      <c r="T1258" s="43">
        <v>6595.6777022152764</v>
      </c>
      <c r="U1258" s="43">
        <v>7531.3308159966055</v>
      </c>
      <c r="W1258" s="43">
        <v>1855.0971429730291</v>
      </c>
      <c r="X1258" s="43">
        <v>0</v>
      </c>
      <c r="Y1258" s="43">
        <v>0</v>
      </c>
      <c r="Z1258" s="43">
        <v>1855.0971429730291</v>
      </c>
      <c r="AB1258" s="43">
        <v>128.94392717498522</v>
      </c>
      <c r="AC1258" s="43">
        <v>0</v>
      </c>
      <c r="AD1258" s="43">
        <v>0</v>
      </c>
      <c r="AE1258" s="43">
        <v>128.94392717498522</v>
      </c>
      <c r="AG1258" s="43">
        <v>3411523.6459274003</v>
      </c>
      <c r="AH1258" s="43">
        <v>400700.98288217431</v>
      </c>
      <c r="AI1258" s="43">
        <v>0</v>
      </c>
      <c r="AJ1258" s="43">
        <v>541564494.13493788</v>
      </c>
      <c r="AK1258" s="43">
        <v>544976017.78086531</v>
      </c>
    </row>
    <row r="1259" spans="3:37" x14ac:dyDescent="0.2">
      <c r="C1259" s="43">
        <v>5.9392393095433218E-4</v>
      </c>
      <c r="D1259" s="43">
        <v>5.0932259255530916E-2</v>
      </c>
      <c r="E1259" s="43">
        <v>4.6273867822370258</v>
      </c>
      <c r="F1259" s="43">
        <v>2.9317868305550068</v>
      </c>
      <c r="H1259" s="43">
        <v>8.736513590716279E-5</v>
      </c>
      <c r="I1259" s="43">
        <v>0.11905232172876434</v>
      </c>
      <c r="J1259" s="43">
        <v>0</v>
      </c>
      <c r="K1259" s="43">
        <v>1</v>
      </c>
      <c r="M1259" s="43">
        <v>7.8459175539153311E-3</v>
      </c>
      <c r="N1259" s="43">
        <v>4.7765113479130483E-2</v>
      </c>
      <c r="O1259" s="43">
        <v>0</v>
      </c>
      <c r="P1259" s="43">
        <v>1</v>
      </c>
      <c r="R1259" s="43">
        <v>572.75137237562933</v>
      </c>
      <c r="S1259" s="43">
        <v>196.93295562035738</v>
      </c>
      <c r="T1259" s="43">
        <v>7095.7274685101811</v>
      </c>
      <c r="U1259" s="43">
        <v>7865.4117965061678</v>
      </c>
      <c r="W1259" s="43">
        <v>2650.3421300391042</v>
      </c>
      <c r="X1259" s="43">
        <v>0</v>
      </c>
      <c r="Y1259" s="43">
        <v>0</v>
      </c>
      <c r="Z1259" s="43">
        <v>2650.3421300391042</v>
      </c>
      <c r="AB1259" s="43">
        <v>118.38839074211756</v>
      </c>
      <c r="AC1259" s="43">
        <v>0</v>
      </c>
      <c r="AD1259" s="43">
        <v>0</v>
      </c>
      <c r="AE1259" s="43">
        <v>118.38839074211756</v>
      </c>
      <c r="AG1259" s="43">
        <v>4873979.1771419123</v>
      </c>
      <c r="AH1259" s="43">
        <v>572473.90008844645</v>
      </c>
      <c r="AI1259" s="43">
        <v>0</v>
      </c>
      <c r="AJ1259" s="43">
        <v>497231241.11689377</v>
      </c>
      <c r="AK1259" s="43">
        <v>502105220.29403567</v>
      </c>
    </row>
    <row r="1260" spans="3:37" x14ac:dyDescent="0.2">
      <c r="C1260" s="43">
        <v>6.2944017620247816E-4</v>
      </c>
      <c r="D1260" s="43">
        <v>5.1857044173956146E-2</v>
      </c>
      <c r="E1260" s="43">
        <v>7.640965942412195</v>
      </c>
      <c r="F1260" s="43">
        <v>1.4762427809077427</v>
      </c>
      <c r="H1260" s="43">
        <v>8.3826979587899668E-5</v>
      </c>
      <c r="I1260" s="43">
        <v>9.7732105189499832E-2</v>
      </c>
      <c r="J1260" s="43">
        <v>0</v>
      </c>
      <c r="K1260" s="43">
        <v>1</v>
      </c>
      <c r="M1260" s="43">
        <v>7.8608207556801757E-3</v>
      </c>
      <c r="N1260" s="43">
        <v>4.5423455756133164E-2</v>
      </c>
      <c r="O1260" s="43">
        <v>0</v>
      </c>
      <c r="P1260" s="43">
        <v>1</v>
      </c>
      <c r="R1260" s="43">
        <v>618.02293355823349</v>
      </c>
      <c r="S1260" s="43">
        <v>155.11844579492166</v>
      </c>
      <c r="T1260" s="43">
        <v>6760.6808997571361</v>
      </c>
      <c r="U1260" s="43">
        <v>7533.8222791102908</v>
      </c>
      <c r="W1260" s="43">
        <v>4722.292186948137</v>
      </c>
      <c r="X1260" s="43">
        <v>0</v>
      </c>
      <c r="Y1260" s="43">
        <v>0</v>
      </c>
      <c r="Z1260" s="43">
        <v>4722.292186948137</v>
      </c>
      <c r="AB1260" s="43">
        <v>31.49319877805117</v>
      </c>
      <c r="AC1260" s="43">
        <v>0</v>
      </c>
      <c r="AD1260" s="43">
        <v>0</v>
      </c>
      <c r="AE1260" s="43">
        <v>31.49319877805117</v>
      </c>
      <c r="AG1260" s="43">
        <v>8684295.331797624</v>
      </c>
      <c r="AH1260" s="43">
        <v>1020015.1123807976</v>
      </c>
      <c r="AI1260" s="43">
        <v>0</v>
      </c>
      <c r="AJ1260" s="43">
        <v>132271434.86781491</v>
      </c>
      <c r="AK1260" s="43">
        <v>140955730.19961253</v>
      </c>
    </row>
    <row r="1261" spans="3:37" x14ac:dyDescent="0.2">
      <c r="C1261" s="43">
        <v>5.9482874311760471E-4</v>
      </c>
      <c r="D1261" s="43">
        <v>6.5548215650231612E-2</v>
      </c>
      <c r="E1261" s="43">
        <v>2.8967929770742233</v>
      </c>
      <c r="F1261" s="43">
        <v>2.5824989949960955</v>
      </c>
      <c r="H1261" s="43">
        <v>9.0892739574299775E-5</v>
      </c>
      <c r="I1261" s="43">
        <v>9.409930834594224E-2</v>
      </c>
      <c r="J1261" s="43">
        <v>0</v>
      </c>
      <c r="K1261" s="43">
        <v>1</v>
      </c>
      <c r="M1261" s="43">
        <v>7.7594812365038559E-3</v>
      </c>
      <c r="N1261" s="43">
        <v>4.745670541680902E-2</v>
      </c>
      <c r="O1261" s="43">
        <v>0</v>
      </c>
      <c r="P1261" s="43">
        <v>1</v>
      </c>
      <c r="R1261" s="43">
        <v>738.23595430764783</v>
      </c>
      <c r="S1261" s="43">
        <v>161.94144032535755</v>
      </c>
      <c r="T1261" s="43">
        <v>6972.2450879273401</v>
      </c>
      <c r="U1261" s="43">
        <v>7872.4224825603451</v>
      </c>
      <c r="W1261" s="43">
        <v>2138.5167278620816</v>
      </c>
      <c r="X1261" s="43">
        <v>0</v>
      </c>
      <c r="Y1261" s="43">
        <v>0</v>
      </c>
      <c r="Z1261" s="43">
        <v>2138.5167278620816</v>
      </c>
      <c r="AB1261" s="43">
        <v>125.00356916651647</v>
      </c>
      <c r="AC1261" s="43">
        <v>0</v>
      </c>
      <c r="AD1261" s="43">
        <v>0</v>
      </c>
      <c r="AE1261" s="43">
        <v>125.00356916651647</v>
      </c>
      <c r="AG1261" s="43">
        <v>3932732.2625383679</v>
      </c>
      <c r="AH1261" s="43">
        <v>461919.61321820959</v>
      </c>
      <c r="AI1261" s="43">
        <v>0</v>
      </c>
      <c r="AJ1261" s="43">
        <v>525014990.4993692</v>
      </c>
      <c r="AK1261" s="43">
        <v>528947722.76190758</v>
      </c>
    </row>
    <row r="1262" spans="3:37" x14ac:dyDescent="0.2">
      <c r="C1262" s="43">
        <v>6.3125264124508362E-4</v>
      </c>
      <c r="D1262" s="43">
        <v>6.1241827009676508E-2</v>
      </c>
      <c r="E1262" s="43">
        <v>6.093588839622897</v>
      </c>
      <c r="F1262" s="43">
        <v>1.6155346173897107</v>
      </c>
      <c r="H1262" s="43">
        <v>9.2098977870547216E-5</v>
      </c>
      <c r="I1262" s="43">
        <v>0.10807032305183273</v>
      </c>
      <c r="J1262" s="43">
        <v>0</v>
      </c>
      <c r="K1262" s="43">
        <v>1</v>
      </c>
      <c r="M1262" s="43">
        <v>7.8384084145365646E-3</v>
      </c>
      <c r="N1262" s="43">
        <v>4.4865423002301223E-2</v>
      </c>
      <c r="O1262" s="43">
        <v>0</v>
      </c>
      <c r="P1262" s="43">
        <v>1</v>
      </c>
      <c r="R1262" s="43">
        <v>731.97073774252397</v>
      </c>
      <c r="S1262" s="43">
        <v>188.45325055783889</v>
      </c>
      <c r="T1262" s="43">
        <v>6658.5862228705473</v>
      </c>
      <c r="U1262" s="43">
        <v>7579.0102111709102</v>
      </c>
      <c r="W1262" s="43">
        <v>4460.3287184383826</v>
      </c>
      <c r="X1262" s="43">
        <v>0</v>
      </c>
      <c r="Y1262" s="43">
        <v>0</v>
      </c>
      <c r="Z1262" s="43">
        <v>4460.3287184383826</v>
      </c>
      <c r="AB1262" s="43">
        <v>48.209206095658544</v>
      </c>
      <c r="AC1262" s="43">
        <v>0</v>
      </c>
      <c r="AD1262" s="43">
        <v>0</v>
      </c>
      <c r="AE1262" s="43">
        <v>48.209206095658544</v>
      </c>
      <c r="AG1262" s="43">
        <v>8202544.5132081853</v>
      </c>
      <c r="AH1262" s="43">
        <v>963431.00318269059</v>
      </c>
      <c r="AI1262" s="43">
        <v>0</v>
      </c>
      <c r="AJ1262" s="43">
        <v>202478665.60176587</v>
      </c>
      <c r="AK1262" s="43">
        <v>210681210.11497405</v>
      </c>
    </row>
    <row r="1263" spans="3:37" x14ac:dyDescent="0.2">
      <c r="C1263" s="43">
        <v>6.0929350899725028E-4</v>
      </c>
      <c r="D1263" s="43">
        <v>6.1711002107522561E-2</v>
      </c>
      <c r="E1263" s="43">
        <v>2.2621637578279095</v>
      </c>
      <c r="F1263" s="43">
        <v>1.6193887036104573</v>
      </c>
      <c r="H1263" s="43">
        <v>9.8315452815023185E-5</v>
      </c>
      <c r="I1263" s="43">
        <v>9.7420379896026726E-2</v>
      </c>
      <c r="J1263" s="43">
        <v>0</v>
      </c>
      <c r="K1263" s="43">
        <v>1</v>
      </c>
      <c r="M1263" s="43">
        <v>7.8455544426855768E-3</v>
      </c>
      <c r="N1263" s="43">
        <v>4.6038927782690364E-2</v>
      </c>
      <c r="O1263" s="43">
        <v>0</v>
      </c>
      <c r="P1263" s="43">
        <v>1</v>
      </c>
      <c r="R1263" s="43">
        <v>711.92053987957672</v>
      </c>
      <c r="S1263" s="43">
        <v>181.34850319654882</v>
      </c>
      <c r="T1263" s="43">
        <v>6838.9781132868393</v>
      </c>
      <c r="U1263" s="43">
        <v>7732.2471563629651</v>
      </c>
      <c r="W1263" s="43">
        <v>1610.4808437688573</v>
      </c>
      <c r="X1263" s="43">
        <v>0</v>
      </c>
      <c r="Y1263" s="43">
        <v>0</v>
      </c>
      <c r="Z1263" s="43">
        <v>1610.4808437688573</v>
      </c>
      <c r="AB1263" s="43">
        <v>47.182242808854454</v>
      </c>
      <c r="AC1263" s="43">
        <v>0</v>
      </c>
      <c r="AD1263" s="43">
        <v>0</v>
      </c>
      <c r="AE1263" s="43">
        <v>47.182242808854454</v>
      </c>
      <c r="AG1263" s="43">
        <v>2961674.2716909284</v>
      </c>
      <c r="AH1263" s="43">
        <v>347863.8622540732</v>
      </c>
      <c r="AI1263" s="43">
        <v>0</v>
      </c>
      <c r="AJ1263" s="43">
        <v>198165419.7971887</v>
      </c>
      <c r="AK1263" s="43">
        <v>201127094.06887963</v>
      </c>
    </row>
    <row r="1264" spans="3:37" x14ac:dyDescent="0.2">
      <c r="C1264" s="43">
        <v>6.051049706606407E-4</v>
      </c>
      <c r="D1264" s="43">
        <v>5.7629620608418586E-2</v>
      </c>
      <c r="E1264" s="43">
        <v>5.9311335436228187</v>
      </c>
      <c r="F1264" s="43">
        <v>5.6206307432532823</v>
      </c>
      <c r="H1264" s="43">
        <v>9.4687444685659372E-5</v>
      </c>
      <c r="I1264" s="43">
        <v>9.6550880355572244E-2</v>
      </c>
      <c r="J1264" s="43">
        <v>0</v>
      </c>
      <c r="K1264" s="43">
        <v>1</v>
      </c>
      <c r="M1264" s="43">
        <v>7.8341907337014967E-3</v>
      </c>
      <c r="N1264" s="43">
        <v>4.8185531451724994E-2</v>
      </c>
      <c r="O1264" s="43">
        <v>0</v>
      </c>
      <c r="P1264" s="43">
        <v>1</v>
      </c>
      <c r="R1264" s="43">
        <v>660.26587784880758</v>
      </c>
      <c r="S1264" s="43">
        <v>173.09758441193998</v>
      </c>
      <c r="T1264" s="43">
        <v>7147.483589450293</v>
      </c>
      <c r="U1264" s="43">
        <v>7980.8470517110409</v>
      </c>
      <c r="W1264" s="43">
        <v>3916.1250958186292</v>
      </c>
      <c r="X1264" s="43">
        <v>0</v>
      </c>
      <c r="Y1264" s="43">
        <v>0</v>
      </c>
      <c r="Z1264" s="43">
        <v>3916.1250958186292</v>
      </c>
      <c r="AB1264" s="43">
        <v>326.4403950882969</v>
      </c>
      <c r="AC1264" s="43">
        <v>0</v>
      </c>
      <c r="AD1264" s="43">
        <v>0</v>
      </c>
      <c r="AE1264" s="43">
        <v>326.4403950882969</v>
      </c>
      <c r="AG1264" s="43">
        <v>7201754.0512104593</v>
      </c>
      <c r="AH1264" s="43">
        <v>845883.02069682395</v>
      </c>
      <c r="AI1264" s="43">
        <v>0</v>
      </c>
      <c r="AJ1264" s="43">
        <v>1371049659.370847</v>
      </c>
      <c r="AK1264" s="43">
        <v>1378251413.4220574</v>
      </c>
    </row>
    <row r="1265" spans="3:37" x14ac:dyDescent="0.2">
      <c r="C1265" s="43">
        <v>6.1747077055152033E-4</v>
      </c>
      <c r="D1265" s="43">
        <v>5.0013395515936324E-2</v>
      </c>
      <c r="E1265" s="43">
        <v>2.8281757346725214</v>
      </c>
      <c r="F1265" s="43">
        <v>2.4762832376942954</v>
      </c>
      <c r="H1265" s="43">
        <v>9.26691506636379E-5</v>
      </c>
      <c r="I1265" s="43">
        <v>0.10218796226077032</v>
      </c>
      <c r="J1265" s="43">
        <v>0</v>
      </c>
      <c r="K1265" s="43">
        <v>1</v>
      </c>
      <c r="M1265" s="43">
        <v>7.8183452139387512E-3</v>
      </c>
      <c r="N1265" s="43">
        <v>4.5537073832146176E-2</v>
      </c>
      <c r="O1265" s="43">
        <v>0</v>
      </c>
      <c r="P1265" s="43">
        <v>1</v>
      </c>
      <c r="R1265" s="43">
        <v>584.71618802410967</v>
      </c>
      <c r="S1265" s="43">
        <v>179.29876341404619</v>
      </c>
      <c r="T1265" s="43">
        <v>6740.9690806197223</v>
      </c>
      <c r="U1265" s="43">
        <v>7504.9840320578778</v>
      </c>
      <c r="W1265" s="43">
        <v>1653.6801346400025</v>
      </c>
      <c r="X1265" s="43">
        <v>0</v>
      </c>
      <c r="Y1265" s="43">
        <v>0</v>
      </c>
      <c r="Z1265" s="43">
        <v>1653.6801346400025</v>
      </c>
      <c r="AB1265" s="43">
        <v>92.363117669169398</v>
      </c>
      <c r="AC1265" s="43">
        <v>0</v>
      </c>
      <c r="AD1265" s="43">
        <v>0</v>
      </c>
      <c r="AE1265" s="43">
        <v>92.363117669169398</v>
      </c>
      <c r="AG1265" s="43">
        <v>3041117.7676029648</v>
      </c>
      <c r="AH1265" s="43">
        <v>357194.90908224054</v>
      </c>
      <c r="AI1265" s="43">
        <v>0</v>
      </c>
      <c r="AJ1265" s="43">
        <v>387925094.21051145</v>
      </c>
      <c r="AK1265" s="43">
        <v>390966211.97811443</v>
      </c>
    </row>
    <row r="1266" spans="3:37" x14ac:dyDescent="0.2">
      <c r="C1266" s="43">
        <v>5.8733466835266847E-4</v>
      </c>
      <c r="D1266" s="43">
        <v>5.7104779236696435E-2</v>
      </c>
      <c r="E1266" s="43">
        <v>8.7397749804165947</v>
      </c>
      <c r="F1266" s="43">
        <v>2.0184424690537988</v>
      </c>
      <c r="H1266" s="43">
        <v>9.2257650805116498E-5</v>
      </c>
      <c r="I1266" s="43">
        <v>8.8138881274015007E-2</v>
      </c>
      <c r="J1266" s="43">
        <v>0</v>
      </c>
      <c r="K1266" s="43">
        <v>1</v>
      </c>
      <c r="M1266" s="43">
        <v>7.8353489545215406E-3</v>
      </c>
      <c r="N1266" s="43">
        <v>4.4852532453166762E-2</v>
      </c>
      <c r="O1266" s="43">
        <v>0</v>
      </c>
      <c r="P1266" s="43">
        <v>1</v>
      </c>
      <c r="R1266" s="43">
        <v>635.03910021850527</v>
      </c>
      <c r="S1266" s="43">
        <v>153.96155840306076</v>
      </c>
      <c r="T1266" s="43">
        <v>6654.0748959712482</v>
      </c>
      <c r="U1266" s="43">
        <v>7443.0755545928141</v>
      </c>
      <c r="W1266" s="43">
        <v>5550.0988396759585</v>
      </c>
      <c r="X1266" s="43">
        <v>0</v>
      </c>
      <c r="Y1266" s="43">
        <v>0</v>
      </c>
      <c r="Z1266" s="43">
        <v>5550.0988396759585</v>
      </c>
      <c r="AB1266" s="43">
        <v>69.202334441429386</v>
      </c>
      <c r="AC1266" s="43">
        <v>0</v>
      </c>
      <c r="AD1266" s="43">
        <v>0</v>
      </c>
      <c r="AE1266" s="43">
        <v>69.202334441429386</v>
      </c>
      <c r="AG1266" s="43">
        <v>10206631.766164089</v>
      </c>
      <c r="AH1266" s="43">
        <v>1198821.3493700069</v>
      </c>
      <c r="AI1266" s="43">
        <v>0</v>
      </c>
      <c r="AJ1266" s="43">
        <v>290649804.65400344</v>
      </c>
      <c r="AK1266" s="43">
        <v>300856436.42016751</v>
      </c>
    </row>
    <row r="1267" spans="3:37" x14ac:dyDescent="0.2">
      <c r="C1267" s="43">
        <v>5.996493731514177E-4</v>
      </c>
      <c r="D1267" s="43">
        <v>5.9726941233370523E-2</v>
      </c>
      <c r="E1267" s="43">
        <v>5.0819748010157806</v>
      </c>
      <c r="F1267" s="43">
        <v>4.2330684566182688</v>
      </c>
      <c r="H1267" s="43">
        <v>1.1100933914443001E-4</v>
      </c>
      <c r="I1267" s="43">
        <v>8.2761635990871482E-2</v>
      </c>
      <c r="J1267" s="43">
        <v>0</v>
      </c>
      <c r="K1267" s="43">
        <v>1</v>
      </c>
      <c r="M1267" s="43">
        <v>7.8165434166102346E-3</v>
      </c>
      <c r="N1267" s="43">
        <v>4.4507700753696942E-2</v>
      </c>
      <c r="O1267" s="43">
        <v>0</v>
      </c>
      <c r="P1267" s="43">
        <v>1</v>
      </c>
      <c r="R1267" s="43">
        <v>678.12542983652622</v>
      </c>
      <c r="S1267" s="43">
        <v>173.95261308113314</v>
      </c>
      <c r="T1267" s="43">
        <v>6587.0699702098209</v>
      </c>
      <c r="U1267" s="43">
        <v>7439.1480131274802</v>
      </c>
      <c r="W1267" s="43">
        <v>3446.216346357221</v>
      </c>
      <c r="X1267" s="43">
        <v>0</v>
      </c>
      <c r="Y1267" s="43">
        <v>0</v>
      </c>
      <c r="Z1267" s="43">
        <v>3446.216346357221</v>
      </c>
      <c r="AB1267" s="43">
        <v>234.58957524136406</v>
      </c>
      <c r="AC1267" s="43">
        <v>0</v>
      </c>
      <c r="AD1267" s="43">
        <v>0</v>
      </c>
      <c r="AE1267" s="43">
        <v>234.58957524136406</v>
      </c>
      <c r="AG1267" s="43">
        <v>6337591.8609509291</v>
      </c>
      <c r="AH1267" s="43">
        <v>744382.73081315972</v>
      </c>
      <c r="AI1267" s="43">
        <v>0</v>
      </c>
      <c r="AJ1267" s="43">
        <v>985276216.0137291</v>
      </c>
      <c r="AK1267" s="43">
        <v>991613807.87468004</v>
      </c>
    </row>
    <row r="1268" spans="3:37" x14ac:dyDescent="0.2">
      <c r="C1268" s="43">
        <v>6.0192703413958248E-4</v>
      </c>
      <c r="D1268" s="43">
        <v>5.8371901071174181E-2</v>
      </c>
      <c r="E1268" s="43">
        <v>6.5291163365854201</v>
      </c>
      <c r="F1268" s="43">
        <v>2.2817221551456859</v>
      </c>
      <c r="H1268" s="43">
        <v>9.7751642590737653E-5</v>
      </c>
      <c r="I1268" s="43">
        <v>8.658433152614492E-2</v>
      </c>
      <c r="J1268" s="43">
        <v>0</v>
      </c>
      <c r="K1268" s="43">
        <v>1</v>
      </c>
      <c r="M1268" s="43">
        <v>7.8757564115421452E-3</v>
      </c>
      <c r="N1268" s="43">
        <v>4.2064676188142719E-2</v>
      </c>
      <c r="O1268" s="43">
        <v>0</v>
      </c>
      <c r="P1268" s="43">
        <v>1</v>
      </c>
      <c r="R1268" s="43">
        <v>665.25792921929406</v>
      </c>
      <c r="S1268" s="43">
        <v>160.25284375519757</v>
      </c>
      <c r="T1268" s="43">
        <v>6272.6665051255532</v>
      </c>
      <c r="U1268" s="43">
        <v>7098.1772781000445</v>
      </c>
      <c r="W1268" s="43">
        <v>4343.5464137086801</v>
      </c>
      <c r="X1268" s="43">
        <v>0</v>
      </c>
      <c r="Y1268" s="43">
        <v>0</v>
      </c>
      <c r="Z1268" s="43">
        <v>4343.5464137086801</v>
      </c>
      <c r="AB1268" s="43">
        <v>91.236313464037934</v>
      </c>
      <c r="AC1268" s="43">
        <v>0</v>
      </c>
      <c r="AD1268" s="43">
        <v>0</v>
      </c>
      <c r="AE1268" s="43">
        <v>91.236313464037934</v>
      </c>
      <c r="AG1268" s="43">
        <v>7987781.854810263</v>
      </c>
      <c r="AH1268" s="43">
        <v>938206.02536107495</v>
      </c>
      <c r="AI1268" s="43">
        <v>0</v>
      </c>
      <c r="AJ1268" s="43">
        <v>383192516.54895931</v>
      </c>
      <c r="AK1268" s="43">
        <v>391180298.40376955</v>
      </c>
    </row>
    <row r="1269" spans="3:37" x14ac:dyDescent="0.2">
      <c r="C1269" s="43">
        <v>6.1712531070023946E-4</v>
      </c>
      <c r="D1269" s="43">
        <v>5.6056275074003348E-2</v>
      </c>
      <c r="E1269" s="43">
        <v>6.3294391722278727</v>
      </c>
      <c r="F1269" s="43">
        <v>1.5872627329635096</v>
      </c>
      <c r="H1269" s="43">
        <v>1.0322763807590896E-4</v>
      </c>
      <c r="I1269" s="43">
        <v>8.660939034201072E-2</v>
      </c>
      <c r="J1269" s="43">
        <v>0</v>
      </c>
      <c r="K1269" s="43">
        <v>1</v>
      </c>
      <c r="M1269" s="43">
        <v>7.8643614865988587E-3</v>
      </c>
      <c r="N1269" s="43">
        <v>4.4126044265431701E-2</v>
      </c>
      <c r="O1269" s="43">
        <v>0</v>
      </c>
      <c r="P1269" s="43">
        <v>1</v>
      </c>
      <c r="R1269" s="43">
        <v>654.99799001577071</v>
      </c>
      <c r="S1269" s="43">
        <v>169.27910133899073</v>
      </c>
      <c r="T1269" s="43">
        <v>6570.5365697002499</v>
      </c>
      <c r="U1269" s="43">
        <v>7394.8136610550109</v>
      </c>
      <c r="W1269" s="43">
        <v>4145.7699357363399</v>
      </c>
      <c r="X1269" s="43">
        <v>0</v>
      </c>
      <c r="Y1269" s="43">
        <v>0</v>
      </c>
      <c r="Z1269" s="43">
        <v>4145.7699357363399</v>
      </c>
      <c r="AB1269" s="43">
        <v>41.158182338142588</v>
      </c>
      <c r="AC1269" s="43">
        <v>0</v>
      </c>
      <c r="AD1269" s="43">
        <v>0</v>
      </c>
      <c r="AE1269" s="43">
        <v>41.158182338142588</v>
      </c>
      <c r="AG1269" s="43">
        <v>7624070.9118191293</v>
      </c>
      <c r="AH1269" s="43">
        <v>895486.30611904943</v>
      </c>
      <c r="AI1269" s="43">
        <v>0</v>
      </c>
      <c r="AJ1269" s="43">
        <v>172864365.82019886</v>
      </c>
      <c r="AK1269" s="43">
        <v>180488436.73201799</v>
      </c>
    </row>
    <row r="1270" spans="3:37" x14ac:dyDescent="0.2">
      <c r="C1270" s="43">
        <v>5.9777576286419308E-4</v>
      </c>
      <c r="D1270" s="43">
        <v>6.5508562795940306E-2</v>
      </c>
      <c r="E1270" s="43">
        <v>5.5384443101408953</v>
      </c>
      <c r="F1270" s="43">
        <v>3.2213916389119368</v>
      </c>
      <c r="H1270" s="43">
        <v>9.0871807727377352E-5</v>
      </c>
      <c r="I1270" s="43">
        <v>0.12779767461336711</v>
      </c>
      <c r="J1270" s="43">
        <v>0</v>
      </c>
      <c r="K1270" s="43">
        <v>1</v>
      </c>
      <c r="M1270" s="43">
        <v>7.7318012142371479E-3</v>
      </c>
      <c r="N1270" s="43">
        <v>4.3343327600924818E-2</v>
      </c>
      <c r="O1270" s="43">
        <v>0</v>
      </c>
      <c r="P1270" s="43">
        <v>1</v>
      </c>
      <c r="R1270" s="43">
        <v>741.4446684375564</v>
      </c>
      <c r="S1270" s="43">
        <v>219.88443701674362</v>
      </c>
      <c r="T1270" s="43">
        <v>6345.199814967993</v>
      </c>
      <c r="U1270" s="43">
        <v>7306.5289204222927</v>
      </c>
      <c r="W1270" s="43">
        <v>4106.4500051922869</v>
      </c>
      <c r="X1270" s="43">
        <v>0</v>
      </c>
      <c r="Y1270" s="43">
        <v>0</v>
      </c>
      <c r="Z1270" s="43">
        <v>4106.4500051922869</v>
      </c>
      <c r="AB1270" s="43">
        <v>176.23317162858325</v>
      </c>
      <c r="AC1270" s="43">
        <v>0</v>
      </c>
      <c r="AD1270" s="43">
        <v>0</v>
      </c>
      <c r="AE1270" s="43">
        <v>176.23317162858325</v>
      </c>
      <c r="AG1270" s="43">
        <v>7551761.5595486155</v>
      </c>
      <c r="AH1270" s="43">
        <v>886993.20112153399</v>
      </c>
      <c r="AI1270" s="43">
        <v>0</v>
      </c>
      <c r="AJ1270" s="43">
        <v>740179320.84004962</v>
      </c>
      <c r="AK1270" s="43">
        <v>747731082.39959824</v>
      </c>
    </row>
    <row r="1271" spans="3:37" x14ac:dyDescent="0.2">
      <c r="C1271" s="43">
        <v>6.123174232919304E-4</v>
      </c>
      <c r="D1271" s="43">
        <v>3.7807392962696217E-2</v>
      </c>
      <c r="E1271" s="43">
        <v>6.6820029760625976</v>
      </c>
      <c r="F1271" s="43">
        <v>3.5149141126891039</v>
      </c>
      <c r="H1271" s="43">
        <v>8.7136287301579947E-5</v>
      </c>
      <c r="I1271" s="43">
        <v>0.11239433714188052</v>
      </c>
      <c r="J1271" s="43">
        <v>0</v>
      </c>
      <c r="K1271" s="43">
        <v>1</v>
      </c>
      <c r="M1271" s="43">
        <v>7.7813018169853839E-3</v>
      </c>
      <c r="N1271" s="43">
        <v>4.5778073342319536E-2</v>
      </c>
      <c r="O1271" s="43">
        <v>0</v>
      </c>
      <c r="P1271" s="43">
        <v>1</v>
      </c>
      <c r="R1271" s="43">
        <v>438.3244750867085</v>
      </c>
      <c r="S1271" s="43">
        <v>185.4325005263957</v>
      </c>
      <c r="T1271" s="43">
        <v>6744.5370419086821</v>
      </c>
      <c r="U1271" s="43">
        <v>7368.2940175217864</v>
      </c>
      <c r="W1271" s="43">
        <v>2928.885447010462</v>
      </c>
      <c r="X1271" s="43">
        <v>0</v>
      </c>
      <c r="Y1271" s="43">
        <v>0</v>
      </c>
      <c r="Z1271" s="43">
        <v>2928.885447010462</v>
      </c>
      <c r="AB1271" s="43">
        <v>117.95127969158894</v>
      </c>
      <c r="AC1271" s="43">
        <v>0</v>
      </c>
      <c r="AD1271" s="43">
        <v>0</v>
      </c>
      <c r="AE1271" s="43">
        <v>117.95127969158894</v>
      </c>
      <c r="AG1271" s="43">
        <v>5386220.33705224</v>
      </c>
      <c r="AH1271" s="43">
        <v>632639.2565542598</v>
      </c>
      <c r="AI1271" s="43">
        <v>0</v>
      </c>
      <c r="AJ1271" s="43">
        <v>495395374.70467353</v>
      </c>
      <c r="AK1271" s="43">
        <v>500781595.04172575</v>
      </c>
    </row>
    <row r="1272" spans="3:37" x14ac:dyDescent="0.2">
      <c r="C1272" s="43">
        <v>6.1813678424227358E-4</v>
      </c>
      <c r="D1272" s="43">
        <v>4.9995985987110719E-2</v>
      </c>
      <c r="E1272" s="43">
        <v>4.0501360615622426</v>
      </c>
      <c r="F1272" s="43">
        <v>0.92254032843542755</v>
      </c>
      <c r="H1272" s="43">
        <v>8.3474510064351942E-5</v>
      </c>
      <c r="I1272" s="43">
        <v>0.10061572015106103</v>
      </c>
      <c r="J1272" s="43">
        <v>0</v>
      </c>
      <c r="K1272" s="43">
        <v>1</v>
      </c>
      <c r="M1272" s="43">
        <v>7.8069844240157525E-3</v>
      </c>
      <c r="N1272" s="43">
        <v>4.405723635752179E-2</v>
      </c>
      <c r="O1272" s="43">
        <v>0</v>
      </c>
      <c r="P1272" s="43">
        <v>1</v>
      </c>
      <c r="R1272" s="43">
        <v>585.14311443058932</v>
      </c>
      <c r="S1272" s="43">
        <v>159.02378697892431</v>
      </c>
      <c r="T1272" s="43">
        <v>6512.4280277301586</v>
      </c>
      <c r="U1272" s="43">
        <v>7256.5949291396719</v>
      </c>
      <c r="W1272" s="43">
        <v>2369.9092289301716</v>
      </c>
      <c r="X1272" s="43">
        <v>0</v>
      </c>
      <c r="Y1272" s="43">
        <v>0</v>
      </c>
      <c r="Z1272" s="43">
        <v>2369.9092289301716</v>
      </c>
      <c r="AB1272" s="43">
        <v>-4.8497743004409033</v>
      </c>
      <c r="AC1272" s="43">
        <v>0</v>
      </c>
      <c r="AD1272" s="43">
        <v>0</v>
      </c>
      <c r="AE1272" s="43">
        <v>-4.8497743004409033</v>
      </c>
      <c r="AG1272" s="43">
        <v>4358263.072002586</v>
      </c>
      <c r="AH1272" s="43">
        <v>511900.39344891708</v>
      </c>
      <c r="AI1272" s="43">
        <v>0</v>
      </c>
      <c r="AJ1272" s="43">
        <v>0</v>
      </c>
      <c r="AK1272" s="43">
        <v>4358263.072002586</v>
      </c>
    </row>
    <row r="1273" spans="3:37" x14ac:dyDescent="0.2">
      <c r="C1273" s="43">
        <v>6.1539334762839015E-4</v>
      </c>
      <c r="D1273" s="43">
        <v>4.4670273079019926E-2</v>
      </c>
      <c r="E1273" s="43">
        <v>4.7511365830924683</v>
      </c>
      <c r="F1273" s="43">
        <v>3.6194093574093293</v>
      </c>
      <c r="H1273" s="43">
        <v>8.7174950550057559E-5</v>
      </c>
      <c r="I1273" s="43">
        <v>0.1078609681193653</v>
      </c>
      <c r="J1273" s="43">
        <v>0</v>
      </c>
      <c r="K1273" s="43">
        <v>1</v>
      </c>
      <c r="M1273" s="43">
        <v>7.9093473717857243E-3</v>
      </c>
      <c r="N1273" s="43">
        <v>4.603954427711221E-2</v>
      </c>
      <c r="O1273" s="43">
        <v>0</v>
      </c>
      <c r="P1273" s="43">
        <v>1</v>
      </c>
      <c r="R1273" s="43">
        <v>520.49166283516433</v>
      </c>
      <c r="S1273" s="43">
        <v>178.03213355855533</v>
      </c>
      <c r="T1273" s="43">
        <v>6894.6788005986673</v>
      </c>
      <c r="U1273" s="43">
        <v>7593.202596992387</v>
      </c>
      <c r="W1273" s="43">
        <v>2472.9269804907799</v>
      </c>
      <c r="X1273" s="43">
        <v>0</v>
      </c>
      <c r="Y1273" s="43">
        <v>0</v>
      </c>
      <c r="Z1273" s="43">
        <v>2472.9269804907799</v>
      </c>
      <c r="AB1273" s="43">
        <v>145.88173833298492</v>
      </c>
      <c r="AC1273" s="43">
        <v>0</v>
      </c>
      <c r="AD1273" s="43">
        <v>0</v>
      </c>
      <c r="AE1273" s="43">
        <v>145.88173833298492</v>
      </c>
      <c r="AG1273" s="43">
        <v>4547712.7171225445</v>
      </c>
      <c r="AH1273" s="43">
        <v>534152.2277860085</v>
      </c>
      <c r="AI1273" s="43">
        <v>0</v>
      </c>
      <c r="AJ1273" s="43">
        <v>612703300.99853671</v>
      </c>
      <c r="AK1273" s="43">
        <v>617251013.71565926</v>
      </c>
    </row>
    <row r="1274" spans="3:37" x14ac:dyDescent="0.2">
      <c r="C1274" s="43">
        <v>6.2084766029735228E-4</v>
      </c>
      <c r="D1274" s="43">
        <v>5.611644651832326E-2</v>
      </c>
      <c r="E1274" s="43">
        <v>5.2211423974614863</v>
      </c>
      <c r="F1274" s="43">
        <v>3.4651345287187905</v>
      </c>
      <c r="H1274" s="43">
        <v>8.608449229869218E-5</v>
      </c>
      <c r="I1274" s="43">
        <v>9.626522538284206E-2</v>
      </c>
      <c r="J1274" s="43">
        <v>0</v>
      </c>
      <c r="K1274" s="43">
        <v>1</v>
      </c>
      <c r="M1274" s="43">
        <v>7.8181925094980512E-3</v>
      </c>
      <c r="N1274" s="43">
        <v>4.4487172038013847E-2</v>
      </c>
      <c r="O1274" s="43">
        <v>0</v>
      </c>
      <c r="P1274" s="43">
        <v>1</v>
      </c>
      <c r="R1274" s="43">
        <v>659.65610151829071</v>
      </c>
      <c r="S1274" s="43">
        <v>156.90497976741688</v>
      </c>
      <c r="T1274" s="43">
        <v>6585.4208165677101</v>
      </c>
      <c r="U1274" s="43">
        <v>7401.9818978534176</v>
      </c>
      <c r="W1274" s="43">
        <v>3444.1584393813059</v>
      </c>
      <c r="X1274" s="43">
        <v>0</v>
      </c>
      <c r="Y1274" s="43">
        <v>0</v>
      </c>
      <c r="Z1274" s="43">
        <v>3444.1584393813059</v>
      </c>
      <c r="AB1274" s="43">
        <v>173.99709052380598</v>
      </c>
      <c r="AC1274" s="43">
        <v>0</v>
      </c>
      <c r="AD1274" s="43">
        <v>0</v>
      </c>
      <c r="AE1274" s="43">
        <v>173.99709052380598</v>
      </c>
      <c r="AG1274" s="43">
        <v>6333807.3700222215</v>
      </c>
      <c r="AH1274" s="43">
        <v>743938.22290636203</v>
      </c>
      <c r="AI1274" s="43">
        <v>0</v>
      </c>
      <c r="AJ1274" s="43">
        <v>730787780.19998515</v>
      </c>
      <c r="AK1274" s="43">
        <v>737121587.57000732</v>
      </c>
    </row>
    <row r="1275" spans="3:37" x14ac:dyDescent="0.2">
      <c r="C1275" s="43">
        <v>6.1904232038900719E-4</v>
      </c>
      <c r="D1275" s="43">
        <v>5.6109499643134941E-2</v>
      </c>
      <c r="E1275" s="43">
        <v>9.4693588184140989</v>
      </c>
      <c r="F1275" s="43">
        <v>5.6223381265713899</v>
      </c>
      <c r="H1275" s="43">
        <v>8.6281409139462757E-5</v>
      </c>
      <c r="I1275" s="43">
        <v>8.5096090420806361E-2</v>
      </c>
      <c r="J1275" s="43">
        <v>0</v>
      </c>
      <c r="K1275" s="43">
        <v>1</v>
      </c>
      <c r="M1275" s="43">
        <v>7.9016820936907983E-3</v>
      </c>
      <c r="N1275" s="43">
        <v>4.4751086120759613E-2</v>
      </c>
      <c r="O1275" s="43">
        <v>0</v>
      </c>
      <c r="P1275" s="43">
        <v>1</v>
      </c>
      <c r="R1275" s="43">
        <v>657.65648802366923</v>
      </c>
      <c r="S1275" s="43">
        <v>139.01741538237133</v>
      </c>
      <c r="T1275" s="43">
        <v>6695.2300771111413</v>
      </c>
      <c r="U1275" s="43">
        <v>7491.9039805171815</v>
      </c>
      <c r="W1275" s="43">
        <v>6227.5852643541784</v>
      </c>
      <c r="X1275" s="43">
        <v>0</v>
      </c>
      <c r="Y1275" s="43">
        <v>0</v>
      </c>
      <c r="Z1275" s="43">
        <v>6227.5852643541784</v>
      </c>
      <c r="AB1275" s="43">
        <v>325.27044048933664</v>
      </c>
      <c r="AC1275" s="43">
        <v>0</v>
      </c>
      <c r="AD1275" s="43">
        <v>0</v>
      </c>
      <c r="AE1275" s="43">
        <v>325.27044048933664</v>
      </c>
      <c r="AG1275" s="43">
        <v>11452529.301147334</v>
      </c>
      <c r="AH1275" s="43">
        <v>1345158.4171005026</v>
      </c>
      <c r="AI1275" s="43">
        <v>0</v>
      </c>
      <c r="AJ1275" s="43">
        <v>1366135850.0552139</v>
      </c>
      <c r="AK1275" s="43">
        <v>1377588379.3563612</v>
      </c>
    </row>
    <row r="1276" spans="3:37" x14ac:dyDescent="0.2">
      <c r="C1276" s="43">
        <v>6.238804987059865E-4</v>
      </c>
      <c r="D1276" s="43">
        <v>4.4926933880211704E-2</v>
      </c>
      <c r="E1276" s="43">
        <v>4.8301111121817915</v>
      </c>
      <c r="F1276" s="43">
        <v>6.7097494508890021</v>
      </c>
      <c r="H1276" s="43">
        <v>8.1193571863098901E-5</v>
      </c>
      <c r="I1276" s="43">
        <v>0.12158095530175361</v>
      </c>
      <c r="J1276" s="43">
        <v>0</v>
      </c>
      <c r="K1276" s="43">
        <v>1</v>
      </c>
      <c r="M1276" s="43">
        <v>7.8401771796194255E-3</v>
      </c>
      <c r="N1276" s="43">
        <v>4.3819375737079218E-2</v>
      </c>
      <c r="O1276" s="43">
        <v>0</v>
      </c>
      <c r="P1276" s="43">
        <v>1</v>
      </c>
      <c r="R1276" s="43">
        <v>530.7018038734717</v>
      </c>
      <c r="S1276" s="43">
        <v>186.9087235239883</v>
      </c>
      <c r="T1276" s="43">
        <v>6504.8073137025203</v>
      </c>
      <c r="U1276" s="43">
        <v>7222.4178410999803</v>
      </c>
      <c r="W1276" s="43">
        <v>2563.3486801441773</v>
      </c>
      <c r="X1276" s="43">
        <v>0</v>
      </c>
      <c r="Y1276" s="43">
        <v>0</v>
      </c>
      <c r="Z1276" s="43">
        <v>2563.3486801441773</v>
      </c>
      <c r="AB1276" s="43">
        <v>324.22865365800226</v>
      </c>
      <c r="AC1276" s="43">
        <v>0</v>
      </c>
      <c r="AD1276" s="43">
        <v>0</v>
      </c>
      <c r="AE1276" s="43">
        <v>324.22865365800226</v>
      </c>
      <c r="AG1276" s="43">
        <v>4713998.2227851423</v>
      </c>
      <c r="AH1276" s="43">
        <v>553683.31491114234</v>
      </c>
      <c r="AI1276" s="43">
        <v>0</v>
      </c>
      <c r="AJ1276" s="43">
        <v>1361760345.3636096</v>
      </c>
      <c r="AK1276" s="43">
        <v>1366474343.5863948</v>
      </c>
    </row>
    <row r="1277" spans="3:37" x14ac:dyDescent="0.2">
      <c r="C1277" s="43">
        <v>6.0195781748222815E-4</v>
      </c>
      <c r="D1277" s="43">
        <v>5.4578330065486957E-2</v>
      </c>
      <c r="E1277" s="43">
        <v>7.0856133505042269</v>
      </c>
      <c r="F1277" s="43">
        <v>2.0602547767719237</v>
      </c>
      <c r="H1277" s="43">
        <v>9.4813523879411221E-5</v>
      </c>
      <c r="I1277" s="43">
        <v>0.12367018429473897</v>
      </c>
      <c r="J1277" s="43">
        <v>0</v>
      </c>
      <c r="K1277" s="43">
        <v>1</v>
      </c>
      <c r="M1277" s="43">
        <v>7.7946580847570082E-3</v>
      </c>
      <c r="N1277" s="43">
        <v>4.816362757320114E-2</v>
      </c>
      <c r="O1277" s="43">
        <v>0</v>
      </c>
      <c r="P1277" s="43">
        <v>1</v>
      </c>
      <c r="R1277" s="43">
        <v>622.05484225128782</v>
      </c>
      <c r="S1277" s="43">
        <v>222.01262347006914</v>
      </c>
      <c r="T1277" s="43">
        <v>7108.1835174412699</v>
      </c>
      <c r="U1277" s="43">
        <v>7952.2509831626267</v>
      </c>
      <c r="W1277" s="43">
        <v>4407.6400950015259</v>
      </c>
      <c r="X1277" s="43">
        <v>0</v>
      </c>
      <c r="Y1277" s="43">
        <v>0</v>
      </c>
      <c r="Z1277" s="43">
        <v>4407.6400950015259</v>
      </c>
      <c r="AB1277" s="43">
        <v>70.570418116480582</v>
      </c>
      <c r="AC1277" s="43">
        <v>0</v>
      </c>
      <c r="AD1277" s="43">
        <v>0</v>
      </c>
      <c r="AE1277" s="43">
        <v>70.570418116480582</v>
      </c>
      <c r="AG1277" s="43">
        <v>8105650.1347078057</v>
      </c>
      <c r="AH1277" s="43">
        <v>952050.26052032958</v>
      </c>
      <c r="AI1277" s="43">
        <v>0</v>
      </c>
      <c r="AJ1277" s="43">
        <v>296395756.08921844</v>
      </c>
      <c r="AK1277" s="43">
        <v>304501406.22392625</v>
      </c>
    </row>
    <row r="1278" spans="3:37" x14ac:dyDescent="0.2">
      <c r="C1278" s="43">
        <v>6.0032080916208228E-4</v>
      </c>
      <c r="D1278" s="43">
        <v>6.0101219585553034E-2</v>
      </c>
      <c r="E1278" s="43">
        <v>3.9988647173595391</v>
      </c>
      <c r="F1278" s="43">
        <v>2.3016656294058659</v>
      </c>
      <c r="H1278" s="43">
        <v>9.5564048842589067E-5</v>
      </c>
      <c r="I1278" s="43">
        <v>0.1155465214977488</v>
      </c>
      <c r="J1278" s="43">
        <v>0</v>
      </c>
      <c r="K1278" s="43">
        <v>1</v>
      </c>
      <c r="M1278" s="43">
        <v>7.8117242942842419E-3</v>
      </c>
      <c r="N1278" s="43">
        <v>4.9286261168581924E-2</v>
      </c>
      <c r="O1278" s="43">
        <v>0</v>
      </c>
      <c r="P1278" s="43">
        <v>1</v>
      </c>
      <c r="R1278" s="43">
        <v>683.13896184828354</v>
      </c>
      <c r="S1278" s="43">
        <v>209.07099689005639</v>
      </c>
      <c r="T1278" s="43">
        <v>7289.7922860287672</v>
      </c>
      <c r="U1278" s="43">
        <v>8182.0022447671072</v>
      </c>
      <c r="W1278" s="43">
        <v>2731.7802915887255</v>
      </c>
      <c r="X1278" s="43">
        <v>0</v>
      </c>
      <c r="Y1278" s="43">
        <v>0</v>
      </c>
      <c r="Z1278" s="43">
        <v>2731.7802915887255</v>
      </c>
      <c r="AB1278" s="43">
        <v>95.146380221813004</v>
      </c>
      <c r="AC1278" s="43">
        <v>0</v>
      </c>
      <c r="AD1278" s="43">
        <v>0</v>
      </c>
      <c r="AE1278" s="43">
        <v>95.146380221813004</v>
      </c>
      <c r="AG1278" s="43">
        <v>5023743.9562316658</v>
      </c>
      <c r="AH1278" s="43">
        <v>590064.54298316466</v>
      </c>
      <c r="AI1278" s="43">
        <v>0</v>
      </c>
      <c r="AJ1278" s="43">
        <v>399614796.93161464</v>
      </c>
      <c r="AK1278" s="43">
        <v>404638540.88784629</v>
      </c>
    </row>
    <row r="1279" spans="3:37" x14ac:dyDescent="0.2">
      <c r="C1279" s="43">
        <v>6.2115637518012079E-4</v>
      </c>
      <c r="D1279" s="43">
        <v>5.3650406034431941E-2</v>
      </c>
      <c r="E1279" s="43">
        <v>5.5819793826520927</v>
      </c>
      <c r="F1279" s="43">
        <v>2.3030486212213148</v>
      </c>
      <c r="H1279" s="43">
        <v>7.9312876148031393E-5</v>
      </c>
      <c r="I1279" s="43">
        <v>9.2006771272416063E-2</v>
      </c>
      <c r="J1279" s="43">
        <v>0</v>
      </c>
      <c r="K1279" s="43">
        <v>1</v>
      </c>
      <c r="M1279" s="43">
        <v>7.8116229011135586E-3</v>
      </c>
      <c r="N1279" s="43">
        <v>4.6043301750302912E-2</v>
      </c>
      <c r="O1279" s="43">
        <v>0</v>
      </c>
      <c r="P1279" s="43">
        <v>1</v>
      </c>
      <c r="R1279" s="43">
        <v>630.98107379170585</v>
      </c>
      <c r="S1279" s="43">
        <v>138.16748821026755</v>
      </c>
      <c r="T1279" s="43">
        <v>6810.0468854293104</v>
      </c>
      <c r="U1279" s="43">
        <v>7579.1954474312843</v>
      </c>
      <c r="W1279" s="43">
        <v>3522.1233447489808</v>
      </c>
      <c r="X1279" s="43">
        <v>0</v>
      </c>
      <c r="Y1279" s="43">
        <v>0</v>
      </c>
      <c r="Z1279" s="43">
        <v>3522.1233447489808</v>
      </c>
      <c r="AB1279" s="43">
        <v>87.975294949649879</v>
      </c>
      <c r="AC1279" s="43">
        <v>0</v>
      </c>
      <c r="AD1279" s="43">
        <v>0</v>
      </c>
      <c r="AE1279" s="43">
        <v>87.975294949649879</v>
      </c>
      <c r="AG1279" s="43">
        <v>6477184.8309933757</v>
      </c>
      <c r="AH1279" s="43">
        <v>760778.64246577991</v>
      </c>
      <c r="AI1279" s="43">
        <v>0</v>
      </c>
      <c r="AJ1279" s="43">
        <v>369496238.78852952</v>
      </c>
      <c r="AK1279" s="43">
        <v>375973423.61952287</v>
      </c>
    </row>
    <row r="1280" spans="3:37" x14ac:dyDescent="0.2">
      <c r="C1280" s="43">
        <v>6.2663329992151962E-4</v>
      </c>
      <c r="D1280" s="43">
        <v>6.0243953403732786E-2</v>
      </c>
      <c r="E1280" s="43">
        <v>2.0868292780748812</v>
      </c>
      <c r="F1280" s="43">
        <v>1.5178815068252094</v>
      </c>
      <c r="H1280" s="43">
        <v>8.9612805150361539E-5</v>
      </c>
      <c r="I1280" s="43">
        <v>0.10895524172158666</v>
      </c>
      <c r="J1280" s="43">
        <v>0</v>
      </c>
      <c r="K1280" s="43">
        <v>1</v>
      </c>
      <c r="M1280" s="43">
        <v>7.8159408590303455E-3</v>
      </c>
      <c r="N1280" s="43">
        <v>4.6130182917968443E-2</v>
      </c>
      <c r="O1280" s="43">
        <v>0</v>
      </c>
      <c r="P1280" s="43">
        <v>1</v>
      </c>
      <c r="R1280" s="43">
        <v>714.77492186905533</v>
      </c>
      <c r="S1280" s="43">
        <v>184.86750228376519</v>
      </c>
      <c r="T1280" s="43">
        <v>6826.6684969795679</v>
      </c>
      <c r="U1280" s="43">
        <v>7726.3109211323881</v>
      </c>
      <c r="W1280" s="43">
        <v>1491.6132341900304</v>
      </c>
      <c r="X1280" s="43">
        <v>0</v>
      </c>
      <c r="Y1280" s="43">
        <v>0</v>
      </c>
      <c r="Z1280" s="43">
        <v>1491.6132341900304</v>
      </c>
      <c r="AB1280" s="43">
        <v>39.608052352890688</v>
      </c>
      <c r="AC1280" s="43">
        <v>0</v>
      </c>
      <c r="AD1280" s="43">
        <v>0</v>
      </c>
      <c r="AE1280" s="43">
        <v>39.608052352890688</v>
      </c>
      <c r="AG1280" s="43">
        <v>2743076.7376754661</v>
      </c>
      <c r="AH1280" s="43">
        <v>322188.45858504658</v>
      </c>
      <c r="AI1280" s="43">
        <v>0</v>
      </c>
      <c r="AJ1280" s="43">
        <v>166353819.8821409</v>
      </c>
      <c r="AK1280" s="43">
        <v>169096896.61981636</v>
      </c>
    </row>
    <row r="1281" spans="3:37" x14ac:dyDescent="0.2">
      <c r="C1281" s="43">
        <v>6.2422097474212901E-4</v>
      </c>
      <c r="D1281" s="43">
        <v>5.7817690586870807E-2</v>
      </c>
      <c r="E1281" s="43">
        <v>4.4927445575875105</v>
      </c>
      <c r="F1281" s="43">
        <v>3.6550439923407385</v>
      </c>
      <c r="H1281" s="43">
        <v>8.5636740363326735E-5</v>
      </c>
      <c r="I1281" s="43">
        <v>9.4830298542256802E-2</v>
      </c>
      <c r="J1281" s="43">
        <v>0</v>
      </c>
      <c r="K1281" s="43">
        <v>1</v>
      </c>
      <c r="M1281" s="43">
        <v>7.8488015900177836E-3</v>
      </c>
      <c r="N1281" s="43">
        <v>4.2999751741954029E-2</v>
      </c>
      <c r="O1281" s="43">
        <v>0</v>
      </c>
      <c r="P1281" s="43">
        <v>1</v>
      </c>
      <c r="R1281" s="43">
        <v>683.3472813324496</v>
      </c>
      <c r="S1281" s="43">
        <v>153.76221223674071</v>
      </c>
      <c r="T1281" s="43">
        <v>6390.1591067001427</v>
      </c>
      <c r="U1281" s="43">
        <v>7227.2686002693335</v>
      </c>
      <c r="W1281" s="43">
        <v>3070.1047791485844</v>
      </c>
      <c r="X1281" s="43">
        <v>0</v>
      </c>
      <c r="Y1281" s="43">
        <v>0</v>
      </c>
      <c r="Z1281" s="43">
        <v>3070.1047791485844</v>
      </c>
      <c r="AB1281" s="43">
        <v>194.13192905629833</v>
      </c>
      <c r="AC1281" s="43">
        <v>0</v>
      </c>
      <c r="AD1281" s="43">
        <v>0</v>
      </c>
      <c r="AE1281" s="43">
        <v>194.13192905629833</v>
      </c>
      <c r="AG1281" s="43">
        <v>5645922.6888542464</v>
      </c>
      <c r="AH1281" s="43">
        <v>663142.63229609421</v>
      </c>
      <c r="AI1281" s="43">
        <v>0</v>
      </c>
      <c r="AJ1281" s="43">
        <v>815354102.03645301</v>
      </c>
      <c r="AK1281" s="43">
        <v>821000024.72530723</v>
      </c>
    </row>
    <row r="1282" spans="3:37" x14ac:dyDescent="0.2">
      <c r="C1282" s="43">
        <v>6.202271169686302E-4</v>
      </c>
      <c r="D1282" s="43">
        <v>5.5298195677917938E-2</v>
      </c>
      <c r="E1282" s="43">
        <v>4.6704583102229016</v>
      </c>
      <c r="F1282" s="43">
        <v>2.1729613414839402</v>
      </c>
      <c r="H1282" s="43">
        <v>8.7427248771602942E-5</v>
      </c>
      <c r="I1282" s="43">
        <v>0.10892763514769643</v>
      </c>
      <c r="J1282" s="43">
        <v>0</v>
      </c>
      <c r="K1282" s="43">
        <v>1</v>
      </c>
      <c r="M1282" s="43">
        <v>7.8147356100671545E-3</v>
      </c>
      <c r="N1282" s="43">
        <v>4.6819233492779055E-2</v>
      </c>
      <c r="O1282" s="43">
        <v>0</v>
      </c>
      <c r="P1282" s="43">
        <v>1</v>
      </c>
      <c r="R1282" s="43">
        <v>649.38773802715582</v>
      </c>
      <c r="S1282" s="43">
        <v>180.31309159893451</v>
      </c>
      <c r="T1282" s="43">
        <v>6927.5706175693194</v>
      </c>
      <c r="U1282" s="43">
        <v>7757.2714471954096</v>
      </c>
      <c r="W1282" s="43">
        <v>3032.9383576257824</v>
      </c>
      <c r="X1282" s="43">
        <v>0</v>
      </c>
      <c r="Y1282" s="43">
        <v>0</v>
      </c>
      <c r="Z1282" s="43">
        <v>3032.9383576257824</v>
      </c>
      <c r="AB1282" s="43">
        <v>81.502618220332295</v>
      </c>
      <c r="AC1282" s="43">
        <v>0</v>
      </c>
      <c r="AD1282" s="43">
        <v>0</v>
      </c>
      <c r="AE1282" s="43">
        <v>81.502618220332295</v>
      </c>
      <c r="AG1282" s="43">
        <v>5577573.6396738142</v>
      </c>
      <c r="AH1282" s="43">
        <v>655114.68524716899</v>
      </c>
      <c r="AI1282" s="43">
        <v>0</v>
      </c>
      <c r="AJ1282" s="43">
        <v>342310996.52539563</v>
      </c>
      <c r="AK1282" s="43">
        <v>347888570.16506946</v>
      </c>
    </row>
    <row r="1283" spans="3:37" x14ac:dyDescent="0.2">
      <c r="C1283" s="43">
        <v>6.1389091818253583E-4</v>
      </c>
      <c r="D1283" s="43">
        <v>5.34851010737218E-2</v>
      </c>
      <c r="E1283" s="43">
        <v>2.5716367004476601</v>
      </c>
      <c r="F1283" s="43">
        <v>2.5818385625872433</v>
      </c>
      <c r="H1283" s="43">
        <v>8.3508793723181907E-5</v>
      </c>
      <c r="I1283" s="43">
        <v>0.11232423238805844</v>
      </c>
      <c r="J1283" s="43">
        <v>0</v>
      </c>
      <c r="K1283" s="43">
        <v>1</v>
      </c>
      <c r="M1283" s="43">
        <v>7.9008121340763404E-3</v>
      </c>
      <c r="N1283" s="43">
        <v>4.6065162879972088E-2</v>
      </c>
      <c r="O1283" s="43">
        <v>0</v>
      </c>
      <c r="P1283" s="43">
        <v>1</v>
      </c>
      <c r="R1283" s="43">
        <v>621.679293162146</v>
      </c>
      <c r="S1283" s="43">
        <v>177.60207786350111</v>
      </c>
      <c r="T1283" s="43">
        <v>6891.0709139079845</v>
      </c>
      <c r="U1283" s="43">
        <v>7690.3522849336314</v>
      </c>
      <c r="W1283" s="43">
        <v>1598.7332862041346</v>
      </c>
      <c r="X1283" s="43">
        <v>0</v>
      </c>
      <c r="Y1283" s="43">
        <v>0</v>
      </c>
      <c r="Z1283" s="43">
        <v>1598.7332862041346</v>
      </c>
      <c r="AB1283" s="43">
        <v>105.22340190498731</v>
      </c>
      <c r="AC1283" s="43">
        <v>0</v>
      </c>
      <c r="AD1283" s="43">
        <v>0</v>
      </c>
      <c r="AE1283" s="43">
        <v>105.22340190498731</v>
      </c>
      <c r="AG1283" s="43">
        <v>2940070.5133294035</v>
      </c>
      <c r="AH1283" s="43">
        <v>345326.38982009306</v>
      </c>
      <c r="AI1283" s="43">
        <v>0</v>
      </c>
      <c r="AJ1283" s="43">
        <v>441938288.0009467</v>
      </c>
      <c r="AK1283" s="43">
        <v>444878358.51427609</v>
      </c>
    </row>
    <row r="1284" spans="3:37" x14ac:dyDescent="0.2">
      <c r="C1284" s="43">
        <v>6.2131632298334516E-4</v>
      </c>
      <c r="D1284" s="43">
        <v>6.5975743540819365E-2</v>
      </c>
      <c r="E1284" s="43">
        <v>5.0932610590572649</v>
      </c>
      <c r="F1284" s="43">
        <v>1.5159976832901274</v>
      </c>
      <c r="H1284" s="43">
        <v>9.1606002967647981E-5</v>
      </c>
      <c r="I1284" s="43">
        <v>0.10826535363367029</v>
      </c>
      <c r="J1284" s="43">
        <v>0</v>
      </c>
      <c r="K1284" s="43">
        <v>1</v>
      </c>
      <c r="M1284" s="43">
        <v>7.8451329102863579E-3</v>
      </c>
      <c r="N1284" s="43">
        <v>4.6702492716056976E-2</v>
      </c>
      <c r="O1284" s="43">
        <v>0</v>
      </c>
      <c r="P1284" s="43">
        <v>1</v>
      </c>
      <c r="R1284" s="43">
        <v>776.13886205333768</v>
      </c>
      <c r="S1284" s="43">
        <v>187.7827979027166</v>
      </c>
      <c r="T1284" s="43">
        <v>6937.1764300522582</v>
      </c>
      <c r="U1284" s="43">
        <v>7901.0980900083123</v>
      </c>
      <c r="W1284" s="43">
        <v>3953.077842517283</v>
      </c>
      <c r="X1284" s="43">
        <v>0</v>
      </c>
      <c r="Y1284" s="43">
        <v>0</v>
      </c>
      <c r="Z1284" s="43">
        <v>3953.077842517283</v>
      </c>
      <c r="AB1284" s="43">
        <v>42.851986456212515</v>
      </c>
      <c r="AC1284" s="43">
        <v>0</v>
      </c>
      <c r="AD1284" s="43">
        <v>0</v>
      </c>
      <c r="AE1284" s="43">
        <v>42.851986456212515</v>
      </c>
      <c r="AG1284" s="43">
        <v>7269710.1523892833</v>
      </c>
      <c r="AH1284" s="43">
        <v>853864.81398373307</v>
      </c>
      <c r="AI1284" s="43">
        <v>0</v>
      </c>
      <c r="AJ1284" s="43">
        <v>179978343.11609256</v>
      </c>
      <c r="AK1284" s="43">
        <v>187248053.26848185</v>
      </c>
    </row>
    <row r="1285" spans="3:37" x14ac:dyDescent="0.2">
      <c r="C1285" s="43">
        <v>5.7431806109834013E-4</v>
      </c>
      <c r="D1285" s="43">
        <v>4.9020994317327225E-2</v>
      </c>
      <c r="E1285" s="43">
        <v>8.3065397860513581</v>
      </c>
      <c r="F1285" s="43">
        <v>2.982026885280928</v>
      </c>
      <c r="H1285" s="43">
        <v>9.3282284339357702E-5</v>
      </c>
      <c r="I1285" s="43">
        <v>9.1875451210278514E-2</v>
      </c>
      <c r="J1285" s="43">
        <v>0</v>
      </c>
      <c r="K1285" s="43">
        <v>1</v>
      </c>
      <c r="M1285" s="43">
        <v>7.9169070235116656E-3</v>
      </c>
      <c r="N1285" s="43">
        <v>4.5820924353556336E-2</v>
      </c>
      <c r="O1285" s="43">
        <v>0</v>
      </c>
      <c r="P1285" s="43">
        <v>1</v>
      </c>
      <c r="R1285" s="43">
        <v>533.06106538033919</v>
      </c>
      <c r="S1285" s="43">
        <v>162.27104407887788</v>
      </c>
      <c r="T1285" s="43">
        <v>6868.4977990735324</v>
      </c>
      <c r="U1285" s="43">
        <v>7563.829908532749</v>
      </c>
      <c r="W1285" s="43">
        <v>4427.8929479767121</v>
      </c>
      <c r="X1285" s="43">
        <v>0</v>
      </c>
      <c r="Y1285" s="43">
        <v>0</v>
      </c>
      <c r="Z1285" s="43">
        <v>4427.8929479767121</v>
      </c>
      <c r="AB1285" s="43">
        <v>113.04992584959498</v>
      </c>
      <c r="AC1285" s="43">
        <v>0</v>
      </c>
      <c r="AD1285" s="43">
        <v>0</v>
      </c>
      <c r="AE1285" s="43">
        <v>113.04992584959498</v>
      </c>
      <c r="AG1285" s="43">
        <v>8142895.1313291732</v>
      </c>
      <c r="AH1285" s="43">
        <v>956424.87676296977</v>
      </c>
      <c r="AI1285" s="43">
        <v>0</v>
      </c>
      <c r="AJ1285" s="43">
        <v>474809688.56829894</v>
      </c>
      <c r="AK1285" s="43">
        <v>482952583.69962811</v>
      </c>
    </row>
    <row r="1286" spans="3:37" x14ac:dyDescent="0.2">
      <c r="C1286" s="43">
        <v>6.1163956456600221E-4</v>
      </c>
      <c r="D1286" s="43">
        <v>6.1363683007066183E-2</v>
      </c>
      <c r="E1286" s="43">
        <v>5.2701432326202582</v>
      </c>
      <c r="F1286" s="43">
        <v>3.2054808325749367</v>
      </c>
      <c r="H1286" s="43">
        <v>8.8224705037649614E-5</v>
      </c>
      <c r="I1286" s="43">
        <v>9.5672857734964228E-2</v>
      </c>
      <c r="J1286" s="43">
        <v>0</v>
      </c>
      <c r="K1286" s="43">
        <v>1</v>
      </c>
      <c r="M1286" s="43">
        <v>7.8463477082084277E-3</v>
      </c>
      <c r="N1286" s="43">
        <v>4.6401241848751384E-2</v>
      </c>
      <c r="O1286" s="43">
        <v>0</v>
      </c>
      <c r="P1286" s="43">
        <v>1</v>
      </c>
      <c r="R1286" s="43">
        <v>710.63952861815062</v>
      </c>
      <c r="S1286" s="43">
        <v>159.81639658459923</v>
      </c>
      <c r="T1286" s="43">
        <v>6893.495976797426</v>
      </c>
      <c r="U1286" s="43">
        <v>7763.9519020001762</v>
      </c>
      <c r="W1286" s="43">
        <v>3745.1721025793968</v>
      </c>
      <c r="X1286" s="43">
        <v>0</v>
      </c>
      <c r="Y1286" s="43">
        <v>0</v>
      </c>
      <c r="Z1286" s="43">
        <v>3745.1721025793968</v>
      </c>
      <c r="AB1286" s="43">
        <v>167.70129893840388</v>
      </c>
      <c r="AC1286" s="43">
        <v>0</v>
      </c>
      <c r="AD1286" s="43">
        <v>0</v>
      </c>
      <c r="AE1286" s="43">
        <v>167.70129893840388</v>
      </c>
      <c r="AG1286" s="43">
        <v>6887371.4966435106</v>
      </c>
      <c r="AH1286" s="43">
        <v>808957.17415714974</v>
      </c>
      <c r="AI1286" s="43">
        <v>0</v>
      </c>
      <c r="AJ1286" s="43">
        <v>704345455.54129624</v>
      </c>
      <c r="AK1286" s="43">
        <v>711232827.03793979</v>
      </c>
    </row>
    <row r="1287" spans="3:37" x14ac:dyDescent="0.2">
      <c r="C1287" s="43">
        <v>6.1859472279734984E-4</v>
      </c>
      <c r="D1287" s="43">
        <v>4.8481744266723505E-2</v>
      </c>
      <c r="E1287" s="43">
        <v>6.4382949805992276</v>
      </c>
      <c r="F1287" s="43">
        <v>1.8970767894912828</v>
      </c>
      <c r="H1287" s="43">
        <v>8.3689645517373391E-5</v>
      </c>
      <c r="I1287" s="43">
        <v>9.9801008715532449E-2</v>
      </c>
      <c r="J1287" s="43">
        <v>0</v>
      </c>
      <c r="K1287" s="43">
        <v>1</v>
      </c>
      <c r="M1287" s="43">
        <v>7.8053024423445144E-3</v>
      </c>
      <c r="N1287" s="43">
        <v>4.2511538956616461E-2</v>
      </c>
      <c r="O1287" s="43">
        <v>0</v>
      </c>
      <c r="P1287" s="43">
        <v>1</v>
      </c>
      <c r="R1287" s="43">
        <v>567.84109557645399</v>
      </c>
      <c r="S1287" s="43">
        <v>158.14265726315404</v>
      </c>
      <c r="T1287" s="43">
        <v>6282.5931404283165</v>
      </c>
      <c r="U1287" s="43">
        <v>7008.5768932679248</v>
      </c>
      <c r="W1287" s="43">
        <v>3655.9284754278501</v>
      </c>
      <c r="X1287" s="43">
        <v>0</v>
      </c>
      <c r="Y1287" s="43">
        <v>0</v>
      </c>
      <c r="Z1287" s="43">
        <v>3655.9284754278501</v>
      </c>
      <c r="AB1287" s="43">
        <v>54.505486164820361</v>
      </c>
      <c r="AC1287" s="43">
        <v>0</v>
      </c>
      <c r="AD1287" s="43">
        <v>0</v>
      </c>
      <c r="AE1287" s="43">
        <v>54.505486164820361</v>
      </c>
      <c r="AG1287" s="43">
        <v>6723252.4663118161</v>
      </c>
      <c r="AH1287" s="43">
        <v>789680.55069241568</v>
      </c>
      <c r="AI1287" s="43">
        <v>0</v>
      </c>
      <c r="AJ1287" s="43">
        <v>228923041.89224553</v>
      </c>
      <c r="AK1287" s="43">
        <v>235646294.35855734</v>
      </c>
    </row>
    <row r="1288" spans="3:37" x14ac:dyDescent="0.2">
      <c r="C1288" s="43">
        <v>6.4761270332014398E-4</v>
      </c>
      <c r="D1288" s="43">
        <v>5.2305222149897836E-2</v>
      </c>
      <c r="E1288" s="43">
        <v>4.250609907874157</v>
      </c>
      <c r="F1288" s="43">
        <v>1.697340697389369</v>
      </c>
      <c r="H1288" s="43">
        <v>8.4585976411551809E-5</v>
      </c>
      <c r="I1288" s="43">
        <v>0.1100117332370355</v>
      </c>
      <c r="J1288" s="43">
        <v>0</v>
      </c>
      <c r="K1288" s="43">
        <v>1</v>
      </c>
      <c r="M1288" s="43">
        <v>7.8302031837095987E-3</v>
      </c>
      <c r="N1288" s="43">
        <v>4.1749819701957618E-2</v>
      </c>
      <c r="O1288" s="43">
        <v>0</v>
      </c>
      <c r="P1288" s="43">
        <v>1</v>
      </c>
      <c r="R1288" s="43">
        <v>641.36134723412329</v>
      </c>
      <c r="S1288" s="43">
        <v>176.18938788746411</v>
      </c>
      <c r="T1288" s="43">
        <v>6189.7058201459631</v>
      </c>
      <c r="U1288" s="43">
        <v>7007.2565552675505</v>
      </c>
      <c r="W1288" s="43">
        <v>2726.1768970808821</v>
      </c>
      <c r="X1288" s="43">
        <v>0</v>
      </c>
      <c r="Y1288" s="43">
        <v>0</v>
      </c>
      <c r="Z1288" s="43">
        <v>2726.1768970808821</v>
      </c>
      <c r="AB1288" s="43">
        <v>47.855468499994679</v>
      </c>
      <c r="AC1288" s="43">
        <v>0</v>
      </c>
      <c r="AD1288" s="43">
        <v>0</v>
      </c>
      <c r="AE1288" s="43">
        <v>47.855468499994679</v>
      </c>
      <c r="AG1288" s="43">
        <v>5013439.3137317421</v>
      </c>
      <c r="AH1288" s="43">
        <v>588854.2097694705</v>
      </c>
      <c r="AI1288" s="43">
        <v>0</v>
      </c>
      <c r="AJ1288" s="43">
        <v>200992967.69997764</v>
      </c>
      <c r="AK1288" s="43">
        <v>206006407.01370937</v>
      </c>
    </row>
    <row r="1289" spans="3:37" x14ac:dyDescent="0.2">
      <c r="C1289" s="43">
        <v>6.1828519423878792E-4</v>
      </c>
      <c r="D1289" s="43">
        <v>5.9105471145225463E-2</v>
      </c>
      <c r="E1289" s="43">
        <v>2.8122659246922739</v>
      </c>
      <c r="F1289" s="43">
        <v>3.9824513052400179</v>
      </c>
      <c r="H1289" s="43">
        <v>8.6460867192827512E-5</v>
      </c>
      <c r="I1289" s="43">
        <v>9.8451923782558348E-2</v>
      </c>
      <c r="J1289" s="43">
        <v>0</v>
      </c>
      <c r="K1289" s="43">
        <v>1</v>
      </c>
      <c r="M1289" s="43">
        <v>7.8765629556946104E-3</v>
      </c>
      <c r="N1289" s="43">
        <v>4.8052962352749806E-2</v>
      </c>
      <c r="O1289" s="43">
        <v>0</v>
      </c>
      <c r="P1289" s="43">
        <v>1</v>
      </c>
      <c r="R1289" s="43">
        <v>691.92480995571361</v>
      </c>
      <c r="S1289" s="43">
        <v>161.17072767913615</v>
      </c>
      <c r="T1289" s="43">
        <v>7166.3709963122628</v>
      </c>
      <c r="U1289" s="43">
        <v>8019.4665339471121</v>
      </c>
      <c r="W1289" s="43">
        <v>1945.8765654876308</v>
      </c>
      <c r="X1289" s="43">
        <v>0</v>
      </c>
      <c r="Y1289" s="43">
        <v>0</v>
      </c>
      <c r="Z1289" s="43">
        <v>1945.8765654876308</v>
      </c>
      <c r="AB1289" s="43">
        <v>220.8086296260995</v>
      </c>
      <c r="AC1289" s="43">
        <v>0</v>
      </c>
      <c r="AD1289" s="43">
        <v>0</v>
      </c>
      <c r="AE1289" s="43">
        <v>220.8086296260995</v>
      </c>
      <c r="AG1289" s="43">
        <v>3578467.0039317533</v>
      </c>
      <c r="AH1289" s="43">
        <v>420309.33814532828</v>
      </c>
      <c r="AI1289" s="43">
        <v>0</v>
      </c>
      <c r="AJ1289" s="43">
        <v>927396244.42961788</v>
      </c>
      <c r="AK1289" s="43">
        <v>930974711.43354964</v>
      </c>
    </row>
    <row r="1290" spans="3:37" x14ac:dyDescent="0.2">
      <c r="C1290" s="43">
        <v>6.0602652453631148E-4</v>
      </c>
      <c r="D1290" s="43">
        <v>4.4909293534025542E-2</v>
      </c>
      <c r="E1290" s="43">
        <v>8.4964475317236232</v>
      </c>
      <c r="F1290" s="43">
        <v>2.1722438433293698</v>
      </c>
      <c r="H1290" s="43">
        <v>9.3795045752131934E-5</v>
      </c>
      <c r="I1290" s="43">
        <v>0.11019745937156389</v>
      </c>
      <c r="J1290" s="43">
        <v>0</v>
      </c>
      <c r="K1290" s="43">
        <v>1</v>
      </c>
      <c r="M1290" s="43">
        <v>7.8248900931283186E-3</v>
      </c>
      <c r="N1290" s="43">
        <v>4.6603216687337246E-2</v>
      </c>
      <c r="O1290" s="43">
        <v>0</v>
      </c>
      <c r="P1290" s="43">
        <v>1</v>
      </c>
      <c r="R1290" s="43">
        <v>515.31196779305708</v>
      </c>
      <c r="S1290" s="43">
        <v>195.70136472789352</v>
      </c>
      <c r="T1290" s="43">
        <v>6904.568029523226</v>
      </c>
      <c r="U1290" s="43">
        <v>7615.5813620441768</v>
      </c>
      <c r="W1290" s="43">
        <v>4378.3210968229632</v>
      </c>
      <c r="X1290" s="43">
        <v>0</v>
      </c>
      <c r="Y1290" s="43">
        <v>0</v>
      </c>
      <c r="Z1290" s="43">
        <v>4378.3210968229632</v>
      </c>
      <c r="AB1290" s="43">
        <v>64.635627135410829</v>
      </c>
      <c r="AC1290" s="43">
        <v>0</v>
      </c>
      <c r="AD1290" s="43">
        <v>0</v>
      </c>
      <c r="AE1290" s="43">
        <v>64.635627135410829</v>
      </c>
      <c r="AG1290" s="43">
        <v>8051732.4970574295</v>
      </c>
      <c r="AH1290" s="43">
        <v>945717.35691376007</v>
      </c>
      <c r="AI1290" s="43">
        <v>0</v>
      </c>
      <c r="AJ1290" s="43">
        <v>271469633.9687255</v>
      </c>
      <c r="AK1290" s="43">
        <v>279521366.46578294</v>
      </c>
    </row>
    <row r="1291" spans="3:37" x14ac:dyDescent="0.2">
      <c r="C1291" s="43">
        <v>6.2246222933992623E-4</v>
      </c>
      <c r="D1291" s="43">
        <v>5.0820453822958751E-2</v>
      </c>
      <c r="E1291" s="43">
        <v>10.826305050300581</v>
      </c>
      <c r="F1291" s="43">
        <v>4.0164168092416377</v>
      </c>
      <c r="H1291" s="43">
        <v>9.0045000953553611E-5</v>
      </c>
      <c r="I1291" s="43">
        <v>9.6017168641706202E-2</v>
      </c>
      <c r="J1291" s="43">
        <v>0</v>
      </c>
      <c r="K1291" s="43">
        <v>1</v>
      </c>
      <c r="M1291" s="43">
        <v>7.8199990863291446E-3</v>
      </c>
      <c r="N1291" s="43">
        <v>4.6153719500874546E-2</v>
      </c>
      <c r="O1291" s="43">
        <v>0</v>
      </c>
      <c r="P1291" s="43">
        <v>1</v>
      </c>
      <c r="R1291" s="43">
        <v>598.95461501454929</v>
      </c>
      <c r="S1291" s="43">
        <v>163.70082763733373</v>
      </c>
      <c r="T1291" s="43">
        <v>6833.6979872974644</v>
      </c>
      <c r="U1291" s="43">
        <v>7596.3534299493476</v>
      </c>
      <c r="W1291" s="43">
        <v>6484.4653734328549</v>
      </c>
      <c r="X1291" s="43">
        <v>0</v>
      </c>
      <c r="Y1291" s="43">
        <v>0</v>
      </c>
      <c r="Z1291" s="43">
        <v>6484.4653734328549</v>
      </c>
      <c r="AB1291" s="43">
        <v>193.31655425119322</v>
      </c>
      <c r="AC1291" s="43">
        <v>0</v>
      </c>
      <c r="AD1291" s="43">
        <v>0</v>
      </c>
      <c r="AE1291" s="43">
        <v>193.31655425119322</v>
      </c>
      <c r="AG1291" s="43">
        <v>11924931.821743021</v>
      </c>
      <c r="AH1291" s="43">
        <v>1400644.5206614966</v>
      </c>
      <c r="AI1291" s="43">
        <v>0</v>
      </c>
      <c r="AJ1291" s="43">
        <v>811929527.85501158</v>
      </c>
      <c r="AK1291" s="43">
        <v>823854459.67675459</v>
      </c>
    </row>
    <row r="1292" spans="3:37" x14ac:dyDescent="0.2">
      <c r="C1292" s="43">
        <v>6.1186522380374253E-4</v>
      </c>
      <c r="D1292" s="43">
        <v>5.4189444283827395E-2</v>
      </c>
      <c r="E1292" s="43">
        <v>7.7366146004375311</v>
      </c>
      <c r="F1292" s="43">
        <v>2.4046405989556385</v>
      </c>
      <c r="H1292" s="43">
        <v>9.8282833371210465E-5</v>
      </c>
      <c r="I1292" s="43">
        <v>0.10405074482225762</v>
      </c>
      <c r="J1292" s="43">
        <v>0</v>
      </c>
      <c r="K1292" s="43">
        <v>1</v>
      </c>
      <c r="M1292" s="43">
        <v>7.8260252896820946E-3</v>
      </c>
      <c r="N1292" s="43">
        <v>4.9052234452921506E-2</v>
      </c>
      <c r="O1292" s="43">
        <v>0</v>
      </c>
      <c r="P1292" s="43">
        <v>1</v>
      </c>
      <c r="R1292" s="43">
        <v>627.78775462996657</v>
      </c>
      <c r="S1292" s="43">
        <v>193.62669576178536</v>
      </c>
      <c r="T1292" s="43">
        <v>7268.4601737308994</v>
      </c>
      <c r="U1292" s="43">
        <v>8089.8746241226509</v>
      </c>
      <c r="W1292" s="43">
        <v>4856.9519084460935</v>
      </c>
      <c r="X1292" s="43">
        <v>0</v>
      </c>
      <c r="Y1292" s="43">
        <v>0</v>
      </c>
      <c r="Z1292" s="43">
        <v>4856.9519084460935</v>
      </c>
      <c r="AB1292" s="43">
        <v>94.354329941808331</v>
      </c>
      <c r="AC1292" s="43">
        <v>0</v>
      </c>
      <c r="AD1292" s="43">
        <v>0</v>
      </c>
      <c r="AE1292" s="43">
        <v>94.354329941808331</v>
      </c>
      <c r="AG1292" s="43">
        <v>8931934.5596323665</v>
      </c>
      <c r="AH1292" s="43">
        <v>1049101.6122243563</v>
      </c>
      <c r="AI1292" s="43">
        <v>0</v>
      </c>
      <c r="AJ1292" s="43">
        <v>396288185.75559497</v>
      </c>
      <c r="AK1292" s="43">
        <v>405220120.31522733</v>
      </c>
    </row>
    <row r="1293" spans="3:37" x14ac:dyDescent="0.2">
      <c r="C1293" s="43">
        <v>5.7810758155460754E-4</v>
      </c>
      <c r="D1293" s="43">
        <v>5.625810635494799E-2</v>
      </c>
      <c r="E1293" s="43">
        <v>1.831760692747129</v>
      </c>
      <c r="F1293" s="43">
        <v>4.513262587296456</v>
      </c>
      <c r="H1293" s="43">
        <v>9.2383709210164255E-5</v>
      </c>
      <c r="I1293" s="43">
        <v>0.11441920506256087</v>
      </c>
      <c r="J1293" s="43">
        <v>0</v>
      </c>
      <c r="K1293" s="43">
        <v>1</v>
      </c>
      <c r="M1293" s="43">
        <v>7.8887055616801982E-3</v>
      </c>
      <c r="N1293" s="43">
        <v>4.7446927102619552E-2</v>
      </c>
      <c r="O1293" s="43">
        <v>0</v>
      </c>
      <c r="P1293" s="43">
        <v>1</v>
      </c>
      <c r="R1293" s="43">
        <v>615.79498465100846</v>
      </c>
      <c r="S1293" s="43">
        <v>200.14128974507295</v>
      </c>
      <c r="T1293" s="43">
        <v>7086.8984573728676</v>
      </c>
      <c r="U1293" s="43">
        <v>7902.8347317689495</v>
      </c>
      <c r="W1293" s="43">
        <v>1127.9890476745391</v>
      </c>
      <c r="X1293" s="43">
        <v>0</v>
      </c>
      <c r="Y1293" s="43">
        <v>0</v>
      </c>
      <c r="Z1293" s="43">
        <v>1127.9890476745391</v>
      </c>
      <c r="AB1293" s="43">
        <v>231.48909446905262</v>
      </c>
      <c r="AC1293" s="43">
        <v>0</v>
      </c>
      <c r="AD1293" s="43">
        <v>0</v>
      </c>
      <c r="AE1293" s="43">
        <v>231.48909446905262</v>
      </c>
      <c r="AG1293" s="43">
        <v>2074371.8586734773</v>
      </c>
      <c r="AH1293" s="43">
        <v>243645.63429770042</v>
      </c>
      <c r="AI1293" s="43">
        <v>0</v>
      </c>
      <c r="AJ1293" s="43">
        <v>972254196.77002096</v>
      </c>
      <c r="AK1293" s="43">
        <v>974328568.62869442</v>
      </c>
    </row>
    <row r="1294" spans="3:37" x14ac:dyDescent="0.2">
      <c r="C1294" s="43">
        <v>6.0374289651194193E-4</v>
      </c>
      <c r="D1294" s="43">
        <v>5.1049089458444802E-2</v>
      </c>
      <c r="E1294" s="43">
        <v>9.5457056572398287</v>
      </c>
      <c r="F1294" s="43">
        <v>5.5590122818151082</v>
      </c>
      <c r="H1294" s="43">
        <v>8.7471144239672211E-5</v>
      </c>
      <c r="I1294" s="43">
        <v>8.5459269269101384E-2</v>
      </c>
      <c r="J1294" s="43">
        <v>0</v>
      </c>
      <c r="K1294" s="43">
        <v>1</v>
      </c>
      <c r="M1294" s="43">
        <v>7.8052951021459916E-3</v>
      </c>
      <c r="N1294" s="43">
        <v>4.8241399487179204E-2</v>
      </c>
      <c r="O1294" s="43">
        <v>0</v>
      </c>
      <c r="P1294" s="43">
        <v>1</v>
      </c>
      <c r="R1294" s="43">
        <v>583.55582288599544</v>
      </c>
      <c r="S1294" s="43">
        <v>141.53581678369213</v>
      </c>
      <c r="T1294" s="43">
        <v>7129.3772919179073</v>
      </c>
      <c r="U1294" s="43">
        <v>7854.4689315875949</v>
      </c>
      <c r="W1294" s="43">
        <v>5570.4521198380899</v>
      </c>
      <c r="X1294" s="43">
        <v>0</v>
      </c>
      <c r="Y1294" s="43">
        <v>0</v>
      </c>
      <c r="Z1294" s="43">
        <v>5570.4521198380899</v>
      </c>
      <c r="AB1294" s="43">
        <v>284.66688351183137</v>
      </c>
      <c r="AC1294" s="43">
        <v>0</v>
      </c>
      <c r="AD1294" s="43">
        <v>0</v>
      </c>
      <c r="AE1294" s="43">
        <v>284.66688351183137</v>
      </c>
      <c r="AG1294" s="43">
        <v>10244061.448382247</v>
      </c>
      <c r="AH1294" s="43">
        <v>1203217.6578850274</v>
      </c>
      <c r="AI1294" s="43">
        <v>0</v>
      </c>
      <c r="AJ1294" s="43">
        <v>1195600910.7496917</v>
      </c>
      <c r="AK1294" s="43">
        <v>1205844972.1980739</v>
      </c>
    </row>
    <row r="1295" spans="3:37" x14ac:dyDescent="0.2">
      <c r="C1295" s="43">
        <v>6.2920651218489887E-4</v>
      </c>
      <c r="D1295" s="43">
        <v>5.3031403009511383E-2</v>
      </c>
      <c r="E1295" s="43">
        <v>1.8116421609844493</v>
      </c>
      <c r="F1295" s="43">
        <v>1.5682677987754854</v>
      </c>
      <c r="H1295" s="43">
        <v>8.3969738424113206E-5</v>
      </c>
      <c r="I1295" s="43">
        <v>9.6681165918804504E-2</v>
      </c>
      <c r="J1295" s="43">
        <v>0</v>
      </c>
      <c r="K1295" s="43">
        <v>1</v>
      </c>
      <c r="M1295" s="43">
        <v>7.8396056419609284E-3</v>
      </c>
      <c r="N1295" s="43">
        <v>4.7470922625858614E-2</v>
      </c>
      <c r="O1295" s="43">
        <v>0</v>
      </c>
      <c r="P1295" s="43">
        <v>1</v>
      </c>
      <c r="R1295" s="43">
        <v>631.78410988166524</v>
      </c>
      <c r="S1295" s="43">
        <v>153.7117447560249</v>
      </c>
      <c r="T1295" s="43">
        <v>7046.3508254407789</v>
      </c>
      <c r="U1295" s="43">
        <v>7831.846680078469</v>
      </c>
      <c r="W1295" s="43">
        <v>1144.5667301016567</v>
      </c>
      <c r="X1295" s="43">
        <v>0</v>
      </c>
      <c r="Y1295" s="43">
        <v>0</v>
      </c>
      <c r="Z1295" s="43">
        <v>1144.5667301016567</v>
      </c>
      <c r="AB1295" s="43">
        <v>38.415414500344816</v>
      </c>
      <c r="AC1295" s="43">
        <v>0</v>
      </c>
      <c r="AD1295" s="43">
        <v>0</v>
      </c>
      <c r="AE1295" s="43">
        <v>38.415414500344816</v>
      </c>
      <c r="AG1295" s="43">
        <v>2104858.2166569466</v>
      </c>
      <c r="AH1295" s="43">
        <v>247226.41370195785</v>
      </c>
      <c r="AI1295" s="43">
        <v>0</v>
      </c>
      <c r="AJ1295" s="43">
        <v>161344740.90144822</v>
      </c>
      <c r="AK1295" s="43">
        <v>163449599.11810517</v>
      </c>
    </row>
    <row r="1296" spans="3:37" x14ac:dyDescent="0.2">
      <c r="C1296" s="43">
        <v>6.2199992537936843E-4</v>
      </c>
      <c r="D1296" s="43">
        <v>4.8634102045498825E-2</v>
      </c>
      <c r="E1296" s="43">
        <v>4.3777152088363591</v>
      </c>
      <c r="F1296" s="43">
        <v>2.2113672464314416</v>
      </c>
      <c r="H1296" s="43">
        <v>8.8842735169918514E-5</v>
      </c>
      <c r="I1296" s="43">
        <v>0.11284895294525632</v>
      </c>
      <c r="J1296" s="43">
        <v>0</v>
      </c>
      <c r="K1296" s="43">
        <v>1</v>
      </c>
      <c r="M1296" s="43">
        <v>7.8394299905722043E-3</v>
      </c>
      <c r="N1296" s="43">
        <v>4.7172904243017788E-2</v>
      </c>
      <c r="O1296" s="43">
        <v>0</v>
      </c>
      <c r="P1296" s="43">
        <v>1</v>
      </c>
      <c r="R1296" s="43">
        <v>572.76122210301355</v>
      </c>
      <c r="S1296" s="43">
        <v>189.82867973735466</v>
      </c>
      <c r="T1296" s="43">
        <v>7001.9575521394881</v>
      </c>
      <c r="U1296" s="43">
        <v>7764.5474539798561</v>
      </c>
      <c r="W1296" s="43">
        <v>2507.3855130320621</v>
      </c>
      <c r="X1296" s="43">
        <v>0</v>
      </c>
      <c r="Y1296" s="43">
        <v>0</v>
      </c>
      <c r="Z1296" s="43">
        <v>2507.3855130320621</v>
      </c>
      <c r="AB1296" s="43">
        <v>74.239187739534941</v>
      </c>
      <c r="AC1296" s="43">
        <v>0</v>
      </c>
      <c r="AD1296" s="43">
        <v>0</v>
      </c>
      <c r="AE1296" s="43">
        <v>74.239187739534941</v>
      </c>
      <c r="AG1296" s="43">
        <v>4611081.9584659627</v>
      </c>
      <c r="AH1296" s="43">
        <v>541595.27081492543</v>
      </c>
      <c r="AI1296" s="43">
        <v>0</v>
      </c>
      <c r="AJ1296" s="43">
        <v>311804588.50604677</v>
      </c>
      <c r="AK1296" s="43">
        <v>316415670.46451271</v>
      </c>
    </row>
    <row r="1297" spans="3:37" x14ac:dyDescent="0.2">
      <c r="C1297" s="43">
        <v>6.0557898041207255E-4</v>
      </c>
      <c r="D1297" s="43">
        <v>5.9512918626945077E-2</v>
      </c>
      <c r="E1297" s="43">
        <v>6.3226344118238318</v>
      </c>
      <c r="F1297" s="43">
        <v>2.4904213214808046</v>
      </c>
      <c r="H1297" s="43">
        <v>8.4879751614304295E-5</v>
      </c>
      <c r="I1297" s="43">
        <v>0.10121688315724675</v>
      </c>
      <c r="J1297" s="43">
        <v>0</v>
      </c>
      <c r="K1297" s="43">
        <v>1</v>
      </c>
      <c r="M1297" s="43">
        <v>7.7835934830244652E-3</v>
      </c>
      <c r="N1297" s="43">
        <v>4.8495480014234649E-2</v>
      </c>
      <c r="O1297" s="43">
        <v>0</v>
      </c>
      <c r="P1297" s="43">
        <v>1</v>
      </c>
      <c r="R1297" s="43">
        <v>682.37705409508089</v>
      </c>
      <c r="S1297" s="43">
        <v>162.66699071215911</v>
      </c>
      <c r="T1297" s="43">
        <v>7146.9999809589945</v>
      </c>
      <c r="U1297" s="43">
        <v>7992.044025766234</v>
      </c>
      <c r="W1297" s="43">
        <v>4314.4206440605312</v>
      </c>
      <c r="X1297" s="43">
        <v>0</v>
      </c>
      <c r="Y1297" s="43">
        <v>0</v>
      </c>
      <c r="Z1297" s="43">
        <v>4314.4206440605312</v>
      </c>
      <c r="AB1297" s="43">
        <v>108.8221362462449</v>
      </c>
      <c r="AC1297" s="43">
        <v>0</v>
      </c>
      <c r="AD1297" s="43">
        <v>0</v>
      </c>
      <c r="AE1297" s="43">
        <v>108.8221362462449</v>
      </c>
      <c r="AG1297" s="43">
        <v>7934219.5644273171</v>
      </c>
      <c r="AH1297" s="43">
        <v>931914.85911707475</v>
      </c>
      <c r="AI1297" s="43">
        <v>0</v>
      </c>
      <c r="AJ1297" s="43">
        <v>457052972.23422855</v>
      </c>
      <c r="AK1297" s="43">
        <v>464987191.79865587</v>
      </c>
    </row>
    <row r="1298" spans="3:37" x14ac:dyDescent="0.2">
      <c r="C1298" s="43">
        <v>6.0636863661496358E-4</v>
      </c>
      <c r="D1298" s="43">
        <v>5.681927452091573E-2</v>
      </c>
      <c r="E1298" s="43">
        <v>2.4383222863461467</v>
      </c>
      <c r="F1298" s="43">
        <v>4.6187173712099945</v>
      </c>
      <c r="H1298" s="43">
        <v>8.39001005253265E-5</v>
      </c>
      <c r="I1298" s="43">
        <v>0.10259883089983979</v>
      </c>
      <c r="J1298" s="43">
        <v>0</v>
      </c>
      <c r="K1298" s="43">
        <v>1</v>
      </c>
      <c r="M1298" s="43">
        <v>7.7984164283892658E-3</v>
      </c>
      <c r="N1298" s="43">
        <v>4.4091991205891204E-2</v>
      </c>
      <c r="O1298" s="43">
        <v>0</v>
      </c>
      <c r="P1298" s="43">
        <v>1</v>
      </c>
      <c r="R1298" s="43">
        <v>652.34116835165105</v>
      </c>
      <c r="S1298" s="43">
        <v>162.98486085233881</v>
      </c>
      <c r="T1298" s="43">
        <v>6510.4125142616149</v>
      </c>
      <c r="U1298" s="43">
        <v>7325.7385434656044</v>
      </c>
      <c r="W1298" s="43">
        <v>1590.6180090929145</v>
      </c>
      <c r="X1298" s="43">
        <v>0</v>
      </c>
      <c r="Y1298" s="43">
        <v>0</v>
      </c>
      <c r="Z1298" s="43">
        <v>1590.6180090929145</v>
      </c>
      <c r="AB1298" s="43">
        <v>252.58830001204112</v>
      </c>
      <c r="AC1298" s="43">
        <v>0</v>
      </c>
      <c r="AD1298" s="43">
        <v>0</v>
      </c>
      <c r="AE1298" s="43">
        <v>252.58830001204112</v>
      </c>
      <c r="AG1298" s="43">
        <v>2925146.5187218697</v>
      </c>
      <c r="AH1298" s="43">
        <v>343573.48996406951</v>
      </c>
      <c r="AI1298" s="43">
        <v>0</v>
      </c>
      <c r="AJ1298" s="43">
        <v>1060870860.0505726</v>
      </c>
      <c r="AK1298" s="43">
        <v>1063796006.5692945</v>
      </c>
    </row>
    <row r="1299" spans="3:37" x14ac:dyDescent="0.2">
      <c r="C1299" s="43">
        <v>5.8846076005284039E-4</v>
      </c>
      <c r="D1299" s="43">
        <v>5.8676700281530603E-2</v>
      </c>
      <c r="E1299" s="43">
        <v>7.6821203473503514</v>
      </c>
      <c r="F1299" s="43">
        <v>2.6131819433393533</v>
      </c>
      <c r="H1299" s="43">
        <v>9.1949463794427366E-5</v>
      </c>
      <c r="I1299" s="43">
        <v>0.126133176303034</v>
      </c>
      <c r="J1299" s="43">
        <v>0</v>
      </c>
      <c r="K1299" s="43">
        <v>1</v>
      </c>
      <c r="M1299" s="43">
        <v>7.8390934168920852E-3</v>
      </c>
      <c r="N1299" s="43">
        <v>4.5958028124602146E-2</v>
      </c>
      <c r="O1299" s="43">
        <v>0</v>
      </c>
      <c r="P1299" s="43">
        <v>1</v>
      </c>
      <c r="R1299" s="43">
        <v>653.77086750360797</v>
      </c>
      <c r="S1299" s="43">
        <v>219.59422068405539</v>
      </c>
      <c r="T1299" s="43">
        <v>6821.3384665754456</v>
      </c>
      <c r="U1299" s="43">
        <v>7694.7035547631094</v>
      </c>
      <c r="W1299" s="43">
        <v>5022.3464837543579</v>
      </c>
      <c r="X1299" s="43">
        <v>0</v>
      </c>
      <c r="Y1299" s="43">
        <v>0</v>
      </c>
      <c r="Z1299" s="43">
        <v>5022.3464837543579</v>
      </c>
      <c r="AB1299" s="43">
        <v>112.8476953635794</v>
      </c>
      <c r="AC1299" s="43">
        <v>0</v>
      </c>
      <c r="AD1299" s="43">
        <v>0</v>
      </c>
      <c r="AE1299" s="43">
        <v>112.8476953635794</v>
      </c>
      <c r="AG1299" s="43">
        <v>9236095.1836242639</v>
      </c>
      <c r="AH1299" s="43">
        <v>1084826.8404909414</v>
      </c>
      <c r="AI1299" s="43">
        <v>0</v>
      </c>
      <c r="AJ1299" s="43">
        <v>473960320.52703351</v>
      </c>
      <c r="AK1299" s="43">
        <v>483196415.71065778</v>
      </c>
    </row>
    <row r="1300" spans="3:37" x14ac:dyDescent="0.2">
      <c r="C1300" s="43">
        <v>5.9958198945459732E-4</v>
      </c>
      <c r="D1300" s="43">
        <v>5.2521221780745121E-2</v>
      </c>
      <c r="E1300" s="43">
        <v>3.5868907726074433</v>
      </c>
      <c r="F1300" s="43">
        <v>1.2665311319723105</v>
      </c>
      <c r="H1300" s="43">
        <v>7.7567193465360632E-5</v>
      </c>
      <c r="I1300" s="43">
        <v>8.5247392527080676E-2</v>
      </c>
      <c r="J1300" s="43">
        <v>0</v>
      </c>
      <c r="K1300" s="43">
        <v>1</v>
      </c>
      <c r="M1300" s="43">
        <v>7.8199204763318344E-3</v>
      </c>
      <c r="N1300" s="43">
        <v>4.4029104462015113E-2</v>
      </c>
      <c r="O1300" s="43">
        <v>0</v>
      </c>
      <c r="P1300" s="43">
        <v>1</v>
      </c>
      <c r="R1300" s="43">
        <v>596.24640284332406</v>
      </c>
      <c r="S1300" s="43">
        <v>125.19920031750117</v>
      </c>
      <c r="T1300" s="43">
        <v>6519.0537448987952</v>
      </c>
      <c r="U1300" s="43">
        <v>7240.4993480596204</v>
      </c>
      <c r="W1300" s="43">
        <v>2138.6707205590997</v>
      </c>
      <c r="X1300" s="43">
        <v>0</v>
      </c>
      <c r="Y1300" s="43">
        <v>0</v>
      </c>
      <c r="Z1300" s="43">
        <v>2138.6707205590997</v>
      </c>
      <c r="AB1300" s="43">
        <v>17.004250469214682</v>
      </c>
      <c r="AC1300" s="43">
        <v>0</v>
      </c>
      <c r="AD1300" s="43">
        <v>0</v>
      </c>
      <c r="AE1300" s="43">
        <v>17.004250469214682</v>
      </c>
      <c r="AG1300" s="43">
        <v>3933015.4551081844</v>
      </c>
      <c r="AH1300" s="43">
        <v>461952.87564076553</v>
      </c>
      <c r="AI1300" s="43">
        <v>0</v>
      </c>
      <c r="AJ1300" s="43">
        <v>71417851.970701665</v>
      </c>
      <c r="AK1300" s="43">
        <v>75350867.425809845</v>
      </c>
    </row>
    <row r="1301" spans="3:37" x14ac:dyDescent="0.2">
      <c r="C1301" s="43">
        <v>6.0065125523828104E-4</v>
      </c>
      <c r="D1301" s="43">
        <v>5.3360184854745057E-2</v>
      </c>
      <c r="E1301" s="43">
        <v>9.4342319961804293</v>
      </c>
      <c r="F1301" s="43">
        <v>1.8740791148380258</v>
      </c>
      <c r="H1301" s="43">
        <v>9.292355832157817E-5</v>
      </c>
      <c r="I1301" s="43">
        <v>7.719841246936765E-2</v>
      </c>
      <c r="J1301" s="43">
        <v>0</v>
      </c>
      <c r="K1301" s="43">
        <v>1</v>
      </c>
      <c r="M1301" s="43">
        <v>7.8633382039466904E-3</v>
      </c>
      <c r="N1301" s="43">
        <v>4.4832297624354471E-2</v>
      </c>
      <c r="O1301" s="43">
        <v>0</v>
      </c>
      <c r="P1301" s="43">
        <v>1</v>
      </c>
      <c r="R1301" s="43">
        <v>606.85102134939586</v>
      </c>
      <c r="S1301" s="43">
        <v>135.8240181070737</v>
      </c>
      <c r="T1301" s="43">
        <v>6674.831774692705</v>
      </c>
      <c r="U1301" s="43">
        <v>7417.5068141491747</v>
      </c>
      <c r="W1301" s="43">
        <v>5725.1733225292437</v>
      </c>
      <c r="X1301" s="43">
        <v>0</v>
      </c>
      <c r="Y1301" s="43">
        <v>0</v>
      </c>
      <c r="Z1301" s="43">
        <v>5725.1733225292437</v>
      </c>
      <c r="AB1301" s="43">
        <v>56.756630983020607</v>
      </c>
      <c r="AC1301" s="43">
        <v>0</v>
      </c>
      <c r="AD1301" s="43">
        <v>0</v>
      </c>
      <c r="AE1301" s="43">
        <v>56.756630983020607</v>
      </c>
      <c r="AG1301" s="43">
        <v>10528593.740131279</v>
      </c>
      <c r="AH1301" s="43">
        <v>1236637.4376663167</v>
      </c>
      <c r="AI1301" s="43">
        <v>0</v>
      </c>
      <c r="AJ1301" s="43">
        <v>238377850.12868655</v>
      </c>
      <c r="AK1301" s="43">
        <v>248906443.86881784</v>
      </c>
    </row>
    <row r="1302" spans="3:37" x14ac:dyDescent="0.2">
      <c r="C1302" s="43">
        <v>6.0040502340149866E-4</v>
      </c>
      <c r="D1302" s="43">
        <v>5.9396144558146124E-2</v>
      </c>
      <c r="E1302" s="43">
        <v>5.2597989405749113</v>
      </c>
      <c r="F1302" s="43">
        <v>1.4429587879831685</v>
      </c>
      <c r="H1302" s="43">
        <v>9.4211033909386011E-5</v>
      </c>
      <c r="I1302" s="43">
        <v>0.10638183609528373</v>
      </c>
      <c r="J1302" s="43">
        <v>0</v>
      </c>
      <c r="K1302" s="43">
        <v>1</v>
      </c>
      <c r="M1302" s="43">
        <v>7.7887418860810853E-3</v>
      </c>
      <c r="N1302" s="43">
        <v>4.4757100639000513E-2</v>
      </c>
      <c r="O1302" s="43">
        <v>0</v>
      </c>
      <c r="P1302" s="43">
        <v>1</v>
      </c>
      <c r="R1302" s="43">
        <v>675.21945262927397</v>
      </c>
      <c r="S1302" s="43">
        <v>189.76303796392565</v>
      </c>
      <c r="T1302" s="43">
        <v>6600.420885190596</v>
      </c>
      <c r="U1302" s="43">
        <v>7465.4033757837951</v>
      </c>
      <c r="W1302" s="43">
        <v>3551.5185615950268</v>
      </c>
      <c r="X1302" s="43">
        <v>0</v>
      </c>
      <c r="Y1302" s="43">
        <v>0</v>
      </c>
      <c r="Z1302" s="43">
        <v>3551.5185615950268</v>
      </c>
      <c r="AB1302" s="43">
        <v>32.00309976844742</v>
      </c>
      <c r="AC1302" s="43">
        <v>0</v>
      </c>
      <c r="AD1302" s="43">
        <v>0</v>
      </c>
      <c r="AE1302" s="43">
        <v>32.00309976844742</v>
      </c>
      <c r="AG1302" s="43">
        <v>6531242.6347732544</v>
      </c>
      <c r="AH1302" s="43">
        <v>767128.0093045258</v>
      </c>
      <c r="AI1302" s="43">
        <v>0</v>
      </c>
      <c r="AJ1302" s="43">
        <v>134413019.02747917</v>
      </c>
      <c r="AK1302" s="43">
        <v>140944261.66225243</v>
      </c>
    </row>
    <row r="1303" spans="3:37" x14ac:dyDescent="0.2">
      <c r="C1303" s="43">
        <v>6.0345373963322576E-4</v>
      </c>
      <c r="D1303" s="43">
        <v>5.6370577314023507E-2</v>
      </c>
      <c r="E1303" s="43">
        <v>7.183699843217882</v>
      </c>
      <c r="F1303" s="43">
        <v>0.88721333422814785</v>
      </c>
      <c r="H1303" s="43">
        <v>9.0635465178956487E-5</v>
      </c>
      <c r="I1303" s="43">
        <v>7.9173589286947385E-2</v>
      </c>
      <c r="J1303" s="43">
        <v>0</v>
      </c>
      <c r="K1303" s="43">
        <v>1</v>
      </c>
      <c r="M1303" s="43">
        <v>7.8328243897957655E-3</v>
      </c>
      <c r="N1303" s="43">
        <v>4.5154049585663263E-2</v>
      </c>
      <c r="O1303" s="43">
        <v>0</v>
      </c>
      <c r="P1303" s="43">
        <v>1</v>
      </c>
      <c r="R1303" s="43">
        <v>644.07855366795752</v>
      </c>
      <c r="S1303" s="43">
        <v>135.86915508702825</v>
      </c>
      <c r="T1303" s="43">
        <v>6696.6479500610676</v>
      </c>
      <c r="U1303" s="43">
        <v>7476.5956588160534</v>
      </c>
      <c r="W1303" s="43">
        <v>4626.8670050045066</v>
      </c>
      <c r="X1303" s="43">
        <v>0</v>
      </c>
      <c r="Y1303" s="43">
        <v>0</v>
      </c>
      <c r="Z1303" s="43">
        <v>4626.8670050045066</v>
      </c>
      <c r="AB1303" s="43">
        <v>-7.7728515642801428</v>
      </c>
      <c r="AC1303" s="43">
        <v>0</v>
      </c>
      <c r="AD1303" s="43">
        <v>0</v>
      </c>
      <c r="AE1303" s="43">
        <v>-7.7728515642801428</v>
      </c>
      <c r="AG1303" s="43">
        <v>8508808.4222032875</v>
      </c>
      <c r="AH1303" s="43">
        <v>999403.27308097342</v>
      </c>
      <c r="AI1303" s="43">
        <v>0</v>
      </c>
      <c r="AJ1303" s="43">
        <v>0</v>
      </c>
      <c r="AK1303" s="43">
        <v>8508808.4222032875</v>
      </c>
    </row>
    <row r="1304" spans="3:37" x14ac:dyDescent="0.2">
      <c r="C1304" s="43">
        <v>6.0698651049752555E-4</v>
      </c>
      <c r="D1304" s="43">
        <v>4.4689040432738053E-2</v>
      </c>
      <c r="E1304" s="43">
        <v>1.6707063433976013</v>
      </c>
      <c r="F1304" s="43">
        <v>1.6928134221226838</v>
      </c>
      <c r="H1304" s="43">
        <v>9.1817806799121549E-5</v>
      </c>
      <c r="I1304" s="43">
        <v>9.3989481139425693E-2</v>
      </c>
      <c r="J1304" s="43">
        <v>0</v>
      </c>
      <c r="K1304" s="43">
        <v>1</v>
      </c>
      <c r="M1304" s="43">
        <v>7.8438518451962869E-3</v>
      </c>
      <c r="N1304" s="43">
        <v>4.6539301939426569E-2</v>
      </c>
      <c r="O1304" s="43">
        <v>0</v>
      </c>
      <c r="P1304" s="43">
        <v>1</v>
      </c>
      <c r="R1304" s="43">
        <v>513.59695693441597</v>
      </c>
      <c r="S1304" s="43">
        <v>163.39867845843287</v>
      </c>
      <c r="T1304" s="43">
        <v>6911.8072707427928</v>
      </c>
      <c r="U1304" s="43">
        <v>7588.8029061356419</v>
      </c>
      <c r="W1304" s="43">
        <v>858.06969390003337</v>
      </c>
      <c r="X1304" s="43">
        <v>0</v>
      </c>
      <c r="Y1304" s="43">
        <v>0</v>
      </c>
      <c r="Z1304" s="43">
        <v>858.06969390003337</v>
      </c>
      <c r="AB1304" s="43">
        <v>38.073474589831648</v>
      </c>
      <c r="AC1304" s="43">
        <v>0</v>
      </c>
      <c r="AD1304" s="43">
        <v>0</v>
      </c>
      <c r="AE1304" s="43">
        <v>38.073474589831648</v>
      </c>
      <c r="AG1304" s="43">
        <v>1577990.1670821614</v>
      </c>
      <c r="AH1304" s="43">
        <v>185343.0538824072</v>
      </c>
      <c r="AI1304" s="43">
        <v>0</v>
      </c>
      <c r="AJ1304" s="43">
        <v>159908593.27729291</v>
      </c>
      <c r="AK1304" s="43">
        <v>161486583.44437507</v>
      </c>
    </row>
    <row r="1305" spans="3:37" x14ac:dyDescent="0.2">
      <c r="C1305" s="43">
        <v>5.9851989735732478E-4</v>
      </c>
      <c r="D1305" s="43">
        <v>4.6304057268136647E-2</v>
      </c>
      <c r="E1305" s="43">
        <v>3.1592759567641338</v>
      </c>
      <c r="F1305" s="43">
        <v>4.085304226980762</v>
      </c>
      <c r="H1305" s="43">
        <v>8.2705844065566534E-5</v>
      </c>
      <c r="I1305" s="43">
        <v>0.11062349859385201</v>
      </c>
      <c r="J1305" s="43">
        <v>0</v>
      </c>
      <c r="K1305" s="43">
        <v>1</v>
      </c>
      <c r="M1305" s="43">
        <v>7.798260552346661E-3</v>
      </c>
      <c r="N1305" s="43">
        <v>4.2250310720113288E-2</v>
      </c>
      <c r="O1305" s="43">
        <v>0</v>
      </c>
      <c r="P1305" s="43">
        <v>1</v>
      </c>
      <c r="R1305" s="43">
        <v>524.7349750898826</v>
      </c>
      <c r="S1305" s="43">
        <v>173.23113882069072</v>
      </c>
      <c r="T1305" s="43">
        <v>6238.3540873746642</v>
      </c>
      <c r="U1305" s="43">
        <v>6936.320201285238</v>
      </c>
      <c r="W1305" s="43">
        <v>1657.7825904746928</v>
      </c>
      <c r="X1305" s="43">
        <v>0</v>
      </c>
      <c r="Y1305" s="43">
        <v>0</v>
      </c>
      <c r="Z1305" s="43">
        <v>1657.7825904746928</v>
      </c>
      <c r="AB1305" s="43">
        <v>173.22947292577217</v>
      </c>
      <c r="AC1305" s="43">
        <v>0</v>
      </c>
      <c r="AD1305" s="43">
        <v>0</v>
      </c>
      <c r="AE1305" s="43">
        <v>173.22947292577217</v>
      </c>
      <c r="AG1305" s="43">
        <v>3048662.1838829601</v>
      </c>
      <c r="AH1305" s="43">
        <v>358081.03954253363</v>
      </c>
      <c r="AI1305" s="43">
        <v>0</v>
      </c>
      <c r="AJ1305" s="43">
        <v>727563786.28824317</v>
      </c>
      <c r="AK1305" s="43">
        <v>730612448.47212613</v>
      </c>
    </row>
    <row r="1306" spans="3:37" x14ac:dyDescent="0.2">
      <c r="C1306" s="43">
        <v>5.8852382857073327E-4</v>
      </c>
      <c r="D1306" s="43">
        <v>5.2977223595883145E-2</v>
      </c>
      <c r="E1306" s="43">
        <v>4.068689851043561</v>
      </c>
      <c r="F1306" s="43">
        <v>2.1852234377168402</v>
      </c>
      <c r="H1306" s="43">
        <v>9.2630498794710192E-5</v>
      </c>
      <c r="I1306" s="43">
        <v>0.10628849099643045</v>
      </c>
      <c r="J1306" s="43">
        <v>0</v>
      </c>
      <c r="K1306" s="43">
        <v>1</v>
      </c>
      <c r="M1306" s="43">
        <v>7.8548457148202022E-3</v>
      </c>
      <c r="N1306" s="43">
        <v>4.4581656936691375E-2</v>
      </c>
      <c r="O1306" s="43">
        <v>0</v>
      </c>
      <c r="P1306" s="43">
        <v>1</v>
      </c>
      <c r="R1306" s="43">
        <v>590.33103903803374</v>
      </c>
      <c r="S1306" s="43">
        <v>186.41575611374088</v>
      </c>
      <c r="T1306" s="43">
        <v>6630.3466875877193</v>
      </c>
      <c r="U1306" s="43">
        <v>7407.093482739494</v>
      </c>
      <c r="W1306" s="43">
        <v>2401.873907290048</v>
      </c>
      <c r="X1306" s="43">
        <v>0</v>
      </c>
      <c r="Y1306" s="43">
        <v>0</v>
      </c>
      <c r="Z1306" s="43">
        <v>2401.873907290048</v>
      </c>
      <c r="AB1306" s="43">
        <v>74.865137632318522</v>
      </c>
      <c r="AC1306" s="43">
        <v>0</v>
      </c>
      <c r="AD1306" s="43">
        <v>0</v>
      </c>
      <c r="AE1306" s="43">
        <v>74.865137632318522</v>
      </c>
      <c r="AG1306" s="43">
        <v>4417046.1155063985</v>
      </c>
      <c r="AH1306" s="43">
        <v>518804.76397465036</v>
      </c>
      <c r="AI1306" s="43">
        <v>0</v>
      </c>
      <c r="AJ1306" s="43">
        <v>314433578.05573779</v>
      </c>
      <c r="AK1306" s="43">
        <v>318850624.1712442</v>
      </c>
    </row>
    <row r="1307" spans="3:37" x14ac:dyDescent="0.2">
      <c r="C1307" s="43">
        <v>6.2414689235112952E-4</v>
      </c>
      <c r="D1307" s="43">
        <v>6.1725247657064441E-2</v>
      </c>
      <c r="E1307" s="43">
        <v>3.3912367932433019</v>
      </c>
      <c r="F1307" s="43">
        <v>4.3585888030334354</v>
      </c>
      <c r="H1307" s="43">
        <v>1.0251960738660859E-4</v>
      </c>
      <c r="I1307" s="43">
        <v>8.351299358384516E-2</v>
      </c>
      <c r="J1307" s="43">
        <v>0</v>
      </c>
      <c r="K1307" s="43">
        <v>1</v>
      </c>
      <c r="M1307" s="43">
        <v>7.876964310639889E-3</v>
      </c>
      <c r="N1307" s="43">
        <v>4.6097584411322612E-2</v>
      </c>
      <c r="O1307" s="43">
        <v>0</v>
      </c>
      <c r="P1307" s="43">
        <v>1</v>
      </c>
      <c r="R1307" s="43">
        <v>729.44411757113733</v>
      </c>
      <c r="S1307" s="43">
        <v>162.10759348931006</v>
      </c>
      <c r="T1307" s="43">
        <v>6875.1063212830904</v>
      </c>
      <c r="U1307" s="43">
        <v>7766.6580323435373</v>
      </c>
      <c r="W1307" s="43">
        <v>2473.7177301221336</v>
      </c>
      <c r="X1307" s="43">
        <v>0</v>
      </c>
      <c r="Y1307" s="43">
        <v>0</v>
      </c>
      <c r="Z1307" s="43">
        <v>2473.7177301221336</v>
      </c>
      <c r="AB1307" s="43">
        <v>262.13960449129388</v>
      </c>
      <c r="AC1307" s="43">
        <v>0</v>
      </c>
      <c r="AD1307" s="43">
        <v>0</v>
      </c>
      <c r="AE1307" s="43">
        <v>262.13960449129388</v>
      </c>
      <c r="AG1307" s="43">
        <v>4549166.9056946039</v>
      </c>
      <c r="AH1307" s="43">
        <v>534323.02970638091</v>
      </c>
      <c r="AI1307" s="43">
        <v>0</v>
      </c>
      <c r="AJ1307" s="43">
        <v>1100986338.8634343</v>
      </c>
      <c r="AK1307" s="43">
        <v>1105535505.7691288</v>
      </c>
    </row>
    <row r="1308" spans="3:37" x14ac:dyDescent="0.2">
      <c r="C1308" s="43">
        <v>6.162718882846141E-4</v>
      </c>
      <c r="D1308" s="43">
        <v>6.811994313841363E-2</v>
      </c>
      <c r="E1308" s="43">
        <v>7.9222295884394365</v>
      </c>
      <c r="F1308" s="43">
        <v>1.0801128870604362</v>
      </c>
      <c r="H1308" s="43">
        <v>9.4994821422500486E-5</v>
      </c>
      <c r="I1308" s="43">
        <v>8.397941118983461E-2</v>
      </c>
      <c r="J1308" s="43">
        <v>0</v>
      </c>
      <c r="K1308" s="43">
        <v>1</v>
      </c>
      <c r="M1308" s="43">
        <v>7.8156910242875924E-3</v>
      </c>
      <c r="N1308" s="43">
        <v>4.4213609776768102E-2</v>
      </c>
      <c r="O1308" s="43">
        <v>0</v>
      </c>
      <c r="P1308" s="43">
        <v>1</v>
      </c>
      <c r="R1308" s="43">
        <v>794.85700697207199</v>
      </c>
      <c r="S1308" s="43">
        <v>151.04805200859289</v>
      </c>
      <c r="T1308" s="43">
        <v>6542.8313943256508</v>
      </c>
      <c r="U1308" s="43">
        <v>7488.7364533063155</v>
      </c>
      <c r="W1308" s="43">
        <v>6297.0396992125598</v>
      </c>
      <c r="X1308" s="43">
        <v>0</v>
      </c>
      <c r="Y1308" s="43">
        <v>0</v>
      </c>
      <c r="Z1308" s="43">
        <v>6297.0396992125598</v>
      </c>
      <c r="AB1308" s="43">
        <v>6.8135769902762435</v>
      </c>
      <c r="AC1308" s="43">
        <v>0</v>
      </c>
      <c r="AD1308" s="43">
        <v>0</v>
      </c>
      <c r="AE1308" s="43">
        <v>6.8135769902762435</v>
      </c>
      <c r="AG1308" s="43">
        <v>11580256.006851897</v>
      </c>
      <c r="AH1308" s="43">
        <v>1360160.5750299129</v>
      </c>
      <c r="AI1308" s="43">
        <v>0</v>
      </c>
      <c r="AJ1308" s="43">
        <v>28617023.359160222</v>
      </c>
      <c r="AK1308" s="43">
        <v>40197279.366012119</v>
      </c>
    </row>
    <row r="1309" spans="3:37" x14ac:dyDescent="0.2">
      <c r="C1309" s="43">
        <v>5.8988589067145148E-4</v>
      </c>
      <c r="D1309" s="43">
        <v>5.5078383789261554E-2</v>
      </c>
      <c r="E1309" s="43">
        <v>3.0634567414869802</v>
      </c>
      <c r="F1309" s="43">
        <v>2.8313495509587336</v>
      </c>
      <c r="H1309" s="43">
        <v>9.2295150104670931E-5</v>
      </c>
      <c r="I1309" s="43">
        <v>7.8773637789105636E-2</v>
      </c>
      <c r="J1309" s="43">
        <v>0</v>
      </c>
      <c r="K1309" s="43">
        <v>1</v>
      </c>
      <c r="M1309" s="43">
        <v>7.865457545309873E-3</v>
      </c>
      <c r="N1309" s="43">
        <v>4.8318342724345986E-2</v>
      </c>
      <c r="O1309" s="43">
        <v>0</v>
      </c>
      <c r="P1309" s="43">
        <v>1</v>
      </c>
      <c r="R1309" s="43">
        <v>615.1649306296132</v>
      </c>
      <c r="S1309" s="43">
        <v>137.65822172490675</v>
      </c>
      <c r="T1309" s="43">
        <v>7195.7885661618029</v>
      </c>
      <c r="U1309" s="43">
        <v>7948.611718516323</v>
      </c>
      <c r="W1309" s="43">
        <v>1884.531153863659</v>
      </c>
      <c r="X1309" s="43">
        <v>0</v>
      </c>
      <c r="Y1309" s="43">
        <v>0</v>
      </c>
      <c r="Z1309" s="43">
        <v>1884.531153863659</v>
      </c>
      <c r="AB1309" s="43">
        <v>120.54427608372899</v>
      </c>
      <c r="AC1309" s="43">
        <v>0</v>
      </c>
      <c r="AD1309" s="43">
        <v>0</v>
      </c>
      <c r="AE1309" s="43">
        <v>120.54427608372899</v>
      </c>
      <c r="AG1309" s="43">
        <v>3465652.7919552689</v>
      </c>
      <c r="AH1309" s="43">
        <v>407058.72923455032</v>
      </c>
      <c r="AI1309" s="43">
        <v>0</v>
      </c>
      <c r="AJ1309" s="43">
        <v>506285959.55166173</v>
      </c>
      <c r="AK1309" s="43">
        <v>509751612.34361702</v>
      </c>
    </row>
    <row r="1310" spans="3:37" x14ac:dyDescent="0.2">
      <c r="C1310" s="43">
        <v>5.9990993038786726E-4</v>
      </c>
      <c r="D1310" s="43">
        <v>5.314306913637231E-2</v>
      </c>
      <c r="E1310" s="43">
        <v>4.1293466851856158</v>
      </c>
      <c r="F1310" s="43">
        <v>3.4086696507514138</v>
      </c>
      <c r="H1310" s="43">
        <v>8.8079837479721512E-5</v>
      </c>
      <c r="I1310" s="43">
        <v>0.11027450580878995</v>
      </c>
      <c r="J1310" s="43">
        <v>0</v>
      </c>
      <c r="K1310" s="43">
        <v>1</v>
      </c>
      <c r="M1310" s="43">
        <v>7.8585732208598102E-3</v>
      </c>
      <c r="N1310" s="43">
        <v>4.2140089829957296E-2</v>
      </c>
      <c r="O1310" s="43">
        <v>0</v>
      </c>
      <c r="P1310" s="43">
        <v>1</v>
      </c>
      <c r="R1310" s="43">
        <v>603.63589359396678</v>
      </c>
      <c r="S1310" s="43">
        <v>183.90519504981521</v>
      </c>
      <c r="T1310" s="43">
        <v>6270.2020230077424</v>
      </c>
      <c r="U1310" s="43">
        <v>7057.7431116515245</v>
      </c>
      <c r="W1310" s="43">
        <v>2492.6218762713038</v>
      </c>
      <c r="X1310" s="43">
        <v>0</v>
      </c>
      <c r="Y1310" s="43">
        <v>0</v>
      </c>
      <c r="Z1310" s="43">
        <v>2492.6218762713038</v>
      </c>
      <c r="AB1310" s="43">
        <v>155.57366189942772</v>
      </c>
      <c r="AC1310" s="43">
        <v>0</v>
      </c>
      <c r="AD1310" s="43">
        <v>0</v>
      </c>
      <c r="AE1310" s="43">
        <v>155.57366189942772</v>
      </c>
      <c r="AG1310" s="43">
        <v>4583931.6304629277</v>
      </c>
      <c r="AH1310" s="43">
        <v>538406.32527460158</v>
      </c>
      <c r="AI1310" s="43">
        <v>0</v>
      </c>
      <c r="AJ1310" s="43">
        <v>653409379.9775964</v>
      </c>
      <c r="AK1310" s="43">
        <v>657993311.60805929</v>
      </c>
    </row>
    <row r="1311" spans="3:37" x14ac:dyDescent="0.2">
      <c r="C1311" s="43">
        <v>6.1009882506024571E-4</v>
      </c>
      <c r="D1311" s="43">
        <v>5.0898883943181449E-2</v>
      </c>
      <c r="E1311" s="43">
        <v>6.2835248407051516</v>
      </c>
      <c r="F1311" s="43">
        <v>2.7880361476265509</v>
      </c>
      <c r="H1311" s="43">
        <v>8.5849281973435308E-5</v>
      </c>
      <c r="I1311" s="43">
        <v>9.9442482242125374E-2</v>
      </c>
      <c r="J1311" s="43">
        <v>0</v>
      </c>
      <c r="K1311" s="43">
        <v>1</v>
      </c>
      <c r="M1311" s="43">
        <v>7.8718263141905886E-3</v>
      </c>
      <c r="N1311" s="43">
        <v>4.5343426354177326E-2</v>
      </c>
      <c r="O1311" s="43">
        <v>0</v>
      </c>
      <c r="P1311" s="43">
        <v>1</v>
      </c>
      <c r="R1311" s="43">
        <v>587.96411546846286</v>
      </c>
      <c r="S1311" s="43">
        <v>161.64080192863111</v>
      </c>
      <c r="T1311" s="43">
        <v>6758.2182101916205</v>
      </c>
      <c r="U1311" s="43">
        <v>7507.8231275887147</v>
      </c>
      <c r="W1311" s="43">
        <v>3694.4871249893185</v>
      </c>
      <c r="X1311" s="43">
        <v>0</v>
      </c>
      <c r="Y1311" s="43">
        <v>0</v>
      </c>
      <c r="Z1311" s="43">
        <v>3694.4871249893185</v>
      </c>
      <c r="AB1311" s="43">
        <v>112.48921684024249</v>
      </c>
      <c r="AC1311" s="43">
        <v>0</v>
      </c>
      <c r="AD1311" s="43">
        <v>0</v>
      </c>
      <c r="AE1311" s="43">
        <v>112.48921684024249</v>
      </c>
      <c r="AG1311" s="43">
        <v>6794161.8228553571</v>
      </c>
      <c r="AH1311" s="43">
        <v>798009.21899769281</v>
      </c>
      <c r="AI1311" s="43">
        <v>0</v>
      </c>
      <c r="AJ1311" s="43">
        <v>472454710.72901845</v>
      </c>
      <c r="AK1311" s="43">
        <v>479248872.5518738</v>
      </c>
    </row>
    <row r="1312" spans="3:37" x14ac:dyDescent="0.2">
      <c r="C1312" s="43">
        <v>6.4742515480131768E-4</v>
      </c>
      <c r="D1312" s="43">
        <v>6.8075090980924791E-2</v>
      </c>
      <c r="E1312" s="43">
        <v>2.6691363416602032</v>
      </c>
      <c r="F1312" s="43">
        <v>1.9855809041487185</v>
      </c>
      <c r="H1312" s="43">
        <v>8.1108870639694505E-5</v>
      </c>
      <c r="I1312" s="43">
        <v>0.11086606545461464</v>
      </c>
      <c r="J1312" s="43">
        <v>0</v>
      </c>
      <c r="K1312" s="43">
        <v>1</v>
      </c>
      <c r="M1312" s="43">
        <v>7.8287506433895732E-3</v>
      </c>
      <c r="N1312" s="43">
        <v>4.8601719133465227E-2</v>
      </c>
      <c r="O1312" s="43">
        <v>0</v>
      </c>
      <c r="P1312" s="43">
        <v>1</v>
      </c>
      <c r="R1312" s="43">
        <v>834.4881472754563</v>
      </c>
      <c r="S1312" s="43">
        <v>170.25871925466944</v>
      </c>
      <c r="T1312" s="43">
        <v>7204.2116699473763</v>
      </c>
      <c r="U1312" s="43">
        <v>8208.9585364775012</v>
      </c>
      <c r="W1312" s="43">
        <v>2227.3626405776122</v>
      </c>
      <c r="X1312" s="43">
        <v>0</v>
      </c>
      <c r="Y1312" s="43">
        <v>0</v>
      </c>
      <c r="Z1312" s="43">
        <v>2227.3626405776122</v>
      </c>
      <c r="AB1312" s="43">
        <v>88.002747348165258</v>
      </c>
      <c r="AC1312" s="43">
        <v>0</v>
      </c>
      <c r="AD1312" s="43">
        <v>0</v>
      </c>
      <c r="AE1312" s="43">
        <v>88.002747348165258</v>
      </c>
      <c r="AG1312" s="43">
        <v>4096119.896022229</v>
      </c>
      <c r="AH1312" s="43">
        <v>481110.3303647642</v>
      </c>
      <c r="AI1312" s="43">
        <v>0</v>
      </c>
      <c r="AJ1312" s="43">
        <v>369611538.86229408</v>
      </c>
      <c r="AK1312" s="43">
        <v>373707658.75831628</v>
      </c>
    </row>
    <row r="1313" spans="3:37" x14ac:dyDescent="0.2">
      <c r="C1313" s="43">
        <v>6.0905578112715195E-4</v>
      </c>
      <c r="D1313" s="43">
        <v>5.9016499755918383E-2</v>
      </c>
      <c r="E1313" s="43">
        <v>7.3816839832557646</v>
      </c>
      <c r="F1313" s="43">
        <v>1.225001186873462</v>
      </c>
      <c r="H1313" s="43">
        <v>9.3014974274274742E-5</v>
      </c>
      <c r="I1313" s="43">
        <v>0.10819475883424445</v>
      </c>
      <c r="J1313" s="43">
        <v>0</v>
      </c>
      <c r="K1313" s="43">
        <v>1</v>
      </c>
      <c r="M1313" s="43">
        <v>7.8581822765390053E-3</v>
      </c>
      <c r="N1313" s="43">
        <v>4.4266096036740525E-2</v>
      </c>
      <c r="O1313" s="43">
        <v>0</v>
      </c>
      <c r="P1313" s="43">
        <v>1</v>
      </c>
      <c r="R1313" s="43">
        <v>680.57014034275039</v>
      </c>
      <c r="S1313" s="43">
        <v>190.54671512316136</v>
      </c>
      <c r="T1313" s="43">
        <v>6586.211805834655</v>
      </c>
      <c r="U1313" s="43">
        <v>7457.3286613005666</v>
      </c>
      <c r="W1313" s="43">
        <v>5023.7537044502087</v>
      </c>
      <c r="X1313" s="43">
        <v>0</v>
      </c>
      <c r="Y1313" s="43">
        <v>0</v>
      </c>
      <c r="Z1313" s="43">
        <v>5023.7537044502087</v>
      </c>
      <c r="AB1313" s="43">
        <v>16.384812558070038</v>
      </c>
      <c r="AC1313" s="43">
        <v>0</v>
      </c>
      <c r="AD1313" s="43">
        <v>0</v>
      </c>
      <c r="AE1313" s="43">
        <v>16.384812558070038</v>
      </c>
      <c r="AG1313" s="43">
        <v>9238683.0624839347</v>
      </c>
      <c r="AH1313" s="43">
        <v>1085130.800161245</v>
      </c>
      <c r="AI1313" s="43">
        <v>0</v>
      </c>
      <c r="AJ1313" s="43">
        <v>68816212.74389416</v>
      </c>
      <c r="AK1313" s="43">
        <v>78054895.806378096</v>
      </c>
    </row>
    <row r="1314" spans="3:37" x14ac:dyDescent="0.2">
      <c r="C1314" s="43">
        <v>6.0395794719450677E-4</v>
      </c>
      <c r="D1314" s="43">
        <v>5.8976694384756834E-2</v>
      </c>
      <c r="E1314" s="43">
        <v>3.21214251226231</v>
      </c>
      <c r="F1314" s="43">
        <v>2.3996223338651426</v>
      </c>
      <c r="H1314" s="43">
        <v>9.7813960290515922E-5</v>
      </c>
      <c r="I1314" s="43">
        <v>0.10536237087257505</v>
      </c>
      <c r="J1314" s="43">
        <v>0</v>
      </c>
      <c r="K1314" s="43">
        <v>1</v>
      </c>
      <c r="M1314" s="43">
        <v>7.8933869589037364E-3</v>
      </c>
      <c r="N1314" s="43">
        <v>4.6145861674553812E-2</v>
      </c>
      <c r="O1314" s="43">
        <v>0</v>
      </c>
      <c r="P1314" s="43">
        <v>1</v>
      </c>
      <c r="R1314" s="43">
        <v>674.41853892976144</v>
      </c>
      <c r="S1314" s="43">
        <v>195.13211434204615</v>
      </c>
      <c r="T1314" s="43">
        <v>6896.6554008152234</v>
      </c>
      <c r="U1314" s="43">
        <v>7766.2060540870307</v>
      </c>
      <c r="W1314" s="43">
        <v>2166.3284599541203</v>
      </c>
      <c r="X1314" s="43">
        <v>0</v>
      </c>
      <c r="Y1314" s="43">
        <v>0</v>
      </c>
      <c r="Z1314" s="43">
        <v>2166.3284599541203</v>
      </c>
      <c r="AB1314" s="43">
        <v>101.00064369209079</v>
      </c>
      <c r="AC1314" s="43">
        <v>0</v>
      </c>
      <c r="AD1314" s="43">
        <v>0</v>
      </c>
      <c r="AE1314" s="43">
        <v>101.00064369209079</v>
      </c>
      <c r="AG1314" s="43">
        <v>3983878.037855627</v>
      </c>
      <c r="AH1314" s="43">
        <v>467926.94735008996</v>
      </c>
      <c r="AI1314" s="43">
        <v>0</v>
      </c>
      <c r="AJ1314" s="43">
        <v>424202703.50678134</v>
      </c>
      <c r="AK1314" s="43">
        <v>428186581.54463696</v>
      </c>
    </row>
    <row r="1315" spans="3:37" x14ac:dyDescent="0.2">
      <c r="C1315" s="43">
        <v>6.0178255932981297E-4</v>
      </c>
      <c r="D1315" s="43">
        <v>5.3508853887415816E-2</v>
      </c>
      <c r="E1315" s="43">
        <v>8.6243823244418323</v>
      </c>
      <c r="F1315" s="43">
        <v>5.9378662492935446</v>
      </c>
      <c r="H1315" s="43">
        <v>8.2151051153653111E-5</v>
      </c>
      <c r="I1315" s="43">
        <v>0.13422127076762103</v>
      </c>
      <c r="J1315" s="43">
        <v>0</v>
      </c>
      <c r="K1315" s="43">
        <v>1</v>
      </c>
      <c r="M1315" s="43">
        <v>7.7946504229144545E-3</v>
      </c>
      <c r="N1315" s="43">
        <v>4.52962815749288E-2</v>
      </c>
      <c r="O1315" s="43">
        <v>0</v>
      </c>
      <c r="P1315" s="43">
        <v>1</v>
      </c>
      <c r="R1315" s="43">
        <v>609.68795987172234</v>
      </c>
      <c r="S1315" s="43">
        <v>208.77420751431524</v>
      </c>
      <c r="T1315" s="43">
        <v>6685.0023934528735</v>
      </c>
      <c r="U1315" s="43">
        <v>7503.464560838911</v>
      </c>
      <c r="W1315" s="43">
        <v>5258.1820645426833</v>
      </c>
      <c r="X1315" s="43">
        <v>0</v>
      </c>
      <c r="Y1315" s="43">
        <v>0</v>
      </c>
      <c r="Z1315" s="43">
        <v>5258.1820645426833</v>
      </c>
      <c r="AB1315" s="43">
        <v>322.12966316268</v>
      </c>
      <c r="AC1315" s="43">
        <v>0</v>
      </c>
      <c r="AD1315" s="43">
        <v>0</v>
      </c>
      <c r="AE1315" s="43">
        <v>322.12966316268</v>
      </c>
      <c r="AG1315" s="43">
        <v>9669796.8166939951</v>
      </c>
      <c r="AH1315" s="43">
        <v>1135767.3259412197</v>
      </c>
      <c r="AI1315" s="43">
        <v>0</v>
      </c>
      <c r="AJ1315" s="43">
        <v>1352944585.2832561</v>
      </c>
      <c r="AK1315" s="43">
        <v>1362614382.0999501</v>
      </c>
    </row>
    <row r="1316" spans="3:37" x14ac:dyDescent="0.2">
      <c r="C1316" s="43">
        <v>6.1056196822761866E-4</v>
      </c>
      <c r="D1316" s="43">
        <v>5.3975132245533082E-2</v>
      </c>
      <c r="E1316" s="43">
        <v>7.0431220911253076</v>
      </c>
      <c r="F1316" s="43">
        <v>1.6939125868763973</v>
      </c>
      <c r="H1316" s="43">
        <v>8.9742572251050185E-5</v>
      </c>
      <c r="I1316" s="43">
        <v>0.1078144726290764</v>
      </c>
      <c r="J1316" s="43">
        <v>0</v>
      </c>
      <c r="K1316" s="43">
        <v>1</v>
      </c>
      <c r="M1316" s="43">
        <v>7.9320669522459086E-3</v>
      </c>
      <c r="N1316" s="43">
        <v>4.5134627461112339E-2</v>
      </c>
      <c r="O1316" s="43">
        <v>0</v>
      </c>
      <c r="P1316" s="43">
        <v>1</v>
      </c>
      <c r="R1316" s="43">
        <v>623.97305584776927</v>
      </c>
      <c r="S1316" s="43">
        <v>183.1968277182763</v>
      </c>
      <c r="T1316" s="43">
        <v>6778.5781323036872</v>
      </c>
      <c r="U1316" s="43">
        <v>7585.7480158697326</v>
      </c>
      <c r="W1316" s="43">
        <v>4394.7184139083893</v>
      </c>
      <c r="X1316" s="43">
        <v>0</v>
      </c>
      <c r="Y1316" s="43">
        <v>0</v>
      </c>
      <c r="Z1316" s="43">
        <v>4394.7184139083893</v>
      </c>
      <c r="AB1316" s="43">
        <v>46.329155033721108</v>
      </c>
      <c r="AC1316" s="43">
        <v>0</v>
      </c>
      <c r="AD1316" s="43">
        <v>0</v>
      </c>
      <c r="AE1316" s="43">
        <v>46.329155033721108</v>
      </c>
      <c r="AG1316" s="43">
        <v>8081887.1631775275</v>
      </c>
      <c r="AH1316" s="43">
        <v>949259.17740421207</v>
      </c>
      <c r="AI1316" s="43">
        <v>0</v>
      </c>
      <c r="AJ1316" s="43">
        <v>194582451.14162865</v>
      </c>
      <c r="AK1316" s="43">
        <v>202664338.30480617</v>
      </c>
    </row>
    <row r="1317" spans="3:37" x14ac:dyDescent="0.2">
      <c r="C1317" s="43">
        <v>5.9552392657169354E-4</v>
      </c>
      <c r="D1317" s="43">
        <v>5.2431075501501889E-2</v>
      </c>
      <c r="E1317" s="43">
        <v>4.410127921737069</v>
      </c>
      <c r="F1317" s="43">
        <v>1.8619696297191075</v>
      </c>
      <c r="H1317" s="43">
        <v>8.1890512974193251E-5</v>
      </c>
      <c r="I1317" s="43">
        <v>8.8264473040621558E-2</v>
      </c>
      <c r="J1317" s="43">
        <v>0</v>
      </c>
      <c r="K1317" s="43">
        <v>1</v>
      </c>
      <c r="M1317" s="43">
        <v>7.886005504078919E-3</v>
      </c>
      <c r="N1317" s="43">
        <v>4.4354848440451206E-2</v>
      </c>
      <c r="O1317" s="43">
        <v>0</v>
      </c>
      <c r="P1317" s="43">
        <v>1</v>
      </c>
      <c r="R1317" s="43">
        <v>591.19445782643118</v>
      </c>
      <c r="S1317" s="43">
        <v>136.85538700284388</v>
      </c>
      <c r="T1317" s="43">
        <v>6622.7833495360619</v>
      </c>
      <c r="U1317" s="43">
        <v>7350.8331943653375</v>
      </c>
      <c r="W1317" s="43">
        <v>2607.2431856365524</v>
      </c>
      <c r="X1317" s="43">
        <v>0</v>
      </c>
      <c r="Y1317" s="43">
        <v>0</v>
      </c>
      <c r="Z1317" s="43">
        <v>2607.2431856365524</v>
      </c>
      <c r="AB1317" s="43">
        <v>54.526308465796205</v>
      </c>
      <c r="AC1317" s="43">
        <v>0</v>
      </c>
      <c r="AD1317" s="43">
        <v>0</v>
      </c>
      <c r="AE1317" s="43">
        <v>54.526308465796205</v>
      </c>
      <c r="AG1317" s="43">
        <v>4794720.21838562</v>
      </c>
      <c r="AH1317" s="43">
        <v>563164.52809749532</v>
      </c>
      <c r="AI1317" s="43">
        <v>0</v>
      </c>
      <c r="AJ1317" s="43">
        <v>229010495.55634406</v>
      </c>
      <c r="AK1317" s="43">
        <v>233805215.77472967</v>
      </c>
    </row>
    <row r="1318" spans="3:37" x14ac:dyDescent="0.2">
      <c r="C1318" s="43">
        <v>6.2013782620906621E-4</v>
      </c>
      <c r="D1318" s="43">
        <v>4.8600739012085989E-2</v>
      </c>
      <c r="E1318" s="43">
        <v>10.959932182220189</v>
      </c>
      <c r="F1318" s="43">
        <v>4.9381270721855683</v>
      </c>
      <c r="H1318" s="43">
        <v>1.0015311102073987E-4</v>
      </c>
      <c r="I1318" s="43">
        <v>0.12141030121906382</v>
      </c>
      <c r="J1318" s="43">
        <v>0</v>
      </c>
      <c r="K1318" s="43">
        <v>1</v>
      </c>
      <c r="M1318" s="43">
        <v>7.9104455223107939E-3</v>
      </c>
      <c r="N1318" s="43">
        <v>4.4429167215951741E-2</v>
      </c>
      <c r="O1318" s="43">
        <v>0</v>
      </c>
      <c r="P1318" s="43">
        <v>1</v>
      </c>
      <c r="R1318" s="43">
        <v>570.65479188062898</v>
      </c>
      <c r="S1318" s="43">
        <v>230.23023328514742</v>
      </c>
      <c r="T1318" s="43">
        <v>6654.4396329520505</v>
      </c>
      <c r="U1318" s="43">
        <v>7455.3246581178264</v>
      </c>
      <c r="W1318" s="43">
        <v>6254.3378184706698</v>
      </c>
      <c r="X1318" s="43">
        <v>0</v>
      </c>
      <c r="Y1318" s="43">
        <v>0</v>
      </c>
      <c r="Z1318" s="43">
        <v>6254.3378184706698</v>
      </c>
      <c r="AB1318" s="43">
        <v>240.46228607119531</v>
      </c>
      <c r="AC1318" s="43">
        <v>0</v>
      </c>
      <c r="AD1318" s="43">
        <v>0</v>
      </c>
      <c r="AE1318" s="43">
        <v>240.46228607119531</v>
      </c>
      <c r="AG1318" s="43">
        <v>11501727.248167561</v>
      </c>
      <c r="AH1318" s="43">
        <v>1350936.9687896648</v>
      </c>
      <c r="AI1318" s="43">
        <v>0</v>
      </c>
      <c r="AJ1318" s="43">
        <v>1009941601.4990203</v>
      </c>
      <c r="AK1318" s="43">
        <v>1021443328.7471879</v>
      </c>
    </row>
    <row r="1319" spans="3:37" x14ac:dyDescent="0.2">
      <c r="C1319" s="43">
        <v>5.9830682153216191E-4</v>
      </c>
      <c r="D1319" s="43">
        <v>6.3357325666183462E-2</v>
      </c>
      <c r="E1319" s="43">
        <v>5.4779832993899262</v>
      </c>
      <c r="F1319" s="43">
        <v>1.4965101733518724</v>
      </c>
      <c r="H1319" s="43">
        <v>9.1163332531341013E-5</v>
      </c>
      <c r="I1319" s="43">
        <v>8.5987825946692104E-2</v>
      </c>
      <c r="J1319" s="43">
        <v>0</v>
      </c>
      <c r="K1319" s="43">
        <v>1</v>
      </c>
      <c r="M1319" s="43">
        <v>7.8185903665850889E-3</v>
      </c>
      <c r="N1319" s="43">
        <v>4.9005465974727214E-2</v>
      </c>
      <c r="O1319" s="43">
        <v>0</v>
      </c>
      <c r="P1319" s="43">
        <v>1</v>
      </c>
      <c r="R1319" s="43">
        <v>717.73341273288611</v>
      </c>
      <c r="S1319" s="43">
        <v>148.42242881123386</v>
      </c>
      <c r="T1319" s="43">
        <v>7254.6314775844148</v>
      </c>
      <c r="U1319" s="43">
        <v>8120.7873191285344</v>
      </c>
      <c r="W1319" s="43">
        <v>3931.731648364887</v>
      </c>
      <c r="X1319" s="43">
        <v>0</v>
      </c>
      <c r="Y1319" s="43">
        <v>0</v>
      </c>
      <c r="Z1319" s="43">
        <v>3931.731648364887</v>
      </c>
      <c r="AB1319" s="43">
        <v>38.13072770587867</v>
      </c>
      <c r="AC1319" s="43">
        <v>0</v>
      </c>
      <c r="AD1319" s="43">
        <v>0</v>
      </c>
      <c r="AE1319" s="43">
        <v>38.13072770587867</v>
      </c>
      <c r="AG1319" s="43">
        <v>7230454.5013430268</v>
      </c>
      <c r="AH1319" s="43">
        <v>849254.03604681557</v>
      </c>
      <c r="AI1319" s="43">
        <v>0</v>
      </c>
      <c r="AJ1319" s="43">
        <v>160149056.36469042</v>
      </c>
      <c r="AK1319" s="43">
        <v>167379510.86603343</v>
      </c>
    </row>
    <row r="1320" spans="3:37" x14ac:dyDescent="0.2">
      <c r="C1320" s="43">
        <v>6.0905305450323257E-4</v>
      </c>
      <c r="D1320" s="43">
        <v>5.40845688679263E-2</v>
      </c>
      <c r="E1320" s="43">
        <v>3.8312355631681796</v>
      </c>
      <c r="F1320" s="43">
        <v>2.3862884098330865</v>
      </c>
      <c r="H1320" s="43">
        <v>8.3723837712225323E-5</v>
      </c>
      <c r="I1320" s="43">
        <v>8.3270346080562205E-2</v>
      </c>
      <c r="J1320" s="43">
        <v>0</v>
      </c>
      <c r="K1320" s="43">
        <v>1</v>
      </c>
      <c r="M1320" s="43">
        <v>7.8527492620166228E-3</v>
      </c>
      <c r="N1320" s="43">
        <v>4.7271220009908466E-2</v>
      </c>
      <c r="O1320" s="43">
        <v>0</v>
      </c>
      <c r="P1320" s="43">
        <v>1</v>
      </c>
      <c r="R1320" s="43">
        <v>623.69300099606505</v>
      </c>
      <c r="S1320" s="43">
        <v>132.00241283416841</v>
      </c>
      <c r="T1320" s="43">
        <v>7028.4719263901179</v>
      </c>
      <c r="U1320" s="43">
        <v>7784.1673402203514</v>
      </c>
      <c r="W1320" s="43">
        <v>2389.5148059152111</v>
      </c>
      <c r="X1320" s="43">
        <v>0</v>
      </c>
      <c r="Y1320" s="43">
        <v>0</v>
      </c>
      <c r="Z1320" s="43">
        <v>2389.5148059152111</v>
      </c>
      <c r="AB1320" s="43">
        <v>92.514166507510112</v>
      </c>
      <c r="AC1320" s="43">
        <v>0</v>
      </c>
      <c r="AD1320" s="43">
        <v>0</v>
      </c>
      <c r="AE1320" s="43">
        <v>92.514166507510112</v>
      </c>
      <c r="AG1320" s="43">
        <v>4394317.7280780729</v>
      </c>
      <c r="AH1320" s="43">
        <v>516135.19807768561</v>
      </c>
      <c r="AI1320" s="43">
        <v>0</v>
      </c>
      <c r="AJ1320" s="43">
        <v>388559499.33154249</v>
      </c>
      <c r="AK1320" s="43">
        <v>392953817.05962056</v>
      </c>
    </row>
    <row r="1321" spans="3:37" x14ac:dyDescent="0.2">
      <c r="C1321" s="43">
        <v>6.1978296574460856E-4</v>
      </c>
      <c r="D1321" s="43">
        <v>4.8500630118683705E-2</v>
      </c>
      <c r="E1321" s="43">
        <v>9.5694187597312688</v>
      </c>
      <c r="F1321" s="43">
        <v>4.0329798195403033</v>
      </c>
      <c r="H1321" s="43">
        <v>9.0501423948841087E-5</v>
      </c>
      <c r="I1321" s="43">
        <v>9.3404403400460467E-2</v>
      </c>
      <c r="J1321" s="43">
        <v>0</v>
      </c>
      <c r="K1321" s="43">
        <v>1</v>
      </c>
      <c r="M1321" s="43">
        <v>7.9313709488868511E-3</v>
      </c>
      <c r="N1321" s="43">
        <v>4.4830071657940104E-2</v>
      </c>
      <c r="O1321" s="43">
        <v>0</v>
      </c>
      <c r="P1321" s="43">
        <v>1</v>
      </c>
      <c r="R1321" s="43">
        <v>569.1534720845824</v>
      </c>
      <c r="S1321" s="43">
        <v>160.05348542612427</v>
      </c>
      <c r="T1321" s="43">
        <v>6732.2474124547734</v>
      </c>
      <c r="U1321" s="43">
        <v>7461.4543699654805</v>
      </c>
      <c r="W1321" s="43">
        <v>5446.4679129323895</v>
      </c>
      <c r="X1321" s="43">
        <v>0</v>
      </c>
      <c r="Y1321" s="43">
        <v>0</v>
      </c>
      <c r="Z1321" s="43">
        <v>5446.4679129323895</v>
      </c>
      <c r="AB1321" s="43">
        <v>184.7067164707602</v>
      </c>
      <c r="AC1321" s="43">
        <v>0</v>
      </c>
      <c r="AD1321" s="43">
        <v>0</v>
      </c>
      <c r="AE1321" s="43">
        <v>184.7067164707602</v>
      </c>
      <c r="AG1321" s="43">
        <v>10016054.491882665</v>
      </c>
      <c r="AH1321" s="43">
        <v>1176437.069193396</v>
      </c>
      <c r="AI1321" s="43">
        <v>0</v>
      </c>
      <c r="AJ1321" s="43">
        <v>775768209.17719281</v>
      </c>
      <c r="AK1321" s="43">
        <v>785784263.66907549</v>
      </c>
    </row>
    <row r="1322" spans="3:37" x14ac:dyDescent="0.2">
      <c r="C1322" s="43">
        <v>6.264725106589486E-4</v>
      </c>
      <c r="D1322" s="43">
        <v>5.5035175965134964E-2</v>
      </c>
      <c r="E1322" s="43">
        <v>10.444014033068662</v>
      </c>
      <c r="F1322" s="43">
        <v>2.1651297846359627</v>
      </c>
      <c r="H1322" s="43">
        <v>8.9463859565492847E-5</v>
      </c>
      <c r="I1322" s="43">
        <v>6.3316737487630045E-2</v>
      </c>
      <c r="J1322" s="43">
        <v>0</v>
      </c>
      <c r="K1322" s="43">
        <v>1</v>
      </c>
      <c r="M1322" s="43">
        <v>7.9417103012827672E-3</v>
      </c>
      <c r="N1322" s="43">
        <v>4.3459842936290072E-2</v>
      </c>
      <c r="O1322" s="43">
        <v>0</v>
      </c>
      <c r="P1322" s="43">
        <v>1</v>
      </c>
      <c r="R1322" s="43">
        <v>652.80692272641272</v>
      </c>
      <c r="S1322" s="43">
        <v>107.25277356312296</v>
      </c>
      <c r="T1322" s="43">
        <v>6534.9845626116612</v>
      </c>
      <c r="U1322" s="43">
        <v>7295.0442589011964</v>
      </c>
      <c r="W1322" s="43">
        <v>6817.9246618390243</v>
      </c>
      <c r="X1322" s="43">
        <v>0</v>
      </c>
      <c r="Y1322" s="43">
        <v>0</v>
      </c>
      <c r="Z1322" s="43">
        <v>6817.9246618390243</v>
      </c>
      <c r="AB1322" s="43">
        <v>81.384712453504719</v>
      </c>
      <c r="AC1322" s="43">
        <v>0</v>
      </c>
      <c r="AD1322" s="43">
        <v>0</v>
      </c>
      <c r="AE1322" s="43">
        <v>81.384712453504719</v>
      </c>
      <c r="AG1322" s="43">
        <v>12538163.453121966</v>
      </c>
      <c r="AH1322" s="43">
        <v>1472671.7269572292</v>
      </c>
      <c r="AI1322" s="43">
        <v>0</v>
      </c>
      <c r="AJ1322" s="43">
        <v>341815792.30471981</v>
      </c>
      <c r="AK1322" s="43">
        <v>354353955.75784177</v>
      </c>
    </row>
    <row r="1323" spans="3:37" x14ac:dyDescent="0.2">
      <c r="C1323" s="43">
        <v>6.0593777581740746E-4</v>
      </c>
      <c r="D1323" s="43">
        <v>5.3896029037756532E-2</v>
      </c>
      <c r="E1323" s="43">
        <v>1.6005436115292238</v>
      </c>
      <c r="F1323" s="43">
        <v>3.2218016498836142</v>
      </c>
      <c r="H1323" s="43">
        <v>8.8055275376918232E-5</v>
      </c>
      <c r="I1323" s="43">
        <v>0.12399422868934684</v>
      </c>
      <c r="J1323" s="43">
        <v>0</v>
      </c>
      <c r="K1323" s="43">
        <v>1</v>
      </c>
      <c r="M1323" s="43">
        <v>7.8785464453344778E-3</v>
      </c>
      <c r="N1323" s="43">
        <v>4.469740581888107E-2</v>
      </c>
      <c r="O1323" s="43">
        <v>0</v>
      </c>
      <c r="P1323" s="43">
        <v>1</v>
      </c>
      <c r="R1323" s="43">
        <v>618.33975501264854</v>
      </c>
      <c r="S1323" s="43">
        <v>206.72796226253354</v>
      </c>
      <c r="T1323" s="43">
        <v>6667.6192280801615</v>
      </c>
      <c r="U1323" s="43">
        <v>7492.6869453553436</v>
      </c>
      <c r="W1323" s="43">
        <v>989.67974464003998</v>
      </c>
      <c r="X1323" s="43">
        <v>0</v>
      </c>
      <c r="Y1323" s="43">
        <v>0</v>
      </c>
      <c r="Z1323" s="43">
        <v>989.67974464003998</v>
      </c>
      <c r="AB1323" s="43">
        <v>146.99962680270335</v>
      </c>
      <c r="AC1323" s="43">
        <v>0</v>
      </c>
      <c r="AD1323" s="43">
        <v>0</v>
      </c>
      <c r="AE1323" s="43">
        <v>146.99962680270335</v>
      </c>
      <c r="AG1323" s="43">
        <v>1820021.0503930335</v>
      </c>
      <c r="AH1323" s="43">
        <v>213770.82484224864</v>
      </c>
      <c r="AI1323" s="43">
        <v>0</v>
      </c>
      <c r="AJ1323" s="43">
        <v>617398432.57135403</v>
      </c>
      <c r="AK1323" s="43">
        <v>619218453.62174702</v>
      </c>
    </row>
    <row r="1324" spans="3:37" x14ac:dyDescent="0.2">
      <c r="C1324" s="43">
        <v>6.1141019739352487E-4</v>
      </c>
      <c r="D1324" s="43">
        <v>5.4885713454356666E-2</v>
      </c>
      <c r="E1324" s="43">
        <v>4.5413039430015392</v>
      </c>
      <c r="F1324" s="43">
        <v>2.3179168264918903</v>
      </c>
      <c r="H1324" s="43">
        <v>8.4481323503992169E-5</v>
      </c>
      <c r="I1324" s="43">
        <v>0.1013642435575286</v>
      </c>
      <c r="J1324" s="43">
        <v>0</v>
      </c>
      <c r="K1324" s="43">
        <v>1</v>
      </c>
      <c r="M1324" s="43">
        <v>7.8635671061858536E-3</v>
      </c>
      <c r="N1324" s="43">
        <v>4.9090158343643719E-2</v>
      </c>
      <c r="O1324" s="43">
        <v>0</v>
      </c>
      <c r="P1324" s="43">
        <v>1</v>
      </c>
      <c r="R1324" s="43">
        <v>635.38120584382432</v>
      </c>
      <c r="S1324" s="43">
        <v>162.13914014288594</v>
      </c>
      <c r="T1324" s="43">
        <v>7308.9737655924609</v>
      </c>
      <c r="U1324" s="43">
        <v>8106.4941115791717</v>
      </c>
      <c r="W1324" s="43">
        <v>2885.4591754076318</v>
      </c>
      <c r="X1324" s="43">
        <v>0</v>
      </c>
      <c r="Y1324" s="43">
        <v>0</v>
      </c>
      <c r="Z1324" s="43">
        <v>2885.4591754076318</v>
      </c>
      <c r="AB1324" s="43">
        <v>89.599615318756335</v>
      </c>
      <c r="AC1324" s="43">
        <v>0</v>
      </c>
      <c r="AD1324" s="43">
        <v>0</v>
      </c>
      <c r="AE1324" s="43">
        <v>89.599615318756335</v>
      </c>
      <c r="AG1324" s="43">
        <v>5306359.4235746348</v>
      </c>
      <c r="AH1324" s="43">
        <v>623259.18188804854</v>
      </c>
      <c r="AI1324" s="43">
        <v>0</v>
      </c>
      <c r="AJ1324" s="43">
        <v>376318384.33877659</v>
      </c>
      <c r="AK1324" s="43">
        <v>381624743.76235121</v>
      </c>
    </row>
    <row r="1325" spans="3:37" x14ac:dyDescent="0.2">
      <c r="C1325" s="43">
        <v>5.9526611733840982E-4</v>
      </c>
      <c r="D1325" s="43">
        <v>4.8229049326719835E-2</v>
      </c>
      <c r="E1325" s="43">
        <v>7.6083401590473683</v>
      </c>
      <c r="F1325" s="43">
        <v>3.2039733301347173</v>
      </c>
      <c r="H1325" s="43">
        <v>9.3521991988199105E-5</v>
      </c>
      <c r="I1325" s="43">
        <v>0.10550131844702704</v>
      </c>
      <c r="J1325" s="43">
        <v>0</v>
      </c>
      <c r="K1325" s="43">
        <v>1</v>
      </c>
      <c r="M1325" s="43">
        <v>7.9078789790206772E-3</v>
      </c>
      <c r="N1325" s="43">
        <v>4.579386333242641E-2</v>
      </c>
      <c r="O1325" s="43">
        <v>0</v>
      </c>
      <c r="P1325" s="43">
        <v>1</v>
      </c>
      <c r="R1325" s="43">
        <v>543.57845792739192</v>
      </c>
      <c r="S1325" s="43">
        <v>186.8159739441347</v>
      </c>
      <c r="T1325" s="43">
        <v>6856.6135213500056</v>
      </c>
      <c r="U1325" s="43">
        <v>7587.0079532215323</v>
      </c>
      <c r="W1325" s="43">
        <v>4135.7298110420161</v>
      </c>
      <c r="X1325" s="43">
        <v>0</v>
      </c>
      <c r="Y1325" s="43">
        <v>0</v>
      </c>
      <c r="Z1325" s="43">
        <v>4135.7298110420161</v>
      </c>
      <c r="AB1325" s="43">
        <v>128.18946937952694</v>
      </c>
      <c r="AC1325" s="43">
        <v>0</v>
      </c>
      <c r="AD1325" s="43">
        <v>0</v>
      </c>
      <c r="AE1325" s="43">
        <v>128.18946937952694</v>
      </c>
      <c r="AG1325" s="43">
        <v>7605607.1225062674</v>
      </c>
      <c r="AH1325" s="43">
        <v>893317.63918507542</v>
      </c>
      <c r="AI1325" s="43">
        <v>0</v>
      </c>
      <c r="AJ1325" s="43">
        <v>538395771.39401317</v>
      </c>
      <c r="AK1325" s="43">
        <v>546001378.51651943</v>
      </c>
    </row>
    <row r="1326" spans="3:37" x14ac:dyDescent="0.2">
      <c r="C1326" s="43">
        <v>6.1729589217907055E-4</v>
      </c>
      <c r="D1326" s="43">
        <v>5.522649516856315E-2</v>
      </c>
      <c r="E1326" s="43">
        <v>9.4612016959111127</v>
      </c>
      <c r="F1326" s="43">
        <v>1.8186627049723192</v>
      </c>
      <c r="H1326" s="43">
        <v>9.2846980650818089E-5</v>
      </c>
      <c r="I1326" s="43">
        <v>9.7137128736297484E-2</v>
      </c>
      <c r="J1326" s="43">
        <v>0</v>
      </c>
      <c r="K1326" s="43">
        <v>1</v>
      </c>
      <c r="M1326" s="43">
        <v>7.8830429509306743E-3</v>
      </c>
      <c r="N1326" s="43">
        <v>4.8048494570777978E-2</v>
      </c>
      <c r="O1326" s="43">
        <v>0</v>
      </c>
      <c r="P1326" s="43">
        <v>1</v>
      </c>
      <c r="R1326" s="43">
        <v>645.48067168496289</v>
      </c>
      <c r="S1326" s="43">
        <v>170.7636464514369</v>
      </c>
      <c r="T1326" s="43">
        <v>7171.5998712867258</v>
      </c>
      <c r="U1326" s="43">
        <v>7987.8441894231255</v>
      </c>
      <c r="W1326" s="43">
        <v>6107.0228256236151</v>
      </c>
      <c r="X1326" s="43">
        <v>0</v>
      </c>
      <c r="Y1326" s="43">
        <v>0</v>
      </c>
      <c r="Z1326" s="43">
        <v>6107.0228256236151</v>
      </c>
      <c r="AB1326" s="43">
        <v>56.542111937718843</v>
      </c>
      <c r="AC1326" s="43">
        <v>0</v>
      </c>
      <c r="AD1326" s="43">
        <v>0</v>
      </c>
      <c r="AE1326" s="43">
        <v>56.542111937718843</v>
      </c>
      <c r="AG1326" s="43">
        <v>11230814.976321828</v>
      </c>
      <c r="AH1326" s="43">
        <v>1319116.9303347007</v>
      </c>
      <c r="AI1326" s="43">
        <v>0</v>
      </c>
      <c r="AJ1326" s="43">
        <v>237476870.13841915</v>
      </c>
      <c r="AK1326" s="43">
        <v>248707685.11474097</v>
      </c>
    </row>
    <row r="1327" spans="3:37" x14ac:dyDescent="0.2">
      <c r="C1327" s="43">
        <v>6.2838896597960936E-4</v>
      </c>
      <c r="D1327" s="43">
        <v>5.2954108060101798E-2</v>
      </c>
      <c r="E1327" s="43">
        <v>6.1211312790298322</v>
      </c>
      <c r="F1327" s="43">
        <v>1.0554650292887955</v>
      </c>
      <c r="H1327" s="43">
        <v>9.3378065597615745E-5</v>
      </c>
      <c r="I1327" s="43">
        <v>0.11088262550343742</v>
      </c>
      <c r="J1327" s="43">
        <v>0</v>
      </c>
      <c r="K1327" s="43">
        <v>1</v>
      </c>
      <c r="M1327" s="43">
        <v>7.828453306025546E-3</v>
      </c>
      <c r="N1327" s="43">
        <v>4.8507471621632714E-2</v>
      </c>
      <c r="O1327" s="43">
        <v>0</v>
      </c>
      <c r="P1327" s="43">
        <v>1</v>
      </c>
      <c r="R1327" s="43">
        <v>630.04356566119236</v>
      </c>
      <c r="S1327" s="43">
        <v>196.04273214487984</v>
      </c>
      <c r="T1327" s="43">
        <v>7189.96831562841</v>
      </c>
      <c r="U1327" s="43">
        <v>8016.0546134344822</v>
      </c>
      <c r="W1327" s="43">
        <v>3856.5793769202105</v>
      </c>
      <c r="X1327" s="43">
        <v>0</v>
      </c>
      <c r="Y1327" s="43">
        <v>0</v>
      </c>
      <c r="Z1327" s="43">
        <v>3856.5793769202105</v>
      </c>
      <c r="AB1327" s="43">
        <v>3.73915617601982</v>
      </c>
      <c r="AC1327" s="43">
        <v>0</v>
      </c>
      <c r="AD1327" s="43">
        <v>0</v>
      </c>
      <c r="AE1327" s="43">
        <v>3.73915617601982</v>
      </c>
      <c r="AG1327" s="43">
        <v>7092249.474156267</v>
      </c>
      <c r="AH1327" s="43">
        <v>833021.14541476546</v>
      </c>
      <c r="AI1327" s="43">
        <v>0</v>
      </c>
      <c r="AJ1327" s="43">
        <v>15704455.939283244</v>
      </c>
      <c r="AK1327" s="43">
        <v>22796705.413439512</v>
      </c>
    </row>
    <row r="1328" spans="3:37" x14ac:dyDescent="0.2">
      <c r="C1328" s="43">
        <v>6.084472836845339E-4</v>
      </c>
      <c r="D1328" s="43">
        <v>4.5783328694142783E-2</v>
      </c>
      <c r="E1328" s="43">
        <v>3.7384543330389999</v>
      </c>
      <c r="F1328" s="43">
        <v>0.88686554611691559</v>
      </c>
      <c r="H1328" s="43">
        <v>8.6828207268705023E-5</v>
      </c>
      <c r="I1328" s="43">
        <v>0.13213735712112573</v>
      </c>
      <c r="J1328" s="43">
        <v>0</v>
      </c>
      <c r="K1328" s="43">
        <v>1</v>
      </c>
      <c r="M1328" s="43">
        <v>7.8713570278443612E-3</v>
      </c>
      <c r="N1328" s="43">
        <v>4.5063624644056222E-2</v>
      </c>
      <c r="O1328" s="43">
        <v>0</v>
      </c>
      <c r="P1328" s="43">
        <v>1</v>
      </c>
      <c r="R1328" s="43">
        <v>527.43955268694856</v>
      </c>
      <c r="S1328" s="43">
        <v>217.23451232007258</v>
      </c>
      <c r="T1328" s="43">
        <v>6716.1147083167325</v>
      </c>
      <c r="U1328" s="43">
        <v>7460.788773323754</v>
      </c>
      <c r="W1328" s="43">
        <v>1971.8086811586747</v>
      </c>
      <c r="X1328" s="43">
        <v>0</v>
      </c>
      <c r="Y1328" s="43">
        <v>0</v>
      </c>
      <c r="Z1328" s="43">
        <v>1971.8086811586747</v>
      </c>
      <c r="AB1328" s="43">
        <v>-6.3848596752046554</v>
      </c>
      <c r="AC1328" s="43">
        <v>0</v>
      </c>
      <c r="AD1328" s="43">
        <v>0</v>
      </c>
      <c r="AE1328" s="43">
        <v>-6.3848596752046554</v>
      </c>
      <c r="AG1328" s="43">
        <v>3626156.164650803</v>
      </c>
      <c r="AH1328" s="43">
        <v>425910.67513027374</v>
      </c>
      <c r="AI1328" s="43">
        <v>0</v>
      </c>
      <c r="AJ1328" s="43">
        <v>0</v>
      </c>
      <c r="AK1328" s="43">
        <v>3626156.164650803</v>
      </c>
    </row>
    <row r="1329" spans="3:37" x14ac:dyDescent="0.2">
      <c r="C1329" s="43">
        <v>6.0620278832649536E-4</v>
      </c>
      <c r="D1329" s="43">
        <v>6.114361043969474E-2</v>
      </c>
      <c r="E1329" s="43">
        <v>3.9139964857811691</v>
      </c>
      <c r="F1329" s="43">
        <v>4.8423673687736075</v>
      </c>
      <c r="H1329" s="43">
        <v>9.2048054910143229E-5</v>
      </c>
      <c r="I1329" s="43">
        <v>0.10633197318289955</v>
      </c>
      <c r="J1329" s="43">
        <v>0</v>
      </c>
      <c r="K1329" s="43">
        <v>1</v>
      </c>
      <c r="M1329" s="43">
        <v>7.8815017972236889E-3</v>
      </c>
      <c r="N1329" s="43">
        <v>4.5242722418179282E-2</v>
      </c>
      <c r="O1329" s="43">
        <v>0</v>
      </c>
      <c r="P1329" s="43">
        <v>1</v>
      </c>
      <c r="R1329" s="43">
        <v>701.79679740991241</v>
      </c>
      <c r="S1329" s="43">
        <v>185.31938983241284</v>
      </c>
      <c r="T1329" s="43">
        <v>6751.4970434819661</v>
      </c>
      <c r="U1329" s="43">
        <v>7638.6132307242915</v>
      </c>
      <c r="W1329" s="43">
        <v>2746.8301987948762</v>
      </c>
      <c r="X1329" s="43">
        <v>0</v>
      </c>
      <c r="Y1329" s="43">
        <v>0</v>
      </c>
      <c r="Z1329" s="43">
        <v>2746.8301987948762</v>
      </c>
      <c r="AB1329" s="43">
        <v>288.53203918491067</v>
      </c>
      <c r="AC1329" s="43">
        <v>0</v>
      </c>
      <c r="AD1329" s="43">
        <v>0</v>
      </c>
      <c r="AE1329" s="43">
        <v>288.53203918491067</v>
      </c>
      <c r="AG1329" s="43">
        <v>5051420.7355837775</v>
      </c>
      <c r="AH1329" s="43">
        <v>593315.32293969323</v>
      </c>
      <c r="AI1329" s="43">
        <v>0</v>
      </c>
      <c r="AJ1329" s="43">
        <v>1211834564.5766249</v>
      </c>
      <c r="AK1329" s="43">
        <v>1216885985.3122087</v>
      </c>
    </row>
    <row r="1330" spans="3:37" x14ac:dyDescent="0.2">
      <c r="C1330" s="43">
        <v>5.9686147397309164E-4</v>
      </c>
      <c r="D1330" s="43">
        <v>6.0250223203733078E-2</v>
      </c>
      <c r="E1330" s="43">
        <v>7.49118337636743</v>
      </c>
      <c r="F1330" s="43">
        <v>3.1890355543372513</v>
      </c>
      <c r="H1330" s="43">
        <v>9.0553895669143181E-5</v>
      </c>
      <c r="I1330" s="43">
        <v>0.11837374977412407</v>
      </c>
      <c r="J1330" s="43">
        <v>0</v>
      </c>
      <c r="K1330" s="43">
        <v>1</v>
      </c>
      <c r="M1330" s="43">
        <v>7.8126792087820033E-3</v>
      </c>
      <c r="N1330" s="43">
        <v>4.6337243732829436E-2</v>
      </c>
      <c r="O1330" s="43">
        <v>0</v>
      </c>
      <c r="P1330" s="43">
        <v>1</v>
      </c>
      <c r="R1330" s="43">
        <v>680.88627509928324</v>
      </c>
      <c r="S1330" s="43">
        <v>202.9574120768718</v>
      </c>
      <c r="T1330" s="43">
        <v>6854.4492040046271</v>
      </c>
      <c r="U1330" s="43">
        <v>7738.2928911807821</v>
      </c>
      <c r="W1330" s="43">
        <v>5100.6439452204913</v>
      </c>
      <c r="X1330" s="43">
        <v>0</v>
      </c>
      <c r="Y1330" s="43">
        <v>0</v>
      </c>
      <c r="Z1330" s="43">
        <v>5100.6439452204913</v>
      </c>
      <c r="AB1330" s="43">
        <v>159.48181631782666</v>
      </c>
      <c r="AC1330" s="43">
        <v>0</v>
      </c>
      <c r="AD1330" s="43">
        <v>0</v>
      </c>
      <c r="AE1330" s="43">
        <v>159.48181631782666</v>
      </c>
      <c r="AG1330" s="43">
        <v>9380084.2152604833</v>
      </c>
      <c r="AH1330" s="43">
        <v>1101739.0921676261</v>
      </c>
      <c r="AI1330" s="43">
        <v>0</v>
      </c>
      <c r="AJ1330" s="43">
        <v>669823628.53487194</v>
      </c>
      <c r="AK1330" s="43">
        <v>679203712.75013244</v>
      </c>
    </row>
    <row r="1331" spans="3:37" x14ac:dyDescent="0.2">
      <c r="C1331" s="43">
        <v>6.0386643689598401E-4</v>
      </c>
      <c r="D1331" s="43">
        <v>4.9188481484358483E-2</v>
      </c>
      <c r="E1331" s="43">
        <v>8.1210782856473287</v>
      </c>
      <c r="F1331" s="43">
        <v>4.2268994957739405</v>
      </c>
      <c r="H1331" s="43">
        <v>9.7345191863440483E-5</v>
      </c>
      <c r="I1331" s="43">
        <v>0.1329821427023804</v>
      </c>
      <c r="J1331" s="43">
        <v>0</v>
      </c>
      <c r="K1331" s="43">
        <v>1</v>
      </c>
      <c r="M1331" s="43">
        <v>7.7979256890116618E-3</v>
      </c>
      <c r="N1331" s="43">
        <v>4.766751435321559E-2</v>
      </c>
      <c r="O1331" s="43">
        <v>0</v>
      </c>
      <c r="P1331" s="43">
        <v>1</v>
      </c>
      <c r="R1331" s="43">
        <v>562.40177193407044</v>
      </c>
      <c r="S1331" s="43">
        <v>245.10389035479707</v>
      </c>
      <c r="T1331" s="43">
        <v>7037.9142489285532</v>
      </c>
      <c r="U1331" s="43">
        <v>7845.419911217421</v>
      </c>
      <c r="W1331" s="43">
        <v>4567.3088178633607</v>
      </c>
      <c r="X1331" s="43">
        <v>0</v>
      </c>
      <c r="Y1331" s="43">
        <v>0</v>
      </c>
      <c r="Z1331" s="43">
        <v>4567.3088178633607</v>
      </c>
      <c r="AB1331" s="43">
        <v>194.18509738757723</v>
      </c>
      <c r="AC1331" s="43">
        <v>0</v>
      </c>
      <c r="AD1331" s="43">
        <v>0</v>
      </c>
      <c r="AE1331" s="43">
        <v>194.18509738757723</v>
      </c>
      <c r="AG1331" s="43">
        <v>8399280.916050721</v>
      </c>
      <c r="AH1331" s="43">
        <v>986538.70465848595</v>
      </c>
      <c r="AI1331" s="43">
        <v>0</v>
      </c>
      <c r="AJ1331" s="43">
        <v>815577409.0278244</v>
      </c>
      <c r="AK1331" s="43">
        <v>823976689.94387507</v>
      </c>
    </row>
    <row r="1332" spans="3:37" x14ac:dyDescent="0.2">
      <c r="C1332" s="43">
        <v>5.993604265480193E-4</v>
      </c>
      <c r="D1332" s="43">
        <v>4.78168757486159E-2</v>
      </c>
      <c r="E1332" s="43">
        <v>5.4909359297085549</v>
      </c>
      <c r="F1332" s="43">
        <v>1.5097942625370679</v>
      </c>
      <c r="H1332" s="43">
        <v>9.9059546647461971E-5</v>
      </c>
      <c r="I1332" s="43">
        <v>9.1398959744302011E-2</v>
      </c>
      <c r="J1332" s="43">
        <v>0</v>
      </c>
      <c r="K1332" s="43">
        <v>1</v>
      </c>
      <c r="M1332" s="43">
        <v>7.8662690091049203E-3</v>
      </c>
      <c r="N1332" s="43">
        <v>4.5172214660491324E-2</v>
      </c>
      <c r="O1332" s="43">
        <v>0</v>
      </c>
      <c r="P1332" s="43">
        <v>1</v>
      </c>
      <c r="R1332" s="43">
        <v>542.63978801183487</v>
      </c>
      <c r="S1332" s="43">
        <v>171.42729080200635</v>
      </c>
      <c r="T1332" s="43">
        <v>6727.9468245837734</v>
      </c>
      <c r="U1332" s="43">
        <v>7442.0139033976147</v>
      </c>
      <c r="W1332" s="43">
        <v>2979.6003088836178</v>
      </c>
      <c r="X1332" s="43">
        <v>0</v>
      </c>
      <c r="Y1332" s="43">
        <v>0</v>
      </c>
      <c r="Z1332" s="43">
        <v>2979.6003088836178</v>
      </c>
      <c r="AB1332" s="43">
        <v>29.599907609145767</v>
      </c>
      <c r="AC1332" s="43">
        <v>0</v>
      </c>
      <c r="AD1332" s="43">
        <v>0</v>
      </c>
      <c r="AE1332" s="43">
        <v>29.599907609145767</v>
      </c>
      <c r="AG1332" s="43">
        <v>5479484.9680369729</v>
      </c>
      <c r="AH1332" s="43">
        <v>643593.66671886144</v>
      </c>
      <c r="AI1332" s="43">
        <v>0</v>
      </c>
      <c r="AJ1332" s="43">
        <v>124319611.95841222</v>
      </c>
      <c r="AK1332" s="43">
        <v>129799096.92644919</v>
      </c>
    </row>
    <row r="1333" spans="3:37" x14ac:dyDescent="0.2">
      <c r="C1333" s="43">
        <v>5.9706095472628323E-4</v>
      </c>
      <c r="D1333" s="43">
        <v>5.4744971038787393E-2</v>
      </c>
      <c r="E1333" s="43">
        <v>4.2614634601772661</v>
      </c>
      <c r="F1333" s="43">
        <v>5.1064728430750517</v>
      </c>
      <c r="H1333" s="43">
        <v>8.5459856467072566E-5</v>
      </c>
      <c r="I1333" s="43">
        <v>0.13634528180414329</v>
      </c>
      <c r="J1333" s="43">
        <v>0</v>
      </c>
      <c r="K1333" s="43">
        <v>1</v>
      </c>
      <c r="M1333" s="43">
        <v>7.8102322482786158E-3</v>
      </c>
      <c r="N1333" s="43">
        <v>4.5653319850805986E-2</v>
      </c>
      <c r="O1333" s="43">
        <v>0</v>
      </c>
      <c r="P1333" s="43">
        <v>1</v>
      </c>
      <c r="R1333" s="43">
        <v>618.87832723419922</v>
      </c>
      <c r="S1333" s="43">
        <v>220.61988086389394</v>
      </c>
      <c r="T1333" s="43">
        <v>6751.1644278130971</v>
      </c>
      <c r="U1333" s="43">
        <v>7590.6626359111906</v>
      </c>
      <c r="W1333" s="43">
        <v>2637.3273778041689</v>
      </c>
      <c r="X1333" s="43">
        <v>0</v>
      </c>
      <c r="Y1333" s="43">
        <v>0</v>
      </c>
      <c r="Z1333" s="43">
        <v>2637.3273778041689</v>
      </c>
      <c r="AB1333" s="43">
        <v>271.93055370318012</v>
      </c>
      <c r="AC1333" s="43">
        <v>0</v>
      </c>
      <c r="AD1333" s="43">
        <v>0</v>
      </c>
      <c r="AE1333" s="43">
        <v>271.93055370318012</v>
      </c>
      <c r="AG1333" s="43">
        <v>4850045.047781867</v>
      </c>
      <c r="AH1333" s="43">
        <v>569662.71360570053</v>
      </c>
      <c r="AI1333" s="43">
        <v>0</v>
      </c>
      <c r="AJ1333" s="43">
        <v>1142108325.5533564</v>
      </c>
      <c r="AK1333" s="43">
        <v>1146958370.6011384</v>
      </c>
    </row>
    <row r="1334" spans="3:37" x14ac:dyDescent="0.2">
      <c r="C1334" s="43">
        <v>5.9367293201250163E-4</v>
      </c>
      <c r="D1334" s="43">
        <v>4.917503765930329E-2</v>
      </c>
      <c r="E1334" s="43">
        <v>1.5353572374079369</v>
      </c>
      <c r="F1334" s="43">
        <v>3.2612406496469482</v>
      </c>
      <c r="H1334" s="43">
        <v>8.9170250771762868E-5</v>
      </c>
      <c r="I1334" s="43">
        <v>0.10433758234020785</v>
      </c>
      <c r="J1334" s="43">
        <v>0</v>
      </c>
      <c r="K1334" s="43">
        <v>1</v>
      </c>
      <c r="M1334" s="43">
        <v>7.8102180618796965E-3</v>
      </c>
      <c r="N1334" s="43">
        <v>4.4719780526566798E-2</v>
      </c>
      <c r="O1334" s="43">
        <v>0</v>
      </c>
      <c r="P1334" s="43">
        <v>1</v>
      </c>
      <c r="R1334" s="43">
        <v>552.75709033137605</v>
      </c>
      <c r="S1334" s="43">
        <v>176.15830790849509</v>
      </c>
      <c r="T1334" s="43">
        <v>6613.1016125648057</v>
      </c>
      <c r="U1334" s="43">
        <v>7342.0170108046768</v>
      </c>
      <c r="W1334" s="43">
        <v>848.67959916883103</v>
      </c>
      <c r="X1334" s="43">
        <v>0</v>
      </c>
      <c r="Y1334" s="43">
        <v>0</v>
      </c>
      <c r="Z1334" s="43">
        <v>848.67959916883103</v>
      </c>
      <c r="AB1334" s="43">
        <v>133.74109781805291</v>
      </c>
      <c r="AC1334" s="43">
        <v>0</v>
      </c>
      <c r="AD1334" s="43">
        <v>0</v>
      </c>
      <c r="AE1334" s="43">
        <v>133.74109781805291</v>
      </c>
      <c r="AG1334" s="43">
        <v>1560721.7828714803</v>
      </c>
      <c r="AH1334" s="43">
        <v>183314.7934204675</v>
      </c>
      <c r="AI1334" s="43">
        <v>0</v>
      </c>
      <c r="AJ1334" s="43">
        <v>561712610.83582222</v>
      </c>
      <c r="AK1334" s="43">
        <v>563273332.61869371</v>
      </c>
    </row>
    <row r="1335" spans="3:37" x14ac:dyDescent="0.2">
      <c r="C1335" s="43">
        <v>6.099024035931544E-4</v>
      </c>
      <c r="D1335" s="43">
        <v>6.962829705032636E-2</v>
      </c>
      <c r="E1335" s="43">
        <v>3.9622436497821663</v>
      </c>
      <c r="F1335" s="43">
        <v>3.1761141404072721</v>
      </c>
      <c r="H1335" s="43">
        <v>9.4640545803326148E-5</v>
      </c>
      <c r="I1335" s="43">
        <v>0.10048814777162411</v>
      </c>
      <c r="J1335" s="43">
        <v>0</v>
      </c>
      <c r="K1335" s="43">
        <v>1</v>
      </c>
      <c r="M1335" s="43">
        <v>7.8384592452445043E-3</v>
      </c>
      <c r="N1335" s="43">
        <v>4.3651489224638497E-2</v>
      </c>
      <c r="O1335" s="43">
        <v>0</v>
      </c>
      <c r="P1335" s="43">
        <v>1</v>
      </c>
      <c r="R1335" s="43">
        <v>804.06006211463148</v>
      </c>
      <c r="S1335" s="43">
        <v>180.06713317754063</v>
      </c>
      <c r="T1335" s="43">
        <v>6478.4653786770277</v>
      </c>
      <c r="U1335" s="43">
        <v>7462.5925739692002</v>
      </c>
      <c r="W1335" s="43">
        <v>3185.8818751571525</v>
      </c>
      <c r="X1335" s="43">
        <v>0</v>
      </c>
      <c r="Y1335" s="43">
        <v>0</v>
      </c>
      <c r="Z1335" s="43">
        <v>3185.8818751571525</v>
      </c>
      <c r="AB1335" s="43">
        <v>187.22073238677069</v>
      </c>
      <c r="AC1335" s="43">
        <v>0</v>
      </c>
      <c r="AD1335" s="43">
        <v>0</v>
      </c>
      <c r="AE1335" s="43">
        <v>187.22073238677069</v>
      </c>
      <c r="AG1335" s="43">
        <v>5858836.7684140038</v>
      </c>
      <c r="AH1335" s="43">
        <v>688150.48503394495</v>
      </c>
      <c r="AI1335" s="43">
        <v>0</v>
      </c>
      <c r="AJ1335" s="43">
        <v>786327076.02443695</v>
      </c>
      <c r="AK1335" s="43">
        <v>792185912.79285097</v>
      </c>
    </row>
    <row r="1336" spans="3:37" x14ac:dyDescent="0.2">
      <c r="C1336" s="43">
        <v>6.0504907334922651E-4</v>
      </c>
      <c r="D1336" s="43">
        <v>5.1184176028675692E-2</v>
      </c>
      <c r="E1336" s="43">
        <v>6.8664436584771984</v>
      </c>
      <c r="F1336" s="43">
        <v>1.8704858963703315</v>
      </c>
      <c r="H1336" s="43">
        <v>9.0315803102924974E-5</v>
      </c>
      <c r="I1336" s="43">
        <v>0.11226179873549214</v>
      </c>
      <c r="J1336" s="43">
        <v>0</v>
      </c>
      <c r="K1336" s="43">
        <v>1</v>
      </c>
      <c r="M1336" s="43">
        <v>7.8523589173786768E-3</v>
      </c>
      <c r="N1336" s="43">
        <v>4.7114846342065864E-2</v>
      </c>
      <c r="O1336" s="43">
        <v>0</v>
      </c>
      <c r="P1336" s="43">
        <v>1</v>
      </c>
      <c r="R1336" s="43">
        <v>586.36587732334908</v>
      </c>
      <c r="S1336" s="43">
        <v>191.97210074322516</v>
      </c>
      <c r="T1336" s="43">
        <v>7004.8734553540999</v>
      </c>
      <c r="U1336" s="43">
        <v>7783.2114334206744</v>
      </c>
      <c r="W1336" s="43">
        <v>4026.2482598943293</v>
      </c>
      <c r="X1336" s="43">
        <v>0</v>
      </c>
      <c r="Y1336" s="43">
        <v>0</v>
      </c>
      <c r="Z1336" s="43">
        <v>4026.2482598943293</v>
      </c>
      <c r="AB1336" s="43">
        <v>54.615285216538673</v>
      </c>
      <c r="AC1336" s="43">
        <v>0</v>
      </c>
      <c r="AD1336" s="43">
        <v>0</v>
      </c>
      <c r="AE1336" s="43">
        <v>54.615285216538673</v>
      </c>
      <c r="AG1336" s="43">
        <v>7404270.5499456711</v>
      </c>
      <c r="AH1336" s="43">
        <v>869669.62413717515</v>
      </c>
      <c r="AI1336" s="43">
        <v>0</v>
      </c>
      <c r="AJ1336" s="43">
        <v>229384197.90946242</v>
      </c>
      <c r="AK1336" s="43">
        <v>236788468.4594081</v>
      </c>
    </row>
    <row r="1337" spans="3:37" x14ac:dyDescent="0.2">
      <c r="C1337" s="43">
        <v>6.3081484670401977E-4</v>
      </c>
      <c r="D1337" s="43">
        <v>5.8215681480687453E-2</v>
      </c>
      <c r="E1337" s="43">
        <v>1.7100111198677812</v>
      </c>
      <c r="F1337" s="43">
        <v>7.825841303270356</v>
      </c>
      <c r="H1337" s="43">
        <v>8.9683681300703287E-5</v>
      </c>
      <c r="I1337" s="43">
        <v>9.2531560270998306E-2</v>
      </c>
      <c r="J1337" s="43">
        <v>0</v>
      </c>
      <c r="K1337" s="43">
        <v>1</v>
      </c>
      <c r="M1337" s="43">
        <v>7.9599699974056692E-3</v>
      </c>
      <c r="N1337" s="43">
        <v>4.9046684125323647E-2</v>
      </c>
      <c r="O1337" s="43">
        <v>0</v>
      </c>
      <c r="P1337" s="43">
        <v>1</v>
      </c>
      <c r="R1337" s="43">
        <v>695.31926872271345</v>
      </c>
      <c r="S1337" s="43">
        <v>157.1251425869539</v>
      </c>
      <c r="T1337" s="43">
        <v>7392.0254792351261</v>
      </c>
      <c r="U1337" s="43">
        <v>8244.4698905447931</v>
      </c>
      <c r="W1337" s="43">
        <v>1189.003681374174</v>
      </c>
      <c r="X1337" s="43">
        <v>0</v>
      </c>
      <c r="Y1337" s="43">
        <v>0</v>
      </c>
      <c r="Z1337" s="43">
        <v>1189.003681374174</v>
      </c>
      <c r="AB1337" s="43">
        <v>507.83687122457434</v>
      </c>
      <c r="AC1337" s="43">
        <v>0</v>
      </c>
      <c r="AD1337" s="43">
        <v>0</v>
      </c>
      <c r="AE1337" s="43">
        <v>507.83687122457434</v>
      </c>
      <c r="AG1337" s="43">
        <v>2186577.7700471058</v>
      </c>
      <c r="AH1337" s="43">
        <v>256824.79517682159</v>
      </c>
      <c r="AI1337" s="43">
        <v>0</v>
      </c>
      <c r="AJ1337" s="43">
        <v>2132914859.1432123</v>
      </c>
      <c r="AK1337" s="43">
        <v>2135101436.9132595</v>
      </c>
    </row>
    <row r="1338" spans="3:37" x14ac:dyDescent="0.2">
      <c r="C1338" s="43">
        <v>6.0468107403900163E-4</v>
      </c>
      <c r="D1338" s="43">
        <v>4.9106354822249988E-2</v>
      </c>
      <c r="E1338" s="43">
        <v>5.6735596456992843</v>
      </c>
      <c r="F1338" s="43">
        <v>1.0955200941727059</v>
      </c>
      <c r="H1338" s="43">
        <v>9.0401038171372683E-5</v>
      </c>
      <c r="I1338" s="43">
        <v>0.1372468126658577</v>
      </c>
      <c r="J1338" s="43">
        <v>0</v>
      </c>
      <c r="K1338" s="43">
        <v>1</v>
      </c>
      <c r="M1338" s="43">
        <v>7.8832098943518725E-3</v>
      </c>
      <c r="N1338" s="43">
        <v>4.5793473819144559E-2</v>
      </c>
      <c r="O1338" s="43">
        <v>0</v>
      </c>
      <c r="P1338" s="43">
        <v>1</v>
      </c>
      <c r="R1338" s="43">
        <v>562.22020104229034</v>
      </c>
      <c r="S1338" s="43">
        <v>234.91895387625678</v>
      </c>
      <c r="T1338" s="43">
        <v>6835.1657808987366</v>
      </c>
      <c r="U1338" s="43">
        <v>7632.3049358172839</v>
      </c>
      <c r="W1338" s="43">
        <v>3189.7898446304771</v>
      </c>
      <c r="X1338" s="43">
        <v>0</v>
      </c>
      <c r="Y1338" s="43">
        <v>0</v>
      </c>
      <c r="Z1338" s="43">
        <v>3189.7898446304771</v>
      </c>
      <c r="AB1338" s="43">
        <v>5.7462559407812206</v>
      </c>
      <c r="AC1338" s="43">
        <v>0</v>
      </c>
      <c r="AD1338" s="43">
        <v>0</v>
      </c>
      <c r="AE1338" s="43">
        <v>5.7462559407812206</v>
      </c>
      <c r="AG1338" s="43">
        <v>5866023.5242754472</v>
      </c>
      <c r="AH1338" s="43">
        <v>688994.60644018301</v>
      </c>
      <c r="AI1338" s="43">
        <v>0</v>
      </c>
      <c r="AJ1338" s="43">
        <v>24134274.951281127</v>
      </c>
      <c r="AK1338" s="43">
        <v>30000298.475556575</v>
      </c>
    </row>
    <row r="1339" spans="3:37" x14ac:dyDescent="0.2">
      <c r="C1339" s="43">
        <v>6.2680150067750962E-4</v>
      </c>
      <c r="D1339" s="43">
        <v>5.7688495380305627E-2</v>
      </c>
      <c r="E1339" s="43">
        <v>5.8842317535568966</v>
      </c>
      <c r="F1339" s="43">
        <v>1.4518125093472141</v>
      </c>
      <c r="H1339" s="43">
        <v>9.0653469864698799E-5</v>
      </c>
      <c r="I1339" s="43">
        <v>8.8718124499066561E-2</v>
      </c>
      <c r="J1339" s="43">
        <v>0</v>
      </c>
      <c r="K1339" s="43">
        <v>1</v>
      </c>
      <c r="M1339" s="43">
        <v>7.8535190114037423E-3</v>
      </c>
      <c r="N1339" s="43">
        <v>4.4205055314710508E-2</v>
      </c>
      <c r="O1339" s="43">
        <v>0</v>
      </c>
      <c r="P1339" s="43">
        <v>1</v>
      </c>
      <c r="R1339" s="43">
        <v>684.6389645064304</v>
      </c>
      <c r="S1339" s="43">
        <v>152.27869870434773</v>
      </c>
      <c r="T1339" s="43">
        <v>6573.2266979776878</v>
      </c>
      <c r="U1339" s="43">
        <v>7410.1443611884661</v>
      </c>
      <c r="W1339" s="43">
        <v>4028.574334671051</v>
      </c>
      <c r="X1339" s="43">
        <v>0</v>
      </c>
      <c r="Y1339" s="43">
        <v>0</v>
      </c>
      <c r="Z1339" s="43">
        <v>4028.574334671051</v>
      </c>
      <c r="AB1339" s="43">
        <v>33.098143994906557</v>
      </c>
      <c r="AC1339" s="43">
        <v>0</v>
      </c>
      <c r="AD1339" s="43">
        <v>0</v>
      </c>
      <c r="AE1339" s="43">
        <v>33.098143994906557</v>
      </c>
      <c r="AG1339" s="43">
        <v>7408548.2014600625</v>
      </c>
      <c r="AH1339" s="43">
        <v>870172.056288947</v>
      </c>
      <c r="AI1339" s="43">
        <v>0</v>
      </c>
      <c r="AJ1339" s="43">
        <v>139012204.77860755</v>
      </c>
      <c r="AK1339" s="43">
        <v>146420752.98006761</v>
      </c>
    </row>
    <row r="1340" spans="3:37" x14ac:dyDescent="0.2">
      <c r="C1340" s="43">
        <v>5.8730048956811491E-4</v>
      </c>
      <c r="D1340" s="43">
        <v>5.4883693905201869E-2</v>
      </c>
      <c r="E1340" s="43">
        <v>7.844773498777176</v>
      </c>
      <c r="F1340" s="43">
        <v>3.1633811587291487</v>
      </c>
      <c r="H1340" s="43">
        <v>8.45060234491147E-5</v>
      </c>
      <c r="I1340" s="43">
        <v>0.11019812160916254</v>
      </c>
      <c r="J1340" s="43">
        <v>0</v>
      </c>
      <c r="K1340" s="43">
        <v>1</v>
      </c>
      <c r="M1340" s="43">
        <v>7.9076736683494353E-3</v>
      </c>
      <c r="N1340" s="43">
        <v>4.5040129251358918E-2</v>
      </c>
      <c r="O1340" s="43">
        <v>0</v>
      </c>
      <c r="P1340" s="43">
        <v>1</v>
      </c>
      <c r="R1340" s="43">
        <v>610.30379315701191</v>
      </c>
      <c r="S1340" s="43">
        <v>176.32107719307569</v>
      </c>
      <c r="T1340" s="43">
        <v>6743.5835033898938</v>
      </c>
      <c r="U1340" s="43">
        <v>7530.2083737399817</v>
      </c>
      <c r="W1340" s="43">
        <v>4787.6950227613142</v>
      </c>
      <c r="X1340" s="43">
        <v>0</v>
      </c>
      <c r="Y1340" s="43">
        <v>0</v>
      </c>
      <c r="Z1340" s="43">
        <v>4787.6950227613142</v>
      </c>
      <c r="AB1340" s="43">
        <v>141.27421081219879</v>
      </c>
      <c r="AC1340" s="43">
        <v>0</v>
      </c>
      <c r="AD1340" s="43">
        <v>0</v>
      </c>
      <c r="AE1340" s="43">
        <v>141.27421081219879</v>
      </c>
      <c r="AG1340" s="43">
        <v>8804571.146858057</v>
      </c>
      <c r="AH1340" s="43">
        <v>1034142.1249164438</v>
      </c>
      <c r="AI1340" s="43">
        <v>0</v>
      </c>
      <c r="AJ1340" s="43">
        <v>593351685.41123486</v>
      </c>
      <c r="AK1340" s="43">
        <v>602156256.55809295</v>
      </c>
    </row>
    <row r="1341" spans="3:37" x14ac:dyDescent="0.2">
      <c r="C1341" s="43">
        <v>6.1677987936559209E-4</v>
      </c>
      <c r="D1341" s="43">
        <v>6.0620145941411963E-2</v>
      </c>
      <c r="E1341" s="43">
        <v>4.5749724775522358</v>
      </c>
      <c r="F1341" s="43">
        <v>2.3320212539378473</v>
      </c>
      <c r="H1341" s="43">
        <v>8.2341146934343317E-5</v>
      </c>
      <c r="I1341" s="43">
        <v>0.10094765163016273</v>
      </c>
      <c r="J1341" s="43">
        <v>0</v>
      </c>
      <c r="K1341" s="43">
        <v>1</v>
      </c>
      <c r="M1341" s="43">
        <v>7.7597844458295673E-3</v>
      </c>
      <c r="N1341" s="43">
        <v>4.5808593861994873E-2</v>
      </c>
      <c r="O1341" s="43">
        <v>0</v>
      </c>
      <c r="P1341" s="43">
        <v>1</v>
      </c>
      <c r="R1341" s="43">
        <v>707.92874682064712</v>
      </c>
      <c r="S1341" s="43">
        <v>157.38216129813978</v>
      </c>
      <c r="T1341" s="43">
        <v>6730.3707908440492</v>
      </c>
      <c r="U1341" s="43">
        <v>7595.681698962836</v>
      </c>
      <c r="W1341" s="43">
        <v>3238.7545327725056</v>
      </c>
      <c r="X1341" s="43">
        <v>0</v>
      </c>
      <c r="Y1341" s="43">
        <v>0</v>
      </c>
      <c r="Z1341" s="43">
        <v>3238.7545327725056</v>
      </c>
      <c r="AB1341" s="43">
        <v>100.89844666313954</v>
      </c>
      <c r="AC1341" s="43">
        <v>0</v>
      </c>
      <c r="AD1341" s="43">
        <v>0</v>
      </c>
      <c r="AE1341" s="43">
        <v>100.89844666313954</v>
      </c>
      <c r="AG1341" s="43">
        <v>5956069.5857686382</v>
      </c>
      <c r="AH1341" s="43">
        <v>699570.97907886119</v>
      </c>
      <c r="AI1341" s="43">
        <v>0</v>
      </c>
      <c r="AJ1341" s="43">
        <v>423773475.98518604</v>
      </c>
      <c r="AK1341" s="43">
        <v>429729545.57095468</v>
      </c>
    </row>
    <row r="1342" spans="3:37" x14ac:dyDescent="0.2">
      <c r="C1342" s="43">
        <v>6.3420118445156604E-4</v>
      </c>
      <c r="D1342" s="43">
        <v>4.9657764077111956E-2</v>
      </c>
      <c r="E1342" s="43">
        <v>7.6391646929590227</v>
      </c>
      <c r="F1342" s="43">
        <v>1.1617335886708708</v>
      </c>
      <c r="H1342" s="43">
        <v>8.6965702670011036E-5</v>
      </c>
      <c r="I1342" s="43">
        <v>0.10329600618563239</v>
      </c>
      <c r="J1342" s="43">
        <v>0</v>
      </c>
      <c r="K1342" s="43">
        <v>1</v>
      </c>
      <c r="M1342" s="43">
        <v>7.7975776822824432E-3</v>
      </c>
      <c r="N1342" s="43">
        <v>4.8662746389387834E-2</v>
      </c>
      <c r="O1342" s="43">
        <v>0</v>
      </c>
      <c r="P1342" s="43">
        <v>1</v>
      </c>
      <c r="R1342" s="43">
        <v>596.28870425903096</v>
      </c>
      <c r="S1342" s="43">
        <v>170.08809361362523</v>
      </c>
      <c r="T1342" s="43">
        <v>7184.5355569012663</v>
      </c>
      <c r="U1342" s="43">
        <v>7950.9123547739227</v>
      </c>
      <c r="W1342" s="43">
        <v>4555.1476163858733</v>
      </c>
      <c r="X1342" s="43">
        <v>0</v>
      </c>
      <c r="Y1342" s="43">
        <v>0</v>
      </c>
      <c r="Z1342" s="43">
        <v>4555.1476163858733</v>
      </c>
      <c r="AB1342" s="43">
        <v>10.319070586537682</v>
      </c>
      <c r="AC1342" s="43">
        <v>0</v>
      </c>
      <c r="AD1342" s="43">
        <v>0</v>
      </c>
      <c r="AE1342" s="43">
        <v>10.319070586537682</v>
      </c>
      <c r="AG1342" s="43">
        <v>8376916.4665336208</v>
      </c>
      <c r="AH1342" s="43">
        <v>983911.88513934868</v>
      </c>
      <c r="AI1342" s="43">
        <v>0</v>
      </c>
      <c r="AJ1342" s="43">
        <v>43340096.463458262</v>
      </c>
      <c r="AK1342" s="43">
        <v>51717012.929991886</v>
      </c>
    </row>
    <row r="1343" spans="3:37" x14ac:dyDescent="0.2">
      <c r="C1343" s="43">
        <v>6.0861360563657391E-4</v>
      </c>
      <c r="D1343" s="43">
        <v>5.3968487405004616E-2</v>
      </c>
      <c r="E1343" s="43">
        <v>5.5949563532285636</v>
      </c>
      <c r="F1343" s="43">
        <v>3.1463926357106202</v>
      </c>
      <c r="H1343" s="43">
        <v>8.5580264846771999E-5</v>
      </c>
      <c r="I1343" s="43">
        <v>0.10037148375257351</v>
      </c>
      <c r="J1343" s="43">
        <v>0</v>
      </c>
      <c r="K1343" s="43">
        <v>1</v>
      </c>
      <c r="M1343" s="43">
        <v>7.787418421223425E-3</v>
      </c>
      <c r="N1343" s="43">
        <v>4.5396510797563128E-2</v>
      </c>
      <c r="O1343" s="43">
        <v>0</v>
      </c>
      <c r="P1343" s="43">
        <v>1</v>
      </c>
      <c r="R1343" s="43">
        <v>621.9053254190452</v>
      </c>
      <c r="S1343" s="43">
        <v>162.63961709083338</v>
      </c>
      <c r="T1343" s="43">
        <v>6693.5784372266953</v>
      </c>
      <c r="U1343" s="43">
        <v>7478.123379736574</v>
      </c>
      <c r="W1343" s="43">
        <v>3479.5331515599642</v>
      </c>
      <c r="X1343" s="43">
        <v>0</v>
      </c>
      <c r="Y1343" s="43">
        <v>0</v>
      </c>
      <c r="Z1343" s="43">
        <v>3479.5331515599642</v>
      </c>
      <c r="AB1343" s="43">
        <v>142.82927213298612</v>
      </c>
      <c r="AC1343" s="43">
        <v>0</v>
      </c>
      <c r="AD1343" s="43">
        <v>0</v>
      </c>
      <c r="AE1343" s="43">
        <v>142.82927213298612</v>
      </c>
      <c r="AG1343" s="43">
        <v>6398861.4657187741</v>
      </c>
      <c r="AH1343" s="43">
        <v>751579.16073695221</v>
      </c>
      <c r="AI1343" s="43">
        <v>0</v>
      </c>
      <c r="AJ1343" s="43">
        <v>599882942.95854175</v>
      </c>
      <c r="AK1343" s="43">
        <v>606281804.4242605</v>
      </c>
    </row>
    <row r="1344" spans="3:37" x14ac:dyDescent="0.2">
      <c r="C1344" s="43">
        <v>6.1616465251701502E-4</v>
      </c>
      <c r="D1344" s="43">
        <v>5.8277743753653466E-2</v>
      </c>
      <c r="E1344" s="43">
        <v>5.578860101266029</v>
      </c>
      <c r="F1344" s="43">
        <v>1.8455322870708424</v>
      </c>
      <c r="H1344" s="43">
        <v>8.8582848625116373E-5</v>
      </c>
      <c r="I1344" s="43">
        <v>0.14204284537736689</v>
      </c>
      <c r="J1344" s="43">
        <v>0</v>
      </c>
      <c r="K1344" s="43">
        <v>1</v>
      </c>
      <c r="M1344" s="43">
        <v>7.9265250354882966E-3</v>
      </c>
      <c r="N1344" s="43">
        <v>4.4846568254845322E-2</v>
      </c>
      <c r="O1344" s="43">
        <v>0</v>
      </c>
      <c r="P1344" s="43">
        <v>1</v>
      </c>
      <c r="R1344" s="43">
        <v>679.8950556013217</v>
      </c>
      <c r="S1344" s="43">
        <v>238.23818858509523</v>
      </c>
      <c r="T1344" s="43">
        <v>6730.6099630897243</v>
      </c>
      <c r="U1344" s="43">
        <v>7648.7432072761412</v>
      </c>
      <c r="W1344" s="43">
        <v>3793.0393987422622</v>
      </c>
      <c r="X1344" s="43">
        <v>0</v>
      </c>
      <c r="Y1344" s="43">
        <v>0</v>
      </c>
      <c r="Z1344" s="43">
        <v>3793.0393987422622</v>
      </c>
      <c r="AB1344" s="43">
        <v>61.511434682389513</v>
      </c>
      <c r="AC1344" s="43">
        <v>0</v>
      </c>
      <c r="AD1344" s="43">
        <v>0</v>
      </c>
      <c r="AE1344" s="43">
        <v>61.511434682389513</v>
      </c>
      <c r="AG1344" s="43">
        <v>6975399.4542870205</v>
      </c>
      <c r="AH1344" s="43">
        <v>819296.51012832858</v>
      </c>
      <c r="AI1344" s="43">
        <v>0</v>
      </c>
      <c r="AJ1344" s="43">
        <v>258348025.66603595</v>
      </c>
      <c r="AK1344" s="43">
        <v>265323425.12032297</v>
      </c>
    </row>
    <row r="1345" spans="3:37" x14ac:dyDescent="0.2">
      <c r="C1345" s="43">
        <v>6.1478492871058776E-4</v>
      </c>
      <c r="D1345" s="43">
        <v>6.5675633717773074E-2</v>
      </c>
      <c r="E1345" s="43">
        <v>4.2711930331972052</v>
      </c>
      <c r="F1345" s="43">
        <v>2.6522551086347477</v>
      </c>
      <c r="H1345" s="43">
        <v>8.7859672793919521E-5</v>
      </c>
      <c r="I1345" s="43">
        <v>7.8960993415985239E-2</v>
      </c>
      <c r="J1345" s="43">
        <v>0</v>
      </c>
      <c r="K1345" s="43">
        <v>1</v>
      </c>
      <c r="M1345" s="43">
        <v>7.8499069813868783E-3</v>
      </c>
      <c r="N1345" s="43">
        <v>4.1259323109521344E-2</v>
      </c>
      <c r="O1345" s="43">
        <v>0</v>
      </c>
      <c r="P1345" s="43">
        <v>1</v>
      </c>
      <c r="R1345" s="43">
        <v>764.48656434452062</v>
      </c>
      <c r="S1345" s="43">
        <v>131.35437971024388</v>
      </c>
      <c r="T1345" s="43">
        <v>6132.3789199672101</v>
      </c>
      <c r="U1345" s="43">
        <v>7028.2198640219749</v>
      </c>
      <c r="W1345" s="43">
        <v>3265.2696876011833</v>
      </c>
      <c r="X1345" s="43">
        <v>0</v>
      </c>
      <c r="Y1345" s="43">
        <v>0</v>
      </c>
      <c r="Z1345" s="43">
        <v>3265.2696876011833</v>
      </c>
      <c r="AB1345" s="43">
        <v>135.15457096203212</v>
      </c>
      <c r="AC1345" s="43">
        <v>0</v>
      </c>
      <c r="AD1345" s="43">
        <v>0</v>
      </c>
      <c r="AE1345" s="43">
        <v>135.15457096203212</v>
      </c>
      <c r="AG1345" s="43">
        <v>6004830.9554985762</v>
      </c>
      <c r="AH1345" s="43">
        <v>705298.25252185552</v>
      </c>
      <c r="AI1345" s="43">
        <v>0</v>
      </c>
      <c r="AJ1345" s="43">
        <v>567649198.04053497</v>
      </c>
      <c r="AK1345" s="43">
        <v>573654028.99603355</v>
      </c>
    </row>
    <row r="1346" spans="3:37" x14ac:dyDescent="0.2">
      <c r="C1346" s="43">
        <v>6.2019289418024925E-4</v>
      </c>
      <c r="D1346" s="43">
        <v>5.9117115196533176E-2</v>
      </c>
      <c r="E1346" s="43">
        <v>4.5910070373142755</v>
      </c>
      <c r="F1346" s="43">
        <v>2.1940214744707598</v>
      </c>
      <c r="H1346" s="43">
        <v>9.1765511183283799E-5</v>
      </c>
      <c r="I1346" s="43">
        <v>0.12509002941154035</v>
      </c>
      <c r="J1346" s="43">
        <v>0</v>
      </c>
      <c r="K1346" s="43">
        <v>1</v>
      </c>
      <c r="M1346" s="43">
        <v>7.8322000040311358E-3</v>
      </c>
      <c r="N1346" s="43">
        <v>4.7634225159495225E-2</v>
      </c>
      <c r="O1346" s="43">
        <v>0</v>
      </c>
      <c r="P1346" s="43">
        <v>1</v>
      </c>
      <c r="R1346" s="43">
        <v>694.19645564240159</v>
      </c>
      <c r="S1346" s="43">
        <v>217.3424486322279</v>
      </c>
      <c r="T1346" s="43">
        <v>7063.9114598580618</v>
      </c>
      <c r="U1346" s="43">
        <v>7975.450364132691</v>
      </c>
      <c r="W1346" s="43">
        <v>3187.0608131328931</v>
      </c>
      <c r="X1346" s="43">
        <v>0</v>
      </c>
      <c r="Y1346" s="43">
        <v>0</v>
      </c>
      <c r="Z1346" s="43">
        <v>3187.0608131328931</v>
      </c>
      <c r="AB1346" s="43">
        <v>88.690745882621172</v>
      </c>
      <c r="AC1346" s="43">
        <v>0</v>
      </c>
      <c r="AD1346" s="43">
        <v>0</v>
      </c>
      <c r="AE1346" s="43">
        <v>88.690745882621172</v>
      </c>
      <c r="AG1346" s="43">
        <v>5861004.8353513908</v>
      </c>
      <c r="AH1346" s="43">
        <v>688405.13563670497</v>
      </c>
      <c r="AI1346" s="43">
        <v>0</v>
      </c>
      <c r="AJ1346" s="43">
        <v>372501132.7070089</v>
      </c>
      <c r="AK1346" s="43">
        <v>378362137.54236031</v>
      </c>
    </row>
    <row r="1347" spans="3:37" x14ac:dyDescent="0.2">
      <c r="C1347" s="43">
        <v>5.9838216073518748E-4</v>
      </c>
      <c r="D1347" s="43">
        <v>5.9439075067868052E-2</v>
      </c>
      <c r="E1347" s="43">
        <v>10.139046519329561</v>
      </c>
      <c r="F1347" s="43">
        <v>2.2892762883724687</v>
      </c>
      <c r="H1347" s="43">
        <v>8.9282297705094616E-5</v>
      </c>
      <c r="I1347" s="43">
        <v>6.8546103218954754E-2</v>
      </c>
      <c r="J1347" s="43">
        <v>0</v>
      </c>
      <c r="K1347" s="43">
        <v>1</v>
      </c>
      <c r="M1347" s="43">
        <v>7.8267437000628104E-3</v>
      </c>
      <c r="N1347" s="43">
        <v>4.3780205184979097E-2</v>
      </c>
      <c r="O1347" s="43">
        <v>0</v>
      </c>
      <c r="P1347" s="43">
        <v>1</v>
      </c>
      <c r="R1347" s="43">
        <v>673.43092062972596</v>
      </c>
      <c r="S1347" s="43">
        <v>115.87520135104654</v>
      </c>
      <c r="T1347" s="43">
        <v>6487.8571318830009</v>
      </c>
      <c r="U1347" s="43">
        <v>7277.1632538637732</v>
      </c>
      <c r="W1347" s="43">
        <v>6827.9474318197254</v>
      </c>
      <c r="X1347" s="43">
        <v>0</v>
      </c>
      <c r="Y1347" s="43">
        <v>0</v>
      </c>
      <c r="Z1347" s="43">
        <v>6827.9474318197254</v>
      </c>
      <c r="AB1347" s="43">
        <v>92.901521407248012</v>
      </c>
      <c r="AC1347" s="43">
        <v>0</v>
      </c>
      <c r="AD1347" s="43">
        <v>0</v>
      </c>
      <c r="AE1347" s="43">
        <v>92.901521407248012</v>
      </c>
      <c r="AG1347" s="43">
        <v>12556595.327116475</v>
      </c>
      <c r="AH1347" s="43">
        <v>1474836.6452730608</v>
      </c>
      <c r="AI1347" s="43">
        <v>0</v>
      </c>
      <c r="AJ1347" s="43">
        <v>390186389.91044164</v>
      </c>
      <c r="AK1347" s="43">
        <v>402742985.23755813</v>
      </c>
    </row>
    <row r="1348" spans="3:37" x14ac:dyDescent="0.2">
      <c r="C1348" s="43">
        <v>6.0962057886688862E-4</v>
      </c>
      <c r="D1348" s="43">
        <v>6.4772756161071476E-2</v>
      </c>
      <c r="E1348" s="43">
        <v>2.4059387188725374</v>
      </c>
      <c r="F1348" s="43">
        <v>1.8027534078995595</v>
      </c>
      <c r="H1348" s="43">
        <v>9.1455809857476922E-5</v>
      </c>
      <c r="I1348" s="43">
        <v>0.10640894063493989</v>
      </c>
      <c r="J1348" s="43">
        <v>0</v>
      </c>
      <c r="K1348" s="43">
        <v>1</v>
      </c>
      <c r="M1348" s="43">
        <v>7.8373511430914946E-3</v>
      </c>
      <c r="N1348" s="43">
        <v>4.4521617491100257E-2</v>
      </c>
      <c r="O1348" s="43">
        <v>0</v>
      </c>
      <c r="P1348" s="43">
        <v>1</v>
      </c>
      <c r="R1348" s="43">
        <v>747.64316787163091</v>
      </c>
      <c r="S1348" s="43">
        <v>184.26030774948586</v>
      </c>
      <c r="T1348" s="43">
        <v>6606.6699627043945</v>
      </c>
      <c r="U1348" s="43">
        <v>7538.5734383255112</v>
      </c>
      <c r="W1348" s="43">
        <v>1798.7836454828771</v>
      </c>
      <c r="X1348" s="43">
        <v>0</v>
      </c>
      <c r="Y1348" s="43">
        <v>0</v>
      </c>
      <c r="Z1348" s="43">
        <v>1798.7836454828771</v>
      </c>
      <c r="AB1348" s="43">
        <v>64.218521796489838</v>
      </c>
      <c r="AC1348" s="43">
        <v>0</v>
      </c>
      <c r="AD1348" s="43">
        <v>0</v>
      </c>
      <c r="AE1348" s="43">
        <v>64.218521796489838</v>
      </c>
      <c r="AG1348" s="43">
        <v>3307963.1240430111</v>
      </c>
      <c r="AH1348" s="43">
        <v>388537.26742430148</v>
      </c>
      <c r="AI1348" s="43">
        <v>0</v>
      </c>
      <c r="AJ1348" s="43">
        <v>269717791.54525733</v>
      </c>
      <c r="AK1348" s="43">
        <v>273025754.66930032</v>
      </c>
    </row>
    <row r="1349" spans="3:37" x14ac:dyDescent="0.2">
      <c r="C1349" s="43">
        <v>6.0464809944209242E-4</v>
      </c>
      <c r="D1349" s="43">
        <v>5.7665077206936033E-2</v>
      </c>
      <c r="E1349" s="43">
        <v>2.3544362265786138</v>
      </c>
      <c r="F1349" s="43">
        <v>1.6058214748261381</v>
      </c>
      <c r="H1349" s="43">
        <v>8.9465504860633562E-5</v>
      </c>
      <c r="I1349" s="43">
        <v>9.6065069308385431E-2</v>
      </c>
      <c r="J1349" s="43">
        <v>0</v>
      </c>
      <c r="K1349" s="43">
        <v>1</v>
      </c>
      <c r="M1349" s="43">
        <v>7.8629262132076105E-3</v>
      </c>
      <c r="N1349" s="43">
        <v>4.3342448508575368E-2</v>
      </c>
      <c r="O1349" s="43">
        <v>0</v>
      </c>
      <c r="P1349" s="43">
        <v>1</v>
      </c>
      <c r="R1349" s="43">
        <v>660.173280173487</v>
      </c>
      <c r="S1349" s="43">
        <v>162.728450922723</v>
      </c>
      <c r="T1349" s="43">
        <v>6452.6783166123923</v>
      </c>
      <c r="U1349" s="43">
        <v>7275.5800477086023</v>
      </c>
      <c r="W1349" s="43">
        <v>1554.3358866596907</v>
      </c>
      <c r="X1349" s="43">
        <v>0</v>
      </c>
      <c r="Y1349" s="43">
        <v>0</v>
      </c>
      <c r="Z1349" s="43">
        <v>1554.3358866596907</v>
      </c>
      <c r="AB1349" s="43">
        <v>42.794345075199701</v>
      </c>
      <c r="AC1349" s="43">
        <v>0</v>
      </c>
      <c r="AD1349" s="43">
        <v>0</v>
      </c>
      <c r="AE1349" s="43">
        <v>42.794345075199701</v>
      </c>
      <c r="AG1349" s="43">
        <v>2858423.6955671711</v>
      </c>
      <c r="AH1349" s="43">
        <v>335736.55151849322</v>
      </c>
      <c r="AI1349" s="43">
        <v>0</v>
      </c>
      <c r="AJ1349" s="43">
        <v>179736249.31583875</v>
      </c>
      <c r="AK1349" s="43">
        <v>182594673.01140592</v>
      </c>
    </row>
    <row r="1350" spans="3:37" x14ac:dyDescent="0.2">
      <c r="C1350" s="43">
        <v>5.995996928133588E-4</v>
      </c>
      <c r="D1350" s="43">
        <v>5.7683737011775427E-2</v>
      </c>
      <c r="E1350" s="43">
        <v>6.7663309681913075</v>
      </c>
      <c r="F1350" s="43">
        <v>3.0228512569332402</v>
      </c>
      <c r="H1350" s="43">
        <v>8.4997999258796042E-5</v>
      </c>
      <c r="I1350" s="43">
        <v>7.7235833266395479E-2</v>
      </c>
      <c r="J1350" s="43">
        <v>0</v>
      </c>
      <c r="K1350" s="43">
        <v>1</v>
      </c>
      <c r="M1350" s="43">
        <v>7.9060330289121294E-3</v>
      </c>
      <c r="N1350" s="43">
        <v>4.8056995960866211E-2</v>
      </c>
      <c r="O1350" s="43">
        <v>0</v>
      </c>
      <c r="P1350" s="43">
        <v>1</v>
      </c>
      <c r="R1350" s="43">
        <v>654.87311689364446</v>
      </c>
      <c r="S1350" s="43">
        <v>124.29965185014582</v>
      </c>
      <c r="T1350" s="43">
        <v>7193.7876963769604</v>
      </c>
      <c r="U1350" s="43">
        <v>7972.960465120751</v>
      </c>
      <c r="W1350" s="43">
        <v>4431.0882510734327</v>
      </c>
      <c r="X1350" s="43">
        <v>0</v>
      </c>
      <c r="Y1350" s="43">
        <v>0</v>
      </c>
      <c r="Z1350" s="43">
        <v>4431.0882510734327</v>
      </c>
      <c r="AB1350" s="43">
        <v>141.74406711749046</v>
      </c>
      <c r="AC1350" s="43">
        <v>0</v>
      </c>
      <c r="AD1350" s="43">
        <v>0</v>
      </c>
      <c r="AE1350" s="43">
        <v>141.74406711749046</v>
      </c>
      <c r="AG1350" s="43">
        <v>8148771.2937240424</v>
      </c>
      <c r="AH1350" s="43">
        <v>957115.06223186152</v>
      </c>
      <c r="AI1350" s="43">
        <v>0</v>
      </c>
      <c r="AJ1350" s="43">
        <v>595325081.89345992</v>
      </c>
      <c r="AK1350" s="43">
        <v>603473853.18718398</v>
      </c>
    </row>
    <row r="1351" spans="3:37" x14ac:dyDescent="0.2">
      <c r="C1351" s="43">
        <v>6.2886086754654347E-4</v>
      </c>
      <c r="D1351" s="43">
        <v>5.1625748167629257E-2</v>
      </c>
      <c r="E1351" s="43">
        <v>5.1811799031189416</v>
      </c>
      <c r="F1351" s="43">
        <v>2.6205385299962907</v>
      </c>
      <c r="H1351" s="43">
        <v>8.9028409746488829E-5</v>
      </c>
      <c r="I1351" s="43">
        <v>0.10077220523725772</v>
      </c>
      <c r="J1351" s="43">
        <v>0</v>
      </c>
      <c r="K1351" s="43">
        <v>1</v>
      </c>
      <c r="M1351" s="43">
        <v>7.8475176476341026E-3</v>
      </c>
      <c r="N1351" s="43">
        <v>4.4488271453208508E-2</v>
      </c>
      <c r="O1351" s="43">
        <v>0</v>
      </c>
      <c r="P1351" s="43">
        <v>1</v>
      </c>
      <c r="R1351" s="43">
        <v>614.70012558475082</v>
      </c>
      <c r="S1351" s="43">
        <v>169.86806951366839</v>
      </c>
      <c r="T1351" s="43">
        <v>6610.2853268014569</v>
      </c>
      <c r="U1351" s="43">
        <v>7394.8535218998759</v>
      </c>
      <c r="W1351" s="43">
        <v>3184.8719371244006</v>
      </c>
      <c r="X1351" s="43">
        <v>0</v>
      </c>
      <c r="Y1351" s="43">
        <v>0</v>
      </c>
      <c r="Z1351" s="43">
        <v>3184.8719371244006</v>
      </c>
      <c r="AB1351" s="43">
        <v>106.58754045569029</v>
      </c>
      <c r="AC1351" s="43">
        <v>0</v>
      </c>
      <c r="AD1351" s="43">
        <v>0</v>
      </c>
      <c r="AE1351" s="43">
        <v>106.58754045569029</v>
      </c>
      <c r="AG1351" s="43">
        <v>5856979.4923717724</v>
      </c>
      <c r="AH1351" s="43">
        <v>687932.33841887047</v>
      </c>
      <c r="AI1351" s="43">
        <v>0</v>
      </c>
      <c r="AJ1351" s="43">
        <v>447667669.91389918</v>
      </c>
      <c r="AK1351" s="43">
        <v>453524649.40627098</v>
      </c>
    </row>
    <row r="1352" spans="3:37" x14ac:dyDescent="0.2">
      <c r="C1352" s="43">
        <v>5.9632257415132288E-4</v>
      </c>
      <c r="D1352" s="43">
        <v>4.7565149290572137E-2</v>
      </c>
      <c r="E1352" s="43">
        <v>2.6844811847595618</v>
      </c>
      <c r="F1352" s="43">
        <v>3.7350471194814929</v>
      </c>
      <c r="H1352" s="43">
        <v>9.1467926680577349E-5</v>
      </c>
      <c r="I1352" s="43">
        <v>0.11558567694061417</v>
      </c>
      <c r="J1352" s="43">
        <v>0</v>
      </c>
      <c r="K1352" s="43">
        <v>1</v>
      </c>
      <c r="M1352" s="43">
        <v>7.8168674908912199E-3</v>
      </c>
      <c r="N1352" s="43">
        <v>4.5942615198789061E-2</v>
      </c>
      <c r="O1352" s="43">
        <v>0</v>
      </c>
      <c r="P1352" s="43">
        <v>1</v>
      </c>
      <c r="R1352" s="43">
        <v>537.04723766259315</v>
      </c>
      <c r="S1352" s="43">
        <v>200.17748502408483</v>
      </c>
      <c r="T1352" s="43">
        <v>6799.7169645620424</v>
      </c>
      <c r="U1352" s="43">
        <v>7536.94168724872</v>
      </c>
      <c r="W1352" s="43">
        <v>1441.6932048323281</v>
      </c>
      <c r="X1352" s="43">
        <v>0</v>
      </c>
      <c r="Y1352" s="43">
        <v>0</v>
      </c>
      <c r="Z1352" s="43">
        <v>1441.6932048323281</v>
      </c>
      <c r="AB1352" s="43">
        <v>157.16689654221881</v>
      </c>
      <c r="AC1352" s="43">
        <v>0</v>
      </c>
      <c r="AD1352" s="43">
        <v>0</v>
      </c>
      <c r="AE1352" s="43">
        <v>157.16689654221881</v>
      </c>
      <c r="AG1352" s="43">
        <v>2651273.8036866514</v>
      </c>
      <c r="AH1352" s="43">
        <v>311405.73224378284</v>
      </c>
      <c r="AI1352" s="43">
        <v>0</v>
      </c>
      <c r="AJ1352" s="43">
        <v>660100965.477319</v>
      </c>
      <c r="AK1352" s="43">
        <v>662752239.28100562</v>
      </c>
    </row>
    <row r="1353" spans="3:37" x14ac:dyDescent="0.2">
      <c r="C1353" s="43">
        <v>6.2129984331216193E-4</v>
      </c>
      <c r="D1353" s="43">
        <v>5.5243332232777886E-2</v>
      </c>
      <c r="E1353" s="43">
        <v>1.8498363060783551</v>
      </c>
      <c r="F1353" s="43">
        <v>1.4853669532089047</v>
      </c>
      <c r="H1353" s="43">
        <v>8.2566884934600745E-5</v>
      </c>
      <c r="I1353" s="43">
        <v>0.10585199535432732</v>
      </c>
      <c r="J1353" s="43">
        <v>0</v>
      </c>
      <c r="K1353" s="43">
        <v>1</v>
      </c>
      <c r="M1353" s="43">
        <v>7.8706076943899639E-3</v>
      </c>
      <c r="N1353" s="43">
        <v>4.4601006969740266E-2</v>
      </c>
      <c r="O1353" s="43">
        <v>0</v>
      </c>
      <c r="P1353" s="43">
        <v>1</v>
      </c>
      <c r="R1353" s="43">
        <v>649.86550308348785</v>
      </c>
      <c r="S1353" s="43">
        <v>165.48068950149988</v>
      </c>
      <c r="T1353" s="43">
        <v>6646.5351001481686</v>
      </c>
      <c r="U1353" s="43">
        <v>7461.8812927331564</v>
      </c>
      <c r="W1353" s="43">
        <v>1202.1448016717111</v>
      </c>
      <c r="X1353" s="43">
        <v>0</v>
      </c>
      <c r="Y1353" s="43">
        <v>0</v>
      </c>
      <c r="Z1353" s="43">
        <v>1202.1448016717111</v>
      </c>
      <c r="AB1353" s="43">
        <v>33.750286597310897</v>
      </c>
      <c r="AC1353" s="43">
        <v>0</v>
      </c>
      <c r="AD1353" s="43">
        <v>0</v>
      </c>
      <c r="AE1353" s="43">
        <v>33.750286597310897</v>
      </c>
      <c r="AG1353" s="43">
        <v>2210744.2902742769</v>
      </c>
      <c r="AH1353" s="43">
        <v>259663.27716108959</v>
      </c>
      <c r="AI1353" s="43">
        <v>0</v>
      </c>
      <c r="AJ1353" s="43">
        <v>141751203.70870575</v>
      </c>
      <c r="AK1353" s="43">
        <v>143961947.99898002</v>
      </c>
    </row>
    <row r="1354" spans="3:37" x14ac:dyDescent="0.2">
      <c r="C1354" s="43">
        <v>5.9943450612453706E-4</v>
      </c>
      <c r="D1354" s="43">
        <v>5.498612523799018E-2</v>
      </c>
      <c r="E1354" s="43">
        <v>11.957903492291617</v>
      </c>
      <c r="F1354" s="43">
        <v>1.2931943506170189</v>
      </c>
      <c r="H1354" s="43">
        <v>8.7997326716389407E-5</v>
      </c>
      <c r="I1354" s="43">
        <v>9.7853356607354711E-2</v>
      </c>
      <c r="J1354" s="43">
        <v>0</v>
      </c>
      <c r="K1354" s="43">
        <v>1</v>
      </c>
      <c r="M1354" s="43">
        <v>7.8080823003402753E-3</v>
      </c>
      <c r="N1354" s="43">
        <v>4.478584940673859E-2</v>
      </c>
      <c r="O1354" s="43">
        <v>0</v>
      </c>
      <c r="P1354" s="43">
        <v>1</v>
      </c>
      <c r="R1354" s="43">
        <v>624.07563735449651</v>
      </c>
      <c r="S1354" s="43">
        <v>163.03752701153195</v>
      </c>
      <c r="T1354" s="43">
        <v>6621.060717638893</v>
      </c>
      <c r="U1354" s="43">
        <v>7408.1738820049213</v>
      </c>
      <c r="W1354" s="43">
        <v>7462.6362433754502</v>
      </c>
      <c r="X1354" s="43">
        <v>0</v>
      </c>
      <c r="Y1354" s="43">
        <v>0</v>
      </c>
      <c r="Z1354" s="43">
        <v>7462.6362433754502</v>
      </c>
      <c r="AB1354" s="43">
        <v>19.578373281615757</v>
      </c>
      <c r="AC1354" s="43">
        <v>0</v>
      </c>
      <c r="AD1354" s="43">
        <v>0</v>
      </c>
      <c r="AE1354" s="43">
        <v>19.578373281615757</v>
      </c>
      <c r="AG1354" s="43">
        <v>13723788.051567454</v>
      </c>
      <c r="AH1354" s="43">
        <v>1611929.4285690973</v>
      </c>
      <c r="AI1354" s="43">
        <v>0</v>
      </c>
      <c r="AJ1354" s="43">
        <v>82229167.782786176</v>
      </c>
      <c r="AK1354" s="43">
        <v>95952955.834353626</v>
      </c>
    </row>
    <row r="1355" spans="3:37" x14ac:dyDescent="0.2">
      <c r="C1355" s="43">
        <v>5.9944355826755497E-4</v>
      </c>
      <c r="D1355" s="43">
        <v>5.1413365131088143E-2</v>
      </c>
      <c r="E1355" s="43">
        <v>6.1504507818485399</v>
      </c>
      <c r="F1355" s="43">
        <v>1.8026414904354131</v>
      </c>
      <c r="H1355" s="43">
        <v>9.4543736422703084E-5</v>
      </c>
      <c r="I1355" s="43">
        <v>7.9760920559710485E-2</v>
      </c>
      <c r="J1355" s="43">
        <v>0</v>
      </c>
      <c r="K1355" s="43">
        <v>1</v>
      </c>
      <c r="M1355" s="43">
        <v>7.8065718581533028E-3</v>
      </c>
      <c r="N1355" s="43">
        <v>4.4390892888989335E-2</v>
      </c>
      <c r="O1355" s="43">
        <v>0</v>
      </c>
      <c r="P1355" s="43">
        <v>1</v>
      </c>
      <c r="R1355" s="43">
        <v>583.53471910166036</v>
      </c>
      <c r="S1355" s="43">
        <v>142.77931445464398</v>
      </c>
      <c r="T1355" s="43">
        <v>6561.4015226419106</v>
      </c>
      <c r="U1355" s="43">
        <v>7287.7155561982145</v>
      </c>
      <c r="W1355" s="43">
        <v>3589.0015693345749</v>
      </c>
      <c r="X1355" s="43">
        <v>0</v>
      </c>
      <c r="Y1355" s="43">
        <v>0</v>
      </c>
      <c r="Z1355" s="43">
        <v>3589.0015693345749</v>
      </c>
      <c r="AB1355" s="43">
        <v>50.115501902680649</v>
      </c>
      <c r="AC1355" s="43">
        <v>0</v>
      </c>
      <c r="AD1355" s="43">
        <v>0</v>
      </c>
      <c r="AE1355" s="43">
        <v>50.115501902680649</v>
      </c>
      <c r="AG1355" s="43">
        <v>6600173.8860062836</v>
      </c>
      <c r="AH1355" s="43">
        <v>775224.33897626819</v>
      </c>
      <c r="AI1355" s="43">
        <v>0</v>
      </c>
      <c r="AJ1355" s="43">
        <v>210485107.99125871</v>
      </c>
      <c r="AK1355" s="43">
        <v>217085281.87726501</v>
      </c>
    </row>
    <row r="1356" spans="3:37" x14ac:dyDescent="0.2">
      <c r="C1356" s="43">
        <v>5.9285182548225626E-4</v>
      </c>
      <c r="D1356" s="43">
        <v>5.0139083649192596E-2</v>
      </c>
      <c r="E1356" s="43">
        <v>3.0134068513206538</v>
      </c>
      <c r="F1356" s="43">
        <v>1.6533500826676544</v>
      </c>
      <c r="H1356" s="43">
        <v>9.6865891646480407E-5</v>
      </c>
      <c r="I1356" s="43">
        <v>9.5376824633803106E-2</v>
      </c>
      <c r="J1356" s="43">
        <v>0</v>
      </c>
      <c r="K1356" s="43">
        <v>1</v>
      </c>
      <c r="M1356" s="43">
        <v>7.8272058602905856E-3</v>
      </c>
      <c r="N1356" s="43">
        <v>4.5885373570089816E-2</v>
      </c>
      <c r="O1356" s="43">
        <v>0</v>
      </c>
      <c r="P1356" s="43">
        <v>1</v>
      </c>
      <c r="R1356" s="43">
        <v>562.81404499941368</v>
      </c>
      <c r="S1356" s="43">
        <v>174.92670381410619</v>
      </c>
      <c r="T1356" s="43">
        <v>6800.2268517951434</v>
      </c>
      <c r="U1356" s="43">
        <v>7537.9676006086629</v>
      </c>
      <c r="W1356" s="43">
        <v>1695.9876992207239</v>
      </c>
      <c r="X1356" s="43">
        <v>0</v>
      </c>
      <c r="Y1356" s="43">
        <v>0</v>
      </c>
      <c r="Z1356" s="43">
        <v>1695.9876992207239</v>
      </c>
      <c r="AB1356" s="43">
        <v>39.345462502476572</v>
      </c>
      <c r="AC1356" s="43">
        <v>0</v>
      </c>
      <c r="AD1356" s="43">
        <v>0</v>
      </c>
      <c r="AE1356" s="43">
        <v>39.345462502476572</v>
      </c>
      <c r="AG1356" s="43">
        <v>3118921.3788669114</v>
      </c>
      <c r="AH1356" s="43">
        <v>366333.34303167637</v>
      </c>
      <c r="AI1356" s="43">
        <v>0</v>
      </c>
      <c r="AJ1356" s="43">
        <v>165250942.51040161</v>
      </c>
      <c r="AK1356" s="43">
        <v>168369863.88926852</v>
      </c>
    </row>
    <row r="1357" spans="3:37" x14ac:dyDescent="0.2">
      <c r="C1357" s="43">
        <v>6.2259172615397596E-4</v>
      </c>
      <c r="D1357" s="43">
        <v>5.5183529540431597E-2</v>
      </c>
      <c r="E1357" s="43">
        <v>4.9898174752546103</v>
      </c>
      <c r="F1357" s="43">
        <v>3.4903997950438366</v>
      </c>
      <c r="H1357" s="43">
        <v>9.6289625811096791E-5</v>
      </c>
      <c r="I1357" s="43">
        <v>0.10373261150896174</v>
      </c>
      <c r="J1357" s="43">
        <v>0</v>
      </c>
      <c r="K1357" s="43">
        <v>1</v>
      </c>
      <c r="M1357" s="43">
        <v>7.8481899539342061E-3</v>
      </c>
      <c r="N1357" s="43">
        <v>4.5965345037720096E-2</v>
      </c>
      <c r="O1357" s="43">
        <v>0</v>
      </c>
      <c r="P1357" s="43">
        <v>1</v>
      </c>
      <c r="R1357" s="43">
        <v>650.51181993689659</v>
      </c>
      <c r="S1357" s="43">
        <v>189.11987987863418</v>
      </c>
      <c r="T1357" s="43">
        <v>6830.3412698247594</v>
      </c>
      <c r="U1357" s="43">
        <v>7669.9729696402901</v>
      </c>
      <c r="W1357" s="43">
        <v>3245.9352469808068</v>
      </c>
      <c r="X1357" s="43">
        <v>0</v>
      </c>
      <c r="Y1357" s="43">
        <v>0</v>
      </c>
      <c r="Z1357" s="43">
        <v>3245.9352469808068</v>
      </c>
      <c r="AB1357" s="43">
        <v>173.34369182575512</v>
      </c>
      <c r="AC1357" s="43">
        <v>0</v>
      </c>
      <c r="AD1357" s="43">
        <v>0</v>
      </c>
      <c r="AE1357" s="43">
        <v>173.34369182575512</v>
      </c>
      <c r="AG1357" s="43">
        <v>5969274.9191977037</v>
      </c>
      <c r="AH1357" s="43">
        <v>701122.01334785426</v>
      </c>
      <c r="AI1357" s="43">
        <v>0</v>
      </c>
      <c r="AJ1357" s="43">
        <v>728043505.66817153</v>
      </c>
      <c r="AK1357" s="43">
        <v>734012780.5873692</v>
      </c>
    </row>
    <row r="1358" spans="3:37" x14ac:dyDescent="0.2">
      <c r="C1358" s="43">
        <v>5.9234266090193066E-4</v>
      </c>
      <c r="D1358" s="43">
        <v>5.9144407785948094E-2</v>
      </c>
      <c r="E1358" s="43">
        <v>6.1956552392502049</v>
      </c>
      <c r="F1358" s="43">
        <v>2.290183706546657</v>
      </c>
      <c r="H1358" s="43">
        <v>8.7472609829636013E-5</v>
      </c>
      <c r="I1358" s="43">
        <v>0.11225326091181564</v>
      </c>
      <c r="J1358" s="43">
        <v>0</v>
      </c>
      <c r="K1358" s="43">
        <v>1</v>
      </c>
      <c r="M1358" s="43">
        <v>7.9058348584413185E-3</v>
      </c>
      <c r="N1358" s="43">
        <v>4.8809697702714483E-2</v>
      </c>
      <c r="O1358" s="43">
        <v>0</v>
      </c>
      <c r="P1358" s="43">
        <v>1</v>
      </c>
      <c r="R1358" s="43">
        <v>663.32913393411366</v>
      </c>
      <c r="S1358" s="43">
        <v>185.91456852723437</v>
      </c>
      <c r="T1358" s="43">
        <v>7306.2786080051083</v>
      </c>
      <c r="U1358" s="43">
        <v>8155.5223104664565</v>
      </c>
      <c r="W1358" s="43">
        <v>4109.7586240061919</v>
      </c>
      <c r="X1358" s="43">
        <v>0</v>
      </c>
      <c r="Y1358" s="43">
        <v>0</v>
      </c>
      <c r="Z1358" s="43">
        <v>4109.7586240061919</v>
      </c>
      <c r="AB1358" s="43">
        <v>91.572359152706341</v>
      </c>
      <c r="AC1358" s="43">
        <v>0</v>
      </c>
      <c r="AD1358" s="43">
        <v>0</v>
      </c>
      <c r="AE1358" s="43">
        <v>91.572359152706341</v>
      </c>
      <c r="AG1358" s="43">
        <v>7557846.1095473869</v>
      </c>
      <c r="AH1358" s="43">
        <v>887707.86278533749</v>
      </c>
      <c r="AI1358" s="43">
        <v>0</v>
      </c>
      <c r="AJ1358" s="43">
        <v>384603908.44136661</v>
      </c>
      <c r="AK1358" s="43">
        <v>392161754.55091399</v>
      </c>
    </row>
    <row r="1359" spans="3:37" x14ac:dyDescent="0.2">
      <c r="C1359" s="43">
        <v>6.0980405804709592E-4</v>
      </c>
      <c r="D1359" s="43">
        <v>5.3345839248427181E-2</v>
      </c>
      <c r="E1359" s="43">
        <v>1.6922786174499016</v>
      </c>
      <c r="F1359" s="43">
        <v>3.5009107242507809</v>
      </c>
      <c r="H1359" s="43">
        <v>8.5124023439773675E-5</v>
      </c>
      <c r="I1359" s="43">
        <v>8.9295805502024553E-2</v>
      </c>
      <c r="J1359" s="43">
        <v>0</v>
      </c>
      <c r="K1359" s="43">
        <v>1</v>
      </c>
      <c r="M1359" s="43">
        <v>7.903022398703774E-3</v>
      </c>
      <c r="N1359" s="43">
        <v>4.5640273241250445E-2</v>
      </c>
      <c r="O1359" s="43">
        <v>0</v>
      </c>
      <c r="P1359" s="43">
        <v>1</v>
      </c>
      <c r="R1359" s="43">
        <v>615.93266220802093</v>
      </c>
      <c r="S1359" s="43">
        <v>143.92146616804695</v>
      </c>
      <c r="T1359" s="43">
        <v>6829.4199897499275</v>
      </c>
      <c r="U1359" s="43">
        <v>7589.2741181259953</v>
      </c>
      <c r="W1359" s="43">
        <v>1042.3296740436269</v>
      </c>
      <c r="X1359" s="43">
        <v>0</v>
      </c>
      <c r="Y1359" s="43">
        <v>0</v>
      </c>
      <c r="Z1359" s="43">
        <v>1042.3296740436269</v>
      </c>
      <c r="AB1359" s="43">
        <v>164.82200823556394</v>
      </c>
      <c r="AC1359" s="43">
        <v>0</v>
      </c>
      <c r="AD1359" s="43">
        <v>0</v>
      </c>
      <c r="AE1359" s="43">
        <v>164.82200823556394</v>
      </c>
      <c r="AG1359" s="43">
        <v>1916844.2705662299</v>
      </c>
      <c r="AH1359" s="43">
        <v>225143.20959342341</v>
      </c>
      <c r="AI1359" s="43">
        <v>0</v>
      </c>
      <c r="AJ1359" s="43">
        <v>692252434.58936858</v>
      </c>
      <c r="AK1359" s="43">
        <v>694169278.85993481</v>
      </c>
    </row>
    <row r="1360" spans="3:37" x14ac:dyDescent="0.2">
      <c r="C1360" s="43">
        <v>6.1935798464907155E-4</v>
      </c>
      <c r="D1360" s="43">
        <v>5.5774147902152071E-2</v>
      </c>
      <c r="E1360" s="43">
        <v>3.6744743557230577</v>
      </c>
      <c r="F1360" s="43">
        <v>2.1503371642937714</v>
      </c>
      <c r="H1360" s="43">
        <v>8.7607566177508268E-5</v>
      </c>
      <c r="I1360" s="43">
        <v>0.13194660692174653</v>
      </c>
      <c r="J1360" s="43">
        <v>0</v>
      </c>
      <c r="K1360" s="43">
        <v>1</v>
      </c>
      <c r="M1360" s="43">
        <v>7.8755282989816378E-3</v>
      </c>
      <c r="N1360" s="43">
        <v>4.6111485315349698E-2</v>
      </c>
      <c r="O1360" s="43">
        <v>0</v>
      </c>
      <c r="P1360" s="43">
        <v>1</v>
      </c>
      <c r="R1360" s="43">
        <v>654.05919815027391</v>
      </c>
      <c r="S1360" s="43">
        <v>218.86797246564257</v>
      </c>
      <c r="T1360" s="43">
        <v>6875.9257903775415</v>
      </c>
      <c r="U1360" s="43">
        <v>7748.8529609934576</v>
      </c>
      <c r="W1360" s="43">
        <v>2403.3237507279673</v>
      </c>
      <c r="X1360" s="43">
        <v>0</v>
      </c>
      <c r="Y1360" s="43">
        <v>0</v>
      </c>
      <c r="Z1360" s="43">
        <v>2403.3237507279673</v>
      </c>
      <c r="AB1360" s="43">
        <v>80.505580551007512</v>
      </c>
      <c r="AC1360" s="43">
        <v>0</v>
      </c>
      <c r="AD1360" s="43">
        <v>0</v>
      </c>
      <c r="AE1360" s="43">
        <v>80.505580551007512</v>
      </c>
      <c r="AG1360" s="43">
        <v>4419712.3775887322</v>
      </c>
      <c r="AH1360" s="43">
        <v>519117.93015724095</v>
      </c>
      <c r="AI1360" s="43">
        <v>0</v>
      </c>
      <c r="AJ1360" s="43">
        <v>338123438.31423157</v>
      </c>
      <c r="AK1360" s="43">
        <v>342543150.69182032</v>
      </c>
    </row>
    <row r="1361" spans="3:37" x14ac:dyDescent="0.2">
      <c r="C1361" s="43">
        <v>6.0777317179986658E-4</v>
      </c>
      <c r="D1361" s="43">
        <v>4.991687102262167E-2</v>
      </c>
      <c r="E1361" s="43">
        <v>2.547830260411291</v>
      </c>
      <c r="F1361" s="43">
        <v>1.5544173590920807</v>
      </c>
      <c r="H1361" s="43">
        <v>8.8743086437250709E-5</v>
      </c>
      <c r="I1361" s="43">
        <v>0.10376726947756643</v>
      </c>
      <c r="J1361" s="43">
        <v>0</v>
      </c>
      <c r="K1361" s="43">
        <v>1</v>
      </c>
      <c r="M1361" s="43">
        <v>7.9023744839152865E-3</v>
      </c>
      <c r="N1361" s="43">
        <v>4.4808518481197677E-2</v>
      </c>
      <c r="O1361" s="43">
        <v>0</v>
      </c>
      <c r="P1361" s="43">
        <v>1</v>
      </c>
      <c r="R1361" s="43">
        <v>574.42224861529769</v>
      </c>
      <c r="S1361" s="43">
        <v>174.3561580950342</v>
      </c>
      <c r="T1361" s="43">
        <v>6704.4099853042799</v>
      </c>
      <c r="U1361" s="43">
        <v>7453.188392014612</v>
      </c>
      <c r="W1361" s="43">
        <v>1463.5303872755533</v>
      </c>
      <c r="X1361" s="43">
        <v>0</v>
      </c>
      <c r="Y1361" s="43">
        <v>0</v>
      </c>
      <c r="Z1361" s="43">
        <v>1463.5303872755533</v>
      </c>
      <c r="AB1361" s="43">
        <v>34.076254270669985</v>
      </c>
      <c r="AC1361" s="43">
        <v>0</v>
      </c>
      <c r="AD1361" s="43">
        <v>0</v>
      </c>
      <c r="AE1361" s="43">
        <v>34.076254270669985</v>
      </c>
      <c r="AG1361" s="43">
        <v>2691432.3821997424</v>
      </c>
      <c r="AH1361" s="43">
        <v>316122.56365151948</v>
      </c>
      <c r="AI1361" s="43">
        <v>0</v>
      </c>
      <c r="AJ1361" s="43">
        <v>143120267.93681395</v>
      </c>
      <c r="AK1361" s="43">
        <v>145811700.31901368</v>
      </c>
    </row>
    <row r="1362" spans="3:37" x14ac:dyDescent="0.2">
      <c r="C1362" s="43">
        <v>6.1446633819650653E-4</v>
      </c>
      <c r="D1362" s="43">
        <v>6.1412322334489677E-2</v>
      </c>
      <c r="E1362" s="43">
        <v>11.617982197896406</v>
      </c>
      <c r="F1362" s="43">
        <v>3.3103108250161655</v>
      </c>
      <c r="H1362" s="43">
        <v>9.2736654268454899E-5</v>
      </c>
      <c r="I1362" s="43">
        <v>5.8138708312195961E-2</v>
      </c>
      <c r="J1362" s="43">
        <v>0</v>
      </c>
      <c r="K1362" s="43">
        <v>1</v>
      </c>
      <c r="M1362" s="43">
        <v>7.8352996548725386E-3</v>
      </c>
      <c r="N1362" s="43">
        <v>4.3756315695797736E-2</v>
      </c>
      <c r="O1362" s="43">
        <v>0</v>
      </c>
      <c r="P1362" s="43">
        <v>1</v>
      </c>
      <c r="R1362" s="43">
        <v>714.48972855687953</v>
      </c>
      <c r="S1362" s="43">
        <v>102.08435166159464</v>
      </c>
      <c r="T1362" s="43">
        <v>6491.4053663379736</v>
      </c>
      <c r="U1362" s="43">
        <v>7307.9794465564482</v>
      </c>
      <c r="W1362" s="43">
        <v>8300.9289469536616</v>
      </c>
      <c r="X1362" s="43">
        <v>0</v>
      </c>
      <c r="Y1362" s="43">
        <v>0</v>
      </c>
      <c r="Z1362" s="43">
        <v>8300.9289469536616</v>
      </c>
      <c r="AB1362" s="43">
        <v>176.62418890451681</v>
      </c>
      <c r="AC1362" s="43">
        <v>0</v>
      </c>
      <c r="AD1362" s="43">
        <v>0</v>
      </c>
      <c r="AE1362" s="43">
        <v>176.62418890451681</v>
      </c>
      <c r="AG1362" s="43">
        <v>15265408.333447784</v>
      </c>
      <c r="AH1362" s="43">
        <v>1793000.6525419909</v>
      </c>
      <c r="AI1362" s="43">
        <v>0</v>
      </c>
      <c r="AJ1362" s="43">
        <v>741821593.3989706</v>
      </c>
      <c r="AK1362" s="43">
        <v>757087001.73241842</v>
      </c>
    </row>
    <row r="1363" spans="3:37" x14ac:dyDescent="0.2">
      <c r="C1363" s="43">
        <v>6.0496079657642958E-4</v>
      </c>
      <c r="D1363" s="43">
        <v>5.8465729958564805E-2</v>
      </c>
      <c r="E1363" s="43">
        <v>5.461995204025806</v>
      </c>
      <c r="F1363" s="43">
        <v>3.1869461610515293</v>
      </c>
      <c r="H1363" s="43">
        <v>8.1073081652445752E-5</v>
      </c>
      <c r="I1363" s="43">
        <v>0.1063803495562925</v>
      </c>
      <c r="J1363" s="43">
        <v>0</v>
      </c>
      <c r="K1363" s="43">
        <v>1</v>
      </c>
      <c r="M1363" s="43">
        <v>7.827863796299156E-3</v>
      </c>
      <c r="N1363" s="43">
        <v>4.4930209757162866E-2</v>
      </c>
      <c r="O1363" s="43">
        <v>0</v>
      </c>
      <c r="P1363" s="43">
        <v>1</v>
      </c>
      <c r="R1363" s="43">
        <v>669.68563147346174</v>
      </c>
      <c r="S1363" s="43">
        <v>163.29785008752509</v>
      </c>
      <c r="T1363" s="43">
        <v>6659.2309849332214</v>
      </c>
      <c r="U1363" s="43">
        <v>7492.214466494208</v>
      </c>
      <c r="W1363" s="43">
        <v>3657.8197073130414</v>
      </c>
      <c r="X1363" s="43">
        <v>0</v>
      </c>
      <c r="Y1363" s="43">
        <v>0</v>
      </c>
      <c r="Z1363" s="43">
        <v>3657.8197073130414</v>
      </c>
      <c r="AB1363" s="43">
        <v>156.70860703226143</v>
      </c>
      <c r="AC1363" s="43">
        <v>0</v>
      </c>
      <c r="AD1363" s="43">
        <v>0</v>
      </c>
      <c r="AE1363" s="43">
        <v>156.70860703226143</v>
      </c>
      <c r="AG1363" s="43">
        <v>6726730.4417486833</v>
      </c>
      <c r="AH1363" s="43">
        <v>790089.05677961698</v>
      </c>
      <c r="AI1363" s="43">
        <v>0</v>
      </c>
      <c r="AJ1363" s="43">
        <v>658176149.53549802</v>
      </c>
      <c r="AK1363" s="43">
        <v>664902879.97724676</v>
      </c>
    </row>
    <row r="1364" spans="3:37" x14ac:dyDescent="0.2">
      <c r="C1364" s="43">
        <v>6.1035997250324936E-4</v>
      </c>
      <c r="D1364" s="43">
        <v>5.2974334256009108E-2</v>
      </c>
      <c r="E1364" s="43">
        <v>4.1983521978574974</v>
      </c>
      <c r="F1364" s="43">
        <v>2.910635593357406</v>
      </c>
      <c r="H1364" s="43">
        <v>8.4437335296930294E-5</v>
      </c>
      <c r="I1364" s="43">
        <v>8.2330316378081789E-2</v>
      </c>
      <c r="J1364" s="43">
        <v>0</v>
      </c>
      <c r="K1364" s="43">
        <v>1</v>
      </c>
      <c r="M1364" s="43">
        <v>7.83599833695575E-3</v>
      </c>
      <c r="N1364" s="43">
        <v>4.7450059789841736E-2</v>
      </c>
      <c r="O1364" s="43">
        <v>0</v>
      </c>
      <c r="P1364" s="43">
        <v>1</v>
      </c>
      <c r="R1364" s="43">
        <v>612.20084552644573</v>
      </c>
      <c r="S1364" s="43">
        <v>131.62448238632859</v>
      </c>
      <c r="T1364" s="43">
        <v>7040.0131755176553</v>
      </c>
      <c r="U1364" s="43">
        <v>7783.8385034304301</v>
      </c>
      <c r="W1364" s="43">
        <v>2570.2347653461716</v>
      </c>
      <c r="X1364" s="43">
        <v>0</v>
      </c>
      <c r="Y1364" s="43">
        <v>0</v>
      </c>
      <c r="Z1364" s="43">
        <v>2570.2347653461716</v>
      </c>
      <c r="AB1364" s="43">
        <v>125.15712165485691</v>
      </c>
      <c r="AC1364" s="43">
        <v>0</v>
      </c>
      <c r="AD1364" s="43">
        <v>0</v>
      </c>
      <c r="AE1364" s="43">
        <v>125.15712165485691</v>
      </c>
      <c r="AG1364" s="43">
        <v>4726661.7334716097</v>
      </c>
      <c r="AH1364" s="43">
        <v>555170.70931477309</v>
      </c>
      <c r="AI1364" s="43">
        <v>0</v>
      </c>
      <c r="AJ1364" s="43">
        <v>525659910.95039904</v>
      </c>
      <c r="AK1364" s="43">
        <v>530386572.68387067</v>
      </c>
    </row>
    <row r="1365" spans="3:37" x14ac:dyDescent="0.2">
      <c r="C1365" s="43">
        <v>6.2416503235529497E-4</v>
      </c>
      <c r="D1365" s="43">
        <v>5.4716933888193431E-2</v>
      </c>
      <c r="E1365" s="43">
        <v>2.3975025929614615</v>
      </c>
      <c r="F1365" s="43">
        <v>2.4631676946076482</v>
      </c>
      <c r="H1365" s="43">
        <v>9.3899054512180946E-5</v>
      </c>
      <c r="I1365" s="43">
        <v>0.10972955247868454</v>
      </c>
      <c r="J1365" s="43">
        <v>0</v>
      </c>
      <c r="K1365" s="43">
        <v>1</v>
      </c>
      <c r="M1365" s="43">
        <v>7.8746871727970458E-3</v>
      </c>
      <c r="N1365" s="43">
        <v>4.9140216599784847E-2</v>
      </c>
      <c r="O1365" s="43">
        <v>0</v>
      </c>
      <c r="P1365" s="43">
        <v>1</v>
      </c>
      <c r="R1365" s="43">
        <v>646.64148121392236</v>
      </c>
      <c r="S1365" s="43">
        <v>195.08649228490484</v>
      </c>
      <c r="T1365" s="43">
        <v>7326.7732202095222</v>
      </c>
      <c r="U1365" s="43">
        <v>8168.5011937083491</v>
      </c>
      <c r="W1365" s="43">
        <v>1550.3246279268192</v>
      </c>
      <c r="X1365" s="43">
        <v>0</v>
      </c>
      <c r="Y1365" s="43">
        <v>0</v>
      </c>
      <c r="Z1365" s="43">
        <v>1550.3246279268192</v>
      </c>
      <c r="AB1365" s="43">
        <v>101.23750700768311</v>
      </c>
      <c r="AC1365" s="43">
        <v>0</v>
      </c>
      <c r="AD1365" s="43">
        <v>0</v>
      </c>
      <c r="AE1365" s="43">
        <v>101.23750700768311</v>
      </c>
      <c r="AG1365" s="43">
        <v>2851046.9907574207</v>
      </c>
      <c r="AH1365" s="43">
        <v>334870.11963219295</v>
      </c>
      <c r="AI1365" s="43">
        <v>0</v>
      </c>
      <c r="AJ1365" s="43">
        <v>425197529.43226904</v>
      </c>
      <c r="AK1365" s="43">
        <v>428048576.42302644</v>
      </c>
    </row>
    <row r="1366" spans="3:37" x14ac:dyDescent="0.2">
      <c r="C1366" s="43">
        <v>5.8393283832157178E-4</v>
      </c>
      <c r="D1366" s="43">
        <v>5.4148628127174914E-2</v>
      </c>
      <c r="E1366" s="43">
        <v>6.7154795839056964</v>
      </c>
      <c r="F1366" s="43">
        <v>1.8386276677306361</v>
      </c>
      <c r="H1366" s="43">
        <v>8.8044134495486321E-5</v>
      </c>
      <c r="I1366" s="43">
        <v>0.11600073520519172</v>
      </c>
      <c r="J1366" s="43">
        <v>0</v>
      </c>
      <c r="K1366" s="43">
        <v>1</v>
      </c>
      <c r="M1366" s="43">
        <v>7.8681521881934779E-3</v>
      </c>
      <c r="N1366" s="43">
        <v>4.5935963151665482E-2</v>
      </c>
      <c r="O1366" s="43">
        <v>0</v>
      </c>
      <c r="P1366" s="43">
        <v>1</v>
      </c>
      <c r="R1366" s="43">
        <v>598.67721545739789</v>
      </c>
      <c r="S1366" s="43">
        <v>193.37643214173193</v>
      </c>
      <c r="T1366" s="43">
        <v>6843.3373749492384</v>
      </c>
      <c r="U1366" s="43">
        <v>7635.3910225483687</v>
      </c>
      <c r="W1366" s="43">
        <v>4020.4046177536675</v>
      </c>
      <c r="X1366" s="43">
        <v>0</v>
      </c>
      <c r="Y1366" s="43">
        <v>0</v>
      </c>
      <c r="Z1366" s="43">
        <v>4020.4046177536675</v>
      </c>
      <c r="AB1366" s="43">
        <v>53.721198630708479</v>
      </c>
      <c r="AC1366" s="43">
        <v>0</v>
      </c>
      <c r="AD1366" s="43">
        <v>0</v>
      </c>
      <c r="AE1366" s="43">
        <v>53.721198630708479</v>
      </c>
      <c r="AG1366" s="43">
        <v>7393524.0920489943</v>
      </c>
      <c r="AH1366" s="43">
        <v>868407.39743479213</v>
      </c>
      <c r="AI1366" s="43">
        <v>0</v>
      </c>
      <c r="AJ1366" s="43">
        <v>225629034.2489756</v>
      </c>
      <c r="AK1366" s="43">
        <v>233022558.34102461</v>
      </c>
    </row>
    <row r="1367" spans="3:37" x14ac:dyDescent="0.2">
      <c r="C1367" s="43">
        <v>6.2255873128680417E-4</v>
      </c>
      <c r="D1367" s="43">
        <v>5.1050611506273304E-2</v>
      </c>
      <c r="E1367" s="43">
        <v>9.8188637651744664</v>
      </c>
      <c r="F1367" s="43">
        <v>1.5797033506392415</v>
      </c>
      <c r="H1367" s="43">
        <v>8.9611103035508829E-5</v>
      </c>
      <c r="I1367" s="43">
        <v>6.7944226717523148E-2</v>
      </c>
      <c r="J1367" s="43">
        <v>0</v>
      </c>
      <c r="K1367" s="43">
        <v>1</v>
      </c>
      <c r="M1367" s="43">
        <v>7.8872685833153433E-3</v>
      </c>
      <c r="N1367" s="43">
        <v>4.5160868651029834E-2</v>
      </c>
      <c r="O1367" s="43">
        <v>0</v>
      </c>
      <c r="P1367" s="43">
        <v>1</v>
      </c>
      <c r="R1367" s="43">
        <v>601.76046242502935</v>
      </c>
      <c r="S1367" s="43">
        <v>115.28074015131742</v>
      </c>
      <c r="T1367" s="43">
        <v>6744.2131801900405</v>
      </c>
      <c r="U1367" s="43">
        <v>7461.2543827663876</v>
      </c>
      <c r="W1367" s="43">
        <v>5908.6039998197521</v>
      </c>
      <c r="X1367" s="43">
        <v>0</v>
      </c>
      <c r="Y1367" s="43">
        <v>0</v>
      </c>
      <c r="Z1367" s="43">
        <v>5908.6039998197521</v>
      </c>
      <c r="AB1367" s="43">
        <v>37.326153529450949</v>
      </c>
      <c r="AC1367" s="43">
        <v>0</v>
      </c>
      <c r="AD1367" s="43">
        <v>0</v>
      </c>
      <c r="AE1367" s="43">
        <v>37.326153529450949</v>
      </c>
      <c r="AG1367" s="43">
        <v>10865922.755668525</v>
      </c>
      <c r="AH1367" s="43">
        <v>1276258.4639610664</v>
      </c>
      <c r="AI1367" s="43">
        <v>0</v>
      </c>
      <c r="AJ1367" s="43">
        <v>156769844.82369399</v>
      </c>
      <c r="AK1367" s="43">
        <v>167635767.57936251</v>
      </c>
    </row>
    <row r="1368" spans="3:37" x14ac:dyDescent="0.2">
      <c r="C1368" s="43">
        <v>5.996918380646568E-4</v>
      </c>
      <c r="D1368" s="43">
        <v>5.0663688870033155E-2</v>
      </c>
      <c r="E1368" s="43">
        <v>8.3912764994556621</v>
      </c>
      <c r="F1368" s="43">
        <v>2.4720088453518092</v>
      </c>
      <c r="H1368" s="43">
        <v>9.2342988259552783E-5</v>
      </c>
      <c r="I1368" s="43">
        <v>7.5158815983907432E-2</v>
      </c>
      <c r="J1368" s="43">
        <v>0</v>
      </c>
      <c r="K1368" s="43">
        <v>1</v>
      </c>
      <c r="M1368" s="43">
        <v>7.8813216942078546E-3</v>
      </c>
      <c r="N1368" s="43">
        <v>4.6637097960633533E-2</v>
      </c>
      <c r="O1368" s="43">
        <v>0</v>
      </c>
      <c r="P1368" s="43">
        <v>1</v>
      </c>
      <c r="R1368" s="43">
        <v>575.26416168420951</v>
      </c>
      <c r="S1368" s="43">
        <v>131.40933786038093</v>
      </c>
      <c r="T1368" s="43">
        <v>6959.418376182527</v>
      </c>
      <c r="U1368" s="43">
        <v>7666.0918757271174</v>
      </c>
      <c r="W1368" s="43">
        <v>4827.2006409197693</v>
      </c>
      <c r="X1368" s="43">
        <v>0</v>
      </c>
      <c r="Y1368" s="43">
        <v>0</v>
      </c>
      <c r="Z1368" s="43">
        <v>4827.2006409197693</v>
      </c>
      <c r="AB1368" s="43">
        <v>90.606950982196309</v>
      </c>
      <c r="AC1368" s="43">
        <v>0</v>
      </c>
      <c r="AD1368" s="43">
        <v>0</v>
      </c>
      <c r="AE1368" s="43">
        <v>90.606950982196309</v>
      </c>
      <c r="AG1368" s="43">
        <v>8877221.9786514565</v>
      </c>
      <c r="AH1368" s="43">
        <v>1042675.3384386702</v>
      </c>
      <c r="AI1368" s="43">
        <v>0</v>
      </c>
      <c r="AJ1368" s="43">
        <v>380549194.12522447</v>
      </c>
      <c r="AK1368" s="43">
        <v>389426416.10387594</v>
      </c>
    </row>
    <row r="1369" spans="3:37" x14ac:dyDescent="0.2">
      <c r="C1369" s="43">
        <v>6.1544220372156122E-4</v>
      </c>
      <c r="D1369" s="43">
        <v>4.6788525523339133E-2</v>
      </c>
      <c r="E1369" s="43">
        <v>3.1270734895804062</v>
      </c>
      <c r="F1369" s="43">
        <v>3.899948958791299</v>
      </c>
      <c r="H1369" s="43">
        <v>8.9733446798742023E-5</v>
      </c>
      <c r="I1369" s="43">
        <v>8.9186711197977331E-2</v>
      </c>
      <c r="J1369" s="43">
        <v>0</v>
      </c>
      <c r="K1369" s="43">
        <v>1</v>
      </c>
      <c r="M1369" s="43">
        <v>7.9020924140649207E-3</v>
      </c>
      <c r="N1369" s="43">
        <v>4.6197411326449167E-2</v>
      </c>
      <c r="O1369" s="43">
        <v>0</v>
      </c>
      <c r="P1369" s="43">
        <v>1</v>
      </c>
      <c r="R1369" s="43">
        <v>545.21652008740091</v>
      </c>
      <c r="S1369" s="43">
        <v>151.52938903803798</v>
      </c>
      <c r="T1369" s="43">
        <v>6911.9743481541618</v>
      </c>
      <c r="U1369" s="43">
        <v>7608.7202572796004</v>
      </c>
      <c r="W1369" s="43">
        <v>1704.9321260465945</v>
      </c>
      <c r="X1369" s="43">
        <v>0</v>
      </c>
      <c r="Y1369" s="43">
        <v>0</v>
      </c>
      <c r="Z1369" s="43">
        <v>1704.9321260465945</v>
      </c>
      <c r="AB1369" s="43">
        <v>169.17770853253029</v>
      </c>
      <c r="AC1369" s="43">
        <v>0</v>
      </c>
      <c r="AD1369" s="43">
        <v>0</v>
      </c>
      <c r="AE1369" s="43">
        <v>169.17770853253029</v>
      </c>
      <c r="AG1369" s="43">
        <v>3135370.1797996871</v>
      </c>
      <c r="AH1369" s="43">
        <v>368265.33922606439</v>
      </c>
      <c r="AI1369" s="43">
        <v>0</v>
      </c>
      <c r="AJ1369" s="43">
        <v>710546375.83662724</v>
      </c>
      <c r="AK1369" s="43">
        <v>713681746.01642692</v>
      </c>
    </row>
    <row r="1370" spans="3:37" x14ac:dyDescent="0.2">
      <c r="C1370" s="43">
        <v>6.0704246831062554E-4</v>
      </c>
      <c r="D1370" s="43">
        <v>5.4235179297858316E-2</v>
      </c>
      <c r="E1370" s="43">
        <v>4.228161692274262</v>
      </c>
      <c r="F1370" s="43">
        <v>2.7966332457104053</v>
      </c>
      <c r="H1370" s="43">
        <v>9.0859043903046555E-5</v>
      </c>
      <c r="I1370" s="43">
        <v>7.4238408978365519E-2</v>
      </c>
      <c r="J1370" s="43">
        <v>0</v>
      </c>
      <c r="K1370" s="43">
        <v>1</v>
      </c>
      <c r="M1370" s="43">
        <v>7.9137973997887023E-3</v>
      </c>
      <c r="N1370" s="43">
        <v>4.8527728805458969E-2</v>
      </c>
      <c r="O1370" s="43">
        <v>0</v>
      </c>
      <c r="P1370" s="43">
        <v>1</v>
      </c>
      <c r="R1370" s="43">
        <v>623.36516332530778</v>
      </c>
      <c r="S1370" s="43">
        <v>127.71420111569172</v>
      </c>
      <c r="T1370" s="43">
        <v>7271.3871182010298</v>
      </c>
      <c r="U1370" s="43">
        <v>8022.4664826420294</v>
      </c>
      <c r="W1370" s="43">
        <v>2635.6887038703549</v>
      </c>
      <c r="X1370" s="43">
        <v>0</v>
      </c>
      <c r="Y1370" s="43">
        <v>0</v>
      </c>
      <c r="Z1370" s="43">
        <v>2635.6887038703549</v>
      </c>
      <c r="AB1370" s="43">
        <v>119.83556770133009</v>
      </c>
      <c r="AC1370" s="43">
        <v>0</v>
      </c>
      <c r="AD1370" s="43">
        <v>0</v>
      </c>
      <c r="AE1370" s="43">
        <v>119.83556770133009</v>
      </c>
      <c r="AG1370" s="43">
        <v>4847031.5264175823</v>
      </c>
      <c r="AH1370" s="43">
        <v>569308.76003599667</v>
      </c>
      <c r="AI1370" s="43">
        <v>0</v>
      </c>
      <c r="AJ1370" s="43">
        <v>503309384.34558636</v>
      </c>
      <c r="AK1370" s="43">
        <v>508156415.87200391</v>
      </c>
    </row>
    <row r="1371" spans="3:37" x14ac:dyDescent="0.2">
      <c r="C1371" s="43">
        <v>6.006703148118981E-4</v>
      </c>
      <c r="D1371" s="43">
        <v>5.7729816442728232E-2</v>
      </c>
      <c r="E1371" s="43">
        <v>2.8557877453100682</v>
      </c>
      <c r="F1371" s="43">
        <v>2.3734983531327249</v>
      </c>
      <c r="H1371" s="43">
        <v>9.0336321412531895E-5</v>
      </c>
      <c r="I1371" s="43">
        <v>0.12589297596327687</v>
      </c>
      <c r="J1371" s="43">
        <v>0</v>
      </c>
      <c r="K1371" s="43">
        <v>1</v>
      </c>
      <c r="M1371" s="43">
        <v>7.772727753990522E-3</v>
      </c>
      <c r="N1371" s="43">
        <v>4.8779808448073392E-2</v>
      </c>
      <c r="O1371" s="43">
        <v>0</v>
      </c>
      <c r="P1371" s="43">
        <v>1</v>
      </c>
      <c r="R1371" s="43">
        <v>656.5664985739453</v>
      </c>
      <c r="S1371" s="43">
        <v>215.33085971332275</v>
      </c>
      <c r="T1371" s="43">
        <v>7178.8672049316738</v>
      </c>
      <c r="U1371" s="43">
        <v>8050.7645632189415</v>
      </c>
      <c r="W1371" s="43">
        <v>1875.0145606086132</v>
      </c>
      <c r="X1371" s="43">
        <v>0</v>
      </c>
      <c r="Y1371" s="43">
        <v>0</v>
      </c>
      <c r="Z1371" s="43">
        <v>1875.0145606086132</v>
      </c>
      <c r="AB1371" s="43">
        <v>96.491851482937392</v>
      </c>
      <c r="AC1371" s="43">
        <v>0</v>
      </c>
      <c r="AD1371" s="43">
        <v>0</v>
      </c>
      <c r="AE1371" s="43">
        <v>96.491851482937392</v>
      </c>
      <c r="AG1371" s="43">
        <v>3448151.77695924</v>
      </c>
      <c r="AH1371" s="43">
        <v>405003.14509146044</v>
      </c>
      <c r="AI1371" s="43">
        <v>0</v>
      </c>
      <c r="AJ1371" s="43">
        <v>405265776.22833705</v>
      </c>
      <c r="AK1371" s="43">
        <v>408713928.00529629</v>
      </c>
    </row>
    <row r="1372" spans="3:37" x14ac:dyDescent="0.2">
      <c r="C1372" s="43">
        <v>6.1663319589910781E-4</v>
      </c>
      <c r="D1372" s="43">
        <v>6.224432968678606E-2</v>
      </c>
      <c r="E1372" s="43">
        <v>4.5982877402373754</v>
      </c>
      <c r="F1372" s="43">
        <v>3.8965491645219403</v>
      </c>
      <c r="H1372" s="43">
        <v>8.9281872729790916E-5</v>
      </c>
      <c r="I1372" s="43">
        <v>0.1051075972502743</v>
      </c>
      <c r="J1372" s="43">
        <v>0</v>
      </c>
      <c r="K1372" s="43">
        <v>1</v>
      </c>
      <c r="M1372" s="43">
        <v>7.8966287944061131E-3</v>
      </c>
      <c r="N1372" s="43">
        <v>4.4970365238117746E-2</v>
      </c>
      <c r="O1372" s="43">
        <v>0</v>
      </c>
      <c r="P1372" s="43">
        <v>1</v>
      </c>
      <c r="R1372" s="43">
        <v>726.72327216972167</v>
      </c>
      <c r="S1372" s="43">
        <v>177.68050188606733</v>
      </c>
      <c r="T1372" s="43">
        <v>6723.7337971030638</v>
      </c>
      <c r="U1372" s="43">
        <v>7628.1375711588526</v>
      </c>
      <c r="W1372" s="43">
        <v>3341.6827129632206</v>
      </c>
      <c r="X1372" s="43">
        <v>0</v>
      </c>
      <c r="Y1372" s="43">
        <v>0</v>
      </c>
      <c r="Z1372" s="43">
        <v>3341.6827129632206</v>
      </c>
      <c r="AB1372" s="43">
        <v>225.2338964920788</v>
      </c>
      <c r="AC1372" s="43">
        <v>0</v>
      </c>
      <c r="AD1372" s="43">
        <v>0</v>
      </c>
      <c r="AE1372" s="43">
        <v>225.2338964920788</v>
      </c>
      <c r="AG1372" s="43">
        <v>6145354.5091393627</v>
      </c>
      <c r="AH1372" s="43">
        <v>721803.46600005566</v>
      </c>
      <c r="AI1372" s="43">
        <v>0</v>
      </c>
      <c r="AJ1372" s="43">
        <v>945982365.2667309</v>
      </c>
      <c r="AK1372" s="43">
        <v>952127719.77587032</v>
      </c>
    </row>
    <row r="1373" spans="3:37" x14ac:dyDescent="0.2">
      <c r="C1373" s="43">
        <v>6.3656822891644538E-4</v>
      </c>
      <c r="D1373" s="43">
        <v>5.6327200452532256E-2</v>
      </c>
      <c r="E1373" s="43">
        <v>5.7976947412553956</v>
      </c>
      <c r="F1373" s="43">
        <v>1.1276148888205075</v>
      </c>
      <c r="H1373" s="43">
        <v>9.266738213997705E-5</v>
      </c>
      <c r="I1373" s="43">
        <v>0.11478209492490998</v>
      </c>
      <c r="J1373" s="43">
        <v>0</v>
      </c>
      <c r="K1373" s="43">
        <v>1</v>
      </c>
      <c r="M1373" s="43">
        <v>7.8739321026669584E-3</v>
      </c>
      <c r="N1373" s="43">
        <v>4.883321599515833E-2</v>
      </c>
      <c r="O1373" s="43">
        <v>0</v>
      </c>
      <c r="P1373" s="43">
        <v>1</v>
      </c>
      <c r="R1373" s="43">
        <v>678.89951539460628</v>
      </c>
      <c r="S1373" s="43">
        <v>201.39255609872791</v>
      </c>
      <c r="T1373" s="43">
        <v>7280.301492725539</v>
      </c>
      <c r="U1373" s="43">
        <v>8160.5935642188733</v>
      </c>
      <c r="W1373" s="43">
        <v>3936.0521502441452</v>
      </c>
      <c r="X1373" s="43">
        <v>0</v>
      </c>
      <c r="Y1373" s="43">
        <v>0</v>
      </c>
      <c r="Z1373" s="43">
        <v>3936.0521502441452</v>
      </c>
      <c r="AB1373" s="43">
        <v>9.2702324209795659</v>
      </c>
      <c r="AC1373" s="43">
        <v>0</v>
      </c>
      <c r="AD1373" s="43">
        <v>0</v>
      </c>
      <c r="AE1373" s="43">
        <v>9.2702324209795659</v>
      </c>
      <c r="AG1373" s="43">
        <v>7238399.9042989826</v>
      </c>
      <c r="AH1373" s="43">
        <v>850187.26445273531</v>
      </c>
      <c r="AI1373" s="43">
        <v>0</v>
      </c>
      <c r="AJ1373" s="43">
        <v>38934976.168114178</v>
      </c>
      <c r="AK1373" s="43">
        <v>46173376.072413161</v>
      </c>
    </row>
    <row r="1374" spans="3:37" x14ac:dyDescent="0.2">
      <c r="C1374" s="43">
        <v>5.9415625615339665E-4</v>
      </c>
      <c r="D1374" s="43">
        <v>5.5947389448700369E-2</v>
      </c>
      <c r="E1374" s="43">
        <v>3.7947410406768962</v>
      </c>
      <c r="F1374" s="43">
        <v>4.6371684027749156</v>
      </c>
      <c r="H1374" s="43">
        <v>8.8588010051453593E-5</v>
      </c>
      <c r="I1374" s="43">
        <v>9.0713348534190344E-2</v>
      </c>
      <c r="J1374" s="43">
        <v>0</v>
      </c>
      <c r="K1374" s="43">
        <v>1</v>
      </c>
      <c r="M1374" s="43">
        <v>7.8862423917537283E-3</v>
      </c>
      <c r="N1374" s="43">
        <v>4.5212069574191764E-2</v>
      </c>
      <c r="O1374" s="43">
        <v>0</v>
      </c>
      <c r="P1374" s="43">
        <v>1</v>
      </c>
      <c r="R1374" s="43">
        <v>629.39439923539919</v>
      </c>
      <c r="S1374" s="43">
        <v>152.15580201111413</v>
      </c>
      <c r="T1374" s="43">
        <v>6750.9809337834258</v>
      </c>
      <c r="U1374" s="43">
        <v>7532.5311350299389</v>
      </c>
      <c r="W1374" s="43">
        <v>2388.3887575507488</v>
      </c>
      <c r="X1374" s="43">
        <v>0</v>
      </c>
      <c r="Y1374" s="43">
        <v>0</v>
      </c>
      <c r="Z1374" s="43">
        <v>2388.3887575507488</v>
      </c>
      <c r="AB1374" s="43">
        <v>244.94583613072692</v>
      </c>
      <c r="AC1374" s="43">
        <v>0</v>
      </c>
      <c r="AD1374" s="43">
        <v>0</v>
      </c>
      <c r="AE1374" s="43">
        <v>244.94583613072692</v>
      </c>
      <c r="AG1374" s="43">
        <v>4392246.9251358267</v>
      </c>
      <c r="AH1374" s="43">
        <v>515891.97163096175</v>
      </c>
      <c r="AI1374" s="43">
        <v>0</v>
      </c>
      <c r="AJ1374" s="43">
        <v>1028772511.749053</v>
      </c>
      <c r="AK1374" s="43">
        <v>1033164758.6741889</v>
      </c>
    </row>
    <row r="1375" spans="3:37" x14ac:dyDescent="0.2">
      <c r="C1375" s="43">
        <v>6.0157078811593487E-4</v>
      </c>
      <c r="D1375" s="43">
        <v>6.3946063226360428E-2</v>
      </c>
      <c r="E1375" s="43">
        <v>9.5036884057726727</v>
      </c>
      <c r="F1375" s="43">
        <v>3.6499991443011615</v>
      </c>
      <c r="H1375" s="43">
        <v>9.8179668196363146E-5</v>
      </c>
      <c r="I1375" s="43">
        <v>8.4837762646400611E-2</v>
      </c>
      <c r="J1375" s="43">
        <v>0</v>
      </c>
      <c r="K1375" s="43">
        <v>1</v>
      </c>
      <c r="M1375" s="43">
        <v>7.8617850411336621E-3</v>
      </c>
      <c r="N1375" s="43">
        <v>4.6880330754007882E-2</v>
      </c>
      <c r="O1375" s="43">
        <v>0</v>
      </c>
      <c r="P1375" s="43">
        <v>1</v>
      </c>
      <c r="R1375" s="43">
        <v>728.35469586683632</v>
      </c>
      <c r="S1375" s="43">
        <v>157.70778769221144</v>
      </c>
      <c r="T1375" s="43">
        <v>6978.3734143789061</v>
      </c>
      <c r="U1375" s="43">
        <v>7864.435897937954</v>
      </c>
      <c r="W1375" s="43">
        <v>6922.0560783997335</v>
      </c>
      <c r="X1375" s="43">
        <v>0</v>
      </c>
      <c r="Y1375" s="43">
        <v>0</v>
      </c>
      <c r="Z1375" s="43">
        <v>6922.0560783997335</v>
      </c>
      <c r="AB1375" s="43">
        <v>206.52490732504882</v>
      </c>
      <c r="AC1375" s="43">
        <v>0</v>
      </c>
      <c r="AD1375" s="43">
        <v>0</v>
      </c>
      <c r="AE1375" s="43">
        <v>206.52490732504882</v>
      </c>
      <c r="AG1375" s="43">
        <v>12729661.12817711</v>
      </c>
      <c r="AH1375" s="43">
        <v>1495164.1129343424</v>
      </c>
      <c r="AI1375" s="43">
        <v>0</v>
      </c>
      <c r="AJ1375" s="43">
        <v>867404610.76520503</v>
      </c>
      <c r="AK1375" s="43">
        <v>880134271.89338219</v>
      </c>
    </row>
    <row r="1376" spans="3:37" x14ac:dyDescent="0.2">
      <c r="C1376" s="43">
        <v>6.1582743958576991E-4</v>
      </c>
      <c r="D1376" s="43">
        <v>5.5543830560501273E-2</v>
      </c>
      <c r="E1376" s="43">
        <v>1.903376503955893</v>
      </c>
      <c r="F1376" s="43">
        <v>2.5443932404458924</v>
      </c>
      <c r="H1376" s="43">
        <v>9.9391737907517097E-5</v>
      </c>
      <c r="I1376" s="43">
        <v>9.363172091250567E-2</v>
      </c>
      <c r="J1376" s="43">
        <v>0</v>
      </c>
      <c r="K1376" s="43">
        <v>1</v>
      </c>
      <c r="M1376" s="43">
        <v>7.884378041239537E-3</v>
      </c>
      <c r="N1376" s="43">
        <v>4.5270085703586802E-2</v>
      </c>
      <c r="O1376" s="43">
        <v>0</v>
      </c>
      <c r="P1376" s="43">
        <v>1</v>
      </c>
      <c r="R1376" s="43">
        <v>647.64532683104267</v>
      </c>
      <c r="S1376" s="43">
        <v>176.20395934587094</v>
      </c>
      <c r="T1376" s="43">
        <v>6758.04577628478</v>
      </c>
      <c r="U1376" s="43">
        <v>7581.8950624616937</v>
      </c>
      <c r="W1376" s="43">
        <v>1232.7128979870417</v>
      </c>
      <c r="X1376" s="43">
        <v>0</v>
      </c>
      <c r="Y1376" s="43">
        <v>0</v>
      </c>
      <c r="Z1376" s="43">
        <v>1232.7128979870417</v>
      </c>
      <c r="AB1376" s="43">
        <v>107.02343995117296</v>
      </c>
      <c r="AC1376" s="43">
        <v>0</v>
      </c>
      <c r="AD1376" s="43">
        <v>0</v>
      </c>
      <c r="AE1376" s="43">
        <v>107.02343995117296</v>
      </c>
      <c r="AG1376" s="43">
        <v>2266959.0193981696</v>
      </c>
      <c r="AH1376" s="43">
        <v>266265.98596520099</v>
      </c>
      <c r="AI1376" s="43">
        <v>0</v>
      </c>
      <c r="AJ1376" s="43">
        <v>449498447.7949264</v>
      </c>
      <c r="AK1376" s="43">
        <v>451765406.81432456</v>
      </c>
    </row>
    <row r="1377" spans="3:37" x14ac:dyDescent="0.2">
      <c r="C1377" s="43">
        <v>6.1169089113921604E-4</v>
      </c>
      <c r="D1377" s="43">
        <v>5.1734304610666387E-2</v>
      </c>
      <c r="E1377" s="43">
        <v>9.2209542437869878</v>
      </c>
      <c r="F1377" s="43">
        <v>1.8104966082214669</v>
      </c>
      <c r="H1377" s="43">
        <v>8.6491161885351054E-5</v>
      </c>
      <c r="I1377" s="43">
        <v>0.12878660039759993</v>
      </c>
      <c r="J1377" s="43">
        <v>0</v>
      </c>
      <c r="K1377" s="43">
        <v>1</v>
      </c>
      <c r="M1377" s="43">
        <v>7.859482397151285E-3</v>
      </c>
      <c r="N1377" s="43">
        <v>4.3821121714642981E-2</v>
      </c>
      <c r="O1377" s="43">
        <v>0</v>
      </c>
      <c r="P1377" s="43">
        <v>1</v>
      </c>
      <c r="R1377" s="43">
        <v>599.17405831483279</v>
      </c>
      <c r="S1377" s="43">
        <v>210.90398379096274</v>
      </c>
      <c r="T1377" s="43">
        <v>6521.0842119607305</v>
      </c>
      <c r="U1377" s="43">
        <v>7331.1622540665257</v>
      </c>
      <c r="W1377" s="43">
        <v>5524.9565757852297</v>
      </c>
      <c r="X1377" s="43">
        <v>0</v>
      </c>
      <c r="Y1377" s="43">
        <v>0</v>
      </c>
      <c r="Z1377" s="43">
        <v>5524.9565757852297</v>
      </c>
      <c r="AB1377" s="43">
        <v>51.962253993835589</v>
      </c>
      <c r="AC1377" s="43">
        <v>0</v>
      </c>
      <c r="AD1377" s="43">
        <v>0</v>
      </c>
      <c r="AE1377" s="43">
        <v>51.962253993835589</v>
      </c>
      <c r="AG1377" s="43">
        <v>10160395.142869037</v>
      </c>
      <c r="AH1377" s="43">
        <v>1193390.6203696097</v>
      </c>
      <c r="AI1377" s="43">
        <v>0</v>
      </c>
      <c r="AJ1377" s="43">
        <v>218241466.77410948</v>
      </c>
      <c r="AK1377" s="43">
        <v>228401861.91697851</v>
      </c>
    </row>
    <row r="1378" spans="3:37" x14ac:dyDescent="0.2">
      <c r="C1378" s="43">
        <v>6.0290268989240318E-4</v>
      </c>
      <c r="D1378" s="43">
        <v>4.7437277482347391E-2</v>
      </c>
      <c r="E1378" s="43">
        <v>6.979745811829754</v>
      </c>
      <c r="F1378" s="43">
        <v>1.8049136610935217</v>
      </c>
      <c r="H1378" s="43">
        <v>9.7253310656575387E-5</v>
      </c>
      <c r="I1378" s="43">
        <v>0.1049698145003688</v>
      </c>
      <c r="J1378" s="43">
        <v>0</v>
      </c>
      <c r="K1378" s="43">
        <v>1</v>
      </c>
      <c r="M1378" s="43">
        <v>7.8324514777737206E-3</v>
      </c>
      <c r="N1378" s="43">
        <v>4.3906492899695046E-2</v>
      </c>
      <c r="O1378" s="43">
        <v>0</v>
      </c>
      <c r="P1378" s="43">
        <v>1</v>
      </c>
      <c r="R1378" s="43">
        <v>541.51357760542339</v>
      </c>
      <c r="S1378" s="43">
        <v>193.29080591355665</v>
      </c>
      <c r="T1378" s="43">
        <v>6511.3169273625381</v>
      </c>
      <c r="U1378" s="43">
        <v>7246.1213108815182</v>
      </c>
      <c r="W1378" s="43">
        <v>3779.6271253404002</v>
      </c>
      <c r="X1378" s="43">
        <v>0</v>
      </c>
      <c r="Y1378" s="43">
        <v>0</v>
      </c>
      <c r="Z1378" s="43">
        <v>3779.6271253404002</v>
      </c>
      <c r="AB1378" s="43">
        <v>46.638269362198848</v>
      </c>
      <c r="AC1378" s="43">
        <v>0</v>
      </c>
      <c r="AD1378" s="43">
        <v>0</v>
      </c>
      <c r="AE1378" s="43">
        <v>46.638269362198848</v>
      </c>
      <c r="AG1378" s="43">
        <v>6950734.2835009964</v>
      </c>
      <c r="AH1378" s="43">
        <v>816399.45907352644</v>
      </c>
      <c r="AI1378" s="43">
        <v>0</v>
      </c>
      <c r="AJ1378" s="43">
        <v>195880731.32123515</v>
      </c>
      <c r="AK1378" s="43">
        <v>202831465.60473615</v>
      </c>
    </row>
    <row r="1379" spans="3:37" x14ac:dyDescent="0.2">
      <c r="C1379" s="43">
        <v>6.2352989242309143E-4</v>
      </c>
      <c r="D1379" s="43">
        <v>5.5223438634042443E-2</v>
      </c>
      <c r="E1379" s="43">
        <v>2.2201499789832817</v>
      </c>
      <c r="F1379" s="43">
        <v>2.6175282507576716</v>
      </c>
      <c r="H1379" s="43">
        <v>7.7622754048721246E-5</v>
      </c>
      <c r="I1379" s="43">
        <v>6.9703148245050542E-2</v>
      </c>
      <c r="J1379" s="43">
        <v>0</v>
      </c>
      <c r="K1379" s="43">
        <v>1</v>
      </c>
      <c r="M1379" s="43">
        <v>7.8297242842664764E-3</v>
      </c>
      <c r="N1379" s="43">
        <v>4.6016123951143628E-2</v>
      </c>
      <c r="O1379" s="43">
        <v>0</v>
      </c>
      <c r="P1379" s="43">
        <v>1</v>
      </c>
      <c r="R1379" s="43">
        <v>651.96322159008844</v>
      </c>
      <c r="S1379" s="43">
        <v>102.44335999834045</v>
      </c>
      <c r="T1379" s="43">
        <v>6821.7983250245306</v>
      </c>
      <c r="U1379" s="43">
        <v>7576.2049066129593</v>
      </c>
      <c r="W1379" s="43">
        <v>1447.4561327111076</v>
      </c>
      <c r="X1379" s="43">
        <v>0</v>
      </c>
      <c r="Y1379" s="43">
        <v>0</v>
      </c>
      <c r="Z1379" s="43">
        <v>1447.4561327111076</v>
      </c>
      <c r="AB1379" s="43">
        <v>112.83887544333386</v>
      </c>
      <c r="AC1379" s="43">
        <v>0</v>
      </c>
      <c r="AD1379" s="43">
        <v>0</v>
      </c>
      <c r="AE1379" s="43">
        <v>112.83887544333386</v>
      </c>
      <c r="AG1379" s="43">
        <v>2661871.8280557268</v>
      </c>
      <c r="AH1379" s="43">
        <v>312650.52466559922</v>
      </c>
      <c r="AI1379" s="43">
        <v>0</v>
      </c>
      <c r="AJ1379" s="43">
        <v>473923276.86200219</v>
      </c>
      <c r="AK1379" s="43">
        <v>476585148.69005793</v>
      </c>
    </row>
    <row r="1380" spans="3:37" x14ac:dyDescent="0.2">
      <c r="C1380" s="43">
        <v>5.9333420374216457E-4</v>
      </c>
      <c r="D1380" s="43">
        <v>6.8018716987256589E-2</v>
      </c>
      <c r="E1380" s="43">
        <v>13.041452172350938</v>
      </c>
      <c r="F1380" s="43">
        <v>1.6445918707294993</v>
      </c>
      <c r="H1380" s="43">
        <v>9.0562302367702685E-5</v>
      </c>
      <c r="I1380" s="43">
        <v>8.0770696714091011E-2</v>
      </c>
      <c r="J1380" s="43">
        <v>0</v>
      </c>
      <c r="K1380" s="43">
        <v>1</v>
      </c>
      <c r="M1380" s="43">
        <v>7.8237836231677665E-3</v>
      </c>
      <c r="N1380" s="43">
        <v>4.3759126310111633E-2</v>
      </c>
      <c r="O1380" s="43">
        <v>0</v>
      </c>
      <c r="P1380" s="43">
        <v>1</v>
      </c>
      <c r="R1380" s="43">
        <v>764.13517751606207</v>
      </c>
      <c r="S1380" s="43">
        <v>138.49804941011297</v>
      </c>
      <c r="T1380" s="43">
        <v>6482.2808922323557</v>
      </c>
      <c r="U1380" s="43">
        <v>7384.9141191585304</v>
      </c>
      <c r="W1380" s="43">
        <v>9965.432370786617</v>
      </c>
      <c r="X1380" s="43">
        <v>0</v>
      </c>
      <c r="Y1380" s="43">
        <v>0</v>
      </c>
      <c r="Z1380" s="43">
        <v>9965.432370786617</v>
      </c>
      <c r="AB1380" s="43">
        <v>52.703419621486717</v>
      </c>
      <c r="AC1380" s="43">
        <v>0</v>
      </c>
      <c r="AD1380" s="43">
        <v>0</v>
      </c>
      <c r="AE1380" s="43">
        <v>52.703419621486717</v>
      </c>
      <c r="AG1380" s="43">
        <v>18326430.129876588</v>
      </c>
      <c r="AH1380" s="43">
        <v>2152533.3920899094</v>
      </c>
      <c r="AI1380" s="43">
        <v>0</v>
      </c>
      <c r="AJ1380" s="43">
        <v>221354362.4102442</v>
      </c>
      <c r="AK1380" s="43">
        <v>239680792.54012078</v>
      </c>
    </row>
    <row r="1381" spans="3:37" x14ac:dyDescent="0.2">
      <c r="C1381" s="43">
        <v>6.2836479120409461E-4</v>
      </c>
      <c r="D1381" s="43">
        <v>5.6182497578156188E-2</v>
      </c>
      <c r="E1381" s="43">
        <v>1.849781825111303</v>
      </c>
      <c r="F1381" s="43">
        <v>1.1126444715386286</v>
      </c>
      <c r="H1381" s="43">
        <v>8.7827080021194218E-5</v>
      </c>
      <c r="I1381" s="43">
        <v>7.970998146262967E-2</v>
      </c>
      <c r="J1381" s="43">
        <v>0</v>
      </c>
      <c r="K1381" s="43">
        <v>1</v>
      </c>
      <c r="M1381" s="43">
        <v>7.8399775210465025E-3</v>
      </c>
      <c r="N1381" s="43">
        <v>4.6179797954095658E-2</v>
      </c>
      <c r="O1381" s="43">
        <v>0</v>
      </c>
      <c r="P1381" s="43">
        <v>1</v>
      </c>
      <c r="R1381" s="43">
        <v>668.42895901866916</v>
      </c>
      <c r="S1381" s="43">
        <v>132.55115762297257</v>
      </c>
      <c r="T1381" s="43">
        <v>6855.0277737044908</v>
      </c>
      <c r="U1381" s="43">
        <v>7656.0078903461326</v>
      </c>
      <c r="W1381" s="43">
        <v>1236.4477397708022</v>
      </c>
      <c r="X1381" s="43">
        <v>0</v>
      </c>
      <c r="Y1381" s="43">
        <v>0</v>
      </c>
      <c r="Z1381" s="43">
        <v>1236.4477397708022</v>
      </c>
      <c r="AB1381" s="43">
        <v>8.0565464729257705</v>
      </c>
      <c r="AC1381" s="43">
        <v>0</v>
      </c>
      <c r="AD1381" s="43">
        <v>0</v>
      </c>
      <c r="AE1381" s="43">
        <v>8.0565464729257705</v>
      </c>
      <c r="AG1381" s="43">
        <v>2273827.393438505</v>
      </c>
      <c r="AH1381" s="43">
        <v>267072.71179049328</v>
      </c>
      <c r="AI1381" s="43">
        <v>0</v>
      </c>
      <c r="AJ1381" s="43">
        <v>33837495.186288238</v>
      </c>
      <c r="AK1381" s="43">
        <v>36111322.579726741</v>
      </c>
    </row>
    <row r="1382" spans="3:37" x14ac:dyDescent="0.2">
      <c r="C1382" s="43">
        <v>6.0199690382796434E-4</v>
      </c>
      <c r="D1382" s="43">
        <v>4.8784832744314617E-2</v>
      </c>
      <c r="E1382" s="43">
        <v>4.4311931231530535</v>
      </c>
      <c r="F1382" s="43">
        <v>1.4835806274587342</v>
      </c>
      <c r="H1382" s="43">
        <v>9.373084295150047E-5</v>
      </c>
      <c r="I1382" s="43">
        <v>0.11030148869117207</v>
      </c>
      <c r="J1382" s="43">
        <v>0</v>
      </c>
      <c r="K1382" s="43">
        <v>1</v>
      </c>
      <c r="M1382" s="43">
        <v>7.9123846486338634E-3</v>
      </c>
      <c r="N1382" s="43">
        <v>4.3096240507225846E-2</v>
      </c>
      <c r="O1382" s="43">
        <v>0</v>
      </c>
      <c r="P1382" s="43">
        <v>1</v>
      </c>
      <c r="R1382" s="43">
        <v>556.0597380454617</v>
      </c>
      <c r="S1382" s="43">
        <v>195.7520277628374</v>
      </c>
      <c r="T1382" s="43">
        <v>6456.3809981619142</v>
      </c>
      <c r="U1382" s="43">
        <v>7208.1927639702135</v>
      </c>
      <c r="W1382" s="43">
        <v>2464.0080872893382</v>
      </c>
      <c r="X1382" s="43">
        <v>0</v>
      </c>
      <c r="Y1382" s="43">
        <v>0</v>
      </c>
      <c r="Z1382" s="43">
        <v>2464.0080872893382</v>
      </c>
      <c r="AB1382" s="43">
        <v>28.772269722056318</v>
      </c>
      <c r="AC1382" s="43">
        <v>0</v>
      </c>
      <c r="AD1382" s="43">
        <v>0</v>
      </c>
      <c r="AE1382" s="43">
        <v>28.772269722056318</v>
      </c>
      <c r="AG1382" s="43">
        <v>4531310.8725250931</v>
      </c>
      <c r="AH1382" s="43">
        <v>532225.746854497</v>
      </c>
      <c r="AI1382" s="43">
        <v>0</v>
      </c>
      <c r="AJ1382" s="43">
        <v>120843532.83263654</v>
      </c>
      <c r="AK1382" s="43">
        <v>125374843.70516163</v>
      </c>
    </row>
    <row r="1383" spans="3:37" x14ac:dyDescent="0.2">
      <c r="C1383" s="43">
        <v>6.1657073252652239E-4</v>
      </c>
      <c r="D1383" s="43">
        <v>5.5424319351811135E-2</v>
      </c>
      <c r="E1383" s="43">
        <v>4.6983385739663746</v>
      </c>
      <c r="F1383" s="43">
        <v>1.808216663449127</v>
      </c>
      <c r="H1383" s="43">
        <v>9.3862268156108541E-5</v>
      </c>
      <c r="I1383" s="43">
        <v>8.5963413942312578E-2</v>
      </c>
      <c r="J1383" s="43">
        <v>0</v>
      </c>
      <c r="K1383" s="43">
        <v>1</v>
      </c>
      <c r="M1383" s="43">
        <v>7.8236463047917856E-3</v>
      </c>
      <c r="N1383" s="43">
        <v>4.6608184475872561E-2</v>
      </c>
      <c r="O1383" s="43">
        <v>0</v>
      </c>
      <c r="P1383" s="43">
        <v>1</v>
      </c>
      <c r="R1383" s="43">
        <v>647.03183159802495</v>
      </c>
      <c r="S1383" s="43">
        <v>152.7731636235597</v>
      </c>
      <c r="T1383" s="43">
        <v>6904.2064219902204</v>
      </c>
      <c r="U1383" s="43">
        <v>7704.0114172118047</v>
      </c>
      <c r="W1383" s="43">
        <v>3039.974612981116</v>
      </c>
      <c r="X1383" s="43">
        <v>0</v>
      </c>
      <c r="Y1383" s="43">
        <v>0</v>
      </c>
      <c r="Z1383" s="43">
        <v>3039.974612981116</v>
      </c>
      <c r="AB1383" s="43">
        <v>55.954784164510045</v>
      </c>
      <c r="AC1383" s="43">
        <v>0</v>
      </c>
      <c r="AD1383" s="43">
        <v>0</v>
      </c>
      <c r="AE1383" s="43">
        <v>55.954784164510045</v>
      </c>
      <c r="AG1383" s="43">
        <v>5590513.3132722722</v>
      </c>
      <c r="AH1383" s="43">
        <v>656634.51640392106</v>
      </c>
      <c r="AI1383" s="43">
        <v>0</v>
      </c>
      <c r="AJ1383" s="43">
        <v>235010093.49094218</v>
      </c>
      <c r="AK1383" s="43">
        <v>240600606.80421445</v>
      </c>
    </row>
    <row r="1384" spans="3:37" x14ac:dyDescent="0.2">
      <c r="C1384" s="43">
        <v>5.9773732007441488E-4</v>
      </c>
      <c r="D1384" s="43">
        <v>5.6986845765440886E-2</v>
      </c>
      <c r="E1384" s="43">
        <v>6.1790170421006643</v>
      </c>
      <c r="F1384" s="43">
        <v>2.3496949866139811</v>
      </c>
      <c r="H1384" s="43">
        <v>9.3513760091701315E-5</v>
      </c>
      <c r="I1384" s="43">
        <v>0.10235417741768793</v>
      </c>
      <c r="J1384" s="43">
        <v>0</v>
      </c>
      <c r="K1384" s="43">
        <v>1</v>
      </c>
      <c r="M1384" s="43">
        <v>7.8205519101765993E-3</v>
      </c>
      <c r="N1384" s="43">
        <v>4.3876818588098873E-2</v>
      </c>
      <c r="O1384" s="43">
        <v>0</v>
      </c>
      <c r="P1384" s="43">
        <v>1</v>
      </c>
      <c r="R1384" s="43">
        <v>644.95195602440072</v>
      </c>
      <c r="S1384" s="43">
        <v>181.22723525356713</v>
      </c>
      <c r="T1384" s="43">
        <v>6497.0305091411183</v>
      </c>
      <c r="U1384" s="43">
        <v>7323.2097004190864</v>
      </c>
      <c r="W1384" s="43">
        <v>3985.16912761093</v>
      </c>
      <c r="X1384" s="43">
        <v>0</v>
      </c>
      <c r="Y1384" s="43">
        <v>0</v>
      </c>
      <c r="Z1384" s="43">
        <v>3985.16912761093</v>
      </c>
      <c r="AB1384" s="43">
        <v>93.142261116872533</v>
      </c>
      <c r="AC1384" s="43">
        <v>0</v>
      </c>
      <c r="AD1384" s="43">
        <v>0</v>
      </c>
      <c r="AE1384" s="43">
        <v>93.142261116872533</v>
      </c>
      <c r="AG1384" s="43">
        <v>7328726.0256765001</v>
      </c>
      <c r="AH1384" s="43">
        <v>860796.53156396083</v>
      </c>
      <c r="AI1384" s="43">
        <v>0</v>
      </c>
      <c r="AJ1384" s="43">
        <v>391197496.69086462</v>
      </c>
      <c r="AK1384" s="43">
        <v>398526222.71654111</v>
      </c>
    </row>
    <row r="1385" spans="3:37" x14ac:dyDescent="0.2">
      <c r="C1385" s="43">
        <v>6.121150709644807E-4</v>
      </c>
      <c r="D1385" s="43">
        <v>5.4321517735819037E-2</v>
      </c>
      <c r="E1385" s="43">
        <v>1.3723874848331234</v>
      </c>
      <c r="F1385" s="43">
        <v>6.2108799298416466</v>
      </c>
      <c r="H1385" s="43">
        <v>1.0158419060446455E-4</v>
      </c>
      <c r="I1385" s="43">
        <v>0.11046331459907655</v>
      </c>
      <c r="J1385" s="43">
        <v>0</v>
      </c>
      <c r="K1385" s="43">
        <v>1</v>
      </c>
      <c r="M1385" s="43">
        <v>7.9112211872872651E-3</v>
      </c>
      <c r="N1385" s="43">
        <v>4.6310335634242583E-2</v>
      </c>
      <c r="O1385" s="43">
        <v>0</v>
      </c>
      <c r="P1385" s="43">
        <v>1</v>
      </c>
      <c r="R1385" s="43">
        <v>629.57480669229608</v>
      </c>
      <c r="S1385" s="43">
        <v>212.46459415290474</v>
      </c>
      <c r="T1385" s="43">
        <v>6936.8743543817218</v>
      </c>
      <c r="U1385" s="43">
        <v>7778.9137552269221</v>
      </c>
      <c r="W1385" s="43">
        <v>864.02058547074012</v>
      </c>
      <c r="X1385" s="43">
        <v>0</v>
      </c>
      <c r="Y1385" s="43">
        <v>0</v>
      </c>
      <c r="Z1385" s="43">
        <v>864.02058547074012</v>
      </c>
      <c r="AB1385" s="43">
        <v>351.0283435243698</v>
      </c>
      <c r="AC1385" s="43">
        <v>0</v>
      </c>
      <c r="AD1385" s="43">
        <v>0</v>
      </c>
      <c r="AE1385" s="43">
        <v>351.0283435243698</v>
      </c>
      <c r="AG1385" s="43">
        <v>1588933.856680691</v>
      </c>
      <c r="AH1385" s="43">
        <v>186628.44646167988</v>
      </c>
      <c r="AI1385" s="43">
        <v>0</v>
      </c>
      <c r="AJ1385" s="43">
        <v>1474319042.8023531</v>
      </c>
      <c r="AK1385" s="43">
        <v>1475907976.6590338</v>
      </c>
    </row>
    <row r="1386" spans="3:37" x14ac:dyDescent="0.2">
      <c r="C1386" s="43">
        <v>6.2265479514678201E-4</v>
      </c>
      <c r="D1386" s="43">
        <v>4.9488917860880673E-2</v>
      </c>
      <c r="E1386" s="43">
        <v>2.7243384848891297</v>
      </c>
      <c r="F1386" s="43">
        <v>2.2118926981026381</v>
      </c>
      <c r="H1386" s="43">
        <v>9.5733822229160381E-5</v>
      </c>
      <c r="I1386" s="43">
        <v>9.9697308480486135E-2</v>
      </c>
      <c r="J1386" s="43">
        <v>0</v>
      </c>
      <c r="K1386" s="43">
        <v>1</v>
      </c>
      <c r="M1386" s="43">
        <v>7.880080240553311E-3</v>
      </c>
      <c r="N1386" s="43">
        <v>4.7858845946839756E-2</v>
      </c>
      <c r="O1386" s="43">
        <v>0</v>
      </c>
      <c r="P1386" s="43">
        <v>1</v>
      </c>
      <c r="R1386" s="43">
        <v>583.44197044851057</v>
      </c>
      <c r="S1386" s="43">
        <v>180.71375303828725</v>
      </c>
      <c r="T1386" s="43">
        <v>7140.6086972915891</v>
      </c>
      <c r="U1386" s="43">
        <v>7904.7644207783869</v>
      </c>
      <c r="W1386" s="43">
        <v>1589.4934137924236</v>
      </c>
      <c r="X1386" s="43">
        <v>0</v>
      </c>
      <c r="Y1386" s="43">
        <v>0</v>
      </c>
      <c r="Z1386" s="43">
        <v>1589.4934137924236</v>
      </c>
      <c r="AB1386" s="43">
        <v>75.656389821588661</v>
      </c>
      <c r="AC1386" s="43">
        <v>0</v>
      </c>
      <c r="AD1386" s="43">
        <v>0</v>
      </c>
      <c r="AE1386" s="43">
        <v>75.656389821588661</v>
      </c>
      <c r="AG1386" s="43">
        <v>2923078.3879642668</v>
      </c>
      <c r="AH1386" s="43">
        <v>343330.57737916347</v>
      </c>
      <c r="AI1386" s="43">
        <v>0</v>
      </c>
      <c r="AJ1386" s="43">
        <v>317756837.2506724</v>
      </c>
      <c r="AK1386" s="43">
        <v>320679915.63863665</v>
      </c>
    </row>
    <row r="1387" spans="3:37" x14ac:dyDescent="0.2">
      <c r="C1387" s="43">
        <v>6.1495760910179609E-4</v>
      </c>
      <c r="D1387" s="43">
        <v>4.2973789176983031E-2</v>
      </c>
      <c r="E1387" s="43">
        <v>4.9532216254242414</v>
      </c>
      <c r="F1387" s="43">
        <v>4.9370989633676219</v>
      </c>
      <c r="H1387" s="43">
        <v>9.6056695838009354E-5</v>
      </c>
      <c r="I1387" s="43">
        <v>0.11970987595826799</v>
      </c>
      <c r="J1387" s="43">
        <v>0</v>
      </c>
      <c r="K1387" s="43">
        <v>1</v>
      </c>
      <c r="M1387" s="43">
        <v>7.8897999504060623E-3</v>
      </c>
      <c r="N1387" s="43">
        <v>4.4695995976845988E-2</v>
      </c>
      <c r="O1387" s="43">
        <v>0</v>
      </c>
      <c r="P1387" s="43">
        <v>1</v>
      </c>
      <c r="R1387" s="43">
        <v>500.36992840946311</v>
      </c>
      <c r="S1387" s="43">
        <v>217.72083801136824</v>
      </c>
      <c r="T1387" s="43">
        <v>6676.9324671763743</v>
      </c>
      <c r="U1387" s="43">
        <v>7395.0232335972059</v>
      </c>
      <c r="W1387" s="43">
        <v>2478.443150109732</v>
      </c>
      <c r="X1387" s="43">
        <v>0</v>
      </c>
      <c r="Y1387" s="43">
        <v>0</v>
      </c>
      <c r="Z1387" s="43">
        <v>2478.443150109732</v>
      </c>
      <c r="AB1387" s="43">
        <v>210.79063412921141</v>
      </c>
      <c r="AC1387" s="43">
        <v>0</v>
      </c>
      <c r="AD1387" s="43">
        <v>0</v>
      </c>
      <c r="AE1387" s="43">
        <v>210.79063412921141</v>
      </c>
      <c r="AG1387" s="43">
        <v>4557856.9530517971</v>
      </c>
      <c r="AH1387" s="43">
        <v>535343.72042370215</v>
      </c>
      <c r="AI1387" s="43">
        <v>0</v>
      </c>
      <c r="AJ1387" s="43">
        <v>885320663.34268796</v>
      </c>
      <c r="AK1387" s="43">
        <v>889878520.29573977</v>
      </c>
    </row>
    <row r="1388" spans="3:37" x14ac:dyDescent="0.2">
      <c r="C1388" s="43">
        <v>6.1156241569504388E-4</v>
      </c>
      <c r="D1388" s="43">
        <v>6.8233326120351157E-2</v>
      </c>
      <c r="E1388" s="43">
        <v>1.8204965037819409</v>
      </c>
      <c r="F1388" s="43">
        <v>3.505258895747339</v>
      </c>
      <c r="H1388" s="43">
        <v>9.0810820722819763E-5</v>
      </c>
      <c r="I1388" s="43">
        <v>0.10882574078486751</v>
      </c>
      <c r="J1388" s="43">
        <v>0</v>
      </c>
      <c r="K1388" s="43">
        <v>1</v>
      </c>
      <c r="M1388" s="43">
        <v>7.9699528522916285E-3</v>
      </c>
      <c r="N1388" s="43">
        <v>4.7336338388613397E-2</v>
      </c>
      <c r="O1388" s="43">
        <v>0</v>
      </c>
      <c r="P1388" s="43">
        <v>1</v>
      </c>
      <c r="R1388" s="43">
        <v>790.09570741662151</v>
      </c>
      <c r="S1388" s="43">
        <v>187.11629327320529</v>
      </c>
      <c r="T1388" s="43">
        <v>7143.1996045696633</v>
      </c>
      <c r="U1388" s="43">
        <v>8120.41160525949</v>
      </c>
      <c r="W1388" s="43">
        <v>1438.3664730050789</v>
      </c>
      <c r="X1388" s="43">
        <v>0</v>
      </c>
      <c r="Y1388" s="43">
        <v>0</v>
      </c>
      <c r="Z1388" s="43">
        <v>1438.3664730050789</v>
      </c>
      <c r="AB1388" s="43">
        <v>211.79519004620875</v>
      </c>
      <c r="AC1388" s="43">
        <v>0</v>
      </c>
      <c r="AD1388" s="43">
        <v>0</v>
      </c>
      <c r="AE1388" s="43">
        <v>211.79519004620875</v>
      </c>
      <c r="AG1388" s="43">
        <v>2645155.9438563399</v>
      </c>
      <c r="AH1388" s="43">
        <v>310687.15816909703</v>
      </c>
      <c r="AI1388" s="43">
        <v>0</v>
      </c>
      <c r="AJ1388" s="43">
        <v>889539798.19407678</v>
      </c>
      <c r="AK1388" s="43">
        <v>892184954.13793314</v>
      </c>
    </row>
    <row r="1389" spans="3:37" x14ac:dyDescent="0.2">
      <c r="C1389" s="43">
        <v>6.1693083917380154E-4</v>
      </c>
      <c r="D1389" s="43">
        <v>5.4584076892591704E-2</v>
      </c>
      <c r="E1389" s="43">
        <v>4.6461379248887633</v>
      </c>
      <c r="F1389" s="43">
        <v>1.6864381344915216</v>
      </c>
      <c r="H1389" s="43">
        <v>9.0230393023138511E-5</v>
      </c>
      <c r="I1389" s="43">
        <v>8.57728057875288E-2</v>
      </c>
      <c r="J1389" s="43">
        <v>0</v>
      </c>
      <c r="K1389" s="43">
        <v>1</v>
      </c>
      <c r="M1389" s="43">
        <v>7.8091060838215978E-3</v>
      </c>
      <c r="N1389" s="43">
        <v>4.5993943970980222E-2</v>
      </c>
      <c r="O1389" s="43">
        <v>0</v>
      </c>
      <c r="P1389" s="43">
        <v>1</v>
      </c>
      <c r="R1389" s="43">
        <v>637.59488327065458</v>
      </c>
      <c r="S1389" s="43">
        <v>146.53617083873922</v>
      </c>
      <c r="T1389" s="43">
        <v>6800.5548411848349</v>
      </c>
      <c r="U1389" s="43">
        <v>7584.6858952942284</v>
      </c>
      <c r="W1389" s="43">
        <v>2962.3537678788125</v>
      </c>
      <c r="X1389" s="43">
        <v>0</v>
      </c>
      <c r="Y1389" s="43">
        <v>0</v>
      </c>
      <c r="Z1389" s="43">
        <v>2962.3537678788125</v>
      </c>
      <c r="AB1389" s="43">
        <v>46.830630319000299</v>
      </c>
      <c r="AC1389" s="43">
        <v>0</v>
      </c>
      <c r="AD1389" s="43">
        <v>0</v>
      </c>
      <c r="AE1389" s="43">
        <v>46.830630319000299</v>
      </c>
      <c r="AG1389" s="43">
        <v>5447768.5791291362</v>
      </c>
      <c r="AH1389" s="43">
        <v>639868.4138618235</v>
      </c>
      <c r="AI1389" s="43">
        <v>0</v>
      </c>
      <c r="AJ1389" s="43">
        <v>196688647.33980125</v>
      </c>
      <c r="AK1389" s="43">
        <v>202136415.91893038</v>
      </c>
    </row>
    <row r="1390" spans="3:37" x14ac:dyDescent="0.2">
      <c r="C1390" s="43">
        <v>6.184256769650176E-4</v>
      </c>
      <c r="D1390" s="43">
        <v>5.8964788527983036E-2</v>
      </c>
      <c r="E1390" s="43">
        <v>4.898468657870886</v>
      </c>
      <c r="F1390" s="43">
        <v>4.7050262695989655</v>
      </c>
      <c r="H1390" s="43">
        <v>9.3933588518058109E-5</v>
      </c>
      <c r="I1390" s="43">
        <v>7.0417769626563487E-2</v>
      </c>
      <c r="J1390" s="43">
        <v>0</v>
      </c>
      <c r="K1390" s="43">
        <v>1</v>
      </c>
      <c r="M1390" s="43">
        <v>7.8108567092343584E-3</v>
      </c>
      <c r="N1390" s="43">
        <v>4.682851280713618E-2</v>
      </c>
      <c r="O1390" s="43">
        <v>0</v>
      </c>
      <c r="P1390" s="43">
        <v>1</v>
      </c>
      <c r="R1390" s="43">
        <v>690.43473359649715</v>
      </c>
      <c r="S1390" s="43">
        <v>125.24071894219304</v>
      </c>
      <c r="T1390" s="43">
        <v>6925.5043923914036</v>
      </c>
      <c r="U1390" s="43">
        <v>7741.1798449300941</v>
      </c>
      <c r="W1390" s="43">
        <v>3382.0729028278761</v>
      </c>
      <c r="X1390" s="43">
        <v>0</v>
      </c>
      <c r="Y1390" s="43">
        <v>0</v>
      </c>
      <c r="Z1390" s="43">
        <v>3382.0729028278761</v>
      </c>
      <c r="AB1390" s="43">
        <v>273.71443431978861</v>
      </c>
      <c r="AC1390" s="43">
        <v>0</v>
      </c>
      <c r="AD1390" s="43">
        <v>0</v>
      </c>
      <c r="AE1390" s="43">
        <v>273.71443431978861</v>
      </c>
      <c r="AG1390" s="43">
        <v>6219632.0683004642</v>
      </c>
      <c r="AH1390" s="43">
        <v>730527.74701082124</v>
      </c>
      <c r="AI1390" s="43">
        <v>0</v>
      </c>
      <c r="AJ1390" s="43">
        <v>1149600624.1431122</v>
      </c>
      <c r="AK1390" s="43">
        <v>1155820256.2114127</v>
      </c>
    </row>
    <row r="1391" spans="3:37" x14ac:dyDescent="0.2">
      <c r="C1391" s="43">
        <v>6.1082421051494862E-4</v>
      </c>
      <c r="D1391" s="43">
        <v>4.9876800832985083E-2</v>
      </c>
      <c r="E1391" s="43">
        <v>5.0526517055222158</v>
      </c>
      <c r="F1391" s="43">
        <v>1.4630790521732708</v>
      </c>
      <c r="H1391" s="43">
        <v>9.1701381598752185E-5</v>
      </c>
      <c r="I1391" s="43">
        <v>9.6455521096493788E-2</v>
      </c>
      <c r="J1391" s="43">
        <v>0</v>
      </c>
      <c r="K1391" s="43">
        <v>1</v>
      </c>
      <c r="M1391" s="43">
        <v>7.8425243809685935E-3</v>
      </c>
      <c r="N1391" s="43">
        <v>4.5895847530176503E-2</v>
      </c>
      <c r="O1391" s="43">
        <v>0</v>
      </c>
      <c r="P1391" s="43">
        <v>1</v>
      </c>
      <c r="R1391" s="43">
        <v>576.84243915010939</v>
      </c>
      <c r="S1391" s="43">
        <v>167.4732095000185</v>
      </c>
      <c r="T1391" s="43">
        <v>6815.0907675580211</v>
      </c>
      <c r="U1391" s="43">
        <v>7559.4064162081486</v>
      </c>
      <c r="W1391" s="43">
        <v>2914.5839339893951</v>
      </c>
      <c r="X1391" s="43">
        <v>0</v>
      </c>
      <c r="Y1391" s="43">
        <v>0</v>
      </c>
      <c r="Z1391" s="43">
        <v>2914.5839339893951</v>
      </c>
      <c r="AB1391" s="43">
        <v>28.582230547319675</v>
      </c>
      <c r="AC1391" s="43">
        <v>0</v>
      </c>
      <c r="AD1391" s="43">
        <v>0</v>
      </c>
      <c r="AE1391" s="43">
        <v>28.582230547319675</v>
      </c>
      <c r="AG1391" s="43">
        <v>5359919.8546064971</v>
      </c>
      <c r="AH1391" s="43">
        <v>629550.12974170933</v>
      </c>
      <c r="AI1391" s="43">
        <v>0</v>
      </c>
      <c r="AJ1391" s="43">
        <v>120045368.29874264</v>
      </c>
      <c r="AK1391" s="43">
        <v>125405288.15334913</v>
      </c>
    </row>
    <row r="1392" spans="3:37" x14ac:dyDescent="0.2">
      <c r="C1392" s="43">
        <v>6.0326942754542314E-4</v>
      </c>
      <c r="D1392" s="43">
        <v>5.7346865417052251E-2</v>
      </c>
      <c r="E1392" s="43">
        <v>4.5660993141839086</v>
      </c>
      <c r="F1392" s="43">
        <v>2.1997684459976212</v>
      </c>
      <c r="H1392" s="43">
        <v>8.32189558700283E-5</v>
      </c>
      <c r="I1392" s="43">
        <v>9.1352624114102318E-2</v>
      </c>
      <c r="J1392" s="43">
        <v>0</v>
      </c>
      <c r="K1392" s="43">
        <v>1</v>
      </c>
      <c r="M1392" s="43">
        <v>7.7875362017191807E-3</v>
      </c>
      <c r="N1392" s="43">
        <v>4.4190397710282589E-2</v>
      </c>
      <c r="O1392" s="43">
        <v>0</v>
      </c>
      <c r="P1392" s="43">
        <v>1</v>
      </c>
      <c r="R1392" s="43">
        <v>655.03329245739098</v>
      </c>
      <c r="S1392" s="43">
        <v>143.94138008083817</v>
      </c>
      <c r="T1392" s="43">
        <v>6515.8392515588321</v>
      </c>
      <c r="U1392" s="43">
        <v>7314.8139240970613</v>
      </c>
      <c r="W1392" s="43">
        <v>2990.9470674573204</v>
      </c>
      <c r="X1392" s="43">
        <v>0</v>
      </c>
      <c r="Y1392" s="43">
        <v>0</v>
      </c>
      <c r="Z1392" s="43">
        <v>2990.9470674573204</v>
      </c>
      <c r="AB1392" s="43">
        <v>84.090045464409101</v>
      </c>
      <c r="AC1392" s="43">
        <v>0</v>
      </c>
      <c r="AD1392" s="43">
        <v>0</v>
      </c>
      <c r="AE1392" s="43">
        <v>84.090045464409101</v>
      </c>
      <c r="AG1392" s="43">
        <v>5500351.6570540117</v>
      </c>
      <c r="AH1392" s="43">
        <v>646044.56657078117</v>
      </c>
      <c r="AI1392" s="43">
        <v>0</v>
      </c>
      <c r="AJ1392" s="43">
        <v>353178190.95051825</v>
      </c>
      <c r="AK1392" s="43">
        <v>358678542.60757226</v>
      </c>
    </row>
    <row r="1393" spans="3:37" x14ac:dyDescent="0.2">
      <c r="C1393" s="43">
        <v>6.0394615797030671E-4</v>
      </c>
      <c r="D1393" s="43">
        <v>5.8136475542231447E-2</v>
      </c>
      <c r="E1393" s="43">
        <v>7.559194712002987</v>
      </c>
      <c r="F1393" s="43">
        <v>0.99842715708687957</v>
      </c>
      <c r="H1393" s="43">
        <v>8.6778488883806513E-5</v>
      </c>
      <c r="I1393" s="43">
        <v>0.10013032056176197</v>
      </c>
      <c r="J1393" s="43">
        <v>0</v>
      </c>
      <c r="K1393" s="43">
        <v>1</v>
      </c>
      <c r="M1393" s="43">
        <v>7.8313454644882794E-3</v>
      </c>
      <c r="N1393" s="43">
        <v>4.6498003372614227E-2</v>
      </c>
      <c r="O1393" s="43">
        <v>0</v>
      </c>
      <c r="P1393" s="43">
        <v>1</v>
      </c>
      <c r="R1393" s="43">
        <v>664.79737392289246</v>
      </c>
      <c r="S1393" s="43">
        <v>164.52051586416917</v>
      </c>
      <c r="T1393" s="43">
        <v>6894.6632613416677</v>
      </c>
      <c r="U1393" s="43">
        <v>7723.9811511287298</v>
      </c>
      <c r="W1393" s="43">
        <v>5025.3327935114012</v>
      </c>
      <c r="X1393" s="43">
        <v>0</v>
      </c>
      <c r="Y1393" s="43">
        <v>0</v>
      </c>
      <c r="Z1393" s="43">
        <v>5025.3327935114012</v>
      </c>
      <c r="AB1393" s="43">
        <v>-0.11188153669122075</v>
      </c>
      <c r="AC1393" s="43">
        <v>0</v>
      </c>
      <c r="AD1393" s="43">
        <v>0</v>
      </c>
      <c r="AE1393" s="43">
        <v>-0.11188153669122075</v>
      </c>
      <c r="AG1393" s="43">
        <v>9241587.0072674677</v>
      </c>
      <c r="AH1393" s="43">
        <v>1085471.8833984626</v>
      </c>
      <c r="AI1393" s="43">
        <v>0</v>
      </c>
      <c r="AJ1393" s="43">
        <v>0</v>
      </c>
      <c r="AK1393" s="43">
        <v>9241587.0072674677</v>
      </c>
    </row>
    <row r="1394" spans="3:37" x14ac:dyDescent="0.2">
      <c r="C1394" s="43">
        <v>6.25178586986741E-4</v>
      </c>
      <c r="D1394" s="43">
        <v>6.1484594576407758E-2</v>
      </c>
      <c r="E1394" s="43">
        <v>3.7864820080683783</v>
      </c>
      <c r="F1394" s="43">
        <v>2.0208593133267008</v>
      </c>
      <c r="H1394" s="43">
        <v>8.9696861787978506E-5</v>
      </c>
      <c r="I1394" s="43">
        <v>0.12092707204431585</v>
      </c>
      <c r="J1394" s="43">
        <v>0</v>
      </c>
      <c r="K1394" s="43">
        <v>1</v>
      </c>
      <c r="M1394" s="43">
        <v>7.899449964954508E-3</v>
      </c>
      <c r="N1394" s="43">
        <v>4.3868608821091046E-2</v>
      </c>
      <c r="O1394" s="43">
        <v>0</v>
      </c>
      <c r="P1394" s="43">
        <v>1</v>
      </c>
      <c r="R1394" s="43">
        <v>727.8012229866174</v>
      </c>
      <c r="S1394" s="43">
        <v>205.37291107883391</v>
      </c>
      <c r="T1394" s="43">
        <v>6561.3482277656949</v>
      </c>
      <c r="U1394" s="43">
        <v>7494.5223618311466</v>
      </c>
      <c r="W1394" s="43">
        <v>2755.8062362889887</v>
      </c>
      <c r="X1394" s="43">
        <v>0</v>
      </c>
      <c r="Y1394" s="43">
        <v>0</v>
      </c>
      <c r="Z1394" s="43">
        <v>2755.8062362889887</v>
      </c>
      <c r="AB1394" s="43">
        <v>79.499144270800286</v>
      </c>
      <c r="AC1394" s="43">
        <v>0</v>
      </c>
      <c r="AD1394" s="43">
        <v>0</v>
      </c>
      <c r="AE1394" s="43">
        <v>79.499144270800286</v>
      </c>
      <c r="AG1394" s="43">
        <v>5067927.6685354505</v>
      </c>
      <c r="AH1394" s="43">
        <v>595254.14703842159</v>
      </c>
      <c r="AI1394" s="43">
        <v>0</v>
      </c>
      <c r="AJ1394" s="43">
        <v>333896405.93736118</v>
      </c>
      <c r="AK1394" s="43">
        <v>338964333.60589665</v>
      </c>
    </row>
    <row r="1395" spans="3:37" x14ac:dyDescent="0.2">
      <c r="C1395" s="43">
        <v>6.1365769609511567E-4</v>
      </c>
      <c r="D1395" s="43">
        <v>5.6309508493172067E-2</v>
      </c>
      <c r="E1395" s="43">
        <v>4.4117596431599635</v>
      </c>
      <c r="F1395" s="43">
        <v>2.9576359175110967</v>
      </c>
      <c r="H1395" s="43">
        <v>9.0128707396330832E-5</v>
      </c>
      <c r="I1395" s="43">
        <v>9.5895930257958145E-2</v>
      </c>
      <c r="J1395" s="43">
        <v>0</v>
      </c>
      <c r="K1395" s="43">
        <v>1</v>
      </c>
      <c r="M1395" s="43">
        <v>7.8468441961472152E-3</v>
      </c>
      <c r="N1395" s="43">
        <v>4.570121895361301E-2</v>
      </c>
      <c r="O1395" s="43">
        <v>0</v>
      </c>
      <c r="P1395" s="43">
        <v>1</v>
      </c>
      <c r="R1395" s="43">
        <v>654.25988737868693</v>
      </c>
      <c r="S1395" s="43">
        <v>163.64611210389529</v>
      </c>
      <c r="T1395" s="43">
        <v>6789.9282666068166</v>
      </c>
      <c r="U1395" s="43">
        <v>7607.8342660893986</v>
      </c>
      <c r="W1395" s="43">
        <v>2886.4373672756738</v>
      </c>
      <c r="X1395" s="43">
        <v>0</v>
      </c>
      <c r="Y1395" s="43">
        <v>0</v>
      </c>
      <c r="Z1395" s="43">
        <v>2886.4373672756738</v>
      </c>
      <c r="AB1395" s="43">
        <v>137.04588407636325</v>
      </c>
      <c r="AC1395" s="43">
        <v>0</v>
      </c>
      <c r="AD1395" s="43">
        <v>0</v>
      </c>
      <c r="AE1395" s="43">
        <v>137.04588407636325</v>
      </c>
      <c r="AG1395" s="43">
        <v>5308158.3184199641</v>
      </c>
      <c r="AH1395" s="43">
        <v>623470.4713315455</v>
      </c>
      <c r="AI1395" s="43">
        <v>0</v>
      </c>
      <c r="AJ1395" s="43">
        <v>575592713.12072563</v>
      </c>
      <c r="AK1395" s="43">
        <v>580900871.43914557</v>
      </c>
    </row>
    <row r="1396" spans="3:37" x14ac:dyDescent="0.2">
      <c r="C1396" s="43">
        <v>5.9548113217728282E-4</v>
      </c>
      <c r="D1396" s="43">
        <v>6.2630989722524566E-2</v>
      </c>
      <c r="E1396" s="43">
        <v>2.0265142832021796</v>
      </c>
      <c r="F1396" s="43">
        <v>1.0105939104738781</v>
      </c>
      <c r="H1396" s="43">
        <v>8.7788654548390024E-5</v>
      </c>
      <c r="I1396" s="43">
        <v>9.2102290352156113E-2</v>
      </c>
      <c r="J1396" s="43">
        <v>0</v>
      </c>
      <c r="K1396" s="43">
        <v>1</v>
      </c>
      <c r="M1396" s="43">
        <v>7.8387043229096159E-3</v>
      </c>
      <c r="N1396" s="43">
        <v>4.7344157476725268E-2</v>
      </c>
      <c r="O1396" s="43">
        <v>0</v>
      </c>
      <c r="P1396" s="43">
        <v>1</v>
      </c>
      <c r="R1396" s="43">
        <v>706.15437292152387</v>
      </c>
      <c r="S1396" s="43">
        <v>153.0915414800225</v>
      </c>
      <c r="T1396" s="43">
        <v>7026.7264734451765</v>
      </c>
      <c r="U1396" s="43">
        <v>7885.972387846723</v>
      </c>
      <c r="W1396" s="43">
        <v>1431.0319228711467</v>
      </c>
      <c r="X1396" s="43">
        <v>0</v>
      </c>
      <c r="Y1396" s="43">
        <v>0</v>
      </c>
      <c r="Z1396" s="43">
        <v>1431.0319228711467</v>
      </c>
      <c r="AB1396" s="43">
        <v>0.80046017419909132</v>
      </c>
      <c r="AC1396" s="43">
        <v>0</v>
      </c>
      <c r="AD1396" s="43">
        <v>0</v>
      </c>
      <c r="AE1396" s="43">
        <v>0.80046017419909132</v>
      </c>
      <c r="AG1396" s="43">
        <v>2631667.7061600387</v>
      </c>
      <c r="AH1396" s="43">
        <v>309102.89534016768</v>
      </c>
      <c r="AI1396" s="43">
        <v>0</v>
      </c>
      <c r="AJ1396" s="43">
        <v>3361932.7316361833</v>
      </c>
      <c r="AK1396" s="43">
        <v>5993600.437796222</v>
      </c>
    </row>
    <row r="1397" spans="3:37" x14ac:dyDescent="0.2">
      <c r="C1397" s="43">
        <v>6.2441256801537559E-4</v>
      </c>
      <c r="D1397" s="43">
        <v>5.2673319764896823E-2</v>
      </c>
      <c r="E1397" s="43">
        <v>6.2970969200080749</v>
      </c>
      <c r="F1397" s="43">
        <v>0.86411788358830699</v>
      </c>
      <c r="H1397" s="43">
        <v>9.1375337745946972E-5</v>
      </c>
      <c r="I1397" s="43">
        <v>9.8727521692871384E-2</v>
      </c>
      <c r="J1397" s="43">
        <v>0</v>
      </c>
      <c r="K1397" s="43">
        <v>1</v>
      </c>
      <c r="M1397" s="43">
        <v>7.8488366446774101E-3</v>
      </c>
      <c r="N1397" s="43">
        <v>4.9919822405042114E-2</v>
      </c>
      <c r="O1397" s="43">
        <v>0</v>
      </c>
      <c r="P1397" s="43">
        <v>1</v>
      </c>
      <c r="R1397" s="43">
        <v>622.73704207681169</v>
      </c>
      <c r="S1397" s="43">
        <v>170.80854894841474</v>
      </c>
      <c r="T1397" s="43">
        <v>7418.5784693095356</v>
      </c>
      <c r="U1397" s="43">
        <v>8212.1240603347615</v>
      </c>
      <c r="W1397" s="43">
        <v>3921.4355096368299</v>
      </c>
      <c r="X1397" s="43">
        <v>0</v>
      </c>
      <c r="Y1397" s="43">
        <v>0</v>
      </c>
      <c r="Z1397" s="43">
        <v>3921.4355096368299</v>
      </c>
      <c r="AB1397" s="43">
        <v>-9.054214515252955</v>
      </c>
      <c r="AC1397" s="43">
        <v>0</v>
      </c>
      <c r="AD1397" s="43">
        <v>0</v>
      </c>
      <c r="AE1397" s="43">
        <v>-9.054214515252955</v>
      </c>
      <c r="AG1397" s="43">
        <v>7211519.9022221304</v>
      </c>
      <c r="AH1397" s="43">
        <v>847030.07008155528</v>
      </c>
      <c r="AI1397" s="43">
        <v>0</v>
      </c>
      <c r="AJ1397" s="43">
        <v>0</v>
      </c>
      <c r="AK1397" s="43">
        <v>7211519.9022221304</v>
      </c>
    </row>
    <row r="1398" spans="3:37" x14ac:dyDescent="0.2">
      <c r="C1398" s="43">
        <v>5.9837990682111691E-4</v>
      </c>
      <c r="D1398" s="43">
        <v>4.5233428572425384E-2</v>
      </c>
      <c r="E1398" s="43">
        <v>7.3418061398274341</v>
      </c>
      <c r="F1398" s="43">
        <v>1.2046809102942879</v>
      </c>
      <c r="H1398" s="43">
        <v>8.9478027451060047E-5</v>
      </c>
      <c r="I1398" s="43">
        <v>0.10823069440642141</v>
      </c>
      <c r="J1398" s="43">
        <v>0</v>
      </c>
      <c r="K1398" s="43">
        <v>1</v>
      </c>
      <c r="M1398" s="43">
        <v>7.874253648309737E-3</v>
      </c>
      <c r="N1398" s="43">
        <v>4.7291542323714353E-2</v>
      </c>
      <c r="O1398" s="43">
        <v>0</v>
      </c>
      <c r="P1398" s="43">
        <v>1</v>
      </c>
      <c r="R1398" s="43">
        <v>512.48231357787517</v>
      </c>
      <c r="S1398" s="43">
        <v>183.36195010077668</v>
      </c>
      <c r="T1398" s="43">
        <v>7050.7489442786773</v>
      </c>
      <c r="U1398" s="43">
        <v>7746.5932079573295</v>
      </c>
      <c r="W1398" s="43">
        <v>3762.5457963790122</v>
      </c>
      <c r="X1398" s="43">
        <v>0</v>
      </c>
      <c r="Y1398" s="43">
        <v>0</v>
      </c>
      <c r="Z1398" s="43">
        <v>3762.5457963790122</v>
      </c>
      <c r="AB1398" s="43">
        <v>11.223802070454109</v>
      </c>
      <c r="AC1398" s="43">
        <v>0</v>
      </c>
      <c r="AD1398" s="43">
        <v>0</v>
      </c>
      <c r="AE1398" s="43">
        <v>11.223802070454109</v>
      </c>
      <c r="AG1398" s="43">
        <v>6919321.7195410039</v>
      </c>
      <c r="AH1398" s="43">
        <v>812709.8920178666</v>
      </c>
      <c r="AI1398" s="43">
        <v>0</v>
      </c>
      <c r="AJ1398" s="43">
        <v>47139968.695907257</v>
      </c>
      <c r="AK1398" s="43">
        <v>54059290.415448263</v>
      </c>
    </row>
    <row r="1399" spans="3:37" x14ac:dyDescent="0.2">
      <c r="C1399" s="43">
        <v>6.1616440645073656E-4</v>
      </c>
      <c r="D1399" s="43">
        <v>6.4786106802854682E-2</v>
      </c>
      <c r="E1399" s="43">
        <v>4.1788198692438687</v>
      </c>
      <c r="F1399" s="43">
        <v>1.5126671090193304</v>
      </c>
      <c r="H1399" s="43">
        <v>8.0574938059733994E-5</v>
      </c>
      <c r="I1399" s="43">
        <v>0.1150039774931646</v>
      </c>
      <c r="J1399" s="43">
        <v>0</v>
      </c>
      <c r="K1399" s="43">
        <v>1</v>
      </c>
      <c r="M1399" s="43">
        <v>7.8932379004765796E-3</v>
      </c>
      <c r="N1399" s="43">
        <v>4.6907729445026525E-2</v>
      </c>
      <c r="O1399" s="43">
        <v>0</v>
      </c>
      <c r="P1399" s="43">
        <v>1</v>
      </c>
      <c r="R1399" s="43">
        <v>755.82432090333191</v>
      </c>
      <c r="S1399" s="43">
        <v>175.45074396759392</v>
      </c>
      <c r="T1399" s="43">
        <v>7010.3867344547762</v>
      </c>
      <c r="U1399" s="43">
        <v>7941.6617993257023</v>
      </c>
      <c r="W1399" s="43">
        <v>3158.4536898485972</v>
      </c>
      <c r="X1399" s="43">
        <v>0</v>
      </c>
      <c r="Y1399" s="43">
        <v>0</v>
      </c>
      <c r="Z1399" s="43">
        <v>3158.4536898485972</v>
      </c>
      <c r="AB1399" s="43">
        <v>41.461030839069053</v>
      </c>
      <c r="AC1399" s="43">
        <v>0</v>
      </c>
      <c r="AD1399" s="43">
        <v>0</v>
      </c>
      <c r="AE1399" s="43">
        <v>41.461030839069053</v>
      </c>
      <c r="AG1399" s="43">
        <v>5808396.3356315698</v>
      </c>
      <c r="AH1399" s="43">
        <v>682225.997007297</v>
      </c>
      <c r="AI1399" s="43">
        <v>0</v>
      </c>
      <c r="AJ1399" s="43">
        <v>174136329.52409002</v>
      </c>
      <c r="AK1399" s="43">
        <v>179944725.8597216</v>
      </c>
    </row>
    <row r="1400" spans="3:37" x14ac:dyDescent="0.2">
      <c r="C1400" s="43">
        <v>6.2440984529010812E-4</v>
      </c>
      <c r="D1400" s="43">
        <v>5.5103049995610776E-2</v>
      </c>
      <c r="E1400" s="43">
        <v>9.2211704216087114</v>
      </c>
      <c r="F1400" s="43">
        <v>7.5784240375161014</v>
      </c>
      <c r="H1400" s="43">
        <v>8.4426308040698412E-5</v>
      </c>
      <c r="I1400" s="43">
        <v>9.3420442873578549E-2</v>
      </c>
      <c r="J1400" s="43">
        <v>0</v>
      </c>
      <c r="K1400" s="43">
        <v>1</v>
      </c>
      <c r="M1400" s="43">
        <v>7.9082243474568603E-3</v>
      </c>
      <c r="N1400" s="43">
        <v>4.461547948558782E-2</v>
      </c>
      <c r="O1400" s="43">
        <v>0</v>
      </c>
      <c r="P1400" s="43">
        <v>1</v>
      </c>
      <c r="R1400" s="43">
        <v>651.45999699577294</v>
      </c>
      <c r="S1400" s="43">
        <v>149.33516721575634</v>
      </c>
      <c r="T1400" s="43">
        <v>6680.468473091034</v>
      </c>
      <c r="U1400" s="43">
        <v>7481.2636373025634</v>
      </c>
      <c r="W1400" s="43">
        <v>6007.2236551587212</v>
      </c>
      <c r="X1400" s="43">
        <v>0</v>
      </c>
      <c r="Y1400" s="43">
        <v>0</v>
      </c>
      <c r="Z1400" s="43">
        <v>6007.2236551587212</v>
      </c>
      <c r="AB1400" s="43">
        <v>458.55707109773607</v>
      </c>
      <c r="AC1400" s="43">
        <v>0</v>
      </c>
      <c r="AD1400" s="43">
        <v>0</v>
      </c>
      <c r="AE1400" s="43">
        <v>458.55707109773607</v>
      </c>
      <c r="AG1400" s="43">
        <v>11047284.301836887</v>
      </c>
      <c r="AH1400" s="43">
        <v>1297560.3095142837</v>
      </c>
      <c r="AI1400" s="43">
        <v>0</v>
      </c>
      <c r="AJ1400" s="43">
        <v>1925939698.6104915</v>
      </c>
      <c r="AK1400" s="43">
        <v>1936986982.9123285</v>
      </c>
    </row>
    <row r="1401" spans="3:37" x14ac:dyDescent="0.2">
      <c r="C1401" s="43">
        <v>6.3695305700983695E-4</v>
      </c>
      <c r="D1401" s="43">
        <v>4.919023158930181E-2</v>
      </c>
      <c r="E1401" s="43">
        <v>5.3937685613124593</v>
      </c>
      <c r="F1401" s="43">
        <v>3.4885717578394781</v>
      </c>
      <c r="H1401" s="43">
        <v>8.6694205305824472E-5</v>
      </c>
      <c r="I1401" s="43">
        <v>7.8881708095789094E-2</v>
      </c>
      <c r="J1401" s="43">
        <v>0</v>
      </c>
      <c r="K1401" s="43">
        <v>1</v>
      </c>
      <c r="M1401" s="43">
        <v>7.9072213133042357E-3</v>
      </c>
      <c r="N1401" s="43">
        <v>4.7881230410405595E-2</v>
      </c>
      <c r="O1401" s="43">
        <v>0</v>
      </c>
      <c r="P1401" s="43">
        <v>1</v>
      </c>
      <c r="R1401" s="43">
        <v>593.23759601726044</v>
      </c>
      <c r="S1401" s="43">
        <v>129.48180619230766</v>
      </c>
      <c r="T1401" s="43">
        <v>7168.5541325092563</v>
      </c>
      <c r="U1401" s="43">
        <v>7891.2735347188245</v>
      </c>
      <c r="W1401" s="43">
        <v>3199.786294786481</v>
      </c>
      <c r="X1401" s="43">
        <v>0</v>
      </c>
      <c r="Y1401" s="43">
        <v>0</v>
      </c>
      <c r="Z1401" s="43">
        <v>3199.786294786481</v>
      </c>
      <c r="AB1401" s="43">
        <v>157.96563300367399</v>
      </c>
      <c r="AC1401" s="43">
        <v>0</v>
      </c>
      <c r="AD1401" s="43">
        <v>0</v>
      </c>
      <c r="AE1401" s="43">
        <v>157.96563300367399</v>
      </c>
      <c r="AG1401" s="43">
        <v>5884406.9961123383</v>
      </c>
      <c r="AH1401" s="43">
        <v>691153.83967387991</v>
      </c>
      <c r="AI1401" s="43">
        <v>0</v>
      </c>
      <c r="AJ1401" s="43">
        <v>663455658.61543071</v>
      </c>
      <c r="AK1401" s="43">
        <v>669340065.61154306</v>
      </c>
    </row>
    <row r="1402" spans="3:37" x14ac:dyDescent="0.2">
      <c r="C1402" s="43">
        <v>6.0654373499500786E-4</v>
      </c>
      <c r="D1402" s="43">
        <v>5.335396421382816E-2</v>
      </c>
      <c r="E1402" s="43">
        <v>7.2270776187986812</v>
      </c>
      <c r="F1402" s="43">
        <v>0.63408362562319709</v>
      </c>
      <c r="H1402" s="43">
        <v>9.1214109322335091E-5</v>
      </c>
      <c r="I1402" s="43">
        <v>0.11621953577940947</v>
      </c>
      <c r="J1402" s="43">
        <v>0</v>
      </c>
      <c r="K1402" s="43">
        <v>1</v>
      </c>
      <c r="M1402" s="43">
        <v>7.8151844562281188E-3</v>
      </c>
      <c r="N1402" s="43">
        <v>4.4857118013403807E-2</v>
      </c>
      <c r="O1402" s="43">
        <v>0</v>
      </c>
      <c r="P1402" s="43">
        <v>1</v>
      </c>
      <c r="R1402" s="43">
        <v>612.73288204961216</v>
      </c>
      <c r="S1402" s="43">
        <v>200.71671054233741</v>
      </c>
      <c r="T1402" s="43">
        <v>6637.628978545662</v>
      </c>
      <c r="U1402" s="43">
        <v>7451.078571137612</v>
      </c>
      <c r="W1402" s="43">
        <v>4428.2680981627645</v>
      </c>
      <c r="X1402" s="43">
        <v>0</v>
      </c>
      <c r="Y1402" s="43">
        <v>0</v>
      </c>
      <c r="Z1402" s="43">
        <v>4428.2680981627645</v>
      </c>
      <c r="AB1402" s="43">
        <v>-23.990362428731636</v>
      </c>
      <c r="AC1402" s="43">
        <v>0</v>
      </c>
      <c r="AD1402" s="43">
        <v>0</v>
      </c>
      <c r="AE1402" s="43">
        <v>-23.990362428731636</v>
      </c>
      <c r="AG1402" s="43">
        <v>8143585.0325213242</v>
      </c>
      <c r="AH1402" s="43">
        <v>956505.90920315718</v>
      </c>
      <c r="AI1402" s="43">
        <v>0</v>
      </c>
      <c r="AJ1402" s="43">
        <v>0</v>
      </c>
      <c r="AK1402" s="43">
        <v>8143585.0325213242</v>
      </c>
    </row>
    <row r="1403" spans="3:37" x14ac:dyDescent="0.2">
      <c r="C1403" s="43">
        <v>5.9853727818337489E-4</v>
      </c>
      <c r="D1403" s="43">
        <v>5.4069272477946559E-2</v>
      </c>
      <c r="E1403" s="43">
        <v>7.6614627746516666</v>
      </c>
      <c r="F1403" s="43">
        <v>2.4383022155424441</v>
      </c>
      <c r="H1403" s="43">
        <v>8.9280181868842305E-5</v>
      </c>
      <c r="I1403" s="43">
        <v>9.7846771419307005E-2</v>
      </c>
      <c r="J1403" s="43">
        <v>0</v>
      </c>
      <c r="K1403" s="43">
        <v>1</v>
      </c>
      <c r="M1403" s="43">
        <v>7.7823409921584435E-3</v>
      </c>
      <c r="N1403" s="43">
        <v>4.4064164609438329E-2</v>
      </c>
      <c r="O1403" s="43">
        <v>0</v>
      </c>
      <c r="P1403" s="43">
        <v>1</v>
      </c>
      <c r="R1403" s="43">
        <v>612.75110510177035</v>
      </c>
      <c r="S1403" s="43">
        <v>165.40321208615941</v>
      </c>
      <c r="T1403" s="43">
        <v>6492.8918605810695</v>
      </c>
      <c r="U1403" s="43">
        <v>7271.0461777689998</v>
      </c>
      <c r="W1403" s="43">
        <v>4694.5697818638846</v>
      </c>
      <c r="X1403" s="43">
        <v>0</v>
      </c>
      <c r="Y1403" s="43">
        <v>0</v>
      </c>
      <c r="Z1403" s="43">
        <v>4694.5697818638846</v>
      </c>
      <c r="AB1403" s="43">
        <v>94.301376108703423</v>
      </c>
      <c r="AC1403" s="43">
        <v>0</v>
      </c>
      <c r="AD1403" s="43">
        <v>0</v>
      </c>
      <c r="AE1403" s="43">
        <v>94.301376108703423</v>
      </c>
      <c r="AG1403" s="43">
        <v>8633313.828847684</v>
      </c>
      <c r="AH1403" s="43">
        <v>1014027.0728825991</v>
      </c>
      <c r="AI1403" s="43">
        <v>0</v>
      </c>
      <c r="AJ1403" s="43">
        <v>396065779.6565544</v>
      </c>
      <c r="AK1403" s="43">
        <v>404699093.48540211</v>
      </c>
    </row>
    <row r="1404" spans="3:37" x14ac:dyDescent="0.2">
      <c r="C1404" s="43">
        <v>5.796973436878668E-4</v>
      </c>
      <c r="D1404" s="43">
        <v>5.4089788432601885E-2</v>
      </c>
      <c r="E1404" s="43">
        <v>4.0538690380604709</v>
      </c>
      <c r="F1404" s="43">
        <v>2.3823726298446513</v>
      </c>
      <c r="H1404" s="43">
        <v>9.7157653124679833E-5</v>
      </c>
      <c r="I1404" s="43">
        <v>6.8763162030694006E-2</v>
      </c>
      <c r="J1404" s="43">
        <v>0</v>
      </c>
      <c r="K1404" s="43">
        <v>1</v>
      </c>
      <c r="M1404" s="43">
        <v>7.8364192837725652E-3</v>
      </c>
      <c r="N1404" s="43">
        <v>4.292164732232033E-2</v>
      </c>
      <c r="O1404" s="43">
        <v>0</v>
      </c>
      <c r="P1404" s="43">
        <v>1</v>
      </c>
      <c r="R1404" s="43">
        <v>593.68895018479111</v>
      </c>
      <c r="S1404" s="43">
        <v>126.49554419102607</v>
      </c>
      <c r="T1404" s="43">
        <v>6368.4892369557238</v>
      </c>
      <c r="U1404" s="43">
        <v>7088.6737313315407</v>
      </c>
      <c r="W1404" s="43">
        <v>2406.7372533927501</v>
      </c>
      <c r="X1404" s="43">
        <v>0</v>
      </c>
      <c r="Y1404" s="43">
        <v>0</v>
      </c>
      <c r="Z1404" s="43">
        <v>2406.7372533927501</v>
      </c>
      <c r="AB1404" s="43">
        <v>87.81483102530261</v>
      </c>
      <c r="AC1404" s="43">
        <v>0</v>
      </c>
      <c r="AD1404" s="43">
        <v>0</v>
      </c>
      <c r="AE1404" s="43">
        <v>87.81483102530261</v>
      </c>
      <c r="AG1404" s="43">
        <v>4425989.8089892678</v>
      </c>
      <c r="AH1404" s="43">
        <v>519855.24673283403</v>
      </c>
      <c r="AI1404" s="43">
        <v>0</v>
      </c>
      <c r="AJ1404" s="43">
        <v>368822290.30627096</v>
      </c>
      <c r="AK1404" s="43">
        <v>373248280.11526024</v>
      </c>
    </row>
    <row r="1405" spans="3:37" x14ac:dyDescent="0.2">
      <c r="C1405" s="43">
        <v>6.122618372386146E-4</v>
      </c>
      <c r="D1405" s="43">
        <v>5.4372995140409497E-2</v>
      </c>
      <c r="E1405" s="43">
        <v>1.4094717258082037</v>
      </c>
      <c r="F1405" s="43">
        <v>0.95761335551539029</v>
      </c>
      <c r="H1405" s="43">
        <v>1.0031843793012474E-4</v>
      </c>
      <c r="I1405" s="43">
        <v>9.2909577065425838E-2</v>
      </c>
      <c r="J1405" s="43">
        <v>0</v>
      </c>
      <c r="K1405" s="43">
        <v>1</v>
      </c>
      <c r="M1405" s="43">
        <v>7.9144620908447871E-3</v>
      </c>
      <c r="N1405" s="43">
        <v>4.4359992990947103E-2</v>
      </c>
      <c r="O1405" s="43">
        <v>0</v>
      </c>
      <c r="P1405" s="43">
        <v>1</v>
      </c>
      <c r="R1405" s="43">
        <v>630.32251446237933</v>
      </c>
      <c r="S1405" s="43">
        <v>176.47517327885237</v>
      </c>
      <c r="T1405" s="43">
        <v>6647.4525327929541</v>
      </c>
      <c r="U1405" s="43">
        <v>7454.2502205341862</v>
      </c>
      <c r="W1405" s="43">
        <v>888.42176227505627</v>
      </c>
      <c r="X1405" s="43">
        <v>0</v>
      </c>
      <c r="Y1405" s="43">
        <v>0</v>
      </c>
      <c r="Z1405" s="43">
        <v>888.42176227505627</v>
      </c>
      <c r="AB1405" s="43">
        <v>-2.8587464274343461</v>
      </c>
      <c r="AC1405" s="43">
        <v>0</v>
      </c>
      <c r="AD1405" s="43">
        <v>0</v>
      </c>
      <c r="AE1405" s="43">
        <v>-2.8587464274343461</v>
      </c>
      <c r="AG1405" s="43">
        <v>1633807.6208238285</v>
      </c>
      <c r="AH1405" s="43">
        <v>191899.10065141215</v>
      </c>
      <c r="AI1405" s="43">
        <v>0</v>
      </c>
      <c r="AJ1405" s="43">
        <v>0</v>
      </c>
      <c r="AK1405" s="43">
        <v>1633807.6208238285</v>
      </c>
    </row>
    <row r="1406" spans="3:37" x14ac:dyDescent="0.2">
      <c r="C1406" s="43">
        <v>6.2196947027348681E-4</v>
      </c>
      <c r="D1406" s="43">
        <v>6.3984756492781014E-2</v>
      </c>
      <c r="E1406" s="43">
        <v>4.6393361126374968</v>
      </c>
      <c r="F1406" s="43">
        <v>2.2504211082768597</v>
      </c>
      <c r="H1406" s="43">
        <v>8.4977778125239477E-5</v>
      </c>
      <c r="I1406" s="43">
        <v>0.11723765988977197</v>
      </c>
      <c r="J1406" s="43">
        <v>0</v>
      </c>
      <c r="K1406" s="43">
        <v>1</v>
      </c>
      <c r="M1406" s="43">
        <v>7.7975956828587097E-3</v>
      </c>
      <c r="N1406" s="43">
        <v>4.5692711738476777E-2</v>
      </c>
      <c r="O1406" s="43">
        <v>0</v>
      </c>
      <c r="P1406" s="43">
        <v>1</v>
      </c>
      <c r="R1406" s="43">
        <v>753.50816362977605</v>
      </c>
      <c r="S1406" s="43">
        <v>188.63178982456893</v>
      </c>
      <c r="T1406" s="43">
        <v>6746.0571867528824</v>
      </c>
      <c r="U1406" s="43">
        <v>7688.1971402072277</v>
      </c>
      <c r="W1406" s="43">
        <v>3495.777634694784</v>
      </c>
      <c r="X1406" s="43">
        <v>0</v>
      </c>
      <c r="Y1406" s="43">
        <v>0</v>
      </c>
      <c r="Z1406" s="43">
        <v>3495.777634694784</v>
      </c>
      <c r="AB1406" s="43">
        <v>100.81566889759181</v>
      </c>
      <c r="AC1406" s="43">
        <v>0</v>
      </c>
      <c r="AD1406" s="43">
        <v>0</v>
      </c>
      <c r="AE1406" s="43">
        <v>100.81566889759181</v>
      </c>
      <c r="AG1406" s="43">
        <v>6428735.0702037076</v>
      </c>
      <c r="AH1406" s="43">
        <v>755087.96909407328</v>
      </c>
      <c r="AI1406" s="43">
        <v>0</v>
      </c>
      <c r="AJ1406" s="43">
        <v>423425809.36988556</v>
      </c>
      <c r="AK1406" s="43">
        <v>429854544.44008929</v>
      </c>
    </row>
    <row r="1407" spans="3:37" x14ac:dyDescent="0.2">
      <c r="C1407" s="43">
        <v>5.8876191370943356E-4</v>
      </c>
      <c r="D1407" s="43">
        <v>5.42296545578436E-2</v>
      </c>
      <c r="E1407" s="43">
        <v>7.0679944648858672</v>
      </c>
      <c r="F1407" s="43">
        <v>2.7809711205031009</v>
      </c>
      <c r="H1407" s="43">
        <v>9.5170605524774743E-5</v>
      </c>
      <c r="I1407" s="43">
        <v>0.11133189270455224</v>
      </c>
      <c r="J1407" s="43">
        <v>0</v>
      </c>
      <c r="K1407" s="43">
        <v>1</v>
      </c>
      <c r="M1407" s="43">
        <v>7.8986128753424367E-3</v>
      </c>
      <c r="N1407" s="43">
        <v>4.359281660838208E-2</v>
      </c>
      <c r="O1407" s="43">
        <v>0</v>
      </c>
      <c r="P1407" s="43">
        <v>1</v>
      </c>
      <c r="R1407" s="43">
        <v>604.53147730525222</v>
      </c>
      <c r="S1407" s="43">
        <v>200.61564465488613</v>
      </c>
      <c r="T1407" s="43">
        <v>6519.4075645254206</v>
      </c>
      <c r="U1407" s="43">
        <v>7324.5546864855587</v>
      </c>
      <c r="W1407" s="43">
        <v>4272.8251354427994</v>
      </c>
      <c r="X1407" s="43">
        <v>0</v>
      </c>
      <c r="Y1407" s="43">
        <v>0</v>
      </c>
      <c r="Z1407" s="43">
        <v>4272.8251354427994</v>
      </c>
      <c r="AB1407" s="43">
        <v>115.20188196918312</v>
      </c>
      <c r="AC1407" s="43">
        <v>0</v>
      </c>
      <c r="AD1407" s="43">
        <v>0</v>
      </c>
      <c r="AE1407" s="43">
        <v>115.20188196918312</v>
      </c>
      <c r="AG1407" s="43">
        <v>7857725.4240793083</v>
      </c>
      <c r="AH1407" s="43">
        <v>922930.2292556446</v>
      </c>
      <c r="AI1407" s="43">
        <v>0</v>
      </c>
      <c r="AJ1407" s="43">
        <v>483847904.27056909</v>
      </c>
      <c r="AK1407" s="43">
        <v>491705629.69464839</v>
      </c>
    </row>
    <row r="1408" spans="3:37" x14ac:dyDescent="0.2">
      <c r="C1408" s="43">
        <v>6.3298155100566245E-4</v>
      </c>
      <c r="D1408" s="43">
        <v>5.5711085461811027E-2</v>
      </c>
      <c r="E1408" s="43">
        <v>4.3946492540569544</v>
      </c>
      <c r="F1408" s="43">
        <v>1.8958857740435517</v>
      </c>
      <c r="H1408" s="43">
        <v>8.4658504256531972E-5</v>
      </c>
      <c r="I1408" s="43">
        <v>7.1761642548395316E-2</v>
      </c>
      <c r="J1408" s="43">
        <v>0</v>
      </c>
      <c r="K1408" s="43">
        <v>1</v>
      </c>
      <c r="M1408" s="43">
        <v>7.7932687704431085E-3</v>
      </c>
      <c r="N1408" s="43">
        <v>4.648888960207842E-2</v>
      </c>
      <c r="O1408" s="43">
        <v>0</v>
      </c>
      <c r="P1408" s="43">
        <v>1</v>
      </c>
      <c r="R1408" s="43">
        <v>667.69026649996442</v>
      </c>
      <c r="S1408" s="43">
        <v>115.02846770244679</v>
      </c>
      <c r="T1408" s="43">
        <v>6859.7959915010888</v>
      </c>
      <c r="U1408" s="43">
        <v>7642.5147257035005</v>
      </c>
      <c r="W1408" s="43">
        <v>2934.2645316151579</v>
      </c>
      <c r="X1408" s="43">
        <v>0</v>
      </c>
      <c r="Y1408" s="43">
        <v>0</v>
      </c>
      <c r="Z1408" s="43">
        <v>2934.2645316151579</v>
      </c>
      <c r="AB1408" s="43">
        <v>64.00464060103927</v>
      </c>
      <c r="AC1408" s="43">
        <v>0</v>
      </c>
      <c r="AD1408" s="43">
        <v>0</v>
      </c>
      <c r="AE1408" s="43">
        <v>64.00464060103927</v>
      </c>
      <c r="AG1408" s="43">
        <v>5396112.4736402752</v>
      </c>
      <c r="AH1408" s="43">
        <v>633801.1388288741</v>
      </c>
      <c r="AI1408" s="43">
        <v>0</v>
      </c>
      <c r="AJ1408" s="43">
        <v>268819490.52436495</v>
      </c>
      <c r="AK1408" s="43">
        <v>274215602.99800521</v>
      </c>
    </row>
    <row r="1409" spans="3:37" x14ac:dyDescent="0.2">
      <c r="C1409" s="43">
        <v>6.3518840733989279E-4</v>
      </c>
      <c r="D1409" s="43">
        <v>5.5953240913827695E-2</v>
      </c>
      <c r="E1409" s="43">
        <v>3.1112350470685652</v>
      </c>
      <c r="F1409" s="43">
        <v>1.6267361633612658</v>
      </c>
      <c r="H1409" s="43">
        <v>9.3126817429123321E-5</v>
      </c>
      <c r="I1409" s="43">
        <v>8.3769563532048855E-2</v>
      </c>
      <c r="J1409" s="43">
        <v>0</v>
      </c>
      <c r="K1409" s="43">
        <v>1</v>
      </c>
      <c r="M1409" s="43">
        <v>7.7151793898988935E-3</v>
      </c>
      <c r="N1409" s="43">
        <v>4.6991783526673769E-2</v>
      </c>
      <c r="O1409" s="43">
        <v>0</v>
      </c>
      <c r="P1409" s="43">
        <v>1</v>
      </c>
      <c r="R1409" s="43">
        <v>672.93045355084837</v>
      </c>
      <c r="S1409" s="43">
        <v>147.70778540611778</v>
      </c>
      <c r="T1409" s="43">
        <v>6864.5224528079598</v>
      </c>
      <c r="U1409" s="43">
        <v>7685.160691764926</v>
      </c>
      <c r="W1409" s="43">
        <v>2093.6448113271449</v>
      </c>
      <c r="X1409" s="43">
        <v>0</v>
      </c>
      <c r="Y1409" s="43">
        <v>0</v>
      </c>
      <c r="Z1409" s="43">
        <v>2093.6448113271449</v>
      </c>
      <c r="AB1409" s="43">
        <v>45.127234021413422</v>
      </c>
      <c r="AC1409" s="43">
        <v>0</v>
      </c>
      <c r="AD1409" s="43">
        <v>0</v>
      </c>
      <c r="AE1409" s="43">
        <v>45.127234021413422</v>
      </c>
      <c r="AG1409" s="43">
        <v>3850212.8080306193</v>
      </c>
      <c r="AH1409" s="43">
        <v>452227.27924666333</v>
      </c>
      <c r="AI1409" s="43">
        <v>0</v>
      </c>
      <c r="AJ1409" s="43">
        <v>189534382.88993636</v>
      </c>
      <c r="AK1409" s="43">
        <v>193384595.69796696</v>
      </c>
    </row>
    <row r="1410" spans="3:37" x14ac:dyDescent="0.2">
      <c r="C1410" s="43">
        <v>5.861412636322086E-4</v>
      </c>
      <c r="D1410" s="43">
        <v>5.3783641572881645E-2</v>
      </c>
      <c r="E1410" s="43">
        <v>2.6522656165839775</v>
      </c>
      <c r="F1410" s="43">
        <v>2.6850267078993677</v>
      </c>
      <c r="H1410" s="43">
        <v>9.5755324899138294E-5</v>
      </c>
      <c r="I1410" s="43">
        <v>0.10734586424344317</v>
      </c>
      <c r="J1410" s="43">
        <v>0</v>
      </c>
      <c r="K1410" s="43">
        <v>1</v>
      </c>
      <c r="M1410" s="43">
        <v>7.7709609740965946E-3</v>
      </c>
      <c r="N1410" s="43">
        <v>4.2595857540861946E-2</v>
      </c>
      <c r="O1410" s="43">
        <v>0</v>
      </c>
      <c r="P1410" s="43">
        <v>1</v>
      </c>
      <c r="R1410" s="43">
        <v>596.89078348328019</v>
      </c>
      <c r="S1410" s="43">
        <v>194.62141412190834</v>
      </c>
      <c r="T1410" s="43">
        <v>6267.3574762799681</v>
      </c>
      <c r="U1410" s="43">
        <v>7058.8696738851568</v>
      </c>
      <c r="W1410" s="43">
        <v>1583.1129018885756</v>
      </c>
      <c r="X1410" s="43">
        <v>0</v>
      </c>
      <c r="Y1410" s="43">
        <v>0</v>
      </c>
      <c r="Z1410" s="43">
        <v>1583.1129018885756</v>
      </c>
      <c r="AB1410" s="43">
        <v>107.61812956990876</v>
      </c>
      <c r="AC1410" s="43">
        <v>0</v>
      </c>
      <c r="AD1410" s="43">
        <v>0</v>
      </c>
      <c r="AE1410" s="43">
        <v>107.61812956990876</v>
      </c>
      <c r="AG1410" s="43">
        <v>2911344.6265730904</v>
      </c>
      <c r="AH1410" s="43">
        <v>341952.38680793234</v>
      </c>
      <c r="AI1410" s="43">
        <v>0</v>
      </c>
      <c r="AJ1410" s="43">
        <v>451996144.19361681</v>
      </c>
      <c r="AK1410" s="43">
        <v>454907488.82018989</v>
      </c>
    </row>
    <row r="1411" spans="3:37" x14ac:dyDescent="0.2">
      <c r="C1411" s="43">
        <v>5.7784989826326278E-4</v>
      </c>
      <c r="D1411" s="43">
        <v>5.3422629840562993E-2</v>
      </c>
      <c r="E1411" s="43">
        <v>7.2808574729782656</v>
      </c>
      <c r="F1411" s="43">
        <v>3.7372139537641238</v>
      </c>
      <c r="H1411" s="43">
        <v>8.2353772712666899E-5</v>
      </c>
      <c r="I1411" s="43">
        <v>9.8369934105278056E-2</v>
      </c>
      <c r="J1411" s="43">
        <v>0</v>
      </c>
      <c r="K1411" s="43">
        <v>1</v>
      </c>
      <c r="M1411" s="43">
        <v>7.8248945371693721E-3</v>
      </c>
      <c r="N1411" s="43">
        <v>4.3168064226373558E-2</v>
      </c>
      <c r="O1411" s="43">
        <v>0</v>
      </c>
      <c r="P1411" s="43">
        <v>1</v>
      </c>
      <c r="R1411" s="43">
        <v>584.49752590777064</v>
      </c>
      <c r="S1411" s="43">
        <v>153.38689378338134</v>
      </c>
      <c r="T1411" s="43">
        <v>6395.6316026610357</v>
      </c>
      <c r="U1411" s="43">
        <v>7133.516022352188</v>
      </c>
      <c r="W1411" s="43">
        <v>4255.6431794428991</v>
      </c>
      <c r="X1411" s="43">
        <v>0</v>
      </c>
      <c r="Y1411" s="43">
        <v>0</v>
      </c>
      <c r="Z1411" s="43">
        <v>4255.6431794428991</v>
      </c>
      <c r="AB1411" s="43">
        <v>171.18874187252322</v>
      </c>
      <c r="AC1411" s="43">
        <v>0</v>
      </c>
      <c r="AD1411" s="43">
        <v>0</v>
      </c>
      <c r="AE1411" s="43">
        <v>171.18874187252322</v>
      </c>
      <c r="AG1411" s="43">
        <v>7826127.8069954915</v>
      </c>
      <c r="AH1411" s="43">
        <v>919218.92675966618</v>
      </c>
      <c r="AI1411" s="43">
        <v>0</v>
      </c>
      <c r="AJ1411" s="43">
        <v>718992715.86459756</v>
      </c>
      <c r="AK1411" s="43">
        <v>726818843.67159307</v>
      </c>
    </row>
    <row r="1412" spans="3:37" x14ac:dyDescent="0.2">
      <c r="C1412" s="43">
        <v>6.216434978165708E-4</v>
      </c>
      <c r="D1412" s="43">
        <v>4.9626787154444199E-2</v>
      </c>
      <c r="E1412" s="43">
        <v>3.5329923118885662</v>
      </c>
      <c r="F1412" s="43">
        <v>1.4487161321163891</v>
      </c>
      <c r="H1412" s="43">
        <v>8.8198134983318954E-5</v>
      </c>
      <c r="I1412" s="43">
        <v>7.3691437221008377E-2</v>
      </c>
      <c r="J1412" s="43">
        <v>0</v>
      </c>
      <c r="K1412" s="43">
        <v>1</v>
      </c>
      <c r="M1412" s="43">
        <v>7.7743082538289229E-3</v>
      </c>
      <c r="N1412" s="43">
        <v>4.4162968226486327E-2</v>
      </c>
      <c r="O1412" s="43">
        <v>0</v>
      </c>
      <c r="P1412" s="43">
        <v>1</v>
      </c>
      <c r="R1412" s="43">
        <v>584.11711029921821</v>
      </c>
      <c r="S1412" s="43">
        <v>123.06053569194137</v>
      </c>
      <c r="T1412" s="43">
        <v>6500.7338286641998</v>
      </c>
      <c r="U1412" s="43">
        <v>7207.9114746553596</v>
      </c>
      <c r="W1412" s="43">
        <v>2063.6812599297036</v>
      </c>
      <c r="X1412" s="43">
        <v>0</v>
      </c>
      <c r="Y1412" s="43">
        <v>0</v>
      </c>
      <c r="Z1412" s="43">
        <v>2063.6812599297036</v>
      </c>
      <c r="AB1412" s="43">
        <v>28.044996436702004</v>
      </c>
      <c r="AC1412" s="43">
        <v>0</v>
      </c>
      <c r="AD1412" s="43">
        <v>0</v>
      </c>
      <c r="AE1412" s="43">
        <v>28.044996436702004</v>
      </c>
      <c r="AG1412" s="43">
        <v>3795109.8370107249</v>
      </c>
      <c r="AH1412" s="43">
        <v>445755.15214481601</v>
      </c>
      <c r="AI1412" s="43">
        <v>0</v>
      </c>
      <c r="AJ1412" s="43">
        <v>117788985.03414841</v>
      </c>
      <c r="AK1412" s="43">
        <v>121584094.87115914</v>
      </c>
    </row>
    <row r="1413" spans="3:37" x14ac:dyDescent="0.2">
      <c r="C1413" s="43">
        <v>6.1623282707834459E-4</v>
      </c>
      <c r="D1413" s="43">
        <v>5.5925273463883207E-2</v>
      </c>
      <c r="E1413" s="43">
        <v>8.1078630719040365</v>
      </c>
      <c r="F1413" s="43">
        <v>6.1289847407016733</v>
      </c>
      <c r="H1413" s="43">
        <v>8.2020277834583062E-5</v>
      </c>
      <c r="I1413" s="43">
        <v>0.13500082800633328</v>
      </c>
      <c r="J1413" s="43">
        <v>0</v>
      </c>
      <c r="K1413" s="43">
        <v>1</v>
      </c>
      <c r="M1413" s="43">
        <v>7.971235175483149E-3</v>
      </c>
      <c r="N1413" s="43">
        <v>4.2629437251390817E-2</v>
      </c>
      <c r="O1413" s="43">
        <v>0</v>
      </c>
      <c r="P1413" s="43">
        <v>1</v>
      </c>
      <c r="R1413" s="43">
        <v>652.52224076524988</v>
      </c>
      <c r="S1413" s="43">
        <v>209.65249784080157</v>
      </c>
      <c r="T1413" s="43">
        <v>6433.9487130552889</v>
      </c>
      <c r="U1413" s="43">
        <v>7296.1234516613404</v>
      </c>
      <c r="W1413" s="43">
        <v>5290.560979496644</v>
      </c>
      <c r="X1413" s="43">
        <v>0</v>
      </c>
      <c r="Y1413" s="43">
        <v>0</v>
      </c>
      <c r="Z1413" s="43">
        <v>5290.560979496644</v>
      </c>
      <c r="AB1413" s="43">
        <v>358.10509789631698</v>
      </c>
      <c r="AC1413" s="43">
        <v>0</v>
      </c>
      <c r="AD1413" s="43">
        <v>0</v>
      </c>
      <c r="AE1413" s="43">
        <v>358.10509789631698</v>
      </c>
      <c r="AG1413" s="43">
        <v>9729341.6412943285</v>
      </c>
      <c r="AH1413" s="43">
        <v>1142761.1715712752</v>
      </c>
      <c r="AI1413" s="43">
        <v>0</v>
      </c>
      <c r="AJ1413" s="43">
        <v>1504041411.1645312</v>
      </c>
      <c r="AK1413" s="43">
        <v>1513770752.8058255</v>
      </c>
    </row>
    <row r="1414" spans="3:37" x14ac:dyDescent="0.2">
      <c r="C1414" s="43">
        <v>6.1041955429386174E-4</v>
      </c>
      <c r="D1414" s="43">
        <v>4.6992514223895436E-2</v>
      </c>
      <c r="E1414" s="43">
        <v>6.6799824547698794</v>
      </c>
      <c r="F1414" s="43">
        <v>2.3687124502013379</v>
      </c>
      <c r="H1414" s="43">
        <v>8.3116658030604258E-5</v>
      </c>
      <c r="I1414" s="43">
        <v>9.131073229999756E-2</v>
      </c>
      <c r="J1414" s="43">
        <v>0</v>
      </c>
      <c r="K1414" s="43">
        <v>1</v>
      </c>
      <c r="M1414" s="43">
        <v>7.84203208365967E-3</v>
      </c>
      <c r="N1414" s="43">
        <v>4.5033890227198392E-2</v>
      </c>
      <c r="O1414" s="43">
        <v>0</v>
      </c>
      <c r="P1414" s="43">
        <v>1</v>
      </c>
      <c r="R1414" s="43">
        <v>543.12462229347796</v>
      </c>
      <c r="S1414" s="43">
        <v>143.6985120788232</v>
      </c>
      <c r="T1414" s="43">
        <v>6686.6786522673474</v>
      </c>
      <c r="U1414" s="43">
        <v>7373.5017866396483</v>
      </c>
      <c r="W1414" s="43">
        <v>3628.0629476739505</v>
      </c>
      <c r="X1414" s="43">
        <v>0</v>
      </c>
      <c r="Y1414" s="43">
        <v>0</v>
      </c>
      <c r="Z1414" s="43">
        <v>3628.0629476739505</v>
      </c>
      <c r="AB1414" s="43">
        <v>79.541813282206135</v>
      </c>
      <c r="AC1414" s="43">
        <v>0</v>
      </c>
      <c r="AD1414" s="43">
        <v>0</v>
      </c>
      <c r="AE1414" s="43">
        <v>79.541813282206135</v>
      </c>
      <c r="AG1414" s="43">
        <v>6672007.7607723949</v>
      </c>
      <c r="AH1414" s="43">
        <v>783661.59669757332</v>
      </c>
      <c r="AI1414" s="43">
        <v>0</v>
      </c>
      <c r="AJ1414" s="43">
        <v>334075615.78526574</v>
      </c>
      <c r="AK1414" s="43">
        <v>340747623.54603815</v>
      </c>
    </row>
    <row r="1415" spans="3:37" x14ac:dyDescent="0.2">
      <c r="C1415" s="43">
        <v>6.1686195525223475E-4</v>
      </c>
      <c r="D1415" s="43">
        <v>5.0423592823838112E-2</v>
      </c>
      <c r="E1415" s="43">
        <v>5.3402232289314551</v>
      </c>
      <c r="F1415" s="43">
        <v>1.6238059179312661</v>
      </c>
      <c r="H1415" s="43">
        <v>8.4735610601664046E-5</v>
      </c>
      <c r="I1415" s="43">
        <v>9.0056599003350182E-2</v>
      </c>
      <c r="J1415" s="43">
        <v>0</v>
      </c>
      <c r="K1415" s="43">
        <v>1</v>
      </c>
      <c r="M1415" s="43">
        <v>7.861028580477547E-3</v>
      </c>
      <c r="N1415" s="43">
        <v>4.5854193228474283E-2</v>
      </c>
      <c r="O1415" s="43">
        <v>0</v>
      </c>
      <c r="P1415" s="43">
        <v>1</v>
      </c>
      <c r="R1415" s="43">
        <v>588.93063500298103</v>
      </c>
      <c r="S1415" s="43">
        <v>144.48537114015662</v>
      </c>
      <c r="T1415" s="43">
        <v>6824.970912420501</v>
      </c>
      <c r="U1415" s="43">
        <v>7558.3869185636386</v>
      </c>
      <c r="W1415" s="43">
        <v>3145.0210572722717</v>
      </c>
      <c r="X1415" s="43">
        <v>0</v>
      </c>
      <c r="Y1415" s="43">
        <v>0</v>
      </c>
      <c r="Z1415" s="43">
        <v>3145.0210572722717</v>
      </c>
      <c r="AB1415" s="43">
        <v>39.309490444148942</v>
      </c>
      <c r="AC1415" s="43">
        <v>0</v>
      </c>
      <c r="AD1415" s="43">
        <v>0</v>
      </c>
      <c r="AE1415" s="43">
        <v>39.309490444148942</v>
      </c>
      <c r="AG1415" s="43">
        <v>5783693.7243237076</v>
      </c>
      <c r="AH1415" s="43">
        <v>679324.54837081069</v>
      </c>
      <c r="AI1415" s="43">
        <v>0</v>
      </c>
      <c r="AJ1415" s="43">
        <v>165099859.86542556</v>
      </c>
      <c r="AK1415" s="43">
        <v>170883553.58974928</v>
      </c>
    </row>
    <row r="1416" spans="3:37" x14ac:dyDescent="0.2">
      <c r="C1416" s="43">
        <v>6.3119464811034476E-4</v>
      </c>
      <c r="D1416" s="43">
        <v>4.9651449227462889E-2</v>
      </c>
      <c r="E1416" s="43">
        <v>0.91661528975754269</v>
      </c>
      <c r="F1416" s="43">
        <v>2.4449062934744124</v>
      </c>
      <c r="H1416" s="43">
        <v>8.3954701429079522E-5</v>
      </c>
      <c r="I1416" s="43">
        <v>0.10736337733671553</v>
      </c>
      <c r="J1416" s="43">
        <v>0</v>
      </c>
      <c r="K1416" s="43">
        <v>1</v>
      </c>
      <c r="M1416" s="43">
        <v>7.8178028327913259E-3</v>
      </c>
      <c r="N1416" s="43">
        <v>4.5796813535159075E-2</v>
      </c>
      <c r="O1416" s="43">
        <v>0</v>
      </c>
      <c r="P1416" s="43">
        <v>1</v>
      </c>
      <c r="R1416" s="43">
        <v>593.38642932710707</v>
      </c>
      <c r="S1416" s="43">
        <v>170.66464390665391</v>
      </c>
      <c r="T1416" s="43">
        <v>6778.948702904866</v>
      </c>
      <c r="U1416" s="43">
        <v>7542.9997761386267</v>
      </c>
      <c r="W1416" s="43">
        <v>543.90707385585984</v>
      </c>
      <c r="X1416" s="43">
        <v>0</v>
      </c>
      <c r="Y1416" s="43">
        <v>0</v>
      </c>
      <c r="Z1416" s="43">
        <v>543.90707385585984</v>
      </c>
      <c r="AB1416" s="43">
        <v>91.740493123084008</v>
      </c>
      <c r="AC1416" s="43">
        <v>0</v>
      </c>
      <c r="AD1416" s="43">
        <v>0</v>
      </c>
      <c r="AE1416" s="43">
        <v>91.740493123084008</v>
      </c>
      <c r="AG1416" s="43">
        <v>1000245.1088209263</v>
      </c>
      <c r="AH1416" s="43">
        <v>117483.92795286572</v>
      </c>
      <c r="AI1416" s="43">
        <v>0</v>
      </c>
      <c r="AJ1416" s="43">
        <v>385310071.11695284</v>
      </c>
      <c r="AK1416" s="43">
        <v>386310316.22577375</v>
      </c>
    </row>
    <row r="1417" spans="3:37" x14ac:dyDescent="0.2">
      <c r="C1417" s="43">
        <v>6.2076690275314483E-4</v>
      </c>
      <c r="D1417" s="43">
        <v>4.7559427337539859E-2</v>
      </c>
      <c r="E1417" s="43">
        <v>9.6785645885889391</v>
      </c>
      <c r="F1417" s="43">
        <v>1.4060839791890158</v>
      </c>
      <c r="H1417" s="43">
        <v>8.4314103887765557E-5</v>
      </c>
      <c r="I1417" s="43">
        <v>0.11086784465431043</v>
      </c>
      <c r="J1417" s="43">
        <v>0</v>
      </c>
      <c r="K1417" s="43">
        <v>1</v>
      </c>
      <c r="M1417" s="43">
        <v>7.8102102443433508E-3</v>
      </c>
      <c r="N1417" s="43">
        <v>4.4545430026299883E-2</v>
      </c>
      <c r="O1417" s="43">
        <v>0</v>
      </c>
      <c r="P1417" s="43">
        <v>1</v>
      </c>
      <c r="R1417" s="43">
        <v>558.99451068098688</v>
      </c>
      <c r="S1417" s="43">
        <v>176.98978675177571</v>
      </c>
      <c r="T1417" s="43">
        <v>6587.3122991922728</v>
      </c>
      <c r="U1417" s="43">
        <v>7323.2965966250358</v>
      </c>
      <c r="W1417" s="43">
        <v>5410.2644762926011</v>
      </c>
      <c r="X1417" s="43">
        <v>0</v>
      </c>
      <c r="Y1417" s="43">
        <v>0</v>
      </c>
      <c r="Z1417" s="43">
        <v>5410.2644762926011</v>
      </c>
      <c r="AB1417" s="43">
        <v>24.288862530910258</v>
      </c>
      <c r="AC1417" s="43">
        <v>0</v>
      </c>
      <c r="AD1417" s="43">
        <v>0</v>
      </c>
      <c r="AE1417" s="43">
        <v>24.288862530910258</v>
      </c>
      <c r="AG1417" s="43">
        <v>9949476.3719020933</v>
      </c>
      <c r="AH1417" s="43">
        <v>1168617.1268792017</v>
      </c>
      <c r="AI1417" s="43">
        <v>0</v>
      </c>
      <c r="AJ1417" s="43">
        <v>102013222.62982309</v>
      </c>
      <c r="AK1417" s="43">
        <v>111962699.00172518</v>
      </c>
    </row>
    <row r="1418" spans="3:37" x14ac:dyDescent="0.2">
      <c r="C1418" s="43">
        <v>6.0799337954190911E-4</v>
      </c>
      <c r="D1418" s="43">
        <v>6.0996361008128552E-2</v>
      </c>
      <c r="E1418" s="43">
        <v>5.7222992951891962</v>
      </c>
      <c r="F1418" s="43">
        <v>1.8802434224219917</v>
      </c>
      <c r="H1418" s="43">
        <v>9.1948597149560385E-5</v>
      </c>
      <c r="I1418" s="43">
        <v>0.1006501412216502</v>
      </c>
      <c r="J1418" s="43">
        <v>0</v>
      </c>
      <c r="K1418" s="43">
        <v>1</v>
      </c>
      <c r="M1418" s="43">
        <v>7.8437357206847368E-3</v>
      </c>
      <c r="N1418" s="43">
        <v>4.5476956728596141E-2</v>
      </c>
      <c r="O1418" s="43">
        <v>0</v>
      </c>
      <c r="P1418" s="43">
        <v>1</v>
      </c>
      <c r="R1418" s="43">
        <v>702.17465439055786</v>
      </c>
      <c r="S1418" s="43">
        <v>175.22734028345806</v>
      </c>
      <c r="T1418" s="43">
        <v>6753.9325600649809</v>
      </c>
      <c r="U1418" s="43">
        <v>7631.3345547389963</v>
      </c>
      <c r="W1418" s="43">
        <v>4018.0535299188068</v>
      </c>
      <c r="X1418" s="43">
        <v>0</v>
      </c>
      <c r="Y1418" s="43">
        <v>0</v>
      </c>
      <c r="Z1418" s="43">
        <v>4018.0535299188068</v>
      </c>
      <c r="AB1418" s="43">
        <v>66.135054438303456</v>
      </c>
      <c r="AC1418" s="43">
        <v>0</v>
      </c>
      <c r="AD1418" s="43">
        <v>0</v>
      </c>
      <c r="AE1418" s="43">
        <v>66.135054438303456</v>
      </c>
      <c r="AG1418" s="43">
        <v>7389200.4415206853</v>
      </c>
      <c r="AH1418" s="43">
        <v>867899.56246246223</v>
      </c>
      <c r="AI1418" s="43">
        <v>0</v>
      </c>
      <c r="AJ1418" s="43">
        <v>277767228.64087451</v>
      </c>
      <c r="AK1418" s="43">
        <v>285156429.0823952</v>
      </c>
    </row>
    <row r="1419" spans="3:37" x14ac:dyDescent="0.2">
      <c r="C1419" s="43">
        <v>6.2070321228302472E-4</v>
      </c>
      <c r="D1419" s="43">
        <v>4.8104213580791713E-2</v>
      </c>
      <c r="E1419" s="43">
        <v>8.666112996272572</v>
      </c>
      <c r="F1419" s="43">
        <v>1.858833171288037</v>
      </c>
      <c r="H1419" s="43">
        <v>8.4572081330212384E-5</v>
      </c>
      <c r="I1419" s="43">
        <v>0.12576063364672674</v>
      </c>
      <c r="J1419" s="43">
        <v>0</v>
      </c>
      <c r="K1419" s="43">
        <v>1</v>
      </c>
      <c r="M1419" s="43">
        <v>7.7929946488338557E-3</v>
      </c>
      <c r="N1419" s="43">
        <v>4.7082771302710325E-2</v>
      </c>
      <c r="O1419" s="43">
        <v>0</v>
      </c>
      <c r="P1419" s="43">
        <v>1</v>
      </c>
      <c r="R1419" s="43">
        <v>565.33970095197583</v>
      </c>
      <c r="S1419" s="43">
        <v>201.37896685785427</v>
      </c>
      <c r="T1419" s="43">
        <v>6947.1834696737624</v>
      </c>
      <c r="U1419" s="43">
        <v>7713.902137483592</v>
      </c>
      <c r="W1419" s="43">
        <v>4899.2977297287671</v>
      </c>
      <c r="X1419" s="43">
        <v>0</v>
      </c>
      <c r="Y1419" s="43">
        <v>0</v>
      </c>
      <c r="Z1419" s="43">
        <v>4899.2977297287671</v>
      </c>
      <c r="AB1419" s="43">
        <v>51.9519762399269</v>
      </c>
      <c r="AC1419" s="43">
        <v>0</v>
      </c>
      <c r="AD1419" s="43">
        <v>0</v>
      </c>
      <c r="AE1419" s="43">
        <v>51.9519762399269</v>
      </c>
      <c r="AG1419" s="43">
        <v>9009808.524971202</v>
      </c>
      <c r="AH1419" s="43">
        <v>1058248.3096214137</v>
      </c>
      <c r="AI1419" s="43">
        <v>0</v>
      </c>
      <c r="AJ1419" s="43">
        <v>218198300.20769298</v>
      </c>
      <c r="AK1419" s="43">
        <v>227208108.73266417</v>
      </c>
    </row>
    <row r="1420" spans="3:37" x14ac:dyDescent="0.2">
      <c r="C1420" s="43">
        <v>5.897845313546739E-4</v>
      </c>
      <c r="D1420" s="43">
        <v>4.5990190580401699E-2</v>
      </c>
      <c r="E1420" s="43">
        <v>4.8508893901033883</v>
      </c>
      <c r="F1420" s="43">
        <v>2.7981902026316559</v>
      </c>
      <c r="H1420" s="43">
        <v>9.169323872815216E-5</v>
      </c>
      <c r="I1420" s="43">
        <v>8.4038713281043731E-2</v>
      </c>
      <c r="J1420" s="43">
        <v>0</v>
      </c>
      <c r="K1420" s="43">
        <v>1</v>
      </c>
      <c r="M1420" s="43">
        <v>7.9284667325890679E-3</v>
      </c>
      <c r="N1420" s="43">
        <v>4.2661891977878875E-2</v>
      </c>
      <c r="O1420" s="43">
        <v>0</v>
      </c>
      <c r="P1420" s="43">
        <v>1</v>
      </c>
      <c r="R1420" s="43">
        <v>513.57155297121994</v>
      </c>
      <c r="S1420" s="43">
        <v>145.90127258767117</v>
      </c>
      <c r="T1420" s="43">
        <v>6404.3003707969692</v>
      </c>
      <c r="U1420" s="43">
        <v>7063.7731963558599</v>
      </c>
      <c r="W1420" s="43">
        <v>2491.2787973670111</v>
      </c>
      <c r="X1420" s="43">
        <v>0</v>
      </c>
      <c r="Y1420" s="43">
        <v>0</v>
      </c>
      <c r="Z1420" s="43">
        <v>2491.2787973670111</v>
      </c>
      <c r="AB1420" s="43">
        <v>98.814428834639443</v>
      </c>
      <c r="AC1420" s="43">
        <v>0</v>
      </c>
      <c r="AD1420" s="43">
        <v>0</v>
      </c>
      <c r="AE1420" s="43">
        <v>98.814428834639443</v>
      </c>
      <c r="AG1420" s="43">
        <v>4581461.708357933</v>
      </c>
      <c r="AH1420" s="43">
        <v>538116.22023127438</v>
      </c>
      <c r="AI1420" s="43">
        <v>0</v>
      </c>
      <c r="AJ1420" s="43">
        <v>415020601.10548568</v>
      </c>
      <c r="AK1420" s="43">
        <v>419602062.81384361</v>
      </c>
    </row>
    <row r="1421" spans="3:37" x14ac:dyDescent="0.2">
      <c r="C1421" s="43">
        <v>6.3145299696909518E-4</v>
      </c>
      <c r="D1421" s="43">
        <v>5.3329973399158494E-2</v>
      </c>
      <c r="E1421" s="43">
        <v>7.1491619279155643</v>
      </c>
      <c r="F1421" s="43">
        <v>4.7948117716844498</v>
      </c>
      <c r="H1421" s="43">
        <v>9.2607544181277923E-5</v>
      </c>
      <c r="I1421" s="43">
        <v>9.9283917521743204E-2</v>
      </c>
      <c r="J1421" s="43">
        <v>0</v>
      </c>
      <c r="K1421" s="43">
        <v>1</v>
      </c>
      <c r="M1421" s="43">
        <v>7.839450404002064E-3</v>
      </c>
      <c r="N1421" s="43">
        <v>4.8703242508845057E-2</v>
      </c>
      <c r="O1421" s="43">
        <v>0</v>
      </c>
      <c r="P1421" s="43">
        <v>1</v>
      </c>
      <c r="R1421" s="43">
        <v>637.60948457137647</v>
      </c>
      <c r="S1421" s="43">
        <v>174.08752276394515</v>
      </c>
      <c r="T1421" s="43">
        <v>7229.1271899066378</v>
      </c>
      <c r="U1421" s="43">
        <v>8040.8241972419592</v>
      </c>
      <c r="W1421" s="43">
        <v>4558.3734519755508</v>
      </c>
      <c r="X1421" s="43">
        <v>0</v>
      </c>
      <c r="Y1421" s="43">
        <v>0</v>
      </c>
      <c r="Z1421" s="43">
        <v>4558.3734519755508</v>
      </c>
      <c r="AB1421" s="43">
        <v>258.8980536234352</v>
      </c>
      <c r="AC1421" s="43">
        <v>0</v>
      </c>
      <c r="AD1421" s="43">
        <v>0</v>
      </c>
      <c r="AE1421" s="43">
        <v>258.8980536234352</v>
      </c>
      <c r="AG1421" s="43">
        <v>8382848.7781830383</v>
      </c>
      <c r="AH1421" s="43">
        <v>984608.66562671901</v>
      </c>
      <c r="AI1421" s="43">
        <v>0</v>
      </c>
      <c r="AJ1421" s="43">
        <v>1087371825.2184279</v>
      </c>
      <c r="AK1421" s="43">
        <v>1095754673.9966109</v>
      </c>
    </row>
    <row r="1422" spans="3:37" x14ac:dyDescent="0.2">
      <c r="C1422" s="43">
        <v>6.0986431284490873E-4</v>
      </c>
      <c r="D1422" s="43">
        <v>6.0653410070590774E-2</v>
      </c>
      <c r="E1422" s="43">
        <v>10.00256958594324</v>
      </c>
      <c r="F1422" s="43">
        <v>1.4467332424456616</v>
      </c>
      <c r="H1422" s="43">
        <v>9.419006102728833E-5</v>
      </c>
      <c r="I1422" s="43">
        <v>0.10561185204445667</v>
      </c>
      <c r="J1422" s="43">
        <v>0</v>
      </c>
      <c r="K1422" s="43">
        <v>1</v>
      </c>
      <c r="M1422" s="43">
        <v>7.9040219910985199E-3</v>
      </c>
      <c r="N1422" s="43">
        <v>4.6147046317295715E-2</v>
      </c>
      <c r="O1422" s="43">
        <v>0</v>
      </c>
      <c r="P1422" s="43">
        <v>1</v>
      </c>
      <c r="R1422" s="43">
        <v>700.37529171683445</v>
      </c>
      <c r="S1422" s="43">
        <v>188.3476082680821</v>
      </c>
      <c r="T1422" s="43">
        <v>6906.1247896583327</v>
      </c>
      <c r="U1422" s="43">
        <v>7794.8476896432494</v>
      </c>
      <c r="W1422" s="43">
        <v>7005.552591672933</v>
      </c>
      <c r="X1422" s="43">
        <v>0</v>
      </c>
      <c r="Y1422" s="43">
        <v>0</v>
      </c>
      <c r="Z1422" s="43">
        <v>7005.552591672933</v>
      </c>
      <c r="AB1422" s="43">
        <v>33.478258974731169</v>
      </c>
      <c r="AC1422" s="43">
        <v>0</v>
      </c>
      <c r="AD1422" s="43">
        <v>0</v>
      </c>
      <c r="AE1422" s="43">
        <v>33.478258974731169</v>
      </c>
      <c r="AG1422" s="43">
        <v>12883211.216086524</v>
      </c>
      <c r="AH1422" s="43">
        <v>1513199.3598013534</v>
      </c>
      <c r="AI1422" s="43">
        <v>0</v>
      </c>
      <c r="AJ1422" s="43">
        <v>140608687.6938709</v>
      </c>
      <c r="AK1422" s="43">
        <v>153491898.90995744</v>
      </c>
    </row>
    <row r="1423" spans="3:37" x14ac:dyDescent="0.2">
      <c r="C1423" s="43">
        <v>5.9527302770068149E-4</v>
      </c>
      <c r="D1423" s="43">
        <v>5.6559906887560074E-2</v>
      </c>
      <c r="E1423" s="43">
        <v>3.7312494000180596</v>
      </c>
      <c r="F1423" s="43">
        <v>1.3259980785616365</v>
      </c>
      <c r="H1423" s="43">
        <v>7.5854814636157911E-5</v>
      </c>
      <c r="I1423" s="43">
        <v>9.6186766166430668E-2</v>
      </c>
      <c r="J1423" s="43">
        <v>0</v>
      </c>
      <c r="K1423" s="43">
        <v>1</v>
      </c>
      <c r="M1423" s="43">
        <v>7.807608548811548E-3</v>
      </c>
      <c r="N1423" s="43">
        <v>4.6416946645669865E-2</v>
      </c>
      <c r="O1423" s="43">
        <v>0</v>
      </c>
      <c r="P1423" s="43">
        <v>1</v>
      </c>
      <c r="R1423" s="43">
        <v>637.48102662582164</v>
      </c>
      <c r="S1423" s="43">
        <v>138.1468059071268</v>
      </c>
      <c r="T1423" s="43">
        <v>6861.7828863056984</v>
      </c>
      <c r="U1423" s="43">
        <v>7637.410718838647</v>
      </c>
      <c r="W1423" s="43">
        <v>2378.6006981204937</v>
      </c>
      <c r="X1423" s="43">
        <v>0</v>
      </c>
      <c r="Y1423" s="43">
        <v>0</v>
      </c>
      <c r="Z1423" s="43">
        <v>2378.6006981204937</v>
      </c>
      <c r="AB1423" s="43">
        <v>22.236482108548351</v>
      </c>
      <c r="AC1423" s="43">
        <v>0</v>
      </c>
      <c r="AD1423" s="43">
        <v>0</v>
      </c>
      <c r="AE1423" s="43">
        <v>22.236482108548351</v>
      </c>
      <c r="AG1423" s="43">
        <v>4374246.6838435875</v>
      </c>
      <c r="AH1423" s="43">
        <v>513777.75079402665</v>
      </c>
      <c r="AI1423" s="43">
        <v>0</v>
      </c>
      <c r="AJ1423" s="43">
        <v>93393224.855903074</v>
      </c>
      <c r="AK1423" s="43">
        <v>97767471.539746657</v>
      </c>
    </row>
    <row r="1424" spans="3:37" x14ac:dyDescent="0.2">
      <c r="C1424" s="43">
        <v>5.9157868169656155E-4</v>
      </c>
      <c r="D1424" s="43">
        <v>5.1354423811490885E-2</v>
      </c>
      <c r="E1424" s="43">
        <v>5.6080132391144417</v>
      </c>
      <c r="F1424" s="43">
        <v>4.2282839486892687</v>
      </c>
      <c r="H1424" s="43">
        <v>9.0064514988497102E-5</v>
      </c>
      <c r="I1424" s="43">
        <v>8.8471941927887848E-2</v>
      </c>
      <c r="J1424" s="43">
        <v>0</v>
      </c>
      <c r="K1424" s="43">
        <v>1</v>
      </c>
      <c r="M1424" s="43">
        <v>7.7745439735323451E-3</v>
      </c>
      <c r="N1424" s="43">
        <v>4.8052230281757424E-2</v>
      </c>
      <c r="O1424" s="43">
        <v>0</v>
      </c>
      <c r="P1424" s="43">
        <v>1</v>
      </c>
      <c r="R1424" s="43">
        <v>575.21837238179</v>
      </c>
      <c r="S1424" s="43">
        <v>150.86956820905979</v>
      </c>
      <c r="T1424" s="43">
        <v>7073.4428139794672</v>
      </c>
      <c r="U1424" s="43">
        <v>7799.5307545703172</v>
      </c>
      <c r="W1424" s="43">
        <v>3225.8322476989392</v>
      </c>
      <c r="X1424" s="43">
        <v>0</v>
      </c>
      <c r="Y1424" s="43">
        <v>0</v>
      </c>
      <c r="Z1424" s="43">
        <v>3225.8322476989392</v>
      </c>
      <c r="AB1424" s="43">
        <v>198.69560152498903</v>
      </c>
      <c r="AC1424" s="43">
        <v>0</v>
      </c>
      <c r="AD1424" s="43">
        <v>0</v>
      </c>
      <c r="AE1424" s="43">
        <v>198.69560152498903</v>
      </c>
      <c r="AG1424" s="43">
        <v>5932305.5035183495</v>
      </c>
      <c r="AH1424" s="43">
        <v>696779.7655029709</v>
      </c>
      <c r="AI1424" s="43">
        <v>0</v>
      </c>
      <c r="AJ1424" s="43">
        <v>834521526.40495396</v>
      </c>
      <c r="AK1424" s="43">
        <v>840453831.9084723</v>
      </c>
    </row>
    <row r="1425" spans="3:37" x14ac:dyDescent="0.2">
      <c r="C1425" s="43">
        <v>5.9766342912710127E-4</v>
      </c>
      <c r="D1425" s="43">
        <v>5.6298963921944223E-2</v>
      </c>
      <c r="E1425" s="43">
        <v>2.4114717400006973</v>
      </c>
      <c r="F1425" s="43">
        <v>3.5457764329636685</v>
      </c>
      <c r="H1425" s="43">
        <v>9.5678366181073393E-5</v>
      </c>
      <c r="I1425" s="43">
        <v>9.2770163593085764E-2</v>
      </c>
      <c r="J1425" s="43">
        <v>0</v>
      </c>
      <c r="K1425" s="43">
        <v>1</v>
      </c>
      <c r="M1425" s="43">
        <v>7.7979858471495123E-3</v>
      </c>
      <c r="N1425" s="43">
        <v>4.5824667337882707E-2</v>
      </c>
      <c r="O1425" s="43">
        <v>0</v>
      </c>
      <c r="P1425" s="43">
        <v>1</v>
      </c>
      <c r="R1425" s="43">
        <v>637.08804794291382</v>
      </c>
      <c r="S1425" s="43">
        <v>168.06003352873566</v>
      </c>
      <c r="T1425" s="43">
        <v>6765.8775925865575</v>
      </c>
      <c r="U1425" s="43">
        <v>7571.0256740582072</v>
      </c>
      <c r="W1425" s="43">
        <v>1536.3198235065461</v>
      </c>
      <c r="X1425" s="43">
        <v>0</v>
      </c>
      <c r="Y1425" s="43">
        <v>0</v>
      </c>
      <c r="Z1425" s="43">
        <v>1536.3198235065461</v>
      </c>
      <c r="AB1425" s="43">
        <v>173.54155998482108</v>
      </c>
      <c r="AC1425" s="43">
        <v>0</v>
      </c>
      <c r="AD1425" s="43">
        <v>0</v>
      </c>
      <c r="AE1425" s="43">
        <v>173.54155998482108</v>
      </c>
      <c r="AG1425" s="43">
        <v>2825292.1554285381</v>
      </c>
      <c r="AH1425" s="43">
        <v>331845.08187741396</v>
      </c>
      <c r="AI1425" s="43">
        <v>0</v>
      </c>
      <c r="AJ1425" s="43">
        <v>728874551.93624854</v>
      </c>
      <c r="AK1425" s="43">
        <v>731699844.09167707</v>
      </c>
    </row>
    <row r="1426" spans="3:37" x14ac:dyDescent="0.2">
      <c r="C1426" s="43">
        <v>6.0099990892117732E-4</v>
      </c>
      <c r="D1426" s="43">
        <v>5.5038602534561387E-2</v>
      </c>
      <c r="E1426" s="43">
        <v>9.2545953074605229</v>
      </c>
      <c r="F1426" s="43">
        <v>4.479151303280978</v>
      </c>
      <c r="H1426" s="43">
        <v>8.7319220706622244E-5</v>
      </c>
      <c r="I1426" s="43">
        <v>9.8189813554675556E-2</v>
      </c>
      <c r="J1426" s="43">
        <v>0</v>
      </c>
      <c r="K1426" s="43">
        <v>1</v>
      </c>
      <c r="M1426" s="43">
        <v>7.8742512448575219E-3</v>
      </c>
      <c r="N1426" s="43">
        <v>4.5234929863713975E-2</v>
      </c>
      <c r="O1426" s="43">
        <v>0</v>
      </c>
      <c r="P1426" s="43">
        <v>1</v>
      </c>
      <c r="R1426" s="43">
        <v>626.30254622069742</v>
      </c>
      <c r="S1426" s="43">
        <v>162.33742738947234</v>
      </c>
      <c r="T1426" s="43">
        <v>6744.1242336332907</v>
      </c>
      <c r="U1426" s="43">
        <v>7532.764207243461</v>
      </c>
      <c r="W1426" s="43">
        <v>5796.176605304644</v>
      </c>
      <c r="X1426" s="43">
        <v>0</v>
      </c>
      <c r="Y1426" s="43">
        <v>0</v>
      </c>
      <c r="Z1426" s="43">
        <v>5796.176605304644</v>
      </c>
      <c r="AB1426" s="43">
        <v>233.15314123271696</v>
      </c>
      <c r="AC1426" s="43">
        <v>0</v>
      </c>
      <c r="AD1426" s="43">
        <v>0</v>
      </c>
      <c r="AE1426" s="43">
        <v>233.15314123271696</v>
      </c>
      <c r="AG1426" s="43">
        <v>10659168.777155241</v>
      </c>
      <c r="AH1426" s="43">
        <v>1251974.1467458031</v>
      </c>
      <c r="AI1426" s="43">
        <v>0</v>
      </c>
      <c r="AJ1426" s="43">
        <v>979243193.1774112</v>
      </c>
      <c r="AK1426" s="43">
        <v>989902361.95456648</v>
      </c>
    </row>
    <row r="1427" spans="3:37" x14ac:dyDescent="0.2">
      <c r="C1427" s="43">
        <v>6.3212635744736012E-4</v>
      </c>
      <c r="D1427" s="43">
        <v>5.2928844353113208E-2</v>
      </c>
      <c r="E1427" s="43">
        <v>1.4655476760972497</v>
      </c>
      <c r="F1427" s="43">
        <v>1.3435132931431168</v>
      </c>
      <c r="H1427" s="43">
        <v>8.9050909699949995E-5</v>
      </c>
      <c r="I1427" s="43">
        <v>8.6101172364268952E-2</v>
      </c>
      <c r="J1427" s="43">
        <v>0</v>
      </c>
      <c r="K1427" s="43">
        <v>1</v>
      </c>
      <c r="M1427" s="43">
        <v>7.7487964326517032E-3</v>
      </c>
      <c r="N1427" s="43">
        <v>4.8359393820229024E-2</v>
      </c>
      <c r="O1427" s="43">
        <v>0</v>
      </c>
      <c r="P1427" s="43">
        <v>1</v>
      </c>
      <c r="R1427" s="43">
        <v>633.48842475120387</v>
      </c>
      <c r="S1427" s="43">
        <v>145.1743191902687</v>
      </c>
      <c r="T1427" s="43">
        <v>7095.0828795793204</v>
      </c>
      <c r="U1427" s="43">
        <v>7873.7456235207928</v>
      </c>
      <c r="W1427" s="43">
        <v>928.40748872863423</v>
      </c>
      <c r="X1427" s="43">
        <v>0</v>
      </c>
      <c r="Y1427" s="43">
        <v>0</v>
      </c>
      <c r="Z1427" s="43">
        <v>928.40748872863423</v>
      </c>
      <c r="AB1427" s="43">
        <v>23.284451360113476</v>
      </c>
      <c r="AC1427" s="43">
        <v>0</v>
      </c>
      <c r="AD1427" s="43">
        <v>0</v>
      </c>
      <c r="AE1427" s="43">
        <v>23.284451360113476</v>
      </c>
      <c r="AG1427" s="43">
        <v>1707341.3717719584</v>
      </c>
      <c r="AH1427" s="43">
        <v>200536.017565385</v>
      </c>
      <c r="AI1427" s="43">
        <v>0</v>
      </c>
      <c r="AJ1427" s="43">
        <v>97794695.712476596</v>
      </c>
      <c r="AK1427" s="43">
        <v>99502037.084248558</v>
      </c>
    </row>
    <row r="1428" spans="3:37" x14ac:dyDescent="0.2">
      <c r="C1428" s="43">
        <v>5.8446184038333691E-4</v>
      </c>
      <c r="D1428" s="43">
        <v>4.6437767733633228E-2</v>
      </c>
      <c r="E1428" s="43">
        <v>8.740712735432945</v>
      </c>
      <c r="F1428" s="43">
        <v>1.5932725740427025</v>
      </c>
      <c r="H1428" s="43">
        <v>8.7852441093560398E-5</v>
      </c>
      <c r="I1428" s="43">
        <v>0.1104653728062277</v>
      </c>
      <c r="J1428" s="43">
        <v>0</v>
      </c>
      <c r="K1428" s="43">
        <v>1</v>
      </c>
      <c r="M1428" s="43">
        <v>7.868997150402568E-3</v>
      </c>
      <c r="N1428" s="43">
        <v>4.3252634114186131E-2</v>
      </c>
      <c r="O1428" s="43">
        <v>0</v>
      </c>
      <c r="P1428" s="43">
        <v>1</v>
      </c>
      <c r="R1428" s="43">
        <v>513.88964785424014</v>
      </c>
      <c r="S1428" s="43">
        <v>183.74789341402459</v>
      </c>
      <c r="T1428" s="43">
        <v>6444.2788168437082</v>
      </c>
      <c r="U1428" s="43">
        <v>7141.9163581119728</v>
      </c>
      <c r="W1428" s="43">
        <v>4491.7617896067086</v>
      </c>
      <c r="X1428" s="43">
        <v>0</v>
      </c>
      <c r="Y1428" s="43">
        <v>0</v>
      </c>
      <c r="Z1428" s="43">
        <v>4491.7617896067086</v>
      </c>
      <c r="AB1428" s="43">
        <v>32.621799854732977</v>
      </c>
      <c r="AC1428" s="43">
        <v>0</v>
      </c>
      <c r="AD1428" s="43">
        <v>0</v>
      </c>
      <c r="AE1428" s="43">
        <v>32.621799854732977</v>
      </c>
      <c r="AG1428" s="43">
        <v>8260349.9310867367</v>
      </c>
      <c r="AH1428" s="43">
        <v>970220.54655504902</v>
      </c>
      <c r="AI1428" s="43">
        <v>0</v>
      </c>
      <c r="AJ1428" s="43">
        <v>137011559.38987851</v>
      </c>
      <c r="AK1428" s="43">
        <v>145271909.32096526</v>
      </c>
    </row>
    <row r="1429" spans="3:37" x14ac:dyDescent="0.2">
      <c r="C1429" s="43">
        <v>6.1328679337901981E-4</v>
      </c>
      <c r="D1429" s="43">
        <v>5.258619369533004E-2</v>
      </c>
      <c r="E1429" s="43">
        <v>2.7219167848813872</v>
      </c>
      <c r="F1429" s="43">
        <v>2.4860776406010272</v>
      </c>
      <c r="H1429" s="43">
        <v>8.9142888141602113E-5</v>
      </c>
      <c r="I1429" s="43">
        <v>9.0026421068242421E-2</v>
      </c>
      <c r="J1429" s="43">
        <v>0</v>
      </c>
      <c r="K1429" s="43">
        <v>1</v>
      </c>
      <c r="M1429" s="43">
        <v>7.8501854661182646E-3</v>
      </c>
      <c r="N1429" s="43">
        <v>4.5762832779706941E-2</v>
      </c>
      <c r="O1429" s="43">
        <v>0</v>
      </c>
      <c r="P1429" s="43">
        <v>1</v>
      </c>
      <c r="R1429" s="43">
        <v>610.62941644583316</v>
      </c>
      <c r="S1429" s="43">
        <v>151.94942427634405</v>
      </c>
      <c r="T1429" s="43">
        <v>6801.9774869022694</v>
      </c>
      <c r="U1429" s="43">
        <v>7564.5563276244466</v>
      </c>
      <c r="W1429" s="43">
        <v>1662.0824579662399</v>
      </c>
      <c r="X1429" s="43">
        <v>0</v>
      </c>
      <c r="Y1429" s="43">
        <v>0</v>
      </c>
      <c r="Z1429" s="43">
        <v>1662.0824579662399</v>
      </c>
      <c r="AB1429" s="43">
        <v>97.09637130465444</v>
      </c>
      <c r="AC1429" s="43">
        <v>0</v>
      </c>
      <c r="AD1429" s="43">
        <v>0</v>
      </c>
      <c r="AE1429" s="43">
        <v>97.09637130465444</v>
      </c>
      <c r="AG1429" s="43">
        <v>3056569.640199915</v>
      </c>
      <c r="AH1429" s="43">
        <v>359009.81092070782</v>
      </c>
      <c r="AI1429" s="43">
        <v>0</v>
      </c>
      <c r="AJ1429" s="43">
        <v>407804759.47954863</v>
      </c>
      <c r="AK1429" s="43">
        <v>410861329.11974853</v>
      </c>
    </row>
    <row r="1430" spans="3:37" x14ac:dyDescent="0.2">
      <c r="C1430" s="43">
        <v>6.0845815106684521E-4</v>
      </c>
      <c r="D1430" s="43">
        <v>5.0925815716084441E-2</v>
      </c>
      <c r="E1430" s="43">
        <v>8.7020967181699476</v>
      </c>
      <c r="F1430" s="43">
        <v>5.6345170280906558</v>
      </c>
      <c r="H1430" s="43">
        <v>9.4302766172615904E-5</v>
      </c>
      <c r="I1430" s="43">
        <v>0.10457568084261248</v>
      </c>
      <c r="J1430" s="43">
        <v>0</v>
      </c>
      <c r="K1430" s="43">
        <v>1</v>
      </c>
      <c r="M1430" s="43">
        <v>7.8390988665950866E-3</v>
      </c>
      <c r="N1430" s="43">
        <v>4.6641393497022676E-2</v>
      </c>
      <c r="O1430" s="43">
        <v>0</v>
      </c>
      <c r="P1430" s="43">
        <v>1</v>
      </c>
      <c r="R1430" s="43">
        <v>586.69323474504915</v>
      </c>
      <c r="S1430" s="43">
        <v>186.72286636447924</v>
      </c>
      <c r="T1430" s="43">
        <v>6922.772054416263</v>
      </c>
      <c r="U1430" s="43">
        <v>7696.1881555257914</v>
      </c>
      <c r="W1430" s="43">
        <v>5105.4612726474024</v>
      </c>
      <c r="X1430" s="43">
        <v>0</v>
      </c>
      <c r="Y1430" s="43">
        <v>0</v>
      </c>
      <c r="Z1430" s="43">
        <v>5105.4612726474024</v>
      </c>
      <c r="AB1430" s="43">
        <v>290.9372571759925</v>
      </c>
      <c r="AC1430" s="43">
        <v>0</v>
      </c>
      <c r="AD1430" s="43">
        <v>0</v>
      </c>
      <c r="AE1430" s="43">
        <v>290.9372571759925</v>
      </c>
      <c r="AG1430" s="43">
        <v>9388943.2803985737</v>
      </c>
      <c r="AH1430" s="43">
        <v>1102779.634891839</v>
      </c>
      <c r="AI1430" s="43">
        <v>0</v>
      </c>
      <c r="AJ1430" s="43">
        <v>1221936480.1391685</v>
      </c>
      <c r="AK1430" s="43">
        <v>1231325423.4195671</v>
      </c>
    </row>
    <row r="1431" spans="3:37" x14ac:dyDescent="0.2">
      <c r="C1431" s="43">
        <v>6.0678396735399016E-4</v>
      </c>
      <c r="D1431" s="43">
        <v>5.3412086118779172E-2</v>
      </c>
      <c r="E1431" s="43">
        <v>3.5423572911619314</v>
      </c>
      <c r="F1431" s="43">
        <v>3.2689822223763709</v>
      </c>
      <c r="H1431" s="43">
        <v>9.3631596882581825E-5</v>
      </c>
      <c r="I1431" s="43">
        <v>0.11298894152031758</v>
      </c>
      <c r="J1431" s="43">
        <v>0</v>
      </c>
      <c r="K1431" s="43">
        <v>1</v>
      </c>
      <c r="M1431" s="43">
        <v>7.8871691066950689E-3</v>
      </c>
      <c r="N1431" s="43">
        <v>4.3894410585074956E-2</v>
      </c>
      <c r="O1431" s="43">
        <v>0</v>
      </c>
      <c r="P1431" s="43">
        <v>1</v>
      </c>
      <c r="R1431" s="43">
        <v>613.64331944000321</v>
      </c>
      <c r="S1431" s="43">
        <v>200.30912935615484</v>
      </c>
      <c r="T1431" s="43">
        <v>6555.0007691585215</v>
      </c>
      <c r="U1431" s="43">
        <v>7368.9532179546795</v>
      </c>
      <c r="W1431" s="43">
        <v>2173.7438867911055</v>
      </c>
      <c r="X1431" s="43">
        <v>0</v>
      </c>
      <c r="Y1431" s="43">
        <v>0</v>
      </c>
      <c r="Z1431" s="43">
        <v>2173.7438867911055</v>
      </c>
      <c r="AB1431" s="43">
        <v>148.98099874776494</v>
      </c>
      <c r="AC1431" s="43">
        <v>0</v>
      </c>
      <c r="AD1431" s="43">
        <v>0</v>
      </c>
      <c r="AE1431" s="43">
        <v>148.98099874776494</v>
      </c>
      <c r="AG1431" s="43">
        <v>3997515.0078088432</v>
      </c>
      <c r="AH1431" s="43">
        <v>469528.67954687879</v>
      </c>
      <c r="AI1431" s="43">
        <v>0</v>
      </c>
      <c r="AJ1431" s="43">
        <v>625720194.74061275</v>
      </c>
      <c r="AK1431" s="43">
        <v>629717709.74842155</v>
      </c>
    </row>
    <row r="1432" spans="3:37" x14ac:dyDescent="0.2">
      <c r="C1432" s="43">
        <v>6.1065389964420902E-4</v>
      </c>
      <c r="D1432" s="43">
        <v>5.7300986976564383E-2</v>
      </c>
      <c r="E1432" s="43">
        <v>2.2092915700982214</v>
      </c>
      <c r="F1432" s="43">
        <v>1.7012102196757524</v>
      </c>
      <c r="H1432" s="43">
        <v>8.5451022006677546E-5</v>
      </c>
      <c r="I1432" s="43">
        <v>0.12361112651926975</v>
      </c>
      <c r="J1432" s="43">
        <v>0</v>
      </c>
      <c r="K1432" s="43">
        <v>1</v>
      </c>
      <c r="M1432" s="43">
        <v>7.8523663011200728E-3</v>
      </c>
      <c r="N1432" s="43">
        <v>4.6604990334252583E-2</v>
      </c>
      <c r="O1432" s="43">
        <v>0</v>
      </c>
      <c r="P1432" s="43">
        <v>1</v>
      </c>
      <c r="R1432" s="43">
        <v>662.52094116737419</v>
      </c>
      <c r="S1432" s="43">
        <v>199.99410674879519</v>
      </c>
      <c r="T1432" s="43">
        <v>6929.0763316622515</v>
      </c>
      <c r="U1432" s="43">
        <v>7791.5913795784209</v>
      </c>
      <c r="W1432" s="43">
        <v>1463.7019303346194</v>
      </c>
      <c r="X1432" s="43">
        <v>0</v>
      </c>
      <c r="Y1432" s="43">
        <v>0</v>
      </c>
      <c r="Z1432" s="43">
        <v>1463.7019303346194</v>
      </c>
      <c r="AB1432" s="43">
        <v>49.708610652446396</v>
      </c>
      <c r="AC1432" s="43">
        <v>0</v>
      </c>
      <c r="AD1432" s="43">
        <v>0</v>
      </c>
      <c r="AE1432" s="43">
        <v>49.708610652446396</v>
      </c>
      <c r="AG1432" s="43">
        <v>2691747.849885365</v>
      </c>
      <c r="AH1432" s="43">
        <v>316159.61695227778</v>
      </c>
      <c r="AI1432" s="43">
        <v>0</v>
      </c>
      <c r="AJ1432" s="43">
        <v>208776164.74027488</v>
      </c>
      <c r="AK1432" s="43">
        <v>211467912.59016025</v>
      </c>
    </row>
    <row r="1433" spans="3:37" x14ac:dyDescent="0.2">
      <c r="C1433" s="43">
        <v>6.1561383340680287E-4</v>
      </c>
      <c r="D1433" s="43">
        <v>5.9232840570259682E-2</v>
      </c>
      <c r="E1433" s="43">
        <v>13.05942046018022</v>
      </c>
      <c r="F1433" s="43">
        <v>4.9100505730678146</v>
      </c>
      <c r="H1433" s="43">
        <v>8.9929938183463953E-5</v>
      </c>
      <c r="I1433" s="43">
        <v>0.10567030722907589</v>
      </c>
      <c r="J1433" s="43">
        <v>0</v>
      </c>
      <c r="K1433" s="43">
        <v>1</v>
      </c>
      <c r="M1433" s="43">
        <v>7.8610717204206093E-3</v>
      </c>
      <c r="N1433" s="43">
        <v>4.3977004336641687E-2</v>
      </c>
      <c r="O1433" s="43">
        <v>0</v>
      </c>
      <c r="P1433" s="43">
        <v>1</v>
      </c>
      <c r="R1433" s="43">
        <v>690.41990419449542</v>
      </c>
      <c r="S1433" s="43">
        <v>179.9283667448324</v>
      </c>
      <c r="T1433" s="43">
        <v>6545.6046962329674</v>
      </c>
      <c r="U1433" s="43">
        <v>7415.9529671722948</v>
      </c>
      <c r="W1433" s="43">
        <v>9016.4838229532616</v>
      </c>
      <c r="X1433" s="43">
        <v>0</v>
      </c>
      <c r="Y1433" s="43">
        <v>0</v>
      </c>
      <c r="Z1433" s="43">
        <v>9016.4838229532616</v>
      </c>
      <c r="AB1433" s="43">
        <v>288.85471139968303</v>
      </c>
      <c r="AC1433" s="43">
        <v>0</v>
      </c>
      <c r="AD1433" s="43">
        <v>0</v>
      </c>
      <c r="AE1433" s="43">
        <v>288.85471139968303</v>
      </c>
      <c r="AG1433" s="43">
        <v>16581313.750411049</v>
      </c>
      <c r="AH1433" s="43">
        <v>1947560.5057579046</v>
      </c>
      <c r="AI1433" s="43">
        <v>0</v>
      </c>
      <c r="AJ1433" s="43">
        <v>1213189787.8786688</v>
      </c>
      <c r="AK1433" s="43">
        <v>1229771101.6290798</v>
      </c>
    </row>
    <row r="1434" spans="3:37" x14ac:dyDescent="0.2">
      <c r="C1434" s="43">
        <v>6.1621803521705321E-4</v>
      </c>
      <c r="D1434" s="43">
        <v>5.7149375942474823E-2</v>
      </c>
      <c r="E1434" s="43">
        <v>4.292818014523391</v>
      </c>
      <c r="F1434" s="43">
        <v>1.6469020757569917</v>
      </c>
      <c r="H1434" s="43">
        <v>8.9205553601085001E-5</v>
      </c>
      <c r="I1434" s="43">
        <v>0.10370698011270407</v>
      </c>
      <c r="J1434" s="43">
        <v>0</v>
      </c>
      <c r="K1434" s="43">
        <v>1</v>
      </c>
      <c r="M1434" s="43">
        <v>7.8903365778463241E-3</v>
      </c>
      <c r="N1434" s="43">
        <v>4.4715014499174248E-2</v>
      </c>
      <c r="O1434" s="43">
        <v>0</v>
      </c>
      <c r="P1434" s="43">
        <v>1</v>
      </c>
      <c r="R1434" s="43">
        <v>666.78875955952662</v>
      </c>
      <c r="S1434" s="43">
        <v>175.16295114592458</v>
      </c>
      <c r="T1434" s="43">
        <v>6680.2278851977062</v>
      </c>
      <c r="U1434" s="43">
        <v>7522.179595903157</v>
      </c>
      <c r="W1434" s="43">
        <v>2862.4027989188417</v>
      </c>
      <c r="X1434" s="43">
        <v>0</v>
      </c>
      <c r="Y1434" s="43">
        <v>0</v>
      </c>
      <c r="Z1434" s="43">
        <v>2862.4027989188417</v>
      </c>
      <c r="AB1434" s="43">
        <v>46.154132493602155</v>
      </c>
      <c r="AC1434" s="43">
        <v>0</v>
      </c>
      <c r="AD1434" s="43">
        <v>0</v>
      </c>
      <c r="AE1434" s="43">
        <v>46.154132493602155</v>
      </c>
      <c r="AG1434" s="43">
        <v>5263958.7472117497</v>
      </c>
      <c r="AH1434" s="43">
        <v>618279.00456646981</v>
      </c>
      <c r="AI1434" s="43">
        <v>0</v>
      </c>
      <c r="AJ1434" s="43">
        <v>193847356.47312906</v>
      </c>
      <c r="AK1434" s="43">
        <v>199111315.22034082</v>
      </c>
    </row>
    <row r="1435" spans="3:37" x14ac:dyDescent="0.2">
      <c r="C1435" s="43">
        <v>6.1262936047123961E-4</v>
      </c>
      <c r="D1435" s="43">
        <v>6.1590937202604668E-2</v>
      </c>
      <c r="E1435" s="43">
        <v>3.3401250735408392</v>
      </c>
      <c r="F1435" s="43">
        <v>2.2843676772274684</v>
      </c>
      <c r="H1435" s="43">
        <v>8.6323310125632904E-5</v>
      </c>
      <c r="I1435" s="43">
        <v>0.11261305365855911</v>
      </c>
      <c r="J1435" s="43">
        <v>0</v>
      </c>
      <c r="K1435" s="43">
        <v>1</v>
      </c>
      <c r="M1435" s="43">
        <v>7.8178161515534E-3</v>
      </c>
      <c r="N1435" s="43">
        <v>4.6110158620458419E-2</v>
      </c>
      <c r="O1435" s="43">
        <v>0</v>
      </c>
      <c r="P1435" s="43">
        <v>1</v>
      </c>
      <c r="R1435" s="43">
        <v>714.42557342889268</v>
      </c>
      <c r="S1435" s="43">
        <v>184.05990486544371</v>
      </c>
      <c r="T1435" s="43">
        <v>6825.3423844347681</v>
      </c>
      <c r="U1435" s="43">
        <v>7723.8278627291047</v>
      </c>
      <c r="W1435" s="43">
        <v>2386.2707709886363</v>
      </c>
      <c r="X1435" s="43">
        <v>0</v>
      </c>
      <c r="Y1435" s="43">
        <v>0</v>
      </c>
      <c r="Z1435" s="43">
        <v>2386.2707709886363</v>
      </c>
      <c r="AB1435" s="43">
        <v>98.181607229754292</v>
      </c>
      <c r="AC1435" s="43">
        <v>0</v>
      </c>
      <c r="AD1435" s="43">
        <v>0</v>
      </c>
      <c r="AE1435" s="43">
        <v>98.181607229754292</v>
      </c>
      <c r="AG1435" s="43">
        <v>4388351.9478481021</v>
      </c>
      <c r="AH1435" s="43">
        <v>515434.48653354542</v>
      </c>
      <c r="AI1435" s="43">
        <v>0</v>
      </c>
      <c r="AJ1435" s="43">
        <v>412362750.364968</v>
      </c>
      <c r="AK1435" s="43">
        <v>416751102.31281608</v>
      </c>
    </row>
    <row r="1436" spans="3:37" x14ac:dyDescent="0.2">
      <c r="C1436" s="43">
        <v>6.1195281949866231E-4</v>
      </c>
      <c r="D1436" s="43">
        <v>4.8597100285257135E-2</v>
      </c>
      <c r="E1436" s="43">
        <v>5.0309810336107414</v>
      </c>
      <c r="F1436" s="43">
        <v>2.6493450455770984</v>
      </c>
      <c r="H1436" s="43">
        <v>1.0592576037293799E-4</v>
      </c>
      <c r="I1436" s="43">
        <v>0.10314059336836334</v>
      </c>
      <c r="J1436" s="43">
        <v>0</v>
      </c>
      <c r="K1436" s="43">
        <v>1</v>
      </c>
      <c r="M1436" s="43">
        <v>7.9324752601159787E-3</v>
      </c>
      <c r="N1436" s="43">
        <v>4.3901410060933656E-2</v>
      </c>
      <c r="O1436" s="43">
        <v>0</v>
      </c>
      <c r="P1436" s="43">
        <v>1</v>
      </c>
      <c r="R1436" s="43">
        <v>563.08073549384915</v>
      </c>
      <c r="S1436" s="43">
        <v>206.8586035579992</v>
      </c>
      <c r="T1436" s="43">
        <v>6593.7058426119866</v>
      </c>
      <c r="U1436" s="43">
        <v>7363.6451816638346</v>
      </c>
      <c r="W1436" s="43">
        <v>2832.8485006611418</v>
      </c>
      <c r="X1436" s="43">
        <v>0</v>
      </c>
      <c r="Y1436" s="43">
        <v>0</v>
      </c>
      <c r="Z1436" s="43">
        <v>2832.8485006611418</v>
      </c>
      <c r="AB1436" s="43">
        <v>99.372443084095707</v>
      </c>
      <c r="AC1436" s="43">
        <v>0</v>
      </c>
      <c r="AD1436" s="43">
        <v>0</v>
      </c>
      <c r="AE1436" s="43">
        <v>99.372443084095707</v>
      </c>
      <c r="AG1436" s="43">
        <v>5209608.3927158397</v>
      </c>
      <c r="AH1436" s="43">
        <v>611895.27614280663</v>
      </c>
      <c r="AI1436" s="43">
        <v>0</v>
      </c>
      <c r="AJ1436" s="43">
        <v>417364260.95320195</v>
      </c>
      <c r="AK1436" s="43">
        <v>422573869.34591776</v>
      </c>
    </row>
    <row r="1437" spans="3:37" x14ac:dyDescent="0.2">
      <c r="C1437" s="43">
        <v>6.0935169325177765E-4</v>
      </c>
      <c r="D1437" s="43">
        <v>5.4266494240989761E-2</v>
      </c>
      <c r="E1437" s="43">
        <v>2.8785486220412442</v>
      </c>
      <c r="F1437" s="43">
        <v>2.3118298944302067</v>
      </c>
      <c r="H1437" s="43">
        <v>8.8399922431496019E-5</v>
      </c>
      <c r="I1437" s="43">
        <v>7.8912053517396746E-2</v>
      </c>
      <c r="J1437" s="43">
        <v>0</v>
      </c>
      <c r="K1437" s="43">
        <v>1</v>
      </c>
      <c r="M1437" s="43">
        <v>7.8105828710461787E-3</v>
      </c>
      <c r="N1437" s="43">
        <v>4.4496367625107183E-2</v>
      </c>
      <c r="O1437" s="43">
        <v>0</v>
      </c>
      <c r="P1437" s="43">
        <v>1</v>
      </c>
      <c r="R1437" s="43">
        <v>626.09777580904347</v>
      </c>
      <c r="S1437" s="43">
        <v>132.0801647060608</v>
      </c>
      <c r="T1437" s="43">
        <v>6580.3709597237175</v>
      </c>
      <c r="U1437" s="43">
        <v>7338.5489002388222</v>
      </c>
      <c r="W1437" s="43">
        <v>1802.25288981821</v>
      </c>
      <c r="X1437" s="43">
        <v>0</v>
      </c>
      <c r="Y1437" s="43">
        <v>0</v>
      </c>
      <c r="Z1437" s="43">
        <v>1802.25288981821</v>
      </c>
      <c r="AB1437" s="43">
        <v>87.882714368254412</v>
      </c>
      <c r="AC1437" s="43">
        <v>0</v>
      </c>
      <c r="AD1437" s="43">
        <v>0</v>
      </c>
      <c r="AE1437" s="43">
        <v>87.882714368254412</v>
      </c>
      <c r="AG1437" s="43">
        <v>3314343.0643756883</v>
      </c>
      <c r="AH1437" s="43">
        <v>389286.62420073338</v>
      </c>
      <c r="AI1437" s="43">
        <v>0</v>
      </c>
      <c r="AJ1437" s="43">
        <v>369107400.34666854</v>
      </c>
      <c r="AK1437" s="43">
        <v>372421743.41104424</v>
      </c>
    </row>
    <row r="1438" spans="3:37" x14ac:dyDescent="0.2">
      <c r="C1438" s="43">
        <v>6.2816853982372578E-4</v>
      </c>
      <c r="D1438" s="43">
        <v>5.317820506536005E-2</v>
      </c>
      <c r="E1438" s="43">
        <v>3.1258787575784779</v>
      </c>
      <c r="F1438" s="43">
        <v>2.9873915370645299</v>
      </c>
      <c r="H1438" s="43">
        <v>9.3989461600552104E-5</v>
      </c>
      <c r="I1438" s="43">
        <v>0.11308056587598392</v>
      </c>
      <c r="J1438" s="43">
        <v>0</v>
      </c>
      <c r="K1438" s="43">
        <v>1</v>
      </c>
      <c r="M1438" s="43">
        <v>7.7925401827660858E-3</v>
      </c>
      <c r="N1438" s="43">
        <v>4.7790783811593518E-2</v>
      </c>
      <c r="O1438" s="43">
        <v>0</v>
      </c>
      <c r="P1438" s="43">
        <v>1</v>
      </c>
      <c r="R1438" s="43">
        <v>632.4879113225843</v>
      </c>
      <c r="S1438" s="43">
        <v>201.23777539994518</v>
      </c>
      <c r="T1438" s="43">
        <v>7051.2412953244893</v>
      </c>
      <c r="U1438" s="43">
        <v>7884.966982047019</v>
      </c>
      <c r="W1438" s="43">
        <v>1977.0805264284463</v>
      </c>
      <c r="X1438" s="43">
        <v>0</v>
      </c>
      <c r="Y1438" s="43">
        <v>0</v>
      </c>
      <c r="Z1438" s="43">
        <v>1977.0805264284463</v>
      </c>
      <c r="AB1438" s="43">
        <v>134.49912008161937</v>
      </c>
      <c r="AC1438" s="43">
        <v>0</v>
      </c>
      <c r="AD1438" s="43">
        <v>0</v>
      </c>
      <c r="AE1438" s="43">
        <v>134.49912008161937</v>
      </c>
      <c r="AG1438" s="43">
        <v>3635851.0881019128</v>
      </c>
      <c r="AH1438" s="43">
        <v>427049.39370854443</v>
      </c>
      <c r="AI1438" s="43">
        <v>0</v>
      </c>
      <c r="AJ1438" s="43">
        <v>564896304.34280133</v>
      </c>
      <c r="AK1438" s="43">
        <v>568532155.4309032</v>
      </c>
    </row>
    <row r="1439" spans="3:37" x14ac:dyDescent="0.2">
      <c r="C1439" s="43">
        <v>6.0460623537551546E-4</v>
      </c>
      <c r="D1439" s="43">
        <v>5.6436533583886006E-2</v>
      </c>
      <c r="E1439" s="43">
        <v>4.8493248705397116</v>
      </c>
      <c r="F1439" s="43">
        <v>3.1894859538110478</v>
      </c>
      <c r="H1439" s="43">
        <v>8.7644701772508407E-5</v>
      </c>
      <c r="I1439" s="43">
        <v>0.11015697499378896</v>
      </c>
      <c r="J1439" s="43">
        <v>0</v>
      </c>
      <c r="K1439" s="43">
        <v>1</v>
      </c>
      <c r="M1439" s="43">
        <v>7.927467918464326E-3</v>
      </c>
      <c r="N1439" s="43">
        <v>4.4215712384347322E-2</v>
      </c>
      <c r="O1439" s="43">
        <v>0</v>
      </c>
      <c r="P1439" s="43">
        <v>1</v>
      </c>
      <c r="R1439" s="43">
        <v>646.06367796103154</v>
      </c>
      <c r="S1439" s="43">
        <v>182.80162064373519</v>
      </c>
      <c r="T1439" s="43">
        <v>6636.7199566265735</v>
      </c>
      <c r="U1439" s="43">
        <v>7465.5852552313399</v>
      </c>
      <c r="W1439" s="43">
        <v>3132.9726614887891</v>
      </c>
      <c r="X1439" s="43">
        <v>0</v>
      </c>
      <c r="Y1439" s="43">
        <v>0</v>
      </c>
      <c r="Z1439" s="43">
        <v>3132.9726614887891</v>
      </c>
      <c r="AB1439" s="43">
        <v>151.35656625346058</v>
      </c>
      <c r="AC1439" s="43">
        <v>0</v>
      </c>
      <c r="AD1439" s="43">
        <v>0</v>
      </c>
      <c r="AE1439" s="43">
        <v>151.35656625346058</v>
      </c>
      <c r="AG1439" s="43">
        <v>5761536.7244778834</v>
      </c>
      <c r="AH1439" s="43">
        <v>676722.09488157846</v>
      </c>
      <c r="AI1439" s="43">
        <v>0</v>
      </c>
      <c r="AJ1439" s="43">
        <v>635697578.26453447</v>
      </c>
      <c r="AK1439" s="43">
        <v>641459114.98901236</v>
      </c>
    </row>
    <row r="1440" spans="3:37" x14ac:dyDescent="0.2">
      <c r="C1440" s="43">
        <v>5.9984587088288144E-4</v>
      </c>
      <c r="D1440" s="43">
        <v>5.1347217998301269E-2</v>
      </c>
      <c r="E1440" s="43">
        <v>5.4098669436864677</v>
      </c>
      <c r="F1440" s="43">
        <v>3.4889960701128184</v>
      </c>
      <c r="H1440" s="43">
        <v>9.6509960593293975E-5</v>
      </c>
      <c r="I1440" s="43">
        <v>7.9432757658440781E-2</v>
      </c>
      <c r="J1440" s="43">
        <v>0</v>
      </c>
      <c r="K1440" s="43">
        <v>1</v>
      </c>
      <c r="M1440" s="43">
        <v>7.8122412054973008E-3</v>
      </c>
      <c r="N1440" s="43">
        <v>4.6016112340513504E-2</v>
      </c>
      <c r="O1440" s="43">
        <v>0</v>
      </c>
      <c r="P1440" s="43">
        <v>1</v>
      </c>
      <c r="R1440" s="43">
        <v>583.17508975243766</v>
      </c>
      <c r="S1440" s="43">
        <v>145.14903446466843</v>
      </c>
      <c r="T1440" s="43">
        <v>6806.5641379734352</v>
      </c>
      <c r="U1440" s="43">
        <v>7534.8882621905414</v>
      </c>
      <c r="W1440" s="43">
        <v>3154.8996404331015</v>
      </c>
      <c r="X1440" s="43">
        <v>0</v>
      </c>
      <c r="Y1440" s="43">
        <v>0</v>
      </c>
      <c r="Z1440" s="43">
        <v>3154.8996404331015</v>
      </c>
      <c r="AB1440" s="43">
        <v>155.31269420422129</v>
      </c>
      <c r="AC1440" s="43">
        <v>0</v>
      </c>
      <c r="AD1440" s="43">
        <v>0</v>
      </c>
      <c r="AE1440" s="43">
        <v>155.31269420422129</v>
      </c>
      <c r="AG1440" s="43">
        <v>5801860.4387564734</v>
      </c>
      <c r="AH1440" s="43">
        <v>681458.32233354996</v>
      </c>
      <c r="AI1440" s="43">
        <v>0</v>
      </c>
      <c r="AJ1440" s="43">
        <v>652313315.65772939</v>
      </c>
      <c r="AK1440" s="43">
        <v>658115176.09648585</v>
      </c>
    </row>
    <row r="1441" spans="3:37" x14ac:dyDescent="0.2">
      <c r="C1441" s="43">
        <v>6.3060965457428786E-4</v>
      </c>
      <c r="D1441" s="43">
        <v>5.1421445965222801E-2</v>
      </c>
      <c r="E1441" s="43">
        <v>1.9666680034784905</v>
      </c>
      <c r="F1441" s="43">
        <v>1.4741389616113472</v>
      </c>
      <c r="H1441" s="43">
        <v>8.5114810965671351E-5</v>
      </c>
      <c r="I1441" s="43">
        <v>8.6900772091674419E-2</v>
      </c>
      <c r="J1441" s="43">
        <v>0</v>
      </c>
      <c r="K1441" s="43">
        <v>1</v>
      </c>
      <c r="M1441" s="43">
        <v>7.8528929964851724E-3</v>
      </c>
      <c r="N1441" s="43">
        <v>4.7015647973297492E-2</v>
      </c>
      <c r="O1441" s="43">
        <v>0</v>
      </c>
      <c r="P1441" s="43">
        <v>1</v>
      </c>
      <c r="R1441" s="43">
        <v>613.97017250061413</v>
      </c>
      <c r="S1441" s="43">
        <v>140.04614117362402</v>
      </c>
      <c r="T1441" s="43">
        <v>6990.6004169218313</v>
      </c>
      <c r="U1441" s="43">
        <v>7744.6167305960698</v>
      </c>
      <c r="W1441" s="43">
        <v>1207.4754933471272</v>
      </c>
      <c r="X1441" s="43">
        <v>0</v>
      </c>
      <c r="Y1441" s="43">
        <v>0</v>
      </c>
      <c r="Z1441" s="43">
        <v>1207.4754933471272</v>
      </c>
      <c r="AB1441" s="43">
        <v>31.148468265326553</v>
      </c>
      <c r="AC1441" s="43">
        <v>0</v>
      </c>
      <c r="AD1441" s="43">
        <v>0</v>
      </c>
      <c r="AE1441" s="43">
        <v>31.148468265326553</v>
      </c>
      <c r="AG1441" s="43">
        <v>2220547.4322653669</v>
      </c>
      <c r="AH1441" s="43">
        <v>260814.70656297947</v>
      </c>
      <c r="AI1441" s="43">
        <v>0</v>
      </c>
      <c r="AJ1441" s="43">
        <v>130823566.71437152</v>
      </c>
      <c r="AK1441" s="43">
        <v>133044114.14663689</v>
      </c>
    </row>
    <row r="1442" spans="3:37" x14ac:dyDescent="0.2">
      <c r="C1442" s="43">
        <v>5.8276795502253109E-4</v>
      </c>
      <c r="D1442" s="43">
        <v>5.4280426495443151E-2</v>
      </c>
      <c r="E1442" s="43">
        <v>4.4860030277403515</v>
      </c>
      <c r="F1442" s="43">
        <v>2.3231683363823326</v>
      </c>
      <c r="H1442" s="43">
        <v>1.0994244335482684E-4</v>
      </c>
      <c r="I1442" s="43">
        <v>0.11217791921057285</v>
      </c>
      <c r="J1442" s="43">
        <v>0</v>
      </c>
      <c r="K1442" s="43">
        <v>1</v>
      </c>
      <c r="M1442" s="43">
        <v>7.8223894893226491E-3</v>
      </c>
      <c r="N1442" s="43">
        <v>4.7477593920777994E-2</v>
      </c>
      <c r="O1442" s="43">
        <v>0</v>
      </c>
      <c r="P1442" s="43">
        <v>1</v>
      </c>
      <c r="R1442" s="43">
        <v>598.93719883583515</v>
      </c>
      <c r="S1442" s="43">
        <v>233.51519048206509</v>
      </c>
      <c r="T1442" s="43">
        <v>7031.8647783303923</v>
      </c>
      <c r="U1442" s="43">
        <v>7864.3171676482925</v>
      </c>
      <c r="W1442" s="43">
        <v>2686.8340874038813</v>
      </c>
      <c r="X1442" s="43">
        <v>0</v>
      </c>
      <c r="Y1442" s="43">
        <v>0</v>
      </c>
      <c r="Z1442" s="43">
        <v>2686.8340874038813</v>
      </c>
      <c r="AB1442" s="43">
        <v>84.796936856978363</v>
      </c>
      <c r="AC1442" s="43">
        <v>0</v>
      </c>
      <c r="AD1442" s="43">
        <v>0</v>
      </c>
      <c r="AE1442" s="43">
        <v>84.796936856978363</v>
      </c>
      <c r="AG1442" s="43">
        <v>4941087.8867357373</v>
      </c>
      <c r="AH1442" s="43">
        <v>580356.16287923837</v>
      </c>
      <c r="AI1442" s="43">
        <v>0</v>
      </c>
      <c r="AJ1442" s="43">
        <v>356147134.79930913</v>
      </c>
      <c r="AK1442" s="43">
        <v>361088222.68604487</v>
      </c>
    </row>
    <row r="1443" spans="3:37" x14ac:dyDescent="0.2">
      <c r="C1443" s="43">
        <v>6.1854409913675301E-4</v>
      </c>
      <c r="D1443" s="43">
        <v>5.3318256153973169E-2</v>
      </c>
      <c r="E1443" s="43">
        <v>3.7056568936925416</v>
      </c>
      <c r="F1443" s="43">
        <v>2.3696559441564258</v>
      </c>
      <c r="H1443" s="43">
        <v>8.4231891260535494E-5</v>
      </c>
      <c r="I1443" s="43">
        <v>0.11212473450899607</v>
      </c>
      <c r="J1443" s="43">
        <v>0</v>
      </c>
      <c r="K1443" s="43">
        <v>1</v>
      </c>
      <c r="M1443" s="43">
        <v>7.8516092958764716E-3</v>
      </c>
      <c r="N1443" s="43">
        <v>4.610943375521015E-2</v>
      </c>
      <c r="O1443" s="43">
        <v>0</v>
      </c>
      <c r="P1443" s="43">
        <v>1</v>
      </c>
      <c r="R1443" s="43">
        <v>624.43750196619749</v>
      </c>
      <c r="S1443" s="43">
        <v>178.82175487342985</v>
      </c>
      <c r="T1443" s="43">
        <v>6854.7377202259577</v>
      </c>
      <c r="U1443" s="43">
        <v>7657.9969770655853</v>
      </c>
      <c r="W1443" s="43">
        <v>2313.9511338411899</v>
      </c>
      <c r="X1443" s="43">
        <v>0</v>
      </c>
      <c r="Y1443" s="43">
        <v>0</v>
      </c>
      <c r="Z1443" s="43">
        <v>2313.9511338411899</v>
      </c>
      <c r="AB1443" s="43">
        <v>91.513305386474556</v>
      </c>
      <c r="AC1443" s="43">
        <v>0</v>
      </c>
      <c r="AD1443" s="43">
        <v>0</v>
      </c>
      <c r="AE1443" s="43">
        <v>91.513305386474556</v>
      </c>
      <c r="AG1443" s="43">
        <v>4255356.1351339482</v>
      </c>
      <c r="AH1443" s="43">
        <v>499813.44490969699</v>
      </c>
      <c r="AI1443" s="43">
        <v>0</v>
      </c>
      <c r="AJ1443" s="43">
        <v>384355882.62319314</v>
      </c>
      <c r="AK1443" s="43">
        <v>388611238.75832707</v>
      </c>
    </row>
    <row r="1444" spans="3:37" x14ac:dyDescent="0.2">
      <c r="C1444" s="43">
        <v>6.1432409077100125E-4</v>
      </c>
      <c r="D1444" s="43">
        <v>5.4435196779395637E-2</v>
      </c>
      <c r="E1444" s="43">
        <v>2.6556769536127112</v>
      </c>
      <c r="F1444" s="43">
        <v>1.8062560196769235</v>
      </c>
      <c r="H1444" s="43">
        <v>8.9877221741308021E-5</v>
      </c>
      <c r="I1444" s="43">
        <v>9.9516185377247865E-2</v>
      </c>
      <c r="J1444" s="43">
        <v>0</v>
      </c>
      <c r="K1444" s="43">
        <v>1</v>
      </c>
      <c r="M1444" s="43">
        <v>7.8804730784868271E-3</v>
      </c>
      <c r="N1444" s="43">
        <v>4.6565064759983676E-2</v>
      </c>
      <c r="O1444" s="43">
        <v>0</v>
      </c>
      <c r="P1444" s="43">
        <v>1</v>
      </c>
      <c r="R1444" s="43">
        <v>633.16910629876122</v>
      </c>
      <c r="S1444" s="43">
        <v>169.3502072148404</v>
      </c>
      <c r="T1444" s="43">
        <v>6947.9210327521168</v>
      </c>
      <c r="U1444" s="43">
        <v>7750.4403462657183</v>
      </c>
      <c r="W1444" s="43">
        <v>1681.4926033371771</v>
      </c>
      <c r="X1444" s="43">
        <v>0</v>
      </c>
      <c r="Y1444" s="43">
        <v>0</v>
      </c>
      <c r="Z1444" s="43">
        <v>1681.4926033371771</v>
      </c>
      <c r="AB1444" s="43">
        <v>54.623115166671248</v>
      </c>
      <c r="AC1444" s="43">
        <v>0</v>
      </c>
      <c r="AD1444" s="43">
        <v>0</v>
      </c>
      <c r="AE1444" s="43">
        <v>54.623115166671248</v>
      </c>
      <c r="AG1444" s="43">
        <v>3092264.8975370689</v>
      </c>
      <c r="AH1444" s="43">
        <v>363202.40232083027</v>
      </c>
      <c r="AI1444" s="43">
        <v>0</v>
      </c>
      <c r="AJ1444" s="43">
        <v>229417083.70001924</v>
      </c>
      <c r="AK1444" s="43">
        <v>232509348.59755632</v>
      </c>
    </row>
    <row r="1445" spans="3:37" x14ac:dyDescent="0.2">
      <c r="C1445" s="43">
        <v>6.1799503428916491E-4</v>
      </c>
      <c r="D1445" s="43">
        <v>5.1100727033449603E-2</v>
      </c>
      <c r="E1445" s="43">
        <v>2.3247257335607778</v>
      </c>
      <c r="F1445" s="43">
        <v>1.2192897109694549</v>
      </c>
      <c r="H1445" s="43">
        <v>8.9792659094962957E-5</v>
      </c>
      <c r="I1445" s="43">
        <v>0.10451709516984919</v>
      </c>
      <c r="J1445" s="43">
        <v>0</v>
      </c>
      <c r="K1445" s="43">
        <v>1</v>
      </c>
      <c r="M1445" s="43">
        <v>7.8537699412064566E-3</v>
      </c>
      <c r="N1445" s="43">
        <v>4.6395790163767048E-2</v>
      </c>
      <c r="O1445" s="43">
        <v>0</v>
      </c>
      <c r="P1445" s="43">
        <v>1</v>
      </c>
      <c r="R1445" s="43">
        <v>597.93563584287517</v>
      </c>
      <c r="S1445" s="43">
        <v>177.69308874631128</v>
      </c>
      <c r="T1445" s="43">
        <v>6899.2061786432778</v>
      </c>
      <c r="U1445" s="43">
        <v>7674.8349032324641</v>
      </c>
      <c r="W1445" s="43">
        <v>1390.0363596569582</v>
      </c>
      <c r="X1445" s="43">
        <v>0</v>
      </c>
      <c r="Y1445" s="43">
        <v>0</v>
      </c>
      <c r="Z1445" s="43">
        <v>1390.0363596569582</v>
      </c>
      <c r="AB1445" s="43">
        <v>14.029961205568391</v>
      </c>
      <c r="AC1445" s="43">
        <v>0</v>
      </c>
      <c r="AD1445" s="43">
        <v>0</v>
      </c>
      <c r="AE1445" s="43">
        <v>14.029961205568391</v>
      </c>
      <c r="AG1445" s="43">
        <v>2556276.8654091461</v>
      </c>
      <c r="AH1445" s="43">
        <v>300247.85368590296</v>
      </c>
      <c r="AI1445" s="43">
        <v>0</v>
      </c>
      <c r="AJ1445" s="43">
        <v>58925837.063387245</v>
      </c>
      <c r="AK1445" s="43">
        <v>61482113.928796388</v>
      </c>
    </row>
    <row r="1446" spans="3:37" x14ac:dyDescent="0.2">
      <c r="C1446" s="43">
        <v>5.9841043057691924E-4</v>
      </c>
      <c r="D1446" s="43">
        <v>5.4018450030132593E-2</v>
      </c>
      <c r="E1446" s="43">
        <v>6.6627839481724696</v>
      </c>
      <c r="F1446" s="43">
        <v>1.3706360536833959</v>
      </c>
      <c r="H1446" s="43">
        <v>9.1993553427816011E-5</v>
      </c>
      <c r="I1446" s="43">
        <v>9.108785782638118E-2</v>
      </c>
      <c r="J1446" s="43">
        <v>0</v>
      </c>
      <c r="K1446" s="43">
        <v>1</v>
      </c>
      <c r="M1446" s="43">
        <v>7.9527464401544234E-3</v>
      </c>
      <c r="N1446" s="43">
        <v>4.505510689516723E-2</v>
      </c>
      <c r="O1446" s="43">
        <v>0</v>
      </c>
      <c r="P1446" s="43">
        <v>1</v>
      </c>
      <c r="R1446" s="43">
        <v>612.04541143081178</v>
      </c>
      <c r="S1446" s="43">
        <v>158.65737187872557</v>
      </c>
      <c r="T1446" s="43">
        <v>6784.2763969509388</v>
      </c>
      <c r="U1446" s="43">
        <v>7554.9791802604759</v>
      </c>
      <c r="W1446" s="43">
        <v>4077.9263428338277</v>
      </c>
      <c r="X1446" s="43">
        <v>0</v>
      </c>
      <c r="Y1446" s="43">
        <v>0</v>
      </c>
      <c r="Z1446" s="43">
        <v>4077.9263428338277</v>
      </c>
      <c r="AB1446" s="43">
        <v>24.272532268548872</v>
      </c>
      <c r="AC1446" s="43">
        <v>0</v>
      </c>
      <c r="AD1446" s="43">
        <v>0</v>
      </c>
      <c r="AE1446" s="43">
        <v>24.272532268548872</v>
      </c>
      <c r="AG1446" s="43">
        <v>7499306.5444714092</v>
      </c>
      <c r="AH1446" s="43">
        <v>880832.09005210677</v>
      </c>
      <c r="AI1446" s="43">
        <v>0</v>
      </c>
      <c r="AJ1446" s="43">
        <v>101944635.52790526</v>
      </c>
      <c r="AK1446" s="43">
        <v>109443942.07237667</v>
      </c>
    </row>
    <row r="1447" spans="3:37" x14ac:dyDescent="0.2">
      <c r="C1447" s="43">
        <v>5.9487777991314866E-4</v>
      </c>
      <c r="D1447" s="43">
        <v>5.9098872082197218E-2</v>
      </c>
      <c r="E1447" s="43">
        <v>3.7366703913401058</v>
      </c>
      <c r="F1447" s="43">
        <v>3.3297387264145799</v>
      </c>
      <c r="H1447" s="43">
        <v>1.0612499467943515E-4</v>
      </c>
      <c r="I1447" s="43">
        <v>9.7868458573981951E-2</v>
      </c>
      <c r="J1447" s="43">
        <v>0</v>
      </c>
      <c r="K1447" s="43">
        <v>1</v>
      </c>
      <c r="M1447" s="43">
        <v>7.8912767569018216E-3</v>
      </c>
      <c r="N1447" s="43">
        <v>4.7359009901535631E-2</v>
      </c>
      <c r="O1447" s="43">
        <v>0</v>
      </c>
      <c r="P1447" s="43">
        <v>1</v>
      </c>
      <c r="R1447" s="43">
        <v>665.65517458884869</v>
      </c>
      <c r="S1447" s="43">
        <v>196.65400814691915</v>
      </c>
      <c r="T1447" s="43">
        <v>7076.0723056832085</v>
      </c>
      <c r="U1447" s="43">
        <v>7938.381488418976</v>
      </c>
      <c r="W1447" s="43">
        <v>2487.3339817284796</v>
      </c>
      <c r="X1447" s="43">
        <v>0</v>
      </c>
      <c r="Y1447" s="43">
        <v>0</v>
      </c>
      <c r="Z1447" s="43">
        <v>2487.3339817284796</v>
      </c>
      <c r="AB1447" s="43">
        <v>165.93588233853521</v>
      </c>
      <c r="AC1447" s="43">
        <v>0</v>
      </c>
      <c r="AD1447" s="43">
        <v>0</v>
      </c>
      <c r="AE1447" s="43">
        <v>165.93588233853521</v>
      </c>
      <c r="AG1447" s="43">
        <v>4574207.1923986739</v>
      </c>
      <c r="AH1447" s="43">
        <v>537264.14005335164</v>
      </c>
      <c r="AI1447" s="43">
        <v>0</v>
      </c>
      <c r="AJ1447" s="43">
        <v>696930705.82184792</v>
      </c>
      <c r="AK1447" s="43">
        <v>701504913.01424658</v>
      </c>
    </row>
    <row r="1448" spans="3:37" x14ac:dyDescent="0.2">
      <c r="C1448" s="43">
        <v>5.8945941348052539E-4</v>
      </c>
      <c r="D1448" s="43">
        <v>6.1539606493985044E-2</v>
      </c>
      <c r="E1448" s="43">
        <v>2.4010025981510981</v>
      </c>
      <c r="F1448" s="43">
        <v>2.9259358961838844</v>
      </c>
      <c r="H1448" s="43">
        <v>8.6269556654752969E-5</v>
      </c>
      <c r="I1448" s="43">
        <v>0.10730098812681066</v>
      </c>
      <c r="J1448" s="43">
        <v>0</v>
      </c>
      <c r="K1448" s="43">
        <v>1</v>
      </c>
      <c r="M1448" s="43">
        <v>7.8551107617539362E-3</v>
      </c>
      <c r="N1448" s="43">
        <v>4.6124710054511686E-2</v>
      </c>
      <c r="O1448" s="43">
        <v>0</v>
      </c>
      <c r="P1448" s="43">
        <v>1</v>
      </c>
      <c r="R1448" s="43">
        <v>686.83275002248365</v>
      </c>
      <c r="S1448" s="43">
        <v>175.26841543951556</v>
      </c>
      <c r="T1448" s="43">
        <v>6860.0666496896092</v>
      </c>
      <c r="U1448" s="43">
        <v>7722.167815151608</v>
      </c>
      <c r="W1448" s="43">
        <v>1649.087217299247</v>
      </c>
      <c r="X1448" s="43">
        <v>0</v>
      </c>
      <c r="Y1448" s="43">
        <v>0</v>
      </c>
      <c r="Z1448" s="43">
        <v>1649.087217299247</v>
      </c>
      <c r="AB1448" s="43">
        <v>141.53915572990033</v>
      </c>
      <c r="AC1448" s="43">
        <v>0</v>
      </c>
      <c r="AD1448" s="43">
        <v>0</v>
      </c>
      <c r="AE1448" s="43">
        <v>141.53915572990033</v>
      </c>
      <c r="AG1448" s="43">
        <v>3032671.392613315</v>
      </c>
      <c r="AH1448" s="43">
        <v>356202.83893663733</v>
      </c>
      <c r="AI1448" s="43">
        <v>0</v>
      </c>
      <c r="AJ1448" s="43">
        <v>594464454.06558144</v>
      </c>
      <c r="AK1448" s="43">
        <v>597497125.45819473</v>
      </c>
    </row>
    <row r="1449" spans="3:37" x14ac:dyDescent="0.2">
      <c r="C1449" s="43">
        <v>6.1896840186637103E-4</v>
      </c>
      <c r="D1449" s="43">
        <v>5.8696772537338848E-2</v>
      </c>
      <c r="E1449" s="43">
        <v>1.3859274840605225</v>
      </c>
      <c r="F1449" s="43">
        <v>4.4171072585560305</v>
      </c>
      <c r="H1449" s="43">
        <v>9.2557045935026672E-5</v>
      </c>
      <c r="I1449" s="43">
        <v>0.13437577308779369</v>
      </c>
      <c r="J1449" s="43">
        <v>0</v>
      </c>
      <c r="K1449" s="43">
        <v>1</v>
      </c>
      <c r="M1449" s="43">
        <v>7.8251204685988885E-3</v>
      </c>
      <c r="N1449" s="43">
        <v>4.497031915790576E-2</v>
      </c>
      <c r="O1449" s="43">
        <v>0</v>
      </c>
      <c r="P1449" s="43">
        <v>1</v>
      </c>
      <c r="R1449" s="43">
        <v>687.89962681637792</v>
      </c>
      <c r="S1449" s="43">
        <v>235.49019741884322</v>
      </c>
      <c r="T1449" s="43">
        <v>6662.8398546322605</v>
      </c>
      <c r="U1449" s="43">
        <v>7586.2296788674812</v>
      </c>
      <c r="W1449" s="43">
        <v>953.37899907979499</v>
      </c>
      <c r="X1449" s="43">
        <v>0</v>
      </c>
      <c r="Y1449" s="43">
        <v>0</v>
      </c>
      <c r="Z1449" s="43">
        <v>953.37899907979499</v>
      </c>
      <c r="AB1449" s="43">
        <v>251.51706845088856</v>
      </c>
      <c r="AC1449" s="43">
        <v>0</v>
      </c>
      <c r="AD1449" s="43">
        <v>0</v>
      </c>
      <c r="AE1449" s="43">
        <v>251.51706845088856</v>
      </c>
      <c r="AG1449" s="43">
        <v>1753263.979307743</v>
      </c>
      <c r="AH1449" s="43">
        <v>205929.86380123571</v>
      </c>
      <c r="AI1449" s="43">
        <v>0</v>
      </c>
      <c r="AJ1449" s="43">
        <v>1056371687.493732</v>
      </c>
      <c r="AK1449" s="43">
        <v>1058124951.4730397</v>
      </c>
    </row>
    <row r="1450" spans="3:37" x14ac:dyDescent="0.2">
      <c r="C1450" s="43">
        <v>5.9531653383081682E-4</v>
      </c>
      <c r="D1450" s="43">
        <v>5.7836398538483214E-2</v>
      </c>
      <c r="E1450" s="43">
        <v>4.5359604452381026</v>
      </c>
      <c r="F1450" s="43">
        <v>1.8488964044999494</v>
      </c>
      <c r="H1450" s="43">
        <v>8.812818441723812E-5</v>
      </c>
      <c r="I1450" s="43">
        <v>0.12518967462340325</v>
      </c>
      <c r="J1450" s="43">
        <v>0</v>
      </c>
      <c r="K1450" s="43">
        <v>1</v>
      </c>
      <c r="M1450" s="43">
        <v>7.8622283504463653E-3</v>
      </c>
      <c r="N1450" s="43">
        <v>4.7512820268679201E-2</v>
      </c>
      <c r="O1450" s="43">
        <v>0</v>
      </c>
      <c r="P1450" s="43">
        <v>1</v>
      </c>
      <c r="R1450" s="43">
        <v>651.91587819228903</v>
      </c>
      <c r="S1450" s="43">
        <v>208.89387515822625</v>
      </c>
      <c r="T1450" s="43">
        <v>7072.9214695886531</v>
      </c>
      <c r="U1450" s="43">
        <v>7933.7312229391682</v>
      </c>
      <c r="W1450" s="43">
        <v>2957.0646371028838</v>
      </c>
      <c r="X1450" s="43">
        <v>0</v>
      </c>
      <c r="Y1450" s="43">
        <v>0</v>
      </c>
      <c r="Z1450" s="43">
        <v>2957.0646371028838</v>
      </c>
      <c r="AB1450" s="43">
        <v>59.214767818623137</v>
      </c>
      <c r="AC1450" s="43">
        <v>0</v>
      </c>
      <c r="AD1450" s="43">
        <v>0</v>
      </c>
      <c r="AE1450" s="43">
        <v>59.214767818623137</v>
      </c>
      <c r="AG1450" s="43">
        <v>5438041.8676322037</v>
      </c>
      <c r="AH1450" s="43">
        <v>638725.96161422285</v>
      </c>
      <c r="AI1450" s="43">
        <v>0</v>
      </c>
      <c r="AJ1450" s="43">
        <v>248702024.83821717</v>
      </c>
      <c r="AK1450" s="43">
        <v>254140066.70584938</v>
      </c>
    </row>
    <row r="1451" spans="3:37" x14ac:dyDescent="0.2">
      <c r="C1451" s="43">
        <v>6.1321064845853979E-4</v>
      </c>
      <c r="D1451" s="43">
        <v>6.2324156592223567E-2</v>
      </c>
      <c r="E1451" s="43">
        <v>6.6241448146864732</v>
      </c>
      <c r="F1451" s="43">
        <v>3.3870709911484722</v>
      </c>
      <c r="H1451" s="43">
        <v>9.1399244322443174E-5</v>
      </c>
      <c r="I1451" s="43">
        <v>7.6387677376882138E-2</v>
      </c>
      <c r="J1451" s="43">
        <v>0</v>
      </c>
      <c r="K1451" s="43">
        <v>1</v>
      </c>
      <c r="M1451" s="43">
        <v>7.7755940919881665E-3</v>
      </c>
      <c r="N1451" s="43">
        <v>4.8566836512011102E-2</v>
      </c>
      <c r="O1451" s="43">
        <v>0</v>
      </c>
      <c r="P1451" s="43">
        <v>1</v>
      </c>
      <c r="R1451" s="43">
        <v>723.61651588484665</v>
      </c>
      <c r="S1451" s="43">
        <v>132.19294655288431</v>
      </c>
      <c r="T1451" s="43">
        <v>7150.1601574723691</v>
      </c>
      <c r="U1451" s="43">
        <v>8005.9696199100999</v>
      </c>
      <c r="W1451" s="43">
        <v>4793.3405915200992</v>
      </c>
      <c r="X1451" s="43">
        <v>0</v>
      </c>
      <c r="Y1451" s="43">
        <v>0</v>
      </c>
      <c r="Z1451" s="43">
        <v>4793.3405915200992</v>
      </c>
      <c r="AB1451" s="43">
        <v>184.82366733495701</v>
      </c>
      <c r="AC1451" s="43">
        <v>0</v>
      </c>
      <c r="AD1451" s="43">
        <v>0</v>
      </c>
      <c r="AE1451" s="43">
        <v>184.82366733495701</v>
      </c>
      <c r="AG1451" s="43">
        <v>8814953.3478054628</v>
      </c>
      <c r="AH1451" s="43">
        <v>1035361.5677683414</v>
      </c>
      <c r="AI1451" s="43">
        <v>0</v>
      </c>
      <c r="AJ1451" s="43">
        <v>776259402.80681944</v>
      </c>
      <c r="AK1451" s="43">
        <v>785074356.15462494</v>
      </c>
    </row>
    <row r="1452" spans="3:37" x14ac:dyDescent="0.2">
      <c r="C1452" s="43">
        <v>6.0072775342411109E-4</v>
      </c>
      <c r="D1452" s="43">
        <v>6.036319840745763E-2</v>
      </c>
      <c r="E1452" s="43">
        <v>3.4441725336516287</v>
      </c>
      <c r="F1452" s="43">
        <v>4.2788036189588787</v>
      </c>
      <c r="H1452" s="43">
        <v>8.578110640693655E-5</v>
      </c>
      <c r="I1452" s="43">
        <v>0.12569361574179871</v>
      </c>
      <c r="J1452" s="43">
        <v>0</v>
      </c>
      <c r="K1452" s="43">
        <v>1</v>
      </c>
      <c r="M1452" s="43">
        <v>7.8183178033782406E-3</v>
      </c>
      <c r="N1452" s="43">
        <v>4.814731950818163E-2</v>
      </c>
      <c r="O1452" s="43">
        <v>0</v>
      </c>
      <c r="P1452" s="43">
        <v>1</v>
      </c>
      <c r="R1452" s="43">
        <v>686.58184080177102</v>
      </c>
      <c r="S1452" s="43">
        <v>204.14899003561987</v>
      </c>
      <c r="T1452" s="43">
        <v>7127.3454116298617</v>
      </c>
      <c r="U1452" s="43">
        <v>8018.0762424672521</v>
      </c>
      <c r="W1452" s="43">
        <v>2364.706318193435</v>
      </c>
      <c r="X1452" s="43">
        <v>0</v>
      </c>
      <c r="Y1452" s="43">
        <v>0</v>
      </c>
      <c r="Z1452" s="43">
        <v>2364.706318193435</v>
      </c>
      <c r="AB1452" s="43">
        <v>240.87487160355565</v>
      </c>
      <c r="AC1452" s="43">
        <v>0</v>
      </c>
      <c r="AD1452" s="43">
        <v>0</v>
      </c>
      <c r="AE1452" s="43">
        <v>240.87487160355565</v>
      </c>
      <c r="AG1452" s="43">
        <v>4348694.9191577267</v>
      </c>
      <c r="AH1452" s="43">
        <v>510776.56472978194</v>
      </c>
      <c r="AI1452" s="43">
        <v>0</v>
      </c>
      <c r="AJ1452" s="43">
        <v>1011674460.7349337</v>
      </c>
      <c r="AK1452" s="43">
        <v>1016023155.6540915</v>
      </c>
    </row>
    <row r="1453" spans="3:37" x14ac:dyDescent="0.2">
      <c r="C1453" s="43">
        <v>6.0536823406969614E-4</v>
      </c>
      <c r="D1453" s="43">
        <v>5.0361310132086973E-2</v>
      </c>
      <c r="E1453" s="43">
        <v>5.3535028049361228</v>
      </c>
      <c r="F1453" s="43">
        <v>2.525243230514914</v>
      </c>
      <c r="H1453" s="43">
        <v>8.4737644708154754E-5</v>
      </c>
      <c r="I1453" s="43">
        <v>0.12562696762970271</v>
      </c>
      <c r="J1453" s="43">
        <v>0</v>
      </c>
      <c r="K1453" s="43">
        <v>1</v>
      </c>
      <c r="M1453" s="43">
        <v>7.798385970459145E-3</v>
      </c>
      <c r="N1453" s="43">
        <v>4.3976986529398118E-2</v>
      </c>
      <c r="O1453" s="43">
        <v>0</v>
      </c>
      <c r="P1453" s="43">
        <v>1</v>
      </c>
      <c r="R1453" s="43">
        <v>577.24345915477147</v>
      </c>
      <c r="S1453" s="43">
        <v>201.55874162558479</v>
      </c>
      <c r="T1453" s="43">
        <v>6493.4061127295736</v>
      </c>
      <c r="U1453" s="43">
        <v>7272.2083135099301</v>
      </c>
      <c r="W1453" s="43">
        <v>3090.2744777160992</v>
      </c>
      <c r="X1453" s="43">
        <v>0</v>
      </c>
      <c r="Y1453" s="43">
        <v>0</v>
      </c>
      <c r="Z1453" s="43">
        <v>3090.2744777160992</v>
      </c>
      <c r="AB1453" s="43">
        <v>94.206724592526541</v>
      </c>
      <c r="AC1453" s="43">
        <v>0</v>
      </c>
      <c r="AD1453" s="43">
        <v>0</v>
      </c>
      <c r="AE1453" s="43">
        <v>94.206724592526541</v>
      </c>
      <c r="AG1453" s="43">
        <v>5683014.7645199066</v>
      </c>
      <c r="AH1453" s="43">
        <v>667499.28718667745</v>
      </c>
      <c r="AI1453" s="43">
        <v>0</v>
      </c>
      <c r="AJ1453" s="43">
        <v>395668243.28861147</v>
      </c>
      <c r="AK1453" s="43">
        <v>401351258.0531314</v>
      </c>
    </row>
    <row r="1454" spans="3:37" x14ac:dyDescent="0.2">
      <c r="C1454" s="43">
        <v>6.0933180551963327E-4</v>
      </c>
      <c r="D1454" s="43">
        <v>6.2741421620814863E-2</v>
      </c>
      <c r="E1454" s="43">
        <v>2.4438669824903867</v>
      </c>
      <c r="F1454" s="43">
        <v>3.2607722181540866</v>
      </c>
      <c r="H1454" s="43">
        <v>9.0153413890403655E-5</v>
      </c>
      <c r="I1454" s="43">
        <v>8.5110957548276842E-2</v>
      </c>
      <c r="J1454" s="43">
        <v>0</v>
      </c>
      <c r="K1454" s="43">
        <v>1</v>
      </c>
      <c r="M1454" s="43">
        <v>7.8358137103673679E-3</v>
      </c>
      <c r="N1454" s="43">
        <v>4.7387361702651343E-2</v>
      </c>
      <c r="O1454" s="43">
        <v>0</v>
      </c>
      <c r="P1454" s="43">
        <v>1</v>
      </c>
      <c r="R1454" s="43">
        <v>723.85332793918667</v>
      </c>
      <c r="S1454" s="43">
        <v>145.28140340346692</v>
      </c>
      <c r="T1454" s="43">
        <v>7030.545208484853</v>
      </c>
      <c r="U1454" s="43">
        <v>7899.679939827507</v>
      </c>
      <c r="W1454" s="43">
        <v>1769.0012483163644</v>
      </c>
      <c r="X1454" s="43">
        <v>0</v>
      </c>
      <c r="Y1454" s="43">
        <v>0</v>
      </c>
      <c r="Z1454" s="43">
        <v>1769.0012483163644</v>
      </c>
      <c r="AB1454" s="43">
        <v>175.10202183909232</v>
      </c>
      <c r="AC1454" s="43">
        <v>0</v>
      </c>
      <c r="AD1454" s="43">
        <v>0</v>
      </c>
      <c r="AE1454" s="43">
        <v>175.10202183909232</v>
      </c>
      <c r="AG1454" s="43">
        <v>3253193.295653794</v>
      </c>
      <c r="AH1454" s="43">
        <v>382104.26963633468</v>
      </c>
      <c r="AI1454" s="43">
        <v>0</v>
      </c>
      <c r="AJ1454" s="43">
        <v>735428491.72418773</v>
      </c>
      <c r="AK1454" s="43">
        <v>738681685.01984155</v>
      </c>
    </row>
    <row r="1455" spans="3:37" x14ac:dyDescent="0.2">
      <c r="C1455" s="43">
        <v>5.859852595777739E-4</v>
      </c>
      <c r="D1455" s="43">
        <v>5.2129737247557012E-2</v>
      </c>
      <c r="E1455" s="43">
        <v>5.1947414739813969</v>
      </c>
      <c r="F1455" s="43">
        <v>2.4018926690404059</v>
      </c>
      <c r="H1455" s="43">
        <v>8.9272854421675794E-5</v>
      </c>
      <c r="I1455" s="43">
        <v>0.13658217273247242</v>
      </c>
      <c r="J1455" s="43">
        <v>0</v>
      </c>
      <c r="K1455" s="43">
        <v>1</v>
      </c>
      <c r="M1455" s="43">
        <v>7.7872432983790447E-3</v>
      </c>
      <c r="N1455" s="43">
        <v>4.6885860860517936E-2</v>
      </c>
      <c r="O1455" s="43">
        <v>0</v>
      </c>
      <c r="P1455" s="43">
        <v>1</v>
      </c>
      <c r="R1455" s="43">
        <v>578.38177563944589</v>
      </c>
      <c r="S1455" s="43">
        <v>230.86378472798737</v>
      </c>
      <c r="T1455" s="43">
        <v>6913.0231437400753</v>
      </c>
      <c r="U1455" s="43">
        <v>7722.2687041075087</v>
      </c>
      <c r="W1455" s="43">
        <v>3004.5437977092329</v>
      </c>
      <c r="X1455" s="43">
        <v>0</v>
      </c>
      <c r="Y1455" s="43">
        <v>0</v>
      </c>
      <c r="Z1455" s="43">
        <v>3004.5437977092329</v>
      </c>
      <c r="AB1455" s="43">
        <v>86.758721315779781</v>
      </c>
      <c r="AC1455" s="43">
        <v>0</v>
      </c>
      <c r="AD1455" s="43">
        <v>0</v>
      </c>
      <c r="AE1455" s="43">
        <v>86.758721315779781</v>
      </c>
      <c r="AG1455" s="43">
        <v>5525356.0439872788</v>
      </c>
      <c r="AH1455" s="43">
        <v>648981.46030519425</v>
      </c>
      <c r="AI1455" s="43">
        <v>0</v>
      </c>
      <c r="AJ1455" s="43">
        <v>364386629.5262751</v>
      </c>
      <c r="AK1455" s="43">
        <v>369911985.57026237</v>
      </c>
    </row>
    <row r="1456" spans="3:37" x14ac:dyDescent="0.2">
      <c r="C1456" s="43">
        <v>6.215838409676655E-4</v>
      </c>
      <c r="D1456" s="43">
        <v>5.7760293789277606E-2</v>
      </c>
      <c r="E1456" s="43">
        <v>6.467857666688734</v>
      </c>
      <c r="F1456" s="43">
        <v>3.1351968393059648</v>
      </c>
      <c r="H1456" s="43">
        <v>8.9799914269381203E-5</v>
      </c>
      <c r="I1456" s="43">
        <v>0.10204590615934972</v>
      </c>
      <c r="J1456" s="43">
        <v>0</v>
      </c>
      <c r="K1456" s="43">
        <v>1</v>
      </c>
      <c r="M1456" s="43">
        <v>7.9251193315550417E-3</v>
      </c>
      <c r="N1456" s="43">
        <v>4.8046024705462709E-2</v>
      </c>
      <c r="O1456" s="43">
        <v>0</v>
      </c>
      <c r="P1456" s="43">
        <v>1</v>
      </c>
      <c r="R1456" s="43">
        <v>679.78485100248804</v>
      </c>
      <c r="S1456" s="43">
        <v>173.5057537691406</v>
      </c>
      <c r="T1456" s="43">
        <v>7209.508253127995</v>
      </c>
      <c r="U1456" s="43">
        <v>8062.7988578996237</v>
      </c>
      <c r="W1456" s="43">
        <v>4396.7516602553005</v>
      </c>
      <c r="X1456" s="43">
        <v>0</v>
      </c>
      <c r="Y1456" s="43">
        <v>0</v>
      </c>
      <c r="Z1456" s="43">
        <v>4396.7516602553005</v>
      </c>
      <c r="AB1456" s="43">
        <v>155.307767783739</v>
      </c>
      <c r="AC1456" s="43">
        <v>0</v>
      </c>
      <c r="AD1456" s="43">
        <v>0</v>
      </c>
      <c r="AE1456" s="43">
        <v>155.307767783739</v>
      </c>
      <c r="AG1456" s="43">
        <v>8085626.3032094976</v>
      </c>
      <c r="AH1456" s="43">
        <v>949698.35861514485</v>
      </c>
      <c r="AI1456" s="43">
        <v>0</v>
      </c>
      <c r="AJ1456" s="43">
        <v>652292624.6917038</v>
      </c>
      <c r="AK1456" s="43">
        <v>660378250.99491334</v>
      </c>
    </row>
    <row r="1457" spans="3:37" x14ac:dyDescent="0.2">
      <c r="C1457" s="43">
        <v>6.2824404782824139E-4</v>
      </c>
      <c r="D1457" s="43">
        <v>5.5047934768568729E-2</v>
      </c>
      <c r="E1457" s="43">
        <v>5.6375034886533069</v>
      </c>
      <c r="F1457" s="43">
        <v>1.3857408801786686</v>
      </c>
      <c r="H1457" s="43">
        <v>9.0427312226304402E-5</v>
      </c>
      <c r="I1457" s="43">
        <v>0.10074832219332108</v>
      </c>
      <c r="J1457" s="43">
        <v>0</v>
      </c>
      <c r="K1457" s="43">
        <v>1</v>
      </c>
      <c r="M1457" s="43">
        <v>7.7516201508224499E-3</v>
      </c>
      <c r="N1457" s="43">
        <v>4.4693647286799268E-2</v>
      </c>
      <c r="O1457" s="43">
        <v>0</v>
      </c>
      <c r="P1457" s="43">
        <v>1</v>
      </c>
      <c r="R1457" s="43">
        <v>654.80469644222455</v>
      </c>
      <c r="S1457" s="43">
        <v>172.49631335862477</v>
      </c>
      <c r="T1457" s="43">
        <v>6559.6497818431235</v>
      </c>
      <c r="U1457" s="43">
        <v>7386.9507916439725</v>
      </c>
      <c r="W1457" s="43">
        <v>3691.4637605796106</v>
      </c>
      <c r="X1457" s="43">
        <v>0</v>
      </c>
      <c r="Y1457" s="43">
        <v>0</v>
      </c>
      <c r="Z1457" s="43">
        <v>3691.4637605796106</v>
      </c>
      <c r="AB1457" s="43">
        <v>27.026588574730209</v>
      </c>
      <c r="AC1457" s="43">
        <v>0</v>
      </c>
      <c r="AD1457" s="43">
        <v>0</v>
      </c>
      <c r="AE1457" s="43">
        <v>27.026588574730209</v>
      </c>
      <c r="AG1457" s="43">
        <v>6788601.8557059038</v>
      </c>
      <c r="AH1457" s="43">
        <v>797356.17228519591</v>
      </c>
      <c r="AI1457" s="43">
        <v>0</v>
      </c>
      <c r="AJ1457" s="43">
        <v>113511672.01386687</v>
      </c>
      <c r="AK1457" s="43">
        <v>120300273.86957277</v>
      </c>
    </row>
    <row r="1458" spans="3:37" x14ac:dyDescent="0.2">
      <c r="C1458" s="43">
        <v>6.2799434427496248E-4</v>
      </c>
      <c r="D1458" s="43">
        <v>5.2526015838806547E-2</v>
      </c>
      <c r="E1458" s="43">
        <v>6.0244047283025308</v>
      </c>
      <c r="F1458" s="43">
        <v>2.9092105050828265</v>
      </c>
      <c r="H1458" s="43">
        <v>8.3566389678337686E-5</v>
      </c>
      <c r="I1458" s="43">
        <v>9.164789092471759E-2</v>
      </c>
      <c r="J1458" s="43">
        <v>0</v>
      </c>
      <c r="K1458" s="43">
        <v>1</v>
      </c>
      <c r="M1458" s="43">
        <v>7.8763447713092738E-3</v>
      </c>
      <c r="N1458" s="43">
        <v>4.2337720976039238E-2</v>
      </c>
      <c r="O1458" s="43">
        <v>0</v>
      </c>
      <c r="P1458" s="43">
        <v>1</v>
      </c>
      <c r="R1458" s="43">
        <v>624.55769790959619</v>
      </c>
      <c r="S1458" s="43">
        <v>145.00951085587198</v>
      </c>
      <c r="T1458" s="43">
        <v>6313.8544693790154</v>
      </c>
      <c r="U1458" s="43">
        <v>7083.4216781444838</v>
      </c>
      <c r="W1458" s="43">
        <v>3762.5883483843149</v>
      </c>
      <c r="X1458" s="43">
        <v>0</v>
      </c>
      <c r="Y1458" s="43">
        <v>0</v>
      </c>
      <c r="Z1458" s="43">
        <v>3762.5883483843149</v>
      </c>
      <c r="AB1458" s="43">
        <v>127.5880966130902</v>
      </c>
      <c r="AC1458" s="43">
        <v>0</v>
      </c>
      <c r="AD1458" s="43">
        <v>0</v>
      </c>
      <c r="AE1458" s="43">
        <v>127.5880966130902</v>
      </c>
      <c r="AG1458" s="43">
        <v>6919399.9726787554</v>
      </c>
      <c r="AH1458" s="43">
        <v>812719.08325101202</v>
      </c>
      <c r="AI1458" s="43">
        <v>0</v>
      </c>
      <c r="AJ1458" s="43">
        <v>535870005.77497882</v>
      </c>
      <c r="AK1458" s="43">
        <v>542789405.74765754</v>
      </c>
    </row>
    <row r="1459" spans="3:37" x14ac:dyDescent="0.2">
      <c r="C1459" s="43">
        <v>6.0528241132715111E-4</v>
      </c>
      <c r="D1459" s="43">
        <v>5.2667688112311289E-2</v>
      </c>
      <c r="E1459" s="43">
        <v>3.8109401542209196</v>
      </c>
      <c r="F1459" s="43">
        <v>2.5349259055399811</v>
      </c>
      <c r="H1459" s="43">
        <v>9.6206466355552855E-5</v>
      </c>
      <c r="I1459" s="43">
        <v>9.6010410028570567E-2</v>
      </c>
      <c r="J1459" s="43">
        <v>0</v>
      </c>
      <c r="K1459" s="43">
        <v>1</v>
      </c>
      <c r="M1459" s="43">
        <v>7.7851517067577961E-3</v>
      </c>
      <c r="N1459" s="43">
        <v>4.4168476045721973E-2</v>
      </c>
      <c r="O1459" s="43">
        <v>0</v>
      </c>
      <c r="P1459" s="43">
        <v>1</v>
      </c>
      <c r="R1459" s="43">
        <v>603.59367746613941</v>
      </c>
      <c r="S1459" s="43">
        <v>174.88999309110869</v>
      </c>
      <c r="T1459" s="43">
        <v>6510.6127998522534</v>
      </c>
      <c r="U1459" s="43">
        <v>7289.0964704095013</v>
      </c>
      <c r="W1459" s="43">
        <v>2300.2593822895815</v>
      </c>
      <c r="X1459" s="43">
        <v>0</v>
      </c>
      <c r="Y1459" s="43">
        <v>0</v>
      </c>
      <c r="Z1459" s="43">
        <v>2300.2593822895815</v>
      </c>
      <c r="AB1459" s="43">
        <v>99.132458200032573</v>
      </c>
      <c r="AC1459" s="43">
        <v>0</v>
      </c>
      <c r="AD1459" s="43">
        <v>0</v>
      </c>
      <c r="AE1459" s="43">
        <v>99.132458200032573</v>
      </c>
      <c r="AG1459" s="43">
        <v>4230177.0040305406</v>
      </c>
      <c r="AH1459" s="43">
        <v>496856.02657454961</v>
      </c>
      <c r="AI1459" s="43">
        <v>0</v>
      </c>
      <c r="AJ1459" s="43">
        <v>416356324.44013679</v>
      </c>
      <c r="AK1459" s="43">
        <v>420586501.44416732</v>
      </c>
    </row>
    <row r="1460" spans="3:37" x14ac:dyDescent="0.2">
      <c r="C1460" s="43">
        <v>5.9151899445390884E-4</v>
      </c>
      <c r="D1460" s="43">
        <v>4.8629724032637565E-2</v>
      </c>
      <c r="E1460" s="43">
        <v>8.4154303277067033</v>
      </c>
      <c r="F1460" s="43">
        <v>3.1293025078176862</v>
      </c>
      <c r="H1460" s="43">
        <v>8.7355769014472076E-5</v>
      </c>
      <c r="I1460" s="43">
        <v>0.11166204355018627</v>
      </c>
      <c r="J1460" s="43">
        <v>0</v>
      </c>
      <c r="K1460" s="43">
        <v>1</v>
      </c>
      <c r="M1460" s="43">
        <v>7.8563127644993846E-3</v>
      </c>
      <c r="N1460" s="43">
        <v>4.7753084485824493E-2</v>
      </c>
      <c r="O1460" s="43">
        <v>0</v>
      </c>
      <c r="P1460" s="43">
        <v>1</v>
      </c>
      <c r="R1460" s="43">
        <v>544.64418698639679</v>
      </c>
      <c r="S1460" s="43">
        <v>184.68836463387831</v>
      </c>
      <c r="T1460" s="43">
        <v>7103.3394075792567</v>
      </c>
      <c r="U1460" s="43">
        <v>7832.6719591995316</v>
      </c>
      <c r="W1460" s="43">
        <v>4583.4152089744839</v>
      </c>
      <c r="X1460" s="43">
        <v>0</v>
      </c>
      <c r="Y1460" s="43">
        <v>0</v>
      </c>
      <c r="Z1460" s="43">
        <v>4583.4152089744839</v>
      </c>
      <c r="AB1460" s="43">
        <v>124.08920895437517</v>
      </c>
      <c r="AC1460" s="43">
        <v>0</v>
      </c>
      <c r="AD1460" s="43">
        <v>0</v>
      </c>
      <c r="AE1460" s="43">
        <v>124.08920895437517</v>
      </c>
      <c r="AG1460" s="43">
        <v>8428900.5693040751</v>
      </c>
      <c r="AH1460" s="43">
        <v>990017.68513848854</v>
      </c>
      <c r="AI1460" s="43">
        <v>0</v>
      </c>
      <c r="AJ1460" s="43">
        <v>521174677.60837573</v>
      </c>
      <c r="AK1460" s="43">
        <v>529603578.17767978</v>
      </c>
    </row>
    <row r="1461" spans="3:37" x14ac:dyDescent="0.2">
      <c r="C1461" s="43">
        <v>6.1835252196462687E-4</v>
      </c>
      <c r="D1461" s="43">
        <v>5.8477297438686682E-2</v>
      </c>
      <c r="E1461" s="43">
        <v>6.5815740153449873</v>
      </c>
      <c r="F1461" s="43">
        <v>1.8830835507270096</v>
      </c>
      <c r="H1461" s="43">
        <v>8.9040581152753919E-5</v>
      </c>
      <c r="I1461" s="43">
        <v>0.14340626261390688</v>
      </c>
      <c r="J1461" s="43">
        <v>0</v>
      </c>
      <c r="K1461" s="43">
        <v>1</v>
      </c>
      <c r="M1461" s="43">
        <v>7.7559849480414236E-3</v>
      </c>
      <c r="N1461" s="43">
        <v>4.6810839628027456E-2</v>
      </c>
      <c r="O1461" s="43">
        <v>0</v>
      </c>
      <c r="P1461" s="43">
        <v>1</v>
      </c>
      <c r="R1461" s="43">
        <v>684.64557006183645</v>
      </c>
      <c r="S1461" s="43">
        <v>241.76780983801788</v>
      </c>
      <c r="T1461" s="43">
        <v>6874.2569485841059</v>
      </c>
      <c r="U1461" s="43">
        <v>7800.6703284839605</v>
      </c>
      <c r="W1461" s="43">
        <v>4506.0454936400383</v>
      </c>
      <c r="X1461" s="43">
        <v>0</v>
      </c>
      <c r="Y1461" s="43">
        <v>0</v>
      </c>
      <c r="Z1461" s="43">
        <v>4506.0454936400383</v>
      </c>
      <c r="AB1461" s="43">
        <v>64.692118786970482</v>
      </c>
      <c r="AC1461" s="43">
        <v>0</v>
      </c>
      <c r="AD1461" s="43">
        <v>0</v>
      </c>
      <c r="AE1461" s="43">
        <v>64.692118786970482</v>
      </c>
      <c r="AG1461" s="43">
        <v>8286617.6628040308</v>
      </c>
      <c r="AH1461" s="43">
        <v>973305.82662624831</v>
      </c>
      <c r="AI1461" s="43">
        <v>0</v>
      </c>
      <c r="AJ1461" s="43">
        <v>271706898.905276</v>
      </c>
      <c r="AK1461" s="43">
        <v>279993516.56808001</v>
      </c>
    </row>
    <row r="1462" spans="3:37" x14ac:dyDescent="0.2">
      <c r="C1462" s="43">
        <v>6.0780987739805618E-4</v>
      </c>
      <c r="D1462" s="43">
        <v>5.8122326731074092E-2</v>
      </c>
      <c r="E1462" s="43">
        <v>2.0363389004370922</v>
      </c>
      <c r="F1462" s="43">
        <v>1.9995424753024433</v>
      </c>
      <c r="H1462" s="43">
        <v>9.1116807753199858E-5</v>
      </c>
      <c r="I1462" s="43">
        <v>0.13665244886389172</v>
      </c>
      <c r="J1462" s="43">
        <v>0</v>
      </c>
      <c r="K1462" s="43">
        <v>1</v>
      </c>
      <c r="M1462" s="43">
        <v>7.8507921490771349E-3</v>
      </c>
      <c r="N1462" s="43">
        <v>4.7821775801945909E-2</v>
      </c>
      <c r="O1462" s="43">
        <v>0</v>
      </c>
      <c r="P1462" s="43">
        <v>1</v>
      </c>
      <c r="R1462" s="43">
        <v>668.88755800279705</v>
      </c>
      <c r="S1462" s="43">
        <v>235.75357522636781</v>
      </c>
      <c r="T1462" s="43">
        <v>7108.5586561426571</v>
      </c>
      <c r="U1462" s="43">
        <v>8013.1997893718217</v>
      </c>
      <c r="W1462" s="43">
        <v>1362.0817543794674</v>
      </c>
      <c r="X1462" s="43">
        <v>0</v>
      </c>
      <c r="Y1462" s="43">
        <v>0</v>
      </c>
      <c r="Z1462" s="43">
        <v>1362.0817543794674</v>
      </c>
      <c r="AB1462" s="43">
        <v>71.538223220488106</v>
      </c>
      <c r="AC1462" s="43">
        <v>0</v>
      </c>
      <c r="AD1462" s="43">
        <v>0</v>
      </c>
      <c r="AE1462" s="43">
        <v>71.538223220488106</v>
      </c>
      <c r="AG1462" s="43">
        <v>2504868.3463038406</v>
      </c>
      <c r="AH1462" s="43">
        <v>294209.65894596494</v>
      </c>
      <c r="AI1462" s="43">
        <v>0</v>
      </c>
      <c r="AJ1462" s="43">
        <v>300460537.52605003</v>
      </c>
      <c r="AK1462" s="43">
        <v>302965405.87235385</v>
      </c>
    </row>
    <row r="1463" spans="3:37" x14ac:dyDescent="0.2">
      <c r="C1463" s="43">
        <v>6.104797950066132E-4</v>
      </c>
      <c r="D1463" s="43">
        <v>5.2741651260119933E-2</v>
      </c>
      <c r="E1463" s="43">
        <v>7.6950351842913163</v>
      </c>
      <c r="F1463" s="43">
        <v>1.6862231789990818</v>
      </c>
      <c r="H1463" s="43">
        <v>9.2812197445613087E-5</v>
      </c>
      <c r="I1463" s="43">
        <v>8.5750980497286827E-2</v>
      </c>
      <c r="J1463" s="43">
        <v>0</v>
      </c>
      <c r="K1463" s="43">
        <v>1</v>
      </c>
      <c r="M1463" s="43">
        <v>7.8372051709434676E-3</v>
      </c>
      <c r="N1463" s="43">
        <v>4.5309703884387161E-2</v>
      </c>
      <c r="O1463" s="43">
        <v>0</v>
      </c>
      <c r="P1463" s="43">
        <v>1</v>
      </c>
      <c r="R1463" s="43">
        <v>609.63148752050495</v>
      </c>
      <c r="S1463" s="43">
        <v>150.69072509073038</v>
      </c>
      <c r="T1463" s="43">
        <v>6723.4907705480337</v>
      </c>
      <c r="U1463" s="43">
        <v>7483.8129831592687</v>
      </c>
      <c r="W1463" s="43">
        <v>4691.1357459221381</v>
      </c>
      <c r="X1463" s="43">
        <v>0</v>
      </c>
      <c r="Y1463" s="43">
        <v>0</v>
      </c>
      <c r="Z1463" s="43">
        <v>4691.1357459221381</v>
      </c>
      <c r="AB1463" s="43">
        <v>44.762728540115823</v>
      </c>
      <c r="AC1463" s="43">
        <v>0</v>
      </c>
      <c r="AD1463" s="43">
        <v>0</v>
      </c>
      <c r="AE1463" s="43">
        <v>44.762728540115823</v>
      </c>
      <c r="AG1463" s="43">
        <v>8626998.6367508117</v>
      </c>
      <c r="AH1463" s="43">
        <v>1013285.3211191818</v>
      </c>
      <c r="AI1463" s="43">
        <v>0</v>
      </c>
      <c r="AJ1463" s="43">
        <v>188003459.86848646</v>
      </c>
      <c r="AK1463" s="43">
        <v>196630458.50523728</v>
      </c>
    </row>
    <row r="1464" spans="3:37" x14ac:dyDescent="0.2">
      <c r="C1464" s="43">
        <v>6.0603644457337302E-4</v>
      </c>
      <c r="D1464" s="43">
        <v>5.3545122880785119E-2</v>
      </c>
      <c r="E1464" s="43">
        <v>7.6863873457231637</v>
      </c>
      <c r="F1464" s="43">
        <v>1.7883714302291951</v>
      </c>
      <c r="H1464" s="43">
        <v>9.3272682085809855E-5</v>
      </c>
      <c r="I1464" s="43">
        <v>0.10556900891483345</v>
      </c>
      <c r="J1464" s="43">
        <v>0</v>
      </c>
      <c r="K1464" s="43">
        <v>1</v>
      </c>
      <c r="M1464" s="43">
        <v>7.8074910578203142E-3</v>
      </c>
      <c r="N1464" s="43">
        <v>4.5559049271638202E-2</v>
      </c>
      <c r="O1464" s="43">
        <v>0</v>
      </c>
      <c r="P1464" s="43">
        <v>1</v>
      </c>
      <c r="R1464" s="43">
        <v>614.41390247432776</v>
      </c>
      <c r="S1464" s="43">
        <v>186.43750502188104</v>
      </c>
      <c r="T1464" s="43">
        <v>6734.8592026248843</v>
      </c>
      <c r="U1464" s="43">
        <v>7535.7106101210929</v>
      </c>
      <c r="W1464" s="43">
        <v>4722.6232450150592</v>
      </c>
      <c r="X1464" s="43">
        <v>0</v>
      </c>
      <c r="Y1464" s="43">
        <v>0</v>
      </c>
      <c r="Z1464" s="43">
        <v>4722.6232450150592</v>
      </c>
      <c r="AB1464" s="43">
        <v>51.829341273963408</v>
      </c>
      <c r="AC1464" s="43">
        <v>0</v>
      </c>
      <c r="AD1464" s="43">
        <v>0</v>
      </c>
      <c r="AE1464" s="43">
        <v>51.829341273963408</v>
      </c>
      <c r="AG1464" s="43">
        <v>8684904.147582693</v>
      </c>
      <c r="AH1464" s="43">
        <v>1020086.6209232528</v>
      </c>
      <c r="AI1464" s="43">
        <v>0</v>
      </c>
      <c r="AJ1464" s="43">
        <v>217683233.35064632</v>
      </c>
      <c r="AK1464" s="43">
        <v>226368137.498229</v>
      </c>
    </row>
    <row r="1465" spans="3:37" x14ac:dyDescent="0.2">
      <c r="C1465" s="43">
        <v>6.1283225846298084E-4</v>
      </c>
      <c r="D1465" s="43">
        <v>5.3115606950840707E-2</v>
      </c>
      <c r="E1465" s="43">
        <v>4.5629794015006659</v>
      </c>
      <c r="F1465" s="43">
        <v>1.6843039275325096</v>
      </c>
      <c r="H1465" s="43">
        <v>9.5099381921981418E-5</v>
      </c>
      <c r="I1465" s="43">
        <v>0.1133289706377465</v>
      </c>
      <c r="J1465" s="43">
        <v>0</v>
      </c>
      <c r="K1465" s="43">
        <v>1</v>
      </c>
      <c r="M1465" s="43">
        <v>7.8415846618906243E-3</v>
      </c>
      <c r="N1465" s="43">
        <v>4.619554130276371E-2</v>
      </c>
      <c r="O1465" s="43">
        <v>0</v>
      </c>
      <c r="P1465" s="43">
        <v>1</v>
      </c>
      <c r="R1465" s="43">
        <v>616.31982679275563</v>
      </c>
      <c r="S1465" s="43">
        <v>204.06147017451812</v>
      </c>
      <c r="T1465" s="43">
        <v>6858.7704620458344</v>
      </c>
      <c r="U1465" s="43">
        <v>7679.1517590131079</v>
      </c>
      <c r="W1465" s="43">
        <v>2812.2546743918024</v>
      </c>
      <c r="X1465" s="43">
        <v>0</v>
      </c>
      <c r="Y1465" s="43">
        <v>0</v>
      </c>
      <c r="Z1465" s="43">
        <v>2812.2546743918024</v>
      </c>
      <c r="AB1465" s="43">
        <v>45.127258355676936</v>
      </c>
      <c r="AC1465" s="43">
        <v>0</v>
      </c>
      <c r="AD1465" s="43">
        <v>0</v>
      </c>
      <c r="AE1465" s="43">
        <v>45.127258355676936</v>
      </c>
      <c r="AG1465" s="43">
        <v>5171736.3462065244</v>
      </c>
      <c r="AH1465" s="43">
        <v>607447.00966862927</v>
      </c>
      <c r="AI1465" s="43">
        <v>0</v>
      </c>
      <c r="AJ1465" s="43">
        <v>189534485.09384313</v>
      </c>
      <c r="AK1465" s="43">
        <v>194706221.44004965</v>
      </c>
    </row>
    <row r="1466" spans="3:37" x14ac:dyDescent="0.2">
      <c r="C1466" s="43">
        <v>6.1040796793865315E-4</v>
      </c>
      <c r="D1466" s="43">
        <v>5.0680979030161118E-2</v>
      </c>
      <c r="E1466" s="43">
        <v>3.8206903385217186</v>
      </c>
      <c r="F1466" s="43">
        <v>1.7888139603304525</v>
      </c>
      <c r="H1466" s="43">
        <v>9.3129209169595661E-5</v>
      </c>
      <c r="I1466" s="43">
        <v>9.8321011584038262E-2</v>
      </c>
      <c r="J1466" s="43">
        <v>0</v>
      </c>
      <c r="K1466" s="43">
        <v>1</v>
      </c>
      <c r="M1466" s="43">
        <v>7.8725604998621801E-3</v>
      </c>
      <c r="N1466" s="43">
        <v>4.4842849492412615E-2</v>
      </c>
      <c r="O1466" s="43">
        <v>0</v>
      </c>
      <c r="P1466" s="43">
        <v>1</v>
      </c>
      <c r="R1466" s="43">
        <v>585.74361418998649</v>
      </c>
      <c r="S1466" s="43">
        <v>173.37027018641061</v>
      </c>
      <c r="T1466" s="43">
        <v>6684.2330156788094</v>
      </c>
      <c r="U1466" s="43">
        <v>7443.3469000552068</v>
      </c>
      <c r="W1466" s="43">
        <v>2237.9449675864744</v>
      </c>
      <c r="X1466" s="43">
        <v>0</v>
      </c>
      <c r="Y1466" s="43">
        <v>0</v>
      </c>
      <c r="Z1466" s="43">
        <v>2237.9449675864744</v>
      </c>
      <c r="AB1466" s="43">
        <v>49.438573185079917</v>
      </c>
      <c r="AC1466" s="43">
        <v>0</v>
      </c>
      <c r="AD1466" s="43">
        <v>0</v>
      </c>
      <c r="AE1466" s="43">
        <v>49.438573185079917</v>
      </c>
      <c r="AG1466" s="43">
        <v>4115580.7953915265</v>
      </c>
      <c r="AH1466" s="43">
        <v>483396.11299867847</v>
      </c>
      <c r="AI1466" s="43">
        <v>0</v>
      </c>
      <c r="AJ1466" s="43">
        <v>207642007.37733567</v>
      </c>
      <c r="AK1466" s="43">
        <v>211757588.1727272</v>
      </c>
    </row>
    <row r="1467" spans="3:37" x14ac:dyDescent="0.2">
      <c r="C1467" s="43">
        <v>5.9470860466380405E-4</v>
      </c>
      <c r="D1467" s="43">
        <v>5.0359300299466801E-2</v>
      </c>
      <c r="E1467" s="43">
        <v>5.4031249948611606</v>
      </c>
      <c r="F1467" s="43">
        <v>4.3453939684303435</v>
      </c>
      <c r="H1467" s="43">
        <v>9.2014905125448188E-5</v>
      </c>
      <c r="I1467" s="43">
        <v>0.11232273424388384</v>
      </c>
      <c r="J1467" s="43">
        <v>0</v>
      </c>
      <c r="K1467" s="43">
        <v>1</v>
      </c>
      <c r="M1467" s="43">
        <v>7.7650109774622285E-3</v>
      </c>
      <c r="N1467" s="43">
        <v>4.5050629129551371E-2</v>
      </c>
      <c r="O1467" s="43">
        <v>0</v>
      </c>
      <c r="P1467" s="43">
        <v>1</v>
      </c>
      <c r="R1467" s="43">
        <v>567.05643383783229</v>
      </c>
      <c r="S1467" s="43">
        <v>195.68981482425392</v>
      </c>
      <c r="T1467" s="43">
        <v>6623.4659353560273</v>
      </c>
      <c r="U1467" s="43">
        <v>7386.2121840181135</v>
      </c>
      <c r="W1467" s="43">
        <v>3063.8767911660257</v>
      </c>
      <c r="X1467" s="43">
        <v>0</v>
      </c>
      <c r="Y1467" s="43">
        <v>0</v>
      </c>
      <c r="Z1467" s="43">
        <v>3063.8767911660257</v>
      </c>
      <c r="AB1467" s="43">
        <v>202.98190756671536</v>
      </c>
      <c r="AC1467" s="43">
        <v>0</v>
      </c>
      <c r="AD1467" s="43">
        <v>0</v>
      </c>
      <c r="AE1467" s="43">
        <v>202.98190756671536</v>
      </c>
      <c r="AG1467" s="43">
        <v>5634469.4189543212</v>
      </c>
      <c r="AH1467" s="43">
        <v>661797.38689186156</v>
      </c>
      <c r="AI1467" s="43">
        <v>0</v>
      </c>
      <c r="AJ1467" s="43">
        <v>852524011.78020453</v>
      </c>
      <c r="AK1467" s="43">
        <v>858158481.19915891</v>
      </c>
    </row>
    <row r="1468" spans="3:37" x14ac:dyDescent="0.2">
      <c r="C1468" s="43">
        <v>6.0620903116834419E-4</v>
      </c>
      <c r="D1468" s="43">
        <v>5.3518468582267789E-2</v>
      </c>
      <c r="E1468" s="43">
        <v>4.1620297671365432</v>
      </c>
      <c r="F1468" s="43">
        <v>2.022713332923709</v>
      </c>
      <c r="H1468" s="43">
        <v>1.0186721593286041E-4</v>
      </c>
      <c r="I1468" s="43">
        <v>0.10525820550718579</v>
      </c>
      <c r="J1468" s="43">
        <v>0</v>
      </c>
      <c r="K1468" s="43">
        <v>1</v>
      </c>
      <c r="M1468" s="43">
        <v>7.9218573803325754E-3</v>
      </c>
      <c r="N1468" s="43">
        <v>4.5491897255729052E-2</v>
      </c>
      <c r="O1468" s="43">
        <v>0</v>
      </c>
      <c r="P1468" s="43">
        <v>1</v>
      </c>
      <c r="R1468" s="43">
        <v>614.28293777526505</v>
      </c>
      <c r="S1468" s="43">
        <v>203.01717084997094</v>
      </c>
      <c r="T1468" s="43">
        <v>6823.441017138578</v>
      </c>
      <c r="U1468" s="43">
        <v>7640.7411257638141</v>
      </c>
      <c r="W1468" s="43">
        <v>2556.6638724647382</v>
      </c>
      <c r="X1468" s="43">
        <v>0</v>
      </c>
      <c r="Y1468" s="43">
        <v>0</v>
      </c>
      <c r="Z1468" s="43">
        <v>2556.6638724647382</v>
      </c>
      <c r="AB1468" s="43">
        <v>67.221182519583039</v>
      </c>
      <c r="AC1468" s="43">
        <v>0</v>
      </c>
      <c r="AD1468" s="43">
        <v>0</v>
      </c>
      <c r="AE1468" s="43">
        <v>67.221182519583039</v>
      </c>
      <c r="AG1468" s="43">
        <v>4701704.8614626536</v>
      </c>
      <c r="AH1468" s="43">
        <v>552239.39645238349</v>
      </c>
      <c r="AI1468" s="43">
        <v>0</v>
      </c>
      <c r="AJ1468" s="43">
        <v>282328966.58224875</v>
      </c>
      <c r="AK1468" s="43">
        <v>287030671.4437114</v>
      </c>
    </row>
    <row r="1469" spans="3:37" x14ac:dyDescent="0.2">
      <c r="C1469" s="43">
        <v>5.960976761460651E-4</v>
      </c>
      <c r="D1469" s="43">
        <v>5.5891377719029189E-2</v>
      </c>
      <c r="E1469" s="43">
        <v>4.1789053905279978</v>
      </c>
      <c r="F1469" s="43">
        <v>3.5560097367751546</v>
      </c>
      <c r="H1469" s="43">
        <v>8.579162983911552E-5</v>
      </c>
      <c r="I1469" s="43">
        <v>0.12088434460589437</v>
      </c>
      <c r="J1469" s="43">
        <v>0</v>
      </c>
      <c r="K1469" s="43">
        <v>1</v>
      </c>
      <c r="M1469" s="43">
        <v>7.7919127037826014E-3</v>
      </c>
      <c r="N1469" s="43">
        <v>4.3958552505288927E-2</v>
      </c>
      <c r="O1469" s="43">
        <v>0</v>
      </c>
      <c r="P1469" s="43">
        <v>1</v>
      </c>
      <c r="R1469" s="43">
        <v>630.81878357864559</v>
      </c>
      <c r="S1469" s="43">
        <v>196.36195688326544</v>
      </c>
      <c r="T1469" s="43">
        <v>6485.2964709666639</v>
      </c>
      <c r="U1469" s="43">
        <v>7312.4772114285752</v>
      </c>
      <c r="W1469" s="43">
        <v>2636.1320151431164</v>
      </c>
      <c r="X1469" s="43">
        <v>0</v>
      </c>
      <c r="Y1469" s="43">
        <v>0</v>
      </c>
      <c r="Z1469" s="43">
        <v>2636.1320151431164</v>
      </c>
      <c r="AB1469" s="43">
        <v>172.52454796754145</v>
      </c>
      <c r="AC1469" s="43">
        <v>0</v>
      </c>
      <c r="AD1469" s="43">
        <v>0</v>
      </c>
      <c r="AE1469" s="43">
        <v>172.52454796754145</v>
      </c>
      <c r="AG1469" s="43">
        <v>4847846.7758481912</v>
      </c>
      <c r="AH1469" s="43">
        <v>569404.51527091314</v>
      </c>
      <c r="AI1469" s="43">
        <v>0</v>
      </c>
      <c r="AJ1469" s="43">
        <v>724603101.46367407</v>
      </c>
      <c r="AK1469" s="43">
        <v>729450948.23952222</v>
      </c>
    </row>
    <row r="1470" spans="3:37" x14ac:dyDescent="0.2">
      <c r="C1470" s="43">
        <v>6.1126090383711862E-4</v>
      </c>
      <c r="D1470" s="43">
        <v>5.4322489500372419E-2</v>
      </c>
      <c r="E1470" s="43">
        <v>3.3783454600749128</v>
      </c>
      <c r="F1470" s="43">
        <v>1.6091947425348709</v>
      </c>
      <c r="H1470" s="43">
        <v>8.6593880830202033E-5</v>
      </c>
      <c r="I1470" s="43">
        <v>0.10564841493483335</v>
      </c>
      <c r="J1470" s="43">
        <v>0</v>
      </c>
      <c r="K1470" s="43">
        <v>1</v>
      </c>
      <c r="M1470" s="43">
        <v>7.8579122158963788E-3</v>
      </c>
      <c r="N1470" s="43">
        <v>4.3497606105568604E-2</v>
      </c>
      <c r="O1470" s="43">
        <v>0</v>
      </c>
      <c r="P1470" s="43">
        <v>1</v>
      </c>
      <c r="R1470" s="43">
        <v>628.70752245689573</v>
      </c>
      <c r="S1470" s="43">
        <v>173.2178173898846</v>
      </c>
      <c r="T1470" s="43">
        <v>6471.6482127597055</v>
      </c>
      <c r="U1470" s="43">
        <v>7273.5735526064855</v>
      </c>
      <c r="W1470" s="43">
        <v>2123.9912042072001</v>
      </c>
      <c r="X1470" s="43">
        <v>0</v>
      </c>
      <c r="Y1470" s="43">
        <v>0</v>
      </c>
      <c r="Z1470" s="43">
        <v>2123.9912042072001</v>
      </c>
      <c r="AB1470" s="43">
        <v>40.981568948196582</v>
      </c>
      <c r="AC1470" s="43">
        <v>0</v>
      </c>
      <c r="AD1470" s="43">
        <v>0</v>
      </c>
      <c r="AE1470" s="43">
        <v>40.981568948196582</v>
      </c>
      <c r="AG1470" s="43">
        <v>3906019.8245370411</v>
      </c>
      <c r="AH1470" s="43">
        <v>458782.10010875523</v>
      </c>
      <c r="AI1470" s="43">
        <v>0</v>
      </c>
      <c r="AJ1470" s="43">
        <v>172122589.58242565</v>
      </c>
      <c r="AK1470" s="43">
        <v>176028609.40696269</v>
      </c>
    </row>
    <row r="1471" spans="3:37" x14ac:dyDescent="0.2">
      <c r="C1471" s="43">
        <v>6.093492415105374E-4</v>
      </c>
      <c r="D1471" s="43">
        <v>5.5963399831661209E-2</v>
      </c>
      <c r="E1471" s="43">
        <v>11.126237911632529</v>
      </c>
      <c r="F1471" s="43">
        <v>0.97299126599487462</v>
      </c>
      <c r="H1471" s="43">
        <v>8.9388441559966751E-5</v>
      </c>
      <c r="I1471" s="43">
        <v>8.1412400262183701E-2</v>
      </c>
      <c r="J1471" s="43">
        <v>0</v>
      </c>
      <c r="K1471" s="43">
        <v>1</v>
      </c>
      <c r="M1471" s="43">
        <v>7.898279412277498E-3</v>
      </c>
      <c r="N1471" s="43">
        <v>4.1871193479182209E-2</v>
      </c>
      <c r="O1471" s="43">
        <v>0</v>
      </c>
      <c r="P1471" s="43">
        <v>1</v>
      </c>
      <c r="R1471" s="43">
        <v>645.67316670987509</v>
      </c>
      <c r="S1471" s="43">
        <v>137.78892045827962</v>
      </c>
      <c r="T1471" s="43">
        <v>6261.6704376201496</v>
      </c>
      <c r="U1471" s="43">
        <v>7045.1325247883042</v>
      </c>
      <c r="W1471" s="43">
        <v>7183.9132659712423</v>
      </c>
      <c r="X1471" s="43">
        <v>0</v>
      </c>
      <c r="Y1471" s="43">
        <v>0</v>
      </c>
      <c r="Z1471" s="43">
        <v>7183.9132659712423</v>
      </c>
      <c r="AB1471" s="43">
        <v>-1.865953185088794</v>
      </c>
      <c r="AC1471" s="43">
        <v>0</v>
      </c>
      <c r="AD1471" s="43">
        <v>0</v>
      </c>
      <c r="AE1471" s="43">
        <v>-1.865953185088794</v>
      </c>
      <c r="AG1471" s="43">
        <v>13211216.496121114</v>
      </c>
      <c r="AH1471" s="43">
        <v>1551725.2654497884</v>
      </c>
      <c r="AI1471" s="43">
        <v>0</v>
      </c>
      <c r="AJ1471" s="43">
        <v>0</v>
      </c>
      <c r="AK1471" s="43">
        <v>13211216.496121114</v>
      </c>
    </row>
    <row r="1472" spans="3:37" x14ac:dyDescent="0.2">
      <c r="C1472" s="43">
        <v>6.0955579544235599E-4</v>
      </c>
      <c r="D1472" s="43">
        <v>5.5087337275196657E-2</v>
      </c>
      <c r="E1472" s="43">
        <v>6.2514913970257835</v>
      </c>
      <c r="F1472" s="43">
        <v>2.5493390690228912</v>
      </c>
      <c r="H1472" s="43">
        <v>9.2004802098366589E-5</v>
      </c>
      <c r="I1472" s="43">
        <v>9.3665566841997644E-2</v>
      </c>
      <c r="J1472" s="43">
        <v>0</v>
      </c>
      <c r="K1472" s="43">
        <v>1</v>
      </c>
      <c r="M1472" s="43">
        <v>7.8715970400238255E-3</v>
      </c>
      <c r="N1472" s="43">
        <v>4.6761987552071282E-2</v>
      </c>
      <c r="O1472" s="43">
        <v>0</v>
      </c>
      <c r="P1472" s="43">
        <v>1</v>
      </c>
      <c r="R1472" s="43">
        <v>635.78110696444855</v>
      </c>
      <c r="S1472" s="43">
        <v>163.16718986576896</v>
      </c>
      <c r="T1472" s="43">
        <v>6969.4448927049571</v>
      </c>
      <c r="U1472" s="43">
        <v>7768.3931895351743</v>
      </c>
      <c r="W1472" s="43">
        <v>3974.5801205797798</v>
      </c>
      <c r="X1472" s="43">
        <v>0</v>
      </c>
      <c r="Y1472" s="43">
        <v>0</v>
      </c>
      <c r="Z1472" s="43">
        <v>3974.5801205797798</v>
      </c>
      <c r="AB1472" s="43">
        <v>105.3993343952307</v>
      </c>
      <c r="AC1472" s="43">
        <v>0</v>
      </c>
      <c r="AD1472" s="43">
        <v>0</v>
      </c>
      <c r="AE1472" s="43">
        <v>105.3993343952307</v>
      </c>
      <c r="AG1472" s="43">
        <v>7309252.8417462148</v>
      </c>
      <c r="AH1472" s="43">
        <v>858509.30604523246</v>
      </c>
      <c r="AI1472" s="43">
        <v>0</v>
      </c>
      <c r="AJ1472" s="43">
        <v>442677204.45996892</v>
      </c>
      <c r="AK1472" s="43">
        <v>449986457.30171514</v>
      </c>
    </row>
    <row r="1473" spans="3:37" x14ac:dyDescent="0.2">
      <c r="C1473" s="43">
        <v>5.9247108201394686E-4</v>
      </c>
      <c r="D1473" s="43">
        <v>4.9584807661362397E-2</v>
      </c>
      <c r="E1473" s="43">
        <v>2.9968612845438209</v>
      </c>
      <c r="F1473" s="43">
        <v>3.146495874700483</v>
      </c>
      <c r="H1473" s="43">
        <v>8.6784490408608079E-5</v>
      </c>
      <c r="I1473" s="43">
        <v>0.12328405419506183</v>
      </c>
      <c r="J1473" s="43">
        <v>0</v>
      </c>
      <c r="K1473" s="43">
        <v>1</v>
      </c>
      <c r="M1473" s="43">
        <v>7.8994598936414917E-3</v>
      </c>
      <c r="N1473" s="43">
        <v>4.6416007558118255E-2</v>
      </c>
      <c r="O1473" s="43">
        <v>0</v>
      </c>
      <c r="P1473" s="43">
        <v>1</v>
      </c>
      <c r="R1473" s="43">
        <v>556.23480901836126</v>
      </c>
      <c r="S1473" s="43">
        <v>202.5775890656451</v>
      </c>
      <c r="T1473" s="43">
        <v>6942.366760689526</v>
      </c>
      <c r="U1473" s="43">
        <v>7701.1791587735324</v>
      </c>
      <c r="W1473" s="43">
        <v>1666.958564262753</v>
      </c>
      <c r="X1473" s="43">
        <v>0</v>
      </c>
      <c r="Y1473" s="43">
        <v>0</v>
      </c>
      <c r="Z1473" s="43">
        <v>1666.958564262753</v>
      </c>
      <c r="AB1473" s="43">
        <v>127.75326235273141</v>
      </c>
      <c r="AC1473" s="43">
        <v>0</v>
      </c>
      <c r="AD1473" s="43">
        <v>0</v>
      </c>
      <c r="AE1473" s="43">
        <v>127.75326235273141</v>
      </c>
      <c r="AG1473" s="43">
        <v>3065536.799679203</v>
      </c>
      <c r="AH1473" s="43">
        <v>360063.04988075467</v>
      </c>
      <c r="AI1473" s="43">
        <v>0</v>
      </c>
      <c r="AJ1473" s="43">
        <v>536563701.88147193</v>
      </c>
      <c r="AK1473" s="43">
        <v>539629238.68115115</v>
      </c>
    </row>
    <row r="1474" spans="3:37" x14ac:dyDescent="0.2">
      <c r="C1474" s="43">
        <v>6.3386036800083811E-4</v>
      </c>
      <c r="D1474" s="43">
        <v>5.4213607264292127E-2</v>
      </c>
      <c r="E1474" s="43">
        <v>6.5534152854929184</v>
      </c>
      <c r="F1474" s="43">
        <v>4.0726083406154663</v>
      </c>
      <c r="H1474" s="43">
        <v>8.1896462405634619E-5</v>
      </c>
      <c r="I1474" s="43">
        <v>6.4001041040044906E-2</v>
      </c>
      <c r="J1474" s="43">
        <v>0</v>
      </c>
      <c r="K1474" s="43">
        <v>1</v>
      </c>
      <c r="M1474" s="43">
        <v>7.7791459951848515E-3</v>
      </c>
      <c r="N1474" s="43">
        <v>4.6276196564897121E-2</v>
      </c>
      <c r="O1474" s="43">
        <v>0</v>
      </c>
      <c r="P1474" s="43">
        <v>1</v>
      </c>
      <c r="R1474" s="43">
        <v>650.64526940736619</v>
      </c>
      <c r="S1474" s="43">
        <v>99.241781893496608</v>
      </c>
      <c r="T1474" s="43">
        <v>6816.0372013380284</v>
      </c>
      <c r="U1474" s="43">
        <v>7565.9242526388916</v>
      </c>
      <c r="W1474" s="43">
        <v>4263.9486539678919</v>
      </c>
      <c r="X1474" s="43">
        <v>0</v>
      </c>
      <c r="Y1474" s="43">
        <v>0</v>
      </c>
      <c r="Z1474" s="43">
        <v>4263.9486539678919</v>
      </c>
      <c r="AB1474" s="43">
        <v>213.91205472724855</v>
      </c>
      <c r="AC1474" s="43">
        <v>0</v>
      </c>
      <c r="AD1474" s="43">
        <v>0</v>
      </c>
      <c r="AE1474" s="43">
        <v>213.91205472724855</v>
      </c>
      <c r="AG1474" s="43">
        <v>7841401.5746469535</v>
      </c>
      <c r="AH1474" s="43">
        <v>921012.90925706469</v>
      </c>
      <c r="AI1474" s="43">
        <v>0</v>
      </c>
      <c r="AJ1474" s="43">
        <v>898430629.85444391</v>
      </c>
      <c r="AK1474" s="43">
        <v>906272031.42909086</v>
      </c>
    </row>
    <row r="1475" spans="3:37" x14ac:dyDescent="0.2">
      <c r="C1475" s="43">
        <v>6.0895837939400313E-4</v>
      </c>
      <c r="D1475" s="43">
        <v>5.3088214917979083E-2</v>
      </c>
      <c r="E1475" s="43">
        <v>4.1022614326703906</v>
      </c>
      <c r="F1475" s="43">
        <v>1.2873004550096547</v>
      </c>
      <c r="H1475" s="43">
        <v>9.2240605539473108E-5</v>
      </c>
      <c r="I1475" s="43">
        <v>0.11382598139009736</v>
      </c>
      <c r="J1475" s="43">
        <v>0</v>
      </c>
      <c r="K1475" s="43">
        <v>1</v>
      </c>
      <c r="M1475" s="43">
        <v>7.7873280792296736E-3</v>
      </c>
      <c r="N1475" s="43">
        <v>4.5902772947243764E-2</v>
      </c>
      <c r="O1475" s="43">
        <v>0</v>
      </c>
      <c r="P1475" s="43">
        <v>1</v>
      </c>
      <c r="R1475" s="43">
        <v>612.108071226878</v>
      </c>
      <c r="S1475" s="43">
        <v>198.79521262973006</v>
      </c>
      <c r="T1475" s="43">
        <v>6768.1467441676223</v>
      </c>
      <c r="U1475" s="43">
        <v>7579.0500280242304</v>
      </c>
      <c r="W1475" s="43">
        <v>2511.0273332202819</v>
      </c>
      <c r="X1475" s="43">
        <v>0</v>
      </c>
      <c r="Y1475" s="43">
        <v>0</v>
      </c>
      <c r="Z1475" s="43">
        <v>2511.0273332202819</v>
      </c>
      <c r="AB1475" s="43">
        <v>18.816905229506361</v>
      </c>
      <c r="AC1475" s="43">
        <v>0</v>
      </c>
      <c r="AD1475" s="43">
        <v>0</v>
      </c>
      <c r="AE1475" s="43">
        <v>18.816905229506361</v>
      </c>
      <c r="AG1475" s="43">
        <v>4617779.2657920988</v>
      </c>
      <c r="AH1475" s="43">
        <v>542381.90397558094</v>
      </c>
      <c r="AI1475" s="43">
        <v>0</v>
      </c>
      <c r="AJ1475" s="43">
        <v>79031001.963926718</v>
      </c>
      <c r="AK1475" s="43">
        <v>83648781.229718819</v>
      </c>
    </row>
    <row r="1476" spans="3:37" x14ac:dyDescent="0.2">
      <c r="C1476" s="43">
        <v>6.0177195139268205E-4</v>
      </c>
      <c r="D1476" s="43">
        <v>5.1089239443588244E-2</v>
      </c>
      <c r="E1476" s="43">
        <v>11.70369589629418</v>
      </c>
      <c r="F1476" s="43">
        <v>1.6599514826393247</v>
      </c>
      <c r="H1476" s="43">
        <v>8.2727486906885683E-5</v>
      </c>
      <c r="I1476" s="43">
        <v>7.5638235374970761E-2</v>
      </c>
      <c r="J1476" s="43">
        <v>0</v>
      </c>
      <c r="K1476" s="43">
        <v>1</v>
      </c>
      <c r="M1476" s="43">
        <v>7.8419907211827108E-3</v>
      </c>
      <c r="N1476" s="43">
        <v>4.6942846572478603E-2</v>
      </c>
      <c r="O1476" s="43">
        <v>0</v>
      </c>
      <c r="P1476" s="43">
        <v>1</v>
      </c>
      <c r="R1476" s="43">
        <v>582.10824628078649</v>
      </c>
      <c r="S1476" s="43">
        <v>118.47687557185537</v>
      </c>
      <c r="T1476" s="43">
        <v>6970.0857034600149</v>
      </c>
      <c r="U1476" s="43">
        <v>7670.6708253126562</v>
      </c>
      <c r="W1476" s="43">
        <v>6812.8178931954426</v>
      </c>
      <c r="X1476" s="43">
        <v>0</v>
      </c>
      <c r="Y1476" s="43">
        <v>0</v>
      </c>
      <c r="Z1476" s="43">
        <v>6812.8178931954426</v>
      </c>
      <c r="AB1476" s="43">
        <v>41.105462420285299</v>
      </c>
      <c r="AC1476" s="43">
        <v>0</v>
      </c>
      <c r="AD1476" s="43">
        <v>0</v>
      </c>
      <c r="AE1476" s="43">
        <v>41.105462420285299</v>
      </c>
      <c r="AG1476" s="43">
        <v>12528772.105586419</v>
      </c>
      <c r="AH1476" s="43">
        <v>1471568.6649302156</v>
      </c>
      <c r="AI1476" s="43">
        <v>0</v>
      </c>
      <c r="AJ1476" s="43">
        <v>172642942.16519827</v>
      </c>
      <c r="AK1476" s="43">
        <v>185171714.27078468</v>
      </c>
    </row>
    <row r="1477" spans="3:37" x14ac:dyDescent="0.2">
      <c r="C1477" s="43">
        <v>6.1169649395076409E-4</v>
      </c>
      <c r="D1477" s="43">
        <v>5.6537389321970832E-2</v>
      </c>
      <c r="E1477" s="43">
        <v>1.4885294263997109</v>
      </c>
      <c r="F1477" s="43">
        <v>1.731113740631641</v>
      </c>
      <c r="H1477" s="43">
        <v>9.1757595779728973E-5</v>
      </c>
      <c r="I1477" s="43">
        <v>9.914083057415643E-2</v>
      </c>
      <c r="J1477" s="43">
        <v>0</v>
      </c>
      <c r="K1477" s="43">
        <v>1</v>
      </c>
      <c r="M1477" s="43">
        <v>7.8779405105483535E-3</v>
      </c>
      <c r="N1477" s="43">
        <v>4.5758146805618516E-2</v>
      </c>
      <c r="O1477" s="43">
        <v>0</v>
      </c>
      <c r="P1477" s="43">
        <v>1</v>
      </c>
      <c r="R1477" s="43">
        <v>654.8082079757246</v>
      </c>
      <c r="S1477" s="43">
        <v>172.24116388374284</v>
      </c>
      <c r="T1477" s="43">
        <v>6825.3275324895149</v>
      </c>
      <c r="U1477" s="43">
        <v>7652.376904348982</v>
      </c>
      <c r="W1477" s="43">
        <v>974.70128621992797</v>
      </c>
      <c r="X1477" s="43">
        <v>0</v>
      </c>
      <c r="Y1477" s="43">
        <v>0</v>
      </c>
      <c r="Z1477" s="43">
        <v>974.70128621992797</v>
      </c>
      <c r="AB1477" s="43">
        <v>51.22510278124939</v>
      </c>
      <c r="AC1477" s="43">
        <v>0</v>
      </c>
      <c r="AD1477" s="43">
        <v>0</v>
      </c>
      <c r="AE1477" s="43">
        <v>51.22510278124939</v>
      </c>
      <c r="AG1477" s="43">
        <v>1792475.6653584475</v>
      </c>
      <c r="AH1477" s="43">
        <v>210535.47782350445</v>
      </c>
      <c r="AI1477" s="43">
        <v>0</v>
      </c>
      <c r="AJ1477" s="43">
        <v>215145431.68124744</v>
      </c>
      <c r="AK1477" s="43">
        <v>216937907.3466059</v>
      </c>
    </row>
    <row r="1478" spans="3:37" x14ac:dyDescent="0.2">
      <c r="C1478" s="43">
        <v>6.1554078503378573E-4</v>
      </c>
      <c r="D1478" s="43">
        <v>5.6718794000904404E-2</v>
      </c>
      <c r="E1478" s="43">
        <v>1.8197227462038046</v>
      </c>
      <c r="F1478" s="43">
        <v>6.0801426941358798</v>
      </c>
      <c r="H1478" s="43">
        <v>8.3200527359233176E-5</v>
      </c>
      <c r="I1478" s="43">
        <v>8.3233166387946422E-2</v>
      </c>
      <c r="J1478" s="43">
        <v>0</v>
      </c>
      <c r="K1478" s="43">
        <v>1</v>
      </c>
      <c r="M1478" s="43">
        <v>7.826380324688794E-3</v>
      </c>
      <c r="N1478" s="43">
        <v>4.3717963559472807E-2</v>
      </c>
      <c r="O1478" s="43">
        <v>0</v>
      </c>
      <c r="P1478" s="43">
        <v>1</v>
      </c>
      <c r="R1478" s="43">
        <v>661.03764847919706</v>
      </c>
      <c r="S1478" s="43">
        <v>131.11877054760404</v>
      </c>
      <c r="T1478" s="43">
        <v>6478.3326618598103</v>
      </c>
      <c r="U1478" s="43">
        <v>7270.4890808866112</v>
      </c>
      <c r="W1478" s="43">
        <v>1202.9052450346696</v>
      </c>
      <c r="X1478" s="43">
        <v>0</v>
      </c>
      <c r="Y1478" s="43">
        <v>0</v>
      </c>
      <c r="Z1478" s="43">
        <v>1202.9052450346696</v>
      </c>
      <c r="AB1478" s="43">
        <v>359.32371711032795</v>
      </c>
      <c r="AC1478" s="43">
        <v>0</v>
      </c>
      <c r="AD1478" s="43">
        <v>0</v>
      </c>
      <c r="AE1478" s="43">
        <v>359.32371711032795</v>
      </c>
      <c r="AG1478" s="43">
        <v>2212142.7456187573</v>
      </c>
      <c r="AH1478" s="43">
        <v>259827.53292748865</v>
      </c>
      <c r="AI1478" s="43">
        <v>0</v>
      </c>
      <c r="AJ1478" s="43">
        <v>1509159611.8633773</v>
      </c>
      <c r="AK1478" s="43">
        <v>1511371754.6089962</v>
      </c>
    </row>
    <row r="1479" spans="3:37" x14ac:dyDescent="0.2">
      <c r="C1479" s="43">
        <v>5.8979444097312275E-4</v>
      </c>
      <c r="D1479" s="43">
        <v>6.4182572134148352E-2</v>
      </c>
      <c r="E1479" s="43">
        <v>3.6623358584088281</v>
      </c>
      <c r="F1479" s="43">
        <v>6.3097631800496243</v>
      </c>
      <c r="H1479" s="43">
        <v>8.9094745433269322E-5</v>
      </c>
      <c r="I1479" s="43">
        <v>6.8701294829203993E-2</v>
      </c>
      <c r="J1479" s="43">
        <v>0</v>
      </c>
      <c r="K1479" s="43">
        <v>1</v>
      </c>
      <c r="M1479" s="43">
        <v>7.9596417723922785E-3</v>
      </c>
      <c r="N1479" s="43">
        <v>4.5308034171298459E-2</v>
      </c>
      <c r="O1479" s="43">
        <v>0</v>
      </c>
      <c r="P1479" s="43">
        <v>1</v>
      </c>
      <c r="R1479" s="43">
        <v>716.73756218882886</v>
      </c>
      <c r="S1479" s="43">
        <v>115.89358209246723</v>
      </c>
      <c r="T1479" s="43">
        <v>6828.2767492686562</v>
      </c>
      <c r="U1479" s="43">
        <v>7660.907893549952</v>
      </c>
      <c r="W1479" s="43">
        <v>2624.9336750726752</v>
      </c>
      <c r="X1479" s="43">
        <v>0</v>
      </c>
      <c r="Y1479" s="43">
        <v>0</v>
      </c>
      <c r="Z1479" s="43">
        <v>2624.9336750726752</v>
      </c>
      <c r="AB1479" s="43">
        <v>407.21061876915854</v>
      </c>
      <c r="AC1479" s="43">
        <v>0</v>
      </c>
      <c r="AD1479" s="43">
        <v>0</v>
      </c>
      <c r="AE1479" s="43">
        <v>407.21061876915854</v>
      </c>
      <c r="AG1479" s="43">
        <v>4827253.0284586493</v>
      </c>
      <c r="AH1479" s="43">
        <v>566985.6738156979</v>
      </c>
      <c r="AI1479" s="43">
        <v>0</v>
      </c>
      <c r="AJ1479" s="43">
        <v>1710284598.8304658</v>
      </c>
      <c r="AK1479" s="43">
        <v>1715111851.8589244</v>
      </c>
    </row>
    <row r="1480" spans="3:37" x14ac:dyDescent="0.2">
      <c r="C1480" s="43">
        <v>5.8862998866568645E-4</v>
      </c>
      <c r="D1480" s="43">
        <v>5.3440574421826779E-2</v>
      </c>
      <c r="E1480" s="43">
        <v>3.0580204422313275</v>
      </c>
      <c r="F1480" s="43">
        <v>4.9006554513128933</v>
      </c>
      <c r="H1480" s="43">
        <v>8.9995759620542515E-5</v>
      </c>
      <c r="I1480" s="43">
        <v>7.8970554309396007E-2</v>
      </c>
      <c r="J1480" s="43">
        <v>0</v>
      </c>
      <c r="K1480" s="43">
        <v>1</v>
      </c>
      <c r="M1480" s="43">
        <v>7.7810407791345845E-3</v>
      </c>
      <c r="N1480" s="43">
        <v>4.6631817196606029E-2</v>
      </c>
      <c r="O1480" s="43">
        <v>0</v>
      </c>
      <c r="P1480" s="43">
        <v>1</v>
      </c>
      <c r="R1480" s="43">
        <v>595.60162577667609</v>
      </c>
      <c r="S1480" s="43">
        <v>134.56422244035846</v>
      </c>
      <c r="T1480" s="43">
        <v>6870.0896443268884</v>
      </c>
      <c r="U1480" s="43">
        <v>7600.2554925439226</v>
      </c>
      <c r="W1480" s="43">
        <v>1821.3619470512886</v>
      </c>
      <c r="X1480" s="43">
        <v>0</v>
      </c>
      <c r="Y1480" s="43">
        <v>0</v>
      </c>
      <c r="Z1480" s="43">
        <v>1821.3619470512886</v>
      </c>
      <c r="AB1480" s="43">
        <v>248.58632993843761</v>
      </c>
      <c r="AC1480" s="43">
        <v>0</v>
      </c>
      <c r="AD1480" s="43">
        <v>0</v>
      </c>
      <c r="AE1480" s="43">
        <v>248.58632993843761</v>
      </c>
      <c r="AG1480" s="43">
        <v>3349484.6206273194</v>
      </c>
      <c r="AH1480" s="43">
        <v>393414.18056307832</v>
      </c>
      <c r="AI1480" s="43">
        <v>0</v>
      </c>
      <c r="AJ1480" s="43">
        <v>1044062585.741438</v>
      </c>
      <c r="AK1480" s="43">
        <v>1047412070.3620653</v>
      </c>
    </row>
    <row r="1481" spans="3:37" x14ac:dyDescent="0.2">
      <c r="C1481" s="43">
        <v>6.0956386560727567E-4</v>
      </c>
      <c r="D1481" s="43">
        <v>5.5526666371140565E-2</v>
      </c>
      <c r="E1481" s="43">
        <v>5.8729287045755783</v>
      </c>
      <c r="F1481" s="43">
        <v>5.1131185672783506</v>
      </c>
      <c r="H1481" s="43">
        <v>9.699153332687338E-5</v>
      </c>
      <c r="I1481" s="43">
        <v>0.10445495424922058</v>
      </c>
      <c r="J1481" s="43">
        <v>0</v>
      </c>
      <c r="K1481" s="43">
        <v>1</v>
      </c>
      <c r="M1481" s="43">
        <v>7.8402182919829963E-3</v>
      </c>
      <c r="N1481" s="43">
        <v>4.707583351028799E-2</v>
      </c>
      <c r="O1481" s="43">
        <v>0</v>
      </c>
      <c r="P1481" s="43">
        <v>1</v>
      </c>
      <c r="R1481" s="43">
        <v>640.86003329184769</v>
      </c>
      <c r="S1481" s="43">
        <v>191.82501510055539</v>
      </c>
      <c r="T1481" s="43">
        <v>6988.2518114305649</v>
      </c>
      <c r="U1481" s="43">
        <v>7820.9368598229685</v>
      </c>
      <c r="W1481" s="43">
        <v>3763.7252851349531</v>
      </c>
      <c r="X1481" s="43">
        <v>0</v>
      </c>
      <c r="Y1481" s="43">
        <v>0</v>
      </c>
      <c r="Z1481" s="43">
        <v>3763.7252851349531</v>
      </c>
      <c r="AB1481" s="43">
        <v>282.04486330964733</v>
      </c>
      <c r="AC1481" s="43">
        <v>0</v>
      </c>
      <c r="AD1481" s="43">
        <v>0</v>
      </c>
      <c r="AE1481" s="43">
        <v>282.04486330964733</v>
      </c>
      <c r="AG1481" s="43">
        <v>6921490.7993631791</v>
      </c>
      <c r="AH1481" s="43">
        <v>812964.66158914985</v>
      </c>
      <c r="AI1481" s="43">
        <v>0</v>
      </c>
      <c r="AJ1481" s="43">
        <v>1184588425.9005187</v>
      </c>
      <c r="AK1481" s="43">
        <v>1191509916.6998818</v>
      </c>
    </row>
    <row r="1482" spans="3:37" x14ac:dyDescent="0.2">
      <c r="C1482" s="43">
        <v>5.9007819074882338E-4</v>
      </c>
      <c r="D1482" s="43">
        <v>4.7274723326999217E-2</v>
      </c>
      <c r="E1482" s="43">
        <v>2.1254672070428708</v>
      </c>
      <c r="F1482" s="43">
        <v>3.1236808755562149</v>
      </c>
      <c r="H1482" s="43">
        <v>8.8322600120034652E-5</v>
      </c>
      <c r="I1482" s="43">
        <v>0.119678154493981</v>
      </c>
      <c r="J1482" s="43">
        <v>0</v>
      </c>
      <c r="K1482" s="43">
        <v>1</v>
      </c>
      <c r="M1482" s="43">
        <v>7.7994896578839103E-3</v>
      </c>
      <c r="N1482" s="43">
        <v>4.3615548243303603E-2</v>
      </c>
      <c r="O1482" s="43">
        <v>0</v>
      </c>
      <c r="P1482" s="43">
        <v>1</v>
      </c>
      <c r="R1482" s="43">
        <v>528.17875927820057</v>
      </c>
      <c r="S1482" s="43">
        <v>200.13779100539327</v>
      </c>
      <c r="T1482" s="43">
        <v>6440.9495163336069</v>
      </c>
      <c r="U1482" s="43">
        <v>7169.2660666172005</v>
      </c>
      <c r="W1482" s="43">
        <v>1122.6266323024058</v>
      </c>
      <c r="X1482" s="43">
        <v>0</v>
      </c>
      <c r="Y1482" s="43">
        <v>0</v>
      </c>
      <c r="Z1482" s="43">
        <v>1122.6266323024058</v>
      </c>
      <c r="AB1482" s="43">
        <v>120.0200949050913</v>
      </c>
      <c r="AC1482" s="43">
        <v>0</v>
      </c>
      <c r="AD1482" s="43">
        <v>0</v>
      </c>
      <c r="AE1482" s="43">
        <v>120.0200949050913</v>
      </c>
      <c r="AG1482" s="43">
        <v>2064510.3768041243</v>
      </c>
      <c r="AH1482" s="43">
        <v>242487.35257731966</v>
      </c>
      <c r="AI1482" s="43">
        <v>0</v>
      </c>
      <c r="AJ1482" s="43">
        <v>504084398.60138345</v>
      </c>
      <c r="AK1482" s="43">
        <v>506148908.97818756</v>
      </c>
    </row>
    <row r="1483" spans="3:37" x14ac:dyDescent="0.2">
      <c r="C1483" s="43">
        <v>6.1802051064208108E-4</v>
      </c>
      <c r="D1483" s="43">
        <v>6.5340979495495222E-2</v>
      </c>
      <c r="E1483" s="43">
        <v>3.4192360052491764</v>
      </c>
      <c r="F1483" s="43">
        <v>2.8928533581563527</v>
      </c>
      <c r="H1483" s="43">
        <v>8.9217707278840119E-5</v>
      </c>
      <c r="I1483" s="43">
        <v>0.12092599143672766</v>
      </c>
      <c r="J1483" s="43">
        <v>0</v>
      </c>
      <c r="K1483" s="43">
        <v>1</v>
      </c>
      <c r="M1483" s="43">
        <v>7.9372253980010132E-3</v>
      </c>
      <c r="N1483" s="43">
        <v>4.5472217549887992E-2</v>
      </c>
      <c r="O1483" s="43">
        <v>0</v>
      </c>
      <c r="P1483" s="43">
        <v>1</v>
      </c>
      <c r="R1483" s="43">
        <v>764.59402843563282</v>
      </c>
      <c r="S1483" s="43">
        <v>204.27399760108165</v>
      </c>
      <c r="T1483" s="43">
        <v>6833.7206269249027</v>
      </c>
      <c r="U1483" s="43">
        <v>7802.5886529616173</v>
      </c>
      <c r="W1483" s="43">
        <v>2614.3274314256282</v>
      </c>
      <c r="X1483" s="43">
        <v>0</v>
      </c>
      <c r="Y1483" s="43">
        <v>0</v>
      </c>
      <c r="Z1483" s="43">
        <v>2614.3274314256282</v>
      </c>
      <c r="AB1483" s="43">
        <v>154.8572880555229</v>
      </c>
      <c r="AC1483" s="43">
        <v>0</v>
      </c>
      <c r="AD1483" s="43">
        <v>0</v>
      </c>
      <c r="AE1483" s="43">
        <v>154.8572880555229</v>
      </c>
      <c r="AG1483" s="43">
        <v>4807748.1463917308</v>
      </c>
      <c r="AH1483" s="43">
        <v>564694.72518793575</v>
      </c>
      <c r="AI1483" s="43">
        <v>0</v>
      </c>
      <c r="AJ1483" s="43">
        <v>650400609.83319616</v>
      </c>
      <c r="AK1483" s="43">
        <v>655208357.97958791</v>
      </c>
    </row>
    <row r="1484" spans="3:37" x14ac:dyDescent="0.2">
      <c r="C1484" s="43">
        <v>5.9495505730279704E-4</v>
      </c>
      <c r="D1484" s="43">
        <v>4.7239140347037099E-2</v>
      </c>
      <c r="E1484" s="43">
        <v>2.5857329644372764</v>
      </c>
      <c r="F1484" s="43">
        <v>2.113053155356067</v>
      </c>
      <c r="H1484" s="43">
        <v>9.1197322544256387E-5</v>
      </c>
      <c r="I1484" s="43">
        <v>9.1636784966087168E-2</v>
      </c>
      <c r="J1484" s="43">
        <v>0</v>
      </c>
      <c r="K1484" s="43">
        <v>1</v>
      </c>
      <c r="M1484" s="43">
        <v>7.8183534697350635E-3</v>
      </c>
      <c r="N1484" s="43">
        <v>4.4559309418117483E-2</v>
      </c>
      <c r="O1484" s="43">
        <v>0</v>
      </c>
      <c r="P1484" s="43">
        <v>1</v>
      </c>
      <c r="R1484" s="43">
        <v>532.14320267018127</v>
      </c>
      <c r="S1484" s="43">
        <v>158.23199533120632</v>
      </c>
      <c r="T1484" s="43">
        <v>6596.2350880923286</v>
      </c>
      <c r="U1484" s="43">
        <v>7286.6102860937162</v>
      </c>
      <c r="W1484" s="43">
        <v>1375.9802209455142</v>
      </c>
      <c r="X1484" s="43">
        <v>0</v>
      </c>
      <c r="Y1484" s="43">
        <v>0</v>
      </c>
      <c r="Z1484" s="43">
        <v>1375.9802209455142</v>
      </c>
      <c r="AB1484" s="43">
        <v>63.376492779166135</v>
      </c>
      <c r="AC1484" s="43">
        <v>0</v>
      </c>
      <c r="AD1484" s="43">
        <v>0</v>
      </c>
      <c r="AE1484" s="43">
        <v>63.376492779166135</v>
      </c>
      <c r="AG1484" s="43">
        <v>2530427.6263188007</v>
      </c>
      <c r="AH1484" s="43">
        <v>297211.72772423108</v>
      </c>
      <c r="AI1484" s="43">
        <v>0</v>
      </c>
      <c r="AJ1484" s="43">
        <v>266181269.67249778</v>
      </c>
      <c r="AK1484" s="43">
        <v>268711697.29881656</v>
      </c>
    </row>
    <row r="1485" spans="3:37" x14ac:dyDescent="0.2">
      <c r="C1485" s="43">
        <v>6.0017410060505248E-4</v>
      </c>
      <c r="D1485" s="43">
        <v>6.0138985437067194E-2</v>
      </c>
      <c r="E1485" s="43">
        <v>3.0563326017694865</v>
      </c>
      <c r="F1485" s="43">
        <v>2.5665566192715827</v>
      </c>
      <c r="H1485" s="43">
        <v>9.545748832640033E-5</v>
      </c>
      <c r="I1485" s="43">
        <v>9.7436043796492428E-2</v>
      </c>
      <c r="J1485" s="43">
        <v>0</v>
      </c>
      <c r="K1485" s="43">
        <v>1</v>
      </c>
      <c r="M1485" s="43">
        <v>7.8181434817489008E-3</v>
      </c>
      <c r="N1485" s="43">
        <v>4.3802366543590085E-2</v>
      </c>
      <c r="O1485" s="43">
        <v>0</v>
      </c>
      <c r="P1485" s="43">
        <v>1</v>
      </c>
      <c r="R1485" s="43">
        <v>683.40117356511541</v>
      </c>
      <c r="S1485" s="43">
        <v>176.10513425133573</v>
      </c>
      <c r="T1485" s="43">
        <v>6484.0086327734098</v>
      </c>
      <c r="U1485" s="43">
        <v>7343.514940589861</v>
      </c>
      <c r="W1485" s="43">
        <v>2088.7012868545894</v>
      </c>
      <c r="X1485" s="43">
        <v>0</v>
      </c>
      <c r="Y1485" s="43">
        <v>0</v>
      </c>
      <c r="Z1485" s="43">
        <v>2088.7012868545894</v>
      </c>
      <c r="AB1485" s="43">
        <v>114.55276963110475</v>
      </c>
      <c r="AC1485" s="43">
        <v>0</v>
      </c>
      <c r="AD1485" s="43">
        <v>0</v>
      </c>
      <c r="AE1485" s="43">
        <v>114.55276963110475</v>
      </c>
      <c r="AG1485" s="43">
        <v>3841121.6665255898</v>
      </c>
      <c r="AH1485" s="43">
        <v>451159.47796059132</v>
      </c>
      <c r="AI1485" s="43">
        <v>0</v>
      </c>
      <c r="AJ1485" s="43">
        <v>481121632.45063996</v>
      </c>
      <c r="AK1485" s="43">
        <v>484962754.11716557</v>
      </c>
    </row>
    <row r="1486" spans="3:37" x14ac:dyDescent="0.2">
      <c r="C1486" s="43">
        <v>5.9783079852013666E-4</v>
      </c>
      <c r="D1486" s="43">
        <v>5.8075163749762848E-2</v>
      </c>
      <c r="E1486" s="43">
        <v>3.6419826725685782</v>
      </c>
      <c r="F1486" s="43">
        <v>1.7848052457339998</v>
      </c>
      <c r="H1486" s="43">
        <v>9.1871938737608794E-5</v>
      </c>
      <c r="I1486" s="43">
        <v>9.4922966647587162E-2</v>
      </c>
      <c r="J1486" s="43">
        <v>0</v>
      </c>
      <c r="K1486" s="43">
        <v>1</v>
      </c>
      <c r="M1486" s="43">
        <v>7.7429742946284637E-3</v>
      </c>
      <c r="N1486" s="43">
        <v>4.6476380259222849E-2</v>
      </c>
      <c r="O1486" s="43">
        <v>0</v>
      </c>
      <c r="P1486" s="43">
        <v>1</v>
      </c>
      <c r="R1486" s="43">
        <v>657.37184683522514</v>
      </c>
      <c r="S1486" s="43">
        <v>165.11881259568682</v>
      </c>
      <c r="T1486" s="43">
        <v>6813.6918178710657</v>
      </c>
      <c r="U1486" s="43">
        <v>7636.182477301978</v>
      </c>
      <c r="W1486" s="43">
        <v>2394.1368756082952</v>
      </c>
      <c r="X1486" s="43">
        <v>0</v>
      </c>
      <c r="Y1486" s="43">
        <v>0</v>
      </c>
      <c r="Z1486" s="43">
        <v>2394.1368756082952</v>
      </c>
      <c r="AB1486" s="43">
        <v>55.20224949597214</v>
      </c>
      <c r="AC1486" s="43">
        <v>0</v>
      </c>
      <c r="AD1486" s="43">
        <v>0</v>
      </c>
      <c r="AE1486" s="43">
        <v>55.20224949597214</v>
      </c>
      <c r="AG1486" s="43">
        <v>4402817.7142436551</v>
      </c>
      <c r="AH1486" s="43">
        <v>517133.56513139175</v>
      </c>
      <c r="AI1486" s="43">
        <v>0</v>
      </c>
      <c r="AJ1486" s="43">
        <v>231849447.88308299</v>
      </c>
      <c r="AK1486" s="43">
        <v>236252265.59732664</v>
      </c>
    </row>
    <row r="1487" spans="3:37" x14ac:dyDescent="0.2">
      <c r="C1487" s="43">
        <v>6.2460780867945598E-4</v>
      </c>
      <c r="D1487" s="43">
        <v>4.7533544776088371E-2</v>
      </c>
      <c r="E1487" s="43">
        <v>4.2130946222849639</v>
      </c>
      <c r="F1487" s="43">
        <v>1.5403181303943208</v>
      </c>
      <c r="H1487" s="43">
        <v>9.0563697796364195E-5</v>
      </c>
      <c r="I1487" s="43">
        <v>9.663628331069013E-2</v>
      </c>
      <c r="J1487" s="43">
        <v>0</v>
      </c>
      <c r="K1487" s="43">
        <v>1</v>
      </c>
      <c r="M1487" s="43">
        <v>7.8356653652409975E-3</v>
      </c>
      <c r="N1487" s="43">
        <v>4.5212606745800688E-2</v>
      </c>
      <c r="O1487" s="43">
        <v>0</v>
      </c>
      <c r="P1487" s="43">
        <v>1</v>
      </c>
      <c r="R1487" s="43">
        <v>562.14711325189808</v>
      </c>
      <c r="S1487" s="43">
        <v>165.70542921592804</v>
      </c>
      <c r="T1487" s="43">
        <v>6707.764401710785</v>
      </c>
      <c r="U1487" s="43">
        <v>7435.6169441786114</v>
      </c>
      <c r="W1487" s="43">
        <v>2368.3789797745885</v>
      </c>
      <c r="X1487" s="43">
        <v>0</v>
      </c>
      <c r="Y1487" s="43">
        <v>0</v>
      </c>
      <c r="Z1487" s="43">
        <v>2368.3789797745885</v>
      </c>
      <c r="AB1487" s="43">
        <v>32.499995664554817</v>
      </c>
      <c r="AC1487" s="43">
        <v>0</v>
      </c>
      <c r="AD1487" s="43">
        <v>0</v>
      </c>
      <c r="AE1487" s="43">
        <v>32.499995664554817</v>
      </c>
      <c r="AG1487" s="43">
        <v>4355448.9438054683</v>
      </c>
      <c r="AH1487" s="43">
        <v>511569.85963131115</v>
      </c>
      <c r="AI1487" s="43">
        <v>0</v>
      </c>
      <c r="AJ1487" s="43">
        <v>136499981.79113024</v>
      </c>
      <c r="AK1487" s="43">
        <v>140855430.7349357</v>
      </c>
    </row>
    <row r="1488" spans="3:37" x14ac:dyDescent="0.2">
      <c r="C1488" s="43">
        <v>6.1693594939937757E-4</v>
      </c>
      <c r="D1488" s="43">
        <v>4.3609307438441602E-2</v>
      </c>
      <c r="E1488" s="43">
        <v>6.7336476715706661</v>
      </c>
      <c r="F1488" s="43">
        <v>2.4791853002776829</v>
      </c>
      <c r="H1488" s="43">
        <v>1.0259988259309072E-4</v>
      </c>
      <c r="I1488" s="43">
        <v>0.11769850908207313</v>
      </c>
      <c r="J1488" s="43">
        <v>0</v>
      </c>
      <c r="K1488" s="43">
        <v>1</v>
      </c>
      <c r="M1488" s="43">
        <v>7.8040636480774033E-3</v>
      </c>
      <c r="N1488" s="43">
        <v>4.6446883889984414E-2</v>
      </c>
      <c r="O1488" s="43">
        <v>0</v>
      </c>
      <c r="P1488" s="43">
        <v>1</v>
      </c>
      <c r="R1488" s="43">
        <v>509.40316639034768</v>
      </c>
      <c r="S1488" s="43">
        <v>228.64420473877661</v>
      </c>
      <c r="T1488" s="43">
        <v>6863.0910115969555</v>
      </c>
      <c r="U1488" s="43">
        <v>7601.1383827260797</v>
      </c>
      <c r="W1488" s="43">
        <v>3430.1414452550894</v>
      </c>
      <c r="X1488" s="43">
        <v>0</v>
      </c>
      <c r="Y1488" s="43">
        <v>0</v>
      </c>
      <c r="Z1488" s="43">
        <v>3430.1414452550894</v>
      </c>
      <c r="AB1488" s="43">
        <v>80.624679293427462</v>
      </c>
      <c r="AC1488" s="43">
        <v>0</v>
      </c>
      <c r="AD1488" s="43">
        <v>0</v>
      </c>
      <c r="AE1488" s="43">
        <v>80.624679293427462</v>
      </c>
      <c r="AG1488" s="43">
        <v>6308030.1178241093</v>
      </c>
      <c r="AH1488" s="43">
        <v>740910.55217509926</v>
      </c>
      <c r="AI1488" s="43">
        <v>0</v>
      </c>
      <c r="AJ1488" s="43">
        <v>338623653.03239536</v>
      </c>
      <c r="AK1488" s="43">
        <v>344931683.1502195</v>
      </c>
    </row>
    <row r="1489" spans="3:37" x14ac:dyDescent="0.2">
      <c r="C1489" s="43">
        <v>6.1325152352476042E-4</v>
      </c>
      <c r="D1489" s="43">
        <v>5.4001226071546983E-2</v>
      </c>
      <c r="E1489" s="43">
        <v>3.9978404066976143</v>
      </c>
      <c r="F1489" s="43">
        <v>1.3077816716949193</v>
      </c>
      <c r="H1489" s="43">
        <v>1.0185951148344863E-4</v>
      </c>
      <c r="I1489" s="43">
        <v>7.8339127874148567E-2</v>
      </c>
      <c r="J1489" s="43">
        <v>0</v>
      </c>
      <c r="K1489" s="43">
        <v>1</v>
      </c>
      <c r="M1489" s="43">
        <v>7.8708346010967212E-3</v>
      </c>
      <c r="N1489" s="43">
        <v>4.5849283155357412E-2</v>
      </c>
      <c r="O1489" s="43">
        <v>0</v>
      </c>
      <c r="P1489" s="43">
        <v>1</v>
      </c>
      <c r="R1489" s="43">
        <v>627.02467099644446</v>
      </c>
      <c r="S1489" s="43">
        <v>151.08546798121372</v>
      </c>
      <c r="T1489" s="43">
        <v>6832.7528013952469</v>
      </c>
      <c r="U1489" s="43">
        <v>7610.8629403729046</v>
      </c>
      <c r="W1489" s="43">
        <v>2506.7445657058634</v>
      </c>
      <c r="X1489" s="43">
        <v>0</v>
      </c>
      <c r="Y1489" s="43">
        <v>0</v>
      </c>
      <c r="Z1489" s="43">
        <v>2506.7445657058634</v>
      </c>
      <c r="AB1489" s="43">
        <v>20.64957705335695</v>
      </c>
      <c r="AC1489" s="43">
        <v>0</v>
      </c>
      <c r="AD1489" s="43">
        <v>0</v>
      </c>
      <c r="AE1489" s="43">
        <v>20.64957705335695</v>
      </c>
      <c r="AG1489" s="43">
        <v>4609903.2563330829</v>
      </c>
      <c r="AH1489" s="43">
        <v>541456.82619246654</v>
      </c>
      <c r="AI1489" s="43">
        <v>0</v>
      </c>
      <c r="AJ1489" s="43">
        <v>86728223.624099195</v>
      </c>
      <c r="AK1489" s="43">
        <v>91338126.880432278</v>
      </c>
    </row>
    <row r="1490" spans="3:37" x14ac:dyDescent="0.2">
      <c r="C1490" s="43">
        <v>6.1819130244133991E-4</v>
      </c>
      <c r="D1490" s="43">
        <v>4.9205770848997535E-2</v>
      </c>
      <c r="E1490" s="43">
        <v>4.2653797969153162</v>
      </c>
      <c r="F1490" s="43">
        <v>6.0360440355719645</v>
      </c>
      <c r="H1490" s="43">
        <v>8.4821975498475027E-5</v>
      </c>
      <c r="I1490" s="43">
        <v>0.12751109782482506</v>
      </c>
      <c r="J1490" s="43">
        <v>0</v>
      </c>
      <c r="K1490" s="43">
        <v>1</v>
      </c>
      <c r="M1490" s="43">
        <v>7.8111880306609956E-3</v>
      </c>
      <c r="N1490" s="43">
        <v>4.7133088400204803E-2</v>
      </c>
      <c r="O1490" s="43">
        <v>0</v>
      </c>
      <c r="P1490" s="43">
        <v>1</v>
      </c>
      <c r="R1490" s="43">
        <v>575.94538555512713</v>
      </c>
      <c r="S1490" s="43">
        <v>204.78528204191656</v>
      </c>
      <c r="T1490" s="43">
        <v>6970.8439857822159</v>
      </c>
      <c r="U1490" s="43">
        <v>7751.5746533792599</v>
      </c>
      <c r="W1490" s="43">
        <v>2456.6258116734416</v>
      </c>
      <c r="X1490" s="43">
        <v>0</v>
      </c>
      <c r="Y1490" s="43">
        <v>0</v>
      </c>
      <c r="Z1490" s="43">
        <v>2456.6258116734416</v>
      </c>
      <c r="AB1490" s="43">
        <v>310.35203664019002</v>
      </c>
      <c r="AC1490" s="43">
        <v>0</v>
      </c>
      <c r="AD1490" s="43">
        <v>0</v>
      </c>
      <c r="AE1490" s="43">
        <v>310.35203664019002</v>
      </c>
      <c r="AG1490" s="43">
        <v>4517734.867667459</v>
      </c>
      <c r="AH1490" s="43">
        <v>530631.17532146338</v>
      </c>
      <c r="AI1490" s="43">
        <v>0</v>
      </c>
      <c r="AJ1490" s="43">
        <v>1303478553.888798</v>
      </c>
      <c r="AK1490" s="43">
        <v>1307996288.7564654</v>
      </c>
    </row>
    <row r="1491" spans="3:37" x14ac:dyDescent="0.2">
      <c r="C1491" s="43">
        <v>6.3200674123431444E-4</v>
      </c>
      <c r="D1491" s="43">
        <v>4.9334030221372893E-2</v>
      </c>
      <c r="E1491" s="43">
        <v>4.477411160051699</v>
      </c>
      <c r="F1491" s="43">
        <v>2.4336843509008856</v>
      </c>
      <c r="H1491" s="43">
        <v>9.3530919686335423E-5</v>
      </c>
      <c r="I1491" s="43">
        <v>0.12865472829924918</v>
      </c>
      <c r="J1491" s="43">
        <v>0</v>
      </c>
      <c r="K1491" s="43">
        <v>1</v>
      </c>
      <c r="M1491" s="43">
        <v>7.9168111767184968E-3</v>
      </c>
      <c r="N1491" s="43">
        <v>4.5113049027014497E-2</v>
      </c>
      <c r="O1491" s="43">
        <v>0</v>
      </c>
      <c r="P1491" s="43">
        <v>1</v>
      </c>
      <c r="R1491" s="43">
        <v>590.35151075277327</v>
      </c>
      <c r="S1491" s="43">
        <v>227.83651526271481</v>
      </c>
      <c r="T1491" s="43">
        <v>6762.3063259157479</v>
      </c>
      <c r="U1491" s="43">
        <v>7580.4943519312365</v>
      </c>
      <c r="W1491" s="43">
        <v>2643.2464425978478</v>
      </c>
      <c r="X1491" s="43">
        <v>0</v>
      </c>
      <c r="Y1491" s="43">
        <v>0</v>
      </c>
      <c r="Z1491" s="43">
        <v>2643.2464425978478</v>
      </c>
      <c r="AB1491" s="43">
        <v>90.562416307173322</v>
      </c>
      <c r="AC1491" s="43">
        <v>0</v>
      </c>
      <c r="AD1491" s="43">
        <v>0</v>
      </c>
      <c r="AE1491" s="43">
        <v>90.562416307173322</v>
      </c>
      <c r="AG1491" s="43">
        <v>4860930.2079374418</v>
      </c>
      <c r="AH1491" s="43">
        <v>570941.23160113511</v>
      </c>
      <c r="AI1491" s="43">
        <v>0</v>
      </c>
      <c r="AJ1491" s="43">
        <v>380362148.49012798</v>
      </c>
      <c r="AK1491" s="43">
        <v>385223078.6980654</v>
      </c>
    </row>
    <row r="1492" spans="3:37" x14ac:dyDescent="0.2">
      <c r="C1492" s="43">
        <v>5.9779498281192973E-4</v>
      </c>
      <c r="D1492" s="43">
        <v>5.1645274619871159E-2</v>
      </c>
      <c r="E1492" s="43">
        <v>7.009952637376343</v>
      </c>
      <c r="F1492" s="43">
        <v>2.0964990178342049</v>
      </c>
      <c r="H1492" s="43">
        <v>1.0453086749395712E-4</v>
      </c>
      <c r="I1492" s="43">
        <v>7.8618022210500016E-2</v>
      </c>
      <c r="J1492" s="43">
        <v>0</v>
      </c>
      <c r="K1492" s="43">
        <v>1</v>
      </c>
      <c r="M1492" s="43">
        <v>7.8656994703311112E-3</v>
      </c>
      <c r="N1492" s="43">
        <v>4.4689585069212126E-2</v>
      </c>
      <c r="O1492" s="43">
        <v>0</v>
      </c>
      <c r="P1492" s="43">
        <v>1</v>
      </c>
      <c r="R1492" s="43">
        <v>584.55479814081764</v>
      </c>
      <c r="S1492" s="43">
        <v>155.59980252001904</v>
      </c>
      <c r="T1492" s="43">
        <v>6655.5820867460179</v>
      </c>
      <c r="U1492" s="43">
        <v>7395.7366874068548</v>
      </c>
      <c r="W1492" s="43">
        <v>4097.7014489182202</v>
      </c>
      <c r="X1492" s="43">
        <v>0</v>
      </c>
      <c r="Y1492" s="43">
        <v>0</v>
      </c>
      <c r="Z1492" s="43">
        <v>4097.7014489182202</v>
      </c>
      <c r="AB1492" s="43">
        <v>68.583122537389599</v>
      </c>
      <c r="AC1492" s="43">
        <v>0</v>
      </c>
      <c r="AD1492" s="43">
        <v>0</v>
      </c>
      <c r="AE1492" s="43">
        <v>68.583122537389599</v>
      </c>
      <c r="AG1492" s="43">
        <v>7535672.9645606065</v>
      </c>
      <c r="AH1492" s="43">
        <v>885103.51296633552</v>
      </c>
      <c r="AI1492" s="43">
        <v>0</v>
      </c>
      <c r="AJ1492" s="43">
        <v>288049114.6570363</v>
      </c>
      <c r="AK1492" s="43">
        <v>295584787.62159693</v>
      </c>
    </row>
    <row r="1493" spans="3:37" x14ac:dyDescent="0.2">
      <c r="C1493" s="43">
        <v>6.122001805840549E-4</v>
      </c>
      <c r="D1493" s="43">
        <v>5.0577989486073338E-2</v>
      </c>
      <c r="E1493" s="43">
        <v>6.2112531192712828</v>
      </c>
      <c r="F1493" s="43">
        <v>2.0608111363594124</v>
      </c>
      <c r="H1493" s="43">
        <v>9.2753984256011002E-5</v>
      </c>
      <c r="I1493" s="43">
        <v>0.10305790862289688</v>
      </c>
      <c r="J1493" s="43">
        <v>0</v>
      </c>
      <c r="K1493" s="43">
        <v>1</v>
      </c>
      <c r="M1493" s="43">
        <v>7.8519696808801998E-3</v>
      </c>
      <c r="N1493" s="43">
        <v>4.4125607092478904E-2</v>
      </c>
      <c r="O1493" s="43">
        <v>0</v>
      </c>
      <c r="P1493" s="43">
        <v>1</v>
      </c>
      <c r="R1493" s="43">
        <v>586.26961725849924</v>
      </c>
      <c r="S1493" s="43">
        <v>180.99070495561122</v>
      </c>
      <c r="T1493" s="43">
        <v>6560.1184384542776</v>
      </c>
      <c r="U1493" s="43">
        <v>7327.3787606683882</v>
      </c>
      <c r="W1493" s="43">
        <v>3641.4689889308343</v>
      </c>
      <c r="X1493" s="43">
        <v>0</v>
      </c>
      <c r="Y1493" s="43">
        <v>0</v>
      </c>
      <c r="Z1493" s="43">
        <v>3641.4689889308343</v>
      </c>
      <c r="AB1493" s="43">
        <v>66.545583261977526</v>
      </c>
      <c r="AC1493" s="43">
        <v>0</v>
      </c>
      <c r="AD1493" s="43">
        <v>0</v>
      </c>
      <c r="AE1493" s="43">
        <v>66.545583261977526</v>
      </c>
      <c r="AG1493" s="43">
        <v>6696661.4706438044</v>
      </c>
      <c r="AH1493" s="43">
        <v>786557.30160906014</v>
      </c>
      <c r="AI1493" s="43">
        <v>0</v>
      </c>
      <c r="AJ1493" s="43">
        <v>279491449.70030564</v>
      </c>
      <c r="AK1493" s="43">
        <v>286188111.17094946</v>
      </c>
    </row>
    <row r="1494" spans="3:37" x14ac:dyDescent="0.2">
      <c r="C1494" s="43">
        <v>6.1173106243295194E-4</v>
      </c>
      <c r="D1494" s="43">
        <v>5.4669552037190594E-2</v>
      </c>
      <c r="E1494" s="43">
        <v>4.7182321514761503</v>
      </c>
      <c r="F1494" s="43">
        <v>3.1147217916631198</v>
      </c>
      <c r="H1494" s="43">
        <v>8.7189860234111911E-5</v>
      </c>
      <c r="I1494" s="43">
        <v>9.9823205689998265E-2</v>
      </c>
      <c r="J1494" s="43">
        <v>0</v>
      </c>
      <c r="K1494" s="43">
        <v>1</v>
      </c>
      <c r="M1494" s="43">
        <v>7.8799471363470985E-3</v>
      </c>
      <c r="N1494" s="43">
        <v>4.5575650199165235E-2</v>
      </c>
      <c r="O1494" s="43">
        <v>0</v>
      </c>
      <c r="P1494" s="43">
        <v>1</v>
      </c>
      <c r="R1494" s="43">
        <v>633.21095769050964</v>
      </c>
      <c r="S1494" s="43">
        <v>164.79341998315982</v>
      </c>
      <c r="T1494" s="43">
        <v>6799.8377460652255</v>
      </c>
      <c r="U1494" s="43">
        <v>7597.8421237388948</v>
      </c>
      <c r="W1494" s="43">
        <v>2987.6362992423669</v>
      </c>
      <c r="X1494" s="43">
        <v>0</v>
      </c>
      <c r="Y1494" s="43">
        <v>0</v>
      </c>
      <c r="Z1494" s="43">
        <v>2987.6362992423669</v>
      </c>
      <c r="AB1494" s="43">
        <v>143.27995617143543</v>
      </c>
      <c r="AC1494" s="43">
        <v>0</v>
      </c>
      <c r="AD1494" s="43">
        <v>0</v>
      </c>
      <c r="AE1494" s="43">
        <v>143.27995617143543</v>
      </c>
      <c r="AG1494" s="43">
        <v>5494263.1543067126</v>
      </c>
      <c r="AH1494" s="43">
        <v>645329.44063635124</v>
      </c>
      <c r="AI1494" s="43">
        <v>0</v>
      </c>
      <c r="AJ1494" s="43">
        <v>601775815.92002881</v>
      </c>
      <c r="AK1494" s="43">
        <v>607270079.07433558</v>
      </c>
    </row>
    <row r="1495" spans="3:37" x14ac:dyDescent="0.2">
      <c r="C1495" s="43">
        <v>5.9962116983897052E-4</v>
      </c>
      <c r="D1495" s="43">
        <v>5.0335326015836353E-2</v>
      </c>
      <c r="E1495" s="43">
        <v>6.6407439284597194</v>
      </c>
      <c r="F1495" s="43">
        <v>3.3089242379565142</v>
      </c>
      <c r="H1495" s="43">
        <v>8.7400711900008219E-5</v>
      </c>
      <c r="I1495" s="43">
        <v>7.1921861065303475E-2</v>
      </c>
      <c r="J1495" s="43">
        <v>0</v>
      </c>
      <c r="K1495" s="43">
        <v>1</v>
      </c>
      <c r="M1495" s="43">
        <v>7.8654170445868754E-3</v>
      </c>
      <c r="N1495" s="43">
        <v>4.5331878816308478E-2</v>
      </c>
      <c r="O1495" s="43">
        <v>0</v>
      </c>
      <c r="P1495" s="43">
        <v>1</v>
      </c>
      <c r="R1495" s="43">
        <v>571.46839394038386</v>
      </c>
      <c r="S1495" s="43">
        <v>119.01953786469259</v>
      </c>
      <c r="T1495" s="43">
        <v>6750.995941061723</v>
      </c>
      <c r="U1495" s="43">
        <v>7441.4838728667992</v>
      </c>
      <c r="W1495" s="43">
        <v>3794.975267366231</v>
      </c>
      <c r="X1495" s="43">
        <v>0</v>
      </c>
      <c r="Y1495" s="43">
        <v>0</v>
      </c>
      <c r="Z1495" s="43">
        <v>3794.975267366231</v>
      </c>
      <c r="AB1495" s="43">
        <v>141.18406318146862</v>
      </c>
      <c r="AC1495" s="43">
        <v>0</v>
      </c>
      <c r="AD1495" s="43">
        <v>0</v>
      </c>
      <c r="AE1495" s="43">
        <v>141.18406318146862</v>
      </c>
      <c r="AG1495" s="43">
        <v>6978959.5166864991</v>
      </c>
      <c r="AH1495" s="43">
        <v>819714.65775110596</v>
      </c>
      <c r="AI1495" s="43">
        <v>0</v>
      </c>
      <c r="AJ1495" s="43">
        <v>592973065.36216819</v>
      </c>
      <c r="AK1495" s="43">
        <v>599952024.87885475</v>
      </c>
    </row>
    <row r="1496" spans="3:37" x14ac:dyDescent="0.2">
      <c r="C1496" s="43">
        <v>6.0530626766742502E-4</v>
      </c>
      <c r="D1496" s="43">
        <v>5.7347323686985807E-2</v>
      </c>
      <c r="E1496" s="43">
        <v>5.58376501778364</v>
      </c>
      <c r="F1496" s="43">
        <v>2.070602443341119</v>
      </c>
      <c r="H1496" s="43">
        <v>9.1637362242824594E-5</v>
      </c>
      <c r="I1496" s="43">
        <v>0.10533859693906966</v>
      </c>
      <c r="J1496" s="43">
        <v>0</v>
      </c>
      <c r="K1496" s="43">
        <v>1</v>
      </c>
      <c r="M1496" s="43">
        <v>7.8155802820566514E-3</v>
      </c>
      <c r="N1496" s="43">
        <v>4.6623857975769067E-2</v>
      </c>
      <c r="O1496" s="43">
        <v>0</v>
      </c>
      <c r="P1496" s="43">
        <v>1</v>
      </c>
      <c r="R1496" s="43">
        <v>657.25015693754551</v>
      </c>
      <c r="S1496" s="43">
        <v>182.76897737432546</v>
      </c>
      <c r="T1496" s="43">
        <v>6899.4076909732357</v>
      </c>
      <c r="U1496" s="43">
        <v>7739.426825285107</v>
      </c>
      <c r="W1496" s="43">
        <v>3669.930434240674</v>
      </c>
      <c r="X1496" s="43">
        <v>0</v>
      </c>
      <c r="Y1496" s="43">
        <v>0</v>
      </c>
      <c r="Z1496" s="43">
        <v>3669.930434240674</v>
      </c>
      <c r="AB1496" s="43">
        <v>75.290937757692717</v>
      </c>
      <c r="AC1496" s="43">
        <v>0</v>
      </c>
      <c r="AD1496" s="43">
        <v>0</v>
      </c>
      <c r="AE1496" s="43">
        <v>75.290937757692717</v>
      </c>
      <c r="AG1496" s="43">
        <v>6749002.0685685994</v>
      </c>
      <c r="AH1496" s="43">
        <v>792704.97379598557</v>
      </c>
      <c r="AI1496" s="43">
        <v>0</v>
      </c>
      <c r="AJ1496" s="43">
        <v>316221938.58230942</v>
      </c>
      <c r="AK1496" s="43">
        <v>322970940.65087801</v>
      </c>
    </row>
    <row r="1497" spans="3:37" x14ac:dyDescent="0.2">
      <c r="C1497" s="43">
        <v>6.4034628799258808E-4</v>
      </c>
      <c r="D1497" s="43">
        <v>4.9628097188698941E-2</v>
      </c>
      <c r="E1497" s="43">
        <v>4.8945103361233588</v>
      </c>
      <c r="F1497" s="43">
        <v>4.3845364363779176</v>
      </c>
      <c r="H1497" s="43">
        <v>8.0962357977018716E-5</v>
      </c>
      <c r="I1497" s="43">
        <v>9.6966510370921896E-2</v>
      </c>
      <c r="J1497" s="43">
        <v>0</v>
      </c>
      <c r="K1497" s="43">
        <v>1</v>
      </c>
      <c r="M1497" s="43">
        <v>7.8391632382103192E-3</v>
      </c>
      <c r="N1497" s="43">
        <v>4.5746648199617379E-2</v>
      </c>
      <c r="O1497" s="43">
        <v>0</v>
      </c>
      <c r="P1497" s="43">
        <v>1</v>
      </c>
      <c r="R1497" s="43">
        <v>601.70676340767182</v>
      </c>
      <c r="S1497" s="43">
        <v>148.64396710081209</v>
      </c>
      <c r="T1497" s="43">
        <v>6790.024794690542</v>
      </c>
      <c r="U1497" s="43">
        <v>7540.375525199026</v>
      </c>
      <c r="W1497" s="43">
        <v>2945.0599728141819</v>
      </c>
      <c r="X1497" s="43">
        <v>0</v>
      </c>
      <c r="Y1497" s="43">
        <v>0</v>
      </c>
      <c r="Z1497" s="43">
        <v>2945.0599728141819</v>
      </c>
      <c r="AB1497" s="43">
        <v>217.90533573020727</v>
      </c>
      <c r="AC1497" s="43">
        <v>0</v>
      </c>
      <c r="AD1497" s="43">
        <v>0</v>
      </c>
      <c r="AE1497" s="43">
        <v>217.90533573020727</v>
      </c>
      <c r="AG1497" s="43">
        <v>5415965.2900052806</v>
      </c>
      <c r="AH1497" s="43">
        <v>636132.95412786328</v>
      </c>
      <c r="AI1497" s="43">
        <v>0</v>
      </c>
      <c r="AJ1497" s="43">
        <v>915202410.06687057</v>
      </c>
      <c r="AK1497" s="43">
        <v>920618375.3568759</v>
      </c>
    </row>
    <row r="1498" spans="3:37" x14ac:dyDescent="0.2">
      <c r="C1498" s="43">
        <v>6.0390844150810439E-4</v>
      </c>
      <c r="D1498" s="43">
        <v>4.8523565314917985E-2</v>
      </c>
      <c r="E1498" s="43">
        <v>4.2279871422799209</v>
      </c>
      <c r="F1498" s="43">
        <v>3.0652009706367989</v>
      </c>
      <c r="H1498" s="43">
        <v>7.9836682418143884E-5</v>
      </c>
      <c r="I1498" s="43">
        <v>6.2577464688744033E-2</v>
      </c>
      <c r="J1498" s="43">
        <v>0</v>
      </c>
      <c r="K1498" s="43">
        <v>1</v>
      </c>
      <c r="M1498" s="43">
        <v>7.8945336963589519E-3</v>
      </c>
      <c r="N1498" s="43">
        <v>4.6596435278486448E-2</v>
      </c>
      <c r="O1498" s="43">
        <v>0</v>
      </c>
      <c r="P1498" s="43">
        <v>1</v>
      </c>
      <c r="R1498" s="43">
        <v>554.83797322264843</v>
      </c>
      <c r="S1498" s="43">
        <v>94.593831829326945</v>
      </c>
      <c r="T1498" s="43">
        <v>6965.0068698113946</v>
      </c>
      <c r="U1498" s="43">
        <v>7614.4386748633697</v>
      </c>
      <c r="W1498" s="43">
        <v>2345.8478168340084</v>
      </c>
      <c r="X1498" s="43">
        <v>0</v>
      </c>
      <c r="Y1498" s="43">
        <v>0</v>
      </c>
      <c r="Z1498" s="43">
        <v>2345.8478168340084</v>
      </c>
      <c r="AB1498" s="43">
        <v>122.60615553047576</v>
      </c>
      <c r="AC1498" s="43">
        <v>0</v>
      </c>
      <c r="AD1498" s="43">
        <v>0</v>
      </c>
      <c r="AE1498" s="43">
        <v>122.60615553047576</v>
      </c>
      <c r="AG1498" s="43">
        <v>4314014.1351577416</v>
      </c>
      <c r="AH1498" s="43">
        <v>506703.12843614584</v>
      </c>
      <c r="AI1498" s="43">
        <v>0</v>
      </c>
      <c r="AJ1498" s="43">
        <v>514945853.2279982</v>
      </c>
      <c r="AK1498" s="43">
        <v>519259867.36315596</v>
      </c>
    </row>
    <row r="1499" spans="3:37" x14ac:dyDescent="0.2">
      <c r="C1499" s="43">
        <v>6.1598202461987661E-4</v>
      </c>
      <c r="D1499" s="43">
        <v>4.744101252558415E-2</v>
      </c>
      <c r="E1499" s="43">
        <v>8.2223964943153725</v>
      </c>
      <c r="F1499" s="43">
        <v>3.7637189857397457</v>
      </c>
      <c r="H1499" s="43">
        <v>8.5360333862409421E-5</v>
      </c>
      <c r="I1499" s="43">
        <v>7.513239440912943E-2</v>
      </c>
      <c r="J1499" s="43">
        <v>0</v>
      </c>
      <c r="K1499" s="43">
        <v>1</v>
      </c>
      <c r="M1499" s="43">
        <v>7.8117649892803344E-3</v>
      </c>
      <c r="N1499" s="43">
        <v>4.3973545876228461E-2</v>
      </c>
      <c r="O1499" s="43">
        <v>0</v>
      </c>
      <c r="P1499" s="43">
        <v>1</v>
      </c>
      <c r="R1499" s="43">
        <v>553.30470244259402</v>
      </c>
      <c r="S1499" s="43">
        <v>121.4299196084021</v>
      </c>
      <c r="T1499" s="43">
        <v>6504.0373900736395</v>
      </c>
      <c r="U1499" s="43">
        <v>7178.7720121246357</v>
      </c>
      <c r="W1499" s="43">
        <v>4549.4906456521958</v>
      </c>
      <c r="X1499" s="43">
        <v>0</v>
      </c>
      <c r="Y1499" s="43">
        <v>0</v>
      </c>
      <c r="Z1499" s="43">
        <v>4549.4906456521958</v>
      </c>
      <c r="AB1499" s="43">
        <v>163.62212208124552</v>
      </c>
      <c r="AC1499" s="43">
        <v>0</v>
      </c>
      <c r="AD1499" s="43">
        <v>0</v>
      </c>
      <c r="AE1499" s="43">
        <v>163.62212208124552</v>
      </c>
      <c r="AG1499" s="43">
        <v>8366513.2973543881</v>
      </c>
      <c r="AH1499" s="43">
        <v>982689.97946087434</v>
      </c>
      <c r="AI1499" s="43">
        <v>0</v>
      </c>
      <c r="AJ1499" s="43">
        <v>687212912.7412312</v>
      </c>
      <c r="AK1499" s="43">
        <v>695579426.03858554</v>
      </c>
    </row>
    <row r="1500" spans="3:37" x14ac:dyDescent="0.2">
      <c r="C1500" s="43">
        <v>6.0776311533318071E-4</v>
      </c>
      <c r="D1500" s="43">
        <v>6.1702257043040665E-2</v>
      </c>
      <c r="E1500" s="43">
        <v>5.8746885006716143</v>
      </c>
      <c r="F1500" s="43">
        <v>2.6734842090564106</v>
      </c>
      <c r="H1500" s="43">
        <v>8.7796570574747983E-5</v>
      </c>
      <c r="I1500" s="43">
        <v>9.436385788956117E-2</v>
      </c>
      <c r="J1500" s="43">
        <v>0</v>
      </c>
      <c r="K1500" s="43">
        <v>1</v>
      </c>
      <c r="M1500" s="43">
        <v>7.8774214544922172E-3</v>
      </c>
      <c r="N1500" s="43">
        <v>4.5991211541182242E-2</v>
      </c>
      <c r="O1500" s="43">
        <v>0</v>
      </c>
      <c r="P1500" s="43">
        <v>1</v>
      </c>
      <c r="R1500" s="43">
        <v>710.03173981417922</v>
      </c>
      <c r="S1500" s="43">
        <v>156.86484074403276</v>
      </c>
      <c r="T1500" s="43">
        <v>6859.6396914095503</v>
      </c>
      <c r="U1500" s="43">
        <v>7726.5362719677623</v>
      </c>
      <c r="W1500" s="43">
        <v>4171.215296998218</v>
      </c>
      <c r="X1500" s="43">
        <v>0</v>
      </c>
      <c r="Y1500" s="43">
        <v>0</v>
      </c>
      <c r="Z1500" s="43">
        <v>4171.215296998218</v>
      </c>
      <c r="AB1500" s="43">
        <v>127.14027878234303</v>
      </c>
      <c r="AC1500" s="43">
        <v>0</v>
      </c>
      <c r="AD1500" s="43">
        <v>0</v>
      </c>
      <c r="AE1500" s="43">
        <v>127.14027878234303</v>
      </c>
      <c r="AG1500" s="43">
        <v>7670864.9311797228</v>
      </c>
      <c r="AH1500" s="43">
        <v>900982.50415161508</v>
      </c>
      <c r="AI1500" s="43">
        <v>0</v>
      </c>
      <c r="AJ1500" s="43">
        <v>533989170.88584071</v>
      </c>
      <c r="AK1500" s="43">
        <v>541660035.81702042</v>
      </c>
    </row>
    <row r="1501" spans="3:37" x14ac:dyDescent="0.2">
      <c r="C1501" s="43">
        <v>6.134979582920197E-4</v>
      </c>
      <c r="D1501" s="43">
        <v>5.0501051383207471E-2</v>
      </c>
      <c r="E1501" s="43">
        <v>2.9512051186239558</v>
      </c>
      <c r="F1501" s="43">
        <v>1.6546508615573494</v>
      </c>
      <c r="H1501" s="43">
        <v>9.3559196255532662E-5</v>
      </c>
      <c r="I1501" s="43">
        <v>8.4717196268207381E-2</v>
      </c>
      <c r="J1501" s="43">
        <v>0</v>
      </c>
      <c r="K1501" s="43">
        <v>1</v>
      </c>
      <c r="M1501" s="43">
        <v>7.8456569447864326E-3</v>
      </c>
      <c r="N1501" s="43">
        <v>4.469072870368878E-2</v>
      </c>
      <c r="O1501" s="43">
        <v>0</v>
      </c>
      <c r="P1501" s="43">
        <v>1</v>
      </c>
      <c r="R1501" s="43">
        <v>586.618715122362</v>
      </c>
      <c r="S1501" s="43">
        <v>150.07226224137437</v>
      </c>
      <c r="T1501" s="43">
        <v>6638.7929380941532</v>
      </c>
      <c r="U1501" s="43">
        <v>7375.4839154578895</v>
      </c>
      <c r="W1501" s="43">
        <v>1731.2321547497229</v>
      </c>
      <c r="X1501" s="43">
        <v>0</v>
      </c>
      <c r="Y1501" s="43">
        <v>0</v>
      </c>
      <c r="Z1501" s="43">
        <v>1731.2321547497229</v>
      </c>
      <c r="AB1501" s="43">
        <v>41.091257856875593</v>
      </c>
      <c r="AC1501" s="43">
        <v>0</v>
      </c>
      <c r="AD1501" s="43">
        <v>0</v>
      </c>
      <c r="AE1501" s="43">
        <v>41.091257856875593</v>
      </c>
      <c r="AG1501" s="43">
        <v>3183735.9325847402</v>
      </c>
      <c r="AH1501" s="43">
        <v>373946.14542594017</v>
      </c>
      <c r="AI1501" s="43">
        <v>0</v>
      </c>
      <c r="AJ1501" s="43">
        <v>172583282.9988775</v>
      </c>
      <c r="AK1501" s="43">
        <v>175767018.93146223</v>
      </c>
    </row>
    <row r="1502" spans="3:37" x14ac:dyDescent="0.2">
      <c r="C1502" s="43">
        <v>5.8285893670501174E-4</v>
      </c>
      <c r="D1502" s="43">
        <v>5.7739444307249421E-2</v>
      </c>
      <c r="E1502" s="43">
        <v>2.8234704787917777</v>
      </c>
      <c r="F1502" s="43">
        <v>2.6224737288434734</v>
      </c>
      <c r="H1502" s="43">
        <v>9.5086365156538122E-5</v>
      </c>
      <c r="I1502" s="43">
        <v>0.11817454917606107</v>
      </c>
      <c r="J1502" s="43">
        <v>0</v>
      </c>
      <c r="K1502" s="43">
        <v>1</v>
      </c>
      <c r="M1502" s="43">
        <v>7.8934572553341908E-3</v>
      </c>
      <c r="N1502" s="43">
        <v>4.6126997419858595E-2</v>
      </c>
      <c r="O1502" s="43">
        <v>0</v>
      </c>
      <c r="P1502" s="43">
        <v>1</v>
      </c>
      <c r="R1502" s="43">
        <v>637.20391040879031</v>
      </c>
      <c r="S1502" s="43">
        <v>212.75735033799924</v>
      </c>
      <c r="T1502" s="43">
        <v>6893.8974687189848</v>
      </c>
      <c r="U1502" s="43">
        <v>7743.8587294657746</v>
      </c>
      <c r="W1502" s="43">
        <v>1799.1264300099001</v>
      </c>
      <c r="X1502" s="43">
        <v>0</v>
      </c>
      <c r="Y1502" s="43">
        <v>0</v>
      </c>
      <c r="Z1502" s="43">
        <v>1799.1264300099001</v>
      </c>
      <c r="AB1502" s="43">
        <v>110.62158668734139</v>
      </c>
      <c r="AC1502" s="43">
        <v>0</v>
      </c>
      <c r="AD1502" s="43">
        <v>0</v>
      </c>
      <c r="AE1502" s="43">
        <v>110.62158668734139</v>
      </c>
      <c r="AG1502" s="43">
        <v>3308593.5047882064</v>
      </c>
      <c r="AH1502" s="43">
        <v>388611.3088821384</v>
      </c>
      <c r="AI1502" s="43">
        <v>0</v>
      </c>
      <c r="AJ1502" s="43">
        <v>464610664.08683383</v>
      </c>
      <c r="AK1502" s="43">
        <v>467919257.59162205</v>
      </c>
    </row>
    <row r="1503" spans="3:37" x14ac:dyDescent="0.2">
      <c r="C1503" s="43">
        <v>5.9411666668826915E-4</v>
      </c>
      <c r="D1503" s="43">
        <v>6.108065294285081E-2</v>
      </c>
      <c r="E1503" s="43">
        <v>3.9426692791860476</v>
      </c>
      <c r="F1503" s="43">
        <v>1.838525779377256</v>
      </c>
      <c r="H1503" s="43">
        <v>8.7962907653508623E-5</v>
      </c>
      <c r="I1503" s="43">
        <v>7.8922618214616352E-2</v>
      </c>
      <c r="J1503" s="43">
        <v>0</v>
      </c>
      <c r="K1503" s="43">
        <v>1</v>
      </c>
      <c r="M1503" s="43">
        <v>7.8278170771731454E-3</v>
      </c>
      <c r="N1503" s="43">
        <v>4.5340804069504345E-2</v>
      </c>
      <c r="O1503" s="43">
        <v>0</v>
      </c>
      <c r="P1503" s="43">
        <v>1</v>
      </c>
      <c r="R1503" s="43">
        <v>687.09656834635507</v>
      </c>
      <c r="S1503" s="43">
        <v>131.44480722138906</v>
      </c>
      <c r="T1503" s="43">
        <v>6720.0461990269168</v>
      </c>
      <c r="U1503" s="43">
        <v>7538.5875745946614</v>
      </c>
      <c r="W1503" s="43">
        <v>2708.9945318533305</v>
      </c>
      <c r="X1503" s="43">
        <v>0</v>
      </c>
      <c r="Y1503" s="43">
        <v>0</v>
      </c>
      <c r="Z1503" s="43">
        <v>2708.9945318533305</v>
      </c>
      <c r="AB1503" s="43">
        <v>61.647855846366994</v>
      </c>
      <c r="AC1503" s="43">
        <v>0</v>
      </c>
      <c r="AD1503" s="43">
        <v>0</v>
      </c>
      <c r="AE1503" s="43">
        <v>61.647855846366994</v>
      </c>
      <c r="AG1503" s="43">
        <v>4981840.944078275</v>
      </c>
      <c r="AH1503" s="43">
        <v>585142.81888031936</v>
      </c>
      <c r="AI1503" s="43">
        <v>0</v>
      </c>
      <c r="AJ1503" s="43">
        <v>258920994.55474138</v>
      </c>
      <c r="AK1503" s="43">
        <v>263902835.49881965</v>
      </c>
    </row>
    <row r="1504" spans="3:37" x14ac:dyDescent="0.2">
      <c r="C1504" s="43">
        <v>6.1018413896429813E-4</v>
      </c>
      <c r="D1504" s="43">
        <v>4.8080005427358505E-2</v>
      </c>
      <c r="E1504" s="43">
        <v>5.952634118372564</v>
      </c>
      <c r="F1504" s="43">
        <v>3.2278417721395125</v>
      </c>
      <c r="H1504" s="43">
        <v>8.8138345006996295E-5</v>
      </c>
      <c r="I1504" s="43">
        <v>0.11290354238184519</v>
      </c>
      <c r="J1504" s="43">
        <v>0</v>
      </c>
      <c r="K1504" s="43">
        <v>1</v>
      </c>
      <c r="M1504" s="43">
        <v>7.8108618827865718E-3</v>
      </c>
      <c r="N1504" s="43">
        <v>4.4139519357626965E-2</v>
      </c>
      <c r="O1504" s="43">
        <v>0</v>
      </c>
      <c r="P1504" s="43">
        <v>1</v>
      </c>
      <c r="R1504" s="43">
        <v>555.47919220567508</v>
      </c>
      <c r="S1504" s="43">
        <v>188.41472137781531</v>
      </c>
      <c r="T1504" s="43">
        <v>6527.8314287330104</v>
      </c>
      <c r="U1504" s="43">
        <v>7271.7253423165012</v>
      </c>
      <c r="W1504" s="43">
        <v>3306.5643915695327</v>
      </c>
      <c r="X1504" s="43">
        <v>0</v>
      </c>
      <c r="Y1504" s="43">
        <v>0</v>
      </c>
      <c r="Z1504" s="43">
        <v>3306.5643915695327</v>
      </c>
      <c r="AB1504" s="43">
        <v>132.41461303066242</v>
      </c>
      <c r="AC1504" s="43">
        <v>0</v>
      </c>
      <c r="AD1504" s="43">
        <v>0</v>
      </c>
      <c r="AE1504" s="43">
        <v>132.41461303066242</v>
      </c>
      <c r="AG1504" s="43">
        <v>6080771.9160963707</v>
      </c>
      <c r="AH1504" s="43">
        <v>714217.90857901913</v>
      </c>
      <c r="AI1504" s="43">
        <v>0</v>
      </c>
      <c r="AJ1504" s="43">
        <v>556141374.72878218</v>
      </c>
      <c r="AK1504" s="43">
        <v>562222146.64487851</v>
      </c>
    </row>
    <row r="1505" spans="3:37" x14ac:dyDescent="0.2">
      <c r="C1505" s="43">
        <v>5.9964521716331131E-4</v>
      </c>
      <c r="D1505" s="43">
        <v>4.8258681966619955E-2</v>
      </c>
      <c r="E1505" s="43">
        <v>1.8203400103570369</v>
      </c>
      <c r="F1505" s="43">
        <v>1.5497165728975171</v>
      </c>
      <c r="H1505" s="43">
        <v>8.5002219548081467E-5</v>
      </c>
      <c r="I1505" s="43">
        <v>6.5918441380555776E-2</v>
      </c>
      <c r="J1505" s="43">
        <v>0</v>
      </c>
      <c r="K1505" s="43">
        <v>1</v>
      </c>
      <c r="M1505" s="43">
        <v>7.9462297410899385E-3</v>
      </c>
      <c r="N1505" s="43">
        <v>4.4709500508882762E-2</v>
      </c>
      <c r="O1505" s="43">
        <v>0</v>
      </c>
      <c r="P1505" s="43">
        <v>1</v>
      </c>
      <c r="R1505" s="43">
        <v>547.91375493325029</v>
      </c>
      <c r="S1505" s="43">
        <v>106.09125059090064</v>
      </c>
      <c r="T1505" s="43">
        <v>6726.7193408711437</v>
      </c>
      <c r="U1505" s="43">
        <v>7380.7243463952946</v>
      </c>
      <c r="W1505" s="43">
        <v>997.38933032995578</v>
      </c>
      <c r="X1505" s="43">
        <v>0</v>
      </c>
      <c r="Y1505" s="43">
        <v>0</v>
      </c>
      <c r="Z1505" s="43">
        <v>997.38933032995578</v>
      </c>
      <c r="AB1505" s="43">
        <v>32.228108061768857</v>
      </c>
      <c r="AC1505" s="43">
        <v>0</v>
      </c>
      <c r="AD1505" s="43">
        <v>0</v>
      </c>
      <c r="AE1505" s="43">
        <v>32.228108061768857</v>
      </c>
      <c r="AG1505" s="43">
        <v>1834198.9784767886</v>
      </c>
      <c r="AH1505" s="43">
        <v>215436.09535127046</v>
      </c>
      <c r="AI1505" s="43">
        <v>0</v>
      </c>
      <c r="AJ1505" s="43">
        <v>135358053.85942921</v>
      </c>
      <c r="AK1505" s="43">
        <v>137192252.837906</v>
      </c>
    </row>
    <row r="1506" spans="3:37" x14ac:dyDescent="0.2">
      <c r="C1506" s="43">
        <v>6.0917107450497677E-4</v>
      </c>
      <c r="D1506" s="43">
        <v>5.3633234981339817E-2</v>
      </c>
      <c r="E1506" s="43">
        <v>4.1547617832929475</v>
      </c>
      <c r="F1506" s="43">
        <v>8.7338784398128926</v>
      </c>
      <c r="H1506" s="43">
        <v>9.3313932453820136E-5</v>
      </c>
      <c r="I1506" s="43">
        <v>9.827575405148295E-2</v>
      </c>
      <c r="J1506" s="43">
        <v>0</v>
      </c>
      <c r="K1506" s="43">
        <v>1</v>
      </c>
      <c r="M1506" s="43">
        <v>7.8609409217323956E-3</v>
      </c>
      <c r="N1506" s="43">
        <v>4.7199262426332322E-2</v>
      </c>
      <c r="O1506" s="43">
        <v>0</v>
      </c>
      <c r="P1506" s="43">
        <v>1</v>
      </c>
      <c r="R1506" s="43">
        <v>618.60815245719084</v>
      </c>
      <c r="S1506" s="43">
        <v>173.63419162578114</v>
      </c>
      <c r="T1506" s="43">
        <v>7025.0936356822376</v>
      </c>
      <c r="U1506" s="43">
        <v>7817.3359797652092</v>
      </c>
      <c r="W1506" s="43">
        <v>2570.1695106625939</v>
      </c>
      <c r="X1506" s="43">
        <v>0</v>
      </c>
      <c r="Y1506" s="43">
        <v>0</v>
      </c>
      <c r="Z1506" s="43">
        <v>2570.1695106625939</v>
      </c>
      <c r="AB1506" s="43">
        <v>511.91370706898357</v>
      </c>
      <c r="AC1506" s="43">
        <v>0</v>
      </c>
      <c r="AD1506" s="43">
        <v>0</v>
      </c>
      <c r="AE1506" s="43">
        <v>511.91370706898357</v>
      </c>
      <c r="AG1506" s="43">
        <v>4726541.7301085098</v>
      </c>
      <c r="AH1506" s="43">
        <v>555156.6143031203</v>
      </c>
      <c r="AI1506" s="43">
        <v>0</v>
      </c>
      <c r="AJ1506" s="43">
        <v>2150037569.6897311</v>
      </c>
      <c r="AK1506" s="43">
        <v>2154764111.4198399</v>
      </c>
    </row>
    <row r="1507" spans="3:37" x14ac:dyDescent="0.2">
      <c r="C1507" s="43">
        <v>6.01347606695686E-4</v>
      </c>
      <c r="D1507" s="43">
        <v>4.7156349019351472E-2</v>
      </c>
      <c r="E1507" s="43">
        <v>5.5888549301833503</v>
      </c>
      <c r="F1507" s="43">
        <v>1.4712658700454389</v>
      </c>
      <c r="H1507" s="43">
        <v>8.8784787457388869E-5</v>
      </c>
      <c r="I1507" s="43">
        <v>9.4041467040506393E-2</v>
      </c>
      <c r="J1507" s="43">
        <v>0</v>
      </c>
      <c r="K1507" s="43">
        <v>1</v>
      </c>
      <c r="M1507" s="43">
        <v>7.7840222907232708E-3</v>
      </c>
      <c r="N1507" s="43">
        <v>4.2421416172720661E-2</v>
      </c>
      <c r="O1507" s="43">
        <v>0</v>
      </c>
      <c r="P1507" s="43">
        <v>1</v>
      </c>
      <c r="R1507" s="43">
        <v>536.91820923943851</v>
      </c>
      <c r="S1507" s="43">
        <v>158.08851779429304</v>
      </c>
      <c r="T1507" s="43">
        <v>6252.1819223175135</v>
      </c>
      <c r="U1507" s="43">
        <v>6947.1886493512447</v>
      </c>
      <c r="W1507" s="43">
        <v>3000.7579808130517</v>
      </c>
      <c r="X1507" s="43">
        <v>0</v>
      </c>
      <c r="Y1507" s="43">
        <v>0</v>
      </c>
      <c r="Z1507" s="43">
        <v>3000.7579808130517</v>
      </c>
      <c r="AB1507" s="43">
        <v>27.074341291189533</v>
      </c>
      <c r="AC1507" s="43">
        <v>0</v>
      </c>
      <c r="AD1507" s="43">
        <v>0</v>
      </c>
      <c r="AE1507" s="43">
        <v>27.074341291189533</v>
      </c>
      <c r="AG1507" s="43">
        <v>5518393.9267152017</v>
      </c>
      <c r="AH1507" s="43">
        <v>648163.7238556192</v>
      </c>
      <c r="AI1507" s="43">
        <v>0</v>
      </c>
      <c r="AJ1507" s="43">
        <v>113712233.42299604</v>
      </c>
      <c r="AK1507" s="43">
        <v>119230627.34971124</v>
      </c>
    </row>
    <row r="1508" spans="3:37" x14ac:dyDescent="0.2">
      <c r="C1508" s="43">
        <v>6.1063637072278354E-4</v>
      </c>
      <c r="D1508" s="43">
        <v>5.2545385842502908E-2</v>
      </c>
      <c r="E1508" s="43">
        <v>6.5113637325869762</v>
      </c>
      <c r="F1508" s="43">
        <v>2.2145173021583329</v>
      </c>
      <c r="H1508" s="43">
        <v>9.0776603489883811E-5</v>
      </c>
      <c r="I1508" s="43">
        <v>0.10502163013469612</v>
      </c>
      <c r="J1508" s="43">
        <v>0</v>
      </c>
      <c r="K1508" s="43">
        <v>1</v>
      </c>
      <c r="M1508" s="43">
        <v>7.8000704373990537E-3</v>
      </c>
      <c r="N1508" s="43">
        <v>4.7336193910915925E-2</v>
      </c>
      <c r="O1508" s="43">
        <v>0</v>
      </c>
      <c r="P1508" s="43">
        <v>1</v>
      </c>
      <c r="R1508" s="43">
        <v>607.51866630799168</v>
      </c>
      <c r="S1508" s="43">
        <v>180.50741920151683</v>
      </c>
      <c r="T1508" s="43">
        <v>6990.9183954418904</v>
      </c>
      <c r="U1508" s="43">
        <v>7778.9444809513989</v>
      </c>
      <c r="W1508" s="43">
        <v>3955.7750106674662</v>
      </c>
      <c r="X1508" s="43">
        <v>0</v>
      </c>
      <c r="Y1508" s="43">
        <v>0</v>
      </c>
      <c r="Z1508" s="43">
        <v>3955.7750106674662</v>
      </c>
      <c r="AB1508" s="43">
        <v>78.949086682827513</v>
      </c>
      <c r="AC1508" s="43">
        <v>0</v>
      </c>
      <c r="AD1508" s="43">
        <v>0</v>
      </c>
      <c r="AE1508" s="43">
        <v>78.949086682827513</v>
      </c>
      <c r="AG1508" s="43">
        <v>7274670.2446174705</v>
      </c>
      <c r="AH1508" s="43">
        <v>854447.40230417275</v>
      </c>
      <c r="AI1508" s="43">
        <v>0</v>
      </c>
      <c r="AJ1508" s="43">
        <v>331586164.06787556</v>
      </c>
      <c r="AK1508" s="43">
        <v>338860834.31249303</v>
      </c>
    </row>
    <row r="1509" spans="3:37" x14ac:dyDescent="0.2">
      <c r="C1509" s="43">
        <v>5.8788328846094348E-4</v>
      </c>
      <c r="D1509" s="43">
        <v>6.5735974867209834E-2</v>
      </c>
      <c r="E1509" s="43">
        <v>3.6725871446156404</v>
      </c>
      <c r="F1509" s="43">
        <v>1.3226244069680007</v>
      </c>
      <c r="H1509" s="43">
        <v>9.5953901634859839E-5</v>
      </c>
      <c r="I1509" s="43">
        <v>0.10247906895427406</v>
      </c>
      <c r="J1509" s="43">
        <v>0</v>
      </c>
      <c r="K1509" s="43">
        <v>1</v>
      </c>
      <c r="M1509" s="43">
        <v>7.7991368662748296E-3</v>
      </c>
      <c r="N1509" s="43">
        <v>4.6151611368876022E-2</v>
      </c>
      <c r="O1509" s="43">
        <v>0</v>
      </c>
      <c r="P1509" s="43">
        <v>1</v>
      </c>
      <c r="R1509" s="43">
        <v>731.70596507634582</v>
      </c>
      <c r="S1509" s="43">
        <v>186.18306795020155</v>
      </c>
      <c r="T1509" s="43">
        <v>6815.1557192129112</v>
      </c>
      <c r="U1509" s="43">
        <v>7733.0447522394588</v>
      </c>
      <c r="W1509" s="43">
        <v>2687.2539209779684</v>
      </c>
      <c r="X1509" s="43">
        <v>0</v>
      </c>
      <c r="Y1509" s="43">
        <v>0</v>
      </c>
      <c r="Z1509" s="43">
        <v>2687.2539209779684</v>
      </c>
      <c r="AB1509" s="43">
        <v>25.25908372717441</v>
      </c>
      <c r="AC1509" s="43">
        <v>0</v>
      </c>
      <c r="AD1509" s="43">
        <v>0</v>
      </c>
      <c r="AE1509" s="43">
        <v>25.25908372717441</v>
      </c>
      <c r="AG1509" s="43">
        <v>4941859.9606784843</v>
      </c>
      <c r="AH1509" s="43">
        <v>580446.84693124122</v>
      </c>
      <c r="AI1509" s="43">
        <v>0</v>
      </c>
      <c r="AJ1509" s="43">
        <v>106088151.65413252</v>
      </c>
      <c r="AK1509" s="43">
        <v>111030011.614811</v>
      </c>
    </row>
    <row r="1510" spans="3:37" x14ac:dyDescent="0.2">
      <c r="C1510" s="43">
        <v>5.8837788836765402E-4</v>
      </c>
      <c r="D1510" s="43">
        <v>4.7855016306050935E-2</v>
      </c>
      <c r="E1510" s="43">
        <v>2.5649813660981255</v>
      </c>
      <c r="F1510" s="43">
        <v>0.65903882933881175</v>
      </c>
      <c r="H1510" s="43">
        <v>9.0056559422291294E-5</v>
      </c>
      <c r="I1510" s="43">
        <v>9.8533118815981563E-2</v>
      </c>
      <c r="J1510" s="43">
        <v>0</v>
      </c>
      <c r="K1510" s="43">
        <v>1</v>
      </c>
      <c r="M1510" s="43">
        <v>7.9769119806351041E-3</v>
      </c>
      <c r="N1510" s="43">
        <v>4.5409672388744063E-2</v>
      </c>
      <c r="O1510" s="43">
        <v>0</v>
      </c>
      <c r="P1510" s="43">
        <v>1</v>
      </c>
      <c r="R1510" s="43">
        <v>533.12148438995507</v>
      </c>
      <c r="S1510" s="43">
        <v>168.01186518238632</v>
      </c>
      <c r="T1510" s="43">
        <v>6858.4431232341085</v>
      </c>
      <c r="U1510" s="43">
        <v>7559.5764728064496</v>
      </c>
      <c r="W1510" s="43">
        <v>1367.4466733268075</v>
      </c>
      <c r="X1510" s="43">
        <v>0</v>
      </c>
      <c r="Y1510" s="43">
        <v>0</v>
      </c>
      <c r="Z1510" s="43">
        <v>1367.4466733268075</v>
      </c>
      <c r="AB1510" s="43">
        <v>-19.449788620178555</v>
      </c>
      <c r="AC1510" s="43">
        <v>0</v>
      </c>
      <c r="AD1510" s="43">
        <v>0</v>
      </c>
      <c r="AE1510" s="43">
        <v>-19.449788620178555</v>
      </c>
      <c r="AG1510" s="43">
        <v>2514734.4322479991</v>
      </c>
      <c r="AH1510" s="43">
        <v>295368.48143859045</v>
      </c>
      <c r="AI1510" s="43">
        <v>0</v>
      </c>
      <c r="AJ1510" s="43">
        <v>0</v>
      </c>
      <c r="AK1510" s="43">
        <v>2514734.4322479991</v>
      </c>
    </row>
    <row r="1511" spans="3:37" x14ac:dyDescent="0.2">
      <c r="C1511" s="43">
        <v>6.1118628920342477E-4</v>
      </c>
      <c r="D1511" s="43">
        <v>5.5524533830671796E-2</v>
      </c>
      <c r="E1511" s="43">
        <v>0.84386630911547589</v>
      </c>
      <c r="F1511" s="43">
        <v>3.5696544828216727</v>
      </c>
      <c r="H1511" s="43">
        <v>8.9282162744503207E-5</v>
      </c>
      <c r="I1511" s="43">
        <v>0.10250159842118045</v>
      </c>
      <c r="J1511" s="43">
        <v>0</v>
      </c>
      <c r="K1511" s="43">
        <v>1</v>
      </c>
      <c r="M1511" s="43">
        <v>7.7776657339235214E-3</v>
      </c>
      <c r="N1511" s="43">
        <v>4.6164491799193241E-2</v>
      </c>
      <c r="O1511" s="43">
        <v>0</v>
      </c>
      <c r="P1511" s="43">
        <v>1</v>
      </c>
      <c r="R1511" s="43">
        <v>642.54107701239457</v>
      </c>
      <c r="S1511" s="43">
        <v>173.27572019455982</v>
      </c>
      <c r="T1511" s="43">
        <v>6798.2903027456168</v>
      </c>
      <c r="U1511" s="43">
        <v>7614.1070999525709</v>
      </c>
      <c r="W1511" s="43">
        <v>542.21876711353218</v>
      </c>
      <c r="X1511" s="43">
        <v>0</v>
      </c>
      <c r="Y1511" s="43">
        <v>0</v>
      </c>
      <c r="Z1511" s="43">
        <v>542.21876711353218</v>
      </c>
      <c r="AB1511" s="43">
        <v>176.66861580679029</v>
      </c>
      <c r="AC1511" s="43">
        <v>0</v>
      </c>
      <c r="AD1511" s="43">
        <v>0</v>
      </c>
      <c r="AE1511" s="43">
        <v>176.66861580679029</v>
      </c>
      <c r="AG1511" s="43">
        <v>997140.31272178562</v>
      </c>
      <c r="AH1511" s="43">
        <v>117119.25369652295</v>
      </c>
      <c r="AI1511" s="43">
        <v>0</v>
      </c>
      <c r="AJ1511" s="43">
        <v>742008186.38851917</v>
      </c>
      <c r="AK1511" s="43">
        <v>743005326.7012409</v>
      </c>
    </row>
    <row r="1512" spans="3:37" x14ac:dyDescent="0.2">
      <c r="C1512" s="43">
        <v>5.9729332004577009E-4</v>
      </c>
      <c r="D1512" s="43">
        <v>5.4357589904446224E-2</v>
      </c>
      <c r="E1512" s="43">
        <v>4.9891478916994334</v>
      </c>
      <c r="F1512" s="43">
        <v>1.8524719287377958</v>
      </c>
      <c r="H1512" s="43">
        <v>8.6554621869861634E-5</v>
      </c>
      <c r="I1512" s="43">
        <v>0.11846090104180718</v>
      </c>
      <c r="J1512" s="43">
        <v>0</v>
      </c>
      <c r="K1512" s="43">
        <v>1</v>
      </c>
      <c r="M1512" s="43">
        <v>7.8210819969058258E-3</v>
      </c>
      <c r="N1512" s="43">
        <v>4.6360659456074038E-2</v>
      </c>
      <c r="O1512" s="43">
        <v>0</v>
      </c>
      <c r="P1512" s="43">
        <v>1</v>
      </c>
      <c r="R1512" s="43">
        <v>614.73823145786412</v>
      </c>
      <c r="S1512" s="43">
        <v>194.13671108395923</v>
      </c>
      <c r="T1512" s="43">
        <v>6865.2888874386526</v>
      </c>
      <c r="U1512" s="43">
        <v>7674.1638299804763</v>
      </c>
      <c r="W1512" s="43">
        <v>3067.0199514250412</v>
      </c>
      <c r="X1512" s="43">
        <v>0</v>
      </c>
      <c r="Y1512" s="43">
        <v>0</v>
      </c>
      <c r="Z1512" s="43">
        <v>3067.0199514250412</v>
      </c>
      <c r="AB1512" s="43">
        <v>56.073038184852926</v>
      </c>
      <c r="AC1512" s="43">
        <v>0</v>
      </c>
      <c r="AD1512" s="43">
        <v>0</v>
      </c>
      <c r="AE1512" s="43">
        <v>56.073038184852926</v>
      </c>
      <c r="AG1512" s="43">
        <v>5640249.6906706505</v>
      </c>
      <c r="AH1512" s="43">
        <v>662476.30950780888</v>
      </c>
      <c r="AI1512" s="43">
        <v>0</v>
      </c>
      <c r="AJ1512" s="43">
        <v>235506760.37638229</v>
      </c>
      <c r="AK1512" s="43">
        <v>241147010.06705293</v>
      </c>
    </row>
    <row r="1513" spans="3:37" x14ac:dyDescent="0.2">
      <c r="C1513" s="43">
        <v>6.2873524576134709E-4</v>
      </c>
      <c r="D1513" s="43">
        <v>5.3643823535982876E-2</v>
      </c>
      <c r="E1513" s="43">
        <v>8.2171612553066886</v>
      </c>
      <c r="F1513" s="43">
        <v>0.90256920866675183</v>
      </c>
      <c r="H1513" s="43">
        <v>8.5523231822200285E-5</v>
      </c>
      <c r="I1513" s="43">
        <v>0.12787314663668914</v>
      </c>
      <c r="J1513" s="43">
        <v>0</v>
      </c>
      <c r="K1513" s="43">
        <v>1</v>
      </c>
      <c r="M1513" s="43">
        <v>7.8761055393069546E-3</v>
      </c>
      <c r="N1513" s="43">
        <v>4.3839686607505694E-2</v>
      </c>
      <c r="O1513" s="43">
        <v>0</v>
      </c>
      <c r="P1513" s="43">
        <v>1</v>
      </c>
      <c r="R1513" s="43">
        <v>638.60145658510078</v>
      </c>
      <c r="S1513" s="43">
        <v>207.06458627483124</v>
      </c>
      <c r="T1513" s="43">
        <v>6537.645096183237</v>
      </c>
      <c r="U1513" s="43">
        <v>7383.3111390431695</v>
      </c>
      <c r="W1513" s="43">
        <v>5247.4911466335061</v>
      </c>
      <c r="X1513" s="43">
        <v>0</v>
      </c>
      <c r="Y1513" s="43">
        <v>0</v>
      </c>
      <c r="Z1513" s="43">
        <v>5247.4911466335061</v>
      </c>
      <c r="AB1513" s="43">
        <v>-6.6574806429966857</v>
      </c>
      <c r="AC1513" s="43">
        <v>0</v>
      </c>
      <c r="AD1513" s="43">
        <v>0</v>
      </c>
      <c r="AE1513" s="43">
        <v>-6.6574806429966857</v>
      </c>
      <c r="AG1513" s="43">
        <v>9650136.2186590172</v>
      </c>
      <c r="AH1513" s="43">
        <v>1133458.0876728373</v>
      </c>
      <c r="AI1513" s="43">
        <v>0</v>
      </c>
      <c r="AJ1513" s="43">
        <v>0</v>
      </c>
      <c r="AK1513" s="43">
        <v>9650136.2186590172</v>
      </c>
    </row>
    <row r="1514" spans="3:37" x14ac:dyDescent="0.2">
      <c r="C1514" s="43">
        <v>6.1340070416748826E-4</v>
      </c>
      <c r="D1514" s="43">
        <v>5.7218187790030295E-2</v>
      </c>
      <c r="E1514" s="43">
        <v>3.5665721531882233</v>
      </c>
      <c r="F1514" s="43">
        <v>4.4011628493610049</v>
      </c>
      <c r="H1514" s="43">
        <v>8.8986322433032549E-5</v>
      </c>
      <c r="I1514" s="43">
        <v>0.11018549116054721</v>
      </c>
      <c r="J1514" s="43">
        <v>0</v>
      </c>
      <c r="K1514" s="43">
        <v>1</v>
      </c>
      <c r="M1514" s="43">
        <v>7.8646543121189127E-3</v>
      </c>
      <c r="N1514" s="43">
        <v>4.5187979024121243E-2</v>
      </c>
      <c r="O1514" s="43">
        <v>0</v>
      </c>
      <c r="P1514" s="43">
        <v>1</v>
      </c>
      <c r="R1514" s="43">
        <v>664.53941028926602</v>
      </c>
      <c r="S1514" s="43">
        <v>185.64790112474134</v>
      </c>
      <c r="T1514" s="43">
        <v>6728.9132506220803</v>
      </c>
      <c r="U1514" s="43">
        <v>7579.1005620360875</v>
      </c>
      <c r="W1514" s="43">
        <v>2370.1277554338199</v>
      </c>
      <c r="X1514" s="43">
        <v>0</v>
      </c>
      <c r="Y1514" s="43">
        <v>0</v>
      </c>
      <c r="Z1514" s="43">
        <v>2370.1277554338199</v>
      </c>
      <c r="AB1514" s="43">
        <v>241.84212270069705</v>
      </c>
      <c r="AC1514" s="43">
        <v>0</v>
      </c>
      <c r="AD1514" s="43">
        <v>0</v>
      </c>
      <c r="AE1514" s="43">
        <v>241.84212270069705</v>
      </c>
      <c r="AG1514" s="43">
        <v>4358664.9422427947</v>
      </c>
      <c r="AH1514" s="43">
        <v>511947.59517370508</v>
      </c>
      <c r="AI1514" s="43">
        <v>0</v>
      </c>
      <c r="AJ1514" s="43">
        <v>1015736915.3429276</v>
      </c>
      <c r="AK1514" s="43">
        <v>1020095580.2851703</v>
      </c>
    </row>
    <row r="1515" spans="3:37" x14ac:dyDescent="0.2">
      <c r="C1515" s="43">
        <v>5.9014359684215708E-4</v>
      </c>
      <c r="D1515" s="43">
        <v>5.1527541604110209E-2</v>
      </c>
      <c r="E1515" s="43">
        <v>2.9457003505277597</v>
      </c>
      <c r="F1515" s="43">
        <v>1.7240743998568318</v>
      </c>
      <c r="H1515" s="43">
        <v>1.0465929785596906E-4</v>
      </c>
      <c r="I1515" s="43">
        <v>7.226304476832969E-2</v>
      </c>
      <c r="J1515" s="43">
        <v>0</v>
      </c>
      <c r="K1515" s="43">
        <v>1</v>
      </c>
      <c r="M1515" s="43">
        <v>7.854805567110601E-3</v>
      </c>
      <c r="N1515" s="43">
        <v>4.8042989068192266E-2</v>
      </c>
      <c r="O1515" s="43">
        <v>0</v>
      </c>
      <c r="P1515" s="43">
        <v>1</v>
      </c>
      <c r="R1515" s="43">
        <v>575.75735521823322</v>
      </c>
      <c r="S1515" s="43">
        <v>143.19783303262741</v>
      </c>
      <c r="T1515" s="43">
        <v>7145.0921115683677</v>
      </c>
      <c r="U1515" s="43">
        <v>7864.0472998192281</v>
      </c>
      <c r="W1515" s="43">
        <v>1696.0086430852855</v>
      </c>
      <c r="X1515" s="43">
        <v>0</v>
      </c>
      <c r="Y1515" s="43">
        <v>0</v>
      </c>
      <c r="Z1515" s="43">
        <v>1696.0086430852855</v>
      </c>
      <c r="AB1515" s="43">
        <v>44.607354274379475</v>
      </c>
      <c r="AC1515" s="43">
        <v>0</v>
      </c>
      <c r="AD1515" s="43">
        <v>0</v>
      </c>
      <c r="AE1515" s="43">
        <v>44.607354274379475</v>
      </c>
      <c r="AG1515" s="43">
        <v>3118959.8946338398</v>
      </c>
      <c r="AH1515" s="43">
        <v>366337.86690642167</v>
      </c>
      <c r="AI1515" s="43">
        <v>0</v>
      </c>
      <c r="AJ1515" s="43">
        <v>187350887.9523938</v>
      </c>
      <c r="AK1515" s="43">
        <v>190469847.84702763</v>
      </c>
    </row>
    <row r="1516" spans="3:37" x14ac:dyDescent="0.2">
      <c r="C1516" s="43">
        <v>5.9261405725060539E-4</v>
      </c>
      <c r="D1516" s="43">
        <v>5.9357504603929301E-2</v>
      </c>
      <c r="E1516" s="43">
        <v>3.07467914307944</v>
      </c>
      <c r="F1516" s="43">
        <v>2.2049121914664513</v>
      </c>
      <c r="H1516" s="43">
        <v>8.6408654076517086E-5</v>
      </c>
      <c r="I1516" s="43">
        <v>8.5507046592686736E-2</v>
      </c>
      <c r="J1516" s="43">
        <v>0</v>
      </c>
      <c r="K1516" s="43">
        <v>1</v>
      </c>
      <c r="M1516" s="43">
        <v>7.8727567169049051E-3</v>
      </c>
      <c r="N1516" s="43">
        <v>4.4623514806271213E-2</v>
      </c>
      <c r="O1516" s="43">
        <v>0</v>
      </c>
      <c r="P1516" s="43">
        <v>1</v>
      </c>
      <c r="R1516" s="43">
        <v>666.02411895282864</v>
      </c>
      <c r="S1516" s="43">
        <v>139.89478317104113</v>
      </c>
      <c r="T1516" s="43">
        <v>6651.7049775256501</v>
      </c>
      <c r="U1516" s="43">
        <v>7457.6238796495199</v>
      </c>
      <c r="W1516" s="43">
        <v>2047.8104673321222</v>
      </c>
      <c r="X1516" s="43">
        <v>0</v>
      </c>
      <c r="Y1516" s="43">
        <v>0</v>
      </c>
      <c r="Z1516" s="43">
        <v>2047.8104673321222</v>
      </c>
      <c r="AB1516" s="43">
        <v>85.867562138855291</v>
      </c>
      <c r="AC1516" s="43">
        <v>0</v>
      </c>
      <c r="AD1516" s="43">
        <v>0</v>
      </c>
      <c r="AE1516" s="43">
        <v>85.867562138855291</v>
      </c>
      <c r="AG1516" s="43">
        <v>3765923.4494237727</v>
      </c>
      <c r="AH1516" s="43">
        <v>442327.06094373838</v>
      </c>
      <c r="AI1516" s="43">
        <v>0</v>
      </c>
      <c r="AJ1516" s="43">
        <v>360643760.98319221</v>
      </c>
      <c r="AK1516" s="43">
        <v>364409684.432616</v>
      </c>
    </row>
    <row r="1517" spans="3:37" x14ac:dyDescent="0.2">
      <c r="C1517" s="43">
        <v>6.1191160995022198E-4</v>
      </c>
      <c r="D1517" s="43">
        <v>5.5001322887487936E-2</v>
      </c>
      <c r="E1517" s="43">
        <v>5.8921083515420918</v>
      </c>
      <c r="F1517" s="43">
        <v>3.4657740942492214</v>
      </c>
      <c r="H1517" s="43">
        <v>9.3672113352760711E-5</v>
      </c>
      <c r="I1517" s="43">
        <v>8.5430990938562879E-2</v>
      </c>
      <c r="J1517" s="43">
        <v>0</v>
      </c>
      <c r="K1517" s="43">
        <v>1</v>
      </c>
      <c r="M1517" s="43">
        <v>7.8917440133771111E-3</v>
      </c>
      <c r="N1517" s="43">
        <v>4.5716736197599639E-2</v>
      </c>
      <c r="O1517" s="43">
        <v>0</v>
      </c>
      <c r="P1517" s="43">
        <v>1</v>
      </c>
      <c r="R1517" s="43">
        <v>637.24172014154658</v>
      </c>
      <c r="S1517" s="43">
        <v>151.51936277685462</v>
      </c>
      <c r="T1517" s="43">
        <v>6831.0990093453001</v>
      </c>
      <c r="U1517" s="43">
        <v>7619.8600922637015</v>
      </c>
      <c r="W1517" s="43">
        <v>3754.697261197055</v>
      </c>
      <c r="X1517" s="43">
        <v>0</v>
      </c>
      <c r="Y1517" s="43">
        <v>0</v>
      </c>
      <c r="Z1517" s="43">
        <v>3754.697261197055</v>
      </c>
      <c r="AB1517" s="43">
        <v>168.12847140708266</v>
      </c>
      <c r="AC1517" s="43">
        <v>0</v>
      </c>
      <c r="AD1517" s="43">
        <v>0</v>
      </c>
      <c r="AE1517" s="43">
        <v>168.12847140708266</v>
      </c>
      <c r="AG1517" s="43">
        <v>6904888.263341384</v>
      </c>
      <c r="AH1517" s="43">
        <v>811014.60841856385</v>
      </c>
      <c r="AI1517" s="43">
        <v>0</v>
      </c>
      <c r="AJ1517" s="43">
        <v>706139579.90974712</v>
      </c>
      <c r="AK1517" s="43">
        <v>713044468.17308855</v>
      </c>
    </row>
    <row r="1518" spans="3:37" x14ac:dyDescent="0.2">
      <c r="C1518" s="43">
        <v>5.9728523439174291E-4</v>
      </c>
      <c r="D1518" s="43">
        <v>5.5496074571053322E-2</v>
      </c>
      <c r="E1518" s="43">
        <v>5.1321945937003015</v>
      </c>
      <c r="F1518" s="43">
        <v>2.5301450583161973</v>
      </c>
      <c r="H1518" s="43">
        <v>8.2063082453160134E-5</v>
      </c>
      <c r="I1518" s="43">
        <v>0.10532630617409311</v>
      </c>
      <c r="J1518" s="43">
        <v>0</v>
      </c>
      <c r="K1518" s="43">
        <v>1</v>
      </c>
      <c r="M1518" s="43">
        <v>7.7542194922197707E-3</v>
      </c>
      <c r="N1518" s="43">
        <v>4.1933453458402943E-2</v>
      </c>
      <c r="O1518" s="43">
        <v>0</v>
      </c>
      <c r="P1518" s="43">
        <v>1</v>
      </c>
      <c r="R1518" s="43">
        <v>627.60503118194379</v>
      </c>
      <c r="S1518" s="43">
        <v>163.65416112400504</v>
      </c>
      <c r="T1518" s="43">
        <v>6156.6022021374411</v>
      </c>
      <c r="U1518" s="43">
        <v>6947.8613944433901</v>
      </c>
      <c r="W1518" s="43">
        <v>3220.9911480110809</v>
      </c>
      <c r="X1518" s="43">
        <v>0</v>
      </c>
      <c r="Y1518" s="43">
        <v>0</v>
      </c>
      <c r="Z1518" s="43">
        <v>3220.9911480110809</v>
      </c>
      <c r="AB1518" s="43">
        <v>102.75496086300548</v>
      </c>
      <c r="AC1518" s="43">
        <v>0</v>
      </c>
      <c r="AD1518" s="43">
        <v>0</v>
      </c>
      <c r="AE1518" s="43">
        <v>102.75496086300548</v>
      </c>
      <c r="AG1518" s="43">
        <v>5923402.7211923776</v>
      </c>
      <c r="AH1518" s="43">
        <v>695734.08797039348</v>
      </c>
      <c r="AI1518" s="43">
        <v>0</v>
      </c>
      <c r="AJ1518" s="43">
        <v>431570835.624623</v>
      </c>
      <c r="AK1518" s="43">
        <v>437494238.34581536</v>
      </c>
    </row>
    <row r="1519" spans="3:37" x14ac:dyDescent="0.2">
      <c r="C1519" s="43">
        <v>5.9824596833150956E-4</v>
      </c>
      <c r="D1519" s="43">
        <v>5.5012644509247366E-2</v>
      </c>
      <c r="E1519" s="43">
        <v>7.6796491650048857</v>
      </c>
      <c r="F1519" s="43">
        <v>5.6666042783392623</v>
      </c>
      <c r="H1519" s="43">
        <v>9.2219142259097886E-5</v>
      </c>
      <c r="I1519" s="43">
        <v>9.108673376766345E-2</v>
      </c>
      <c r="J1519" s="43">
        <v>0</v>
      </c>
      <c r="K1519" s="43">
        <v>1</v>
      </c>
      <c r="M1519" s="43">
        <v>7.8117490098345435E-3</v>
      </c>
      <c r="N1519" s="43">
        <v>4.4697942444440718E-2</v>
      </c>
      <c r="O1519" s="43">
        <v>0</v>
      </c>
      <c r="P1519" s="43">
        <v>1</v>
      </c>
      <c r="R1519" s="43">
        <v>623.13863078951988</v>
      </c>
      <c r="S1519" s="43">
        <v>159.04447265518826</v>
      </c>
      <c r="T1519" s="43">
        <v>6611.1678839043107</v>
      </c>
      <c r="U1519" s="43">
        <v>7393.3509873490184</v>
      </c>
      <c r="W1519" s="43">
        <v>4785.4860656250239</v>
      </c>
      <c r="X1519" s="43">
        <v>0</v>
      </c>
      <c r="Y1519" s="43">
        <v>0</v>
      </c>
      <c r="Z1519" s="43">
        <v>4785.4860656250239</v>
      </c>
      <c r="AB1519" s="43">
        <v>311.14972984717031</v>
      </c>
      <c r="AC1519" s="43">
        <v>0</v>
      </c>
      <c r="AD1519" s="43">
        <v>0</v>
      </c>
      <c r="AE1519" s="43">
        <v>311.14972984717031</v>
      </c>
      <c r="AG1519" s="43">
        <v>8800508.8746844195</v>
      </c>
      <c r="AH1519" s="43">
        <v>1033664.9901750052</v>
      </c>
      <c r="AI1519" s="43">
        <v>0</v>
      </c>
      <c r="AJ1519" s="43">
        <v>1306828865.3581152</v>
      </c>
      <c r="AK1519" s="43">
        <v>1315629374.2327995</v>
      </c>
    </row>
    <row r="1520" spans="3:37" x14ac:dyDescent="0.2">
      <c r="C1520" s="43">
        <v>5.8788360641828753E-4</v>
      </c>
      <c r="D1520" s="43">
        <v>5.0898213092331127E-2</v>
      </c>
      <c r="E1520" s="43">
        <v>6.61780245108356</v>
      </c>
      <c r="F1520" s="43">
        <v>2.0759688085119028</v>
      </c>
      <c r="H1520" s="43">
        <v>8.8808044308558254E-5</v>
      </c>
      <c r="I1520" s="43">
        <v>9.3816252444139325E-2</v>
      </c>
      <c r="J1520" s="43">
        <v>0</v>
      </c>
      <c r="K1520" s="43">
        <v>1</v>
      </c>
      <c r="M1520" s="43">
        <v>7.8193092287132098E-3</v>
      </c>
      <c r="N1520" s="43">
        <v>4.4201409601033026E-2</v>
      </c>
      <c r="O1520" s="43">
        <v>0</v>
      </c>
      <c r="P1520" s="43">
        <v>1</v>
      </c>
      <c r="R1520" s="43">
        <v>566.54740953154055</v>
      </c>
      <c r="S1520" s="43">
        <v>157.75123207285938</v>
      </c>
      <c r="T1520" s="43">
        <v>6544.0540939532912</v>
      </c>
      <c r="U1520" s="43">
        <v>7268.3527355576907</v>
      </c>
      <c r="W1520" s="43">
        <v>3749.2988354528707</v>
      </c>
      <c r="X1520" s="43">
        <v>0</v>
      </c>
      <c r="Y1520" s="43">
        <v>0</v>
      </c>
      <c r="Z1520" s="43">
        <v>3749.2988354528707</v>
      </c>
      <c r="AB1520" s="43">
        <v>65.225845508309774</v>
      </c>
      <c r="AC1520" s="43">
        <v>0</v>
      </c>
      <c r="AD1520" s="43">
        <v>0</v>
      </c>
      <c r="AE1520" s="43">
        <v>65.225845508309774</v>
      </c>
      <c r="AG1520" s="43">
        <v>6894960.5583978295</v>
      </c>
      <c r="AH1520" s="43">
        <v>809848.54845782008</v>
      </c>
      <c r="AI1520" s="43">
        <v>0</v>
      </c>
      <c r="AJ1520" s="43">
        <v>273948551.13490105</v>
      </c>
      <c r="AK1520" s="43">
        <v>280843511.69329888</v>
      </c>
    </row>
    <row r="1521" spans="3:37" x14ac:dyDescent="0.2">
      <c r="C1521" s="43">
        <v>6.0902751936690511E-4</v>
      </c>
      <c r="D1521" s="43">
        <v>4.973306263432889E-2</v>
      </c>
      <c r="E1521" s="43">
        <v>5.1613802751120712</v>
      </c>
      <c r="F1521" s="43">
        <v>2.4872563881036331</v>
      </c>
      <c r="H1521" s="43">
        <v>8.0221097478746161E-5</v>
      </c>
      <c r="I1521" s="43">
        <v>0.1014822323848722</v>
      </c>
      <c r="J1521" s="43">
        <v>0</v>
      </c>
      <c r="K1521" s="43">
        <v>1</v>
      </c>
      <c r="M1521" s="43">
        <v>7.8186628984598834E-3</v>
      </c>
      <c r="N1521" s="43">
        <v>4.3743736212072386E-2</v>
      </c>
      <c r="O1521" s="43">
        <v>0</v>
      </c>
      <c r="P1521" s="43">
        <v>1</v>
      </c>
      <c r="R1521" s="43">
        <v>573.48821051877815</v>
      </c>
      <c r="S1521" s="43">
        <v>154.14199801391496</v>
      </c>
      <c r="T1521" s="43">
        <v>6475.759863059734</v>
      </c>
      <c r="U1521" s="43">
        <v>7203.3900715924274</v>
      </c>
      <c r="W1521" s="43">
        <v>2959.9907377809404</v>
      </c>
      <c r="X1521" s="43">
        <v>0</v>
      </c>
      <c r="Y1521" s="43">
        <v>0</v>
      </c>
      <c r="Z1521" s="43">
        <v>2959.9907377809404</v>
      </c>
      <c r="AB1521" s="43">
        <v>91.262868491790641</v>
      </c>
      <c r="AC1521" s="43">
        <v>0</v>
      </c>
      <c r="AD1521" s="43">
        <v>0</v>
      </c>
      <c r="AE1521" s="43">
        <v>91.262868491790641</v>
      </c>
      <c r="AG1521" s="43">
        <v>5443422.9667791491</v>
      </c>
      <c r="AH1521" s="43">
        <v>639357.99936068314</v>
      </c>
      <c r="AI1521" s="43">
        <v>0</v>
      </c>
      <c r="AJ1521" s="43">
        <v>383304047.66552067</v>
      </c>
      <c r="AK1521" s="43">
        <v>388747470.63229984</v>
      </c>
    </row>
    <row r="1522" spans="3:37" x14ac:dyDescent="0.2">
      <c r="C1522" s="43">
        <v>5.9264364390987042E-4</v>
      </c>
      <c r="D1522" s="43">
        <v>5.973768828045245E-2</v>
      </c>
      <c r="E1522" s="43">
        <v>10.808660372572092</v>
      </c>
      <c r="F1522" s="43">
        <v>2.6383301053350983</v>
      </c>
      <c r="H1522" s="43">
        <v>9.0954297974010778E-5</v>
      </c>
      <c r="I1522" s="43">
        <v>8.6334711807643155E-2</v>
      </c>
      <c r="J1522" s="43">
        <v>0</v>
      </c>
      <c r="K1522" s="43">
        <v>1</v>
      </c>
      <c r="M1522" s="43">
        <v>7.9789951929092329E-3</v>
      </c>
      <c r="N1522" s="43">
        <v>4.4447358174325935E-2</v>
      </c>
      <c r="O1522" s="43">
        <v>0</v>
      </c>
      <c r="P1522" s="43">
        <v>1</v>
      </c>
      <c r="R1522" s="43">
        <v>670.32345532106228</v>
      </c>
      <c r="S1522" s="43">
        <v>148.67948309698704</v>
      </c>
      <c r="T1522" s="43">
        <v>6714.853300022879</v>
      </c>
      <c r="U1522" s="43">
        <v>7533.8562384409288</v>
      </c>
      <c r="W1522" s="43">
        <v>7245.298568334365</v>
      </c>
      <c r="X1522" s="43">
        <v>0</v>
      </c>
      <c r="Y1522" s="43">
        <v>0</v>
      </c>
      <c r="Z1522" s="43">
        <v>7245.298568334365</v>
      </c>
      <c r="AB1522" s="43">
        <v>117.5085873966275</v>
      </c>
      <c r="AC1522" s="43">
        <v>0</v>
      </c>
      <c r="AD1522" s="43">
        <v>0</v>
      </c>
      <c r="AE1522" s="43">
        <v>117.5085873966275</v>
      </c>
      <c r="AG1522" s="43">
        <v>13324104.067166897</v>
      </c>
      <c r="AH1522" s="43">
        <v>1564984.4907602228</v>
      </c>
      <c r="AI1522" s="43">
        <v>0</v>
      </c>
      <c r="AJ1522" s="43">
        <v>493536067.06583554</v>
      </c>
      <c r="AK1522" s="43">
        <v>506860171.13300246</v>
      </c>
    </row>
    <row r="1523" spans="3:37" x14ac:dyDescent="0.2">
      <c r="C1523" s="43">
        <v>6.3291776157259338E-4</v>
      </c>
      <c r="D1523" s="43">
        <v>5.4097216543500901E-2</v>
      </c>
      <c r="E1523" s="43">
        <v>0.44297168005723703</v>
      </c>
      <c r="F1523" s="43">
        <v>1.9660084077849702</v>
      </c>
      <c r="H1523" s="43">
        <v>8.4523699199836786E-5</v>
      </c>
      <c r="I1523" s="43">
        <v>0.11135610899699822</v>
      </c>
      <c r="J1523" s="43">
        <v>0</v>
      </c>
      <c r="K1523" s="43">
        <v>1</v>
      </c>
      <c r="M1523" s="43">
        <v>7.7672062408700518E-3</v>
      </c>
      <c r="N1523" s="43">
        <v>4.3958847913563109E-2</v>
      </c>
      <c r="O1523" s="43">
        <v>0</v>
      </c>
      <c r="P1523" s="43">
        <v>1</v>
      </c>
      <c r="R1523" s="43">
        <v>648.28291495105543</v>
      </c>
      <c r="S1523" s="43">
        <v>178.21116776038264</v>
      </c>
      <c r="T1523" s="43">
        <v>6464.7764483595374</v>
      </c>
      <c r="U1523" s="43">
        <v>7291.2705310709753</v>
      </c>
      <c r="W1523" s="43">
        <v>287.1709719882719</v>
      </c>
      <c r="X1523" s="43">
        <v>0</v>
      </c>
      <c r="Y1523" s="43">
        <v>0</v>
      </c>
      <c r="Z1523" s="43">
        <v>287.1709719882719</v>
      </c>
      <c r="AB1523" s="43">
        <v>67.00840187186931</v>
      </c>
      <c r="AC1523" s="43">
        <v>0</v>
      </c>
      <c r="AD1523" s="43">
        <v>0</v>
      </c>
      <c r="AE1523" s="43">
        <v>67.00840187186931</v>
      </c>
      <c r="AG1523" s="43">
        <v>528107.41748643201</v>
      </c>
      <c r="AH1523" s="43">
        <v>62028.929949466728</v>
      </c>
      <c r="AI1523" s="43">
        <v>0</v>
      </c>
      <c r="AJ1523" s="43">
        <v>281435287.8618511</v>
      </c>
      <c r="AK1523" s="43">
        <v>281963395.27933753</v>
      </c>
    </row>
    <row r="1524" spans="3:37" x14ac:dyDescent="0.2">
      <c r="C1524" s="43">
        <v>6.1038958758052875E-4</v>
      </c>
      <c r="D1524" s="43">
        <v>5.6064766813292199E-2</v>
      </c>
      <c r="E1524" s="43">
        <v>7.8268872613671654</v>
      </c>
      <c r="F1524" s="43">
        <v>2.2016421241904394</v>
      </c>
      <c r="H1524" s="43">
        <v>9.3174200450962807E-5</v>
      </c>
      <c r="I1524" s="43">
        <v>9.1714751732077937E-2</v>
      </c>
      <c r="J1524" s="43">
        <v>0</v>
      </c>
      <c r="K1524" s="43">
        <v>1</v>
      </c>
      <c r="M1524" s="43">
        <v>7.8430295213322634E-3</v>
      </c>
      <c r="N1524" s="43">
        <v>4.3417343593521958E-2</v>
      </c>
      <c r="O1524" s="43">
        <v>0</v>
      </c>
      <c r="P1524" s="43">
        <v>1</v>
      </c>
      <c r="R1524" s="43">
        <v>647.94703887337926</v>
      </c>
      <c r="S1524" s="43">
        <v>161.79952496999857</v>
      </c>
      <c r="T1524" s="43">
        <v>6447.4720917967998</v>
      </c>
      <c r="U1524" s="43">
        <v>7257.2186556401775</v>
      </c>
      <c r="W1524" s="43">
        <v>5071.4084245986278</v>
      </c>
      <c r="X1524" s="43">
        <v>0</v>
      </c>
      <c r="Y1524" s="43">
        <v>0</v>
      </c>
      <c r="Z1524" s="43">
        <v>5071.4084245986278</v>
      </c>
      <c r="AB1524" s="43">
        <v>83.310248808554263</v>
      </c>
      <c r="AC1524" s="43">
        <v>0</v>
      </c>
      <c r="AD1524" s="43">
        <v>0</v>
      </c>
      <c r="AE1524" s="43">
        <v>83.310248808554263</v>
      </c>
      <c r="AG1524" s="43">
        <v>9326320.0928368773</v>
      </c>
      <c r="AH1524" s="43">
        <v>1095424.2197133035</v>
      </c>
      <c r="AI1524" s="43">
        <v>0</v>
      </c>
      <c r="AJ1524" s="43">
        <v>349903044.99592793</v>
      </c>
      <c r="AK1524" s="43">
        <v>359229365.08876479</v>
      </c>
    </row>
    <row r="1525" spans="3:37" x14ac:dyDescent="0.2">
      <c r="C1525" s="43">
        <v>5.956728534369125E-4</v>
      </c>
      <c r="D1525" s="43">
        <v>5.6486652585956532E-2</v>
      </c>
      <c r="E1525" s="43">
        <v>1.6757520585757655</v>
      </c>
      <c r="F1525" s="43">
        <v>3.1502153255413967</v>
      </c>
      <c r="H1525" s="43">
        <v>8.7944828607754836E-5</v>
      </c>
      <c r="I1525" s="43">
        <v>9.0394577588777017E-2</v>
      </c>
      <c r="J1525" s="43">
        <v>0</v>
      </c>
      <c r="K1525" s="43">
        <v>1</v>
      </c>
      <c r="M1525" s="43">
        <v>7.8296807816007896E-3</v>
      </c>
      <c r="N1525" s="43">
        <v>4.6900072332052956E-2</v>
      </c>
      <c r="O1525" s="43">
        <v>0</v>
      </c>
      <c r="P1525" s="43">
        <v>1</v>
      </c>
      <c r="R1525" s="43">
        <v>637.08300568776883</v>
      </c>
      <c r="S1525" s="43">
        <v>150.52029447740682</v>
      </c>
      <c r="T1525" s="43">
        <v>6952.8032736156756</v>
      </c>
      <c r="U1525" s="43">
        <v>7740.4065737808514</v>
      </c>
      <c r="W1525" s="43">
        <v>1067.5931582649148</v>
      </c>
      <c r="X1525" s="43">
        <v>0</v>
      </c>
      <c r="Y1525" s="43">
        <v>0</v>
      </c>
      <c r="Z1525" s="43">
        <v>1067.5931582649148</v>
      </c>
      <c r="AB1525" s="43">
        <v>146.57562374448449</v>
      </c>
      <c r="AC1525" s="43">
        <v>0</v>
      </c>
      <c r="AD1525" s="43">
        <v>0</v>
      </c>
      <c r="AE1525" s="43">
        <v>146.57562374448449</v>
      </c>
      <c r="AG1525" s="43">
        <v>1963303.8180491782</v>
      </c>
      <c r="AH1525" s="43">
        <v>230600.12218522158</v>
      </c>
      <c r="AI1525" s="43">
        <v>0</v>
      </c>
      <c r="AJ1525" s="43">
        <v>615617619.72683489</v>
      </c>
      <c r="AK1525" s="43">
        <v>617580923.54488409</v>
      </c>
    </row>
    <row r="1526" spans="3:37" x14ac:dyDescent="0.2">
      <c r="C1526" s="43">
        <v>5.950031613845575E-4</v>
      </c>
      <c r="D1526" s="43">
        <v>5.6434216773865065E-2</v>
      </c>
      <c r="E1526" s="43">
        <v>3.0062162320809751</v>
      </c>
      <c r="F1526" s="43">
        <v>4.0717070808363474</v>
      </c>
      <c r="H1526" s="43">
        <v>9.0290062151443529E-5</v>
      </c>
      <c r="I1526" s="43">
        <v>0.10126100231402946</v>
      </c>
      <c r="J1526" s="43">
        <v>0</v>
      </c>
      <c r="K1526" s="43">
        <v>1</v>
      </c>
      <c r="M1526" s="43">
        <v>7.827626702370024E-3</v>
      </c>
      <c r="N1526" s="43">
        <v>4.7117080521364652E-2</v>
      </c>
      <c r="O1526" s="43">
        <v>0</v>
      </c>
      <c r="P1526" s="43">
        <v>1</v>
      </c>
      <c r="R1526" s="43">
        <v>635.77602695572466</v>
      </c>
      <c r="S1526" s="43">
        <v>173.11095275187074</v>
      </c>
      <c r="T1526" s="43">
        <v>6983.1416503449318</v>
      </c>
      <c r="U1526" s="43">
        <v>7792.0286300525277</v>
      </c>
      <c r="W1526" s="43">
        <v>1911.2802122022511</v>
      </c>
      <c r="X1526" s="43">
        <v>0</v>
      </c>
      <c r="Y1526" s="43">
        <v>0</v>
      </c>
      <c r="Z1526" s="43">
        <v>1911.2802122022511</v>
      </c>
      <c r="AB1526" s="43">
        <v>208.96219644937128</v>
      </c>
      <c r="AC1526" s="43">
        <v>0</v>
      </c>
      <c r="AD1526" s="43">
        <v>0</v>
      </c>
      <c r="AE1526" s="43">
        <v>208.96219644937128</v>
      </c>
      <c r="AG1526" s="43">
        <v>3514844.3102399395</v>
      </c>
      <c r="AH1526" s="43">
        <v>412836.52583568625</v>
      </c>
      <c r="AI1526" s="43">
        <v>0</v>
      </c>
      <c r="AJ1526" s="43">
        <v>877641225.08735931</v>
      </c>
      <c r="AK1526" s="43">
        <v>881156069.39759922</v>
      </c>
    </row>
    <row r="1527" spans="3:37" x14ac:dyDescent="0.2">
      <c r="C1527" s="43">
        <v>6.0760072770750593E-4</v>
      </c>
      <c r="D1527" s="43">
        <v>5.3783720449386369E-2</v>
      </c>
      <c r="E1527" s="43">
        <v>6.2999213892152017</v>
      </c>
      <c r="F1527" s="43">
        <v>5.2080090991072341</v>
      </c>
      <c r="H1527" s="43">
        <v>9.0941758552398611E-5</v>
      </c>
      <c r="I1527" s="43">
        <v>0.11002561353566098</v>
      </c>
      <c r="J1527" s="43">
        <v>0</v>
      </c>
      <c r="K1527" s="43">
        <v>1</v>
      </c>
      <c r="M1527" s="43">
        <v>7.7264349980581118E-3</v>
      </c>
      <c r="N1527" s="43">
        <v>4.2607391579702621E-2</v>
      </c>
      <c r="O1527" s="43">
        <v>0</v>
      </c>
      <c r="P1527" s="43">
        <v>1</v>
      </c>
      <c r="R1527" s="43">
        <v>618.74471016628524</v>
      </c>
      <c r="S1527" s="43">
        <v>189.4521419305236</v>
      </c>
      <c r="T1527" s="43">
        <v>6233.1341741327287</v>
      </c>
      <c r="U1527" s="43">
        <v>7041.3310262295372</v>
      </c>
      <c r="W1527" s="43">
        <v>3898.0430340403409</v>
      </c>
      <c r="X1527" s="43">
        <v>0</v>
      </c>
      <c r="Y1527" s="43">
        <v>0</v>
      </c>
      <c r="Z1527" s="43">
        <v>3898.0430340403409</v>
      </c>
      <c r="AB1527" s="43">
        <v>278.59412063324902</v>
      </c>
      <c r="AC1527" s="43">
        <v>0</v>
      </c>
      <c r="AD1527" s="43">
        <v>0</v>
      </c>
      <c r="AE1527" s="43">
        <v>278.59412063324902</v>
      </c>
      <c r="AG1527" s="43">
        <v>7168501.1396001866</v>
      </c>
      <c r="AH1527" s="43">
        <v>841977.29535271367</v>
      </c>
      <c r="AI1527" s="43">
        <v>0</v>
      </c>
      <c r="AJ1527" s="43">
        <v>1170095306.6596458</v>
      </c>
      <c r="AK1527" s="43">
        <v>1177263807.7992461</v>
      </c>
    </row>
    <row r="1528" spans="3:37" x14ac:dyDescent="0.2">
      <c r="C1528" s="43">
        <v>6.0950508922348373E-4</v>
      </c>
      <c r="D1528" s="43">
        <v>5.6435716177606121E-2</v>
      </c>
      <c r="E1528" s="43">
        <v>5.364851851587475</v>
      </c>
      <c r="F1528" s="43">
        <v>5.6179902827535946</v>
      </c>
      <c r="H1528" s="43">
        <v>8.7938749400034457E-5</v>
      </c>
      <c r="I1528" s="43">
        <v>9.3999268222906412E-2</v>
      </c>
      <c r="J1528" s="43">
        <v>0</v>
      </c>
      <c r="K1528" s="43">
        <v>1</v>
      </c>
      <c r="M1528" s="43">
        <v>7.8574228096824905E-3</v>
      </c>
      <c r="N1528" s="43">
        <v>4.7375230629931875E-2</v>
      </c>
      <c r="O1528" s="43">
        <v>0</v>
      </c>
      <c r="P1528" s="43">
        <v>1</v>
      </c>
      <c r="R1528" s="43">
        <v>651.28900974943872</v>
      </c>
      <c r="S1528" s="43">
        <v>156.5118159947003</v>
      </c>
      <c r="T1528" s="43">
        <v>7048.128821173781</v>
      </c>
      <c r="U1528" s="43">
        <v>7855.9296469179199</v>
      </c>
      <c r="W1528" s="43">
        <v>3494.0690498728495</v>
      </c>
      <c r="X1528" s="43">
        <v>0</v>
      </c>
      <c r="Y1528" s="43">
        <v>0</v>
      </c>
      <c r="Z1528" s="43">
        <v>3494.0690498728495</v>
      </c>
      <c r="AB1528" s="43">
        <v>321.8181560567217</v>
      </c>
      <c r="AC1528" s="43">
        <v>0</v>
      </c>
      <c r="AD1528" s="43">
        <v>0</v>
      </c>
      <c r="AE1528" s="43">
        <v>321.8181560567217</v>
      </c>
      <c r="AG1528" s="43">
        <v>6425592.9827161701</v>
      </c>
      <c r="AH1528" s="43">
        <v>754718.91477253544</v>
      </c>
      <c r="AI1528" s="43">
        <v>0</v>
      </c>
      <c r="AJ1528" s="43">
        <v>1351636255.4382312</v>
      </c>
      <c r="AK1528" s="43">
        <v>1358061848.4209473</v>
      </c>
    </row>
    <row r="1529" spans="3:37" x14ac:dyDescent="0.2">
      <c r="C1529" s="43">
        <v>6.415042703087348E-4</v>
      </c>
      <c r="D1529" s="43">
        <v>5.7596417404472078E-2</v>
      </c>
      <c r="E1529" s="43">
        <v>6.116562851234483</v>
      </c>
      <c r="F1529" s="43">
        <v>1.0605657955567955</v>
      </c>
      <c r="H1529" s="43">
        <v>1.0876673154525118E-4</v>
      </c>
      <c r="I1529" s="43">
        <v>9.881877196924288E-2</v>
      </c>
      <c r="J1529" s="43">
        <v>0</v>
      </c>
      <c r="K1529" s="43">
        <v>1</v>
      </c>
      <c r="M1529" s="43">
        <v>7.7354089162320139E-3</v>
      </c>
      <c r="N1529" s="43">
        <v>4.2739075694488149E-2</v>
      </c>
      <c r="O1529" s="43">
        <v>0</v>
      </c>
      <c r="P1529" s="43">
        <v>1</v>
      </c>
      <c r="R1529" s="43">
        <v>699.58001572012631</v>
      </c>
      <c r="S1529" s="43">
        <v>203.50632114619157</v>
      </c>
      <c r="T1529" s="43">
        <v>6259.660437779401</v>
      </c>
      <c r="U1529" s="43">
        <v>7162.7467746457187</v>
      </c>
      <c r="W1529" s="43">
        <v>4279.0251356197605</v>
      </c>
      <c r="X1529" s="43">
        <v>0</v>
      </c>
      <c r="Y1529" s="43">
        <v>0</v>
      </c>
      <c r="Z1529" s="43">
        <v>4279.0251356197605</v>
      </c>
      <c r="AB1529" s="43">
        <v>4.5336563622265702</v>
      </c>
      <c r="AC1529" s="43">
        <v>0</v>
      </c>
      <c r="AD1529" s="43">
        <v>0</v>
      </c>
      <c r="AE1529" s="43">
        <v>4.5336563622265702</v>
      </c>
      <c r="AG1529" s="43">
        <v>7869127.2244047392</v>
      </c>
      <c r="AH1529" s="43">
        <v>924269.42929386825</v>
      </c>
      <c r="AI1529" s="43">
        <v>0</v>
      </c>
      <c r="AJ1529" s="43">
        <v>19041356.721351594</v>
      </c>
      <c r="AK1529" s="43">
        <v>26910483.945756331</v>
      </c>
    </row>
    <row r="1530" spans="3:37" x14ac:dyDescent="0.2">
      <c r="C1530" s="43">
        <v>6.1811984224746652E-4</v>
      </c>
      <c r="D1530" s="43">
        <v>5.3817472294238854E-2</v>
      </c>
      <c r="E1530" s="43">
        <v>3.4874695389050157</v>
      </c>
      <c r="F1530" s="43">
        <v>1.8048383344467012</v>
      </c>
      <c r="H1530" s="43">
        <v>8.9561864806269895E-5</v>
      </c>
      <c r="I1530" s="43">
        <v>0.10206934412305202</v>
      </c>
      <c r="J1530" s="43">
        <v>0</v>
      </c>
      <c r="K1530" s="43">
        <v>1</v>
      </c>
      <c r="M1530" s="43">
        <v>7.8240305660811291E-3</v>
      </c>
      <c r="N1530" s="43">
        <v>4.6085955866934647E-2</v>
      </c>
      <c r="O1530" s="43">
        <v>0</v>
      </c>
      <c r="P1530" s="43">
        <v>1</v>
      </c>
      <c r="R1530" s="43">
        <v>629.85176947478567</v>
      </c>
      <c r="S1530" s="43">
        <v>173.08555481230695</v>
      </c>
      <c r="T1530" s="43">
        <v>6827.1824768228726</v>
      </c>
      <c r="U1530" s="43">
        <v>7630.119801109965</v>
      </c>
      <c r="W1530" s="43">
        <v>2196.588860068739</v>
      </c>
      <c r="X1530" s="43">
        <v>0</v>
      </c>
      <c r="Y1530" s="43">
        <v>0</v>
      </c>
      <c r="Z1530" s="43">
        <v>2196.588860068739</v>
      </c>
      <c r="AB1530" s="43">
        <v>54.241386852886158</v>
      </c>
      <c r="AC1530" s="43">
        <v>0</v>
      </c>
      <c r="AD1530" s="43">
        <v>0</v>
      </c>
      <c r="AE1530" s="43">
        <v>54.241386852886158</v>
      </c>
      <c r="AG1530" s="43">
        <v>4039526.9136664108</v>
      </c>
      <c r="AH1530" s="43">
        <v>474463.1937748476</v>
      </c>
      <c r="AI1530" s="43">
        <v>0</v>
      </c>
      <c r="AJ1530" s="43">
        <v>227813824.78212187</v>
      </c>
      <c r="AK1530" s="43">
        <v>231853351.69578826</v>
      </c>
    </row>
    <row r="1531" spans="3:37" x14ac:dyDescent="0.2">
      <c r="C1531" s="43">
        <v>6.0085479359948707E-4</v>
      </c>
      <c r="D1531" s="43">
        <v>5.3572583984860013E-2</v>
      </c>
      <c r="E1531" s="43">
        <v>2.377483288118047</v>
      </c>
      <c r="F1531" s="43">
        <v>1.1551405036221256</v>
      </c>
      <c r="H1531" s="43">
        <v>9.1280408672345104E-5</v>
      </c>
      <c r="I1531" s="43">
        <v>0.10987021353062265</v>
      </c>
      <c r="J1531" s="43">
        <v>0</v>
      </c>
      <c r="K1531" s="43">
        <v>1</v>
      </c>
      <c r="M1531" s="43">
        <v>7.8815239149214733E-3</v>
      </c>
      <c r="N1531" s="43">
        <v>4.7909062381812473E-2</v>
      </c>
      <c r="O1531" s="43">
        <v>0</v>
      </c>
      <c r="P1531" s="43">
        <v>1</v>
      </c>
      <c r="R1531" s="43">
        <v>609.47303726654502</v>
      </c>
      <c r="S1531" s="43">
        <v>189.88904798039653</v>
      </c>
      <c r="T1531" s="43">
        <v>7149.4106333910286</v>
      </c>
      <c r="U1531" s="43">
        <v>7948.7727186379698</v>
      </c>
      <c r="W1531" s="43">
        <v>1449.0119606597584</v>
      </c>
      <c r="X1531" s="43">
        <v>0</v>
      </c>
      <c r="Y1531" s="43">
        <v>0</v>
      </c>
      <c r="Z1531" s="43">
        <v>1449.0119606597584</v>
      </c>
      <c r="AB1531" s="43">
        <v>10.117273072183298</v>
      </c>
      <c r="AC1531" s="43">
        <v>0</v>
      </c>
      <c r="AD1531" s="43">
        <v>0</v>
      </c>
      <c r="AE1531" s="43">
        <v>10.117273072183298</v>
      </c>
      <c r="AG1531" s="43">
        <v>2664732.9956532959</v>
      </c>
      <c r="AH1531" s="43">
        <v>312986.58350250783</v>
      </c>
      <c r="AI1531" s="43">
        <v>0</v>
      </c>
      <c r="AJ1531" s="43">
        <v>42492546.903169855</v>
      </c>
      <c r="AK1531" s="43">
        <v>45157279.89882315</v>
      </c>
    </row>
    <row r="1532" spans="3:37" x14ac:dyDescent="0.2">
      <c r="C1532" s="43">
        <v>6.0390112633958658E-4</v>
      </c>
      <c r="D1532" s="43">
        <v>4.8456362247680504E-2</v>
      </c>
      <c r="E1532" s="43">
        <v>1.9020326476004843</v>
      </c>
      <c r="F1532" s="43">
        <v>4.302541339986778</v>
      </c>
      <c r="H1532" s="43">
        <v>8.6411892127518869E-5</v>
      </c>
      <c r="I1532" s="43">
        <v>9.2409369453112164E-2</v>
      </c>
      <c r="J1532" s="43">
        <v>0</v>
      </c>
      <c r="K1532" s="43">
        <v>1</v>
      </c>
      <c r="M1532" s="43">
        <v>7.7510632120739728E-3</v>
      </c>
      <c r="N1532" s="43">
        <v>4.3677202625830587E-2</v>
      </c>
      <c r="O1532" s="43">
        <v>0</v>
      </c>
      <c r="P1532" s="43">
        <v>1</v>
      </c>
      <c r="R1532" s="43">
        <v>554.06283483935249</v>
      </c>
      <c r="S1532" s="43">
        <v>151.19307311165917</v>
      </c>
      <c r="T1532" s="43">
        <v>6410.0064570485083</v>
      </c>
      <c r="U1532" s="43">
        <v>7115.2623649995203</v>
      </c>
      <c r="W1532" s="43">
        <v>1053.8456006865235</v>
      </c>
      <c r="X1532" s="43">
        <v>0</v>
      </c>
      <c r="Y1532" s="43">
        <v>0</v>
      </c>
      <c r="Z1532" s="43">
        <v>1053.8456006865235</v>
      </c>
      <c r="AB1532" s="43">
        <v>195.79024961977339</v>
      </c>
      <c r="AC1532" s="43">
        <v>0</v>
      </c>
      <c r="AD1532" s="43">
        <v>0</v>
      </c>
      <c r="AE1532" s="43">
        <v>195.79024961977339</v>
      </c>
      <c r="AG1532" s="43">
        <v>1938022.0596625167</v>
      </c>
      <c r="AH1532" s="43">
        <v>227630.64974828908</v>
      </c>
      <c r="AI1532" s="43">
        <v>0</v>
      </c>
      <c r="AJ1532" s="43">
        <v>822319048.40304828</v>
      </c>
      <c r="AK1532" s="43">
        <v>824257070.46271074</v>
      </c>
    </row>
    <row r="1533" spans="3:37" x14ac:dyDescent="0.2">
      <c r="C1533" s="43">
        <v>6.1102753184927305E-4</v>
      </c>
      <c r="D1533" s="43">
        <v>5.2461331463861491E-2</v>
      </c>
      <c r="E1533" s="43">
        <v>4.5430741902216614</v>
      </c>
      <c r="F1533" s="43">
        <v>3.4709060924959143</v>
      </c>
      <c r="H1533" s="43">
        <v>9.1478876985018331E-5</v>
      </c>
      <c r="I1533" s="43">
        <v>0.10503227125464376</v>
      </c>
      <c r="J1533" s="43">
        <v>0</v>
      </c>
      <c r="K1533" s="43">
        <v>1</v>
      </c>
      <c r="M1533" s="43">
        <v>7.8481812191158566E-3</v>
      </c>
      <c r="N1533" s="43">
        <v>4.5362476395953311E-2</v>
      </c>
      <c r="O1533" s="43">
        <v>0</v>
      </c>
      <c r="P1533" s="43">
        <v>1</v>
      </c>
      <c r="R1533" s="43">
        <v>606.93538877570325</v>
      </c>
      <c r="S1533" s="43">
        <v>181.92230675102905</v>
      </c>
      <c r="T1533" s="43">
        <v>6740.7489170328172</v>
      </c>
      <c r="U1533" s="43">
        <v>7529.6066125595498</v>
      </c>
      <c r="W1533" s="43">
        <v>2757.3524998790472</v>
      </c>
      <c r="X1533" s="43">
        <v>0</v>
      </c>
      <c r="Y1533" s="43">
        <v>0</v>
      </c>
      <c r="Z1533" s="43">
        <v>2757.3524998790472</v>
      </c>
      <c r="AB1533" s="43">
        <v>160.46579743686701</v>
      </c>
      <c r="AC1533" s="43">
        <v>0</v>
      </c>
      <c r="AD1533" s="43">
        <v>0</v>
      </c>
      <c r="AE1533" s="43">
        <v>160.46579743686701</v>
      </c>
      <c r="AG1533" s="43">
        <v>5070771.2472775681</v>
      </c>
      <c r="AH1533" s="43">
        <v>595588.1399738742</v>
      </c>
      <c r="AI1533" s="43">
        <v>0</v>
      </c>
      <c r="AJ1533" s="43">
        <v>673956349.23484147</v>
      </c>
      <c r="AK1533" s="43">
        <v>679027120.48211908</v>
      </c>
    </row>
    <row r="1534" spans="3:37" x14ac:dyDescent="0.2">
      <c r="C1534" s="43">
        <v>5.8916135541927002E-4</v>
      </c>
      <c r="D1534" s="43">
        <v>5.9440221611660404E-2</v>
      </c>
      <c r="E1534" s="43">
        <v>3.9755423365417006</v>
      </c>
      <c r="F1534" s="43">
        <v>1.9438630700686783</v>
      </c>
      <c r="H1534" s="43">
        <v>9.1087272114820372E-5</v>
      </c>
      <c r="I1534" s="43">
        <v>9.6922935523457876E-2</v>
      </c>
      <c r="J1534" s="43">
        <v>0</v>
      </c>
      <c r="K1534" s="43">
        <v>1</v>
      </c>
      <c r="M1534" s="43">
        <v>7.8126965475556545E-3</v>
      </c>
      <c r="N1534" s="43">
        <v>4.583103032382474E-2</v>
      </c>
      <c r="O1534" s="43">
        <v>0</v>
      </c>
      <c r="P1534" s="43">
        <v>1</v>
      </c>
      <c r="R1534" s="43">
        <v>663.06643691074919</v>
      </c>
      <c r="S1534" s="43">
        <v>167.15779281871085</v>
      </c>
      <c r="T1534" s="43">
        <v>6779.582495718214</v>
      </c>
      <c r="U1534" s="43">
        <v>7609.8067254476737</v>
      </c>
      <c r="W1534" s="43">
        <v>2636.04869187854</v>
      </c>
      <c r="X1534" s="43">
        <v>0</v>
      </c>
      <c r="Y1534" s="43">
        <v>0</v>
      </c>
      <c r="Z1534" s="43">
        <v>2636.04869187854</v>
      </c>
      <c r="AB1534" s="43">
        <v>66.965299739822484</v>
      </c>
      <c r="AC1534" s="43">
        <v>0</v>
      </c>
      <c r="AD1534" s="43">
        <v>0</v>
      </c>
      <c r="AE1534" s="43">
        <v>66.965299739822484</v>
      </c>
      <c r="AG1534" s="43">
        <v>4847693.5443646349</v>
      </c>
      <c r="AH1534" s="43">
        <v>569386.51744576462</v>
      </c>
      <c r="AI1534" s="43">
        <v>0</v>
      </c>
      <c r="AJ1534" s="43">
        <v>281254258.90725446</v>
      </c>
      <c r="AK1534" s="43">
        <v>286101952.45161909</v>
      </c>
    </row>
    <row r="1535" spans="3:37" x14ac:dyDescent="0.2">
      <c r="C1535" s="43">
        <v>6.0924249318126738E-4</v>
      </c>
      <c r="D1535" s="43">
        <v>4.9025808260587132E-2</v>
      </c>
      <c r="E1535" s="43">
        <v>4.5198451214606967</v>
      </c>
      <c r="F1535" s="43">
        <v>3.6110878897815235</v>
      </c>
      <c r="H1535" s="43">
        <v>9.0998930991625926E-5</v>
      </c>
      <c r="I1535" s="43">
        <v>9.135625148714574E-2</v>
      </c>
      <c r="J1535" s="43">
        <v>0</v>
      </c>
      <c r="K1535" s="43">
        <v>1</v>
      </c>
      <c r="M1535" s="43">
        <v>7.7608446907977587E-3</v>
      </c>
      <c r="N1535" s="43">
        <v>4.3719072721384075E-2</v>
      </c>
      <c r="O1535" s="43">
        <v>0</v>
      </c>
      <c r="P1535" s="43">
        <v>1</v>
      </c>
      <c r="R1535" s="43">
        <v>565.53217947000689</v>
      </c>
      <c r="S1535" s="43">
        <v>157.40442406908326</v>
      </c>
      <c r="T1535" s="43">
        <v>6424.2481373052606</v>
      </c>
      <c r="U1535" s="43">
        <v>7147.1847408443509</v>
      </c>
      <c r="W1535" s="43">
        <v>2556.117862406546</v>
      </c>
      <c r="X1535" s="43">
        <v>0</v>
      </c>
      <c r="Y1535" s="43">
        <v>0</v>
      </c>
      <c r="Z1535" s="43">
        <v>2556.117862406546</v>
      </c>
      <c r="AB1535" s="43">
        <v>158.00200208525982</v>
      </c>
      <c r="AC1535" s="43">
        <v>0</v>
      </c>
      <c r="AD1535" s="43">
        <v>0</v>
      </c>
      <c r="AE1535" s="43">
        <v>158.00200208525982</v>
      </c>
      <c r="AG1535" s="43">
        <v>4700700.7489656378</v>
      </c>
      <c r="AH1535" s="43">
        <v>552121.45827981399</v>
      </c>
      <c r="AI1535" s="43">
        <v>0</v>
      </c>
      <c r="AJ1535" s="43">
        <v>663608408.75809121</v>
      </c>
      <c r="AK1535" s="43">
        <v>668309109.50705683</v>
      </c>
    </row>
    <row r="1536" spans="3:37" x14ac:dyDescent="0.2">
      <c r="C1536" s="43">
        <v>6.1191636404722693E-4</v>
      </c>
      <c r="D1536" s="43">
        <v>5.1941032333055116E-2</v>
      </c>
      <c r="E1536" s="43">
        <v>7.8529496667967962</v>
      </c>
      <c r="F1536" s="43">
        <v>7.2880152839228582</v>
      </c>
      <c r="H1536" s="43">
        <v>8.3563537826224948E-5</v>
      </c>
      <c r="I1536" s="43">
        <v>9.0485881710244173E-2</v>
      </c>
      <c r="J1536" s="43">
        <v>0</v>
      </c>
      <c r="K1536" s="43">
        <v>1</v>
      </c>
      <c r="M1536" s="43">
        <v>7.8963479401309433E-3</v>
      </c>
      <c r="N1536" s="43">
        <v>4.7585024579835267E-2</v>
      </c>
      <c r="O1536" s="43">
        <v>0</v>
      </c>
      <c r="P1536" s="43">
        <v>1</v>
      </c>
      <c r="R1536" s="43">
        <v>601.79006988704145</v>
      </c>
      <c r="S1536" s="43">
        <v>143.16604043529659</v>
      </c>
      <c r="T1536" s="43">
        <v>7114.4109435049322</v>
      </c>
      <c r="U1536" s="43">
        <v>7859.36705382727</v>
      </c>
      <c r="W1536" s="43">
        <v>4725.8271288010628</v>
      </c>
      <c r="X1536" s="43">
        <v>0</v>
      </c>
      <c r="Y1536" s="43">
        <v>0</v>
      </c>
      <c r="Z1536" s="43">
        <v>4725.8271288010628</v>
      </c>
      <c r="AB1536" s="43">
        <v>404.89497181641121</v>
      </c>
      <c r="AC1536" s="43">
        <v>0</v>
      </c>
      <c r="AD1536" s="43">
        <v>0</v>
      </c>
      <c r="AE1536" s="43">
        <v>404.89497181641121</v>
      </c>
      <c r="AG1536" s="43">
        <v>8690796.0898651537</v>
      </c>
      <c r="AH1536" s="43">
        <v>1020778.6598210295</v>
      </c>
      <c r="AI1536" s="43">
        <v>0</v>
      </c>
      <c r="AJ1536" s="43">
        <v>1700558881.628927</v>
      </c>
      <c r="AK1536" s="43">
        <v>1709249677.7187922</v>
      </c>
    </row>
    <row r="1537" spans="3:37" x14ac:dyDescent="0.2">
      <c r="C1537" s="43">
        <v>5.9444311146436297E-4</v>
      </c>
      <c r="D1537" s="43">
        <v>5.1070330169029669E-2</v>
      </c>
      <c r="E1537" s="43">
        <v>7.1757574297834452</v>
      </c>
      <c r="F1537" s="43">
        <v>4.094550623138983</v>
      </c>
      <c r="H1537" s="43">
        <v>9.3177284558376705E-5</v>
      </c>
      <c r="I1537" s="43">
        <v>8.7155071675127649E-2</v>
      </c>
      <c r="J1537" s="43">
        <v>0</v>
      </c>
      <c r="K1537" s="43">
        <v>1</v>
      </c>
      <c r="M1537" s="43">
        <v>7.7960905634670025E-3</v>
      </c>
      <c r="N1537" s="43">
        <v>4.4904517413830919E-2</v>
      </c>
      <c r="O1537" s="43">
        <v>0</v>
      </c>
      <c r="P1537" s="43">
        <v>1</v>
      </c>
      <c r="R1537" s="43">
        <v>574.80605862064954</v>
      </c>
      <c r="S1537" s="43">
        <v>153.76060775706682</v>
      </c>
      <c r="T1537" s="43">
        <v>6628.4087456983098</v>
      </c>
      <c r="U1537" s="43">
        <v>7356.9754120760263</v>
      </c>
      <c r="W1537" s="43">
        <v>4124.6688458316648</v>
      </c>
      <c r="X1537" s="43">
        <v>0</v>
      </c>
      <c r="Y1537" s="43">
        <v>0</v>
      </c>
      <c r="Z1537" s="43">
        <v>4124.6688458316648</v>
      </c>
      <c r="AB1537" s="43">
        <v>190.32800981707953</v>
      </c>
      <c r="AC1537" s="43">
        <v>0</v>
      </c>
      <c r="AD1537" s="43">
        <v>0</v>
      </c>
      <c r="AE1537" s="43">
        <v>190.32800981707953</v>
      </c>
      <c r="AG1537" s="43">
        <v>7585266.0074844314</v>
      </c>
      <c r="AH1537" s="43">
        <v>890928.47069963964</v>
      </c>
      <c r="AI1537" s="43">
        <v>0</v>
      </c>
      <c r="AJ1537" s="43">
        <v>799377641.23173404</v>
      </c>
      <c r="AK1537" s="43">
        <v>806962907.23921847</v>
      </c>
    </row>
    <row r="1538" spans="3:37" x14ac:dyDescent="0.2">
      <c r="C1538" s="43">
        <v>6.0941177702480357E-4</v>
      </c>
      <c r="D1538" s="43">
        <v>5.2327885059249409E-2</v>
      </c>
      <c r="E1538" s="43">
        <v>2.4624986240810882</v>
      </c>
      <c r="F1538" s="43">
        <v>3.0566814712451342</v>
      </c>
      <c r="H1538" s="43">
        <v>9.4277881312221368E-5</v>
      </c>
      <c r="I1538" s="43">
        <v>0.11460334672520511</v>
      </c>
      <c r="J1538" s="43">
        <v>0</v>
      </c>
      <c r="K1538" s="43">
        <v>1</v>
      </c>
      <c r="M1538" s="43">
        <v>7.9178409640642267E-3</v>
      </c>
      <c r="N1538" s="43">
        <v>4.6383481827819373E-2</v>
      </c>
      <c r="O1538" s="43">
        <v>0</v>
      </c>
      <c r="P1538" s="43">
        <v>1</v>
      </c>
      <c r="R1538" s="43">
        <v>603.79066987438432</v>
      </c>
      <c r="S1538" s="43">
        <v>204.57355268274679</v>
      </c>
      <c r="T1538" s="43">
        <v>6953.6446528293327</v>
      </c>
      <c r="U1538" s="43">
        <v>7762.0088753864638</v>
      </c>
      <c r="W1538" s="43">
        <v>1486.8336937986699</v>
      </c>
      <c r="X1538" s="43">
        <v>0</v>
      </c>
      <c r="Y1538" s="43">
        <v>0</v>
      </c>
      <c r="Z1538" s="43">
        <v>1486.8336937986699</v>
      </c>
      <c r="AB1538" s="43">
        <v>132.87314390682272</v>
      </c>
      <c r="AC1538" s="43">
        <v>0</v>
      </c>
      <c r="AD1538" s="43">
        <v>0</v>
      </c>
      <c r="AE1538" s="43">
        <v>132.87314390682272</v>
      </c>
      <c r="AG1538" s="43">
        <v>2734287.162895754</v>
      </c>
      <c r="AH1538" s="43">
        <v>321156.07786051271</v>
      </c>
      <c r="AI1538" s="43">
        <v>0</v>
      </c>
      <c r="AJ1538" s="43">
        <v>558067204.40865541</v>
      </c>
      <c r="AK1538" s="43">
        <v>560801491.5715512</v>
      </c>
    </row>
    <row r="1539" spans="3:37" x14ac:dyDescent="0.2">
      <c r="C1539" s="43">
        <v>5.9041742927471981E-4</v>
      </c>
      <c r="D1539" s="43">
        <v>5.6728714456104279E-2</v>
      </c>
      <c r="E1539" s="43">
        <v>6.5611272662725435</v>
      </c>
      <c r="F1539" s="43">
        <v>2.5416818275956832</v>
      </c>
      <c r="H1539" s="43">
        <v>8.2911649848057005E-5</v>
      </c>
      <c r="I1539" s="43">
        <v>0.12393114371123215</v>
      </c>
      <c r="J1539" s="43">
        <v>0</v>
      </c>
      <c r="K1539" s="43">
        <v>1</v>
      </c>
      <c r="M1539" s="43">
        <v>7.8035174786575956E-3</v>
      </c>
      <c r="N1539" s="43">
        <v>4.5263387989724159E-2</v>
      </c>
      <c r="O1539" s="43">
        <v>0</v>
      </c>
      <c r="P1539" s="43">
        <v>1</v>
      </c>
      <c r="R1539" s="43">
        <v>634.16823431357636</v>
      </c>
      <c r="S1539" s="43">
        <v>194.55320411132809</v>
      </c>
      <c r="T1539" s="43">
        <v>6687.7470469051914</v>
      </c>
      <c r="U1539" s="43">
        <v>7516.468485330096</v>
      </c>
      <c r="W1539" s="43">
        <v>4160.8584935587214</v>
      </c>
      <c r="X1539" s="43">
        <v>0</v>
      </c>
      <c r="Y1539" s="43">
        <v>0</v>
      </c>
      <c r="Z1539" s="43">
        <v>4160.8584935587214</v>
      </c>
      <c r="AB1539" s="43">
        <v>104.61236374532598</v>
      </c>
      <c r="AC1539" s="43">
        <v>0</v>
      </c>
      <c r="AD1539" s="43">
        <v>0</v>
      </c>
      <c r="AE1539" s="43">
        <v>104.61236374532598</v>
      </c>
      <c r="AG1539" s="43">
        <v>7651818.7696544891</v>
      </c>
      <c r="AH1539" s="43">
        <v>898745.4346086838</v>
      </c>
      <c r="AI1539" s="43">
        <v>0</v>
      </c>
      <c r="AJ1539" s="43">
        <v>439371927.73036909</v>
      </c>
      <c r="AK1539" s="43">
        <v>447023746.5000236</v>
      </c>
    </row>
    <row r="1540" spans="3:37" x14ac:dyDescent="0.2">
      <c r="C1540" s="43">
        <v>6.1938578307130232E-4</v>
      </c>
      <c r="D1540" s="43">
        <v>5.0941073019311521E-2</v>
      </c>
      <c r="E1540" s="43">
        <v>4.6319210687809012</v>
      </c>
      <c r="F1540" s="43">
        <v>1.809296497049252</v>
      </c>
      <c r="H1540" s="43">
        <v>9.9288646613571174E-5</v>
      </c>
      <c r="I1540" s="43">
        <v>9.7476249631563608E-2</v>
      </c>
      <c r="J1540" s="43">
        <v>0</v>
      </c>
      <c r="K1540" s="43">
        <v>1</v>
      </c>
      <c r="M1540" s="43">
        <v>7.8418750565386452E-3</v>
      </c>
      <c r="N1540" s="43">
        <v>4.3977059753871318E-2</v>
      </c>
      <c r="O1540" s="43">
        <v>0</v>
      </c>
      <c r="P1540" s="43">
        <v>1</v>
      </c>
      <c r="R1540" s="43">
        <v>597.40890800604564</v>
      </c>
      <c r="S1540" s="43">
        <v>183.24864635121639</v>
      </c>
      <c r="T1540" s="43">
        <v>6529.6286188077765</v>
      </c>
      <c r="U1540" s="43">
        <v>7310.2861731650382</v>
      </c>
      <c r="W1540" s="43">
        <v>2767.1509076705938</v>
      </c>
      <c r="X1540" s="43">
        <v>0</v>
      </c>
      <c r="Y1540" s="43">
        <v>0</v>
      </c>
      <c r="Z1540" s="43">
        <v>2767.1509076705938</v>
      </c>
      <c r="AB1540" s="43">
        <v>51.732460211418335</v>
      </c>
      <c r="AC1540" s="43">
        <v>0</v>
      </c>
      <c r="AD1540" s="43">
        <v>0</v>
      </c>
      <c r="AE1540" s="43">
        <v>51.732460211418335</v>
      </c>
      <c r="AG1540" s="43">
        <v>5088790.5192062221</v>
      </c>
      <c r="AH1540" s="43">
        <v>597704.5960568483</v>
      </c>
      <c r="AI1540" s="43">
        <v>0</v>
      </c>
      <c r="AJ1540" s="43">
        <v>217276332.88795701</v>
      </c>
      <c r="AK1540" s="43">
        <v>222365123.40716323</v>
      </c>
    </row>
    <row r="1541" spans="3:37" x14ac:dyDescent="0.2">
      <c r="C1541" s="43">
        <v>6.0588150432294415E-4</v>
      </c>
      <c r="D1541" s="43">
        <v>6.2001880000151277E-2</v>
      </c>
      <c r="E1541" s="43">
        <v>8.377150779709778</v>
      </c>
      <c r="F1541" s="43">
        <v>5.200560041947548</v>
      </c>
      <c r="H1541" s="43">
        <v>8.4974432957876585E-5</v>
      </c>
      <c r="I1541" s="43">
        <v>0.11955847776801487</v>
      </c>
      <c r="J1541" s="43">
        <v>0</v>
      </c>
      <c r="K1541" s="43">
        <v>1</v>
      </c>
      <c r="M1541" s="43">
        <v>7.797491642974776E-3</v>
      </c>
      <c r="N1541" s="43">
        <v>4.5876472843318861E-2</v>
      </c>
      <c r="O1541" s="43">
        <v>0</v>
      </c>
      <c r="P1541" s="43">
        <v>1</v>
      </c>
      <c r="R1541" s="43">
        <v>711.27071188803154</v>
      </c>
      <c r="S1541" s="43">
        <v>192.3583419048947</v>
      </c>
      <c r="T1541" s="43">
        <v>6773.0972451958978</v>
      </c>
      <c r="U1541" s="43">
        <v>7676.7262989888241</v>
      </c>
      <c r="W1541" s="43">
        <v>5958.4219986775524</v>
      </c>
      <c r="X1541" s="43">
        <v>0</v>
      </c>
      <c r="Y1541" s="43">
        <v>0</v>
      </c>
      <c r="Z1541" s="43">
        <v>5958.4219986775524</v>
      </c>
      <c r="AB1541" s="43">
        <v>319.68768045599643</v>
      </c>
      <c r="AC1541" s="43">
        <v>0</v>
      </c>
      <c r="AD1541" s="43">
        <v>0</v>
      </c>
      <c r="AE1541" s="43">
        <v>319.68768045599643</v>
      </c>
      <c r="AG1541" s="43">
        <v>10957538.055568019</v>
      </c>
      <c r="AH1541" s="43">
        <v>1287019.1517143513</v>
      </c>
      <c r="AI1541" s="43">
        <v>0</v>
      </c>
      <c r="AJ1541" s="43">
        <v>1342688257.915185</v>
      </c>
      <c r="AK1541" s="43">
        <v>1353645795.970753</v>
      </c>
    </row>
    <row r="1542" spans="3:37" x14ac:dyDescent="0.2">
      <c r="C1542" s="43">
        <v>6.1826166834888507E-4</v>
      </c>
      <c r="D1542" s="43">
        <v>5.6920769985285502E-2</v>
      </c>
      <c r="E1542" s="43">
        <v>2.9524922002632561</v>
      </c>
      <c r="F1542" s="43">
        <v>5.5684160553268969</v>
      </c>
      <c r="H1542" s="43">
        <v>8.1377709112242467E-5</v>
      </c>
      <c r="I1542" s="43">
        <v>8.1466027710041231E-2</v>
      </c>
      <c r="J1542" s="43">
        <v>0</v>
      </c>
      <c r="K1542" s="43">
        <v>1</v>
      </c>
      <c r="M1542" s="43">
        <v>7.9311526003571498E-3</v>
      </c>
      <c r="N1542" s="43">
        <v>4.3338635059068348E-2</v>
      </c>
      <c r="O1542" s="43">
        <v>0</v>
      </c>
      <c r="P1542" s="43">
        <v>1</v>
      </c>
      <c r="R1542" s="43">
        <v>666.32400668713228</v>
      </c>
      <c r="S1542" s="43">
        <v>125.52330717027061</v>
      </c>
      <c r="T1542" s="43">
        <v>6508.0953630909826</v>
      </c>
      <c r="U1542" s="43">
        <v>7299.9426769483853</v>
      </c>
      <c r="W1542" s="43">
        <v>1967.3164325919197</v>
      </c>
      <c r="X1542" s="43">
        <v>0</v>
      </c>
      <c r="Y1542" s="43">
        <v>0</v>
      </c>
      <c r="Z1542" s="43">
        <v>1967.3164325919197</v>
      </c>
      <c r="AB1542" s="43">
        <v>325.71284605131882</v>
      </c>
      <c r="AC1542" s="43">
        <v>0</v>
      </c>
      <c r="AD1542" s="43">
        <v>0</v>
      </c>
      <c r="AE1542" s="43">
        <v>325.71284605131882</v>
      </c>
      <c r="AG1542" s="43">
        <v>3617894.9195365403</v>
      </c>
      <c r="AH1542" s="43">
        <v>424940.34943985468</v>
      </c>
      <c r="AI1542" s="43">
        <v>0</v>
      </c>
      <c r="AJ1542" s="43">
        <v>1367993953.415539</v>
      </c>
      <c r="AK1542" s="43">
        <v>1371611848.3350756</v>
      </c>
    </row>
    <row r="1543" spans="3:37" x14ac:dyDescent="0.2">
      <c r="C1543" s="43">
        <v>5.7579074790497272E-4</v>
      </c>
      <c r="D1543" s="43">
        <v>5.1061667003180024E-2</v>
      </c>
      <c r="E1543" s="43">
        <v>10.189022512147996</v>
      </c>
      <c r="F1543" s="43">
        <v>1.1504443217796421</v>
      </c>
      <c r="H1543" s="43">
        <v>8.4988159010780312E-5</v>
      </c>
      <c r="I1543" s="43">
        <v>9.8787639908585745E-2</v>
      </c>
      <c r="J1543" s="43">
        <v>0</v>
      </c>
      <c r="K1543" s="43">
        <v>1</v>
      </c>
      <c r="M1543" s="43">
        <v>7.9145177695914004E-3</v>
      </c>
      <c r="N1543" s="43">
        <v>4.6300150855894562E-2</v>
      </c>
      <c r="O1543" s="43">
        <v>0</v>
      </c>
      <c r="P1543" s="43">
        <v>1</v>
      </c>
      <c r="R1543" s="43">
        <v>556.67541808909789</v>
      </c>
      <c r="S1543" s="43">
        <v>158.96569187133713</v>
      </c>
      <c r="T1543" s="43">
        <v>6938.2387047899329</v>
      </c>
      <c r="U1543" s="43">
        <v>7653.8798147503676</v>
      </c>
      <c r="W1543" s="43">
        <v>5671.9783668692162</v>
      </c>
      <c r="X1543" s="43">
        <v>0</v>
      </c>
      <c r="Y1543" s="43">
        <v>0</v>
      </c>
      <c r="Z1543" s="43">
        <v>5671.9783668692162</v>
      </c>
      <c r="AB1543" s="43">
        <v>8.961106162661995</v>
      </c>
      <c r="AC1543" s="43">
        <v>0</v>
      </c>
      <c r="AD1543" s="43">
        <v>0</v>
      </c>
      <c r="AE1543" s="43">
        <v>8.961106162661995</v>
      </c>
      <c r="AG1543" s="43">
        <v>10430768.216672489</v>
      </c>
      <c r="AH1543" s="43">
        <v>1225147.3272437507</v>
      </c>
      <c r="AI1543" s="43">
        <v>0</v>
      </c>
      <c r="AJ1543" s="43">
        <v>37636645.88318038</v>
      </c>
      <c r="AK1543" s="43">
        <v>48067414.099852867</v>
      </c>
    </row>
    <row r="1544" spans="3:37" x14ac:dyDescent="0.2">
      <c r="C1544" s="43">
        <v>6.1001941718308306E-4</v>
      </c>
      <c r="D1544" s="43">
        <v>4.643500226726624E-2</v>
      </c>
      <c r="E1544" s="43">
        <v>7.368879276449035</v>
      </c>
      <c r="F1544" s="43">
        <v>2.9677087097772747</v>
      </c>
      <c r="H1544" s="43">
        <v>9.7154474020810788E-5</v>
      </c>
      <c r="I1544" s="43">
        <v>9.1655002193340371E-2</v>
      </c>
      <c r="J1544" s="43">
        <v>0</v>
      </c>
      <c r="K1544" s="43">
        <v>1</v>
      </c>
      <c r="M1544" s="43">
        <v>7.8691366595439183E-3</v>
      </c>
      <c r="N1544" s="43">
        <v>4.5597095534327517E-2</v>
      </c>
      <c r="O1544" s="43">
        <v>0</v>
      </c>
      <c r="P1544" s="43">
        <v>1</v>
      </c>
      <c r="R1544" s="43">
        <v>536.3292746801668</v>
      </c>
      <c r="S1544" s="43">
        <v>168.60146728698959</v>
      </c>
      <c r="T1544" s="43">
        <v>6793.7042995016545</v>
      </c>
      <c r="U1544" s="43">
        <v>7498.6350414688113</v>
      </c>
      <c r="W1544" s="43">
        <v>3952.1456775436232</v>
      </c>
      <c r="X1544" s="43">
        <v>0</v>
      </c>
      <c r="Y1544" s="43">
        <v>0</v>
      </c>
      <c r="Z1544" s="43">
        <v>3952.1456775436232</v>
      </c>
      <c r="AB1544" s="43">
        <v>112.92135700534611</v>
      </c>
      <c r="AC1544" s="43">
        <v>0</v>
      </c>
      <c r="AD1544" s="43">
        <v>0</v>
      </c>
      <c r="AE1544" s="43">
        <v>112.92135700534611</v>
      </c>
      <c r="AG1544" s="43">
        <v>7267995.9010027228</v>
      </c>
      <c r="AH1544" s="43">
        <v>853663.46634942258</v>
      </c>
      <c r="AI1544" s="43">
        <v>0</v>
      </c>
      <c r="AJ1544" s="43">
        <v>474269699.42245364</v>
      </c>
      <c r="AK1544" s="43">
        <v>481537695.32345635</v>
      </c>
    </row>
    <row r="1545" spans="3:37" x14ac:dyDescent="0.2">
      <c r="C1545" s="43">
        <v>6.0738855520380203E-4</v>
      </c>
      <c r="D1545" s="43">
        <v>5.7691758828478878E-2</v>
      </c>
      <c r="E1545" s="43">
        <v>4.7512713402576878</v>
      </c>
      <c r="F1545" s="43">
        <v>2.835987228126426</v>
      </c>
      <c r="H1545" s="43">
        <v>8.8853351439634187E-5</v>
      </c>
      <c r="I1545" s="43">
        <v>0.11618876598447281</v>
      </c>
      <c r="J1545" s="43">
        <v>0</v>
      </c>
      <c r="K1545" s="43">
        <v>1</v>
      </c>
      <c r="M1545" s="43">
        <v>7.8059519270871599E-3</v>
      </c>
      <c r="N1545" s="43">
        <v>4.6426664366979398E-2</v>
      </c>
      <c r="O1545" s="43">
        <v>0</v>
      </c>
      <c r="P1545" s="43">
        <v>1</v>
      </c>
      <c r="R1545" s="43">
        <v>663.47224007115187</v>
      </c>
      <c r="S1545" s="43">
        <v>195.47009564677427</v>
      </c>
      <c r="T1545" s="43">
        <v>6861.7632090172592</v>
      </c>
      <c r="U1545" s="43">
        <v>7720.705544735185</v>
      </c>
      <c r="W1545" s="43">
        <v>3152.3366393066322</v>
      </c>
      <c r="X1545" s="43">
        <v>0</v>
      </c>
      <c r="Y1545" s="43">
        <v>0</v>
      </c>
      <c r="Z1545" s="43">
        <v>3152.3366393066322</v>
      </c>
      <c r="AB1545" s="43">
        <v>130.33954181161596</v>
      </c>
      <c r="AC1545" s="43">
        <v>0</v>
      </c>
      <c r="AD1545" s="43">
        <v>0</v>
      </c>
      <c r="AE1545" s="43">
        <v>130.33954181161596</v>
      </c>
      <c r="AG1545" s="43">
        <v>5797147.0796848964</v>
      </c>
      <c r="AH1545" s="43">
        <v>680904.7140902325</v>
      </c>
      <c r="AI1545" s="43">
        <v>0</v>
      </c>
      <c r="AJ1545" s="43">
        <v>547426075.60878706</v>
      </c>
      <c r="AK1545" s="43">
        <v>553223222.68847191</v>
      </c>
    </row>
    <row r="1546" spans="3:37" x14ac:dyDescent="0.2">
      <c r="C1546" s="43">
        <v>6.0989087295770393E-4</v>
      </c>
      <c r="D1546" s="43">
        <v>5.601310512139801E-2</v>
      </c>
      <c r="E1546" s="43">
        <v>2.5634714565718695</v>
      </c>
      <c r="F1546" s="43">
        <v>1.3408372100629053</v>
      </c>
      <c r="H1546" s="43">
        <v>8.3973863221077088E-5</v>
      </c>
      <c r="I1546" s="43">
        <v>8.8001991603607332E-2</v>
      </c>
      <c r="J1546" s="43">
        <v>0</v>
      </c>
      <c r="K1546" s="43">
        <v>1</v>
      </c>
      <c r="M1546" s="43">
        <v>7.918279665544703E-3</v>
      </c>
      <c r="N1546" s="43">
        <v>4.6055288856280074E-2</v>
      </c>
      <c r="O1546" s="43">
        <v>0</v>
      </c>
      <c r="P1546" s="43">
        <v>1</v>
      </c>
      <c r="R1546" s="43">
        <v>646.82106582740926</v>
      </c>
      <c r="S1546" s="43">
        <v>139.91974568036738</v>
      </c>
      <c r="T1546" s="43">
        <v>6904.825696209994</v>
      </c>
      <c r="U1546" s="43">
        <v>7691.5665077177709</v>
      </c>
      <c r="W1546" s="43">
        <v>1658.1073397579578</v>
      </c>
      <c r="X1546" s="43">
        <v>0</v>
      </c>
      <c r="Y1546" s="43">
        <v>0</v>
      </c>
      <c r="Z1546" s="43">
        <v>1658.1073397579578</v>
      </c>
      <c r="AB1546" s="43">
        <v>23.5892935610586</v>
      </c>
      <c r="AC1546" s="43">
        <v>0</v>
      </c>
      <c r="AD1546" s="43">
        <v>0</v>
      </c>
      <c r="AE1546" s="43">
        <v>23.5892935610586</v>
      </c>
      <c r="AG1546" s="43">
        <v>3049259.3978148843</v>
      </c>
      <c r="AH1546" s="43">
        <v>358151.1853877189</v>
      </c>
      <c r="AI1546" s="43">
        <v>0</v>
      </c>
      <c r="AJ1546" s="43">
        <v>99075032.956446126</v>
      </c>
      <c r="AK1546" s="43">
        <v>102124292.35426101</v>
      </c>
    </row>
    <row r="1547" spans="3:37" x14ac:dyDescent="0.2">
      <c r="C1547" s="43">
        <v>6.0023939180321164E-4</v>
      </c>
      <c r="D1547" s="43">
        <v>4.8738837437432084E-2</v>
      </c>
      <c r="E1547" s="43">
        <v>8.6477822630478478</v>
      </c>
      <c r="F1547" s="43">
        <v>0.99179573127827592</v>
      </c>
      <c r="H1547" s="43">
        <v>8.1885417644320243E-5</v>
      </c>
      <c r="I1547" s="43">
        <v>0.10249583738576373</v>
      </c>
      <c r="J1547" s="43">
        <v>0</v>
      </c>
      <c r="K1547" s="43">
        <v>1</v>
      </c>
      <c r="M1547" s="43">
        <v>7.8220741276090154E-3</v>
      </c>
      <c r="N1547" s="43">
        <v>4.6180762066853176E-2</v>
      </c>
      <c r="O1547" s="43">
        <v>0</v>
      </c>
      <c r="P1547" s="43">
        <v>1</v>
      </c>
      <c r="R1547" s="43">
        <v>553.9136046428747</v>
      </c>
      <c r="S1547" s="43">
        <v>158.91144221783927</v>
      </c>
      <c r="T1547" s="43">
        <v>6839.516402257279</v>
      </c>
      <c r="U1547" s="43">
        <v>7552.3414491179929</v>
      </c>
      <c r="W1547" s="43">
        <v>4790.12424549155</v>
      </c>
      <c r="X1547" s="43">
        <v>0</v>
      </c>
      <c r="Y1547" s="43">
        <v>0</v>
      </c>
      <c r="Z1547" s="43">
        <v>4790.12424549155</v>
      </c>
      <c r="AB1547" s="43">
        <v>-0.48625679853866172</v>
      </c>
      <c r="AC1547" s="43">
        <v>0</v>
      </c>
      <c r="AD1547" s="43">
        <v>0</v>
      </c>
      <c r="AE1547" s="43">
        <v>-0.48625679853866172</v>
      </c>
      <c r="AG1547" s="43">
        <v>8809038.4874589611</v>
      </c>
      <c r="AH1547" s="43">
        <v>1034666.8370261748</v>
      </c>
      <c r="AI1547" s="43">
        <v>0</v>
      </c>
      <c r="AJ1547" s="43">
        <v>0</v>
      </c>
      <c r="AK1547" s="43">
        <v>8809038.4874589611</v>
      </c>
    </row>
    <row r="1548" spans="3:37" x14ac:dyDescent="0.2">
      <c r="C1548" s="43">
        <v>6.2854724536254292E-4</v>
      </c>
      <c r="D1548" s="43">
        <v>5.3148701680609929E-2</v>
      </c>
      <c r="E1548" s="43">
        <v>5.2631826323021125</v>
      </c>
      <c r="F1548" s="43">
        <v>2.7161020820503232</v>
      </c>
      <c r="H1548" s="43">
        <v>1.008746511065306E-4</v>
      </c>
      <c r="I1548" s="43">
        <v>6.5724643468766109E-2</v>
      </c>
      <c r="J1548" s="43">
        <v>0</v>
      </c>
      <c r="K1548" s="43">
        <v>1</v>
      </c>
      <c r="M1548" s="43">
        <v>7.8083341553355111E-3</v>
      </c>
      <c r="N1548" s="43">
        <v>4.2809118714723503E-2</v>
      </c>
      <c r="O1548" s="43">
        <v>0</v>
      </c>
      <c r="P1548" s="43">
        <v>1</v>
      </c>
      <c r="R1548" s="43">
        <v>632.51810366054337</v>
      </c>
      <c r="S1548" s="43">
        <v>125.53148236963018</v>
      </c>
      <c r="T1548" s="43">
        <v>6329.0284909276561</v>
      </c>
      <c r="U1548" s="43">
        <v>7087.0780769578296</v>
      </c>
      <c r="W1548" s="43">
        <v>3329.0582978028392</v>
      </c>
      <c r="X1548" s="43">
        <v>0</v>
      </c>
      <c r="Y1548" s="43">
        <v>0</v>
      </c>
      <c r="Z1548" s="43">
        <v>3329.0582978028392</v>
      </c>
      <c r="AB1548" s="43">
        <v>116.14482290502272</v>
      </c>
      <c r="AC1548" s="43">
        <v>0</v>
      </c>
      <c r="AD1548" s="43">
        <v>0</v>
      </c>
      <c r="AE1548" s="43">
        <v>116.14482290502272</v>
      </c>
      <c r="AG1548" s="43">
        <v>6122138.2096594209</v>
      </c>
      <c r="AH1548" s="43">
        <v>719076.59232541325</v>
      </c>
      <c r="AI1548" s="43">
        <v>0</v>
      </c>
      <c r="AJ1548" s="43">
        <v>487808256.2010954</v>
      </c>
      <c r="AK1548" s="43">
        <v>493930394.4107548</v>
      </c>
    </row>
    <row r="1549" spans="3:37" x14ac:dyDescent="0.2">
      <c r="C1549" s="43">
        <v>6.0952880503104586E-4</v>
      </c>
      <c r="D1549" s="43">
        <v>5.2235395749902866E-2</v>
      </c>
      <c r="E1549" s="43">
        <v>6.0915310352621796</v>
      </c>
      <c r="F1549" s="43">
        <v>2.1010623104948292</v>
      </c>
      <c r="H1549" s="43">
        <v>9.1952480120727209E-5</v>
      </c>
      <c r="I1549" s="43">
        <v>8.4169973917299176E-2</v>
      </c>
      <c r="J1549" s="43">
        <v>0</v>
      </c>
      <c r="K1549" s="43">
        <v>1</v>
      </c>
      <c r="M1549" s="43">
        <v>7.8210077826719356E-3</v>
      </c>
      <c r="N1549" s="43">
        <v>4.4023458062538712E-2</v>
      </c>
      <c r="O1549" s="43">
        <v>0</v>
      </c>
      <c r="P1549" s="43">
        <v>1</v>
      </c>
      <c r="R1549" s="43">
        <v>602.83921611226299</v>
      </c>
      <c r="S1549" s="43">
        <v>146.54230311613512</v>
      </c>
      <c r="T1549" s="43">
        <v>6519.1240390812918</v>
      </c>
      <c r="U1549" s="43">
        <v>7268.5055583096901</v>
      </c>
      <c r="W1549" s="43">
        <v>3672.2137942209743</v>
      </c>
      <c r="X1549" s="43">
        <v>0</v>
      </c>
      <c r="Y1549" s="43">
        <v>0</v>
      </c>
      <c r="Z1549" s="43">
        <v>3672.2137942209743</v>
      </c>
      <c r="AB1549" s="43">
        <v>71.022698795992213</v>
      </c>
      <c r="AC1549" s="43">
        <v>0</v>
      </c>
      <c r="AD1549" s="43">
        <v>0</v>
      </c>
      <c r="AE1549" s="43">
        <v>71.022698795992213</v>
      </c>
      <c r="AG1549" s="43">
        <v>6753201.1675723717</v>
      </c>
      <c r="AH1549" s="43">
        <v>793198.1795517304</v>
      </c>
      <c r="AI1549" s="43">
        <v>0</v>
      </c>
      <c r="AJ1549" s="43">
        <v>298295334.94316727</v>
      </c>
      <c r="AK1549" s="43">
        <v>305048536.11073965</v>
      </c>
    </row>
    <row r="1550" spans="3:37" x14ac:dyDescent="0.2">
      <c r="C1550" s="43">
        <v>5.9109102764661305E-4</v>
      </c>
      <c r="D1550" s="43">
        <v>5.6789175487406363E-2</v>
      </c>
      <c r="E1550" s="43">
        <v>6.4743875229023926</v>
      </c>
      <c r="F1550" s="43">
        <v>3.5708580285660996</v>
      </c>
      <c r="H1550" s="43">
        <v>9.7687072295404853E-5</v>
      </c>
      <c r="I1550" s="43">
        <v>6.4540431557123967E-2</v>
      </c>
      <c r="J1550" s="43">
        <v>0</v>
      </c>
      <c r="K1550" s="43">
        <v>1</v>
      </c>
      <c r="M1550" s="43">
        <v>7.8474737012993092E-3</v>
      </c>
      <c r="N1550" s="43">
        <v>4.9649839616911495E-2</v>
      </c>
      <c r="O1550" s="43">
        <v>0</v>
      </c>
      <c r="P1550" s="43">
        <v>1</v>
      </c>
      <c r="R1550" s="43">
        <v>635.56841010457106</v>
      </c>
      <c r="S1550" s="43">
        <v>119.37443572341974</v>
      </c>
      <c r="T1550" s="43">
        <v>7377.1750991773379</v>
      </c>
      <c r="U1550" s="43">
        <v>8132.1179450053287</v>
      </c>
      <c r="W1550" s="43">
        <v>4114.9161843319462</v>
      </c>
      <c r="X1550" s="43">
        <v>0</v>
      </c>
      <c r="Y1550" s="43">
        <v>0</v>
      </c>
      <c r="Z1550" s="43">
        <v>4114.9161843319462</v>
      </c>
      <c r="AB1550" s="43">
        <v>174.83330803077507</v>
      </c>
      <c r="AC1550" s="43">
        <v>0</v>
      </c>
      <c r="AD1550" s="43">
        <v>0</v>
      </c>
      <c r="AE1550" s="43">
        <v>174.83330803077507</v>
      </c>
      <c r="AG1550" s="43">
        <v>7567330.8629864492</v>
      </c>
      <c r="AH1550" s="43">
        <v>888821.89581570041</v>
      </c>
      <c r="AI1550" s="43">
        <v>0</v>
      </c>
      <c r="AJ1550" s="43">
        <v>734299893.72925532</v>
      </c>
      <c r="AK1550" s="43">
        <v>741867224.59224176</v>
      </c>
    </row>
    <row r="1551" spans="3:37" x14ac:dyDescent="0.2">
      <c r="C1551" s="43">
        <v>6.0089854910701777E-4</v>
      </c>
      <c r="D1551" s="43">
        <v>6.1206490776010369E-2</v>
      </c>
      <c r="E1551" s="43">
        <v>5.1159125456273751</v>
      </c>
      <c r="F1551" s="43">
        <v>1.7986102135971265</v>
      </c>
      <c r="H1551" s="43">
        <v>8.6053070927229867E-5</v>
      </c>
      <c r="I1551" s="43">
        <v>0.11330777459146657</v>
      </c>
      <c r="J1551" s="43">
        <v>0</v>
      </c>
      <c r="K1551" s="43">
        <v>1</v>
      </c>
      <c r="M1551" s="43">
        <v>7.8643755276613936E-3</v>
      </c>
      <c r="N1551" s="43">
        <v>4.6233037685839973E-2</v>
      </c>
      <c r="O1551" s="43">
        <v>0</v>
      </c>
      <c r="P1551" s="43">
        <v>1</v>
      </c>
      <c r="R1551" s="43">
        <v>696.37153172228363</v>
      </c>
      <c r="S1551" s="43">
        <v>184.61562549740216</v>
      </c>
      <c r="T1551" s="43">
        <v>6884.2882307437358</v>
      </c>
      <c r="U1551" s="43">
        <v>7765.275387963422</v>
      </c>
      <c r="W1551" s="43">
        <v>3562.5758555557823</v>
      </c>
      <c r="X1551" s="43">
        <v>0</v>
      </c>
      <c r="Y1551" s="43">
        <v>0</v>
      </c>
      <c r="Z1551" s="43">
        <v>3562.5758555557823</v>
      </c>
      <c r="AB1551" s="43">
        <v>59.505847693010949</v>
      </c>
      <c r="AC1551" s="43">
        <v>0</v>
      </c>
      <c r="AD1551" s="43">
        <v>0</v>
      </c>
      <c r="AE1551" s="43">
        <v>59.505847693010949</v>
      </c>
      <c r="AG1551" s="43">
        <v>6551576.9983670833</v>
      </c>
      <c r="AH1551" s="43">
        <v>769516.38480004901</v>
      </c>
      <c r="AI1551" s="43">
        <v>0</v>
      </c>
      <c r="AJ1551" s="43">
        <v>249924560.310646</v>
      </c>
      <c r="AK1551" s="43">
        <v>256476137.30901307</v>
      </c>
    </row>
    <row r="1552" spans="3:37" x14ac:dyDescent="0.2">
      <c r="C1552" s="43">
        <v>6.263856200146023E-4</v>
      </c>
      <c r="D1552" s="43">
        <v>5.7480848895375525E-2</v>
      </c>
      <c r="E1552" s="43">
        <v>5.9945414687018319</v>
      </c>
      <c r="F1552" s="43">
        <v>3.1619312462571783</v>
      </c>
      <c r="H1552" s="43">
        <v>1.0169225294054396E-4</v>
      </c>
      <c r="I1552" s="43">
        <v>8.7348845584852813E-2</v>
      </c>
      <c r="J1552" s="43">
        <v>0</v>
      </c>
      <c r="K1552" s="43">
        <v>1</v>
      </c>
      <c r="M1552" s="43">
        <v>7.7894374707696184E-3</v>
      </c>
      <c r="N1552" s="43">
        <v>4.4719028828682332E-2</v>
      </c>
      <c r="O1552" s="43">
        <v>0</v>
      </c>
      <c r="P1552" s="43">
        <v>1</v>
      </c>
      <c r="R1552" s="43">
        <v>681.72202461811025</v>
      </c>
      <c r="S1552" s="43">
        <v>168.18505882695555</v>
      </c>
      <c r="T1552" s="43">
        <v>6595.3953162749722</v>
      </c>
      <c r="U1552" s="43">
        <v>7445.302399720038</v>
      </c>
      <c r="W1552" s="43">
        <v>4086.6109467006331</v>
      </c>
      <c r="X1552" s="43">
        <v>0</v>
      </c>
      <c r="Y1552" s="43">
        <v>0</v>
      </c>
      <c r="Z1552" s="43">
        <v>4086.6109467006331</v>
      </c>
      <c r="AB1552" s="43">
        <v>157.70046765234497</v>
      </c>
      <c r="AC1552" s="43">
        <v>0</v>
      </c>
      <c r="AD1552" s="43">
        <v>0</v>
      </c>
      <c r="AE1552" s="43">
        <v>157.70046765234497</v>
      </c>
      <c r="AG1552" s="43">
        <v>7515277.5309824646</v>
      </c>
      <c r="AH1552" s="43">
        <v>882707.96448733681</v>
      </c>
      <c r="AI1552" s="43">
        <v>0</v>
      </c>
      <c r="AJ1552" s="43">
        <v>662341964.13984883</v>
      </c>
      <c r="AK1552" s="43">
        <v>669857241.67083132</v>
      </c>
    </row>
    <row r="1553" spans="3:37" x14ac:dyDescent="0.2">
      <c r="C1553" s="43">
        <v>5.9428484819952043E-4</v>
      </c>
      <c r="D1553" s="43">
        <v>5.641485481603159E-2</v>
      </c>
      <c r="E1553" s="43">
        <v>5.4590099430340739</v>
      </c>
      <c r="F1553" s="43">
        <v>1.4977356081292945</v>
      </c>
      <c r="H1553" s="43">
        <v>9.482889393319649E-5</v>
      </c>
      <c r="I1553" s="43">
        <v>0.10863408892902282</v>
      </c>
      <c r="J1553" s="43">
        <v>0</v>
      </c>
      <c r="K1553" s="43">
        <v>1</v>
      </c>
      <c r="M1553" s="43">
        <v>7.780926758164183E-3</v>
      </c>
      <c r="N1553" s="43">
        <v>4.4189754546715393E-2</v>
      </c>
      <c r="O1553" s="43">
        <v>0</v>
      </c>
      <c r="P1553" s="43">
        <v>1</v>
      </c>
      <c r="R1553" s="43">
        <v>634.79062661390719</v>
      </c>
      <c r="S1553" s="43">
        <v>195.05145050224078</v>
      </c>
      <c r="T1553" s="43">
        <v>6510.2143701187679</v>
      </c>
      <c r="U1553" s="43">
        <v>7340.056447234916</v>
      </c>
      <c r="W1553" s="43">
        <v>3465.3283424301494</v>
      </c>
      <c r="X1553" s="43">
        <v>0</v>
      </c>
      <c r="Y1553" s="43">
        <v>0</v>
      </c>
      <c r="Z1553" s="43">
        <v>3465.3283424301494</v>
      </c>
      <c r="AB1553" s="43">
        <v>33.807495147252034</v>
      </c>
      <c r="AC1553" s="43">
        <v>0</v>
      </c>
      <c r="AD1553" s="43">
        <v>0</v>
      </c>
      <c r="AE1553" s="43">
        <v>33.807495147252034</v>
      </c>
      <c r="AG1553" s="43">
        <v>6372738.8217290444</v>
      </c>
      <c r="AH1553" s="43">
        <v>748510.92196491233</v>
      </c>
      <c r="AI1553" s="43">
        <v>0</v>
      </c>
      <c r="AJ1553" s="43">
        <v>141991479.61845854</v>
      </c>
      <c r="AK1553" s="43">
        <v>148364218.44018757</v>
      </c>
    </row>
    <row r="1554" spans="3:37" x14ac:dyDescent="0.2">
      <c r="C1554" s="43">
        <v>6.1235071219944981E-4</v>
      </c>
      <c r="D1554" s="43">
        <v>5.4560079069807643E-2</v>
      </c>
      <c r="E1554" s="43">
        <v>5.3111996108135697</v>
      </c>
      <c r="F1554" s="43">
        <v>3.6294508518488402</v>
      </c>
      <c r="H1554" s="43">
        <v>9.0774144519523148E-5</v>
      </c>
      <c r="I1554" s="43">
        <v>7.9323307687629185E-2</v>
      </c>
      <c r="J1554" s="43">
        <v>0</v>
      </c>
      <c r="K1554" s="43">
        <v>1</v>
      </c>
      <c r="M1554" s="43">
        <v>7.8557258575351341E-3</v>
      </c>
      <c r="N1554" s="43">
        <v>4.5695838136539657E-2</v>
      </c>
      <c r="O1554" s="43">
        <v>0</v>
      </c>
      <c r="P1554" s="43">
        <v>1</v>
      </c>
      <c r="R1554" s="43">
        <v>632.58310862882547</v>
      </c>
      <c r="S1554" s="43">
        <v>136.33436916414257</v>
      </c>
      <c r="T1554" s="43">
        <v>6796.8132848908963</v>
      </c>
      <c r="U1554" s="43">
        <v>7565.7307626838647</v>
      </c>
      <c r="W1554" s="43">
        <v>3359.7751603566558</v>
      </c>
      <c r="X1554" s="43">
        <v>0</v>
      </c>
      <c r="Y1554" s="43">
        <v>0</v>
      </c>
      <c r="Z1554" s="43">
        <v>3359.7751603566558</v>
      </c>
      <c r="AB1554" s="43">
        <v>177.97804274187001</v>
      </c>
      <c r="AC1554" s="43">
        <v>0</v>
      </c>
      <c r="AD1554" s="43">
        <v>0</v>
      </c>
      <c r="AE1554" s="43">
        <v>177.97804274187001</v>
      </c>
      <c r="AG1554" s="43">
        <v>6178626.5198958898</v>
      </c>
      <c r="AH1554" s="43">
        <v>725711.43463703769</v>
      </c>
      <c r="AI1554" s="43">
        <v>0</v>
      </c>
      <c r="AJ1554" s="43">
        <v>747507779.515854</v>
      </c>
      <c r="AK1554" s="43">
        <v>753686406.03574991</v>
      </c>
    </row>
    <row r="1555" spans="3:37" x14ac:dyDescent="0.2">
      <c r="C1555" s="43">
        <v>6.2572580613917683E-4</v>
      </c>
      <c r="D1555" s="43">
        <v>6.3737496809340044E-2</v>
      </c>
      <c r="E1555" s="43">
        <v>2.889709476522722</v>
      </c>
      <c r="F1555" s="43">
        <v>1.4839625013395465</v>
      </c>
      <c r="H1555" s="43">
        <v>9.5869769087486567E-5</v>
      </c>
      <c r="I1555" s="43">
        <v>0.10185036918694956</v>
      </c>
      <c r="J1555" s="43">
        <v>0</v>
      </c>
      <c r="K1555" s="43">
        <v>1</v>
      </c>
      <c r="M1555" s="43">
        <v>7.8776987946258537E-3</v>
      </c>
      <c r="N1555" s="43">
        <v>4.3154096180126243E-2</v>
      </c>
      <c r="O1555" s="43">
        <v>0</v>
      </c>
      <c r="P1555" s="43">
        <v>1</v>
      </c>
      <c r="R1555" s="43">
        <v>755.12950990025968</v>
      </c>
      <c r="S1555" s="43">
        <v>184.87860762235584</v>
      </c>
      <c r="T1555" s="43">
        <v>6436.7074296491755</v>
      </c>
      <c r="U1555" s="43">
        <v>7376.7155471717906</v>
      </c>
      <c r="W1555" s="43">
        <v>2182.1049007607389</v>
      </c>
      <c r="X1555" s="43">
        <v>0</v>
      </c>
      <c r="Y1555" s="43">
        <v>0</v>
      </c>
      <c r="Z1555" s="43">
        <v>2182.1049007607389</v>
      </c>
      <c r="AB1555" s="43">
        <v>39.103617209790009</v>
      </c>
      <c r="AC1555" s="43">
        <v>0</v>
      </c>
      <c r="AD1555" s="43">
        <v>0</v>
      </c>
      <c r="AE1555" s="43">
        <v>39.103617209790009</v>
      </c>
      <c r="AG1555" s="43">
        <v>4012890.9124989989</v>
      </c>
      <c r="AH1555" s="43">
        <v>471334.6585643196</v>
      </c>
      <c r="AI1555" s="43">
        <v>0</v>
      </c>
      <c r="AJ1555" s="43">
        <v>164235192.28111804</v>
      </c>
      <c r="AK1555" s="43">
        <v>168248083.19361705</v>
      </c>
    </row>
    <row r="1556" spans="3:37" x14ac:dyDescent="0.2">
      <c r="C1556" s="43">
        <v>6.1038514354161411E-4</v>
      </c>
      <c r="D1556" s="43">
        <v>4.9379360417328294E-2</v>
      </c>
      <c r="E1556" s="43">
        <v>2.5187370335552073</v>
      </c>
      <c r="F1556" s="43">
        <v>0.72770178390062967</v>
      </c>
      <c r="H1556" s="43">
        <v>8.2652928701566354E-5</v>
      </c>
      <c r="I1556" s="43">
        <v>0.11280012867898093</v>
      </c>
      <c r="J1556" s="43">
        <v>0</v>
      </c>
      <c r="K1556" s="43">
        <v>1</v>
      </c>
      <c r="M1556" s="43">
        <v>7.8494011109465807E-3</v>
      </c>
      <c r="N1556" s="43">
        <v>4.6072805072481238E-2</v>
      </c>
      <c r="O1556" s="43">
        <v>0</v>
      </c>
      <c r="P1556" s="43">
        <v>1</v>
      </c>
      <c r="R1556" s="43">
        <v>570.6788636823992</v>
      </c>
      <c r="S1556" s="43">
        <v>176.52662364584182</v>
      </c>
      <c r="T1556" s="43">
        <v>6847.3661198836862</v>
      </c>
      <c r="U1556" s="43">
        <v>7594.5716072119276</v>
      </c>
      <c r="W1556" s="43">
        <v>1437.3899882240626</v>
      </c>
      <c r="X1556" s="43">
        <v>0</v>
      </c>
      <c r="Y1556" s="43">
        <v>0</v>
      </c>
      <c r="Z1556" s="43">
        <v>1437.3899882240626</v>
      </c>
      <c r="AB1556" s="43">
        <v>-16.627247510457636</v>
      </c>
      <c r="AC1556" s="43">
        <v>0</v>
      </c>
      <c r="AD1556" s="43">
        <v>0</v>
      </c>
      <c r="AE1556" s="43">
        <v>-16.627247510457636</v>
      </c>
      <c r="AG1556" s="43">
        <v>2643360.1883440511</v>
      </c>
      <c r="AH1556" s="43">
        <v>310476.2374563975</v>
      </c>
      <c r="AI1556" s="43">
        <v>0</v>
      </c>
      <c r="AJ1556" s="43">
        <v>0</v>
      </c>
      <c r="AK1556" s="43">
        <v>2643360.1883440511</v>
      </c>
    </row>
    <row r="1557" spans="3:37" x14ac:dyDescent="0.2">
      <c r="C1557" s="43">
        <v>6.0746724733994474E-4</v>
      </c>
      <c r="D1557" s="43">
        <v>4.6830246543812251E-2</v>
      </c>
      <c r="E1557" s="43">
        <v>3.7277202457025185</v>
      </c>
      <c r="F1557" s="43">
        <v>2.7967898165929377</v>
      </c>
      <c r="H1557" s="43">
        <v>8.468520488457783E-5</v>
      </c>
      <c r="I1557" s="43">
        <v>0.10888570170128797</v>
      </c>
      <c r="J1557" s="43">
        <v>0</v>
      </c>
      <c r="K1557" s="43">
        <v>1</v>
      </c>
      <c r="M1557" s="43">
        <v>7.8610965614785977E-3</v>
      </c>
      <c r="N1557" s="43">
        <v>4.5482704234443019E-2</v>
      </c>
      <c r="O1557" s="43">
        <v>0</v>
      </c>
      <c r="P1557" s="43">
        <v>1</v>
      </c>
      <c r="R1557" s="43">
        <v>538.63142074081668</v>
      </c>
      <c r="S1557" s="43">
        <v>174.59056466871741</v>
      </c>
      <c r="T1557" s="43">
        <v>6769.7367680474008</v>
      </c>
      <c r="U1557" s="43">
        <v>7482.9587534569346</v>
      </c>
      <c r="W1557" s="43">
        <v>2007.8672520670539</v>
      </c>
      <c r="X1557" s="43">
        <v>0</v>
      </c>
      <c r="Y1557" s="43">
        <v>0</v>
      </c>
      <c r="Z1557" s="43">
        <v>2007.8672520670539</v>
      </c>
      <c r="AB1557" s="43">
        <v>103.55539733019714</v>
      </c>
      <c r="AC1557" s="43">
        <v>0</v>
      </c>
      <c r="AD1557" s="43">
        <v>0</v>
      </c>
      <c r="AE1557" s="43">
        <v>103.55539733019714</v>
      </c>
      <c r="AG1557" s="43">
        <v>3692467.8765513119</v>
      </c>
      <c r="AH1557" s="43">
        <v>433699.32644648361</v>
      </c>
      <c r="AI1557" s="43">
        <v>0</v>
      </c>
      <c r="AJ1557" s="43">
        <v>434932668.78682798</v>
      </c>
      <c r="AK1557" s="43">
        <v>438625136.66337931</v>
      </c>
    </row>
    <row r="1558" spans="3:37" x14ac:dyDescent="0.2">
      <c r="C1558" s="43">
        <v>6.0450726894037768E-4</v>
      </c>
      <c r="D1558" s="43">
        <v>5.2278233582943846E-2</v>
      </c>
      <c r="E1558" s="43">
        <v>4.1019205436301736</v>
      </c>
      <c r="F1558" s="43">
        <v>5.5154417573138765</v>
      </c>
      <c r="H1558" s="43">
        <v>9.6923481348043516E-5</v>
      </c>
      <c r="I1558" s="43">
        <v>0.12349977611735674</v>
      </c>
      <c r="J1558" s="43">
        <v>0</v>
      </c>
      <c r="K1558" s="43">
        <v>1</v>
      </c>
      <c r="M1558" s="43">
        <v>7.7870437836299097E-3</v>
      </c>
      <c r="N1558" s="43">
        <v>4.5430004536710658E-2</v>
      </c>
      <c r="O1558" s="43">
        <v>0</v>
      </c>
      <c r="P1558" s="43">
        <v>1</v>
      </c>
      <c r="R1558" s="43">
        <v>598.36310219105326</v>
      </c>
      <c r="S1558" s="43">
        <v>226.64051482866347</v>
      </c>
      <c r="T1558" s="43">
        <v>6698.1947352679754</v>
      </c>
      <c r="U1558" s="43">
        <v>7523.1983522876926</v>
      </c>
      <c r="W1558" s="43">
        <v>2454.4379014277624</v>
      </c>
      <c r="X1558" s="43">
        <v>0</v>
      </c>
      <c r="Y1558" s="43">
        <v>0</v>
      </c>
      <c r="Z1558" s="43">
        <v>2454.4379014277624</v>
      </c>
      <c r="AB1558" s="43">
        <v>289.10048993062071</v>
      </c>
      <c r="AC1558" s="43">
        <v>0</v>
      </c>
      <c r="AD1558" s="43">
        <v>0</v>
      </c>
      <c r="AE1558" s="43">
        <v>289.10048993062071</v>
      </c>
      <c r="AG1558" s="43">
        <v>4513711.3007256547</v>
      </c>
      <c r="AH1558" s="43">
        <v>530158.58670839667</v>
      </c>
      <c r="AI1558" s="43">
        <v>0</v>
      </c>
      <c r="AJ1558" s="43">
        <v>1214222057.708607</v>
      </c>
      <c r="AK1558" s="43">
        <v>1218735769.0093327</v>
      </c>
    </row>
    <row r="1559" spans="3:37" x14ac:dyDescent="0.2">
      <c r="C1559" s="43">
        <v>6.1048840984323505E-4</v>
      </c>
      <c r="D1559" s="43">
        <v>5.6227238731986762E-2</v>
      </c>
      <c r="E1559" s="43">
        <v>7.3149524848121779</v>
      </c>
      <c r="F1559" s="43">
        <v>3.8375077108548328</v>
      </c>
      <c r="H1559" s="43">
        <v>8.7158079584563543E-5</v>
      </c>
      <c r="I1559" s="43">
        <v>0.10849993114634837</v>
      </c>
      <c r="J1559" s="43">
        <v>0</v>
      </c>
      <c r="K1559" s="43">
        <v>1</v>
      </c>
      <c r="M1559" s="43">
        <v>7.8821525898848943E-3</v>
      </c>
      <c r="N1559" s="43">
        <v>4.7515794456645111E-2</v>
      </c>
      <c r="O1559" s="43">
        <v>0</v>
      </c>
      <c r="P1559" s="43">
        <v>1</v>
      </c>
      <c r="R1559" s="43">
        <v>649.92995258478231</v>
      </c>
      <c r="S1559" s="43">
        <v>179.05212842985978</v>
      </c>
      <c r="T1559" s="43">
        <v>7091.2893394065532</v>
      </c>
      <c r="U1559" s="43">
        <v>7920.2714204211952</v>
      </c>
      <c r="W1559" s="43">
        <v>4754.2067216139139</v>
      </c>
      <c r="X1559" s="43">
        <v>0</v>
      </c>
      <c r="Y1559" s="43">
        <v>0</v>
      </c>
      <c r="Z1559" s="43">
        <v>4754.2067216139139</v>
      </c>
      <c r="AB1559" s="43">
        <v>197.32739396130742</v>
      </c>
      <c r="AC1559" s="43">
        <v>0</v>
      </c>
      <c r="AD1559" s="43">
        <v>0</v>
      </c>
      <c r="AE1559" s="43">
        <v>197.32739396130742</v>
      </c>
      <c r="AG1559" s="43">
        <v>8742986.1610479876</v>
      </c>
      <c r="AH1559" s="43">
        <v>1026908.6518686054</v>
      </c>
      <c r="AI1559" s="43">
        <v>0</v>
      </c>
      <c r="AJ1559" s="43">
        <v>828775054.63749123</v>
      </c>
      <c r="AK1559" s="43">
        <v>837518040.79853916</v>
      </c>
    </row>
    <row r="1560" spans="3:37" x14ac:dyDescent="0.2">
      <c r="C1560" s="43">
        <v>6.0264303666218071E-4</v>
      </c>
      <c r="D1560" s="43">
        <v>5.3898638863229133E-2</v>
      </c>
      <c r="E1560" s="43">
        <v>2.6050263263186912</v>
      </c>
      <c r="F1560" s="43">
        <v>3.6063946266225342</v>
      </c>
      <c r="H1560" s="43">
        <v>9.3994065021640871E-5</v>
      </c>
      <c r="I1560" s="43">
        <v>0.10420206315803582</v>
      </c>
      <c r="J1560" s="43">
        <v>0</v>
      </c>
      <c r="K1560" s="43">
        <v>1</v>
      </c>
      <c r="M1560" s="43">
        <v>7.7876770894817196E-3</v>
      </c>
      <c r="N1560" s="43">
        <v>4.2734737496501418E-2</v>
      </c>
      <c r="O1560" s="43">
        <v>0</v>
      </c>
      <c r="P1560" s="43">
        <v>1</v>
      </c>
      <c r="R1560" s="43">
        <v>615.00736033322926</v>
      </c>
      <c r="S1560" s="43">
        <v>185.44670571445428</v>
      </c>
      <c r="T1560" s="43">
        <v>6301.3173002195199</v>
      </c>
      <c r="U1560" s="43">
        <v>7101.7713662672031</v>
      </c>
      <c r="W1560" s="43">
        <v>1602.1103645478279</v>
      </c>
      <c r="X1560" s="43">
        <v>0</v>
      </c>
      <c r="Y1560" s="43">
        <v>0</v>
      </c>
      <c r="Z1560" s="43">
        <v>1602.1103645478279</v>
      </c>
      <c r="AB1560" s="43">
        <v>171.51585108572459</v>
      </c>
      <c r="AC1560" s="43">
        <v>0</v>
      </c>
      <c r="AD1560" s="43">
        <v>0</v>
      </c>
      <c r="AE1560" s="43">
        <v>171.51585108572459</v>
      </c>
      <c r="AG1560" s="43">
        <v>2946280.9604034554</v>
      </c>
      <c r="AH1560" s="43">
        <v>346055.83874233084</v>
      </c>
      <c r="AI1560" s="43">
        <v>0</v>
      </c>
      <c r="AJ1560" s="43">
        <v>720366574.56004333</v>
      </c>
      <c r="AK1560" s="43">
        <v>723312855.52044678</v>
      </c>
    </row>
    <row r="1561" spans="3:37" x14ac:dyDescent="0.2">
      <c r="C1561" s="43">
        <v>6.1400374046727269E-4</v>
      </c>
      <c r="D1561" s="43">
        <v>5.8644602555805947E-2</v>
      </c>
      <c r="E1561" s="43">
        <v>3.786902541557394</v>
      </c>
      <c r="F1561" s="43">
        <v>1.7357282374424079</v>
      </c>
      <c r="H1561" s="43">
        <v>9.4950572665952748E-5</v>
      </c>
      <c r="I1561" s="43">
        <v>0.12268897915064314</v>
      </c>
      <c r="J1561" s="43">
        <v>0</v>
      </c>
      <c r="K1561" s="43">
        <v>1</v>
      </c>
      <c r="M1561" s="43">
        <v>7.8062053568553804E-3</v>
      </c>
      <c r="N1561" s="43">
        <v>4.5943700670520116E-2</v>
      </c>
      <c r="O1561" s="43">
        <v>0</v>
      </c>
      <c r="P1561" s="43">
        <v>1</v>
      </c>
      <c r="R1561" s="43">
        <v>681.77557287053332</v>
      </c>
      <c r="S1561" s="43">
        <v>220.56952811014915</v>
      </c>
      <c r="T1561" s="43">
        <v>6790.602649960505</v>
      </c>
      <c r="U1561" s="43">
        <v>7692.9477509411872</v>
      </c>
      <c r="W1561" s="43">
        <v>2581.8176496751707</v>
      </c>
      <c r="X1561" s="43">
        <v>0</v>
      </c>
      <c r="Y1561" s="43">
        <v>0</v>
      </c>
      <c r="Z1561" s="43">
        <v>2581.8176496751707</v>
      </c>
      <c r="AB1561" s="43">
        <v>53.671364839847818</v>
      </c>
      <c r="AC1561" s="43">
        <v>0</v>
      </c>
      <c r="AD1561" s="43">
        <v>0</v>
      </c>
      <c r="AE1561" s="43">
        <v>53.671364839847818</v>
      </c>
      <c r="AG1561" s="43">
        <v>4747962.6577526387</v>
      </c>
      <c r="AH1561" s="43">
        <v>557672.61232983693</v>
      </c>
      <c r="AI1561" s="43">
        <v>0</v>
      </c>
      <c r="AJ1561" s="43">
        <v>225419732.32736084</v>
      </c>
      <c r="AK1561" s="43">
        <v>230167694.98511347</v>
      </c>
    </row>
    <row r="1562" spans="3:37" x14ac:dyDescent="0.2">
      <c r="C1562" s="43">
        <v>5.8969109923913919E-4</v>
      </c>
      <c r="D1562" s="43">
        <v>5.8125106482845523E-2</v>
      </c>
      <c r="E1562" s="43">
        <v>4.6827761820005636</v>
      </c>
      <c r="F1562" s="43">
        <v>1.3168550049556451</v>
      </c>
      <c r="H1562" s="43">
        <v>9.7883294226996931E-5</v>
      </c>
      <c r="I1562" s="43">
        <v>0.11573271151112596</v>
      </c>
      <c r="J1562" s="43">
        <v>0</v>
      </c>
      <c r="K1562" s="43">
        <v>1</v>
      </c>
      <c r="M1562" s="43">
        <v>7.8254604263702753E-3</v>
      </c>
      <c r="N1562" s="43">
        <v>4.5832423515722587E-2</v>
      </c>
      <c r="O1562" s="43">
        <v>0</v>
      </c>
      <c r="P1562" s="43">
        <v>1</v>
      </c>
      <c r="R1562" s="43">
        <v>648.97909414623541</v>
      </c>
      <c r="S1562" s="43">
        <v>214.49001426063518</v>
      </c>
      <c r="T1562" s="43">
        <v>6790.864964984843</v>
      </c>
      <c r="U1562" s="43">
        <v>7654.3340733917139</v>
      </c>
      <c r="W1562" s="43">
        <v>3039.0238446842927</v>
      </c>
      <c r="X1562" s="43">
        <v>0</v>
      </c>
      <c r="Y1562" s="43">
        <v>0</v>
      </c>
      <c r="Z1562" s="43">
        <v>3039.0238446842927</v>
      </c>
      <c r="AB1562" s="43">
        <v>22.002653327824262</v>
      </c>
      <c r="AC1562" s="43">
        <v>0</v>
      </c>
      <c r="AD1562" s="43">
        <v>0</v>
      </c>
      <c r="AE1562" s="43">
        <v>22.002653327824262</v>
      </c>
      <c r="AG1562" s="43">
        <v>5588764.8503744146</v>
      </c>
      <c r="AH1562" s="43">
        <v>656429.15045180719</v>
      </c>
      <c r="AI1562" s="43">
        <v>0</v>
      </c>
      <c r="AJ1562" s="43">
        <v>92411143.976861909</v>
      </c>
      <c r="AK1562" s="43">
        <v>97999908.827236325</v>
      </c>
    </row>
    <row r="1563" spans="3:37" x14ac:dyDescent="0.2">
      <c r="C1563" s="43">
        <v>5.972720193530228E-4</v>
      </c>
      <c r="D1563" s="43">
        <v>5.2827585979077121E-2</v>
      </c>
      <c r="E1563" s="43">
        <v>7.4157904523768678</v>
      </c>
      <c r="F1563" s="43">
        <v>2.5634469269566451</v>
      </c>
      <c r="H1563" s="43">
        <v>8.906813993607413E-5</v>
      </c>
      <c r="I1563" s="43">
        <v>0.12045449051435364</v>
      </c>
      <c r="J1563" s="43">
        <v>0</v>
      </c>
      <c r="K1563" s="43">
        <v>1</v>
      </c>
      <c r="M1563" s="43">
        <v>7.8320982931356538E-3</v>
      </c>
      <c r="N1563" s="43">
        <v>4.4648730593487257E-2</v>
      </c>
      <c r="O1563" s="43">
        <v>0</v>
      </c>
      <c r="P1563" s="43">
        <v>1</v>
      </c>
      <c r="R1563" s="43">
        <v>597.41387917906002</v>
      </c>
      <c r="S1563" s="43">
        <v>203.13639953463232</v>
      </c>
      <c r="T1563" s="43">
        <v>6621.0919324862316</v>
      </c>
      <c r="U1563" s="43">
        <v>7421.6422111999236</v>
      </c>
      <c r="W1563" s="43">
        <v>4430.2961413335006</v>
      </c>
      <c r="X1563" s="43">
        <v>0</v>
      </c>
      <c r="Y1563" s="43">
        <v>0</v>
      </c>
      <c r="Z1563" s="43">
        <v>4430.2961413335006</v>
      </c>
      <c r="AB1563" s="43">
        <v>99.940663607041259</v>
      </c>
      <c r="AC1563" s="43">
        <v>0</v>
      </c>
      <c r="AD1563" s="43">
        <v>0</v>
      </c>
      <c r="AE1563" s="43">
        <v>99.940663607041259</v>
      </c>
      <c r="AG1563" s="43">
        <v>8147314.6039123079</v>
      </c>
      <c r="AH1563" s="43">
        <v>956943.96652803617</v>
      </c>
      <c r="AI1563" s="43">
        <v>0</v>
      </c>
      <c r="AJ1563" s="43">
        <v>419750787.14957327</v>
      </c>
      <c r="AK1563" s="43">
        <v>427898101.75348556</v>
      </c>
    </row>
    <row r="1564" spans="3:37" x14ac:dyDescent="0.2">
      <c r="C1564" s="43">
        <v>6.1116541264261137E-4</v>
      </c>
      <c r="D1564" s="43">
        <v>4.8264955521815006E-2</v>
      </c>
      <c r="E1564" s="43">
        <v>5.9781402445773537</v>
      </c>
      <c r="F1564" s="43">
        <v>2.8059045553482873</v>
      </c>
      <c r="H1564" s="43">
        <v>1.0967882157386644E-4</v>
      </c>
      <c r="I1564" s="43">
        <v>0.13160713171035421</v>
      </c>
      <c r="J1564" s="43">
        <v>0</v>
      </c>
      <c r="K1564" s="43">
        <v>1</v>
      </c>
      <c r="M1564" s="43">
        <v>7.9316960266341274E-3</v>
      </c>
      <c r="N1564" s="43">
        <v>4.7789886388393987E-2</v>
      </c>
      <c r="O1564" s="43">
        <v>0</v>
      </c>
      <c r="P1564" s="43">
        <v>1</v>
      </c>
      <c r="R1564" s="43">
        <v>558.51269817947366</v>
      </c>
      <c r="S1564" s="43">
        <v>273.30310921975456</v>
      </c>
      <c r="T1564" s="43">
        <v>7177.0245673916106</v>
      </c>
      <c r="U1564" s="43">
        <v>8008.8403747908387</v>
      </c>
      <c r="W1564" s="43">
        <v>3338.8672380941962</v>
      </c>
      <c r="X1564" s="43">
        <v>0</v>
      </c>
      <c r="Y1564" s="43">
        <v>0</v>
      </c>
      <c r="Z1564" s="43">
        <v>3338.8672380941962</v>
      </c>
      <c r="AB1564" s="43">
        <v>107.9224069672527</v>
      </c>
      <c r="AC1564" s="43">
        <v>0</v>
      </c>
      <c r="AD1564" s="43">
        <v>0</v>
      </c>
      <c r="AE1564" s="43">
        <v>107.9224069672527</v>
      </c>
      <c r="AG1564" s="43">
        <v>6140176.8508552266</v>
      </c>
      <c r="AH1564" s="43">
        <v>721195.32342834643</v>
      </c>
      <c r="AI1564" s="43">
        <v>0</v>
      </c>
      <c r="AJ1564" s="43">
        <v>453274109.2624613</v>
      </c>
      <c r="AK1564" s="43">
        <v>459414286.11331654</v>
      </c>
    </row>
    <row r="1565" spans="3:37" x14ac:dyDescent="0.2">
      <c r="C1565" s="43">
        <v>6.1769436006131606E-4</v>
      </c>
      <c r="D1565" s="43">
        <v>5.4723142661243118E-2</v>
      </c>
      <c r="E1565" s="43">
        <v>2.4791385766947971</v>
      </c>
      <c r="F1565" s="43">
        <v>4.5968990567843306</v>
      </c>
      <c r="H1565" s="43">
        <v>8.7957082597979439E-5</v>
      </c>
      <c r="I1565" s="43">
        <v>0.11737316509826035</v>
      </c>
      <c r="J1565" s="43">
        <v>0</v>
      </c>
      <c r="K1565" s="43">
        <v>1</v>
      </c>
      <c r="M1565" s="43">
        <v>7.8515161145277235E-3</v>
      </c>
      <c r="N1565" s="43">
        <v>4.3909877053142886E-2</v>
      </c>
      <c r="O1565" s="43">
        <v>0</v>
      </c>
      <c r="P1565" s="43">
        <v>1</v>
      </c>
      <c r="R1565" s="43">
        <v>640.01041149221192</v>
      </c>
      <c r="S1565" s="43">
        <v>195.47085149164124</v>
      </c>
      <c r="T1565" s="43">
        <v>6527.6689370441682</v>
      </c>
      <c r="U1565" s="43">
        <v>7363.1502000280216</v>
      </c>
      <c r="W1565" s="43">
        <v>1586.6745006166536</v>
      </c>
      <c r="X1565" s="43">
        <v>0</v>
      </c>
      <c r="Y1565" s="43">
        <v>0</v>
      </c>
      <c r="Z1565" s="43">
        <v>1586.6745006166536</v>
      </c>
      <c r="AB1565" s="43">
        <v>246.31965446084826</v>
      </c>
      <c r="AC1565" s="43">
        <v>0</v>
      </c>
      <c r="AD1565" s="43">
        <v>0</v>
      </c>
      <c r="AE1565" s="43">
        <v>246.31965446084826</v>
      </c>
      <c r="AG1565" s="43">
        <v>2917894.4066340262</v>
      </c>
      <c r="AH1565" s="43">
        <v>342721.69213319721</v>
      </c>
      <c r="AI1565" s="43">
        <v>0</v>
      </c>
      <c r="AJ1565" s="43">
        <v>1034542548.7355627</v>
      </c>
      <c r="AK1565" s="43">
        <v>1037460443.1421967</v>
      </c>
    </row>
    <row r="1566" spans="3:37" x14ac:dyDescent="0.2">
      <c r="C1566" s="43">
        <v>5.9402414101918284E-4</v>
      </c>
      <c r="D1566" s="43">
        <v>6.2535402058277234E-2</v>
      </c>
      <c r="E1566" s="43">
        <v>3.2081372327413864</v>
      </c>
      <c r="F1566" s="43">
        <v>1.0451676979714797</v>
      </c>
      <c r="H1566" s="43">
        <v>9.0768749860470344E-5</v>
      </c>
      <c r="I1566" s="43">
        <v>0.10470250982312057</v>
      </c>
      <c r="J1566" s="43">
        <v>0</v>
      </c>
      <c r="K1566" s="43">
        <v>1</v>
      </c>
      <c r="M1566" s="43">
        <v>7.8695748227401996E-3</v>
      </c>
      <c r="N1566" s="43">
        <v>4.7229801454408582E-2</v>
      </c>
      <c r="O1566" s="43">
        <v>0</v>
      </c>
      <c r="P1566" s="43">
        <v>1</v>
      </c>
      <c r="R1566" s="43">
        <v>703.35149378778692</v>
      </c>
      <c r="S1566" s="43">
        <v>179.94335730308984</v>
      </c>
      <c r="T1566" s="43">
        <v>7037.3598936410435</v>
      </c>
      <c r="U1566" s="43">
        <v>7920.6547447319208</v>
      </c>
      <c r="W1566" s="43">
        <v>2256.4481149248713</v>
      </c>
      <c r="X1566" s="43">
        <v>0</v>
      </c>
      <c r="Y1566" s="43">
        <v>0</v>
      </c>
      <c r="Z1566" s="43">
        <v>2256.4481149248713</v>
      </c>
      <c r="AB1566" s="43">
        <v>3.3992581587939559</v>
      </c>
      <c r="AC1566" s="43">
        <v>0</v>
      </c>
      <c r="AD1566" s="43">
        <v>0</v>
      </c>
      <c r="AE1566" s="43">
        <v>3.3992581587939559</v>
      </c>
      <c r="AG1566" s="43">
        <v>4149608.0833468386</v>
      </c>
      <c r="AH1566" s="43">
        <v>487392.79282377218</v>
      </c>
      <c r="AI1566" s="43">
        <v>0</v>
      </c>
      <c r="AJ1566" s="43">
        <v>14276884.266934615</v>
      </c>
      <c r="AK1566" s="43">
        <v>18426492.350281455</v>
      </c>
    </row>
    <row r="1567" spans="3:37" x14ac:dyDescent="0.2">
      <c r="C1567" s="43">
        <v>6.0267384237715888E-4</v>
      </c>
      <c r="D1567" s="43">
        <v>5.6630776965501894E-2</v>
      </c>
      <c r="E1567" s="43">
        <v>1.4429249658073957</v>
      </c>
      <c r="F1567" s="43">
        <v>2.3034621894061469</v>
      </c>
      <c r="H1567" s="43">
        <v>9.2271919993502927E-5</v>
      </c>
      <c r="I1567" s="43">
        <v>0.11871277720935181</v>
      </c>
      <c r="J1567" s="43">
        <v>0</v>
      </c>
      <c r="K1567" s="43">
        <v>1</v>
      </c>
      <c r="M1567" s="43">
        <v>7.8759166764265087E-3</v>
      </c>
      <c r="N1567" s="43">
        <v>4.3022306355918416E-2</v>
      </c>
      <c r="O1567" s="43">
        <v>0</v>
      </c>
      <c r="P1567" s="43">
        <v>1</v>
      </c>
      <c r="R1567" s="43">
        <v>646.21529845671591</v>
      </c>
      <c r="S1567" s="43">
        <v>207.40030724835179</v>
      </c>
      <c r="T1567" s="43">
        <v>6415.5984550455169</v>
      </c>
      <c r="U1567" s="43">
        <v>7269.2140607505844</v>
      </c>
      <c r="W1567" s="43">
        <v>932.44018742987282</v>
      </c>
      <c r="X1567" s="43">
        <v>0</v>
      </c>
      <c r="Y1567" s="43">
        <v>0</v>
      </c>
      <c r="Z1567" s="43">
        <v>932.44018742987282</v>
      </c>
      <c r="AB1567" s="43">
        <v>90.127941229692723</v>
      </c>
      <c r="AC1567" s="43">
        <v>0</v>
      </c>
      <c r="AD1567" s="43">
        <v>0</v>
      </c>
      <c r="AE1567" s="43">
        <v>90.127941229692723</v>
      </c>
      <c r="AG1567" s="43">
        <v>1714757.504683536</v>
      </c>
      <c r="AH1567" s="43">
        <v>201407.08048485254</v>
      </c>
      <c r="AI1567" s="43">
        <v>0</v>
      </c>
      <c r="AJ1567" s="43">
        <v>378537353.16470945</v>
      </c>
      <c r="AK1567" s="43">
        <v>380252110.669393</v>
      </c>
    </row>
    <row r="1568" spans="3:37" x14ac:dyDescent="0.2">
      <c r="C1568" s="43">
        <v>5.9476063810204771E-4</v>
      </c>
      <c r="D1568" s="43">
        <v>5.3260853963886023E-2</v>
      </c>
      <c r="E1568" s="43">
        <v>3.4710394763442189</v>
      </c>
      <c r="F1568" s="43">
        <v>1.6845871084111295</v>
      </c>
      <c r="H1568" s="43">
        <v>9.5491972100902878E-5</v>
      </c>
      <c r="I1568" s="43">
        <v>0.10935086166455354</v>
      </c>
      <c r="J1568" s="43">
        <v>0</v>
      </c>
      <c r="K1568" s="43">
        <v>1</v>
      </c>
      <c r="M1568" s="43">
        <v>7.8047701654519828E-3</v>
      </c>
      <c r="N1568" s="43">
        <v>4.7507815357945127E-2</v>
      </c>
      <c r="O1568" s="43">
        <v>0</v>
      </c>
      <c r="P1568" s="43">
        <v>1</v>
      </c>
      <c r="R1568" s="43">
        <v>599.78101797269403</v>
      </c>
      <c r="S1568" s="43">
        <v>197.71127865187896</v>
      </c>
      <c r="T1568" s="43">
        <v>7020.4920384228626</v>
      </c>
      <c r="U1568" s="43">
        <v>7817.9843350474357</v>
      </c>
      <c r="W1568" s="43">
        <v>2081.8635905451424</v>
      </c>
      <c r="X1568" s="43">
        <v>0</v>
      </c>
      <c r="Y1568" s="43">
        <v>0</v>
      </c>
      <c r="Z1568" s="43">
        <v>2081.8635905451424</v>
      </c>
      <c r="AB1568" s="43">
        <v>43.934451746797691</v>
      </c>
      <c r="AC1568" s="43">
        <v>0</v>
      </c>
      <c r="AD1568" s="43">
        <v>0</v>
      </c>
      <c r="AE1568" s="43">
        <v>43.934451746797691</v>
      </c>
      <c r="AG1568" s="43">
        <v>3828547.1430125171</v>
      </c>
      <c r="AH1568" s="43">
        <v>449682.53555775079</v>
      </c>
      <c r="AI1568" s="43">
        <v>0</v>
      </c>
      <c r="AJ1568" s="43">
        <v>184524697.3365503</v>
      </c>
      <c r="AK1568" s="43">
        <v>188353244.47956282</v>
      </c>
    </row>
    <row r="1569" spans="3:37" x14ac:dyDescent="0.2">
      <c r="C1569" s="43">
        <v>6.3688658057103886E-4</v>
      </c>
      <c r="D1569" s="43">
        <v>5.2866334312532959E-2</v>
      </c>
      <c r="E1569" s="43">
        <v>3.2268872096703016</v>
      </c>
      <c r="F1569" s="43">
        <v>1.95761866523066</v>
      </c>
      <c r="H1569" s="43">
        <v>8.0991429071330208E-5</v>
      </c>
      <c r="I1569" s="43">
        <v>8.994858218567349E-2</v>
      </c>
      <c r="J1569" s="43">
        <v>0</v>
      </c>
      <c r="K1569" s="43">
        <v>1</v>
      </c>
      <c r="M1569" s="43">
        <v>7.8769444740419692E-3</v>
      </c>
      <c r="N1569" s="43">
        <v>4.565089494131714E-2</v>
      </c>
      <c r="O1569" s="43">
        <v>0</v>
      </c>
      <c r="P1569" s="43">
        <v>1</v>
      </c>
      <c r="R1569" s="43">
        <v>637.50510817847169</v>
      </c>
      <c r="S1569" s="43">
        <v>137.9354058308617</v>
      </c>
      <c r="T1569" s="43">
        <v>6808.4688169520496</v>
      </c>
      <c r="U1569" s="43">
        <v>7583.9093309613827</v>
      </c>
      <c r="W1569" s="43">
        <v>2057.1570796805922</v>
      </c>
      <c r="X1569" s="43">
        <v>0</v>
      </c>
      <c r="Y1569" s="43">
        <v>0</v>
      </c>
      <c r="Z1569" s="43">
        <v>2057.1570796805922</v>
      </c>
      <c r="AB1569" s="43">
        <v>65.322086612560724</v>
      </c>
      <c r="AC1569" s="43">
        <v>0</v>
      </c>
      <c r="AD1569" s="43">
        <v>0</v>
      </c>
      <c r="AE1569" s="43">
        <v>65.322086612560724</v>
      </c>
      <c r="AG1569" s="43">
        <v>3783111.8695326089</v>
      </c>
      <c r="AH1569" s="43">
        <v>444345.9292110079</v>
      </c>
      <c r="AI1569" s="43">
        <v>0</v>
      </c>
      <c r="AJ1569" s="43">
        <v>274352763.77275503</v>
      </c>
      <c r="AK1569" s="43">
        <v>278135875.64228761</v>
      </c>
    </row>
    <row r="1570" spans="3:37" x14ac:dyDescent="0.2">
      <c r="C1570" s="43">
        <v>6.1038943283819869E-4</v>
      </c>
      <c r="D1570" s="43">
        <v>4.7631594069793073E-2</v>
      </c>
      <c r="E1570" s="43">
        <v>7.0829152889809865</v>
      </c>
      <c r="F1570" s="43">
        <v>5.7036869847622533</v>
      </c>
      <c r="H1570" s="43">
        <v>8.8430879437926838E-5</v>
      </c>
      <c r="I1570" s="43">
        <v>9.4032285646988997E-2</v>
      </c>
      <c r="J1570" s="43">
        <v>0</v>
      </c>
      <c r="K1570" s="43">
        <v>1</v>
      </c>
      <c r="M1570" s="43">
        <v>7.818635863106025E-3</v>
      </c>
      <c r="N1570" s="43">
        <v>4.6533567817990784E-2</v>
      </c>
      <c r="O1570" s="43">
        <v>0</v>
      </c>
      <c r="P1570" s="43">
        <v>1</v>
      </c>
      <c r="R1570" s="43">
        <v>550.48373986786271</v>
      </c>
      <c r="S1570" s="43">
        <v>157.44298298189884</v>
      </c>
      <c r="T1570" s="43">
        <v>6888.7387059564826</v>
      </c>
      <c r="U1570" s="43">
        <v>7596.6654288062437</v>
      </c>
      <c r="W1570" s="43">
        <v>3899.0296974455168</v>
      </c>
      <c r="X1570" s="43">
        <v>0</v>
      </c>
      <c r="Y1570" s="43">
        <v>0</v>
      </c>
      <c r="Z1570" s="43">
        <v>3899.0296974455168</v>
      </c>
      <c r="AB1570" s="43">
        <v>277.05544267174963</v>
      </c>
      <c r="AC1570" s="43">
        <v>0</v>
      </c>
      <c r="AD1570" s="43">
        <v>0</v>
      </c>
      <c r="AE1570" s="43">
        <v>277.05544267174963</v>
      </c>
      <c r="AG1570" s="43">
        <v>7170315.6136023058</v>
      </c>
      <c r="AH1570" s="43">
        <v>842190.41464823158</v>
      </c>
      <c r="AI1570" s="43">
        <v>0</v>
      </c>
      <c r="AJ1570" s="43">
        <v>1163632859.2213485</v>
      </c>
      <c r="AK1570" s="43">
        <v>1170803174.8349509</v>
      </c>
    </row>
    <row r="1571" spans="3:37" x14ac:dyDescent="0.2">
      <c r="C1571" s="43">
        <v>6.2400371742765692E-4</v>
      </c>
      <c r="D1571" s="43">
        <v>5.8309221696474012E-2</v>
      </c>
      <c r="E1571" s="43">
        <v>3.5663317641144126</v>
      </c>
      <c r="F1571" s="43">
        <v>1.5337801258681087</v>
      </c>
      <c r="H1571" s="43">
        <v>8.8612426866434721E-5</v>
      </c>
      <c r="I1571" s="43">
        <v>0.11832679324726003</v>
      </c>
      <c r="J1571" s="43">
        <v>0</v>
      </c>
      <c r="K1571" s="43">
        <v>1</v>
      </c>
      <c r="M1571" s="43">
        <v>7.790606964192438E-3</v>
      </c>
      <c r="N1571" s="43">
        <v>4.4206107752790054E-2</v>
      </c>
      <c r="O1571" s="43">
        <v>0</v>
      </c>
      <c r="P1571" s="43">
        <v>1</v>
      </c>
      <c r="R1571" s="43">
        <v>688.91682958682202</v>
      </c>
      <c r="S1571" s="43">
        <v>198.52723714163332</v>
      </c>
      <c r="T1571" s="43">
        <v>6520.7259083351873</v>
      </c>
      <c r="U1571" s="43">
        <v>7408.1699750636426</v>
      </c>
      <c r="W1571" s="43">
        <v>2456.9059721884792</v>
      </c>
      <c r="X1571" s="43">
        <v>0</v>
      </c>
      <c r="Y1571" s="43">
        <v>0</v>
      </c>
      <c r="Z1571" s="43">
        <v>2456.9059721884792</v>
      </c>
      <c r="AB1571" s="43">
        <v>39.347121985017807</v>
      </c>
      <c r="AC1571" s="43">
        <v>0</v>
      </c>
      <c r="AD1571" s="43">
        <v>0</v>
      </c>
      <c r="AE1571" s="43">
        <v>39.347121985017807</v>
      </c>
      <c r="AG1571" s="43">
        <v>4518250.0828546127</v>
      </c>
      <c r="AH1571" s="43">
        <v>530691.68999271153</v>
      </c>
      <c r="AI1571" s="43">
        <v>0</v>
      </c>
      <c r="AJ1571" s="43">
        <v>165257912.33707479</v>
      </c>
      <c r="AK1571" s="43">
        <v>169776162.41992939</v>
      </c>
    </row>
    <row r="1572" spans="3:37" x14ac:dyDescent="0.2">
      <c r="C1572" s="43">
        <v>6.1263801595123901E-4</v>
      </c>
      <c r="D1572" s="43">
        <v>4.7808381444569517E-2</v>
      </c>
      <c r="E1572" s="43">
        <v>6.256290367416276</v>
      </c>
      <c r="F1572" s="43">
        <v>3.6920107599775691</v>
      </c>
      <c r="H1572" s="43">
        <v>8.5309244716472813E-5</v>
      </c>
      <c r="I1572" s="43">
        <v>9.8903874146488047E-2</v>
      </c>
      <c r="J1572" s="43">
        <v>0</v>
      </c>
      <c r="K1572" s="43">
        <v>1</v>
      </c>
      <c r="M1572" s="43">
        <v>7.9219219733036583E-3</v>
      </c>
      <c r="N1572" s="43">
        <v>4.3944714752526239E-2</v>
      </c>
      <c r="O1572" s="43">
        <v>0</v>
      </c>
      <c r="P1572" s="43">
        <v>1</v>
      </c>
      <c r="R1572" s="43">
        <v>554.56231781781412</v>
      </c>
      <c r="S1572" s="43">
        <v>159.75401187943356</v>
      </c>
      <c r="T1572" s="43">
        <v>6591.4290710704145</v>
      </c>
      <c r="U1572" s="43">
        <v>7305.7454007676624</v>
      </c>
      <c r="W1572" s="43">
        <v>3469.5028870956339</v>
      </c>
      <c r="X1572" s="43">
        <v>0</v>
      </c>
      <c r="Y1572" s="43">
        <v>0</v>
      </c>
      <c r="Z1572" s="43">
        <v>3469.5028870956339</v>
      </c>
      <c r="AB1572" s="43">
        <v>159.73898675087119</v>
      </c>
      <c r="AC1572" s="43">
        <v>0</v>
      </c>
      <c r="AD1572" s="43">
        <v>0</v>
      </c>
      <c r="AE1572" s="43">
        <v>159.73898675087119</v>
      </c>
      <c r="AG1572" s="43">
        <v>6380415.8093688712</v>
      </c>
      <c r="AH1572" s="43">
        <v>749412.62361265696</v>
      </c>
      <c r="AI1572" s="43">
        <v>0</v>
      </c>
      <c r="AJ1572" s="43">
        <v>670903744.35365903</v>
      </c>
      <c r="AK1572" s="43">
        <v>677284160.16302788</v>
      </c>
    </row>
    <row r="1573" spans="3:37" x14ac:dyDescent="0.2">
      <c r="C1573" s="43">
        <v>6.1857114743324448E-4</v>
      </c>
      <c r="D1573" s="43">
        <v>7.094390810136264E-2</v>
      </c>
      <c r="E1573" s="43">
        <v>3.6682154109129486</v>
      </c>
      <c r="F1573" s="43">
        <v>6.0732178130974841</v>
      </c>
      <c r="H1573" s="43">
        <v>9.6381575093285043E-5</v>
      </c>
      <c r="I1573" s="43">
        <v>6.1449193264156002E-2</v>
      </c>
      <c r="J1573" s="43">
        <v>0</v>
      </c>
      <c r="K1573" s="43">
        <v>1</v>
      </c>
      <c r="M1573" s="43">
        <v>7.8576664531975204E-3</v>
      </c>
      <c r="N1573" s="43">
        <v>4.6755120075054335E-2</v>
      </c>
      <c r="O1573" s="43">
        <v>0</v>
      </c>
      <c r="P1573" s="43">
        <v>1</v>
      </c>
      <c r="R1573" s="43">
        <v>830.89690370942674</v>
      </c>
      <c r="S1573" s="43">
        <v>112.13794104289899</v>
      </c>
      <c r="T1573" s="43">
        <v>6956.0891469076387</v>
      </c>
      <c r="U1573" s="43">
        <v>7899.1239916599643</v>
      </c>
      <c r="W1573" s="43">
        <v>3047.9088270667717</v>
      </c>
      <c r="X1573" s="43">
        <v>0</v>
      </c>
      <c r="Y1573" s="43">
        <v>0</v>
      </c>
      <c r="Z1573" s="43">
        <v>3047.9088270667717</v>
      </c>
      <c r="AB1573" s="43">
        <v>451.0393440838443</v>
      </c>
      <c r="AC1573" s="43">
        <v>0</v>
      </c>
      <c r="AD1573" s="43">
        <v>0</v>
      </c>
      <c r="AE1573" s="43">
        <v>451.0393440838443</v>
      </c>
      <c r="AG1573" s="43">
        <v>5605104.3329757927</v>
      </c>
      <c r="AH1573" s="43">
        <v>658348.30664642272</v>
      </c>
      <c r="AI1573" s="43">
        <v>0</v>
      </c>
      <c r="AJ1573" s="43">
        <v>1894365245.1521461</v>
      </c>
      <c r="AK1573" s="43">
        <v>1899970349.485122</v>
      </c>
    </row>
    <row r="1574" spans="3:37" x14ac:dyDescent="0.2">
      <c r="C1574" s="43">
        <v>6.197763974586934E-4</v>
      </c>
      <c r="D1574" s="43">
        <v>5.1674412168860068E-2</v>
      </c>
      <c r="E1574" s="43">
        <v>1.3773219816750555</v>
      </c>
      <c r="F1574" s="43">
        <v>2.9088319615675928</v>
      </c>
      <c r="H1574" s="43">
        <v>8.0035435831344391E-5</v>
      </c>
      <c r="I1574" s="43">
        <v>0.11724105751889891</v>
      </c>
      <c r="J1574" s="43">
        <v>0</v>
      </c>
      <c r="K1574" s="43">
        <v>1</v>
      </c>
      <c r="M1574" s="43">
        <v>7.8482095420244948E-3</v>
      </c>
      <c r="N1574" s="43">
        <v>4.6273079789002858E-2</v>
      </c>
      <c r="O1574" s="43">
        <v>0</v>
      </c>
      <c r="P1574" s="43">
        <v>1</v>
      </c>
      <c r="R1574" s="43">
        <v>606.39128493444582</v>
      </c>
      <c r="S1574" s="43">
        <v>177.66603659823676</v>
      </c>
      <c r="T1574" s="43">
        <v>6876.0870859009801</v>
      </c>
      <c r="U1574" s="43">
        <v>7660.1444074336632</v>
      </c>
      <c r="W1574" s="43">
        <v>835.19604623639418</v>
      </c>
      <c r="X1574" s="43">
        <v>0</v>
      </c>
      <c r="Y1574" s="43">
        <v>0</v>
      </c>
      <c r="Z1574" s="43">
        <v>835.19604623639418</v>
      </c>
      <c r="AB1574" s="43">
        <v>123.85240005118349</v>
      </c>
      <c r="AC1574" s="43">
        <v>0</v>
      </c>
      <c r="AD1574" s="43">
        <v>0</v>
      </c>
      <c r="AE1574" s="43">
        <v>123.85240005118349</v>
      </c>
      <c r="AG1574" s="43">
        <v>1535925.5290287288</v>
      </c>
      <c r="AH1574" s="43">
        <v>180402.34598706116</v>
      </c>
      <c r="AI1574" s="43">
        <v>0</v>
      </c>
      <c r="AJ1574" s="43">
        <v>520180080.21497065</v>
      </c>
      <c r="AK1574" s="43">
        <v>521716005.74399936</v>
      </c>
    </row>
    <row r="1575" spans="3:37" x14ac:dyDescent="0.2">
      <c r="C1575" s="43">
        <v>5.9257749352259275E-4</v>
      </c>
      <c r="D1575" s="43">
        <v>5.0763722745831026E-2</v>
      </c>
      <c r="E1575" s="43">
        <v>4.5416104402624438</v>
      </c>
      <c r="F1575" s="43">
        <v>5.6006512924484477</v>
      </c>
      <c r="H1575" s="43">
        <v>9.2926839147744467E-5</v>
      </c>
      <c r="I1575" s="43">
        <v>8.0963186439552831E-2</v>
      </c>
      <c r="J1575" s="43">
        <v>0</v>
      </c>
      <c r="K1575" s="43">
        <v>1</v>
      </c>
      <c r="M1575" s="43">
        <v>7.7839388361780771E-3</v>
      </c>
      <c r="N1575" s="43">
        <v>4.4928508674070826E-2</v>
      </c>
      <c r="O1575" s="43">
        <v>0</v>
      </c>
      <c r="P1575" s="43">
        <v>1</v>
      </c>
      <c r="R1575" s="43">
        <v>569.5619771326916</v>
      </c>
      <c r="S1575" s="43">
        <v>142.45284596177788</v>
      </c>
      <c r="T1575" s="43">
        <v>6621.6129364813087</v>
      </c>
      <c r="U1575" s="43">
        <v>7333.6277595757783</v>
      </c>
      <c r="W1575" s="43">
        <v>2586.7286217223514</v>
      </c>
      <c r="X1575" s="43">
        <v>0</v>
      </c>
      <c r="Y1575" s="43">
        <v>0</v>
      </c>
      <c r="Z1575" s="43">
        <v>2586.7286217223514</v>
      </c>
      <c r="AB1575" s="43">
        <v>280.37809694607614</v>
      </c>
      <c r="AC1575" s="43">
        <v>0</v>
      </c>
      <c r="AD1575" s="43">
        <v>0</v>
      </c>
      <c r="AE1575" s="43">
        <v>280.37809694607614</v>
      </c>
      <c r="AG1575" s="43">
        <v>4756993.9353474043</v>
      </c>
      <c r="AH1575" s="43">
        <v>558733.38229202793</v>
      </c>
      <c r="AI1575" s="43">
        <v>0</v>
      </c>
      <c r="AJ1575" s="43">
        <v>1177588007.1735198</v>
      </c>
      <c r="AK1575" s="43">
        <v>1182345001.1088672</v>
      </c>
    </row>
    <row r="1576" spans="3:37" x14ac:dyDescent="0.2">
      <c r="C1576" s="43">
        <v>6.0845376913817894E-4</v>
      </c>
      <c r="D1576" s="43">
        <v>5.8387474289085084E-2</v>
      </c>
      <c r="E1576" s="43">
        <v>8.3112029110598264</v>
      </c>
      <c r="F1576" s="43">
        <v>1.4500831310072637</v>
      </c>
      <c r="H1576" s="43">
        <v>8.0638465928436142E-5</v>
      </c>
      <c r="I1576" s="43">
        <v>0.10659902680763</v>
      </c>
      <c r="J1576" s="43">
        <v>0</v>
      </c>
      <c r="K1576" s="43">
        <v>1</v>
      </c>
      <c r="M1576" s="43">
        <v>7.8491047502063736E-3</v>
      </c>
      <c r="N1576" s="43">
        <v>4.3869252767543804E-2</v>
      </c>
      <c r="O1576" s="43">
        <v>0</v>
      </c>
      <c r="P1576" s="43">
        <v>1</v>
      </c>
      <c r="R1576" s="43">
        <v>672.6507760304853</v>
      </c>
      <c r="S1576" s="43">
        <v>162.75632302197766</v>
      </c>
      <c r="T1576" s="43">
        <v>6519.6267776500526</v>
      </c>
      <c r="U1576" s="43">
        <v>7355.033876702516</v>
      </c>
      <c r="W1576" s="43">
        <v>5590.537087871221</v>
      </c>
      <c r="X1576" s="43">
        <v>0</v>
      </c>
      <c r="Y1576" s="43">
        <v>0</v>
      </c>
      <c r="Z1576" s="43">
        <v>5590.537087871221</v>
      </c>
      <c r="AB1576" s="43">
        <v>32.394118106478516</v>
      </c>
      <c r="AC1576" s="43">
        <v>0</v>
      </c>
      <c r="AD1576" s="43">
        <v>0</v>
      </c>
      <c r="AE1576" s="43">
        <v>32.394118106478516</v>
      </c>
      <c r="AG1576" s="43">
        <v>10280997.704595175</v>
      </c>
      <c r="AH1576" s="43">
        <v>1207556.0109801837</v>
      </c>
      <c r="AI1576" s="43">
        <v>0</v>
      </c>
      <c r="AJ1576" s="43">
        <v>136055296.04720977</v>
      </c>
      <c r="AK1576" s="43">
        <v>146336293.75180495</v>
      </c>
    </row>
    <row r="1577" spans="3:37" x14ac:dyDescent="0.2">
      <c r="C1577" s="43">
        <v>6.1535611957386216E-4</v>
      </c>
      <c r="D1577" s="43">
        <v>5.3074960620819928E-2</v>
      </c>
      <c r="E1577" s="43">
        <v>7.1723102731619379</v>
      </c>
      <c r="F1577" s="43">
        <v>7.3489207421119636</v>
      </c>
      <c r="H1577" s="43">
        <v>8.861997001217887E-5</v>
      </c>
      <c r="I1577" s="43">
        <v>0.11857558162735227</v>
      </c>
      <c r="J1577" s="43">
        <v>0</v>
      </c>
      <c r="K1577" s="43">
        <v>1</v>
      </c>
      <c r="M1577" s="43">
        <v>7.9234005978995325E-3</v>
      </c>
      <c r="N1577" s="43">
        <v>4.6789394285850938E-2</v>
      </c>
      <c r="O1577" s="43">
        <v>0</v>
      </c>
      <c r="P1577" s="43">
        <v>1</v>
      </c>
      <c r="R1577" s="43">
        <v>618.38447434936768</v>
      </c>
      <c r="S1577" s="43">
        <v>198.96158641565236</v>
      </c>
      <c r="T1577" s="43">
        <v>7019.4229249699465</v>
      </c>
      <c r="U1577" s="43">
        <v>7836.7689857349669</v>
      </c>
      <c r="W1577" s="43">
        <v>4435.245318139815</v>
      </c>
      <c r="X1577" s="43">
        <v>0</v>
      </c>
      <c r="Y1577" s="43">
        <v>0</v>
      </c>
      <c r="Z1577" s="43">
        <v>4435.245318139815</v>
      </c>
      <c r="AB1577" s="43">
        <v>420.08991969024731</v>
      </c>
      <c r="AC1577" s="43">
        <v>0</v>
      </c>
      <c r="AD1577" s="43">
        <v>0</v>
      </c>
      <c r="AE1577" s="43">
        <v>420.08991969024731</v>
      </c>
      <c r="AG1577" s="43">
        <v>8156416.14005912</v>
      </c>
      <c r="AH1577" s="43">
        <v>958012.98871820001</v>
      </c>
      <c r="AI1577" s="43">
        <v>0</v>
      </c>
      <c r="AJ1577" s="43">
        <v>1764377662.6990387</v>
      </c>
      <c r="AK1577" s="43">
        <v>1772534078.839098</v>
      </c>
    </row>
    <row r="1578" spans="3:37" x14ac:dyDescent="0.2">
      <c r="C1578" s="43">
        <v>6.0769919904315626E-4</v>
      </c>
      <c r="D1578" s="43">
        <v>5.0805355732913456E-2</v>
      </c>
      <c r="E1578" s="43">
        <v>5.588187606661811</v>
      </c>
      <c r="F1578" s="43">
        <v>4.547064367871676</v>
      </c>
      <c r="H1578" s="43">
        <v>9.3037156355335604E-5</v>
      </c>
      <c r="I1578" s="43">
        <v>0.11555360476824506</v>
      </c>
      <c r="J1578" s="43">
        <v>0</v>
      </c>
      <c r="K1578" s="43">
        <v>1</v>
      </c>
      <c r="M1578" s="43">
        <v>7.8850116589457286E-3</v>
      </c>
      <c r="N1578" s="43">
        <v>4.5727215583754477E-2</v>
      </c>
      <c r="O1578" s="43">
        <v>0</v>
      </c>
      <c r="P1578" s="43">
        <v>1</v>
      </c>
      <c r="R1578" s="43">
        <v>584.57539705081297</v>
      </c>
      <c r="S1578" s="43">
        <v>203.5552456902513</v>
      </c>
      <c r="T1578" s="43">
        <v>6826.8359967229526</v>
      </c>
      <c r="U1578" s="43">
        <v>7614.9666394640171</v>
      </c>
      <c r="W1578" s="43">
        <v>3266.7169889587603</v>
      </c>
      <c r="X1578" s="43">
        <v>0</v>
      </c>
      <c r="Y1578" s="43">
        <v>0</v>
      </c>
      <c r="Z1578" s="43">
        <v>3266.7169889587603</v>
      </c>
      <c r="AB1578" s="43">
        <v>221.86734204983122</v>
      </c>
      <c r="AC1578" s="43">
        <v>0</v>
      </c>
      <c r="AD1578" s="43">
        <v>0</v>
      </c>
      <c r="AE1578" s="43">
        <v>221.86734204983122</v>
      </c>
      <c r="AG1578" s="43">
        <v>6007492.54269516</v>
      </c>
      <c r="AH1578" s="43">
        <v>705610.86961509218</v>
      </c>
      <c r="AI1578" s="43">
        <v>0</v>
      </c>
      <c r="AJ1578" s="43">
        <v>931842836.60929108</v>
      </c>
      <c r="AK1578" s="43">
        <v>937850329.15198624</v>
      </c>
    </row>
    <row r="1579" spans="3:37" x14ac:dyDescent="0.2">
      <c r="C1579" s="43">
        <v>6.2855940197314997E-4</v>
      </c>
      <c r="D1579" s="43">
        <v>4.5500457160454311E-2</v>
      </c>
      <c r="E1579" s="43">
        <v>15.670016184440046</v>
      </c>
      <c r="F1579" s="43">
        <v>2.2771439523712487</v>
      </c>
      <c r="H1579" s="43">
        <v>8.6426668368352799E-5</v>
      </c>
      <c r="I1579" s="43">
        <v>8.5910163072163107E-2</v>
      </c>
      <c r="J1579" s="43">
        <v>0</v>
      </c>
      <c r="K1579" s="43">
        <v>1</v>
      </c>
      <c r="M1579" s="43">
        <v>7.8500154117798759E-3</v>
      </c>
      <c r="N1579" s="43">
        <v>4.6606938446902335E-2</v>
      </c>
      <c r="O1579" s="43">
        <v>0</v>
      </c>
      <c r="P1579" s="43">
        <v>1</v>
      </c>
      <c r="R1579" s="43">
        <v>541.50747985393127</v>
      </c>
      <c r="S1579" s="43">
        <v>140.58360896743164</v>
      </c>
      <c r="T1579" s="43">
        <v>6927.2914147602596</v>
      </c>
      <c r="U1579" s="43">
        <v>7609.3825035816226</v>
      </c>
      <c r="W1579" s="43">
        <v>8485.4309733064456</v>
      </c>
      <c r="X1579" s="43">
        <v>0</v>
      </c>
      <c r="Y1579" s="43">
        <v>0</v>
      </c>
      <c r="Z1579" s="43">
        <v>8485.4309733064456</v>
      </c>
      <c r="AB1579" s="43">
        <v>73.999381327339123</v>
      </c>
      <c r="AC1579" s="43">
        <v>0</v>
      </c>
      <c r="AD1579" s="43">
        <v>0</v>
      </c>
      <c r="AE1579" s="43">
        <v>73.999381327339123</v>
      </c>
      <c r="AG1579" s="43">
        <v>15604707.559910553</v>
      </c>
      <c r="AH1579" s="43">
        <v>1832853.0902341923</v>
      </c>
      <c r="AI1579" s="43">
        <v>0</v>
      </c>
      <c r="AJ1579" s="43">
        <v>310797401.57482433</v>
      </c>
      <c r="AK1579" s="43">
        <v>326402109.13473487</v>
      </c>
    </row>
    <row r="1580" spans="3:37" x14ac:dyDescent="0.2">
      <c r="C1580" s="43">
        <v>6.213539633851406E-4</v>
      </c>
      <c r="D1580" s="43">
        <v>6.2356156172981181E-2</v>
      </c>
      <c r="E1580" s="43">
        <v>3.1633303571930282</v>
      </c>
      <c r="F1580" s="43">
        <v>2.824167031687014</v>
      </c>
      <c r="H1580" s="43">
        <v>9.2964865952893661E-5</v>
      </c>
      <c r="I1580" s="43">
        <v>0.11264924910799234</v>
      </c>
      <c r="J1580" s="43">
        <v>0</v>
      </c>
      <c r="K1580" s="43">
        <v>1</v>
      </c>
      <c r="M1580" s="43">
        <v>7.9078089134293483E-3</v>
      </c>
      <c r="N1580" s="43">
        <v>4.7994785968483722E-2</v>
      </c>
      <c r="O1580" s="43">
        <v>0</v>
      </c>
      <c r="P1580" s="43">
        <v>1</v>
      </c>
      <c r="R1580" s="43">
        <v>733.60246465589853</v>
      </c>
      <c r="S1580" s="43">
        <v>198.28484464271483</v>
      </c>
      <c r="T1580" s="43">
        <v>7186.0891119600183</v>
      </c>
      <c r="U1580" s="43">
        <v>8117.9764212586315</v>
      </c>
      <c r="W1580" s="43">
        <v>2320.6269465576293</v>
      </c>
      <c r="X1580" s="43">
        <v>0</v>
      </c>
      <c r="Y1580" s="43">
        <v>0</v>
      </c>
      <c r="Z1580" s="43">
        <v>2320.6269465576293</v>
      </c>
      <c r="AB1580" s="43">
        <v>143.1888370516902</v>
      </c>
      <c r="AC1580" s="43">
        <v>0</v>
      </c>
      <c r="AD1580" s="43">
        <v>0</v>
      </c>
      <c r="AE1580" s="43">
        <v>143.1888370516902</v>
      </c>
      <c r="AG1580" s="43">
        <v>4267632.9547194801</v>
      </c>
      <c r="AH1580" s="43">
        <v>501255.42045644793</v>
      </c>
      <c r="AI1580" s="43">
        <v>0</v>
      </c>
      <c r="AJ1580" s="43">
        <v>601393115.61709881</v>
      </c>
      <c r="AK1580" s="43">
        <v>605660748.57181823</v>
      </c>
    </row>
    <row r="1581" spans="3:37" x14ac:dyDescent="0.2">
      <c r="C1581" s="43">
        <v>5.9484450439703615E-4</v>
      </c>
      <c r="D1581" s="43">
        <v>5.6863852000666903E-2</v>
      </c>
      <c r="E1581" s="43">
        <v>2.7929590419886643</v>
      </c>
      <c r="F1581" s="43">
        <v>2.8341522001771331</v>
      </c>
      <c r="H1581" s="43">
        <v>8.8736721975022557E-5</v>
      </c>
      <c r="I1581" s="43">
        <v>9.977633579966888E-2</v>
      </c>
      <c r="J1581" s="43">
        <v>0</v>
      </c>
      <c r="K1581" s="43">
        <v>1</v>
      </c>
      <c r="M1581" s="43">
        <v>7.8507020395813809E-3</v>
      </c>
      <c r="N1581" s="43">
        <v>4.8369519682434303E-2</v>
      </c>
      <c r="O1581" s="43">
        <v>0</v>
      </c>
      <c r="P1581" s="43">
        <v>1</v>
      </c>
      <c r="R1581" s="43">
        <v>640.44538747656395</v>
      </c>
      <c r="S1581" s="43">
        <v>167.63832197330271</v>
      </c>
      <c r="T1581" s="43">
        <v>7189.8965603343022</v>
      </c>
      <c r="U1581" s="43">
        <v>7997.9802697841687</v>
      </c>
      <c r="W1581" s="43">
        <v>1788.737735852603</v>
      </c>
      <c r="X1581" s="43">
        <v>0</v>
      </c>
      <c r="Y1581" s="43">
        <v>0</v>
      </c>
      <c r="Z1581" s="43">
        <v>1788.737735852603</v>
      </c>
      <c r="AB1581" s="43">
        <v>125.69015186907768</v>
      </c>
      <c r="AC1581" s="43">
        <v>0</v>
      </c>
      <c r="AD1581" s="43">
        <v>0</v>
      </c>
      <c r="AE1581" s="43">
        <v>125.69015186907768</v>
      </c>
      <c r="AG1581" s="43">
        <v>3289488.6962329368</v>
      </c>
      <c r="AH1581" s="43">
        <v>386367.35094416223</v>
      </c>
      <c r="AI1581" s="43">
        <v>0</v>
      </c>
      <c r="AJ1581" s="43">
        <v>527898637.85012627</v>
      </c>
      <c r="AK1581" s="43">
        <v>531188126.54635918</v>
      </c>
    </row>
    <row r="1582" spans="3:37" x14ac:dyDescent="0.2">
      <c r="C1582" s="43">
        <v>6.2418103243389034E-4</v>
      </c>
      <c r="D1582" s="43">
        <v>5.0856250771038329E-2</v>
      </c>
      <c r="E1582" s="43">
        <v>10.359306516928832</v>
      </c>
      <c r="F1582" s="43">
        <v>1.9747287052121596</v>
      </c>
      <c r="H1582" s="43">
        <v>9.1005776710173514E-5</v>
      </c>
      <c r="I1582" s="43">
        <v>9.8048187428922615E-2</v>
      </c>
      <c r="J1582" s="43">
        <v>0</v>
      </c>
      <c r="K1582" s="43">
        <v>1</v>
      </c>
      <c r="M1582" s="43">
        <v>7.8663869764348249E-3</v>
      </c>
      <c r="N1582" s="43">
        <v>4.1830143926080629E-2</v>
      </c>
      <c r="O1582" s="43">
        <v>0</v>
      </c>
      <c r="P1582" s="43">
        <v>1</v>
      </c>
      <c r="R1582" s="43">
        <v>601.03156365829625</v>
      </c>
      <c r="S1582" s="43">
        <v>168.94716279205011</v>
      </c>
      <c r="T1582" s="43">
        <v>6230.2724500872182</v>
      </c>
      <c r="U1582" s="43">
        <v>7000.2511765375648</v>
      </c>
      <c r="W1582" s="43">
        <v>6226.2701942853146</v>
      </c>
      <c r="X1582" s="43">
        <v>0</v>
      </c>
      <c r="Y1582" s="43">
        <v>0</v>
      </c>
      <c r="Z1582" s="43">
        <v>6226.2701942853146</v>
      </c>
      <c r="AB1582" s="43">
        <v>62.685170808483115</v>
      </c>
      <c r="AC1582" s="43">
        <v>0</v>
      </c>
      <c r="AD1582" s="43">
        <v>0</v>
      </c>
      <c r="AE1582" s="43">
        <v>62.685170808483115</v>
      </c>
      <c r="AG1582" s="43">
        <v>11450110.887290694</v>
      </c>
      <c r="AH1582" s="43">
        <v>1344874.3619656279</v>
      </c>
      <c r="AI1582" s="43">
        <v>0</v>
      </c>
      <c r="AJ1582" s="43">
        <v>263277717.39562908</v>
      </c>
      <c r="AK1582" s="43">
        <v>274727828.28291976</v>
      </c>
    </row>
    <row r="1583" spans="3:37" x14ac:dyDescent="0.2">
      <c r="C1583" s="43">
        <v>6.0834715938391977E-4</v>
      </c>
      <c r="D1583" s="43">
        <v>4.9109955508707427E-2</v>
      </c>
      <c r="E1583" s="43">
        <v>8.412047079153357</v>
      </c>
      <c r="F1583" s="43">
        <v>1.4485221101496055</v>
      </c>
      <c r="H1583" s="43">
        <v>8.9453194765290578E-5</v>
      </c>
      <c r="I1583" s="43">
        <v>7.1732104913201464E-2</v>
      </c>
      <c r="J1583" s="43">
        <v>0</v>
      </c>
      <c r="K1583" s="43">
        <v>1</v>
      </c>
      <c r="M1583" s="43">
        <v>7.8401409085347949E-3</v>
      </c>
      <c r="N1583" s="43">
        <v>4.5473947434331516E-2</v>
      </c>
      <c r="O1583" s="43">
        <v>0</v>
      </c>
      <c r="P1583" s="43">
        <v>1</v>
      </c>
      <c r="R1583" s="43">
        <v>565.67032716520532</v>
      </c>
      <c r="S1583" s="43">
        <v>121.49315312995864</v>
      </c>
      <c r="T1583" s="43">
        <v>6750.3904932303421</v>
      </c>
      <c r="U1583" s="43">
        <v>7437.5539735255061</v>
      </c>
      <c r="W1583" s="43">
        <v>4758.4454233937895</v>
      </c>
      <c r="X1583" s="43">
        <v>0</v>
      </c>
      <c r="Y1583" s="43">
        <v>0</v>
      </c>
      <c r="Z1583" s="43">
        <v>4758.4454233937895</v>
      </c>
      <c r="AB1583" s="43">
        <v>27.147574420439653</v>
      </c>
      <c r="AC1583" s="43">
        <v>0</v>
      </c>
      <c r="AD1583" s="43">
        <v>0</v>
      </c>
      <c r="AE1583" s="43">
        <v>27.147574420439653</v>
      </c>
      <c r="AG1583" s="43">
        <v>8750781.1336211786</v>
      </c>
      <c r="AH1583" s="43">
        <v>1027824.2114530585</v>
      </c>
      <c r="AI1583" s="43">
        <v>0</v>
      </c>
      <c r="AJ1583" s="43">
        <v>114019812.56584655</v>
      </c>
      <c r="AK1583" s="43">
        <v>122770593.69946772</v>
      </c>
    </row>
    <row r="1584" spans="3:37" x14ac:dyDescent="0.2">
      <c r="C1584" s="43">
        <v>6.1100523842705368E-4</v>
      </c>
      <c r="D1584" s="43">
        <v>5.3823377066606407E-2</v>
      </c>
      <c r="E1584" s="43">
        <v>2.6651035446642419</v>
      </c>
      <c r="F1584" s="43">
        <v>1.5894534284488668</v>
      </c>
      <c r="H1584" s="43">
        <v>8.4566060583002187E-5</v>
      </c>
      <c r="I1584" s="43">
        <v>0.12543765789013939</v>
      </c>
      <c r="J1584" s="43">
        <v>0</v>
      </c>
      <c r="K1584" s="43">
        <v>1</v>
      </c>
      <c r="M1584" s="43">
        <v>7.8317855876995409E-3</v>
      </c>
      <c r="N1584" s="43">
        <v>4.6905211578464723E-2</v>
      </c>
      <c r="O1584" s="43">
        <v>0</v>
      </c>
      <c r="P1584" s="43">
        <v>1</v>
      </c>
      <c r="R1584" s="43">
        <v>622.67044130081308</v>
      </c>
      <c r="S1584" s="43">
        <v>200.84749022797035</v>
      </c>
      <c r="T1584" s="43">
        <v>6955.434437574273</v>
      </c>
      <c r="U1584" s="43">
        <v>7778.9523691030563</v>
      </c>
      <c r="W1584" s="43">
        <v>1659.4812002684448</v>
      </c>
      <c r="X1584" s="43">
        <v>0</v>
      </c>
      <c r="Y1584" s="43">
        <v>0</v>
      </c>
      <c r="Z1584" s="43">
        <v>1659.4812002684448</v>
      </c>
      <c r="AB1584" s="43">
        <v>39.272769226783041</v>
      </c>
      <c r="AC1584" s="43">
        <v>0</v>
      </c>
      <c r="AD1584" s="43">
        <v>0</v>
      </c>
      <c r="AE1584" s="43">
        <v>39.272769226783041</v>
      </c>
      <c r="AG1584" s="43">
        <v>3051785.9272936699</v>
      </c>
      <c r="AH1584" s="43">
        <v>358447.93925798405</v>
      </c>
      <c r="AI1584" s="43">
        <v>0</v>
      </c>
      <c r="AJ1584" s="43">
        <v>164945630.75248876</v>
      </c>
      <c r="AK1584" s="43">
        <v>167997416.67978242</v>
      </c>
    </row>
    <row r="1585" spans="3:37" x14ac:dyDescent="0.2">
      <c r="C1585" s="43">
        <v>6.2529949497680537E-4</v>
      </c>
      <c r="D1585" s="43">
        <v>5.6724672626181971E-2</v>
      </c>
      <c r="E1585" s="43">
        <v>4.1557299845144886</v>
      </c>
      <c r="F1585" s="43">
        <v>4.1671667375271699</v>
      </c>
      <c r="H1585" s="43">
        <v>9.5301757999544101E-5</v>
      </c>
      <c r="I1585" s="43">
        <v>0.10780157471647134</v>
      </c>
      <c r="J1585" s="43">
        <v>0</v>
      </c>
      <c r="K1585" s="43">
        <v>1</v>
      </c>
      <c r="M1585" s="43">
        <v>7.8437424661753404E-3</v>
      </c>
      <c r="N1585" s="43">
        <v>4.6701388505185903E-2</v>
      </c>
      <c r="O1585" s="43">
        <v>0</v>
      </c>
      <c r="P1585" s="43">
        <v>1</v>
      </c>
      <c r="R1585" s="43">
        <v>671.58725976802009</v>
      </c>
      <c r="S1585" s="43">
        <v>194.52184927373003</v>
      </c>
      <c r="T1585" s="43">
        <v>6935.7829188617779</v>
      </c>
      <c r="U1585" s="43">
        <v>7801.8920279035283</v>
      </c>
      <c r="W1585" s="43">
        <v>2790.9353126358819</v>
      </c>
      <c r="X1585" s="43">
        <v>0</v>
      </c>
      <c r="Y1585" s="43">
        <v>0</v>
      </c>
      <c r="Z1585" s="43">
        <v>2790.9353126358819</v>
      </c>
      <c r="AB1585" s="43">
        <v>227.59208486181927</v>
      </c>
      <c r="AC1585" s="43">
        <v>0</v>
      </c>
      <c r="AD1585" s="43">
        <v>0</v>
      </c>
      <c r="AE1585" s="43">
        <v>227.59208486181927</v>
      </c>
      <c r="AG1585" s="43">
        <v>5132530.0399373872</v>
      </c>
      <c r="AH1585" s="43">
        <v>602842.02752935048</v>
      </c>
      <c r="AI1585" s="43">
        <v>0</v>
      </c>
      <c r="AJ1585" s="43">
        <v>955886756.4196409</v>
      </c>
      <c r="AK1585" s="43">
        <v>961019286.45957828</v>
      </c>
    </row>
    <row r="1586" spans="3:37" x14ac:dyDescent="0.2">
      <c r="C1586" s="43">
        <v>6.1591493397161745E-4</v>
      </c>
      <c r="D1586" s="43">
        <v>5.6552836219140867E-2</v>
      </c>
      <c r="E1586" s="43">
        <v>7.2338988664277579</v>
      </c>
      <c r="F1586" s="43">
        <v>3.0944303252786192</v>
      </c>
      <c r="H1586" s="43">
        <v>9.0694904441801505E-5</v>
      </c>
      <c r="I1586" s="43">
        <v>0.10159924121976094</v>
      </c>
      <c r="J1586" s="43">
        <v>0</v>
      </c>
      <c r="K1586" s="43">
        <v>1</v>
      </c>
      <c r="M1586" s="43">
        <v>7.8264700124938275E-3</v>
      </c>
      <c r="N1586" s="43">
        <v>4.6398107345639317E-2</v>
      </c>
      <c r="O1586" s="43">
        <v>0</v>
      </c>
      <c r="P1586" s="43">
        <v>1</v>
      </c>
      <c r="R1586" s="43">
        <v>659.50409672911292</v>
      </c>
      <c r="S1586" s="43">
        <v>174.46797679265958</v>
      </c>
      <c r="T1586" s="43">
        <v>6875.5677156439087</v>
      </c>
      <c r="U1586" s="43">
        <v>7709.5397891656812</v>
      </c>
      <c r="W1586" s="43">
        <v>4770.7859377331924</v>
      </c>
      <c r="X1586" s="43">
        <v>0</v>
      </c>
      <c r="Y1586" s="43">
        <v>0</v>
      </c>
      <c r="Z1586" s="43">
        <v>4770.7859377331924</v>
      </c>
      <c r="AB1586" s="43">
        <v>147.79753564233837</v>
      </c>
      <c r="AC1586" s="43">
        <v>0</v>
      </c>
      <c r="AD1586" s="43">
        <v>0</v>
      </c>
      <c r="AE1586" s="43">
        <v>147.79753564233837</v>
      </c>
      <c r="AG1586" s="43">
        <v>8773475.3394913413</v>
      </c>
      <c r="AH1586" s="43">
        <v>1030489.7625503696</v>
      </c>
      <c r="AI1586" s="43">
        <v>0</v>
      </c>
      <c r="AJ1586" s="43">
        <v>620749649.69782114</v>
      </c>
      <c r="AK1586" s="43">
        <v>629523125.03731251</v>
      </c>
    </row>
    <row r="1587" spans="3:37" x14ac:dyDescent="0.2">
      <c r="C1587" s="43">
        <v>6.2949832235403846E-4</v>
      </c>
      <c r="D1587" s="43">
        <v>4.7173230685065758E-2</v>
      </c>
      <c r="E1587" s="43">
        <v>3.0473694435266974</v>
      </c>
      <c r="F1587" s="43">
        <v>3.3870043283164137</v>
      </c>
      <c r="H1587" s="43">
        <v>8.5706168097542446E-5</v>
      </c>
      <c r="I1587" s="43">
        <v>7.6856530669373771E-2</v>
      </c>
      <c r="J1587" s="43">
        <v>0</v>
      </c>
      <c r="K1587" s="43">
        <v>1</v>
      </c>
      <c r="M1587" s="43">
        <v>7.8284524482967865E-3</v>
      </c>
      <c r="N1587" s="43">
        <v>4.343306417804587E-2</v>
      </c>
      <c r="O1587" s="43">
        <v>0</v>
      </c>
      <c r="P1587" s="43">
        <v>1</v>
      </c>
      <c r="R1587" s="43">
        <v>562.25402095707614</v>
      </c>
      <c r="S1587" s="43">
        <v>124.71974880528396</v>
      </c>
      <c r="T1587" s="43">
        <v>6437.8189717097293</v>
      </c>
      <c r="U1587" s="43">
        <v>7124.7927414720898</v>
      </c>
      <c r="W1587" s="43">
        <v>1713.3957229646132</v>
      </c>
      <c r="X1587" s="43">
        <v>0</v>
      </c>
      <c r="Y1587" s="43">
        <v>0</v>
      </c>
      <c r="Z1587" s="43">
        <v>1713.3957229646132</v>
      </c>
      <c r="AB1587" s="43">
        <v>143.60499763524979</v>
      </c>
      <c r="AC1587" s="43">
        <v>0</v>
      </c>
      <c r="AD1587" s="43">
        <v>0</v>
      </c>
      <c r="AE1587" s="43">
        <v>143.60499763524979</v>
      </c>
      <c r="AG1587" s="43">
        <v>3150934.7345319237</v>
      </c>
      <c r="AH1587" s="43">
        <v>370093.47616035648</v>
      </c>
      <c r="AI1587" s="43">
        <v>0</v>
      </c>
      <c r="AJ1587" s="43">
        <v>603140990.06804907</v>
      </c>
      <c r="AK1587" s="43">
        <v>606291924.80258095</v>
      </c>
    </row>
    <row r="1588" spans="3:37" x14ac:dyDescent="0.2">
      <c r="C1588" s="43">
        <v>6.1446450699242927E-4</v>
      </c>
      <c r="D1588" s="43">
        <v>5.8236564655663736E-2</v>
      </c>
      <c r="E1588" s="43">
        <v>4.013583760674436</v>
      </c>
      <c r="F1588" s="43">
        <v>2.5234032402409174</v>
      </c>
      <c r="H1588" s="43">
        <v>8.6320615729471384E-5</v>
      </c>
      <c r="I1588" s="43">
        <v>0.11854548951194799</v>
      </c>
      <c r="J1588" s="43">
        <v>0</v>
      </c>
      <c r="K1588" s="43">
        <v>1</v>
      </c>
      <c r="M1588" s="43">
        <v>7.8402555714111397E-3</v>
      </c>
      <c r="N1588" s="43">
        <v>4.6209858918360713E-2</v>
      </c>
      <c r="O1588" s="43">
        <v>0</v>
      </c>
      <c r="P1588" s="43">
        <v>1</v>
      </c>
      <c r="R1588" s="43">
        <v>677.53997388008281</v>
      </c>
      <c r="S1588" s="43">
        <v>193.75010058915879</v>
      </c>
      <c r="T1588" s="43">
        <v>6859.7333640838451</v>
      </c>
      <c r="U1588" s="43">
        <v>7731.0234385530866</v>
      </c>
      <c r="W1588" s="43">
        <v>2719.363436372882</v>
      </c>
      <c r="X1588" s="43">
        <v>0</v>
      </c>
      <c r="Y1588" s="43">
        <v>0</v>
      </c>
      <c r="Z1588" s="43">
        <v>2719.363436372882</v>
      </c>
      <c r="AB1588" s="43">
        <v>110.44182530137813</v>
      </c>
      <c r="AC1588" s="43">
        <v>0</v>
      </c>
      <c r="AD1588" s="43">
        <v>0</v>
      </c>
      <c r="AE1588" s="43">
        <v>110.44182530137813</v>
      </c>
      <c r="AG1588" s="43">
        <v>5000909.3594897296</v>
      </c>
      <c r="AH1588" s="43">
        <v>587382.50225654256</v>
      </c>
      <c r="AI1588" s="43">
        <v>0</v>
      </c>
      <c r="AJ1588" s="43">
        <v>463855666.26578814</v>
      </c>
      <c r="AK1588" s="43">
        <v>468856575.62527788</v>
      </c>
    </row>
    <row r="1589" spans="3:37" x14ac:dyDescent="0.2">
      <c r="C1589" s="43">
        <v>5.9567894200294265E-4</v>
      </c>
      <c r="D1589" s="43">
        <v>4.9426359349247266E-2</v>
      </c>
      <c r="E1589" s="43">
        <v>4.4832820860706359</v>
      </c>
      <c r="F1589" s="43">
        <v>2.5126983944259855</v>
      </c>
      <c r="H1589" s="43">
        <v>8.4336669904909079E-5</v>
      </c>
      <c r="I1589" s="43">
        <v>0.1148063111312434</v>
      </c>
      <c r="J1589" s="43">
        <v>0</v>
      </c>
      <c r="K1589" s="43">
        <v>1</v>
      </c>
      <c r="M1589" s="43">
        <v>7.9146779104414255E-3</v>
      </c>
      <c r="N1589" s="43">
        <v>4.5673433019796032E-2</v>
      </c>
      <c r="O1589" s="43">
        <v>0</v>
      </c>
      <c r="P1589" s="43">
        <v>1</v>
      </c>
      <c r="R1589" s="43">
        <v>557.45939950480215</v>
      </c>
      <c r="S1589" s="43">
        <v>183.3262201229615</v>
      </c>
      <c r="T1589" s="43">
        <v>6844.4613431468642</v>
      </c>
      <c r="U1589" s="43">
        <v>7585.2469627746277</v>
      </c>
      <c r="W1589" s="43">
        <v>2499.2477395115734</v>
      </c>
      <c r="X1589" s="43">
        <v>0</v>
      </c>
      <c r="Y1589" s="43">
        <v>0</v>
      </c>
      <c r="Z1589" s="43">
        <v>2499.2477395115734</v>
      </c>
      <c r="AB1589" s="43">
        <v>90.229669428978937</v>
      </c>
      <c r="AC1589" s="43">
        <v>0</v>
      </c>
      <c r="AD1589" s="43">
        <v>0</v>
      </c>
      <c r="AE1589" s="43">
        <v>90.229669428978937</v>
      </c>
      <c r="AG1589" s="43">
        <v>4596116.5929617835</v>
      </c>
      <c r="AH1589" s="43">
        <v>539837.51173449983</v>
      </c>
      <c r="AI1589" s="43">
        <v>0</v>
      </c>
      <c r="AJ1589" s="43">
        <v>378964611.60171151</v>
      </c>
      <c r="AK1589" s="43">
        <v>383560728.1946733</v>
      </c>
    </row>
    <row r="1590" spans="3:37" x14ac:dyDescent="0.2">
      <c r="C1590" s="43">
        <v>5.9206509200720287E-4</v>
      </c>
      <c r="D1590" s="43">
        <v>5.6641071061916848E-2</v>
      </c>
      <c r="E1590" s="43">
        <v>5.3189655623142631</v>
      </c>
      <c r="F1590" s="43">
        <v>1.9892134125542211</v>
      </c>
      <c r="H1590" s="43">
        <v>9.1081051155184056E-5</v>
      </c>
      <c r="I1590" s="43">
        <v>0.10388988073228833</v>
      </c>
      <c r="J1590" s="43">
        <v>0</v>
      </c>
      <c r="K1590" s="43">
        <v>1</v>
      </c>
      <c r="M1590" s="43">
        <v>7.8383046100389715E-3</v>
      </c>
      <c r="N1590" s="43">
        <v>4.5113396049829932E-2</v>
      </c>
      <c r="O1590" s="43">
        <v>0</v>
      </c>
      <c r="P1590" s="43">
        <v>1</v>
      </c>
      <c r="R1590" s="43">
        <v>634.95549478086843</v>
      </c>
      <c r="S1590" s="43">
        <v>179.16107291844907</v>
      </c>
      <c r="T1590" s="43">
        <v>6695.2998367507171</v>
      </c>
      <c r="U1590" s="43">
        <v>7509.4164044500349</v>
      </c>
      <c r="W1590" s="43">
        <v>3377.3064103416532</v>
      </c>
      <c r="X1590" s="43">
        <v>0</v>
      </c>
      <c r="Y1590" s="43">
        <v>0</v>
      </c>
      <c r="Z1590" s="43">
        <v>3377.3064103416532</v>
      </c>
      <c r="AB1590" s="43">
        <v>67.207394623909337</v>
      </c>
      <c r="AC1590" s="43">
        <v>0</v>
      </c>
      <c r="AD1590" s="43">
        <v>0</v>
      </c>
      <c r="AE1590" s="43">
        <v>67.207394623909337</v>
      </c>
      <c r="AG1590" s="43">
        <v>6210866.4886183003</v>
      </c>
      <c r="AH1590" s="43">
        <v>729498.18463379703</v>
      </c>
      <c r="AI1590" s="43">
        <v>0</v>
      </c>
      <c r="AJ1590" s="43">
        <v>282271057.42041922</v>
      </c>
      <c r="AK1590" s="43">
        <v>288481923.90903753</v>
      </c>
    </row>
    <row r="1591" spans="3:37" x14ac:dyDescent="0.2">
      <c r="C1591" s="43">
        <v>6.2084621419711272E-4</v>
      </c>
      <c r="D1591" s="43">
        <v>5.4510366189151616E-2</v>
      </c>
      <c r="E1591" s="43">
        <v>5.752315087597939</v>
      </c>
      <c r="F1591" s="43">
        <v>1.8633774263120837</v>
      </c>
      <c r="H1591" s="43">
        <v>9.0430010549757966E-5</v>
      </c>
      <c r="I1591" s="43">
        <v>8.2943394134359638E-2</v>
      </c>
      <c r="J1591" s="43">
        <v>0</v>
      </c>
      <c r="K1591" s="43">
        <v>1</v>
      </c>
      <c r="M1591" s="43">
        <v>7.8351855358482179E-3</v>
      </c>
      <c r="N1591" s="43">
        <v>4.6570788794005669E-2</v>
      </c>
      <c r="O1591" s="43">
        <v>0</v>
      </c>
      <c r="P1591" s="43">
        <v>1</v>
      </c>
      <c r="R1591" s="43">
        <v>640.77492658174822</v>
      </c>
      <c r="S1591" s="43">
        <v>142.01583037301884</v>
      </c>
      <c r="T1591" s="43">
        <v>6908.8418534152534</v>
      </c>
      <c r="U1591" s="43">
        <v>7691.6326103700203</v>
      </c>
      <c r="W1591" s="43">
        <v>3685.9392779306518</v>
      </c>
      <c r="X1591" s="43">
        <v>0</v>
      </c>
      <c r="Y1591" s="43">
        <v>0</v>
      </c>
      <c r="Z1591" s="43">
        <v>3685.9392779306518</v>
      </c>
      <c r="AB1591" s="43">
        <v>59.195674944448669</v>
      </c>
      <c r="AC1591" s="43">
        <v>0</v>
      </c>
      <c r="AD1591" s="43">
        <v>0</v>
      </c>
      <c r="AE1591" s="43">
        <v>59.195674944448669</v>
      </c>
      <c r="AG1591" s="43">
        <v>6778442.3321144683</v>
      </c>
      <c r="AH1591" s="43">
        <v>796162.88403302082</v>
      </c>
      <c r="AI1591" s="43">
        <v>0</v>
      </c>
      <c r="AJ1591" s="43">
        <v>248621834.76668441</v>
      </c>
      <c r="AK1591" s="43">
        <v>255400277.09879887</v>
      </c>
    </row>
    <row r="1592" spans="3:37" x14ac:dyDescent="0.2">
      <c r="C1592" s="43">
        <v>6.2675774450327015E-4</v>
      </c>
      <c r="D1592" s="43">
        <v>5.8006901055568605E-2</v>
      </c>
      <c r="E1592" s="43">
        <v>7.7722828734738441</v>
      </c>
      <c r="F1592" s="43">
        <v>2.2643310204830689</v>
      </c>
      <c r="H1592" s="43">
        <v>9.2044751203723685E-5</v>
      </c>
      <c r="I1592" s="43">
        <v>9.3992545808008657E-2</v>
      </c>
      <c r="J1592" s="43">
        <v>0</v>
      </c>
      <c r="K1592" s="43">
        <v>1</v>
      </c>
      <c r="M1592" s="43">
        <v>7.826828396413436E-3</v>
      </c>
      <c r="N1592" s="43">
        <v>4.7709170947591861E-2</v>
      </c>
      <c r="O1592" s="43">
        <v>0</v>
      </c>
      <c r="P1592" s="43">
        <v>1</v>
      </c>
      <c r="R1592" s="43">
        <v>688.36970083793824</v>
      </c>
      <c r="S1592" s="43">
        <v>163.80788903155482</v>
      </c>
      <c r="T1592" s="43">
        <v>7070.1732262969745</v>
      </c>
      <c r="U1592" s="43">
        <v>7922.3508161664677</v>
      </c>
      <c r="W1592" s="43">
        <v>5350.2040364410213</v>
      </c>
      <c r="X1592" s="43">
        <v>0</v>
      </c>
      <c r="Y1592" s="43">
        <v>0</v>
      </c>
      <c r="Z1592" s="43">
        <v>5350.2040364410213</v>
      </c>
      <c r="AB1592" s="43">
        <v>93.125006797315905</v>
      </c>
      <c r="AC1592" s="43">
        <v>0</v>
      </c>
      <c r="AD1592" s="43">
        <v>0</v>
      </c>
      <c r="AE1592" s="43">
        <v>93.125006797315905</v>
      </c>
      <c r="AG1592" s="43">
        <v>9839025.2230150383</v>
      </c>
      <c r="AH1592" s="43">
        <v>1155644.0718712606</v>
      </c>
      <c r="AI1592" s="43">
        <v>0</v>
      </c>
      <c r="AJ1592" s="43">
        <v>391125028.5487268</v>
      </c>
      <c r="AK1592" s="43">
        <v>400964053.77174181</v>
      </c>
    </row>
    <row r="1593" spans="3:37" x14ac:dyDescent="0.2">
      <c r="C1593" s="43">
        <v>5.9721881224905052E-4</v>
      </c>
      <c r="D1593" s="43">
        <v>5.456622394266808E-2</v>
      </c>
      <c r="E1593" s="43">
        <v>3.0657951423030521</v>
      </c>
      <c r="F1593" s="43">
        <v>2.2101403768774843</v>
      </c>
      <c r="H1593" s="43">
        <v>9.3520599037111296E-5</v>
      </c>
      <c r="I1593" s="43">
        <v>8.6641621521343318E-2</v>
      </c>
      <c r="J1593" s="43">
        <v>0</v>
      </c>
      <c r="K1593" s="43">
        <v>1</v>
      </c>
      <c r="M1593" s="43">
        <v>7.7785122713273083E-3</v>
      </c>
      <c r="N1593" s="43">
        <v>4.4317565126030696E-2</v>
      </c>
      <c r="O1593" s="43">
        <v>0</v>
      </c>
      <c r="P1593" s="43">
        <v>1</v>
      </c>
      <c r="R1593" s="43">
        <v>617.02072720733372</v>
      </c>
      <c r="S1593" s="43">
        <v>153.41796733938065</v>
      </c>
      <c r="T1593" s="43">
        <v>6527.0179274002621</v>
      </c>
      <c r="U1593" s="43">
        <v>7297.4566219469762</v>
      </c>
      <c r="W1593" s="43">
        <v>1891.6591481725404</v>
      </c>
      <c r="X1593" s="43">
        <v>0</v>
      </c>
      <c r="Y1593" s="43">
        <v>0</v>
      </c>
      <c r="Z1593" s="43">
        <v>1891.6591481725404</v>
      </c>
      <c r="AB1593" s="43">
        <v>79.894941403937537</v>
      </c>
      <c r="AC1593" s="43">
        <v>0</v>
      </c>
      <c r="AD1593" s="43">
        <v>0</v>
      </c>
      <c r="AE1593" s="43">
        <v>79.894941403937537</v>
      </c>
      <c r="AG1593" s="43">
        <v>3478761.1734893019</v>
      </c>
      <c r="AH1593" s="43">
        <v>408598.37600526871</v>
      </c>
      <c r="AI1593" s="43">
        <v>0</v>
      </c>
      <c r="AJ1593" s="43">
        <v>335558753.89653766</v>
      </c>
      <c r="AK1593" s="43">
        <v>339037515.07002693</v>
      </c>
    </row>
    <row r="1594" spans="3:37" x14ac:dyDescent="0.2">
      <c r="C1594" s="43">
        <v>6.0088245142117611E-4</v>
      </c>
      <c r="D1594" s="43">
        <v>4.7304431781378484E-2</v>
      </c>
      <c r="E1594" s="43">
        <v>3.9865362239774274</v>
      </c>
      <c r="F1594" s="43">
        <v>2.0251233061423441</v>
      </c>
      <c r="H1594" s="43">
        <v>8.9972717788655565E-5</v>
      </c>
      <c r="I1594" s="43">
        <v>8.6023133777365687E-2</v>
      </c>
      <c r="J1594" s="43">
        <v>0</v>
      </c>
      <c r="K1594" s="43">
        <v>1</v>
      </c>
      <c r="M1594" s="43">
        <v>7.8779493025266101E-3</v>
      </c>
      <c r="N1594" s="43">
        <v>4.6916535397142578E-2</v>
      </c>
      <c r="O1594" s="43">
        <v>0</v>
      </c>
      <c r="P1594" s="43">
        <v>1</v>
      </c>
      <c r="R1594" s="43">
        <v>538.18764511222525</v>
      </c>
      <c r="S1594" s="43">
        <v>146.54414511513636</v>
      </c>
      <c r="T1594" s="43">
        <v>6998.1216571064169</v>
      </c>
      <c r="U1594" s="43">
        <v>7682.8534473337786</v>
      </c>
      <c r="W1594" s="43">
        <v>2145.504542536994</v>
      </c>
      <c r="X1594" s="43">
        <v>0</v>
      </c>
      <c r="Y1594" s="43">
        <v>0</v>
      </c>
      <c r="Z1594" s="43">
        <v>2145.504542536994</v>
      </c>
      <c r="AB1594" s="43">
        <v>59.032830694817534</v>
      </c>
      <c r="AC1594" s="43">
        <v>0</v>
      </c>
      <c r="AD1594" s="43">
        <v>0</v>
      </c>
      <c r="AE1594" s="43">
        <v>59.032830694817534</v>
      </c>
      <c r="AG1594" s="43">
        <v>3945582.8537255321</v>
      </c>
      <c r="AH1594" s="43">
        <v>463428.98118799069</v>
      </c>
      <c r="AI1594" s="43">
        <v>0</v>
      </c>
      <c r="AJ1594" s="43">
        <v>247937888.91823363</v>
      </c>
      <c r="AK1594" s="43">
        <v>251883471.77195916</v>
      </c>
    </row>
    <row r="1595" spans="3:37" x14ac:dyDescent="0.2">
      <c r="C1595" s="43">
        <v>6.1330411534099571E-4</v>
      </c>
      <c r="D1595" s="43">
        <v>5.1440648197761438E-2</v>
      </c>
      <c r="E1595" s="43">
        <v>2.4857156561597611</v>
      </c>
      <c r="F1595" s="43">
        <v>3.6313014815489275</v>
      </c>
      <c r="H1595" s="43">
        <v>9.9286378402507758E-5</v>
      </c>
      <c r="I1595" s="43">
        <v>0.14751824841624384</v>
      </c>
      <c r="J1595" s="43">
        <v>0</v>
      </c>
      <c r="K1595" s="43">
        <v>1</v>
      </c>
      <c r="M1595" s="43">
        <v>7.8542537633696785E-3</v>
      </c>
      <c r="N1595" s="43">
        <v>4.5929646034550409E-2</v>
      </c>
      <c r="O1595" s="43">
        <v>0</v>
      </c>
      <c r="P1595" s="43">
        <v>1</v>
      </c>
      <c r="R1595" s="43">
        <v>597.34424523287112</v>
      </c>
      <c r="S1595" s="43">
        <v>277.31782756326317</v>
      </c>
      <c r="T1595" s="43">
        <v>6830.309764840662</v>
      </c>
      <c r="U1595" s="43">
        <v>7704.9718376367964</v>
      </c>
      <c r="W1595" s="43">
        <v>1484.8279424922835</v>
      </c>
      <c r="X1595" s="43">
        <v>0</v>
      </c>
      <c r="Y1595" s="43">
        <v>0</v>
      </c>
      <c r="Z1595" s="43">
        <v>1484.8279424922835</v>
      </c>
      <c r="AB1595" s="43">
        <v>168.18182932992983</v>
      </c>
      <c r="AC1595" s="43">
        <v>0</v>
      </c>
      <c r="AD1595" s="43">
        <v>0</v>
      </c>
      <c r="AE1595" s="43">
        <v>168.18182932992983</v>
      </c>
      <c r="AG1595" s="43">
        <v>2730598.5862433091</v>
      </c>
      <c r="AH1595" s="43">
        <v>320722.83557833324</v>
      </c>
      <c r="AI1595" s="43">
        <v>0</v>
      </c>
      <c r="AJ1595" s="43">
        <v>706363683.1857053</v>
      </c>
      <c r="AK1595" s="43">
        <v>709094281.77194858</v>
      </c>
    </row>
    <row r="1596" spans="3:37" x14ac:dyDescent="0.2">
      <c r="C1596" s="43">
        <v>6.3123710813950407E-4</v>
      </c>
      <c r="D1596" s="43">
        <v>6.2772407893637028E-2</v>
      </c>
      <c r="E1596" s="43">
        <v>2.6455490701741082</v>
      </c>
      <c r="F1596" s="43">
        <v>1.6522240518514963</v>
      </c>
      <c r="H1596" s="43">
        <v>8.8513404599701329E-5</v>
      </c>
      <c r="I1596" s="43">
        <v>9.1741250213905529E-2</v>
      </c>
      <c r="J1596" s="43">
        <v>0</v>
      </c>
      <c r="K1596" s="43">
        <v>1</v>
      </c>
      <c r="M1596" s="43">
        <v>7.8461987917629802E-3</v>
      </c>
      <c r="N1596" s="43">
        <v>4.7278131242490251E-2</v>
      </c>
      <c r="O1596" s="43">
        <v>0</v>
      </c>
      <c r="P1596" s="43">
        <v>1</v>
      </c>
      <c r="R1596" s="43">
        <v>750.24598933176117</v>
      </c>
      <c r="S1596" s="43">
        <v>153.75033576833931</v>
      </c>
      <c r="T1596" s="43">
        <v>7023.6357697298454</v>
      </c>
      <c r="U1596" s="43">
        <v>7927.6320948299453</v>
      </c>
      <c r="W1596" s="43">
        <v>1984.8125794784946</v>
      </c>
      <c r="X1596" s="43">
        <v>0</v>
      </c>
      <c r="Y1596" s="43">
        <v>0</v>
      </c>
      <c r="Z1596" s="43">
        <v>1984.8125794784946</v>
      </c>
      <c r="AB1596" s="43">
        <v>52.35814725806064</v>
      </c>
      <c r="AC1596" s="43">
        <v>0</v>
      </c>
      <c r="AD1596" s="43">
        <v>0</v>
      </c>
      <c r="AE1596" s="43">
        <v>52.35814725806064</v>
      </c>
      <c r="AG1596" s="43">
        <v>3650070.3336609518</v>
      </c>
      <c r="AH1596" s="43">
        <v>428719.51716735482</v>
      </c>
      <c r="AI1596" s="43">
        <v>0</v>
      </c>
      <c r="AJ1596" s="43">
        <v>219904218.48385468</v>
      </c>
      <c r="AK1596" s="43">
        <v>223554288.81751564</v>
      </c>
    </row>
    <row r="1597" spans="3:37" x14ac:dyDescent="0.2">
      <c r="C1597" s="43">
        <v>5.8744144545862806E-4</v>
      </c>
      <c r="D1597" s="43">
        <v>5.3724990732229798E-2</v>
      </c>
      <c r="E1597" s="43">
        <v>6.0115144205641222</v>
      </c>
      <c r="F1597" s="43">
        <v>1.5523537095024664</v>
      </c>
      <c r="H1597" s="43">
        <v>8.8164023661781239E-5</v>
      </c>
      <c r="I1597" s="43">
        <v>0.11066726661148574</v>
      </c>
      <c r="J1597" s="43">
        <v>0</v>
      </c>
      <c r="K1597" s="43">
        <v>1</v>
      </c>
      <c r="M1597" s="43">
        <v>7.8269377872115017E-3</v>
      </c>
      <c r="N1597" s="43">
        <v>4.5474638950238983E-2</v>
      </c>
      <c r="O1597" s="43">
        <v>0</v>
      </c>
      <c r="P1597" s="43">
        <v>1</v>
      </c>
      <c r="R1597" s="43">
        <v>597.56245915679949</v>
      </c>
      <c r="S1597" s="43">
        <v>184.73660521047404</v>
      </c>
      <c r="T1597" s="43">
        <v>6739.1250360117619</v>
      </c>
      <c r="U1597" s="43">
        <v>7521.4241003790357</v>
      </c>
      <c r="W1597" s="43">
        <v>3592.2553404088594</v>
      </c>
      <c r="X1597" s="43">
        <v>0</v>
      </c>
      <c r="Y1597" s="43">
        <v>0</v>
      </c>
      <c r="Z1597" s="43">
        <v>3592.2553404088594</v>
      </c>
      <c r="AB1597" s="43">
        <v>35.317044984290149</v>
      </c>
      <c r="AC1597" s="43">
        <v>0</v>
      </c>
      <c r="AD1597" s="43">
        <v>0</v>
      </c>
      <c r="AE1597" s="43">
        <v>35.317044984290149</v>
      </c>
      <c r="AG1597" s="43">
        <v>6606157.5710118925</v>
      </c>
      <c r="AH1597" s="43">
        <v>775927.15352831362</v>
      </c>
      <c r="AI1597" s="43">
        <v>0</v>
      </c>
      <c r="AJ1597" s="43">
        <v>148331588.93401861</v>
      </c>
      <c r="AK1597" s="43">
        <v>154937746.50503051</v>
      </c>
    </row>
    <row r="1598" spans="3:37" x14ac:dyDescent="0.2">
      <c r="C1598" s="43">
        <v>6.3951234050263484E-4</v>
      </c>
      <c r="D1598" s="43">
        <v>5.3111289411502401E-2</v>
      </c>
      <c r="E1598" s="43">
        <v>3.180441509917423</v>
      </c>
      <c r="F1598" s="43">
        <v>2.019131959423329</v>
      </c>
      <c r="H1598" s="43">
        <v>8.8362104305901392E-5</v>
      </c>
      <c r="I1598" s="43">
        <v>0.10019761231667081</v>
      </c>
      <c r="J1598" s="43">
        <v>0</v>
      </c>
      <c r="K1598" s="43">
        <v>1</v>
      </c>
      <c r="M1598" s="43">
        <v>7.8591579293045832E-3</v>
      </c>
      <c r="N1598" s="43">
        <v>4.6921849561438855E-2</v>
      </c>
      <c r="O1598" s="43">
        <v>0</v>
      </c>
      <c r="P1598" s="43">
        <v>1</v>
      </c>
      <c r="R1598" s="43">
        <v>643.09946352467966</v>
      </c>
      <c r="S1598" s="43">
        <v>167.63542320036274</v>
      </c>
      <c r="T1598" s="43">
        <v>6982.219723811425</v>
      </c>
      <c r="U1598" s="43">
        <v>7792.954610536467</v>
      </c>
      <c r="W1598" s="43">
        <v>2045.3402287995168</v>
      </c>
      <c r="X1598" s="43">
        <v>0</v>
      </c>
      <c r="Y1598" s="43">
        <v>0</v>
      </c>
      <c r="Z1598" s="43">
        <v>2045.3402287995168</v>
      </c>
      <c r="AB1598" s="43">
        <v>70.128144151161834</v>
      </c>
      <c r="AC1598" s="43">
        <v>0</v>
      </c>
      <c r="AD1598" s="43">
        <v>0</v>
      </c>
      <c r="AE1598" s="43">
        <v>70.128144151161834</v>
      </c>
      <c r="AG1598" s="43">
        <v>3761380.6807623114</v>
      </c>
      <c r="AH1598" s="43">
        <v>441793.48942069564</v>
      </c>
      <c r="AI1598" s="43">
        <v>0</v>
      </c>
      <c r="AJ1598" s="43">
        <v>294538205.43487972</v>
      </c>
      <c r="AK1598" s="43">
        <v>298299586.11564201</v>
      </c>
    </row>
    <row r="1599" spans="3:37" x14ac:dyDescent="0.2">
      <c r="C1599" s="43">
        <v>6.1891530824553787E-4</v>
      </c>
      <c r="D1599" s="43">
        <v>5.5286134088919248E-2</v>
      </c>
      <c r="E1599" s="43">
        <v>6.5382790239687356</v>
      </c>
      <c r="F1599" s="43">
        <v>1.1583944122386065</v>
      </c>
      <c r="H1599" s="43">
        <v>9.8023283889636659E-5</v>
      </c>
      <c r="I1599" s="43">
        <v>0.11775650021259876</v>
      </c>
      <c r="J1599" s="43">
        <v>0</v>
      </c>
      <c r="K1599" s="43">
        <v>1</v>
      </c>
      <c r="M1599" s="43">
        <v>7.8496839546498033E-3</v>
      </c>
      <c r="N1599" s="43">
        <v>4.7074033593791365E-2</v>
      </c>
      <c r="O1599" s="43">
        <v>0</v>
      </c>
      <c r="P1599" s="43">
        <v>1</v>
      </c>
      <c r="R1599" s="43">
        <v>647.87290901399547</v>
      </c>
      <c r="S1599" s="43">
        <v>218.55286814949042</v>
      </c>
      <c r="T1599" s="43">
        <v>6996.4213625667671</v>
      </c>
      <c r="U1599" s="43">
        <v>7862.8471397302528</v>
      </c>
      <c r="W1599" s="43">
        <v>4235.973851203812</v>
      </c>
      <c r="X1599" s="43">
        <v>0</v>
      </c>
      <c r="Y1599" s="43">
        <v>0</v>
      </c>
      <c r="Z1599" s="43">
        <v>4235.973851203812</v>
      </c>
      <c r="AB1599" s="43">
        <v>10.980281003258915</v>
      </c>
      <c r="AC1599" s="43">
        <v>0</v>
      </c>
      <c r="AD1599" s="43">
        <v>0</v>
      </c>
      <c r="AE1599" s="43">
        <v>10.980281003258915</v>
      </c>
      <c r="AG1599" s="43">
        <v>7789955.9123638105</v>
      </c>
      <c r="AH1599" s="43">
        <v>914970.35186002345</v>
      </c>
      <c r="AI1599" s="43">
        <v>0</v>
      </c>
      <c r="AJ1599" s="43">
        <v>46117180.213687442</v>
      </c>
      <c r="AK1599" s="43">
        <v>53907136.126051255</v>
      </c>
    </row>
    <row r="1600" spans="3:37" x14ac:dyDescent="0.2">
      <c r="C1600" s="43">
        <v>6.0979327143307748E-4</v>
      </c>
      <c r="D1600" s="43">
        <v>5.0860766449752945E-2</v>
      </c>
      <c r="E1600" s="43">
        <v>3.9785456216509267</v>
      </c>
      <c r="F1600" s="43">
        <v>2.3539588362890504</v>
      </c>
      <c r="H1600" s="43">
        <v>8.9213408111577953E-5</v>
      </c>
      <c r="I1600" s="43">
        <v>0.11359722912936021</v>
      </c>
      <c r="J1600" s="43">
        <v>0</v>
      </c>
      <c r="K1600" s="43">
        <v>1</v>
      </c>
      <c r="M1600" s="43">
        <v>7.9071478659050731E-3</v>
      </c>
      <c r="N1600" s="43">
        <v>4.3782809692673327E-2</v>
      </c>
      <c r="O1600" s="43">
        <v>0</v>
      </c>
      <c r="P1600" s="43">
        <v>1</v>
      </c>
      <c r="R1600" s="43">
        <v>587.22954955015734</v>
      </c>
      <c r="S1600" s="43">
        <v>191.88465315704315</v>
      </c>
      <c r="T1600" s="43">
        <v>6554.8968423554143</v>
      </c>
      <c r="U1600" s="43">
        <v>7334.0110450626144</v>
      </c>
      <c r="W1600" s="43">
        <v>2336.3195532668246</v>
      </c>
      <c r="X1600" s="43">
        <v>0</v>
      </c>
      <c r="Y1600" s="43">
        <v>0</v>
      </c>
      <c r="Z1600" s="43">
        <v>2336.3195532668246</v>
      </c>
      <c r="AB1600" s="43">
        <v>85.07405621715175</v>
      </c>
      <c r="AC1600" s="43">
        <v>0</v>
      </c>
      <c r="AD1600" s="43">
        <v>0</v>
      </c>
      <c r="AE1600" s="43">
        <v>85.07405621715175</v>
      </c>
      <c r="AG1600" s="43">
        <v>4296491.6584576908</v>
      </c>
      <c r="AH1600" s="43">
        <v>504645.0235056341</v>
      </c>
      <c r="AI1600" s="43">
        <v>0</v>
      </c>
      <c r="AJ1600" s="43">
        <v>357311036.11203736</v>
      </c>
      <c r="AK1600" s="43">
        <v>361607527.77049506</v>
      </c>
    </row>
    <row r="1601" spans="3:37" x14ac:dyDescent="0.2">
      <c r="C1601" s="43">
        <v>6.1991595213684025E-4</v>
      </c>
      <c r="D1601" s="43">
        <v>5.6313625676881585E-2</v>
      </c>
      <c r="E1601" s="43">
        <v>3.8805779330809327</v>
      </c>
      <c r="F1601" s="43">
        <v>2.403951575296321</v>
      </c>
      <c r="H1601" s="43">
        <v>8.6382725317673029E-5</v>
      </c>
      <c r="I1601" s="43">
        <v>9.7176383898785385E-2</v>
      </c>
      <c r="J1601" s="43">
        <v>0</v>
      </c>
      <c r="K1601" s="43">
        <v>1</v>
      </c>
      <c r="M1601" s="43">
        <v>7.9140083605911959E-3</v>
      </c>
      <c r="N1601" s="43">
        <v>4.5253972258197106E-2</v>
      </c>
      <c r="O1601" s="43">
        <v>0</v>
      </c>
      <c r="P1601" s="43">
        <v>1</v>
      </c>
      <c r="R1601" s="43">
        <v>660.98054153340729</v>
      </c>
      <c r="S1601" s="43">
        <v>158.93882885824914</v>
      </c>
      <c r="T1601" s="43">
        <v>6781.0287204484566</v>
      </c>
      <c r="U1601" s="43">
        <v>7600.9480908401129</v>
      </c>
      <c r="W1601" s="43">
        <v>2564.9865036704255</v>
      </c>
      <c r="X1601" s="43">
        <v>0</v>
      </c>
      <c r="Y1601" s="43">
        <v>0</v>
      </c>
      <c r="Z1601" s="43">
        <v>2564.9865036704255</v>
      </c>
      <c r="AB1601" s="43">
        <v>99.294359960286528</v>
      </c>
      <c r="AC1601" s="43">
        <v>0</v>
      </c>
      <c r="AD1601" s="43">
        <v>0</v>
      </c>
      <c r="AE1601" s="43">
        <v>99.294359960286528</v>
      </c>
      <c r="AG1601" s="43">
        <v>4717010.1802499127</v>
      </c>
      <c r="AH1601" s="43">
        <v>554037.08479281189</v>
      </c>
      <c r="AI1601" s="43">
        <v>0</v>
      </c>
      <c r="AJ1601" s="43">
        <v>417036311.83320343</v>
      </c>
      <c r="AK1601" s="43">
        <v>421753322.01345336</v>
      </c>
    </row>
    <row r="1602" spans="3:37" x14ac:dyDescent="0.2">
      <c r="C1602" s="43">
        <v>6.4118161417747732E-4</v>
      </c>
      <c r="D1602" s="43">
        <v>5.9595810414363015E-2</v>
      </c>
      <c r="E1602" s="43">
        <v>2.7626599189044629</v>
      </c>
      <c r="F1602" s="43">
        <v>1.6565140697692593</v>
      </c>
      <c r="H1602" s="43">
        <v>9.3240419193674207E-5</v>
      </c>
      <c r="I1602" s="43">
        <v>0.12636988064028565</v>
      </c>
      <c r="J1602" s="43">
        <v>0</v>
      </c>
      <c r="K1602" s="43">
        <v>1</v>
      </c>
      <c r="M1602" s="43">
        <v>7.8537810132346397E-3</v>
      </c>
      <c r="N1602" s="43">
        <v>4.3519541120470843E-2</v>
      </c>
      <c r="O1602" s="43">
        <v>0</v>
      </c>
      <c r="P1602" s="43">
        <v>1</v>
      </c>
      <c r="R1602" s="43">
        <v>723.50104577152763</v>
      </c>
      <c r="S1602" s="43">
        <v>223.09516872021396</v>
      </c>
      <c r="T1602" s="43">
        <v>6471.5076349561859</v>
      </c>
      <c r="U1602" s="43">
        <v>7418.1038494479271</v>
      </c>
      <c r="W1602" s="43">
        <v>1998.7873404384627</v>
      </c>
      <c r="X1602" s="43">
        <v>0</v>
      </c>
      <c r="Y1602" s="43">
        <v>0</v>
      </c>
      <c r="Z1602" s="43">
        <v>1998.7873404384627</v>
      </c>
      <c r="AB1602" s="43">
        <v>50.823781916470544</v>
      </c>
      <c r="AC1602" s="43">
        <v>0</v>
      </c>
      <c r="AD1602" s="43">
        <v>0</v>
      </c>
      <c r="AE1602" s="43">
        <v>50.823781916470544</v>
      </c>
      <c r="AG1602" s="43">
        <v>3675769.9190663327</v>
      </c>
      <c r="AH1602" s="43">
        <v>431738.06553470797</v>
      </c>
      <c r="AI1602" s="43">
        <v>0</v>
      </c>
      <c r="AJ1602" s="43">
        <v>213459884.04917628</v>
      </c>
      <c r="AK1602" s="43">
        <v>217135653.96824262</v>
      </c>
    </row>
    <row r="1603" spans="3:37" x14ac:dyDescent="0.2">
      <c r="C1603" s="43">
        <v>6.0032643099486977E-4</v>
      </c>
      <c r="D1603" s="43">
        <v>5.6431086774774597E-2</v>
      </c>
      <c r="E1603" s="43">
        <v>4.5271680819807738</v>
      </c>
      <c r="F1603" s="43">
        <v>2.5533921485548134</v>
      </c>
      <c r="H1603" s="43">
        <v>8.0255639058529927E-5</v>
      </c>
      <c r="I1603" s="43">
        <v>9.4552560291890395E-2</v>
      </c>
      <c r="J1603" s="43">
        <v>0</v>
      </c>
      <c r="K1603" s="43">
        <v>1</v>
      </c>
      <c r="M1603" s="43">
        <v>7.8248484077755864E-3</v>
      </c>
      <c r="N1603" s="43">
        <v>4.6860327661434997E-2</v>
      </c>
      <c r="O1603" s="43">
        <v>0</v>
      </c>
      <c r="P1603" s="43">
        <v>1</v>
      </c>
      <c r="R1603" s="43">
        <v>641.42849867981874</v>
      </c>
      <c r="S1603" s="43">
        <v>143.67831404011523</v>
      </c>
      <c r="T1603" s="43">
        <v>6942.6236981199145</v>
      </c>
      <c r="U1603" s="43">
        <v>7727.7305108398486</v>
      </c>
      <c r="W1603" s="43">
        <v>2903.8546260961225</v>
      </c>
      <c r="X1603" s="43">
        <v>0</v>
      </c>
      <c r="Y1603" s="43">
        <v>0</v>
      </c>
      <c r="Z1603" s="43">
        <v>2903.8546260961225</v>
      </c>
      <c r="AB1603" s="43">
        <v>106.61372932681293</v>
      </c>
      <c r="AC1603" s="43">
        <v>0</v>
      </c>
      <c r="AD1603" s="43">
        <v>0</v>
      </c>
      <c r="AE1603" s="43">
        <v>106.61372932681293</v>
      </c>
      <c r="AG1603" s="43">
        <v>5340188.6573907696</v>
      </c>
      <c r="AH1603" s="43">
        <v>627232.5992367625</v>
      </c>
      <c r="AI1603" s="43">
        <v>0</v>
      </c>
      <c r="AJ1603" s="43">
        <v>447777663.17261428</v>
      </c>
      <c r="AK1603" s="43">
        <v>453117851.83000505</v>
      </c>
    </row>
    <row r="1604" spans="3:37" x14ac:dyDescent="0.2">
      <c r="C1604" s="43">
        <v>6.0508047741548055E-4</v>
      </c>
      <c r="D1604" s="43">
        <v>5.3823512613030818E-2</v>
      </c>
      <c r="E1604" s="43">
        <v>4.2146528763238216</v>
      </c>
      <c r="F1604" s="43">
        <v>3.3075267632063401</v>
      </c>
      <c r="H1604" s="43">
        <v>9.300894023167583E-5</v>
      </c>
      <c r="I1604" s="43">
        <v>0.12238345589209554</v>
      </c>
      <c r="J1604" s="43">
        <v>0</v>
      </c>
      <c r="K1604" s="43">
        <v>1</v>
      </c>
      <c r="M1604" s="43">
        <v>7.8974202675767824E-3</v>
      </c>
      <c r="N1604" s="43">
        <v>4.8305682516547876E-2</v>
      </c>
      <c r="O1604" s="43">
        <v>0</v>
      </c>
      <c r="P1604" s="43">
        <v>1</v>
      </c>
      <c r="R1604" s="43">
        <v>616.63411871061305</v>
      </c>
      <c r="S1604" s="43">
        <v>215.52109328859183</v>
      </c>
      <c r="T1604" s="43">
        <v>7223.1368885353868</v>
      </c>
      <c r="U1604" s="43">
        <v>8055.2921005345916</v>
      </c>
      <c r="W1604" s="43">
        <v>2598.8987620630901</v>
      </c>
      <c r="X1604" s="43">
        <v>0</v>
      </c>
      <c r="Y1604" s="43">
        <v>0</v>
      </c>
      <c r="Z1604" s="43">
        <v>2598.8987620630901</v>
      </c>
      <c r="AB1604" s="43">
        <v>152.25027132730577</v>
      </c>
      <c r="AC1604" s="43">
        <v>0</v>
      </c>
      <c r="AD1604" s="43">
        <v>0</v>
      </c>
      <c r="AE1604" s="43">
        <v>152.25027132730577</v>
      </c>
      <c r="AG1604" s="43">
        <v>4779374.8234340223</v>
      </c>
      <c r="AH1604" s="43">
        <v>561362.13260562741</v>
      </c>
      <c r="AI1604" s="43">
        <v>0</v>
      </c>
      <c r="AJ1604" s="43">
        <v>639451139.57468426</v>
      </c>
      <c r="AK1604" s="43">
        <v>644230514.39811826</v>
      </c>
    </row>
    <row r="1605" spans="3:37" x14ac:dyDescent="0.2">
      <c r="C1605" s="43">
        <v>5.8939332038079005E-4</v>
      </c>
      <c r="D1605" s="43">
        <v>5.4320791482787588E-2</v>
      </c>
      <c r="E1605" s="43">
        <v>5.6277103412870755</v>
      </c>
      <c r="F1605" s="43">
        <v>3.8602165907467993</v>
      </c>
      <c r="H1605" s="43">
        <v>8.1446381923619648E-5</v>
      </c>
      <c r="I1605" s="43">
        <v>0.13176927995094667</v>
      </c>
      <c r="J1605" s="43">
        <v>0</v>
      </c>
      <c r="K1605" s="43">
        <v>1</v>
      </c>
      <c r="M1605" s="43">
        <v>7.8307152134181445E-3</v>
      </c>
      <c r="N1605" s="43">
        <v>4.5976931037745472E-2</v>
      </c>
      <c r="O1605" s="43">
        <v>0</v>
      </c>
      <c r="P1605" s="43">
        <v>1</v>
      </c>
      <c r="R1605" s="43">
        <v>606.19684492788997</v>
      </c>
      <c r="S1605" s="43">
        <v>203.20217026037281</v>
      </c>
      <c r="T1605" s="43">
        <v>6816.8506848067818</v>
      </c>
      <c r="U1605" s="43">
        <v>7626.2496999950445</v>
      </c>
      <c r="W1605" s="43">
        <v>3411.5002530562842</v>
      </c>
      <c r="X1605" s="43">
        <v>0</v>
      </c>
      <c r="Y1605" s="43">
        <v>0</v>
      </c>
      <c r="Z1605" s="43">
        <v>3411.5002530562842</v>
      </c>
      <c r="AB1605" s="43">
        <v>185.52240722395939</v>
      </c>
      <c r="AC1605" s="43">
        <v>0</v>
      </c>
      <c r="AD1605" s="43">
        <v>0</v>
      </c>
      <c r="AE1605" s="43">
        <v>185.52240722395939</v>
      </c>
      <c r="AG1605" s="43">
        <v>6273748.965370507</v>
      </c>
      <c r="AH1605" s="43">
        <v>736884.05466015742</v>
      </c>
      <c r="AI1605" s="43">
        <v>0</v>
      </c>
      <c r="AJ1605" s="43">
        <v>779194110.34062946</v>
      </c>
      <c r="AK1605" s="43">
        <v>785467859.30599999</v>
      </c>
    </row>
    <row r="1606" spans="3:37" x14ac:dyDescent="0.2">
      <c r="C1606" s="43">
        <v>6.2619798604479637E-4</v>
      </c>
      <c r="D1606" s="43">
        <v>6.0181951045715221E-2</v>
      </c>
      <c r="E1606" s="43">
        <v>6.6981401852455704</v>
      </c>
      <c r="F1606" s="43">
        <v>1.1387765192884676</v>
      </c>
      <c r="H1606" s="43">
        <v>8.3326172827765792E-5</v>
      </c>
      <c r="I1606" s="43">
        <v>8.3321724922230694E-2</v>
      </c>
      <c r="J1606" s="43">
        <v>0</v>
      </c>
      <c r="K1606" s="43">
        <v>1</v>
      </c>
      <c r="M1606" s="43">
        <v>7.7847984112988282E-3</v>
      </c>
      <c r="N1606" s="43">
        <v>4.7082153787036618E-2</v>
      </c>
      <c r="O1606" s="43">
        <v>0</v>
      </c>
      <c r="P1606" s="43">
        <v>1</v>
      </c>
      <c r="R1606" s="43">
        <v>713.54325038868376</v>
      </c>
      <c r="S1606" s="43">
        <v>131.45649846259204</v>
      </c>
      <c r="T1606" s="43">
        <v>6939.7857890190235</v>
      </c>
      <c r="U1606" s="43">
        <v>7784.7855378702989</v>
      </c>
      <c r="W1606" s="43">
        <v>4779.4127193391851</v>
      </c>
      <c r="X1606" s="43">
        <v>0</v>
      </c>
      <c r="Y1606" s="43">
        <v>0</v>
      </c>
      <c r="Z1606" s="43">
        <v>4779.4127193391851</v>
      </c>
      <c r="AB1606" s="43">
        <v>10.595466205627151</v>
      </c>
      <c r="AC1606" s="43">
        <v>0</v>
      </c>
      <c r="AD1606" s="43">
        <v>0</v>
      </c>
      <c r="AE1606" s="43">
        <v>10.595466205627151</v>
      </c>
      <c r="AG1606" s="43">
        <v>8789339.9908647612</v>
      </c>
      <c r="AH1606" s="43">
        <v>1032353.147377264</v>
      </c>
      <c r="AI1606" s="43">
        <v>0</v>
      </c>
      <c r="AJ1606" s="43">
        <v>44500958.063634031</v>
      </c>
      <c r="AK1606" s="43">
        <v>53290298.054498792</v>
      </c>
    </row>
    <row r="1607" spans="3:37" x14ac:dyDescent="0.2">
      <c r="C1607" s="43">
        <v>6.3196081678806859E-4</v>
      </c>
      <c r="D1607" s="43">
        <v>5.5159514121212116E-2</v>
      </c>
      <c r="E1607" s="43">
        <v>5.2578033653722338</v>
      </c>
      <c r="F1607" s="43">
        <v>2.3600566492857116</v>
      </c>
      <c r="H1607" s="43">
        <v>8.906480760974217E-5</v>
      </c>
      <c r="I1607" s="43">
        <v>0.10368315022331298</v>
      </c>
      <c r="J1607" s="43">
        <v>0</v>
      </c>
      <c r="K1607" s="43">
        <v>1</v>
      </c>
      <c r="M1607" s="43">
        <v>7.8707963165357553E-3</v>
      </c>
      <c r="N1607" s="43">
        <v>4.6208924680634866E-2</v>
      </c>
      <c r="O1607" s="43">
        <v>0</v>
      </c>
      <c r="P1607" s="43">
        <v>1</v>
      </c>
      <c r="R1607" s="43">
        <v>660.01370935036357</v>
      </c>
      <c r="S1607" s="43">
        <v>174.84639840463322</v>
      </c>
      <c r="T1607" s="43">
        <v>6886.3153809259129</v>
      </c>
      <c r="U1607" s="43">
        <v>7721.1754886809094</v>
      </c>
      <c r="W1607" s="43">
        <v>3470.2223022141529</v>
      </c>
      <c r="X1607" s="43">
        <v>0</v>
      </c>
      <c r="Y1607" s="43">
        <v>0</v>
      </c>
      <c r="Z1607" s="43">
        <v>3470.2223022141529</v>
      </c>
      <c r="AB1607" s="43">
        <v>96.049195640320747</v>
      </c>
      <c r="AC1607" s="43">
        <v>0</v>
      </c>
      <c r="AD1607" s="43">
        <v>0</v>
      </c>
      <c r="AE1607" s="43">
        <v>96.049195640320747</v>
      </c>
      <c r="AG1607" s="43">
        <v>6381738.8137718271</v>
      </c>
      <c r="AH1607" s="43">
        <v>749568.01727825706</v>
      </c>
      <c r="AI1607" s="43">
        <v>0</v>
      </c>
      <c r="AJ1607" s="43">
        <v>403406621.68934715</v>
      </c>
      <c r="AK1607" s="43">
        <v>409788360.50311899</v>
      </c>
    </row>
    <row r="1608" spans="3:37" x14ac:dyDescent="0.2">
      <c r="C1608" s="43">
        <v>6.0815523945576596E-4</v>
      </c>
      <c r="D1608" s="43">
        <v>6.0390145765587322E-2</v>
      </c>
      <c r="E1608" s="43">
        <v>7.5160647069344586</v>
      </c>
      <c r="F1608" s="43">
        <v>3.5213344963229924</v>
      </c>
      <c r="H1608" s="43">
        <v>8.8797137319317359E-5</v>
      </c>
      <c r="I1608" s="43">
        <v>0.10738213434403243</v>
      </c>
      <c r="J1608" s="43">
        <v>0</v>
      </c>
      <c r="K1608" s="43">
        <v>1</v>
      </c>
      <c r="M1608" s="43">
        <v>7.8579644382884561E-3</v>
      </c>
      <c r="N1608" s="43">
        <v>4.8194338794164127E-2</v>
      </c>
      <c r="O1608" s="43">
        <v>0</v>
      </c>
      <c r="P1608" s="43">
        <v>1</v>
      </c>
      <c r="R1608" s="43">
        <v>695.3811331030646</v>
      </c>
      <c r="S1608" s="43">
        <v>180.53997152626698</v>
      </c>
      <c r="T1608" s="43">
        <v>7170.483786631472</v>
      </c>
      <c r="U1608" s="43">
        <v>8046.4048912608032</v>
      </c>
      <c r="W1608" s="43">
        <v>5226.5295923840367</v>
      </c>
      <c r="X1608" s="43">
        <v>0</v>
      </c>
      <c r="Y1608" s="43">
        <v>0</v>
      </c>
      <c r="Z1608" s="43">
        <v>5226.5295923840367</v>
      </c>
      <c r="AB1608" s="43">
        <v>187.60186297138722</v>
      </c>
      <c r="AC1608" s="43">
        <v>0</v>
      </c>
      <c r="AD1608" s="43">
        <v>0</v>
      </c>
      <c r="AE1608" s="43">
        <v>187.60186297138722</v>
      </c>
      <c r="AG1608" s="43">
        <v>9611587.9203942437</v>
      </c>
      <c r="AH1608" s="43">
        <v>1128930.3919549519</v>
      </c>
      <c r="AI1608" s="43">
        <v>0</v>
      </c>
      <c r="AJ1608" s="43">
        <v>787927824.47982633</v>
      </c>
      <c r="AK1608" s="43">
        <v>797539412.40022063</v>
      </c>
    </row>
    <row r="1609" spans="3:37" x14ac:dyDescent="0.2">
      <c r="C1609" s="43">
        <v>6.1220199633738037E-4</v>
      </c>
      <c r="D1609" s="43">
        <v>5.5409149666360791E-2</v>
      </c>
      <c r="E1609" s="43">
        <v>3.1093048960308223</v>
      </c>
      <c r="F1609" s="43">
        <v>4.9259328606220238</v>
      </c>
      <c r="H1609" s="43">
        <v>9.8525139862304378E-5</v>
      </c>
      <c r="I1609" s="43">
        <v>0.13215825544274762</v>
      </c>
      <c r="J1609" s="43">
        <v>0</v>
      </c>
      <c r="K1609" s="43">
        <v>1</v>
      </c>
      <c r="M1609" s="43">
        <v>7.957738196159192E-3</v>
      </c>
      <c r="N1609" s="43">
        <v>4.7097703444621053E-2</v>
      </c>
      <c r="O1609" s="43">
        <v>0</v>
      </c>
      <c r="P1609" s="43">
        <v>1</v>
      </c>
      <c r="R1609" s="43">
        <v>642.27142370623983</v>
      </c>
      <c r="S1609" s="43">
        <v>246.53792132794629</v>
      </c>
      <c r="T1609" s="43">
        <v>7096.2964606190726</v>
      </c>
      <c r="U1609" s="43">
        <v>7985.1058056532584</v>
      </c>
      <c r="W1609" s="43">
        <v>1997.0176823104982</v>
      </c>
      <c r="X1609" s="43">
        <v>0</v>
      </c>
      <c r="Y1609" s="43">
        <v>0</v>
      </c>
      <c r="Z1609" s="43">
        <v>1997.0176823104982</v>
      </c>
      <c r="AB1609" s="43">
        <v>269.80205019104949</v>
      </c>
      <c r="AC1609" s="43">
        <v>0</v>
      </c>
      <c r="AD1609" s="43">
        <v>0</v>
      </c>
      <c r="AE1609" s="43">
        <v>269.80205019104949</v>
      </c>
      <c r="AG1609" s="43">
        <v>3672515.5177690061</v>
      </c>
      <c r="AH1609" s="43">
        <v>431355.81937906763</v>
      </c>
      <c r="AI1609" s="43">
        <v>0</v>
      </c>
      <c r="AJ1609" s="43">
        <v>1133168610.8024077</v>
      </c>
      <c r="AK1609" s="43">
        <v>1136841126.3201768</v>
      </c>
    </row>
    <row r="1610" spans="3:37" x14ac:dyDescent="0.2">
      <c r="C1610" s="43">
        <v>6.1846900664963567E-4</v>
      </c>
      <c r="D1610" s="43">
        <v>6.9441370669748981E-2</v>
      </c>
      <c r="E1610" s="43">
        <v>1.247598125499531</v>
      </c>
      <c r="F1610" s="43">
        <v>2.5004464965626916</v>
      </c>
      <c r="H1610" s="43">
        <v>8.6588545796402992E-5</v>
      </c>
      <c r="I1610" s="43">
        <v>0.11755625535897163</v>
      </c>
      <c r="J1610" s="43">
        <v>0</v>
      </c>
      <c r="K1610" s="43">
        <v>1</v>
      </c>
      <c r="M1610" s="43">
        <v>7.8600969939319754E-3</v>
      </c>
      <c r="N1610" s="43">
        <v>4.6202907231341128E-2</v>
      </c>
      <c r="O1610" s="43">
        <v>0</v>
      </c>
      <c r="P1610" s="43">
        <v>1</v>
      </c>
      <c r="R1610" s="43">
        <v>813.16485108612551</v>
      </c>
      <c r="S1610" s="43">
        <v>192.72966315202217</v>
      </c>
      <c r="T1610" s="43">
        <v>6876.0587966318253</v>
      </c>
      <c r="U1610" s="43">
        <v>7881.9533108699725</v>
      </c>
      <c r="W1610" s="43">
        <v>1014.5029439371555</v>
      </c>
      <c r="X1610" s="43">
        <v>0</v>
      </c>
      <c r="Y1610" s="43">
        <v>0</v>
      </c>
      <c r="Z1610" s="43">
        <v>1014.5029439371555</v>
      </c>
      <c r="AB1610" s="43">
        <v>130.5518076575907</v>
      </c>
      <c r="AC1610" s="43">
        <v>0</v>
      </c>
      <c r="AD1610" s="43">
        <v>0</v>
      </c>
      <c r="AE1610" s="43">
        <v>130.5518076575907</v>
      </c>
      <c r="AG1610" s="43">
        <v>1865670.9139004289</v>
      </c>
      <c r="AH1610" s="43">
        <v>219132.63589042559</v>
      </c>
      <c r="AI1610" s="43">
        <v>0</v>
      </c>
      <c r="AJ1610" s="43">
        <v>548317592.16188097</v>
      </c>
      <c r="AK1610" s="43">
        <v>550183263.07578135</v>
      </c>
    </row>
    <row r="1611" spans="3:37" x14ac:dyDescent="0.2">
      <c r="C1611" s="43">
        <v>6.1765843806627085E-4</v>
      </c>
      <c r="D1611" s="43">
        <v>6.5894831924102615E-2</v>
      </c>
      <c r="E1611" s="43">
        <v>4.7835275891338336</v>
      </c>
      <c r="F1611" s="43">
        <v>3.2505819459127623</v>
      </c>
      <c r="H1611" s="43">
        <v>8.3824283134725384E-5</v>
      </c>
      <c r="I1611" s="43">
        <v>0.10100005900130538</v>
      </c>
      <c r="J1611" s="43">
        <v>0</v>
      </c>
      <c r="K1611" s="43">
        <v>1</v>
      </c>
      <c r="M1611" s="43">
        <v>7.9046305846370846E-3</v>
      </c>
      <c r="N1611" s="43">
        <v>4.1940060964049806E-2</v>
      </c>
      <c r="O1611" s="43">
        <v>0</v>
      </c>
      <c r="P1611" s="43">
        <v>1</v>
      </c>
      <c r="R1611" s="43">
        <v>770.62324736318249</v>
      </c>
      <c r="S1611" s="43">
        <v>160.30012030684335</v>
      </c>
      <c r="T1611" s="43">
        <v>6277.0127182926808</v>
      </c>
      <c r="U1611" s="43">
        <v>7207.9360859627068</v>
      </c>
      <c r="W1611" s="43">
        <v>3686.2975645896904</v>
      </c>
      <c r="X1611" s="43">
        <v>0</v>
      </c>
      <c r="Y1611" s="43">
        <v>0</v>
      </c>
      <c r="Z1611" s="43">
        <v>3686.2975645896904</v>
      </c>
      <c r="AB1611" s="43">
        <v>185.57553213493802</v>
      </c>
      <c r="AC1611" s="43">
        <v>0</v>
      </c>
      <c r="AD1611" s="43">
        <v>0</v>
      </c>
      <c r="AE1611" s="43">
        <v>185.57553213493802</v>
      </c>
      <c r="AG1611" s="43">
        <v>6779101.2212804407</v>
      </c>
      <c r="AH1611" s="43">
        <v>796240.27395137318</v>
      </c>
      <c r="AI1611" s="43">
        <v>0</v>
      </c>
      <c r="AJ1611" s="43">
        <v>779417234.96673965</v>
      </c>
      <c r="AK1611" s="43">
        <v>786196336.18802011</v>
      </c>
    </row>
    <row r="1612" spans="3:37" x14ac:dyDescent="0.2">
      <c r="C1612" s="43">
        <v>6.2469347391280738E-4</v>
      </c>
      <c r="D1612" s="43">
        <v>4.7443398336598781E-2</v>
      </c>
      <c r="E1612" s="43">
        <v>5.4413944371966094</v>
      </c>
      <c r="F1612" s="43">
        <v>1.538705701048338</v>
      </c>
      <c r="H1612" s="43">
        <v>9.7024183731142521E-5</v>
      </c>
      <c r="I1612" s="43">
        <v>7.5980995654115799E-2</v>
      </c>
      <c r="J1612" s="43">
        <v>0</v>
      </c>
      <c r="K1612" s="43">
        <v>1</v>
      </c>
      <c r="M1612" s="43">
        <v>7.9678083306857772E-3</v>
      </c>
      <c r="N1612" s="43">
        <v>4.6092384244700857E-2</v>
      </c>
      <c r="O1612" s="43">
        <v>0</v>
      </c>
      <c r="P1612" s="43">
        <v>1</v>
      </c>
      <c r="R1612" s="43">
        <v>561.15796473406715</v>
      </c>
      <c r="S1612" s="43">
        <v>139.58133595654166</v>
      </c>
      <c r="T1612" s="43">
        <v>6953.6115314668878</v>
      </c>
      <c r="U1612" s="43">
        <v>7654.3508321574964</v>
      </c>
      <c r="W1612" s="43">
        <v>3053.4818276925239</v>
      </c>
      <c r="X1612" s="43">
        <v>0</v>
      </c>
      <c r="Y1612" s="43">
        <v>0</v>
      </c>
      <c r="Z1612" s="43">
        <v>3053.4818276925239</v>
      </c>
      <c r="AB1612" s="43">
        <v>32.345992442628891</v>
      </c>
      <c r="AC1612" s="43">
        <v>0</v>
      </c>
      <c r="AD1612" s="43">
        <v>0</v>
      </c>
      <c r="AE1612" s="43">
        <v>32.345992442628891</v>
      </c>
      <c r="AG1612" s="43">
        <v>5615353.0811265511</v>
      </c>
      <c r="AH1612" s="43">
        <v>659552.07478158514</v>
      </c>
      <c r="AI1612" s="43">
        <v>0</v>
      </c>
      <c r="AJ1612" s="43">
        <v>135853168.25904134</v>
      </c>
      <c r="AK1612" s="43">
        <v>141468521.34016788</v>
      </c>
    </row>
    <row r="1613" spans="3:37" x14ac:dyDescent="0.2">
      <c r="C1613" s="43">
        <v>5.9612680220646119E-4</v>
      </c>
      <c r="D1613" s="43">
        <v>5.1058676511562637E-2</v>
      </c>
      <c r="E1613" s="43">
        <v>1.9962823115635235</v>
      </c>
      <c r="F1613" s="43">
        <v>2.915131133172352</v>
      </c>
      <c r="H1613" s="43">
        <v>9.7868980009407913E-5</v>
      </c>
      <c r="I1613" s="43">
        <v>9.1439068133481405E-2</v>
      </c>
      <c r="J1613" s="43">
        <v>0</v>
      </c>
      <c r="K1613" s="43">
        <v>1</v>
      </c>
      <c r="M1613" s="43">
        <v>7.8960644622341203E-3</v>
      </c>
      <c r="N1613" s="43">
        <v>4.6580704708081289E-2</v>
      </c>
      <c r="O1613" s="43">
        <v>0</v>
      </c>
      <c r="P1613" s="43">
        <v>1</v>
      </c>
      <c r="R1613" s="43">
        <v>576.30259411436134</v>
      </c>
      <c r="S1613" s="43">
        <v>169.44128110359554</v>
      </c>
      <c r="T1613" s="43">
        <v>6964.0056140480365</v>
      </c>
      <c r="U1613" s="43">
        <v>7709.7494892659934</v>
      </c>
      <c r="W1613" s="43">
        <v>1150.4626747386724</v>
      </c>
      <c r="X1613" s="43">
        <v>0</v>
      </c>
      <c r="Y1613" s="43">
        <v>0</v>
      </c>
      <c r="Z1613" s="43">
        <v>1150.4626747386724</v>
      </c>
      <c r="AB1613" s="43">
        <v>118.0953692924551</v>
      </c>
      <c r="AC1613" s="43">
        <v>0</v>
      </c>
      <c r="AD1613" s="43">
        <v>0</v>
      </c>
      <c r="AE1613" s="43">
        <v>118.0953692924551</v>
      </c>
      <c r="AG1613" s="43">
        <v>2115700.8588444185</v>
      </c>
      <c r="AH1613" s="43">
        <v>248499.93774355322</v>
      </c>
      <c r="AI1613" s="43">
        <v>0</v>
      </c>
      <c r="AJ1613" s="43">
        <v>496000551.02831143</v>
      </c>
      <c r="AK1613" s="43">
        <v>498116251.88715583</v>
      </c>
    </row>
    <row r="1614" spans="3:37" x14ac:dyDescent="0.2">
      <c r="C1614" s="43">
        <v>6.2527550161395329E-4</v>
      </c>
      <c r="D1614" s="43">
        <v>5.6409707116642949E-2</v>
      </c>
      <c r="E1614" s="43">
        <v>5.8624769541386206</v>
      </c>
      <c r="F1614" s="43">
        <v>1.4538713048887923</v>
      </c>
      <c r="H1614" s="43">
        <v>9.1473706056888204E-5</v>
      </c>
      <c r="I1614" s="43">
        <v>0.12883048348360016</v>
      </c>
      <c r="J1614" s="43">
        <v>0</v>
      </c>
      <c r="K1614" s="43">
        <v>1</v>
      </c>
      <c r="M1614" s="43">
        <v>7.8039573821759309E-3</v>
      </c>
      <c r="N1614" s="43">
        <v>4.332178370811321E-2</v>
      </c>
      <c r="O1614" s="43">
        <v>0</v>
      </c>
      <c r="P1614" s="43">
        <v>1</v>
      </c>
      <c r="R1614" s="43">
        <v>667.83262422957227</v>
      </c>
      <c r="S1614" s="43">
        <v>223.12965005226218</v>
      </c>
      <c r="T1614" s="43">
        <v>6401.2323524318772</v>
      </c>
      <c r="U1614" s="43">
        <v>7292.1946267137118</v>
      </c>
      <c r="W1614" s="43">
        <v>3915.1533687677847</v>
      </c>
      <c r="X1614" s="43">
        <v>0</v>
      </c>
      <c r="Y1614" s="43">
        <v>0</v>
      </c>
      <c r="Z1614" s="43">
        <v>3915.1533687677847</v>
      </c>
      <c r="AB1614" s="43">
        <v>32.432776912882936</v>
      </c>
      <c r="AC1614" s="43">
        <v>0</v>
      </c>
      <c r="AD1614" s="43">
        <v>0</v>
      </c>
      <c r="AE1614" s="43">
        <v>32.432776912882936</v>
      </c>
      <c r="AG1614" s="43">
        <v>7199967.0451639565</v>
      </c>
      <c r="AH1614" s="43">
        <v>845673.12765384151</v>
      </c>
      <c r="AI1614" s="43">
        <v>0</v>
      </c>
      <c r="AJ1614" s="43">
        <v>136217663.03410834</v>
      </c>
      <c r="AK1614" s="43">
        <v>143417630.0792723</v>
      </c>
    </row>
    <row r="1615" spans="3:37" x14ac:dyDescent="0.2">
      <c r="C1615" s="43">
        <v>6.118597442164031E-4</v>
      </c>
      <c r="D1615" s="43">
        <v>5.1220177706500142E-2</v>
      </c>
      <c r="E1615" s="43">
        <v>4.4884741864603166</v>
      </c>
      <c r="F1615" s="43">
        <v>6.658377589516582</v>
      </c>
      <c r="H1615" s="43">
        <v>9.0336469783958151E-5</v>
      </c>
      <c r="I1615" s="43">
        <v>0.10191447816145116</v>
      </c>
      <c r="J1615" s="43">
        <v>0</v>
      </c>
      <c r="K1615" s="43">
        <v>1</v>
      </c>
      <c r="M1615" s="43">
        <v>7.8400276706632986E-3</v>
      </c>
      <c r="N1615" s="43">
        <v>4.4387085807288229E-2</v>
      </c>
      <c r="O1615" s="43">
        <v>0</v>
      </c>
      <c r="P1615" s="43">
        <v>1</v>
      </c>
      <c r="R1615" s="43">
        <v>593.38332049534552</v>
      </c>
      <c r="S1615" s="43">
        <v>174.31765414693544</v>
      </c>
      <c r="T1615" s="43">
        <v>6588.9559032930219</v>
      </c>
      <c r="U1615" s="43">
        <v>7356.6568779353029</v>
      </c>
      <c r="W1615" s="43">
        <v>2663.3857167194674</v>
      </c>
      <c r="X1615" s="43">
        <v>0</v>
      </c>
      <c r="Y1615" s="43">
        <v>0</v>
      </c>
      <c r="Z1615" s="43">
        <v>2663.3857167194674</v>
      </c>
      <c r="AB1615" s="43">
        <v>359.26179644716643</v>
      </c>
      <c r="AC1615" s="43">
        <v>0</v>
      </c>
      <c r="AD1615" s="43">
        <v>0</v>
      </c>
      <c r="AE1615" s="43">
        <v>359.26179644716643</v>
      </c>
      <c r="AG1615" s="43">
        <v>4897966.3330471003</v>
      </c>
      <c r="AH1615" s="43">
        <v>575291.31481140491</v>
      </c>
      <c r="AI1615" s="43">
        <v>0</v>
      </c>
      <c r="AJ1615" s="43">
        <v>1508899545.078099</v>
      </c>
      <c r="AK1615" s="43">
        <v>1513797511.4111462</v>
      </c>
    </row>
    <row r="1616" spans="3:37" x14ac:dyDescent="0.2">
      <c r="C1616" s="43">
        <v>6.0458264944583348E-4</v>
      </c>
      <c r="D1616" s="43">
        <v>5.9069783614844051E-2</v>
      </c>
      <c r="E1616" s="43">
        <v>4.5414235523694799</v>
      </c>
      <c r="F1616" s="43">
        <v>1.9444337822817781</v>
      </c>
      <c r="H1616" s="43">
        <v>9.7272306258555652E-5</v>
      </c>
      <c r="I1616" s="43">
        <v>7.5683735506847885E-2</v>
      </c>
      <c r="J1616" s="43">
        <v>0</v>
      </c>
      <c r="K1616" s="43">
        <v>1</v>
      </c>
      <c r="M1616" s="43">
        <v>7.8704498471960926E-3</v>
      </c>
      <c r="N1616" s="43">
        <v>4.588340842864691E-2</v>
      </c>
      <c r="O1616" s="43">
        <v>0</v>
      </c>
      <c r="P1616" s="43">
        <v>1</v>
      </c>
      <c r="R1616" s="43">
        <v>676.18172994655185</v>
      </c>
      <c r="S1616" s="43">
        <v>139.39081100232409</v>
      </c>
      <c r="T1616" s="43">
        <v>6837.5041099850177</v>
      </c>
      <c r="U1616" s="43">
        <v>7653.0766509338937</v>
      </c>
      <c r="W1616" s="43">
        <v>3070.8276340612097</v>
      </c>
      <c r="X1616" s="43">
        <v>0</v>
      </c>
      <c r="Y1616" s="43">
        <v>0</v>
      </c>
      <c r="Z1616" s="43">
        <v>3070.8276340612097</v>
      </c>
      <c r="AB1616" s="43">
        <v>68.331148953388592</v>
      </c>
      <c r="AC1616" s="43">
        <v>0</v>
      </c>
      <c r="AD1616" s="43">
        <v>0</v>
      </c>
      <c r="AE1616" s="43">
        <v>68.331148953388592</v>
      </c>
      <c r="AG1616" s="43">
        <v>5647252.0190385645</v>
      </c>
      <c r="AH1616" s="43">
        <v>663298.7689572213</v>
      </c>
      <c r="AI1616" s="43">
        <v>0</v>
      </c>
      <c r="AJ1616" s="43">
        <v>286990825.60423207</v>
      </c>
      <c r="AK1616" s="43">
        <v>292638077.62327063</v>
      </c>
    </row>
    <row r="1617" spans="3:37" x14ac:dyDescent="0.2">
      <c r="C1617" s="43">
        <v>6.016742736605949E-4</v>
      </c>
      <c r="D1617" s="43">
        <v>6.7974404400066302E-2</v>
      </c>
      <c r="E1617" s="43">
        <v>10.978134151093494</v>
      </c>
      <c r="F1617" s="43">
        <v>5.6866250631259767</v>
      </c>
      <c r="H1617" s="43">
        <v>9.5345945346658745E-5</v>
      </c>
      <c r="I1617" s="43">
        <v>8.8462386677522181E-2</v>
      </c>
      <c r="J1617" s="43">
        <v>0</v>
      </c>
      <c r="K1617" s="43">
        <v>1</v>
      </c>
      <c r="M1617" s="43">
        <v>7.8994045925354639E-3</v>
      </c>
      <c r="N1617" s="43">
        <v>4.8280189312309707E-2</v>
      </c>
      <c r="O1617" s="43">
        <v>0</v>
      </c>
      <c r="P1617" s="43">
        <v>1</v>
      </c>
      <c r="R1617" s="43">
        <v>774.37125977744256</v>
      </c>
      <c r="S1617" s="43">
        <v>159.6993888499747</v>
      </c>
      <c r="T1617" s="43">
        <v>7221.1388410146565</v>
      </c>
      <c r="U1617" s="43">
        <v>8155.209489642074</v>
      </c>
      <c r="W1617" s="43">
        <v>8501.1515725880345</v>
      </c>
      <c r="X1617" s="43">
        <v>0</v>
      </c>
      <c r="Y1617" s="43">
        <v>0</v>
      </c>
      <c r="Z1617" s="43">
        <v>8501.1515725880345</v>
      </c>
      <c r="AB1617" s="43">
        <v>388.32308970340165</v>
      </c>
      <c r="AC1617" s="43">
        <v>0</v>
      </c>
      <c r="AD1617" s="43">
        <v>0</v>
      </c>
      <c r="AE1617" s="43">
        <v>388.32308970340165</v>
      </c>
      <c r="AG1617" s="43">
        <v>15633617.741989395</v>
      </c>
      <c r="AH1617" s="43">
        <v>1836248.7396790155</v>
      </c>
      <c r="AI1617" s="43">
        <v>0</v>
      </c>
      <c r="AJ1617" s="43">
        <v>1630956976.754287</v>
      </c>
      <c r="AK1617" s="43">
        <v>1646590594.4962764</v>
      </c>
    </row>
    <row r="1618" spans="3:37" x14ac:dyDescent="0.2">
      <c r="C1618" s="43">
        <v>5.8878491467335753E-4</v>
      </c>
      <c r="D1618" s="43">
        <v>5.7114915857958581E-2</v>
      </c>
      <c r="E1618" s="43">
        <v>5.8298097340487285</v>
      </c>
      <c r="F1618" s="43">
        <v>3.256804900668282</v>
      </c>
      <c r="H1618" s="43">
        <v>9.3331828855847121E-5</v>
      </c>
      <c r="I1618" s="43">
        <v>9.1380288248277264E-2</v>
      </c>
      <c r="J1618" s="43">
        <v>0</v>
      </c>
      <c r="K1618" s="43">
        <v>1</v>
      </c>
      <c r="M1618" s="43">
        <v>7.8644195750362522E-3</v>
      </c>
      <c r="N1618" s="43">
        <v>4.6424082841305614E-2</v>
      </c>
      <c r="O1618" s="43">
        <v>0</v>
      </c>
      <c r="P1618" s="43">
        <v>1</v>
      </c>
      <c r="R1618" s="43">
        <v>636.72014188331832</v>
      </c>
      <c r="S1618" s="43">
        <v>161.48220554618095</v>
      </c>
      <c r="T1618" s="43">
        <v>6912.7743524089828</v>
      </c>
      <c r="U1618" s="43">
        <v>7710.9766998384821</v>
      </c>
      <c r="W1618" s="43">
        <v>3711.9572810162567</v>
      </c>
      <c r="X1618" s="43">
        <v>0</v>
      </c>
      <c r="Y1618" s="43">
        <v>0</v>
      </c>
      <c r="Z1618" s="43">
        <v>3711.9572810162567</v>
      </c>
      <c r="AB1618" s="43">
        <v>153.75398561154299</v>
      </c>
      <c r="AC1618" s="43">
        <v>0</v>
      </c>
      <c r="AD1618" s="43">
        <v>0</v>
      </c>
      <c r="AE1618" s="43">
        <v>153.75398561154299</v>
      </c>
      <c r="AG1618" s="43">
        <v>6826289.4397888966</v>
      </c>
      <c r="AH1618" s="43">
        <v>801782.77269951149</v>
      </c>
      <c r="AI1618" s="43">
        <v>0</v>
      </c>
      <c r="AJ1618" s="43">
        <v>645766739.56848049</v>
      </c>
      <c r="AK1618" s="43">
        <v>652593029.00826943</v>
      </c>
    </row>
    <row r="1619" spans="3:37" x14ac:dyDescent="0.2">
      <c r="C1619" s="43">
        <v>6.1318121513076473E-4</v>
      </c>
      <c r="D1619" s="43">
        <v>4.8616045041038371E-2</v>
      </c>
      <c r="E1619" s="43">
        <v>2.6585440534783213</v>
      </c>
      <c r="F1619" s="43">
        <v>1.422961072732309</v>
      </c>
      <c r="H1619" s="43">
        <v>9.8440236488639421E-5</v>
      </c>
      <c r="I1619" s="43">
        <v>9.4123552795633503E-2</v>
      </c>
      <c r="J1619" s="43">
        <v>0</v>
      </c>
      <c r="K1619" s="43">
        <v>1</v>
      </c>
      <c r="M1619" s="43">
        <v>7.8235985809907271E-3</v>
      </c>
      <c r="N1619" s="43">
        <v>4.5200172061120945E-2</v>
      </c>
      <c r="O1619" s="43">
        <v>0</v>
      </c>
      <c r="P1619" s="43">
        <v>1</v>
      </c>
      <c r="R1619" s="43">
        <v>564.43097648137643</v>
      </c>
      <c r="S1619" s="43">
        <v>175.4338251741496</v>
      </c>
      <c r="T1619" s="43">
        <v>6695.592589828665</v>
      </c>
      <c r="U1619" s="43">
        <v>7435.4573914841912</v>
      </c>
      <c r="W1619" s="43">
        <v>1500.5646161235256</v>
      </c>
      <c r="X1619" s="43">
        <v>0</v>
      </c>
      <c r="Y1619" s="43">
        <v>0</v>
      </c>
      <c r="Z1619" s="43">
        <v>1500.5646161235256</v>
      </c>
      <c r="AB1619" s="43">
        <v>25.54435944866211</v>
      </c>
      <c r="AC1619" s="43">
        <v>0</v>
      </c>
      <c r="AD1619" s="43">
        <v>0</v>
      </c>
      <c r="AE1619" s="43">
        <v>25.54435944866211</v>
      </c>
      <c r="AG1619" s="43">
        <v>2759538.3290511635</v>
      </c>
      <c r="AH1619" s="43">
        <v>324121.95708268153</v>
      </c>
      <c r="AI1619" s="43">
        <v>0</v>
      </c>
      <c r="AJ1619" s="43">
        <v>107286309.68438086</v>
      </c>
      <c r="AK1619" s="43">
        <v>110045848.01343203</v>
      </c>
    </row>
    <row r="1620" spans="3:37" x14ac:dyDescent="0.2">
      <c r="C1620" s="43">
        <v>5.9573249675072158E-4</v>
      </c>
      <c r="D1620" s="43">
        <v>5.046765179618122E-2</v>
      </c>
      <c r="E1620" s="43">
        <v>4.0414634742118967</v>
      </c>
      <c r="F1620" s="43">
        <v>1.267657682833754</v>
      </c>
      <c r="H1620" s="43">
        <v>9.2827235202763703E-5</v>
      </c>
      <c r="I1620" s="43">
        <v>0.10812482040828475</v>
      </c>
      <c r="J1620" s="43">
        <v>0</v>
      </c>
      <c r="K1620" s="43">
        <v>1</v>
      </c>
      <c r="M1620" s="43">
        <v>7.8405640574542232E-3</v>
      </c>
      <c r="N1620" s="43">
        <v>4.3279506639107693E-2</v>
      </c>
      <c r="O1620" s="43">
        <v>0</v>
      </c>
      <c r="P1620" s="43">
        <v>1</v>
      </c>
      <c r="R1620" s="43">
        <v>569.25487945017721</v>
      </c>
      <c r="S1620" s="43">
        <v>190.03919731370269</v>
      </c>
      <c r="T1620" s="43">
        <v>6424.982980284035</v>
      </c>
      <c r="U1620" s="43">
        <v>7184.2770570479152</v>
      </c>
      <c r="W1620" s="43">
        <v>2300.6228028147875</v>
      </c>
      <c r="X1620" s="43">
        <v>0</v>
      </c>
      <c r="Y1620" s="43">
        <v>0</v>
      </c>
      <c r="Z1620" s="43">
        <v>2300.6228028147875</v>
      </c>
      <c r="AB1620" s="43">
        <v>16.30310229137233</v>
      </c>
      <c r="AC1620" s="43">
        <v>0</v>
      </c>
      <c r="AD1620" s="43">
        <v>0</v>
      </c>
      <c r="AE1620" s="43">
        <v>16.30310229137233</v>
      </c>
      <c r="AG1620" s="43">
        <v>4230845.3343763938</v>
      </c>
      <c r="AH1620" s="43">
        <v>496934.52540799411</v>
      </c>
      <c r="AI1620" s="43">
        <v>0</v>
      </c>
      <c r="AJ1620" s="43">
        <v>68473029.623763785</v>
      </c>
      <c r="AK1620" s="43">
        <v>72703874.95814018</v>
      </c>
    </row>
    <row r="1621" spans="3:37" x14ac:dyDescent="0.2">
      <c r="C1621" s="43">
        <v>5.8917468645509213E-4</v>
      </c>
      <c r="D1621" s="43">
        <v>5.5294605942374342E-2</v>
      </c>
      <c r="E1621" s="43">
        <v>4.2519824664449395</v>
      </c>
      <c r="F1621" s="43">
        <v>2.3226767291889931</v>
      </c>
      <c r="H1621" s="43">
        <v>7.5641957374702088E-5</v>
      </c>
      <c r="I1621" s="43">
        <v>0.10620437221937584</v>
      </c>
      <c r="J1621" s="43">
        <v>0</v>
      </c>
      <c r="K1621" s="43">
        <v>1</v>
      </c>
      <c r="M1621" s="43">
        <v>7.7265497971850065E-3</v>
      </c>
      <c r="N1621" s="43">
        <v>4.4307422218947907E-2</v>
      </c>
      <c r="O1621" s="43">
        <v>0</v>
      </c>
      <c r="P1621" s="43">
        <v>1</v>
      </c>
      <c r="R1621" s="43">
        <v>616.83530023653134</v>
      </c>
      <c r="S1621" s="43">
        <v>152.10641389671139</v>
      </c>
      <c r="T1621" s="43">
        <v>6481.9319077579121</v>
      </c>
      <c r="U1621" s="43">
        <v>7250.8736218911545</v>
      </c>
      <c r="W1621" s="43">
        <v>2622.7728812900314</v>
      </c>
      <c r="X1621" s="43">
        <v>0</v>
      </c>
      <c r="Y1621" s="43">
        <v>0</v>
      </c>
      <c r="Z1621" s="43">
        <v>2622.7728812900314</v>
      </c>
      <c r="AB1621" s="43">
        <v>87.298485618072732</v>
      </c>
      <c r="AC1621" s="43">
        <v>0</v>
      </c>
      <c r="AD1621" s="43">
        <v>0</v>
      </c>
      <c r="AE1621" s="43">
        <v>87.298485618072732</v>
      </c>
      <c r="AG1621" s="43">
        <v>4823279.3286923673</v>
      </c>
      <c r="AH1621" s="43">
        <v>566518.94235864677</v>
      </c>
      <c r="AI1621" s="43">
        <v>0</v>
      </c>
      <c r="AJ1621" s="43">
        <v>366653639.59590548</v>
      </c>
      <c r="AK1621" s="43">
        <v>371476918.92459786</v>
      </c>
    </row>
    <row r="1622" spans="3:37" x14ac:dyDescent="0.2">
      <c r="C1622" s="43">
        <v>5.8483262335355581E-4</v>
      </c>
      <c r="D1622" s="43">
        <v>5.6883611624501174E-2</v>
      </c>
      <c r="E1622" s="43">
        <v>5.3724801476085045</v>
      </c>
      <c r="F1622" s="43">
        <v>2.880891658763205</v>
      </c>
      <c r="H1622" s="43">
        <v>9.0532535654830326E-5</v>
      </c>
      <c r="I1622" s="43">
        <v>0.10201662121712729</v>
      </c>
      <c r="J1622" s="43">
        <v>0</v>
      </c>
      <c r="K1622" s="43">
        <v>1</v>
      </c>
      <c r="M1622" s="43">
        <v>7.8776902597729181E-3</v>
      </c>
      <c r="N1622" s="43">
        <v>4.5388318941233588E-2</v>
      </c>
      <c r="O1622" s="43">
        <v>0</v>
      </c>
      <c r="P1622" s="43">
        <v>1</v>
      </c>
      <c r="R1622" s="43">
        <v>629.8847965718511</v>
      </c>
      <c r="S1622" s="43">
        <v>174.8710802125232</v>
      </c>
      <c r="T1622" s="43">
        <v>6769.9486047955934</v>
      </c>
      <c r="U1622" s="43">
        <v>7574.7044815799673</v>
      </c>
      <c r="W1622" s="43">
        <v>3384.0435648626913</v>
      </c>
      <c r="X1622" s="43">
        <v>0</v>
      </c>
      <c r="Y1622" s="43">
        <v>0</v>
      </c>
      <c r="Z1622" s="43">
        <v>3384.0435648626913</v>
      </c>
      <c r="AB1622" s="43">
        <v>126.76772140435159</v>
      </c>
      <c r="AC1622" s="43">
        <v>0</v>
      </c>
      <c r="AD1622" s="43">
        <v>0</v>
      </c>
      <c r="AE1622" s="43">
        <v>126.76772140435159</v>
      </c>
      <c r="AG1622" s="43">
        <v>6223256.1157824891</v>
      </c>
      <c r="AH1622" s="43">
        <v>730953.41001034132</v>
      </c>
      <c r="AI1622" s="43">
        <v>0</v>
      </c>
      <c r="AJ1622" s="43">
        <v>532424429.89827669</v>
      </c>
      <c r="AK1622" s="43">
        <v>538647686.01405919</v>
      </c>
    </row>
    <row r="1623" spans="3:37" x14ac:dyDescent="0.2">
      <c r="C1623" s="43">
        <v>6.062406801593419E-4</v>
      </c>
      <c r="D1623" s="43">
        <v>5.2584760016343386E-2</v>
      </c>
      <c r="E1623" s="43">
        <v>2.2783253240533003</v>
      </c>
      <c r="F1623" s="43">
        <v>4.2186736293917955</v>
      </c>
      <c r="H1623" s="43">
        <v>8.9794811956010092E-5</v>
      </c>
      <c r="I1623" s="43">
        <v>0.11327563050857847</v>
      </c>
      <c r="J1623" s="43">
        <v>0</v>
      </c>
      <c r="K1623" s="43">
        <v>1</v>
      </c>
      <c r="M1623" s="43">
        <v>7.799322619659964E-3</v>
      </c>
      <c r="N1623" s="43">
        <v>4.4637414958922553E-2</v>
      </c>
      <c r="O1623" s="43">
        <v>0</v>
      </c>
      <c r="P1623" s="43">
        <v>1</v>
      </c>
      <c r="R1623" s="43">
        <v>603.59737752338253</v>
      </c>
      <c r="S1623" s="43">
        <v>192.58839165352211</v>
      </c>
      <c r="T1623" s="43">
        <v>6591.7130576618119</v>
      </c>
      <c r="U1623" s="43">
        <v>7387.8988268387166</v>
      </c>
      <c r="W1623" s="43">
        <v>1375.1911907436827</v>
      </c>
      <c r="X1623" s="43">
        <v>0</v>
      </c>
      <c r="Y1623" s="43">
        <v>0</v>
      </c>
      <c r="Z1623" s="43">
        <v>1375.1911907436827</v>
      </c>
      <c r="AB1623" s="43">
        <v>207.87777691308744</v>
      </c>
      <c r="AC1623" s="43">
        <v>0</v>
      </c>
      <c r="AD1623" s="43">
        <v>0</v>
      </c>
      <c r="AE1623" s="43">
        <v>207.87777691308744</v>
      </c>
      <c r="AG1623" s="43">
        <v>2528976.5997776324</v>
      </c>
      <c r="AH1623" s="43">
        <v>297041.29720063548</v>
      </c>
      <c r="AI1623" s="43">
        <v>0</v>
      </c>
      <c r="AJ1623" s="43">
        <v>873086663.0349673</v>
      </c>
      <c r="AK1623" s="43">
        <v>875615639.63474488</v>
      </c>
    </row>
    <row r="1624" spans="3:37" x14ac:dyDescent="0.2">
      <c r="C1624" s="43">
        <v>5.9216337561695317E-4</v>
      </c>
      <c r="D1624" s="43">
        <v>5.500084838741115E-2</v>
      </c>
      <c r="E1624" s="43">
        <v>10.085484671415962</v>
      </c>
      <c r="F1624" s="43">
        <v>3.0269217338781642</v>
      </c>
      <c r="H1624" s="43">
        <v>8.9260461307504859E-5</v>
      </c>
      <c r="I1624" s="43">
        <v>8.4146536600490901E-2</v>
      </c>
      <c r="J1624" s="43">
        <v>0</v>
      </c>
      <c r="K1624" s="43">
        <v>1</v>
      </c>
      <c r="M1624" s="43">
        <v>7.8551643599875653E-3</v>
      </c>
      <c r="N1624" s="43">
        <v>4.4615626210366501E-2</v>
      </c>
      <c r="O1624" s="43">
        <v>0</v>
      </c>
      <c r="P1624" s="43">
        <v>1</v>
      </c>
      <c r="R1624" s="43">
        <v>616.67068660399673</v>
      </c>
      <c r="S1624" s="43">
        <v>142.21249154087488</v>
      </c>
      <c r="T1624" s="43">
        <v>6635.6678981419527</v>
      </c>
      <c r="U1624" s="43">
        <v>7394.5510762868244</v>
      </c>
      <c r="W1624" s="43">
        <v>6219.4227570561652</v>
      </c>
      <c r="X1624" s="43">
        <v>0</v>
      </c>
      <c r="Y1624" s="43">
        <v>0</v>
      </c>
      <c r="Z1624" s="43">
        <v>6219.4227570561652</v>
      </c>
      <c r="AB1624" s="43">
        <v>133.74392425358357</v>
      </c>
      <c r="AC1624" s="43">
        <v>0</v>
      </c>
      <c r="AD1624" s="43">
        <v>0</v>
      </c>
      <c r="AE1624" s="43">
        <v>133.74392425358357</v>
      </c>
      <c r="AG1624" s="43">
        <v>11437518.450226288</v>
      </c>
      <c r="AH1624" s="43">
        <v>1343395.3155241318</v>
      </c>
      <c r="AI1624" s="43">
        <v>0</v>
      </c>
      <c r="AJ1624" s="43">
        <v>561724481.86505103</v>
      </c>
      <c r="AK1624" s="43">
        <v>573162000.31527734</v>
      </c>
    </row>
    <row r="1625" spans="3:37" x14ac:dyDescent="0.2">
      <c r="C1625" s="43">
        <v>6.0421550765418232E-4</v>
      </c>
      <c r="D1625" s="43">
        <v>5.1651982806273901E-2</v>
      </c>
      <c r="E1625" s="43">
        <v>6.7400651072499809</v>
      </c>
      <c r="F1625" s="43">
        <v>1.9326850755684599</v>
      </c>
      <c r="H1625" s="43">
        <v>9.1098085090113301E-5</v>
      </c>
      <c r="I1625" s="43">
        <v>0.1066647370367545</v>
      </c>
      <c r="J1625" s="43">
        <v>0</v>
      </c>
      <c r="K1625" s="43">
        <v>1</v>
      </c>
      <c r="M1625" s="43">
        <v>7.833410253350442E-3</v>
      </c>
      <c r="N1625" s="43">
        <v>4.5788494337405838E-2</v>
      </c>
      <c r="O1625" s="43">
        <v>0</v>
      </c>
      <c r="P1625" s="43">
        <v>1</v>
      </c>
      <c r="R1625" s="43">
        <v>590.90986192528555</v>
      </c>
      <c r="S1625" s="43">
        <v>183.98079360590214</v>
      </c>
      <c r="T1625" s="43">
        <v>6791.248275506302</v>
      </c>
      <c r="U1625" s="43">
        <v>7566.1389310374898</v>
      </c>
      <c r="W1625" s="43">
        <v>3982.770941892521</v>
      </c>
      <c r="X1625" s="43">
        <v>0</v>
      </c>
      <c r="Y1625" s="43">
        <v>0</v>
      </c>
      <c r="Z1625" s="43">
        <v>3982.770941892521</v>
      </c>
      <c r="AB1625" s="43">
        <v>58.971210586960844</v>
      </c>
      <c r="AC1625" s="43">
        <v>0</v>
      </c>
      <c r="AD1625" s="43">
        <v>0</v>
      </c>
      <c r="AE1625" s="43">
        <v>58.971210586960844</v>
      </c>
      <c r="AG1625" s="43">
        <v>7324315.7621403458</v>
      </c>
      <c r="AH1625" s="43">
        <v>860278.52344878449</v>
      </c>
      <c r="AI1625" s="43">
        <v>0</v>
      </c>
      <c r="AJ1625" s="43">
        <v>247679084.46523553</v>
      </c>
      <c r="AK1625" s="43">
        <v>255003400.22737586</v>
      </c>
    </row>
    <row r="1626" spans="3:37" x14ac:dyDescent="0.2">
      <c r="C1626" s="43">
        <v>5.9139765664581239E-4</v>
      </c>
      <c r="D1626" s="43">
        <v>4.9439858403884297E-2</v>
      </c>
      <c r="E1626" s="43">
        <v>4.05401042312148</v>
      </c>
      <c r="F1626" s="43">
        <v>1.206817702377639</v>
      </c>
      <c r="H1626" s="43">
        <v>8.5707359654322232E-5</v>
      </c>
      <c r="I1626" s="43">
        <v>8.6863835219927785E-2</v>
      </c>
      <c r="J1626" s="43">
        <v>0</v>
      </c>
      <c r="K1626" s="43">
        <v>1</v>
      </c>
      <c r="M1626" s="43">
        <v>7.8329988065605257E-3</v>
      </c>
      <c r="N1626" s="43">
        <v>4.6045608174688946E-2</v>
      </c>
      <c r="O1626" s="43">
        <v>0</v>
      </c>
      <c r="P1626" s="43">
        <v>1</v>
      </c>
      <c r="R1626" s="43">
        <v>553.60396301147375</v>
      </c>
      <c r="S1626" s="43">
        <v>140.96116793904875</v>
      </c>
      <c r="T1626" s="43">
        <v>6829.0241209180904</v>
      </c>
      <c r="U1626" s="43">
        <v>7523.5892518686132</v>
      </c>
      <c r="W1626" s="43">
        <v>2244.3162363298729</v>
      </c>
      <c r="X1626" s="43">
        <v>0</v>
      </c>
      <c r="Y1626" s="43">
        <v>0</v>
      </c>
      <c r="Z1626" s="43">
        <v>2244.3162363298729</v>
      </c>
      <c r="AB1626" s="43">
        <v>12.250975663319158</v>
      </c>
      <c r="AC1626" s="43">
        <v>0</v>
      </c>
      <c r="AD1626" s="43">
        <v>0</v>
      </c>
      <c r="AE1626" s="43">
        <v>12.250975663319158</v>
      </c>
      <c r="AG1626" s="43">
        <v>4127297.5586106363</v>
      </c>
      <c r="AH1626" s="43">
        <v>484772.30704725254</v>
      </c>
      <c r="AI1626" s="43">
        <v>0</v>
      </c>
      <c r="AJ1626" s="43">
        <v>51454097.785940461</v>
      </c>
      <c r="AK1626" s="43">
        <v>55581395.344551094</v>
      </c>
    </row>
    <row r="1627" spans="3:37" x14ac:dyDescent="0.2">
      <c r="C1627" s="43">
        <v>6.0254543962365954E-4</v>
      </c>
      <c r="D1627" s="43">
        <v>5.2424805817047386E-2</v>
      </c>
      <c r="E1627" s="43">
        <v>5.3318306259301034</v>
      </c>
      <c r="F1627" s="43">
        <v>1.1224420015054333</v>
      </c>
      <c r="H1627" s="43">
        <v>8.9868929792793215E-5</v>
      </c>
      <c r="I1627" s="43">
        <v>9.1270592980624593E-2</v>
      </c>
      <c r="J1627" s="43">
        <v>0</v>
      </c>
      <c r="K1627" s="43">
        <v>1</v>
      </c>
      <c r="M1627" s="43">
        <v>7.8551279741131408E-3</v>
      </c>
      <c r="N1627" s="43">
        <v>4.6584353113121924E-2</v>
      </c>
      <c r="O1627" s="43">
        <v>0</v>
      </c>
      <c r="P1627" s="43">
        <v>1</v>
      </c>
      <c r="R1627" s="43">
        <v>598.09339607003574</v>
      </c>
      <c r="S1627" s="43">
        <v>155.3040619678851</v>
      </c>
      <c r="T1627" s="43">
        <v>6928.4439309526633</v>
      </c>
      <c r="U1627" s="43">
        <v>7681.8413889905842</v>
      </c>
      <c r="W1627" s="43">
        <v>3188.9326863327597</v>
      </c>
      <c r="X1627" s="43">
        <v>0</v>
      </c>
      <c r="Y1627" s="43">
        <v>0</v>
      </c>
      <c r="Z1627" s="43">
        <v>3188.9326863327597</v>
      </c>
      <c r="AB1627" s="43">
        <v>7.8357975177136785</v>
      </c>
      <c r="AC1627" s="43">
        <v>0</v>
      </c>
      <c r="AD1627" s="43">
        <v>0</v>
      </c>
      <c r="AE1627" s="43">
        <v>7.8357975177136785</v>
      </c>
      <c r="AG1627" s="43">
        <v>5864447.2101659449</v>
      </c>
      <c r="AH1627" s="43">
        <v>688809.46024787612</v>
      </c>
      <c r="AI1627" s="43">
        <v>0</v>
      </c>
      <c r="AJ1627" s="43">
        <v>32910349.574397448</v>
      </c>
      <c r="AK1627" s="43">
        <v>38774796.784563392</v>
      </c>
    </row>
    <row r="1628" spans="3:37" x14ac:dyDescent="0.2">
      <c r="C1628" s="43">
        <v>6.281701369701409E-4</v>
      </c>
      <c r="D1628" s="43">
        <v>5.7521121217769755E-2</v>
      </c>
      <c r="E1628" s="43">
        <v>5.0884444740791439</v>
      </c>
      <c r="F1628" s="43">
        <v>1.217886778384321</v>
      </c>
      <c r="H1628" s="43">
        <v>8.7991831235449089E-5</v>
      </c>
      <c r="I1628" s="43">
        <v>9.2218728773247355E-2</v>
      </c>
      <c r="J1628" s="43">
        <v>0</v>
      </c>
      <c r="K1628" s="43">
        <v>1</v>
      </c>
      <c r="M1628" s="43">
        <v>7.924917897529915E-3</v>
      </c>
      <c r="N1628" s="43">
        <v>4.452713125812343E-2</v>
      </c>
      <c r="O1628" s="43">
        <v>0</v>
      </c>
      <c r="P1628" s="43">
        <v>1</v>
      </c>
      <c r="R1628" s="43">
        <v>684.14317994760086</v>
      </c>
      <c r="S1628" s="43">
        <v>153.63984490224988</v>
      </c>
      <c r="T1628" s="43">
        <v>6681.3136545075668</v>
      </c>
      <c r="U1628" s="43">
        <v>7519.0966793574171</v>
      </c>
      <c r="W1628" s="43">
        <v>3481.2245834833029</v>
      </c>
      <c r="X1628" s="43">
        <v>0</v>
      </c>
      <c r="Y1628" s="43">
        <v>0</v>
      </c>
      <c r="Z1628" s="43">
        <v>3481.2245834833029</v>
      </c>
      <c r="AB1628" s="43">
        <v>15.950035617265467</v>
      </c>
      <c r="AC1628" s="43">
        <v>0</v>
      </c>
      <c r="AD1628" s="43">
        <v>0</v>
      </c>
      <c r="AE1628" s="43">
        <v>15.950035617265467</v>
      </c>
      <c r="AG1628" s="43">
        <v>6401972.0090257945</v>
      </c>
      <c r="AH1628" s="43">
        <v>751944.51003239339</v>
      </c>
      <c r="AI1628" s="43">
        <v>0</v>
      </c>
      <c r="AJ1628" s="43">
        <v>66990149.592514962</v>
      </c>
      <c r="AK1628" s="43">
        <v>73392121.601540759</v>
      </c>
    </row>
    <row r="1629" spans="3:37" x14ac:dyDescent="0.2">
      <c r="C1629" s="43">
        <v>5.931188456669127E-4</v>
      </c>
      <c r="D1629" s="43">
        <v>5.7786194308235173E-2</v>
      </c>
      <c r="E1629" s="43">
        <v>6.102247714199712</v>
      </c>
      <c r="F1629" s="43">
        <v>3.3046841654800758</v>
      </c>
      <c r="H1629" s="43">
        <v>9.4692118866257502E-5</v>
      </c>
      <c r="I1629" s="43">
        <v>0.10499384606196038</v>
      </c>
      <c r="J1629" s="43">
        <v>0</v>
      </c>
      <c r="K1629" s="43">
        <v>1</v>
      </c>
      <c r="M1629" s="43">
        <v>7.8199880824368802E-3</v>
      </c>
      <c r="N1629" s="43">
        <v>4.4422234117187813E-2</v>
      </c>
      <c r="O1629" s="43">
        <v>0</v>
      </c>
      <c r="P1629" s="43">
        <v>1</v>
      </c>
      <c r="R1629" s="43">
        <v>648.9454470711064</v>
      </c>
      <c r="S1629" s="43">
        <v>188.24352735536857</v>
      </c>
      <c r="T1629" s="43">
        <v>6577.3183179091156</v>
      </c>
      <c r="U1629" s="43">
        <v>7414.507292335591</v>
      </c>
      <c r="W1629" s="43">
        <v>3960.025871029969</v>
      </c>
      <c r="X1629" s="43">
        <v>0</v>
      </c>
      <c r="Y1629" s="43">
        <v>0</v>
      </c>
      <c r="Z1629" s="43">
        <v>3960.025871029969</v>
      </c>
      <c r="AB1629" s="43">
        <v>160.03072968539294</v>
      </c>
      <c r="AC1629" s="43">
        <v>0</v>
      </c>
      <c r="AD1629" s="43">
        <v>0</v>
      </c>
      <c r="AE1629" s="43">
        <v>160.03072968539294</v>
      </c>
      <c r="AG1629" s="43">
        <v>7282487.5768241128</v>
      </c>
      <c r="AH1629" s="43">
        <v>855365.58814247337</v>
      </c>
      <c r="AI1629" s="43">
        <v>0</v>
      </c>
      <c r="AJ1629" s="43">
        <v>672129064.67865038</v>
      </c>
      <c r="AK1629" s="43">
        <v>679411552.25547445</v>
      </c>
    </row>
    <row r="1630" spans="3:37" x14ac:dyDescent="0.2">
      <c r="C1630" s="43">
        <v>6.1684383352378358E-4</v>
      </c>
      <c r="D1630" s="43">
        <v>5.3328576231734287E-2</v>
      </c>
      <c r="E1630" s="43">
        <v>2.3827296409724692</v>
      </c>
      <c r="F1630" s="43">
        <v>3.0616790352683658</v>
      </c>
      <c r="H1630" s="43">
        <v>8.4994710295950034E-5</v>
      </c>
      <c r="I1630" s="43">
        <v>7.9466076701704982E-2</v>
      </c>
      <c r="J1630" s="43">
        <v>0</v>
      </c>
      <c r="K1630" s="43">
        <v>1</v>
      </c>
      <c r="M1630" s="43">
        <v>7.7328907027850264E-3</v>
      </c>
      <c r="N1630" s="43">
        <v>4.4867842868808454E-2</v>
      </c>
      <c r="O1630" s="43">
        <v>0</v>
      </c>
      <c r="P1630" s="43">
        <v>1</v>
      </c>
      <c r="R1630" s="43">
        <v>622.84156795947399</v>
      </c>
      <c r="S1630" s="43">
        <v>127.8839502376633</v>
      </c>
      <c r="T1630" s="43">
        <v>6569.3051382620397</v>
      </c>
      <c r="U1630" s="43">
        <v>7320.0306564591774</v>
      </c>
      <c r="W1630" s="43">
        <v>1484.0630656068072</v>
      </c>
      <c r="X1630" s="43">
        <v>0</v>
      </c>
      <c r="Y1630" s="43">
        <v>0</v>
      </c>
      <c r="Z1630" s="43">
        <v>1484.0630656068072</v>
      </c>
      <c r="AB1630" s="43">
        <v>137.39863611626254</v>
      </c>
      <c r="AC1630" s="43">
        <v>0</v>
      </c>
      <c r="AD1630" s="43">
        <v>0</v>
      </c>
      <c r="AE1630" s="43">
        <v>137.39863611626254</v>
      </c>
      <c r="AG1630" s="43">
        <v>2729191.9776509185</v>
      </c>
      <c r="AH1630" s="43">
        <v>320557.62217107037</v>
      </c>
      <c r="AI1630" s="43">
        <v>0</v>
      </c>
      <c r="AJ1630" s="43">
        <v>577074271.68830264</v>
      </c>
      <c r="AK1630" s="43">
        <v>579803463.66595352</v>
      </c>
    </row>
    <row r="1631" spans="3:37" x14ac:dyDescent="0.2">
      <c r="C1631" s="43">
        <v>6.1061805151918502E-4</v>
      </c>
      <c r="D1631" s="43">
        <v>5.1740586103042406E-2</v>
      </c>
      <c r="E1631" s="43">
        <v>4.3191133407154512</v>
      </c>
      <c r="F1631" s="43">
        <v>2.0574285799313992</v>
      </c>
      <c r="H1631" s="43">
        <v>8.924198199461382E-5</v>
      </c>
      <c r="I1631" s="43">
        <v>0.10733920682872389</v>
      </c>
      <c r="J1631" s="43">
        <v>0</v>
      </c>
      <c r="K1631" s="43">
        <v>1</v>
      </c>
      <c r="M1631" s="43">
        <v>7.8980993604219618E-3</v>
      </c>
      <c r="N1631" s="43">
        <v>4.3951562525819506E-2</v>
      </c>
      <c r="O1631" s="43">
        <v>0</v>
      </c>
      <c r="P1631" s="43">
        <v>1</v>
      </c>
      <c r="R1631" s="43">
        <v>598.19579497584084</v>
      </c>
      <c r="S1631" s="43">
        <v>181.37188290421076</v>
      </c>
      <c r="T1631" s="43">
        <v>6572.631518299966</v>
      </c>
      <c r="U1631" s="43">
        <v>7352.1991961800177</v>
      </c>
      <c r="W1631" s="43">
        <v>2583.6754384400392</v>
      </c>
      <c r="X1631" s="43">
        <v>0</v>
      </c>
      <c r="Y1631" s="43">
        <v>0</v>
      </c>
      <c r="Z1631" s="43">
        <v>2583.6754384400392</v>
      </c>
      <c r="AB1631" s="43">
        <v>67.682778310239442</v>
      </c>
      <c r="AC1631" s="43">
        <v>0</v>
      </c>
      <c r="AD1631" s="43">
        <v>0</v>
      </c>
      <c r="AE1631" s="43">
        <v>67.682778310239442</v>
      </c>
      <c r="AG1631" s="43">
        <v>4751379.1312912321</v>
      </c>
      <c r="AH1631" s="43">
        <v>558073.89470304851</v>
      </c>
      <c r="AI1631" s="43">
        <v>0</v>
      </c>
      <c r="AJ1631" s="43">
        <v>284267668.90300566</v>
      </c>
      <c r="AK1631" s="43">
        <v>289019048.03429687</v>
      </c>
    </row>
    <row r="1632" spans="3:37" x14ac:dyDescent="0.2">
      <c r="C1632" s="43">
        <v>6.1112982132360827E-4</v>
      </c>
      <c r="D1632" s="43">
        <v>5.8231799673952533E-2</v>
      </c>
      <c r="E1632" s="43">
        <v>3.7010278855725676</v>
      </c>
      <c r="F1632" s="43">
        <v>3.1950322563617664</v>
      </c>
      <c r="H1632" s="43">
        <v>9.1136976890116017E-5</v>
      </c>
      <c r="I1632" s="43">
        <v>0.1153709504045799</v>
      </c>
      <c r="J1632" s="43">
        <v>0</v>
      </c>
      <c r="K1632" s="43">
        <v>1</v>
      </c>
      <c r="M1632" s="43">
        <v>7.8675410134882995E-3</v>
      </c>
      <c r="N1632" s="43">
        <v>4.8030333542404602E-2</v>
      </c>
      <c r="O1632" s="43">
        <v>0</v>
      </c>
      <c r="P1632" s="43">
        <v>1</v>
      </c>
      <c r="R1632" s="43">
        <v>673.80784277601424</v>
      </c>
      <c r="S1632" s="43">
        <v>199.0826722391518</v>
      </c>
      <c r="T1632" s="43">
        <v>7154.7916408350266</v>
      </c>
      <c r="U1632" s="43">
        <v>8027.6821558501924</v>
      </c>
      <c r="W1632" s="43">
        <v>2493.7816156315253</v>
      </c>
      <c r="X1632" s="43">
        <v>0</v>
      </c>
      <c r="Y1632" s="43">
        <v>0</v>
      </c>
      <c r="Z1632" s="43">
        <v>2493.7816156315253</v>
      </c>
      <c r="AB1632" s="43">
        <v>158.2562045946691</v>
      </c>
      <c r="AC1632" s="43">
        <v>0</v>
      </c>
      <c r="AD1632" s="43">
        <v>0</v>
      </c>
      <c r="AE1632" s="43">
        <v>158.2562045946691</v>
      </c>
      <c r="AG1632" s="43">
        <v>4586064.3911463749</v>
      </c>
      <c r="AH1632" s="43">
        <v>538656.82897640951</v>
      </c>
      <c r="AI1632" s="43">
        <v>0</v>
      </c>
      <c r="AJ1632" s="43">
        <v>664676059.29761016</v>
      </c>
      <c r="AK1632" s="43">
        <v>669262123.68875659</v>
      </c>
    </row>
    <row r="1633" spans="3:37" x14ac:dyDescent="0.2">
      <c r="C1633" s="43">
        <v>6.1033694739065503E-4</v>
      </c>
      <c r="D1633" s="43">
        <v>5.4628413803276987E-2</v>
      </c>
      <c r="E1633" s="43">
        <v>6.9429493553283654</v>
      </c>
      <c r="F1633" s="43">
        <v>2.5813952313836004</v>
      </c>
      <c r="H1633" s="43">
        <v>7.7917443231746911E-5</v>
      </c>
      <c r="I1633" s="43">
        <v>0.10603520202116434</v>
      </c>
      <c r="J1633" s="43">
        <v>0</v>
      </c>
      <c r="K1633" s="43">
        <v>1</v>
      </c>
      <c r="M1633" s="43">
        <v>7.7687951866622727E-3</v>
      </c>
      <c r="N1633" s="43">
        <v>5.0343692723460398E-2</v>
      </c>
      <c r="O1633" s="43">
        <v>0</v>
      </c>
      <c r="P1633" s="43">
        <v>1</v>
      </c>
      <c r="R1633" s="43">
        <v>631.29249231300844</v>
      </c>
      <c r="S1633" s="43">
        <v>156.43255338591953</v>
      </c>
      <c r="T1633" s="43">
        <v>7405.2736671788671</v>
      </c>
      <c r="U1633" s="43">
        <v>8192.9987128777957</v>
      </c>
      <c r="W1633" s="43">
        <v>4383.0318025282386</v>
      </c>
      <c r="X1633" s="43">
        <v>0</v>
      </c>
      <c r="Y1633" s="43">
        <v>0</v>
      </c>
      <c r="Z1633" s="43">
        <v>4383.0318025282386</v>
      </c>
      <c r="AB1633" s="43">
        <v>106.82055425387041</v>
      </c>
      <c r="AC1633" s="43">
        <v>0</v>
      </c>
      <c r="AD1633" s="43">
        <v>0</v>
      </c>
      <c r="AE1633" s="43">
        <v>106.82055425387041</v>
      </c>
      <c r="AG1633" s="43">
        <v>8060395.4848494306</v>
      </c>
      <c r="AH1633" s="43">
        <v>946734.86934609956</v>
      </c>
      <c r="AI1633" s="43">
        <v>0</v>
      </c>
      <c r="AJ1633" s="43">
        <v>448646327.86625576</v>
      </c>
      <c r="AK1633" s="43">
        <v>456706723.35110521</v>
      </c>
    </row>
    <row r="1634" spans="3:37" x14ac:dyDescent="0.2">
      <c r="C1634" s="43">
        <v>5.9799249737736671E-4</v>
      </c>
      <c r="D1634" s="43">
        <v>5.2546561139279142E-2</v>
      </c>
      <c r="E1634" s="43">
        <v>9.7221995449667311</v>
      </c>
      <c r="F1634" s="43">
        <v>2.7554851110564917</v>
      </c>
      <c r="H1634" s="43">
        <v>9.4276954121230716E-5</v>
      </c>
      <c r="I1634" s="43">
        <v>9.0609391031527431E-2</v>
      </c>
      <c r="J1634" s="43">
        <v>0</v>
      </c>
      <c r="K1634" s="43">
        <v>1</v>
      </c>
      <c r="M1634" s="43">
        <v>7.8682555573678092E-3</v>
      </c>
      <c r="N1634" s="43">
        <v>4.6100678812813212E-2</v>
      </c>
      <c r="O1634" s="43">
        <v>0</v>
      </c>
      <c r="P1634" s="43">
        <v>1</v>
      </c>
      <c r="R1634" s="43">
        <v>594.95265550572856</v>
      </c>
      <c r="S1634" s="43">
        <v>161.74137371492603</v>
      </c>
      <c r="T1634" s="43">
        <v>6867.9662162099285</v>
      </c>
      <c r="U1634" s="43">
        <v>7624.660245430583</v>
      </c>
      <c r="W1634" s="43">
        <v>5784.2484366345425</v>
      </c>
      <c r="X1634" s="43">
        <v>0</v>
      </c>
      <c r="Y1634" s="43">
        <v>0</v>
      </c>
      <c r="Z1634" s="43">
        <v>5784.2484366345425</v>
      </c>
      <c r="AB1634" s="43">
        <v>111.75406655204965</v>
      </c>
      <c r="AC1634" s="43">
        <v>0</v>
      </c>
      <c r="AD1634" s="43">
        <v>0</v>
      </c>
      <c r="AE1634" s="43">
        <v>111.75406655204965</v>
      </c>
      <c r="AG1634" s="43">
        <v>10637232.874970924</v>
      </c>
      <c r="AH1634" s="43">
        <v>1249397.6623130611</v>
      </c>
      <c r="AI1634" s="43">
        <v>0</v>
      </c>
      <c r="AJ1634" s="43">
        <v>469367079.51860851</v>
      </c>
      <c r="AK1634" s="43">
        <v>480004312.39357942</v>
      </c>
    </row>
    <row r="1635" spans="3:37" x14ac:dyDescent="0.2">
      <c r="C1635" s="43">
        <v>6.3232752372788248E-4</v>
      </c>
      <c r="D1635" s="43">
        <v>5.5726940499726707E-2</v>
      </c>
      <c r="E1635" s="43">
        <v>1.1942755140412677</v>
      </c>
      <c r="F1635" s="43">
        <v>4.5785784187612082</v>
      </c>
      <c r="H1635" s="43">
        <v>8.4917284936972427E-5</v>
      </c>
      <c r="I1635" s="43">
        <v>9.0679591308506946E-2</v>
      </c>
      <c r="J1635" s="43">
        <v>0</v>
      </c>
      <c r="K1635" s="43">
        <v>1</v>
      </c>
      <c r="M1635" s="43">
        <v>7.8534149655942187E-3</v>
      </c>
      <c r="N1635" s="43">
        <v>4.7064494500251186E-2</v>
      </c>
      <c r="O1635" s="43">
        <v>0</v>
      </c>
      <c r="P1635" s="43">
        <v>1</v>
      </c>
      <c r="R1635" s="43">
        <v>667.19020076412733</v>
      </c>
      <c r="S1635" s="43">
        <v>145.79681169939573</v>
      </c>
      <c r="T1635" s="43">
        <v>6998.3283813114676</v>
      </c>
      <c r="U1635" s="43">
        <v>7811.3153937749903</v>
      </c>
      <c r="W1635" s="43">
        <v>796.80891998087475</v>
      </c>
      <c r="X1635" s="43">
        <v>0</v>
      </c>
      <c r="Y1635" s="43">
        <v>0</v>
      </c>
      <c r="Z1635" s="43">
        <v>796.80891998087475</v>
      </c>
      <c r="AB1635" s="43">
        <v>255.47239254199064</v>
      </c>
      <c r="AC1635" s="43">
        <v>0</v>
      </c>
      <c r="AD1635" s="43">
        <v>0</v>
      </c>
      <c r="AE1635" s="43">
        <v>255.47239254199064</v>
      </c>
      <c r="AG1635" s="43">
        <v>1465331.6038448287</v>
      </c>
      <c r="AH1635" s="43">
        <v>172110.72671586895</v>
      </c>
      <c r="AI1635" s="43">
        <v>0</v>
      </c>
      <c r="AJ1635" s="43">
        <v>1072984048.6763607</v>
      </c>
      <c r="AK1635" s="43">
        <v>1074449380.2802055</v>
      </c>
    </row>
    <row r="1636" spans="3:37" x14ac:dyDescent="0.2">
      <c r="C1636" s="43">
        <v>6.3086439253445814E-4</v>
      </c>
      <c r="D1636" s="43">
        <v>5.6740079106653463E-2</v>
      </c>
      <c r="E1636" s="43">
        <v>4.739556133012905</v>
      </c>
      <c r="F1636" s="43">
        <v>4.2669118735514626</v>
      </c>
      <c r="H1636" s="43">
        <v>8.6802221363944292E-5</v>
      </c>
      <c r="I1636" s="43">
        <v>0.11137566478629524</v>
      </c>
      <c r="J1636" s="43">
        <v>0</v>
      </c>
      <c r="K1636" s="43">
        <v>1</v>
      </c>
      <c r="M1636" s="43">
        <v>7.9137291985688085E-3</v>
      </c>
      <c r="N1636" s="43">
        <v>4.3926770569708395E-2</v>
      </c>
      <c r="O1636" s="43">
        <v>0</v>
      </c>
      <c r="P1636" s="43">
        <v>1</v>
      </c>
      <c r="R1636" s="43">
        <v>677.7481257160382</v>
      </c>
      <c r="S1636" s="43">
        <v>183.04738184017643</v>
      </c>
      <c r="T1636" s="43">
        <v>6581.9235488578342</v>
      </c>
      <c r="U1636" s="43">
        <v>7442.7190564140492</v>
      </c>
      <c r="W1636" s="43">
        <v>3212.22528587545</v>
      </c>
      <c r="X1636" s="43">
        <v>0</v>
      </c>
      <c r="Y1636" s="43">
        <v>0</v>
      </c>
      <c r="Z1636" s="43">
        <v>3212.22528587545</v>
      </c>
      <c r="AB1636" s="43">
        <v>236.91334371215029</v>
      </c>
      <c r="AC1636" s="43">
        <v>0</v>
      </c>
      <c r="AD1636" s="43">
        <v>0</v>
      </c>
      <c r="AE1636" s="43">
        <v>236.91334371215029</v>
      </c>
      <c r="AG1636" s="43">
        <v>5907282.3007249525</v>
      </c>
      <c r="AH1636" s="43">
        <v>693840.66174909717</v>
      </c>
      <c r="AI1636" s="43">
        <v>0</v>
      </c>
      <c r="AJ1636" s="43">
        <v>995036043.59103119</v>
      </c>
      <c r="AK1636" s="43">
        <v>1000943325.8917562</v>
      </c>
    </row>
    <row r="1637" spans="3:37" x14ac:dyDescent="0.2">
      <c r="C1637" s="43">
        <v>6.0355679925392573E-4</v>
      </c>
      <c r="D1637" s="43">
        <v>5.3245843113485507E-2</v>
      </c>
      <c r="E1637" s="43">
        <v>5.0578500439056695</v>
      </c>
      <c r="F1637" s="43">
        <v>6.8683121273548133</v>
      </c>
      <c r="H1637" s="43">
        <v>9.0848633112927679E-5</v>
      </c>
      <c r="I1637" s="43">
        <v>0.1020903347919232</v>
      </c>
      <c r="J1637" s="43">
        <v>0</v>
      </c>
      <c r="K1637" s="43">
        <v>1</v>
      </c>
      <c r="M1637" s="43">
        <v>7.8586875434110137E-3</v>
      </c>
      <c r="N1637" s="43">
        <v>4.5382584834688093E-2</v>
      </c>
      <c r="O1637" s="43">
        <v>0</v>
      </c>
      <c r="P1637" s="43">
        <v>1</v>
      </c>
      <c r="R1637" s="43">
        <v>608.47988743743986</v>
      </c>
      <c r="S1637" s="43">
        <v>175.60844538144778</v>
      </c>
      <c r="T1637" s="43">
        <v>6752.7647898625228</v>
      </c>
      <c r="U1637" s="43">
        <v>7536.8531226814102</v>
      </c>
      <c r="W1637" s="43">
        <v>3077.600025391172</v>
      </c>
      <c r="X1637" s="43">
        <v>0</v>
      </c>
      <c r="Y1637" s="43">
        <v>0</v>
      </c>
      <c r="Z1637" s="43">
        <v>3077.600025391172</v>
      </c>
      <c r="AB1637" s="43">
        <v>382.07023958896639</v>
      </c>
      <c r="AC1637" s="43">
        <v>0</v>
      </c>
      <c r="AD1637" s="43">
        <v>0</v>
      </c>
      <c r="AE1637" s="43">
        <v>382.07023958896639</v>
      </c>
      <c r="AG1637" s="43">
        <v>5659706.4466943657</v>
      </c>
      <c r="AH1637" s="43">
        <v>664761.60548449319</v>
      </c>
      <c r="AI1637" s="43">
        <v>0</v>
      </c>
      <c r="AJ1637" s="43">
        <v>1604695006.2736588</v>
      </c>
      <c r="AK1637" s="43">
        <v>1610354712.7203531</v>
      </c>
    </row>
    <row r="1638" spans="3:37" x14ac:dyDescent="0.2">
      <c r="C1638" s="43">
        <v>6.156181750281986E-4</v>
      </c>
      <c r="D1638" s="43">
        <v>4.7081865422137763E-2</v>
      </c>
      <c r="E1638" s="43">
        <v>1.1789269250124859</v>
      </c>
      <c r="F1638" s="43">
        <v>3.7709750492346652</v>
      </c>
      <c r="H1638" s="43">
        <v>8.4991007051798707E-5</v>
      </c>
      <c r="I1638" s="43">
        <v>0.11640940963060187</v>
      </c>
      <c r="J1638" s="43">
        <v>0</v>
      </c>
      <c r="K1638" s="43">
        <v>1</v>
      </c>
      <c r="M1638" s="43">
        <v>7.8129247270769739E-3</v>
      </c>
      <c r="N1638" s="43">
        <v>4.4784309361947335E-2</v>
      </c>
      <c r="O1638" s="43">
        <v>0</v>
      </c>
      <c r="P1638" s="43">
        <v>1</v>
      </c>
      <c r="R1638" s="43">
        <v>548.79161545739964</v>
      </c>
      <c r="S1638" s="43">
        <v>187.32831844637647</v>
      </c>
      <c r="T1638" s="43">
        <v>6624.9391570735042</v>
      </c>
      <c r="U1638" s="43">
        <v>7361.05909097728</v>
      </c>
      <c r="W1638" s="43">
        <v>646.98521168382672</v>
      </c>
      <c r="X1638" s="43">
        <v>0</v>
      </c>
      <c r="Y1638" s="43">
        <v>0</v>
      </c>
      <c r="Z1638" s="43">
        <v>646.98521168382672</v>
      </c>
      <c r="AB1638" s="43">
        <v>162.71360248179542</v>
      </c>
      <c r="AC1638" s="43">
        <v>0</v>
      </c>
      <c r="AD1638" s="43">
        <v>0</v>
      </c>
      <c r="AE1638" s="43">
        <v>162.71360248179542</v>
      </c>
      <c r="AG1638" s="43">
        <v>1189805.8042865572</v>
      </c>
      <c r="AH1638" s="43">
        <v>139748.80572370658</v>
      </c>
      <c r="AI1638" s="43">
        <v>0</v>
      </c>
      <c r="AJ1638" s="43">
        <v>683397130.42354071</v>
      </c>
      <c r="AK1638" s="43">
        <v>684586936.22782731</v>
      </c>
    </row>
    <row r="1639" spans="3:37" x14ac:dyDescent="0.2">
      <c r="C1639" s="43">
        <v>5.9848186255457105E-4</v>
      </c>
      <c r="D1639" s="43">
        <v>5.9908698811911409E-2</v>
      </c>
      <c r="E1639" s="43">
        <v>1.3842228251374451</v>
      </c>
      <c r="F1639" s="43">
        <v>2.7889010722361891</v>
      </c>
      <c r="H1639" s="43">
        <v>9.5519064120086483E-5</v>
      </c>
      <c r="I1639" s="43">
        <v>0.10842236166207742</v>
      </c>
      <c r="J1639" s="43">
        <v>0</v>
      </c>
      <c r="K1639" s="43">
        <v>1</v>
      </c>
      <c r="M1639" s="43">
        <v>7.8373168831125176E-3</v>
      </c>
      <c r="N1639" s="43">
        <v>4.655566770851105E-2</v>
      </c>
      <c r="O1639" s="43">
        <v>0</v>
      </c>
      <c r="P1639" s="43">
        <v>1</v>
      </c>
      <c r="R1639" s="43">
        <v>678.86474151851814</v>
      </c>
      <c r="S1639" s="43">
        <v>196.08812523133943</v>
      </c>
      <c r="T1639" s="43">
        <v>6908.4773698378995</v>
      </c>
      <c r="U1639" s="43">
        <v>7783.4302365877575</v>
      </c>
      <c r="W1639" s="43">
        <v>939.70007039096458</v>
      </c>
      <c r="X1639" s="43">
        <v>0</v>
      </c>
      <c r="Y1639" s="43">
        <v>0</v>
      </c>
      <c r="Z1639" s="43">
        <v>939.70007039096458</v>
      </c>
      <c r="AB1639" s="43">
        <v>129.94313944862279</v>
      </c>
      <c r="AC1639" s="43">
        <v>0</v>
      </c>
      <c r="AD1639" s="43">
        <v>0</v>
      </c>
      <c r="AE1639" s="43">
        <v>129.94313944862279</v>
      </c>
      <c r="AG1639" s="43">
        <v>1728108.4294489839</v>
      </c>
      <c r="AH1639" s="43">
        <v>202975.21520444835</v>
      </c>
      <c r="AI1639" s="43">
        <v>0</v>
      </c>
      <c r="AJ1639" s="43">
        <v>545761185.68421566</v>
      </c>
      <c r="AK1639" s="43">
        <v>547489294.11366463</v>
      </c>
    </row>
    <row r="1640" spans="3:37" x14ac:dyDescent="0.2">
      <c r="C1640" s="43">
        <v>5.9324420663070521E-4</v>
      </c>
      <c r="D1640" s="43">
        <v>5.8703280577316108E-2</v>
      </c>
      <c r="E1640" s="43">
        <v>3.2422100715390054</v>
      </c>
      <c r="F1640" s="43">
        <v>1.5417009179483883</v>
      </c>
      <c r="H1640" s="43">
        <v>8.9011385367638278E-5</v>
      </c>
      <c r="I1640" s="43">
        <v>0.10880088985035308</v>
      </c>
      <c r="J1640" s="43">
        <v>0</v>
      </c>
      <c r="K1640" s="43">
        <v>1</v>
      </c>
      <c r="M1640" s="43">
        <v>7.8514084103437076E-3</v>
      </c>
      <c r="N1640" s="43">
        <v>4.4695486575664446E-2</v>
      </c>
      <c r="O1640" s="43">
        <v>0</v>
      </c>
      <c r="P1640" s="43">
        <v>1</v>
      </c>
      <c r="R1640" s="43">
        <v>659.38376598804314</v>
      </c>
      <c r="S1640" s="43">
        <v>183.36666257772552</v>
      </c>
      <c r="T1640" s="43">
        <v>6644.3669786194441</v>
      </c>
      <c r="U1640" s="43">
        <v>7487.1174071852129</v>
      </c>
      <c r="W1640" s="43">
        <v>2137.8606870957519</v>
      </c>
      <c r="X1640" s="43">
        <v>0</v>
      </c>
      <c r="Y1640" s="43">
        <v>0</v>
      </c>
      <c r="Z1640" s="43">
        <v>2137.8606870957519</v>
      </c>
      <c r="AB1640" s="43">
        <v>38.219200670810743</v>
      </c>
      <c r="AC1640" s="43">
        <v>0</v>
      </c>
      <c r="AD1640" s="43">
        <v>0</v>
      </c>
      <c r="AE1640" s="43">
        <v>38.219200670810743</v>
      </c>
      <c r="AG1640" s="43">
        <v>3931525.8035690878</v>
      </c>
      <c r="AH1640" s="43">
        <v>461777.90841268242</v>
      </c>
      <c r="AI1640" s="43">
        <v>0</v>
      </c>
      <c r="AJ1640" s="43">
        <v>160520642.81740513</v>
      </c>
      <c r="AK1640" s="43">
        <v>164452168.62097421</v>
      </c>
    </row>
    <row r="1641" spans="3:37" x14ac:dyDescent="0.2">
      <c r="C1641" s="43">
        <v>6.2032509184895002E-4</v>
      </c>
      <c r="D1641" s="43">
        <v>5.413431156070183E-2</v>
      </c>
      <c r="E1641" s="43">
        <v>2.1959801393882978</v>
      </c>
      <c r="F1641" s="43">
        <v>3.5948428909584234</v>
      </c>
      <c r="H1641" s="43">
        <v>8.8359866588889188E-5</v>
      </c>
      <c r="I1641" s="43">
        <v>0.10986612217933467</v>
      </c>
      <c r="J1641" s="43">
        <v>0</v>
      </c>
      <c r="K1641" s="43">
        <v>1</v>
      </c>
      <c r="M1641" s="43">
        <v>7.85513371792812E-3</v>
      </c>
      <c r="N1641" s="43">
        <v>4.5393365105835158E-2</v>
      </c>
      <c r="O1641" s="43">
        <v>0</v>
      </c>
      <c r="P1641" s="43">
        <v>1</v>
      </c>
      <c r="R1641" s="43">
        <v>635.82022649215799</v>
      </c>
      <c r="S1641" s="43">
        <v>183.80665018039289</v>
      </c>
      <c r="T1641" s="43">
        <v>6751.3144205626204</v>
      </c>
      <c r="U1641" s="43">
        <v>7570.9412972351711</v>
      </c>
      <c r="W1641" s="43">
        <v>1396.2485895981481</v>
      </c>
      <c r="X1641" s="43">
        <v>0</v>
      </c>
      <c r="Y1641" s="43">
        <v>0</v>
      </c>
      <c r="Z1641" s="43">
        <v>1396.2485895981481</v>
      </c>
      <c r="AB1641" s="43">
        <v>176.53433462656034</v>
      </c>
      <c r="AC1641" s="43">
        <v>0</v>
      </c>
      <c r="AD1641" s="43">
        <v>0</v>
      </c>
      <c r="AE1641" s="43">
        <v>176.53433462656034</v>
      </c>
      <c r="AG1641" s="43">
        <v>2567701.1562709943</v>
      </c>
      <c r="AH1641" s="43">
        <v>301589.69535319996</v>
      </c>
      <c r="AI1641" s="43">
        <v>0</v>
      </c>
      <c r="AJ1641" s="43">
        <v>741444205.43155336</v>
      </c>
      <c r="AK1641" s="43">
        <v>744011906.58782434</v>
      </c>
    </row>
    <row r="1642" spans="3:37" x14ac:dyDescent="0.2">
      <c r="C1642" s="43">
        <v>5.9745151568128146E-4</v>
      </c>
      <c r="D1642" s="43">
        <v>6.603383970635246E-2</v>
      </c>
      <c r="E1642" s="43">
        <v>5.2459890173496841</v>
      </c>
      <c r="F1642" s="43">
        <v>3.2516053395708369</v>
      </c>
      <c r="H1642" s="43">
        <v>9.0325104650457178E-5</v>
      </c>
      <c r="I1642" s="43">
        <v>0.10272106938882131</v>
      </c>
      <c r="J1642" s="43">
        <v>0</v>
      </c>
      <c r="K1642" s="43">
        <v>1</v>
      </c>
      <c r="M1642" s="43">
        <v>7.8321856134499802E-3</v>
      </c>
      <c r="N1642" s="43">
        <v>4.5745040844112128E-2</v>
      </c>
      <c r="O1642" s="43">
        <v>0</v>
      </c>
      <c r="P1642" s="43">
        <v>1</v>
      </c>
      <c r="R1642" s="43">
        <v>746.98450159464448</v>
      </c>
      <c r="S1642" s="43">
        <v>175.67516827609577</v>
      </c>
      <c r="T1642" s="43">
        <v>6783.742643980926</v>
      </c>
      <c r="U1642" s="43">
        <v>7706.4023138516659</v>
      </c>
      <c r="W1642" s="43">
        <v>3918.6724914959327</v>
      </c>
      <c r="X1642" s="43">
        <v>0</v>
      </c>
      <c r="Y1642" s="43">
        <v>0</v>
      </c>
      <c r="Z1642" s="43">
        <v>3918.6724914959327</v>
      </c>
      <c r="AB1642" s="43">
        <v>179.96482928328632</v>
      </c>
      <c r="AC1642" s="43">
        <v>0</v>
      </c>
      <c r="AD1642" s="43">
        <v>0</v>
      </c>
      <c r="AE1642" s="43">
        <v>179.96482928328632</v>
      </c>
      <c r="AG1642" s="43">
        <v>7206438.71186102</v>
      </c>
      <c r="AH1642" s="43">
        <v>846433.25816312141</v>
      </c>
      <c r="AI1642" s="43">
        <v>0</v>
      </c>
      <c r="AJ1642" s="43">
        <v>755852282.9898026</v>
      </c>
      <c r="AK1642" s="43">
        <v>763058721.70166361</v>
      </c>
    </row>
    <row r="1643" spans="3:37" x14ac:dyDescent="0.2">
      <c r="C1643" s="43">
        <v>6.3217647996005599E-4</v>
      </c>
      <c r="D1643" s="43">
        <v>5.9566944170299396E-2</v>
      </c>
      <c r="E1643" s="43">
        <v>2.8922060042467259</v>
      </c>
      <c r="F1643" s="43">
        <v>4.9307364010658095</v>
      </c>
      <c r="H1643" s="43">
        <v>8.3192740156643304E-5</v>
      </c>
      <c r="I1643" s="43">
        <v>0.10484810445146209</v>
      </c>
      <c r="J1643" s="43">
        <v>0</v>
      </c>
      <c r="K1643" s="43">
        <v>1</v>
      </c>
      <c r="M1643" s="43">
        <v>7.8431978632703524E-3</v>
      </c>
      <c r="N1643" s="43">
        <v>4.5125437331022838E-2</v>
      </c>
      <c r="O1643" s="43">
        <v>0</v>
      </c>
      <c r="P1643" s="43">
        <v>1</v>
      </c>
      <c r="R1643" s="43">
        <v>712.99425047180523</v>
      </c>
      <c r="S1643" s="43">
        <v>165.15372940816445</v>
      </c>
      <c r="T1643" s="43">
        <v>6701.2677090013995</v>
      </c>
      <c r="U1643" s="43">
        <v>7579.4156888813686</v>
      </c>
      <c r="W1643" s="43">
        <v>2062.1262522079492</v>
      </c>
      <c r="X1643" s="43">
        <v>0</v>
      </c>
      <c r="Y1643" s="43">
        <v>0</v>
      </c>
      <c r="Z1643" s="43">
        <v>2062.1262522079492</v>
      </c>
      <c r="AB1643" s="43">
        <v>299.87739258657695</v>
      </c>
      <c r="AC1643" s="43">
        <v>0</v>
      </c>
      <c r="AD1643" s="43">
        <v>0</v>
      </c>
      <c r="AE1643" s="43">
        <v>299.87739258657695</v>
      </c>
      <c r="AG1643" s="43">
        <v>3792250.1778104184</v>
      </c>
      <c r="AH1643" s="43">
        <v>445419.27047691704</v>
      </c>
      <c r="AI1643" s="43">
        <v>0</v>
      </c>
      <c r="AJ1643" s="43">
        <v>1259485048.8636231</v>
      </c>
      <c r="AK1643" s="43">
        <v>1263277299.0414336</v>
      </c>
    </row>
    <row r="1644" spans="3:37" x14ac:dyDescent="0.2">
      <c r="C1644" s="43">
        <v>6.1201048713976913E-4</v>
      </c>
      <c r="D1644" s="43">
        <v>5.4009923259396651E-2</v>
      </c>
      <c r="E1644" s="43">
        <v>2.9515922688667944</v>
      </c>
      <c r="F1644" s="43">
        <v>2.3086935540304441</v>
      </c>
      <c r="H1644" s="43">
        <v>8.3070344139857767E-5</v>
      </c>
      <c r="I1644" s="43">
        <v>0.12358022470562235</v>
      </c>
      <c r="J1644" s="43">
        <v>0</v>
      </c>
      <c r="K1644" s="43">
        <v>1</v>
      </c>
      <c r="M1644" s="43">
        <v>7.8668054000874399E-3</v>
      </c>
      <c r="N1644" s="43">
        <v>4.5609278488875235E-2</v>
      </c>
      <c r="O1644" s="43">
        <v>0</v>
      </c>
      <c r="P1644" s="43">
        <v>1</v>
      </c>
      <c r="R1644" s="43">
        <v>625.85654323960478</v>
      </c>
      <c r="S1644" s="43">
        <v>194.37363788988137</v>
      </c>
      <c r="T1644" s="43">
        <v>6793.5062928886518</v>
      </c>
      <c r="U1644" s="43">
        <v>7613.7364740181383</v>
      </c>
      <c r="W1644" s="43">
        <v>1847.273334445714</v>
      </c>
      <c r="X1644" s="43">
        <v>0</v>
      </c>
      <c r="Y1644" s="43">
        <v>0</v>
      </c>
      <c r="Z1644" s="43">
        <v>1847.273334445714</v>
      </c>
      <c r="AB1644" s="43">
        <v>87.638823355742787</v>
      </c>
      <c r="AC1644" s="43">
        <v>0</v>
      </c>
      <c r="AD1644" s="43">
        <v>0</v>
      </c>
      <c r="AE1644" s="43">
        <v>87.638823355742787</v>
      </c>
      <c r="AG1644" s="43">
        <v>3397135.6620456679</v>
      </c>
      <c r="AH1644" s="43">
        <v>399011.04024027422</v>
      </c>
      <c r="AI1644" s="43">
        <v>0</v>
      </c>
      <c r="AJ1644" s="43">
        <v>368083058.09411973</v>
      </c>
      <c r="AK1644" s="43">
        <v>371480193.75616539</v>
      </c>
    </row>
    <row r="1645" spans="3:37" x14ac:dyDescent="0.2">
      <c r="C1645" s="43">
        <v>6.4443152201965059E-4</v>
      </c>
      <c r="D1645" s="43">
        <v>5.4343476165888888E-2</v>
      </c>
      <c r="E1645" s="43">
        <v>3.4769893846293423</v>
      </c>
      <c r="F1645" s="43">
        <v>3.4732323489452899</v>
      </c>
      <c r="H1645" s="43">
        <v>8.4558913830524638E-5</v>
      </c>
      <c r="I1645" s="43">
        <v>8.7996189806382713E-2</v>
      </c>
      <c r="J1645" s="43">
        <v>0</v>
      </c>
      <c r="K1645" s="43">
        <v>1</v>
      </c>
      <c r="M1645" s="43">
        <v>7.8423838480671856E-3</v>
      </c>
      <c r="N1645" s="43">
        <v>4.4885127676161894E-2</v>
      </c>
      <c r="O1645" s="43">
        <v>0</v>
      </c>
      <c r="P1645" s="43">
        <v>1</v>
      </c>
      <c r="R1645" s="43">
        <v>663.08096925323548</v>
      </c>
      <c r="S1645" s="43">
        <v>140.88528548653306</v>
      </c>
      <c r="T1645" s="43">
        <v>6664.8891833931493</v>
      </c>
      <c r="U1645" s="43">
        <v>7468.8554381329177</v>
      </c>
      <c r="W1645" s="43">
        <v>2305.5254912432351</v>
      </c>
      <c r="X1645" s="43">
        <v>0</v>
      </c>
      <c r="Y1645" s="43">
        <v>0</v>
      </c>
      <c r="Z1645" s="43">
        <v>2305.5254912432351</v>
      </c>
      <c r="AB1645" s="43">
        <v>175.47500343459959</v>
      </c>
      <c r="AC1645" s="43">
        <v>0</v>
      </c>
      <c r="AD1645" s="43">
        <v>0</v>
      </c>
      <c r="AE1645" s="43">
        <v>175.47500343459959</v>
      </c>
      <c r="AG1645" s="43">
        <v>4239861.378396309</v>
      </c>
      <c r="AH1645" s="43">
        <v>497993.50610853877</v>
      </c>
      <c r="AI1645" s="43">
        <v>0</v>
      </c>
      <c r="AJ1645" s="43">
        <v>736995014.42531824</v>
      </c>
      <c r="AK1645" s="43">
        <v>741234875.80371451</v>
      </c>
    </row>
    <row r="1646" spans="3:37" x14ac:dyDescent="0.2">
      <c r="C1646" s="43">
        <v>6.1342830024702089E-4</v>
      </c>
      <c r="D1646" s="43">
        <v>5.1097204464909805E-2</v>
      </c>
      <c r="E1646" s="43">
        <v>5.6833029761230405</v>
      </c>
      <c r="F1646" s="43">
        <v>2.0374273590317835</v>
      </c>
      <c r="H1646" s="43">
        <v>9.9180349068306306E-5</v>
      </c>
      <c r="I1646" s="43">
        <v>6.8738196164833149E-2</v>
      </c>
      <c r="J1646" s="43">
        <v>0</v>
      </c>
      <c r="K1646" s="43">
        <v>1</v>
      </c>
      <c r="M1646" s="43">
        <v>7.797824756720903E-3</v>
      </c>
      <c r="N1646" s="43">
        <v>4.3036114956939639E-2</v>
      </c>
      <c r="O1646" s="43">
        <v>0</v>
      </c>
      <c r="P1646" s="43">
        <v>1</v>
      </c>
      <c r="R1646" s="43">
        <v>593.47621925876729</v>
      </c>
      <c r="S1646" s="43">
        <v>129.08213394198648</v>
      </c>
      <c r="T1646" s="43">
        <v>6354.0247567873785</v>
      </c>
      <c r="U1646" s="43">
        <v>7076.5831099881325</v>
      </c>
      <c r="W1646" s="43">
        <v>3372.9051631716025</v>
      </c>
      <c r="X1646" s="43">
        <v>0</v>
      </c>
      <c r="Y1646" s="43">
        <v>0</v>
      </c>
      <c r="Z1646" s="43">
        <v>3372.9051631716025</v>
      </c>
      <c r="AB1646" s="43">
        <v>65.878665946935598</v>
      </c>
      <c r="AC1646" s="43">
        <v>0</v>
      </c>
      <c r="AD1646" s="43">
        <v>0</v>
      </c>
      <c r="AE1646" s="43">
        <v>65.878665946935598</v>
      </c>
      <c r="AG1646" s="43">
        <v>6202772.5950725768</v>
      </c>
      <c r="AH1646" s="43">
        <v>728547.51524506614</v>
      </c>
      <c r="AI1646" s="43">
        <v>0</v>
      </c>
      <c r="AJ1646" s="43">
        <v>276690396.97712952</v>
      </c>
      <c r="AK1646" s="43">
        <v>282893169.57220209</v>
      </c>
    </row>
    <row r="1647" spans="3:37" x14ac:dyDescent="0.2">
      <c r="C1647" s="43">
        <v>6.155755366925586E-4</v>
      </c>
      <c r="D1647" s="43">
        <v>5.1751309380821758E-2</v>
      </c>
      <c r="E1647" s="43">
        <v>2.6465913665311156</v>
      </c>
      <c r="F1647" s="43">
        <v>1.6123807113866289</v>
      </c>
      <c r="H1647" s="43">
        <v>8.6559608125515923E-5</v>
      </c>
      <c r="I1647" s="43">
        <v>9.3167468989838423E-2</v>
      </c>
      <c r="J1647" s="43">
        <v>0</v>
      </c>
      <c r="K1647" s="43">
        <v>1</v>
      </c>
      <c r="M1647" s="43">
        <v>7.8437357706576706E-3</v>
      </c>
      <c r="N1647" s="43">
        <v>4.4534257525775257E-2</v>
      </c>
      <c r="O1647" s="43">
        <v>0</v>
      </c>
      <c r="P1647" s="43">
        <v>1</v>
      </c>
      <c r="R1647" s="43">
        <v>603.17740944311959</v>
      </c>
      <c r="S1647" s="43">
        <v>152.6939928963416</v>
      </c>
      <c r="T1647" s="43">
        <v>6613.9292400983513</v>
      </c>
      <c r="U1647" s="43">
        <v>7369.8006424378127</v>
      </c>
      <c r="W1647" s="43">
        <v>1596.3641243187642</v>
      </c>
      <c r="X1647" s="43">
        <v>0</v>
      </c>
      <c r="Y1647" s="43">
        <v>0</v>
      </c>
      <c r="Z1647" s="43">
        <v>1596.3641243187642</v>
      </c>
      <c r="AB1647" s="43">
        <v>39.523040586322004</v>
      </c>
      <c r="AC1647" s="43">
        <v>0</v>
      </c>
      <c r="AD1647" s="43">
        <v>0</v>
      </c>
      <c r="AE1647" s="43">
        <v>39.523040586322004</v>
      </c>
      <c r="AG1647" s="43">
        <v>2935713.6246222071</v>
      </c>
      <c r="AH1647" s="43">
        <v>344814.65085285308</v>
      </c>
      <c r="AI1647" s="43">
        <v>0</v>
      </c>
      <c r="AJ1647" s="43">
        <v>165996770.46255243</v>
      </c>
      <c r="AK1647" s="43">
        <v>168932484.08717462</v>
      </c>
    </row>
    <row r="1648" spans="3:37" x14ac:dyDescent="0.2">
      <c r="C1648" s="43">
        <v>6.0184685504471153E-4</v>
      </c>
      <c r="D1648" s="43">
        <v>6.2364285409169273E-2</v>
      </c>
      <c r="E1648" s="43">
        <v>4.5294255894480209</v>
      </c>
      <c r="F1648" s="43">
        <v>2.543695168220943</v>
      </c>
      <c r="H1648" s="43">
        <v>8.3042789017993271E-5</v>
      </c>
      <c r="I1648" s="43">
        <v>0.11369691397857451</v>
      </c>
      <c r="J1648" s="43">
        <v>0</v>
      </c>
      <c r="K1648" s="43">
        <v>1</v>
      </c>
      <c r="M1648" s="43">
        <v>7.8479496687723933E-3</v>
      </c>
      <c r="N1648" s="43">
        <v>4.3956065409699353E-2</v>
      </c>
      <c r="O1648" s="43">
        <v>0</v>
      </c>
      <c r="P1648" s="43">
        <v>1</v>
      </c>
      <c r="R1648" s="43">
        <v>710.66400433508625</v>
      </c>
      <c r="S1648" s="43">
        <v>178.76931516746586</v>
      </c>
      <c r="T1648" s="43">
        <v>6531.5671012069752</v>
      </c>
      <c r="U1648" s="43">
        <v>7421.0004207095271</v>
      </c>
      <c r="W1648" s="43">
        <v>3218.8997267349387</v>
      </c>
      <c r="X1648" s="43">
        <v>0</v>
      </c>
      <c r="Y1648" s="43">
        <v>0</v>
      </c>
      <c r="Z1648" s="43">
        <v>3218.8997267349387</v>
      </c>
      <c r="AB1648" s="43">
        <v>117.38419910010634</v>
      </c>
      <c r="AC1648" s="43">
        <v>0</v>
      </c>
      <c r="AD1648" s="43">
        <v>0</v>
      </c>
      <c r="AE1648" s="43">
        <v>117.38419910010634</v>
      </c>
      <c r="AG1648" s="43">
        <v>5919556.5974655524</v>
      </c>
      <c r="AH1648" s="43">
        <v>695282.34097474674</v>
      </c>
      <c r="AI1648" s="43">
        <v>0</v>
      </c>
      <c r="AJ1648" s="43">
        <v>493013636.22044665</v>
      </c>
      <c r="AK1648" s="43">
        <v>498933192.81791222</v>
      </c>
    </row>
    <row r="1649" spans="3:37" x14ac:dyDescent="0.2">
      <c r="C1649" s="43">
        <v>6.1991691045437669E-4</v>
      </c>
      <c r="D1649" s="43">
        <v>6.0310068189902588E-2</v>
      </c>
      <c r="E1649" s="43">
        <v>6.4067637279992153</v>
      </c>
      <c r="F1649" s="43">
        <v>1.4732897270567864</v>
      </c>
      <c r="H1649" s="43">
        <v>8.2539651527852682E-5</v>
      </c>
      <c r="I1649" s="43">
        <v>8.5197865461445491E-2</v>
      </c>
      <c r="J1649" s="43">
        <v>0</v>
      </c>
      <c r="K1649" s="43">
        <v>1</v>
      </c>
      <c r="M1649" s="43">
        <v>7.8557017028851872E-3</v>
      </c>
      <c r="N1649" s="43">
        <v>4.6511457343718421E-2</v>
      </c>
      <c r="O1649" s="43">
        <v>0</v>
      </c>
      <c r="P1649" s="43">
        <v>1</v>
      </c>
      <c r="R1649" s="43">
        <v>707.88983443462268</v>
      </c>
      <c r="S1649" s="43">
        <v>133.14771505566424</v>
      </c>
      <c r="T1649" s="43">
        <v>6918.1074696282149</v>
      </c>
      <c r="U1649" s="43">
        <v>7759.1450191185013</v>
      </c>
      <c r="W1649" s="43">
        <v>4535.282914675111</v>
      </c>
      <c r="X1649" s="43">
        <v>0</v>
      </c>
      <c r="Y1649" s="43">
        <v>0</v>
      </c>
      <c r="Z1649" s="43">
        <v>4535.282914675111</v>
      </c>
      <c r="AB1649" s="43">
        <v>35.848957558264487</v>
      </c>
      <c r="AC1649" s="43">
        <v>0</v>
      </c>
      <c r="AD1649" s="43">
        <v>0</v>
      </c>
      <c r="AE1649" s="43">
        <v>35.848957558264487</v>
      </c>
      <c r="AG1649" s="43">
        <v>8340385.2800875288</v>
      </c>
      <c r="AH1649" s="43">
        <v>979621.10956982395</v>
      </c>
      <c r="AI1649" s="43">
        <v>0</v>
      </c>
      <c r="AJ1649" s="43">
        <v>150565621.74471083</v>
      </c>
      <c r="AK1649" s="43">
        <v>158906007.02479836</v>
      </c>
    </row>
    <row r="1650" spans="3:37" x14ac:dyDescent="0.2">
      <c r="C1650" s="43">
        <v>5.9461433487698696E-4</v>
      </c>
      <c r="D1650" s="43">
        <v>5.59564380333053E-2</v>
      </c>
      <c r="E1650" s="43">
        <v>3.3445612648527963</v>
      </c>
      <c r="F1650" s="43">
        <v>9.5318195006483464</v>
      </c>
      <c r="H1650" s="43">
        <v>8.9549075090567288E-5</v>
      </c>
      <c r="I1650" s="43">
        <v>0.10179435578080676</v>
      </c>
      <c r="J1650" s="43">
        <v>0</v>
      </c>
      <c r="K1650" s="43">
        <v>1</v>
      </c>
      <c r="M1650" s="43">
        <v>7.877272257733825E-3</v>
      </c>
      <c r="N1650" s="43">
        <v>4.5627969178151463E-2</v>
      </c>
      <c r="O1650" s="43">
        <v>0</v>
      </c>
      <c r="P1650" s="43">
        <v>1</v>
      </c>
      <c r="R1650" s="43">
        <v>629.9815184698291</v>
      </c>
      <c r="S1650" s="43">
        <v>172.594588815582</v>
      </c>
      <c r="T1650" s="43">
        <v>6805.3328001302143</v>
      </c>
      <c r="U1650" s="43">
        <v>7607.9089074156254</v>
      </c>
      <c r="W1650" s="43">
        <v>2107.0117842473369</v>
      </c>
      <c r="X1650" s="43">
        <v>0</v>
      </c>
      <c r="Y1650" s="43">
        <v>0</v>
      </c>
      <c r="Z1650" s="43">
        <v>2107.0117842473369</v>
      </c>
      <c r="AB1650" s="43">
        <v>575.11308066319702</v>
      </c>
      <c r="AC1650" s="43">
        <v>0</v>
      </c>
      <c r="AD1650" s="43">
        <v>0</v>
      </c>
      <c r="AE1650" s="43">
        <v>575.11308066319702</v>
      </c>
      <c r="AG1650" s="43">
        <v>3874794.6712308526</v>
      </c>
      <c r="AH1650" s="43">
        <v>455114.54539742478</v>
      </c>
      <c r="AI1650" s="43">
        <v>0</v>
      </c>
      <c r="AJ1650" s="43">
        <v>2415474938.7854276</v>
      </c>
      <c r="AK1650" s="43">
        <v>2419349733.4566584</v>
      </c>
    </row>
    <row r="1651" spans="3:37" x14ac:dyDescent="0.2">
      <c r="C1651" s="43">
        <v>6.0413561468186021E-4</v>
      </c>
      <c r="D1651" s="43">
        <v>5.3443122038099374E-2</v>
      </c>
      <c r="E1651" s="43">
        <v>8.0387003279118439</v>
      </c>
      <c r="F1651" s="43">
        <v>1.947213619016495</v>
      </c>
      <c r="H1651" s="43">
        <v>9.0945432133282544E-5</v>
      </c>
      <c r="I1651" s="43">
        <v>9.3051103229913334E-2</v>
      </c>
      <c r="J1651" s="43">
        <v>0</v>
      </c>
      <c r="K1651" s="43">
        <v>1</v>
      </c>
      <c r="M1651" s="43">
        <v>7.8856015613470998E-3</v>
      </c>
      <c r="N1651" s="43">
        <v>4.6530166977119869E-2</v>
      </c>
      <c r="O1651" s="43">
        <v>0</v>
      </c>
      <c r="P1651" s="43">
        <v>1</v>
      </c>
      <c r="R1651" s="43">
        <v>611.3200393138136</v>
      </c>
      <c r="S1651" s="43">
        <v>160.23035327635415</v>
      </c>
      <c r="T1651" s="43">
        <v>6947.2321783397774</v>
      </c>
      <c r="U1651" s="43">
        <v>7718.782570929945</v>
      </c>
      <c r="W1651" s="43">
        <v>4914.2186004910345</v>
      </c>
      <c r="X1651" s="43">
        <v>0</v>
      </c>
      <c r="Y1651" s="43">
        <v>0</v>
      </c>
      <c r="Z1651" s="43">
        <v>4914.2186004910345</v>
      </c>
      <c r="AB1651" s="43">
        <v>61.958421349284542</v>
      </c>
      <c r="AC1651" s="43">
        <v>0</v>
      </c>
      <c r="AD1651" s="43">
        <v>0</v>
      </c>
      <c r="AE1651" s="43">
        <v>61.958421349284542</v>
      </c>
      <c r="AG1651" s="43">
        <v>9037248.0063030124</v>
      </c>
      <c r="AH1651" s="43">
        <v>1061471.2177060635</v>
      </c>
      <c r="AI1651" s="43">
        <v>0</v>
      </c>
      <c r="AJ1651" s="43">
        <v>260225369.66699508</v>
      </c>
      <c r="AK1651" s="43">
        <v>269262617.67329812</v>
      </c>
    </row>
    <row r="1652" spans="3:37" x14ac:dyDescent="0.2">
      <c r="C1652" s="43">
        <v>6.2883226348942056E-4</v>
      </c>
      <c r="D1652" s="43">
        <v>5.8561412763248999E-2</v>
      </c>
      <c r="E1652" s="43">
        <v>2.7374247582063451</v>
      </c>
      <c r="F1652" s="43">
        <v>2.7856363811991329</v>
      </c>
      <c r="H1652" s="43">
        <v>9.7098703932263497E-5</v>
      </c>
      <c r="I1652" s="43">
        <v>7.5619480791815394E-2</v>
      </c>
      <c r="J1652" s="43">
        <v>0</v>
      </c>
      <c r="K1652" s="43">
        <v>1</v>
      </c>
      <c r="M1652" s="43">
        <v>7.8167044721721979E-3</v>
      </c>
      <c r="N1652" s="43">
        <v>4.6623068348497942E-2</v>
      </c>
      <c r="O1652" s="43">
        <v>0</v>
      </c>
      <c r="P1652" s="43">
        <v>1</v>
      </c>
      <c r="R1652" s="43">
        <v>697.25033890108068</v>
      </c>
      <c r="S1652" s="43">
        <v>139.02390942532696</v>
      </c>
      <c r="T1652" s="43">
        <v>6900.2832331626214</v>
      </c>
      <c r="U1652" s="43">
        <v>7736.5574814890288</v>
      </c>
      <c r="W1652" s="43">
        <v>1908.670340375583</v>
      </c>
      <c r="X1652" s="43">
        <v>0</v>
      </c>
      <c r="Y1652" s="43">
        <v>0</v>
      </c>
      <c r="Z1652" s="43">
        <v>1908.670340375583</v>
      </c>
      <c r="AB1652" s="43">
        <v>133.21880619813584</v>
      </c>
      <c r="AC1652" s="43">
        <v>0</v>
      </c>
      <c r="AD1652" s="43">
        <v>0</v>
      </c>
      <c r="AE1652" s="43">
        <v>133.21880619813584</v>
      </c>
      <c r="AG1652" s="43">
        <v>3510044.7559506972</v>
      </c>
      <c r="AH1652" s="43">
        <v>412272.79352112592</v>
      </c>
      <c r="AI1652" s="43">
        <v>0</v>
      </c>
      <c r="AJ1652" s="43">
        <v>559518986.03217053</v>
      </c>
      <c r="AK1652" s="43">
        <v>563029030.78812122</v>
      </c>
    </row>
    <row r="1653" spans="3:37" x14ac:dyDescent="0.2">
      <c r="C1653" s="43">
        <v>5.9668009781263748E-4</v>
      </c>
      <c r="D1653" s="43">
        <v>5.5304364712565057E-2</v>
      </c>
      <c r="E1653" s="43">
        <v>10.414379929076281</v>
      </c>
      <c r="F1653" s="43">
        <v>1.4563990908702853</v>
      </c>
      <c r="H1653" s="43">
        <v>8.8220245467641052E-5</v>
      </c>
      <c r="I1653" s="43">
        <v>9.5061725330647828E-2</v>
      </c>
      <c r="J1653" s="43">
        <v>0</v>
      </c>
      <c r="K1653" s="43">
        <v>1</v>
      </c>
      <c r="M1653" s="43">
        <v>7.9533527755860645E-3</v>
      </c>
      <c r="N1653" s="43">
        <v>4.4531928286848765E-2</v>
      </c>
      <c r="O1653" s="43">
        <v>0</v>
      </c>
      <c r="P1653" s="43">
        <v>1</v>
      </c>
      <c r="R1653" s="43">
        <v>624.80332626977633</v>
      </c>
      <c r="S1653" s="43">
        <v>158.78750578464292</v>
      </c>
      <c r="T1653" s="43">
        <v>6706.0088164665567</v>
      </c>
      <c r="U1653" s="43">
        <v>7489.5996485209762</v>
      </c>
      <c r="W1653" s="43">
        <v>6506.939220724058</v>
      </c>
      <c r="X1653" s="43">
        <v>0</v>
      </c>
      <c r="Y1653" s="43">
        <v>0</v>
      </c>
      <c r="Z1653" s="43">
        <v>6506.939220724058</v>
      </c>
      <c r="AB1653" s="43">
        <v>30.512084698801409</v>
      </c>
      <c r="AC1653" s="43">
        <v>0</v>
      </c>
      <c r="AD1653" s="43">
        <v>0</v>
      </c>
      <c r="AE1653" s="43">
        <v>30.512084698801409</v>
      </c>
      <c r="AG1653" s="43">
        <v>11966261.226911543</v>
      </c>
      <c r="AH1653" s="43">
        <v>1405498.8716763966</v>
      </c>
      <c r="AI1653" s="43">
        <v>0</v>
      </c>
      <c r="AJ1653" s="43">
        <v>128150755.73496592</v>
      </c>
      <c r="AK1653" s="43">
        <v>140117016.96187747</v>
      </c>
    </row>
    <row r="1654" spans="3:37" x14ac:dyDescent="0.2">
      <c r="C1654" s="43">
        <v>6.1112392254059067E-4</v>
      </c>
      <c r="D1654" s="43">
        <v>5.9315462853702594E-2</v>
      </c>
      <c r="E1654" s="43">
        <v>4.9380975600452333</v>
      </c>
      <c r="F1654" s="43">
        <v>3.5362146753043922</v>
      </c>
      <c r="H1654" s="43">
        <v>1.0027304002124815E-4</v>
      </c>
      <c r="I1654" s="43">
        <v>8.6137248868997804E-2</v>
      </c>
      <c r="J1654" s="43">
        <v>0</v>
      </c>
      <c r="K1654" s="43">
        <v>1</v>
      </c>
      <c r="M1654" s="43">
        <v>7.8429057181904609E-3</v>
      </c>
      <c r="N1654" s="43">
        <v>4.3569529020404292E-2</v>
      </c>
      <c r="O1654" s="43">
        <v>0</v>
      </c>
      <c r="P1654" s="43">
        <v>1</v>
      </c>
      <c r="R1654" s="43">
        <v>686.34042771329644</v>
      </c>
      <c r="S1654" s="43">
        <v>163.53757416905469</v>
      </c>
      <c r="T1654" s="43">
        <v>6469.9694848195495</v>
      </c>
      <c r="U1654" s="43">
        <v>7319.8474867019004</v>
      </c>
      <c r="W1654" s="43">
        <v>3389.2159914514309</v>
      </c>
      <c r="X1654" s="43">
        <v>0</v>
      </c>
      <c r="Y1654" s="43">
        <v>0</v>
      </c>
      <c r="Z1654" s="43">
        <v>3389.2159914514309</v>
      </c>
      <c r="AB1654" s="43">
        <v>186.25561315726367</v>
      </c>
      <c r="AC1654" s="43">
        <v>0</v>
      </c>
      <c r="AD1654" s="43">
        <v>0</v>
      </c>
      <c r="AE1654" s="43">
        <v>186.25561315726367</v>
      </c>
      <c r="AG1654" s="43">
        <v>6232768.2082791813</v>
      </c>
      <c r="AH1654" s="43">
        <v>732070.65415350907</v>
      </c>
      <c r="AI1654" s="43">
        <v>0</v>
      </c>
      <c r="AJ1654" s="43">
        <v>782273575.26050735</v>
      </c>
      <c r="AK1654" s="43">
        <v>788506343.46878648</v>
      </c>
    </row>
    <row r="1655" spans="3:37" x14ac:dyDescent="0.2">
      <c r="C1655" s="43">
        <v>6.1860741099617478E-4</v>
      </c>
      <c r="D1655" s="43">
        <v>5.4202903107768541E-2</v>
      </c>
      <c r="E1655" s="43">
        <v>7.9429806565341048</v>
      </c>
      <c r="F1655" s="43">
        <v>2.3301572838040356</v>
      </c>
      <c r="H1655" s="43">
        <v>9.0543632363049298E-5</v>
      </c>
      <c r="I1655" s="43">
        <v>0.12356653340909407</v>
      </c>
      <c r="J1655" s="43">
        <v>0</v>
      </c>
      <c r="K1655" s="43">
        <v>1</v>
      </c>
      <c r="M1655" s="43">
        <v>7.7918842006318798E-3</v>
      </c>
      <c r="N1655" s="43">
        <v>4.5332019145231175E-2</v>
      </c>
      <c r="O1655" s="43">
        <v>0</v>
      </c>
      <c r="P1655" s="43">
        <v>1</v>
      </c>
      <c r="R1655" s="43">
        <v>634.8630326805328</v>
      </c>
      <c r="S1655" s="43">
        <v>211.8366739509774</v>
      </c>
      <c r="T1655" s="43">
        <v>6687.902389760714</v>
      </c>
      <c r="U1655" s="43">
        <v>7534.6020963922238</v>
      </c>
      <c r="W1655" s="43">
        <v>5042.7047881300514</v>
      </c>
      <c r="X1655" s="43">
        <v>0</v>
      </c>
      <c r="Y1655" s="43">
        <v>0</v>
      </c>
      <c r="Z1655" s="43">
        <v>5042.7047881300514</v>
      </c>
      <c r="AB1655" s="43">
        <v>90.358042523758542</v>
      </c>
      <c r="AC1655" s="43">
        <v>0</v>
      </c>
      <c r="AD1655" s="43">
        <v>0</v>
      </c>
      <c r="AE1655" s="43">
        <v>90.358042523758542</v>
      </c>
      <c r="AG1655" s="43">
        <v>9273534.1053711642</v>
      </c>
      <c r="AH1655" s="43">
        <v>1089224.2342360911</v>
      </c>
      <c r="AI1655" s="43">
        <v>0</v>
      </c>
      <c r="AJ1655" s="43">
        <v>379503778.59978586</v>
      </c>
      <c r="AK1655" s="43">
        <v>388777312.70515704</v>
      </c>
    </row>
    <row r="1656" spans="3:37" x14ac:dyDescent="0.2">
      <c r="C1656" s="43">
        <v>6.0006587072920813E-4</v>
      </c>
      <c r="D1656" s="43">
        <v>5.4061183560302213E-2</v>
      </c>
      <c r="E1656" s="43">
        <v>4.6112832197384721</v>
      </c>
      <c r="F1656" s="43">
        <v>2.3154216565009818</v>
      </c>
      <c r="H1656" s="43">
        <v>8.8255728031449851E-5</v>
      </c>
      <c r="I1656" s="43">
        <v>9.1492966079470134E-2</v>
      </c>
      <c r="J1656" s="43">
        <v>0</v>
      </c>
      <c r="K1656" s="43">
        <v>1</v>
      </c>
      <c r="M1656" s="43">
        <v>7.8223844100983164E-3</v>
      </c>
      <c r="N1656" s="43">
        <v>4.8425863241376432E-2</v>
      </c>
      <c r="O1656" s="43">
        <v>0</v>
      </c>
      <c r="P1656" s="43">
        <v>1</v>
      </c>
      <c r="R1656" s="43">
        <v>614.22409463126132</v>
      </c>
      <c r="S1656" s="43">
        <v>152.88785292105464</v>
      </c>
      <c r="T1656" s="43">
        <v>7172.3074582671434</v>
      </c>
      <c r="U1656" s="43">
        <v>7939.4194058194589</v>
      </c>
      <c r="W1656" s="43">
        <v>2832.3612607321907</v>
      </c>
      <c r="X1656" s="43">
        <v>0</v>
      </c>
      <c r="Y1656" s="43">
        <v>0</v>
      </c>
      <c r="Z1656" s="43">
        <v>2832.3612607321907</v>
      </c>
      <c r="AB1656" s="43">
        <v>86.452113334425633</v>
      </c>
      <c r="AC1656" s="43">
        <v>0</v>
      </c>
      <c r="AD1656" s="43">
        <v>0</v>
      </c>
      <c r="AE1656" s="43">
        <v>86.452113334425633</v>
      </c>
      <c r="AG1656" s="43">
        <v>5208712.3584864987</v>
      </c>
      <c r="AH1656" s="43">
        <v>611790.03231815319</v>
      </c>
      <c r="AI1656" s="43">
        <v>0</v>
      </c>
      <c r="AJ1656" s="43">
        <v>363098876.00458765</v>
      </c>
      <c r="AK1656" s="43">
        <v>368307588.36307412</v>
      </c>
    </row>
    <row r="1657" spans="3:37" x14ac:dyDescent="0.2">
      <c r="C1657" s="43">
        <v>6.3616129981303171E-4</v>
      </c>
      <c r="D1657" s="43">
        <v>5.6427283156558428E-2</v>
      </c>
      <c r="E1657" s="43">
        <v>5.4126369587340335</v>
      </c>
      <c r="F1657" s="43">
        <v>3.3962162812620877</v>
      </c>
      <c r="H1657" s="43">
        <v>8.2055615390132895E-5</v>
      </c>
      <c r="I1657" s="43">
        <v>9.4249853776562545E-2</v>
      </c>
      <c r="J1657" s="43">
        <v>0</v>
      </c>
      <c r="K1657" s="43">
        <v>1</v>
      </c>
      <c r="M1657" s="43">
        <v>7.8379824118513398E-3</v>
      </c>
      <c r="N1657" s="43">
        <v>4.4291816574419718E-2</v>
      </c>
      <c r="O1657" s="43">
        <v>0</v>
      </c>
      <c r="P1657" s="43">
        <v>1</v>
      </c>
      <c r="R1657" s="43">
        <v>679.67102980743539</v>
      </c>
      <c r="S1657" s="43">
        <v>146.43043912561538</v>
      </c>
      <c r="T1657" s="43">
        <v>6573.0986470519501</v>
      </c>
      <c r="U1657" s="43">
        <v>7399.2001159850006</v>
      </c>
      <c r="W1657" s="43">
        <v>3678.8125357165459</v>
      </c>
      <c r="X1657" s="43">
        <v>0</v>
      </c>
      <c r="Y1657" s="43">
        <v>0</v>
      </c>
      <c r="Z1657" s="43">
        <v>3678.8125357165459</v>
      </c>
      <c r="AB1657" s="43">
        <v>174.26435026536186</v>
      </c>
      <c r="AC1657" s="43">
        <v>0</v>
      </c>
      <c r="AD1657" s="43">
        <v>0</v>
      </c>
      <c r="AE1657" s="43">
        <v>174.26435026536186</v>
      </c>
      <c r="AG1657" s="43">
        <v>6765336.2531827278</v>
      </c>
      <c r="AH1657" s="43">
        <v>794623.50771477388</v>
      </c>
      <c r="AI1657" s="43">
        <v>0</v>
      </c>
      <c r="AJ1657" s="43">
        <v>731910271.11451983</v>
      </c>
      <c r="AK1657" s="43">
        <v>738675607.3677026</v>
      </c>
    </row>
    <row r="1658" spans="3:37" x14ac:dyDescent="0.2">
      <c r="C1658" s="43">
        <v>5.8650200169325223E-4</v>
      </c>
      <c r="D1658" s="43">
        <v>5.4779099770077111E-2</v>
      </c>
      <c r="E1658" s="43">
        <v>2.3908280630730721</v>
      </c>
      <c r="F1658" s="43">
        <v>2.8857336249372234</v>
      </c>
      <c r="H1658" s="43">
        <v>9.1579690720156037E-5</v>
      </c>
      <c r="I1658" s="43">
        <v>0.12427842684753077</v>
      </c>
      <c r="J1658" s="43">
        <v>0</v>
      </c>
      <c r="K1658" s="43">
        <v>1</v>
      </c>
      <c r="M1658" s="43">
        <v>7.8843080010472244E-3</v>
      </c>
      <c r="N1658" s="43">
        <v>4.3881192755538097E-2</v>
      </c>
      <c r="O1658" s="43">
        <v>0</v>
      </c>
      <c r="P1658" s="43">
        <v>1</v>
      </c>
      <c r="R1658" s="43">
        <v>608.31253024602438</v>
      </c>
      <c r="S1658" s="43">
        <v>215.49504691080733</v>
      </c>
      <c r="T1658" s="43">
        <v>6550.649736238599</v>
      </c>
      <c r="U1658" s="43">
        <v>7374.4573133954309</v>
      </c>
      <c r="W1658" s="43">
        <v>1454.3706684311821</v>
      </c>
      <c r="X1658" s="43">
        <v>0</v>
      </c>
      <c r="Y1658" s="43">
        <v>0</v>
      </c>
      <c r="Z1658" s="43">
        <v>1454.3706684311821</v>
      </c>
      <c r="AB1658" s="43">
        <v>122.74134702484598</v>
      </c>
      <c r="AC1658" s="43">
        <v>0</v>
      </c>
      <c r="AD1658" s="43">
        <v>0</v>
      </c>
      <c r="AE1658" s="43">
        <v>122.74134702484598</v>
      </c>
      <c r="AG1658" s="43">
        <v>2674587.6592449439</v>
      </c>
      <c r="AH1658" s="43">
        <v>314144.06438113534</v>
      </c>
      <c r="AI1658" s="43">
        <v>0</v>
      </c>
      <c r="AJ1658" s="43">
        <v>515513657.50435311</v>
      </c>
      <c r="AK1658" s="43">
        <v>518188245.16359806</v>
      </c>
    </row>
    <row r="1659" spans="3:37" x14ac:dyDescent="0.2">
      <c r="C1659" s="43">
        <v>6.2238702505523769E-4</v>
      </c>
      <c r="D1659" s="43">
        <v>5.6499408739934864E-2</v>
      </c>
      <c r="E1659" s="43">
        <v>2.8569132561171688</v>
      </c>
      <c r="F1659" s="43">
        <v>2.4673664561797768</v>
      </c>
      <c r="H1659" s="43">
        <v>8.3169230787597423E-5</v>
      </c>
      <c r="I1659" s="43">
        <v>0.10391322354328514</v>
      </c>
      <c r="J1659" s="43">
        <v>0</v>
      </c>
      <c r="K1659" s="43">
        <v>1</v>
      </c>
      <c r="M1659" s="43">
        <v>7.7833397097863306E-3</v>
      </c>
      <c r="N1659" s="43">
        <v>4.8087920461191036E-2</v>
      </c>
      <c r="O1659" s="43">
        <v>0</v>
      </c>
      <c r="P1659" s="43">
        <v>1</v>
      </c>
      <c r="R1659" s="43">
        <v>665.80462260861134</v>
      </c>
      <c r="S1659" s="43">
        <v>163.63487727486918</v>
      </c>
      <c r="T1659" s="43">
        <v>7086.7050118675434</v>
      </c>
      <c r="U1659" s="43">
        <v>7916.1445117510239</v>
      </c>
      <c r="W1659" s="43">
        <v>1902.1460523146307</v>
      </c>
      <c r="X1659" s="43">
        <v>0</v>
      </c>
      <c r="Y1659" s="43">
        <v>0</v>
      </c>
      <c r="Z1659" s="43">
        <v>1902.1460523146307</v>
      </c>
      <c r="AB1659" s="43">
        <v>104.53679254562836</v>
      </c>
      <c r="AC1659" s="43">
        <v>0</v>
      </c>
      <c r="AD1659" s="43">
        <v>0</v>
      </c>
      <c r="AE1659" s="43">
        <v>104.53679254562836</v>
      </c>
      <c r="AG1659" s="43">
        <v>3498046.5902066058</v>
      </c>
      <c r="AH1659" s="43">
        <v>410863.54729996022</v>
      </c>
      <c r="AI1659" s="43">
        <v>0</v>
      </c>
      <c r="AJ1659" s="43">
        <v>439054528.69163913</v>
      </c>
      <c r="AK1659" s="43">
        <v>442552575.28184575</v>
      </c>
    </row>
    <row r="1660" spans="3:37" x14ac:dyDescent="0.2">
      <c r="C1660" s="43">
        <v>6.1999092840714365E-4</v>
      </c>
      <c r="D1660" s="43">
        <v>4.7911920278062431E-2</v>
      </c>
      <c r="E1660" s="43">
        <v>4.7279873603054243</v>
      </c>
      <c r="F1660" s="43">
        <v>1.8395102495453324</v>
      </c>
      <c r="H1660" s="43">
        <v>9.1104183404966399E-5</v>
      </c>
      <c r="I1660" s="43">
        <v>7.8277849197531446E-2</v>
      </c>
      <c r="J1660" s="43">
        <v>0</v>
      </c>
      <c r="K1660" s="43">
        <v>1</v>
      </c>
      <c r="M1660" s="43">
        <v>7.8649711146988599E-3</v>
      </c>
      <c r="N1660" s="43">
        <v>4.4509386271716134E-2</v>
      </c>
      <c r="O1660" s="43">
        <v>0</v>
      </c>
      <c r="P1660" s="43">
        <v>1</v>
      </c>
      <c r="R1660" s="43">
        <v>562.43363567262691</v>
      </c>
      <c r="S1660" s="43">
        <v>135.02667605795659</v>
      </c>
      <c r="T1660" s="43">
        <v>6628.131417374645</v>
      </c>
      <c r="U1660" s="43">
        <v>7325.5917291052283</v>
      </c>
      <c r="W1660" s="43">
        <v>2659.1791204708061</v>
      </c>
      <c r="X1660" s="43">
        <v>0</v>
      </c>
      <c r="Y1660" s="43">
        <v>0</v>
      </c>
      <c r="Z1660" s="43">
        <v>2659.1791204708061</v>
      </c>
      <c r="AB1660" s="43">
        <v>50.522061796475064</v>
      </c>
      <c r="AC1660" s="43">
        <v>0</v>
      </c>
      <c r="AD1660" s="43">
        <v>0</v>
      </c>
      <c r="AE1660" s="43">
        <v>50.522061796475064</v>
      </c>
      <c r="AG1660" s="43">
        <v>4890230.4025458125</v>
      </c>
      <c r="AH1660" s="43">
        <v>574382.69002169417</v>
      </c>
      <c r="AI1660" s="43">
        <v>0</v>
      </c>
      <c r="AJ1660" s="43">
        <v>212192659.54519528</v>
      </c>
      <c r="AK1660" s="43">
        <v>217082889.94774109</v>
      </c>
    </row>
    <row r="1661" spans="3:37" x14ac:dyDescent="0.2">
      <c r="C1661" s="43">
        <v>6.3545830739408782E-4</v>
      </c>
      <c r="D1661" s="43">
        <v>6.0571067430601255E-2</v>
      </c>
      <c r="E1661" s="43">
        <v>2.3033338360590028</v>
      </c>
      <c r="F1661" s="43">
        <v>4.4388901289668707</v>
      </c>
      <c r="H1661" s="43">
        <v>9.5388976389609859E-5</v>
      </c>
      <c r="I1661" s="43">
        <v>0.10909567365990125</v>
      </c>
      <c r="J1661" s="43">
        <v>0</v>
      </c>
      <c r="K1661" s="43">
        <v>1</v>
      </c>
      <c r="M1661" s="43">
        <v>7.8719173154893074E-3</v>
      </c>
      <c r="N1661" s="43">
        <v>4.6921827321687037E-2</v>
      </c>
      <c r="O1661" s="43">
        <v>0</v>
      </c>
      <c r="P1661" s="43">
        <v>1</v>
      </c>
      <c r="R1661" s="43">
        <v>728.77700613644845</v>
      </c>
      <c r="S1661" s="43">
        <v>197.03713751393425</v>
      </c>
      <c r="T1661" s="43">
        <v>6993.5520812238747</v>
      </c>
      <c r="U1661" s="43">
        <v>7919.3662248742576</v>
      </c>
      <c r="W1661" s="43">
        <v>1678.6167371758613</v>
      </c>
      <c r="X1661" s="43">
        <v>0</v>
      </c>
      <c r="Y1661" s="43">
        <v>0</v>
      </c>
      <c r="Z1661" s="43">
        <v>1678.6167371758613</v>
      </c>
      <c r="AB1661" s="43">
        <v>268.16169363041075</v>
      </c>
      <c r="AC1661" s="43">
        <v>0</v>
      </c>
      <c r="AD1661" s="43">
        <v>0</v>
      </c>
      <c r="AE1661" s="43">
        <v>268.16169363041075</v>
      </c>
      <c r="AG1661" s="43">
        <v>3086976.1796664088</v>
      </c>
      <c r="AH1661" s="43">
        <v>362581.21522998606</v>
      </c>
      <c r="AI1661" s="43">
        <v>0</v>
      </c>
      <c r="AJ1661" s="43">
        <v>1126279113.2477252</v>
      </c>
      <c r="AK1661" s="43">
        <v>1129366089.4273918</v>
      </c>
    </row>
    <row r="1662" spans="3:37" x14ac:dyDescent="0.2">
      <c r="C1662" s="43">
        <v>6.3245797464184239E-4</v>
      </c>
      <c r="D1662" s="43">
        <v>5.832409983434228E-2</v>
      </c>
      <c r="E1662" s="43">
        <v>7.7612404449979762</v>
      </c>
      <c r="F1662" s="43">
        <v>2.8554128031814949</v>
      </c>
      <c r="H1662" s="43">
        <v>8.6559539538282455E-5</v>
      </c>
      <c r="I1662" s="43">
        <v>9.4599393859197398E-2</v>
      </c>
      <c r="J1662" s="43">
        <v>0</v>
      </c>
      <c r="K1662" s="43">
        <v>1</v>
      </c>
      <c r="M1662" s="43">
        <v>7.876853222505531E-3</v>
      </c>
      <c r="N1662" s="43">
        <v>4.4131947607814859E-2</v>
      </c>
      <c r="O1662" s="43">
        <v>0</v>
      </c>
      <c r="P1662" s="43">
        <v>1</v>
      </c>
      <c r="R1662" s="43">
        <v>698.42872125113149</v>
      </c>
      <c r="S1662" s="43">
        <v>155.04067980978078</v>
      </c>
      <c r="T1662" s="43">
        <v>6581.8536232049892</v>
      </c>
      <c r="U1662" s="43">
        <v>7435.323024265901</v>
      </c>
      <c r="W1662" s="43">
        <v>5420.6732393224993</v>
      </c>
      <c r="X1662" s="43">
        <v>0</v>
      </c>
      <c r="Y1662" s="43">
        <v>0</v>
      </c>
      <c r="Z1662" s="43">
        <v>5420.6732393224993</v>
      </c>
      <c r="AB1662" s="43">
        <v>138.65847429253608</v>
      </c>
      <c r="AC1662" s="43">
        <v>0</v>
      </c>
      <c r="AD1662" s="43">
        <v>0</v>
      </c>
      <c r="AE1662" s="43">
        <v>138.65847429253608</v>
      </c>
      <c r="AG1662" s="43">
        <v>9968618.0871140771</v>
      </c>
      <c r="AH1662" s="43">
        <v>1170865.4196936598</v>
      </c>
      <c r="AI1662" s="43">
        <v>0</v>
      </c>
      <c r="AJ1662" s="43">
        <v>582365592.0286516</v>
      </c>
      <c r="AK1662" s="43">
        <v>592334210.11576569</v>
      </c>
    </row>
    <row r="1663" spans="3:37" x14ac:dyDescent="0.2">
      <c r="C1663" s="43">
        <v>6.0958955144677128E-4</v>
      </c>
      <c r="D1663" s="43">
        <v>5.8986786260365798E-2</v>
      </c>
      <c r="E1663" s="43">
        <v>4.0228847824660514</v>
      </c>
      <c r="F1663" s="43">
        <v>2.9149619930658197</v>
      </c>
      <c r="H1663" s="43">
        <v>9.0083306497623639E-5</v>
      </c>
      <c r="I1663" s="43">
        <v>8.6597296869955195E-2</v>
      </c>
      <c r="J1663" s="43">
        <v>0</v>
      </c>
      <c r="K1663" s="43">
        <v>1</v>
      </c>
      <c r="M1663" s="43">
        <v>7.8476809538531155E-3</v>
      </c>
      <c r="N1663" s="43">
        <v>4.6229086481603732E-2</v>
      </c>
      <c r="O1663" s="43">
        <v>0</v>
      </c>
      <c r="P1663" s="43">
        <v>1</v>
      </c>
      <c r="R1663" s="43">
        <v>680.82363289098521</v>
      </c>
      <c r="S1663" s="43">
        <v>147.70358180507276</v>
      </c>
      <c r="T1663" s="43">
        <v>6869.0870943997761</v>
      </c>
      <c r="U1663" s="43">
        <v>7697.614309095834</v>
      </c>
      <c r="W1663" s="43">
        <v>2738.8750323003978</v>
      </c>
      <c r="X1663" s="43">
        <v>0</v>
      </c>
      <c r="Y1663" s="43">
        <v>0</v>
      </c>
      <c r="Z1663" s="43">
        <v>2738.8750323003978</v>
      </c>
      <c r="AB1663" s="43">
        <v>139.50139776349394</v>
      </c>
      <c r="AC1663" s="43">
        <v>0</v>
      </c>
      <c r="AD1663" s="43">
        <v>0</v>
      </c>
      <c r="AE1663" s="43">
        <v>139.50139776349394</v>
      </c>
      <c r="AG1663" s="43">
        <v>5036791.1844004318</v>
      </c>
      <c r="AH1663" s="43">
        <v>591597.00697688595</v>
      </c>
      <c r="AI1663" s="43">
        <v>0</v>
      </c>
      <c r="AJ1663" s="43">
        <v>585905870.60667455</v>
      </c>
      <c r="AK1663" s="43">
        <v>590942661.79107499</v>
      </c>
    </row>
    <row r="1664" spans="3:37" x14ac:dyDescent="0.2">
      <c r="C1664" s="43">
        <v>6.0982634766328753E-4</v>
      </c>
      <c r="D1664" s="43">
        <v>5.0709849963387947E-2</v>
      </c>
      <c r="E1664" s="43">
        <v>8.6012036468255832</v>
      </c>
      <c r="F1664" s="43">
        <v>3.3501109544359031</v>
      </c>
      <c r="H1664" s="43">
        <v>1.0156697483643118E-4</v>
      </c>
      <c r="I1664" s="43">
        <v>0.10404091063917698</v>
      </c>
      <c r="J1664" s="43">
        <v>0</v>
      </c>
      <c r="K1664" s="43">
        <v>1</v>
      </c>
      <c r="M1664" s="43">
        <v>7.860572151256906E-3</v>
      </c>
      <c r="N1664" s="43">
        <v>4.4426361619247907E-2</v>
      </c>
      <c r="O1664" s="43">
        <v>0</v>
      </c>
      <c r="P1664" s="43">
        <v>1</v>
      </c>
      <c r="R1664" s="43">
        <v>585.51885190961127</v>
      </c>
      <c r="S1664" s="43">
        <v>200.07786054763676</v>
      </c>
      <c r="T1664" s="43">
        <v>6612.0675006115343</v>
      </c>
      <c r="U1664" s="43">
        <v>7397.6642130687824</v>
      </c>
      <c r="W1664" s="43">
        <v>5036.1668843300768</v>
      </c>
      <c r="X1664" s="43">
        <v>0</v>
      </c>
      <c r="Y1664" s="43">
        <v>0</v>
      </c>
      <c r="Z1664" s="43">
        <v>5036.1668843300768</v>
      </c>
      <c r="AB1664" s="43">
        <v>147.23566666546168</v>
      </c>
      <c r="AC1664" s="43">
        <v>0</v>
      </c>
      <c r="AD1664" s="43">
        <v>0</v>
      </c>
      <c r="AE1664" s="43">
        <v>147.23566666546168</v>
      </c>
      <c r="AG1664" s="43">
        <v>9261510.9002830107</v>
      </c>
      <c r="AH1664" s="43">
        <v>1087812.0470152965</v>
      </c>
      <c r="AI1664" s="43">
        <v>0</v>
      </c>
      <c r="AJ1664" s="43">
        <v>618389799.99493909</v>
      </c>
      <c r="AK1664" s="43">
        <v>627651310.89522207</v>
      </c>
    </row>
    <row r="1665" spans="3:37" x14ac:dyDescent="0.2">
      <c r="C1665" s="43">
        <v>5.9708769291228522E-4</v>
      </c>
      <c r="D1665" s="43">
        <v>5.6472649525072027E-2</v>
      </c>
      <c r="E1665" s="43">
        <v>8.5299589523984238</v>
      </c>
      <c r="F1665" s="43">
        <v>2.5669113222904643</v>
      </c>
      <c r="H1665" s="43">
        <v>8.3968202338718744E-5</v>
      </c>
      <c r="I1665" s="43">
        <v>6.7638359546643462E-2</v>
      </c>
      <c r="J1665" s="43">
        <v>0</v>
      </c>
      <c r="K1665" s="43">
        <v>1</v>
      </c>
      <c r="M1665" s="43">
        <v>7.7738283458722033E-3</v>
      </c>
      <c r="N1665" s="43">
        <v>4.4684950661015375E-2</v>
      </c>
      <c r="O1665" s="43">
        <v>0</v>
      </c>
      <c r="P1665" s="43">
        <v>1</v>
      </c>
      <c r="R1665" s="43">
        <v>638.43789414865751</v>
      </c>
      <c r="S1665" s="43">
        <v>107.53511262878185</v>
      </c>
      <c r="T1665" s="43">
        <v>6577.1629585860965</v>
      </c>
      <c r="U1665" s="43">
        <v>7323.1359653635354</v>
      </c>
      <c r="W1665" s="43">
        <v>5445.8490307437387</v>
      </c>
      <c r="X1665" s="43">
        <v>0</v>
      </c>
      <c r="Y1665" s="43">
        <v>0</v>
      </c>
      <c r="Z1665" s="43">
        <v>5445.8490307437387</v>
      </c>
      <c r="AB1665" s="43">
        <v>107.04018544652693</v>
      </c>
      <c r="AC1665" s="43">
        <v>0</v>
      </c>
      <c r="AD1665" s="43">
        <v>0</v>
      </c>
      <c r="AE1665" s="43">
        <v>107.04018544652693</v>
      </c>
      <c r="AG1665" s="43">
        <v>10014916.367537735</v>
      </c>
      <c r="AH1665" s="43">
        <v>1176303.3906406476</v>
      </c>
      <c r="AI1665" s="43">
        <v>0</v>
      </c>
      <c r="AJ1665" s="43">
        <v>449568778.87541312</v>
      </c>
      <c r="AK1665" s="43">
        <v>459583695.24295086</v>
      </c>
    </row>
    <row r="1666" spans="3:37" x14ac:dyDescent="0.2">
      <c r="C1666" s="43">
        <v>6.0234295720400189E-4</v>
      </c>
      <c r="D1666" s="43">
        <v>5.3597947971994138E-2</v>
      </c>
      <c r="E1666" s="43">
        <v>3.446861997325724</v>
      </c>
      <c r="F1666" s="43">
        <v>2.8441087470635122</v>
      </c>
      <c r="H1666" s="43">
        <v>1.0032492260325654E-4</v>
      </c>
      <c r="I1666" s="43">
        <v>7.4780637401845845E-2</v>
      </c>
      <c r="J1666" s="43">
        <v>0</v>
      </c>
      <c r="K1666" s="43">
        <v>1</v>
      </c>
      <c r="M1666" s="43">
        <v>7.8446112189381363E-3</v>
      </c>
      <c r="N1666" s="43">
        <v>4.4289572673197337E-2</v>
      </c>
      <c r="O1666" s="43">
        <v>0</v>
      </c>
      <c r="P1666" s="43">
        <v>1</v>
      </c>
      <c r="R1666" s="43">
        <v>611.27181628104643</v>
      </c>
      <c r="S1666" s="43">
        <v>142.04971566215403</v>
      </c>
      <c r="T1666" s="43">
        <v>6578.3244192161619</v>
      </c>
      <c r="U1666" s="43">
        <v>7331.6459511593621</v>
      </c>
      <c r="W1666" s="43">
        <v>2106.9695935754107</v>
      </c>
      <c r="X1666" s="43">
        <v>0</v>
      </c>
      <c r="Y1666" s="43">
        <v>0</v>
      </c>
      <c r="Z1666" s="43">
        <v>2106.9695935754107</v>
      </c>
      <c r="AB1666" s="43">
        <v>120.61593224638875</v>
      </c>
      <c r="AC1666" s="43">
        <v>0</v>
      </c>
      <c r="AD1666" s="43">
        <v>0</v>
      </c>
      <c r="AE1666" s="43">
        <v>120.61593224638875</v>
      </c>
      <c r="AG1666" s="43">
        <v>3874717.0825851802</v>
      </c>
      <c r="AH1666" s="43">
        <v>455105.43221228872</v>
      </c>
      <c r="AI1666" s="43">
        <v>0</v>
      </c>
      <c r="AJ1666" s="43">
        <v>506586915.43483275</v>
      </c>
      <c r="AK1666" s="43">
        <v>510461632.51741791</v>
      </c>
    </row>
    <row r="1667" spans="3:37" x14ac:dyDescent="0.2">
      <c r="C1667" s="43">
        <v>5.9193859806731602E-4</v>
      </c>
      <c r="D1667" s="43">
        <v>6.2158443645358608E-2</v>
      </c>
      <c r="E1667" s="43">
        <v>7.0117511106537362</v>
      </c>
      <c r="F1667" s="43">
        <v>2.6720230120822457</v>
      </c>
      <c r="H1667" s="43">
        <v>9.7906134180369975E-5</v>
      </c>
      <c r="I1667" s="43">
        <v>9.5062935866335532E-2</v>
      </c>
      <c r="J1667" s="43">
        <v>0</v>
      </c>
      <c r="K1667" s="43">
        <v>1</v>
      </c>
      <c r="M1667" s="43">
        <v>7.8619371176433805E-3</v>
      </c>
      <c r="N1667" s="43">
        <v>4.2695561435001313E-2</v>
      </c>
      <c r="O1667" s="43">
        <v>0</v>
      </c>
      <c r="P1667" s="43">
        <v>1</v>
      </c>
      <c r="R1667" s="43">
        <v>696.65725498881136</v>
      </c>
      <c r="S1667" s="43">
        <v>176.22336839508006</v>
      </c>
      <c r="T1667" s="43">
        <v>6355.572356817248</v>
      </c>
      <c r="U1667" s="43">
        <v>7228.4529802011393</v>
      </c>
      <c r="W1667" s="43">
        <v>4884.7872814127813</v>
      </c>
      <c r="X1667" s="43">
        <v>0</v>
      </c>
      <c r="Y1667" s="43">
        <v>0</v>
      </c>
      <c r="Z1667" s="43">
        <v>4884.7872814127813</v>
      </c>
      <c r="AB1667" s="43">
        <v>124.63648492066153</v>
      </c>
      <c r="AC1667" s="43">
        <v>0</v>
      </c>
      <c r="AD1667" s="43">
        <v>0</v>
      </c>
      <c r="AE1667" s="43">
        <v>124.63648492066153</v>
      </c>
      <c r="AG1667" s="43">
        <v>8983123.8105181046</v>
      </c>
      <c r="AH1667" s="43">
        <v>1055114.0527851607</v>
      </c>
      <c r="AI1667" s="43">
        <v>0</v>
      </c>
      <c r="AJ1667" s="43">
        <v>523473236.66677845</v>
      </c>
      <c r="AK1667" s="43">
        <v>532456360.47729653</v>
      </c>
    </row>
    <row r="1668" spans="3:37" x14ac:dyDescent="0.2">
      <c r="C1668" s="43">
        <v>6.229719465209449E-4</v>
      </c>
      <c r="D1668" s="43">
        <v>5.5321738194132108E-2</v>
      </c>
      <c r="E1668" s="43">
        <v>5.7709158504451112</v>
      </c>
      <c r="F1668" s="43">
        <v>3.3465455968459064</v>
      </c>
      <c r="H1668" s="43">
        <v>9.7051525398295091E-5</v>
      </c>
      <c r="I1668" s="43">
        <v>8.9375190587611314E-2</v>
      </c>
      <c r="J1668" s="43">
        <v>0</v>
      </c>
      <c r="K1668" s="43">
        <v>1</v>
      </c>
      <c r="M1668" s="43">
        <v>7.8533876331350339E-3</v>
      </c>
      <c r="N1668" s="43">
        <v>4.6255045800814631E-2</v>
      </c>
      <c r="O1668" s="43">
        <v>0</v>
      </c>
      <c r="P1668" s="43">
        <v>1</v>
      </c>
      <c r="R1668" s="43">
        <v>652.53931082546148</v>
      </c>
      <c r="S1668" s="43">
        <v>164.23348910029623</v>
      </c>
      <c r="T1668" s="43">
        <v>6877.9422074743261</v>
      </c>
      <c r="U1668" s="43">
        <v>7694.7150074000838</v>
      </c>
      <c r="W1668" s="43">
        <v>3765.749451881185</v>
      </c>
      <c r="X1668" s="43">
        <v>0</v>
      </c>
      <c r="Y1668" s="43">
        <v>0</v>
      </c>
      <c r="Z1668" s="43">
        <v>3765.749451881185</v>
      </c>
      <c r="AB1668" s="43">
        <v>163.83981738473935</v>
      </c>
      <c r="AC1668" s="43">
        <v>0</v>
      </c>
      <c r="AD1668" s="43">
        <v>0</v>
      </c>
      <c r="AE1668" s="43">
        <v>163.83981738473935</v>
      </c>
      <c r="AG1668" s="43">
        <v>6925213.2420094991</v>
      </c>
      <c r="AH1668" s="43">
        <v>813401.88160633598</v>
      </c>
      <c r="AI1668" s="43">
        <v>0</v>
      </c>
      <c r="AJ1668" s="43">
        <v>688127233.01590526</v>
      </c>
      <c r="AK1668" s="43">
        <v>695052446.25791478</v>
      </c>
    </row>
    <row r="1669" spans="3:37" x14ac:dyDescent="0.2">
      <c r="C1669" s="43">
        <v>5.8932106046277809E-4</v>
      </c>
      <c r="D1669" s="43">
        <v>5.7315852860683192E-2</v>
      </c>
      <c r="E1669" s="43">
        <v>7.0789605326715144</v>
      </c>
      <c r="F1669" s="43">
        <v>2.378584708940453</v>
      </c>
      <c r="H1669" s="43">
        <v>9.2372449331135087E-5</v>
      </c>
      <c r="I1669" s="43">
        <v>0.13914801513758879</v>
      </c>
      <c r="J1669" s="43">
        <v>0</v>
      </c>
      <c r="K1669" s="43">
        <v>1</v>
      </c>
      <c r="M1669" s="43">
        <v>7.871612557617591E-3</v>
      </c>
      <c r="N1669" s="43">
        <v>4.3537576275136769E-2</v>
      </c>
      <c r="O1669" s="43">
        <v>0</v>
      </c>
      <c r="P1669" s="43">
        <v>1</v>
      </c>
      <c r="R1669" s="43">
        <v>639.54203360805479</v>
      </c>
      <c r="S1669" s="43">
        <v>243.3670893421374</v>
      </c>
      <c r="T1669" s="43">
        <v>6488.8887890554561</v>
      </c>
      <c r="U1669" s="43">
        <v>7371.797912005648</v>
      </c>
      <c r="W1669" s="43">
        <v>4527.292814895899</v>
      </c>
      <c r="X1669" s="43">
        <v>0</v>
      </c>
      <c r="Y1669" s="43">
        <v>0</v>
      </c>
      <c r="Z1669" s="43">
        <v>4527.292814895899</v>
      </c>
      <c r="AB1669" s="43">
        <v>94.337926903471782</v>
      </c>
      <c r="AC1669" s="43">
        <v>0</v>
      </c>
      <c r="AD1669" s="43">
        <v>0</v>
      </c>
      <c r="AE1669" s="43">
        <v>94.337926903471782</v>
      </c>
      <c r="AG1669" s="43">
        <v>8325691.4865935585</v>
      </c>
      <c r="AH1669" s="43">
        <v>977895.24801751424</v>
      </c>
      <c r="AI1669" s="43">
        <v>0</v>
      </c>
      <c r="AJ1669" s="43">
        <v>396219292.99458146</v>
      </c>
      <c r="AK1669" s="43">
        <v>404544984.48117501</v>
      </c>
    </row>
    <row r="1670" spans="3:37" x14ac:dyDescent="0.2">
      <c r="C1670" s="43">
        <v>6.3123250158070299E-4</v>
      </c>
      <c r="D1670" s="43">
        <v>4.8503840256660061E-2</v>
      </c>
      <c r="E1670" s="43">
        <v>7.9137744011078439</v>
      </c>
      <c r="F1670" s="43">
        <v>2.1780632053045177</v>
      </c>
      <c r="H1670" s="43">
        <v>8.8583363722375991E-5</v>
      </c>
      <c r="I1670" s="43">
        <v>0.12467847936953647</v>
      </c>
      <c r="J1670" s="43">
        <v>0</v>
      </c>
      <c r="K1670" s="43">
        <v>1</v>
      </c>
      <c r="M1670" s="43">
        <v>7.8693151477103873E-3</v>
      </c>
      <c r="N1670" s="43">
        <v>4.6762885353961559E-2</v>
      </c>
      <c r="O1670" s="43">
        <v>0</v>
      </c>
      <c r="P1670" s="43">
        <v>1</v>
      </c>
      <c r="R1670" s="43">
        <v>579.70607278034652</v>
      </c>
      <c r="S1670" s="43">
        <v>209.11540966084488</v>
      </c>
      <c r="T1670" s="43">
        <v>6967.5582950485095</v>
      </c>
      <c r="U1670" s="43">
        <v>7756.3797774897012</v>
      </c>
      <c r="W1670" s="43">
        <v>4587.6630789358669</v>
      </c>
      <c r="X1670" s="43">
        <v>0</v>
      </c>
      <c r="Y1670" s="43">
        <v>0</v>
      </c>
      <c r="Z1670" s="43">
        <v>4587.6630789358669</v>
      </c>
      <c r="AB1670" s="43">
        <v>73.073552183049657</v>
      </c>
      <c r="AC1670" s="43">
        <v>0</v>
      </c>
      <c r="AD1670" s="43">
        <v>0</v>
      </c>
      <c r="AE1670" s="43">
        <v>73.073552183049657</v>
      </c>
      <c r="AG1670" s="43">
        <v>8436712.4021630585</v>
      </c>
      <c r="AH1670" s="43">
        <v>990935.22505014727</v>
      </c>
      <c r="AI1670" s="43">
        <v>0</v>
      </c>
      <c r="AJ1670" s="43">
        <v>306908919.16880858</v>
      </c>
      <c r="AK1670" s="43">
        <v>315345631.57097161</v>
      </c>
    </row>
    <row r="1671" spans="3:37" x14ac:dyDescent="0.2">
      <c r="C1671" s="43">
        <v>6.205956253600986E-4</v>
      </c>
      <c r="D1671" s="43">
        <v>5.2896597312594468E-2</v>
      </c>
      <c r="E1671" s="43">
        <v>5.961119200545606</v>
      </c>
      <c r="F1671" s="43">
        <v>6.3668090869548104</v>
      </c>
      <c r="H1671" s="43">
        <v>9.884424771655631E-5</v>
      </c>
      <c r="I1671" s="43">
        <v>0.10310050335638787</v>
      </c>
      <c r="J1671" s="43">
        <v>0</v>
      </c>
      <c r="K1671" s="43">
        <v>1</v>
      </c>
      <c r="M1671" s="43">
        <v>7.8518570390839759E-3</v>
      </c>
      <c r="N1671" s="43">
        <v>4.4594885628583492E-2</v>
      </c>
      <c r="O1671" s="43">
        <v>0</v>
      </c>
      <c r="P1671" s="43">
        <v>1</v>
      </c>
      <c r="R1671" s="43">
        <v>621.55393268933699</v>
      </c>
      <c r="S1671" s="43">
        <v>192.95434332398011</v>
      </c>
      <c r="T1671" s="43">
        <v>6629.7905899712478</v>
      </c>
      <c r="U1671" s="43">
        <v>7444.2988659845651</v>
      </c>
      <c r="W1671" s="43">
        <v>3705.1570823290381</v>
      </c>
      <c r="X1671" s="43">
        <v>0</v>
      </c>
      <c r="Y1671" s="43">
        <v>0</v>
      </c>
      <c r="Z1671" s="43">
        <v>3705.1570823290381</v>
      </c>
      <c r="AB1671" s="43">
        <v>356.92645845689066</v>
      </c>
      <c r="AC1671" s="43">
        <v>0</v>
      </c>
      <c r="AD1671" s="43">
        <v>0</v>
      </c>
      <c r="AE1671" s="43">
        <v>356.92645845689066</v>
      </c>
      <c r="AG1671" s="43">
        <v>6813783.8744031014</v>
      </c>
      <c r="AH1671" s="43">
        <v>800313.92978307221</v>
      </c>
      <c r="AI1671" s="43">
        <v>0</v>
      </c>
      <c r="AJ1671" s="43">
        <v>1499091125.5189407</v>
      </c>
      <c r="AK1671" s="43">
        <v>1505904909.3933437</v>
      </c>
    </row>
    <row r="1672" spans="3:37" x14ac:dyDescent="0.2">
      <c r="C1672" s="43">
        <v>5.9670461594703154E-4</v>
      </c>
      <c r="D1672" s="43">
        <v>5.0300371279602629E-2</v>
      </c>
      <c r="E1672" s="43">
        <v>16.671975096365799</v>
      </c>
      <c r="F1672" s="43">
        <v>5.5624149672311072</v>
      </c>
      <c r="H1672" s="43">
        <v>8.9052928772980305E-5</v>
      </c>
      <c r="I1672" s="43">
        <v>0.11628165084731257</v>
      </c>
      <c r="J1672" s="43">
        <v>0</v>
      </c>
      <c r="K1672" s="43">
        <v>1</v>
      </c>
      <c r="M1672" s="43">
        <v>7.7998203250989979E-3</v>
      </c>
      <c r="N1672" s="43">
        <v>4.311073696103946E-2</v>
      </c>
      <c r="O1672" s="43">
        <v>0</v>
      </c>
      <c r="P1672" s="43">
        <v>1</v>
      </c>
      <c r="R1672" s="43">
        <v>568.29385619543757</v>
      </c>
      <c r="S1672" s="43">
        <v>196.06576521604185</v>
      </c>
      <c r="T1672" s="43">
        <v>6366.6711490385369</v>
      </c>
      <c r="U1672" s="43">
        <v>7131.0307704500165</v>
      </c>
      <c r="W1672" s="43">
        <v>9474.5810179080217</v>
      </c>
      <c r="X1672" s="43">
        <v>0</v>
      </c>
      <c r="Y1672" s="43">
        <v>0</v>
      </c>
      <c r="Z1672" s="43">
        <v>9474.5810179080217</v>
      </c>
      <c r="AB1672" s="43">
        <v>277.42878629619554</v>
      </c>
      <c r="AC1672" s="43">
        <v>0</v>
      </c>
      <c r="AD1672" s="43">
        <v>0</v>
      </c>
      <c r="AE1672" s="43">
        <v>277.42878629619554</v>
      </c>
      <c r="AG1672" s="43">
        <v>17423754.49193285</v>
      </c>
      <c r="AH1672" s="43">
        <v>2046509.4998681326</v>
      </c>
      <c r="AI1672" s="43">
        <v>0</v>
      </c>
      <c r="AJ1672" s="43">
        <v>1165200902.4440212</v>
      </c>
      <c r="AK1672" s="43">
        <v>1182624656.9359541</v>
      </c>
    </row>
    <row r="1673" spans="3:37" x14ac:dyDescent="0.2">
      <c r="C1673" s="43">
        <v>6.062512634338427E-4</v>
      </c>
      <c r="D1673" s="43">
        <v>6.6923534757495684E-2</v>
      </c>
      <c r="E1673" s="43">
        <v>3.1719510684855812</v>
      </c>
      <c r="F1673" s="43">
        <v>3.3305830588282102</v>
      </c>
      <c r="H1673" s="43">
        <v>9.2176388082232386E-5</v>
      </c>
      <c r="I1673" s="43">
        <v>0.11298992634642302</v>
      </c>
      <c r="J1673" s="43">
        <v>0</v>
      </c>
      <c r="K1673" s="43">
        <v>1</v>
      </c>
      <c r="M1673" s="43">
        <v>7.9094545301852115E-3</v>
      </c>
      <c r="N1673" s="43">
        <v>4.6360996365149898E-2</v>
      </c>
      <c r="O1673" s="43">
        <v>0</v>
      </c>
      <c r="P1673" s="43">
        <v>1</v>
      </c>
      <c r="R1673" s="43">
        <v>768.19928898860587</v>
      </c>
      <c r="S1673" s="43">
        <v>197.19767248770489</v>
      </c>
      <c r="T1673" s="43">
        <v>6942.9121090406652</v>
      </c>
      <c r="U1673" s="43">
        <v>7908.3090705169761</v>
      </c>
      <c r="W1673" s="43">
        <v>2436.6905555172721</v>
      </c>
      <c r="X1673" s="43">
        <v>0</v>
      </c>
      <c r="Y1673" s="43">
        <v>0</v>
      </c>
      <c r="Z1673" s="43">
        <v>2436.6905555172721</v>
      </c>
      <c r="AB1673" s="43">
        <v>191.56769061311715</v>
      </c>
      <c r="AC1673" s="43">
        <v>0</v>
      </c>
      <c r="AD1673" s="43">
        <v>0</v>
      </c>
      <c r="AE1673" s="43">
        <v>191.56769061311715</v>
      </c>
      <c r="AG1673" s="43">
        <v>4481073.9315962633</v>
      </c>
      <c r="AH1673" s="43">
        <v>526325.15999173082</v>
      </c>
      <c r="AI1673" s="43">
        <v>0</v>
      </c>
      <c r="AJ1673" s="43">
        <v>804584300.57509208</v>
      </c>
      <c r="AK1673" s="43">
        <v>809065374.50668836</v>
      </c>
    </row>
    <row r="1674" spans="3:37" x14ac:dyDescent="0.2">
      <c r="C1674" s="43">
        <v>6.0487961994687867E-4</v>
      </c>
      <c r="D1674" s="43">
        <v>5.4381942515600135E-2</v>
      </c>
      <c r="E1674" s="43">
        <v>3.8212490181894152</v>
      </c>
      <c r="F1674" s="43">
        <v>1.2954471966192151</v>
      </c>
      <c r="H1674" s="43">
        <v>9.5014056087805443E-5</v>
      </c>
      <c r="I1674" s="43">
        <v>9.8173350962223543E-2</v>
      </c>
      <c r="J1674" s="43">
        <v>0</v>
      </c>
      <c r="K1674" s="43">
        <v>1</v>
      </c>
      <c r="M1674" s="43">
        <v>7.8705580335552972E-3</v>
      </c>
      <c r="N1674" s="43">
        <v>4.7843915895589006E-2</v>
      </c>
      <c r="O1674" s="43">
        <v>0</v>
      </c>
      <c r="P1674" s="43">
        <v>1</v>
      </c>
      <c r="R1674" s="43">
        <v>622.8250067998016</v>
      </c>
      <c r="S1674" s="43">
        <v>176.61347923227072</v>
      </c>
      <c r="T1674" s="43">
        <v>7129.7551666704903</v>
      </c>
      <c r="U1674" s="43">
        <v>7929.1936527025628</v>
      </c>
      <c r="W1674" s="43">
        <v>2379.9694457375576</v>
      </c>
      <c r="X1674" s="43">
        <v>0</v>
      </c>
      <c r="Y1674" s="43">
        <v>0</v>
      </c>
      <c r="Z1674" s="43">
        <v>2379.9694457375576</v>
      </c>
      <c r="AB1674" s="43">
        <v>19.689273540037913</v>
      </c>
      <c r="AC1674" s="43">
        <v>0</v>
      </c>
      <c r="AD1674" s="43">
        <v>0</v>
      </c>
      <c r="AE1674" s="43">
        <v>19.689273540037913</v>
      </c>
      <c r="AG1674" s="43">
        <v>4376763.8107113689</v>
      </c>
      <c r="AH1674" s="43">
        <v>514073.40027931245</v>
      </c>
      <c r="AI1674" s="43">
        <v>0</v>
      </c>
      <c r="AJ1674" s="43">
        <v>82694948.868159235</v>
      </c>
      <c r="AK1674" s="43">
        <v>87071712.678870603</v>
      </c>
    </row>
    <row r="1675" spans="3:37" x14ac:dyDescent="0.2">
      <c r="C1675" s="43">
        <v>6.0244824587341137E-4</v>
      </c>
      <c r="D1675" s="43">
        <v>4.9598622094811542E-2</v>
      </c>
      <c r="E1675" s="43">
        <v>7.1173669816674856</v>
      </c>
      <c r="F1675" s="43">
        <v>3.4550801597365441</v>
      </c>
      <c r="H1675" s="43">
        <v>9.4292213167368466E-5</v>
      </c>
      <c r="I1675" s="43">
        <v>9.8041375611517032E-2</v>
      </c>
      <c r="J1675" s="43">
        <v>0</v>
      </c>
      <c r="K1675" s="43">
        <v>1</v>
      </c>
      <c r="M1675" s="43">
        <v>7.8985308345824734E-3</v>
      </c>
      <c r="N1675" s="43">
        <v>4.5614074808038266E-2</v>
      </c>
      <c r="O1675" s="43">
        <v>0</v>
      </c>
      <c r="P1675" s="43">
        <v>1</v>
      </c>
      <c r="R1675" s="43">
        <v>565.75933490639329</v>
      </c>
      <c r="S1675" s="43">
        <v>175.03608795224758</v>
      </c>
      <c r="T1675" s="43">
        <v>6821.6205952426872</v>
      </c>
      <c r="U1675" s="43">
        <v>7562.4160181013285</v>
      </c>
      <c r="W1675" s="43">
        <v>4026.7168098329207</v>
      </c>
      <c r="X1675" s="43">
        <v>0</v>
      </c>
      <c r="Y1675" s="43">
        <v>0</v>
      </c>
      <c r="Z1675" s="43">
        <v>4026.7168098329207</v>
      </c>
      <c r="AB1675" s="43">
        <v>148.62134345964392</v>
      </c>
      <c r="AC1675" s="43">
        <v>0</v>
      </c>
      <c r="AD1675" s="43">
        <v>0</v>
      </c>
      <c r="AE1675" s="43">
        <v>148.62134345964392</v>
      </c>
      <c r="AG1675" s="43">
        <v>7405132.2132827416</v>
      </c>
      <c r="AH1675" s="43">
        <v>869770.83092391083</v>
      </c>
      <c r="AI1675" s="43">
        <v>0</v>
      </c>
      <c r="AJ1675" s="43">
        <v>624209642.53050447</v>
      </c>
      <c r="AK1675" s="43">
        <v>631614774.74378717</v>
      </c>
    </row>
    <row r="1676" spans="3:37" x14ac:dyDescent="0.2">
      <c r="C1676" s="43">
        <v>5.982983071009749E-4</v>
      </c>
      <c r="D1676" s="43">
        <v>6.0250858649252836E-2</v>
      </c>
      <c r="E1676" s="43">
        <v>7.6103899638586254</v>
      </c>
      <c r="F1676" s="43">
        <v>2.1226863064160213</v>
      </c>
      <c r="H1676" s="43">
        <v>1.0153192614370532E-4</v>
      </c>
      <c r="I1676" s="43">
        <v>0.11562122761041871</v>
      </c>
      <c r="J1676" s="43">
        <v>0</v>
      </c>
      <c r="K1676" s="43">
        <v>1</v>
      </c>
      <c r="M1676" s="43">
        <v>7.8344055240606118E-3</v>
      </c>
      <c r="N1676" s="43">
        <v>4.619656766215452E-2</v>
      </c>
      <c r="O1676" s="43">
        <v>0</v>
      </c>
      <c r="P1676" s="43">
        <v>1</v>
      </c>
      <c r="R1676" s="43">
        <v>682.53258076907287</v>
      </c>
      <c r="S1676" s="43">
        <v>222.27088267312848</v>
      </c>
      <c r="T1676" s="43">
        <v>6852.643358253029</v>
      </c>
      <c r="U1676" s="43">
        <v>7757.44682169523</v>
      </c>
      <c r="W1676" s="43">
        <v>5194.3391026914787</v>
      </c>
      <c r="X1676" s="43">
        <v>0</v>
      </c>
      <c r="Y1676" s="43">
        <v>0</v>
      </c>
      <c r="Z1676" s="43">
        <v>5194.3391026914787</v>
      </c>
      <c r="AB1676" s="43">
        <v>81.990888086008098</v>
      </c>
      <c r="AC1676" s="43">
        <v>0</v>
      </c>
      <c r="AD1676" s="43">
        <v>0</v>
      </c>
      <c r="AE1676" s="43">
        <v>81.990888086008098</v>
      </c>
      <c r="AG1676" s="43">
        <v>9552389.6098496299</v>
      </c>
      <c r="AH1676" s="43">
        <v>1121977.2461813595</v>
      </c>
      <c r="AI1676" s="43">
        <v>0</v>
      </c>
      <c r="AJ1676" s="43">
        <v>344361729.96123403</v>
      </c>
      <c r="AK1676" s="43">
        <v>353914119.57108366</v>
      </c>
    </row>
    <row r="1677" spans="3:37" x14ac:dyDescent="0.2">
      <c r="C1677" s="43">
        <v>5.9798080929469215E-4</v>
      </c>
      <c r="D1677" s="43">
        <v>5.0480762327667905E-2</v>
      </c>
      <c r="E1677" s="43">
        <v>3.9757928281830037</v>
      </c>
      <c r="F1677" s="43">
        <v>1.6090384783297464</v>
      </c>
      <c r="H1677" s="43">
        <v>9.5166200191565409E-5</v>
      </c>
      <c r="I1677" s="43">
        <v>0.12449122326513351</v>
      </c>
      <c r="J1677" s="43">
        <v>0</v>
      </c>
      <c r="K1677" s="43">
        <v>1</v>
      </c>
      <c r="M1677" s="43">
        <v>7.8659871127136904E-3</v>
      </c>
      <c r="N1677" s="43">
        <v>4.7955477587735329E-2</v>
      </c>
      <c r="O1677" s="43">
        <v>0</v>
      </c>
      <c r="P1677" s="43">
        <v>1</v>
      </c>
      <c r="R1677" s="43">
        <v>571.55170431043155</v>
      </c>
      <c r="S1677" s="43">
        <v>224.31785129093606</v>
      </c>
      <c r="T1677" s="43">
        <v>7142.2298719604851</v>
      </c>
      <c r="U1677" s="43">
        <v>7938.0994275618523</v>
      </c>
      <c r="W1677" s="43">
        <v>2272.3711669331865</v>
      </c>
      <c r="X1677" s="43">
        <v>0</v>
      </c>
      <c r="Y1677" s="43">
        <v>0</v>
      </c>
      <c r="Z1677" s="43">
        <v>2272.3711669331865</v>
      </c>
      <c r="AB1677" s="43">
        <v>37.246376889959826</v>
      </c>
      <c r="AC1677" s="43">
        <v>0</v>
      </c>
      <c r="AD1677" s="43">
        <v>0</v>
      </c>
      <c r="AE1677" s="43">
        <v>37.246376889959826</v>
      </c>
      <c r="AG1677" s="43">
        <v>4178890.5759901297</v>
      </c>
      <c r="AH1677" s="43">
        <v>490832.17205756827</v>
      </c>
      <c r="AI1677" s="43">
        <v>0</v>
      </c>
      <c r="AJ1677" s="43">
        <v>156434782.93783128</v>
      </c>
      <c r="AK1677" s="43">
        <v>160613673.51382142</v>
      </c>
    </row>
    <row r="1678" spans="3:37" x14ac:dyDescent="0.2">
      <c r="C1678" s="43">
        <v>6.0767136767264412E-4</v>
      </c>
      <c r="D1678" s="43">
        <v>4.1908527737377202E-2</v>
      </c>
      <c r="E1678" s="43">
        <v>5.9381062618587865</v>
      </c>
      <c r="F1678" s="43">
        <v>5.331003927103648</v>
      </c>
      <c r="H1678" s="43">
        <v>7.934825297545276E-5</v>
      </c>
      <c r="I1678" s="43">
        <v>0.11751228153016502</v>
      </c>
      <c r="J1678" s="43">
        <v>0</v>
      </c>
      <c r="K1678" s="43">
        <v>1</v>
      </c>
      <c r="M1678" s="43">
        <v>7.9327924952272699E-3</v>
      </c>
      <c r="N1678" s="43">
        <v>4.6392468592731162E-2</v>
      </c>
      <c r="O1678" s="43">
        <v>0</v>
      </c>
      <c r="P1678" s="43">
        <v>1</v>
      </c>
      <c r="R1678" s="43">
        <v>482.18483856281688</v>
      </c>
      <c r="S1678" s="43">
        <v>176.54808058897487</v>
      </c>
      <c r="T1678" s="43">
        <v>6968.1252665008333</v>
      </c>
      <c r="U1678" s="43">
        <v>7626.8581856526253</v>
      </c>
      <c r="W1678" s="43">
        <v>2863.264809243231</v>
      </c>
      <c r="X1678" s="43">
        <v>0</v>
      </c>
      <c r="Y1678" s="43">
        <v>0</v>
      </c>
      <c r="Z1678" s="43">
        <v>2863.264809243231</v>
      </c>
      <c r="AB1678" s="43">
        <v>223.45285394637764</v>
      </c>
      <c r="AC1678" s="43">
        <v>0</v>
      </c>
      <c r="AD1678" s="43">
        <v>0</v>
      </c>
      <c r="AE1678" s="43">
        <v>223.45285394637764</v>
      </c>
      <c r="AG1678" s="43">
        <v>5265543.984198302</v>
      </c>
      <c r="AH1678" s="43">
        <v>618465.19879653794</v>
      </c>
      <c r="AI1678" s="43">
        <v>0</v>
      </c>
      <c r="AJ1678" s="43">
        <v>938501986.57478607</v>
      </c>
      <c r="AK1678" s="43">
        <v>943767530.5589844</v>
      </c>
    </row>
    <row r="1679" spans="3:37" x14ac:dyDescent="0.2">
      <c r="C1679" s="43">
        <v>6.2339937136834944E-4</v>
      </c>
      <c r="D1679" s="43">
        <v>5.0068098253847414E-2</v>
      </c>
      <c r="E1679" s="43">
        <v>6.3739498735615561</v>
      </c>
      <c r="F1679" s="43">
        <v>3.3509674155586482</v>
      </c>
      <c r="H1679" s="43">
        <v>9.1922034176628031E-5</v>
      </c>
      <c r="I1679" s="43">
        <v>0.10498798984524693</v>
      </c>
      <c r="J1679" s="43">
        <v>0</v>
      </c>
      <c r="K1679" s="43">
        <v>1</v>
      </c>
      <c r="M1679" s="43">
        <v>7.7815717594973211E-3</v>
      </c>
      <c r="N1679" s="43">
        <v>4.6118807545946883E-2</v>
      </c>
      <c r="O1679" s="43">
        <v>0</v>
      </c>
      <c r="P1679" s="43">
        <v>1</v>
      </c>
      <c r="R1679" s="43">
        <v>590.97597877960175</v>
      </c>
      <c r="S1679" s="43">
        <v>182.7265353901295</v>
      </c>
      <c r="T1679" s="43">
        <v>6794.9735277582513</v>
      </c>
      <c r="U1679" s="43">
        <v>7568.6760419279826</v>
      </c>
      <c r="W1679" s="43">
        <v>3766.8512652201593</v>
      </c>
      <c r="X1679" s="43">
        <v>0</v>
      </c>
      <c r="Y1679" s="43">
        <v>0</v>
      </c>
      <c r="Z1679" s="43">
        <v>3766.8512652201593</v>
      </c>
      <c r="AB1679" s="43">
        <v>148.66208383529337</v>
      </c>
      <c r="AC1679" s="43">
        <v>0</v>
      </c>
      <c r="AD1679" s="43">
        <v>0</v>
      </c>
      <c r="AE1679" s="43">
        <v>148.66208383529337</v>
      </c>
      <c r="AG1679" s="43">
        <v>6927239.4767398732</v>
      </c>
      <c r="AH1679" s="43">
        <v>813639.87328755436</v>
      </c>
      <c r="AI1679" s="43">
        <v>0</v>
      </c>
      <c r="AJ1679" s="43">
        <v>624380752.10823214</v>
      </c>
      <c r="AK1679" s="43">
        <v>631307991.58497202</v>
      </c>
    </row>
    <row r="1680" spans="3:37" x14ac:dyDescent="0.2">
      <c r="C1680" s="43">
        <v>6.0610508099669428E-4</v>
      </c>
      <c r="D1680" s="43">
        <v>4.693731126163412E-2</v>
      </c>
      <c r="E1680" s="43">
        <v>0.67406120546322545</v>
      </c>
      <c r="F1680" s="43">
        <v>3.089300577578316</v>
      </c>
      <c r="H1680" s="43">
        <v>9.5668805544124602E-5</v>
      </c>
      <c r="I1680" s="43">
        <v>8.1500258556699942E-2</v>
      </c>
      <c r="J1680" s="43">
        <v>0</v>
      </c>
      <c r="K1680" s="43">
        <v>1</v>
      </c>
      <c r="M1680" s="43">
        <v>7.8893062927172242E-3</v>
      </c>
      <c r="N1680" s="43">
        <v>4.8399913799385019E-2</v>
      </c>
      <c r="O1680" s="43">
        <v>0</v>
      </c>
      <c r="P1680" s="43">
        <v>1</v>
      </c>
      <c r="R1680" s="43">
        <v>538.65228380829217</v>
      </c>
      <c r="S1680" s="43">
        <v>147.62901122789393</v>
      </c>
      <c r="T1680" s="43">
        <v>7229.7915904474348</v>
      </c>
      <c r="U1680" s="43">
        <v>7916.0728854836207</v>
      </c>
      <c r="W1680" s="43">
        <v>363.08460774933684</v>
      </c>
      <c r="X1680" s="43">
        <v>0</v>
      </c>
      <c r="Y1680" s="43">
        <v>0</v>
      </c>
      <c r="Z1680" s="43">
        <v>363.08460774933684</v>
      </c>
      <c r="AB1680" s="43">
        <v>120.41849846117618</v>
      </c>
      <c r="AC1680" s="43">
        <v>0</v>
      </c>
      <c r="AD1680" s="43">
        <v>0</v>
      </c>
      <c r="AE1680" s="43">
        <v>120.41849846117618</v>
      </c>
      <c r="AG1680" s="43">
        <v>667712.59365103045</v>
      </c>
      <c r="AH1680" s="43">
        <v>78426.275273856751</v>
      </c>
      <c r="AI1680" s="43">
        <v>0</v>
      </c>
      <c r="AJ1680" s="43">
        <v>505757693.53693998</v>
      </c>
      <c r="AK1680" s="43">
        <v>506425406.13059103</v>
      </c>
    </row>
    <row r="1681" spans="3:37" x14ac:dyDescent="0.2">
      <c r="C1681" s="43">
        <v>6.2575375231244124E-4</v>
      </c>
      <c r="D1681" s="43">
        <v>4.8911538548296676E-2</v>
      </c>
      <c r="E1681" s="43">
        <v>3.302086399636468</v>
      </c>
      <c r="F1681" s="43">
        <v>1.5217384367817075</v>
      </c>
      <c r="H1681" s="43">
        <v>1.0366569382480595E-4</v>
      </c>
      <c r="I1681" s="43">
        <v>9.7870476103570511E-2</v>
      </c>
      <c r="J1681" s="43">
        <v>0</v>
      </c>
      <c r="K1681" s="43">
        <v>1</v>
      </c>
      <c r="M1681" s="43">
        <v>7.8184445683796757E-3</v>
      </c>
      <c r="N1681" s="43">
        <v>4.7150529483990344E-2</v>
      </c>
      <c r="O1681" s="43">
        <v>0</v>
      </c>
      <c r="P1681" s="43">
        <v>1</v>
      </c>
      <c r="R1681" s="43">
        <v>579.50496258210785</v>
      </c>
      <c r="S1681" s="43">
        <v>192.10078188109793</v>
      </c>
      <c r="T1681" s="43">
        <v>6979.901730791009</v>
      </c>
      <c r="U1681" s="43">
        <v>7751.507475254215</v>
      </c>
      <c r="W1681" s="43">
        <v>1913.5754554642185</v>
      </c>
      <c r="X1681" s="43">
        <v>0</v>
      </c>
      <c r="Y1681" s="43">
        <v>0</v>
      </c>
      <c r="Z1681" s="43">
        <v>1913.5754554642185</v>
      </c>
      <c r="AB1681" s="43">
        <v>32.351451421476902</v>
      </c>
      <c r="AC1681" s="43">
        <v>0</v>
      </c>
      <c r="AD1681" s="43">
        <v>0</v>
      </c>
      <c r="AE1681" s="43">
        <v>32.351451421476902</v>
      </c>
      <c r="AG1681" s="43">
        <v>3519065.262598698</v>
      </c>
      <c r="AH1681" s="43">
        <v>413332.29838027118</v>
      </c>
      <c r="AI1681" s="43">
        <v>0</v>
      </c>
      <c r="AJ1681" s="43">
        <v>135876095.97020298</v>
      </c>
      <c r="AK1681" s="43">
        <v>139395161.23280168</v>
      </c>
    </row>
    <row r="1682" spans="3:37" x14ac:dyDescent="0.2">
      <c r="C1682" s="43">
        <v>6.1011753502293598E-4</v>
      </c>
      <c r="D1682" s="43">
        <v>6.6657688606900467E-2</v>
      </c>
      <c r="E1682" s="43">
        <v>2.7415865558000228</v>
      </c>
      <c r="F1682" s="43">
        <v>1.5572818004986981</v>
      </c>
      <c r="H1682" s="43">
        <v>8.8727395748292799E-5</v>
      </c>
      <c r="I1682" s="43">
        <v>0.12693691017737041</v>
      </c>
      <c r="J1682" s="43">
        <v>0</v>
      </c>
      <c r="K1682" s="43">
        <v>1</v>
      </c>
      <c r="M1682" s="43">
        <v>7.747117332018277E-3</v>
      </c>
      <c r="N1682" s="43">
        <v>4.4288766191105639E-2</v>
      </c>
      <c r="O1682" s="43">
        <v>0</v>
      </c>
      <c r="P1682" s="43">
        <v>1</v>
      </c>
      <c r="R1682" s="43">
        <v>770.02731297243338</v>
      </c>
      <c r="S1682" s="43">
        <v>213.24950424643913</v>
      </c>
      <c r="T1682" s="43">
        <v>6496.4498175841663</v>
      </c>
      <c r="U1682" s="43">
        <v>7479.7266348030389</v>
      </c>
      <c r="W1682" s="43">
        <v>2111.0965288440398</v>
      </c>
      <c r="X1682" s="43">
        <v>0</v>
      </c>
      <c r="Y1682" s="43">
        <v>0</v>
      </c>
      <c r="Z1682" s="43">
        <v>2111.0965288440398</v>
      </c>
      <c r="AB1682" s="43">
        <v>45.916076192490387</v>
      </c>
      <c r="AC1682" s="43">
        <v>0</v>
      </c>
      <c r="AD1682" s="43">
        <v>0</v>
      </c>
      <c r="AE1682" s="43">
        <v>45.916076192490387</v>
      </c>
      <c r="AG1682" s="43">
        <v>3882306.5165441893</v>
      </c>
      <c r="AH1682" s="43">
        <v>455996.85023031262</v>
      </c>
      <c r="AI1682" s="43">
        <v>0</v>
      </c>
      <c r="AJ1682" s="43">
        <v>192847520.00845963</v>
      </c>
      <c r="AK1682" s="43">
        <v>196729826.52500382</v>
      </c>
    </row>
    <row r="1683" spans="3:37" x14ac:dyDescent="0.2">
      <c r="C1683" s="43">
        <v>5.9646957671629513E-4</v>
      </c>
      <c r="D1683" s="43">
        <v>6.4757421745324173E-2</v>
      </c>
      <c r="E1683" s="43">
        <v>8.0085902362774029</v>
      </c>
      <c r="F1683" s="43">
        <v>2.9447184028145377</v>
      </c>
      <c r="H1683" s="43">
        <v>8.6583363392465839E-5</v>
      </c>
      <c r="I1683" s="43">
        <v>9.8691291325858313E-2</v>
      </c>
      <c r="J1683" s="43">
        <v>0</v>
      </c>
      <c r="K1683" s="43">
        <v>1</v>
      </c>
      <c r="M1683" s="43">
        <v>7.8878161840547634E-3</v>
      </c>
      <c r="N1683" s="43">
        <v>4.4396258717268031E-2</v>
      </c>
      <c r="O1683" s="43">
        <v>0</v>
      </c>
      <c r="P1683" s="43">
        <v>1</v>
      </c>
      <c r="R1683" s="43">
        <v>731.34150190788387</v>
      </c>
      <c r="S1683" s="43">
        <v>161.79148329015598</v>
      </c>
      <c r="T1683" s="43">
        <v>6630.4885235600123</v>
      </c>
      <c r="U1683" s="43">
        <v>7523.6215087580522</v>
      </c>
      <c r="W1683" s="43">
        <v>5857.0144115639305</v>
      </c>
      <c r="X1683" s="43">
        <v>0</v>
      </c>
      <c r="Y1683" s="43">
        <v>0</v>
      </c>
      <c r="Z1683" s="43">
        <v>5857.0144115639305</v>
      </c>
      <c r="AB1683" s="43">
        <v>152.18110069274451</v>
      </c>
      <c r="AC1683" s="43">
        <v>0</v>
      </c>
      <c r="AD1683" s="43">
        <v>0</v>
      </c>
      <c r="AE1683" s="43">
        <v>152.18110069274451</v>
      </c>
      <c r="AG1683" s="43">
        <v>10771049.502866069</v>
      </c>
      <c r="AH1683" s="43">
        <v>1265115.1128978089</v>
      </c>
      <c r="AI1683" s="43">
        <v>0</v>
      </c>
      <c r="AJ1683" s="43">
        <v>639160622.90952694</v>
      </c>
      <c r="AK1683" s="43">
        <v>649931672.41239297</v>
      </c>
    </row>
    <row r="1684" spans="3:37" x14ac:dyDescent="0.2">
      <c r="C1684" s="43">
        <v>6.1408596108669666E-4</v>
      </c>
      <c r="D1684" s="43">
        <v>5.9167392368802085E-2</v>
      </c>
      <c r="E1684" s="43">
        <v>10.225767235759919</v>
      </c>
      <c r="F1684" s="43">
        <v>1.8898001303544139</v>
      </c>
      <c r="H1684" s="43">
        <v>9.3116230306278247E-5</v>
      </c>
      <c r="I1684" s="43">
        <v>8.553213833396571E-2</v>
      </c>
      <c r="J1684" s="43">
        <v>0</v>
      </c>
      <c r="K1684" s="43">
        <v>1</v>
      </c>
      <c r="M1684" s="43">
        <v>7.8276144332735248E-3</v>
      </c>
      <c r="N1684" s="43">
        <v>4.4394177805973149E-2</v>
      </c>
      <c r="O1684" s="43">
        <v>0</v>
      </c>
      <c r="P1684" s="43">
        <v>1</v>
      </c>
      <c r="R1684" s="43">
        <v>687.94540005748661</v>
      </c>
      <c r="S1684" s="43">
        <v>150.79852314293422</v>
      </c>
      <c r="T1684" s="43">
        <v>6579.5745985410604</v>
      </c>
      <c r="U1684" s="43">
        <v>7418.3185217414812</v>
      </c>
      <c r="W1684" s="43">
        <v>7034.7695318995966</v>
      </c>
      <c r="X1684" s="43">
        <v>0</v>
      </c>
      <c r="Y1684" s="43">
        <v>0</v>
      </c>
      <c r="Z1684" s="43">
        <v>7034.7695318995966</v>
      </c>
      <c r="AB1684" s="43">
        <v>65.498328011322187</v>
      </c>
      <c r="AC1684" s="43">
        <v>0</v>
      </c>
      <c r="AD1684" s="43">
        <v>0</v>
      </c>
      <c r="AE1684" s="43">
        <v>65.498328011322187</v>
      </c>
      <c r="AG1684" s="43">
        <v>12936941.169163357</v>
      </c>
      <c r="AH1684" s="43">
        <v>1519510.2188903128</v>
      </c>
      <c r="AI1684" s="43">
        <v>0</v>
      </c>
      <c r="AJ1684" s="43">
        <v>275092977.64755321</v>
      </c>
      <c r="AK1684" s="43">
        <v>288029918.81671655</v>
      </c>
    </row>
    <row r="1685" spans="3:37" x14ac:dyDescent="0.2">
      <c r="C1685" s="43">
        <v>5.9203725120558987E-4</v>
      </c>
      <c r="D1685" s="43">
        <v>5.6160520675617165E-2</v>
      </c>
      <c r="E1685" s="43">
        <v>10.617925385862433</v>
      </c>
      <c r="F1685" s="43">
        <v>2.1035219870784019</v>
      </c>
      <c r="H1685" s="43">
        <v>8.7827556170657554E-5</v>
      </c>
      <c r="I1685" s="43">
        <v>0.10408722888984379</v>
      </c>
      <c r="J1685" s="43">
        <v>0</v>
      </c>
      <c r="K1685" s="43">
        <v>1</v>
      </c>
      <c r="M1685" s="43">
        <v>7.8036722657510351E-3</v>
      </c>
      <c r="N1685" s="43">
        <v>4.7493392525282285E-2</v>
      </c>
      <c r="O1685" s="43">
        <v>0</v>
      </c>
      <c r="P1685" s="43">
        <v>1</v>
      </c>
      <c r="R1685" s="43">
        <v>629.53884351532815</v>
      </c>
      <c r="S1685" s="43">
        <v>173.08945791927599</v>
      </c>
      <c r="T1685" s="43">
        <v>7017.3734216397906</v>
      </c>
      <c r="U1685" s="43">
        <v>7820.0017230743952</v>
      </c>
      <c r="W1685" s="43">
        <v>6684.3964679478804</v>
      </c>
      <c r="X1685" s="43">
        <v>0</v>
      </c>
      <c r="Y1685" s="43">
        <v>0</v>
      </c>
      <c r="Z1685" s="43">
        <v>6684.3964679478804</v>
      </c>
      <c r="AB1685" s="43">
        <v>74.333965242680918</v>
      </c>
      <c r="AC1685" s="43">
        <v>0</v>
      </c>
      <c r="AD1685" s="43">
        <v>0</v>
      </c>
      <c r="AE1685" s="43">
        <v>74.333965242680918</v>
      </c>
      <c r="AG1685" s="43">
        <v>12292605.104556153</v>
      </c>
      <c r="AH1685" s="43">
        <v>1443829.6370767422</v>
      </c>
      <c r="AI1685" s="43">
        <v>0</v>
      </c>
      <c r="AJ1685" s="43">
        <v>312202654.01925987</v>
      </c>
      <c r="AK1685" s="43">
        <v>324495259.12381601</v>
      </c>
    </row>
    <row r="1686" spans="3:37" x14ac:dyDescent="0.2">
      <c r="C1686" s="43">
        <v>6.1220809664941367E-4</v>
      </c>
      <c r="D1686" s="43">
        <v>6.2000815102060902E-2</v>
      </c>
      <c r="E1686" s="43">
        <v>7.7651137197827644</v>
      </c>
      <c r="F1686" s="43">
        <v>3.1509709308715217</v>
      </c>
      <c r="H1686" s="43">
        <v>9.1030738824215973E-5</v>
      </c>
      <c r="I1686" s="43">
        <v>9.4986758108565675E-2</v>
      </c>
      <c r="J1686" s="43">
        <v>0</v>
      </c>
      <c r="K1686" s="43">
        <v>1</v>
      </c>
      <c r="M1686" s="43">
        <v>7.852309634739818E-3</v>
      </c>
      <c r="N1686" s="43">
        <v>4.4070199499297615E-2</v>
      </c>
      <c r="O1686" s="43">
        <v>0</v>
      </c>
      <c r="P1686" s="43">
        <v>1</v>
      </c>
      <c r="R1686" s="43">
        <v>718.68543061626679</v>
      </c>
      <c r="S1686" s="43">
        <v>163.71689743889337</v>
      </c>
      <c r="T1686" s="43">
        <v>6552.1647022907764</v>
      </c>
      <c r="U1686" s="43">
        <v>7434.5670303459365</v>
      </c>
      <c r="W1686" s="43">
        <v>5580.6740974863569</v>
      </c>
      <c r="X1686" s="43">
        <v>0</v>
      </c>
      <c r="Y1686" s="43">
        <v>0</v>
      </c>
      <c r="Z1686" s="43">
        <v>5580.6740974863569</v>
      </c>
      <c r="AB1686" s="43">
        <v>165.4082472575225</v>
      </c>
      <c r="AC1686" s="43">
        <v>0</v>
      </c>
      <c r="AD1686" s="43">
        <v>0</v>
      </c>
      <c r="AE1686" s="43">
        <v>165.4082472575225</v>
      </c>
      <c r="AG1686" s="43">
        <v>10262859.66527741</v>
      </c>
      <c r="AH1686" s="43">
        <v>1205425.605057053</v>
      </c>
      <c r="AI1686" s="43">
        <v>0</v>
      </c>
      <c r="AJ1686" s="43">
        <v>694714638.48159456</v>
      </c>
      <c r="AK1686" s="43">
        <v>704977498.14687192</v>
      </c>
    </row>
    <row r="1687" spans="3:37" x14ac:dyDescent="0.2">
      <c r="C1687" s="43">
        <v>6.1142003700376257E-4</v>
      </c>
      <c r="D1687" s="43">
        <v>5.209301899853698E-2</v>
      </c>
      <c r="E1687" s="43">
        <v>1.7920427915830999</v>
      </c>
      <c r="F1687" s="43">
        <v>2.758838837170337</v>
      </c>
      <c r="H1687" s="43">
        <v>9.0251707440702766E-5</v>
      </c>
      <c r="I1687" s="43">
        <v>8.2039268347094532E-2</v>
      </c>
      <c r="J1687" s="43">
        <v>0</v>
      </c>
      <c r="K1687" s="43">
        <v>1</v>
      </c>
      <c r="M1687" s="43">
        <v>7.8021606629411931E-3</v>
      </c>
      <c r="N1687" s="43">
        <v>4.33415960405545E-2</v>
      </c>
      <c r="O1687" s="43">
        <v>0</v>
      </c>
      <c r="P1687" s="43">
        <v>1</v>
      </c>
      <c r="R1687" s="43">
        <v>603.06144924089483</v>
      </c>
      <c r="S1687" s="43">
        <v>140.19082071771061</v>
      </c>
      <c r="T1687" s="43">
        <v>6402.6853839213572</v>
      </c>
      <c r="U1687" s="43">
        <v>7145.9376538799625</v>
      </c>
      <c r="W1687" s="43">
        <v>1080.711922993803</v>
      </c>
      <c r="X1687" s="43">
        <v>0</v>
      </c>
      <c r="Y1687" s="43">
        <v>0</v>
      </c>
      <c r="Z1687" s="43">
        <v>1080.711922993803</v>
      </c>
      <c r="AB1687" s="43">
        <v>113.49360509938717</v>
      </c>
      <c r="AC1687" s="43">
        <v>0</v>
      </c>
      <c r="AD1687" s="43">
        <v>0</v>
      </c>
      <c r="AE1687" s="43">
        <v>113.49360509938717</v>
      </c>
      <c r="AG1687" s="43">
        <v>1987429.2263856037</v>
      </c>
      <c r="AH1687" s="43">
        <v>233433.77536666146</v>
      </c>
      <c r="AI1687" s="43">
        <v>0</v>
      </c>
      <c r="AJ1687" s="43">
        <v>476673141.41742611</v>
      </c>
      <c r="AK1687" s="43">
        <v>478660570.6438117</v>
      </c>
    </row>
    <row r="1688" spans="3:37" x14ac:dyDescent="0.2">
      <c r="C1688" s="43">
        <v>6.3552347473216919E-4</v>
      </c>
      <c r="D1688" s="43">
        <v>5.9216166069331555E-2</v>
      </c>
      <c r="E1688" s="43">
        <v>3.6103613092050382</v>
      </c>
      <c r="F1688" s="43">
        <v>1.2962890504689899</v>
      </c>
      <c r="H1688" s="43">
        <v>9.3738936394638372E-5</v>
      </c>
      <c r="I1688" s="43">
        <v>0.14388919307445347</v>
      </c>
      <c r="J1688" s="43">
        <v>0</v>
      </c>
      <c r="K1688" s="43">
        <v>1</v>
      </c>
      <c r="M1688" s="43">
        <v>7.8193331474821094E-3</v>
      </c>
      <c r="N1688" s="43">
        <v>4.4304301547482904E-2</v>
      </c>
      <c r="O1688" s="43">
        <v>0</v>
      </c>
      <c r="P1688" s="43">
        <v>1</v>
      </c>
      <c r="R1688" s="43">
        <v>712.54821339431044</v>
      </c>
      <c r="S1688" s="43">
        <v>255.38216911760483</v>
      </c>
      <c r="T1688" s="43">
        <v>6559.3073934772692</v>
      </c>
      <c r="U1688" s="43">
        <v>7527.2377759891842</v>
      </c>
      <c r="W1688" s="43">
        <v>2572.5565005819935</v>
      </c>
      <c r="X1688" s="43">
        <v>0</v>
      </c>
      <c r="Y1688" s="43">
        <v>0</v>
      </c>
      <c r="Z1688" s="43">
        <v>2572.5565005819935</v>
      </c>
      <c r="AB1688" s="43">
        <v>22.589864990917373</v>
      </c>
      <c r="AC1688" s="43">
        <v>0</v>
      </c>
      <c r="AD1688" s="43">
        <v>0</v>
      </c>
      <c r="AE1688" s="43">
        <v>22.589864990917373</v>
      </c>
      <c r="AG1688" s="43">
        <v>4730931.4045702862</v>
      </c>
      <c r="AH1688" s="43">
        <v>555672.20412571065</v>
      </c>
      <c r="AI1688" s="43">
        <v>0</v>
      </c>
      <c r="AJ1688" s="43">
        <v>94877432.961852968</v>
      </c>
      <c r="AK1688" s="43">
        <v>99608364.366423249</v>
      </c>
    </row>
    <row r="1689" spans="3:37" x14ac:dyDescent="0.2">
      <c r="C1689" s="43">
        <v>5.9873134510487027E-4</v>
      </c>
      <c r="D1689" s="43">
        <v>4.1981189935527796E-2</v>
      </c>
      <c r="E1689" s="43">
        <v>5.0976019592384318</v>
      </c>
      <c r="F1689" s="43">
        <v>1.7164581687155505</v>
      </c>
      <c r="H1689" s="43">
        <v>9.5783646331448757E-5</v>
      </c>
      <c r="I1689" s="43">
        <v>8.641896342191499E-2</v>
      </c>
      <c r="J1689" s="43">
        <v>0</v>
      </c>
      <c r="K1689" s="43">
        <v>1</v>
      </c>
      <c r="M1689" s="43">
        <v>7.8809299243068898E-3</v>
      </c>
      <c r="N1689" s="43">
        <v>4.5161290917639013E-2</v>
      </c>
      <c r="O1689" s="43">
        <v>0</v>
      </c>
      <c r="P1689" s="43">
        <v>1</v>
      </c>
      <c r="R1689" s="43">
        <v>475.91469207976309</v>
      </c>
      <c r="S1689" s="43">
        <v>156.72662859967062</v>
      </c>
      <c r="T1689" s="43">
        <v>6738.8561552949868</v>
      </c>
      <c r="U1689" s="43">
        <v>7371.49747597442</v>
      </c>
      <c r="W1689" s="43">
        <v>2426.0236667761551</v>
      </c>
      <c r="X1689" s="43">
        <v>0</v>
      </c>
      <c r="Y1689" s="43">
        <v>0</v>
      </c>
      <c r="Z1689" s="43">
        <v>2426.0236667761551</v>
      </c>
      <c r="AB1689" s="43">
        <v>36.484107656495262</v>
      </c>
      <c r="AC1689" s="43">
        <v>0</v>
      </c>
      <c r="AD1689" s="43">
        <v>0</v>
      </c>
      <c r="AE1689" s="43">
        <v>36.484107656495262</v>
      </c>
      <c r="AG1689" s="43">
        <v>4461457.5232013492</v>
      </c>
      <c r="AH1689" s="43">
        <v>524021.1120236495</v>
      </c>
      <c r="AI1689" s="43">
        <v>0</v>
      </c>
      <c r="AJ1689" s="43">
        <v>153233252.15728009</v>
      </c>
      <c r="AK1689" s="43">
        <v>157694709.68048143</v>
      </c>
    </row>
    <row r="1690" spans="3:37" x14ac:dyDescent="0.2">
      <c r="C1690" s="43">
        <v>6.0992751933797162E-4</v>
      </c>
      <c r="D1690" s="43">
        <v>4.9928959232737082E-2</v>
      </c>
      <c r="E1690" s="43">
        <v>4.8311294887803902</v>
      </c>
      <c r="F1690" s="43">
        <v>3.7677406736103176</v>
      </c>
      <c r="H1690" s="43">
        <v>9.2242374503115343E-5</v>
      </c>
      <c r="I1690" s="43">
        <v>8.1287113503078837E-2</v>
      </c>
      <c r="J1690" s="43">
        <v>0</v>
      </c>
      <c r="K1690" s="43">
        <v>1</v>
      </c>
      <c r="M1690" s="43">
        <v>7.7863792849030434E-3</v>
      </c>
      <c r="N1690" s="43">
        <v>4.3741812007553511E-2</v>
      </c>
      <c r="O1690" s="43">
        <v>0</v>
      </c>
      <c r="P1690" s="43">
        <v>1</v>
      </c>
      <c r="R1690" s="43">
        <v>576.59797765868609</v>
      </c>
      <c r="S1690" s="43">
        <v>141.96933527437875</v>
      </c>
      <c r="T1690" s="43">
        <v>6448.7374767276369</v>
      </c>
      <c r="U1690" s="43">
        <v>7167.3047896607022</v>
      </c>
      <c r="W1690" s="43">
        <v>2785.6194930380148</v>
      </c>
      <c r="X1690" s="43">
        <v>0</v>
      </c>
      <c r="Y1690" s="43">
        <v>0</v>
      </c>
      <c r="Z1690" s="43">
        <v>2785.6194930380148</v>
      </c>
      <c r="AB1690" s="43">
        <v>170.75848323435167</v>
      </c>
      <c r="AC1690" s="43">
        <v>0</v>
      </c>
      <c r="AD1690" s="43">
        <v>0</v>
      </c>
      <c r="AE1690" s="43">
        <v>170.75848323435167</v>
      </c>
      <c r="AG1690" s="43">
        <v>5122754.2476969091</v>
      </c>
      <c r="AH1690" s="43">
        <v>601693.81049621117</v>
      </c>
      <c r="AI1690" s="43">
        <v>0</v>
      </c>
      <c r="AJ1690" s="43">
        <v>717185629.58427703</v>
      </c>
      <c r="AK1690" s="43">
        <v>722308383.83197391</v>
      </c>
    </row>
    <row r="1691" spans="3:37" x14ac:dyDescent="0.2">
      <c r="C1691" s="43">
        <v>6.1867561041950569E-4</v>
      </c>
      <c r="D1691" s="43">
        <v>5.1215654649057474E-2</v>
      </c>
      <c r="E1691" s="43">
        <v>5.3233970730429476</v>
      </c>
      <c r="F1691" s="43">
        <v>2.2465387966043364</v>
      </c>
      <c r="H1691" s="43">
        <v>9.2408618177941548E-5</v>
      </c>
      <c r="I1691" s="43">
        <v>0.11221341962518572</v>
      </c>
      <c r="J1691" s="43">
        <v>0</v>
      </c>
      <c r="K1691" s="43">
        <v>1</v>
      </c>
      <c r="M1691" s="43">
        <v>7.873901179826448E-3</v>
      </c>
      <c r="N1691" s="43">
        <v>5.003683819950111E-2</v>
      </c>
      <c r="O1691" s="43">
        <v>0</v>
      </c>
      <c r="P1691" s="43">
        <v>1</v>
      </c>
      <c r="R1691" s="43">
        <v>599.94038381516361</v>
      </c>
      <c r="S1691" s="43">
        <v>196.33586777790686</v>
      </c>
      <c r="T1691" s="43">
        <v>7459.7142494668678</v>
      </c>
      <c r="U1691" s="43">
        <v>8255.9905010599377</v>
      </c>
      <c r="W1691" s="43">
        <v>3193.7208832019046</v>
      </c>
      <c r="X1691" s="43">
        <v>0</v>
      </c>
      <c r="Y1691" s="43">
        <v>0</v>
      </c>
      <c r="Z1691" s="43">
        <v>3193.7208832019046</v>
      </c>
      <c r="AB1691" s="43">
        <v>80.019839156056875</v>
      </c>
      <c r="AC1691" s="43">
        <v>0</v>
      </c>
      <c r="AD1691" s="43">
        <v>0</v>
      </c>
      <c r="AE1691" s="43">
        <v>80.019839156056875</v>
      </c>
      <c r="AG1691" s="43">
        <v>5873252.7042083023</v>
      </c>
      <c r="AH1691" s="43">
        <v>689843.71077161143</v>
      </c>
      <c r="AI1691" s="43">
        <v>0</v>
      </c>
      <c r="AJ1691" s="43">
        <v>336083324.45543885</v>
      </c>
      <c r="AK1691" s="43">
        <v>341956577.15964717</v>
      </c>
    </row>
    <row r="1692" spans="3:37" x14ac:dyDescent="0.2">
      <c r="C1692" s="43">
        <v>6.3974210805994858E-4</v>
      </c>
      <c r="D1692" s="43">
        <v>5.6042945615418893E-2</v>
      </c>
      <c r="E1692" s="43">
        <v>3.6560159326576369</v>
      </c>
      <c r="F1692" s="43">
        <v>4.3277516300460501</v>
      </c>
      <c r="H1692" s="43">
        <v>9.1469767145357928E-5</v>
      </c>
      <c r="I1692" s="43">
        <v>9.5711659227875501E-2</v>
      </c>
      <c r="J1692" s="43">
        <v>0</v>
      </c>
      <c r="K1692" s="43">
        <v>1</v>
      </c>
      <c r="M1692" s="43">
        <v>7.7736905591770317E-3</v>
      </c>
      <c r="N1692" s="43">
        <v>4.6098659829420296E-2</v>
      </c>
      <c r="O1692" s="43">
        <v>0</v>
      </c>
      <c r="P1692" s="43">
        <v>1</v>
      </c>
      <c r="R1692" s="43">
        <v>678.84131110483236</v>
      </c>
      <c r="S1692" s="43">
        <v>165.76192874066658</v>
      </c>
      <c r="T1692" s="43">
        <v>6785.1260741242422</v>
      </c>
      <c r="U1692" s="43">
        <v>7629.7293139697413</v>
      </c>
      <c r="W1692" s="43">
        <v>2481.8546491454667</v>
      </c>
      <c r="X1692" s="43">
        <v>0</v>
      </c>
      <c r="Y1692" s="43">
        <v>0</v>
      </c>
      <c r="Z1692" s="43">
        <v>2481.8546491454667</v>
      </c>
      <c r="AB1692" s="43">
        <v>241.71463491417231</v>
      </c>
      <c r="AC1692" s="43">
        <v>0</v>
      </c>
      <c r="AD1692" s="43">
        <v>0</v>
      </c>
      <c r="AE1692" s="43">
        <v>241.71463491417231</v>
      </c>
      <c r="AG1692" s="43">
        <v>4564130.6997785131</v>
      </c>
      <c r="AH1692" s="43">
        <v>536080.60421542078</v>
      </c>
      <c r="AI1692" s="43">
        <v>0</v>
      </c>
      <c r="AJ1692" s="43">
        <v>1015201466.6395237</v>
      </c>
      <c r="AK1692" s="43">
        <v>1019765597.3393023</v>
      </c>
    </row>
    <row r="1693" spans="3:37" x14ac:dyDescent="0.2">
      <c r="C1693" s="43">
        <v>5.9965818904510128E-4</v>
      </c>
      <c r="D1693" s="43">
        <v>5.5133540965817351E-2</v>
      </c>
      <c r="E1693" s="43">
        <v>4.8210614571681205</v>
      </c>
      <c r="F1693" s="43">
        <v>1.9845521163831894</v>
      </c>
      <c r="H1693" s="43">
        <v>8.7941269831465511E-5</v>
      </c>
      <c r="I1693" s="43">
        <v>9.3196651773381226E-2</v>
      </c>
      <c r="J1693" s="43">
        <v>0</v>
      </c>
      <c r="K1693" s="43">
        <v>1</v>
      </c>
      <c r="M1693" s="43">
        <v>7.90140951714291E-3</v>
      </c>
      <c r="N1693" s="43">
        <v>4.6950186398320048E-2</v>
      </c>
      <c r="O1693" s="43">
        <v>0</v>
      </c>
      <c r="P1693" s="43">
        <v>1</v>
      </c>
      <c r="R1693" s="43">
        <v>625.98226285705323</v>
      </c>
      <c r="S1693" s="43">
        <v>155.1798812133834</v>
      </c>
      <c r="T1693" s="43">
        <v>7023.9961482708777</v>
      </c>
      <c r="U1693" s="43">
        <v>7805.1582923413143</v>
      </c>
      <c r="W1693" s="43">
        <v>3017.8989603310224</v>
      </c>
      <c r="X1693" s="43">
        <v>0</v>
      </c>
      <c r="Y1693" s="43">
        <v>0</v>
      </c>
      <c r="Z1693" s="43">
        <v>3017.8989603310224</v>
      </c>
      <c r="AB1693" s="43">
        <v>65.945401303424731</v>
      </c>
      <c r="AC1693" s="43">
        <v>0</v>
      </c>
      <c r="AD1693" s="43">
        <v>0</v>
      </c>
      <c r="AE1693" s="43">
        <v>65.945401303424731</v>
      </c>
      <c r="AG1693" s="43">
        <v>5549916.1880487502</v>
      </c>
      <c r="AH1693" s="43">
        <v>651866.17543150089</v>
      </c>
      <c r="AI1693" s="43">
        <v>0</v>
      </c>
      <c r="AJ1693" s="43">
        <v>276970685.47438389</v>
      </c>
      <c r="AK1693" s="43">
        <v>282520601.66243267</v>
      </c>
    </row>
    <row r="1694" spans="3:37" x14ac:dyDescent="0.2">
      <c r="C1694" s="43">
        <v>6.1911341643283713E-4</v>
      </c>
      <c r="D1694" s="43">
        <v>4.7694862660870141E-2</v>
      </c>
      <c r="E1694" s="43">
        <v>3.5518216791948212</v>
      </c>
      <c r="F1694" s="43">
        <v>0.83540613314583567</v>
      </c>
      <c r="H1694" s="43">
        <v>8.2938693013659152E-5</v>
      </c>
      <c r="I1694" s="43">
        <v>8.3012739284589229E-2</v>
      </c>
      <c r="J1694" s="43">
        <v>0</v>
      </c>
      <c r="K1694" s="43">
        <v>1</v>
      </c>
      <c r="M1694" s="43">
        <v>7.8201608827543536E-3</v>
      </c>
      <c r="N1694" s="43">
        <v>4.5739051480014115E-2</v>
      </c>
      <c r="O1694" s="43">
        <v>0</v>
      </c>
      <c r="P1694" s="43">
        <v>1</v>
      </c>
      <c r="R1694" s="43">
        <v>559.09317505875356</v>
      </c>
      <c r="S1694" s="43">
        <v>130.35998600061859</v>
      </c>
      <c r="T1694" s="43">
        <v>6772.4407578484988</v>
      </c>
      <c r="U1694" s="43">
        <v>7461.893918907871</v>
      </c>
      <c r="W1694" s="43">
        <v>1985.7992598635462</v>
      </c>
      <c r="X1694" s="43">
        <v>0</v>
      </c>
      <c r="Y1694" s="43">
        <v>0</v>
      </c>
      <c r="Z1694" s="43">
        <v>1985.7992598635462</v>
      </c>
      <c r="AB1694" s="43">
        <v>-9.8464939147720987</v>
      </c>
      <c r="AC1694" s="43">
        <v>0</v>
      </c>
      <c r="AD1694" s="43">
        <v>0</v>
      </c>
      <c r="AE1694" s="43">
        <v>-9.8464939147720987</v>
      </c>
      <c r="AG1694" s="43">
        <v>3651884.8388890615</v>
      </c>
      <c r="AH1694" s="43">
        <v>428932.64013052598</v>
      </c>
      <c r="AI1694" s="43">
        <v>0</v>
      </c>
      <c r="AJ1694" s="43">
        <v>0</v>
      </c>
      <c r="AK1694" s="43">
        <v>3651884.8388890615</v>
      </c>
    </row>
    <row r="1695" spans="3:37" x14ac:dyDescent="0.2">
      <c r="C1695" s="43">
        <v>6.0595709028237713E-4</v>
      </c>
      <c r="D1695" s="43">
        <v>5.8158063751827083E-2</v>
      </c>
      <c r="E1695" s="43">
        <v>5.6506938689028354</v>
      </c>
      <c r="F1695" s="43">
        <v>3.513976368463942</v>
      </c>
      <c r="H1695" s="43">
        <v>7.9377314071832556E-5</v>
      </c>
      <c r="I1695" s="43">
        <v>9.6326936588525591E-2</v>
      </c>
      <c r="J1695" s="43">
        <v>0</v>
      </c>
      <c r="K1695" s="43">
        <v>1</v>
      </c>
      <c r="M1695" s="43">
        <v>7.7657051059394347E-3</v>
      </c>
      <c r="N1695" s="43">
        <v>4.1258118090687974E-2</v>
      </c>
      <c r="O1695" s="43">
        <v>0</v>
      </c>
      <c r="P1695" s="43">
        <v>1</v>
      </c>
      <c r="R1695" s="43">
        <v>667.25860545099249</v>
      </c>
      <c r="S1695" s="43">
        <v>144.77264903318815</v>
      </c>
      <c r="T1695" s="43">
        <v>6066.4228950788392</v>
      </c>
      <c r="U1695" s="43">
        <v>6878.4541495630201</v>
      </c>
      <c r="W1695" s="43">
        <v>3770.4741107945792</v>
      </c>
      <c r="X1695" s="43">
        <v>0</v>
      </c>
      <c r="Y1695" s="43">
        <v>0</v>
      </c>
      <c r="Z1695" s="43">
        <v>3770.4741107945792</v>
      </c>
      <c r="AB1695" s="43">
        <v>179.48954313610605</v>
      </c>
      <c r="AC1695" s="43">
        <v>0</v>
      </c>
      <c r="AD1695" s="43">
        <v>0</v>
      </c>
      <c r="AE1695" s="43">
        <v>179.48954313610605</v>
      </c>
      <c r="AG1695" s="43">
        <v>6933901.8897512313</v>
      </c>
      <c r="AH1695" s="43">
        <v>814422.4079316291</v>
      </c>
      <c r="AI1695" s="43">
        <v>0</v>
      </c>
      <c r="AJ1695" s="43">
        <v>753856081.1716454</v>
      </c>
      <c r="AK1695" s="43">
        <v>760789983.0613966</v>
      </c>
    </row>
    <row r="1696" spans="3:37" x14ac:dyDescent="0.2">
      <c r="C1696" s="43">
        <v>6.0748803847026256E-4</v>
      </c>
      <c r="D1696" s="43">
        <v>5.6400802789724702E-2</v>
      </c>
      <c r="E1696" s="43">
        <v>1.1145021158584061</v>
      </c>
      <c r="F1696" s="43">
        <v>1.3703040915123628</v>
      </c>
      <c r="H1696" s="43">
        <v>8.7010699212158952E-5</v>
      </c>
      <c r="I1696" s="43">
        <v>0.12224624402509621</v>
      </c>
      <c r="J1696" s="43">
        <v>0</v>
      </c>
      <c r="K1696" s="43">
        <v>1</v>
      </c>
      <c r="M1696" s="43">
        <v>7.788561142438935E-3</v>
      </c>
      <c r="N1696" s="43">
        <v>4.5366666130497071E-2</v>
      </c>
      <c r="O1696" s="43">
        <v>0</v>
      </c>
      <c r="P1696" s="43">
        <v>1</v>
      </c>
      <c r="R1696" s="43">
        <v>648.73210238105958</v>
      </c>
      <c r="S1696" s="43">
        <v>201.39586794785961</v>
      </c>
      <c r="T1696" s="43">
        <v>6690.1594972367348</v>
      </c>
      <c r="U1696" s="43">
        <v>7540.287467565654</v>
      </c>
      <c r="W1696" s="43">
        <v>723.01330072896303</v>
      </c>
      <c r="X1696" s="43">
        <v>0</v>
      </c>
      <c r="Y1696" s="43">
        <v>0</v>
      </c>
      <c r="Z1696" s="43">
        <v>723.01330072896303</v>
      </c>
      <c r="AB1696" s="43">
        <v>25.70441224336221</v>
      </c>
      <c r="AC1696" s="43">
        <v>0</v>
      </c>
      <c r="AD1696" s="43">
        <v>0</v>
      </c>
      <c r="AE1696" s="43">
        <v>25.70441224336221</v>
      </c>
      <c r="AG1696" s="43">
        <v>1329621.460040563</v>
      </c>
      <c r="AH1696" s="43">
        <v>156170.87295745601</v>
      </c>
      <c r="AI1696" s="43">
        <v>0</v>
      </c>
      <c r="AJ1696" s="43">
        <v>107958531.42212129</v>
      </c>
      <c r="AK1696" s="43">
        <v>109288152.88216186</v>
      </c>
    </row>
    <row r="1697" spans="3:37" x14ac:dyDescent="0.2">
      <c r="C1697" s="43">
        <v>6.0353966619756635E-4</v>
      </c>
      <c r="D1697" s="43">
        <v>4.7403782234480517E-2</v>
      </c>
      <c r="E1697" s="43">
        <v>8.2338706430712083</v>
      </c>
      <c r="F1697" s="43">
        <v>3.0358480805201564</v>
      </c>
      <c r="H1697" s="43">
        <v>1.0116658132885981E-4</v>
      </c>
      <c r="I1697" s="43">
        <v>8.9493677809874883E-2</v>
      </c>
      <c r="J1697" s="43">
        <v>0</v>
      </c>
      <c r="K1697" s="43">
        <v>1</v>
      </c>
      <c r="M1697" s="43">
        <v>7.8527998654008835E-3</v>
      </c>
      <c r="N1697" s="43">
        <v>4.6452491337941937E-2</v>
      </c>
      <c r="O1697" s="43">
        <v>0</v>
      </c>
      <c r="P1697" s="43">
        <v>1</v>
      </c>
      <c r="R1697" s="43">
        <v>541.70293106789359</v>
      </c>
      <c r="S1697" s="43">
        <v>171.42407047417646</v>
      </c>
      <c r="T1697" s="43">
        <v>6906.784617026472</v>
      </c>
      <c r="U1697" s="43">
        <v>7619.9116185685416</v>
      </c>
      <c r="W1697" s="43">
        <v>4460.3118613855549</v>
      </c>
      <c r="X1697" s="43">
        <v>0</v>
      </c>
      <c r="Y1697" s="43">
        <v>0</v>
      </c>
      <c r="Z1697" s="43">
        <v>4460.3118613855549</v>
      </c>
      <c r="AB1697" s="43">
        <v>118.00226134965838</v>
      </c>
      <c r="AC1697" s="43">
        <v>0</v>
      </c>
      <c r="AD1697" s="43">
        <v>0</v>
      </c>
      <c r="AE1697" s="43">
        <v>118.00226134965838</v>
      </c>
      <c r="AG1697" s="43">
        <v>8202513.5130880354</v>
      </c>
      <c r="AH1697" s="43">
        <v>963427.36205927981</v>
      </c>
      <c r="AI1697" s="43">
        <v>0</v>
      </c>
      <c r="AJ1697" s="43">
        <v>495609497.66856521</v>
      </c>
      <c r="AK1697" s="43">
        <v>503812011.18165326</v>
      </c>
    </row>
    <row r="1698" spans="3:37" x14ac:dyDescent="0.2">
      <c r="C1698" s="43">
        <v>6.1995040760953746E-4</v>
      </c>
      <c r="D1698" s="43">
        <v>4.7187061787464561E-2</v>
      </c>
      <c r="E1698" s="43">
        <v>6.504428507259771</v>
      </c>
      <c r="F1698" s="43">
        <v>2.2689651465841245</v>
      </c>
      <c r="H1698" s="43">
        <v>9.8853157538769665E-5</v>
      </c>
      <c r="I1698" s="43">
        <v>0.11925598420809558</v>
      </c>
      <c r="J1698" s="43">
        <v>0</v>
      </c>
      <c r="K1698" s="43">
        <v>1</v>
      </c>
      <c r="M1698" s="43">
        <v>7.7887815391293651E-3</v>
      </c>
      <c r="N1698" s="43">
        <v>4.495137476128578E-2</v>
      </c>
      <c r="O1698" s="43">
        <v>0</v>
      </c>
      <c r="P1698" s="43">
        <v>1</v>
      </c>
      <c r="R1698" s="43">
        <v>553.8883854711903</v>
      </c>
      <c r="S1698" s="43">
        <v>223.20971847368608</v>
      </c>
      <c r="T1698" s="43">
        <v>6629.1046351832319</v>
      </c>
      <c r="U1698" s="43">
        <v>7406.2027391281081</v>
      </c>
      <c r="W1698" s="43">
        <v>3602.7274042988988</v>
      </c>
      <c r="X1698" s="43">
        <v>0</v>
      </c>
      <c r="Y1698" s="43">
        <v>0</v>
      </c>
      <c r="Z1698" s="43">
        <v>3602.7274042988988</v>
      </c>
      <c r="AB1698" s="43">
        <v>75.206561019894139</v>
      </c>
      <c r="AC1698" s="43">
        <v>0</v>
      </c>
      <c r="AD1698" s="43">
        <v>0</v>
      </c>
      <c r="AE1698" s="43">
        <v>75.206561019894139</v>
      </c>
      <c r="AG1698" s="43">
        <v>6625415.6965056751</v>
      </c>
      <c r="AH1698" s="43">
        <v>778189.11932856217</v>
      </c>
      <c r="AI1698" s="43">
        <v>0</v>
      </c>
      <c r="AJ1698" s="43">
        <v>315867556.28355539</v>
      </c>
      <c r="AK1698" s="43">
        <v>322492971.98006105</v>
      </c>
    </row>
    <row r="1699" spans="3:37" x14ac:dyDescent="0.2">
      <c r="C1699" s="43">
        <v>5.9383381737445771E-4</v>
      </c>
      <c r="D1699" s="43">
        <v>6.2672771060929722E-2</v>
      </c>
      <c r="E1699" s="43">
        <v>3.0316196839334468</v>
      </c>
      <c r="F1699" s="43">
        <v>2.6404996793367208</v>
      </c>
      <c r="H1699" s="43">
        <v>9.4624526201014802E-5</v>
      </c>
      <c r="I1699" s="43">
        <v>0.10888153515393384</v>
      </c>
      <c r="J1699" s="43">
        <v>0</v>
      </c>
      <c r="K1699" s="43">
        <v>1</v>
      </c>
      <c r="M1699" s="43">
        <v>7.8591421500897596E-3</v>
      </c>
      <c r="N1699" s="43">
        <v>4.4794200145028856E-2</v>
      </c>
      <c r="O1699" s="43">
        <v>0</v>
      </c>
      <c r="P1699" s="43">
        <v>1</v>
      </c>
      <c r="R1699" s="43">
        <v>704.67067088801934</v>
      </c>
      <c r="S1699" s="43">
        <v>195.07442084100774</v>
      </c>
      <c r="T1699" s="43">
        <v>6665.600839242712</v>
      </c>
      <c r="U1699" s="43">
        <v>7565.3459309717391</v>
      </c>
      <c r="W1699" s="43">
        <v>2136.293476554707</v>
      </c>
      <c r="X1699" s="43">
        <v>0</v>
      </c>
      <c r="Y1699" s="43">
        <v>0</v>
      </c>
      <c r="Z1699" s="43">
        <v>2136.293476554707</v>
      </c>
      <c r="AB1699" s="43">
        <v>123.69328503038727</v>
      </c>
      <c r="AC1699" s="43">
        <v>0</v>
      </c>
      <c r="AD1699" s="43">
        <v>0</v>
      </c>
      <c r="AE1699" s="43">
        <v>123.69328503038727</v>
      </c>
      <c r="AG1699" s="43">
        <v>3928643.703384106</v>
      </c>
      <c r="AH1699" s="43">
        <v>461439.39093581669</v>
      </c>
      <c r="AI1699" s="43">
        <v>0</v>
      </c>
      <c r="AJ1699" s="43">
        <v>519511797.12762654</v>
      </c>
      <c r="AK1699" s="43">
        <v>523440440.83101064</v>
      </c>
    </row>
    <row r="1700" spans="3:37" x14ac:dyDescent="0.2">
      <c r="C1700" s="43">
        <v>6.051431518145318E-4</v>
      </c>
      <c r="D1700" s="43">
        <v>5.0604855585900888E-2</v>
      </c>
      <c r="E1700" s="43">
        <v>6.996780772329978</v>
      </c>
      <c r="F1700" s="43">
        <v>4.5694472740764613</v>
      </c>
      <c r="H1700" s="43">
        <v>8.5671879395400236E-5</v>
      </c>
      <c r="I1700" s="43">
        <v>8.2302796494169619E-2</v>
      </c>
      <c r="J1700" s="43">
        <v>0</v>
      </c>
      <c r="K1700" s="43">
        <v>1</v>
      </c>
      <c r="M1700" s="43">
        <v>7.896403090715709E-3</v>
      </c>
      <c r="N1700" s="43">
        <v>4.5818374315732213E-2</v>
      </c>
      <c r="O1700" s="43">
        <v>0</v>
      </c>
      <c r="P1700" s="43">
        <v>1</v>
      </c>
      <c r="R1700" s="43">
        <v>579.81932432183373</v>
      </c>
      <c r="S1700" s="43">
        <v>133.50430152106063</v>
      </c>
      <c r="T1700" s="43">
        <v>6850.3278753391769</v>
      </c>
      <c r="U1700" s="43">
        <v>7563.6515011820711</v>
      </c>
      <c r="W1700" s="43">
        <v>4056.8686998403659</v>
      </c>
      <c r="X1700" s="43">
        <v>0</v>
      </c>
      <c r="Y1700" s="43">
        <v>0</v>
      </c>
      <c r="Z1700" s="43">
        <v>4056.8686998403659</v>
      </c>
      <c r="AB1700" s="43">
        <v>221.45089221234448</v>
      </c>
      <c r="AC1700" s="43">
        <v>0</v>
      </c>
      <c r="AD1700" s="43">
        <v>0</v>
      </c>
      <c r="AE1700" s="43">
        <v>221.45089221234448</v>
      </c>
      <c r="AG1700" s="43">
        <v>7460581.5390064325</v>
      </c>
      <c r="AH1700" s="43">
        <v>876283.63916551904</v>
      </c>
      <c r="AI1700" s="43">
        <v>0</v>
      </c>
      <c r="AJ1700" s="43">
        <v>930093747.29184687</v>
      </c>
      <c r="AK1700" s="43">
        <v>937554328.83085334</v>
      </c>
    </row>
    <row r="1701" spans="3:37" x14ac:dyDescent="0.2">
      <c r="C1701" s="43">
        <v>6.1165513220007295E-4</v>
      </c>
      <c r="D1701" s="43">
        <v>5.9601392656151719E-2</v>
      </c>
      <c r="E1701" s="43">
        <v>4.3235525208512575</v>
      </c>
      <c r="F1701" s="43">
        <v>1.6580419478566386</v>
      </c>
      <c r="H1701" s="43">
        <v>8.4930935953211894E-5</v>
      </c>
      <c r="I1701" s="43">
        <v>9.4433795018540767E-2</v>
      </c>
      <c r="J1701" s="43">
        <v>0</v>
      </c>
      <c r="K1701" s="43">
        <v>1</v>
      </c>
      <c r="M1701" s="43">
        <v>7.9255795718040645E-3</v>
      </c>
      <c r="N1701" s="43">
        <v>4.5931641130290246E-2</v>
      </c>
      <c r="O1701" s="43">
        <v>0</v>
      </c>
      <c r="P1701" s="43">
        <v>1</v>
      </c>
      <c r="R1701" s="43">
        <v>690.24839353524101</v>
      </c>
      <c r="S1701" s="43">
        <v>151.85731819485858</v>
      </c>
      <c r="T1701" s="43">
        <v>6892.6363543332609</v>
      </c>
      <c r="U1701" s="43">
        <v>7734.7420660633607</v>
      </c>
      <c r="W1701" s="43">
        <v>2984.3251818828221</v>
      </c>
      <c r="X1701" s="43">
        <v>0</v>
      </c>
      <c r="Y1701" s="43">
        <v>0</v>
      </c>
      <c r="Z1701" s="43">
        <v>2984.3251818828221</v>
      </c>
      <c r="AB1701" s="43">
        <v>48.600726520392477</v>
      </c>
      <c r="AC1701" s="43">
        <v>0</v>
      </c>
      <c r="AD1701" s="43">
        <v>0</v>
      </c>
      <c r="AE1701" s="43">
        <v>48.600726520392477</v>
      </c>
      <c r="AG1701" s="43">
        <v>5488174.0094825095</v>
      </c>
      <c r="AH1701" s="43">
        <v>644614.23928668955</v>
      </c>
      <c r="AI1701" s="43">
        <v>0</v>
      </c>
      <c r="AJ1701" s="43">
        <v>204123051.3856484</v>
      </c>
      <c r="AK1701" s="43">
        <v>209611225.3951309</v>
      </c>
    </row>
    <row r="1702" spans="3:37" x14ac:dyDescent="0.2">
      <c r="C1702" s="43">
        <v>5.9218373969505741E-4</v>
      </c>
      <c r="D1702" s="43">
        <v>5.5769499239423981E-2</v>
      </c>
      <c r="E1702" s="43">
        <v>7.2585860448560773</v>
      </c>
      <c r="F1702" s="43">
        <v>3.6105508670927415</v>
      </c>
      <c r="H1702" s="43">
        <v>8.3994534163025074E-5</v>
      </c>
      <c r="I1702" s="43">
        <v>0.11161369688862666</v>
      </c>
      <c r="J1702" s="43">
        <v>0</v>
      </c>
      <c r="K1702" s="43">
        <v>1</v>
      </c>
      <c r="M1702" s="43">
        <v>7.8595248012148788E-3</v>
      </c>
      <c r="N1702" s="43">
        <v>4.7844396071104467E-2</v>
      </c>
      <c r="O1702" s="43">
        <v>0</v>
      </c>
      <c r="P1702" s="43">
        <v>1</v>
      </c>
      <c r="R1702" s="43">
        <v>625.31031960897781</v>
      </c>
      <c r="S1702" s="43">
        <v>177.50512297965165</v>
      </c>
      <c r="T1702" s="43">
        <v>7119.831874523552</v>
      </c>
      <c r="U1702" s="43">
        <v>7922.6473171121816</v>
      </c>
      <c r="W1702" s="43">
        <v>4538.8687596182199</v>
      </c>
      <c r="X1702" s="43">
        <v>0</v>
      </c>
      <c r="Y1702" s="43">
        <v>0</v>
      </c>
      <c r="Z1702" s="43">
        <v>4538.8687596182199</v>
      </c>
      <c r="AB1702" s="43">
        <v>174.66727048512644</v>
      </c>
      <c r="AC1702" s="43">
        <v>0</v>
      </c>
      <c r="AD1702" s="43">
        <v>0</v>
      </c>
      <c r="AE1702" s="43">
        <v>174.66727048512644</v>
      </c>
      <c r="AG1702" s="43">
        <v>8346979.6489379061</v>
      </c>
      <c r="AH1702" s="43">
        <v>980395.65207753552</v>
      </c>
      <c r="AI1702" s="43">
        <v>0</v>
      </c>
      <c r="AJ1702" s="43">
        <v>733602536.03753102</v>
      </c>
      <c r="AK1702" s="43">
        <v>741949515.68646896</v>
      </c>
    </row>
    <row r="1703" spans="3:37" x14ac:dyDescent="0.2">
      <c r="C1703" s="43">
        <v>6.0855267750480155E-4</v>
      </c>
      <c r="D1703" s="43">
        <v>5.1345752419422526E-2</v>
      </c>
      <c r="E1703" s="43">
        <v>2.6675965781398361</v>
      </c>
      <c r="F1703" s="43">
        <v>5.0954780326996199</v>
      </c>
      <c r="H1703" s="43">
        <v>8.9748565985839896E-5</v>
      </c>
      <c r="I1703" s="43">
        <v>9.9625189419373858E-2</v>
      </c>
      <c r="J1703" s="43">
        <v>0</v>
      </c>
      <c r="K1703" s="43">
        <v>1</v>
      </c>
      <c r="M1703" s="43">
        <v>7.8413463666173189E-3</v>
      </c>
      <c r="N1703" s="43">
        <v>4.6781808807228598E-2</v>
      </c>
      <c r="O1703" s="43">
        <v>0</v>
      </c>
      <c r="P1703" s="43">
        <v>1</v>
      </c>
      <c r="R1703" s="43">
        <v>591.6230318759458</v>
      </c>
      <c r="S1703" s="43">
        <v>169.29301946216685</v>
      </c>
      <c r="T1703" s="43">
        <v>6945.6040275826663</v>
      </c>
      <c r="U1703" s="43">
        <v>7706.5200789207793</v>
      </c>
      <c r="W1703" s="43">
        <v>1578.2115753809883</v>
      </c>
      <c r="X1703" s="43">
        <v>0</v>
      </c>
      <c r="Y1703" s="43">
        <v>0</v>
      </c>
      <c r="Z1703" s="43">
        <v>1578.2115753809883</v>
      </c>
      <c r="AB1703" s="43">
        <v>259.25876698351789</v>
      </c>
      <c r="AC1703" s="43">
        <v>0</v>
      </c>
      <c r="AD1703" s="43">
        <v>0</v>
      </c>
      <c r="AE1703" s="43">
        <v>259.25876698351789</v>
      </c>
      <c r="AG1703" s="43">
        <v>2902331.0871256376</v>
      </c>
      <c r="AH1703" s="43">
        <v>340893.70028229349</v>
      </c>
      <c r="AI1703" s="43">
        <v>0</v>
      </c>
      <c r="AJ1703" s="43">
        <v>1088886821.330775</v>
      </c>
      <c r="AK1703" s="43">
        <v>1091789152.4179006</v>
      </c>
    </row>
    <row r="1704" spans="3:37" x14ac:dyDescent="0.2">
      <c r="C1704" s="43">
        <v>6.1653619356560885E-4</v>
      </c>
      <c r="D1704" s="43">
        <v>5.7173156111626322E-2</v>
      </c>
      <c r="E1704" s="43">
        <v>3.9919987563636847</v>
      </c>
      <c r="F1704" s="43">
        <v>2.1831490665696998</v>
      </c>
      <c r="H1704" s="43">
        <v>9.0748741578661196E-5</v>
      </c>
      <c r="I1704" s="43">
        <v>0.12703728815343573</v>
      </c>
      <c r="J1704" s="43">
        <v>0</v>
      </c>
      <c r="K1704" s="43">
        <v>1</v>
      </c>
      <c r="M1704" s="43">
        <v>7.9443411774392514E-3</v>
      </c>
      <c r="N1704" s="43">
        <v>4.7648369468756169E-2</v>
      </c>
      <c r="O1704" s="43">
        <v>0</v>
      </c>
      <c r="P1704" s="43">
        <v>1</v>
      </c>
      <c r="R1704" s="43">
        <v>667.41062569784322</v>
      </c>
      <c r="S1704" s="43">
        <v>218.28012735010074</v>
      </c>
      <c r="T1704" s="43">
        <v>7167.1798649229386</v>
      </c>
      <c r="U1704" s="43">
        <v>8052.8706179708824</v>
      </c>
      <c r="W1704" s="43">
        <v>2664.3023877696987</v>
      </c>
      <c r="X1704" s="43">
        <v>0</v>
      </c>
      <c r="Y1704" s="43">
        <v>0</v>
      </c>
      <c r="Z1704" s="43">
        <v>2664.3023877696987</v>
      </c>
      <c r="AB1704" s="43">
        <v>84.492149693001949</v>
      </c>
      <c r="AC1704" s="43">
        <v>0</v>
      </c>
      <c r="AD1704" s="43">
        <v>0</v>
      </c>
      <c r="AE1704" s="43">
        <v>84.492149693001949</v>
      </c>
      <c r="AG1704" s="43">
        <v>4899652.0911084758</v>
      </c>
      <c r="AH1704" s="43">
        <v>575489.31575825496</v>
      </c>
      <c r="AI1704" s="43">
        <v>0</v>
      </c>
      <c r="AJ1704" s="43">
        <v>354867028.71060818</v>
      </c>
      <c r="AK1704" s="43">
        <v>359766680.80171669</v>
      </c>
    </row>
    <row r="1705" spans="3:37" x14ac:dyDescent="0.2">
      <c r="C1705" s="43">
        <v>6.1753989000690179E-4</v>
      </c>
      <c r="D1705" s="43">
        <v>4.3214296338171608E-2</v>
      </c>
      <c r="E1705" s="43">
        <v>2.5114825909445821</v>
      </c>
      <c r="F1705" s="43">
        <v>3.4386321442693188</v>
      </c>
      <c r="H1705" s="43">
        <v>8.9304056098856298E-5</v>
      </c>
      <c r="I1705" s="43">
        <v>0.12518592208178303</v>
      </c>
      <c r="J1705" s="43">
        <v>0</v>
      </c>
      <c r="K1705" s="43">
        <v>1</v>
      </c>
      <c r="M1705" s="43">
        <v>7.8332786509939974E-3</v>
      </c>
      <c r="N1705" s="43">
        <v>4.4964329309855583E-2</v>
      </c>
      <c r="O1705" s="43">
        <v>0</v>
      </c>
      <c r="P1705" s="43">
        <v>1</v>
      </c>
      <c r="R1705" s="43">
        <v>505.28317192131448</v>
      </c>
      <c r="S1705" s="43">
        <v>211.67474725904052</v>
      </c>
      <c r="T1705" s="43">
        <v>6668.8978999685687</v>
      </c>
      <c r="U1705" s="43">
        <v>7385.8558191489237</v>
      </c>
      <c r="W1705" s="43">
        <v>1269.0098897776397</v>
      </c>
      <c r="X1705" s="43">
        <v>0</v>
      </c>
      <c r="Y1705" s="43">
        <v>0</v>
      </c>
      <c r="Z1705" s="43">
        <v>1269.0098897776397</v>
      </c>
      <c r="AB1705" s="43">
        <v>131.84537699560755</v>
      </c>
      <c r="AC1705" s="43">
        <v>0</v>
      </c>
      <c r="AD1705" s="43">
        <v>0</v>
      </c>
      <c r="AE1705" s="43">
        <v>131.84537699560755</v>
      </c>
      <c r="AG1705" s="43">
        <v>2333709.1873010793</v>
      </c>
      <c r="AH1705" s="43">
        <v>274106.1361919702</v>
      </c>
      <c r="AI1705" s="43">
        <v>0</v>
      </c>
      <c r="AJ1705" s="43">
        <v>553750583.38155174</v>
      </c>
      <c r="AK1705" s="43">
        <v>556084292.56885278</v>
      </c>
    </row>
    <row r="1706" spans="3:37" x14ac:dyDescent="0.2">
      <c r="C1706" s="43">
        <v>6.1418975346327898E-4</v>
      </c>
      <c r="D1706" s="43">
        <v>4.4472287264957756E-2</v>
      </c>
      <c r="E1706" s="43">
        <v>5.8723182990420462</v>
      </c>
      <c r="F1706" s="43">
        <v>2.1718641158994765</v>
      </c>
      <c r="H1706" s="43">
        <v>9.0057210353933215E-5</v>
      </c>
      <c r="I1706" s="43">
        <v>9.7800741411754835E-2</v>
      </c>
      <c r="J1706" s="43">
        <v>0</v>
      </c>
      <c r="K1706" s="43">
        <v>1</v>
      </c>
      <c r="M1706" s="43">
        <v>7.8374735035487437E-3</v>
      </c>
      <c r="N1706" s="43">
        <v>4.4451614451677751E-2</v>
      </c>
      <c r="O1706" s="43">
        <v>0</v>
      </c>
      <c r="P1706" s="43">
        <v>1</v>
      </c>
      <c r="R1706" s="43">
        <v>517.171287945058</v>
      </c>
      <c r="S1706" s="43">
        <v>166.76427121151374</v>
      </c>
      <c r="T1706" s="43">
        <v>6596.3850275147579</v>
      </c>
      <c r="U1706" s="43">
        <v>7280.3205866713297</v>
      </c>
      <c r="W1706" s="43">
        <v>3036.9944179389072</v>
      </c>
      <c r="X1706" s="43">
        <v>0</v>
      </c>
      <c r="Y1706" s="43">
        <v>0</v>
      </c>
      <c r="Z1706" s="43">
        <v>3036.9944179389072</v>
      </c>
      <c r="AB1706" s="43">
        <v>64.847828730447205</v>
      </c>
      <c r="AC1706" s="43">
        <v>0</v>
      </c>
      <c r="AD1706" s="43">
        <v>0</v>
      </c>
      <c r="AE1706" s="43">
        <v>64.847828730447205</v>
      </c>
      <c r="AG1706" s="43">
        <v>5585032.7345896503</v>
      </c>
      <c r="AH1706" s="43">
        <v>655990.79427480395</v>
      </c>
      <c r="AI1706" s="43">
        <v>0</v>
      </c>
      <c r="AJ1706" s="43">
        <v>272360880.66787827</v>
      </c>
      <c r="AK1706" s="43">
        <v>277945913.40246791</v>
      </c>
    </row>
    <row r="1707" spans="3:37" x14ac:dyDescent="0.2">
      <c r="C1707" s="43">
        <v>6.2362541998117749E-4</v>
      </c>
      <c r="D1707" s="43">
        <v>6.2269246003154533E-2</v>
      </c>
      <c r="E1707" s="43">
        <v>3.1498870637381087</v>
      </c>
      <c r="F1707" s="43">
        <v>7.5956117865016441</v>
      </c>
      <c r="H1707" s="43">
        <v>8.6289835989670095E-5</v>
      </c>
      <c r="I1707" s="43">
        <v>0.11048784337913431</v>
      </c>
      <c r="J1707" s="43">
        <v>0</v>
      </c>
      <c r="K1707" s="43">
        <v>1</v>
      </c>
      <c r="M1707" s="43">
        <v>7.8999067774635501E-3</v>
      </c>
      <c r="N1707" s="43">
        <v>4.5016748387070177E-2</v>
      </c>
      <c r="O1707" s="43">
        <v>0</v>
      </c>
      <c r="P1707" s="43">
        <v>1</v>
      </c>
      <c r="R1707" s="43">
        <v>735.2580519323601</v>
      </c>
      <c r="S1707" s="43">
        <v>180.51633725637276</v>
      </c>
      <c r="T1707" s="43">
        <v>6733.4627423303164</v>
      </c>
      <c r="U1707" s="43">
        <v>7649.2371315190494</v>
      </c>
      <c r="W1707" s="43">
        <v>2315.9798262910235</v>
      </c>
      <c r="X1707" s="43">
        <v>0</v>
      </c>
      <c r="Y1707" s="43">
        <v>0</v>
      </c>
      <c r="Z1707" s="43">
        <v>2315.9798262910235</v>
      </c>
      <c r="AB1707" s="43">
        <v>518.89400405864842</v>
      </c>
      <c r="AC1707" s="43">
        <v>0</v>
      </c>
      <c r="AD1707" s="43">
        <v>0</v>
      </c>
      <c r="AE1707" s="43">
        <v>518.89400405864842</v>
      </c>
      <c r="AG1707" s="43">
        <v>4259086.900549192</v>
      </c>
      <c r="AH1707" s="43">
        <v>500251.64247886109</v>
      </c>
      <c r="AI1707" s="43">
        <v>0</v>
      </c>
      <c r="AJ1707" s="43">
        <v>2179354817.0463233</v>
      </c>
      <c r="AK1707" s="43">
        <v>2183613903.9468727</v>
      </c>
    </row>
    <row r="1708" spans="3:37" x14ac:dyDescent="0.2">
      <c r="C1708" s="43">
        <v>6.1609842871512832E-4</v>
      </c>
      <c r="D1708" s="43">
        <v>5.5027358157631046E-2</v>
      </c>
      <c r="E1708" s="43">
        <v>2.3736581710428437</v>
      </c>
      <c r="F1708" s="43">
        <v>2.0127566043439531</v>
      </c>
      <c r="H1708" s="43">
        <v>8.2431183150743727E-5</v>
      </c>
      <c r="I1708" s="43">
        <v>7.6688576233569505E-2</v>
      </c>
      <c r="J1708" s="43">
        <v>0</v>
      </c>
      <c r="K1708" s="43">
        <v>1</v>
      </c>
      <c r="M1708" s="43">
        <v>7.7854989376048758E-3</v>
      </c>
      <c r="N1708" s="43">
        <v>4.6465693325146384E-2</v>
      </c>
      <c r="O1708" s="43">
        <v>0</v>
      </c>
      <c r="P1708" s="43">
        <v>1</v>
      </c>
      <c r="R1708" s="43">
        <v>641.9055593007414</v>
      </c>
      <c r="S1708" s="43">
        <v>119.69185040368045</v>
      </c>
      <c r="T1708" s="43">
        <v>6849.5374463448334</v>
      </c>
      <c r="U1708" s="43">
        <v>7611.1348560492552</v>
      </c>
      <c r="W1708" s="43">
        <v>1523.6643758720315</v>
      </c>
      <c r="X1708" s="43">
        <v>0</v>
      </c>
      <c r="Y1708" s="43">
        <v>0</v>
      </c>
      <c r="Z1708" s="43">
        <v>1523.6643758720315</v>
      </c>
      <c r="AB1708" s="43">
        <v>69.560068116520966</v>
      </c>
      <c r="AC1708" s="43">
        <v>0</v>
      </c>
      <c r="AD1708" s="43">
        <v>0</v>
      </c>
      <c r="AE1708" s="43">
        <v>69.560068116520966</v>
      </c>
      <c r="AG1708" s="43">
        <v>2802018.7872286658</v>
      </c>
      <c r="AH1708" s="43">
        <v>329111.50518835883</v>
      </c>
      <c r="AI1708" s="43">
        <v>0</v>
      </c>
      <c r="AJ1708" s="43">
        <v>292152286.08938807</v>
      </c>
      <c r="AK1708" s="43">
        <v>294954304.87661672</v>
      </c>
    </row>
    <row r="1709" spans="3:37" x14ac:dyDescent="0.2">
      <c r="C1709" s="43">
        <v>6.2920354759021802E-4</v>
      </c>
      <c r="D1709" s="43">
        <v>5.3194795150587969E-2</v>
      </c>
      <c r="E1709" s="43">
        <v>7.9246073436442712</v>
      </c>
      <c r="F1709" s="43">
        <v>1.8748226105239241</v>
      </c>
      <c r="H1709" s="43">
        <v>9.6890225687595866E-5</v>
      </c>
      <c r="I1709" s="43">
        <v>8.9777215184614789E-2</v>
      </c>
      <c r="J1709" s="43">
        <v>0</v>
      </c>
      <c r="K1709" s="43">
        <v>1</v>
      </c>
      <c r="M1709" s="43">
        <v>7.7629438514851667E-3</v>
      </c>
      <c r="N1709" s="43">
        <v>4.499136833182573E-2</v>
      </c>
      <c r="O1709" s="43">
        <v>0</v>
      </c>
      <c r="P1709" s="43">
        <v>1</v>
      </c>
      <c r="R1709" s="43">
        <v>633.72767926735503</v>
      </c>
      <c r="S1709" s="43">
        <v>164.698054889687</v>
      </c>
      <c r="T1709" s="43">
        <v>6612.9923363009129</v>
      </c>
      <c r="U1709" s="43">
        <v>7411.4180704579549</v>
      </c>
      <c r="W1709" s="43">
        <v>5022.0430209927226</v>
      </c>
      <c r="X1709" s="43">
        <v>0</v>
      </c>
      <c r="Y1709" s="43">
        <v>0</v>
      </c>
      <c r="Z1709" s="43">
        <v>5022.0430209927226</v>
      </c>
      <c r="AB1709" s="43">
        <v>59.320725392959105</v>
      </c>
      <c r="AC1709" s="43">
        <v>0</v>
      </c>
      <c r="AD1709" s="43">
        <v>0</v>
      </c>
      <c r="AE1709" s="43">
        <v>59.320725392959105</v>
      </c>
      <c r="AG1709" s="43">
        <v>9235537.1156056169</v>
      </c>
      <c r="AH1709" s="43">
        <v>1084761.2925344282</v>
      </c>
      <c r="AI1709" s="43">
        <v>0</v>
      </c>
      <c r="AJ1709" s="43">
        <v>249147046.65042824</v>
      </c>
      <c r="AK1709" s="43">
        <v>258382583.76603386</v>
      </c>
    </row>
    <row r="1710" spans="3:37" x14ac:dyDescent="0.2">
      <c r="C1710" s="43">
        <v>6.1960253792903153E-4</v>
      </c>
      <c r="D1710" s="43">
        <v>5.1051421788252387E-2</v>
      </c>
      <c r="E1710" s="43">
        <v>7.0922454902606633</v>
      </c>
      <c r="F1710" s="43">
        <v>2.3782051668609947</v>
      </c>
      <c r="H1710" s="43">
        <v>8.7073480774558685E-5</v>
      </c>
      <c r="I1710" s="43">
        <v>8.6811407929959408E-2</v>
      </c>
      <c r="J1710" s="43">
        <v>0</v>
      </c>
      <c r="K1710" s="43">
        <v>1</v>
      </c>
      <c r="M1710" s="43">
        <v>7.9346431372222526E-3</v>
      </c>
      <c r="N1710" s="43">
        <v>4.8664653865824081E-2</v>
      </c>
      <c r="O1710" s="43">
        <v>0</v>
      </c>
      <c r="P1710" s="43">
        <v>1</v>
      </c>
      <c r="R1710" s="43">
        <v>598.91253461952351</v>
      </c>
      <c r="S1710" s="43">
        <v>143.12156561231163</v>
      </c>
      <c r="T1710" s="43">
        <v>7311.1115549331553</v>
      </c>
      <c r="U1710" s="43">
        <v>8053.1456551649908</v>
      </c>
      <c r="W1710" s="43">
        <v>4247.6347227158994</v>
      </c>
      <c r="X1710" s="43">
        <v>0</v>
      </c>
      <c r="Y1710" s="43">
        <v>0</v>
      </c>
      <c r="Z1710" s="43">
        <v>4247.6347227158994</v>
      </c>
      <c r="AB1710" s="43">
        <v>88.320405419017263</v>
      </c>
      <c r="AC1710" s="43">
        <v>0</v>
      </c>
      <c r="AD1710" s="43">
        <v>0</v>
      </c>
      <c r="AE1710" s="43">
        <v>88.320405419017263</v>
      </c>
      <c r="AG1710" s="43">
        <v>7811400.2550745392</v>
      </c>
      <c r="AH1710" s="43">
        <v>917489.10010663432</v>
      </c>
      <c r="AI1710" s="43">
        <v>0</v>
      </c>
      <c r="AJ1710" s="43">
        <v>370945702.7598725</v>
      </c>
      <c r="AK1710" s="43">
        <v>378757103.01494706</v>
      </c>
    </row>
    <row r="1711" spans="3:37" x14ac:dyDescent="0.2">
      <c r="C1711" s="43">
        <v>5.9317554312142114E-4</v>
      </c>
      <c r="D1711" s="43">
        <v>6.1969117385345718E-2</v>
      </c>
      <c r="E1711" s="43">
        <v>4.5890515039710023</v>
      </c>
      <c r="F1711" s="43">
        <v>2.0407368309834513</v>
      </c>
      <c r="H1711" s="43">
        <v>9.1941851704913091E-5</v>
      </c>
      <c r="I1711" s="43">
        <v>0.13630859771538084</v>
      </c>
      <c r="J1711" s="43">
        <v>0</v>
      </c>
      <c r="K1711" s="43">
        <v>1</v>
      </c>
      <c r="M1711" s="43">
        <v>7.8296623978208746E-3</v>
      </c>
      <c r="N1711" s="43">
        <v>4.417129395820478E-2</v>
      </c>
      <c r="O1711" s="43">
        <v>0</v>
      </c>
      <c r="P1711" s="43">
        <v>1</v>
      </c>
      <c r="R1711" s="43">
        <v>695.98666709346401</v>
      </c>
      <c r="S1711" s="43">
        <v>237.28968998589315</v>
      </c>
      <c r="T1711" s="43">
        <v>6548.2542109070537</v>
      </c>
      <c r="U1711" s="43">
        <v>7481.5305679864105</v>
      </c>
      <c r="W1711" s="43">
        <v>3193.9186613690263</v>
      </c>
      <c r="X1711" s="43">
        <v>0</v>
      </c>
      <c r="Y1711" s="43">
        <v>0</v>
      </c>
      <c r="Z1711" s="43">
        <v>3193.9186613690263</v>
      </c>
      <c r="AB1711" s="43">
        <v>77.504268539981695</v>
      </c>
      <c r="AC1711" s="43">
        <v>0</v>
      </c>
      <c r="AD1711" s="43">
        <v>0</v>
      </c>
      <c r="AE1711" s="43">
        <v>77.504268539981695</v>
      </c>
      <c r="AG1711" s="43">
        <v>5873616.4182576397</v>
      </c>
      <c r="AH1711" s="43">
        <v>689886.43085570971</v>
      </c>
      <c r="AI1711" s="43">
        <v>0</v>
      </c>
      <c r="AJ1711" s="43">
        <v>325517927.86792314</v>
      </c>
      <c r="AK1711" s="43">
        <v>331391544.28618079</v>
      </c>
    </row>
    <row r="1712" spans="3:37" x14ac:dyDescent="0.2">
      <c r="C1712" s="43">
        <v>6.1252139729872646E-4</v>
      </c>
      <c r="D1712" s="43">
        <v>5.595942043835711E-2</v>
      </c>
      <c r="E1712" s="43">
        <v>3.1305269288456832</v>
      </c>
      <c r="F1712" s="43">
        <v>1.829895748493124</v>
      </c>
      <c r="H1712" s="43">
        <v>9.3160517325108216E-5</v>
      </c>
      <c r="I1712" s="43">
        <v>0.1043357194484833</v>
      </c>
      <c r="J1712" s="43">
        <v>0</v>
      </c>
      <c r="K1712" s="43">
        <v>1</v>
      </c>
      <c r="M1712" s="43">
        <v>7.8230692499802849E-3</v>
      </c>
      <c r="N1712" s="43">
        <v>4.5194135108723263E-2</v>
      </c>
      <c r="O1712" s="43">
        <v>0</v>
      </c>
      <c r="P1712" s="43">
        <v>1</v>
      </c>
      <c r="R1712" s="43">
        <v>648.98826698132939</v>
      </c>
      <c r="S1712" s="43">
        <v>184.03790439329879</v>
      </c>
      <c r="T1712" s="43">
        <v>6694.2453723108383</v>
      </c>
      <c r="U1712" s="43">
        <v>7527.2715436854669</v>
      </c>
      <c r="W1712" s="43">
        <v>2031.6752462899433</v>
      </c>
      <c r="X1712" s="43">
        <v>0</v>
      </c>
      <c r="Y1712" s="43">
        <v>0</v>
      </c>
      <c r="Z1712" s="43">
        <v>2031.6752462899433</v>
      </c>
      <c r="AB1712" s="43">
        <v>57.629408584100659</v>
      </c>
      <c r="AC1712" s="43">
        <v>0</v>
      </c>
      <c r="AD1712" s="43">
        <v>0</v>
      </c>
      <c r="AE1712" s="43">
        <v>57.629408584100659</v>
      </c>
      <c r="AG1712" s="43">
        <v>3736250.7779272059</v>
      </c>
      <c r="AH1712" s="43">
        <v>438841.85319862777</v>
      </c>
      <c r="AI1712" s="43">
        <v>0</v>
      </c>
      <c r="AJ1712" s="43">
        <v>242043516.05322278</v>
      </c>
      <c r="AK1712" s="43">
        <v>245779766.83115</v>
      </c>
    </row>
    <row r="1713" spans="3:37" x14ac:dyDescent="0.2">
      <c r="C1713" s="43">
        <v>6.3620411731568627E-4</v>
      </c>
      <c r="D1713" s="43">
        <v>6.2578957024430393E-2</v>
      </c>
      <c r="E1713" s="43">
        <v>3.5585160911249858</v>
      </c>
      <c r="F1713" s="43">
        <v>1.4674821656645676</v>
      </c>
      <c r="H1713" s="43">
        <v>8.3311541529263681E-5</v>
      </c>
      <c r="I1713" s="43">
        <v>0.1057467931704057</v>
      </c>
      <c r="J1713" s="43">
        <v>0</v>
      </c>
      <c r="K1713" s="43">
        <v>1</v>
      </c>
      <c r="M1713" s="43">
        <v>7.8288212906438646E-3</v>
      </c>
      <c r="N1713" s="43">
        <v>4.6574825148996135E-2</v>
      </c>
      <c r="O1713" s="43">
        <v>0</v>
      </c>
      <c r="P1713" s="43">
        <v>1</v>
      </c>
      <c r="R1713" s="43">
        <v>753.81915486134267</v>
      </c>
      <c r="S1713" s="43">
        <v>166.80718339409856</v>
      </c>
      <c r="T1713" s="43">
        <v>6903.8283570945732</v>
      </c>
      <c r="U1713" s="43">
        <v>7824.4546953500139</v>
      </c>
      <c r="W1713" s="43">
        <v>2682.4775923723255</v>
      </c>
      <c r="X1713" s="43">
        <v>0</v>
      </c>
      <c r="Y1713" s="43">
        <v>0</v>
      </c>
      <c r="Z1713" s="43">
        <v>2682.4775923723255</v>
      </c>
      <c r="AB1713" s="43">
        <v>37.706480180639545</v>
      </c>
      <c r="AC1713" s="43">
        <v>0</v>
      </c>
      <c r="AD1713" s="43">
        <v>0</v>
      </c>
      <c r="AE1713" s="43">
        <v>37.706480180639545</v>
      </c>
      <c r="AG1713" s="43">
        <v>4933076.2923727063</v>
      </c>
      <c r="AH1713" s="43">
        <v>579415.15995242225</v>
      </c>
      <c r="AI1713" s="43">
        <v>0</v>
      </c>
      <c r="AJ1713" s="43">
        <v>158367216.7586861</v>
      </c>
      <c r="AK1713" s="43">
        <v>163300293.0510588</v>
      </c>
    </row>
    <row r="1714" spans="3:37" x14ac:dyDescent="0.2">
      <c r="C1714" s="43">
        <v>6.1183199011027867E-4</v>
      </c>
      <c r="D1714" s="43">
        <v>5.0561276760876343E-2</v>
      </c>
      <c r="E1714" s="43">
        <v>5.3780607704391352</v>
      </c>
      <c r="F1714" s="43">
        <v>6.744506746855631</v>
      </c>
      <c r="H1714" s="43">
        <v>8.5943609362481739E-5</v>
      </c>
      <c r="I1714" s="43">
        <v>9.3065117654888688E-2</v>
      </c>
      <c r="J1714" s="43">
        <v>0</v>
      </c>
      <c r="K1714" s="43">
        <v>1</v>
      </c>
      <c r="M1714" s="43">
        <v>7.8223056673537364E-3</v>
      </c>
      <c r="N1714" s="43">
        <v>4.5766439073890441E-2</v>
      </c>
      <c r="O1714" s="43">
        <v>0</v>
      </c>
      <c r="P1714" s="43">
        <v>1</v>
      </c>
      <c r="R1714" s="43">
        <v>585.72341464486146</v>
      </c>
      <c r="S1714" s="43">
        <v>151.4407989833756</v>
      </c>
      <c r="T1714" s="43">
        <v>6778.3545001045704</v>
      </c>
      <c r="U1714" s="43">
        <v>7515.5187137328076</v>
      </c>
      <c r="W1714" s="43">
        <v>3150.0561186291848</v>
      </c>
      <c r="X1714" s="43">
        <v>0</v>
      </c>
      <c r="Y1714" s="43">
        <v>0</v>
      </c>
      <c r="Z1714" s="43">
        <v>3150.0561186291848</v>
      </c>
      <c r="AB1714" s="43">
        <v>360.02205547240357</v>
      </c>
      <c r="AC1714" s="43">
        <v>0</v>
      </c>
      <c r="AD1714" s="43">
        <v>0</v>
      </c>
      <c r="AE1714" s="43">
        <v>360.02205547240357</v>
      </c>
      <c r="AG1714" s="43">
        <v>5792953.2021590704</v>
      </c>
      <c r="AH1714" s="43">
        <v>680412.12162390386</v>
      </c>
      <c r="AI1714" s="43">
        <v>0</v>
      </c>
      <c r="AJ1714" s="43">
        <v>1512092632.9840949</v>
      </c>
      <c r="AK1714" s="43">
        <v>1517885586.186254</v>
      </c>
    </row>
    <row r="1715" spans="3:37" x14ac:dyDescent="0.2">
      <c r="C1715" s="43">
        <v>6.1262736105505144E-4</v>
      </c>
      <c r="D1715" s="43">
        <v>4.3693336843235397E-2</v>
      </c>
      <c r="E1715" s="43">
        <v>6.5918324625888216</v>
      </c>
      <c r="F1715" s="43">
        <v>8.4252116093108</v>
      </c>
      <c r="H1715" s="43">
        <v>8.0894729195196482E-5</v>
      </c>
      <c r="I1715" s="43">
        <v>8.1911581342953649E-2</v>
      </c>
      <c r="J1715" s="43">
        <v>0</v>
      </c>
      <c r="K1715" s="43">
        <v>1</v>
      </c>
      <c r="M1715" s="43">
        <v>7.7676607675196104E-3</v>
      </c>
      <c r="N1715" s="43">
        <v>4.3544416842654622E-2</v>
      </c>
      <c r="O1715" s="43">
        <v>0</v>
      </c>
      <c r="P1715" s="43">
        <v>1</v>
      </c>
      <c r="R1715" s="43">
        <v>506.82026885262093</v>
      </c>
      <c r="S1715" s="43">
        <v>125.4607584204969</v>
      </c>
      <c r="T1715" s="43">
        <v>6404.2031836596489</v>
      </c>
      <c r="U1715" s="43">
        <v>7036.4842109327665</v>
      </c>
      <c r="W1715" s="43">
        <v>3340.874300920701</v>
      </c>
      <c r="X1715" s="43">
        <v>0</v>
      </c>
      <c r="Y1715" s="43">
        <v>0</v>
      </c>
      <c r="Z1715" s="43">
        <v>3340.874300920701</v>
      </c>
      <c r="AB1715" s="43">
        <v>402.66750862067971</v>
      </c>
      <c r="AC1715" s="43">
        <v>0</v>
      </c>
      <c r="AD1715" s="43">
        <v>0</v>
      </c>
      <c r="AE1715" s="43">
        <v>402.66750862067971</v>
      </c>
      <c r="AG1715" s="43">
        <v>6143867.8393931687</v>
      </c>
      <c r="AH1715" s="43">
        <v>721628.8489988714</v>
      </c>
      <c r="AI1715" s="43">
        <v>0</v>
      </c>
      <c r="AJ1715" s="43">
        <v>1691203536.2068548</v>
      </c>
      <c r="AK1715" s="43">
        <v>1697347404.046248</v>
      </c>
    </row>
    <row r="1716" spans="3:37" x14ac:dyDescent="0.2">
      <c r="C1716" s="43">
        <v>6.1035539590126309E-4</v>
      </c>
      <c r="D1716" s="43">
        <v>4.8687277136097565E-2</v>
      </c>
      <c r="E1716" s="43">
        <v>5.7804768666439248</v>
      </c>
      <c r="F1716" s="43">
        <v>2.5880466376804363</v>
      </c>
      <c r="H1716" s="43">
        <v>8.8314090918448261E-5</v>
      </c>
      <c r="I1716" s="43">
        <v>0.10651251125810102</v>
      </c>
      <c r="J1716" s="43">
        <v>0</v>
      </c>
      <c r="K1716" s="43">
        <v>1</v>
      </c>
      <c r="M1716" s="43">
        <v>7.8790755318834949E-3</v>
      </c>
      <c r="N1716" s="43">
        <v>4.7657927890931262E-2</v>
      </c>
      <c r="O1716" s="43">
        <v>0</v>
      </c>
      <c r="P1716" s="43">
        <v>1</v>
      </c>
      <c r="R1716" s="43">
        <v>562.65301213081352</v>
      </c>
      <c r="S1716" s="43">
        <v>178.10372379099215</v>
      </c>
      <c r="T1716" s="43">
        <v>7109.7248300743686</v>
      </c>
      <c r="U1716" s="43">
        <v>7850.4815659961741</v>
      </c>
      <c r="W1716" s="43">
        <v>3252.4027205696912</v>
      </c>
      <c r="X1716" s="43">
        <v>0</v>
      </c>
      <c r="Y1716" s="43">
        <v>0</v>
      </c>
      <c r="Z1716" s="43">
        <v>3252.4027205696912</v>
      </c>
      <c r="AB1716" s="43">
        <v>95.60655697817657</v>
      </c>
      <c r="AC1716" s="43">
        <v>0</v>
      </c>
      <c r="AD1716" s="43">
        <v>0</v>
      </c>
      <c r="AE1716" s="43">
        <v>95.60655697817657</v>
      </c>
      <c r="AG1716" s="43">
        <v>5981168.6031276621</v>
      </c>
      <c r="AH1716" s="43">
        <v>702518.98764305329</v>
      </c>
      <c r="AI1716" s="43">
        <v>0</v>
      </c>
      <c r="AJ1716" s="43">
        <v>401547539.30834162</v>
      </c>
      <c r="AK1716" s="43">
        <v>407528707.91146928</v>
      </c>
    </row>
    <row r="1717" spans="3:37" x14ac:dyDescent="0.2">
      <c r="C1717" s="43">
        <v>6.227616081851961E-4</v>
      </c>
      <c r="D1717" s="43">
        <v>5.6785483339526377E-2</v>
      </c>
      <c r="E1717" s="43">
        <v>4.4884957346293737</v>
      </c>
      <c r="F1717" s="43">
        <v>4.2158109111721478</v>
      </c>
      <c r="H1717" s="43">
        <v>9.2468802980749665E-5</v>
      </c>
      <c r="I1717" s="43">
        <v>0.11094227330351181</v>
      </c>
      <c r="J1717" s="43">
        <v>0</v>
      </c>
      <c r="K1717" s="43">
        <v>1</v>
      </c>
      <c r="M1717" s="43">
        <v>7.9001586187744666E-3</v>
      </c>
      <c r="N1717" s="43">
        <v>4.6598517170081344E-2</v>
      </c>
      <c r="O1717" s="43">
        <v>0</v>
      </c>
      <c r="P1717" s="43">
        <v>1</v>
      </c>
      <c r="R1717" s="43">
        <v>669.57854754672269</v>
      </c>
      <c r="S1717" s="43">
        <v>194.23821088642504</v>
      </c>
      <c r="T1717" s="43">
        <v>6970.2809091383742</v>
      </c>
      <c r="U1717" s="43">
        <v>7834.0976675715219</v>
      </c>
      <c r="W1717" s="43">
        <v>3005.4004546627962</v>
      </c>
      <c r="X1717" s="43">
        <v>0</v>
      </c>
      <c r="Y1717" s="43">
        <v>0</v>
      </c>
      <c r="Z1717" s="43">
        <v>3005.4004546627962</v>
      </c>
      <c r="AB1717" s="43">
        <v>230.39646590236779</v>
      </c>
      <c r="AC1717" s="43">
        <v>0</v>
      </c>
      <c r="AD1717" s="43">
        <v>0</v>
      </c>
      <c r="AE1717" s="43">
        <v>230.39646590236779</v>
      </c>
      <c r="AG1717" s="43">
        <v>5526931.4361248817</v>
      </c>
      <c r="AH1717" s="43">
        <v>649166.498207164</v>
      </c>
      <c r="AI1717" s="43">
        <v>0</v>
      </c>
      <c r="AJ1717" s="43">
        <v>967665156.78994477</v>
      </c>
      <c r="AK1717" s="43">
        <v>973192088.22606969</v>
      </c>
    </row>
    <row r="1718" spans="3:37" x14ac:dyDescent="0.2">
      <c r="C1718" s="43">
        <v>6.1981418826029255E-4</v>
      </c>
      <c r="D1718" s="43">
        <v>5.0098041340212507E-2</v>
      </c>
      <c r="E1718" s="43">
        <v>2.1437211749135447</v>
      </c>
      <c r="F1718" s="43">
        <v>1.1874924446291593</v>
      </c>
      <c r="H1718" s="43">
        <v>8.3006871346510744E-5</v>
      </c>
      <c r="I1718" s="43">
        <v>9.6947562084903321E-2</v>
      </c>
      <c r="J1718" s="43">
        <v>0</v>
      </c>
      <c r="K1718" s="43">
        <v>1</v>
      </c>
      <c r="M1718" s="43">
        <v>7.9342778551312332E-3</v>
      </c>
      <c r="N1718" s="43">
        <v>4.316379576873132E-2</v>
      </c>
      <c r="O1718" s="43">
        <v>0</v>
      </c>
      <c r="P1718" s="43">
        <v>1</v>
      </c>
      <c r="R1718" s="43">
        <v>587.92866223701037</v>
      </c>
      <c r="S1718" s="43">
        <v>152.36783974176882</v>
      </c>
      <c r="T1718" s="43">
        <v>6484.3941750856484</v>
      </c>
      <c r="U1718" s="43">
        <v>7224.6906770644273</v>
      </c>
      <c r="W1718" s="43">
        <v>1260.3551225760725</v>
      </c>
      <c r="X1718" s="43">
        <v>0</v>
      </c>
      <c r="Y1718" s="43">
        <v>0</v>
      </c>
      <c r="Z1718" s="43">
        <v>1260.3551225760725</v>
      </c>
      <c r="AB1718" s="43">
        <v>11.794843490089416</v>
      </c>
      <c r="AC1718" s="43">
        <v>0</v>
      </c>
      <c r="AD1718" s="43">
        <v>0</v>
      </c>
      <c r="AE1718" s="43">
        <v>11.794843490089416</v>
      </c>
      <c r="AG1718" s="43">
        <v>2317793.0704173972</v>
      </c>
      <c r="AH1718" s="43">
        <v>272236.70647643169</v>
      </c>
      <c r="AI1718" s="43">
        <v>0</v>
      </c>
      <c r="AJ1718" s="43">
        <v>49538342.658375546</v>
      </c>
      <c r="AK1718" s="43">
        <v>51856135.728792943</v>
      </c>
    </row>
    <row r="1719" spans="3:37" x14ac:dyDescent="0.2">
      <c r="C1719" s="43">
        <v>6.1236663371500022E-4</v>
      </c>
      <c r="D1719" s="43">
        <v>7.0150470557229894E-2</v>
      </c>
      <c r="E1719" s="43">
        <v>2.5447777205454405</v>
      </c>
      <c r="F1719" s="43">
        <v>2.5311076515671651</v>
      </c>
      <c r="H1719" s="43">
        <v>9.5134591791556922E-5</v>
      </c>
      <c r="I1719" s="43">
        <v>0.10571054390929779</v>
      </c>
      <c r="J1719" s="43">
        <v>0</v>
      </c>
      <c r="K1719" s="43">
        <v>1</v>
      </c>
      <c r="M1719" s="43">
        <v>7.9256794771396244E-3</v>
      </c>
      <c r="N1719" s="43">
        <v>4.6621478976682895E-2</v>
      </c>
      <c r="O1719" s="43">
        <v>0</v>
      </c>
      <c r="P1719" s="43">
        <v>1</v>
      </c>
      <c r="R1719" s="43">
        <v>813.36312736885679</v>
      </c>
      <c r="S1719" s="43">
        <v>190.41411527138578</v>
      </c>
      <c r="T1719" s="43">
        <v>6996.2436279265694</v>
      </c>
      <c r="U1719" s="43">
        <v>8000.0208705668119</v>
      </c>
      <c r="W1719" s="43">
        <v>2069.8283652414302</v>
      </c>
      <c r="X1719" s="43">
        <v>0</v>
      </c>
      <c r="Y1719" s="43">
        <v>0</v>
      </c>
      <c r="Z1719" s="43">
        <v>2069.8283652414302</v>
      </c>
      <c r="AB1719" s="43">
        <v>133.25207633642492</v>
      </c>
      <c r="AC1719" s="43">
        <v>0</v>
      </c>
      <c r="AD1719" s="43">
        <v>0</v>
      </c>
      <c r="AE1719" s="43">
        <v>133.25207633642492</v>
      </c>
      <c r="AG1719" s="43">
        <v>3806414.3636789904</v>
      </c>
      <c r="AH1719" s="43">
        <v>447082.92689214891</v>
      </c>
      <c r="AI1719" s="43">
        <v>0</v>
      </c>
      <c r="AJ1719" s="43">
        <v>559658720.61298466</v>
      </c>
      <c r="AK1719" s="43">
        <v>563465134.97666359</v>
      </c>
    </row>
    <row r="1720" spans="3:37" x14ac:dyDescent="0.2">
      <c r="C1720" s="43">
        <v>6.1619983745164753E-4</v>
      </c>
      <c r="D1720" s="43">
        <v>5.113639467983886E-2</v>
      </c>
      <c r="E1720" s="43">
        <v>7.4422547156866576</v>
      </c>
      <c r="F1720" s="43">
        <v>1.0599087374139478</v>
      </c>
      <c r="H1720" s="43">
        <v>8.4525877797399934E-5</v>
      </c>
      <c r="I1720" s="43">
        <v>8.5935703254473195E-2</v>
      </c>
      <c r="J1720" s="43">
        <v>0</v>
      </c>
      <c r="K1720" s="43">
        <v>1</v>
      </c>
      <c r="M1720" s="43">
        <v>7.7212519522419799E-3</v>
      </c>
      <c r="N1720" s="43">
        <v>4.4044140359912699E-2</v>
      </c>
      <c r="O1720" s="43">
        <v>0</v>
      </c>
      <c r="P1720" s="43">
        <v>1</v>
      </c>
      <c r="R1720" s="43">
        <v>596.61484798810773</v>
      </c>
      <c r="S1720" s="43">
        <v>137.53261409308968</v>
      </c>
      <c r="T1720" s="43">
        <v>6438.9971803243579</v>
      </c>
      <c r="U1720" s="43">
        <v>7173.1446424055557</v>
      </c>
      <c r="W1720" s="43">
        <v>4440.1596658881735</v>
      </c>
      <c r="X1720" s="43">
        <v>0</v>
      </c>
      <c r="Y1720" s="43">
        <v>0</v>
      </c>
      <c r="Z1720" s="43">
        <v>4440.1596658881735</v>
      </c>
      <c r="AB1720" s="43">
        <v>3.8244413223958658</v>
      </c>
      <c r="AC1720" s="43">
        <v>0</v>
      </c>
      <c r="AD1720" s="43">
        <v>0</v>
      </c>
      <c r="AE1720" s="43">
        <v>3.8244413223958658</v>
      </c>
      <c r="AG1720" s="43">
        <v>8165453.6255683508</v>
      </c>
      <c r="AH1720" s="43">
        <v>959074.48783184553</v>
      </c>
      <c r="AI1720" s="43">
        <v>0</v>
      </c>
      <c r="AJ1720" s="43">
        <v>16062653.554062637</v>
      </c>
      <c r="AK1720" s="43">
        <v>24228107.179630987</v>
      </c>
    </row>
    <row r="1721" spans="3:37" x14ac:dyDescent="0.2">
      <c r="C1721" s="43">
        <v>6.2753639238222192E-4</v>
      </c>
      <c r="D1721" s="43">
        <v>4.9572510947552093E-2</v>
      </c>
      <c r="E1721" s="43">
        <v>2.2039517401738231</v>
      </c>
      <c r="F1721" s="43">
        <v>3.2001772068240282</v>
      </c>
      <c r="H1721" s="43">
        <v>7.9478652289547477E-5</v>
      </c>
      <c r="I1721" s="43">
        <v>8.4225649574685521E-2</v>
      </c>
      <c r="J1721" s="43">
        <v>0</v>
      </c>
      <c r="K1721" s="43">
        <v>1</v>
      </c>
      <c r="M1721" s="43">
        <v>7.843129188895074E-3</v>
      </c>
      <c r="N1721" s="43">
        <v>4.6071797121485236E-2</v>
      </c>
      <c r="O1721" s="43">
        <v>0</v>
      </c>
      <c r="P1721" s="43">
        <v>1</v>
      </c>
      <c r="R1721" s="43">
        <v>589.00937433677632</v>
      </c>
      <c r="S1721" s="43">
        <v>126.74686789806344</v>
      </c>
      <c r="T1721" s="43">
        <v>6841.7451732310528</v>
      </c>
      <c r="U1721" s="43">
        <v>7557.5014154658929</v>
      </c>
      <c r="W1721" s="43">
        <v>1298.1482355482331</v>
      </c>
      <c r="X1721" s="43">
        <v>0</v>
      </c>
      <c r="Y1721" s="43">
        <v>0</v>
      </c>
      <c r="Z1721" s="43">
        <v>1298.1482355482331</v>
      </c>
      <c r="AB1721" s="43">
        <v>138.6639750022959</v>
      </c>
      <c r="AC1721" s="43">
        <v>0</v>
      </c>
      <c r="AD1721" s="43">
        <v>0</v>
      </c>
      <c r="AE1721" s="43">
        <v>138.6639750022959</v>
      </c>
      <c r="AG1721" s="43">
        <v>2387294.6051732004</v>
      </c>
      <c r="AH1721" s="43">
        <v>280400.01887841837</v>
      </c>
      <c r="AI1721" s="43">
        <v>0</v>
      </c>
      <c r="AJ1721" s="43">
        <v>582388695.00964272</v>
      </c>
      <c r="AK1721" s="43">
        <v>584775989.61481595</v>
      </c>
    </row>
    <row r="1722" spans="3:37" x14ac:dyDescent="0.2">
      <c r="C1722" s="43">
        <v>6.0261953664420909E-4</v>
      </c>
      <c r="D1722" s="43">
        <v>5.3628201742827841E-2</v>
      </c>
      <c r="E1722" s="43">
        <v>10.403521126783838</v>
      </c>
      <c r="F1722" s="43">
        <v>3.3882830894024427</v>
      </c>
      <c r="H1722" s="43">
        <v>8.6236833463633388E-5</v>
      </c>
      <c r="I1722" s="43">
        <v>7.3940008667400914E-2</v>
      </c>
      <c r="J1722" s="43">
        <v>0</v>
      </c>
      <c r="K1722" s="43">
        <v>1</v>
      </c>
      <c r="M1722" s="43">
        <v>7.7751947953176486E-3</v>
      </c>
      <c r="N1722" s="43">
        <v>4.5467922533294042E-2</v>
      </c>
      <c r="O1722" s="43">
        <v>0</v>
      </c>
      <c r="P1722" s="43">
        <v>1</v>
      </c>
      <c r="R1722" s="43">
        <v>611.89769108354506</v>
      </c>
      <c r="S1722" s="43">
        <v>120.72985281514745</v>
      </c>
      <c r="T1722" s="43">
        <v>6693.5846890548082</v>
      </c>
      <c r="U1722" s="43">
        <v>7426.2122329535005</v>
      </c>
      <c r="W1722" s="43">
        <v>6365.8905566179119</v>
      </c>
      <c r="X1722" s="43">
        <v>0</v>
      </c>
      <c r="Y1722" s="43">
        <v>0</v>
      </c>
      <c r="Z1722" s="43">
        <v>6365.8905566179119</v>
      </c>
      <c r="AB1722" s="43">
        <v>156.36818516233765</v>
      </c>
      <c r="AC1722" s="43">
        <v>0</v>
      </c>
      <c r="AD1722" s="43">
        <v>0</v>
      </c>
      <c r="AE1722" s="43">
        <v>156.36818516233765</v>
      </c>
      <c r="AG1722" s="43">
        <v>11706872.73362034</v>
      </c>
      <c r="AH1722" s="43">
        <v>1375032.3602294689</v>
      </c>
      <c r="AI1722" s="43">
        <v>0</v>
      </c>
      <c r="AJ1722" s="43">
        <v>656746377.68181813</v>
      </c>
      <c r="AK1722" s="43">
        <v>668453250.41543841</v>
      </c>
    </row>
    <row r="1723" spans="3:37" x14ac:dyDescent="0.2">
      <c r="C1723" s="43">
        <v>6.2425671646415548E-4</v>
      </c>
      <c r="D1723" s="43">
        <v>5.5747315197153591E-2</v>
      </c>
      <c r="E1723" s="43">
        <v>5.8641097484726972</v>
      </c>
      <c r="F1723" s="43">
        <v>3.4826475453701007</v>
      </c>
      <c r="H1723" s="43">
        <v>8.9617778384869275E-5</v>
      </c>
      <c r="I1723" s="43">
        <v>9.6309370832256908E-2</v>
      </c>
      <c r="J1723" s="43">
        <v>0</v>
      </c>
      <c r="K1723" s="43">
        <v>1</v>
      </c>
      <c r="M1723" s="43">
        <v>7.8822884548180872E-3</v>
      </c>
      <c r="N1723" s="43">
        <v>4.4964996154557409E-2</v>
      </c>
      <c r="O1723" s="43">
        <v>0</v>
      </c>
      <c r="P1723" s="43">
        <v>1</v>
      </c>
      <c r="R1723" s="43">
        <v>658.9152408248608</v>
      </c>
      <c r="S1723" s="43">
        <v>163.4199570787888</v>
      </c>
      <c r="T1723" s="43">
        <v>6710.7221445161822</v>
      </c>
      <c r="U1723" s="43">
        <v>7533.0573424198319</v>
      </c>
      <c r="W1723" s="43">
        <v>3863.9512871383013</v>
      </c>
      <c r="X1723" s="43">
        <v>0</v>
      </c>
      <c r="Y1723" s="43">
        <v>0</v>
      </c>
      <c r="Z1723" s="43">
        <v>3863.9512871383013</v>
      </c>
      <c r="AB1723" s="43">
        <v>175.03641066076449</v>
      </c>
      <c r="AC1723" s="43">
        <v>0</v>
      </c>
      <c r="AD1723" s="43">
        <v>0</v>
      </c>
      <c r="AE1723" s="43">
        <v>175.03641066076449</v>
      </c>
      <c r="AG1723" s="43">
        <v>7105806.4170473358</v>
      </c>
      <c r="AH1723" s="43">
        <v>834613.47802187304</v>
      </c>
      <c r="AI1723" s="43">
        <v>0</v>
      </c>
      <c r="AJ1723" s="43">
        <v>735152924.77521086</v>
      </c>
      <c r="AK1723" s="43">
        <v>742258731.19225824</v>
      </c>
    </row>
    <row r="1724" spans="3:37" x14ac:dyDescent="0.2">
      <c r="C1724" s="43">
        <v>6.2670414836896171E-4</v>
      </c>
      <c r="D1724" s="43">
        <v>5.5514620013064619E-2</v>
      </c>
      <c r="E1724" s="43">
        <v>8.6965928015814473</v>
      </c>
      <c r="F1724" s="43">
        <v>2.9845673713043563</v>
      </c>
      <c r="H1724" s="43">
        <v>9.2528353625054294E-5</v>
      </c>
      <c r="I1724" s="43">
        <v>8.4395230299089005E-2</v>
      </c>
      <c r="J1724" s="43">
        <v>0</v>
      </c>
      <c r="K1724" s="43">
        <v>1</v>
      </c>
      <c r="M1724" s="43">
        <v>7.8493609040016267E-3</v>
      </c>
      <c r="N1724" s="43">
        <v>4.4916512155538532E-2</v>
      </c>
      <c r="O1724" s="43">
        <v>0</v>
      </c>
      <c r="P1724" s="43">
        <v>1</v>
      </c>
      <c r="R1724" s="43">
        <v>658.73738847358663</v>
      </c>
      <c r="S1724" s="43">
        <v>147.85469174117486</v>
      </c>
      <c r="T1724" s="43">
        <v>6675.4830243439474</v>
      </c>
      <c r="U1724" s="43">
        <v>7482.0751045587085</v>
      </c>
      <c r="W1724" s="43">
        <v>5728.7708307319554</v>
      </c>
      <c r="X1724" s="43">
        <v>0</v>
      </c>
      <c r="Y1724" s="43">
        <v>0</v>
      </c>
      <c r="Z1724" s="43">
        <v>5728.7708307319554</v>
      </c>
      <c r="AB1724" s="43">
        <v>139.8820338342527</v>
      </c>
      <c r="AC1724" s="43">
        <v>0</v>
      </c>
      <c r="AD1724" s="43">
        <v>0</v>
      </c>
      <c r="AE1724" s="43">
        <v>139.8820338342527</v>
      </c>
      <c r="AG1724" s="43">
        <v>10535209.557716066</v>
      </c>
      <c r="AH1724" s="43">
        <v>1237414.4994381024</v>
      </c>
      <c r="AI1724" s="43">
        <v>0</v>
      </c>
      <c r="AJ1724" s="43">
        <v>587504542.10386133</v>
      </c>
      <c r="AK1724" s="43">
        <v>598039751.66157734</v>
      </c>
    </row>
    <row r="1725" spans="3:37" x14ac:dyDescent="0.2">
      <c r="C1725" s="43">
        <v>5.9520349831755149E-4</v>
      </c>
      <c r="D1725" s="43">
        <v>4.8385916053491143E-2</v>
      </c>
      <c r="E1725" s="43">
        <v>3.5573290121989434</v>
      </c>
      <c r="F1725" s="43">
        <v>1.0168235724806227</v>
      </c>
      <c r="H1725" s="43">
        <v>9.0355141293740893E-5</v>
      </c>
      <c r="I1725" s="43">
        <v>0.11136497733680872</v>
      </c>
      <c r="J1725" s="43">
        <v>0</v>
      </c>
      <c r="K1725" s="43">
        <v>1</v>
      </c>
      <c r="M1725" s="43">
        <v>7.9027603063114293E-3</v>
      </c>
      <c r="N1725" s="43">
        <v>4.7128625415279402E-2</v>
      </c>
      <c r="O1725" s="43">
        <v>0</v>
      </c>
      <c r="P1725" s="43">
        <v>1</v>
      </c>
      <c r="R1725" s="43">
        <v>545.28909879312243</v>
      </c>
      <c r="S1725" s="43">
        <v>190.52144870106935</v>
      </c>
      <c r="T1725" s="43">
        <v>7051.8969230401999</v>
      </c>
      <c r="U1725" s="43">
        <v>7787.7074705343912</v>
      </c>
      <c r="W1725" s="43">
        <v>1939.7727311725903</v>
      </c>
      <c r="X1725" s="43">
        <v>0</v>
      </c>
      <c r="Y1725" s="43">
        <v>0</v>
      </c>
      <c r="Z1725" s="43">
        <v>1939.7727311725903</v>
      </c>
      <c r="AB1725" s="43">
        <v>0.98158704237902761</v>
      </c>
      <c r="AC1725" s="43">
        <v>0</v>
      </c>
      <c r="AD1725" s="43">
        <v>0</v>
      </c>
      <c r="AE1725" s="43">
        <v>0.98158704237902761</v>
      </c>
      <c r="AG1725" s="43">
        <v>3567242.0526263937</v>
      </c>
      <c r="AH1725" s="43">
        <v>418990.9099332795</v>
      </c>
      <c r="AI1725" s="43">
        <v>0</v>
      </c>
      <c r="AJ1725" s="43">
        <v>4122665.5779919159</v>
      </c>
      <c r="AK1725" s="43">
        <v>7689907.6306183096</v>
      </c>
    </row>
    <row r="1726" spans="3:37" x14ac:dyDescent="0.2">
      <c r="C1726" s="43">
        <v>5.9611882222111072E-4</v>
      </c>
      <c r="D1726" s="43">
        <v>5.3638566852022548E-2</v>
      </c>
      <c r="E1726" s="43">
        <v>4.0673615689200524</v>
      </c>
      <c r="F1726" s="43">
        <v>2.5773273465862712</v>
      </c>
      <c r="H1726" s="43">
        <v>8.3620906438357494E-5</v>
      </c>
      <c r="I1726" s="43">
        <v>0.12086463818433091</v>
      </c>
      <c r="J1726" s="43">
        <v>0</v>
      </c>
      <c r="K1726" s="43">
        <v>1</v>
      </c>
      <c r="M1726" s="43">
        <v>7.9050691891197067E-3</v>
      </c>
      <c r="N1726" s="43">
        <v>4.3524604138623135E-2</v>
      </c>
      <c r="O1726" s="43">
        <v>0</v>
      </c>
      <c r="P1726" s="43">
        <v>1</v>
      </c>
      <c r="R1726" s="43">
        <v>605.41387933803185</v>
      </c>
      <c r="S1726" s="43">
        <v>191.36235192535247</v>
      </c>
      <c r="T1726" s="43">
        <v>6514.5268452808132</v>
      </c>
      <c r="U1726" s="43">
        <v>7311.3030765441972</v>
      </c>
      <c r="W1726" s="43">
        <v>2462.4371461103124</v>
      </c>
      <c r="X1726" s="43">
        <v>0</v>
      </c>
      <c r="Y1726" s="43">
        <v>0</v>
      </c>
      <c r="Z1726" s="43">
        <v>2462.4371461103124</v>
      </c>
      <c r="AB1726" s="43">
        <v>102.17813786345519</v>
      </c>
      <c r="AC1726" s="43">
        <v>0</v>
      </c>
      <c r="AD1726" s="43">
        <v>0</v>
      </c>
      <c r="AE1726" s="43">
        <v>102.17813786345519</v>
      </c>
      <c r="AG1726" s="43">
        <v>4528421.9116968643</v>
      </c>
      <c r="AH1726" s="43">
        <v>531886.4235598275</v>
      </c>
      <c r="AI1726" s="43">
        <v>0</v>
      </c>
      <c r="AJ1726" s="43">
        <v>429148179.02651179</v>
      </c>
      <c r="AK1726" s="43">
        <v>433676600.93820864</v>
      </c>
    </row>
    <row r="1727" spans="3:37" x14ac:dyDescent="0.2">
      <c r="C1727" s="43">
        <v>6.2085142209755695E-4</v>
      </c>
      <c r="D1727" s="43">
        <v>5.6740630053600305E-2</v>
      </c>
      <c r="E1727" s="43">
        <v>2.5868935638742903</v>
      </c>
      <c r="F1727" s="43">
        <v>2.6384636871062312</v>
      </c>
      <c r="H1727" s="43">
        <v>8.7196507075466885E-5</v>
      </c>
      <c r="I1727" s="43">
        <v>9.4887601380333239E-2</v>
      </c>
      <c r="J1727" s="43">
        <v>0</v>
      </c>
      <c r="K1727" s="43">
        <v>1</v>
      </c>
      <c r="M1727" s="43">
        <v>7.8190940520418608E-3</v>
      </c>
      <c r="N1727" s="43">
        <v>4.2188919313137445E-2</v>
      </c>
      <c r="O1727" s="43">
        <v>0</v>
      </c>
      <c r="P1727" s="43">
        <v>1</v>
      </c>
      <c r="R1727" s="43">
        <v>666.9975012735672</v>
      </c>
      <c r="S1727" s="43">
        <v>156.65740544881299</v>
      </c>
      <c r="T1727" s="43">
        <v>6245.9314107529262</v>
      </c>
      <c r="U1727" s="43">
        <v>7069.5863174753067</v>
      </c>
      <c r="W1727" s="43">
        <v>1725.4515431648247</v>
      </c>
      <c r="X1727" s="43">
        <v>0</v>
      </c>
      <c r="Y1727" s="43">
        <v>0</v>
      </c>
      <c r="Z1727" s="43">
        <v>1725.4515431648247</v>
      </c>
      <c r="AB1727" s="43">
        <v>116.93507681932454</v>
      </c>
      <c r="AC1727" s="43">
        <v>0</v>
      </c>
      <c r="AD1727" s="43">
        <v>0</v>
      </c>
      <c r="AE1727" s="43">
        <v>116.93507681932454</v>
      </c>
      <c r="AG1727" s="43">
        <v>3173105.3878801125</v>
      </c>
      <c r="AH1727" s="43">
        <v>372697.53332360211</v>
      </c>
      <c r="AI1727" s="43">
        <v>0</v>
      </c>
      <c r="AJ1727" s="43">
        <v>491127322.64116305</v>
      </c>
      <c r="AK1727" s="43">
        <v>494300428.02904314</v>
      </c>
    </row>
    <row r="1728" spans="3:37" x14ac:dyDescent="0.2">
      <c r="C1728" s="43">
        <v>6.1337575210684836E-4</v>
      </c>
      <c r="D1728" s="43">
        <v>5.4533789558191881E-2</v>
      </c>
      <c r="E1728" s="43">
        <v>2.490926448779303</v>
      </c>
      <c r="F1728" s="43">
        <v>3.2804140266793449</v>
      </c>
      <c r="H1728" s="43">
        <v>9.8413961843513142E-5</v>
      </c>
      <c r="I1728" s="43">
        <v>9.2103634350068631E-2</v>
      </c>
      <c r="J1728" s="43">
        <v>0</v>
      </c>
      <c r="K1728" s="43">
        <v>1</v>
      </c>
      <c r="M1728" s="43">
        <v>7.8736844084609237E-3</v>
      </c>
      <c r="N1728" s="43">
        <v>4.6102836507552203E-2</v>
      </c>
      <c r="O1728" s="43">
        <v>0</v>
      </c>
      <c r="P1728" s="43">
        <v>1</v>
      </c>
      <c r="R1728" s="43">
        <v>633.33669904811575</v>
      </c>
      <c r="S1728" s="43">
        <v>171.62314486022024</v>
      </c>
      <c r="T1728" s="43">
        <v>6873.0265687017081</v>
      </c>
      <c r="U1728" s="43">
        <v>7677.9864126100438</v>
      </c>
      <c r="W1728" s="43">
        <v>1577.5951346415291</v>
      </c>
      <c r="X1728" s="43">
        <v>0</v>
      </c>
      <c r="Y1728" s="43">
        <v>0</v>
      </c>
      <c r="Z1728" s="43">
        <v>1577.5951346415291</v>
      </c>
      <c r="AB1728" s="43">
        <v>154.53687845685266</v>
      </c>
      <c r="AC1728" s="43">
        <v>0</v>
      </c>
      <c r="AD1728" s="43">
        <v>0</v>
      </c>
      <c r="AE1728" s="43">
        <v>154.53687845685266</v>
      </c>
      <c r="AG1728" s="43">
        <v>2901197.4526057718</v>
      </c>
      <c r="AH1728" s="43">
        <v>340760.5490825703</v>
      </c>
      <c r="AI1728" s="43">
        <v>0</v>
      </c>
      <c r="AJ1728" s="43">
        <v>649054889.51878119</v>
      </c>
      <c r="AK1728" s="43">
        <v>651956086.97138691</v>
      </c>
    </row>
    <row r="1729" spans="3:37" x14ac:dyDescent="0.2">
      <c r="C1729" s="43">
        <v>6.2403934520882665E-4</v>
      </c>
      <c r="D1729" s="43">
        <v>5.9408437392470925E-2</v>
      </c>
      <c r="E1729" s="43">
        <v>6.7897436524337325</v>
      </c>
      <c r="F1729" s="43">
        <v>1.2136805960236823</v>
      </c>
      <c r="H1729" s="43">
        <v>8.9758683749581656E-5</v>
      </c>
      <c r="I1729" s="43">
        <v>9.375069430501079E-2</v>
      </c>
      <c r="J1729" s="43">
        <v>0</v>
      </c>
      <c r="K1729" s="43">
        <v>1</v>
      </c>
      <c r="M1729" s="43">
        <v>7.8315976249423158E-3</v>
      </c>
      <c r="N1729" s="43">
        <v>4.9466930933967368E-2</v>
      </c>
      <c r="O1729" s="43">
        <v>0</v>
      </c>
      <c r="P1729" s="43">
        <v>1</v>
      </c>
      <c r="R1729" s="43">
        <v>701.9440136788271</v>
      </c>
      <c r="S1729" s="43">
        <v>159.32845353830203</v>
      </c>
      <c r="T1729" s="43">
        <v>7335.128140975412</v>
      </c>
      <c r="U1729" s="43">
        <v>8196.4006081925418</v>
      </c>
      <c r="W1729" s="43">
        <v>4766.0199112396731</v>
      </c>
      <c r="X1729" s="43">
        <v>0</v>
      </c>
      <c r="Y1729" s="43">
        <v>0</v>
      </c>
      <c r="Z1729" s="43">
        <v>4766.0199112396731</v>
      </c>
      <c r="AB1729" s="43">
        <v>16.049124228341796</v>
      </c>
      <c r="AC1729" s="43">
        <v>0</v>
      </c>
      <c r="AD1729" s="43">
        <v>0</v>
      </c>
      <c r="AE1729" s="43">
        <v>16.049124228341796</v>
      </c>
      <c r="AG1729" s="43">
        <v>8764710.616769759</v>
      </c>
      <c r="AH1729" s="43">
        <v>1029460.3008277693</v>
      </c>
      <c r="AI1729" s="43">
        <v>0</v>
      </c>
      <c r="AJ1729" s="43">
        <v>67406321.759035543</v>
      </c>
      <c r="AK1729" s="43">
        <v>76171032.375805303</v>
      </c>
    </row>
    <row r="1730" spans="3:37" x14ac:dyDescent="0.2">
      <c r="C1730" s="43">
        <v>6.2364025817518431E-4</v>
      </c>
      <c r="D1730" s="43">
        <v>5.580037400685034E-2</v>
      </c>
      <c r="E1730" s="43">
        <v>5.8220757820697582</v>
      </c>
      <c r="F1730" s="43">
        <v>3.9970323993999188</v>
      </c>
      <c r="H1730" s="43">
        <v>9.0408139392095244E-5</v>
      </c>
      <c r="I1730" s="43">
        <v>0.10235071916463145</v>
      </c>
      <c r="J1730" s="43">
        <v>0</v>
      </c>
      <c r="K1730" s="43">
        <v>1</v>
      </c>
      <c r="M1730" s="43">
        <v>7.8107765430565131E-3</v>
      </c>
      <c r="N1730" s="43">
        <v>4.5030976208900654E-2</v>
      </c>
      <c r="O1730" s="43">
        <v>0</v>
      </c>
      <c r="P1730" s="43">
        <v>1</v>
      </c>
      <c r="R1730" s="43">
        <v>658.89107564915014</v>
      </c>
      <c r="S1730" s="43">
        <v>175.20270330360896</v>
      </c>
      <c r="T1730" s="43">
        <v>6659.5969860678206</v>
      </c>
      <c r="U1730" s="43">
        <v>7493.6907650205794</v>
      </c>
      <c r="W1730" s="43">
        <v>3836.1137745588098</v>
      </c>
      <c r="X1730" s="43">
        <v>0</v>
      </c>
      <c r="Y1730" s="43">
        <v>0</v>
      </c>
      <c r="Z1730" s="43">
        <v>3836.1137745588098</v>
      </c>
      <c r="AB1730" s="43">
        <v>211.29481544936834</v>
      </c>
      <c r="AC1730" s="43">
        <v>0</v>
      </c>
      <c r="AD1730" s="43">
        <v>0</v>
      </c>
      <c r="AE1730" s="43">
        <v>211.29481544936834</v>
      </c>
      <c r="AG1730" s="43">
        <v>7054613.2314136513</v>
      </c>
      <c r="AH1730" s="43">
        <v>828600.57530470297</v>
      </c>
      <c r="AI1730" s="43">
        <v>0</v>
      </c>
      <c r="AJ1730" s="43">
        <v>887438224.88734698</v>
      </c>
      <c r="AK1730" s="43">
        <v>894492838.11876059</v>
      </c>
    </row>
    <row r="1731" spans="3:37" x14ac:dyDescent="0.2">
      <c r="C1731" s="43">
        <v>6.0883352435702853E-4</v>
      </c>
      <c r="D1731" s="43">
        <v>5.2657443452955317E-2</v>
      </c>
      <c r="E1731" s="43">
        <v>5.5352372441973241</v>
      </c>
      <c r="F1731" s="43">
        <v>1.9717491112278565</v>
      </c>
      <c r="H1731" s="43">
        <v>9.1901260490412362E-5</v>
      </c>
      <c r="I1731" s="43">
        <v>0.11233150611099496</v>
      </c>
      <c r="J1731" s="43">
        <v>0</v>
      </c>
      <c r="K1731" s="43">
        <v>1</v>
      </c>
      <c r="M1731" s="43">
        <v>7.8359572207927653E-3</v>
      </c>
      <c r="N1731" s="43">
        <v>4.5079725962395185E-2</v>
      </c>
      <c r="O1731" s="43">
        <v>0</v>
      </c>
      <c r="P1731" s="43">
        <v>1</v>
      </c>
      <c r="R1731" s="43">
        <v>607.01678602662855</v>
      </c>
      <c r="S1731" s="43">
        <v>195.46338822106151</v>
      </c>
      <c r="T1731" s="43">
        <v>6688.2992540864216</v>
      </c>
      <c r="U1731" s="43">
        <v>7490.7794283341118</v>
      </c>
      <c r="W1731" s="43">
        <v>3359.981921867552</v>
      </c>
      <c r="X1731" s="43">
        <v>0</v>
      </c>
      <c r="Y1731" s="43">
        <v>0</v>
      </c>
      <c r="Z1731" s="43">
        <v>3359.981921867552</v>
      </c>
      <c r="AB1731" s="43">
        <v>63.115878388428982</v>
      </c>
      <c r="AC1731" s="43">
        <v>0</v>
      </c>
      <c r="AD1731" s="43">
        <v>0</v>
      </c>
      <c r="AE1731" s="43">
        <v>63.115878388428982</v>
      </c>
      <c r="AG1731" s="43">
        <v>6179006.7543144282</v>
      </c>
      <c r="AH1731" s="43">
        <v>725756.09512339125</v>
      </c>
      <c r="AI1731" s="43">
        <v>0</v>
      </c>
      <c r="AJ1731" s="43">
        <v>265086689.23140171</v>
      </c>
      <c r="AK1731" s="43">
        <v>271265695.98571616</v>
      </c>
    </row>
    <row r="1732" spans="3:37" x14ac:dyDescent="0.2">
      <c r="C1732" s="43">
        <v>6.1637573070416618E-4</v>
      </c>
      <c r="D1732" s="43">
        <v>5.4812788178452587E-2</v>
      </c>
      <c r="E1732" s="43">
        <v>2.5614665155060168</v>
      </c>
      <c r="F1732" s="43">
        <v>2.2229051705077398</v>
      </c>
      <c r="H1732" s="43">
        <v>8.7009412743401069E-5</v>
      </c>
      <c r="I1732" s="43">
        <v>0.11264914488327804</v>
      </c>
      <c r="J1732" s="43">
        <v>0</v>
      </c>
      <c r="K1732" s="43">
        <v>1</v>
      </c>
      <c r="M1732" s="43">
        <v>7.9038784241882709E-3</v>
      </c>
      <c r="N1732" s="43">
        <v>4.4471532223421692E-2</v>
      </c>
      <c r="O1732" s="43">
        <v>0</v>
      </c>
      <c r="P1732" s="43">
        <v>1</v>
      </c>
      <c r="R1732" s="43">
        <v>639.69034696698338</v>
      </c>
      <c r="S1732" s="43">
        <v>185.58228153227171</v>
      </c>
      <c r="T1732" s="43">
        <v>6655.255256048561</v>
      </c>
      <c r="U1732" s="43">
        <v>7480.527884547816</v>
      </c>
      <c r="W1732" s="43">
        <v>1638.5454040483537</v>
      </c>
      <c r="X1732" s="43">
        <v>0</v>
      </c>
      <c r="Y1732" s="43">
        <v>0</v>
      </c>
      <c r="Z1732" s="43">
        <v>1638.5454040483537</v>
      </c>
      <c r="AB1732" s="43">
        <v>83.704027712790108</v>
      </c>
      <c r="AC1732" s="43">
        <v>0</v>
      </c>
      <c r="AD1732" s="43">
        <v>0</v>
      </c>
      <c r="AE1732" s="43">
        <v>83.704027712790108</v>
      </c>
      <c r="AG1732" s="43">
        <v>3013284.9980449225</v>
      </c>
      <c r="AH1732" s="43">
        <v>353925.80727444438</v>
      </c>
      <c r="AI1732" s="43">
        <v>0</v>
      </c>
      <c r="AJ1732" s="43">
        <v>351556916.39371848</v>
      </c>
      <c r="AK1732" s="43">
        <v>354570201.39176339</v>
      </c>
    </row>
    <row r="1733" spans="3:37" x14ac:dyDescent="0.2">
      <c r="C1733" s="43">
        <v>6.0147158240227746E-4</v>
      </c>
      <c r="D1733" s="43">
        <v>5.0705325321657738E-2</v>
      </c>
      <c r="E1733" s="43">
        <v>4.25614963899132</v>
      </c>
      <c r="F1733" s="43">
        <v>1.9347915219447023</v>
      </c>
      <c r="H1733" s="43">
        <v>8.6425720083027616E-5</v>
      </c>
      <c r="I1733" s="43">
        <v>0.12431209549932865</v>
      </c>
      <c r="J1733" s="43">
        <v>0</v>
      </c>
      <c r="K1733" s="43">
        <v>1</v>
      </c>
      <c r="M1733" s="43">
        <v>7.870243256246523E-3</v>
      </c>
      <c r="N1733" s="43">
        <v>4.6816464014356129E-2</v>
      </c>
      <c r="O1733" s="43">
        <v>0</v>
      </c>
      <c r="P1733" s="43">
        <v>1</v>
      </c>
      <c r="R1733" s="43">
        <v>577.44557728236418</v>
      </c>
      <c r="S1733" s="43">
        <v>203.422396686307</v>
      </c>
      <c r="T1733" s="43">
        <v>6976.3640842430332</v>
      </c>
      <c r="U1733" s="43">
        <v>7757.2320582117045</v>
      </c>
      <c r="W1733" s="43">
        <v>2457.6947852874687</v>
      </c>
      <c r="X1733" s="43">
        <v>0</v>
      </c>
      <c r="Y1733" s="43">
        <v>0</v>
      </c>
      <c r="Z1733" s="43">
        <v>2457.6947852874687</v>
      </c>
      <c r="AB1733" s="43">
        <v>57.757661612997971</v>
      </c>
      <c r="AC1733" s="43">
        <v>0</v>
      </c>
      <c r="AD1733" s="43">
        <v>0</v>
      </c>
      <c r="AE1733" s="43">
        <v>57.757661612997971</v>
      </c>
      <c r="AG1733" s="43">
        <v>4519700.7101436546</v>
      </c>
      <c r="AH1733" s="43">
        <v>530862.07362209319</v>
      </c>
      <c r="AI1733" s="43">
        <v>0</v>
      </c>
      <c r="AJ1733" s="43">
        <v>242582178.77459148</v>
      </c>
      <c r="AK1733" s="43">
        <v>247101879.48473513</v>
      </c>
    </row>
    <row r="1734" spans="3:37" x14ac:dyDescent="0.2">
      <c r="C1734" s="43">
        <v>5.7941901678410532E-4</v>
      </c>
      <c r="D1734" s="43">
        <v>5.3704973634613344E-2</v>
      </c>
      <c r="E1734" s="43">
        <v>3.4623431963395159</v>
      </c>
      <c r="F1734" s="43">
        <v>1.5949392864172878</v>
      </c>
      <c r="H1734" s="43">
        <v>9.0449920305046838E-5</v>
      </c>
      <c r="I1734" s="43">
        <v>9.954590009518352E-2</v>
      </c>
      <c r="J1734" s="43">
        <v>0</v>
      </c>
      <c r="K1734" s="43">
        <v>1</v>
      </c>
      <c r="M1734" s="43">
        <v>7.8636740500876989E-3</v>
      </c>
      <c r="N1734" s="43">
        <v>4.5048359111887294E-2</v>
      </c>
      <c r="O1734" s="43">
        <v>0</v>
      </c>
      <c r="P1734" s="43">
        <v>1</v>
      </c>
      <c r="R1734" s="43">
        <v>589.18221029658946</v>
      </c>
      <c r="S1734" s="43">
        <v>170.48019723956654</v>
      </c>
      <c r="T1734" s="43">
        <v>6707.2864279683035</v>
      </c>
      <c r="U1734" s="43">
        <v>7466.9488355044596</v>
      </c>
      <c r="W1734" s="43">
        <v>2039.9510172246744</v>
      </c>
      <c r="X1734" s="43">
        <v>0</v>
      </c>
      <c r="Y1734" s="43">
        <v>0</v>
      </c>
      <c r="Z1734" s="43">
        <v>2039.9510172246744</v>
      </c>
      <c r="AB1734" s="43">
        <v>37.50645788270662</v>
      </c>
      <c r="AC1734" s="43">
        <v>0</v>
      </c>
      <c r="AD1734" s="43">
        <v>0</v>
      </c>
      <c r="AE1734" s="43">
        <v>37.50645788270662</v>
      </c>
      <c r="AG1734" s="43">
        <v>3751469.920676176</v>
      </c>
      <c r="AH1734" s="43">
        <v>440629.4197205297</v>
      </c>
      <c r="AI1734" s="43">
        <v>0</v>
      </c>
      <c r="AJ1734" s="43">
        <v>157527123.10736781</v>
      </c>
      <c r="AK1734" s="43">
        <v>161278593.02804399</v>
      </c>
    </row>
    <row r="1735" spans="3:37" x14ac:dyDescent="0.2">
      <c r="C1735" s="43">
        <v>5.9950151981728232E-4</v>
      </c>
      <c r="D1735" s="43">
        <v>4.5836352241836388E-2</v>
      </c>
      <c r="E1735" s="43">
        <v>3.6907444019054414</v>
      </c>
      <c r="F1735" s="43">
        <v>1.5828827806939496</v>
      </c>
      <c r="H1735" s="43">
        <v>8.7296930810897732E-5</v>
      </c>
      <c r="I1735" s="43">
        <v>0.13550782088293734</v>
      </c>
      <c r="J1735" s="43">
        <v>0</v>
      </c>
      <c r="K1735" s="43">
        <v>1</v>
      </c>
      <c r="M1735" s="43">
        <v>7.8982388843699125E-3</v>
      </c>
      <c r="N1735" s="43">
        <v>4.5605798730528301E-2</v>
      </c>
      <c r="O1735" s="43">
        <v>0</v>
      </c>
      <c r="P1735" s="43">
        <v>1</v>
      </c>
      <c r="R1735" s="43">
        <v>520.28668225846013</v>
      </c>
      <c r="S1735" s="43">
        <v>223.97817890209186</v>
      </c>
      <c r="T1735" s="43">
        <v>6820.1308023074362</v>
      </c>
      <c r="U1735" s="43">
        <v>7564.395663467988</v>
      </c>
      <c r="W1735" s="43">
        <v>1920.245159931367</v>
      </c>
      <c r="X1735" s="43">
        <v>0</v>
      </c>
      <c r="Y1735" s="43">
        <v>0</v>
      </c>
      <c r="Z1735" s="43">
        <v>1920.245159931367</v>
      </c>
      <c r="AB1735" s="43">
        <v>32.449477848073954</v>
      </c>
      <c r="AC1735" s="43">
        <v>0</v>
      </c>
      <c r="AD1735" s="43">
        <v>0</v>
      </c>
      <c r="AE1735" s="43">
        <v>32.449477848073954</v>
      </c>
      <c r="AG1735" s="43">
        <v>3531330.8491137838</v>
      </c>
      <c r="AH1735" s="43">
        <v>414772.95454517525</v>
      </c>
      <c r="AI1735" s="43">
        <v>0</v>
      </c>
      <c r="AJ1735" s="43">
        <v>136287806.96191061</v>
      </c>
      <c r="AK1735" s="43">
        <v>139819137.8110244</v>
      </c>
    </row>
    <row r="1736" spans="3:37" x14ac:dyDescent="0.2">
      <c r="C1736" s="43">
        <v>6.0522119287558581E-4</v>
      </c>
      <c r="D1736" s="43">
        <v>5.132325070812549E-2</v>
      </c>
      <c r="E1736" s="43">
        <v>3.7907260825846016</v>
      </c>
      <c r="F1736" s="43">
        <v>4.7745432305743547</v>
      </c>
      <c r="H1736" s="43">
        <v>9.9003805587805083E-5</v>
      </c>
      <c r="I1736" s="43">
        <v>0.11512298592889969</v>
      </c>
      <c r="J1736" s="43">
        <v>0</v>
      </c>
      <c r="K1736" s="43">
        <v>1</v>
      </c>
      <c r="M1736" s="43">
        <v>7.8052575548574737E-3</v>
      </c>
      <c r="N1736" s="43">
        <v>4.6719961902236928E-2</v>
      </c>
      <c r="O1736" s="43">
        <v>0</v>
      </c>
      <c r="P1736" s="43">
        <v>1</v>
      </c>
      <c r="R1736" s="43">
        <v>588.12637464562044</v>
      </c>
      <c r="S1736" s="43">
        <v>215.80241812889457</v>
      </c>
      <c r="T1736" s="43">
        <v>6904.4977282520695</v>
      </c>
      <c r="U1736" s="43">
        <v>7708.4265210265849</v>
      </c>
      <c r="W1736" s="43">
        <v>2229.4259882250767</v>
      </c>
      <c r="X1736" s="43">
        <v>0</v>
      </c>
      <c r="Y1736" s="43">
        <v>0</v>
      </c>
      <c r="Z1736" s="43">
        <v>2229.4259882250767</v>
      </c>
      <c r="AB1736" s="43">
        <v>237.53020159707236</v>
      </c>
      <c r="AC1736" s="43">
        <v>0</v>
      </c>
      <c r="AD1736" s="43">
        <v>0</v>
      </c>
      <c r="AE1736" s="43">
        <v>237.53020159707236</v>
      </c>
      <c r="AG1736" s="43">
        <v>4099914.392345916</v>
      </c>
      <c r="AH1736" s="43">
        <v>481556.01345661655</v>
      </c>
      <c r="AI1736" s="43">
        <v>0</v>
      </c>
      <c r="AJ1736" s="43">
        <v>997626846.70770395</v>
      </c>
      <c r="AK1736" s="43">
        <v>1001726761.1000499</v>
      </c>
    </row>
    <row r="1737" spans="3:37" x14ac:dyDescent="0.2">
      <c r="C1737" s="43">
        <v>6.1378860880179076E-4</v>
      </c>
      <c r="D1737" s="43">
        <v>4.6568640465650166E-2</v>
      </c>
      <c r="E1737" s="43">
        <v>9.8468645179145522</v>
      </c>
      <c r="F1737" s="43">
        <v>2.7297308130107409</v>
      </c>
      <c r="H1737" s="43">
        <v>9.774591943734201E-5</v>
      </c>
      <c r="I1737" s="43">
        <v>0.1107185239005325</v>
      </c>
      <c r="J1737" s="43">
        <v>0</v>
      </c>
      <c r="K1737" s="43">
        <v>1</v>
      </c>
      <c r="M1737" s="43">
        <v>7.7705480549616606E-3</v>
      </c>
      <c r="N1737" s="43">
        <v>4.7540928447639463E-2</v>
      </c>
      <c r="O1737" s="43">
        <v>0</v>
      </c>
      <c r="P1737" s="43">
        <v>1</v>
      </c>
      <c r="R1737" s="43">
        <v>541.19622198985826</v>
      </c>
      <c r="S1737" s="43">
        <v>204.90912369210605</v>
      </c>
      <c r="T1737" s="43">
        <v>6994.5806539583782</v>
      </c>
      <c r="U1737" s="43">
        <v>7740.6859996403427</v>
      </c>
      <c r="W1737" s="43">
        <v>5329.0858755413428</v>
      </c>
      <c r="X1737" s="43">
        <v>0</v>
      </c>
      <c r="Y1737" s="43">
        <v>0</v>
      </c>
      <c r="Z1737" s="43">
        <v>5329.0858755413428</v>
      </c>
      <c r="AB1737" s="43">
        <v>100.16524457351193</v>
      </c>
      <c r="AC1737" s="43">
        <v>0</v>
      </c>
      <c r="AD1737" s="43">
        <v>0</v>
      </c>
      <c r="AE1737" s="43">
        <v>100.16524457351193</v>
      </c>
      <c r="AG1737" s="43">
        <v>9800188.9251205288</v>
      </c>
      <c r="AH1737" s="43">
        <v>1151082.54911693</v>
      </c>
      <c r="AI1737" s="43">
        <v>0</v>
      </c>
      <c r="AJ1737" s="43">
        <v>420694027.20875007</v>
      </c>
      <c r="AK1737" s="43">
        <v>430494216.1338706</v>
      </c>
    </row>
    <row r="1738" spans="3:37" x14ac:dyDescent="0.2">
      <c r="C1738" s="43">
        <v>5.9795195893548353E-4</v>
      </c>
      <c r="D1738" s="43">
        <v>5.4598981032067284E-2</v>
      </c>
      <c r="E1738" s="43">
        <v>10.129442041493929</v>
      </c>
      <c r="F1738" s="43">
        <v>3.5715319401353178</v>
      </c>
      <c r="H1738" s="43">
        <v>9.4581558358286522E-5</v>
      </c>
      <c r="I1738" s="43">
        <v>9.78142354071245E-2</v>
      </c>
      <c r="J1738" s="43">
        <v>0</v>
      </c>
      <c r="K1738" s="43">
        <v>1</v>
      </c>
      <c r="M1738" s="43">
        <v>7.7967790404916146E-3</v>
      </c>
      <c r="N1738" s="43">
        <v>4.7647559313495402E-2</v>
      </c>
      <c r="O1738" s="43">
        <v>0</v>
      </c>
      <c r="P1738" s="43">
        <v>1</v>
      </c>
      <c r="R1738" s="43">
        <v>618.14904615028843</v>
      </c>
      <c r="S1738" s="43">
        <v>175.16643956841992</v>
      </c>
      <c r="T1738" s="43">
        <v>7033.9335094769194</v>
      </c>
      <c r="U1738" s="43">
        <v>7827.2489951956277</v>
      </c>
      <c r="W1738" s="43">
        <v>6261.5049359841023</v>
      </c>
      <c r="X1738" s="43">
        <v>0</v>
      </c>
      <c r="Y1738" s="43">
        <v>0</v>
      </c>
      <c r="Z1738" s="43">
        <v>6261.5049359841023</v>
      </c>
      <c r="AB1738" s="43">
        <v>170.08613170554224</v>
      </c>
      <c r="AC1738" s="43">
        <v>0</v>
      </c>
      <c r="AD1738" s="43">
        <v>0</v>
      </c>
      <c r="AE1738" s="43">
        <v>170.08613170554224</v>
      </c>
      <c r="AG1738" s="43">
        <v>11514907.577274764</v>
      </c>
      <c r="AH1738" s="43">
        <v>1352485.066172566</v>
      </c>
      <c r="AI1738" s="43">
        <v>0</v>
      </c>
      <c r="AJ1738" s="43">
        <v>714361753.16327739</v>
      </c>
      <c r="AK1738" s="43">
        <v>725876660.74055219</v>
      </c>
    </row>
    <row r="1739" spans="3:37" x14ac:dyDescent="0.2">
      <c r="C1739" s="43">
        <v>6.2387219249870896E-4</v>
      </c>
      <c r="D1739" s="43">
        <v>5.0548608694277068E-2</v>
      </c>
      <c r="E1739" s="43">
        <v>5.5417235002260794</v>
      </c>
      <c r="F1739" s="43">
        <v>2.7761250574088074</v>
      </c>
      <c r="H1739" s="43">
        <v>8.9138372972752766E-5</v>
      </c>
      <c r="I1739" s="43">
        <v>0.12519925133609877</v>
      </c>
      <c r="J1739" s="43">
        <v>0</v>
      </c>
      <c r="K1739" s="43">
        <v>1</v>
      </c>
      <c r="M1739" s="43">
        <v>7.8119653465486393E-3</v>
      </c>
      <c r="N1739" s="43">
        <v>4.5659580339100704E-2</v>
      </c>
      <c r="O1739" s="43">
        <v>0</v>
      </c>
      <c r="P1739" s="43">
        <v>1</v>
      </c>
      <c r="R1739" s="43">
        <v>597.10018783526618</v>
      </c>
      <c r="S1739" s="43">
        <v>211.30452986956573</v>
      </c>
      <c r="T1739" s="43">
        <v>6753.5885176762549</v>
      </c>
      <c r="U1739" s="43">
        <v>7561.9932353810873</v>
      </c>
      <c r="W1739" s="43">
        <v>3308.9641429161006</v>
      </c>
      <c r="X1739" s="43">
        <v>0</v>
      </c>
      <c r="Y1739" s="43">
        <v>0</v>
      </c>
      <c r="Z1739" s="43">
        <v>3308.9641429161006</v>
      </c>
      <c r="AB1739" s="43">
        <v>113.47613277755623</v>
      </c>
      <c r="AC1739" s="43">
        <v>0</v>
      </c>
      <c r="AD1739" s="43">
        <v>0</v>
      </c>
      <c r="AE1739" s="43">
        <v>113.47613277755623</v>
      </c>
      <c r="AG1739" s="43">
        <v>6085185.0588227091</v>
      </c>
      <c r="AH1739" s="43">
        <v>714736.25486987771</v>
      </c>
      <c r="AI1739" s="43">
        <v>0</v>
      </c>
      <c r="AJ1739" s="43">
        <v>476599757.6657362</v>
      </c>
      <c r="AK1739" s="43">
        <v>482684942.72455889</v>
      </c>
    </row>
    <row r="1740" spans="3:37" x14ac:dyDescent="0.2">
      <c r="C1740" s="43">
        <v>6.2934108179224513E-4</v>
      </c>
      <c r="D1740" s="43">
        <v>4.7164442122222427E-2</v>
      </c>
      <c r="E1740" s="43">
        <v>5.1674181188823392</v>
      </c>
      <c r="F1740" s="43">
        <v>2.9718320993100535</v>
      </c>
      <c r="H1740" s="43">
        <v>9.3360348229487577E-5</v>
      </c>
      <c r="I1740" s="43">
        <v>0.12128209087440489</v>
      </c>
      <c r="J1740" s="43">
        <v>0</v>
      </c>
      <c r="K1740" s="43">
        <v>1</v>
      </c>
      <c r="M1740" s="43">
        <v>7.8998027349466149E-3</v>
      </c>
      <c r="N1740" s="43">
        <v>4.6448739871752576E-2</v>
      </c>
      <c r="O1740" s="43">
        <v>0</v>
      </c>
      <c r="P1740" s="43">
        <v>1</v>
      </c>
      <c r="R1740" s="43">
        <v>562.00885313141316</v>
      </c>
      <c r="S1740" s="43">
        <v>214.38851259895088</v>
      </c>
      <c r="T1740" s="43">
        <v>6947.563994970139</v>
      </c>
      <c r="U1740" s="43">
        <v>7723.9613607005031</v>
      </c>
      <c r="W1740" s="43">
        <v>2904.1347306435478</v>
      </c>
      <c r="X1740" s="43">
        <v>0</v>
      </c>
      <c r="Y1740" s="43">
        <v>0</v>
      </c>
      <c r="Z1740" s="43">
        <v>2904.1347306435478</v>
      </c>
      <c r="AB1740" s="43">
        <v>118.57601934700163</v>
      </c>
      <c r="AC1740" s="43">
        <v>0</v>
      </c>
      <c r="AD1740" s="43">
        <v>0</v>
      </c>
      <c r="AE1740" s="43">
        <v>118.57601934700163</v>
      </c>
      <c r="AG1740" s="43">
        <v>5340703.7696534842</v>
      </c>
      <c r="AH1740" s="43">
        <v>627293.10181900626</v>
      </c>
      <c r="AI1740" s="43">
        <v>0</v>
      </c>
      <c r="AJ1740" s="43">
        <v>498019281.25740683</v>
      </c>
      <c r="AK1740" s="43">
        <v>503359985.02706033</v>
      </c>
    </row>
    <row r="1741" spans="3:37" x14ac:dyDescent="0.2">
      <c r="C1741" s="43">
        <v>5.9798297303185067E-4</v>
      </c>
      <c r="D1741" s="43">
        <v>5.7425603776085077E-2</v>
      </c>
      <c r="E1741" s="43">
        <v>4.0512755892907153</v>
      </c>
      <c r="F1741" s="43">
        <v>0.71868082985272419</v>
      </c>
      <c r="H1741" s="43">
        <v>9.4555005356378174E-5</v>
      </c>
      <c r="I1741" s="43">
        <v>0.10820652121557783</v>
      </c>
      <c r="J1741" s="43">
        <v>0</v>
      </c>
      <c r="K1741" s="43">
        <v>1</v>
      </c>
      <c r="M1741" s="43">
        <v>7.8836928980762222E-3</v>
      </c>
      <c r="N1741" s="43">
        <v>4.4962575778892531E-2</v>
      </c>
      <c r="O1741" s="43">
        <v>0</v>
      </c>
      <c r="P1741" s="43">
        <v>1</v>
      </c>
      <c r="R1741" s="43">
        <v>650.1847230131807</v>
      </c>
      <c r="S1741" s="43">
        <v>193.72261876879938</v>
      </c>
      <c r="T1741" s="43">
        <v>6711.5565524011909</v>
      </c>
      <c r="U1741" s="43">
        <v>7555.4638941831709</v>
      </c>
      <c r="W1741" s="43">
        <v>2634.0774968730443</v>
      </c>
      <c r="X1741" s="43">
        <v>0</v>
      </c>
      <c r="Y1741" s="43">
        <v>0</v>
      </c>
      <c r="Z1741" s="43">
        <v>2634.0774968730443</v>
      </c>
      <c r="AB1741" s="43">
        <v>-19.571308659093969</v>
      </c>
      <c r="AC1741" s="43">
        <v>0</v>
      </c>
      <c r="AD1741" s="43">
        <v>0</v>
      </c>
      <c r="AE1741" s="43">
        <v>-19.571308659093969</v>
      </c>
      <c r="AG1741" s="43">
        <v>4844068.5167495282</v>
      </c>
      <c r="AH1741" s="43">
        <v>568960.73932457762</v>
      </c>
      <c r="AI1741" s="43">
        <v>0</v>
      </c>
      <c r="AJ1741" s="43">
        <v>0</v>
      </c>
      <c r="AK1741" s="43">
        <v>4844068.5167495282</v>
      </c>
    </row>
    <row r="1742" spans="3:37" x14ac:dyDescent="0.2">
      <c r="C1742" s="43">
        <v>5.9373424446986466E-4</v>
      </c>
      <c r="D1742" s="43">
        <v>6.002329142058771E-2</v>
      </c>
      <c r="E1742" s="43">
        <v>3.4737986756730059</v>
      </c>
      <c r="F1742" s="43">
        <v>2.4828506411614555</v>
      </c>
      <c r="H1742" s="43">
        <v>8.397851831605574E-5</v>
      </c>
      <c r="I1742" s="43">
        <v>0.11570915950233118</v>
      </c>
      <c r="J1742" s="43">
        <v>0</v>
      </c>
      <c r="K1742" s="43">
        <v>1</v>
      </c>
      <c r="M1742" s="43">
        <v>7.8558430662732937E-3</v>
      </c>
      <c r="N1742" s="43">
        <v>4.5751811245675178E-2</v>
      </c>
      <c r="O1742" s="43">
        <v>0</v>
      </c>
      <c r="P1742" s="43">
        <v>1</v>
      </c>
      <c r="R1742" s="43">
        <v>674.76768774532093</v>
      </c>
      <c r="S1742" s="43">
        <v>183.98326411257702</v>
      </c>
      <c r="T1742" s="43">
        <v>6805.2402764883655</v>
      </c>
      <c r="U1742" s="43">
        <v>7663.9912283462636</v>
      </c>
      <c r="W1742" s="43">
        <v>2344.007100076632</v>
      </c>
      <c r="X1742" s="43">
        <v>0</v>
      </c>
      <c r="Y1742" s="43">
        <v>0</v>
      </c>
      <c r="Z1742" s="43">
        <v>2344.007100076632</v>
      </c>
      <c r="AB1742" s="43">
        <v>107.06202772967546</v>
      </c>
      <c r="AC1742" s="43">
        <v>0</v>
      </c>
      <c r="AD1742" s="43">
        <v>0</v>
      </c>
      <c r="AE1742" s="43">
        <v>107.06202772967546</v>
      </c>
      <c r="AG1742" s="43">
        <v>4310629.0570409261</v>
      </c>
      <c r="AH1742" s="43">
        <v>506305.53361655254</v>
      </c>
      <c r="AI1742" s="43">
        <v>0</v>
      </c>
      <c r="AJ1742" s="43">
        <v>449660516.46463692</v>
      </c>
      <c r="AK1742" s="43">
        <v>453971145.52167785</v>
      </c>
    </row>
    <row r="1743" spans="3:37" x14ac:dyDescent="0.2">
      <c r="C1743" s="43">
        <v>6.1579332445016455E-4</v>
      </c>
      <c r="D1743" s="43">
        <v>5.3085351769384795E-2</v>
      </c>
      <c r="E1743" s="43">
        <v>4.2894308559061516</v>
      </c>
      <c r="F1743" s="43">
        <v>1.9067273295631566</v>
      </c>
      <c r="H1743" s="43">
        <v>8.5852334007843048E-5</v>
      </c>
      <c r="I1743" s="43">
        <v>9.3596022066899459E-2</v>
      </c>
      <c r="J1743" s="43">
        <v>0</v>
      </c>
      <c r="K1743" s="43">
        <v>1</v>
      </c>
      <c r="M1743" s="43">
        <v>7.8135746632237487E-3</v>
      </c>
      <c r="N1743" s="43">
        <v>4.5502746856278309E-2</v>
      </c>
      <c r="O1743" s="43">
        <v>0</v>
      </c>
      <c r="P1743" s="43">
        <v>1</v>
      </c>
      <c r="R1743" s="43">
        <v>618.94498572162729</v>
      </c>
      <c r="S1743" s="43">
        <v>152.14296317897779</v>
      </c>
      <c r="T1743" s="43">
        <v>6731.7775076664475</v>
      </c>
      <c r="U1743" s="43">
        <v>7502.8654565670522</v>
      </c>
      <c r="W1743" s="43">
        <v>2654.9217198627407</v>
      </c>
      <c r="X1743" s="43">
        <v>0</v>
      </c>
      <c r="Y1743" s="43">
        <v>0</v>
      </c>
      <c r="Z1743" s="43">
        <v>2654.9217198627407</v>
      </c>
      <c r="AB1743" s="43">
        <v>60.049933743336865</v>
      </c>
      <c r="AC1743" s="43">
        <v>0</v>
      </c>
      <c r="AD1743" s="43">
        <v>0</v>
      </c>
      <c r="AE1743" s="43">
        <v>60.049933743336865</v>
      </c>
      <c r="AG1743" s="43">
        <v>4882401.0428275801</v>
      </c>
      <c r="AH1743" s="43">
        <v>573463.09149035194</v>
      </c>
      <c r="AI1743" s="43">
        <v>0</v>
      </c>
      <c r="AJ1743" s="43">
        <v>252209721.72201484</v>
      </c>
      <c r="AK1743" s="43">
        <v>257092122.76484242</v>
      </c>
    </row>
    <row r="1744" spans="3:37" x14ac:dyDescent="0.2">
      <c r="C1744" s="43">
        <v>6.0803060885216093E-4</v>
      </c>
      <c r="D1744" s="43">
        <v>5.2471361141299883E-2</v>
      </c>
      <c r="E1744" s="43">
        <v>4.4552484543069673</v>
      </c>
      <c r="F1744" s="43">
        <v>5.2878895142964577</v>
      </c>
      <c r="H1744" s="43">
        <v>8.507207486734888E-5</v>
      </c>
      <c r="I1744" s="43">
        <v>9.6249320265895666E-2</v>
      </c>
      <c r="J1744" s="43">
        <v>0</v>
      </c>
      <c r="K1744" s="43">
        <v>1</v>
      </c>
      <c r="M1744" s="43">
        <v>7.8546538441798264E-3</v>
      </c>
      <c r="N1744" s="43">
        <v>4.3837973604293215E-2</v>
      </c>
      <c r="O1744" s="43">
        <v>0</v>
      </c>
      <c r="P1744" s="43">
        <v>1</v>
      </c>
      <c r="R1744" s="43">
        <v>604.0740027971824</v>
      </c>
      <c r="S1744" s="43">
        <v>155.03404167318956</v>
      </c>
      <c r="T1744" s="43">
        <v>6519.5841308274203</v>
      </c>
      <c r="U1744" s="43">
        <v>7278.6921752977923</v>
      </c>
      <c r="W1744" s="43">
        <v>2691.2997672491697</v>
      </c>
      <c r="X1744" s="43">
        <v>0</v>
      </c>
      <c r="Y1744" s="43">
        <v>0</v>
      </c>
      <c r="Z1744" s="43">
        <v>2691.2997672491697</v>
      </c>
      <c r="AB1744" s="43">
        <v>277.1516763224846</v>
      </c>
      <c r="AC1744" s="43">
        <v>0</v>
      </c>
      <c r="AD1744" s="43">
        <v>0</v>
      </c>
      <c r="AE1744" s="43">
        <v>277.1516763224846</v>
      </c>
      <c r="AG1744" s="43">
        <v>4949300.2719712229</v>
      </c>
      <c r="AH1744" s="43">
        <v>581320.74972582061</v>
      </c>
      <c r="AI1744" s="43">
        <v>0</v>
      </c>
      <c r="AJ1744" s="43">
        <v>1164037040.5544353</v>
      </c>
      <c r="AK1744" s="43">
        <v>1168986340.8264065</v>
      </c>
    </row>
    <row r="1745" spans="3:37" x14ac:dyDescent="0.2">
      <c r="C1745" s="43">
        <v>6.1340441168433735E-4</v>
      </c>
      <c r="D1745" s="43">
        <v>4.8953261939350186E-2</v>
      </c>
      <c r="E1745" s="43">
        <v>2.4200176422692588</v>
      </c>
      <c r="F1745" s="43">
        <v>2.6776375856935863</v>
      </c>
      <c r="H1745" s="43">
        <v>9.0817003095211568E-5</v>
      </c>
      <c r="I1745" s="43">
        <v>0.10349127026435612</v>
      </c>
      <c r="J1745" s="43">
        <v>0</v>
      </c>
      <c r="K1745" s="43">
        <v>1</v>
      </c>
      <c r="M1745" s="43">
        <v>7.8228235604096072E-3</v>
      </c>
      <c r="N1745" s="43">
        <v>4.2902030717879347E-2</v>
      </c>
      <c r="O1745" s="43">
        <v>0</v>
      </c>
      <c r="P1745" s="43">
        <v>1</v>
      </c>
      <c r="R1745" s="43">
        <v>568.55293226735512</v>
      </c>
      <c r="S1745" s="43">
        <v>177.95625460379563</v>
      </c>
      <c r="T1745" s="43">
        <v>6354.5347259941318</v>
      </c>
      <c r="U1745" s="43">
        <v>7101.0439128652824</v>
      </c>
      <c r="W1745" s="43">
        <v>1375.9081266509183</v>
      </c>
      <c r="X1745" s="43">
        <v>0</v>
      </c>
      <c r="Y1745" s="43">
        <v>0</v>
      </c>
      <c r="Z1745" s="43">
        <v>1375.9081266509183</v>
      </c>
      <c r="AB1745" s="43">
        <v>102.05935724319758</v>
      </c>
      <c r="AC1745" s="43">
        <v>0</v>
      </c>
      <c r="AD1745" s="43">
        <v>0</v>
      </c>
      <c r="AE1745" s="43">
        <v>102.05935724319758</v>
      </c>
      <c r="AG1745" s="43">
        <v>2530295.0449110391</v>
      </c>
      <c r="AH1745" s="43">
        <v>297196.15535659838</v>
      </c>
      <c r="AI1745" s="43">
        <v>0</v>
      </c>
      <c r="AJ1745" s="43">
        <v>428649300.42142981</v>
      </c>
      <c r="AK1745" s="43">
        <v>431179595.46634084</v>
      </c>
    </row>
    <row r="1746" spans="3:37" x14ac:dyDescent="0.2">
      <c r="C1746" s="43">
        <v>6.0939933974479886E-4</v>
      </c>
      <c r="D1746" s="43">
        <v>6.0252380359181568E-2</v>
      </c>
      <c r="E1746" s="43">
        <v>4.5710409947653439</v>
      </c>
      <c r="F1746" s="43">
        <v>3.4537284437645215</v>
      </c>
      <c r="H1746" s="43">
        <v>8.2812775317192845E-5</v>
      </c>
      <c r="I1746" s="43">
        <v>9.9311443581133946E-2</v>
      </c>
      <c r="J1746" s="43">
        <v>0</v>
      </c>
      <c r="K1746" s="43">
        <v>1</v>
      </c>
      <c r="M1746" s="43">
        <v>7.8134951854814828E-3</v>
      </c>
      <c r="N1746" s="43">
        <v>4.4413864248365582E-2</v>
      </c>
      <c r="O1746" s="43">
        <v>0</v>
      </c>
      <c r="P1746" s="43">
        <v>1</v>
      </c>
      <c r="R1746" s="43">
        <v>695.21408315642702</v>
      </c>
      <c r="S1746" s="43">
        <v>155.71806809709497</v>
      </c>
      <c r="T1746" s="43">
        <v>6570.6189590361873</v>
      </c>
      <c r="U1746" s="43">
        <v>7421.551110289709</v>
      </c>
      <c r="W1746" s="43">
        <v>3177.8520742462306</v>
      </c>
      <c r="X1746" s="43">
        <v>0</v>
      </c>
      <c r="Y1746" s="43">
        <v>0</v>
      </c>
      <c r="Z1746" s="43">
        <v>3177.8520742462306</v>
      </c>
      <c r="AB1746" s="43">
        <v>182.52772302708604</v>
      </c>
      <c r="AC1746" s="43">
        <v>0</v>
      </c>
      <c r="AD1746" s="43">
        <v>0</v>
      </c>
      <c r="AE1746" s="43">
        <v>182.52772302708604</v>
      </c>
      <c r="AG1746" s="43">
        <v>5844069.9645388182</v>
      </c>
      <c r="AH1746" s="43">
        <v>686416.0480371858</v>
      </c>
      <c r="AI1746" s="43">
        <v>0</v>
      </c>
      <c r="AJ1746" s="43">
        <v>766616436.71376133</v>
      </c>
      <c r="AK1746" s="43">
        <v>772460506.67830014</v>
      </c>
    </row>
    <row r="1747" spans="3:37" x14ac:dyDescent="0.2">
      <c r="C1747" s="43">
        <v>6.0094437159971688E-4</v>
      </c>
      <c r="D1747" s="43">
        <v>4.8467820022786802E-2</v>
      </c>
      <c r="E1747" s="43">
        <v>3.0667312190157343</v>
      </c>
      <c r="F1747" s="43">
        <v>2.4658282825125561</v>
      </c>
      <c r="H1747" s="43">
        <v>8.5176650281784176E-5</v>
      </c>
      <c r="I1747" s="43">
        <v>7.3471348198956815E-2</v>
      </c>
      <c r="J1747" s="43">
        <v>0</v>
      </c>
      <c r="K1747" s="43">
        <v>1</v>
      </c>
      <c r="M1747" s="43">
        <v>7.8689243687154464E-3</v>
      </c>
      <c r="N1747" s="43">
        <v>4.4799242179890321E-2</v>
      </c>
      <c r="O1747" s="43">
        <v>0</v>
      </c>
      <c r="P1747" s="43">
        <v>1</v>
      </c>
      <c r="R1747" s="43">
        <v>551.48046268097153</v>
      </c>
      <c r="S1747" s="43">
        <v>118.48979243433695</v>
      </c>
      <c r="T1747" s="43">
        <v>6674.6486792968572</v>
      </c>
      <c r="U1747" s="43">
        <v>7344.6189344121658</v>
      </c>
      <c r="W1747" s="43">
        <v>1691.2423515809769</v>
      </c>
      <c r="X1747" s="43">
        <v>0</v>
      </c>
      <c r="Y1747" s="43">
        <v>0</v>
      </c>
      <c r="Z1747" s="43">
        <v>1691.2423515809769</v>
      </c>
      <c r="AB1747" s="43">
        <v>86.496195561243979</v>
      </c>
      <c r="AC1747" s="43">
        <v>0</v>
      </c>
      <c r="AD1747" s="43">
        <v>0</v>
      </c>
      <c r="AE1747" s="43">
        <v>86.496195561243979</v>
      </c>
      <c r="AG1747" s="43">
        <v>3110194.6845574165</v>
      </c>
      <c r="AH1747" s="43">
        <v>365308.347941491</v>
      </c>
      <c r="AI1747" s="43">
        <v>0</v>
      </c>
      <c r="AJ1747" s="43">
        <v>363284021.3572247</v>
      </c>
      <c r="AK1747" s="43">
        <v>366394216.04178214</v>
      </c>
    </row>
    <row r="1748" spans="3:37" x14ac:dyDescent="0.2">
      <c r="C1748" s="43">
        <v>6.0874050171146944E-4</v>
      </c>
      <c r="D1748" s="43">
        <v>4.4207763298744741E-2</v>
      </c>
      <c r="E1748" s="43">
        <v>3.6851674170950659</v>
      </c>
      <c r="F1748" s="43">
        <v>1.29986016796711</v>
      </c>
      <c r="H1748" s="43">
        <v>8.9143187896910023E-5</v>
      </c>
      <c r="I1748" s="43">
        <v>9.2499114748780753E-2</v>
      </c>
      <c r="J1748" s="43">
        <v>0</v>
      </c>
      <c r="K1748" s="43">
        <v>1</v>
      </c>
      <c r="M1748" s="43">
        <v>7.857625796025336E-3</v>
      </c>
      <c r="N1748" s="43">
        <v>4.4152171394738926E-2</v>
      </c>
      <c r="O1748" s="43">
        <v>0</v>
      </c>
      <c r="P1748" s="43">
        <v>1</v>
      </c>
      <c r="R1748" s="43">
        <v>509.53393449371413</v>
      </c>
      <c r="S1748" s="43">
        <v>156.12343940684067</v>
      </c>
      <c r="T1748" s="43">
        <v>6568.7961152352973</v>
      </c>
      <c r="U1748" s="43">
        <v>7234.4534891358526</v>
      </c>
      <c r="W1748" s="43">
        <v>1877.7178533004869</v>
      </c>
      <c r="X1748" s="43">
        <v>0</v>
      </c>
      <c r="Y1748" s="43">
        <v>0</v>
      </c>
      <c r="Z1748" s="43">
        <v>1877.7178533004869</v>
      </c>
      <c r="AB1748" s="43">
        <v>16.348415636498341</v>
      </c>
      <c r="AC1748" s="43">
        <v>0</v>
      </c>
      <c r="AD1748" s="43">
        <v>0</v>
      </c>
      <c r="AE1748" s="43">
        <v>16.348415636498341</v>
      </c>
      <c r="AG1748" s="43">
        <v>3453123.1322195954</v>
      </c>
      <c r="AH1748" s="43">
        <v>405587.05631290516</v>
      </c>
      <c r="AI1748" s="43">
        <v>0</v>
      </c>
      <c r="AJ1748" s="43">
        <v>68663345.673293039</v>
      </c>
      <c r="AK1748" s="43">
        <v>72116468.805512637</v>
      </c>
    </row>
    <row r="1749" spans="3:37" x14ac:dyDescent="0.2">
      <c r="C1749" s="43">
        <v>6.0777210184569336E-4</v>
      </c>
      <c r="D1749" s="43">
        <v>6.1013283996916967E-2</v>
      </c>
      <c r="E1749" s="43">
        <v>5.0590227414080449</v>
      </c>
      <c r="F1749" s="43">
        <v>2.4757616890017906</v>
      </c>
      <c r="H1749" s="43">
        <v>9.2778031017148876E-5</v>
      </c>
      <c r="I1749" s="43">
        <v>0.10800347229141816</v>
      </c>
      <c r="J1749" s="43">
        <v>0</v>
      </c>
      <c r="K1749" s="43">
        <v>1</v>
      </c>
      <c r="M1749" s="43">
        <v>7.8741859080508902E-3</v>
      </c>
      <c r="N1749" s="43">
        <v>4.5191502612284759E-2</v>
      </c>
      <c r="O1749" s="43">
        <v>0</v>
      </c>
      <c r="P1749" s="43">
        <v>1</v>
      </c>
      <c r="R1749" s="43">
        <v>702.11384190852345</v>
      </c>
      <c r="S1749" s="43">
        <v>189.72529747490043</v>
      </c>
      <c r="T1749" s="43">
        <v>6737.5937122924579</v>
      </c>
      <c r="U1749" s="43">
        <v>7629.4328516758815</v>
      </c>
      <c r="W1749" s="43">
        <v>3552.0098932725928</v>
      </c>
      <c r="X1749" s="43">
        <v>0</v>
      </c>
      <c r="Y1749" s="43">
        <v>0</v>
      </c>
      <c r="Z1749" s="43">
        <v>3552.0098932725928</v>
      </c>
      <c r="AB1749" s="43">
        <v>110.8683398850911</v>
      </c>
      <c r="AC1749" s="43">
        <v>0</v>
      </c>
      <c r="AD1749" s="43">
        <v>0</v>
      </c>
      <c r="AE1749" s="43">
        <v>110.8683398850911</v>
      </c>
      <c r="AG1749" s="43">
        <v>6532146.1937282979</v>
      </c>
      <c r="AH1749" s="43">
        <v>767234.13694688003</v>
      </c>
      <c r="AI1749" s="43">
        <v>0</v>
      </c>
      <c r="AJ1749" s="43">
        <v>465647027.51738262</v>
      </c>
      <c r="AK1749" s="43">
        <v>472179173.71111095</v>
      </c>
    </row>
    <row r="1750" spans="3:37" x14ac:dyDescent="0.2">
      <c r="C1750" s="43">
        <v>6.0331342327217606E-4</v>
      </c>
      <c r="D1750" s="43">
        <v>5.8515938348990715E-2</v>
      </c>
      <c r="E1750" s="43">
        <v>5.5979954901907618</v>
      </c>
      <c r="F1750" s="43">
        <v>3.2419640666794591</v>
      </c>
      <c r="H1750" s="43">
        <v>9.4668987289714401E-5</v>
      </c>
      <c r="I1750" s="43">
        <v>9.6020751846865787E-2</v>
      </c>
      <c r="J1750" s="43">
        <v>0</v>
      </c>
      <c r="K1750" s="43">
        <v>1</v>
      </c>
      <c r="M1750" s="43">
        <v>7.8017824109712858E-3</v>
      </c>
      <c r="N1750" s="43">
        <v>4.2945467314945356E-2</v>
      </c>
      <c r="O1750" s="43">
        <v>0</v>
      </c>
      <c r="P1750" s="43">
        <v>1</v>
      </c>
      <c r="R1750" s="43">
        <v>668.43554277358407</v>
      </c>
      <c r="S1750" s="43">
        <v>172.11360702247018</v>
      </c>
      <c r="T1750" s="43">
        <v>6343.8592604040832</v>
      </c>
      <c r="U1750" s="43">
        <v>7184.408410200138</v>
      </c>
      <c r="W1750" s="43">
        <v>3741.8991539297376</v>
      </c>
      <c r="X1750" s="43">
        <v>0</v>
      </c>
      <c r="Y1750" s="43">
        <v>0</v>
      </c>
      <c r="Z1750" s="43">
        <v>3741.8991539297376</v>
      </c>
      <c r="AB1750" s="43">
        <v>160.35110605350391</v>
      </c>
      <c r="AC1750" s="43">
        <v>0</v>
      </c>
      <c r="AD1750" s="43">
        <v>0</v>
      </c>
      <c r="AE1750" s="43">
        <v>160.35110605350391</v>
      </c>
      <c r="AG1750" s="43">
        <v>6881352.5440767873</v>
      </c>
      <c r="AH1750" s="43">
        <v>808250.21724882338</v>
      </c>
      <c r="AI1750" s="43">
        <v>0</v>
      </c>
      <c r="AJ1750" s="43">
        <v>673474645.42471647</v>
      </c>
      <c r="AK1750" s="43">
        <v>680355997.96879327</v>
      </c>
    </row>
    <row r="1751" spans="3:37" x14ac:dyDescent="0.2">
      <c r="C1751" s="43">
        <v>6.4019919253599511E-4</v>
      </c>
      <c r="D1751" s="43">
        <v>5.9772683753878342E-2</v>
      </c>
      <c r="E1751" s="43">
        <v>4.8591435531774145</v>
      </c>
      <c r="F1751" s="43">
        <v>1.0131053984541654</v>
      </c>
      <c r="H1751" s="43">
        <v>8.6672826581075368E-5</v>
      </c>
      <c r="I1751" s="43">
        <v>0.12037159040659462</v>
      </c>
      <c r="J1751" s="43">
        <v>0</v>
      </c>
      <c r="K1751" s="43">
        <v>1</v>
      </c>
      <c r="M1751" s="43">
        <v>7.8861073857530162E-3</v>
      </c>
      <c r="N1751" s="43">
        <v>4.5001720206743298E-2</v>
      </c>
      <c r="O1751" s="43">
        <v>0</v>
      </c>
      <c r="P1751" s="43">
        <v>1</v>
      </c>
      <c r="R1751" s="43">
        <v>724.53646964815766</v>
      </c>
      <c r="S1751" s="43">
        <v>197.53739919666168</v>
      </c>
      <c r="T1751" s="43">
        <v>6719.4569295115889</v>
      </c>
      <c r="U1751" s="43">
        <v>7641.530798356408</v>
      </c>
      <c r="W1751" s="43">
        <v>3520.6267155327687</v>
      </c>
      <c r="X1751" s="43">
        <v>0</v>
      </c>
      <c r="Y1751" s="43">
        <v>0</v>
      </c>
      <c r="Z1751" s="43">
        <v>3520.6267155327687</v>
      </c>
      <c r="AB1751" s="43">
        <v>1.0160012868365296</v>
      </c>
      <c r="AC1751" s="43">
        <v>0</v>
      </c>
      <c r="AD1751" s="43">
        <v>0</v>
      </c>
      <c r="AE1751" s="43">
        <v>1.0160012868365296</v>
      </c>
      <c r="AG1751" s="43">
        <v>6474432.529864762</v>
      </c>
      <c r="AH1751" s="43">
        <v>760455.37055507803</v>
      </c>
      <c r="AI1751" s="43">
        <v>0</v>
      </c>
      <c r="AJ1751" s="43">
        <v>4267205.4047134239</v>
      </c>
      <c r="AK1751" s="43">
        <v>10741637.934578186</v>
      </c>
    </row>
    <row r="1752" spans="3:37" x14ac:dyDescent="0.2">
      <c r="C1752" s="43">
        <v>5.9397397551513961E-4</v>
      </c>
      <c r="D1752" s="43">
        <v>5.5159994991011652E-2</v>
      </c>
      <c r="E1752" s="43">
        <v>10.953552866483664</v>
      </c>
      <c r="F1752" s="43">
        <v>1.8091790273749095</v>
      </c>
      <c r="H1752" s="43">
        <v>8.4520696553628128E-5</v>
      </c>
      <c r="I1752" s="43">
        <v>8.6016375171666229E-2</v>
      </c>
      <c r="J1752" s="43">
        <v>0</v>
      </c>
      <c r="K1752" s="43">
        <v>1</v>
      </c>
      <c r="M1752" s="43">
        <v>7.848295930946339E-3</v>
      </c>
      <c r="N1752" s="43">
        <v>4.4347099300155034E-2</v>
      </c>
      <c r="O1752" s="43">
        <v>0</v>
      </c>
      <c r="P1752" s="43">
        <v>1</v>
      </c>
      <c r="R1752" s="43">
        <v>620.3460310699835</v>
      </c>
      <c r="S1752" s="43">
        <v>137.65328412568243</v>
      </c>
      <c r="T1752" s="43">
        <v>6589.9627762537993</v>
      </c>
      <c r="U1752" s="43">
        <v>7347.9620914494653</v>
      </c>
      <c r="W1752" s="43">
        <v>6794.9930468383818</v>
      </c>
      <c r="X1752" s="43">
        <v>0</v>
      </c>
      <c r="Y1752" s="43">
        <v>0</v>
      </c>
      <c r="Z1752" s="43">
        <v>6794.9930468383818</v>
      </c>
      <c r="AB1752" s="43">
        <v>53.710896792109125</v>
      </c>
      <c r="AC1752" s="43">
        <v>0</v>
      </c>
      <c r="AD1752" s="43">
        <v>0</v>
      </c>
      <c r="AE1752" s="43">
        <v>53.710896792109125</v>
      </c>
      <c r="AG1752" s="43">
        <v>12495992.213135784</v>
      </c>
      <c r="AH1752" s="43">
        <v>1467718.4981170904</v>
      </c>
      <c r="AI1752" s="43">
        <v>0</v>
      </c>
      <c r="AJ1752" s="43">
        <v>225585766.52685833</v>
      </c>
      <c r="AK1752" s="43">
        <v>238081758.73999411</v>
      </c>
    </row>
    <row r="1753" spans="3:37" x14ac:dyDescent="0.2">
      <c r="C1753" s="43">
        <v>6.2091595116675613E-4</v>
      </c>
      <c r="D1753" s="43">
        <v>5.2379420468589122E-2</v>
      </c>
      <c r="E1753" s="43">
        <v>4.1300435064288408</v>
      </c>
      <c r="F1753" s="43">
        <v>2.0014950724384275</v>
      </c>
      <c r="H1753" s="43">
        <v>9.6942696803936634E-5</v>
      </c>
      <c r="I1753" s="43">
        <v>9.0252889400203429E-2</v>
      </c>
      <c r="J1753" s="43">
        <v>0</v>
      </c>
      <c r="K1753" s="43">
        <v>1</v>
      </c>
      <c r="M1753" s="43">
        <v>7.8725325637706289E-3</v>
      </c>
      <c r="N1753" s="43">
        <v>4.8482773455135519E-2</v>
      </c>
      <c r="O1753" s="43">
        <v>0</v>
      </c>
      <c r="P1753" s="43">
        <v>1</v>
      </c>
      <c r="R1753" s="43">
        <v>615.79460358753204</v>
      </c>
      <c r="S1753" s="43">
        <v>165.66035370273477</v>
      </c>
      <c r="T1753" s="43">
        <v>7226.7710172966108</v>
      </c>
      <c r="U1753" s="43">
        <v>8008.2259745868778</v>
      </c>
      <c r="W1753" s="43">
        <v>2543.2585038406087</v>
      </c>
      <c r="X1753" s="43">
        <v>0</v>
      </c>
      <c r="Y1753" s="43">
        <v>0</v>
      </c>
      <c r="Z1753" s="43">
        <v>2543.2585038406087</v>
      </c>
      <c r="AB1753" s="43">
        <v>65.988532940598418</v>
      </c>
      <c r="AC1753" s="43">
        <v>0</v>
      </c>
      <c r="AD1753" s="43">
        <v>0</v>
      </c>
      <c r="AE1753" s="43">
        <v>65.988532940598418</v>
      </c>
      <c r="AG1753" s="43">
        <v>4677052.3885628795</v>
      </c>
      <c r="AH1753" s="43">
        <v>549343.83682957152</v>
      </c>
      <c r="AI1753" s="43">
        <v>0</v>
      </c>
      <c r="AJ1753" s="43">
        <v>277151838.35051334</v>
      </c>
      <c r="AK1753" s="43">
        <v>281828890.7390762</v>
      </c>
    </row>
    <row r="1754" spans="3:37" x14ac:dyDescent="0.2">
      <c r="C1754" s="43">
        <v>6.17901552363187E-4</v>
      </c>
      <c r="D1754" s="43">
        <v>5.7475688756879362E-2</v>
      </c>
      <c r="E1754" s="43">
        <v>8.7330485856453066</v>
      </c>
      <c r="F1754" s="43">
        <v>1.7672922643379114</v>
      </c>
      <c r="H1754" s="43">
        <v>9.0191098408909376E-5</v>
      </c>
      <c r="I1754" s="43">
        <v>9.1308588633745622E-2</v>
      </c>
      <c r="J1754" s="43">
        <v>0</v>
      </c>
      <c r="K1754" s="43">
        <v>1</v>
      </c>
      <c r="M1754" s="43">
        <v>7.850817692155676E-3</v>
      </c>
      <c r="N1754" s="43">
        <v>4.6666005503747665E-2</v>
      </c>
      <c r="O1754" s="43">
        <v>0</v>
      </c>
      <c r="P1754" s="43">
        <v>1</v>
      </c>
      <c r="R1754" s="43">
        <v>672.42808387216621</v>
      </c>
      <c r="S1754" s="43">
        <v>155.92569151224978</v>
      </c>
      <c r="T1754" s="43">
        <v>6936.7795550824203</v>
      </c>
      <c r="U1754" s="43">
        <v>7765.133330466836</v>
      </c>
      <c r="W1754" s="43">
        <v>5872.3471268080048</v>
      </c>
      <c r="X1754" s="43">
        <v>0</v>
      </c>
      <c r="Y1754" s="43">
        <v>0</v>
      </c>
      <c r="Z1754" s="43">
        <v>5872.3471268080048</v>
      </c>
      <c r="AB1754" s="43">
        <v>55.206528777418484</v>
      </c>
      <c r="AC1754" s="43">
        <v>0</v>
      </c>
      <c r="AD1754" s="43">
        <v>0</v>
      </c>
      <c r="AE1754" s="43">
        <v>55.206528777418484</v>
      </c>
      <c r="AG1754" s="43">
        <v>10799246.36619992</v>
      </c>
      <c r="AH1754" s="43">
        <v>1268426.979390529</v>
      </c>
      <c r="AI1754" s="43">
        <v>0</v>
      </c>
      <c r="AJ1754" s="43">
        <v>231867420.86515763</v>
      </c>
      <c r="AK1754" s="43">
        <v>242666667.23135754</v>
      </c>
    </row>
    <row r="1755" spans="3:37" x14ac:dyDescent="0.2">
      <c r="C1755" s="43">
        <v>6.2883928997881089E-4</v>
      </c>
      <c r="D1755" s="43">
        <v>5.7113331887410967E-2</v>
      </c>
      <c r="E1755" s="43">
        <v>5.552975696892819</v>
      </c>
      <c r="F1755" s="43">
        <v>5.6167095277780463</v>
      </c>
      <c r="H1755" s="43">
        <v>9.3062676484567675E-5</v>
      </c>
      <c r="I1755" s="43">
        <v>6.1817083246516802E-2</v>
      </c>
      <c r="J1755" s="43">
        <v>0</v>
      </c>
      <c r="K1755" s="43">
        <v>1</v>
      </c>
      <c r="M1755" s="43">
        <v>7.7325372206996298E-3</v>
      </c>
      <c r="N1755" s="43">
        <v>4.6767262310274171E-2</v>
      </c>
      <c r="O1755" s="43">
        <v>0</v>
      </c>
      <c r="P1755" s="43">
        <v>1</v>
      </c>
      <c r="R1755" s="43">
        <v>680.0166373088914</v>
      </c>
      <c r="S1755" s="43">
        <v>108.92471219593369</v>
      </c>
      <c r="T1755" s="43">
        <v>6847.0947805933301</v>
      </c>
      <c r="U1755" s="43">
        <v>7636.0361300981549</v>
      </c>
      <c r="W1755" s="43">
        <v>3776.1158604590528</v>
      </c>
      <c r="X1755" s="43">
        <v>0</v>
      </c>
      <c r="Y1755" s="43">
        <v>0</v>
      </c>
      <c r="Z1755" s="43">
        <v>3776.1158604590528</v>
      </c>
      <c r="AB1755" s="43">
        <v>335.92000387073551</v>
      </c>
      <c r="AC1755" s="43">
        <v>0</v>
      </c>
      <c r="AD1755" s="43">
        <v>0</v>
      </c>
      <c r="AE1755" s="43">
        <v>335.92000387073551</v>
      </c>
      <c r="AG1755" s="43">
        <v>6944277.0673841983</v>
      </c>
      <c r="AH1755" s="43">
        <v>815641.02585915546</v>
      </c>
      <c r="AI1755" s="43">
        <v>0</v>
      </c>
      <c r="AJ1755" s="43">
        <v>1410864016.2570891</v>
      </c>
      <c r="AK1755" s="43">
        <v>1417808293.3244734</v>
      </c>
    </row>
    <row r="1756" spans="3:37" x14ac:dyDescent="0.2">
      <c r="C1756" s="43">
        <v>6.3431955968917819E-4</v>
      </c>
      <c r="D1756" s="43">
        <v>4.9738350978078813E-2</v>
      </c>
      <c r="E1756" s="43">
        <v>3.3768491063415063</v>
      </c>
      <c r="F1756" s="43">
        <v>1.9689991831717544</v>
      </c>
      <c r="H1756" s="43">
        <v>8.9606497584348124E-5</v>
      </c>
      <c r="I1756" s="43">
        <v>0.10872599372639002</v>
      </c>
      <c r="J1756" s="43">
        <v>0</v>
      </c>
      <c r="K1756" s="43">
        <v>1</v>
      </c>
      <c r="M1756" s="43">
        <v>7.8860460310862246E-3</v>
      </c>
      <c r="N1756" s="43">
        <v>4.5777154738495973E-2</v>
      </c>
      <c r="O1756" s="43">
        <v>0</v>
      </c>
      <c r="P1756" s="43">
        <v>1</v>
      </c>
      <c r="R1756" s="43">
        <v>597.36786836265708</v>
      </c>
      <c r="S1756" s="43">
        <v>184.46554572717554</v>
      </c>
      <c r="T1756" s="43">
        <v>6835.1881898957508</v>
      </c>
      <c r="U1756" s="43">
        <v>7617.0216039855832</v>
      </c>
      <c r="W1756" s="43">
        <v>2017.2211524375691</v>
      </c>
      <c r="X1756" s="43">
        <v>0</v>
      </c>
      <c r="Y1756" s="43">
        <v>0</v>
      </c>
      <c r="Z1756" s="43">
        <v>2017.2211524375691</v>
      </c>
      <c r="AB1756" s="43">
        <v>61.936840485121948</v>
      </c>
      <c r="AC1756" s="43">
        <v>0</v>
      </c>
      <c r="AD1756" s="43">
        <v>0</v>
      </c>
      <c r="AE1756" s="43">
        <v>61.936840485121948</v>
      </c>
      <c r="AG1756" s="43">
        <v>3709669.6993326894</v>
      </c>
      <c r="AH1756" s="43">
        <v>435719.76892651495</v>
      </c>
      <c r="AI1756" s="43">
        <v>0</v>
      </c>
      <c r="AJ1756" s="43">
        <v>260134730.03751218</v>
      </c>
      <c r="AK1756" s="43">
        <v>263844399.73684487</v>
      </c>
    </row>
    <row r="1757" spans="3:37" x14ac:dyDescent="0.2">
      <c r="C1757" s="43">
        <v>6.1709774111795568E-4</v>
      </c>
      <c r="D1757" s="43">
        <v>6.0623044497386425E-2</v>
      </c>
      <c r="E1757" s="43">
        <v>5.2380050013636028</v>
      </c>
      <c r="F1757" s="43">
        <v>5.093922678421368</v>
      </c>
      <c r="H1757" s="43">
        <v>9.4915480130963736E-5</v>
      </c>
      <c r="I1757" s="43">
        <v>9.8727982504003498E-2</v>
      </c>
      <c r="J1757" s="43">
        <v>0</v>
      </c>
      <c r="K1757" s="43">
        <v>1</v>
      </c>
      <c r="M1757" s="43">
        <v>7.8359021731466867E-3</v>
      </c>
      <c r="N1757" s="43">
        <v>4.4517865259084202E-2</v>
      </c>
      <c r="O1757" s="43">
        <v>0</v>
      </c>
      <c r="P1757" s="43">
        <v>1</v>
      </c>
      <c r="R1757" s="43">
        <v>708.32744986952298</v>
      </c>
      <c r="S1757" s="43">
        <v>177.42698965797462</v>
      </c>
      <c r="T1757" s="43">
        <v>6604.8918213722609</v>
      </c>
      <c r="U1757" s="43">
        <v>7490.646260899759</v>
      </c>
      <c r="W1757" s="43">
        <v>3710.2227250196879</v>
      </c>
      <c r="X1757" s="43">
        <v>0</v>
      </c>
      <c r="Y1757" s="43">
        <v>0</v>
      </c>
      <c r="Z1757" s="43">
        <v>3710.2227250196879</v>
      </c>
      <c r="AB1757" s="43">
        <v>310.282645752306</v>
      </c>
      <c r="AC1757" s="43">
        <v>0</v>
      </c>
      <c r="AD1757" s="43">
        <v>0</v>
      </c>
      <c r="AE1757" s="43">
        <v>310.282645752306</v>
      </c>
      <c r="AG1757" s="43">
        <v>6823099.5913112061</v>
      </c>
      <c r="AH1757" s="43">
        <v>801408.10860425257</v>
      </c>
      <c r="AI1757" s="43">
        <v>0</v>
      </c>
      <c r="AJ1757" s="43">
        <v>1303187112.1596851</v>
      </c>
      <c r="AK1757" s="43">
        <v>1310010211.7509964</v>
      </c>
    </row>
    <row r="1758" spans="3:37" x14ac:dyDescent="0.2">
      <c r="C1758" s="43">
        <v>6.06199840806537E-4</v>
      </c>
      <c r="D1758" s="43">
        <v>5.6115758055834797E-2</v>
      </c>
      <c r="E1758" s="43">
        <v>7.6659074717900237</v>
      </c>
      <c r="F1758" s="43">
        <v>1.1934773568314798</v>
      </c>
      <c r="H1758" s="43">
        <v>8.3307194304245023E-5</v>
      </c>
      <c r="I1758" s="43">
        <v>0.11813304591068452</v>
      </c>
      <c r="J1758" s="43">
        <v>0</v>
      </c>
      <c r="K1758" s="43">
        <v>1</v>
      </c>
      <c r="M1758" s="43">
        <v>7.8481974674261094E-3</v>
      </c>
      <c r="N1758" s="43">
        <v>4.5774419425429924E-2</v>
      </c>
      <c r="O1758" s="43">
        <v>0</v>
      </c>
      <c r="P1758" s="43">
        <v>1</v>
      </c>
      <c r="R1758" s="43">
        <v>644.08476240590664</v>
      </c>
      <c r="S1758" s="43">
        <v>186.33579162701753</v>
      </c>
      <c r="T1758" s="43">
        <v>6801.9766884915343</v>
      </c>
      <c r="U1758" s="43">
        <v>7632.3972425244583</v>
      </c>
      <c r="W1758" s="43">
        <v>4937.4941925935418</v>
      </c>
      <c r="X1758" s="43">
        <v>0</v>
      </c>
      <c r="Y1758" s="43">
        <v>0</v>
      </c>
      <c r="Z1758" s="43">
        <v>4937.4941925935418</v>
      </c>
      <c r="AB1758" s="43">
        <v>13.333892462412742</v>
      </c>
      <c r="AC1758" s="43">
        <v>0</v>
      </c>
      <c r="AD1758" s="43">
        <v>0</v>
      </c>
      <c r="AE1758" s="43">
        <v>13.333892462412742</v>
      </c>
      <c r="AG1758" s="43">
        <v>9080051.8201795239</v>
      </c>
      <c r="AH1758" s="43">
        <v>1066498.7456002049</v>
      </c>
      <c r="AI1758" s="43">
        <v>0</v>
      </c>
      <c r="AJ1758" s="43">
        <v>56002348.342133515</v>
      </c>
      <c r="AK1758" s="43">
        <v>65082400.162313037</v>
      </c>
    </row>
    <row r="1759" spans="3:37" x14ac:dyDescent="0.2">
      <c r="C1759" s="43">
        <v>6.2746680306302594E-4</v>
      </c>
      <c r="D1759" s="43">
        <v>5.4564792784789651E-2</v>
      </c>
      <c r="E1759" s="43">
        <v>5.8911780620991507</v>
      </c>
      <c r="F1759" s="43">
        <v>4.690719934494723</v>
      </c>
      <c r="H1759" s="43">
        <v>9.1994621115421005E-5</v>
      </c>
      <c r="I1759" s="43">
        <v>0.12049380369539453</v>
      </c>
      <c r="J1759" s="43">
        <v>0</v>
      </c>
      <c r="K1759" s="43">
        <v>1</v>
      </c>
      <c r="M1759" s="43">
        <v>7.8600422495105349E-3</v>
      </c>
      <c r="N1759" s="43">
        <v>4.5332156450540041E-2</v>
      </c>
      <c r="O1759" s="43">
        <v>0</v>
      </c>
      <c r="P1759" s="43">
        <v>1</v>
      </c>
      <c r="R1759" s="43">
        <v>648.2546443390612</v>
      </c>
      <c r="S1759" s="43">
        <v>209.87925893659187</v>
      </c>
      <c r="T1759" s="43">
        <v>6746.4239984031228</v>
      </c>
      <c r="U1759" s="43">
        <v>7604.557901678776</v>
      </c>
      <c r="W1759" s="43">
        <v>3818.9835393841649</v>
      </c>
      <c r="X1759" s="43">
        <v>0</v>
      </c>
      <c r="Y1759" s="43">
        <v>0</v>
      </c>
      <c r="Z1759" s="43">
        <v>3818.9835393841649</v>
      </c>
      <c r="AB1759" s="43">
        <v>256.0003182185327</v>
      </c>
      <c r="AC1759" s="43">
        <v>0</v>
      </c>
      <c r="AD1759" s="43">
        <v>0</v>
      </c>
      <c r="AE1759" s="43">
        <v>256.0003182185327</v>
      </c>
      <c r="AG1759" s="43">
        <v>7023110.7289274791</v>
      </c>
      <c r="AH1759" s="43">
        <v>824900.44450697966</v>
      </c>
      <c r="AI1759" s="43">
        <v>0</v>
      </c>
      <c r="AJ1759" s="43">
        <v>1075201336.5178373</v>
      </c>
      <c r="AK1759" s="43">
        <v>1082224447.2467647</v>
      </c>
    </row>
    <row r="1760" spans="3:37" x14ac:dyDescent="0.2">
      <c r="C1760" s="43">
        <v>6.0260755107789069E-4</v>
      </c>
      <c r="D1760" s="43">
        <v>5.4109988273973307E-2</v>
      </c>
      <c r="E1760" s="43">
        <v>5.5777454733267664</v>
      </c>
      <c r="F1760" s="43">
        <v>4.3029353985284446</v>
      </c>
      <c r="H1760" s="43">
        <v>8.2219117561167459E-5</v>
      </c>
      <c r="I1760" s="43">
        <v>0.10826229204119964</v>
      </c>
      <c r="J1760" s="43">
        <v>0</v>
      </c>
      <c r="K1760" s="43">
        <v>1</v>
      </c>
      <c r="M1760" s="43">
        <v>7.7675728582428955E-3</v>
      </c>
      <c r="N1760" s="43">
        <v>4.3518596428367584E-2</v>
      </c>
      <c r="O1760" s="43">
        <v>0</v>
      </c>
      <c r="P1760" s="43">
        <v>1</v>
      </c>
      <c r="R1760" s="43">
        <v>617.38259515352252</v>
      </c>
      <c r="S1760" s="43">
        <v>168.53589103105261</v>
      </c>
      <c r="T1760" s="43">
        <v>6400.3332651530463</v>
      </c>
      <c r="U1760" s="43">
        <v>7186.2517513376215</v>
      </c>
      <c r="W1760" s="43">
        <v>3443.6029754282918</v>
      </c>
      <c r="X1760" s="43">
        <v>0</v>
      </c>
      <c r="Y1760" s="43">
        <v>0</v>
      </c>
      <c r="Z1760" s="43">
        <v>3443.6029754282918</v>
      </c>
      <c r="AB1760" s="43">
        <v>218.19170659256801</v>
      </c>
      <c r="AC1760" s="43">
        <v>0</v>
      </c>
      <c r="AD1760" s="43">
        <v>0</v>
      </c>
      <c r="AE1760" s="43">
        <v>218.19170659256801</v>
      </c>
      <c r="AG1760" s="43">
        <v>6332785.8718126286</v>
      </c>
      <c r="AH1760" s="43">
        <v>743818.24269251106</v>
      </c>
      <c r="AI1760" s="43">
        <v>0</v>
      </c>
      <c r="AJ1760" s="43">
        <v>916405167.68878567</v>
      </c>
      <c r="AK1760" s="43">
        <v>922737953.56059825</v>
      </c>
    </row>
    <row r="1761" spans="3:37" x14ac:dyDescent="0.2">
      <c r="C1761" s="43">
        <v>6.1523725622369962E-4</v>
      </c>
      <c r="D1761" s="43">
        <v>6.1010053411355791E-2</v>
      </c>
      <c r="E1761" s="43">
        <v>3.8275893217329218</v>
      </c>
      <c r="F1761" s="43">
        <v>1.9745313764019583</v>
      </c>
      <c r="H1761" s="43">
        <v>8.6947041481292745E-5</v>
      </c>
      <c r="I1761" s="43">
        <v>0.12731940538742459</v>
      </c>
      <c r="J1761" s="43">
        <v>0</v>
      </c>
      <c r="K1761" s="43">
        <v>1</v>
      </c>
      <c r="M1761" s="43">
        <v>7.7533351756601653E-3</v>
      </c>
      <c r="N1761" s="43">
        <v>4.4155474527071317E-2</v>
      </c>
      <c r="O1761" s="43">
        <v>0</v>
      </c>
      <c r="P1761" s="43">
        <v>1</v>
      </c>
      <c r="R1761" s="43">
        <v>710.70014597546515</v>
      </c>
      <c r="S1761" s="43">
        <v>209.60024379925952</v>
      </c>
      <c r="T1761" s="43">
        <v>6482.0964383314458</v>
      </c>
      <c r="U1761" s="43">
        <v>7402.3968281061707</v>
      </c>
      <c r="W1761" s="43">
        <v>2720.268289689719</v>
      </c>
      <c r="X1761" s="43">
        <v>0</v>
      </c>
      <c r="Y1761" s="43">
        <v>0</v>
      </c>
      <c r="Z1761" s="43">
        <v>2720.268289689719</v>
      </c>
      <c r="AB1761" s="43">
        <v>74.108156286920064</v>
      </c>
      <c r="AC1761" s="43">
        <v>0</v>
      </c>
      <c r="AD1761" s="43">
        <v>0</v>
      </c>
      <c r="AE1761" s="43">
        <v>74.108156286920064</v>
      </c>
      <c r="AG1761" s="43">
        <v>5002573.3847393934</v>
      </c>
      <c r="AH1761" s="43">
        <v>587577.95057297929</v>
      </c>
      <c r="AI1761" s="43">
        <v>0</v>
      </c>
      <c r="AJ1761" s="43">
        <v>311254256.40506428</v>
      </c>
      <c r="AK1761" s="43">
        <v>316256829.78980368</v>
      </c>
    </row>
    <row r="1762" spans="3:37" x14ac:dyDescent="0.2">
      <c r="C1762" s="43">
        <v>5.9704918100036552E-4</v>
      </c>
      <c r="D1762" s="43">
        <v>5.1841294787147052E-2</v>
      </c>
      <c r="E1762" s="43">
        <v>6.0271288885373142</v>
      </c>
      <c r="F1762" s="43">
        <v>3.9781036450511036</v>
      </c>
      <c r="H1762" s="43">
        <v>8.7232722736870765E-5</v>
      </c>
      <c r="I1762" s="43">
        <v>0.10810931560384163</v>
      </c>
      <c r="J1762" s="43">
        <v>0</v>
      </c>
      <c r="K1762" s="43">
        <v>1</v>
      </c>
      <c r="M1762" s="43">
        <v>7.7931331453787219E-3</v>
      </c>
      <c r="N1762" s="43">
        <v>4.6811233432009547E-2</v>
      </c>
      <c r="O1762" s="43">
        <v>0</v>
      </c>
      <c r="P1762" s="43">
        <v>1</v>
      </c>
      <c r="R1762" s="43">
        <v>586.04143032738079</v>
      </c>
      <c r="S1762" s="43">
        <v>178.56030489659207</v>
      </c>
      <c r="T1762" s="43">
        <v>6907.2401143269153</v>
      </c>
      <c r="U1762" s="43">
        <v>7671.8418495508886</v>
      </c>
      <c r="W1762" s="43">
        <v>3532.1472346058845</v>
      </c>
      <c r="X1762" s="43">
        <v>0</v>
      </c>
      <c r="Y1762" s="43">
        <v>0</v>
      </c>
      <c r="Z1762" s="43">
        <v>3532.1472346058845</v>
      </c>
      <c r="AB1762" s="43">
        <v>186.74625681955607</v>
      </c>
      <c r="AC1762" s="43">
        <v>0</v>
      </c>
      <c r="AD1762" s="43">
        <v>0</v>
      </c>
      <c r="AE1762" s="43">
        <v>186.74625681955607</v>
      </c>
      <c r="AG1762" s="43">
        <v>6495618.7644402217</v>
      </c>
      <c r="AH1762" s="43">
        <v>762943.80267487105</v>
      </c>
      <c r="AI1762" s="43">
        <v>0</v>
      </c>
      <c r="AJ1762" s="43">
        <v>784334278.6421355</v>
      </c>
      <c r="AK1762" s="43">
        <v>790829897.40657568</v>
      </c>
    </row>
    <row r="1763" spans="3:37" x14ac:dyDescent="0.2">
      <c r="C1763" s="43">
        <v>6.217861804005409E-4</v>
      </c>
      <c r="D1763" s="43">
        <v>5.7529895952652454E-2</v>
      </c>
      <c r="E1763" s="43">
        <v>4.4313894022262454</v>
      </c>
      <c r="F1763" s="43">
        <v>1.7202399230209058</v>
      </c>
      <c r="H1763" s="43">
        <v>8.3642209087312402E-5</v>
      </c>
      <c r="I1763" s="43">
        <v>0.10083642145868077</v>
      </c>
      <c r="J1763" s="43">
        <v>0</v>
      </c>
      <c r="K1763" s="43">
        <v>1</v>
      </c>
      <c r="M1763" s="43">
        <v>7.847359947021874E-3</v>
      </c>
      <c r="N1763" s="43">
        <v>4.6744694126170105E-2</v>
      </c>
      <c r="O1763" s="43">
        <v>0</v>
      </c>
      <c r="P1763" s="43">
        <v>1</v>
      </c>
      <c r="R1763" s="43">
        <v>677.293685580192</v>
      </c>
      <c r="S1763" s="43">
        <v>159.69278394888391</v>
      </c>
      <c r="T1763" s="43">
        <v>6945.4160869406041</v>
      </c>
      <c r="U1763" s="43">
        <v>7782.4025564696803</v>
      </c>
      <c r="W1763" s="43">
        <v>3001.3520604748178</v>
      </c>
      <c r="X1763" s="43">
        <v>0</v>
      </c>
      <c r="Y1763" s="43">
        <v>0</v>
      </c>
      <c r="Z1763" s="43">
        <v>3001.3520604748178</v>
      </c>
      <c r="AB1763" s="43">
        <v>52.196092860236057</v>
      </c>
      <c r="AC1763" s="43">
        <v>0</v>
      </c>
      <c r="AD1763" s="43">
        <v>0</v>
      </c>
      <c r="AE1763" s="43">
        <v>52.196092860236057</v>
      </c>
      <c r="AG1763" s="43">
        <v>5519486.4392131902</v>
      </c>
      <c r="AH1763" s="43">
        <v>648292.04506256059</v>
      </c>
      <c r="AI1763" s="43">
        <v>0</v>
      </c>
      <c r="AJ1763" s="43">
        <v>219223590.01299143</v>
      </c>
      <c r="AK1763" s="43">
        <v>224743076.45220461</v>
      </c>
    </row>
    <row r="1764" spans="3:37" x14ac:dyDescent="0.2">
      <c r="C1764" s="43">
        <v>6.1172324984226645E-4</v>
      </c>
      <c r="D1764" s="43">
        <v>4.868287982034368E-2</v>
      </c>
      <c r="E1764" s="43">
        <v>6.038295680916324</v>
      </c>
      <c r="F1764" s="43">
        <v>1.0259655403154833</v>
      </c>
      <c r="H1764" s="43">
        <v>9.4996603567376603E-5</v>
      </c>
      <c r="I1764" s="43">
        <v>0.13181152083031344</v>
      </c>
      <c r="J1764" s="43">
        <v>0</v>
      </c>
      <c r="K1764" s="43">
        <v>1</v>
      </c>
      <c r="M1764" s="43">
        <v>7.8545250979957792E-3</v>
      </c>
      <c r="N1764" s="43">
        <v>4.6844561716401278E-2</v>
      </c>
      <c r="O1764" s="43">
        <v>0</v>
      </c>
      <c r="P1764" s="43">
        <v>1</v>
      </c>
      <c r="R1764" s="43">
        <v>563.86302998818633</v>
      </c>
      <c r="S1764" s="43">
        <v>237.08486032054012</v>
      </c>
      <c r="T1764" s="43">
        <v>6966.6097705590337</v>
      </c>
      <c r="U1764" s="43">
        <v>7767.5576608677602</v>
      </c>
      <c r="W1764" s="43">
        <v>3404.7716986060573</v>
      </c>
      <c r="X1764" s="43">
        <v>0</v>
      </c>
      <c r="Y1764" s="43">
        <v>0</v>
      </c>
      <c r="Z1764" s="43">
        <v>3404.7716986060573</v>
      </c>
      <c r="AB1764" s="43">
        <v>1.5665878814198597</v>
      </c>
      <c r="AC1764" s="43">
        <v>0</v>
      </c>
      <c r="AD1764" s="43">
        <v>0</v>
      </c>
      <c r="AE1764" s="43">
        <v>1.5665878814198597</v>
      </c>
      <c r="AG1764" s="43">
        <v>6261375.1537365392</v>
      </c>
      <c r="AH1764" s="43">
        <v>735430.68689890835</v>
      </c>
      <c r="AI1764" s="43">
        <v>0</v>
      </c>
      <c r="AJ1764" s="43">
        <v>6579669.1019634111</v>
      </c>
      <c r="AK1764" s="43">
        <v>12841044.255699951</v>
      </c>
    </row>
    <row r="1765" spans="3:37" x14ac:dyDescent="0.2">
      <c r="C1765" s="43">
        <v>6.0627976461869858E-4</v>
      </c>
      <c r="D1765" s="43">
        <v>5.8628648932209648E-2</v>
      </c>
      <c r="E1765" s="43">
        <v>6.3166793062014381</v>
      </c>
      <c r="F1765" s="43">
        <v>1.3131917926750476</v>
      </c>
      <c r="H1765" s="43">
        <v>7.9572561002744384E-5</v>
      </c>
      <c r="I1765" s="43">
        <v>0.10658640642375272</v>
      </c>
      <c r="J1765" s="43">
        <v>0</v>
      </c>
      <c r="K1765" s="43">
        <v>1</v>
      </c>
      <c r="M1765" s="43">
        <v>7.7993801004292941E-3</v>
      </c>
      <c r="N1765" s="43">
        <v>4.6587524824829196E-2</v>
      </c>
      <c r="O1765" s="43">
        <v>0</v>
      </c>
      <c r="P1765" s="43">
        <v>1</v>
      </c>
      <c r="R1765" s="43">
        <v>673.01591202679606</v>
      </c>
      <c r="S1765" s="43">
        <v>160.58594389753367</v>
      </c>
      <c r="T1765" s="43">
        <v>6879.7411151664392</v>
      </c>
      <c r="U1765" s="43">
        <v>7713.3429710907685</v>
      </c>
      <c r="W1765" s="43">
        <v>4251.2256842439501</v>
      </c>
      <c r="X1765" s="43">
        <v>0</v>
      </c>
      <c r="Y1765" s="43">
        <v>0</v>
      </c>
      <c r="Z1765" s="43">
        <v>4251.2256842439501</v>
      </c>
      <c r="AB1765" s="43">
        <v>22.553787418555963</v>
      </c>
      <c r="AC1765" s="43">
        <v>0</v>
      </c>
      <c r="AD1765" s="43">
        <v>0</v>
      </c>
      <c r="AE1765" s="43">
        <v>22.553787418555963</v>
      </c>
      <c r="AG1765" s="43">
        <v>7818004.0333246244</v>
      </c>
      <c r="AH1765" s="43">
        <v>918264.74779669323</v>
      </c>
      <c r="AI1765" s="43">
        <v>0</v>
      </c>
      <c r="AJ1765" s="43">
        <v>94725907.157935038</v>
      </c>
      <c r="AK1765" s="43">
        <v>102543911.19125967</v>
      </c>
    </row>
    <row r="1766" spans="3:37" x14ac:dyDescent="0.2">
      <c r="C1766" s="43">
        <v>5.9505348374315719E-4</v>
      </c>
      <c r="D1766" s="43">
        <v>5.9686239236594996E-2</v>
      </c>
      <c r="E1766" s="43">
        <v>5.64128073290739</v>
      </c>
      <c r="F1766" s="43">
        <v>3.7995093814490168</v>
      </c>
      <c r="H1766" s="43">
        <v>9.3988440383219185E-5</v>
      </c>
      <c r="I1766" s="43">
        <v>0.10365830628964645</v>
      </c>
      <c r="J1766" s="43">
        <v>0</v>
      </c>
      <c r="K1766" s="43">
        <v>1</v>
      </c>
      <c r="M1766" s="43">
        <v>7.7659640908740394E-3</v>
      </c>
      <c r="N1766" s="43">
        <v>4.7276555221570371E-2</v>
      </c>
      <c r="O1766" s="43">
        <v>0</v>
      </c>
      <c r="P1766" s="43">
        <v>1</v>
      </c>
      <c r="R1766" s="43">
        <v>672.4694978931127</v>
      </c>
      <c r="S1766" s="43">
        <v>184.46795122996693</v>
      </c>
      <c r="T1766" s="43">
        <v>6951.580803635241</v>
      </c>
      <c r="U1766" s="43">
        <v>7808.5182527583202</v>
      </c>
      <c r="W1766" s="43">
        <v>3793.5892219323232</v>
      </c>
      <c r="X1766" s="43">
        <v>0</v>
      </c>
      <c r="Y1766" s="43">
        <v>0</v>
      </c>
      <c r="Z1766" s="43">
        <v>3793.5892219323232</v>
      </c>
      <c r="AB1766" s="43">
        <v>201.43655948563844</v>
      </c>
      <c r="AC1766" s="43">
        <v>0</v>
      </c>
      <c r="AD1766" s="43">
        <v>0</v>
      </c>
      <c r="AE1766" s="43">
        <v>201.43655948563844</v>
      </c>
      <c r="AG1766" s="43">
        <v>6976410.5791335423</v>
      </c>
      <c r="AH1766" s="43">
        <v>819415.27193738183</v>
      </c>
      <c r="AI1766" s="43">
        <v>0</v>
      </c>
      <c r="AJ1766" s="43">
        <v>846033549.83968151</v>
      </c>
      <c r="AK1766" s="43">
        <v>853009960.41881502</v>
      </c>
    </row>
    <row r="1767" spans="3:37" x14ac:dyDescent="0.2">
      <c r="C1767" s="43">
        <v>6.0736583573778368E-4</v>
      </c>
      <c r="D1767" s="43">
        <v>5.2952608132886596E-2</v>
      </c>
      <c r="E1767" s="43">
        <v>6.491985998181482</v>
      </c>
      <c r="F1767" s="43">
        <v>3.0988268589152237</v>
      </c>
      <c r="H1767" s="43">
        <v>8.946434981209148E-5</v>
      </c>
      <c r="I1767" s="43">
        <v>0.10288975503494202</v>
      </c>
      <c r="J1767" s="43">
        <v>0</v>
      </c>
      <c r="K1767" s="43">
        <v>1</v>
      </c>
      <c r="M1767" s="43">
        <v>7.9043003495318231E-3</v>
      </c>
      <c r="N1767" s="43">
        <v>4.5288737373859252E-2</v>
      </c>
      <c r="O1767" s="43">
        <v>0</v>
      </c>
      <c r="P1767" s="43">
        <v>1</v>
      </c>
      <c r="R1767" s="43">
        <v>608.94783083324819</v>
      </c>
      <c r="S1767" s="43">
        <v>174.28680800159188</v>
      </c>
      <c r="T1767" s="43">
        <v>6777.9134687717942</v>
      </c>
      <c r="U1767" s="43">
        <v>7561.1481076066339</v>
      </c>
      <c r="W1767" s="43">
        <v>3953.280791392433</v>
      </c>
      <c r="X1767" s="43">
        <v>0</v>
      </c>
      <c r="Y1767" s="43">
        <v>0</v>
      </c>
      <c r="Z1767" s="43">
        <v>3953.280791392433</v>
      </c>
      <c r="AB1767" s="43">
        <v>136.75413874431541</v>
      </c>
      <c r="AC1767" s="43">
        <v>0</v>
      </c>
      <c r="AD1767" s="43">
        <v>0</v>
      </c>
      <c r="AE1767" s="43">
        <v>136.75413874431541</v>
      </c>
      <c r="AG1767" s="43">
        <v>7270083.3753706841</v>
      </c>
      <c r="AH1767" s="43">
        <v>853908.65094076551</v>
      </c>
      <c r="AI1767" s="43">
        <v>0</v>
      </c>
      <c r="AJ1767" s="43">
        <v>574367382.72612476</v>
      </c>
      <c r="AK1767" s="43">
        <v>581637466.1014955</v>
      </c>
    </row>
    <row r="1768" spans="3:37" x14ac:dyDescent="0.2">
      <c r="C1768" s="43">
        <v>5.8391696883369412E-4</v>
      </c>
      <c r="D1768" s="43">
        <v>4.93852448101069E-2</v>
      </c>
      <c r="E1768" s="43">
        <v>5.759264883008842</v>
      </c>
      <c r="F1768" s="43">
        <v>0.94867996280886924</v>
      </c>
      <c r="H1768" s="43">
        <v>8.7228878693979759E-5</v>
      </c>
      <c r="I1768" s="43">
        <v>7.5270139611973388E-2</v>
      </c>
      <c r="J1768" s="43">
        <v>0</v>
      </c>
      <c r="K1768" s="43">
        <v>1</v>
      </c>
      <c r="M1768" s="43">
        <v>7.8166318308139551E-3</v>
      </c>
      <c r="N1768" s="43">
        <v>4.9075242384564066E-2</v>
      </c>
      <c r="O1768" s="43">
        <v>0</v>
      </c>
      <c r="P1768" s="43">
        <v>1</v>
      </c>
      <c r="R1768" s="43">
        <v>545.99753239591791</v>
      </c>
      <c r="S1768" s="43">
        <v>124.31552950042874</v>
      </c>
      <c r="T1768" s="43">
        <v>7263.1411281197243</v>
      </c>
      <c r="U1768" s="43">
        <v>7933.4541900160712</v>
      </c>
      <c r="W1768" s="43">
        <v>3144.5444145372926</v>
      </c>
      <c r="X1768" s="43">
        <v>0</v>
      </c>
      <c r="Y1768" s="43">
        <v>0</v>
      </c>
      <c r="Z1768" s="43">
        <v>3144.5444145372926</v>
      </c>
      <c r="AB1768" s="43">
        <v>-2.9982056625641786</v>
      </c>
      <c r="AC1768" s="43">
        <v>0</v>
      </c>
      <c r="AD1768" s="43">
        <v>0</v>
      </c>
      <c r="AE1768" s="43">
        <v>-2.9982056625641786</v>
      </c>
      <c r="AG1768" s="43">
        <v>5782817.1783340815</v>
      </c>
      <c r="AH1768" s="43">
        <v>679221.59354005521</v>
      </c>
      <c r="AI1768" s="43">
        <v>0</v>
      </c>
      <c r="AJ1768" s="43">
        <v>0</v>
      </c>
      <c r="AK1768" s="43">
        <v>5782817.1783340815</v>
      </c>
    </row>
    <row r="1769" spans="3:37" x14ac:dyDescent="0.2">
      <c r="C1769" s="43">
        <v>6.0750251505989708E-4</v>
      </c>
      <c r="D1769" s="43">
        <v>6.0252750796006449E-2</v>
      </c>
      <c r="E1769" s="43">
        <v>0.66518822162288549</v>
      </c>
      <c r="F1769" s="43">
        <v>4.0356716124622949</v>
      </c>
      <c r="H1769" s="43">
        <v>8.6967778164598997E-5</v>
      </c>
      <c r="I1769" s="43">
        <v>8.7522450841903521E-2</v>
      </c>
      <c r="J1769" s="43">
        <v>0</v>
      </c>
      <c r="K1769" s="43">
        <v>1</v>
      </c>
      <c r="M1769" s="43">
        <v>7.7648166882635962E-3</v>
      </c>
      <c r="N1769" s="43">
        <v>4.4539424494727538E-2</v>
      </c>
      <c r="O1769" s="43">
        <v>0</v>
      </c>
      <c r="P1769" s="43">
        <v>1</v>
      </c>
      <c r="R1769" s="43">
        <v>693.05441126441337</v>
      </c>
      <c r="S1769" s="43">
        <v>144.11866091168315</v>
      </c>
      <c r="T1769" s="43">
        <v>6548.1433946482657</v>
      </c>
      <c r="U1769" s="43">
        <v>7385.3164668243626</v>
      </c>
      <c r="W1769" s="43">
        <v>461.01163131687105</v>
      </c>
      <c r="X1769" s="43">
        <v>0</v>
      </c>
      <c r="Y1769" s="43">
        <v>0</v>
      </c>
      <c r="Z1769" s="43">
        <v>461.01163131687105</v>
      </c>
      <c r="AB1769" s="43">
        <v>225.11575943188484</v>
      </c>
      <c r="AC1769" s="43">
        <v>0</v>
      </c>
      <c r="AD1769" s="43">
        <v>0</v>
      </c>
      <c r="AE1769" s="43">
        <v>225.11575943188484</v>
      </c>
      <c r="AG1769" s="43">
        <v>847800.38999172591</v>
      </c>
      <c r="AH1769" s="43">
        <v>99578.512364444148</v>
      </c>
      <c r="AI1769" s="43">
        <v>0</v>
      </c>
      <c r="AJ1769" s="43">
        <v>945486189.61391628</v>
      </c>
      <c r="AK1769" s="43">
        <v>946333990.00390804</v>
      </c>
    </row>
    <row r="1770" spans="3:37" x14ac:dyDescent="0.2">
      <c r="C1770" s="43">
        <v>6.1852968069298075E-4</v>
      </c>
      <c r="D1770" s="43">
        <v>5.5220432675105013E-2</v>
      </c>
      <c r="E1770" s="43">
        <v>10.97490771205044</v>
      </c>
      <c r="F1770" s="43">
        <v>3.3405656135642081</v>
      </c>
      <c r="H1770" s="43">
        <v>9.0925984905565471E-5</v>
      </c>
      <c r="I1770" s="43">
        <v>0.10827349726232904</v>
      </c>
      <c r="J1770" s="43">
        <v>0</v>
      </c>
      <c r="K1770" s="43">
        <v>1</v>
      </c>
      <c r="M1770" s="43">
        <v>7.8480939897376343E-3</v>
      </c>
      <c r="N1770" s="43">
        <v>4.4142245961344626E-2</v>
      </c>
      <c r="O1770" s="43">
        <v>0</v>
      </c>
      <c r="P1770" s="43">
        <v>1</v>
      </c>
      <c r="R1770" s="43">
        <v>646.69979376000072</v>
      </c>
      <c r="S1770" s="43">
        <v>186.40285146826764</v>
      </c>
      <c r="T1770" s="43">
        <v>6559.3528645475317</v>
      </c>
      <c r="U1770" s="43">
        <v>7392.4555097758002</v>
      </c>
      <c r="W1770" s="43">
        <v>7097.4705539180604</v>
      </c>
      <c r="X1770" s="43">
        <v>0</v>
      </c>
      <c r="Y1770" s="43">
        <v>0</v>
      </c>
      <c r="Z1770" s="43">
        <v>7097.4705539180604</v>
      </c>
      <c r="AB1770" s="43">
        <v>161.95983305438835</v>
      </c>
      <c r="AC1770" s="43">
        <v>0</v>
      </c>
      <c r="AD1770" s="43">
        <v>0</v>
      </c>
      <c r="AE1770" s="43">
        <v>161.95983305438835</v>
      </c>
      <c r="AG1770" s="43">
        <v>13052248.348655313</v>
      </c>
      <c r="AH1770" s="43">
        <v>1533053.639646301</v>
      </c>
      <c r="AI1770" s="43">
        <v>0</v>
      </c>
      <c r="AJ1770" s="43">
        <v>680231298.82843113</v>
      </c>
      <c r="AK1770" s="43">
        <v>693283547.17708647</v>
      </c>
    </row>
    <row r="1771" spans="3:37" x14ac:dyDescent="0.2">
      <c r="C1771" s="43">
        <v>6.0837533348459321E-4</v>
      </c>
      <c r="D1771" s="43">
        <v>4.9633821130535327E-2</v>
      </c>
      <c r="E1771" s="43">
        <v>9.0626097892006499</v>
      </c>
      <c r="F1771" s="43">
        <v>1.6334283467073758</v>
      </c>
      <c r="H1771" s="43">
        <v>9.3240571730768274E-5</v>
      </c>
      <c r="I1771" s="43">
        <v>0.12729363378325242</v>
      </c>
      <c r="J1771" s="43">
        <v>0</v>
      </c>
      <c r="K1771" s="43">
        <v>1</v>
      </c>
      <c r="M1771" s="43">
        <v>7.8810398496770295E-3</v>
      </c>
      <c r="N1771" s="43">
        <v>4.264773752916784E-2</v>
      </c>
      <c r="O1771" s="43">
        <v>0</v>
      </c>
      <c r="P1771" s="43">
        <v>1</v>
      </c>
      <c r="R1771" s="43">
        <v>571.73092166183881</v>
      </c>
      <c r="S1771" s="43">
        <v>224.72634318246432</v>
      </c>
      <c r="T1771" s="43">
        <v>6363.8786981010762</v>
      </c>
      <c r="U1771" s="43">
        <v>7160.3359629453789</v>
      </c>
      <c r="W1771" s="43">
        <v>5181.3742474412902</v>
      </c>
      <c r="X1771" s="43">
        <v>0</v>
      </c>
      <c r="Y1771" s="43">
        <v>0</v>
      </c>
      <c r="Z1771" s="43">
        <v>5181.3742474412902</v>
      </c>
      <c r="AB1771" s="43">
        <v>38.750111254262478</v>
      </c>
      <c r="AC1771" s="43">
        <v>0</v>
      </c>
      <c r="AD1771" s="43">
        <v>0</v>
      </c>
      <c r="AE1771" s="43">
        <v>38.750111254262478</v>
      </c>
      <c r="AG1771" s="43">
        <v>9528547.2410445325</v>
      </c>
      <c r="AH1771" s="43">
        <v>1119176.8374473187</v>
      </c>
      <c r="AI1771" s="43">
        <v>0</v>
      </c>
      <c r="AJ1771" s="43">
        <v>162750467.2679024</v>
      </c>
      <c r="AK1771" s="43">
        <v>172279014.50894693</v>
      </c>
    </row>
    <row r="1772" spans="3:37" x14ac:dyDescent="0.2">
      <c r="C1772" s="43">
        <v>6.1610287124180818E-4</v>
      </c>
      <c r="D1772" s="43">
        <v>5.2390872166535499E-2</v>
      </c>
      <c r="E1772" s="43">
        <v>2.4092011747773507</v>
      </c>
      <c r="F1772" s="43">
        <v>1.2494941241576518</v>
      </c>
      <c r="H1772" s="43">
        <v>8.6014019529166526E-5</v>
      </c>
      <c r="I1772" s="43">
        <v>0.11996235892695495</v>
      </c>
      <c r="J1772" s="43">
        <v>0</v>
      </c>
      <c r="K1772" s="43">
        <v>1</v>
      </c>
      <c r="M1772" s="43">
        <v>7.8294436971135823E-3</v>
      </c>
      <c r="N1772" s="43">
        <v>4.3911683800330281E-2</v>
      </c>
      <c r="O1772" s="43">
        <v>0</v>
      </c>
      <c r="P1772" s="43">
        <v>1</v>
      </c>
      <c r="R1772" s="43">
        <v>611.15480959790409</v>
      </c>
      <c r="S1772" s="43">
        <v>195.36943163754023</v>
      </c>
      <c r="T1772" s="43">
        <v>6509.5859955493006</v>
      </c>
      <c r="U1772" s="43">
        <v>7316.1102367847452</v>
      </c>
      <c r="W1772" s="43">
        <v>1472.3948852540987</v>
      </c>
      <c r="X1772" s="43">
        <v>0</v>
      </c>
      <c r="Y1772" s="43">
        <v>0</v>
      </c>
      <c r="Z1772" s="43">
        <v>1472.3948852540987</v>
      </c>
      <c r="AB1772" s="43">
        <v>16.315310132154107</v>
      </c>
      <c r="AC1772" s="43">
        <v>0</v>
      </c>
      <c r="AD1772" s="43">
        <v>0</v>
      </c>
      <c r="AE1772" s="43">
        <v>16.315310132154107</v>
      </c>
      <c r="AG1772" s="43">
        <v>2707734.1939822873</v>
      </c>
      <c r="AH1772" s="43">
        <v>318037.29521488532</v>
      </c>
      <c r="AI1772" s="43">
        <v>0</v>
      </c>
      <c r="AJ1772" s="43">
        <v>68524302.555047244</v>
      </c>
      <c r="AK1772" s="43">
        <v>71232036.749029532</v>
      </c>
    </row>
    <row r="1773" spans="3:37" x14ac:dyDescent="0.2">
      <c r="C1773" s="43">
        <v>6.0449606811368932E-4</v>
      </c>
      <c r="D1773" s="43">
        <v>5.4026721827692858E-2</v>
      </c>
      <c r="E1773" s="43">
        <v>3.4216714823513406</v>
      </c>
      <c r="F1773" s="43">
        <v>2.1775225616122471</v>
      </c>
      <c r="H1773" s="43">
        <v>8.306003706726089E-5</v>
      </c>
      <c r="I1773" s="43">
        <v>0.10551414454100216</v>
      </c>
      <c r="J1773" s="43">
        <v>0</v>
      </c>
      <c r="K1773" s="43">
        <v>1</v>
      </c>
      <c r="M1773" s="43">
        <v>7.8646793777068513E-3</v>
      </c>
      <c r="N1773" s="43">
        <v>4.2406173601098267E-2</v>
      </c>
      <c r="O1773" s="43">
        <v>0</v>
      </c>
      <c r="P1773" s="43">
        <v>1</v>
      </c>
      <c r="R1773" s="43">
        <v>618.36438733975274</v>
      </c>
      <c r="S1773" s="43">
        <v>165.93774179928135</v>
      </c>
      <c r="T1773" s="43">
        <v>6314.6964978577416</v>
      </c>
      <c r="U1773" s="43">
        <v>7098.9986269967758</v>
      </c>
      <c r="W1773" s="43">
        <v>2115.8397898620901</v>
      </c>
      <c r="X1773" s="43">
        <v>0</v>
      </c>
      <c r="Y1773" s="43">
        <v>0</v>
      </c>
      <c r="Z1773" s="43">
        <v>2115.8397898620901</v>
      </c>
      <c r="AB1773" s="43">
        <v>77.910767860740009</v>
      </c>
      <c r="AC1773" s="43">
        <v>0</v>
      </c>
      <c r="AD1773" s="43">
        <v>0</v>
      </c>
      <c r="AE1773" s="43">
        <v>77.910767860740009</v>
      </c>
      <c r="AG1773" s="43">
        <v>3891029.3735563839</v>
      </c>
      <c r="AH1773" s="43">
        <v>457021.39461021149</v>
      </c>
      <c r="AI1773" s="43">
        <v>0</v>
      </c>
      <c r="AJ1773" s="43">
        <v>327225225.01510805</v>
      </c>
      <c r="AK1773" s="43">
        <v>331116254.38866442</v>
      </c>
    </row>
    <row r="1774" spans="3:37" x14ac:dyDescent="0.2">
      <c r="C1774" s="43">
        <v>6.1450076507507667E-4</v>
      </c>
      <c r="D1774" s="43">
        <v>5.4113442572315575E-2</v>
      </c>
      <c r="E1774" s="43">
        <v>3.2996738154918233</v>
      </c>
      <c r="F1774" s="43">
        <v>3.6264606483229911</v>
      </c>
      <c r="H1774" s="43">
        <v>9.0369516700161689E-5</v>
      </c>
      <c r="I1774" s="43">
        <v>9.8018874418325797E-2</v>
      </c>
      <c r="J1774" s="43">
        <v>0</v>
      </c>
      <c r="K1774" s="43">
        <v>1</v>
      </c>
      <c r="M1774" s="43">
        <v>7.8369817843845259E-3</v>
      </c>
      <c r="N1774" s="43">
        <v>4.4179576471927787E-2</v>
      </c>
      <c r="O1774" s="43">
        <v>0</v>
      </c>
      <c r="P1774" s="43">
        <v>1</v>
      </c>
      <c r="R1774" s="43">
        <v>629.60760374628751</v>
      </c>
      <c r="S1774" s="43">
        <v>167.71582525650823</v>
      </c>
      <c r="T1774" s="43">
        <v>6555.6047056146508</v>
      </c>
      <c r="U1774" s="43">
        <v>7352.9281346174466</v>
      </c>
      <c r="W1774" s="43">
        <v>2077.4997241161764</v>
      </c>
      <c r="X1774" s="43">
        <v>0</v>
      </c>
      <c r="Y1774" s="43">
        <v>0</v>
      </c>
      <c r="Z1774" s="43">
        <v>2077.4997241161764</v>
      </c>
      <c r="AB1774" s="43">
        <v>176.93943667832784</v>
      </c>
      <c r="AC1774" s="43">
        <v>0</v>
      </c>
      <c r="AD1774" s="43">
        <v>0</v>
      </c>
      <c r="AE1774" s="43">
        <v>176.93943667832784</v>
      </c>
      <c r="AG1774" s="43">
        <v>3820521.9926496483</v>
      </c>
      <c r="AH1774" s="43">
        <v>448739.9404090941</v>
      </c>
      <c r="AI1774" s="43">
        <v>0</v>
      </c>
      <c r="AJ1774" s="43">
        <v>743145634.0489769</v>
      </c>
      <c r="AK1774" s="43">
        <v>746966156.04162657</v>
      </c>
    </row>
    <row r="1775" spans="3:37" x14ac:dyDescent="0.2">
      <c r="C1775" s="43">
        <v>5.9839166682459173E-4</v>
      </c>
      <c r="D1775" s="43">
        <v>4.7664124263543987E-2</v>
      </c>
      <c r="E1775" s="43">
        <v>3.401894293036527</v>
      </c>
      <c r="F1775" s="43">
        <v>3.165643826951646</v>
      </c>
      <c r="H1775" s="43">
        <v>8.939887968584244E-5</v>
      </c>
      <c r="I1775" s="43">
        <v>0.10755743561208653</v>
      </c>
      <c r="J1775" s="43">
        <v>0</v>
      </c>
      <c r="K1775" s="43">
        <v>1</v>
      </c>
      <c r="M1775" s="43">
        <v>7.9061146268666338E-3</v>
      </c>
      <c r="N1775" s="43">
        <v>4.7952028177047579E-2</v>
      </c>
      <c r="O1775" s="43">
        <v>0</v>
      </c>
      <c r="P1775" s="43">
        <v>1</v>
      </c>
      <c r="R1775" s="43">
        <v>540.03204077559189</v>
      </c>
      <c r="S1775" s="43">
        <v>182.0601467262409</v>
      </c>
      <c r="T1775" s="43">
        <v>7178.1488565414002</v>
      </c>
      <c r="U1775" s="43">
        <v>7900.2410440432332</v>
      </c>
      <c r="W1775" s="43">
        <v>1837.1319175713552</v>
      </c>
      <c r="X1775" s="43">
        <v>0</v>
      </c>
      <c r="Y1775" s="43">
        <v>0</v>
      </c>
      <c r="Z1775" s="43">
        <v>1837.1319175713552</v>
      </c>
      <c r="AB1775" s="43">
        <v>125.13832493440836</v>
      </c>
      <c r="AC1775" s="43">
        <v>0</v>
      </c>
      <c r="AD1775" s="43">
        <v>0</v>
      </c>
      <c r="AE1775" s="43">
        <v>125.13832493440836</v>
      </c>
      <c r="AG1775" s="43">
        <v>3378485.5964137223</v>
      </c>
      <c r="AH1775" s="43">
        <v>396820.49419541273</v>
      </c>
      <c r="AI1775" s="43">
        <v>0</v>
      </c>
      <c r="AJ1775" s="43">
        <v>525580964.72451508</v>
      </c>
      <c r="AK1775" s="43">
        <v>528959450.32092881</v>
      </c>
    </row>
    <row r="1776" spans="3:37" x14ac:dyDescent="0.2">
      <c r="C1776" s="43">
        <v>6.1428854364087293E-4</v>
      </c>
      <c r="D1776" s="43">
        <v>5.5610902712248445E-2</v>
      </c>
      <c r="E1776" s="43">
        <v>2.1073774861354875</v>
      </c>
      <c r="F1776" s="43">
        <v>2.0643013532547982</v>
      </c>
      <c r="H1776" s="43">
        <v>7.9048737643655162E-5</v>
      </c>
      <c r="I1776" s="43">
        <v>8.6727490064194196E-2</v>
      </c>
      <c r="J1776" s="43">
        <v>0</v>
      </c>
      <c r="K1776" s="43">
        <v>1</v>
      </c>
      <c r="M1776" s="43">
        <v>7.8553668221874595E-3</v>
      </c>
      <c r="N1776" s="43">
        <v>4.5687627331530534E-2</v>
      </c>
      <c r="O1776" s="43">
        <v>0</v>
      </c>
      <c r="P1776" s="43">
        <v>1</v>
      </c>
      <c r="R1776" s="43">
        <v>646.80703304668032</v>
      </c>
      <c r="S1776" s="43">
        <v>129.80579745480063</v>
      </c>
      <c r="T1776" s="43">
        <v>6795.2814238198071</v>
      </c>
      <c r="U1776" s="43">
        <v>7571.8942543212879</v>
      </c>
      <c r="W1776" s="43">
        <v>1363.0665793166663</v>
      </c>
      <c r="X1776" s="43">
        <v>0</v>
      </c>
      <c r="Y1776" s="43">
        <v>0</v>
      </c>
      <c r="Z1776" s="43">
        <v>1363.0665793166663</v>
      </c>
      <c r="AB1776" s="43">
        <v>73.658543260594399</v>
      </c>
      <c r="AC1776" s="43">
        <v>0</v>
      </c>
      <c r="AD1776" s="43">
        <v>0</v>
      </c>
      <c r="AE1776" s="43">
        <v>73.658543260594399</v>
      </c>
      <c r="AG1776" s="43">
        <v>2506679.4393633492</v>
      </c>
      <c r="AH1776" s="43">
        <v>294422.3811323999</v>
      </c>
      <c r="AI1776" s="43">
        <v>0</v>
      </c>
      <c r="AJ1776" s="43">
        <v>309365881.69449645</v>
      </c>
      <c r="AK1776" s="43">
        <v>311872561.13385981</v>
      </c>
    </row>
    <row r="1777" spans="3:37" x14ac:dyDescent="0.2">
      <c r="C1777" s="43">
        <v>6.1818950438252696E-4</v>
      </c>
      <c r="D1777" s="43">
        <v>5.7315595609124914E-2</v>
      </c>
      <c r="E1777" s="43">
        <v>2.1805454272531288</v>
      </c>
      <c r="F1777" s="43">
        <v>1.5425950206175409</v>
      </c>
      <c r="H1777" s="43">
        <v>8.491199569001503E-5</v>
      </c>
      <c r="I1777" s="43">
        <v>0.11618278424078066</v>
      </c>
      <c r="J1777" s="43">
        <v>0</v>
      </c>
      <c r="K1777" s="43">
        <v>1</v>
      </c>
      <c r="M1777" s="43">
        <v>7.9304846040966215E-3</v>
      </c>
      <c r="N1777" s="43">
        <v>4.4352694176632443E-2</v>
      </c>
      <c r="O1777" s="43">
        <v>0</v>
      </c>
      <c r="P1777" s="43">
        <v>1</v>
      </c>
      <c r="R1777" s="43">
        <v>670.86758784045355</v>
      </c>
      <c r="S1777" s="43">
        <v>186.78981882250449</v>
      </c>
      <c r="T1777" s="43">
        <v>6659.8140763928122</v>
      </c>
      <c r="U1777" s="43">
        <v>7517.4714830557705</v>
      </c>
      <c r="W1777" s="43">
        <v>1462.8572509578378</v>
      </c>
      <c r="X1777" s="43">
        <v>0</v>
      </c>
      <c r="Y1777" s="43">
        <v>0</v>
      </c>
      <c r="Z1777" s="43">
        <v>1462.8572509578378</v>
      </c>
      <c r="AB1777" s="43">
        <v>38.949007154184592</v>
      </c>
      <c r="AC1777" s="43">
        <v>0</v>
      </c>
      <c r="AD1777" s="43">
        <v>0</v>
      </c>
      <c r="AE1777" s="43">
        <v>38.949007154184592</v>
      </c>
      <c r="AG1777" s="43">
        <v>2690194.4845114639</v>
      </c>
      <c r="AH1777" s="43">
        <v>315977.16620689299</v>
      </c>
      <c r="AI1777" s="43">
        <v>0</v>
      </c>
      <c r="AJ1777" s="43">
        <v>163585830.04757529</v>
      </c>
      <c r="AK1777" s="43">
        <v>166276024.53208676</v>
      </c>
    </row>
    <row r="1778" spans="3:37" x14ac:dyDescent="0.2">
      <c r="C1778" s="43">
        <v>6.1906774901709927E-4</v>
      </c>
      <c r="D1778" s="43">
        <v>5.939468769233458E-2</v>
      </c>
      <c r="E1778" s="43">
        <v>3.8927081579581597</v>
      </c>
      <c r="F1778" s="43">
        <v>4.5896161090078316</v>
      </c>
      <c r="H1778" s="43">
        <v>8.4760767098854891E-5</v>
      </c>
      <c r="I1778" s="43">
        <v>7.835279490092005E-2</v>
      </c>
      <c r="J1778" s="43">
        <v>0</v>
      </c>
      <c r="K1778" s="43">
        <v>1</v>
      </c>
      <c r="M1778" s="43">
        <v>7.8266624852229936E-3</v>
      </c>
      <c r="N1778" s="43">
        <v>4.8672385818910979E-2</v>
      </c>
      <c r="O1778" s="43">
        <v>0</v>
      </c>
      <c r="P1778" s="43">
        <v>1</v>
      </c>
      <c r="R1778" s="43">
        <v>696.19060050160078</v>
      </c>
      <c r="S1778" s="43">
        <v>125.74529496467403</v>
      </c>
      <c r="T1778" s="43">
        <v>7212.762192761993</v>
      </c>
      <c r="U1778" s="43">
        <v>8034.6980882282678</v>
      </c>
      <c r="W1778" s="43">
        <v>2710.0668300663715</v>
      </c>
      <c r="X1778" s="43">
        <v>0</v>
      </c>
      <c r="Y1778" s="43">
        <v>0</v>
      </c>
      <c r="Z1778" s="43">
        <v>2710.0668300663715</v>
      </c>
      <c r="AB1778" s="43">
        <v>267.39909841154088</v>
      </c>
      <c r="AC1778" s="43">
        <v>0</v>
      </c>
      <c r="AD1778" s="43">
        <v>0</v>
      </c>
      <c r="AE1778" s="43">
        <v>267.39909841154088</v>
      </c>
      <c r="AG1778" s="43">
        <v>4983812.9004920572</v>
      </c>
      <c r="AH1778" s="43">
        <v>585374.43529433629</v>
      </c>
      <c r="AI1778" s="43">
        <v>0</v>
      </c>
      <c r="AJ1778" s="43">
        <v>1123076213.3284717</v>
      </c>
      <c r="AK1778" s="43">
        <v>1128060026.2289636</v>
      </c>
    </row>
    <row r="1779" spans="3:37" x14ac:dyDescent="0.2">
      <c r="C1779" s="43">
        <v>6.2189617217389692E-4</v>
      </c>
      <c r="D1779" s="43">
        <v>5.5433949993442311E-2</v>
      </c>
      <c r="E1779" s="43">
        <v>10.583368870928689</v>
      </c>
      <c r="F1779" s="43">
        <v>5.0268210249350593</v>
      </c>
      <c r="H1779" s="43">
        <v>8.7863407591135738E-5</v>
      </c>
      <c r="I1779" s="43">
        <v>0.10271103049338837</v>
      </c>
      <c r="J1779" s="43">
        <v>0</v>
      </c>
      <c r="K1779" s="43">
        <v>1</v>
      </c>
      <c r="M1779" s="43">
        <v>7.8473133621763894E-3</v>
      </c>
      <c r="N1779" s="43">
        <v>4.7150605107074028E-2</v>
      </c>
      <c r="O1779" s="43">
        <v>0</v>
      </c>
      <c r="P1779" s="43">
        <v>1</v>
      </c>
      <c r="R1779" s="43">
        <v>652.73377023219837</v>
      </c>
      <c r="S1779" s="43">
        <v>170.87066187557807</v>
      </c>
      <c r="T1779" s="43">
        <v>7005.6855284870071</v>
      </c>
      <c r="U1779" s="43">
        <v>7829.2899605947832</v>
      </c>
      <c r="W1779" s="43">
        <v>6908.1222648793673</v>
      </c>
      <c r="X1779" s="43">
        <v>0</v>
      </c>
      <c r="Y1779" s="43">
        <v>0</v>
      </c>
      <c r="Z1779" s="43">
        <v>6908.1222648793673</v>
      </c>
      <c r="AB1779" s="43">
        <v>281.24330145320766</v>
      </c>
      <c r="AC1779" s="43">
        <v>0</v>
      </c>
      <c r="AD1779" s="43">
        <v>0</v>
      </c>
      <c r="AE1779" s="43">
        <v>281.24330145320766</v>
      </c>
      <c r="AG1779" s="43">
        <v>12704036.845113156</v>
      </c>
      <c r="AH1779" s="43">
        <v>1492154.4092139434</v>
      </c>
      <c r="AI1779" s="43">
        <v>0</v>
      </c>
      <c r="AJ1779" s="43">
        <v>1181221866.1034722</v>
      </c>
      <c r="AK1779" s="43">
        <v>1193925902.9485853</v>
      </c>
    </row>
    <row r="1780" spans="3:37" x14ac:dyDescent="0.2">
      <c r="C1780" s="43">
        <v>6.1679522659197072E-4</v>
      </c>
      <c r="D1780" s="43">
        <v>5.1944059920737681E-2</v>
      </c>
      <c r="E1780" s="43">
        <v>4.3790429318168647</v>
      </c>
      <c r="F1780" s="43">
        <v>1.6413510318309859</v>
      </c>
      <c r="H1780" s="43">
        <v>9.0271689855092596E-5</v>
      </c>
      <c r="I1780" s="43">
        <v>8.6007869006295798E-2</v>
      </c>
      <c r="J1780" s="43">
        <v>0</v>
      </c>
      <c r="K1780" s="43">
        <v>1</v>
      </c>
      <c r="M1780" s="43">
        <v>7.8409834634344377E-3</v>
      </c>
      <c r="N1780" s="43">
        <v>4.4110878573958887E-2</v>
      </c>
      <c r="O1780" s="43">
        <v>0</v>
      </c>
      <c r="P1780" s="43">
        <v>1</v>
      </c>
      <c r="R1780" s="43">
        <v>606.6235519876592</v>
      </c>
      <c r="S1780" s="43">
        <v>147.0050088500233</v>
      </c>
      <c r="T1780" s="43">
        <v>6548.7531234794506</v>
      </c>
      <c r="U1780" s="43">
        <v>7302.3816843171335</v>
      </c>
      <c r="W1780" s="43">
        <v>2656.4305776051992</v>
      </c>
      <c r="X1780" s="43">
        <v>0</v>
      </c>
      <c r="Y1780" s="43">
        <v>0</v>
      </c>
      <c r="Z1780" s="43">
        <v>2656.4305776051992</v>
      </c>
      <c r="AB1780" s="43">
        <v>41.629274587028128</v>
      </c>
      <c r="AC1780" s="43">
        <v>0</v>
      </c>
      <c r="AD1780" s="43">
        <v>0</v>
      </c>
      <c r="AE1780" s="43">
        <v>41.629274587028128</v>
      </c>
      <c r="AG1780" s="43">
        <v>4885175.8322159611</v>
      </c>
      <c r="AH1780" s="43">
        <v>573789.00476272299</v>
      </c>
      <c r="AI1780" s="43">
        <v>0</v>
      </c>
      <c r="AJ1780" s="43">
        <v>174842953.26551813</v>
      </c>
      <c r="AK1780" s="43">
        <v>179728129.09773409</v>
      </c>
    </row>
    <row r="1781" spans="3:37" x14ac:dyDescent="0.2">
      <c r="C1781" s="43">
        <v>5.925526968756558E-4</v>
      </c>
      <c r="D1781" s="43">
        <v>5.8294193299915698E-2</v>
      </c>
      <c r="E1781" s="43">
        <v>3.7189702378710741</v>
      </c>
      <c r="F1781" s="43">
        <v>0.64602977052225963</v>
      </c>
      <c r="H1781" s="43">
        <v>8.7757236254324284E-5</v>
      </c>
      <c r="I1781" s="43">
        <v>8.0899144670719E-2</v>
      </c>
      <c r="J1781" s="43">
        <v>0</v>
      </c>
      <c r="K1781" s="43">
        <v>1</v>
      </c>
      <c r="M1781" s="43">
        <v>7.8828459754631819E-3</v>
      </c>
      <c r="N1781" s="43">
        <v>4.6025832529133059E-2</v>
      </c>
      <c r="O1781" s="43">
        <v>0</v>
      </c>
      <c r="P1781" s="43">
        <v>1</v>
      </c>
      <c r="R1781" s="43">
        <v>654.02545041322514</v>
      </c>
      <c r="S1781" s="43">
        <v>134.42165564797159</v>
      </c>
      <c r="T1781" s="43">
        <v>6869.5306654572651</v>
      </c>
      <c r="U1781" s="43">
        <v>7657.9777715184619</v>
      </c>
      <c r="W1781" s="43">
        <v>2432.3011848970082</v>
      </c>
      <c r="X1781" s="43">
        <v>0</v>
      </c>
      <c r="Y1781" s="43">
        <v>0</v>
      </c>
      <c r="Z1781" s="43">
        <v>2432.3011848970082</v>
      </c>
      <c r="AB1781" s="43">
        <v>-24.771092648074543</v>
      </c>
      <c r="AC1781" s="43">
        <v>0</v>
      </c>
      <c r="AD1781" s="43">
        <v>0</v>
      </c>
      <c r="AE1781" s="43">
        <v>-24.771092648074543</v>
      </c>
      <c r="AG1781" s="43">
        <v>4473001.8790255981</v>
      </c>
      <c r="AH1781" s="43">
        <v>525377.05593775376</v>
      </c>
      <c r="AI1781" s="43">
        <v>0</v>
      </c>
      <c r="AJ1781" s="43">
        <v>0</v>
      </c>
      <c r="AK1781" s="43">
        <v>4473001.8790255981</v>
      </c>
    </row>
    <row r="1782" spans="3:37" x14ac:dyDescent="0.2">
      <c r="C1782" s="43">
        <v>6.1409717486116122E-4</v>
      </c>
      <c r="D1782" s="43">
        <v>6.3654007573076044E-2</v>
      </c>
      <c r="E1782" s="43">
        <v>4.9084815881847534</v>
      </c>
      <c r="F1782" s="43">
        <v>4.5043084185130926</v>
      </c>
      <c r="H1782" s="43">
        <v>8.2638344977232128E-5</v>
      </c>
      <c r="I1782" s="43">
        <v>0.13125633242299006</v>
      </c>
      <c r="J1782" s="43">
        <v>0</v>
      </c>
      <c r="K1782" s="43">
        <v>1</v>
      </c>
      <c r="M1782" s="43">
        <v>7.8288913301708708E-3</v>
      </c>
      <c r="N1782" s="43">
        <v>4.2823343917818772E-2</v>
      </c>
      <c r="O1782" s="43">
        <v>0</v>
      </c>
      <c r="P1782" s="43">
        <v>1</v>
      </c>
      <c r="R1782" s="43">
        <v>740.12525491465385</v>
      </c>
      <c r="S1782" s="43">
        <v>205.37342630390057</v>
      </c>
      <c r="T1782" s="43">
        <v>6347.7996984244101</v>
      </c>
      <c r="U1782" s="43">
        <v>7293.2983796429644</v>
      </c>
      <c r="W1782" s="43">
        <v>3632.8911866991257</v>
      </c>
      <c r="X1782" s="43">
        <v>0</v>
      </c>
      <c r="Y1782" s="43">
        <v>0</v>
      </c>
      <c r="Z1782" s="43">
        <v>3632.8911866991257</v>
      </c>
      <c r="AB1782" s="43">
        <v>277.518106286018</v>
      </c>
      <c r="AC1782" s="43">
        <v>0</v>
      </c>
      <c r="AD1782" s="43">
        <v>0</v>
      </c>
      <c r="AE1782" s="43">
        <v>277.518106286018</v>
      </c>
      <c r="AG1782" s="43">
        <v>6680886.8923396925</v>
      </c>
      <c r="AH1782" s="43">
        <v>784704.49632701115</v>
      </c>
      <c r="AI1782" s="43">
        <v>0</v>
      </c>
      <c r="AJ1782" s="43">
        <v>1165576046.4012756</v>
      </c>
      <c r="AK1782" s="43">
        <v>1172256933.2936153</v>
      </c>
    </row>
    <row r="1783" spans="3:37" x14ac:dyDescent="0.2">
      <c r="C1783" s="43">
        <v>6.0207220252458016E-4</v>
      </c>
      <c r="D1783" s="43">
        <v>5.2138545537278376E-2</v>
      </c>
      <c r="E1783" s="43">
        <v>5.8258020807556345</v>
      </c>
      <c r="F1783" s="43">
        <v>2.9844581686341733</v>
      </c>
      <c r="H1783" s="43">
        <v>8.5563574634443579E-5</v>
      </c>
      <c r="I1783" s="43">
        <v>7.4574185335652035E-2</v>
      </c>
      <c r="J1783" s="43">
        <v>0</v>
      </c>
      <c r="K1783" s="43">
        <v>1</v>
      </c>
      <c r="M1783" s="43">
        <v>7.8641281726864465E-3</v>
      </c>
      <c r="N1783" s="43">
        <v>4.4575624657638806E-2</v>
      </c>
      <c r="O1783" s="43">
        <v>0</v>
      </c>
      <c r="P1783" s="43">
        <v>1</v>
      </c>
      <c r="R1783" s="43">
        <v>594.36039286251707</v>
      </c>
      <c r="S1783" s="43">
        <v>120.81470854702512</v>
      </c>
      <c r="T1783" s="43">
        <v>6637.2838919242204</v>
      </c>
      <c r="U1783" s="43">
        <v>7352.4589933337629</v>
      </c>
      <c r="W1783" s="43">
        <v>3462.6260134571885</v>
      </c>
      <c r="X1783" s="43">
        <v>0</v>
      </c>
      <c r="Y1783" s="43">
        <v>0</v>
      </c>
      <c r="Z1783" s="43">
        <v>3462.6260134571885</v>
      </c>
      <c r="AB1783" s="43">
        <v>126.20471702996433</v>
      </c>
      <c r="AC1783" s="43">
        <v>0</v>
      </c>
      <c r="AD1783" s="43">
        <v>0</v>
      </c>
      <c r="AE1783" s="43">
        <v>126.20471702996433</v>
      </c>
      <c r="AG1783" s="43">
        <v>6367769.23874777</v>
      </c>
      <c r="AH1783" s="43">
        <v>747927.21890675277</v>
      </c>
      <c r="AI1783" s="43">
        <v>0</v>
      </c>
      <c r="AJ1783" s="43">
        <v>530059811.52585018</v>
      </c>
      <c r="AK1783" s="43">
        <v>536427580.76459795</v>
      </c>
    </row>
    <row r="1784" spans="3:37" x14ac:dyDescent="0.2">
      <c r="C1784" s="43">
        <v>6.2938467510509355E-4</v>
      </c>
      <c r="D1784" s="43">
        <v>4.6633062257818624E-2</v>
      </c>
      <c r="E1784" s="43">
        <v>3.1388646308580359</v>
      </c>
      <c r="F1784" s="43">
        <v>2.5345960786175215</v>
      </c>
      <c r="H1784" s="43">
        <v>8.2489065946786446E-5</v>
      </c>
      <c r="I1784" s="43">
        <v>8.2827234782320902E-2</v>
      </c>
      <c r="J1784" s="43">
        <v>0</v>
      </c>
      <c r="K1784" s="43">
        <v>1</v>
      </c>
      <c r="M1784" s="43">
        <v>7.8483675853255868E-3</v>
      </c>
      <c r="N1784" s="43">
        <v>4.7398616104996294E-2</v>
      </c>
      <c r="O1784" s="43">
        <v>0</v>
      </c>
      <c r="P1784" s="43">
        <v>1</v>
      </c>
      <c r="R1784" s="43">
        <v>555.71545113483535</v>
      </c>
      <c r="S1784" s="43">
        <v>129.36354888950601</v>
      </c>
      <c r="T1784" s="43">
        <v>7043.4813660201098</v>
      </c>
      <c r="U1784" s="43">
        <v>7728.5603660444513</v>
      </c>
      <c r="W1784" s="43">
        <v>1744.3155743884518</v>
      </c>
      <c r="X1784" s="43">
        <v>0</v>
      </c>
      <c r="Y1784" s="43">
        <v>0</v>
      </c>
      <c r="Z1784" s="43">
        <v>1744.3155743884518</v>
      </c>
      <c r="AB1784" s="43">
        <v>91.24946647883931</v>
      </c>
      <c r="AC1784" s="43">
        <v>0</v>
      </c>
      <c r="AD1784" s="43">
        <v>0</v>
      </c>
      <c r="AE1784" s="43">
        <v>91.24946647883931</v>
      </c>
      <c r="AG1784" s="43">
        <v>3207796.3413003627</v>
      </c>
      <c r="AH1784" s="43">
        <v>376772.16406790557</v>
      </c>
      <c r="AI1784" s="43">
        <v>0</v>
      </c>
      <c r="AJ1784" s="43">
        <v>383247759.21112508</v>
      </c>
      <c r="AK1784" s="43">
        <v>386455555.55242544</v>
      </c>
    </row>
    <row r="1785" spans="3:37" x14ac:dyDescent="0.2">
      <c r="C1785" s="43">
        <v>6.1546445601401434E-4</v>
      </c>
      <c r="D1785" s="43">
        <v>5.0924562189349411E-2</v>
      </c>
      <c r="E1785" s="43">
        <v>4.9579972028475101</v>
      </c>
      <c r="F1785" s="43">
        <v>3.4587506414510751</v>
      </c>
      <c r="H1785" s="43">
        <v>9.8004987742039695E-5</v>
      </c>
      <c r="I1785" s="43">
        <v>7.4476491732609132E-2</v>
      </c>
      <c r="J1785" s="43">
        <v>0</v>
      </c>
      <c r="K1785" s="43">
        <v>1</v>
      </c>
      <c r="M1785" s="43">
        <v>7.8417342974351958E-3</v>
      </c>
      <c r="N1785" s="43">
        <v>4.2715875370526069E-2</v>
      </c>
      <c r="O1785" s="43">
        <v>0</v>
      </c>
      <c r="P1785" s="43">
        <v>1</v>
      </c>
      <c r="R1785" s="43">
        <v>593.4343123210449</v>
      </c>
      <c r="S1785" s="43">
        <v>138.20054706164967</v>
      </c>
      <c r="T1785" s="43">
        <v>6342.2565618565022</v>
      </c>
      <c r="U1785" s="43">
        <v>7073.8914212391965</v>
      </c>
      <c r="W1785" s="43">
        <v>2942.2456605614761</v>
      </c>
      <c r="X1785" s="43">
        <v>0</v>
      </c>
      <c r="Y1785" s="43">
        <v>0</v>
      </c>
      <c r="Z1785" s="43">
        <v>2942.2456605614761</v>
      </c>
      <c r="AB1785" s="43">
        <v>156.12444858039382</v>
      </c>
      <c r="AC1785" s="43">
        <v>0</v>
      </c>
      <c r="AD1785" s="43">
        <v>0</v>
      </c>
      <c r="AE1785" s="43">
        <v>156.12444858039382</v>
      </c>
      <c r="AG1785" s="43">
        <v>5410789.7697725547</v>
      </c>
      <c r="AH1785" s="43">
        <v>635525.0626812788</v>
      </c>
      <c r="AI1785" s="43">
        <v>0</v>
      </c>
      <c r="AJ1785" s="43">
        <v>655722684.03765404</v>
      </c>
      <c r="AK1785" s="43">
        <v>661133473.80742657</v>
      </c>
    </row>
    <row r="1786" spans="3:37" x14ac:dyDescent="0.2">
      <c r="C1786" s="43">
        <v>6.0221601710555648E-4</v>
      </c>
      <c r="D1786" s="43">
        <v>5.4379781224717719E-2</v>
      </c>
      <c r="E1786" s="43">
        <v>3.2781857952626341</v>
      </c>
      <c r="F1786" s="43">
        <v>2.4239227070359712</v>
      </c>
      <c r="H1786" s="43">
        <v>9.8999139262145874E-5</v>
      </c>
      <c r="I1786" s="43">
        <v>8.4288901797721152E-2</v>
      </c>
      <c r="J1786" s="43">
        <v>0</v>
      </c>
      <c r="K1786" s="43">
        <v>1</v>
      </c>
      <c r="M1786" s="43">
        <v>7.9988724707671377E-3</v>
      </c>
      <c r="N1786" s="43">
        <v>4.5134804701875746E-2</v>
      </c>
      <c r="O1786" s="43">
        <v>0</v>
      </c>
      <c r="P1786" s="43">
        <v>1</v>
      </c>
      <c r="R1786" s="43">
        <v>620.05773717702482</v>
      </c>
      <c r="S1786" s="43">
        <v>157.99530692318925</v>
      </c>
      <c r="T1786" s="43">
        <v>6835.6955711733999</v>
      </c>
      <c r="U1786" s="43">
        <v>7613.7486152736137</v>
      </c>
      <c r="W1786" s="43">
        <v>2032.6644662564145</v>
      </c>
      <c r="X1786" s="43">
        <v>0</v>
      </c>
      <c r="Y1786" s="43">
        <v>0</v>
      </c>
      <c r="Z1786" s="43">
        <v>2032.6644662564145</v>
      </c>
      <c r="AB1786" s="43">
        <v>94.47182920544877</v>
      </c>
      <c r="AC1786" s="43">
        <v>0</v>
      </c>
      <c r="AD1786" s="43">
        <v>0</v>
      </c>
      <c r="AE1786" s="43">
        <v>94.47182920544877</v>
      </c>
      <c r="AG1786" s="43">
        <v>3738069.9534455463</v>
      </c>
      <c r="AH1786" s="43">
        <v>439055.52471138554</v>
      </c>
      <c r="AI1786" s="43">
        <v>0</v>
      </c>
      <c r="AJ1786" s="43">
        <v>396781682.66288483</v>
      </c>
      <c r="AK1786" s="43">
        <v>400519752.61633039</v>
      </c>
    </row>
    <row r="1787" spans="3:37" x14ac:dyDescent="0.2">
      <c r="C1787" s="43">
        <v>5.9945375086626891E-4</v>
      </c>
      <c r="D1787" s="43">
        <v>4.6008906511322695E-2</v>
      </c>
      <c r="E1787" s="43">
        <v>4.8131533385619871</v>
      </c>
      <c r="F1787" s="43">
        <v>5.1225254870323713</v>
      </c>
      <c r="H1787" s="43">
        <v>8.8183110330591687E-5</v>
      </c>
      <c r="I1787" s="43">
        <v>8.3180850894773492E-2</v>
      </c>
      <c r="J1787" s="43">
        <v>0</v>
      </c>
      <c r="K1787" s="43">
        <v>1</v>
      </c>
      <c r="M1787" s="43">
        <v>7.8749528161210502E-3</v>
      </c>
      <c r="N1787" s="43">
        <v>4.7938837539653778E-2</v>
      </c>
      <c r="O1787" s="43">
        <v>0</v>
      </c>
      <c r="P1787" s="43">
        <v>1</v>
      </c>
      <c r="R1787" s="43">
        <v>522.20372608351306</v>
      </c>
      <c r="S1787" s="43">
        <v>138.88365723905798</v>
      </c>
      <c r="T1787" s="43">
        <v>7147.8895284816799</v>
      </c>
      <c r="U1787" s="43">
        <v>7808.9769118042514</v>
      </c>
      <c r="W1787" s="43">
        <v>2513.4466076083704</v>
      </c>
      <c r="X1787" s="43">
        <v>0</v>
      </c>
      <c r="Y1787" s="43">
        <v>0</v>
      </c>
      <c r="Z1787" s="43">
        <v>2513.4466076083704</v>
      </c>
      <c r="AB1787" s="43">
        <v>230.34940421167323</v>
      </c>
      <c r="AC1787" s="43">
        <v>0</v>
      </c>
      <c r="AD1787" s="43">
        <v>0</v>
      </c>
      <c r="AE1787" s="43">
        <v>230.34940421167323</v>
      </c>
      <c r="AG1787" s="43">
        <v>4622228.3113917932</v>
      </c>
      <c r="AH1787" s="43">
        <v>542904.46724340797</v>
      </c>
      <c r="AI1787" s="43">
        <v>0</v>
      </c>
      <c r="AJ1787" s="43">
        <v>967467497.68902755</v>
      </c>
      <c r="AK1787" s="43">
        <v>972089726.00041938</v>
      </c>
    </row>
    <row r="1788" spans="3:37" x14ac:dyDescent="0.2">
      <c r="C1788" s="43">
        <v>6.4171529127732274E-4</v>
      </c>
      <c r="D1788" s="43">
        <v>4.7755039172574724E-2</v>
      </c>
      <c r="E1788" s="43">
        <v>4.0727066565013006</v>
      </c>
      <c r="F1788" s="43">
        <v>3.7850557157400444</v>
      </c>
      <c r="H1788" s="43">
        <v>9.0698988783888268E-5</v>
      </c>
      <c r="I1788" s="43">
        <v>8.340159819469789E-2</v>
      </c>
      <c r="J1788" s="43">
        <v>0</v>
      </c>
      <c r="K1788" s="43">
        <v>1</v>
      </c>
      <c r="M1788" s="43">
        <v>7.8185507911650038E-3</v>
      </c>
      <c r="N1788" s="43">
        <v>4.9005755544031637E-2</v>
      </c>
      <c r="O1788" s="43">
        <v>0</v>
      </c>
      <c r="P1788" s="43">
        <v>1</v>
      </c>
      <c r="R1788" s="43">
        <v>580.23505941359531</v>
      </c>
      <c r="S1788" s="43">
        <v>143.22511868429746</v>
      </c>
      <c r="T1788" s="43">
        <v>7254.6376235686112</v>
      </c>
      <c r="U1788" s="43">
        <v>7978.097801666504</v>
      </c>
      <c r="W1788" s="43">
        <v>2363.1271888091774</v>
      </c>
      <c r="X1788" s="43">
        <v>0</v>
      </c>
      <c r="Y1788" s="43">
        <v>0</v>
      </c>
      <c r="Z1788" s="43">
        <v>2363.1271888091774</v>
      </c>
      <c r="AB1788" s="43">
        <v>172.91060565010798</v>
      </c>
      <c r="AC1788" s="43">
        <v>0</v>
      </c>
      <c r="AD1788" s="43">
        <v>0</v>
      </c>
      <c r="AE1788" s="43">
        <v>172.91060565010798</v>
      </c>
      <c r="AG1788" s="43">
        <v>4345790.9002200775</v>
      </c>
      <c r="AH1788" s="43">
        <v>510435.47278278234</v>
      </c>
      <c r="AI1788" s="43">
        <v>0</v>
      </c>
      <c r="AJ1788" s="43">
        <v>726224543.73045349</v>
      </c>
      <c r="AK1788" s="43">
        <v>730570334.63067353</v>
      </c>
    </row>
    <row r="1789" spans="3:37" x14ac:dyDescent="0.2">
      <c r="C1789" s="43">
        <v>6.2092934568458436E-4</v>
      </c>
      <c r="D1789" s="43">
        <v>5.6535419101549023E-2</v>
      </c>
      <c r="E1789" s="43">
        <v>5.1103248574577904</v>
      </c>
      <c r="F1789" s="43">
        <v>1.7647128178402205</v>
      </c>
      <c r="H1789" s="43">
        <v>9.7735783238461771E-5</v>
      </c>
      <c r="I1789" s="43">
        <v>8.7214734871669961E-2</v>
      </c>
      <c r="J1789" s="43">
        <v>0</v>
      </c>
      <c r="K1789" s="43">
        <v>1</v>
      </c>
      <c r="M1789" s="43">
        <v>7.811098291611693E-3</v>
      </c>
      <c r="N1789" s="43">
        <v>4.5306947621756043E-2</v>
      </c>
      <c r="O1789" s="43">
        <v>0</v>
      </c>
      <c r="P1789" s="43">
        <v>1</v>
      </c>
      <c r="R1789" s="43">
        <v>664.66861797165507</v>
      </c>
      <c r="S1789" s="43">
        <v>161.39342400183875</v>
      </c>
      <c r="T1789" s="43">
        <v>6700.6861987653574</v>
      </c>
      <c r="U1789" s="43">
        <v>7526.7482407388516</v>
      </c>
      <c r="W1789" s="43">
        <v>3396.6725603926648</v>
      </c>
      <c r="X1789" s="43">
        <v>0</v>
      </c>
      <c r="Y1789" s="43">
        <v>0</v>
      </c>
      <c r="Z1789" s="43">
        <v>3396.6725603926648</v>
      </c>
      <c r="AB1789" s="43">
        <v>54.386025460360429</v>
      </c>
      <c r="AC1789" s="43">
        <v>0</v>
      </c>
      <c r="AD1789" s="43">
        <v>0</v>
      </c>
      <c r="AE1789" s="43">
        <v>54.386025460360429</v>
      </c>
      <c r="AG1789" s="43">
        <v>6246480.8385621104</v>
      </c>
      <c r="AH1789" s="43">
        <v>733681.27304481564</v>
      </c>
      <c r="AI1789" s="43">
        <v>0</v>
      </c>
      <c r="AJ1789" s="43">
        <v>228421306.93351379</v>
      </c>
      <c r="AK1789" s="43">
        <v>234667787.77207589</v>
      </c>
    </row>
    <row r="1790" spans="3:37" x14ac:dyDescent="0.2">
      <c r="C1790" s="43">
        <v>6.1829095952203872E-4</v>
      </c>
      <c r="D1790" s="43">
        <v>6.4668924412426221E-2</v>
      </c>
      <c r="E1790" s="43">
        <v>7.1961072600368547</v>
      </c>
      <c r="F1790" s="43">
        <v>2.7357260799596776</v>
      </c>
      <c r="H1790" s="43">
        <v>8.8719064117692901E-5</v>
      </c>
      <c r="I1790" s="43">
        <v>0.1010154593383733</v>
      </c>
      <c r="J1790" s="43">
        <v>0</v>
      </c>
      <c r="K1790" s="43">
        <v>1</v>
      </c>
      <c r="M1790" s="43">
        <v>7.8406596981352248E-3</v>
      </c>
      <c r="N1790" s="43">
        <v>4.2919171378220954E-2</v>
      </c>
      <c r="O1790" s="43">
        <v>0</v>
      </c>
      <c r="P1790" s="43">
        <v>1</v>
      </c>
      <c r="R1790" s="43">
        <v>757.06105725059649</v>
      </c>
      <c r="S1790" s="43">
        <v>169.68645146154881</v>
      </c>
      <c r="T1790" s="43">
        <v>6371.5677640069716</v>
      </c>
      <c r="U1790" s="43">
        <v>7298.3152727191173</v>
      </c>
      <c r="W1790" s="43">
        <v>5447.8925703721943</v>
      </c>
      <c r="X1790" s="43">
        <v>0</v>
      </c>
      <c r="Y1790" s="43">
        <v>0</v>
      </c>
      <c r="Z1790" s="43">
        <v>5447.8925703721943</v>
      </c>
      <c r="AB1790" s="43">
        <v>140.60341646751266</v>
      </c>
      <c r="AC1790" s="43">
        <v>0</v>
      </c>
      <c r="AD1790" s="43">
        <v>0</v>
      </c>
      <c r="AE1790" s="43">
        <v>140.60341646751266</v>
      </c>
      <c r="AG1790" s="43">
        <v>10018674.436914464</v>
      </c>
      <c r="AH1790" s="43">
        <v>1176744.795200394</v>
      </c>
      <c r="AI1790" s="43">
        <v>0</v>
      </c>
      <c r="AJ1790" s="43">
        <v>590534349.16355312</v>
      </c>
      <c r="AK1790" s="43">
        <v>600553023.60046756</v>
      </c>
    </row>
    <row r="1791" spans="3:37" x14ac:dyDescent="0.2">
      <c r="C1791" s="43">
        <v>6.141646085320307E-4</v>
      </c>
      <c r="D1791" s="43">
        <v>5.8033494643889516E-2</v>
      </c>
      <c r="E1791" s="43">
        <v>3.9434518751739818</v>
      </c>
      <c r="F1791" s="43">
        <v>4.3123215830711832</v>
      </c>
      <c r="H1791" s="43">
        <v>8.5862898781572088E-5</v>
      </c>
      <c r="I1791" s="43">
        <v>0.12111811759603741</v>
      </c>
      <c r="J1791" s="43">
        <v>0</v>
      </c>
      <c r="K1791" s="43">
        <v>1</v>
      </c>
      <c r="M1791" s="43">
        <v>7.8776051064128882E-3</v>
      </c>
      <c r="N1791" s="43">
        <v>4.6140993262536734E-2</v>
      </c>
      <c r="O1791" s="43">
        <v>0</v>
      </c>
      <c r="P1791" s="43">
        <v>1</v>
      </c>
      <c r="R1791" s="43">
        <v>674.84787205219118</v>
      </c>
      <c r="S1791" s="43">
        <v>196.90513028716265</v>
      </c>
      <c r="T1791" s="43">
        <v>6882.1402440652846</v>
      </c>
      <c r="U1791" s="43">
        <v>7753.8932464046384</v>
      </c>
      <c r="W1791" s="43">
        <v>2661.2301065013849</v>
      </c>
      <c r="X1791" s="43">
        <v>0</v>
      </c>
      <c r="Y1791" s="43">
        <v>0</v>
      </c>
      <c r="Z1791" s="43">
        <v>2661.2301065013849</v>
      </c>
      <c r="AB1791" s="43">
        <v>239.17850939203026</v>
      </c>
      <c r="AC1791" s="43">
        <v>0</v>
      </c>
      <c r="AD1791" s="43">
        <v>0</v>
      </c>
      <c r="AE1791" s="43">
        <v>239.17850939203026</v>
      </c>
      <c r="AG1791" s="43">
        <v>4894002.1658560466</v>
      </c>
      <c r="AH1791" s="43">
        <v>574825.70300429908</v>
      </c>
      <c r="AI1791" s="43">
        <v>0</v>
      </c>
      <c r="AJ1791" s="43">
        <v>1004549739.4465271</v>
      </c>
      <c r="AK1791" s="43">
        <v>1009443741.6123831</v>
      </c>
    </row>
    <row r="1792" spans="3:37" x14ac:dyDescent="0.2">
      <c r="C1792" s="43">
        <v>6.2276463278354566E-4</v>
      </c>
      <c r="D1792" s="43">
        <v>5.5129231500268383E-2</v>
      </c>
      <c r="E1792" s="43">
        <v>7.7532246067572537</v>
      </c>
      <c r="F1792" s="43">
        <v>3.1444882014851294</v>
      </c>
      <c r="H1792" s="43">
        <v>9.2345886080758E-5</v>
      </c>
      <c r="I1792" s="43">
        <v>9.6318860763689604E-2</v>
      </c>
      <c r="J1792" s="43">
        <v>0</v>
      </c>
      <c r="K1792" s="43">
        <v>1</v>
      </c>
      <c r="M1792" s="43">
        <v>7.843110946823344E-3</v>
      </c>
      <c r="N1792" s="43">
        <v>4.3538722270286774E-2</v>
      </c>
      <c r="O1792" s="43">
        <v>0</v>
      </c>
      <c r="P1792" s="43">
        <v>1</v>
      </c>
      <c r="R1792" s="43">
        <v>650.05222925685098</v>
      </c>
      <c r="S1792" s="43">
        <v>168.41131339085757</v>
      </c>
      <c r="T1792" s="43">
        <v>6465.5639397965433</v>
      </c>
      <c r="U1792" s="43">
        <v>7284.0274824442522</v>
      </c>
      <c r="W1792" s="43">
        <v>5040.0009395516245</v>
      </c>
      <c r="X1792" s="43">
        <v>0</v>
      </c>
      <c r="Y1792" s="43">
        <v>0</v>
      </c>
      <c r="Z1792" s="43">
        <v>5040.0009395516245</v>
      </c>
      <c r="AB1792" s="43">
        <v>149.16113895097533</v>
      </c>
      <c r="AC1792" s="43">
        <v>0</v>
      </c>
      <c r="AD1792" s="43">
        <v>0</v>
      </c>
      <c r="AE1792" s="43">
        <v>149.16113895097533</v>
      </c>
      <c r="AG1792" s="43">
        <v>9268561.7278354373</v>
      </c>
      <c r="AH1792" s="43">
        <v>1088640.2029431509</v>
      </c>
      <c r="AI1792" s="43">
        <v>0</v>
      </c>
      <c r="AJ1792" s="43">
        <v>626476783.59409642</v>
      </c>
      <c r="AK1792" s="43">
        <v>635745345.32193184</v>
      </c>
    </row>
    <row r="1793" spans="3:37" x14ac:dyDescent="0.2">
      <c r="C1793" s="43">
        <v>6.1405114983004161E-4</v>
      </c>
      <c r="D1793" s="43">
        <v>5.8453618555744824E-2</v>
      </c>
      <c r="E1793" s="43">
        <v>5.1977535686591265</v>
      </c>
      <c r="F1793" s="43">
        <v>2.4189385774749783</v>
      </c>
      <c r="H1793" s="43">
        <v>9.1484739682901051E-5</v>
      </c>
      <c r="I1793" s="43">
        <v>9.1223323545601157E-2</v>
      </c>
      <c r="J1793" s="43">
        <v>0</v>
      </c>
      <c r="K1793" s="43">
        <v>1</v>
      </c>
      <c r="M1793" s="43">
        <v>7.8845247435593846E-3</v>
      </c>
      <c r="N1793" s="43">
        <v>4.5008343611779959E-2</v>
      </c>
      <c r="O1793" s="43">
        <v>0</v>
      </c>
      <c r="P1793" s="43">
        <v>1</v>
      </c>
      <c r="R1793" s="43">
        <v>679.60775026048532</v>
      </c>
      <c r="S1793" s="43">
        <v>158.01449237148904</v>
      </c>
      <c r="T1793" s="43">
        <v>6719.0971982746742</v>
      </c>
      <c r="U1793" s="43">
        <v>7556.7194409066487</v>
      </c>
      <c r="W1793" s="43">
        <v>3532.4336092048379</v>
      </c>
      <c r="X1793" s="43">
        <v>0</v>
      </c>
      <c r="Y1793" s="43">
        <v>0</v>
      </c>
      <c r="Z1793" s="43">
        <v>3532.4336092048379</v>
      </c>
      <c r="AB1793" s="43">
        <v>103.18241702032743</v>
      </c>
      <c r="AC1793" s="43">
        <v>0</v>
      </c>
      <c r="AD1793" s="43">
        <v>0</v>
      </c>
      <c r="AE1793" s="43">
        <v>103.18241702032743</v>
      </c>
      <c r="AG1793" s="43">
        <v>6496145.4073276967</v>
      </c>
      <c r="AH1793" s="43">
        <v>763005.65958824498</v>
      </c>
      <c r="AI1793" s="43">
        <v>0</v>
      </c>
      <c r="AJ1793" s="43">
        <v>433366151.48537523</v>
      </c>
      <c r="AK1793" s="43">
        <v>439862296.89270294</v>
      </c>
    </row>
    <row r="1794" spans="3:37" x14ac:dyDescent="0.2">
      <c r="C1794" s="43">
        <v>6.2387574643163468E-4</v>
      </c>
      <c r="D1794" s="43">
        <v>5.4500690422643605E-2</v>
      </c>
      <c r="E1794" s="43">
        <v>2.5945069248652883</v>
      </c>
      <c r="F1794" s="43">
        <v>1.5800492412385949</v>
      </c>
      <c r="H1794" s="43">
        <v>9.2104246437352266E-5</v>
      </c>
      <c r="I1794" s="43">
        <v>9.8219418396148839E-2</v>
      </c>
      <c r="J1794" s="43">
        <v>0</v>
      </c>
      <c r="K1794" s="43">
        <v>1</v>
      </c>
      <c r="M1794" s="43">
        <v>7.8801264657714087E-3</v>
      </c>
      <c r="N1794" s="43">
        <v>4.4873884558670016E-2</v>
      </c>
      <c r="O1794" s="43">
        <v>0</v>
      </c>
      <c r="P1794" s="43">
        <v>1</v>
      </c>
      <c r="R1794" s="43">
        <v>643.78740996223951</v>
      </c>
      <c r="S1794" s="43">
        <v>171.28502073683887</v>
      </c>
      <c r="T1794" s="43">
        <v>6695.287436890223</v>
      </c>
      <c r="U1794" s="43">
        <v>7510.3598675893018</v>
      </c>
      <c r="W1794" s="43">
        <v>1670.3108932881187</v>
      </c>
      <c r="X1794" s="43">
        <v>0</v>
      </c>
      <c r="Y1794" s="43">
        <v>0</v>
      </c>
      <c r="Z1794" s="43">
        <v>1670.3108932881187</v>
      </c>
      <c r="AB1794" s="43">
        <v>39.956838657428619</v>
      </c>
      <c r="AC1794" s="43">
        <v>0</v>
      </c>
      <c r="AD1794" s="43">
        <v>0</v>
      </c>
      <c r="AE1794" s="43">
        <v>39.956838657428619</v>
      </c>
      <c r="AG1794" s="43">
        <v>3071701.7327568503</v>
      </c>
      <c r="AH1794" s="43">
        <v>360787.15295023366</v>
      </c>
      <c r="AI1794" s="43">
        <v>0</v>
      </c>
      <c r="AJ1794" s="43">
        <v>167818722.36120021</v>
      </c>
      <c r="AK1794" s="43">
        <v>170890424.09395707</v>
      </c>
    </row>
    <row r="1795" spans="3:37" x14ac:dyDescent="0.2">
      <c r="C1795" s="43">
        <v>5.9511180293842696E-4</v>
      </c>
      <c r="D1795" s="43">
        <v>6.9930922154442743E-2</v>
      </c>
      <c r="E1795" s="43">
        <v>3.1149525120037276</v>
      </c>
      <c r="F1795" s="43">
        <v>2.4460544530191708</v>
      </c>
      <c r="H1795" s="43">
        <v>9.9360411542348537E-5</v>
      </c>
      <c r="I1795" s="43">
        <v>9.010124866695278E-2</v>
      </c>
      <c r="J1795" s="43">
        <v>0</v>
      </c>
      <c r="K1795" s="43">
        <v>1</v>
      </c>
      <c r="M1795" s="43">
        <v>7.8457970127109866E-3</v>
      </c>
      <c r="N1795" s="43">
        <v>4.8624354407913906E-2</v>
      </c>
      <c r="O1795" s="43">
        <v>0</v>
      </c>
      <c r="P1795" s="43">
        <v>1</v>
      </c>
      <c r="R1795" s="43">
        <v>787.97092279221147</v>
      </c>
      <c r="S1795" s="43">
        <v>169.50658100076046</v>
      </c>
      <c r="T1795" s="43">
        <v>7223.2606868527446</v>
      </c>
      <c r="U1795" s="43">
        <v>8180.7381906457167</v>
      </c>
      <c r="W1795" s="43">
        <v>2454.4920053374944</v>
      </c>
      <c r="X1795" s="43">
        <v>0</v>
      </c>
      <c r="Y1795" s="43">
        <v>0</v>
      </c>
      <c r="Z1795" s="43">
        <v>2454.4920053374944</v>
      </c>
      <c r="AB1795" s="43">
        <v>121.92102820760338</v>
      </c>
      <c r="AC1795" s="43">
        <v>0</v>
      </c>
      <c r="AD1795" s="43">
        <v>0</v>
      </c>
      <c r="AE1795" s="43">
        <v>121.92102820760338</v>
      </c>
      <c r="AG1795" s="43">
        <v>4513810.7978156526</v>
      </c>
      <c r="AH1795" s="43">
        <v>530170.27315289876</v>
      </c>
      <c r="AI1795" s="43">
        <v>0</v>
      </c>
      <c r="AJ1795" s="43">
        <v>512068318.4719342</v>
      </c>
      <c r="AK1795" s="43">
        <v>516582129.26974988</v>
      </c>
    </row>
    <row r="1796" spans="3:37" x14ac:dyDescent="0.2">
      <c r="C1796" s="43">
        <v>6.1198197123879527E-4</v>
      </c>
      <c r="D1796" s="43">
        <v>5.5302089043876901E-2</v>
      </c>
      <c r="E1796" s="43">
        <v>7.3494533077542608</v>
      </c>
      <c r="F1796" s="43">
        <v>1.3072344972051184</v>
      </c>
      <c r="H1796" s="43">
        <v>8.5187804589314468E-5</v>
      </c>
      <c r="I1796" s="43">
        <v>9.6507476038075829E-2</v>
      </c>
      <c r="J1796" s="43">
        <v>0</v>
      </c>
      <c r="K1796" s="43">
        <v>1</v>
      </c>
      <c r="M1796" s="43">
        <v>7.9199772838356441E-3</v>
      </c>
      <c r="N1796" s="43">
        <v>4.4632509429059442E-2</v>
      </c>
      <c r="O1796" s="43">
        <v>0</v>
      </c>
      <c r="P1796" s="43">
        <v>1</v>
      </c>
      <c r="R1796" s="43">
        <v>640.80005169040635</v>
      </c>
      <c r="S1796" s="43">
        <v>155.6613370319823</v>
      </c>
      <c r="T1796" s="43">
        <v>6692.9505167631723</v>
      </c>
      <c r="U1796" s="43">
        <v>7489.411905485561</v>
      </c>
      <c r="W1796" s="43">
        <v>4709.5300595051585</v>
      </c>
      <c r="X1796" s="43">
        <v>0</v>
      </c>
      <c r="Y1796" s="43">
        <v>0</v>
      </c>
      <c r="Z1796" s="43">
        <v>4709.5300595051585</v>
      </c>
      <c r="AB1796" s="43">
        <v>21.065719340842406</v>
      </c>
      <c r="AC1796" s="43">
        <v>0</v>
      </c>
      <c r="AD1796" s="43">
        <v>0</v>
      </c>
      <c r="AE1796" s="43">
        <v>21.065719340842406</v>
      </c>
      <c r="AG1796" s="43">
        <v>8660825.7794299871</v>
      </c>
      <c r="AH1796" s="43">
        <v>1017258.4928531143</v>
      </c>
      <c r="AI1796" s="43">
        <v>0</v>
      </c>
      <c r="AJ1796" s="43">
        <v>88476021.231538102</v>
      </c>
      <c r="AK1796" s="43">
        <v>97136847.010968089</v>
      </c>
    </row>
    <row r="1797" spans="3:37" x14ac:dyDescent="0.2">
      <c r="C1797" s="43">
        <v>6.3946876243381467E-4</v>
      </c>
      <c r="D1797" s="43">
        <v>5.2625999140447903E-2</v>
      </c>
      <c r="E1797" s="43">
        <v>4.7394396164153187</v>
      </c>
      <c r="F1797" s="43">
        <v>3.1268576662794403</v>
      </c>
      <c r="H1797" s="43">
        <v>1.0054216592780829E-4</v>
      </c>
      <c r="I1797" s="43">
        <v>0.10506508293789285</v>
      </c>
      <c r="J1797" s="43">
        <v>0</v>
      </c>
      <c r="K1797" s="43">
        <v>1</v>
      </c>
      <c r="M1797" s="43">
        <v>7.8761347415730043E-3</v>
      </c>
      <c r="N1797" s="43">
        <v>4.5574637568197116E-2</v>
      </c>
      <c r="O1797" s="43">
        <v>0</v>
      </c>
      <c r="P1797" s="43">
        <v>1</v>
      </c>
      <c r="R1797" s="43">
        <v>637.17989125373481</v>
      </c>
      <c r="S1797" s="43">
        <v>200.00875995112131</v>
      </c>
      <c r="T1797" s="43">
        <v>6796.396908329194</v>
      </c>
      <c r="U1797" s="43">
        <v>7633.5855595340499</v>
      </c>
      <c r="W1797" s="43">
        <v>3019.8756193911554</v>
      </c>
      <c r="X1797" s="43">
        <v>0</v>
      </c>
      <c r="Y1797" s="43">
        <v>0</v>
      </c>
      <c r="Z1797" s="43">
        <v>3019.8756193911554</v>
      </c>
      <c r="AB1797" s="43">
        <v>145.00543020679535</v>
      </c>
      <c r="AC1797" s="43">
        <v>0</v>
      </c>
      <c r="AD1797" s="43">
        <v>0</v>
      </c>
      <c r="AE1797" s="43">
        <v>145.00543020679535</v>
      </c>
      <c r="AG1797" s="43">
        <v>5553551.2640603352</v>
      </c>
      <c r="AH1797" s="43">
        <v>652293.13378848962</v>
      </c>
      <c r="AI1797" s="43">
        <v>0</v>
      </c>
      <c r="AJ1797" s="43">
        <v>609022806.86854053</v>
      </c>
      <c r="AK1797" s="43">
        <v>614576358.1326009</v>
      </c>
    </row>
    <row r="1798" spans="3:37" x14ac:dyDescent="0.2">
      <c r="C1798" s="43">
        <v>6.2400271589868606E-4</v>
      </c>
      <c r="D1798" s="43">
        <v>6.4007481014768719E-2</v>
      </c>
      <c r="E1798" s="43">
        <v>3.3105082223305038</v>
      </c>
      <c r="F1798" s="43">
        <v>1.0197872170030542</v>
      </c>
      <c r="H1798" s="43">
        <v>8.53306119909372E-5</v>
      </c>
      <c r="I1798" s="43">
        <v>9.7261867855140835E-2</v>
      </c>
      <c r="J1798" s="43">
        <v>0</v>
      </c>
      <c r="K1798" s="43">
        <v>1</v>
      </c>
      <c r="M1798" s="43">
        <v>8.0122130686993698E-3</v>
      </c>
      <c r="N1798" s="43">
        <v>4.5434994898886839E-2</v>
      </c>
      <c r="O1798" s="43">
        <v>0</v>
      </c>
      <c r="P1798" s="43">
        <v>1</v>
      </c>
      <c r="R1798" s="43">
        <v>756.23990225852674</v>
      </c>
      <c r="S1798" s="43">
        <v>157.14111807106337</v>
      </c>
      <c r="T1798" s="43">
        <v>6892.6360374441165</v>
      </c>
      <c r="U1798" s="43">
        <v>7806.0170577737063</v>
      </c>
      <c r="W1798" s="43">
        <v>2503.5384144812692</v>
      </c>
      <c r="X1798" s="43">
        <v>0</v>
      </c>
      <c r="Y1798" s="43">
        <v>0</v>
      </c>
      <c r="Z1798" s="43">
        <v>2503.5384144812692</v>
      </c>
      <c r="AB1798" s="43">
        <v>1.6011354866023055</v>
      </c>
      <c r="AC1798" s="43">
        <v>0</v>
      </c>
      <c r="AD1798" s="43">
        <v>0</v>
      </c>
      <c r="AE1798" s="43">
        <v>1.6011354866023055</v>
      </c>
      <c r="AG1798" s="43">
        <v>4604007.144231054</v>
      </c>
      <c r="AH1798" s="43">
        <v>540764.2975279541</v>
      </c>
      <c r="AI1798" s="43">
        <v>0</v>
      </c>
      <c r="AJ1798" s="43">
        <v>6724769.0437296834</v>
      </c>
      <c r="AK1798" s="43">
        <v>11328776.187960736</v>
      </c>
    </row>
    <row r="1799" spans="3:37" x14ac:dyDescent="0.2">
      <c r="C1799" s="43">
        <v>6.0669588827865623E-4</v>
      </c>
      <c r="D1799" s="43">
        <v>5.6555883877515534E-2</v>
      </c>
      <c r="E1799" s="43">
        <v>1.9641087341831727</v>
      </c>
      <c r="F1799" s="43">
        <v>3.9675986903562066</v>
      </c>
      <c r="H1799" s="43">
        <v>9.3826057121049189E-5</v>
      </c>
      <c r="I1799" s="43">
        <v>0.10735246205302718</v>
      </c>
      <c r="J1799" s="43">
        <v>0</v>
      </c>
      <c r="K1799" s="43">
        <v>1</v>
      </c>
      <c r="M1799" s="43">
        <v>7.7885296479205373E-3</v>
      </c>
      <c r="N1799" s="43">
        <v>4.4604688917446865E-2</v>
      </c>
      <c r="O1799" s="43">
        <v>0</v>
      </c>
      <c r="P1799" s="43">
        <v>1</v>
      </c>
      <c r="R1799" s="43">
        <v>649.66761525699656</v>
      </c>
      <c r="S1799" s="43">
        <v>190.71192425315888</v>
      </c>
      <c r="T1799" s="43">
        <v>6577.7651731497353</v>
      </c>
      <c r="U1799" s="43">
        <v>7418.1447126598905</v>
      </c>
      <c r="W1799" s="43">
        <v>1276.0178374422198</v>
      </c>
      <c r="X1799" s="43">
        <v>0</v>
      </c>
      <c r="Y1799" s="43">
        <v>0</v>
      </c>
      <c r="Z1799" s="43">
        <v>1276.0178374422198</v>
      </c>
      <c r="AB1799" s="43">
        <v>206.29094576977479</v>
      </c>
      <c r="AC1799" s="43">
        <v>0</v>
      </c>
      <c r="AD1799" s="43">
        <v>0</v>
      </c>
      <c r="AE1799" s="43">
        <v>206.29094576977479</v>
      </c>
      <c r="AG1799" s="43">
        <v>2346596.8030562424</v>
      </c>
      <c r="AH1799" s="43">
        <v>275619.85288751946</v>
      </c>
      <c r="AI1799" s="43">
        <v>0</v>
      </c>
      <c r="AJ1799" s="43">
        <v>866421972.23305416</v>
      </c>
      <c r="AK1799" s="43">
        <v>868768569.0361104</v>
      </c>
    </row>
    <row r="1800" spans="3:37" x14ac:dyDescent="0.2">
      <c r="C1800" s="43">
        <v>6.0621834622059283E-4</v>
      </c>
      <c r="D1800" s="43">
        <v>6.3396562792382594E-2</v>
      </c>
      <c r="E1800" s="43">
        <v>1.979930515210572</v>
      </c>
      <c r="F1800" s="43">
        <v>0.92149563152512626</v>
      </c>
      <c r="H1800" s="43">
        <v>7.7600400038418897E-5</v>
      </c>
      <c r="I1800" s="43">
        <v>9.97378798786972E-2</v>
      </c>
      <c r="J1800" s="43">
        <v>0</v>
      </c>
      <c r="K1800" s="43">
        <v>1</v>
      </c>
      <c r="M1800" s="43">
        <v>7.8174393208799847E-3</v>
      </c>
      <c r="N1800" s="43">
        <v>4.4860413130265162E-2</v>
      </c>
      <c r="O1800" s="43">
        <v>0</v>
      </c>
      <c r="P1800" s="43">
        <v>1</v>
      </c>
      <c r="R1800" s="43">
        <v>727.67450706545833</v>
      </c>
      <c r="S1800" s="43">
        <v>146.54346801492312</v>
      </c>
      <c r="T1800" s="43">
        <v>6640.0318187549974</v>
      </c>
      <c r="U1800" s="43">
        <v>7514.249793835379</v>
      </c>
      <c r="W1800" s="43">
        <v>1440.7449616797119</v>
      </c>
      <c r="X1800" s="43">
        <v>0</v>
      </c>
      <c r="Y1800" s="43">
        <v>0</v>
      </c>
      <c r="Z1800" s="43">
        <v>1440.7449616797119</v>
      </c>
      <c r="AB1800" s="43">
        <v>-6.1124421566709621</v>
      </c>
      <c r="AC1800" s="43">
        <v>0</v>
      </c>
      <c r="AD1800" s="43">
        <v>0</v>
      </c>
      <c r="AE1800" s="43">
        <v>-6.1124421566709621</v>
      </c>
      <c r="AG1800" s="43">
        <v>2649529.98452899</v>
      </c>
      <c r="AH1800" s="43">
        <v>311200.91172281775</v>
      </c>
      <c r="AI1800" s="43">
        <v>0</v>
      </c>
      <c r="AJ1800" s="43">
        <v>0</v>
      </c>
      <c r="AK1800" s="43">
        <v>2649529.98452899</v>
      </c>
    </row>
    <row r="1801" spans="3:37" x14ac:dyDescent="0.2">
      <c r="C1801" s="43">
        <v>5.9111988692550643E-4</v>
      </c>
      <c r="D1801" s="43">
        <v>5.4014434385630271E-2</v>
      </c>
      <c r="E1801" s="43">
        <v>4.8055177000792</v>
      </c>
      <c r="F1801" s="43">
        <v>5.2919122227545099</v>
      </c>
      <c r="H1801" s="43">
        <v>9.3038018784463716E-5</v>
      </c>
      <c r="I1801" s="43">
        <v>9.3666932008686504E-2</v>
      </c>
      <c r="J1801" s="43">
        <v>0</v>
      </c>
      <c r="K1801" s="43">
        <v>1</v>
      </c>
      <c r="M1801" s="43">
        <v>7.8279922028061874E-3</v>
      </c>
      <c r="N1801" s="43">
        <v>4.629923503646427E-2</v>
      </c>
      <c r="O1801" s="43">
        <v>0</v>
      </c>
      <c r="P1801" s="43">
        <v>1</v>
      </c>
      <c r="R1801" s="43">
        <v>604.54380616233914</v>
      </c>
      <c r="S1801" s="43">
        <v>165.00196715297727</v>
      </c>
      <c r="T1801" s="43">
        <v>6862.2505830084856</v>
      </c>
      <c r="U1801" s="43">
        <v>7631.7963563238018</v>
      </c>
      <c r="W1801" s="43">
        <v>2905.1459609863696</v>
      </c>
      <c r="X1801" s="43">
        <v>0</v>
      </c>
      <c r="Y1801" s="43">
        <v>0</v>
      </c>
      <c r="Z1801" s="43">
        <v>2905.1459609863696</v>
      </c>
      <c r="AB1801" s="43">
        <v>277.6274377418784</v>
      </c>
      <c r="AC1801" s="43">
        <v>0</v>
      </c>
      <c r="AD1801" s="43">
        <v>0</v>
      </c>
      <c r="AE1801" s="43">
        <v>277.6274377418784</v>
      </c>
      <c r="AG1801" s="43">
        <v>5342563.4222539337</v>
      </c>
      <c r="AH1801" s="43">
        <v>627511.52757305582</v>
      </c>
      <c r="AI1801" s="43">
        <v>0</v>
      </c>
      <c r="AJ1801" s="43">
        <v>1166035238.5158892</v>
      </c>
      <c r="AK1801" s="43">
        <v>1171377801.938143</v>
      </c>
    </row>
    <row r="1802" spans="3:37" x14ac:dyDescent="0.2">
      <c r="C1802" s="43">
        <v>6.1890371846029524E-4</v>
      </c>
      <c r="D1802" s="43">
        <v>5.8319954854923139E-2</v>
      </c>
      <c r="E1802" s="43">
        <v>5.4300092887294618</v>
      </c>
      <c r="F1802" s="43">
        <v>4.253805910034246</v>
      </c>
      <c r="H1802" s="43">
        <v>9.2712196709254791E-5</v>
      </c>
      <c r="I1802" s="43">
        <v>8.1498396000404649E-2</v>
      </c>
      <c r="J1802" s="43">
        <v>0</v>
      </c>
      <c r="K1802" s="43">
        <v>1</v>
      </c>
      <c r="M1802" s="43">
        <v>8.0030109595637944E-3</v>
      </c>
      <c r="N1802" s="43">
        <v>4.4180158592190807E-2</v>
      </c>
      <c r="O1802" s="43">
        <v>0</v>
      </c>
      <c r="P1802" s="43">
        <v>1</v>
      </c>
      <c r="R1802" s="43">
        <v>683.41206864609137</v>
      </c>
      <c r="S1802" s="43">
        <v>143.06332201686936</v>
      </c>
      <c r="T1802" s="43">
        <v>6694.5756713978562</v>
      </c>
      <c r="U1802" s="43">
        <v>7521.0510620608165</v>
      </c>
      <c r="W1802" s="43">
        <v>3710.9338807780928</v>
      </c>
      <c r="X1802" s="43">
        <v>0</v>
      </c>
      <c r="Y1802" s="43">
        <v>0</v>
      </c>
      <c r="Z1802" s="43">
        <v>3710.9338807780928</v>
      </c>
      <c r="AB1802" s="43">
        <v>237.93485439058387</v>
      </c>
      <c r="AC1802" s="43">
        <v>0</v>
      </c>
      <c r="AD1802" s="43">
        <v>0</v>
      </c>
      <c r="AE1802" s="43">
        <v>237.93485439058387</v>
      </c>
      <c r="AG1802" s="43">
        <v>6824407.4067509128</v>
      </c>
      <c r="AH1802" s="43">
        <v>801561.71824806801</v>
      </c>
      <c r="AI1802" s="43">
        <v>0</v>
      </c>
      <c r="AJ1802" s="43">
        <v>999326388.44045222</v>
      </c>
      <c r="AK1802" s="43">
        <v>1006150795.8472031</v>
      </c>
    </row>
    <row r="1803" spans="3:37" x14ac:dyDescent="0.2">
      <c r="C1803" s="43">
        <v>6.3590113067812926E-4</v>
      </c>
      <c r="D1803" s="43">
        <v>6.1184402561698104E-2</v>
      </c>
      <c r="E1803" s="43">
        <v>9.8342278214669392</v>
      </c>
      <c r="F1803" s="43">
        <v>3.399220815718162</v>
      </c>
      <c r="H1803" s="43">
        <v>8.7120538122847544E-5</v>
      </c>
      <c r="I1803" s="43">
        <v>9.5710930181820933E-2</v>
      </c>
      <c r="J1803" s="43">
        <v>0</v>
      </c>
      <c r="K1803" s="43">
        <v>1</v>
      </c>
      <c r="M1803" s="43">
        <v>7.8397627544026845E-3</v>
      </c>
      <c r="N1803" s="43">
        <v>4.740096427316276E-2</v>
      </c>
      <c r="O1803" s="43">
        <v>0</v>
      </c>
      <c r="P1803" s="43">
        <v>1</v>
      </c>
      <c r="R1803" s="43">
        <v>736.66950737739933</v>
      </c>
      <c r="S1803" s="43">
        <v>157.87903350094132</v>
      </c>
      <c r="T1803" s="43">
        <v>7036.1075576594803</v>
      </c>
      <c r="U1803" s="43">
        <v>7930.656098537821</v>
      </c>
      <c r="W1803" s="43">
        <v>7244.5757646771654</v>
      </c>
      <c r="X1803" s="43">
        <v>0</v>
      </c>
      <c r="Y1803" s="43">
        <v>0</v>
      </c>
      <c r="Z1803" s="43">
        <v>7244.5757646771654</v>
      </c>
      <c r="AB1803" s="43">
        <v>189.11531135530296</v>
      </c>
      <c r="AC1803" s="43">
        <v>0</v>
      </c>
      <c r="AD1803" s="43">
        <v>0</v>
      </c>
      <c r="AE1803" s="43">
        <v>189.11531135530296</v>
      </c>
      <c r="AG1803" s="43">
        <v>13322774.831241308</v>
      </c>
      <c r="AH1803" s="43">
        <v>1564828.3651702676</v>
      </c>
      <c r="AI1803" s="43">
        <v>0</v>
      </c>
      <c r="AJ1803" s="43">
        <v>794284307.69227242</v>
      </c>
      <c r="AK1803" s="43">
        <v>807607082.52351367</v>
      </c>
    </row>
    <row r="1804" spans="3:37" x14ac:dyDescent="0.2">
      <c r="C1804" s="43">
        <v>6.0240010548360081E-4</v>
      </c>
      <c r="D1804" s="43">
        <v>4.7356813032639868E-2</v>
      </c>
      <c r="E1804" s="43">
        <v>5.208097752590847</v>
      </c>
      <c r="F1804" s="43">
        <v>2.4283964346714799</v>
      </c>
      <c r="H1804" s="43">
        <v>9.37254466334414E-5</v>
      </c>
      <c r="I1804" s="43">
        <v>9.0092130636739251E-2</v>
      </c>
      <c r="J1804" s="43">
        <v>0</v>
      </c>
      <c r="K1804" s="43">
        <v>1</v>
      </c>
      <c r="M1804" s="43">
        <v>7.9248706986292383E-3</v>
      </c>
      <c r="N1804" s="43">
        <v>4.5537695034877229E-2</v>
      </c>
      <c r="O1804" s="43">
        <v>0</v>
      </c>
      <c r="P1804" s="43">
        <v>1</v>
      </c>
      <c r="R1804" s="43">
        <v>540.14440271338776</v>
      </c>
      <c r="S1804" s="43">
        <v>159.87727939763025</v>
      </c>
      <c r="T1804" s="43">
        <v>6832.9084534609501</v>
      </c>
      <c r="U1804" s="43">
        <v>7532.9301355719681</v>
      </c>
      <c r="W1804" s="43">
        <v>2813.12484984612</v>
      </c>
      <c r="X1804" s="43">
        <v>0</v>
      </c>
      <c r="Y1804" s="43">
        <v>0</v>
      </c>
      <c r="Z1804" s="43">
        <v>2813.12484984612</v>
      </c>
      <c r="AB1804" s="43">
        <v>82.554816277660834</v>
      </c>
      <c r="AC1804" s="43">
        <v>0</v>
      </c>
      <c r="AD1804" s="43">
        <v>0</v>
      </c>
      <c r="AE1804" s="43">
        <v>82.554816277660834</v>
      </c>
      <c r="AG1804" s="43">
        <v>5173336.598867015</v>
      </c>
      <c r="AH1804" s="43">
        <v>607634.96756676189</v>
      </c>
      <c r="AI1804" s="43">
        <v>0</v>
      </c>
      <c r="AJ1804" s="43">
        <v>346730228.36617547</v>
      </c>
      <c r="AK1804" s="43">
        <v>351903564.96504247</v>
      </c>
    </row>
    <row r="1805" spans="3:37" x14ac:dyDescent="0.2">
      <c r="C1805" s="43">
        <v>6.2987419971971548E-4</v>
      </c>
      <c r="D1805" s="43">
        <v>5.1986265587337079E-2</v>
      </c>
      <c r="E1805" s="43">
        <v>4.4765348877699642</v>
      </c>
      <c r="F1805" s="43">
        <v>6.34683197320365</v>
      </c>
      <c r="H1805" s="43">
        <v>9.5445851661324355E-5</v>
      </c>
      <c r="I1805" s="43">
        <v>9.2777641641412084E-2</v>
      </c>
      <c r="J1805" s="43">
        <v>0</v>
      </c>
      <c r="K1805" s="43">
        <v>1</v>
      </c>
      <c r="M1805" s="43">
        <v>7.8603598939580577E-3</v>
      </c>
      <c r="N1805" s="43">
        <v>4.5199733085853518E-2</v>
      </c>
      <c r="O1805" s="43">
        <v>0</v>
      </c>
      <c r="P1805" s="43">
        <v>1</v>
      </c>
      <c r="R1805" s="43">
        <v>619.99018394097607</v>
      </c>
      <c r="S1805" s="43">
        <v>167.66513350285564</v>
      </c>
      <c r="T1805" s="43">
        <v>6726.9883269824559</v>
      </c>
      <c r="U1805" s="43">
        <v>7514.6436444262872</v>
      </c>
      <c r="W1805" s="43">
        <v>2775.4076884866968</v>
      </c>
      <c r="X1805" s="43">
        <v>0</v>
      </c>
      <c r="Y1805" s="43">
        <v>0</v>
      </c>
      <c r="Z1805" s="43">
        <v>2775.4076884866968</v>
      </c>
      <c r="AB1805" s="43">
        <v>354.70321722677846</v>
      </c>
      <c r="AC1805" s="43">
        <v>0</v>
      </c>
      <c r="AD1805" s="43">
        <v>0</v>
      </c>
      <c r="AE1805" s="43">
        <v>354.70321722677846</v>
      </c>
      <c r="AG1805" s="43">
        <v>5103974.7391270353</v>
      </c>
      <c r="AH1805" s="43">
        <v>599488.06071312656</v>
      </c>
      <c r="AI1805" s="43">
        <v>0</v>
      </c>
      <c r="AJ1805" s="43">
        <v>1489753512.3524694</v>
      </c>
      <c r="AK1805" s="43">
        <v>1494857487.0915964</v>
      </c>
    </row>
    <row r="1806" spans="3:37" x14ac:dyDescent="0.2">
      <c r="C1806" s="43">
        <v>6.1055047756153336E-4</v>
      </c>
      <c r="D1806" s="43">
        <v>5.2321656184543777E-2</v>
      </c>
      <c r="E1806" s="43">
        <v>6.089724639871168</v>
      </c>
      <c r="F1806" s="43">
        <v>1.7788800317728408</v>
      </c>
      <c r="H1806" s="43">
        <v>8.3504077386019134E-5</v>
      </c>
      <c r="I1806" s="43">
        <v>7.9754239347181011E-2</v>
      </c>
      <c r="J1806" s="43">
        <v>0</v>
      </c>
      <c r="K1806" s="43">
        <v>1</v>
      </c>
      <c r="M1806" s="43">
        <v>7.8101904603395901E-3</v>
      </c>
      <c r="N1806" s="43">
        <v>4.526712770891507E-2</v>
      </c>
      <c r="O1806" s="43">
        <v>0</v>
      </c>
      <c r="P1806" s="43">
        <v>1</v>
      </c>
      <c r="R1806" s="43">
        <v>604.8468604321489</v>
      </c>
      <c r="S1806" s="43">
        <v>126.09673223638735</v>
      </c>
      <c r="T1806" s="43">
        <v>6694.0189283097616</v>
      </c>
      <c r="U1806" s="43">
        <v>7424.962520978298</v>
      </c>
      <c r="W1806" s="43">
        <v>3683.3508293223745</v>
      </c>
      <c r="X1806" s="43">
        <v>0</v>
      </c>
      <c r="Y1806" s="43">
        <v>0</v>
      </c>
      <c r="Z1806" s="43">
        <v>3683.3508293223745</v>
      </c>
      <c r="AB1806" s="43">
        <v>50.408036180207169</v>
      </c>
      <c r="AC1806" s="43">
        <v>0</v>
      </c>
      <c r="AD1806" s="43">
        <v>0</v>
      </c>
      <c r="AE1806" s="43">
        <v>50.408036180207169</v>
      </c>
      <c r="AG1806" s="43">
        <v>6773682.1751238471</v>
      </c>
      <c r="AH1806" s="43">
        <v>795603.7791336329</v>
      </c>
      <c r="AI1806" s="43">
        <v>0</v>
      </c>
      <c r="AJ1806" s="43">
        <v>211713751.95687011</v>
      </c>
      <c r="AK1806" s="43">
        <v>218487434.13199395</v>
      </c>
    </row>
    <row r="1807" spans="3:37" x14ac:dyDescent="0.2">
      <c r="C1807" s="43">
        <v>6.0894566234516358E-4</v>
      </c>
      <c r="D1807" s="43">
        <v>4.7723543551805483E-2</v>
      </c>
      <c r="E1807" s="43">
        <v>5.6721417049185456</v>
      </c>
      <c r="F1807" s="43">
        <v>3.3013635082647186</v>
      </c>
      <c r="H1807" s="43">
        <v>1.0248036646554048E-4</v>
      </c>
      <c r="I1807" s="43">
        <v>8.532144985596217E-2</v>
      </c>
      <c r="J1807" s="43">
        <v>0</v>
      </c>
      <c r="K1807" s="43">
        <v>1</v>
      </c>
      <c r="M1807" s="43">
        <v>7.8262798394888519E-3</v>
      </c>
      <c r="N1807" s="43">
        <v>4.5511564593595351E-2</v>
      </c>
      <c r="O1807" s="43">
        <v>0</v>
      </c>
      <c r="P1807" s="43">
        <v>1</v>
      </c>
      <c r="R1807" s="43">
        <v>550.24182295535422</v>
      </c>
      <c r="S1807" s="43">
        <v>165.55460647598628</v>
      </c>
      <c r="T1807" s="43">
        <v>6744.0302765373472</v>
      </c>
      <c r="U1807" s="43">
        <v>7459.8267059686877</v>
      </c>
      <c r="W1807" s="43">
        <v>3121.0495917754715</v>
      </c>
      <c r="X1807" s="43">
        <v>0</v>
      </c>
      <c r="Y1807" s="43">
        <v>0</v>
      </c>
      <c r="Z1807" s="43">
        <v>3121.0495917754715</v>
      </c>
      <c r="AB1807" s="43">
        <v>135.49479037154438</v>
      </c>
      <c r="AC1807" s="43">
        <v>0</v>
      </c>
      <c r="AD1807" s="43">
        <v>0</v>
      </c>
      <c r="AE1807" s="43">
        <v>135.49479037154438</v>
      </c>
      <c r="AG1807" s="43">
        <v>5739610.1992750922</v>
      </c>
      <c r="AH1807" s="43">
        <v>674146.71182350186</v>
      </c>
      <c r="AI1807" s="43">
        <v>0</v>
      </c>
      <c r="AJ1807" s="43">
        <v>569078119.56048644</v>
      </c>
      <c r="AK1807" s="43">
        <v>574817729.75976157</v>
      </c>
    </row>
    <row r="1808" spans="3:37" x14ac:dyDescent="0.2">
      <c r="C1808" s="43">
        <v>6.1075263948773273E-4</v>
      </c>
      <c r="D1808" s="43">
        <v>5.2155511417277083E-2</v>
      </c>
      <c r="E1808" s="43">
        <v>7.988220824714471</v>
      </c>
      <c r="F1808" s="43">
        <v>5.5806218555572009</v>
      </c>
      <c r="H1808" s="43">
        <v>8.9690606915075505E-5</v>
      </c>
      <c r="I1808" s="43">
        <v>7.3728671695127743E-2</v>
      </c>
      <c r="J1808" s="43">
        <v>0</v>
      </c>
      <c r="K1808" s="43">
        <v>1</v>
      </c>
      <c r="M1808" s="43">
        <v>7.9134432032806901E-3</v>
      </c>
      <c r="N1808" s="43">
        <v>4.3100228623249678E-2</v>
      </c>
      <c r="O1808" s="43">
        <v>0</v>
      </c>
      <c r="P1808" s="43">
        <v>1</v>
      </c>
      <c r="R1808" s="43">
        <v>603.12583730346898</v>
      </c>
      <c r="S1808" s="43">
        <v>125.20617414163779</v>
      </c>
      <c r="T1808" s="43">
        <v>6457.8423139684201</v>
      </c>
      <c r="U1808" s="43">
        <v>7186.1743254135272</v>
      </c>
      <c r="W1808" s="43">
        <v>4817.9023734709226</v>
      </c>
      <c r="X1808" s="43">
        <v>0</v>
      </c>
      <c r="Y1808" s="43">
        <v>0</v>
      </c>
      <c r="Z1808" s="43">
        <v>4817.9023734709226</v>
      </c>
      <c r="AB1808" s="43">
        <v>295.60797894437519</v>
      </c>
      <c r="AC1808" s="43">
        <v>0</v>
      </c>
      <c r="AD1808" s="43">
        <v>0</v>
      </c>
      <c r="AE1808" s="43">
        <v>295.60797894437519</v>
      </c>
      <c r="AG1808" s="43">
        <v>8860122.4648130275</v>
      </c>
      <c r="AH1808" s="43">
        <v>1040666.9126697193</v>
      </c>
      <c r="AI1808" s="43">
        <v>0</v>
      </c>
      <c r="AJ1808" s="43">
        <v>1241553511.5663757</v>
      </c>
      <c r="AK1808" s="43">
        <v>1250413634.0311887</v>
      </c>
    </row>
    <row r="1809" spans="3:37" x14ac:dyDescent="0.2">
      <c r="C1809" s="43">
        <v>6.2778464174395587E-4</v>
      </c>
      <c r="D1809" s="43">
        <v>4.3878025194424096E-2</v>
      </c>
      <c r="E1809" s="43">
        <v>2.8067018523992262</v>
      </c>
      <c r="F1809" s="43">
        <v>2.1222922091748351</v>
      </c>
      <c r="H1809" s="43">
        <v>1.0318982541601684E-4</v>
      </c>
      <c r="I1809" s="43">
        <v>7.5791979605907986E-2</v>
      </c>
      <c r="J1809" s="43">
        <v>0</v>
      </c>
      <c r="K1809" s="43">
        <v>1</v>
      </c>
      <c r="M1809" s="43">
        <v>7.9266758611367116E-3</v>
      </c>
      <c r="N1809" s="43">
        <v>4.2141521931177511E-2</v>
      </c>
      <c r="O1809" s="43">
        <v>0</v>
      </c>
      <c r="P1809" s="43">
        <v>1</v>
      </c>
      <c r="R1809" s="43">
        <v>521.55502349357266</v>
      </c>
      <c r="S1809" s="43">
        <v>148.08207829042223</v>
      </c>
      <c r="T1809" s="43">
        <v>6324.7547240386675</v>
      </c>
      <c r="U1809" s="43">
        <v>6994.3918258226622</v>
      </c>
      <c r="W1809" s="43">
        <v>1463.8494505675324</v>
      </c>
      <c r="X1809" s="43">
        <v>0</v>
      </c>
      <c r="Y1809" s="43">
        <v>0</v>
      </c>
      <c r="Z1809" s="43">
        <v>1463.8494505675324</v>
      </c>
      <c r="AB1809" s="43">
        <v>62.631073928943302</v>
      </c>
      <c r="AC1809" s="43">
        <v>0</v>
      </c>
      <c r="AD1809" s="43">
        <v>0</v>
      </c>
      <c r="AE1809" s="43">
        <v>62.631073928943302</v>
      </c>
      <c r="AG1809" s="43">
        <v>2692019.139593692</v>
      </c>
      <c r="AH1809" s="43">
        <v>316191.481322587</v>
      </c>
      <c r="AI1809" s="43">
        <v>0</v>
      </c>
      <c r="AJ1809" s="43">
        <v>263050510.50156188</v>
      </c>
      <c r="AK1809" s="43">
        <v>265742529.64115557</v>
      </c>
    </row>
    <row r="1810" spans="3:37" x14ac:dyDescent="0.2">
      <c r="C1810" s="43">
        <v>6.2260483549592127E-4</v>
      </c>
      <c r="D1810" s="43">
        <v>5.247593881128268E-2</v>
      </c>
      <c r="E1810" s="43">
        <v>5.6705449630636018</v>
      </c>
      <c r="F1810" s="43">
        <v>4.5467917486013487</v>
      </c>
      <c r="H1810" s="43">
        <v>9.4638498799870518E-5</v>
      </c>
      <c r="I1810" s="43">
        <v>0.10547950772919801</v>
      </c>
      <c r="J1810" s="43">
        <v>0</v>
      </c>
      <c r="K1810" s="43">
        <v>1</v>
      </c>
      <c r="M1810" s="43">
        <v>7.8302413681762602E-3</v>
      </c>
      <c r="N1810" s="43">
        <v>4.6080392581153484E-2</v>
      </c>
      <c r="O1810" s="43">
        <v>0</v>
      </c>
      <c r="P1810" s="43">
        <v>1</v>
      </c>
      <c r="R1810" s="43">
        <v>618.60735473618888</v>
      </c>
      <c r="S1810" s="43">
        <v>189.00718317763983</v>
      </c>
      <c r="T1810" s="43">
        <v>6831.7771694117091</v>
      </c>
      <c r="U1810" s="43">
        <v>7639.3917073255379</v>
      </c>
      <c r="W1810" s="43">
        <v>3507.8408195133948</v>
      </c>
      <c r="X1810" s="43">
        <v>0</v>
      </c>
      <c r="Y1810" s="43">
        <v>0</v>
      </c>
      <c r="Z1810" s="43">
        <v>3507.8408195133948</v>
      </c>
      <c r="AB1810" s="43">
        <v>234.76564637005919</v>
      </c>
      <c r="AC1810" s="43">
        <v>0</v>
      </c>
      <c r="AD1810" s="43">
        <v>0</v>
      </c>
      <c r="AE1810" s="43">
        <v>234.76564637005919</v>
      </c>
      <c r="AG1810" s="43">
        <v>6450919.2670851331</v>
      </c>
      <c r="AH1810" s="43">
        <v>757693.61701489321</v>
      </c>
      <c r="AI1810" s="43">
        <v>0</v>
      </c>
      <c r="AJ1810" s="43">
        <v>986015714.75424862</v>
      </c>
      <c r="AK1810" s="43">
        <v>992466634.02133369</v>
      </c>
    </row>
    <row r="1811" spans="3:37" x14ac:dyDescent="0.2">
      <c r="C1811" s="43">
        <v>6.1364525710438933E-4</v>
      </c>
      <c r="D1811" s="43">
        <v>4.5870484957156503E-2</v>
      </c>
      <c r="E1811" s="43">
        <v>2.8181491240083361</v>
      </c>
      <c r="F1811" s="43">
        <v>2.8425663703885986</v>
      </c>
      <c r="H1811" s="43">
        <v>8.7712694766221838E-5</v>
      </c>
      <c r="I1811" s="43">
        <v>9.2619710955205381E-2</v>
      </c>
      <c r="J1811" s="43">
        <v>0</v>
      </c>
      <c r="K1811" s="43">
        <v>1</v>
      </c>
      <c r="M1811" s="43">
        <v>7.8318827488673207E-3</v>
      </c>
      <c r="N1811" s="43">
        <v>4.3925330896055895E-2</v>
      </c>
      <c r="O1811" s="43">
        <v>0</v>
      </c>
      <c r="P1811" s="43">
        <v>1</v>
      </c>
      <c r="R1811" s="43">
        <v>532.95812360039668</v>
      </c>
      <c r="S1811" s="43">
        <v>153.81838527784373</v>
      </c>
      <c r="T1811" s="43">
        <v>6513.6375936543836</v>
      </c>
      <c r="U1811" s="43">
        <v>7200.4141025326244</v>
      </c>
      <c r="W1811" s="43">
        <v>1501.9554691575843</v>
      </c>
      <c r="X1811" s="43">
        <v>0</v>
      </c>
      <c r="Y1811" s="43">
        <v>0</v>
      </c>
      <c r="Z1811" s="43">
        <v>1501.9554691575843</v>
      </c>
      <c r="AB1811" s="43">
        <v>105.07514654475061</v>
      </c>
      <c r="AC1811" s="43">
        <v>0</v>
      </c>
      <c r="AD1811" s="43">
        <v>0</v>
      </c>
      <c r="AE1811" s="43">
        <v>105.07514654475061</v>
      </c>
      <c r="AG1811" s="43">
        <v>2762096.1077807974</v>
      </c>
      <c r="AH1811" s="43">
        <v>324422.38133803819</v>
      </c>
      <c r="AI1811" s="43">
        <v>0</v>
      </c>
      <c r="AJ1811" s="43">
        <v>441315615.48795253</v>
      </c>
      <c r="AK1811" s="43">
        <v>444077711.59573334</v>
      </c>
    </row>
    <row r="1812" spans="3:37" x14ac:dyDescent="0.2">
      <c r="C1812" s="43">
        <v>6.4543450141407721E-4</v>
      </c>
      <c r="D1812" s="43">
        <v>5.7995235024723035E-2</v>
      </c>
      <c r="E1812" s="43">
        <v>2.4592075279420573</v>
      </c>
      <c r="F1812" s="43">
        <v>2.7321209389366041</v>
      </c>
      <c r="H1812" s="43">
        <v>8.6083159261892474E-5</v>
      </c>
      <c r="I1812" s="43">
        <v>9.3874445775949028E-2</v>
      </c>
      <c r="J1812" s="43">
        <v>0</v>
      </c>
      <c r="K1812" s="43">
        <v>1</v>
      </c>
      <c r="M1812" s="43">
        <v>7.8877365488327911E-3</v>
      </c>
      <c r="N1812" s="43">
        <v>4.5163853864448156E-2</v>
      </c>
      <c r="O1812" s="43">
        <v>0</v>
      </c>
      <c r="P1812" s="43">
        <v>1</v>
      </c>
      <c r="R1812" s="43">
        <v>708.73986615914248</v>
      </c>
      <c r="S1812" s="43">
        <v>153.00582187552598</v>
      </c>
      <c r="T1812" s="43">
        <v>6745.0591571086243</v>
      </c>
      <c r="U1812" s="43">
        <v>7606.8048451432924</v>
      </c>
      <c r="W1812" s="43">
        <v>1742.9384142112094</v>
      </c>
      <c r="X1812" s="43">
        <v>0</v>
      </c>
      <c r="Y1812" s="43">
        <v>0</v>
      </c>
      <c r="Z1812" s="43">
        <v>1742.9384142112094</v>
      </c>
      <c r="AB1812" s="43">
        <v>131.35567838037133</v>
      </c>
      <c r="AC1812" s="43">
        <v>0</v>
      </c>
      <c r="AD1812" s="43">
        <v>0</v>
      </c>
      <c r="AE1812" s="43">
        <v>131.35567838037133</v>
      </c>
      <c r="AG1812" s="43">
        <v>3205263.7437344142</v>
      </c>
      <c r="AH1812" s="43">
        <v>376474.69746962126</v>
      </c>
      <c r="AI1812" s="43">
        <v>0</v>
      </c>
      <c r="AJ1812" s="43">
        <v>551693849.1975596</v>
      </c>
      <c r="AK1812" s="43">
        <v>554899112.94129395</v>
      </c>
    </row>
    <row r="1813" spans="3:37" x14ac:dyDescent="0.2">
      <c r="C1813" s="43">
        <v>6.1591358259038831E-4</v>
      </c>
      <c r="D1813" s="43">
        <v>5.9277951821204211E-2</v>
      </c>
      <c r="E1813" s="43">
        <v>4.4547811368585508</v>
      </c>
      <c r="F1813" s="43">
        <v>4.7017634329115667</v>
      </c>
      <c r="H1813" s="43">
        <v>9.404699700110708E-5</v>
      </c>
      <c r="I1813" s="43">
        <v>9.8702469318976749E-2</v>
      </c>
      <c r="J1813" s="43">
        <v>0</v>
      </c>
      <c r="K1813" s="43">
        <v>1</v>
      </c>
      <c r="M1813" s="43">
        <v>7.8137549826281967E-3</v>
      </c>
      <c r="N1813" s="43">
        <v>4.2103704878880266E-2</v>
      </c>
      <c r="O1813" s="43">
        <v>0</v>
      </c>
      <c r="P1813" s="43">
        <v>1</v>
      </c>
      <c r="R1813" s="43">
        <v>691.28215150700998</v>
      </c>
      <c r="S1813" s="43">
        <v>175.75808960965085</v>
      </c>
      <c r="T1813" s="43">
        <v>6229.0594316749239</v>
      </c>
      <c r="U1813" s="43">
        <v>7096.0996727915845</v>
      </c>
      <c r="W1813" s="43">
        <v>3079.5106887804227</v>
      </c>
      <c r="X1813" s="43">
        <v>0</v>
      </c>
      <c r="Y1813" s="43">
        <v>0</v>
      </c>
      <c r="Z1813" s="43">
        <v>3079.5106887804227</v>
      </c>
      <c r="AB1813" s="43">
        <v>273.80903995921989</v>
      </c>
      <c r="AC1813" s="43">
        <v>0</v>
      </c>
      <c r="AD1813" s="43">
        <v>0</v>
      </c>
      <c r="AE1813" s="43">
        <v>273.80903995921989</v>
      </c>
      <c r="AG1813" s="43">
        <v>5663220.1566671971</v>
      </c>
      <c r="AH1813" s="43">
        <v>665174.3087765713</v>
      </c>
      <c r="AI1813" s="43">
        <v>0</v>
      </c>
      <c r="AJ1813" s="43">
        <v>1149997967.8287234</v>
      </c>
      <c r="AK1813" s="43">
        <v>1155661187.9853907</v>
      </c>
    </row>
    <row r="1814" spans="3:37" x14ac:dyDescent="0.2">
      <c r="C1814" s="43">
        <v>6.1514054159939047E-4</v>
      </c>
      <c r="D1814" s="43">
        <v>5.5545002752637962E-2</v>
      </c>
      <c r="E1814" s="43">
        <v>8.2565157852883004</v>
      </c>
      <c r="F1814" s="43">
        <v>1.1767791877195415</v>
      </c>
      <c r="H1814" s="43">
        <v>8.6675817595432511E-5</v>
      </c>
      <c r="I1814" s="43">
        <v>0.10278280380018856</v>
      </c>
      <c r="J1814" s="43">
        <v>0</v>
      </c>
      <c r="K1814" s="43">
        <v>1</v>
      </c>
      <c r="M1814" s="43">
        <v>7.8972127392648028E-3</v>
      </c>
      <c r="N1814" s="43">
        <v>4.58471960247403E-2</v>
      </c>
      <c r="O1814" s="43">
        <v>0</v>
      </c>
      <c r="P1814" s="43">
        <v>1</v>
      </c>
      <c r="R1814" s="43">
        <v>646.93659156850754</v>
      </c>
      <c r="S1814" s="43">
        <v>168.67890781394041</v>
      </c>
      <c r="T1814" s="43">
        <v>6855.3398556234388</v>
      </c>
      <c r="U1814" s="43">
        <v>7670.9553550058863</v>
      </c>
      <c r="W1814" s="43">
        <v>5341.4421803659925</v>
      </c>
      <c r="X1814" s="43">
        <v>0</v>
      </c>
      <c r="Y1814" s="43">
        <v>0</v>
      </c>
      <c r="Z1814" s="43">
        <v>5341.4421803659925</v>
      </c>
      <c r="AB1814" s="43">
        <v>12.237046992497659</v>
      </c>
      <c r="AC1814" s="43">
        <v>0</v>
      </c>
      <c r="AD1814" s="43">
        <v>0</v>
      </c>
      <c r="AE1814" s="43">
        <v>12.237046992497659</v>
      </c>
      <c r="AG1814" s="43">
        <v>9822912.1696930602</v>
      </c>
      <c r="AH1814" s="43">
        <v>1153751.5109590543</v>
      </c>
      <c r="AI1814" s="43">
        <v>0</v>
      </c>
      <c r="AJ1814" s="43">
        <v>51395597.368490167</v>
      </c>
      <c r="AK1814" s="43">
        <v>61218509.538183227</v>
      </c>
    </row>
    <row r="1815" spans="3:37" x14ac:dyDescent="0.2">
      <c r="C1815" s="43">
        <v>5.9651007832036611E-4</v>
      </c>
      <c r="D1815" s="43">
        <v>5.7488155992069134E-2</v>
      </c>
      <c r="E1815" s="43">
        <v>4.2439464409716736</v>
      </c>
      <c r="F1815" s="43">
        <v>1.2113030218635683</v>
      </c>
      <c r="H1815" s="43">
        <v>9.0009358454490318E-5</v>
      </c>
      <c r="I1815" s="43">
        <v>8.9577093959786122E-2</v>
      </c>
      <c r="J1815" s="43">
        <v>0</v>
      </c>
      <c r="K1815" s="43">
        <v>1</v>
      </c>
      <c r="M1815" s="43">
        <v>7.7452089600429765E-3</v>
      </c>
      <c r="N1815" s="43">
        <v>4.6703860412713905E-2</v>
      </c>
      <c r="O1815" s="43">
        <v>0</v>
      </c>
      <c r="P1815" s="43">
        <v>1</v>
      </c>
      <c r="R1815" s="43">
        <v>649.2897347805299</v>
      </c>
      <c r="S1815" s="43">
        <v>152.66061516509151</v>
      </c>
      <c r="T1815" s="43">
        <v>6849.0177481687642</v>
      </c>
      <c r="U1815" s="43">
        <v>7650.9680981143856</v>
      </c>
      <c r="W1815" s="43">
        <v>2755.5508590812719</v>
      </c>
      <c r="X1815" s="43">
        <v>0</v>
      </c>
      <c r="Y1815" s="43">
        <v>0</v>
      </c>
      <c r="Z1815" s="43">
        <v>2755.5508590812719</v>
      </c>
      <c r="AB1815" s="43">
        <v>14.680066483580928</v>
      </c>
      <c r="AC1815" s="43">
        <v>0</v>
      </c>
      <c r="AD1815" s="43">
        <v>0</v>
      </c>
      <c r="AE1815" s="43">
        <v>14.680066483580928</v>
      </c>
      <c r="AG1815" s="43">
        <v>5067458.0298504587</v>
      </c>
      <c r="AH1815" s="43">
        <v>595198.98556155479</v>
      </c>
      <c r="AI1815" s="43">
        <v>0</v>
      </c>
      <c r="AJ1815" s="43">
        <v>61656279.231039897</v>
      </c>
      <c r="AK1815" s="43">
        <v>66723737.260890357</v>
      </c>
    </row>
    <row r="1816" spans="3:37" x14ac:dyDescent="0.2">
      <c r="C1816" s="43">
        <v>6.0627021842750721E-4</v>
      </c>
      <c r="D1816" s="43">
        <v>4.424635952879611E-2</v>
      </c>
      <c r="E1816" s="43">
        <v>8.3063231080882041</v>
      </c>
      <c r="F1816" s="43">
        <v>3.9460621843495827</v>
      </c>
      <c r="H1816" s="43">
        <v>8.1869073566775066E-5</v>
      </c>
      <c r="I1816" s="43">
        <v>0.10028363674479945</v>
      </c>
      <c r="J1816" s="43">
        <v>0</v>
      </c>
      <c r="K1816" s="43">
        <v>1</v>
      </c>
      <c r="M1816" s="43">
        <v>7.85331560602609E-3</v>
      </c>
      <c r="N1816" s="43">
        <v>4.5321060877261336E-2</v>
      </c>
      <c r="O1816" s="43">
        <v>0</v>
      </c>
      <c r="P1816" s="43">
        <v>1</v>
      </c>
      <c r="R1816" s="43">
        <v>507.9092845630538</v>
      </c>
      <c r="S1816" s="43">
        <v>155.45057177321348</v>
      </c>
      <c r="T1816" s="43">
        <v>6739.0005394638856</v>
      </c>
      <c r="U1816" s="43">
        <v>7402.3603958001531</v>
      </c>
      <c r="W1816" s="43">
        <v>4218.8586271786407</v>
      </c>
      <c r="X1816" s="43">
        <v>0</v>
      </c>
      <c r="Y1816" s="43">
        <v>0</v>
      </c>
      <c r="Z1816" s="43">
        <v>4218.8586271786407</v>
      </c>
      <c r="AB1816" s="43">
        <v>160.10755998744526</v>
      </c>
      <c r="AC1816" s="43">
        <v>0</v>
      </c>
      <c r="AD1816" s="43">
        <v>0</v>
      </c>
      <c r="AE1816" s="43">
        <v>160.10755998744526</v>
      </c>
      <c r="AG1816" s="43">
        <v>7758481.0153815206</v>
      </c>
      <c r="AH1816" s="43">
        <v>911273.46347058634</v>
      </c>
      <c r="AI1816" s="43">
        <v>0</v>
      </c>
      <c r="AJ1816" s="43">
        <v>672451751.94727004</v>
      </c>
      <c r="AK1816" s="43">
        <v>680210232.96265161</v>
      </c>
    </row>
    <row r="1817" spans="3:37" x14ac:dyDescent="0.2">
      <c r="C1817" s="43">
        <v>6.0202737115484025E-4</v>
      </c>
      <c r="D1817" s="43">
        <v>5.1131206193582843E-2</v>
      </c>
      <c r="E1817" s="43">
        <v>2.6013623913747055</v>
      </c>
      <c r="F1817" s="43">
        <v>4.271081565338684</v>
      </c>
      <c r="H1817" s="43">
        <v>9.0429037126082967E-5</v>
      </c>
      <c r="I1817" s="43">
        <v>0.10158343548375248</v>
      </c>
      <c r="J1817" s="43">
        <v>0</v>
      </c>
      <c r="K1817" s="43">
        <v>1</v>
      </c>
      <c r="M1817" s="43">
        <v>7.8412744273759355E-3</v>
      </c>
      <c r="N1817" s="43">
        <v>4.449323057468043E-2</v>
      </c>
      <c r="O1817" s="43">
        <v>0</v>
      </c>
      <c r="P1817" s="43">
        <v>1</v>
      </c>
      <c r="R1817" s="43">
        <v>582.8336898724624</v>
      </c>
      <c r="S1817" s="43">
        <v>173.92947082727298</v>
      </c>
      <c r="T1817" s="43">
        <v>6605.7626711826979</v>
      </c>
      <c r="U1817" s="43">
        <v>7362.5258318824335</v>
      </c>
      <c r="W1817" s="43">
        <v>1516.1616412603723</v>
      </c>
      <c r="X1817" s="43">
        <v>0</v>
      </c>
      <c r="Y1817" s="43">
        <v>0</v>
      </c>
      <c r="Z1817" s="43">
        <v>1516.1616412603723</v>
      </c>
      <c r="AB1817" s="43">
        <v>203.99512963021451</v>
      </c>
      <c r="AC1817" s="43">
        <v>0</v>
      </c>
      <c r="AD1817" s="43">
        <v>0</v>
      </c>
      <c r="AE1817" s="43">
        <v>203.99512963021451</v>
      </c>
      <c r="AG1817" s="43">
        <v>2788221.2582778246</v>
      </c>
      <c r="AH1817" s="43">
        <v>327490.91451224044</v>
      </c>
      <c r="AI1817" s="43">
        <v>0</v>
      </c>
      <c r="AJ1817" s="43">
        <v>856779544.44690096</v>
      </c>
      <c r="AK1817" s="43">
        <v>859567765.70517874</v>
      </c>
    </row>
    <row r="1818" spans="3:37" x14ac:dyDescent="0.2">
      <c r="C1818" s="43">
        <v>6.2471090816318409E-4</v>
      </c>
      <c r="D1818" s="43">
        <v>5.1113001427345428E-2</v>
      </c>
      <c r="E1818" s="43">
        <v>5.6466748676864453</v>
      </c>
      <c r="F1818" s="43">
        <v>3.4991156901987526</v>
      </c>
      <c r="H1818" s="43">
        <v>8.5368399462542078E-5</v>
      </c>
      <c r="I1818" s="43">
        <v>0.1033917336514194</v>
      </c>
      <c r="J1818" s="43">
        <v>0</v>
      </c>
      <c r="K1818" s="43">
        <v>1</v>
      </c>
      <c r="M1818" s="43">
        <v>7.8594344939280081E-3</v>
      </c>
      <c r="N1818" s="43">
        <v>4.5622941182047988E-2</v>
      </c>
      <c r="O1818" s="43">
        <v>0</v>
      </c>
      <c r="P1818" s="43">
        <v>1</v>
      </c>
      <c r="R1818" s="43">
        <v>604.57870520215749</v>
      </c>
      <c r="S1818" s="43">
        <v>167.11880804001777</v>
      </c>
      <c r="T1818" s="43">
        <v>6789.1741810078138</v>
      </c>
      <c r="U1818" s="43">
        <v>7560.8716942499886</v>
      </c>
      <c r="W1818" s="43">
        <v>3413.8593802034352</v>
      </c>
      <c r="X1818" s="43">
        <v>0</v>
      </c>
      <c r="Y1818" s="43">
        <v>0</v>
      </c>
      <c r="Z1818" s="43">
        <v>3413.8593802034352</v>
      </c>
      <c r="AB1818" s="43">
        <v>161.6675977099911</v>
      </c>
      <c r="AC1818" s="43">
        <v>0</v>
      </c>
      <c r="AD1818" s="43">
        <v>0</v>
      </c>
      <c r="AE1818" s="43">
        <v>161.6675977099911</v>
      </c>
      <c r="AG1818" s="43">
        <v>6278087.4001941169</v>
      </c>
      <c r="AH1818" s="43">
        <v>737393.62612394197</v>
      </c>
      <c r="AI1818" s="43">
        <v>0</v>
      </c>
      <c r="AJ1818" s="43">
        <v>679003910.38196266</v>
      </c>
      <c r="AK1818" s="43">
        <v>685281997.78215683</v>
      </c>
    </row>
    <row r="1819" spans="3:37" x14ac:dyDescent="0.2">
      <c r="C1819" s="43">
        <v>6.0663688854151502E-4</v>
      </c>
      <c r="D1819" s="43">
        <v>5.2350489903653326E-2</v>
      </c>
      <c r="E1819" s="43">
        <v>4.3279453077518442</v>
      </c>
      <c r="F1819" s="43">
        <v>2.5205214204048363</v>
      </c>
      <c r="H1819" s="43">
        <v>8.950006138563672E-5</v>
      </c>
      <c r="I1819" s="43">
        <v>9.4627064950141462E-2</v>
      </c>
      <c r="J1819" s="43">
        <v>0</v>
      </c>
      <c r="K1819" s="43">
        <v>1</v>
      </c>
      <c r="M1819" s="43">
        <v>7.8492431634207445E-3</v>
      </c>
      <c r="N1819" s="43">
        <v>4.6623972952046455E-2</v>
      </c>
      <c r="O1819" s="43">
        <v>0</v>
      </c>
      <c r="P1819" s="43">
        <v>1</v>
      </c>
      <c r="R1819" s="43">
        <v>601.3010171383695</v>
      </c>
      <c r="S1819" s="43">
        <v>160.35447185778807</v>
      </c>
      <c r="T1819" s="43">
        <v>6929.1415664995284</v>
      </c>
      <c r="U1819" s="43">
        <v>7690.7970554956864</v>
      </c>
      <c r="W1819" s="43">
        <v>2602.3979156704177</v>
      </c>
      <c r="X1819" s="43">
        <v>0</v>
      </c>
      <c r="Y1819" s="43">
        <v>0</v>
      </c>
      <c r="Z1819" s="43">
        <v>2602.3979156704177</v>
      </c>
      <c r="AB1819" s="43">
        <v>97.829145203701401</v>
      </c>
      <c r="AC1819" s="43">
        <v>0</v>
      </c>
      <c r="AD1819" s="43">
        <v>0</v>
      </c>
      <c r="AE1819" s="43">
        <v>97.829145203701401</v>
      </c>
      <c r="AG1819" s="43">
        <v>4785809.7669178983</v>
      </c>
      <c r="AH1819" s="43">
        <v>562117.94978481019</v>
      </c>
      <c r="AI1819" s="43">
        <v>0</v>
      </c>
      <c r="AJ1819" s="43">
        <v>410882409.85554588</v>
      </c>
      <c r="AK1819" s="43">
        <v>415668219.62246376</v>
      </c>
    </row>
    <row r="1820" spans="3:37" x14ac:dyDescent="0.2">
      <c r="C1820" s="43">
        <v>6.2482345494441205E-4</v>
      </c>
      <c r="D1820" s="43">
        <v>6.8513858054128018E-2</v>
      </c>
      <c r="E1820" s="43">
        <v>9.6303063241580471</v>
      </c>
      <c r="F1820" s="43">
        <v>2.0533319146723001</v>
      </c>
      <c r="H1820" s="43">
        <v>9.3938025095385846E-5</v>
      </c>
      <c r="I1820" s="43">
        <v>9.0189534974402144E-2</v>
      </c>
      <c r="J1820" s="43">
        <v>0</v>
      </c>
      <c r="K1820" s="43">
        <v>1</v>
      </c>
      <c r="M1820" s="43">
        <v>7.8348081960396884E-3</v>
      </c>
      <c r="N1820" s="43">
        <v>4.3445568123494115E-2</v>
      </c>
      <c r="O1820" s="43">
        <v>0</v>
      </c>
      <c r="P1820" s="43">
        <v>1</v>
      </c>
      <c r="R1820" s="43">
        <v>810.54684619501188</v>
      </c>
      <c r="S1820" s="43">
        <v>160.4131422267802</v>
      </c>
      <c r="T1820" s="43">
        <v>6444.9005833432675</v>
      </c>
      <c r="U1820" s="43">
        <v>7415.8605717650598</v>
      </c>
      <c r="W1820" s="43">
        <v>7805.8144189381828</v>
      </c>
      <c r="X1820" s="43">
        <v>0</v>
      </c>
      <c r="Y1820" s="43">
        <v>0</v>
      </c>
      <c r="Z1820" s="43">
        <v>7805.8144189381828</v>
      </c>
      <c r="AB1820" s="43">
        <v>91.353910173457933</v>
      </c>
      <c r="AC1820" s="43">
        <v>0</v>
      </c>
      <c r="AD1820" s="43">
        <v>0</v>
      </c>
      <c r="AE1820" s="43">
        <v>91.353910173457933</v>
      </c>
      <c r="AG1820" s="43">
        <v>14354892.716427319</v>
      </c>
      <c r="AH1820" s="43">
        <v>1686055.9144906474</v>
      </c>
      <c r="AI1820" s="43">
        <v>0</v>
      </c>
      <c r="AJ1820" s="43">
        <v>383686422.72852331</v>
      </c>
      <c r="AK1820" s="43">
        <v>398041315.44495064</v>
      </c>
    </row>
    <row r="1821" spans="3:37" x14ac:dyDescent="0.2">
      <c r="C1821" s="43">
        <v>6.1598658840000819E-4</v>
      </c>
      <c r="D1821" s="43">
        <v>4.9211556090286449E-2</v>
      </c>
      <c r="E1821" s="43">
        <v>6.0383453513906913</v>
      </c>
      <c r="F1821" s="43">
        <v>3.1520239910489178</v>
      </c>
      <c r="H1821" s="43">
        <v>9.0562432100926848E-5</v>
      </c>
      <c r="I1821" s="43">
        <v>8.9668472316489542E-2</v>
      </c>
      <c r="J1821" s="43">
        <v>0</v>
      </c>
      <c r="K1821" s="43">
        <v>1</v>
      </c>
      <c r="M1821" s="43">
        <v>7.8020985682472994E-3</v>
      </c>
      <c r="N1821" s="43">
        <v>4.6436176003364915E-2</v>
      </c>
      <c r="O1821" s="43">
        <v>0</v>
      </c>
      <c r="P1821" s="43">
        <v>1</v>
      </c>
      <c r="R1821" s="43">
        <v>573.95881090828254</v>
      </c>
      <c r="S1821" s="43">
        <v>153.75534451360267</v>
      </c>
      <c r="T1821" s="43">
        <v>6859.781048831419</v>
      </c>
      <c r="U1821" s="43">
        <v>7587.4952042533041</v>
      </c>
      <c r="W1821" s="43">
        <v>3465.7615177377565</v>
      </c>
      <c r="X1821" s="43">
        <v>0</v>
      </c>
      <c r="Y1821" s="43">
        <v>0</v>
      </c>
      <c r="Z1821" s="43">
        <v>3465.7615177377565</v>
      </c>
      <c r="AB1821" s="43">
        <v>132.16352501149305</v>
      </c>
      <c r="AC1821" s="43">
        <v>0</v>
      </c>
      <c r="AD1821" s="43">
        <v>0</v>
      </c>
      <c r="AE1821" s="43">
        <v>132.16352501149305</v>
      </c>
      <c r="AG1821" s="43">
        <v>6373535.4311197344</v>
      </c>
      <c r="AH1821" s="43">
        <v>748604.48783135542</v>
      </c>
      <c r="AI1821" s="43">
        <v>0</v>
      </c>
      <c r="AJ1821" s="43">
        <v>555086805.04827082</v>
      </c>
      <c r="AK1821" s="43">
        <v>561460340.4793905</v>
      </c>
    </row>
    <row r="1822" spans="3:37" x14ac:dyDescent="0.2">
      <c r="C1822" s="43">
        <v>6.1889883070420648E-4</v>
      </c>
      <c r="D1822" s="43">
        <v>5.7309597616927777E-2</v>
      </c>
      <c r="E1822" s="43">
        <v>5.416939620335679</v>
      </c>
      <c r="F1822" s="43">
        <v>4.0956039091594523</v>
      </c>
      <c r="H1822" s="43">
        <v>9.413292157733899E-5</v>
      </c>
      <c r="I1822" s="43">
        <v>0.1061504117468367</v>
      </c>
      <c r="J1822" s="43">
        <v>0</v>
      </c>
      <c r="K1822" s="43">
        <v>1</v>
      </c>
      <c r="M1822" s="43">
        <v>7.884701860938037E-3</v>
      </c>
      <c r="N1822" s="43">
        <v>4.6335690042090483E-2</v>
      </c>
      <c r="O1822" s="43">
        <v>0</v>
      </c>
      <c r="P1822" s="43">
        <v>1</v>
      </c>
      <c r="R1822" s="43">
        <v>671.56707247674422</v>
      </c>
      <c r="S1822" s="43">
        <v>189.19323090960899</v>
      </c>
      <c r="T1822" s="43">
        <v>6917.4062838524796</v>
      </c>
      <c r="U1822" s="43">
        <v>7778.166587238833</v>
      </c>
      <c r="W1822" s="43">
        <v>3637.8382826121183</v>
      </c>
      <c r="X1822" s="43">
        <v>0</v>
      </c>
      <c r="Y1822" s="43">
        <v>0</v>
      </c>
      <c r="Z1822" s="43">
        <v>3637.8382826121183</v>
      </c>
      <c r="AB1822" s="43">
        <v>222.44290506593032</v>
      </c>
      <c r="AC1822" s="43">
        <v>0</v>
      </c>
      <c r="AD1822" s="43">
        <v>0</v>
      </c>
      <c r="AE1822" s="43">
        <v>222.44290506593032</v>
      </c>
      <c r="AG1822" s="43">
        <v>6689984.6017236859</v>
      </c>
      <c r="AH1822" s="43">
        <v>785773.06904421758</v>
      </c>
      <c r="AI1822" s="43">
        <v>0</v>
      </c>
      <c r="AJ1822" s="43">
        <v>934260201.27690732</v>
      </c>
      <c r="AK1822" s="43">
        <v>940950185.878631</v>
      </c>
    </row>
    <row r="1823" spans="3:37" x14ac:dyDescent="0.2">
      <c r="C1823" s="43">
        <v>6.076777585070131E-4</v>
      </c>
      <c r="D1823" s="43">
        <v>4.3816498272679485E-2</v>
      </c>
      <c r="E1823" s="43">
        <v>3.5465577823650927</v>
      </c>
      <c r="F1823" s="43">
        <v>2.0654731682100111</v>
      </c>
      <c r="H1823" s="43">
        <v>9.074880557213838E-5</v>
      </c>
      <c r="I1823" s="43">
        <v>0.10561219588718851</v>
      </c>
      <c r="J1823" s="43">
        <v>0</v>
      </c>
      <c r="K1823" s="43">
        <v>1</v>
      </c>
      <c r="M1823" s="43">
        <v>7.8650875595542846E-3</v>
      </c>
      <c r="N1823" s="43">
        <v>4.6560807959101336E-2</v>
      </c>
      <c r="O1823" s="43">
        <v>0</v>
      </c>
      <c r="P1823" s="43">
        <v>1</v>
      </c>
      <c r="R1823" s="43">
        <v>504.14258110730344</v>
      </c>
      <c r="S1823" s="43">
        <v>181.46687606002772</v>
      </c>
      <c r="T1823" s="43">
        <v>6933.7222785213889</v>
      </c>
      <c r="U1823" s="43">
        <v>7619.3317356887201</v>
      </c>
      <c r="W1823" s="43">
        <v>1787.970794447732</v>
      </c>
      <c r="X1823" s="43">
        <v>0</v>
      </c>
      <c r="Y1823" s="43">
        <v>0</v>
      </c>
      <c r="Z1823" s="43">
        <v>1787.970794447732</v>
      </c>
      <c r="AB1823" s="43">
        <v>57.475092064050898</v>
      </c>
      <c r="AC1823" s="43">
        <v>0</v>
      </c>
      <c r="AD1823" s="43">
        <v>0</v>
      </c>
      <c r="AE1823" s="43">
        <v>57.475092064050898</v>
      </c>
      <c r="AG1823" s="43">
        <v>3288078.2909893794</v>
      </c>
      <c r="AH1823" s="43">
        <v>386201.6916007101</v>
      </c>
      <c r="AI1823" s="43">
        <v>0</v>
      </c>
      <c r="AJ1823" s="43">
        <v>241395386.66901377</v>
      </c>
      <c r="AK1823" s="43">
        <v>244683464.96000314</v>
      </c>
    </row>
    <row r="1824" spans="3:37" x14ac:dyDescent="0.2">
      <c r="C1824" s="43">
        <v>6.110858223240534E-4</v>
      </c>
      <c r="D1824" s="43">
        <v>4.9377336174397962E-2</v>
      </c>
      <c r="E1824" s="43">
        <v>4.3303793570004556</v>
      </c>
      <c r="F1824" s="43">
        <v>3.8512937305754633</v>
      </c>
      <c r="H1824" s="43">
        <v>8.9377162911304843E-5</v>
      </c>
      <c r="I1824" s="43">
        <v>0.10021416559535039</v>
      </c>
      <c r="J1824" s="43">
        <v>0</v>
      </c>
      <c r="K1824" s="43">
        <v>1</v>
      </c>
      <c r="M1824" s="43">
        <v>7.8672593440239913E-3</v>
      </c>
      <c r="N1824" s="43">
        <v>4.4026580891443838E-2</v>
      </c>
      <c r="O1824" s="43">
        <v>0</v>
      </c>
      <c r="P1824" s="43">
        <v>1</v>
      </c>
      <c r="R1824" s="43">
        <v>571.3105413804609</v>
      </c>
      <c r="S1824" s="43">
        <v>169.58914566919336</v>
      </c>
      <c r="T1824" s="43">
        <v>6558.1417451955131</v>
      </c>
      <c r="U1824" s="43">
        <v>7299.041432245167</v>
      </c>
      <c r="W1824" s="43">
        <v>2473.9913748307026</v>
      </c>
      <c r="X1824" s="43">
        <v>0</v>
      </c>
      <c r="Y1824" s="43">
        <v>0</v>
      </c>
      <c r="Z1824" s="43">
        <v>2473.9913748307026</v>
      </c>
      <c r="AB1824" s="43">
        <v>174.30023563892667</v>
      </c>
      <c r="AC1824" s="43">
        <v>0</v>
      </c>
      <c r="AD1824" s="43">
        <v>0</v>
      </c>
      <c r="AE1824" s="43">
        <v>174.30023563892667</v>
      </c>
      <c r="AG1824" s="43">
        <v>4549670.1383136623</v>
      </c>
      <c r="AH1824" s="43">
        <v>534382.13696343172</v>
      </c>
      <c r="AI1824" s="43">
        <v>0</v>
      </c>
      <c r="AJ1824" s="43">
        <v>732060989.68349195</v>
      </c>
      <c r="AK1824" s="43">
        <v>736610659.8218056</v>
      </c>
    </row>
    <row r="1825" spans="3:37" x14ac:dyDescent="0.2">
      <c r="C1825" s="43">
        <v>5.9774066494997793E-4</v>
      </c>
      <c r="D1825" s="43">
        <v>5.4237181325044979E-2</v>
      </c>
      <c r="E1825" s="43">
        <v>4.3914325736844209</v>
      </c>
      <c r="F1825" s="43">
        <v>1.5423405291583594</v>
      </c>
      <c r="H1825" s="43">
        <v>9.3550559577382231E-5</v>
      </c>
      <c r="I1825" s="43">
        <v>8.2291305050969626E-2</v>
      </c>
      <c r="J1825" s="43">
        <v>0</v>
      </c>
      <c r="K1825" s="43">
        <v>1</v>
      </c>
      <c r="M1825" s="43">
        <v>7.8756195153483199E-3</v>
      </c>
      <c r="N1825" s="43">
        <v>4.6525866985606235E-2</v>
      </c>
      <c r="O1825" s="43">
        <v>0</v>
      </c>
      <c r="P1825" s="43">
        <v>1</v>
      </c>
      <c r="R1825" s="43">
        <v>613.83590303185724</v>
      </c>
      <c r="S1825" s="43">
        <v>145.76146083758661</v>
      </c>
      <c r="T1825" s="43">
        <v>6937.7967722904477</v>
      </c>
      <c r="U1825" s="43">
        <v>7697.3941361598918</v>
      </c>
      <c r="W1825" s="43">
        <v>2695.6189794710895</v>
      </c>
      <c r="X1825" s="43">
        <v>0</v>
      </c>
      <c r="Y1825" s="43">
        <v>0</v>
      </c>
      <c r="Z1825" s="43">
        <v>2695.6189794710895</v>
      </c>
      <c r="AB1825" s="43">
        <v>35.621165465936564</v>
      </c>
      <c r="AC1825" s="43">
        <v>0</v>
      </c>
      <c r="AD1825" s="43">
        <v>0</v>
      </c>
      <c r="AE1825" s="43">
        <v>35.621165465936564</v>
      </c>
      <c r="AG1825" s="43">
        <v>4957243.3032473335</v>
      </c>
      <c r="AH1825" s="43">
        <v>582253.69956575532</v>
      </c>
      <c r="AI1825" s="43">
        <v>0</v>
      </c>
      <c r="AJ1825" s="43">
        <v>149608894.95693356</v>
      </c>
      <c r="AK1825" s="43">
        <v>154566138.26018089</v>
      </c>
    </row>
    <row r="1826" spans="3:37" x14ac:dyDescent="0.2">
      <c r="C1826" s="43">
        <v>6.2942245516939277E-4</v>
      </c>
      <c r="D1826" s="43">
        <v>5.3965816382115381E-2</v>
      </c>
      <c r="E1826" s="43">
        <v>3.4673061521313553</v>
      </c>
      <c r="F1826" s="43">
        <v>3.3361535659865877</v>
      </c>
      <c r="H1826" s="43">
        <v>8.854721362791701E-5</v>
      </c>
      <c r="I1826" s="43">
        <v>0.12395621509080834</v>
      </c>
      <c r="J1826" s="43">
        <v>0</v>
      </c>
      <c r="K1826" s="43">
        <v>1</v>
      </c>
      <c r="M1826" s="43">
        <v>7.8079556440951619E-3</v>
      </c>
      <c r="N1826" s="43">
        <v>4.4695373247476758E-2</v>
      </c>
      <c r="O1826" s="43">
        <v>0</v>
      </c>
      <c r="P1826" s="43">
        <v>1</v>
      </c>
      <c r="R1826" s="43">
        <v>643.1367946281805</v>
      </c>
      <c r="S1826" s="43">
        <v>207.81915719268474</v>
      </c>
      <c r="T1826" s="43">
        <v>6607.5776979793145</v>
      </c>
      <c r="U1826" s="43">
        <v>7458.5336498001798</v>
      </c>
      <c r="W1826" s="43">
        <v>2229.9521646763301</v>
      </c>
      <c r="X1826" s="43">
        <v>0</v>
      </c>
      <c r="Y1826" s="43">
        <v>0</v>
      </c>
      <c r="Z1826" s="43">
        <v>2229.9521646763301</v>
      </c>
      <c r="AB1826" s="43">
        <v>160.76389583209544</v>
      </c>
      <c r="AC1826" s="43">
        <v>0</v>
      </c>
      <c r="AD1826" s="43">
        <v>0</v>
      </c>
      <c r="AE1826" s="43">
        <v>160.76389583209544</v>
      </c>
      <c r="AG1826" s="43">
        <v>4100882.030839771</v>
      </c>
      <c r="AH1826" s="43">
        <v>481669.6675700873</v>
      </c>
      <c r="AI1826" s="43">
        <v>0</v>
      </c>
      <c r="AJ1826" s="43">
        <v>675208362.49480081</v>
      </c>
      <c r="AK1826" s="43">
        <v>679309244.52564061</v>
      </c>
    </row>
    <row r="1827" spans="3:37" x14ac:dyDescent="0.2">
      <c r="C1827" s="43">
        <v>6.3608635487022447E-4</v>
      </c>
      <c r="D1827" s="43">
        <v>4.9173944236035529E-2</v>
      </c>
      <c r="E1827" s="43">
        <v>3.3277694782171463</v>
      </c>
      <c r="F1827" s="43">
        <v>1.9718358086038659</v>
      </c>
      <c r="H1827" s="43">
        <v>9.1476236327436844E-5</v>
      </c>
      <c r="I1827" s="43">
        <v>0.10791493807956964</v>
      </c>
      <c r="J1827" s="43">
        <v>0</v>
      </c>
      <c r="K1827" s="43">
        <v>1</v>
      </c>
      <c r="M1827" s="43">
        <v>7.7943985662360174E-3</v>
      </c>
      <c r="N1827" s="43">
        <v>4.5084803127267023E-2</v>
      </c>
      <c r="O1827" s="43">
        <v>0</v>
      </c>
      <c r="P1827" s="43">
        <v>1</v>
      </c>
      <c r="R1827" s="43">
        <v>592.23421818385521</v>
      </c>
      <c r="S1827" s="43">
        <v>186.90986614450529</v>
      </c>
      <c r="T1827" s="43">
        <v>6653.5765831894832</v>
      </c>
      <c r="U1827" s="43">
        <v>7432.720667517844</v>
      </c>
      <c r="W1827" s="43">
        <v>1970.8189552280273</v>
      </c>
      <c r="X1827" s="43">
        <v>0</v>
      </c>
      <c r="Y1827" s="43">
        <v>0</v>
      </c>
      <c r="Z1827" s="43">
        <v>1970.8189552280273</v>
      </c>
      <c r="AB1827" s="43">
        <v>61.584322973339617</v>
      </c>
      <c r="AC1827" s="43">
        <v>0</v>
      </c>
      <c r="AD1827" s="43">
        <v>0</v>
      </c>
      <c r="AE1827" s="43">
        <v>61.584322973339617</v>
      </c>
      <c r="AG1827" s="43">
        <v>3624336.0586643424</v>
      </c>
      <c r="AH1827" s="43">
        <v>425696.89432925393</v>
      </c>
      <c r="AI1827" s="43">
        <v>0</v>
      </c>
      <c r="AJ1827" s="43">
        <v>258654156.48802638</v>
      </c>
      <c r="AK1827" s="43">
        <v>262278492.54669073</v>
      </c>
    </row>
    <row r="1828" spans="3:37" x14ac:dyDescent="0.2">
      <c r="C1828" s="43">
        <v>5.9860723832070326E-4</v>
      </c>
      <c r="D1828" s="43">
        <v>5.4388632294867345E-2</v>
      </c>
      <c r="E1828" s="43">
        <v>2.7465857033406227</v>
      </c>
      <c r="F1828" s="43">
        <v>1.6406335884433596</v>
      </c>
      <c r="H1828" s="43">
        <v>8.5957135320153321E-5</v>
      </c>
      <c r="I1828" s="43">
        <v>8.3026516887433913E-2</v>
      </c>
      <c r="J1828" s="43">
        <v>0</v>
      </c>
      <c r="K1828" s="43">
        <v>1</v>
      </c>
      <c r="M1828" s="43">
        <v>7.842454613922115E-3</v>
      </c>
      <c r="N1828" s="43">
        <v>4.7508298243457703E-2</v>
      </c>
      <c r="O1828" s="43">
        <v>0</v>
      </c>
      <c r="P1828" s="43">
        <v>1</v>
      </c>
      <c r="R1828" s="43">
        <v>616.4423601950557</v>
      </c>
      <c r="S1828" s="43">
        <v>135.12668577571011</v>
      </c>
      <c r="T1828" s="43">
        <v>7054.4613920187685</v>
      </c>
      <c r="U1828" s="43">
        <v>7806.0304379895342</v>
      </c>
      <c r="W1828" s="43">
        <v>1693.1117734452905</v>
      </c>
      <c r="X1828" s="43">
        <v>0</v>
      </c>
      <c r="Y1828" s="43">
        <v>0</v>
      </c>
      <c r="Z1828" s="43">
        <v>1693.1117734452905</v>
      </c>
      <c r="AB1828" s="43">
        <v>42.25576389698702</v>
      </c>
      <c r="AC1828" s="43">
        <v>0</v>
      </c>
      <c r="AD1828" s="43">
        <v>0</v>
      </c>
      <c r="AE1828" s="43">
        <v>42.25576389698702</v>
      </c>
      <c r="AG1828" s="43">
        <v>3113632.5513658891</v>
      </c>
      <c r="AH1828" s="43">
        <v>365712.14306418278</v>
      </c>
      <c r="AI1828" s="43">
        <v>0</v>
      </c>
      <c r="AJ1828" s="43">
        <v>177474208.36734548</v>
      </c>
      <c r="AK1828" s="43">
        <v>180587840.91871136</v>
      </c>
    </row>
    <row r="1829" spans="3:37" x14ac:dyDescent="0.2">
      <c r="C1829" s="43">
        <v>6.0137039481228947E-4</v>
      </c>
      <c r="D1829" s="43">
        <v>5.9683703320041248E-2</v>
      </c>
      <c r="E1829" s="43">
        <v>8.9281984113766821</v>
      </c>
      <c r="F1829" s="43">
        <v>1.2990959256104027</v>
      </c>
      <c r="H1829" s="43">
        <v>9.0087588759946158E-5</v>
      </c>
      <c r="I1829" s="43">
        <v>8.8246421168910516E-2</v>
      </c>
      <c r="J1829" s="43">
        <v>0</v>
      </c>
      <c r="K1829" s="43">
        <v>1</v>
      </c>
      <c r="M1829" s="43">
        <v>7.8796025719792828E-3</v>
      </c>
      <c r="N1829" s="43">
        <v>4.567484913803492E-2</v>
      </c>
      <c r="O1829" s="43">
        <v>0</v>
      </c>
      <c r="P1829" s="43">
        <v>1</v>
      </c>
      <c r="R1829" s="43">
        <v>679.57935955207984</v>
      </c>
      <c r="S1829" s="43">
        <v>150.5235448144476</v>
      </c>
      <c r="T1829" s="43">
        <v>6814.3401386366622</v>
      </c>
      <c r="U1829" s="43">
        <v>7644.4430430031898</v>
      </c>
      <c r="W1829" s="43">
        <v>6067.4193583572624</v>
      </c>
      <c r="X1829" s="43">
        <v>0</v>
      </c>
      <c r="Y1829" s="43">
        <v>0</v>
      </c>
      <c r="Z1829" s="43">
        <v>6067.4193583572624</v>
      </c>
      <c r="AB1829" s="43">
        <v>21.748757680092066</v>
      </c>
      <c r="AC1829" s="43">
        <v>0</v>
      </c>
      <c r="AD1829" s="43">
        <v>0</v>
      </c>
      <c r="AE1829" s="43">
        <v>21.748757680092066</v>
      </c>
      <c r="AG1829" s="43">
        <v>11157984.200019006</v>
      </c>
      <c r="AH1829" s="43">
        <v>1310562.5814051686</v>
      </c>
      <c r="AI1829" s="43">
        <v>0</v>
      </c>
      <c r="AJ1829" s="43">
        <v>91344782.256386682</v>
      </c>
      <c r="AK1829" s="43">
        <v>102502766.45640568</v>
      </c>
    </row>
    <row r="1830" spans="3:37" x14ac:dyDescent="0.2">
      <c r="C1830" s="43">
        <v>5.9650436823497363E-4</v>
      </c>
      <c r="D1830" s="43">
        <v>5.357455632068845E-2</v>
      </c>
      <c r="E1830" s="43">
        <v>1.86066009615127</v>
      </c>
      <c r="F1830" s="43">
        <v>9.3049883948395866</v>
      </c>
      <c r="H1830" s="43">
        <v>9.6151363167651382E-5</v>
      </c>
      <c r="I1830" s="43">
        <v>8.787552487764981E-2</v>
      </c>
      <c r="J1830" s="43">
        <v>0</v>
      </c>
      <c r="K1830" s="43">
        <v>1</v>
      </c>
      <c r="M1830" s="43">
        <v>7.8444763153410896E-3</v>
      </c>
      <c r="N1830" s="43">
        <v>4.2901264474603892E-2</v>
      </c>
      <c r="O1830" s="43">
        <v>0</v>
      </c>
      <c r="P1830" s="43">
        <v>1</v>
      </c>
      <c r="R1830" s="43">
        <v>605.08248840576255</v>
      </c>
      <c r="S1830" s="43">
        <v>159.98002141571905</v>
      </c>
      <c r="T1830" s="43">
        <v>6372.0096034125045</v>
      </c>
      <c r="U1830" s="43">
        <v>7137.0721132339859</v>
      </c>
      <c r="W1830" s="43">
        <v>1125.8528410565159</v>
      </c>
      <c r="X1830" s="43">
        <v>0</v>
      </c>
      <c r="Y1830" s="43">
        <v>0</v>
      </c>
      <c r="Z1830" s="43">
        <v>1125.8528410565159</v>
      </c>
      <c r="AB1830" s="43">
        <v>537.69672572196532</v>
      </c>
      <c r="AC1830" s="43">
        <v>0</v>
      </c>
      <c r="AD1830" s="43">
        <v>0</v>
      </c>
      <c r="AE1830" s="43">
        <v>537.69672572196532</v>
      </c>
      <c r="AG1830" s="43">
        <v>2070443.3747029328</v>
      </c>
      <c r="AH1830" s="43">
        <v>243184.21366820743</v>
      </c>
      <c r="AI1830" s="43">
        <v>0</v>
      </c>
      <c r="AJ1830" s="43">
        <v>2258326248.0322542</v>
      </c>
      <c r="AK1830" s="43">
        <v>2260396691.4069571</v>
      </c>
    </row>
    <row r="1831" spans="3:37" x14ac:dyDescent="0.2">
      <c r="C1831" s="43">
        <v>6.0731978275353976E-4</v>
      </c>
      <c r="D1831" s="43">
        <v>5.6661779272372037E-2</v>
      </c>
      <c r="E1831" s="43">
        <v>5.1463229319941117</v>
      </c>
      <c r="F1831" s="43">
        <v>1.5896872130027948</v>
      </c>
      <c r="H1831" s="43">
        <v>8.7629915200134723E-5</v>
      </c>
      <c r="I1831" s="43">
        <v>0.10611607628943831</v>
      </c>
      <c r="J1831" s="43">
        <v>0</v>
      </c>
      <c r="K1831" s="43">
        <v>1</v>
      </c>
      <c r="M1831" s="43">
        <v>7.8454240978156221E-3</v>
      </c>
      <c r="N1831" s="43">
        <v>4.6545734443640852E-2</v>
      </c>
      <c r="O1831" s="43">
        <v>0</v>
      </c>
      <c r="P1831" s="43">
        <v>1</v>
      </c>
      <c r="R1831" s="43">
        <v>651.55338999883782</v>
      </c>
      <c r="S1831" s="43">
        <v>176.06618234307905</v>
      </c>
      <c r="T1831" s="43">
        <v>6914.1482186794565</v>
      </c>
      <c r="U1831" s="43">
        <v>7741.7677910213733</v>
      </c>
      <c r="W1831" s="43">
        <v>3353.1041523695221</v>
      </c>
      <c r="X1831" s="43">
        <v>0</v>
      </c>
      <c r="Y1831" s="43">
        <v>0</v>
      </c>
      <c r="Z1831" s="43">
        <v>3353.1041523695221</v>
      </c>
      <c r="AB1831" s="43">
        <v>41.110759185790343</v>
      </c>
      <c r="AC1831" s="43">
        <v>0</v>
      </c>
      <c r="AD1831" s="43">
        <v>0</v>
      </c>
      <c r="AE1831" s="43">
        <v>41.110759185790343</v>
      </c>
      <c r="AG1831" s="43">
        <v>6166358.5362075511</v>
      </c>
      <c r="AH1831" s="43">
        <v>724270.49691181676</v>
      </c>
      <c r="AI1831" s="43">
        <v>0</v>
      </c>
      <c r="AJ1831" s="43">
        <v>172665188.58031943</v>
      </c>
      <c r="AK1831" s="43">
        <v>178831547.11652699</v>
      </c>
    </row>
    <row r="1832" spans="3:37" x14ac:dyDescent="0.2">
      <c r="C1832" s="43">
        <v>6.1083756945179424E-4</v>
      </c>
      <c r="D1832" s="43">
        <v>5.2750093571719364E-2</v>
      </c>
      <c r="E1832" s="43">
        <v>5.1121262809140147</v>
      </c>
      <c r="F1832" s="43">
        <v>2.8940864196841258</v>
      </c>
      <c r="H1832" s="43">
        <v>8.6997982400093045E-5</v>
      </c>
      <c r="I1832" s="43">
        <v>0.12101006195238351</v>
      </c>
      <c r="J1832" s="43">
        <v>0</v>
      </c>
      <c r="K1832" s="43">
        <v>1</v>
      </c>
      <c r="M1832" s="43">
        <v>7.8328847947559573E-3</v>
      </c>
      <c r="N1832" s="43">
        <v>4.5807710753299702E-2</v>
      </c>
      <c r="O1832" s="43">
        <v>0</v>
      </c>
      <c r="P1832" s="43">
        <v>1</v>
      </c>
      <c r="R1832" s="43">
        <v>610.08640519795517</v>
      </c>
      <c r="S1832" s="43">
        <v>199.33016989754711</v>
      </c>
      <c r="T1832" s="43">
        <v>6793.6426694111251</v>
      </c>
      <c r="U1832" s="43">
        <v>7603.0592445066277</v>
      </c>
      <c r="W1832" s="43">
        <v>3118.8387456408232</v>
      </c>
      <c r="X1832" s="43">
        <v>0</v>
      </c>
      <c r="Y1832" s="43">
        <v>0</v>
      </c>
      <c r="Z1832" s="43">
        <v>3118.8387456408232</v>
      </c>
      <c r="AB1832" s="43">
        <v>123.64453211637085</v>
      </c>
      <c r="AC1832" s="43">
        <v>0</v>
      </c>
      <c r="AD1832" s="43">
        <v>0</v>
      </c>
      <c r="AE1832" s="43">
        <v>123.64453211637085</v>
      </c>
      <c r="AG1832" s="43">
        <v>5735544.4532334739</v>
      </c>
      <c r="AH1832" s="43">
        <v>673669.16905841778</v>
      </c>
      <c r="AI1832" s="43">
        <v>0</v>
      </c>
      <c r="AJ1832" s="43">
        <v>519307034.88875759</v>
      </c>
      <c r="AK1832" s="43">
        <v>525042579.34199107</v>
      </c>
    </row>
    <row r="1833" spans="3:37" x14ac:dyDescent="0.2">
      <c r="C1833" s="43">
        <v>6.0713628819587871E-4</v>
      </c>
      <c r="D1833" s="43">
        <v>5.8088819473208209E-2</v>
      </c>
      <c r="E1833" s="43">
        <v>6.1320858771927904</v>
      </c>
      <c r="F1833" s="43">
        <v>1.3535807250940504</v>
      </c>
      <c r="H1833" s="43">
        <v>8.8995476298351546E-5</v>
      </c>
      <c r="I1833" s="43">
        <v>8.778169055701765E-2</v>
      </c>
      <c r="J1833" s="43">
        <v>0</v>
      </c>
      <c r="K1833" s="43">
        <v>1</v>
      </c>
      <c r="M1833" s="43">
        <v>7.854367520964467E-3</v>
      </c>
      <c r="N1833" s="43">
        <v>4.6176361191790694E-2</v>
      </c>
      <c r="O1833" s="43">
        <v>0</v>
      </c>
      <c r="P1833" s="43">
        <v>1</v>
      </c>
      <c r="R1833" s="43">
        <v>667.76109777635554</v>
      </c>
      <c r="S1833" s="43">
        <v>147.91569042467742</v>
      </c>
      <c r="T1833" s="43">
        <v>6867.0988366770189</v>
      </c>
      <c r="U1833" s="43">
        <v>7682.7756248780515</v>
      </c>
      <c r="W1833" s="43">
        <v>4094.7683970131438</v>
      </c>
      <c r="X1833" s="43">
        <v>0</v>
      </c>
      <c r="Y1833" s="43">
        <v>0</v>
      </c>
      <c r="Z1833" s="43">
        <v>4094.7683970131438</v>
      </c>
      <c r="AB1833" s="43">
        <v>25.263497486125825</v>
      </c>
      <c r="AC1833" s="43">
        <v>0</v>
      </c>
      <c r="AD1833" s="43">
        <v>0</v>
      </c>
      <c r="AE1833" s="43">
        <v>25.263497486125825</v>
      </c>
      <c r="AG1833" s="43">
        <v>7530279.0821071714</v>
      </c>
      <c r="AH1833" s="43">
        <v>884469.97375483904</v>
      </c>
      <c r="AI1833" s="43">
        <v>0</v>
      </c>
      <c r="AJ1833" s="43">
        <v>106106689.44172846</v>
      </c>
      <c r="AK1833" s="43">
        <v>113636968.52383563</v>
      </c>
    </row>
    <row r="1834" spans="3:37" x14ac:dyDescent="0.2">
      <c r="C1834" s="43">
        <v>6.2353364568901171E-4</v>
      </c>
      <c r="D1834" s="43">
        <v>5.1495331777194647E-2</v>
      </c>
      <c r="E1834" s="43">
        <v>3.253934524872732</v>
      </c>
      <c r="F1834" s="43">
        <v>1.4554464636202922</v>
      </c>
      <c r="H1834" s="43">
        <v>9.7813279301917078E-5</v>
      </c>
      <c r="I1834" s="43">
        <v>9.2854721915610894E-2</v>
      </c>
      <c r="J1834" s="43">
        <v>0</v>
      </c>
      <c r="K1834" s="43">
        <v>1</v>
      </c>
      <c r="M1834" s="43">
        <v>7.8443512898952114E-3</v>
      </c>
      <c r="N1834" s="43">
        <v>4.5318669629010357E-2</v>
      </c>
      <c r="O1834" s="43">
        <v>0</v>
      </c>
      <c r="P1834" s="43">
        <v>1</v>
      </c>
      <c r="R1834" s="43">
        <v>607.95316847169454</v>
      </c>
      <c r="S1834" s="43">
        <v>171.96663209538687</v>
      </c>
      <c r="T1834" s="43">
        <v>6730.9530193915807</v>
      </c>
      <c r="U1834" s="43">
        <v>7510.8728199586621</v>
      </c>
      <c r="W1834" s="43">
        <v>1978.2398043958153</v>
      </c>
      <c r="X1834" s="43">
        <v>0</v>
      </c>
      <c r="Y1834" s="43">
        <v>0</v>
      </c>
      <c r="Z1834" s="43">
        <v>1978.2398043958153</v>
      </c>
      <c r="AB1834" s="43">
        <v>29.627242907108791</v>
      </c>
      <c r="AC1834" s="43">
        <v>0</v>
      </c>
      <c r="AD1834" s="43">
        <v>0</v>
      </c>
      <c r="AE1834" s="43">
        <v>29.627242907108791</v>
      </c>
      <c r="AG1834" s="43">
        <v>3637983.0002839044</v>
      </c>
      <c r="AH1834" s="43">
        <v>427299.79774949612</v>
      </c>
      <c r="AI1834" s="43">
        <v>0</v>
      </c>
      <c r="AJ1834" s="43">
        <v>124434420.20985693</v>
      </c>
      <c r="AK1834" s="43">
        <v>128072403.21014082</v>
      </c>
    </row>
    <row r="1835" spans="3:37" x14ac:dyDescent="0.2">
      <c r="C1835" s="43">
        <v>6.3592261448008891E-4</v>
      </c>
      <c r="D1835" s="43">
        <v>4.981045480555929E-2</v>
      </c>
      <c r="E1835" s="43">
        <v>5.7158687219580893</v>
      </c>
      <c r="F1835" s="43">
        <v>1.794032420176779</v>
      </c>
      <c r="H1835" s="43">
        <v>9.2448892217822376E-5</v>
      </c>
      <c r="I1835" s="43">
        <v>7.3612034746849686E-2</v>
      </c>
      <c r="J1835" s="43">
        <v>0</v>
      </c>
      <c r="K1835" s="43">
        <v>1</v>
      </c>
      <c r="M1835" s="43">
        <v>7.7917986768578484E-3</v>
      </c>
      <c r="N1835" s="43">
        <v>4.4447992338969698E-2</v>
      </c>
      <c r="O1835" s="43">
        <v>0</v>
      </c>
      <c r="P1835" s="43">
        <v>1</v>
      </c>
      <c r="R1835" s="43">
        <v>599.74570907268389</v>
      </c>
      <c r="S1835" s="43">
        <v>128.8525170883037</v>
      </c>
      <c r="T1835" s="43">
        <v>6557.4085826985447</v>
      </c>
      <c r="U1835" s="43">
        <v>7286.0068088595326</v>
      </c>
      <c r="W1835" s="43">
        <v>3428.0677396171295</v>
      </c>
      <c r="X1835" s="43">
        <v>0</v>
      </c>
      <c r="Y1835" s="43">
        <v>0</v>
      </c>
      <c r="Z1835" s="43">
        <v>3428.0677396171295</v>
      </c>
      <c r="AB1835" s="43">
        <v>50.955276444621518</v>
      </c>
      <c r="AC1835" s="43">
        <v>0</v>
      </c>
      <c r="AD1835" s="43">
        <v>0</v>
      </c>
      <c r="AE1835" s="43">
        <v>50.955276444621518</v>
      </c>
      <c r="AG1835" s="43">
        <v>6304216.5731559014</v>
      </c>
      <c r="AH1835" s="43">
        <v>740462.6317573</v>
      </c>
      <c r="AI1835" s="43">
        <v>0</v>
      </c>
      <c r="AJ1835" s="43">
        <v>214012161.06741038</v>
      </c>
      <c r="AK1835" s="43">
        <v>220316377.64056629</v>
      </c>
    </row>
    <row r="1836" spans="3:37" x14ac:dyDescent="0.2">
      <c r="C1836" s="43">
        <v>6.1184250627066561E-4</v>
      </c>
      <c r="D1836" s="43">
        <v>5.2833514381132984E-2</v>
      </c>
      <c r="E1836" s="43">
        <v>3.746781833158086</v>
      </c>
      <c r="F1836" s="43">
        <v>1.5867077148627617</v>
      </c>
      <c r="H1836" s="43">
        <v>8.9462222866984367E-5</v>
      </c>
      <c r="I1836" s="43">
        <v>0.10981037876310062</v>
      </c>
      <c r="J1836" s="43">
        <v>0</v>
      </c>
      <c r="K1836" s="43">
        <v>1</v>
      </c>
      <c r="M1836" s="43">
        <v>7.7802030843993368E-3</v>
      </c>
      <c r="N1836" s="43">
        <v>4.7047895419587427E-2</v>
      </c>
      <c r="O1836" s="43">
        <v>0</v>
      </c>
      <c r="P1836" s="43">
        <v>1</v>
      </c>
      <c r="R1836" s="43">
        <v>612.05650509638701</v>
      </c>
      <c r="S1836" s="43">
        <v>186.00535486408822</v>
      </c>
      <c r="T1836" s="43">
        <v>6930.6426561516328</v>
      </c>
      <c r="U1836" s="43">
        <v>7728.7045161121077</v>
      </c>
      <c r="W1836" s="43">
        <v>2293.2421941613725</v>
      </c>
      <c r="X1836" s="43">
        <v>0</v>
      </c>
      <c r="Y1836" s="43">
        <v>0</v>
      </c>
      <c r="Z1836" s="43">
        <v>2293.2421941613725</v>
      </c>
      <c r="AB1836" s="43">
        <v>38.423515261502878</v>
      </c>
      <c r="AC1836" s="43">
        <v>0</v>
      </c>
      <c r="AD1836" s="43">
        <v>0</v>
      </c>
      <c r="AE1836" s="43">
        <v>38.423515261502878</v>
      </c>
      <c r="AG1836" s="43">
        <v>4217272.3950627642</v>
      </c>
      <c r="AH1836" s="43">
        <v>495340.31393885647</v>
      </c>
      <c r="AI1836" s="43">
        <v>0</v>
      </c>
      <c r="AJ1836" s="43">
        <v>161378764.09831208</v>
      </c>
      <c r="AK1836" s="43">
        <v>165596036.49337485</v>
      </c>
    </row>
    <row r="1837" spans="3:37" x14ac:dyDescent="0.2">
      <c r="C1837" s="43">
        <v>5.9918412874437963E-4</v>
      </c>
      <c r="D1837" s="43">
        <v>4.7517809270837895E-2</v>
      </c>
      <c r="E1837" s="43">
        <v>5.6275639895348926</v>
      </c>
      <c r="F1837" s="43">
        <v>1.5198004458599867</v>
      </c>
      <c r="H1837" s="43">
        <v>1.0061342227163372E-4</v>
      </c>
      <c r="I1837" s="43">
        <v>9.8955858240159802E-2</v>
      </c>
      <c r="J1837" s="43">
        <v>0</v>
      </c>
      <c r="K1837" s="43">
        <v>1</v>
      </c>
      <c r="M1837" s="43">
        <v>7.8235765789690295E-3</v>
      </c>
      <c r="N1837" s="43">
        <v>4.7411530297275739E-2</v>
      </c>
      <c r="O1837" s="43">
        <v>0</v>
      </c>
      <c r="P1837" s="43">
        <v>1</v>
      </c>
      <c r="R1837" s="43">
        <v>539.08727927622954</v>
      </c>
      <c r="S1837" s="43">
        <v>188.51234849762298</v>
      </c>
      <c r="T1837" s="43">
        <v>7023.1457914216408</v>
      </c>
      <c r="U1837" s="43">
        <v>7750.745419195493</v>
      </c>
      <c r="W1837" s="43">
        <v>3033.748160071249</v>
      </c>
      <c r="X1837" s="43">
        <v>0</v>
      </c>
      <c r="Y1837" s="43">
        <v>0</v>
      </c>
      <c r="Z1837" s="43">
        <v>3033.748160071249</v>
      </c>
      <c r="AB1837" s="43">
        <v>29.983305469399752</v>
      </c>
      <c r="AC1837" s="43">
        <v>0</v>
      </c>
      <c r="AD1837" s="43">
        <v>0</v>
      </c>
      <c r="AE1837" s="43">
        <v>29.983305469399752</v>
      </c>
      <c r="AG1837" s="43">
        <v>5579062.8663710272</v>
      </c>
      <c r="AH1837" s="43">
        <v>655289.60257538978</v>
      </c>
      <c r="AI1837" s="43">
        <v>0</v>
      </c>
      <c r="AJ1837" s="43">
        <v>125929882.97147895</v>
      </c>
      <c r="AK1837" s="43">
        <v>131508945.83784997</v>
      </c>
    </row>
    <row r="1838" spans="3:37" x14ac:dyDescent="0.2">
      <c r="C1838" s="43">
        <v>5.8560196431254208E-4</v>
      </c>
      <c r="D1838" s="43">
        <v>4.7627622741007597E-2</v>
      </c>
      <c r="E1838" s="43">
        <v>5.2582663295376575</v>
      </c>
      <c r="F1838" s="43">
        <v>3.8785656660319217</v>
      </c>
      <c r="H1838" s="43">
        <v>9.7076306209253893E-5</v>
      </c>
      <c r="I1838" s="43">
        <v>9.9083641469030273E-2</v>
      </c>
      <c r="J1838" s="43">
        <v>0</v>
      </c>
      <c r="K1838" s="43">
        <v>1</v>
      </c>
      <c r="M1838" s="43">
        <v>7.8486977843392793E-3</v>
      </c>
      <c r="N1838" s="43">
        <v>4.6732147925221623E-2</v>
      </c>
      <c r="O1838" s="43">
        <v>0</v>
      </c>
      <c r="P1838" s="43">
        <v>1</v>
      </c>
      <c r="R1838" s="43">
        <v>528.084964478188</v>
      </c>
      <c r="S1838" s="43">
        <v>182.1199719932427</v>
      </c>
      <c r="T1838" s="43">
        <v>6944.7357022959904</v>
      </c>
      <c r="U1838" s="43">
        <v>7654.9406387674208</v>
      </c>
      <c r="W1838" s="43">
        <v>2776.8113878507456</v>
      </c>
      <c r="X1838" s="43">
        <v>0</v>
      </c>
      <c r="Y1838" s="43">
        <v>0</v>
      </c>
      <c r="Z1838" s="43">
        <v>2776.8113878507456</v>
      </c>
      <c r="AB1838" s="43">
        <v>162.65361548192209</v>
      </c>
      <c r="AC1838" s="43">
        <v>0</v>
      </c>
      <c r="AD1838" s="43">
        <v>0</v>
      </c>
      <c r="AE1838" s="43">
        <v>162.65361548192209</v>
      </c>
      <c r="AG1838" s="43">
        <v>5106556.1422575209</v>
      </c>
      <c r="AH1838" s="43">
        <v>599791.25977576105</v>
      </c>
      <c r="AI1838" s="43">
        <v>0</v>
      </c>
      <c r="AJ1838" s="43">
        <v>683145185.02407277</v>
      </c>
      <c r="AK1838" s="43">
        <v>688251741.16633034</v>
      </c>
    </row>
    <row r="1839" spans="3:37" x14ac:dyDescent="0.2">
      <c r="C1839" s="43">
        <v>6.3096704447385132E-4</v>
      </c>
      <c r="D1839" s="43">
        <v>5.7417937035097011E-2</v>
      </c>
      <c r="E1839" s="43">
        <v>12.670288141271966</v>
      </c>
      <c r="F1839" s="43">
        <v>4.1226214541966533</v>
      </c>
      <c r="H1839" s="43">
        <v>8.713402522949751E-5</v>
      </c>
      <c r="I1839" s="43">
        <v>0.11059344602631027</v>
      </c>
      <c r="J1839" s="43">
        <v>0</v>
      </c>
      <c r="K1839" s="43">
        <v>1</v>
      </c>
      <c r="M1839" s="43">
        <v>7.8730666190948151E-3</v>
      </c>
      <c r="N1839" s="43">
        <v>4.4852296255287881E-2</v>
      </c>
      <c r="O1839" s="43">
        <v>0</v>
      </c>
      <c r="P1839" s="43">
        <v>1</v>
      </c>
      <c r="R1839" s="43">
        <v>685.95659206756204</v>
      </c>
      <c r="S1839" s="43">
        <v>182.45658436952417</v>
      </c>
      <c r="T1839" s="43">
        <v>6686.070954623051</v>
      </c>
      <c r="U1839" s="43">
        <v>7554.4841310601369</v>
      </c>
      <c r="W1839" s="43">
        <v>8691.2676739009621</v>
      </c>
      <c r="X1839" s="43">
        <v>0</v>
      </c>
      <c r="Y1839" s="43">
        <v>0</v>
      </c>
      <c r="Z1839" s="43">
        <v>8691.2676739009621</v>
      </c>
      <c r="AB1839" s="43">
        <v>229.19215650104363</v>
      </c>
      <c r="AC1839" s="43">
        <v>0</v>
      </c>
      <c r="AD1839" s="43">
        <v>0</v>
      </c>
      <c r="AE1839" s="43">
        <v>229.19215650104363</v>
      </c>
      <c r="AG1839" s="43">
        <v>15983241.252303869</v>
      </c>
      <c r="AH1839" s="43">
        <v>1877313.8175626078</v>
      </c>
      <c r="AI1839" s="43">
        <v>0</v>
      </c>
      <c r="AJ1839" s="43">
        <v>962607057.30438328</v>
      </c>
      <c r="AK1839" s="43">
        <v>978590298.55668712</v>
      </c>
    </row>
    <row r="1840" spans="3:37" x14ac:dyDescent="0.2">
      <c r="C1840" s="43">
        <v>6.1703272399771247E-4</v>
      </c>
      <c r="D1840" s="43">
        <v>5.5136997607426519E-2</v>
      </c>
      <c r="E1840" s="43">
        <v>3.9001536559864709</v>
      </c>
      <c r="F1840" s="43">
        <v>5.2369355610367814</v>
      </c>
      <c r="H1840" s="43">
        <v>9.3024273292829918E-5</v>
      </c>
      <c r="I1840" s="43">
        <v>8.5264238763740466E-2</v>
      </c>
      <c r="J1840" s="43">
        <v>0</v>
      </c>
      <c r="K1840" s="43">
        <v>1</v>
      </c>
      <c r="M1840" s="43">
        <v>7.8449605846739167E-3</v>
      </c>
      <c r="N1840" s="43">
        <v>4.6164719238443674E-2</v>
      </c>
      <c r="O1840" s="43">
        <v>0</v>
      </c>
      <c r="P1840" s="43">
        <v>1</v>
      </c>
      <c r="R1840" s="43">
        <v>644.15989680798259</v>
      </c>
      <c r="S1840" s="43">
        <v>150.17774463437763</v>
      </c>
      <c r="T1840" s="43">
        <v>6857.1450671477814</v>
      </c>
      <c r="U1840" s="43">
        <v>7651.4827085901416</v>
      </c>
      <c r="W1840" s="43">
        <v>2512.322576575521</v>
      </c>
      <c r="X1840" s="43">
        <v>0</v>
      </c>
      <c r="Y1840" s="43">
        <v>0</v>
      </c>
      <c r="Z1840" s="43">
        <v>2512.322576575521</v>
      </c>
      <c r="AB1840" s="43">
        <v>292.03124519440917</v>
      </c>
      <c r="AC1840" s="43">
        <v>0</v>
      </c>
      <c r="AD1840" s="43">
        <v>0</v>
      </c>
      <c r="AE1840" s="43">
        <v>292.03124519440917</v>
      </c>
      <c r="AG1840" s="43">
        <v>4620161.2183223832</v>
      </c>
      <c r="AH1840" s="43">
        <v>542661.67654031259</v>
      </c>
      <c r="AI1840" s="43">
        <v>0</v>
      </c>
      <c r="AJ1840" s="43">
        <v>1226531229.8165185</v>
      </c>
      <c r="AK1840" s="43">
        <v>1231151391.0348408</v>
      </c>
    </row>
    <row r="1841" spans="3:37" x14ac:dyDescent="0.2">
      <c r="C1841" s="43">
        <v>5.8951443083219703E-4</v>
      </c>
      <c r="D1841" s="43">
        <v>5.2814707855059435E-2</v>
      </c>
      <c r="E1841" s="43">
        <v>6.142116059991011</v>
      </c>
      <c r="F1841" s="43">
        <v>1.4293388861679099</v>
      </c>
      <c r="H1841" s="43">
        <v>9.3710230489207902E-5</v>
      </c>
      <c r="I1841" s="43">
        <v>9.271104564911431E-2</v>
      </c>
      <c r="J1841" s="43">
        <v>0</v>
      </c>
      <c r="K1841" s="43">
        <v>1</v>
      </c>
      <c r="M1841" s="43">
        <v>7.9074047244725998E-3</v>
      </c>
      <c r="N1841" s="43">
        <v>4.8139837059507307E-2</v>
      </c>
      <c r="O1841" s="43">
        <v>0</v>
      </c>
      <c r="P1841" s="43">
        <v>1</v>
      </c>
      <c r="R1841" s="43">
        <v>589.5107042330493</v>
      </c>
      <c r="S1841" s="43">
        <v>164.49808942866511</v>
      </c>
      <c r="T1841" s="43">
        <v>7207.4386874441161</v>
      </c>
      <c r="U1841" s="43">
        <v>7961.4474811058308</v>
      </c>
      <c r="W1841" s="43">
        <v>3620.8431640064227</v>
      </c>
      <c r="X1841" s="43">
        <v>0</v>
      </c>
      <c r="Y1841" s="43">
        <v>0</v>
      </c>
      <c r="Z1841" s="43">
        <v>3620.8431640064227</v>
      </c>
      <c r="AB1841" s="43">
        <v>27.081685997924104</v>
      </c>
      <c r="AC1841" s="43">
        <v>0</v>
      </c>
      <c r="AD1841" s="43">
        <v>0</v>
      </c>
      <c r="AE1841" s="43">
        <v>27.081685997924104</v>
      </c>
      <c r="AG1841" s="43">
        <v>6658730.5786078116</v>
      </c>
      <c r="AH1841" s="43">
        <v>782102.12342538731</v>
      </c>
      <c r="AI1841" s="43">
        <v>0</v>
      </c>
      <c r="AJ1841" s="43">
        <v>113743081.19128124</v>
      </c>
      <c r="AK1841" s="43">
        <v>120401811.76988906</v>
      </c>
    </row>
    <row r="1842" spans="3:37" x14ac:dyDescent="0.2">
      <c r="C1842" s="43">
        <v>6.0956644522453202E-4</v>
      </c>
      <c r="D1842" s="43">
        <v>6.1793187929665927E-2</v>
      </c>
      <c r="E1842" s="43">
        <v>10.047247205262412</v>
      </c>
      <c r="F1842" s="43">
        <v>3.0504368605337082</v>
      </c>
      <c r="H1842" s="43">
        <v>7.9053856640819861E-5</v>
      </c>
      <c r="I1842" s="43">
        <v>0.10330146207639113</v>
      </c>
      <c r="J1842" s="43">
        <v>0</v>
      </c>
      <c r="K1842" s="43">
        <v>1</v>
      </c>
      <c r="M1842" s="43">
        <v>7.8011184594763321E-3</v>
      </c>
      <c r="N1842" s="43">
        <v>4.6419997527132439E-2</v>
      </c>
      <c r="O1842" s="43">
        <v>0</v>
      </c>
      <c r="P1842" s="43">
        <v>1</v>
      </c>
      <c r="R1842" s="43">
        <v>713.18799864442553</v>
      </c>
      <c r="S1842" s="43">
        <v>154.62221948943906</v>
      </c>
      <c r="T1842" s="43">
        <v>6856.52965098396</v>
      </c>
      <c r="U1842" s="43">
        <v>7724.3398691178245</v>
      </c>
      <c r="W1842" s="43">
        <v>7165.5761262068972</v>
      </c>
      <c r="X1842" s="43">
        <v>0</v>
      </c>
      <c r="Y1842" s="43">
        <v>0</v>
      </c>
      <c r="Z1842" s="43">
        <v>7165.5761262068972</v>
      </c>
      <c r="AB1842" s="43">
        <v>156.47112481745501</v>
      </c>
      <c r="AC1842" s="43">
        <v>0</v>
      </c>
      <c r="AD1842" s="43">
        <v>0</v>
      </c>
      <c r="AE1842" s="43">
        <v>156.47112481745501</v>
      </c>
      <c r="AG1842" s="43">
        <v>13177494.496094484</v>
      </c>
      <c r="AH1842" s="43">
        <v>1547764.4432606897</v>
      </c>
      <c r="AI1842" s="43">
        <v>0</v>
      </c>
      <c r="AJ1842" s="43">
        <v>657178724.23331106</v>
      </c>
      <c r="AK1842" s="43">
        <v>670356218.72940552</v>
      </c>
    </row>
    <row r="1843" spans="3:37" x14ac:dyDescent="0.2">
      <c r="C1843" s="43">
        <v>6.1514483882885163E-4</v>
      </c>
      <c r="D1843" s="43">
        <v>5.5203529809212171E-2</v>
      </c>
      <c r="E1843" s="43">
        <v>6.0837368219130692</v>
      </c>
      <c r="F1843" s="43">
        <v>4.0930516669964554</v>
      </c>
      <c r="H1843" s="43">
        <v>9.2104527811276427E-5</v>
      </c>
      <c r="I1843" s="43">
        <v>0.12976297684829641</v>
      </c>
      <c r="J1843" s="43">
        <v>0</v>
      </c>
      <c r="K1843" s="43">
        <v>1</v>
      </c>
      <c r="M1843" s="43">
        <v>7.8686854436847975E-3</v>
      </c>
      <c r="N1843" s="43">
        <v>4.5200785537990014E-2</v>
      </c>
      <c r="O1843" s="43">
        <v>0</v>
      </c>
      <c r="P1843" s="43">
        <v>1</v>
      </c>
      <c r="R1843" s="43">
        <v>642.9639235126391</v>
      </c>
      <c r="S1843" s="43">
        <v>226.29458048110089</v>
      </c>
      <c r="T1843" s="43">
        <v>6734.2702305405164</v>
      </c>
      <c r="U1843" s="43">
        <v>7603.5287345342567</v>
      </c>
      <c r="W1843" s="43">
        <v>3911.6232966355406</v>
      </c>
      <c r="X1843" s="43">
        <v>0</v>
      </c>
      <c r="Y1843" s="43">
        <v>0</v>
      </c>
      <c r="Z1843" s="43">
        <v>3911.6232966355406</v>
      </c>
      <c r="AB1843" s="43">
        <v>212.79310799201042</v>
      </c>
      <c r="AC1843" s="43">
        <v>0</v>
      </c>
      <c r="AD1843" s="43">
        <v>0</v>
      </c>
      <c r="AE1843" s="43">
        <v>212.79310799201042</v>
      </c>
      <c r="AG1843" s="43">
        <v>7193475.2425127588</v>
      </c>
      <c r="AH1843" s="43">
        <v>844910.63207327679</v>
      </c>
      <c r="AI1843" s="43">
        <v>0</v>
      </c>
      <c r="AJ1843" s="43">
        <v>893731053.5664438</v>
      </c>
      <c r="AK1843" s="43">
        <v>900924528.8089565</v>
      </c>
    </row>
    <row r="1844" spans="3:37" x14ac:dyDescent="0.2">
      <c r="C1844" s="43">
        <v>6.192129740438812E-4</v>
      </c>
      <c r="D1844" s="43">
        <v>5.6855167540329377E-2</v>
      </c>
      <c r="E1844" s="43">
        <v>5.4146347353410391</v>
      </c>
      <c r="F1844" s="43">
        <v>2.8911720560166221</v>
      </c>
      <c r="H1844" s="43">
        <v>8.8724163892884656E-5</v>
      </c>
      <c r="I1844" s="43">
        <v>9.9903373029841896E-2</v>
      </c>
      <c r="J1844" s="43">
        <v>0</v>
      </c>
      <c r="K1844" s="43">
        <v>1</v>
      </c>
      <c r="M1844" s="43">
        <v>7.8474809333724336E-3</v>
      </c>
      <c r="N1844" s="43">
        <v>4.617592929198211E-2</v>
      </c>
      <c r="O1844" s="43">
        <v>0</v>
      </c>
      <c r="P1844" s="43">
        <v>1</v>
      </c>
      <c r="R1844" s="43">
        <v>666.58013007856016</v>
      </c>
      <c r="S1844" s="43">
        <v>167.82800794690002</v>
      </c>
      <c r="T1844" s="43">
        <v>6861.0136974619099</v>
      </c>
      <c r="U1844" s="43">
        <v>7695.4218354873701</v>
      </c>
      <c r="W1844" s="43">
        <v>3609.2879262115202</v>
      </c>
      <c r="X1844" s="43">
        <v>0</v>
      </c>
      <c r="Y1844" s="43">
        <v>0</v>
      </c>
      <c r="Z1844" s="43">
        <v>3609.2879262115202</v>
      </c>
      <c r="AB1844" s="43">
        <v>134.88609551575328</v>
      </c>
      <c r="AC1844" s="43">
        <v>0</v>
      </c>
      <c r="AD1844" s="43">
        <v>0</v>
      </c>
      <c r="AE1844" s="43">
        <v>134.88609551575328</v>
      </c>
      <c r="AG1844" s="43">
        <v>6637480.4963029856</v>
      </c>
      <c r="AH1844" s="43">
        <v>779606.1920616884</v>
      </c>
      <c r="AI1844" s="43">
        <v>0</v>
      </c>
      <c r="AJ1844" s="43">
        <v>566521601.1661638</v>
      </c>
      <c r="AK1844" s="43">
        <v>573159081.66246676</v>
      </c>
    </row>
    <row r="1845" spans="3:37" x14ac:dyDescent="0.2">
      <c r="C1845" s="43">
        <v>6.1381866648191341E-4</v>
      </c>
      <c r="D1845" s="43">
        <v>4.7689788774182791E-2</v>
      </c>
      <c r="E1845" s="43">
        <v>5.4828171056819501</v>
      </c>
      <c r="F1845" s="43">
        <v>1.6171032406583312</v>
      </c>
      <c r="H1845" s="43">
        <v>8.4498328652410723E-5</v>
      </c>
      <c r="I1845" s="43">
        <v>9.4931697429769285E-2</v>
      </c>
      <c r="J1845" s="43">
        <v>0</v>
      </c>
      <c r="K1845" s="43">
        <v>1</v>
      </c>
      <c r="M1845" s="43">
        <v>7.8579858589327145E-3</v>
      </c>
      <c r="N1845" s="43">
        <v>4.5289085436707628E-2</v>
      </c>
      <c r="O1845" s="43">
        <v>0</v>
      </c>
      <c r="P1845" s="43">
        <v>1</v>
      </c>
      <c r="R1845" s="43">
        <v>554.25275820497563</v>
      </c>
      <c r="S1845" s="43">
        <v>151.8804020053345</v>
      </c>
      <c r="T1845" s="43">
        <v>6738.2507200541449</v>
      </c>
      <c r="U1845" s="43">
        <v>7444.383880264455</v>
      </c>
      <c r="W1845" s="43">
        <v>3038.8665035576423</v>
      </c>
      <c r="X1845" s="43">
        <v>0</v>
      </c>
      <c r="Y1845" s="43">
        <v>0</v>
      </c>
      <c r="Z1845" s="43">
        <v>3038.8665035576423</v>
      </c>
      <c r="AB1845" s="43">
        <v>36.597335535835647</v>
      </c>
      <c r="AC1845" s="43">
        <v>0</v>
      </c>
      <c r="AD1845" s="43">
        <v>0</v>
      </c>
      <c r="AE1845" s="43">
        <v>36.597335535835647</v>
      </c>
      <c r="AG1845" s="43">
        <v>5588475.5000425046</v>
      </c>
      <c r="AH1845" s="43">
        <v>656395.16476845078</v>
      </c>
      <c r="AI1845" s="43">
        <v>0</v>
      </c>
      <c r="AJ1845" s="43">
        <v>153708809.25050971</v>
      </c>
      <c r="AK1845" s="43">
        <v>159297284.75055221</v>
      </c>
    </row>
    <row r="1846" spans="3:37" x14ac:dyDescent="0.2">
      <c r="C1846" s="43">
        <v>6.1140625040012608E-4</v>
      </c>
      <c r="D1846" s="43">
        <v>5.3153605867611566E-2</v>
      </c>
      <c r="E1846" s="43">
        <v>1.7700747149209775</v>
      </c>
      <c r="F1846" s="43">
        <v>3.695521469636327</v>
      </c>
      <c r="H1846" s="43">
        <v>8.8069749953904668E-5</v>
      </c>
      <c r="I1846" s="43">
        <v>0.12197450218970085</v>
      </c>
      <c r="J1846" s="43">
        <v>0</v>
      </c>
      <c r="K1846" s="43">
        <v>1</v>
      </c>
      <c r="M1846" s="43">
        <v>7.8585645585360631E-3</v>
      </c>
      <c r="N1846" s="43">
        <v>4.5750945663661002E-2</v>
      </c>
      <c r="O1846" s="43">
        <v>0</v>
      </c>
      <c r="P1846" s="43">
        <v>1</v>
      </c>
      <c r="R1846" s="43">
        <v>615.32559282380976</v>
      </c>
      <c r="S1846" s="43">
        <v>203.39402484541256</v>
      </c>
      <c r="T1846" s="43">
        <v>6807.4690159597658</v>
      </c>
      <c r="U1846" s="43">
        <v>7626.1886336289881</v>
      </c>
      <c r="W1846" s="43">
        <v>1089.1722733011866</v>
      </c>
      <c r="X1846" s="43">
        <v>0</v>
      </c>
      <c r="Y1846" s="43">
        <v>0</v>
      </c>
      <c r="Z1846" s="43">
        <v>1089.1722733011866</v>
      </c>
      <c r="AB1846" s="43">
        <v>177.47269805124094</v>
      </c>
      <c r="AC1846" s="43">
        <v>0</v>
      </c>
      <c r="AD1846" s="43">
        <v>0</v>
      </c>
      <c r="AE1846" s="43">
        <v>177.47269805124094</v>
      </c>
      <c r="AG1846" s="43">
        <v>2002987.8106008822</v>
      </c>
      <c r="AH1846" s="43">
        <v>235261.21103305632</v>
      </c>
      <c r="AI1846" s="43">
        <v>0</v>
      </c>
      <c r="AJ1846" s="43">
        <v>745385331.81521189</v>
      </c>
      <c r="AK1846" s="43">
        <v>747388319.62581277</v>
      </c>
    </row>
    <row r="1847" spans="3:37" x14ac:dyDescent="0.2">
      <c r="C1847" s="43">
        <v>6.130639593076026E-4</v>
      </c>
      <c r="D1847" s="43">
        <v>4.6473988998556946E-2</v>
      </c>
      <c r="E1847" s="43">
        <v>2.2148173850794359</v>
      </c>
      <c r="F1847" s="43">
        <v>2.5409038299004552</v>
      </c>
      <c r="H1847" s="43">
        <v>9.6016551083599744E-5</v>
      </c>
      <c r="I1847" s="43">
        <v>0.11799105892305073</v>
      </c>
      <c r="J1847" s="43">
        <v>0</v>
      </c>
      <c r="K1847" s="43">
        <v>1</v>
      </c>
      <c r="M1847" s="43">
        <v>7.8218082359510013E-3</v>
      </c>
      <c r="N1847" s="43">
        <v>4.4748135166436949E-2</v>
      </c>
      <c r="O1847" s="43">
        <v>0</v>
      </c>
      <c r="P1847" s="43">
        <v>1</v>
      </c>
      <c r="R1847" s="43">
        <v>539.45858547697435</v>
      </c>
      <c r="S1847" s="43">
        <v>214.5050759539609</v>
      </c>
      <c r="T1847" s="43">
        <v>6627.1145636529909</v>
      </c>
      <c r="U1847" s="43">
        <v>7381.0782250839256</v>
      </c>
      <c r="W1847" s="43">
        <v>1194.8022536447636</v>
      </c>
      <c r="X1847" s="43">
        <v>0</v>
      </c>
      <c r="Y1847" s="43">
        <v>0</v>
      </c>
      <c r="Z1847" s="43">
        <v>1194.8022536447636</v>
      </c>
      <c r="AB1847" s="43">
        <v>88.944156646454246</v>
      </c>
      <c r="AC1847" s="43">
        <v>0</v>
      </c>
      <c r="AD1847" s="43">
        <v>0</v>
      </c>
      <c r="AE1847" s="43">
        <v>88.944156646454246</v>
      </c>
      <c r="AG1847" s="43">
        <v>2197241.3444527201</v>
      </c>
      <c r="AH1847" s="43">
        <v>258077.28678726894</v>
      </c>
      <c r="AI1847" s="43">
        <v>0</v>
      </c>
      <c r="AJ1847" s="43">
        <v>373565457.91510785</v>
      </c>
      <c r="AK1847" s="43">
        <v>375762699.25956059</v>
      </c>
    </row>
    <row r="1848" spans="3:37" x14ac:dyDescent="0.2">
      <c r="C1848" s="43">
        <v>6.4726903455969431E-4</v>
      </c>
      <c r="D1848" s="43">
        <v>6.1857183232556956E-2</v>
      </c>
      <c r="E1848" s="43">
        <v>5.4477211689907374</v>
      </c>
      <c r="F1848" s="43">
        <v>4.0596260358771339</v>
      </c>
      <c r="H1848" s="43">
        <v>8.9975180001755639E-5</v>
      </c>
      <c r="I1848" s="43">
        <v>7.6857767275551409E-2</v>
      </c>
      <c r="J1848" s="43">
        <v>0</v>
      </c>
      <c r="K1848" s="43">
        <v>1</v>
      </c>
      <c r="M1848" s="43">
        <v>7.8974168636621878E-3</v>
      </c>
      <c r="N1848" s="43">
        <v>4.6056891825085655E-2</v>
      </c>
      <c r="O1848" s="43">
        <v>0</v>
      </c>
      <c r="P1848" s="43">
        <v>1</v>
      </c>
      <c r="R1848" s="43">
        <v>758.08402236694542</v>
      </c>
      <c r="S1848" s="43">
        <v>130.9341282224849</v>
      </c>
      <c r="T1848" s="43">
        <v>6886.872798262274</v>
      </c>
      <c r="U1848" s="43">
        <v>7775.8909488517047</v>
      </c>
      <c r="W1848" s="43">
        <v>4129.8303765220562</v>
      </c>
      <c r="X1848" s="43">
        <v>0</v>
      </c>
      <c r="Y1848" s="43">
        <v>0</v>
      </c>
      <c r="Z1848" s="43">
        <v>4129.8303765220562</v>
      </c>
      <c r="AB1848" s="43">
        <v>248.18153650715158</v>
      </c>
      <c r="AC1848" s="43">
        <v>0</v>
      </c>
      <c r="AD1848" s="43">
        <v>0</v>
      </c>
      <c r="AE1848" s="43">
        <v>248.18153650715158</v>
      </c>
      <c r="AG1848" s="43">
        <v>7594758.0624240618</v>
      </c>
      <c r="AH1848" s="43">
        <v>892043.36132876412</v>
      </c>
      <c r="AI1848" s="43">
        <v>0</v>
      </c>
      <c r="AJ1848" s="43">
        <v>1042362453.3300366</v>
      </c>
      <c r="AK1848" s="43">
        <v>1049957211.3924607</v>
      </c>
    </row>
    <row r="1849" spans="3:37" x14ac:dyDescent="0.2">
      <c r="C1849" s="43">
        <v>6.2020853385835739E-4</v>
      </c>
      <c r="D1849" s="43">
        <v>5.3935895333093842E-2</v>
      </c>
      <c r="E1849" s="43">
        <v>5.1644894203480742</v>
      </c>
      <c r="F1849" s="43">
        <v>4.0867209025355207</v>
      </c>
      <c r="H1849" s="43">
        <v>8.3961854890975777E-5</v>
      </c>
      <c r="I1849" s="43">
        <v>8.9138434115355908E-2</v>
      </c>
      <c r="J1849" s="43">
        <v>0</v>
      </c>
      <c r="K1849" s="43">
        <v>1</v>
      </c>
      <c r="M1849" s="43">
        <v>7.7647500504056353E-3</v>
      </c>
      <c r="N1849" s="43">
        <v>4.7535784840866069E-2</v>
      </c>
      <c r="O1849" s="43">
        <v>0</v>
      </c>
      <c r="P1849" s="43">
        <v>1</v>
      </c>
      <c r="R1849" s="43">
        <v>633.37074960122936</v>
      </c>
      <c r="S1849" s="43">
        <v>141.70637807179747</v>
      </c>
      <c r="T1849" s="43">
        <v>6988.6054368537525</v>
      </c>
      <c r="U1849" s="43">
        <v>7763.6825645267791</v>
      </c>
      <c r="W1849" s="43">
        <v>3271.0365354734781</v>
      </c>
      <c r="X1849" s="43">
        <v>0</v>
      </c>
      <c r="Y1849" s="43">
        <v>0</v>
      </c>
      <c r="Z1849" s="43">
        <v>3271.0365354734781</v>
      </c>
      <c r="AB1849" s="43">
        <v>209.18914430781155</v>
      </c>
      <c r="AC1849" s="43">
        <v>0</v>
      </c>
      <c r="AD1849" s="43">
        <v>0</v>
      </c>
      <c r="AE1849" s="43">
        <v>209.18914430781155</v>
      </c>
      <c r="AG1849" s="43">
        <v>6015436.1887357263</v>
      </c>
      <c r="AH1849" s="43">
        <v>706543.89166227123</v>
      </c>
      <c r="AI1849" s="43">
        <v>0</v>
      </c>
      <c r="AJ1849" s="43">
        <v>878594406.09280849</v>
      </c>
      <c r="AK1849" s="43">
        <v>884609842.28154421</v>
      </c>
    </row>
    <row r="1850" spans="3:37" x14ac:dyDescent="0.2">
      <c r="C1850" s="43">
        <v>5.9354076049844247E-4</v>
      </c>
      <c r="D1850" s="43">
        <v>5.3117826468788744E-2</v>
      </c>
      <c r="E1850" s="43">
        <v>9.4482216068105629</v>
      </c>
      <c r="F1850" s="43">
        <v>3.5829205634211907</v>
      </c>
      <c r="H1850" s="43">
        <v>9.0875438936488528E-5</v>
      </c>
      <c r="I1850" s="43">
        <v>0.12361846454388781</v>
      </c>
      <c r="J1850" s="43">
        <v>0</v>
      </c>
      <c r="K1850" s="43">
        <v>1</v>
      </c>
      <c r="M1850" s="43">
        <v>7.8275976910495201E-3</v>
      </c>
      <c r="N1850" s="43">
        <v>4.4298471738609208E-2</v>
      </c>
      <c r="O1850" s="43">
        <v>0</v>
      </c>
      <c r="P1850" s="43">
        <v>1</v>
      </c>
      <c r="R1850" s="43">
        <v>596.94348597006581</v>
      </c>
      <c r="S1850" s="43">
        <v>212.70232606860912</v>
      </c>
      <c r="T1850" s="43">
        <v>6565.3761462685588</v>
      </c>
      <c r="U1850" s="43">
        <v>7375.0219583072339</v>
      </c>
      <c r="W1850" s="43">
        <v>5640.0543421871935</v>
      </c>
      <c r="X1850" s="43">
        <v>0</v>
      </c>
      <c r="Y1850" s="43">
        <v>0</v>
      </c>
      <c r="Z1850" s="43">
        <v>5640.0543421871935</v>
      </c>
      <c r="AB1850" s="43">
        <v>164.9787637470281</v>
      </c>
      <c r="AC1850" s="43">
        <v>0</v>
      </c>
      <c r="AD1850" s="43">
        <v>0</v>
      </c>
      <c r="AE1850" s="43">
        <v>164.9787637470281</v>
      </c>
      <c r="AG1850" s="43">
        <v>10372059.935282249</v>
      </c>
      <c r="AH1850" s="43">
        <v>1218251.7379124337</v>
      </c>
      <c r="AI1850" s="43">
        <v>0</v>
      </c>
      <c r="AJ1850" s="43">
        <v>692910807.73751795</v>
      </c>
      <c r="AK1850" s="43">
        <v>703282867.67280018</v>
      </c>
    </row>
    <row r="1851" spans="3:37" x14ac:dyDescent="0.2">
      <c r="C1851" s="43">
        <v>6.2485612477403141E-4</v>
      </c>
      <c r="D1851" s="43">
        <v>5.6311121194181135E-2</v>
      </c>
      <c r="E1851" s="43">
        <v>4.1409063971411628</v>
      </c>
      <c r="F1851" s="43">
        <v>1.9967440989154255</v>
      </c>
      <c r="H1851" s="43">
        <v>8.5452477041453873E-5</v>
      </c>
      <c r="I1851" s="43">
        <v>9.5714441340519707E-2</v>
      </c>
      <c r="J1851" s="43">
        <v>0</v>
      </c>
      <c r="K1851" s="43">
        <v>1</v>
      </c>
      <c r="M1851" s="43">
        <v>7.7250702842034122E-3</v>
      </c>
      <c r="N1851" s="43">
        <v>4.4411623262798669E-2</v>
      </c>
      <c r="O1851" s="43">
        <v>0</v>
      </c>
      <c r="P1851" s="43">
        <v>1</v>
      </c>
      <c r="R1851" s="43">
        <v>666.21833141836919</v>
      </c>
      <c r="S1851" s="43">
        <v>154.86186953986223</v>
      </c>
      <c r="T1851" s="43">
        <v>6495.9318395376922</v>
      </c>
      <c r="U1851" s="43">
        <v>7317.0120404959234</v>
      </c>
      <c r="W1851" s="43">
        <v>2758.7477504630365</v>
      </c>
      <c r="X1851" s="43">
        <v>0</v>
      </c>
      <c r="Y1851" s="43">
        <v>0</v>
      </c>
      <c r="Z1851" s="43">
        <v>2758.7477504630365</v>
      </c>
      <c r="AB1851" s="43">
        <v>71.053263376067846</v>
      </c>
      <c r="AC1851" s="43">
        <v>0</v>
      </c>
      <c r="AD1851" s="43">
        <v>0</v>
      </c>
      <c r="AE1851" s="43">
        <v>71.053263376067846</v>
      </c>
      <c r="AG1851" s="43">
        <v>5073337.1131015243</v>
      </c>
      <c r="AH1851" s="43">
        <v>595889.51410001586</v>
      </c>
      <c r="AI1851" s="43">
        <v>0</v>
      </c>
      <c r="AJ1851" s="43">
        <v>298423706.17948496</v>
      </c>
      <c r="AK1851" s="43">
        <v>303497043.29258651</v>
      </c>
    </row>
    <row r="1852" spans="3:37" x14ac:dyDescent="0.2">
      <c r="C1852" s="43">
        <v>6.2127176046811172E-4</v>
      </c>
      <c r="D1852" s="43">
        <v>5.6293057552663228E-2</v>
      </c>
      <c r="E1852" s="43">
        <v>5.0616235775566949</v>
      </c>
      <c r="F1852" s="43">
        <v>2.7710582088674918</v>
      </c>
      <c r="H1852" s="43">
        <v>9.044729985696609E-5</v>
      </c>
      <c r="I1852" s="43">
        <v>9.8785479231991102E-2</v>
      </c>
      <c r="J1852" s="43">
        <v>0</v>
      </c>
      <c r="K1852" s="43">
        <v>1</v>
      </c>
      <c r="M1852" s="43">
        <v>7.7920506261087074E-3</v>
      </c>
      <c r="N1852" s="43">
        <v>4.7367553998412637E-2</v>
      </c>
      <c r="O1852" s="43">
        <v>0</v>
      </c>
      <c r="P1852" s="43">
        <v>1</v>
      </c>
      <c r="R1852" s="43">
        <v>662.1842154497607</v>
      </c>
      <c r="S1852" s="43">
        <v>169.17301529972366</v>
      </c>
      <c r="T1852" s="43">
        <v>6988.3572320206376</v>
      </c>
      <c r="U1852" s="43">
        <v>7819.7144627701218</v>
      </c>
      <c r="W1852" s="43">
        <v>3351.7272376063911</v>
      </c>
      <c r="X1852" s="43">
        <v>0</v>
      </c>
      <c r="Y1852" s="43">
        <v>0</v>
      </c>
      <c r="Z1852" s="43">
        <v>3351.7272376063911</v>
      </c>
      <c r="AB1852" s="43">
        <v>125.48604658936128</v>
      </c>
      <c r="AC1852" s="43">
        <v>0</v>
      </c>
      <c r="AD1852" s="43">
        <v>0</v>
      </c>
      <c r="AE1852" s="43">
        <v>125.48604658936128</v>
      </c>
      <c r="AG1852" s="43">
        <v>6163826.3899581535</v>
      </c>
      <c r="AH1852" s="43">
        <v>723973.08332298044</v>
      </c>
      <c r="AI1852" s="43">
        <v>0</v>
      </c>
      <c r="AJ1852" s="43">
        <v>527041395.67531735</v>
      </c>
      <c r="AK1852" s="43">
        <v>533205222.06527549</v>
      </c>
    </row>
    <row r="1853" spans="3:37" x14ac:dyDescent="0.2">
      <c r="C1853" s="43">
        <v>6.1082001133372366E-4</v>
      </c>
      <c r="D1853" s="43">
        <v>5.28711784618641E-2</v>
      </c>
      <c r="E1853" s="43">
        <v>8.2775316131613046</v>
      </c>
      <c r="F1853" s="43">
        <v>2.6089853875766678</v>
      </c>
      <c r="H1853" s="43">
        <v>9.1822411312336705E-5</v>
      </c>
      <c r="I1853" s="43">
        <v>5.4758874332897577E-2</v>
      </c>
      <c r="J1853" s="43">
        <v>0</v>
      </c>
      <c r="K1853" s="43">
        <v>1</v>
      </c>
      <c r="M1853" s="43">
        <v>7.9381898269018647E-3</v>
      </c>
      <c r="N1853" s="43">
        <v>4.6761591365530708E-2</v>
      </c>
      <c r="O1853" s="43">
        <v>0</v>
      </c>
      <c r="P1853" s="43">
        <v>1</v>
      </c>
      <c r="R1853" s="43">
        <v>611.46924764615801</v>
      </c>
      <c r="S1853" s="43">
        <v>95.201891693709968</v>
      </c>
      <c r="T1853" s="43">
        <v>7028.3460308190997</v>
      </c>
      <c r="U1853" s="43">
        <v>7735.0171701589679</v>
      </c>
      <c r="W1853" s="43">
        <v>5061.4560278670315</v>
      </c>
      <c r="X1853" s="43">
        <v>0</v>
      </c>
      <c r="Y1853" s="43">
        <v>0</v>
      </c>
      <c r="Z1853" s="43">
        <v>5061.4560278670315</v>
      </c>
      <c r="AB1853" s="43">
        <v>105.27142403242289</v>
      </c>
      <c r="AC1853" s="43">
        <v>0</v>
      </c>
      <c r="AD1853" s="43">
        <v>0</v>
      </c>
      <c r="AE1853" s="43">
        <v>105.27142403242289</v>
      </c>
      <c r="AG1853" s="43">
        <v>9308017.6352474708</v>
      </c>
      <c r="AH1853" s="43">
        <v>1093274.5020192787</v>
      </c>
      <c r="AI1853" s="43">
        <v>0</v>
      </c>
      <c r="AJ1853" s="43">
        <v>442139980.93617612</v>
      </c>
      <c r="AK1853" s="43">
        <v>451447998.57142359</v>
      </c>
    </row>
    <row r="1854" spans="3:37" x14ac:dyDescent="0.2">
      <c r="C1854" s="43">
        <v>5.9754559792469185E-4</v>
      </c>
      <c r="D1854" s="43">
        <v>6.2685759539031327E-2</v>
      </c>
      <c r="E1854" s="43">
        <v>6.1818869282339515</v>
      </c>
      <c r="F1854" s="43">
        <v>4.3085888806411559</v>
      </c>
      <c r="H1854" s="43">
        <v>8.5780539507406667E-5</v>
      </c>
      <c r="I1854" s="43">
        <v>0.11470777885251993</v>
      </c>
      <c r="J1854" s="43">
        <v>0</v>
      </c>
      <c r="K1854" s="43">
        <v>1</v>
      </c>
      <c r="M1854" s="43">
        <v>7.8188881039624996E-3</v>
      </c>
      <c r="N1854" s="43">
        <v>4.5396987544511096E-2</v>
      </c>
      <c r="O1854" s="43">
        <v>0</v>
      </c>
      <c r="P1854" s="43">
        <v>1</v>
      </c>
      <c r="R1854" s="43">
        <v>709.22219205926717</v>
      </c>
      <c r="S1854" s="43">
        <v>186.30478807736969</v>
      </c>
      <c r="T1854" s="43">
        <v>6720.6983897354648</v>
      </c>
      <c r="U1854" s="43">
        <v>7616.2253698721015</v>
      </c>
      <c r="W1854" s="43">
        <v>4384.3313983046128</v>
      </c>
      <c r="X1854" s="43">
        <v>0</v>
      </c>
      <c r="Y1854" s="43">
        <v>0</v>
      </c>
      <c r="Z1854" s="43">
        <v>4384.3313983046128</v>
      </c>
      <c r="AB1854" s="43">
        <v>251.0781384649824</v>
      </c>
      <c r="AC1854" s="43">
        <v>0</v>
      </c>
      <c r="AD1854" s="43">
        <v>0</v>
      </c>
      <c r="AE1854" s="43">
        <v>251.0781384649824</v>
      </c>
      <c r="AG1854" s="43">
        <v>8062785.4414821826</v>
      </c>
      <c r="AH1854" s="43">
        <v>947015.58203379635</v>
      </c>
      <c r="AI1854" s="43">
        <v>0</v>
      </c>
      <c r="AJ1854" s="43">
        <v>1054528181.5529261</v>
      </c>
      <c r="AK1854" s="43">
        <v>1062590966.9944082</v>
      </c>
    </row>
    <row r="1855" spans="3:37" x14ac:dyDescent="0.2">
      <c r="C1855" s="43">
        <v>6.2145075467634481E-4</v>
      </c>
      <c r="D1855" s="43">
        <v>4.8783474684698666E-2</v>
      </c>
      <c r="E1855" s="43">
        <v>4.8568395307294789</v>
      </c>
      <c r="F1855" s="43">
        <v>1.7680920668814539</v>
      </c>
      <c r="H1855" s="43">
        <v>9.4989877383544474E-5</v>
      </c>
      <c r="I1855" s="43">
        <v>7.7095687740143456E-2</v>
      </c>
      <c r="J1855" s="43">
        <v>0</v>
      </c>
      <c r="K1855" s="43">
        <v>1</v>
      </c>
      <c r="M1855" s="43">
        <v>7.8903564540684368E-3</v>
      </c>
      <c r="N1855" s="43">
        <v>4.2395383195364518E-2</v>
      </c>
      <c r="O1855" s="43">
        <v>0</v>
      </c>
      <c r="P1855" s="43">
        <v>1</v>
      </c>
      <c r="R1855" s="43">
        <v>574.01312521980287</v>
      </c>
      <c r="S1855" s="43">
        <v>138.65955012442333</v>
      </c>
      <c r="T1855" s="43">
        <v>6333.7010537091255</v>
      </c>
      <c r="U1855" s="43">
        <v>7046.3737290533518</v>
      </c>
      <c r="W1855" s="43">
        <v>2787.889637725109</v>
      </c>
      <c r="X1855" s="43">
        <v>0</v>
      </c>
      <c r="Y1855" s="43">
        <v>0</v>
      </c>
      <c r="Z1855" s="43">
        <v>2787.889637725109</v>
      </c>
      <c r="AB1855" s="43">
        <v>47.175757271086248</v>
      </c>
      <c r="AC1855" s="43">
        <v>0</v>
      </c>
      <c r="AD1855" s="43">
        <v>0</v>
      </c>
      <c r="AE1855" s="43">
        <v>47.175757271086248</v>
      </c>
      <c r="AG1855" s="43">
        <v>5126929.0437764758</v>
      </c>
      <c r="AH1855" s="43">
        <v>602184.16174862359</v>
      </c>
      <c r="AI1855" s="43">
        <v>0</v>
      </c>
      <c r="AJ1855" s="43">
        <v>198138180.53856224</v>
      </c>
      <c r="AK1855" s="43">
        <v>203265109.58233872</v>
      </c>
    </row>
    <row r="1856" spans="3:37" x14ac:dyDescent="0.2">
      <c r="C1856" s="43">
        <v>6.1827122778990162E-4</v>
      </c>
      <c r="D1856" s="43">
        <v>5.9141924817021518E-2</v>
      </c>
      <c r="E1856" s="43">
        <v>2.8053115736260854</v>
      </c>
      <c r="F1856" s="43">
        <v>2.6579046605388261</v>
      </c>
      <c r="H1856" s="43">
        <v>9.0173846360452892E-5</v>
      </c>
      <c r="I1856" s="43">
        <v>0.12322034579515595</v>
      </c>
      <c r="J1856" s="43">
        <v>0</v>
      </c>
      <c r="K1856" s="43">
        <v>1</v>
      </c>
      <c r="M1856" s="43">
        <v>7.8019546474467722E-3</v>
      </c>
      <c r="N1856" s="43">
        <v>4.5575251469473978E-2</v>
      </c>
      <c r="O1856" s="43">
        <v>0</v>
      </c>
      <c r="P1856" s="43">
        <v>1</v>
      </c>
      <c r="R1856" s="43">
        <v>692.33591940802955</v>
      </c>
      <c r="S1856" s="43">
        <v>210.38045540707699</v>
      </c>
      <c r="T1856" s="43">
        <v>6732.476836234825</v>
      </c>
      <c r="U1856" s="43">
        <v>7635.1932110499311</v>
      </c>
      <c r="W1856" s="43">
        <v>1942.2179675524021</v>
      </c>
      <c r="X1856" s="43">
        <v>0</v>
      </c>
      <c r="Y1856" s="43">
        <v>0</v>
      </c>
      <c r="Z1856" s="43">
        <v>1942.2179675524021</v>
      </c>
      <c r="AB1856" s="43">
        <v>122.81748337661558</v>
      </c>
      <c r="AC1856" s="43">
        <v>0</v>
      </c>
      <c r="AD1856" s="43">
        <v>0</v>
      </c>
      <c r="AE1856" s="43">
        <v>122.81748337661558</v>
      </c>
      <c r="AG1856" s="43">
        <v>3571738.8423288674</v>
      </c>
      <c r="AH1856" s="43">
        <v>419519.08099131886</v>
      </c>
      <c r="AI1856" s="43">
        <v>0</v>
      </c>
      <c r="AJ1856" s="43">
        <v>515833430.18178546</v>
      </c>
      <c r="AK1856" s="43">
        <v>519405169.02411431</v>
      </c>
    </row>
    <row r="1857" spans="3:37" x14ac:dyDescent="0.2">
      <c r="C1857" s="43">
        <v>5.94914203694986E-4</v>
      </c>
      <c r="D1857" s="43">
        <v>4.7633286217251658E-2</v>
      </c>
      <c r="E1857" s="43">
        <v>11.074277185754124</v>
      </c>
      <c r="F1857" s="43">
        <v>3.2308400592051241</v>
      </c>
      <c r="H1857" s="43">
        <v>9.0332643086332709E-5</v>
      </c>
      <c r="I1857" s="43">
        <v>0.11078320075971049</v>
      </c>
      <c r="J1857" s="43">
        <v>0</v>
      </c>
      <c r="K1857" s="43">
        <v>1</v>
      </c>
      <c r="M1857" s="43">
        <v>7.8813780654833909E-3</v>
      </c>
      <c r="N1857" s="43">
        <v>4.8494407798527539E-2</v>
      </c>
      <c r="O1857" s="43">
        <v>0</v>
      </c>
      <c r="P1857" s="43">
        <v>1</v>
      </c>
      <c r="R1857" s="43">
        <v>536.54636282332626</v>
      </c>
      <c r="S1857" s="43">
        <v>189.4789629535245</v>
      </c>
      <c r="T1857" s="43">
        <v>7236.6270942296651</v>
      </c>
      <c r="U1857" s="43">
        <v>7962.652420006516</v>
      </c>
      <c r="W1857" s="43">
        <v>5941.8631449137165</v>
      </c>
      <c r="X1857" s="43">
        <v>0</v>
      </c>
      <c r="Y1857" s="43">
        <v>0</v>
      </c>
      <c r="Z1857" s="43">
        <v>5941.8631449137165</v>
      </c>
      <c r="AB1857" s="43">
        <v>128.07355581935789</v>
      </c>
      <c r="AC1857" s="43">
        <v>0</v>
      </c>
      <c r="AD1857" s="43">
        <v>0</v>
      </c>
      <c r="AE1857" s="43">
        <v>128.07355581935789</v>
      </c>
      <c r="AG1857" s="43">
        <v>10927086.323496325</v>
      </c>
      <c r="AH1857" s="43">
        <v>1283442.4393013627</v>
      </c>
      <c r="AI1857" s="43">
        <v>0</v>
      </c>
      <c r="AJ1857" s="43">
        <v>537908934.44130313</v>
      </c>
      <c r="AK1857" s="43">
        <v>548836020.76479948</v>
      </c>
    </row>
    <row r="1858" spans="3:37" x14ac:dyDescent="0.2">
      <c r="C1858" s="43">
        <v>6.3161445889836632E-4</v>
      </c>
      <c r="D1858" s="43">
        <v>5.6285356077723669E-2</v>
      </c>
      <c r="E1858" s="43">
        <v>4.7878996707212416</v>
      </c>
      <c r="F1858" s="43">
        <v>6.156717216464374</v>
      </c>
      <c r="H1858" s="43">
        <v>8.8888588610418009E-5</v>
      </c>
      <c r="I1858" s="43">
        <v>0.10392624794870098</v>
      </c>
      <c r="J1858" s="43">
        <v>0</v>
      </c>
      <c r="K1858" s="43">
        <v>1</v>
      </c>
      <c r="M1858" s="43">
        <v>7.82959839054727E-3</v>
      </c>
      <c r="N1858" s="43">
        <v>4.6030817141641145E-2</v>
      </c>
      <c r="O1858" s="43">
        <v>0</v>
      </c>
      <c r="P1858" s="43">
        <v>1</v>
      </c>
      <c r="R1858" s="43">
        <v>673.11590718401931</v>
      </c>
      <c r="S1858" s="43">
        <v>174.90959390000862</v>
      </c>
      <c r="T1858" s="43">
        <v>6823.8668387683019</v>
      </c>
      <c r="U1858" s="43">
        <v>7671.8923398523302</v>
      </c>
      <c r="W1858" s="43">
        <v>3222.8114303635957</v>
      </c>
      <c r="X1858" s="43">
        <v>0</v>
      </c>
      <c r="Y1858" s="43">
        <v>0</v>
      </c>
      <c r="Z1858" s="43">
        <v>3222.8114303635957</v>
      </c>
      <c r="AB1858" s="43">
        <v>371.40431743594991</v>
      </c>
      <c r="AC1858" s="43">
        <v>0</v>
      </c>
      <c r="AD1858" s="43">
        <v>0</v>
      </c>
      <c r="AE1858" s="43">
        <v>371.40431743594991</v>
      </c>
      <c r="AG1858" s="43">
        <v>5926750.2204386527</v>
      </c>
      <c r="AH1858" s="43">
        <v>696127.26895853668</v>
      </c>
      <c r="AI1858" s="43">
        <v>0</v>
      </c>
      <c r="AJ1858" s="43">
        <v>1559898133.2309897</v>
      </c>
      <c r="AK1858" s="43">
        <v>1565824883.4514284</v>
      </c>
    </row>
    <row r="1859" spans="3:37" x14ac:dyDescent="0.2">
      <c r="C1859" s="43">
        <v>6.0671042899296973E-4</v>
      </c>
      <c r="D1859" s="43">
        <v>5.884507598444344E-2</v>
      </c>
      <c r="E1859" s="43">
        <v>4.1951771641039972</v>
      </c>
      <c r="F1859" s="43">
        <v>3.0027394583012823</v>
      </c>
      <c r="H1859" s="43">
        <v>8.9950463144750081E-5</v>
      </c>
      <c r="I1859" s="43">
        <v>9.8270990973534617E-2</v>
      </c>
      <c r="J1859" s="43">
        <v>0</v>
      </c>
      <c r="K1859" s="43">
        <v>1</v>
      </c>
      <c r="M1859" s="43">
        <v>7.8828025977559779E-3</v>
      </c>
      <c r="N1859" s="43">
        <v>4.4019830977251595E-2</v>
      </c>
      <c r="O1859" s="43">
        <v>0</v>
      </c>
      <c r="P1859" s="43">
        <v>1</v>
      </c>
      <c r="R1859" s="43">
        <v>675.98017779281952</v>
      </c>
      <c r="S1859" s="43">
        <v>167.36749348748052</v>
      </c>
      <c r="T1859" s="43">
        <v>6570.091145518204</v>
      </c>
      <c r="U1859" s="43">
        <v>7413.4388167985044</v>
      </c>
      <c r="W1859" s="43">
        <v>2835.8566052633964</v>
      </c>
      <c r="X1859" s="43">
        <v>0</v>
      </c>
      <c r="Y1859" s="43">
        <v>0</v>
      </c>
      <c r="Z1859" s="43">
        <v>2835.8566052633964</v>
      </c>
      <c r="AB1859" s="43">
        <v>144.85790273518595</v>
      </c>
      <c r="AC1859" s="43">
        <v>0</v>
      </c>
      <c r="AD1859" s="43">
        <v>0</v>
      </c>
      <c r="AE1859" s="43">
        <v>144.85790273518595</v>
      </c>
      <c r="AG1859" s="43">
        <v>5215140.2970793862</v>
      </c>
      <c r="AH1859" s="43">
        <v>612545.02673689357</v>
      </c>
      <c r="AI1859" s="43">
        <v>0</v>
      </c>
      <c r="AJ1859" s="43">
        <v>608403191.48778093</v>
      </c>
      <c r="AK1859" s="43">
        <v>613618331.78486037</v>
      </c>
    </row>
    <row r="1860" spans="3:37" x14ac:dyDescent="0.2">
      <c r="C1860" s="43">
        <v>6.0503631697723134E-4</v>
      </c>
      <c r="D1860" s="43">
        <v>4.5360094554898138E-2</v>
      </c>
      <c r="E1860" s="43">
        <v>1.532148941164436</v>
      </c>
      <c r="F1860" s="43">
        <v>1.7601861255888043</v>
      </c>
      <c r="H1860" s="43">
        <v>1.0023535384606763E-4</v>
      </c>
      <c r="I1860" s="43">
        <v>0.10754408467713905</v>
      </c>
      <c r="J1860" s="43">
        <v>0</v>
      </c>
      <c r="K1860" s="43">
        <v>1</v>
      </c>
      <c r="M1860" s="43">
        <v>7.8233065551426197E-3</v>
      </c>
      <c r="N1860" s="43">
        <v>4.7096304526125676E-2</v>
      </c>
      <c r="O1860" s="43">
        <v>0</v>
      </c>
      <c r="P1860" s="43">
        <v>1</v>
      </c>
      <c r="R1860" s="43">
        <v>519.63424909733874</v>
      </c>
      <c r="S1860" s="43">
        <v>204.1032067724355</v>
      </c>
      <c r="T1860" s="43">
        <v>6976.2101078795413</v>
      </c>
      <c r="U1860" s="43">
        <v>7699.947563749316</v>
      </c>
      <c r="W1860" s="43">
        <v>796.15706454726433</v>
      </c>
      <c r="X1860" s="43">
        <v>0</v>
      </c>
      <c r="Y1860" s="43">
        <v>0</v>
      </c>
      <c r="Z1860" s="43">
        <v>796.15706454726433</v>
      </c>
      <c r="AB1860" s="43">
        <v>42.267005880267227</v>
      </c>
      <c r="AC1860" s="43">
        <v>0</v>
      </c>
      <c r="AD1860" s="43">
        <v>0</v>
      </c>
      <c r="AE1860" s="43">
        <v>42.267005880267227</v>
      </c>
      <c r="AG1860" s="43">
        <v>1464132.8417024191</v>
      </c>
      <c r="AH1860" s="43">
        <v>171969.92594220908</v>
      </c>
      <c r="AI1860" s="43">
        <v>0</v>
      </c>
      <c r="AJ1860" s="43">
        <v>177521424.69712237</v>
      </c>
      <c r="AK1860" s="43">
        <v>178985557.5388248</v>
      </c>
    </row>
    <row r="1861" spans="3:37" x14ac:dyDescent="0.2">
      <c r="C1861" s="43">
        <v>6.3806723127679543E-4</v>
      </c>
      <c r="D1861" s="43">
        <v>4.7544350359965099E-2</v>
      </c>
      <c r="E1861" s="43">
        <v>2.1567714665326427</v>
      </c>
      <c r="F1861" s="43">
        <v>0.85517554541989327</v>
      </c>
      <c r="H1861" s="43">
        <v>8.67545015618843E-5</v>
      </c>
      <c r="I1861" s="43">
        <v>0.11274757424813986</v>
      </c>
      <c r="J1861" s="43">
        <v>0</v>
      </c>
      <c r="K1861" s="43">
        <v>1</v>
      </c>
      <c r="M1861" s="43">
        <v>7.8297098903599999E-3</v>
      </c>
      <c r="N1861" s="43">
        <v>4.522793828718448E-2</v>
      </c>
      <c r="O1861" s="43">
        <v>0</v>
      </c>
      <c r="P1861" s="43">
        <v>1</v>
      </c>
      <c r="R1861" s="43">
        <v>574.3911394718956</v>
      </c>
      <c r="S1861" s="43">
        <v>185.2002627839596</v>
      </c>
      <c r="T1861" s="43">
        <v>6704.9390508694087</v>
      </c>
      <c r="U1861" s="43">
        <v>7464.5304531252641</v>
      </c>
      <c r="W1861" s="43">
        <v>1238.8304202421559</v>
      </c>
      <c r="X1861" s="43">
        <v>0</v>
      </c>
      <c r="Y1861" s="43">
        <v>0</v>
      </c>
      <c r="Z1861" s="43">
        <v>1238.8304202421559</v>
      </c>
      <c r="AB1861" s="43">
        <v>-8.9008895333939719</v>
      </c>
      <c r="AC1861" s="43">
        <v>0</v>
      </c>
      <c r="AD1861" s="43">
        <v>0</v>
      </c>
      <c r="AE1861" s="43">
        <v>-8.9008895333939719</v>
      </c>
      <c r="AG1861" s="43">
        <v>2278209.1428253246</v>
      </c>
      <c r="AH1861" s="43">
        <v>267587.3707723057</v>
      </c>
      <c r="AI1861" s="43">
        <v>0</v>
      </c>
      <c r="AJ1861" s="43">
        <v>0</v>
      </c>
      <c r="AK1861" s="43">
        <v>2278209.1428253246</v>
      </c>
    </row>
    <row r="1862" spans="3:37" x14ac:dyDescent="0.2">
      <c r="C1862" s="43">
        <v>6.2383900164530992E-4</v>
      </c>
      <c r="D1862" s="43">
        <v>4.962492102741875E-2</v>
      </c>
      <c r="E1862" s="43">
        <v>8.2184065349742355</v>
      </c>
      <c r="F1862" s="43">
        <v>2.5731392224476943</v>
      </c>
      <c r="H1862" s="43">
        <v>9.717789461449744E-5</v>
      </c>
      <c r="I1862" s="43">
        <v>8.8980782162972547E-2</v>
      </c>
      <c r="J1862" s="43">
        <v>0</v>
      </c>
      <c r="K1862" s="43">
        <v>1</v>
      </c>
      <c r="M1862" s="43">
        <v>7.8876575050758069E-3</v>
      </c>
      <c r="N1862" s="43">
        <v>4.5806499570188119E-2</v>
      </c>
      <c r="O1862" s="43">
        <v>0</v>
      </c>
      <c r="P1862" s="43">
        <v>1</v>
      </c>
      <c r="R1862" s="43">
        <v>586.15803718040183</v>
      </c>
      <c r="S1862" s="43">
        <v>163.72163666849366</v>
      </c>
      <c r="T1862" s="43">
        <v>6840.9674275172156</v>
      </c>
      <c r="U1862" s="43">
        <v>7590.847101366111</v>
      </c>
      <c r="W1862" s="43">
        <v>4817.2850432910855</v>
      </c>
      <c r="X1862" s="43">
        <v>0</v>
      </c>
      <c r="Y1862" s="43">
        <v>0</v>
      </c>
      <c r="Z1862" s="43">
        <v>4817.2850432910855</v>
      </c>
      <c r="AB1862" s="43">
        <v>98.665577276034512</v>
      </c>
      <c r="AC1862" s="43">
        <v>0</v>
      </c>
      <c r="AD1862" s="43">
        <v>0</v>
      </c>
      <c r="AE1862" s="43">
        <v>98.665577276034512</v>
      </c>
      <c r="AG1862" s="43">
        <v>8858987.1946123056</v>
      </c>
      <c r="AH1862" s="43">
        <v>1040533.5693508745</v>
      </c>
      <c r="AI1862" s="43">
        <v>0</v>
      </c>
      <c r="AJ1862" s="43">
        <v>414395424.55934495</v>
      </c>
      <c r="AK1862" s="43">
        <v>423254411.75395727</v>
      </c>
    </row>
    <row r="1863" spans="3:37" x14ac:dyDescent="0.2">
      <c r="C1863" s="43">
        <v>6.297180160564908E-4</v>
      </c>
      <c r="D1863" s="43">
        <v>5.2824426514247243E-2</v>
      </c>
      <c r="E1863" s="43">
        <v>10.518108270863474</v>
      </c>
      <c r="F1863" s="43">
        <v>1.3659442813867437</v>
      </c>
      <c r="H1863" s="43">
        <v>8.4943739817202633E-5</v>
      </c>
      <c r="I1863" s="43">
        <v>8.8953653217430859E-2</v>
      </c>
      <c r="J1863" s="43">
        <v>0</v>
      </c>
      <c r="K1863" s="43">
        <v>1</v>
      </c>
      <c r="M1863" s="43">
        <v>7.8279204143350233E-3</v>
      </c>
      <c r="N1863" s="43">
        <v>4.9018877141868811E-2</v>
      </c>
      <c r="O1863" s="43">
        <v>0</v>
      </c>
      <c r="P1863" s="43">
        <v>1</v>
      </c>
      <c r="R1863" s="43">
        <v>629.82991167138391</v>
      </c>
      <c r="S1863" s="43">
        <v>143.06636382480161</v>
      </c>
      <c r="T1863" s="43">
        <v>7265.2762649072938</v>
      </c>
      <c r="U1863" s="43">
        <v>8038.1725404034796</v>
      </c>
      <c r="W1863" s="43">
        <v>6624.6192031879946</v>
      </c>
      <c r="X1863" s="43">
        <v>0</v>
      </c>
      <c r="Y1863" s="43">
        <v>0</v>
      </c>
      <c r="Z1863" s="43">
        <v>6624.6192031879946</v>
      </c>
      <c r="AB1863" s="43">
        <v>24.661644023203309</v>
      </c>
      <c r="AC1863" s="43">
        <v>0</v>
      </c>
      <c r="AD1863" s="43">
        <v>0</v>
      </c>
      <c r="AE1863" s="43">
        <v>24.661644023203309</v>
      </c>
      <c r="AG1863" s="43">
        <v>12182674.714662721</v>
      </c>
      <c r="AH1863" s="43">
        <v>1430917.7478886067</v>
      </c>
      <c r="AI1863" s="43">
        <v>0</v>
      </c>
      <c r="AJ1863" s="43">
        <v>103578904.89745389</v>
      </c>
      <c r="AK1863" s="43">
        <v>115761579.61211661</v>
      </c>
    </row>
    <row r="1864" spans="3:37" x14ac:dyDescent="0.2">
      <c r="C1864" s="43">
        <v>5.8947532051612135E-4</v>
      </c>
      <c r="D1864" s="43">
        <v>5.7370542048512885E-2</v>
      </c>
      <c r="E1864" s="43">
        <v>1.0575242744692666</v>
      </c>
      <c r="F1864" s="43">
        <v>2.4892672264628306</v>
      </c>
      <c r="H1864" s="43">
        <v>8.9561914699268997E-5</v>
      </c>
      <c r="I1864" s="43">
        <v>0.10307273945511164</v>
      </c>
      <c r="J1864" s="43">
        <v>0</v>
      </c>
      <c r="K1864" s="43">
        <v>1</v>
      </c>
      <c r="M1864" s="43">
        <v>7.8466541927770493E-3</v>
      </c>
      <c r="N1864" s="43">
        <v>4.5240766060072012E-2</v>
      </c>
      <c r="O1864" s="43">
        <v>0</v>
      </c>
      <c r="P1864" s="43">
        <v>1</v>
      </c>
      <c r="R1864" s="43">
        <v>640.31983235067707</v>
      </c>
      <c r="S1864" s="43">
        <v>174.78717421374773</v>
      </c>
      <c r="T1864" s="43">
        <v>6721.3550364229632</v>
      </c>
      <c r="U1864" s="43">
        <v>7536.4620429873885</v>
      </c>
      <c r="W1864" s="43">
        <v>677.1537661349322</v>
      </c>
      <c r="X1864" s="43">
        <v>0</v>
      </c>
      <c r="Y1864" s="43">
        <v>0</v>
      </c>
      <c r="Z1864" s="43">
        <v>677.1537661349322</v>
      </c>
      <c r="AB1864" s="43">
        <v>102.03598546282201</v>
      </c>
      <c r="AC1864" s="43">
        <v>0</v>
      </c>
      <c r="AD1864" s="43">
        <v>0</v>
      </c>
      <c r="AE1864" s="43">
        <v>102.03598546282201</v>
      </c>
      <c r="AG1864" s="43">
        <v>1245285.7759221403</v>
      </c>
      <c r="AH1864" s="43">
        <v>146265.21348514536</v>
      </c>
      <c r="AI1864" s="43">
        <v>0</v>
      </c>
      <c r="AJ1864" s="43">
        <v>428551138.94385242</v>
      </c>
      <c r="AK1864" s="43">
        <v>429796424.71977454</v>
      </c>
    </row>
    <row r="1865" spans="3:37" x14ac:dyDescent="0.2">
      <c r="C1865" s="43">
        <v>5.9473522712280688E-4</v>
      </c>
      <c r="D1865" s="43">
        <v>5.845995753381994E-2</v>
      </c>
      <c r="E1865" s="43">
        <v>6.0365973414941081</v>
      </c>
      <c r="F1865" s="43">
        <v>0.94765482507023391</v>
      </c>
      <c r="H1865" s="43">
        <v>8.6384058772961329E-5</v>
      </c>
      <c r="I1865" s="43">
        <v>8.3572729220956626E-2</v>
      </c>
      <c r="J1865" s="43">
        <v>0</v>
      </c>
      <c r="K1865" s="43">
        <v>1</v>
      </c>
      <c r="M1865" s="43">
        <v>7.8015141724276154E-3</v>
      </c>
      <c r="N1865" s="43">
        <v>4.7148577975474337E-2</v>
      </c>
      <c r="O1865" s="43">
        <v>0</v>
      </c>
      <c r="P1865" s="43">
        <v>1</v>
      </c>
      <c r="R1865" s="43">
        <v>658.30102536383822</v>
      </c>
      <c r="S1865" s="43">
        <v>136.69120230147067</v>
      </c>
      <c r="T1865" s="43">
        <v>6964.4988866711183</v>
      </c>
      <c r="U1865" s="43">
        <v>7759.491114336427</v>
      </c>
      <c r="W1865" s="43">
        <v>3973.898219614191</v>
      </c>
      <c r="X1865" s="43">
        <v>0</v>
      </c>
      <c r="Y1865" s="43">
        <v>0</v>
      </c>
      <c r="Z1865" s="43">
        <v>3973.898219614191</v>
      </c>
      <c r="AB1865" s="43">
        <v>-3.6871004092152542</v>
      </c>
      <c r="AC1865" s="43">
        <v>0</v>
      </c>
      <c r="AD1865" s="43">
        <v>0</v>
      </c>
      <c r="AE1865" s="43">
        <v>-3.6871004092152542</v>
      </c>
      <c r="AG1865" s="43">
        <v>7307998.8258704972</v>
      </c>
      <c r="AH1865" s="43">
        <v>858362.01543666527</v>
      </c>
      <c r="AI1865" s="43">
        <v>0</v>
      </c>
      <c r="AJ1865" s="43">
        <v>0</v>
      </c>
      <c r="AK1865" s="43">
        <v>7307998.8258704972</v>
      </c>
    </row>
    <row r="1866" spans="3:37" x14ac:dyDescent="0.2">
      <c r="C1866" s="43">
        <v>6.0788922050044279E-4</v>
      </c>
      <c r="D1866" s="43">
        <v>5.9155882694385986E-2</v>
      </c>
      <c r="E1866" s="43">
        <v>6.6366634788420686</v>
      </c>
      <c r="F1866" s="43">
        <v>1.3345235273136997</v>
      </c>
      <c r="H1866" s="43">
        <v>8.6943137470305861E-5</v>
      </c>
      <c r="I1866" s="43">
        <v>6.2849055943071289E-2</v>
      </c>
      <c r="J1866" s="43">
        <v>0</v>
      </c>
      <c r="K1866" s="43">
        <v>1</v>
      </c>
      <c r="M1866" s="43">
        <v>7.8449032091146287E-3</v>
      </c>
      <c r="N1866" s="43">
        <v>4.3738934668954711E-2</v>
      </c>
      <c r="O1866" s="43">
        <v>0</v>
      </c>
      <c r="P1866" s="43">
        <v>1</v>
      </c>
      <c r="R1866" s="43">
        <v>680.87087021735169</v>
      </c>
      <c r="S1866" s="43">
        <v>103.46094469270176</v>
      </c>
      <c r="T1866" s="43">
        <v>6496.7800412164697</v>
      </c>
      <c r="U1866" s="43">
        <v>7281.111856126523</v>
      </c>
      <c r="W1866" s="43">
        <v>4518.7108381789158</v>
      </c>
      <c r="X1866" s="43">
        <v>0</v>
      </c>
      <c r="Y1866" s="43">
        <v>0</v>
      </c>
      <c r="Z1866" s="43">
        <v>4518.7108381789158</v>
      </c>
      <c r="AB1866" s="43">
        <v>24.37110379107747</v>
      </c>
      <c r="AC1866" s="43">
        <v>0</v>
      </c>
      <c r="AD1866" s="43">
        <v>0</v>
      </c>
      <c r="AE1866" s="43">
        <v>24.37110379107747</v>
      </c>
      <c r="AG1866" s="43">
        <v>8309909.2314110259</v>
      </c>
      <c r="AH1866" s="43">
        <v>976041.54104664584</v>
      </c>
      <c r="AI1866" s="43">
        <v>0</v>
      </c>
      <c r="AJ1866" s="43">
        <v>102358635.92252538</v>
      </c>
      <c r="AK1866" s="43">
        <v>110668545.1539364</v>
      </c>
    </row>
    <row r="1867" spans="3:37" x14ac:dyDescent="0.2">
      <c r="C1867" s="43">
        <v>6.0003399732602269E-4</v>
      </c>
      <c r="D1867" s="43">
        <v>5.3273430596023366E-2</v>
      </c>
      <c r="E1867" s="43">
        <v>8.0080288293082376</v>
      </c>
      <c r="F1867" s="43">
        <v>5.3611112980442979</v>
      </c>
      <c r="H1867" s="43">
        <v>7.7963120484304281E-5</v>
      </c>
      <c r="I1867" s="43">
        <v>8.8112205311318637E-2</v>
      </c>
      <c r="J1867" s="43">
        <v>0</v>
      </c>
      <c r="K1867" s="43">
        <v>1</v>
      </c>
      <c r="M1867" s="43">
        <v>7.8526606694999668E-3</v>
      </c>
      <c r="N1867" s="43">
        <v>4.658652407883801E-2</v>
      </c>
      <c r="O1867" s="43">
        <v>0</v>
      </c>
      <c r="P1867" s="43">
        <v>1</v>
      </c>
      <c r="R1867" s="43">
        <v>605.24177333646549</v>
      </c>
      <c r="S1867" s="43">
        <v>130.06715993405533</v>
      </c>
      <c r="T1867" s="43">
        <v>6926.5904829755518</v>
      </c>
      <c r="U1867" s="43">
        <v>7661.8994162460731</v>
      </c>
      <c r="W1867" s="43">
        <v>4846.793569580057</v>
      </c>
      <c r="X1867" s="43">
        <v>0</v>
      </c>
      <c r="Y1867" s="43">
        <v>0</v>
      </c>
      <c r="Z1867" s="43">
        <v>4846.793569580057</v>
      </c>
      <c r="AB1867" s="43">
        <v>282.42936072482473</v>
      </c>
      <c r="AC1867" s="43">
        <v>0</v>
      </c>
      <c r="AD1867" s="43">
        <v>0</v>
      </c>
      <c r="AE1867" s="43">
        <v>282.42936072482473</v>
      </c>
      <c r="AG1867" s="43">
        <v>8913253.3744577244</v>
      </c>
      <c r="AH1867" s="43">
        <v>1046907.4110292923</v>
      </c>
      <c r="AI1867" s="43">
        <v>0</v>
      </c>
      <c r="AJ1867" s="43">
        <v>1186203315.0442638</v>
      </c>
      <c r="AK1867" s="43">
        <v>1195116568.4187217</v>
      </c>
    </row>
    <row r="1868" spans="3:37" x14ac:dyDescent="0.2">
      <c r="C1868" s="43">
        <v>6.2324820049186602E-4</v>
      </c>
      <c r="D1868" s="43">
        <v>6.2388724175286847E-2</v>
      </c>
      <c r="E1868" s="43">
        <v>2.0790133117604803</v>
      </c>
      <c r="F1868" s="43">
        <v>5.1264502127430367</v>
      </c>
      <c r="H1868" s="43">
        <v>8.6232549679755201E-5</v>
      </c>
      <c r="I1868" s="43">
        <v>0.10698363352550389</v>
      </c>
      <c r="J1868" s="43">
        <v>0</v>
      </c>
      <c r="K1868" s="43">
        <v>1</v>
      </c>
      <c r="M1868" s="43">
        <v>7.9278726273025457E-3</v>
      </c>
      <c r="N1868" s="43">
        <v>4.4032436578308631E-2</v>
      </c>
      <c r="O1868" s="43">
        <v>0</v>
      </c>
      <c r="P1868" s="43">
        <v>1</v>
      </c>
      <c r="R1868" s="43">
        <v>736.22321982655387</v>
      </c>
      <c r="S1868" s="43">
        <v>174.67507724673402</v>
      </c>
      <c r="T1868" s="43">
        <v>6609.5479103778271</v>
      </c>
      <c r="U1868" s="43">
        <v>7520.4462074511148</v>
      </c>
      <c r="W1868" s="43">
        <v>1530.6178744465678</v>
      </c>
      <c r="X1868" s="43">
        <v>0</v>
      </c>
      <c r="Y1868" s="43">
        <v>0</v>
      </c>
      <c r="Z1868" s="43">
        <v>1530.6178744465678</v>
      </c>
      <c r="AB1868" s="43">
        <v>325.06476544252217</v>
      </c>
      <c r="AC1868" s="43">
        <v>0</v>
      </c>
      <c r="AD1868" s="43">
        <v>0</v>
      </c>
      <c r="AE1868" s="43">
        <v>325.06476544252217</v>
      </c>
      <c r="AG1868" s="43">
        <v>2814806.2711072383</v>
      </c>
      <c r="AH1868" s="43">
        <v>330613.46088045865</v>
      </c>
      <c r="AI1868" s="43">
        <v>0</v>
      </c>
      <c r="AJ1868" s="43">
        <v>1365272014.8585932</v>
      </c>
      <c r="AK1868" s="43">
        <v>1368086821.1297004</v>
      </c>
    </row>
    <row r="1869" spans="3:37" x14ac:dyDescent="0.2">
      <c r="C1869" s="43">
        <v>5.8996059001823332E-4</v>
      </c>
      <c r="D1869" s="43">
        <v>5.2638793343831002E-2</v>
      </c>
      <c r="E1869" s="43">
        <v>5.6919342254665848</v>
      </c>
      <c r="F1869" s="43">
        <v>1.5823716100938263</v>
      </c>
      <c r="H1869" s="43">
        <v>1.011697841791781E-4</v>
      </c>
      <c r="I1869" s="43">
        <v>6.5607546622357973E-2</v>
      </c>
      <c r="J1869" s="43">
        <v>0</v>
      </c>
      <c r="K1869" s="43">
        <v>1</v>
      </c>
      <c r="M1869" s="43">
        <v>7.851607072740352E-3</v>
      </c>
      <c r="N1869" s="43">
        <v>4.4585678093600416E-2</v>
      </c>
      <c r="O1869" s="43">
        <v>0</v>
      </c>
      <c r="P1869" s="43">
        <v>1</v>
      </c>
      <c r="R1869" s="43">
        <v>587.99184030430115</v>
      </c>
      <c r="S1869" s="43">
        <v>125.6744502259447</v>
      </c>
      <c r="T1869" s="43">
        <v>6628.21071490958</v>
      </c>
      <c r="U1869" s="43">
        <v>7341.8770054398256</v>
      </c>
      <c r="W1869" s="43">
        <v>3346.8108801231342</v>
      </c>
      <c r="X1869" s="43">
        <v>0</v>
      </c>
      <c r="Y1869" s="43">
        <v>0</v>
      </c>
      <c r="Z1869" s="43">
        <v>3346.8108801231342</v>
      </c>
      <c r="AB1869" s="43">
        <v>36.639983759325119</v>
      </c>
      <c r="AC1869" s="43">
        <v>0</v>
      </c>
      <c r="AD1869" s="43">
        <v>0</v>
      </c>
      <c r="AE1869" s="43">
        <v>36.639983759325119</v>
      </c>
      <c r="AG1869" s="43">
        <v>6154785.2085464438</v>
      </c>
      <c r="AH1869" s="43">
        <v>722911.15010659699</v>
      </c>
      <c r="AI1869" s="43">
        <v>0</v>
      </c>
      <c r="AJ1869" s="43">
        <v>153887931.7891655</v>
      </c>
      <c r="AK1869" s="43">
        <v>160042716.99771193</v>
      </c>
    </row>
    <row r="1870" spans="3:37" x14ac:dyDescent="0.2">
      <c r="C1870" s="43">
        <v>6.1764147609788544E-4</v>
      </c>
      <c r="D1870" s="43">
        <v>5.6356813500416658E-2</v>
      </c>
      <c r="E1870" s="43">
        <v>6.8688784505703389</v>
      </c>
      <c r="F1870" s="43">
        <v>1.103153976287891</v>
      </c>
      <c r="H1870" s="43">
        <v>9.2411033741912618E-5</v>
      </c>
      <c r="I1870" s="43">
        <v>7.9459432476095354E-2</v>
      </c>
      <c r="J1870" s="43">
        <v>0</v>
      </c>
      <c r="K1870" s="43">
        <v>1</v>
      </c>
      <c r="M1870" s="43">
        <v>7.9353818308797175E-3</v>
      </c>
      <c r="N1870" s="43">
        <v>4.4612682449548288E-2</v>
      </c>
      <c r="O1870" s="43">
        <v>0</v>
      </c>
      <c r="P1870" s="43">
        <v>1</v>
      </c>
      <c r="R1870" s="43">
        <v>659.06045593125543</v>
      </c>
      <c r="S1870" s="43">
        <v>139.03100435005817</v>
      </c>
      <c r="T1870" s="43">
        <v>6702.9894927994483</v>
      </c>
      <c r="U1870" s="43">
        <v>7501.0809530807619</v>
      </c>
      <c r="W1870" s="43">
        <v>4527.006163369263</v>
      </c>
      <c r="X1870" s="43">
        <v>0</v>
      </c>
      <c r="Y1870" s="43">
        <v>0</v>
      </c>
      <c r="Z1870" s="43">
        <v>4527.006163369263</v>
      </c>
      <c r="AB1870" s="43">
        <v>7.2743636108458736</v>
      </c>
      <c r="AC1870" s="43">
        <v>0</v>
      </c>
      <c r="AD1870" s="43">
        <v>0</v>
      </c>
      <c r="AE1870" s="43">
        <v>7.2743636108458736</v>
      </c>
      <c r="AG1870" s="43">
        <v>8325164.3344360748</v>
      </c>
      <c r="AH1870" s="43">
        <v>977833.33128776087</v>
      </c>
      <c r="AI1870" s="43">
        <v>0</v>
      </c>
      <c r="AJ1870" s="43">
        <v>30552327.165552668</v>
      </c>
      <c r="AK1870" s="43">
        <v>38877491.499988742</v>
      </c>
    </row>
    <row r="1871" spans="3:37" x14ac:dyDescent="0.2">
      <c r="C1871" s="43">
        <v>6.0701368126445012E-4</v>
      </c>
      <c r="D1871" s="43">
        <v>5.8676412178091053E-2</v>
      </c>
      <c r="E1871" s="43">
        <v>5.7494580463431255</v>
      </c>
      <c r="F1871" s="43">
        <v>1.6200862358712931</v>
      </c>
      <c r="H1871" s="43">
        <v>9.7430881985771656E-5</v>
      </c>
      <c r="I1871" s="43">
        <v>0.11235018901082205</v>
      </c>
      <c r="J1871" s="43">
        <v>0</v>
      </c>
      <c r="K1871" s="43">
        <v>1</v>
      </c>
      <c r="M1871" s="43">
        <v>7.8327817984293942E-3</v>
      </c>
      <c r="N1871" s="43">
        <v>4.671474201441228E-2</v>
      </c>
      <c r="O1871" s="43">
        <v>0</v>
      </c>
      <c r="P1871" s="43">
        <v>1</v>
      </c>
      <c r="R1871" s="43">
        <v>674.37956682531751</v>
      </c>
      <c r="S1871" s="43">
        <v>207.2587211768232</v>
      </c>
      <c r="T1871" s="43">
        <v>6928.0714172635126</v>
      </c>
      <c r="U1871" s="43">
        <v>7809.7097052656536</v>
      </c>
      <c r="W1871" s="43">
        <v>3877.3170267732135</v>
      </c>
      <c r="X1871" s="43">
        <v>0</v>
      </c>
      <c r="Y1871" s="43">
        <v>0</v>
      </c>
      <c r="Z1871" s="43">
        <v>3877.3170267732135</v>
      </c>
      <c r="AB1871" s="43">
        <v>44.744563124110989</v>
      </c>
      <c r="AC1871" s="43">
        <v>0</v>
      </c>
      <c r="AD1871" s="43">
        <v>0</v>
      </c>
      <c r="AE1871" s="43">
        <v>44.744563124110989</v>
      </c>
      <c r="AG1871" s="43">
        <v>7130386.0122359395</v>
      </c>
      <c r="AH1871" s="43">
        <v>837500.47778301407</v>
      </c>
      <c r="AI1871" s="43">
        <v>0</v>
      </c>
      <c r="AJ1871" s="43">
        <v>187927165.12126616</v>
      </c>
      <c r="AK1871" s="43">
        <v>195057551.1335021</v>
      </c>
    </row>
    <row r="1872" spans="3:37" x14ac:dyDescent="0.2">
      <c r="C1872" s="43">
        <v>6.1185569636823534E-4</v>
      </c>
      <c r="D1872" s="43">
        <v>6.4445781914124978E-2</v>
      </c>
      <c r="E1872" s="43">
        <v>2.8186944411948303</v>
      </c>
      <c r="F1872" s="43">
        <v>2.5599180974833882</v>
      </c>
      <c r="H1872" s="43">
        <v>8.563317153969167E-5</v>
      </c>
      <c r="I1872" s="43">
        <v>0.11901585625127231</v>
      </c>
      <c r="J1872" s="43">
        <v>0</v>
      </c>
      <c r="K1872" s="43">
        <v>1</v>
      </c>
      <c r="M1872" s="43">
        <v>7.8117147310481439E-3</v>
      </c>
      <c r="N1872" s="43">
        <v>4.5923788095631912E-2</v>
      </c>
      <c r="O1872" s="43">
        <v>0</v>
      </c>
      <c r="P1872" s="43">
        <v>1</v>
      </c>
      <c r="R1872" s="43">
        <v>746.59637641129484</v>
      </c>
      <c r="S1872" s="43">
        <v>192.96974690639689</v>
      </c>
      <c r="T1872" s="43">
        <v>6792.450034361279</v>
      </c>
      <c r="U1872" s="43">
        <v>7732.0161576789706</v>
      </c>
      <c r="W1872" s="43">
        <v>2104.4270560067198</v>
      </c>
      <c r="X1872" s="43">
        <v>0</v>
      </c>
      <c r="Y1872" s="43">
        <v>0</v>
      </c>
      <c r="Z1872" s="43">
        <v>2104.4270560067198</v>
      </c>
      <c r="AB1872" s="43">
        <v>124.61532430150635</v>
      </c>
      <c r="AC1872" s="43">
        <v>0</v>
      </c>
      <c r="AD1872" s="43">
        <v>0</v>
      </c>
      <c r="AE1872" s="43">
        <v>124.61532430150635</v>
      </c>
      <c r="AG1872" s="43">
        <v>3870041.3559963577</v>
      </c>
      <c r="AH1872" s="43">
        <v>454556.24409745145</v>
      </c>
      <c r="AI1872" s="43">
        <v>0</v>
      </c>
      <c r="AJ1872" s="43">
        <v>523384362.06632668</v>
      </c>
      <c r="AK1872" s="43">
        <v>527254403.42232305</v>
      </c>
    </row>
    <row r="1873" spans="3:37" x14ac:dyDescent="0.2">
      <c r="C1873" s="43">
        <v>6.2425136329979924E-4</v>
      </c>
      <c r="D1873" s="43">
        <v>5.7281807245085914E-2</v>
      </c>
      <c r="E1873" s="43">
        <v>7.1210027195503454</v>
      </c>
      <c r="F1873" s="43">
        <v>3.6954646445020742</v>
      </c>
      <c r="H1873" s="43">
        <v>9.4450376072585662E-5</v>
      </c>
      <c r="I1873" s="43">
        <v>9.9115292671714483E-2</v>
      </c>
      <c r="J1873" s="43">
        <v>0</v>
      </c>
      <c r="K1873" s="43">
        <v>1</v>
      </c>
      <c r="M1873" s="43">
        <v>7.835853592324556E-3</v>
      </c>
      <c r="N1873" s="43">
        <v>4.4842620679685197E-2</v>
      </c>
      <c r="O1873" s="43">
        <v>0</v>
      </c>
      <c r="P1873" s="43">
        <v>1</v>
      </c>
      <c r="R1873" s="43">
        <v>677.04663478191139</v>
      </c>
      <c r="S1873" s="43">
        <v>177.25019922032109</v>
      </c>
      <c r="T1873" s="43">
        <v>6653.0329026184318</v>
      </c>
      <c r="U1873" s="43">
        <v>7507.3297366206643</v>
      </c>
      <c r="W1873" s="43">
        <v>4821.2509275444008</v>
      </c>
      <c r="X1873" s="43">
        <v>0</v>
      </c>
      <c r="Y1873" s="43">
        <v>0</v>
      </c>
      <c r="Z1873" s="43">
        <v>4821.2509275444008</v>
      </c>
      <c r="AB1873" s="43">
        <v>195.27021354051129</v>
      </c>
      <c r="AC1873" s="43">
        <v>0</v>
      </c>
      <c r="AD1873" s="43">
        <v>0</v>
      </c>
      <c r="AE1873" s="43">
        <v>195.27021354051129</v>
      </c>
      <c r="AG1873" s="43">
        <v>8866280.4557541534</v>
      </c>
      <c r="AH1873" s="43">
        <v>1041390.2003495906</v>
      </c>
      <c r="AI1873" s="43">
        <v>0</v>
      </c>
      <c r="AJ1873" s="43">
        <v>820134896.87014747</v>
      </c>
      <c r="AK1873" s="43">
        <v>829001177.32590163</v>
      </c>
    </row>
    <row r="1874" spans="3:37" x14ac:dyDescent="0.2">
      <c r="C1874" s="43">
        <v>5.9014874765444809E-4</v>
      </c>
      <c r="D1874" s="43">
        <v>5.281897930971375E-2</v>
      </c>
      <c r="E1874" s="43">
        <v>7.4612211909105346</v>
      </c>
      <c r="F1874" s="43">
        <v>3.5833485503808973</v>
      </c>
      <c r="H1874" s="43">
        <v>9.4118921911690023E-5</v>
      </c>
      <c r="I1874" s="43">
        <v>0.10155096355065085</v>
      </c>
      <c r="J1874" s="43">
        <v>0</v>
      </c>
      <c r="K1874" s="43">
        <v>1</v>
      </c>
      <c r="M1874" s="43">
        <v>7.8632495280922532E-3</v>
      </c>
      <c r="N1874" s="43">
        <v>4.5821087379172121E-2</v>
      </c>
      <c r="O1874" s="43">
        <v>0</v>
      </c>
      <c r="P1874" s="43">
        <v>1</v>
      </c>
      <c r="R1874" s="43">
        <v>590.19274575178883</v>
      </c>
      <c r="S1874" s="43">
        <v>180.96865772537143</v>
      </c>
      <c r="T1874" s="43">
        <v>6821.9702560231099</v>
      </c>
      <c r="U1874" s="43">
        <v>7593.13165950027</v>
      </c>
      <c r="W1874" s="43">
        <v>4403.5586213249198</v>
      </c>
      <c r="X1874" s="43">
        <v>0</v>
      </c>
      <c r="Y1874" s="43">
        <v>0</v>
      </c>
      <c r="Z1874" s="43">
        <v>4403.5586213249198</v>
      </c>
      <c r="AB1874" s="43">
        <v>163.14007243760295</v>
      </c>
      <c r="AC1874" s="43">
        <v>0</v>
      </c>
      <c r="AD1874" s="43">
        <v>0</v>
      </c>
      <c r="AE1874" s="43">
        <v>163.14007243760295</v>
      </c>
      <c r="AG1874" s="43">
        <v>8098144.3046165276</v>
      </c>
      <c r="AH1874" s="43">
        <v>951168.66220618272</v>
      </c>
      <c r="AI1874" s="43">
        <v>0</v>
      </c>
      <c r="AJ1874" s="43">
        <v>685188304.23793244</v>
      </c>
      <c r="AK1874" s="43">
        <v>693286448.54254901</v>
      </c>
    </row>
    <row r="1875" spans="3:37" x14ac:dyDescent="0.2">
      <c r="C1875" s="43">
        <v>5.9618908205336715E-4</v>
      </c>
      <c r="D1875" s="43">
        <v>5.5773113285212728E-2</v>
      </c>
      <c r="E1875" s="43">
        <v>7.6725005223952261</v>
      </c>
      <c r="F1875" s="43">
        <v>1.3629026811223328</v>
      </c>
      <c r="H1875" s="43">
        <v>8.2249258034315667E-5</v>
      </c>
      <c r="I1875" s="43">
        <v>9.1049605567103814E-2</v>
      </c>
      <c r="J1875" s="43">
        <v>0</v>
      </c>
      <c r="K1875" s="43">
        <v>1</v>
      </c>
      <c r="M1875" s="43">
        <v>7.8202727153604806E-3</v>
      </c>
      <c r="N1875" s="43">
        <v>4.594544208353557E-2</v>
      </c>
      <c r="O1875" s="43">
        <v>0</v>
      </c>
      <c r="P1875" s="43">
        <v>1</v>
      </c>
      <c r="R1875" s="43">
        <v>629.58051584257646</v>
      </c>
      <c r="S1875" s="43">
        <v>141.79222921687037</v>
      </c>
      <c r="T1875" s="43">
        <v>6803.0976667499308</v>
      </c>
      <c r="U1875" s="43">
        <v>7574.4704118093778</v>
      </c>
      <c r="W1875" s="43">
        <v>4830.4568366920239</v>
      </c>
      <c r="X1875" s="43">
        <v>0</v>
      </c>
      <c r="Y1875" s="43">
        <v>0</v>
      </c>
      <c r="Z1875" s="43">
        <v>4830.4568366920239</v>
      </c>
      <c r="AB1875" s="43">
        <v>24.44698091843679</v>
      </c>
      <c r="AC1875" s="43">
        <v>0</v>
      </c>
      <c r="AD1875" s="43">
        <v>0</v>
      </c>
      <c r="AE1875" s="43">
        <v>24.44698091843679</v>
      </c>
      <c r="AG1875" s="43">
        <v>8883210.1226766314</v>
      </c>
      <c r="AH1875" s="43">
        <v>1043378.6767254772</v>
      </c>
      <c r="AI1875" s="43">
        <v>0</v>
      </c>
      <c r="AJ1875" s="43">
        <v>102677319.85743451</v>
      </c>
      <c r="AK1875" s="43">
        <v>111560529.98011114</v>
      </c>
    </row>
    <row r="1876" spans="3:37" x14ac:dyDescent="0.2">
      <c r="C1876" s="43">
        <v>6.2364086733590618E-4</v>
      </c>
      <c r="D1876" s="43">
        <v>5.6441997536580524E-2</v>
      </c>
      <c r="E1876" s="43">
        <v>7.6605469470148222</v>
      </c>
      <c r="F1876" s="43">
        <v>3.0520564239986161</v>
      </c>
      <c r="H1876" s="43">
        <v>8.4395737984674707E-5</v>
      </c>
      <c r="I1876" s="43">
        <v>0.10879759011381862</v>
      </c>
      <c r="J1876" s="43">
        <v>0</v>
      </c>
      <c r="K1876" s="43">
        <v>1</v>
      </c>
      <c r="M1876" s="43">
        <v>7.8263027029727116E-3</v>
      </c>
      <c r="N1876" s="43">
        <v>4.5367183481122217E-2</v>
      </c>
      <c r="O1876" s="43">
        <v>0</v>
      </c>
      <c r="P1876" s="43">
        <v>1</v>
      </c>
      <c r="R1876" s="43">
        <v>666.46802026413866</v>
      </c>
      <c r="S1876" s="43">
        <v>173.85298977161929</v>
      </c>
      <c r="T1876" s="43">
        <v>6722.6551208802475</v>
      </c>
      <c r="U1876" s="43">
        <v>7562.9761309160058</v>
      </c>
      <c r="W1876" s="43">
        <v>5105.5095579174604</v>
      </c>
      <c r="X1876" s="43">
        <v>0</v>
      </c>
      <c r="Y1876" s="43">
        <v>0</v>
      </c>
      <c r="Z1876" s="43">
        <v>5105.5095579174604</v>
      </c>
      <c r="AB1876" s="43">
        <v>146.33640811387522</v>
      </c>
      <c r="AC1876" s="43">
        <v>0</v>
      </c>
      <c r="AD1876" s="43">
        <v>0</v>
      </c>
      <c r="AE1876" s="43">
        <v>146.33640811387522</v>
      </c>
      <c r="AG1876" s="43">
        <v>9389032.0770102087</v>
      </c>
      <c r="AH1876" s="43">
        <v>1102790.0645101715</v>
      </c>
      <c r="AI1876" s="43">
        <v>0</v>
      </c>
      <c r="AJ1876" s="43">
        <v>614612914.07827592</v>
      </c>
      <c r="AK1876" s="43">
        <v>624001946.15528607</v>
      </c>
    </row>
    <row r="1877" spans="3:37" x14ac:dyDescent="0.2">
      <c r="C1877" s="43">
        <v>6.0771007016041775E-4</v>
      </c>
      <c r="D1877" s="43">
        <v>6.0300251324910681E-2</v>
      </c>
      <c r="E1877" s="43">
        <v>6.9336372451753485</v>
      </c>
      <c r="F1877" s="43">
        <v>3.1822796546215906</v>
      </c>
      <c r="H1877" s="43">
        <v>9.047167976394821E-5</v>
      </c>
      <c r="I1877" s="43">
        <v>9.9351864470779164E-2</v>
      </c>
      <c r="J1877" s="43">
        <v>0</v>
      </c>
      <c r="K1877" s="43">
        <v>1</v>
      </c>
      <c r="M1877" s="43">
        <v>7.8493191547312456E-3</v>
      </c>
      <c r="N1877" s="43">
        <v>4.2927624668722436E-2</v>
      </c>
      <c r="O1877" s="43">
        <v>0</v>
      </c>
      <c r="P1877" s="43">
        <v>1</v>
      </c>
      <c r="R1877" s="43">
        <v>693.83775468611236</v>
      </c>
      <c r="S1877" s="43">
        <v>170.18882827629963</v>
      </c>
      <c r="T1877" s="43">
        <v>6379.8610316527793</v>
      </c>
      <c r="U1877" s="43">
        <v>7243.8876146151915</v>
      </c>
      <c r="W1877" s="43">
        <v>4810.8192980004651</v>
      </c>
      <c r="X1877" s="43">
        <v>0</v>
      </c>
      <c r="Y1877" s="43">
        <v>0</v>
      </c>
      <c r="Z1877" s="43">
        <v>4810.8192980004651</v>
      </c>
      <c r="AB1877" s="43">
        <v>162.01383767560171</v>
      </c>
      <c r="AC1877" s="43">
        <v>0</v>
      </c>
      <c r="AD1877" s="43">
        <v>0</v>
      </c>
      <c r="AE1877" s="43">
        <v>162.01383767560171</v>
      </c>
      <c r="AG1877" s="43">
        <v>8847096.6890228558</v>
      </c>
      <c r="AH1877" s="43">
        <v>1039136.9683681005</v>
      </c>
      <c r="AI1877" s="43">
        <v>0</v>
      </c>
      <c r="AJ1877" s="43">
        <v>680458118.23752713</v>
      </c>
      <c r="AK1877" s="43">
        <v>689305214.92655003</v>
      </c>
    </row>
    <row r="1878" spans="3:37" x14ac:dyDescent="0.2">
      <c r="C1878" s="43">
        <v>5.988277350418063E-4</v>
      </c>
      <c r="D1878" s="43">
        <v>5.3295370111122412E-2</v>
      </c>
      <c r="E1878" s="43">
        <v>4.9597442933054294</v>
      </c>
      <c r="F1878" s="43">
        <v>1.5715078653462504</v>
      </c>
      <c r="H1878" s="43">
        <v>8.9599293310758338E-5</v>
      </c>
      <c r="I1878" s="43">
        <v>9.5057571863381665E-2</v>
      </c>
      <c r="J1878" s="43">
        <v>0</v>
      </c>
      <c r="K1878" s="43">
        <v>1</v>
      </c>
      <c r="M1878" s="43">
        <v>7.8969170313731851E-3</v>
      </c>
      <c r="N1878" s="43">
        <v>4.5732698546859685E-2</v>
      </c>
      <c r="O1878" s="43">
        <v>0</v>
      </c>
      <c r="P1878" s="43">
        <v>1</v>
      </c>
      <c r="R1878" s="43">
        <v>604.27379644436348</v>
      </c>
      <c r="S1878" s="43">
        <v>161.26260596977232</v>
      </c>
      <c r="T1878" s="43">
        <v>6837.9634713426931</v>
      </c>
      <c r="U1878" s="43">
        <v>7603.4998737568294</v>
      </c>
      <c r="W1878" s="43">
        <v>2997.0435135089383</v>
      </c>
      <c r="X1878" s="43">
        <v>0</v>
      </c>
      <c r="Y1878" s="43">
        <v>0</v>
      </c>
      <c r="Z1878" s="43">
        <v>2997.0435135089383</v>
      </c>
      <c r="AB1878" s="43">
        <v>36.952153341493421</v>
      </c>
      <c r="AC1878" s="43">
        <v>0</v>
      </c>
      <c r="AD1878" s="43">
        <v>0</v>
      </c>
      <c r="AE1878" s="43">
        <v>36.952153341493421</v>
      </c>
      <c r="AG1878" s="43">
        <v>5511563.0213429378</v>
      </c>
      <c r="AH1878" s="43">
        <v>647361.39891793067</v>
      </c>
      <c r="AI1878" s="43">
        <v>0</v>
      </c>
      <c r="AJ1878" s="43">
        <v>155199044.03427237</v>
      </c>
      <c r="AK1878" s="43">
        <v>160710607.05561531</v>
      </c>
    </row>
    <row r="1879" spans="3:37" x14ac:dyDescent="0.2">
      <c r="C1879" s="43">
        <v>6.2333514831325321E-4</v>
      </c>
      <c r="D1879" s="43">
        <v>5.2902679068358868E-2</v>
      </c>
      <c r="E1879" s="43">
        <v>4.622033777493491</v>
      </c>
      <c r="F1879" s="43">
        <v>3.8155715937374346</v>
      </c>
      <c r="H1879" s="43">
        <v>9.7502356584233674E-5</v>
      </c>
      <c r="I1879" s="43">
        <v>0.13443718511165137</v>
      </c>
      <c r="J1879" s="43">
        <v>0</v>
      </c>
      <c r="K1879" s="43">
        <v>1</v>
      </c>
      <c r="M1879" s="43">
        <v>7.8883168011957272E-3</v>
      </c>
      <c r="N1879" s="43">
        <v>4.518605134987478E-2</v>
      </c>
      <c r="O1879" s="43">
        <v>0</v>
      </c>
      <c r="P1879" s="43">
        <v>1</v>
      </c>
      <c r="R1879" s="43">
        <v>624.36946420762013</v>
      </c>
      <c r="S1879" s="43">
        <v>248.18578066197853</v>
      </c>
      <c r="T1879" s="43">
        <v>6748.8707082044593</v>
      </c>
      <c r="U1879" s="43">
        <v>7621.4259530740583</v>
      </c>
      <c r="W1879" s="43">
        <v>2885.8567532031334</v>
      </c>
      <c r="X1879" s="43">
        <v>0</v>
      </c>
      <c r="Y1879" s="43">
        <v>0</v>
      </c>
      <c r="Z1879" s="43">
        <v>2885.8567532031334</v>
      </c>
      <c r="AB1879" s="43">
        <v>188.10139123394399</v>
      </c>
      <c r="AC1879" s="43">
        <v>0</v>
      </c>
      <c r="AD1879" s="43">
        <v>0</v>
      </c>
      <c r="AE1879" s="43">
        <v>188.10139123394399</v>
      </c>
      <c r="AG1879" s="43">
        <v>5307090.5691405619</v>
      </c>
      <c r="AH1879" s="43">
        <v>623345.05869187682</v>
      </c>
      <c r="AI1879" s="43">
        <v>0</v>
      </c>
      <c r="AJ1879" s="43">
        <v>790025843.18256474</v>
      </c>
      <c r="AK1879" s="43">
        <v>795332933.75170529</v>
      </c>
    </row>
    <row r="1880" spans="3:37" x14ac:dyDescent="0.2">
      <c r="C1880" s="43">
        <v>6.0425195193839225E-4</v>
      </c>
      <c r="D1880" s="43">
        <v>6.3271756185939165E-2</v>
      </c>
      <c r="E1880" s="43">
        <v>11.378806681438663</v>
      </c>
      <c r="F1880" s="43">
        <v>1.848338503961497</v>
      </c>
      <c r="H1880" s="43">
        <v>8.8565753136080928E-5</v>
      </c>
      <c r="I1880" s="43">
        <v>9.8241163574832979E-2</v>
      </c>
      <c r="J1880" s="43">
        <v>0</v>
      </c>
      <c r="K1880" s="43">
        <v>1</v>
      </c>
      <c r="M1880" s="43">
        <v>7.9074855583866066E-3</v>
      </c>
      <c r="N1880" s="43">
        <v>4.7505033189015777E-2</v>
      </c>
      <c r="O1880" s="43">
        <v>0</v>
      </c>
      <c r="P1880" s="43">
        <v>1</v>
      </c>
      <c r="R1880" s="43">
        <v>723.88624395680893</v>
      </c>
      <c r="S1880" s="43">
        <v>164.74099720412602</v>
      </c>
      <c r="T1880" s="43">
        <v>7112.4693199466292</v>
      </c>
      <c r="U1880" s="43">
        <v>8001.0965611075644</v>
      </c>
      <c r="W1880" s="43">
        <v>8236.9616293372746</v>
      </c>
      <c r="X1880" s="43">
        <v>0</v>
      </c>
      <c r="Y1880" s="43">
        <v>0</v>
      </c>
      <c r="Z1880" s="43">
        <v>8236.9616293372746</v>
      </c>
      <c r="AB1880" s="43">
        <v>65.708761336319029</v>
      </c>
      <c r="AC1880" s="43">
        <v>0</v>
      </c>
      <c r="AD1880" s="43">
        <v>0</v>
      </c>
      <c r="AE1880" s="43">
        <v>65.708761336319029</v>
      </c>
      <c r="AG1880" s="43">
        <v>15147772.436351249</v>
      </c>
      <c r="AH1880" s="43">
        <v>1779183.7119368513</v>
      </c>
      <c r="AI1880" s="43">
        <v>0</v>
      </c>
      <c r="AJ1880" s="43">
        <v>275976797.61253995</v>
      </c>
      <c r="AK1880" s="43">
        <v>291124570.04889119</v>
      </c>
    </row>
    <row r="1881" spans="3:37" x14ac:dyDescent="0.2">
      <c r="C1881" s="43">
        <v>5.9498886738222102E-4</v>
      </c>
      <c r="D1881" s="43">
        <v>5.1827537624597825E-2</v>
      </c>
      <c r="E1881" s="43">
        <v>4.655033292886646</v>
      </c>
      <c r="F1881" s="43">
        <v>4.2839381889232664</v>
      </c>
      <c r="H1881" s="43">
        <v>8.7302035035318395E-5</v>
      </c>
      <c r="I1881" s="43">
        <v>8.8551077421431715E-2</v>
      </c>
      <c r="J1881" s="43">
        <v>0</v>
      </c>
      <c r="K1881" s="43">
        <v>1</v>
      </c>
      <c r="M1881" s="43">
        <v>7.8375081034269337E-3</v>
      </c>
      <c r="N1881" s="43">
        <v>4.6685635665409619E-2</v>
      </c>
      <c r="O1881" s="43">
        <v>0</v>
      </c>
      <c r="P1881" s="43">
        <v>1</v>
      </c>
      <c r="R1881" s="43">
        <v>583.8641209768183</v>
      </c>
      <c r="S1881" s="43">
        <v>146.37287051437102</v>
      </c>
      <c r="T1881" s="43">
        <v>6927.9325718268965</v>
      </c>
      <c r="U1881" s="43">
        <v>7658.1695633180861</v>
      </c>
      <c r="W1881" s="43">
        <v>2717.9069216690855</v>
      </c>
      <c r="X1881" s="43">
        <v>0</v>
      </c>
      <c r="Y1881" s="43">
        <v>0</v>
      </c>
      <c r="Z1881" s="43">
        <v>2717.9069216690855</v>
      </c>
      <c r="AB1881" s="43">
        <v>205.15898418991398</v>
      </c>
      <c r="AC1881" s="43">
        <v>0</v>
      </c>
      <c r="AD1881" s="43">
        <v>0</v>
      </c>
      <c r="AE1881" s="43">
        <v>205.15898418991398</v>
      </c>
      <c r="AG1881" s="43">
        <v>4998230.8289494487</v>
      </c>
      <c r="AH1881" s="43">
        <v>587067.89508052252</v>
      </c>
      <c r="AI1881" s="43">
        <v>0</v>
      </c>
      <c r="AJ1881" s="43">
        <v>861667733.59763873</v>
      </c>
      <c r="AK1881" s="43">
        <v>866665964.42658818</v>
      </c>
    </row>
    <row r="1882" spans="3:37" x14ac:dyDescent="0.2">
      <c r="C1882" s="43">
        <v>5.9790544597657384E-4</v>
      </c>
      <c r="D1882" s="43">
        <v>5.1719190296068758E-2</v>
      </c>
      <c r="E1882" s="43">
        <v>3.2336939258643946</v>
      </c>
      <c r="F1882" s="43">
        <v>1.6068846042499008</v>
      </c>
      <c r="H1882" s="43">
        <v>8.151073929522306E-5</v>
      </c>
      <c r="I1882" s="43">
        <v>0.11457374890774463</v>
      </c>
      <c r="J1882" s="43">
        <v>0</v>
      </c>
      <c r="K1882" s="43">
        <v>1</v>
      </c>
      <c r="M1882" s="43">
        <v>7.8234046351403474E-3</v>
      </c>
      <c r="N1882" s="43">
        <v>4.6086086565815698E-2</v>
      </c>
      <c r="O1882" s="43">
        <v>0</v>
      </c>
      <c r="P1882" s="43">
        <v>1</v>
      </c>
      <c r="R1882" s="43">
        <v>585.49959500523914</v>
      </c>
      <c r="S1882" s="43">
        <v>176.8244551641134</v>
      </c>
      <c r="T1882" s="43">
        <v>6826.6556550203595</v>
      </c>
      <c r="U1882" s="43">
        <v>7588.9797051897121</v>
      </c>
      <c r="W1882" s="43">
        <v>1893.3264839645049</v>
      </c>
      <c r="X1882" s="43">
        <v>0</v>
      </c>
      <c r="Y1882" s="43">
        <v>0</v>
      </c>
      <c r="Z1882" s="43">
        <v>1893.3264839645049</v>
      </c>
      <c r="AB1882" s="43">
        <v>38.020383830345786</v>
      </c>
      <c r="AC1882" s="43">
        <v>0</v>
      </c>
      <c r="AD1882" s="43">
        <v>0</v>
      </c>
      <c r="AE1882" s="43">
        <v>38.020383830345786</v>
      </c>
      <c r="AG1882" s="43">
        <v>3481827.4040107243</v>
      </c>
      <c r="AH1882" s="43">
        <v>408958.52053633303</v>
      </c>
      <c r="AI1882" s="43">
        <v>0</v>
      </c>
      <c r="AJ1882" s="43">
        <v>159685612.08745229</v>
      </c>
      <c r="AK1882" s="43">
        <v>163167439.49146301</v>
      </c>
    </row>
    <row r="1883" spans="3:37" x14ac:dyDescent="0.2">
      <c r="C1883" s="43">
        <v>6.2118160459512239E-4</v>
      </c>
      <c r="D1883" s="43">
        <v>5.8399348818486296E-2</v>
      </c>
      <c r="E1883" s="43">
        <v>7.5082817585610808</v>
      </c>
      <c r="F1883" s="43">
        <v>1.6267673881312597</v>
      </c>
      <c r="H1883" s="43">
        <v>8.7070352948380854E-5</v>
      </c>
      <c r="I1883" s="43">
        <v>0.1232326242873667</v>
      </c>
      <c r="J1883" s="43">
        <v>0</v>
      </c>
      <c r="K1883" s="43">
        <v>1</v>
      </c>
      <c r="M1883" s="43">
        <v>7.8833942254186162E-3</v>
      </c>
      <c r="N1883" s="43">
        <v>4.5227978860635759E-2</v>
      </c>
      <c r="O1883" s="43">
        <v>0</v>
      </c>
      <c r="P1883" s="43">
        <v>1</v>
      </c>
      <c r="R1883" s="43">
        <v>686.86116724155318</v>
      </c>
      <c r="S1883" s="43">
        <v>203.16007980363221</v>
      </c>
      <c r="T1883" s="43">
        <v>6750.9174610016316</v>
      </c>
      <c r="U1883" s="43">
        <v>7640.9387080468168</v>
      </c>
      <c r="W1883" s="43">
        <v>5157.1471726637255</v>
      </c>
      <c r="X1883" s="43">
        <v>0</v>
      </c>
      <c r="Y1883" s="43">
        <v>0</v>
      </c>
      <c r="Z1883" s="43">
        <v>5157.1471726637255</v>
      </c>
      <c r="AB1883" s="43">
        <v>46.063733238683099</v>
      </c>
      <c r="AC1883" s="43">
        <v>0</v>
      </c>
      <c r="AD1883" s="43">
        <v>0</v>
      </c>
      <c r="AE1883" s="43">
        <v>46.063733238683099</v>
      </c>
      <c r="AG1883" s="43">
        <v>9483993.6505285911</v>
      </c>
      <c r="AH1883" s="43">
        <v>1113943.7892953646</v>
      </c>
      <c r="AI1883" s="43">
        <v>0</v>
      </c>
      <c r="AJ1883" s="43">
        <v>193467679.60246903</v>
      </c>
      <c r="AK1883" s="43">
        <v>202951673.25299761</v>
      </c>
    </row>
    <row r="1884" spans="3:37" x14ac:dyDescent="0.2">
      <c r="C1884" s="43">
        <v>6.1064149238609922E-4</v>
      </c>
      <c r="D1884" s="43">
        <v>5.6397969322686259E-2</v>
      </c>
      <c r="E1884" s="43">
        <v>3.0864633768800731</v>
      </c>
      <c r="F1884" s="43">
        <v>3.2875900194141665</v>
      </c>
      <c r="H1884" s="43">
        <v>9.1244222201081193E-5</v>
      </c>
      <c r="I1884" s="43">
        <v>0.12701135320477386</v>
      </c>
      <c r="J1884" s="43">
        <v>0</v>
      </c>
      <c r="K1884" s="43">
        <v>1</v>
      </c>
      <c r="M1884" s="43">
        <v>7.8272090867153934E-3</v>
      </c>
      <c r="N1884" s="43">
        <v>4.5536501189634461E-2</v>
      </c>
      <c r="O1884" s="43">
        <v>0</v>
      </c>
      <c r="P1884" s="43">
        <v>1</v>
      </c>
      <c r="R1884" s="43">
        <v>652.06689289004748</v>
      </c>
      <c r="S1884" s="43">
        <v>219.42711310281561</v>
      </c>
      <c r="T1884" s="43">
        <v>6748.5266366372744</v>
      </c>
      <c r="U1884" s="43">
        <v>7620.0206426301374</v>
      </c>
      <c r="W1884" s="43">
        <v>2012.580584181113</v>
      </c>
      <c r="X1884" s="43">
        <v>0</v>
      </c>
      <c r="Y1884" s="43">
        <v>0</v>
      </c>
      <c r="Z1884" s="43">
        <v>2012.580584181113</v>
      </c>
      <c r="AB1884" s="43">
        <v>159.60780362972767</v>
      </c>
      <c r="AC1884" s="43">
        <v>0</v>
      </c>
      <c r="AD1884" s="43">
        <v>0</v>
      </c>
      <c r="AE1884" s="43">
        <v>159.60780362972767</v>
      </c>
      <c r="AG1884" s="43">
        <v>3701135.6943090665</v>
      </c>
      <c r="AH1884" s="43">
        <v>434717.40618312039</v>
      </c>
      <c r="AI1884" s="43">
        <v>0</v>
      </c>
      <c r="AJ1884" s="43">
        <v>670352775.24485624</v>
      </c>
      <c r="AK1884" s="43">
        <v>674053910.93916535</v>
      </c>
    </row>
    <row r="1885" spans="3:37" x14ac:dyDescent="0.2">
      <c r="C1885" s="43">
        <v>6.1956681317487661E-4</v>
      </c>
      <c r="D1885" s="43">
        <v>4.8727209263139303E-2</v>
      </c>
      <c r="E1885" s="43">
        <v>9.185414625584567</v>
      </c>
      <c r="F1885" s="43">
        <v>1.6620502050859718</v>
      </c>
      <c r="H1885" s="43">
        <v>9.6716029831966921E-5</v>
      </c>
      <c r="I1885" s="43">
        <v>8.1061176268200835E-2</v>
      </c>
      <c r="J1885" s="43">
        <v>0</v>
      </c>
      <c r="K1885" s="43">
        <v>1</v>
      </c>
      <c r="M1885" s="43">
        <v>7.8218024720037582E-3</v>
      </c>
      <c r="N1885" s="43">
        <v>4.7249188197119318E-2</v>
      </c>
      <c r="O1885" s="43">
        <v>0</v>
      </c>
      <c r="P1885" s="43">
        <v>1</v>
      </c>
      <c r="R1885" s="43">
        <v>571.61294912726987</v>
      </c>
      <c r="S1885" s="43">
        <v>148.44095330183998</v>
      </c>
      <c r="T1885" s="43">
        <v>6997.5106518429084</v>
      </c>
      <c r="U1885" s="43">
        <v>7717.5645542720185</v>
      </c>
      <c r="W1885" s="43">
        <v>5250.5019430871516</v>
      </c>
      <c r="X1885" s="43">
        <v>0</v>
      </c>
      <c r="Y1885" s="43">
        <v>0</v>
      </c>
      <c r="Z1885" s="43">
        <v>5250.5019430871516</v>
      </c>
      <c r="AB1885" s="43">
        <v>40.492702311347152</v>
      </c>
      <c r="AC1885" s="43">
        <v>0</v>
      </c>
      <c r="AD1885" s="43">
        <v>0</v>
      </c>
      <c r="AE1885" s="43">
        <v>40.492702311347152</v>
      </c>
      <c r="AG1885" s="43">
        <v>9655673.0733372718</v>
      </c>
      <c r="AH1885" s="43">
        <v>1134108.4197068247</v>
      </c>
      <c r="AI1885" s="43">
        <v>0</v>
      </c>
      <c r="AJ1885" s="43">
        <v>170069349.70765805</v>
      </c>
      <c r="AK1885" s="43">
        <v>179725022.78099531</v>
      </c>
    </row>
    <row r="1886" spans="3:37" x14ac:dyDescent="0.2">
      <c r="C1886" s="43">
        <v>5.929631212352257E-4</v>
      </c>
      <c r="D1886" s="43">
        <v>6.4091552287452003E-2</v>
      </c>
      <c r="E1886" s="43">
        <v>1.8310030301601143</v>
      </c>
      <c r="F1886" s="43">
        <v>2.3541002070145738</v>
      </c>
      <c r="H1886" s="43">
        <v>8.2059348704229101E-5</v>
      </c>
      <c r="I1886" s="43">
        <v>0.10394378497624246</v>
      </c>
      <c r="J1886" s="43">
        <v>0</v>
      </c>
      <c r="K1886" s="43">
        <v>1</v>
      </c>
      <c r="M1886" s="43">
        <v>7.9375535152860222E-3</v>
      </c>
      <c r="N1886" s="43">
        <v>4.4936659958492123E-2</v>
      </c>
      <c r="O1886" s="43">
        <v>0</v>
      </c>
      <c r="P1886" s="43">
        <v>1</v>
      </c>
      <c r="R1886" s="43">
        <v>719.56635171970026</v>
      </c>
      <c r="S1886" s="43">
        <v>161.49867572945274</v>
      </c>
      <c r="T1886" s="43">
        <v>6753.5143697036565</v>
      </c>
      <c r="U1886" s="43">
        <v>7634.5793971528092</v>
      </c>
      <c r="W1886" s="43">
        <v>1317.5281704000297</v>
      </c>
      <c r="X1886" s="43">
        <v>0</v>
      </c>
      <c r="Y1886" s="43">
        <v>0</v>
      </c>
      <c r="Z1886" s="43">
        <v>1317.5281704000297</v>
      </c>
      <c r="AB1886" s="43">
        <v>104.25704920320737</v>
      </c>
      <c r="AC1886" s="43">
        <v>0</v>
      </c>
      <c r="AD1886" s="43">
        <v>0</v>
      </c>
      <c r="AE1886" s="43">
        <v>104.25704920320737</v>
      </c>
      <c r="AG1886" s="43">
        <v>2422934.3053656546</v>
      </c>
      <c r="AH1886" s="43">
        <v>284586.0848064064</v>
      </c>
      <c r="AI1886" s="43">
        <v>0</v>
      </c>
      <c r="AJ1886" s="43">
        <v>437879606.65347099</v>
      </c>
      <c r="AK1886" s="43">
        <v>440302540.95883667</v>
      </c>
    </row>
    <row r="1887" spans="3:37" x14ac:dyDescent="0.2">
      <c r="C1887" s="43">
        <v>6.1432715896769796E-4</v>
      </c>
      <c r="D1887" s="43">
        <v>5.4076185935230642E-2</v>
      </c>
      <c r="E1887" s="43">
        <v>1.3320503446089269</v>
      </c>
      <c r="F1887" s="43">
        <v>3.3984332041917327</v>
      </c>
      <c r="H1887" s="43">
        <v>9.8750707465566911E-5</v>
      </c>
      <c r="I1887" s="43">
        <v>7.5981787039114124E-2</v>
      </c>
      <c r="J1887" s="43">
        <v>0</v>
      </c>
      <c r="K1887" s="43">
        <v>1</v>
      </c>
      <c r="M1887" s="43">
        <v>7.8508300683860499E-3</v>
      </c>
      <c r="N1887" s="43">
        <v>4.4003404429544229E-2</v>
      </c>
      <c r="O1887" s="43">
        <v>0</v>
      </c>
      <c r="P1887" s="43">
        <v>1</v>
      </c>
      <c r="R1887" s="43">
        <v>628.99637279614103</v>
      </c>
      <c r="S1887" s="43">
        <v>142.06663442277639</v>
      </c>
      <c r="T1887" s="43">
        <v>6541.001186989487</v>
      </c>
      <c r="U1887" s="43">
        <v>7312.0641942084039</v>
      </c>
      <c r="W1887" s="43">
        <v>837.85483514086468</v>
      </c>
      <c r="X1887" s="43">
        <v>0</v>
      </c>
      <c r="Y1887" s="43">
        <v>0</v>
      </c>
      <c r="Z1887" s="43">
        <v>837.85483514086468</v>
      </c>
      <c r="AB1887" s="43">
        <v>161.42081908385558</v>
      </c>
      <c r="AC1887" s="43">
        <v>0</v>
      </c>
      <c r="AD1887" s="43">
        <v>0</v>
      </c>
      <c r="AE1887" s="43">
        <v>161.42081908385558</v>
      </c>
      <c r="AG1887" s="43">
        <v>1540815.0418240502</v>
      </c>
      <c r="AH1887" s="43">
        <v>180976.64439042678</v>
      </c>
      <c r="AI1887" s="43">
        <v>0</v>
      </c>
      <c r="AJ1887" s="43">
        <v>677967440.15219343</v>
      </c>
      <c r="AK1887" s="43">
        <v>679508255.19401753</v>
      </c>
    </row>
    <row r="1888" spans="3:37" x14ac:dyDescent="0.2">
      <c r="C1888" s="43">
        <v>6.0798736275313714E-4</v>
      </c>
      <c r="D1888" s="43">
        <v>4.8971431954545654E-2</v>
      </c>
      <c r="E1888" s="43">
        <v>3.6096232286328283</v>
      </c>
      <c r="F1888" s="43">
        <v>0.82038469599410835</v>
      </c>
      <c r="H1888" s="43">
        <v>9.6732716145297992E-5</v>
      </c>
      <c r="I1888" s="43">
        <v>0.12603161118750994</v>
      </c>
      <c r="J1888" s="43">
        <v>0</v>
      </c>
      <c r="K1888" s="43">
        <v>1</v>
      </c>
      <c r="M1888" s="43">
        <v>7.9595423070630833E-3</v>
      </c>
      <c r="N1888" s="43">
        <v>4.6195152467938927E-2</v>
      </c>
      <c r="O1888" s="43">
        <v>0</v>
      </c>
      <c r="P1888" s="43">
        <v>1</v>
      </c>
      <c r="R1888" s="43">
        <v>563.74113874504644</v>
      </c>
      <c r="S1888" s="43">
        <v>230.83159025174109</v>
      </c>
      <c r="T1888" s="43">
        <v>6961.8854486963146</v>
      </c>
      <c r="U1888" s="43">
        <v>7756.4581776931018</v>
      </c>
      <c r="W1888" s="43">
        <v>2034.8931093500416</v>
      </c>
      <c r="X1888" s="43">
        <v>0</v>
      </c>
      <c r="Y1888" s="43">
        <v>0</v>
      </c>
      <c r="Z1888" s="43">
        <v>2034.8931093500416</v>
      </c>
      <c r="AB1888" s="43">
        <v>-10.834449353746139</v>
      </c>
      <c r="AC1888" s="43">
        <v>0</v>
      </c>
      <c r="AD1888" s="43">
        <v>0</v>
      </c>
      <c r="AE1888" s="43">
        <v>-10.834449353746139</v>
      </c>
      <c r="AG1888" s="43">
        <v>3742168.4280947265</v>
      </c>
      <c r="AH1888" s="43">
        <v>439536.91161960899</v>
      </c>
      <c r="AI1888" s="43">
        <v>0</v>
      </c>
      <c r="AJ1888" s="43">
        <v>0</v>
      </c>
      <c r="AK1888" s="43">
        <v>3742168.4280947265</v>
      </c>
    </row>
    <row r="1889" spans="3:37" x14ac:dyDescent="0.2">
      <c r="C1889" s="43">
        <v>6.2684927260969747E-4</v>
      </c>
      <c r="D1889" s="43">
        <v>5.8553127132285332E-2</v>
      </c>
      <c r="E1889" s="43">
        <v>1.6180020461368503</v>
      </c>
      <c r="F1889" s="43">
        <v>2.8247015549405634</v>
      </c>
      <c r="H1889" s="43">
        <v>8.5935374888921701E-5</v>
      </c>
      <c r="I1889" s="43">
        <v>0.10763608070324904</v>
      </c>
      <c r="J1889" s="43">
        <v>0</v>
      </c>
      <c r="K1889" s="43">
        <v>1</v>
      </c>
      <c r="M1889" s="43">
        <v>7.9133565533098249E-3</v>
      </c>
      <c r="N1889" s="43">
        <v>4.5958280293139198E-2</v>
      </c>
      <c r="O1889" s="43">
        <v>0</v>
      </c>
      <c r="P1889" s="43">
        <v>1</v>
      </c>
      <c r="R1889" s="43">
        <v>694.95325486600268</v>
      </c>
      <c r="S1889" s="43">
        <v>175.13470869086149</v>
      </c>
      <c r="T1889" s="43">
        <v>6885.9977511312809</v>
      </c>
      <c r="U1889" s="43">
        <v>7756.0857146881453</v>
      </c>
      <c r="W1889" s="43">
        <v>1124.4357883426565</v>
      </c>
      <c r="X1889" s="43">
        <v>0</v>
      </c>
      <c r="Y1889" s="43">
        <v>0</v>
      </c>
      <c r="Z1889" s="43">
        <v>1124.4357883426565</v>
      </c>
      <c r="AB1889" s="43">
        <v>135.6848044698551</v>
      </c>
      <c r="AC1889" s="43">
        <v>0</v>
      </c>
      <c r="AD1889" s="43">
        <v>0</v>
      </c>
      <c r="AE1889" s="43">
        <v>135.6848044698551</v>
      </c>
      <c r="AG1889" s="43">
        <v>2067837.4147621451</v>
      </c>
      <c r="AH1889" s="43">
        <v>242878.13028201379</v>
      </c>
      <c r="AI1889" s="43">
        <v>0</v>
      </c>
      <c r="AJ1889" s="43">
        <v>569876178.77339137</v>
      </c>
      <c r="AK1889" s="43">
        <v>571944016.18815351</v>
      </c>
    </row>
    <row r="1890" spans="3:37" x14ac:dyDescent="0.2">
      <c r="C1890" s="43">
        <v>5.927232301400114E-4</v>
      </c>
      <c r="D1890" s="43">
        <v>5.4409657228890081E-2</v>
      </c>
      <c r="E1890" s="43">
        <v>1.025962937704153</v>
      </c>
      <c r="F1890" s="43">
        <v>4.1319014496301731</v>
      </c>
      <c r="H1890" s="43">
        <v>1.0541789067208818E-4</v>
      </c>
      <c r="I1890" s="43">
        <v>0.11489726119962351</v>
      </c>
      <c r="J1890" s="43">
        <v>0</v>
      </c>
      <c r="K1890" s="43">
        <v>1</v>
      </c>
      <c r="M1890" s="43">
        <v>7.7787110959065455E-3</v>
      </c>
      <c r="N1890" s="43">
        <v>4.3147101856497685E-2</v>
      </c>
      <c r="O1890" s="43">
        <v>0</v>
      </c>
      <c r="P1890" s="43">
        <v>1</v>
      </c>
      <c r="R1890" s="43">
        <v>610.61899661314021</v>
      </c>
      <c r="S1890" s="43">
        <v>229.33290449692331</v>
      </c>
      <c r="T1890" s="43">
        <v>6354.796455941776</v>
      </c>
      <c r="U1890" s="43">
        <v>7194.7483570518398</v>
      </c>
      <c r="W1890" s="43">
        <v>626.47245958317956</v>
      </c>
      <c r="X1890" s="43">
        <v>0</v>
      </c>
      <c r="Y1890" s="43">
        <v>0</v>
      </c>
      <c r="Z1890" s="43">
        <v>626.47245958317956</v>
      </c>
      <c r="AB1890" s="43">
        <v>204.6266417110925</v>
      </c>
      <c r="AC1890" s="43">
        <v>0</v>
      </c>
      <c r="AD1890" s="43">
        <v>0</v>
      </c>
      <c r="AE1890" s="43">
        <v>204.6266417110925</v>
      </c>
      <c r="AG1890" s="43">
        <v>1152082.8531734671</v>
      </c>
      <c r="AH1890" s="43">
        <v>135318.05126996679</v>
      </c>
      <c r="AI1890" s="43">
        <v>0</v>
      </c>
      <c r="AJ1890" s="43">
        <v>859431895.18658853</v>
      </c>
      <c r="AK1890" s="43">
        <v>860583978.03976202</v>
      </c>
    </row>
    <row r="1891" spans="3:37" x14ac:dyDescent="0.2">
      <c r="C1891" s="43">
        <v>6.0141351784652366E-4</v>
      </c>
      <c r="D1891" s="43">
        <v>5.8092264277064598E-2</v>
      </c>
      <c r="E1891" s="43">
        <v>2.8875812030563148</v>
      </c>
      <c r="F1891" s="43">
        <v>2.5767895543255919</v>
      </c>
      <c r="H1891" s="43">
        <v>8.7211266909212792E-5</v>
      </c>
      <c r="I1891" s="43">
        <v>0.10079962212242288</v>
      </c>
      <c r="J1891" s="43">
        <v>0</v>
      </c>
      <c r="K1891" s="43">
        <v>1</v>
      </c>
      <c r="M1891" s="43">
        <v>7.8059607211570002E-3</v>
      </c>
      <c r="N1891" s="43">
        <v>4.6318470844220694E-2</v>
      </c>
      <c r="O1891" s="43">
        <v>0</v>
      </c>
      <c r="P1891" s="43">
        <v>1</v>
      </c>
      <c r="R1891" s="43">
        <v>661.5061141330242</v>
      </c>
      <c r="S1891" s="43">
        <v>166.44619529461025</v>
      </c>
      <c r="T1891" s="43">
        <v>6845.7801465779203</v>
      </c>
      <c r="U1891" s="43">
        <v>7673.7324560055549</v>
      </c>
      <c r="W1891" s="43">
        <v>1910.152620877346</v>
      </c>
      <c r="X1891" s="43">
        <v>0</v>
      </c>
      <c r="Y1891" s="43">
        <v>0</v>
      </c>
      <c r="Z1891" s="43">
        <v>1910.152620877346</v>
      </c>
      <c r="AB1891" s="43">
        <v>111.60698460495881</v>
      </c>
      <c r="AC1891" s="43">
        <v>0</v>
      </c>
      <c r="AD1891" s="43">
        <v>0</v>
      </c>
      <c r="AE1891" s="43">
        <v>111.60698460495881</v>
      </c>
      <c r="AG1891" s="43">
        <v>3512770.6697934391</v>
      </c>
      <c r="AH1891" s="43">
        <v>412592.96610950673</v>
      </c>
      <c r="AI1891" s="43">
        <v>0</v>
      </c>
      <c r="AJ1891" s="43">
        <v>468749335.34082699</v>
      </c>
      <c r="AK1891" s="43">
        <v>472262106.01062042</v>
      </c>
    </row>
    <row r="1892" spans="3:37" x14ac:dyDescent="0.2">
      <c r="C1892" s="43">
        <v>5.7745467731468018E-4</v>
      </c>
      <c r="D1892" s="43">
        <v>5.6912294898069149E-2</v>
      </c>
      <c r="E1892" s="43">
        <v>4.6748883756415083</v>
      </c>
      <c r="F1892" s="43">
        <v>3.5093159901928246</v>
      </c>
      <c r="H1892" s="43">
        <v>8.2385843583214532E-5</v>
      </c>
      <c r="I1892" s="43">
        <v>9.7782347226740562E-2</v>
      </c>
      <c r="J1892" s="43">
        <v>0</v>
      </c>
      <c r="K1892" s="43">
        <v>1</v>
      </c>
      <c r="M1892" s="43">
        <v>7.8197594246142109E-3</v>
      </c>
      <c r="N1892" s="43">
        <v>4.6580235055414643E-2</v>
      </c>
      <c r="O1892" s="43">
        <v>0</v>
      </c>
      <c r="P1892" s="43">
        <v>1</v>
      </c>
      <c r="R1892" s="43">
        <v>622.2521049479966</v>
      </c>
      <c r="S1892" s="43">
        <v>152.53005395580234</v>
      </c>
      <c r="T1892" s="43">
        <v>6896.6381581141823</v>
      </c>
      <c r="U1892" s="43">
        <v>7671.4203170179808</v>
      </c>
      <c r="W1892" s="43">
        <v>2908.9591321398493</v>
      </c>
      <c r="X1892" s="43">
        <v>0</v>
      </c>
      <c r="Y1892" s="43">
        <v>0</v>
      </c>
      <c r="Z1892" s="43">
        <v>2908.9591321398493</v>
      </c>
      <c r="AB1892" s="43">
        <v>167.07270578585519</v>
      </c>
      <c r="AC1892" s="43">
        <v>0</v>
      </c>
      <c r="AD1892" s="43">
        <v>0</v>
      </c>
      <c r="AE1892" s="43">
        <v>167.07270578585519</v>
      </c>
      <c r="AG1892" s="43">
        <v>5349575.8440051833</v>
      </c>
      <c r="AH1892" s="43">
        <v>628335.17254220741</v>
      </c>
      <c r="AI1892" s="43">
        <v>0</v>
      </c>
      <c r="AJ1892" s="43">
        <v>701705364.30059183</v>
      </c>
      <c r="AK1892" s="43">
        <v>707054940.14459705</v>
      </c>
    </row>
    <row r="1893" spans="3:37" x14ac:dyDescent="0.2">
      <c r="C1893" s="43">
        <v>6.0284182065489572E-4</v>
      </c>
      <c r="D1893" s="43">
        <v>5.3338010124479585E-2</v>
      </c>
      <c r="E1893" s="43">
        <v>4.8222850375558615</v>
      </c>
      <c r="F1893" s="43">
        <v>3.2841909248450838</v>
      </c>
      <c r="H1893" s="43">
        <v>8.5922079306008885E-5</v>
      </c>
      <c r="I1893" s="43">
        <v>0.11647770563831095</v>
      </c>
      <c r="J1893" s="43">
        <v>0</v>
      </c>
      <c r="K1893" s="43">
        <v>1</v>
      </c>
      <c r="M1893" s="43">
        <v>7.8359989649898296E-3</v>
      </c>
      <c r="N1893" s="43">
        <v>4.7122048676088824E-2</v>
      </c>
      <c r="O1893" s="43">
        <v>0</v>
      </c>
      <c r="P1893" s="43">
        <v>1</v>
      </c>
      <c r="R1893" s="43">
        <v>608.81109025064575</v>
      </c>
      <c r="S1893" s="43">
        <v>189.49159812385969</v>
      </c>
      <c r="T1893" s="43">
        <v>6991.3477789994495</v>
      </c>
      <c r="U1893" s="43">
        <v>7789.6504673739546</v>
      </c>
      <c r="W1893" s="43">
        <v>2935.86061121376</v>
      </c>
      <c r="X1893" s="43">
        <v>0</v>
      </c>
      <c r="Y1893" s="43">
        <v>0</v>
      </c>
      <c r="Z1893" s="43">
        <v>2935.86061121376</v>
      </c>
      <c r="AB1893" s="43">
        <v>148.79856210062559</v>
      </c>
      <c r="AC1893" s="43">
        <v>0</v>
      </c>
      <c r="AD1893" s="43">
        <v>0</v>
      </c>
      <c r="AE1893" s="43">
        <v>148.79856210062559</v>
      </c>
      <c r="AG1893" s="43">
        <v>5399047.6640221048</v>
      </c>
      <c r="AH1893" s="43">
        <v>634145.89202217211</v>
      </c>
      <c r="AI1893" s="43">
        <v>0</v>
      </c>
      <c r="AJ1893" s="43">
        <v>624953960.82262743</v>
      </c>
      <c r="AK1893" s="43">
        <v>630353008.48664951</v>
      </c>
    </row>
    <row r="1894" spans="3:37" x14ac:dyDescent="0.2">
      <c r="C1894" s="43">
        <v>6.3646908944670066E-4</v>
      </c>
      <c r="D1894" s="43">
        <v>5.188492016216692E-2</v>
      </c>
      <c r="E1894" s="43">
        <v>3.6057252181237258</v>
      </c>
      <c r="F1894" s="43">
        <v>3.5487514195612926</v>
      </c>
      <c r="H1894" s="43">
        <v>8.3574533430804583E-5</v>
      </c>
      <c r="I1894" s="43">
        <v>0.12547781114662537</v>
      </c>
      <c r="J1894" s="43">
        <v>0</v>
      </c>
      <c r="K1894" s="43">
        <v>1</v>
      </c>
      <c r="M1894" s="43">
        <v>7.8362857573824989E-3</v>
      </c>
      <c r="N1894" s="43">
        <v>4.6553509413748806E-2</v>
      </c>
      <c r="O1894" s="43">
        <v>0</v>
      </c>
      <c r="P1894" s="43">
        <v>1</v>
      </c>
      <c r="R1894" s="43">
        <v>625.26028218010606</v>
      </c>
      <c r="S1894" s="43">
        <v>198.55611545897384</v>
      </c>
      <c r="T1894" s="43">
        <v>6907.2482169443465</v>
      </c>
      <c r="U1894" s="43">
        <v>7731.0646145834262</v>
      </c>
      <c r="W1894" s="43">
        <v>2254.5167673479655</v>
      </c>
      <c r="X1894" s="43">
        <v>0</v>
      </c>
      <c r="Y1894" s="43">
        <v>0</v>
      </c>
      <c r="Z1894" s="43">
        <v>2254.5167673479655</v>
      </c>
      <c r="AB1894" s="43">
        <v>170.51873440279684</v>
      </c>
      <c r="AC1894" s="43">
        <v>0</v>
      </c>
      <c r="AD1894" s="43">
        <v>0</v>
      </c>
      <c r="AE1894" s="43">
        <v>170.51873440279684</v>
      </c>
      <c r="AG1894" s="43">
        <v>4146056.3351529087</v>
      </c>
      <c r="AH1894" s="43">
        <v>486975.62174716056</v>
      </c>
      <c r="AI1894" s="43">
        <v>0</v>
      </c>
      <c r="AJ1894" s="43">
        <v>716178684.49174666</v>
      </c>
      <c r="AK1894" s="43">
        <v>720324740.82689953</v>
      </c>
    </row>
    <row r="1895" spans="3:37" x14ac:dyDescent="0.2">
      <c r="C1895" s="43">
        <v>6.203868053574757E-4</v>
      </c>
      <c r="D1895" s="43">
        <v>5.6345424791053311E-2</v>
      </c>
      <c r="E1895" s="43">
        <v>2.0823173130870076</v>
      </c>
      <c r="F1895" s="43">
        <v>2.3473318520510795</v>
      </c>
      <c r="H1895" s="43">
        <v>8.8847687373590906E-5</v>
      </c>
      <c r="I1895" s="43">
        <v>0.10580417615184023</v>
      </c>
      <c r="J1895" s="43">
        <v>0</v>
      </c>
      <c r="K1895" s="43">
        <v>1</v>
      </c>
      <c r="M1895" s="43">
        <v>7.7927116864113799E-3</v>
      </c>
      <c r="N1895" s="43">
        <v>4.8323230436394637E-2</v>
      </c>
      <c r="O1895" s="43">
        <v>0</v>
      </c>
      <c r="P1895" s="43">
        <v>1</v>
      </c>
      <c r="R1895" s="43">
        <v>661.85611033654448</v>
      </c>
      <c r="S1895" s="43">
        <v>177.98824082549496</v>
      </c>
      <c r="T1895" s="43">
        <v>7129.9574942219169</v>
      </c>
      <c r="U1895" s="43">
        <v>7969.8018453839559</v>
      </c>
      <c r="W1895" s="43">
        <v>1378.1944373262113</v>
      </c>
      <c r="X1895" s="43">
        <v>0</v>
      </c>
      <c r="Y1895" s="43">
        <v>0</v>
      </c>
      <c r="Z1895" s="43">
        <v>1378.1944373262113</v>
      </c>
      <c r="AB1895" s="43">
        <v>95.416160625623434</v>
      </c>
      <c r="AC1895" s="43">
        <v>0</v>
      </c>
      <c r="AD1895" s="43">
        <v>0</v>
      </c>
      <c r="AE1895" s="43">
        <v>95.416160625623434</v>
      </c>
      <c r="AG1895" s="43">
        <v>2534499.5702429027</v>
      </c>
      <c r="AH1895" s="43">
        <v>297689.99846246163</v>
      </c>
      <c r="AI1895" s="43">
        <v>0</v>
      </c>
      <c r="AJ1895" s="43">
        <v>400747874.62761843</v>
      </c>
      <c r="AK1895" s="43">
        <v>403282374.19786131</v>
      </c>
    </row>
    <row r="1896" spans="3:37" x14ac:dyDescent="0.2">
      <c r="C1896" s="43">
        <v>6.0477286836639979E-4</v>
      </c>
      <c r="D1896" s="43">
        <v>5.1552968967657729E-2</v>
      </c>
      <c r="E1896" s="43">
        <v>3.4457107759903329</v>
      </c>
      <c r="F1896" s="43">
        <v>2.1813847066861061</v>
      </c>
      <c r="H1896" s="43">
        <v>9.1251148128246307E-5</v>
      </c>
      <c r="I1896" s="43">
        <v>7.8097026535956959E-2</v>
      </c>
      <c r="J1896" s="43">
        <v>0</v>
      </c>
      <c r="K1896" s="43">
        <v>1</v>
      </c>
      <c r="M1896" s="43">
        <v>7.8335659926018347E-3</v>
      </c>
      <c r="N1896" s="43">
        <v>4.6032115326740342E-2</v>
      </c>
      <c r="O1896" s="43">
        <v>0</v>
      </c>
      <c r="P1896" s="43">
        <v>1</v>
      </c>
      <c r="R1896" s="43">
        <v>590.32116415569817</v>
      </c>
      <c r="S1896" s="43">
        <v>134.9320781391263</v>
      </c>
      <c r="T1896" s="43">
        <v>6827.5173401598868</v>
      </c>
      <c r="U1896" s="43">
        <v>7552.7705824547111</v>
      </c>
      <c r="W1896" s="43">
        <v>2034.0759966264475</v>
      </c>
      <c r="X1896" s="43">
        <v>0</v>
      </c>
      <c r="Y1896" s="43">
        <v>0</v>
      </c>
      <c r="Z1896" s="43">
        <v>2034.0759966264475</v>
      </c>
      <c r="AB1896" s="43">
        <v>74.621414304234776</v>
      </c>
      <c r="AC1896" s="43">
        <v>0</v>
      </c>
      <c r="AD1896" s="43">
        <v>0</v>
      </c>
      <c r="AE1896" s="43">
        <v>74.621414304234776</v>
      </c>
      <c r="AG1896" s="43">
        <v>3740665.757796037</v>
      </c>
      <c r="AH1896" s="43">
        <v>439360.41527131264</v>
      </c>
      <c r="AI1896" s="43">
        <v>0</v>
      </c>
      <c r="AJ1896" s="43">
        <v>313409940.07778603</v>
      </c>
      <c r="AK1896" s="43">
        <v>317150605.83558208</v>
      </c>
    </row>
    <row r="1897" spans="3:37" x14ac:dyDescent="0.2">
      <c r="C1897" s="43">
        <v>6.1045607328313878E-4</v>
      </c>
      <c r="D1897" s="43">
        <v>5.0899719830027529E-2</v>
      </c>
      <c r="E1897" s="43">
        <v>8.2195066928402536</v>
      </c>
      <c r="F1897" s="43">
        <v>2.1708496351577367</v>
      </c>
      <c r="H1897" s="43">
        <v>8.9174047707991661E-5</v>
      </c>
      <c r="I1897" s="43">
        <v>9.2946316918639221E-2</v>
      </c>
      <c r="J1897" s="43">
        <v>0</v>
      </c>
      <c r="K1897" s="43">
        <v>1</v>
      </c>
      <c r="M1897" s="43">
        <v>7.8438583037702663E-3</v>
      </c>
      <c r="N1897" s="43">
        <v>4.7315901808935412E-2</v>
      </c>
      <c r="O1897" s="43">
        <v>0</v>
      </c>
      <c r="P1897" s="43">
        <v>1</v>
      </c>
      <c r="R1897" s="43">
        <v>588.31806402984898</v>
      </c>
      <c r="S1897" s="43">
        <v>156.93255233076587</v>
      </c>
      <c r="T1897" s="43">
        <v>7027.1501676494445</v>
      </c>
      <c r="U1897" s="43">
        <v>7772.4007840100594</v>
      </c>
      <c r="W1897" s="43">
        <v>4835.6842648121647</v>
      </c>
      <c r="X1897" s="43">
        <v>0</v>
      </c>
      <c r="Y1897" s="43">
        <v>0</v>
      </c>
      <c r="Z1897" s="43">
        <v>4835.6842648121647</v>
      </c>
      <c r="AB1897" s="43">
        <v>73.70502299698785</v>
      </c>
      <c r="AC1897" s="43">
        <v>0</v>
      </c>
      <c r="AD1897" s="43">
        <v>0</v>
      </c>
      <c r="AE1897" s="43">
        <v>73.70502299698785</v>
      </c>
      <c r="AG1897" s="43">
        <v>8892823.3629895709</v>
      </c>
      <c r="AH1897" s="43">
        <v>1044507.8011994276</v>
      </c>
      <c r="AI1897" s="43">
        <v>0</v>
      </c>
      <c r="AJ1897" s="43">
        <v>309561096.587349</v>
      </c>
      <c r="AK1897" s="43">
        <v>318453919.95033854</v>
      </c>
    </row>
    <row r="1898" spans="3:37" x14ac:dyDescent="0.2">
      <c r="C1898" s="43">
        <v>6.2417384882529348E-4</v>
      </c>
      <c r="D1898" s="43">
        <v>5.9841344618104864E-2</v>
      </c>
      <c r="E1898" s="43">
        <v>4.9624306373428313</v>
      </c>
      <c r="F1898" s="43">
        <v>1.8455905601916285</v>
      </c>
      <c r="H1898" s="43">
        <v>8.8761985323564967E-5</v>
      </c>
      <c r="I1898" s="43">
        <v>9.293753819918793E-2</v>
      </c>
      <c r="J1898" s="43">
        <v>0</v>
      </c>
      <c r="K1898" s="43">
        <v>1</v>
      </c>
      <c r="M1898" s="43">
        <v>7.8689359493487876E-3</v>
      </c>
      <c r="N1898" s="43">
        <v>4.3940404373489846E-2</v>
      </c>
      <c r="O1898" s="43">
        <v>0</v>
      </c>
      <c r="P1898" s="43">
        <v>1</v>
      </c>
      <c r="R1898" s="43">
        <v>707.21145283641738</v>
      </c>
      <c r="S1898" s="43">
        <v>156.19263248473843</v>
      </c>
      <c r="T1898" s="43">
        <v>6546.6998854442327</v>
      </c>
      <c r="U1898" s="43">
        <v>7410.1039707653881</v>
      </c>
      <c r="W1898" s="43">
        <v>3509.4877806351724</v>
      </c>
      <c r="X1898" s="43">
        <v>0</v>
      </c>
      <c r="Y1898" s="43">
        <v>0</v>
      </c>
      <c r="Z1898" s="43">
        <v>3509.4877806351724</v>
      </c>
      <c r="AB1898" s="43">
        <v>63.987212157833341</v>
      </c>
      <c r="AC1898" s="43">
        <v>0</v>
      </c>
      <c r="AD1898" s="43">
        <v>0</v>
      </c>
      <c r="AE1898" s="43">
        <v>63.987212157833341</v>
      </c>
      <c r="AG1898" s="43">
        <v>6453948.0285880817</v>
      </c>
      <c r="AH1898" s="43">
        <v>758049.36061719724</v>
      </c>
      <c r="AI1898" s="43">
        <v>0</v>
      </c>
      <c r="AJ1898" s="43">
        <v>268746291.06290001</v>
      </c>
      <c r="AK1898" s="43">
        <v>275200239.09148806</v>
      </c>
    </row>
    <row r="1899" spans="3:37" x14ac:dyDescent="0.2">
      <c r="C1899" s="43">
        <v>6.1858506015366466E-4</v>
      </c>
      <c r="D1899" s="43">
        <v>5.3974569373341948E-2</v>
      </c>
      <c r="E1899" s="43">
        <v>6.2450136165093015</v>
      </c>
      <c r="F1899" s="43">
        <v>1.7956645019125836</v>
      </c>
      <c r="H1899" s="43">
        <v>1.0027518298449944E-4</v>
      </c>
      <c r="I1899" s="43">
        <v>8.797062602589549E-2</v>
      </c>
      <c r="J1899" s="43">
        <v>0</v>
      </c>
      <c r="K1899" s="43">
        <v>1</v>
      </c>
      <c r="M1899" s="43">
        <v>7.8125888769225785E-3</v>
      </c>
      <c r="N1899" s="43">
        <v>4.5725962028037248E-2</v>
      </c>
      <c r="O1899" s="43">
        <v>0</v>
      </c>
      <c r="P1899" s="43">
        <v>1</v>
      </c>
      <c r="R1899" s="43">
        <v>632.16578370095056</v>
      </c>
      <c r="S1899" s="43">
        <v>167.02193795709263</v>
      </c>
      <c r="T1899" s="43">
        <v>6763.9469868161614</v>
      </c>
      <c r="U1899" s="43">
        <v>7563.1347084742047</v>
      </c>
      <c r="W1899" s="43">
        <v>3947.88392710371</v>
      </c>
      <c r="X1899" s="43">
        <v>0</v>
      </c>
      <c r="Y1899" s="43">
        <v>0</v>
      </c>
      <c r="Z1899" s="43">
        <v>3947.88392710371</v>
      </c>
      <c r="AB1899" s="43">
        <v>53.820130455361664</v>
      </c>
      <c r="AC1899" s="43">
        <v>0</v>
      </c>
      <c r="AD1899" s="43">
        <v>0</v>
      </c>
      <c r="AE1899" s="43">
        <v>53.820130455361664</v>
      </c>
      <c r="AG1899" s="43">
        <v>7260158.5419437224</v>
      </c>
      <c r="AH1899" s="43">
        <v>852742.92825440131</v>
      </c>
      <c r="AI1899" s="43">
        <v>0</v>
      </c>
      <c r="AJ1899" s="43">
        <v>226044547.91251898</v>
      </c>
      <c r="AK1899" s="43">
        <v>233304706.45446271</v>
      </c>
    </row>
    <row r="1900" spans="3:37" x14ac:dyDescent="0.2">
      <c r="C1900" s="43">
        <v>5.9321360446687725E-4</v>
      </c>
      <c r="D1900" s="43">
        <v>5.5835955051786845E-2</v>
      </c>
      <c r="E1900" s="43">
        <v>2.2866570245519386</v>
      </c>
      <c r="F1900" s="43">
        <v>2.6487403377791465</v>
      </c>
      <c r="H1900" s="43">
        <v>9.7835492389841683E-5</v>
      </c>
      <c r="I1900" s="43">
        <v>8.2024613933223051E-2</v>
      </c>
      <c r="J1900" s="43">
        <v>0</v>
      </c>
      <c r="K1900" s="43">
        <v>1</v>
      </c>
      <c r="M1900" s="43">
        <v>7.8670736142347764E-3</v>
      </c>
      <c r="N1900" s="43">
        <v>4.4704861584290469E-2</v>
      </c>
      <c r="O1900" s="43">
        <v>0</v>
      </c>
      <c r="P1900" s="43">
        <v>1</v>
      </c>
      <c r="R1900" s="43">
        <v>627.14422016906133</v>
      </c>
      <c r="S1900" s="43">
        <v>151.94380673213928</v>
      </c>
      <c r="T1900" s="43">
        <v>6659.0203381161455</v>
      </c>
      <c r="U1900" s="43">
        <v>7438.1083650173459</v>
      </c>
      <c r="W1900" s="43">
        <v>1434.0637364567317</v>
      </c>
      <c r="X1900" s="43">
        <v>0</v>
      </c>
      <c r="Y1900" s="43">
        <v>0</v>
      </c>
      <c r="Z1900" s="43">
        <v>1434.0637364567317</v>
      </c>
      <c r="AB1900" s="43">
        <v>110.63778315356222</v>
      </c>
      <c r="AC1900" s="43">
        <v>0</v>
      </c>
      <c r="AD1900" s="43">
        <v>0</v>
      </c>
      <c r="AE1900" s="43">
        <v>110.63778315356222</v>
      </c>
      <c r="AG1900" s="43">
        <v>2637243.2113439296</v>
      </c>
      <c r="AH1900" s="43">
        <v>309757.76707465405</v>
      </c>
      <c r="AI1900" s="43">
        <v>0</v>
      </c>
      <c r="AJ1900" s="43">
        <v>464678689.24496132</v>
      </c>
      <c r="AK1900" s="43">
        <v>467315932.45630527</v>
      </c>
    </row>
    <row r="1901" spans="3:37" x14ac:dyDescent="0.2">
      <c r="C1901" s="43">
        <v>6.1851057641137963E-4</v>
      </c>
      <c r="D1901" s="43">
        <v>5.381895449169382E-2</v>
      </c>
      <c r="E1901" s="43">
        <v>3.8405200556616053</v>
      </c>
      <c r="F1901" s="43">
        <v>2.5464709537642984</v>
      </c>
      <c r="H1901" s="43">
        <v>9.2691953545886996E-5</v>
      </c>
      <c r="I1901" s="43">
        <v>9.1197539590406815E-2</v>
      </c>
      <c r="J1901" s="43">
        <v>0</v>
      </c>
      <c r="K1901" s="43">
        <v>1</v>
      </c>
      <c r="M1901" s="43">
        <v>7.8139412009111311E-3</v>
      </c>
      <c r="N1901" s="43">
        <v>4.6415106814740814E-2</v>
      </c>
      <c r="O1901" s="43">
        <v>0</v>
      </c>
      <c r="P1901" s="43">
        <v>1</v>
      </c>
      <c r="R1901" s="43">
        <v>630.26727761653376</v>
      </c>
      <c r="S1901" s="43">
        <v>160.05436760623834</v>
      </c>
      <c r="T1901" s="43">
        <v>6867.076189781521</v>
      </c>
      <c r="U1901" s="43">
        <v>7657.3978350042926</v>
      </c>
      <c r="W1901" s="43">
        <v>2420.5541201135388</v>
      </c>
      <c r="X1901" s="43">
        <v>0</v>
      </c>
      <c r="Y1901" s="43">
        <v>0</v>
      </c>
      <c r="Z1901" s="43">
        <v>2420.5541201135388</v>
      </c>
      <c r="AB1901" s="43">
        <v>104.29183405980139</v>
      </c>
      <c r="AC1901" s="43">
        <v>0</v>
      </c>
      <c r="AD1901" s="43">
        <v>0</v>
      </c>
      <c r="AE1901" s="43">
        <v>104.29183405980139</v>
      </c>
      <c r="AG1901" s="43">
        <v>4451399.026888798</v>
      </c>
      <c r="AH1901" s="43">
        <v>522839.68994452438</v>
      </c>
      <c r="AI1901" s="43">
        <v>0</v>
      </c>
      <c r="AJ1901" s="43">
        <v>438025703.05116582</v>
      </c>
      <c r="AK1901" s="43">
        <v>442477102.07805461</v>
      </c>
    </row>
    <row r="1902" spans="3:37" x14ac:dyDescent="0.2">
      <c r="C1902" s="43">
        <v>6.3481729342107496E-4</v>
      </c>
      <c r="D1902" s="43">
        <v>5.5036361272419621E-2</v>
      </c>
      <c r="E1902" s="43">
        <v>3.7899250976929597</v>
      </c>
      <c r="F1902" s="43">
        <v>2.7798433570377257</v>
      </c>
      <c r="H1902" s="43">
        <v>8.3626044632287126E-5</v>
      </c>
      <c r="I1902" s="43">
        <v>0.11501359738613248</v>
      </c>
      <c r="J1902" s="43">
        <v>0</v>
      </c>
      <c r="K1902" s="43">
        <v>1</v>
      </c>
      <c r="M1902" s="43">
        <v>7.8241787990665623E-3</v>
      </c>
      <c r="N1902" s="43">
        <v>4.7401216133028279E-2</v>
      </c>
      <c r="O1902" s="43">
        <v>0</v>
      </c>
      <c r="P1902" s="43">
        <v>1</v>
      </c>
      <c r="R1902" s="43">
        <v>661.51673391375755</v>
      </c>
      <c r="S1902" s="43">
        <v>182.10971561124975</v>
      </c>
      <c r="T1902" s="43">
        <v>7022.1584270812345</v>
      </c>
      <c r="U1902" s="43">
        <v>7865.7848766062416</v>
      </c>
      <c r="W1902" s="43">
        <v>2507.0988724036251</v>
      </c>
      <c r="X1902" s="43">
        <v>0</v>
      </c>
      <c r="Y1902" s="43">
        <v>0</v>
      </c>
      <c r="Z1902" s="43">
        <v>2507.0988724036251</v>
      </c>
      <c r="AB1902" s="43">
        <v>125.98138959354927</v>
      </c>
      <c r="AC1902" s="43">
        <v>0</v>
      </c>
      <c r="AD1902" s="43">
        <v>0</v>
      </c>
      <c r="AE1902" s="43">
        <v>125.98138959354927</v>
      </c>
      <c r="AG1902" s="43">
        <v>4610554.826350267</v>
      </c>
      <c r="AH1902" s="43">
        <v>541533.356439183</v>
      </c>
      <c r="AI1902" s="43">
        <v>0</v>
      </c>
      <c r="AJ1902" s="43">
        <v>529121836.29290694</v>
      </c>
      <c r="AK1902" s="43">
        <v>533732391.11925721</v>
      </c>
    </row>
    <row r="1903" spans="3:37" x14ac:dyDescent="0.2">
      <c r="C1903" s="43">
        <v>6.3313974534229267E-4</v>
      </c>
      <c r="D1903" s="43">
        <v>4.9346534319186904E-2</v>
      </c>
      <c r="E1903" s="43">
        <v>4.2582075934537897</v>
      </c>
      <c r="F1903" s="43">
        <v>2.2215813913854903</v>
      </c>
      <c r="H1903" s="43">
        <v>8.5404729055992766E-5</v>
      </c>
      <c r="I1903" s="43">
        <v>0.10167347426657725</v>
      </c>
      <c r="J1903" s="43">
        <v>0</v>
      </c>
      <c r="K1903" s="43">
        <v>1</v>
      </c>
      <c r="M1903" s="43">
        <v>7.9678685184382259E-3</v>
      </c>
      <c r="N1903" s="43">
        <v>4.3511921780801613E-2</v>
      </c>
      <c r="O1903" s="43">
        <v>0</v>
      </c>
      <c r="P1903" s="43">
        <v>1</v>
      </c>
      <c r="R1903" s="43">
        <v>591.55973663174268</v>
      </c>
      <c r="S1903" s="43">
        <v>164.41141081200453</v>
      </c>
      <c r="T1903" s="43">
        <v>6564.3661430114753</v>
      </c>
      <c r="U1903" s="43">
        <v>7320.3372904552225</v>
      </c>
      <c r="W1903" s="43">
        <v>2518.9841625068107</v>
      </c>
      <c r="X1903" s="43">
        <v>0</v>
      </c>
      <c r="Y1903" s="43">
        <v>0</v>
      </c>
      <c r="Z1903" s="43">
        <v>2518.9841625068107</v>
      </c>
      <c r="AB1903" s="43">
        <v>77.322305179359503</v>
      </c>
      <c r="AC1903" s="43">
        <v>0</v>
      </c>
      <c r="AD1903" s="43">
        <v>0</v>
      </c>
      <c r="AE1903" s="43">
        <v>77.322305179359503</v>
      </c>
      <c r="AG1903" s="43">
        <v>4632411.8748500245</v>
      </c>
      <c r="AH1903" s="43">
        <v>544100.57910147111</v>
      </c>
      <c r="AI1903" s="43">
        <v>0</v>
      </c>
      <c r="AJ1903" s="43">
        <v>324753681.75330991</v>
      </c>
      <c r="AK1903" s="43">
        <v>329386093.62815994</v>
      </c>
    </row>
    <row r="1904" spans="3:37" x14ac:dyDescent="0.2">
      <c r="C1904" s="43">
        <v>6.2138440730497013E-4</v>
      </c>
      <c r="D1904" s="43">
        <v>5.1527502667976871E-2</v>
      </c>
      <c r="E1904" s="43">
        <v>2.7863776739737447</v>
      </c>
      <c r="F1904" s="43">
        <v>3.8438308500113196</v>
      </c>
      <c r="H1904" s="43">
        <v>8.7659941646723943E-5</v>
      </c>
      <c r="I1904" s="43">
        <v>9.5904099562744552E-2</v>
      </c>
      <c r="J1904" s="43">
        <v>0</v>
      </c>
      <c r="K1904" s="43">
        <v>1</v>
      </c>
      <c r="M1904" s="43">
        <v>7.8806962417263815E-3</v>
      </c>
      <c r="N1904" s="43">
        <v>4.6585426811975306E-2</v>
      </c>
      <c r="O1904" s="43">
        <v>0</v>
      </c>
      <c r="P1904" s="43">
        <v>1</v>
      </c>
      <c r="R1904" s="43">
        <v>606.23613387712919</v>
      </c>
      <c r="S1904" s="43">
        <v>159.17714910277482</v>
      </c>
      <c r="T1904" s="43">
        <v>6951.1560724629517</v>
      </c>
      <c r="U1904" s="43">
        <v>7716.5693554428553</v>
      </c>
      <c r="W1904" s="43">
        <v>1689.2028285913909</v>
      </c>
      <c r="X1904" s="43">
        <v>0</v>
      </c>
      <c r="Y1904" s="43">
        <v>0</v>
      </c>
      <c r="Z1904" s="43">
        <v>1689.2028285913909</v>
      </c>
      <c r="AB1904" s="43">
        <v>184.47153313051686</v>
      </c>
      <c r="AC1904" s="43">
        <v>0</v>
      </c>
      <c r="AD1904" s="43">
        <v>0</v>
      </c>
      <c r="AE1904" s="43">
        <v>184.47153313051686</v>
      </c>
      <c r="AG1904" s="43">
        <v>3106444.0017795679</v>
      </c>
      <c r="AH1904" s="43">
        <v>364867.81097574043</v>
      </c>
      <c r="AI1904" s="43">
        <v>0</v>
      </c>
      <c r="AJ1904" s="43">
        <v>774780439.14817083</v>
      </c>
      <c r="AK1904" s="43">
        <v>777886883.14995039</v>
      </c>
    </row>
    <row r="1905" spans="3:37" x14ac:dyDescent="0.2">
      <c r="C1905" s="43">
        <v>5.9080407034353666E-4</v>
      </c>
      <c r="D1905" s="43">
        <v>5.3563957279522879E-2</v>
      </c>
      <c r="E1905" s="43">
        <v>4.3872742123747246</v>
      </c>
      <c r="F1905" s="43">
        <v>2.7740331332571926</v>
      </c>
      <c r="H1905" s="43">
        <v>9.0713782036844215E-5</v>
      </c>
      <c r="I1905" s="43">
        <v>0.10935645610302802</v>
      </c>
      <c r="J1905" s="43">
        <v>0</v>
      </c>
      <c r="K1905" s="43">
        <v>1</v>
      </c>
      <c r="M1905" s="43">
        <v>7.8327999792848612E-3</v>
      </c>
      <c r="N1905" s="43">
        <v>4.958422842037058E-2</v>
      </c>
      <c r="O1905" s="43">
        <v>0</v>
      </c>
      <c r="P1905" s="43">
        <v>1</v>
      </c>
      <c r="R1905" s="43">
        <v>599.18165264156551</v>
      </c>
      <c r="S1905" s="43">
        <v>187.8278876520497</v>
      </c>
      <c r="T1905" s="43">
        <v>7353.6502228740565</v>
      </c>
      <c r="U1905" s="43">
        <v>8140.6597631676714</v>
      </c>
      <c r="W1905" s="43">
        <v>2628.77421316241</v>
      </c>
      <c r="X1905" s="43">
        <v>0</v>
      </c>
      <c r="Y1905" s="43">
        <v>0</v>
      </c>
      <c r="Z1905" s="43">
        <v>2628.77421316241</v>
      </c>
      <c r="AB1905" s="43">
        <v>113.73758719497552</v>
      </c>
      <c r="AC1905" s="43">
        <v>0</v>
      </c>
      <c r="AD1905" s="43">
        <v>0</v>
      </c>
      <c r="AE1905" s="43">
        <v>113.73758719497552</v>
      </c>
      <c r="AG1905" s="43">
        <v>4834315.7780056717</v>
      </c>
      <c r="AH1905" s="43">
        <v>567815.23004308052</v>
      </c>
      <c r="AI1905" s="43">
        <v>0</v>
      </c>
      <c r="AJ1905" s="43">
        <v>477697866.21889716</v>
      </c>
      <c r="AK1905" s="43">
        <v>482532181.99690282</v>
      </c>
    </row>
    <row r="1906" spans="3:37" x14ac:dyDescent="0.2">
      <c r="C1906" s="43">
        <v>6.2293545614244827E-4</v>
      </c>
      <c r="D1906" s="43">
        <v>5.8990598372642644E-2</v>
      </c>
      <c r="E1906" s="43">
        <v>3.6219442829447561</v>
      </c>
      <c r="F1906" s="43">
        <v>1.4066877665223592</v>
      </c>
      <c r="H1906" s="43">
        <v>9.7840438534113616E-5</v>
      </c>
      <c r="I1906" s="43">
        <v>8.8361914747645473E-2</v>
      </c>
      <c r="J1906" s="43">
        <v>0</v>
      </c>
      <c r="K1906" s="43">
        <v>1</v>
      </c>
      <c r="M1906" s="43">
        <v>7.8024639119478531E-3</v>
      </c>
      <c r="N1906" s="43">
        <v>4.2874048167416315E-2</v>
      </c>
      <c r="O1906" s="43">
        <v>0</v>
      </c>
      <c r="P1906" s="43">
        <v>1</v>
      </c>
      <c r="R1906" s="43">
        <v>695.77404667202916</v>
      </c>
      <c r="S1906" s="43">
        <v>163.69140696359915</v>
      </c>
      <c r="T1906" s="43">
        <v>6333.8625260255803</v>
      </c>
      <c r="U1906" s="43">
        <v>7193.3279796612087</v>
      </c>
      <c r="W1906" s="43">
        <v>2520.0548305650941</v>
      </c>
      <c r="X1906" s="43">
        <v>0</v>
      </c>
      <c r="Y1906" s="43">
        <v>0</v>
      </c>
      <c r="Z1906" s="43">
        <v>2520.0548305650941</v>
      </c>
      <c r="AB1906" s="43">
        <v>30.277018855844009</v>
      </c>
      <c r="AC1906" s="43">
        <v>0</v>
      </c>
      <c r="AD1906" s="43">
        <v>0</v>
      </c>
      <c r="AE1906" s="43">
        <v>30.277018855844009</v>
      </c>
      <c r="AG1906" s="43">
        <v>4634380.8334092079</v>
      </c>
      <c r="AH1906" s="43">
        <v>544331.84340206033</v>
      </c>
      <c r="AI1906" s="43">
        <v>0</v>
      </c>
      <c r="AJ1906" s="43">
        <v>127163479.19454484</v>
      </c>
      <c r="AK1906" s="43">
        <v>131797860.02795404</v>
      </c>
    </row>
    <row r="1907" spans="3:37" x14ac:dyDescent="0.2">
      <c r="C1907" s="43">
        <v>6.3584440555675137E-4</v>
      </c>
      <c r="D1907" s="43">
        <v>4.4500922673501295E-2</v>
      </c>
      <c r="E1907" s="43">
        <v>6.3200276698164162</v>
      </c>
      <c r="F1907" s="43">
        <v>4.4179958675081892</v>
      </c>
      <c r="H1907" s="43">
        <v>9.2827522623073477E-5</v>
      </c>
      <c r="I1907" s="43">
        <v>0.11650389594897048</v>
      </c>
      <c r="J1907" s="43">
        <v>0</v>
      </c>
      <c r="K1907" s="43">
        <v>1</v>
      </c>
      <c r="M1907" s="43">
        <v>7.8883616430843739E-3</v>
      </c>
      <c r="N1907" s="43">
        <v>4.6128518061111623E-2</v>
      </c>
      <c r="O1907" s="43">
        <v>0</v>
      </c>
      <c r="P1907" s="43">
        <v>1</v>
      </c>
      <c r="R1907" s="43">
        <v>535.75007801734046</v>
      </c>
      <c r="S1907" s="43">
        <v>204.76681801027183</v>
      </c>
      <c r="T1907" s="43">
        <v>6889.6742414396667</v>
      </c>
      <c r="U1907" s="43">
        <v>7630.1911374672791</v>
      </c>
      <c r="W1907" s="43">
        <v>3385.9553171758953</v>
      </c>
      <c r="X1907" s="43">
        <v>0</v>
      </c>
      <c r="Y1907" s="43">
        <v>0</v>
      </c>
      <c r="Z1907" s="43">
        <v>3385.9553171758953</v>
      </c>
      <c r="AB1907" s="43">
        <v>195.93749613680919</v>
      </c>
      <c r="AC1907" s="43">
        <v>0</v>
      </c>
      <c r="AD1907" s="43">
        <v>0</v>
      </c>
      <c r="AE1907" s="43">
        <v>195.93749613680919</v>
      </c>
      <c r="AG1907" s="43">
        <v>6226771.8282864718</v>
      </c>
      <c r="AH1907" s="43">
        <v>731366.3485099934</v>
      </c>
      <c r="AI1907" s="43">
        <v>0</v>
      </c>
      <c r="AJ1907" s="43">
        <v>822937483.7745986</v>
      </c>
      <c r="AK1907" s="43">
        <v>829164255.60288513</v>
      </c>
    </row>
    <row r="1908" spans="3:37" x14ac:dyDescent="0.2">
      <c r="C1908" s="43">
        <v>6.0821961108558818E-4</v>
      </c>
      <c r="D1908" s="43">
        <v>4.5663920134681679E-2</v>
      </c>
      <c r="E1908" s="43">
        <v>5.9552586593110854</v>
      </c>
      <c r="F1908" s="43">
        <v>3.0973855149426401</v>
      </c>
      <c r="H1908" s="43">
        <v>9.1107904127585293E-5</v>
      </c>
      <c r="I1908" s="43">
        <v>9.5022623120472535E-2</v>
      </c>
      <c r="J1908" s="43">
        <v>0</v>
      </c>
      <c r="K1908" s="43">
        <v>1</v>
      </c>
      <c r="M1908" s="43">
        <v>7.8398883494420549E-3</v>
      </c>
      <c r="N1908" s="43">
        <v>4.572656337896519E-2</v>
      </c>
      <c r="O1908" s="43">
        <v>0</v>
      </c>
      <c r="P1908" s="43">
        <v>1</v>
      </c>
      <c r="R1908" s="43">
        <v>525.86707949906224</v>
      </c>
      <c r="S1908" s="43">
        <v>163.91754611256596</v>
      </c>
      <c r="T1908" s="43">
        <v>6787.6714624020296</v>
      </c>
      <c r="U1908" s="43">
        <v>7477.4560880136578</v>
      </c>
      <c r="W1908" s="43">
        <v>3131.6744788334213</v>
      </c>
      <c r="X1908" s="43">
        <v>0</v>
      </c>
      <c r="Y1908" s="43">
        <v>0</v>
      </c>
      <c r="Z1908" s="43">
        <v>3131.6744788334213</v>
      </c>
      <c r="AB1908" s="43">
        <v>118.01522149993797</v>
      </c>
      <c r="AC1908" s="43">
        <v>0</v>
      </c>
      <c r="AD1908" s="43">
        <v>0</v>
      </c>
      <c r="AE1908" s="43">
        <v>118.01522149993797</v>
      </c>
      <c r="AG1908" s="43">
        <v>5759149.3665746618</v>
      </c>
      <c r="AH1908" s="43">
        <v>676441.68742801901</v>
      </c>
      <c r="AI1908" s="43">
        <v>0</v>
      </c>
      <c r="AJ1908" s="43">
        <v>495663930.29973948</v>
      </c>
      <c r="AK1908" s="43">
        <v>501423079.66631413</v>
      </c>
    </row>
    <row r="1909" spans="3:37" x14ac:dyDescent="0.2">
      <c r="C1909" s="43">
        <v>6.1877186798342532E-4</v>
      </c>
      <c r="D1909" s="43">
        <v>5.2714309218637706E-2</v>
      </c>
      <c r="E1909" s="43">
        <v>6.2110125994373249</v>
      </c>
      <c r="F1909" s="43">
        <v>1.3453720991264506</v>
      </c>
      <c r="H1909" s="43">
        <v>9.2698520978484744E-5</v>
      </c>
      <c r="I1909" s="43">
        <v>0.11442846957122998</v>
      </c>
      <c r="J1909" s="43">
        <v>0</v>
      </c>
      <c r="K1909" s="43">
        <v>1</v>
      </c>
      <c r="M1909" s="43">
        <v>7.830764105388922E-3</v>
      </c>
      <c r="N1909" s="43">
        <v>4.8533922675313312E-2</v>
      </c>
      <c r="O1909" s="43">
        <v>0</v>
      </c>
      <c r="P1909" s="43">
        <v>1</v>
      </c>
      <c r="R1909" s="43">
        <v>617.59170342418622</v>
      </c>
      <c r="S1909" s="43">
        <v>200.83956276205919</v>
      </c>
      <c r="T1909" s="43">
        <v>7196.0124838394831</v>
      </c>
      <c r="U1909" s="43">
        <v>8014.4437500257281</v>
      </c>
      <c r="W1909" s="43">
        <v>3835.8698512755805</v>
      </c>
      <c r="X1909" s="43">
        <v>0</v>
      </c>
      <c r="Y1909" s="43">
        <v>0</v>
      </c>
      <c r="Z1909" s="43">
        <v>3835.8698512755805</v>
      </c>
      <c r="AB1909" s="43">
        <v>22.822986902571987</v>
      </c>
      <c r="AC1909" s="43">
        <v>0</v>
      </c>
      <c r="AD1909" s="43">
        <v>0</v>
      </c>
      <c r="AE1909" s="43">
        <v>22.822986902571987</v>
      </c>
      <c r="AG1909" s="43">
        <v>7054164.6564957928</v>
      </c>
      <c r="AH1909" s="43">
        <v>828547.8878755254</v>
      </c>
      <c r="AI1909" s="43">
        <v>0</v>
      </c>
      <c r="AJ1909" s="43">
        <v>95856544.990802348</v>
      </c>
      <c r="AK1909" s="43">
        <v>102910709.64729814</v>
      </c>
    </row>
    <row r="1910" spans="3:37" x14ac:dyDescent="0.2">
      <c r="C1910" s="43">
        <v>6.0822002916550446E-4</v>
      </c>
      <c r="D1910" s="43">
        <v>5.9739615384768685E-2</v>
      </c>
      <c r="E1910" s="43">
        <v>4.3051815174961874</v>
      </c>
      <c r="F1910" s="43">
        <v>1.8414548298812947</v>
      </c>
      <c r="H1910" s="43">
        <v>8.592486598032243E-5</v>
      </c>
      <c r="I1910" s="43">
        <v>8.0817093857975864E-2</v>
      </c>
      <c r="J1910" s="43">
        <v>0</v>
      </c>
      <c r="K1910" s="43">
        <v>1</v>
      </c>
      <c r="M1910" s="43">
        <v>7.8070063273278307E-3</v>
      </c>
      <c r="N1910" s="43">
        <v>4.3511914939894196E-2</v>
      </c>
      <c r="O1910" s="43">
        <v>0</v>
      </c>
      <c r="P1910" s="43">
        <v>1</v>
      </c>
      <c r="R1910" s="43">
        <v>687.96368280117099</v>
      </c>
      <c r="S1910" s="43">
        <v>131.48144414937664</v>
      </c>
      <c r="T1910" s="43">
        <v>6431.8380552616891</v>
      </c>
      <c r="U1910" s="43">
        <v>7251.2831822122371</v>
      </c>
      <c r="W1910" s="43">
        <v>2961.8085319042111</v>
      </c>
      <c r="X1910" s="43">
        <v>0</v>
      </c>
      <c r="Y1910" s="43">
        <v>0</v>
      </c>
      <c r="Z1910" s="43">
        <v>2961.8085319042111</v>
      </c>
      <c r="AB1910" s="43">
        <v>61.941268913328614</v>
      </c>
      <c r="AC1910" s="43">
        <v>0</v>
      </c>
      <c r="AD1910" s="43">
        <v>0</v>
      </c>
      <c r="AE1910" s="43">
        <v>61.941268913328614</v>
      </c>
      <c r="AG1910" s="43">
        <v>5446765.8901718445</v>
      </c>
      <c r="AH1910" s="43">
        <v>639750.64289130957</v>
      </c>
      <c r="AI1910" s="43">
        <v>0</v>
      </c>
      <c r="AJ1910" s="43">
        <v>260153329.43598017</v>
      </c>
      <c r="AK1910" s="43">
        <v>265600095.32615203</v>
      </c>
    </row>
    <row r="1911" spans="3:37" x14ac:dyDescent="0.2">
      <c r="C1911" s="43">
        <v>5.9991781376023145E-4</v>
      </c>
      <c r="D1911" s="43">
        <v>5.4998120223674341E-2</v>
      </c>
      <c r="E1911" s="43">
        <v>1.6488672000846205</v>
      </c>
      <c r="F1911" s="43">
        <v>4.3444655686731686</v>
      </c>
      <c r="H1911" s="43">
        <v>9.0923970942902166E-5</v>
      </c>
      <c r="I1911" s="43">
        <v>0.12523618197956021</v>
      </c>
      <c r="J1911" s="43">
        <v>0</v>
      </c>
      <c r="K1911" s="43">
        <v>1</v>
      </c>
      <c r="M1911" s="43">
        <v>7.741920327872253E-3</v>
      </c>
      <c r="N1911" s="43">
        <v>4.4436632346539495E-2</v>
      </c>
      <c r="O1911" s="43">
        <v>0</v>
      </c>
      <c r="P1911" s="43">
        <v>1</v>
      </c>
      <c r="R1911" s="43">
        <v>624.71506162966898</v>
      </c>
      <c r="S1911" s="43">
        <v>215.60090837077485</v>
      </c>
      <c r="T1911" s="43">
        <v>6513.7668368117902</v>
      </c>
      <c r="U1911" s="43">
        <v>7354.0828068122337</v>
      </c>
      <c r="W1911" s="43">
        <v>1030.0721745200035</v>
      </c>
      <c r="X1911" s="43">
        <v>0</v>
      </c>
      <c r="Y1911" s="43">
        <v>0</v>
      </c>
      <c r="Z1911" s="43">
        <v>1030.0721745200035</v>
      </c>
      <c r="AB1911" s="43">
        <v>223.55916748216021</v>
      </c>
      <c r="AC1911" s="43">
        <v>0</v>
      </c>
      <c r="AD1911" s="43">
        <v>0</v>
      </c>
      <c r="AE1911" s="43">
        <v>223.55916748216021</v>
      </c>
      <c r="AG1911" s="43">
        <v>1894302.7289422865</v>
      </c>
      <c r="AH1911" s="43">
        <v>222495.58969632076</v>
      </c>
      <c r="AI1911" s="43">
        <v>0</v>
      </c>
      <c r="AJ1911" s="43">
        <v>938948503.42507291</v>
      </c>
      <c r="AK1911" s="43">
        <v>940842806.15401518</v>
      </c>
    </row>
    <row r="1912" spans="3:37" x14ac:dyDescent="0.2">
      <c r="C1912" s="43">
        <v>6.1055078931293583E-4</v>
      </c>
      <c r="D1912" s="43">
        <v>5.9189055748152253E-2</v>
      </c>
      <c r="E1912" s="43">
        <v>0.97445238016812852</v>
      </c>
      <c r="F1912" s="43">
        <v>3.6310189088861198</v>
      </c>
      <c r="H1912" s="43">
        <v>9.3307251899377164E-5</v>
      </c>
      <c r="I1912" s="43">
        <v>9.6123025746535792E-2</v>
      </c>
      <c r="J1912" s="43">
        <v>0</v>
      </c>
      <c r="K1912" s="43">
        <v>1</v>
      </c>
      <c r="M1912" s="43">
        <v>7.8330292029303271E-3</v>
      </c>
      <c r="N1912" s="43">
        <v>4.6453550283785949E-2</v>
      </c>
      <c r="O1912" s="43">
        <v>0</v>
      </c>
      <c r="P1912" s="43">
        <v>1</v>
      </c>
      <c r="R1912" s="43">
        <v>684.23546637813502</v>
      </c>
      <c r="S1912" s="43">
        <v>169.81857978172457</v>
      </c>
      <c r="T1912" s="43">
        <v>6889.5527500481894</v>
      </c>
      <c r="U1912" s="43">
        <v>7743.6067962080488</v>
      </c>
      <c r="W1912" s="43">
        <v>666.75487880762319</v>
      </c>
      <c r="X1912" s="43">
        <v>0</v>
      </c>
      <c r="Y1912" s="43">
        <v>0</v>
      </c>
      <c r="Z1912" s="43">
        <v>666.75487880762319</v>
      </c>
      <c r="AB1912" s="43">
        <v>192.62530016833833</v>
      </c>
      <c r="AC1912" s="43">
        <v>0</v>
      </c>
      <c r="AD1912" s="43">
        <v>0</v>
      </c>
      <c r="AE1912" s="43">
        <v>192.62530016833833</v>
      </c>
      <c r="AG1912" s="43">
        <v>1226162.222127219</v>
      </c>
      <c r="AH1912" s="43">
        <v>144019.05382244661</v>
      </c>
      <c r="AI1912" s="43">
        <v>0</v>
      </c>
      <c r="AJ1912" s="43">
        <v>809026260.707021</v>
      </c>
      <c r="AK1912" s="43">
        <v>810252422.9291482</v>
      </c>
    </row>
    <row r="1913" spans="3:37" x14ac:dyDescent="0.2">
      <c r="C1913" s="43">
        <v>5.9311624570319041E-4</v>
      </c>
      <c r="D1913" s="43">
        <v>6.0669536573731642E-2</v>
      </c>
      <c r="E1913" s="43">
        <v>5.3161272448993984</v>
      </c>
      <c r="F1913" s="43">
        <v>3.1716008648463743</v>
      </c>
      <c r="H1913" s="43">
        <v>8.7724409737326576E-5</v>
      </c>
      <c r="I1913" s="43">
        <v>0.1314837897901513</v>
      </c>
      <c r="J1913" s="43">
        <v>0</v>
      </c>
      <c r="K1913" s="43">
        <v>1</v>
      </c>
      <c r="M1913" s="43">
        <v>7.827064088796758E-3</v>
      </c>
      <c r="N1913" s="43">
        <v>4.3956927086406854E-2</v>
      </c>
      <c r="O1913" s="43">
        <v>0</v>
      </c>
      <c r="P1913" s="43">
        <v>1</v>
      </c>
      <c r="R1913" s="43">
        <v>681.32271766988129</v>
      </c>
      <c r="S1913" s="43">
        <v>218.39115283992896</v>
      </c>
      <c r="T1913" s="43">
        <v>6514.3124803457558</v>
      </c>
      <c r="U1913" s="43">
        <v>7414.0263508555663</v>
      </c>
      <c r="W1913" s="43">
        <v>3621.9982619737566</v>
      </c>
      <c r="X1913" s="43">
        <v>0</v>
      </c>
      <c r="Y1913" s="43">
        <v>0</v>
      </c>
      <c r="Z1913" s="43">
        <v>3621.9982619737566</v>
      </c>
      <c r="AB1913" s="43">
        <v>158.31302731365943</v>
      </c>
      <c r="AC1913" s="43">
        <v>0</v>
      </c>
      <c r="AD1913" s="43">
        <v>0</v>
      </c>
      <c r="AE1913" s="43">
        <v>158.31302731365943</v>
      </c>
      <c r="AG1913" s="43">
        <v>6660854.8037697384</v>
      </c>
      <c r="AH1913" s="43">
        <v>782351.62458633143</v>
      </c>
      <c r="AI1913" s="43">
        <v>0</v>
      </c>
      <c r="AJ1913" s="43">
        <v>664914714.71736968</v>
      </c>
      <c r="AK1913" s="43">
        <v>671575569.52113938</v>
      </c>
    </row>
    <row r="1914" spans="3:37" x14ac:dyDescent="0.2">
      <c r="C1914" s="43">
        <v>6.2752171306368343E-4</v>
      </c>
      <c r="D1914" s="43">
        <v>5.7667680163147716E-2</v>
      </c>
      <c r="E1914" s="43">
        <v>4.6883145016119752</v>
      </c>
      <c r="F1914" s="43">
        <v>3.3100080012003179</v>
      </c>
      <c r="H1914" s="43">
        <v>9.3492367516434527E-5</v>
      </c>
      <c r="I1914" s="43">
        <v>8.3198238249969803E-2</v>
      </c>
      <c r="J1914" s="43">
        <v>0</v>
      </c>
      <c r="K1914" s="43">
        <v>1</v>
      </c>
      <c r="M1914" s="43">
        <v>7.8464191242907481E-3</v>
      </c>
      <c r="N1914" s="43">
        <v>4.6229284810142546E-2</v>
      </c>
      <c r="O1914" s="43">
        <v>0</v>
      </c>
      <c r="P1914" s="43">
        <v>1</v>
      </c>
      <c r="R1914" s="43">
        <v>685.17831782802443</v>
      </c>
      <c r="S1914" s="43">
        <v>147.2762306589008</v>
      </c>
      <c r="T1914" s="43">
        <v>6868.0120775623245</v>
      </c>
      <c r="U1914" s="43">
        <v>7700.4666260492495</v>
      </c>
      <c r="W1914" s="43">
        <v>3212.3314436632259</v>
      </c>
      <c r="X1914" s="43">
        <v>0</v>
      </c>
      <c r="Y1914" s="43">
        <v>0</v>
      </c>
      <c r="Z1914" s="43">
        <v>3212.3314436632259</v>
      </c>
      <c r="AB1914" s="43">
        <v>169.35611141819308</v>
      </c>
      <c r="AC1914" s="43">
        <v>0</v>
      </c>
      <c r="AD1914" s="43">
        <v>0</v>
      </c>
      <c r="AE1914" s="43">
        <v>169.35611141819308</v>
      </c>
      <c r="AG1914" s="43">
        <v>5907477.524896672</v>
      </c>
      <c r="AH1914" s="43">
        <v>693863.59183125675</v>
      </c>
      <c r="AI1914" s="43">
        <v>0</v>
      </c>
      <c r="AJ1914" s="43">
        <v>711295667.95641088</v>
      </c>
      <c r="AK1914" s="43">
        <v>717203145.48130751</v>
      </c>
    </row>
    <row r="1915" spans="3:37" x14ac:dyDescent="0.2">
      <c r="C1915" s="43">
        <v>5.9544598845207302E-4</v>
      </c>
      <c r="D1915" s="43">
        <v>5.2215041158473648E-2</v>
      </c>
      <c r="E1915" s="43">
        <v>8.4028986081059784</v>
      </c>
      <c r="F1915" s="43">
        <v>0.83826175279349213</v>
      </c>
      <c r="H1915" s="43">
        <v>9.1700781990611269E-5</v>
      </c>
      <c r="I1915" s="43">
        <v>9.6234237996480246E-2</v>
      </c>
      <c r="J1915" s="43">
        <v>0</v>
      </c>
      <c r="K1915" s="43">
        <v>1</v>
      </c>
      <c r="M1915" s="43">
        <v>7.9178559123755932E-3</v>
      </c>
      <c r="N1915" s="43">
        <v>4.7406062221298839E-2</v>
      </c>
      <c r="O1915" s="43">
        <v>0</v>
      </c>
      <c r="P1915" s="43">
        <v>1</v>
      </c>
      <c r="R1915" s="43">
        <v>588.6814774703389</v>
      </c>
      <c r="S1915" s="43">
        <v>167.08790887042468</v>
      </c>
      <c r="T1915" s="43">
        <v>7106.9596423630401</v>
      </c>
      <c r="U1915" s="43">
        <v>7862.729028703804</v>
      </c>
      <c r="W1915" s="43">
        <v>4946.6307676532815</v>
      </c>
      <c r="X1915" s="43">
        <v>0</v>
      </c>
      <c r="Y1915" s="43">
        <v>0</v>
      </c>
      <c r="Z1915" s="43">
        <v>4946.6307676532815</v>
      </c>
      <c r="AB1915" s="43">
        <v>-10.187717205201929</v>
      </c>
      <c r="AC1915" s="43">
        <v>0</v>
      </c>
      <c r="AD1915" s="43">
        <v>0</v>
      </c>
      <c r="AE1915" s="43">
        <v>-10.187717205201929</v>
      </c>
      <c r="AG1915" s="43">
        <v>9096853.9817143846</v>
      </c>
      <c r="AH1915" s="43">
        <v>1068472.2458131087</v>
      </c>
      <c r="AI1915" s="43">
        <v>0</v>
      </c>
      <c r="AJ1915" s="43">
        <v>0</v>
      </c>
      <c r="AK1915" s="43">
        <v>9096853.9817143846</v>
      </c>
    </row>
    <row r="1916" spans="3:37" x14ac:dyDescent="0.2">
      <c r="C1916" s="43">
        <v>6.0695574901662764E-4</v>
      </c>
      <c r="D1916" s="43">
        <v>6.3360649989702256E-2</v>
      </c>
      <c r="E1916" s="43">
        <v>2.7467050132928668</v>
      </c>
      <c r="F1916" s="43">
        <v>2.0562880570171997</v>
      </c>
      <c r="H1916" s="43">
        <v>8.9322090995518896E-5</v>
      </c>
      <c r="I1916" s="43">
        <v>0.10735548823899121</v>
      </c>
      <c r="J1916" s="43">
        <v>0</v>
      </c>
      <c r="K1916" s="43">
        <v>1</v>
      </c>
      <c r="M1916" s="43">
        <v>7.8533515450881497E-3</v>
      </c>
      <c r="N1916" s="43">
        <v>4.5279824788755134E-2</v>
      </c>
      <c r="O1916" s="43">
        <v>0</v>
      </c>
      <c r="P1916" s="43">
        <v>1</v>
      </c>
      <c r="R1916" s="43">
        <v>728.14693536992525</v>
      </c>
      <c r="S1916" s="43">
        <v>181.5622287961819</v>
      </c>
      <c r="T1916" s="43">
        <v>6732.8997641459646</v>
      </c>
      <c r="U1916" s="43">
        <v>7642.6089283120718</v>
      </c>
      <c r="W1916" s="43">
        <v>2000.0048377944106</v>
      </c>
      <c r="X1916" s="43">
        <v>0</v>
      </c>
      <c r="Y1916" s="43">
        <v>0</v>
      </c>
      <c r="Z1916" s="43">
        <v>2000.0048377944106</v>
      </c>
      <c r="AB1916" s="43">
        <v>82.29722153958717</v>
      </c>
      <c r="AC1916" s="43">
        <v>0</v>
      </c>
      <c r="AD1916" s="43">
        <v>0</v>
      </c>
      <c r="AE1916" s="43">
        <v>82.29722153958717</v>
      </c>
      <c r="AG1916" s="43">
        <v>3678008.8967039213</v>
      </c>
      <c r="AH1916" s="43">
        <v>432001.04496359266</v>
      </c>
      <c r="AI1916" s="43">
        <v>0</v>
      </c>
      <c r="AJ1916" s="43">
        <v>345648330.4662661</v>
      </c>
      <c r="AK1916" s="43">
        <v>349326339.36296999</v>
      </c>
    </row>
    <row r="1917" spans="3:37" x14ac:dyDescent="0.2">
      <c r="C1917" s="43">
        <v>5.6657617231808445E-4</v>
      </c>
      <c r="D1917" s="43">
        <v>5.8203368009414724E-2</v>
      </c>
      <c r="E1917" s="43">
        <v>7.0450479011751117</v>
      </c>
      <c r="F1917" s="43">
        <v>2.952580272225831</v>
      </c>
      <c r="H1917" s="43">
        <v>8.9683264619833561E-5</v>
      </c>
      <c r="I1917" s="43">
        <v>0.11643684340439364</v>
      </c>
      <c r="J1917" s="43">
        <v>0</v>
      </c>
      <c r="K1917" s="43">
        <v>1</v>
      </c>
      <c r="M1917" s="43">
        <v>7.8044040870517946E-3</v>
      </c>
      <c r="N1917" s="43">
        <v>4.5973176328608534E-2</v>
      </c>
      <c r="O1917" s="43">
        <v>0</v>
      </c>
      <c r="P1917" s="43">
        <v>1</v>
      </c>
      <c r="R1917" s="43">
        <v>624.37972945656134</v>
      </c>
      <c r="S1917" s="43">
        <v>197.71708774040951</v>
      </c>
      <c r="T1917" s="43">
        <v>6793.3913052557327</v>
      </c>
      <c r="U1917" s="43">
        <v>7615.4881224527035</v>
      </c>
      <c r="W1917" s="43">
        <v>4398.7851025442314</v>
      </c>
      <c r="X1917" s="43">
        <v>0</v>
      </c>
      <c r="Y1917" s="43">
        <v>0</v>
      </c>
      <c r="Z1917" s="43">
        <v>4398.7851025442314</v>
      </c>
      <c r="AB1917" s="43">
        <v>130.4492150062604</v>
      </c>
      <c r="AC1917" s="43">
        <v>0</v>
      </c>
      <c r="AD1917" s="43">
        <v>0</v>
      </c>
      <c r="AE1917" s="43">
        <v>130.4492150062604</v>
      </c>
      <c r="AG1917" s="43">
        <v>8089365.8035788415</v>
      </c>
      <c r="AH1917" s="43">
        <v>950137.58214955404</v>
      </c>
      <c r="AI1917" s="43">
        <v>0</v>
      </c>
      <c r="AJ1917" s="43">
        <v>547886703.02629364</v>
      </c>
      <c r="AK1917" s="43">
        <v>555976068.82987249</v>
      </c>
    </row>
    <row r="1918" spans="3:37" x14ac:dyDescent="0.2">
      <c r="C1918" s="43">
        <v>5.9019640930594512E-4</v>
      </c>
      <c r="D1918" s="43">
        <v>6.2341332912847269E-2</v>
      </c>
      <c r="E1918" s="43">
        <v>8.5508681256704353</v>
      </c>
      <c r="F1918" s="43">
        <v>2.3074815333622456</v>
      </c>
      <c r="H1918" s="43">
        <v>8.3430579339681391E-5</v>
      </c>
      <c r="I1918" s="43">
        <v>0.10603854979996052</v>
      </c>
      <c r="J1918" s="43">
        <v>0</v>
      </c>
      <c r="K1918" s="43">
        <v>1</v>
      </c>
      <c r="M1918" s="43">
        <v>7.8776934314329639E-3</v>
      </c>
      <c r="N1918" s="43">
        <v>4.4465298965093485E-2</v>
      </c>
      <c r="O1918" s="43">
        <v>0</v>
      </c>
      <c r="P1918" s="43">
        <v>1</v>
      </c>
      <c r="R1918" s="43">
        <v>696.65060625846138</v>
      </c>
      <c r="S1918" s="43">
        <v>167.50640259647497</v>
      </c>
      <c r="T1918" s="43">
        <v>6632.2771345198335</v>
      </c>
      <c r="U1918" s="43">
        <v>7496.4341433747695</v>
      </c>
      <c r="W1918" s="43">
        <v>5956.9674637844619</v>
      </c>
      <c r="X1918" s="43">
        <v>0</v>
      </c>
      <c r="Y1918" s="43">
        <v>0</v>
      </c>
      <c r="Z1918" s="43">
        <v>5956.9674637844619</v>
      </c>
      <c r="AB1918" s="43">
        <v>97.461784909074964</v>
      </c>
      <c r="AC1918" s="43">
        <v>0</v>
      </c>
      <c r="AD1918" s="43">
        <v>0</v>
      </c>
      <c r="AE1918" s="43">
        <v>97.461784909074964</v>
      </c>
      <c r="AG1918" s="43">
        <v>10954863.165899625</v>
      </c>
      <c r="AH1918" s="43">
        <v>1286704.9721774438</v>
      </c>
      <c r="AI1918" s="43">
        <v>0</v>
      </c>
      <c r="AJ1918" s="43">
        <v>409339496.61811483</v>
      </c>
      <c r="AK1918" s="43">
        <v>420294359.78401446</v>
      </c>
    </row>
    <row r="1919" spans="3:37" x14ac:dyDescent="0.2">
      <c r="C1919" s="43">
        <v>6.0564515065144979E-4</v>
      </c>
      <c r="D1919" s="43">
        <v>5.6244720763356959E-2</v>
      </c>
      <c r="E1919" s="43">
        <v>6.128885677055095</v>
      </c>
      <c r="F1919" s="43">
        <v>3.7466841757745475</v>
      </c>
      <c r="H1919" s="43">
        <v>9.7961702032467457E-5</v>
      </c>
      <c r="I1919" s="43">
        <v>9.9451185411639886E-2</v>
      </c>
      <c r="J1919" s="43">
        <v>0</v>
      </c>
      <c r="K1919" s="43">
        <v>1</v>
      </c>
      <c r="M1919" s="43">
        <v>7.9149655478581993E-3</v>
      </c>
      <c r="N1919" s="43">
        <v>4.5633914400052114E-2</v>
      </c>
      <c r="O1919" s="43">
        <v>0</v>
      </c>
      <c r="P1919" s="43">
        <v>1</v>
      </c>
      <c r="R1919" s="43">
        <v>644.97425862428429</v>
      </c>
      <c r="S1919" s="43">
        <v>184.4627415614674</v>
      </c>
      <c r="T1919" s="43">
        <v>6838.7877487369688</v>
      </c>
      <c r="U1919" s="43">
        <v>7668.2247489227202</v>
      </c>
      <c r="W1919" s="43">
        <v>3952.9734957516048</v>
      </c>
      <c r="X1919" s="43">
        <v>0</v>
      </c>
      <c r="Y1919" s="43">
        <v>0</v>
      </c>
      <c r="Z1919" s="43">
        <v>3952.9734957516048</v>
      </c>
      <c r="AB1919" s="43">
        <v>189.55484312414089</v>
      </c>
      <c r="AC1919" s="43">
        <v>0</v>
      </c>
      <c r="AD1919" s="43">
        <v>0</v>
      </c>
      <c r="AE1919" s="43">
        <v>189.55484312414089</v>
      </c>
      <c r="AG1919" s="43">
        <v>7269518.258687201</v>
      </c>
      <c r="AH1919" s="43">
        <v>853842.27508234663</v>
      </c>
      <c r="AI1919" s="43">
        <v>0</v>
      </c>
      <c r="AJ1919" s="43">
        <v>796130341.12139177</v>
      </c>
      <c r="AK1919" s="43">
        <v>803399859.38007903</v>
      </c>
    </row>
    <row r="1920" spans="3:37" x14ac:dyDescent="0.2">
      <c r="C1920" s="43">
        <v>5.814177629504219E-4</v>
      </c>
      <c r="D1920" s="43">
        <v>6.2034714703193661E-2</v>
      </c>
      <c r="E1920" s="43">
        <v>9.1339717393156015</v>
      </c>
      <c r="F1920" s="43">
        <v>3.0865584037708098</v>
      </c>
      <c r="H1920" s="43">
        <v>8.6845266923002784E-5</v>
      </c>
      <c r="I1920" s="43">
        <v>9.9690414900758972E-2</v>
      </c>
      <c r="J1920" s="43">
        <v>0</v>
      </c>
      <c r="K1920" s="43">
        <v>1</v>
      </c>
      <c r="M1920" s="43">
        <v>7.8429679097661853E-3</v>
      </c>
      <c r="N1920" s="43">
        <v>4.4741904011896198E-2</v>
      </c>
      <c r="O1920" s="43">
        <v>0</v>
      </c>
      <c r="P1920" s="43">
        <v>1</v>
      </c>
      <c r="R1920" s="43">
        <v>682.91312229880373</v>
      </c>
      <c r="S1920" s="43">
        <v>163.92376885705124</v>
      </c>
      <c r="T1920" s="43">
        <v>6644.1170154081246</v>
      </c>
      <c r="U1920" s="43">
        <v>7490.9539065639801</v>
      </c>
      <c r="W1920" s="43">
        <v>6237.7091594850526</v>
      </c>
      <c r="X1920" s="43">
        <v>0</v>
      </c>
      <c r="Y1920" s="43">
        <v>0</v>
      </c>
      <c r="Z1920" s="43">
        <v>6237.7091594850526</v>
      </c>
      <c r="AB1920" s="43">
        <v>152.46837823843867</v>
      </c>
      <c r="AC1920" s="43">
        <v>0</v>
      </c>
      <c r="AD1920" s="43">
        <v>0</v>
      </c>
      <c r="AE1920" s="43">
        <v>152.46837823843867</v>
      </c>
      <c r="AG1920" s="43">
        <v>11471147.144293012</v>
      </c>
      <c r="AH1920" s="43">
        <v>1347345.1784487714</v>
      </c>
      <c r="AI1920" s="43">
        <v>0</v>
      </c>
      <c r="AJ1920" s="43">
        <v>640367188.60144246</v>
      </c>
      <c r="AK1920" s="43">
        <v>651838335.74573553</v>
      </c>
    </row>
    <row r="1921" spans="3:37" x14ac:dyDescent="0.2">
      <c r="C1921" s="43">
        <v>5.9034493528459383E-4</v>
      </c>
      <c r="D1921" s="43">
        <v>5.7969439251869925E-2</v>
      </c>
      <c r="E1921" s="43">
        <v>6.2977332242609974</v>
      </c>
      <c r="F1921" s="43">
        <v>4.1563589696415368</v>
      </c>
      <c r="H1921" s="43">
        <v>8.858997669631626E-5</v>
      </c>
      <c r="I1921" s="43">
        <v>0.10210691446669051</v>
      </c>
      <c r="J1921" s="43">
        <v>0</v>
      </c>
      <c r="K1921" s="43">
        <v>1</v>
      </c>
      <c r="M1921" s="43">
        <v>7.920649223409848E-3</v>
      </c>
      <c r="N1921" s="43">
        <v>4.6480030850687082E-2</v>
      </c>
      <c r="O1921" s="43">
        <v>0</v>
      </c>
      <c r="P1921" s="43">
        <v>1</v>
      </c>
      <c r="R1921" s="43">
        <v>647.95868272795803</v>
      </c>
      <c r="S1921" s="43">
        <v>171.27032144417348</v>
      </c>
      <c r="T1921" s="43">
        <v>6970.5903516323842</v>
      </c>
      <c r="U1921" s="43">
        <v>7789.8193558045159</v>
      </c>
      <c r="W1921" s="43">
        <v>4080.6709241642516</v>
      </c>
      <c r="X1921" s="43">
        <v>0</v>
      </c>
      <c r="Y1921" s="43">
        <v>0</v>
      </c>
      <c r="Z1921" s="43">
        <v>4080.6709241642516</v>
      </c>
      <c r="AB1921" s="43">
        <v>218.83535141984902</v>
      </c>
      <c r="AC1921" s="43">
        <v>0</v>
      </c>
      <c r="AD1921" s="43">
        <v>0</v>
      </c>
      <c r="AE1921" s="43">
        <v>218.83535141984902</v>
      </c>
      <c r="AG1921" s="43">
        <v>7504353.8295380585</v>
      </c>
      <c r="AH1921" s="43">
        <v>881424.91961947829</v>
      </c>
      <c r="AI1921" s="43">
        <v>0</v>
      </c>
      <c r="AJ1921" s="43">
        <v>919108475.96336591</v>
      </c>
      <c r="AK1921" s="43">
        <v>926612829.79290402</v>
      </c>
    </row>
    <row r="1922" spans="3:37" x14ac:dyDescent="0.2">
      <c r="C1922" s="43">
        <v>5.8840565893255865E-4</v>
      </c>
      <c r="D1922" s="43">
        <v>5.3453638051354974E-2</v>
      </c>
      <c r="E1922" s="43">
        <v>7.0156049771464319</v>
      </c>
      <c r="F1922" s="43">
        <v>3.0151936009627804</v>
      </c>
      <c r="H1922" s="43">
        <v>8.5737047283261991E-5</v>
      </c>
      <c r="I1922" s="43">
        <v>0.11857729000557948</v>
      </c>
      <c r="J1922" s="43">
        <v>0</v>
      </c>
      <c r="K1922" s="43">
        <v>1</v>
      </c>
      <c r="M1922" s="43">
        <v>7.7954339929780167E-3</v>
      </c>
      <c r="N1922" s="43">
        <v>4.7323028572961778E-2</v>
      </c>
      <c r="O1922" s="43">
        <v>0</v>
      </c>
      <c r="P1922" s="43">
        <v>1</v>
      </c>
      <c r="R1922" s="43">
        <v>595.52017935313359</v>
      </c>
      <c r="S1922" s="43">
        <v>192.49188087514398</v>
      </c>
      <c r="T1922" s="43">
        <v>6984.819732169557</v>
      </c>
      <c r="U1922" s="43">
        <v>7772.8317923978348</v>
      </c>
      <c r="W1922" s="43">
        <v>4177.93433426098</v>
      </c>
      <c r="X1922" s="43">
        <v>0</v>
      </c>
      <c r="Y1922" s="43">
        <v>0</v>
      </c>
      <c r="Z1922" s="43">
        <v>4177.93433426098</v>
      </c>
      <c r="AB1922" s="43">
        <v>128.40946465040071</v>
      </c>
      <c r="AC1922" s="43">
        <v>0</v>
      </c>
      <c r="AD1922" s="43">
        <v>0</v>
      </c>
      <c r="AE1922" s="43">
        <v>128.40946465040071</v>
      </c>
      <c r="AG1922" s="43">
        <v>7683221.2407059418</v>
      </c>
      <c r="AH1922" s="43">
        <v>902433.81620037172</v>
      </c>
      <c r="AI1922" s="43">
        <v>0</v>
      </c>
      <c r="AJ1922" s="43">
        <v>539319751.53168297</v>
      </c>
      <c r="AK1922" s="43">
        <v>547002972.77238894</v>
      </c>
    </row>
    <row r="1923" spans="3:37" x14ac:dyDescent="0.2">
      <c r="C1923" s="43">
        <v>5.8701837393652521E-4</v>
      </c>
      <c r="D1923" s="43">
        <v>4.9105515493902525E-2</v>
      </c>
      <c r="E1923" s="43">
        <v>7.5074200905871793</v>
      </c>
      <c r="F1923" s="43">
        <v>1.4059062796219637</v>
      </c>
      <c r="H1923" s="43">
        <v>8.9027579504981464E-5</v>
      </c>
      <c r="I1923" s="43">
        <v>0.10379067496133543</v>
      </c>
      <c r="J1923" s="43">
        <v>0</v>
      </c>
      <c r="K1923" s="43">
        <v>1</v>
      </c>
      <c r="M1923" s="43">
        <v>7.8977335513127356E-3</v>
      </c>
      <c r="N1923" s="43">
        <v>4.4263005950307951E-2</v>
      </c>
      <c r="O1923" s="43">
        <v>0</v>
      </c>
      <c r="P1923" s="43">
        <v>1</v>
      </c>
      <c r="R1923" s="43">
        <v>545.7884518438326</v>
      </c>
      <c r="S1923" s="43">
        <v>174.95456342350187</v>
      </c>
      <c r="T1923" s="43">
        <v>6618.8990061447485</v>
      </c>
      <c r="U1923" s="43">
        <v>7339.6420214120826</v>
      </c>
      <c r="W1923" s="43">
        <v>4097.4631885828621</v>
      </c>
      <c r="X1923" s="43">
        <v>0</v>
      </c>
      <c r="Y1923" s="43">
        <v>0</v>
      </c>
      <c r="Z1923" s="43">
        <v>4097.4631885828621</v>
      </c>
      <c r="AB1923" s="43">
        <v>23.704668714496062</v>
      </c>
      <c r="AC1923" s="43">
        <v>0</v>
      </c>
      <c r="AD1923" s="43">
        <v>0</v>
      </c>
      <c r="AE1923" s="43">
        <v>23.704668714496062</v>
      </c>
      <c r="AG1923" s="43">
        <v>7535234.8038038835</v>
      </c>
      <c r="AH1923" s="43">
        <v>885052.04873389821</v>
      </c>
      <c r="AI1923" s="43">
        <v>0</v>
      </c>
      <c r="AJ1923" s="43">
        <v>99559608.600883454</v>
      </c>
      <c r="AK1923" s="43">
        <v>107094843.40468735</v>
      </c>
    </row>
    <row r="1924" spans="3:37" x14ac:dyDescent="0.2">
      <c r="C1924" s="43">
        <v>5.9262994187276577E-4</v>
      </c>
      <c r="D1924" s="43">
        <v>5.9275636334912174E-2</v>
      </c>
      <c r="E1924" s="43">
        <v>2.6310116788405837</v>
      </c>
      <c r="F1924" s="43">
        <v>1.0337757075563183</v>
      </c>
      <c r="H1924" s="43">
        <v>8.0257890797691945E-5</v>
      </c>
      <c r="I1924" s="43">
        <v>8.3505128093643619E-2</v>
      </c>
      <c r="J1924" s="43">
        <v>0</v>
      </c>
      <c r="K1924" s="43">
        <v>1</v>
      </c>
      <c r="M1924" s="43">
        <v>7.8846407672134022E-3</v>
      </c>
      <c r="N1924" s="43">
        <v>4.389070790189635E-2</v>
      </c>
      <c r="O1924" s="43">
        <v>0</v>
      </c>
      <c r="P1924" s="43">
        <v>1</v>
      </c>
      <c r="R1924" s="43">
        <v>665.12333928054238</v>
      </c>
      <c r="S1924" s="43">
        <v>126.8946351803469</v>
      </c>
      <c r="T1924" s="43">
        <v>6552.346708999341</v>
      </c>
      <c r="U1924" s="43">
        <v>7344.3646834602305</v>
      </c>
      <c r="W1924" s="43">
        <v>1749.947273516555</v>
      </c>
      <c r="X1924" s="43">
        <v>0</v>
      </c>
      <c r="Y1924" s="43">
        <v>0</v>
      </c>
      <c r="Z1924" s="43">
        <v>1749.947273516555</v>
      </c>
      <c r="AB1924" s="43">
        <v>2.4037562194171014</v>
      </c>
      <c r="AC1924" s="43">
        <v>0</v>
      </c>
      <c r="AD1924" s="43">
        <v>0</v>
      </c>
      <c r="AE1924" s="43">
        <v>2.4037562194171014</v>
      </c>
      <c r="AG1924" s="43">
        <v>3218153.0359969446</v>
      </c>
      <c r="AH1924" s="43">
        <v>377988.6110795759</v>
      </c>
      <c r="AI1924" s="43">
        <v>0</v>
      </c>
      <c r="AJ1924" s="43">
        <v>10095776.121551827</v>
      </c>
      <c r="AK1924" s="43">
        <v>13313929.15754877</v>
      </c>
    </row>
    <row r="1925" spans="3:37" x14ac:dyDescent="0.2">
      <c r="C1925" s="43">
        <v>6.1317768557656027E-4</v>
      </c>
      <c r="D1925" s="43">
        <v>5.0579546115646995E-2</v>
      </c>
      <c r="E1925" s="43">
        <v>3.6080576450137003</v>
      </c>
      <c r="F1925" s="43">
        <v>0.70266391805770589</v>
      </c>
      <c r="H1925" s="43">
        <v>9.529343095882048E-5</v>
      </c>
      <c r="I1925" s="43">
        <v>0.10279019657863486</v>
      </c>
      <c r="J1925" s="43">
        <v>0</v>
      </c>
      <c r="K1925" s="43">
        <v>1</v>
      </c>
      <c r="M1925" s="43">
        <v>7.8153003689684086E-3</v>
      </c>
      <c r="N1925" s="43">
        <v>4.4173815747093774E-2</v>
      </c>
      <c r="O1925" s="43">
        <v>0</v>
      </c>
      <c r="P1925" s="43">
        <v>1</v>
      </c>
      <c r="R1925" s="43">
        <v>587.22379103377057</v>
      </c>
      <c r="S1925" s="43">
        <v>185.46289430422476</v>
      </c>
      <c r="T1925" s="43">
        <v>6536.6158434916224</v>
      </c>
      <c r="U1925" s="43">
        <v>7309.3025288296176</v>
      </c>
      <c r="W1925" s="43">
        <v>2118.7372885733234</v>
      </c>
      <c r="X1925" s="43">
        <v>0</v>
      </c>
      <c r="Y1925" s="43">
        <v>0</v>
      </c>
      <c r="Z1925" s="43">
        <v>2118.7372885733234</v>
      </c>
      <c r="AB1925" s="43">
        <v>-18.682501873673154</v>
      </c>
      <c r="AC1925" s="43">
        <v>0</v>
      </c>
      <c r="AD1925" s="43">
        <v>0</v>
      </c>
      <c r="AE1925" s="43">
        <v>-18.682501873673154</v>
      </c>
      <c r="AG1925" s="43">
        <v>3896357.873686342</v>
      </c>
      <c r="AH1925" s="43">
        <v>457647.25433183787</v>
      </c>
      <c r="AI1925" s="43">
        <v>0</v>
      </c>
      <c r="AJ1925" s="43">
        <v>0</v>
      </c>
      <c r="AK1925" s="43">
        <v>3896357.873686342</v>
      </c>
    </row>
    <row r="1926" spans="3:37" x14ac:dyDescent="0.2">
      <c r="C1926" s="43">
        <v>6.3879587701698437E-4</v>
      </c>
      <c r="D1926" s="43">
        <v>5.9048328585806664E-2</v>
      </c>
      <c r="E1926" s="43">
        <v>7.9385158295699574</v>
      </c>
      <c r="F1926" s="43">
        <v>7.354370954240312</v>
      </c>
      <c r="H1926" s="43">
        <v>8.7375033074621E-5</v>
      </c>
      <c r="I1926" s="43">
        <v>0.11593703740306072</v>
      </c>
      <c r="J1926" s="43">
        <v>0</v>
      </c>
      <c r="K1926" s="43">
        <v>1</v>
      </c>
      <c r="M1926" s="43">
        <v>7.8591526663865929E-3</v>
      </c>
      <c r="N1926" s="43">
        <v>4.5586521818516565E-2</v>
      </c>
      <c r="O1926" s="43">
        <v>0</v>
      </c>
      <c r="P1926" s="43">
        <v>1</v>
      </c>
      <c r="R1926" s="43">
        <v>714.18723935799767</v>
      </c>
      <c r="S1926" s="43">
        <v>191.80146691212809</v>
      </c>
      <c r="T1926" s="43">
        <v>6783.5113408473317</v>
      </c>
      <c r="U1926" s="43">
        <v>7689.5000471174571</v>
      </c>
      <c r="W1926" s="43">
        <v>5669.5867049203325</v>
      </c>
      <c r="X1926" s="43">
        <v>0</v>
      </c>
      <c r="Y1926" s="43">
        <v>0</v>
      </c>
      <c r="Z1926" s="43">
        <v>5669.5867049203325</v>
      </c>
      <c r="AB1926" s="43">
        <v>485.58853951421207</v>
      </c>
      <c r="AC1926" s="43">
        <v>0</v>
      </c>
      <c r="AD1926" s="43">
        <v>0</v>
      </c>
      <c r="AE1926" s="43">
        <v>485.58853951421207</v>
      </c>
      <c r="AG1926" s="43">
        <v>10426369.950348491</v>
      </c>
      <c r="AH1926" s="43">
        <v>1224630.7282627919</v>
      </c>
      <c r="AI1926" s="43">
        <v>0</v>
      </c>
      <c r="AJ1926" s="43">
        <v>2039471865.9596908</v>
      </c>
      <c r="AK1926" s="43">
        <v>2049898235.9100392</v>
      </c>
    </row>
    <row r="1927" spans="3:37" x14ac:dyDescent="0.2">
      <c r="C1927" s="43">
        <v>6.1378429144165469E-4</v>
      </c>
      <c r="D1927" s="43">
        <v>5.0020808636639082E-2</v>
      </c>
      <c r="E1927" s="43">
        <v>2.4037976866926418</v>
      </c>
      <c r="F1927" s="43">
        <v>3.1473220624069382</v>
      </c>
      <c r="H1927" s="43">
        <v>8.9962003814947344E-5</v>
      </c>
      <c r="I1927" s="43">
        <v>0.11397530352278085</v>
      </c>
      <c r="J1927" s="43">
        <v>0</v>
      </c>
      <c r="K1927" s="43">
        <v>1</v>
      </c>
      <c r="M1927" s="43">
        <v>7.9159213366150061E-3</v>
      </c>
      <c r="N1927" s="43">
        <v>4.8430703918895257E-2</v>
      </c>
      <c r="O1927" s="43">
        <v>0</v>
      </c>
      <c r="P1927" s="43">
        <v>1</v>
      </c>
      <c r="R1927" s="43">
        <v>581.31141402648336</v>
      </c>
      <c r="S1927" s="43">
        <v>194.13875963463613</v>
      </c>
      <c r="T1927" s="43">
        <v>7258.7965470735462</v>
      </c>
      <c r="U1927" s="43">
        <v>8034.2467207346654</v>
      </c>
      <c r="W1927" s="43">
        <v>1397.3550322848891</v>
      </c>
      <c r="X1927" s="43">
        <v>0</v>
      </c>
      <c r="Y1927" s="43">
        <v>0</v>
      </c>
      <c r="Z1927" s="43">
        <v>1397.3550322848891</v>
      </c>
      <c r="AB1927" s="43">
        <v>133.56412221808048</v>
      </c>
      <c r="AC1927" s="43">
        <v>0</v>
      </c>
      <c r="AD1927" s="43">
        <v>0</v>
      </c>
      <c r="AE1927" s="43">
        <v>133.56412221808048</v>
      </c>
      <c r="AG1927" s="43">
        <v>2569735.9043719112</v>
      </c>
      <c r="AH1927" s="43">
        <v>301828.68697353604</v>
      </c>
      <c r="AI1927" s="43">
        <v>0</v>
      </c>
      <c r="AJ1927" s="43">
        <v>560969313.315938</v>
      </c>
      <c r="AK1927" s="43">
        <v>563539049.22030985</v>
      </c>
    </row>
    <row r="1928" spans="3:37" x14ac:dyDescent="0.2">
      <c r="C1928" s="43">
        <v>6.0180566169148141E-4</v>
      </c>
      <c r="D1928" s="43">
        <v>5.4661631999232796E-2</v>
      </c>
      <c r="E1928" s="43">
        <v>6.3963322741573689</v>
      </c>
      <c r="F1928" s="43">
        <v>2.4396827479891852</v>
      </c>
      <c r="H1928" s="43">
        <v>1.0052927815529245E-4</v>
      </c>
      <c r="I1928" s="43">
        <v>8.8025486209046572E-2</v>
      </c>
      <c r="J1928" s="43">
        <v>0</v>
      </c>
      <c r="K1928" s="43">
        <v>1</v>
      </c>
      <c r="M1928" s="43">
        <v>7.821348632381488E-3</v>
      </c>
      <c r="N1928" s="43">
        <v>4.3896550486979949E-2</v>
      </c>
      <c r="O1928" s="43">
        <v>0</v>
      </c>
      <c r="P1928" s="43">
        <v>1</v>
      </c>
      <c r="R1928" s="43">
        <v>622.84679781970374</v>
      </c>
      <c r="S1928" s="43">
        <v>167.5495900226189</v>
      </c>
      <c r="T1928" s="43">
        <v>6500.6144823767445</v>
      </c>
      <c r="U1928" s="43">
        <v>7291.0108702190673</v>
      </c>
      <c r="W1928" s="43">
        <v>3983.9350747497406</v>
      </c>
      <c r="X1928" s="43">
        <v>0</v>
      </c>
      <c r="Y1928" s="43">
        <v>0</v>
      </c>
      <c r="Z1928" s="43">
        <v>3983.9350747497406</v>
      </c>
      <c r="AB1928" s="43">
        <v>95.947091472362914</v>
      </c>
      <c r="AC1928" s="43">
        <v>0</v>
      </c>
      <c r="AD1928" s="43">
        <v>0</v>
      </c>
      <c r="AE1928" s="43">
        <v>95.947091472362914</v>
      </c>
      <c r="AG1928" s="43">
        <v>7326456.6024647728</v>
      </c>
      <c r="AH1928" s="43">
        <v>860529.97614594398</v>
      </c>
      <c r="AI1928" s="43">
        <v>0</v>
      </c>
      <c r="AJ1928" s="43">
        <v>402977784.18392426</v>
      </c>
      <c r="AK1928" s="43">
        <v>410304240.78638905</v>
      </c>
    </row>
    <row r="1929" spans="3:37" x14ac:dyDescent="0.2">
      <c r="C1929" s="43">
        <v>6.1248487570253474E-4</v>
      </c>
      <c r="D1929" s="43">
        <v>5.4412140926716722E-2</v>
      </c>
      <c r="E1929" s="43">
        <v>11.09914083358658</v>
      </c>
      <c r="F1929" s="43">
        <v>3.4616291979125147</v>
      </c>
      <c r="H1929" s="43">
        <v>9.1857802547723466E-5</v>
      </c>
      <c r="I1929" s="43">
        <v>0.12823914181530527</v>
      </c>
      <c r="J1929" s="43">
        <v>0</v>
      </c>
      <c r="K1929" s="43">
        <v>1</v>
      </c>
      <c r="M1929" s="43">
        <v>7.8445644098818386E-3</v>
      </c>
      <c r="N1929" s="43">
        <v>4.3709239727468943E-2</v>
      </c>
      <c r="O1929" s="43">
        <v>0</v>
      </c>
      <c r="P1929" s="43">
        <v>1</v>
      </c>
      <c r="R1929" s="43">
        <v>631.00609758940311</v>
      </c>
      <c r="S1929" s="43">
        <v>223.03808504676442</v>
      </c>
      <c r="T1929" s="43">
        <v>6492.0889041737883</v>
      </c>
      <c r="U1929" s="43">
        <v>7346.1330868099558</v>
      </c>
      <c r="W1929" s="43">
        <v>7003.6255439966626</v>
      </c>
      <c r="X1929" s="43">
        <v>0</v>
      </c>
      <c r="Y1929" s="43">
        <v>0</v>
      </c>
      <c r="Z1929" s="43">
        <v>7003.6255439966626</v>
      </c>
      <c r="AB1929" s="43">
        <v>166.2034246258992</v>
      </c>
      <c r="AC1929" s="43">
        <v>0</v>
      </c>
      <c r="AD1929" s="43">
        <v>0</v>
      </c>
      <c r="AE1929" s="43">
        <v>166.2034246258992</v>
      </c>
      <c r="AG1929" s="43">
        <v>12879667.375409862</v>
      </c>
      <c r="AH1929" s="43">
        <v>1512783.1175032791</v>
      </c>
      <c r="AI1929" s="43">
        <v>0</v>
      </c>
      <c r="AJ1929" s="43">
        <v>698054383.42877662</v>
      </c>
      <c r="AK1929" s="43">
        <v>710934050.80418646</v>
      </c>
    </row>
    <row r="1930" spans="3:37" x14ac:dyDescent="0.2">
      <c r="C1930" s="43">
        <v>6.0510984143819836E-4</v>
      </c>
      <c r="D1930" s="43">
        <v>4.9961625106743457E-2</v>
      </c>
      <c r="E1930" s="43">
        <v>3.0173202053806158</v>
      </c>
      <c r="F1930" s="43">
        <v>2.5377979157103687</v>
      </c>
      <c r="H1930" s="43">
        <v>8.9706359170899902E-5</v>
      </c>
      <c r="I1930" s="43">
        <v>9.7659837873177224E-2</v>
      </c>
      <c r="J1930" s="43">
        <v>0</v>
      </c>
      <c r="K1930" s="43">
        <v>1</v>
      </c>
      <c r="M1930" s="43">
        <v>7.8585087743638926E-3</v>
      </c>
      <c r="N1930" s="43">
        <v>4.1523729450945769E-2</v>
      </c>
      <c r="O1930" s="43">
        <v>0</v>
      </c>
      <c r="P1930" s="43">
        <v>1</v>
      </c>
      <c r="R1930" s="43">
        <v>572.41781999133036</v>
      </c>
      <c r="S1930" s="43">
        <v>165.87525460311235</v>
      </c>
      <c r="T1930" s="43">
        <v>6178.4404893693436</v>
      </c>
      <c r="U1930" s="43">
        <v>6916.7335639637859</v>
      </c>
      <c r="W1930" s="43">
        <v>1727.1678541797653</v>
      </c>
      <c r="X1930" s="43">
        <v>0</v>
      </c>
      <c r="Y1930" s="43">
        <v>0</v>
      </c>
      <c r="Z1930" s="43">
        <v>1727.1678541797653</v>
      </c>
      <c r="AB1930" s="43">
        <v>94.188133563301093</v>
      </c>
      <c r="AC1930" s="43">
        <v>0</v>
      </c>
      <c r="AD1930" s="43">
        <v>0</v>
      </c>
      <c r="AE1930" s="43">
        <v>94.188133563301093</v>
      </c>
      <c r="AG1930" s="43">
        <v>3176261.6838365882</v>
      </c>
      <c r="AH1930" s="43">
        <v>373068.25650282932</v>
      </c>
      <c r="AI1930" s="43">
        <v>0</v>
      </c>
      <c r="AJ1930" s="43">
        <v>395590160.9658646</v>
      </c>
      <c r="AK1930" s="43">
        <v>398766422.64970118</v>
      </c>
    </row>
    <row r="1931" spans="3:37" x14ac:dyDescent="0.2">
      <c r="C1931" s="43">
        <v>6.2921319725928182E-4</v>
      </c>
      <c r="D1931" s="43">
        <v>5.5711898186235231E-2</v>
      </c>
      <c r="E1931" s="43">
        <v>3.4171268606101672</v>
      </c>
      <c r="F1931" s="43">
        <v>4.0733824316410239</v>
      </c>
      <c r="H1931" s="43">
        <v>8.6756068310633226E-5</v>
      </c>
      <c r="I1931" s="43">
        <v>9.8355501046318031E-2</v>
      </c>
      <c r="J1931" s="43">
        <v>0</v>
      </c>
      <c r="K1931" s="43">
        <v>1</v>
      </c>
      <c r="M1931" s="43">
        <v>7.7684152099863537E-3</v>
      </c>
      <c r="N1931" s="43">
        <v>4.3804357776968186E-2</v>
      </c>
      <c r="O1931" s="43">
        <v>0</v>
      </c>
      <c r="P1931" s="43">
        <v>1</v>
      </c>
      <c r="R1931" s="43">
        <v>663.72496241526085</v>
      </c>
      <c r="S1931" s="43">
        <v>161.56262096906252</v>
      </c>
      <c r="T1931" s="43">
        <v>6443.0591761589831</v>
      </c>
      <c r="U1931" s="43">
        <v>7268.3467595433067</v>
      </c>
      <c r="W1931" s="43">
        <v>2268.0323971266616</v>
      </c>
      <c r="X1931" s="43">
        <v>0</v>
      </c>
      <c r="Y1931" s="43">
        <v>0</v>
      </c>
      <c r="Z1931" s="43">
        <v>2268.0323971266616</v>
      </c>
      <c r="AB1931" s="43">
        <v>218.2672283653668</v>
      </c>
      <c r="AC1931" s="43">
        <v>0</v>
      </c>
      <c r="AD1931" s="43">
        <v>0</v>
      </c>
      <c r="AE1931" s="43">
        <v>218.2672283653668</v>
      </c>
      <c r="AG1931" s="43">
        <v>4170911.5783159309</v>
      </c>
      <c r="AH1931" s="43">
        <v>489894.99777935894</v>
      </c>
      <c r="AI1931" s="43">
        <v>0</v>
      </c>
      <c r="AJ1931" s="43">
        <v>916722359.13454056</v>
      </c>
      <c r="AK1931" s="43">
        <v>920893270.71285653</v>
      </c>
    </row>
    <row r="1932" spans="3:37" x14ac:dyDescent="0.2">
      <c r="C1932" s="43">
        <v>6.0774622526731331E-4</v>
      </c>
      <c r="D1932" s="43">
        <v>5.1873922423898482E-2</v>
      </c>
      <c r="E1932" s="43">
        <v>1.4962823913159027</v>
      </c>
      <c r="F1932" s="43">
        <v>0.88169051893449102</v>
      </c>
      <c r="H1932" s="43">
        <v>8.50573858709503E-5</v>
      </c>
      <c r="I1932" s="43">
        <v>0.10009489476930396</v>
      </c>
      <c r="J1932" s="43">
        <v>0</v>
      </c>
      <c r="K1932" s="43">
        <v>1</v>
      </c>
      <c r="M1932" s="43">
        <v>7.8604192035927056E-3</v>
      </c>
      <c r="N1932" s="43">
        <v>4.7530965050259111E-2</v>
      </c>
      <c r="O1932" s="43">
        <v>0</v>
      </c>
      <c r="P1932" s="43">
        <v>1</v>
      </c>
      <c r="R1932" s="43">
        <v>596.91670239990742</v>
      </c>
      <c r="S1932" s="43">
        <v>161.20048020817728</v>
      </c>
      <c r="T1932" s="43">
        <v>7073.9944199911997</v>
      </c>
      <c r="U1932" s="43">
        <v>7832.1116025992842</v>
      </c>
      <c r="W1932" s="43">
        <v>893.15595088333646</v>
      </c>
      <c r="X1932" s="43">
        <v>0</v>
      </c>
      <c r="Y1932" s="43">
        <v>0</v>
      </c>
      <c r="Z1932" s="43">
        <v>893.15595088333646</v>
      </c>
      <c r="AB1932" s="43">
        <v>-7.5564368671286628</v>
      </c>
      <c r="AC1932" s="43">
        <v>0</v>
      </c>
      <c r="AD1932" s="43">
        <v>0</v>
      </c>
      <c r="AE1932" s="43">
        <v>-7.5564368671286628</v>
      </c>
      <c r="AG1932" s="43">
        <v>1642513.7936744557</v>
      </c>
      <c r="AH1932" s="43">
        <v>192921.68539080067</v>
      </c>
      <c r="AI1932" s="43">
        <v>0</v>
      </c>
      <c r="AJ1932" s="43">
        <v>0</v>
      </c>
      <c r="AK1932" s="43">
        <v>1642513.7936744557</v>
      </c>
    </row>
    <row r="1933" spans="3:37" x14ac:dyDescent="0.2">
      <c r="C1933" s="43">
        <v>6.0165832673386688E-4</v>
      </c>
      <c r="D1933" s="43">
        <v>5.6456833825042851E-2</v>
      </c>
      <c r="E1933" s="43">
        <v>7.5258749667890843</v>
      </c>
      <c r="F1933" s="43">
        <v>1.8515712308027343</v>
      </c>
      <c r="H1933" s="43">
        <v>7.4617584146243062E-5</v>
      </c>
      <c r="I1933" s="43">
        <v>0.12081530722040834</v>
      </c>
      <c r="J1933" s="43">
        <v>0</v>
      </c>
      <c r="K1933" s="43">
        <v>1</v>
      </c>
      <c r="M1933" s="43">
        <v>7.8771483918315122E-3</v>
      </c>
      <c r="N1933" s="43">
        <v>4.4673046013692257E-2</v>
      </c>
      <c r="O1933" s="43">
        <v>0</v>
      </c>
      <c r="P1933" s="43">
        <v>1</v>
      </c>
      <c r="R1933" s="43">
        <v>643.14488947013467</v>
      </c>
      <c r="S1933" s="43">
        <v>170.68899424151107</v>
      </c>
      <c r="T1933" s="43">
        <v>6662.8028887051623</v>
      </c>
      <c r="U1933" s="43">
        <v>7476.6367724168085</v>
      </c>
      <c r="W1933" s="43">
        <v>4840.2280236816187</v>
      </c>
      <c r="X1933" s="43">
        <v>0</v>
      </c>
      <c r="Y1933" s="43">
        <v>0</v>
      </c>
      <c r="Z1933" s="43">
        <v>4840.2280236816187</v>
      </c>
      <c r="AB1933" s="43">
        <v>58.60215430683111</v>
      </c>
      <c r="AC1933" s="43">
        <v>0</v>
      </c>
      <c r="AD1933" s="43">
        <v>0</v>
      </c>
      <c r="AE1933" s="43">
        <v>58.60215430683111</v>
      </c>
      <c r="AG1933" s="43">
        <v>8901179.3355504964</v>
      </c>
      <c r="AH1933" s="43">
        <v>1045489.2531152297</v>
      </c>
      <c r="AI1933" s="43">
        <v>0</v>
      </c>
      <c r="AJ1933" s="43">
        <v>246129048.08869067</v>
      </c>
      <c r="AK1933" s="43">
        <v>255030227.42424116</v>
      </c>
    </row>
    <row r="1934" spans="3:37" x14ac:dyDescent="0.2">
      <c r="C1934" s="43">
        <v>6.1449476477482001E-4</v>
      </c>
      <c r="D1934" s="43">
        <v>4.6144271617119502E-2</v>
      </c>
      <c r="E1934" s="43">
        <v>7.8532494455404338</v>
      </c>
      <c r="F1934" s="43">
        <v>5.7360041383138434</v>
      </c>
      <c r="H1934" s="43">
        <v>7.5536292284799475E-5</v>
      </c>
      <c r="I1934" s="43">
        <v>0.1095602197428398</v>
      </c>
      <c r="J1934" s="43">
        <v>0</v>
      </c>
      <c r="K1934" s="43">
        <v>1</v>
      </c>
      <c r="M1934" s="43">
        <v>7.8594733498451586E-3</v>
      </c>
      <c r="N1934" s="43">
        <v>4.7655660532191502E-2</v>
      </c>
      <c r="O1934" s="43">
        <v>0</v>
      </c>
      <c r="P1934" s="43">
        <v>1</v>
      </c>
      <c r="R1934" s="43">
        <v>536.8813960482953</v>
      </c>
      <c r="S1934" s="43">
        <v>156.69348184079351</v>
      </c>
      <c r="T1934" s="43">
        <v>7091.6992905196557</v>
      </c>
      <c r="U1934" s="43">
        <v>7785.274168408745</v>
      </c>
      <c r="W1934" s="43">
        <v>4216.2635258372493</v>
      </c>
      <c r="X1934" s="43">
        <v>0</v>
      </c>
      <c r="Y1934" s="43">
        <v>0</v>
      </c>
      <c r="Z1934" s="43">
        <v>4216.2635258372493</v>
      </c>
      <c r="AB1934" s="43">
        <v>272.06595894112309</v>
      </c>
      <c r="AC1934" s="43">
        <v>0</v>
      </c>
      <c r="AD1934" s="43">
        <v>0</v>
      </c>
      <c r="AE1934" s="43">
        <v>272.06595894112309</v>
      </c>
      <c r="AG1934" s="43">
        <v>7753708.6240147017</v>
      </c>
      <c r="AH1934" s="43">
        <v>910712.92158084584</v>
      </c>
      <c r="AI1934" s="43">
        <v>0</v>
      </c>
      <c r="AJ1934" s="43">
        <v>1142677027.552717</v>
      </c>
      <c r="AK1934" s="43">
        <v>1150430736.1767316</v>
      </c>
    </row>
    <row r="1935" spans="3:37" x14ac:dyDescent="0.2">
      <c r="C1935" s="43">
        <v>5.8237006425376986E-4</v>
      </c>
      <c r="D1935" s="43">
        <v>5.7882573888680677E-2</v>
      </c>
      <c r="E1935" s="43">
        <v>6.2568345054870624</v>
      </c>
      <c r="F1935" s="43">
        <v>1.4387213320824526</v>
      </c>
      <c r="H1935" s="43">
        <v>9.4338258769033345E-5</v>
      </c>
      <c r="I1935" s="43">
        <v>0.10261912443851617</v>
      </c>
      <c r="J1935" s="43">
        <v>0</v>
      </c>
      <c r="K1935" s="43">
        <v>1</v>
      </c>
      <c r="M1935" s="43">
        <v>7.8645267156429721E-3</v>
      </c>
      <c r="N1935" s="43">
        <v>4.7059779065245722E-2</v>
      </c>
      <c r="O1935" s="43">
        <v>0</v>
      </c>
      <c r="P1935" s="43">
        <v>1</v>
      </c>
      <c r="R1935" s="43">
        <v>638.24768805363465</v>
      </c>
      <c r="S1935" s="43">
        <v>183.29834077466356</v>
      </c>
      <c r="T1935" s="43">
        <v>7007.5281134071374</v>
      </c>
      <c r="U1935" s="43">
        <v>7829.0741422354358</v>
      </c>
      <c r="W1935" s="43">
        <v>3993.4101576613239</v>
      </c>
      <c r="X1935" s="43">
        <v>0</v>
      </c>
      <c r="Y1935" s="43">
        <v>0</v>
      </c>
      <c r="Z1935" s="43">
        <v>3993.4101576613239</v>
      </c>
      <c r="AB1935" s="43">
        <v>29.961377721453669</v>
      </c>
      <c r="AC1935" s="43">
        <v>0</v>
      </c>
      <c r="AD1935" s="43">
        <v>0</v>
      </c>
      <c r="AE1935" s="43">
        <v>29.961377721453669</v>
      </c>
      <c r="AG1935" s="43">
        <v>7343881.2799391747</v>
      </c>
      <c r="AH1935" s="43">
        <v>862576.59405484598</v>
      </c>
      <c r="AI1935" s="43">
        <v>0</v>
      </c>
      <c r="AJ1935" s="43">
        <v>125837786.4301054</v>
      </c>
      <c r="AK1935" s="43">
        <v>133181667.71004458</v>
      </c>
    </row>
    <row r="1936" spans="3:37" x14ac:dyDescent="0.2">
      <c r="C1936" s="43">
        <v>5.9442391014949034E-4</v>
      </c>
      <c r="D1936" s="43">
        <v>5.1377280674218935E-2</v>
      </c>
      <c r="E1936" s="43">
        <v>1.5916704448722956</v>
      </c>
      <c r="F1936" s="43">
        <v>3.8653614271642129</v>
      </c>
      <c r="H1936" s="43">
        <v>9.0697300856756868E-5</v>
      </c>
      <c r="I1936" s="43">
        <v>0.11253676004588253</v>
      </c>
      <c r="J1936" s="43">
        <v>0</v>
      </c>
      <c r="K1936" s="43">
        <v>1</v>
      </c>
      <c r="M1936" s="43">
        <v>7.9484097170510193E-3</v>
      </c>
      <c r="N1936" s="43">
        <v>4.5853589614896384E-2</v>
      </c>
      <c r="O1936" s="43">
        <v>0</v>
      </c>
      <c r="P1936" s="43">
        <v>1</v>
      </c>
      <c r="R1936" s="43">
        <v>578.2421650044239</v>
      </c>
      <c r="S1936" s="43">
        <v>193.25517977789568</v>
      </c>
      <c r="T1936" s="43">
        <v>6900.744662138588</v>
      </c>
      <c r="U1936" s="43">
        <v>7672.2420069209074</v>
      </c>
      <c r="W1936" s="43">
        <v>920.3709640165107</v>
      </c>
      <c r="X1936" s="43">
        <v>0</v>
      </c>
      <c r="Y1936" s="43">
        <v>0</v>
      </c>
      <c r="Z1936" s="43">
        <v>920.3709640165107</v>
      </c>
      <c r="AB1936" s="43">
        <v>177.28538908250525</v>
      </c>
      <c r="AC1936" s="43">
        <v>0</v>
      </c>
      <c r="AD1936" s="43">
        <v>0</v>
      </c>
      <c r="AE1936" s="43">
        <v>177.28538908250525</v>
      </c>
      <c r="AG1936" s="43">
        <v>1692562.2028263633</v>
      </c>
      <c r="AH1936" s="43">
        <v>198800.12822756631</v>
      </c>
      <c r="AI1936" s="43">
        <v>0</v>
      </c>
      <c r="AJ1936" s="43">
        <v>744598634.14652205</v>
      </c>
      <c r="AK1936" s="43">
        <v>746291196.34934843</v>
      </c>
    </row>
    <row r="1937" spans="3:37" x14ac:dyDescent="0.2">
      <c r="C1937" s="43">
        <v>6.0716390676906942E-4</v>
      </c>
      <c r="D1937" s="43">
        <v>5.6157230222282806E-2</v>
      </c>
      <c r="E1937" s="43">
        <v>7.2056249529666481</v>
      </c>
      <c r="F1937" s="43">
        <v>2.3317825948096358</v>
      </c>
      <c r="H1937" s="43">
        <v>7.9238945170917934E-5</v>
      </c>
      <c r="I1937" s="43">
        <v>0.12483903357619885</v>
      </c>
      <c r="J1937" s="43">
        <v>0</v>
      </c>
      <c r="K1937" s="43">
        <v>1</v>
      </c>
      <c r="M1937" s="43">
        <v>7.8360780681220668E-3</v>
      </c>
      <c r="N1937" s="43">
        <v>4.343041441055577E-2</v>
      </c>
      <c r="O1937" s="43">
        <v>0</v>
      </c>
      <c r="P1937" s="43">
        <v>1</v>
      </c>
      <c r="R1937" s="43">
        <v>645.58584414925838</v>
      </c>
      <c r="S1937" s="43">
        <v>187.29727391773679</v>
      </c>
      <c r="T1937" s="43">
        <v>6443.6968474099313</v>
      </c>
      <c r="U1937" s="43">
        <v>7276.5799654769262</v>
      </c>
      <c r="W1937" s="43">
        <v>4651.8494678839334</v>
      </c>
      <c r="X1937" s="43">
        <v>0</v>
      </c>
      <c r="Y1937" s="43">
        <v>0</v>
      </c>
      <c r="Z1937" s="43">
        <v>4651.8494678839334</v>
      </c>
      <c r="AB1937" s="43">
        <v>91.996459004201114</v>
      </c>
      <c r="AC1937" s="43">
        <v>0</v>
      </c>
      <c r="AD1937" s="43">
        <v>0</v>
      </c>
      <c r="AE1937" s="43">
        <v>91.996459004201114</v>
      </c>
      <c r="AG1937" s="43">
        <v>8554751.1714385543</v>
      </c>
      <c r="AH1937" s="43">
        <v>1004799.4850629296</v>
      </c>
      <c r="AI1937" s="43">
        <v>0</v>
      </c>
      <c r="AJ1937" s="43">
        <v>386385127.81764466</v>
      </c>
      <c r="AK1937" s="43">
        <v>394939878.98908323</v>
      </c>
    </row>
    <row r="1938" spans="3:37" x14ac:dyDescent="0.2">
      <c r="C1938" s="43">
        <v>6.0639891094596673E-4</v>
      </c>
      <c r="D1938" s="43">
        <v>5.6604894072906697E-2</v>
      </c>
      <c r="E1938" s="43">
        <v>2.644928171531137</v>
      </c>
      <c r="F1938" s="43">
        <v>2.2199933613250886</v>
      </c>
      <c r="H1938" s="43">
        <v>8.4924701967344023E-5</v>
      </c>
      <c r="I1938" s="43">
        <v>9.0653748450365765E-2</v>
      </c>
      <c r="J1938" s="43">
        <v>0</v>
      </c>
      <c r="K1938" s="43">
        <v>1</v>
      </c>
      <c r="M1938" s="43">
        <v>7.9527533274371676E-3</v>
      </c>
      <c r="N1938" s="43">
        <v>4.3199978373621876E-2</v>
      </c>
      <c r="O1938" s="43">
        <v>0</v>
      </c>
      <c r="P1938" s="43">
        <v>1</v>
      </c>
      <c r="R1938" s="43">
        <v>649.91231663650467</v>
      </c>
      <c r="S1938" s="43">
        <v>145.76799180844944</v>
      </c>
      <c r="T1938" s="43">
        <v>6504.9417844287673</v>
      </c>
      <c r="U1938" s="43">
        <v>7300.6220928737212</v>
      </c>
      <c r="W1938" s="43">
        <v>1718.9713952969557</v>
      </c>
      <c r="X1938" s="43">
        <v>0</v>
      </c>
      <c r="Y1938" s="43">
        <v>0</v>
      </c>
      <c r="Z1938" s="43">
        <v>1718.9713952969557</v>
      </c>
      <c r="AB1938" s="43">
        <v>84.839092156174061</v>
      </c>
      <c r="AC1938" s="43">
        <v>0</v>
      </c>
      <c r="AD1938" s="43">
        <v>0</v>
      </c>
      <c r="AE1938" s="43">
        <v>84.839092156174061</v>
      </c>
      <c r="AG1938" s="43">
        <v>3161188.3959511016</v>
      </c>
      <c r="AH1938" s="43">
        <v>371297.82138414244</v>
      </c>
      <c r="AI1938" s="43">
        <v>0</v>
      </c>
      <c r="AJ1938" s="43">
        <v>356324187.05593103</v>
      </c>
      <c r="AK1938" s="43">
        <v>359485375.45188212</v>
      </c>
    </row>
    <row r="1939" spans="3:37" x14ac:dyDescent="0.2">
      <c r="C1939" s="43">
        <v>6.1092909763071912E-4</v>
      </c>
      <c r="D1939" s="43">
        <v>5.4056889752799965E-2</v>
      </c>
      <c r="E1939" s="43">
        <v>5.2963885311317318</v>
      </c>
      <c r="F1939" s="43">
        <v>4.9479864325320753</v>
      </c>
      <c r="H1939" s="43">
        <v>1.0025922438572366E-4</v>
      </c>
      <c r="I1939" s="43">
        <v>0.11548383054878231</v>
      </c>
      <c r="J1939" s="43">
        <v>0</v>
      </c>
      <c r="K1939" s="43">
        <v>1</v>
      </c>
      <c r="M1939" s="43">
        <v>7.8894764523662619E-3</v>
      </c>
      <c r="N1939" s="43">
        <v>4.9931481857950488E-2</v>
      </c>
      <c r="O1939" s="43">
        <v>0</v>
      </c>
      <c r="P1939" s="43">
        <v>1</v>
      </c>
      <c r="R1939" s="43">
        <v>625.29396549671719</v>
      </c>
      <c r="S1939" s="43">
        <v>219.22389724587754</v>
      </c>
      <c r="T1939" s="43">
        <v>7458.7321621279143</v>
      </c>
      <c r="U1939" s="43">
        <v>8303.2500248705092</v>
      </c>
      <c r="W1939" s="43">
        <v>3311.7997874426937</v>
      </c>
      <c r="X1939" s="43">
        <v>0</v>
      </c>
      <c r="Y1939" s="43">
        <v>0</v>
      </c>
      <c r="Z1939" s="43">
        <v>3311.7997874426937</v>
      </c>
      <c r="AB1939" s="43">
        <v>264.14577385739847</v>
      </c>
      <c r="AC1939" s="43">
        <v>0</v>
      </c>
      <c r="AD1939" s="43">
        <v>0</v>
      </c>
      <c r="AE1939" s="43">
        <v>264.14577385739847</v>
      </c>
      <c r="AG1939" s="43">
        <v>6090399.8091071136</v>
      </c>
      <c r="AH1939" s="43">
        <v>715348.75408762181</v>
      </c>
      <c r="AI1939" s="43">
        <v>0</v>
      </c>
      <c r="AJ1939" s="43">
        <v>1109412250.2010736</v>
      </c>
      <c r="AK1939" s="43">
        <v>1115502650.0101807</v>
      </c>
    </row>
    <row r="1940" spans="3:37" x14ac:dyDescent="0.2">
      <c r="C1940" s="43">
        <v>6.1651188333733398E-4</v>
      </c>
      <c r="D1940" s="43">
        <v>6.0566218348173662E-2</v>
      </c>
      <c r="E1940" s="43">
        <v>2.1173622941604933</v>
      </c>
      <c r="F1940" s="43">
        <v>1.4835036342489765</v>
      </c>
      <c r="H1940" s="43">
        <v>9.2883209441785297E-5</v>
      </c>
      <c r="I1940" s="43">
        <v>0.10113745710869682</v>
      </c>
      <c r="J1940" s="43">
        <v>0</v>
      </c>
      <c r="K1940" s="43">
        <v>1</v>
      </c>
      <c r="M1940" s="43">
        <v>7.7519247056327557E-3</v>
      </c>
      <c r="N1940" s="43">
        <v>4.9070829091954815E-2</v>
      </c>
      <c r="O1940" s="43">
        <v>0</v>
      </c>
      <c r="P1940" s="43">
        <v>1</v>
      </c>
      <c r="R1940" s="43">
        <v>706.99164710813204</v>
      </c>
      <c r="S1940" s="43">
        <v>177.8654584833682</v>
      </c>
      <c r="T1940" s="43">
        <v>7202.3681123363231</v>
      </c>
      <c r="U1940" s="43">
        <v>8087.225217927823</v>
      </c>
      <c r="W1940" s="43">
        <v>1496.9574558731804</v>
      </c>
      <c r="X1940" s="43">
        <v>0</v>
      </c>
      <c r="Y1940" s="43">
        <v>0</v>
      </c>
      <c r="Z1940" s="43">
        <v>1496.9574558731804</v>
      </c>
      <c r="AB1940" s="43">
        <v>36.576134291368341</v>
      </c>
      <c r="AC1940" s="43">
        <v>0</v>
      </c>
      <c r="AD1940" s="43">
        <v>0</v>
      </c>
      <c r="AE1940" s="43">
        <v>36.576134291368341</v>
      </c>
      <c r="AG1940" s="43">
        <v>2752904.7613507789</v>
      </c>
      <c r="AH1940" s="43">
        <v>323342.81046860694</v>
      </c>
      <c r="AI1940" s="43">
        <v>0</v>
      </c>
      <c r="AJ1940" s="43">
        <v>153619764.02374703</v>
      </c>
      <c r="AK1940" s="43">
        <v>156372668.78509781</v>
      </c>
    </row>
    <row r="1941" spans="3:37" x14ac:dyDescent="0.2">
      <c r="C1941" s="43">
        <v>6.1844833663071697E-4</v>
      </c>
      <c r="D1941" s="43">
        <v>5.2161811259871363E-2</v>
      </c>
      <c r="E1941" s="43">
        <v>6.1513659471286921</v>
      </c>
      <c r="F1941" s="43">
        <v>2.0116433647223766</v>
      </c>
      <c r="H1941" s="43">
        <v>9.6254057274869353E-5</v>
      </c>
      <c r="I1941" s="43">
        <v>0.10158168672349943</v>
      </c>
      <c r="J1941" s="43">
        <v>0</v>
      </c>
      <c r="K1941" s="43">
        <v>1</v>
      </c>
      <c r="M1941" s="43">
        <v>7.8909189353174591E-3</v>
      </c>
      <c r="N1941" s="43">
        <v>4.27713307406744E-2</v>
      </c>
      <c r="O1941" s="43">
        <v>0</v>
      </c>
      <c r="P1941" s="43">
        <v>1</v>
      </c>
      <c r="R1941" s="43">
        <v>610.79920333992948</v>
      </c>
      <c r="S1941" s="43">
        <v>185.13001548079998</v>
      </c>
      <c r="T1941" s="43">
        <v>6390.3216321363534</v>
      </c>
      <c r="U1941" s="43">
        <v>7186.2508509570825</v>
      </c>
      <c r="W1941" s="43">
        <v>3757.2494199585758</v>
      </c>
      <c r="X1941" s="43">
        <v>0</v>
      </c>
      <c r="Y1941" s="43">
        <v>0</v>
      </c>
      <c r="Z1941" s="43">
        <v>3757.2494199585758</v>
      </c>
      <c r="AB1941" s="43">
        <v>66.116472852311205</v>
      </c>
      <c r="AC1941" s="43">
        <v>0</v>
      </c>
      <c r="AD1941" s="43">
        <v>0</v>
      </c>
      <c r="AE1941" s="43">
        <v>66.116472852311205</v>
      </c>
      <c r="AG1941" s="43">
        <v>6909581.6833038209</v>
      </c>
      <c r="AH1941" s="43">
        <v>811565.8747110524</v>
      </c>
      <c r="AI1941" s="43">
        <v>0</v>
      </c>
      <c r="AJ1941" s="43">
        <v>277689185.97970706</v>
      </c>
      <c r="AK1941" s="43">
        <v>284598767.6630109</v>
      </c>
    </row>
    <row r="1942" spans="3:37" x14ac:dyDescent="0.2">
      <c r="C1942" s="43">
        <v>6.0488799920498343E-4</v>
      </c>
      <c r="D1942" s="43">
        <v>4.4568427571403384E-2</v>
      </c>
      <c r="E1942" s="43">
        <v>3.0571432232177593</v>
      </c>
      <c r="F1942" s="43">
        <v>2.2912113380881207</v>
      </c>
      <c r="H1942" s="43">
        <v>1.0450557463859145E-4</v>
      </c>
      <c r="I1942" s="43">
        <v>7.5277991447965223E-2</v>
      </c>
      <c r="J1942" s="43">
        <v>0</v>
      </c>
      <c r="K1942" s="43">
        <v>1</v>
      </c>
      <c r="M1942" s="43">
        <v>7.7777215729439497E-3</v>
      </c>
      <c r="N1942" s="43">
        <v>4.6294742300245217E-2</v>
      </c>
      <c r="O1942" s="43">
        <v>0</v>
      </c>
      <c r="P1942" s="43">
        <v>1</v>
      </c>
      <c r="R1942" s="43">
        <v>510.43994478541885</v>
      </c>
      <c r="S1942" s="43">
        <v>148.95320532050502</v>
      </c>
      <c r="T1942" s="43">
        <v>6817.5202394978978</v>
      </c>
      <c r="U1942" s="43">
        <v>7476.913389603822</v>
      </c>
      <c r="W1942" s="43">
        <v>1560.4880180603905</v>
      </c>
      <c r="X1942" s="43">
        <v>0</v>
      </c>
      <c r="Y1942" s="43">
        <v>0</v>
      </c>
      <c r="Z1942" s="43">
        <v>1560.4880180603905</v>
      </c>
      <c r="AB1942" s="43">
        <v>70.522185320840762</v>
      </c>
      <c r="AC1942" s="43">
        <v>0</v>
      </c>
      <c r="AD1942" s="43">
        <v>0</v>
      </c>
      <c r="AE1942" s="43">
        <v>70.522185320840762</v>
      </c>
      <c r="AG1942" s="43">
        <v>2869737.4652130581</v>
      </c>
      <c r="AH1942" s="43">
        <v>337065.41190104431</v>
      </c>
      <c r="AI1942" s="43">
        <v>0</v>
      </c>
      <c r="AJ1942" s="43">
        <v>296193178.3475312</v>
      </c>
      <c r="AK1942" s="43">
        <v>299062915.81274426</v>
      </c>
    </row>
    <row r="1943" spans="3:37" x14ac:dyDescent="0.2">
      <c r="C1943" s="43">
        <v>6.1329503234408556E-4</v>
      </c>
      <c r="D1943" s="43">
        <v>5.2884218041331393E-2</v>
      </c>
      <c r="E1943" s="43">
        <v>6.2175868737886963</v>
      </c>
      <c r="F1943" s="43">
        <v>1.9970314759110539</v>
      </c>
      <c r="H1943" s="43">
        <v>8.8552874561774686E-5</v>
      </c>
      <c r="I1943" s="43">
        <v>9.1023437568899759E-2</v>
      </c>
      <c r="J1943" s="43">
        <v>0</v>
      </c>
      <c r="K1943" s="43">
        <v>1</v>
      </c>
      <c r="M1943" s="43">
        <v>7.799078135417384E-3</v>
      </c>
      <c r="N1943" s="43">
        <v>4.7305451428703238E-2</v>
      </c>
      <c r="O1943" s="43">
        <v>0</v>
      </c>
      <c r="P1943" s="43">
        <v>1</v>
      </c>
      <c r="R1943" s="43">
        <v>614.09831660671637</v>
      </c>
      <c r="S1943" s="43">
        <v>152.61536838993734</v>
      </c>
      <c r="T1943" s="43">
        <v>6985.4893583623607</v>
      </c>
      <c r="U1943" s="43">
        <v>7752.2030433590144</v>
      </c>
      <c r="W1943" s="43">
        <v>3818.2096325496545</v>
      </c>
      <c r="X1943" s="43">
        <v>0</v>
      </c>
      <c r="Y1943" s="43">
        <v>0</v>
      </c>
      <c r="Z1943" s="43">
        <v>3818.2096325496545</v>
      </c>
      <c r="AB1943" s="43">
        <v>65.513462552815028</v>
      </c>
      <c r="AC1943" s="43">
        <v>0</v>
      </c>
      <c r="AD1943" s="43">
        <v>0</v>
      </c>
      <c r="AE1943" s="43">
        <v>65.513462552815028</v>
      </c>
      <c r="AG1943" s="43">
        <v>7021687.514258815</v>
      </c>
      <c r="AH1943" s="43">
        <v>824733.28063072544</v>
      </c>
      <c r="AI1943" s="43">
        <v>0</v>
      </c>
      <c r="AJ1943" s="43">
        <v>275156542.7218231</v>
      </c>
      <c r="AK1943" s="43">
        <v>282178230.2360819</v>
      </c>
    </row>
    <row r="1944" spans="3:37" x14ac:dyDescent="0.2">
      <c r="C1944" s="43">
        <v>6.0775839294924369E-4</v>
      </c>
      <c r="D1944" s="43">
        <v>5.0948046109664122E-2</v>
      </c>
      <c r="E1944" s="43">
        <v>3.9994367428457576</v>
      </c>
      <c r="F1944" s="43">
        <v>3.5453504395563926</v>
      </c>
      <c r="H1944" s="43">
        <v>9.3932940003593757E-5</v>
      </c>
      <c r="I1944" s="43">
        <v>0.11358111282721095</v>
      </c>
      <c r="J1944" s="43">
        <v>0</v>
      </c>
      <c r="K1944" s="43">
        <v>1</v>
      </c>
      <c r="M1944" s="43">
        <v>7.8236513293972829E-3</v>
      </c>
      <c r="N1944" s="43">
        <v>4.5097892252529109E-2</v>
      </c>
      <c r="O1944" s="43">
        <v>0</v>
      </c>
      <c r="P1944" s="43">
        <v>1</v>
      </c>
      <c r="R1944" s="43">
        <v>586.27431914933936</v>
      </c>
      <c r="S1944" s="43">
        <v>202.00699475951174</v>
      </c>
      <c r="T1944" s="43">
        <v>6680.4867166272625</v>
      </c>
      <c r="U1944" s="43">
        <v>7468.7680305361137</v>
      </c>
      <c r="W1944" s="43">
        <v>2344.767053392748</v>
      </c>
      <c r="X1944" s="43">
        <v>0</v>
      </c>
      <c r="Y1944" s="43">
        <v>0</v>
      </c>
      <c r="Z1944" s="43">
        <v>2344.767053392748</v>
      </c>
      <c r="AB1944" s="43">
        <v>159.67327476637135</v>
      </c>
      <c r="AC1944" s="43">
        <v>0</v>
      </c>
      <c r="AD1944" s="43">
        <v>0</v>
      </c>
      <c r="AE1944" s="43">
        <v>159.67327476637135</v>
      </c>
      <c r="AG1944" s="43">
        <v>4312026.6111892639</v>
      </c>
      <c r="AH1944" s="43">
        <v>506469.68353283359</v>
      </c>
      <c r="AI1944" s="43">
        <v>0</v>
      </c>
      <c r="AJ1944" s="43">
        <v>670627754.01875973</v>
      </c>
      <c r="AK1944" s="43">
        <v>674939780.62994897</v>
      </c>
    </row>
    <row r="1945" spans="3:37" x14ac:dyDescent="0.2">
      <c r="C1945" s="43">
        <v>6.0159995580409242E-4</v>
      </c>
      <c r="D1945" s="43">
        <v>5.6164266588887179E-2</v>
      </c>
      <c r="E1945" s="43">
        <v>4.2509607589638776</v>
      </c>
      <c r="F1945" s="43">
        <v>3.4004065544780682</v>
      </c>
      <c r="H1945" s="43">
        <v>9.0314852693840209E-5</v>
      </c>
      <c r="I1945" s="43">
        <v>0.11916198645445286</v>
      </c>
      <c r="J1945" s="43">
        <v>0</v>
      </c>
      <c r="K1945" s="43">
        <v>1</v>
      </c>
      <c r="M1945" s="43">
        <v>7.8279646534603238E-3</v>
      </c>
      <c r="N1945" s="43">
        <v>4.6978914840908659E-2</v>
      </c>
      <c r="O1945" s="43">
        <v>0</v>
      </c>
      <c r="P1945" s="43">
        <v>1</v>
      </c>
      <c r="R1945" s="43">
        <v>639.74994991558754</v>
      </c>
      <c r="S1945" s="43">
        <v>203.76954939472617</v>
      </c>
      <c r="T1945" s="43">
        <v>6962.9649590196077</v>
      </c>
      <c r="U1945" s="43">
        <v>7806.4844583299218</v>
      </c>
      <c r="W1945" s="43">
        <v>2719.5519326402687</v>
      </c>
      <c r="X1945" s="43">
        <v>0</v>
      </c>
      <c r="Y1945" s="43">
        <v>0</v>
      </c>
      <c r="Z1945" s="43">
        <v>2719.5519326402687</v>
      </c>
      <c r="AB1945" s="43">
        <v>164.31561711146995</v>
      </c>
      <c r="AC1945" s="43">
        <v>0</v>
      </c>
      <c r="AD1945" s="43">
        <v>0</v>
      </c>
      <c r="AE1945" s="43">
        <v>164.31561711146995</v>
      </c>
      <c r="AG1945" s="43">
        <v>5001256.0041254545</v>
      </c>
      <c r="AH1945" s="43">
        <v>587423.21745029802</v>
      </c>
      <c r="AI1945" s="43">
        <v>0</v>
      </c>
      <c r="AJ1945" s="43">
        <v>690125591.86817384</v>
      </c>
      <c r="AK1945" s="43">
        <v>695126847.87229931</v>
      </c>
    </row>
    <row r="1946" spans="3:37" x14ac:dyDescent="0.2">
      <c r="C1946" s="43">
        <v>5.9033622232973948E-4</v>
      </c>
      <c r="D1946" s="43">
        <v>5.7520738749150646E-2</v>
      </c>
      <c r="E1946" s="43">
        <v>3.1276469599081222</v>
      </c>
      <c r="F1946" s="43">
        <v>3.6120257580811876</v>
      </c>
      <c r="H1946" s="43">
        <v>7.7552746356256914E-5</v>
      </c>
      <c r="I1946" s="43">
        <v>9.7895211964565423E-2</v>
      </c>
      <c r="J1946" s="43">
        <v>0</v>
      </c>
      <c r="K1946" s="43">
        <v>1</v>
      </c>
      <c r="M1946" s="43">
        <v>7.8676654633856868E-3</v>
      </c>
      <c r="N1946" s="43">
        <v>4.4901287435455697E-2</v>
      </c>
      <c r="O1946" s="43">
        <v>0</v>
      </c>
      <c r="P1946" s="43">
        <v>1</v>
      </c>
      <c r="R1946" s="43">
        <v>642.93380276615949</v>
      </c>
      <c r="S1946" s="43">
        <v>143.74773350878235</v>
      </c>
      <c r="T1946" s="43">
        <v>6688.7821515767264</v>
      </c>
      <c r="U1946" s="43">
        <v>7475.4636878516685</v>
      </c>
      <c r="W1946" s="43">
        <v>2010.8699536437471</v>
      </c>
      <c r="X1946" s="43">
        <v>0</v>
      </c>
      <c r="Y1946" s="43">
        <v>0</v>
      </c>
      <c r="Z1946" s="43">
        <v>2010.8699536437471</v>
      </c>
      <c r="AB1946" s="43">
        <v>179.69148293159395</v>
      </c>
      <c r="AC1946" s="43">
        <v>0</v>
      </c>
      <c r="AD1946" s="43">
        <v>0</v>
      </c>
      <c r="AE1946" s="43">
        <v>179.69148293159395</v>
      </c>
      <c r="AG1946" s="43">
        <v>3697989.8447508509</v>
      </c>
      <c r="AH1946" s="43">
        <v>434347.90998704935</v>
      </c>
      <c r="AI1946" s="43">
        <v>0</v>
      </c>
      <c r="AJ1946" s="43">
        <v>754704228.31269455</v>
      </c>
      <c r="AK1946" s="43">
        <v>758402218.15744543</v>
      </c>
    </row>
    <row r="1947" spans="3:37" x14ac:dyDescent="0.2">
      <c r="C1947" s="43">
        <v>6.1248349660791845E-4</v>
      </c>
      <c r="D1947" s="43">
        <v>5.3332185371113103E-2</v>
      </c>
      <c r="E1947" s="43">
        <v>4.0686746242938563</v>
      </c>
      <c r="F1947" s="43">
        <v>1.9459984310809963</v>
      </c>
      <c r="H1947" s="43">
        <v>8.7647983775051083E-5</v>
      </c>
      <c r="I1947" s="43">
        <v>7.9421837296839284E-2</v>
      </c>
      <c r="J1947" s="43">
        <v>0</v>
      </c>
      <c r="K1947" s="43">
        <v>1</v>
      </c>
      <c r="M1947" s="43">
        <v>7.814014520504009E-3</v>
      </c>
      <c r="N1947" s="43">
        <v>4.6488196444814722E-2</v>
      </c>
      <c r="O1947" s="43">
        <v>0</v>
      </c>
      <c r="P1947" s="43">
        <v>1</v>
      </c>
      <c r="R1947" s="43">
        <v>618.48068867604206</v>
      </c>
      <c r="S1947" s="43">
        <v>131.80267741093687</v>
      </c>
      <c r="T1947" s="43">
        <v>6877.9542758092566</v>
      </c>
      <c r="U1947" s="43">
        <v>7628.2376418962358</v>
      </c>
      <c r="W1947" s="43">
        <v>2516.396683632001</v>
      </c>
      <c r="X1947" s="43">
        <v>0</v>
      </c>
      <c r="Y1947" s="43">
        <v>0</v>
      </c>
      <c r="Z1947" s="43">
        <v>2516.396683632001</v>
      </c>
      <c r="AB1947" s="43">
        <v>62.603748442133003</v>
      </c>
      <c r="AC1947" s="43">
        <v>0</v>
      </c>
      <c r="AD1947" s="43">
        <v>0</v>
      </c>
      <c r="AE1947" s="43">
        <v>62.603748442133003</v>
      </c>
      <c r="AG1947" s="43">
        <v>4627653.5011992501</v>
      </c>
      <c r="AH1947" s="43">
        <v>543541.68366451224</v>
      </c>
      <c r="AI1947" s="43">
        <v>0</v>
      </c>
      <c r="AJ1947" s="43">
        <v>262935743.45695862</v>
      </c>
      <c r="AK1947" s="43">
        <v>267563396.95815787</v>
      </c>
    </row>
    <row r="1948" spans="3:37" x14ac:dyDescent="0.2">
      <c r="C1948" s="43">
        <v>6.0804773519582036E-4</v>
      </c>
      <c r="D1948" s="43">
        <v>4.7175398337611536E-2</v>
      </c>
      <c r="E1948" s="43">
        <v>3.9464177682144412</v>
      </c>
      <c r="F1948" s="43">
        <v>3.3496840402948278</v>
      </c>
      <c r="H1948" s="43">
        <v>8.8106812685749113E-5</v>
      </c>
      <c r="I1948" s="43">
        <v>8.6867912670348782E-2</v>
      </c>
      <c r="J1948" s="43">
        <v>0</v>
      </c>
      <c r="K1948" s="43">
        <v>1</v>
      </c>
      <c r="M1948" s="43">
        <v>7.8565086440943732E-3</v>
      </c>
      <c r="N1948" s="43">
        <v>4.6850981303601547E-2</v>
      </c>
      <c r="O1948" s="43">
        <v>0</v>
      </c>
      <c r="P1948" s="43">
        <v>1</v>
      </c>
      <c r="R1948" s="43">
        <v>543.11978519509637</v>
      </c>
      <c r="S1948" s="43">
        <v>144.91430206685703</v>
      </c>
      <c r="T1948" s="43">
        <v>6969.3240331116003</v>
      </c>
      <c r="U1948" s="43">
        <v>7657.3581203735539</v>
      </c>
      <c r="W1948" s="43">
        <v>2143.377570562739</v>
      </c>
      <c r="X1948" s="43">
        <v>0</v>
      </c>
      <c r="Y1948" s="43">
        <v>0</v>
      </c>
      <c r="Z1948" s="43">
        <v>2143.377570562739</v>
      </c>
      <c r="AB1948" s="43">
        <v>136.54910836281624</v>
      </c>
      <c r="AC1948" s="43">
        <v>0</v>
      </c>
      <c r="AD1948" s="43">
        <v>0</v>
      </c>
      <c r="AE1948" s="43">
        <v>136.54910836281624</v>
      </c>
      <c r="AG1948" s="43">
        <v>3941671.3522648769</v>
      </c>
      <c r="AH1948" s="43">
        <v>462969.55524155166</v>
      </c>
      <c r="AI1948" s="43">
        <v>0</v>
      </c>
      <c r="AJ1948" s="43">
        <v>573506255.12382817</v>
      </c>
      <c r="AK1948" s="43">
        <v>577447926.47609305</v>
      </c>
    </row>
    <row r="1949" spans="3:37" x14ac:dyDescent="0.2">
      <c r="C1949" s="43">
        <v>5.9561428314499417E-4</v>
      </c>
      <c r="D1949" s="43">
        <v>4.7324579755754957E-2</v>
      </c>
      <c r="E1949" s="43">
        <v>11.798555660406612</v>
      </c>
      <c r="F1949" s="43">
        <v>3.4981790210427133</v>
      </c>
      <c r="H1949" s="43">
        <v>9.1196752960986949E-5</v>
      </c>
      <c r="I1949" s="43">
        <v>0.10039218551189937</v>
      </c>
      <c r="J1949" s="43">
        <v>0</v>
      </c>
      <c r="K1949" s="43">
        <v>1</v>
      </c>
      <c r="M1949" s="43">
        <v>7.9321634586692058E-3</v>
      </c>
      <c r="N1949" s="43">
        <v>4.4609566884512342E-2</v>
      </c>
      <c r="O1949" s="43">
        <v>0</v>
      </c>
      <c r="P1949" s="43">
        <v>1</v>
      </c>
      <c r="R1949" s="43">
        <v>533.69636236821987</v>
      </c>
      <c r="S1949" s="43">
        <v>173.34912635697432</v>
      </c>
      <c r="T1949" s="43">
        <v>6699.8030257803912</v>
      </c>
      <c r="U1949" s="43">
        <v>7406.8485145055856</v>
      </c>
      <c r="W1949" s="43">
        <v>6296.846237157979</v>
      </c>
      <c r="X1949" s="43">
        <v>0</v>
      </c>
      <c r="Y1949" s="43">
        <v>0</v>
      </c>
      <c r="Z1949" s="43">
        <v>6296.846237157979</v>
      </c>
      <c r="AB1949" s="43">
        <v>142.65978900003535</v>
      </c>
      <c r="AC1949" s="43">
        <v>0</v>
      </c>
      <c r="AD1949" s="43">
        <v>0</v>
      </c>
      <c r="AE1949" s="43">
        <v>142.65978900003535</v>
      </c>
      <c r="AG1949" s="43">
        <v>11579900.230133524</v>
      </c>
      <c r="AH1949" s="43">
        <v>1360118.7872261235</v>
      </c>
      <c r="AI1949" s="43">
        <v>0</v>
      </c>
      <c r="AJ1949" s="43">
        <v>599171113.80014849</v>
      </c>
      <c r="AK1949" s="43">
        <v>610751014.03028202</v>
      </c>
    </row>
    <row r="1950" spans="3:37" x14ac:dyDescent="0.2">
      <c r="C1950" s="43">
        <v>6.1545425226783301E-4</v>
      </c>
      <c r="D1950" s="43">
        <v>4.9639196895112946E-2</v>
      </c>
      <c r="E1950" s="43">
        <v>5.6285452183842848</v>
      </c>
      <c r="F1950" s="43">
        <v>2.0347246165380022</v>
      </c>
      <c r="H1950" s="43">
        <v>8.7139259170017797E-5</v>
      </c>
      <c r="I1950" s="43">
        <v>0.13010744309754452</v>
      </c>
      <c r="J1950" s="43">
        <v>0</v>
      </c>
      <c r="K1950" s="43">
        <v>1</v>
      </c>
      <c r="M1950" s="43">
        <v>7.8727594937101353E-3</v>
      </c>
      <c r="N1950" s="43">
        <v>4.579271917555261E-2</v>
      </c>
      <c r="O1950" s="43">
        <v>0</v>
      </c>
      <c r="P1950" s="43">
        <v>1</v>
      </c>
      <c r="R1950" s="43">
        <v>578.44609813954708</v>
      </c>
      <c r="S1950" s="43">
        <v>214.66358510701454</v>
      </c>
      <c r="T1950" s="43">
        <v>6825.9922337448243</v>
      </c>
      <c r="U1950" s="43">
        <v>7619.1019169913861</v>
      </c>
      <c r="W1950" s="43">
        <v>3255.8100197763943</v>
      </c>
      <c r="X1950" s="43">
        <v>0</v>
      </c>
      <c r="Y1950" s="43">
        <v>0</v>
      </c>
      <c r="Z1950" s="43">
        <v>3255.8100197763943</v>
      </c>
      <c r="AB1950" s="43">
        <v>64.042968628132058</v>
      </c>
      <c r="AC1950" s="43">
        <v>0</v>
      </c>
      <c r="AD1950" s="43">
        <v>0</v>
      </c>
      <c r="AE1950" s="43">
        <v>64.042968628132058</v>
      </c>
      <c r="AG1950" s="43">
        <v>5987434.626368789</v>
      </c>
      <c r="AH1950" s="43">
        <v>703254.96427170117</v>
      </c>
      <c r="AI1950" s="43">
        <v>0</v>
      </c>
      <c r="AJ1950" s="43">
        <v>268980468.23815465</v>
      </c>
      <c r="AK1950" s="43">
        <v>274967902.86452341</v>
      </c>
    </row>
    <row r="1951" spans="3:37" x14ac:dyDescent="0.2">
      <c r="C1951" s="43">
        <v>6.3144364349398963E-4</v>
      </c>
      <c r="D1951" s="43">
        <v>4.9771647749083991E-2</v>
      </c>
      <c r="E1951" s="43">
        <v>5.4524113950923541</v>
      </c>
      <c r="F1951" s="43">
        <v>3.0127710528638469</v>
      </c>
      <c r="H1951" s="43">
        <v>9.9185164685988703E-5</v>
      </c>
      <c r="I1951" s="43">
        <v>0.11478433763219642</v>
      </c>
      <c r="J1951" s="43">
        <v>0</v>
      </c>
      <c r="K1951" s="43">
        <v>1</v>
      </c>
      <c r="M1951" s="43">
        <v>7.8587889204965178E-3</v>
      </c>
      <c r="N1951" s="43">
        <v>4.7878916535215255E-2</v>
      </c>
      <c r="O1951" s="43">
        <v>0</v>
      </c>
      <c r="P1951" s="43">
        <v>1</v>
      </c>
      <c r="R1951" s="43">
        <v>595.05757397081231</v>
      </c>
      <c r="S1951" s="43">
        <v>215.56176157053528</v>
      </c>
      <c r="T1951" s="43">
        <v>7124.3018373339219</v>
      </c>
      <c r="U1951" s="43">
        <v>7934.9211728752698</v>
      </c>
      <c r="W1951" s="43">
        <v>3244.4986970544683</v>
      </c>
      <c r="X1951" s="43">
        <v>0</v>
      </c>
      <c r="Y1951" s="43">
        <v>0</v>
      </c>
      <c r="Z1951" s="43">
        <v>3244.4986970544683</v>
      </c>
      <c r="AB1951" s="43">
        <v>128.15546858531471</v>
      </c>
      <c r="AC1951" s="43">
        <v>0</v>
      </c>
      <c r="AD1951" s="43">
        <v>0</v>
      </c>
      <c r="AE1951" s="43">
        <v>128.15546858531471</v>
      </c>
      <c r="AG1951" s="43">
        <v>5966633.1038831668</v>
      </c>
      <c r="AH1951" s="43">
        <v>700811.71856376517</v>
      </c>
      <c r="AI1951" s="43">
        <v>0</v>
      </c>
      <c r="AJ1951" s="43">
        <v>538252968.05832171</v>
      </c>
      <c r="AK1951" s="43">
        <v>544219601.16220486</v>
      </c>
    </row>
    <row r="1952" spans="3:37" x14ac:dyDescent="0.2">
      <c r="C1952" s="43">
        <v>6.0865171999375666E-4</v>
      </c>
      <c r="D1952" s="43">
        <v>5.2384972014339816E-2</v>
      </c>
      <c r="E1952" s="43">
        <v>3.5880221706934945</v>
      </c>
      <c r="F1952" s="43">
        <v>3.4355233049348595</v>
      </c>
      <c r="H1952" s="43">
        <v>8.4098792329107862E-5</v>
      </c>
      <c r="I1952" s="43">
        <v>9.6451870529592018E-2</v>
      </c>
      <c r="J1952" s="43">
        <v>0</v>
      </c>
      <c r="K1952" s="43">
        <v>1</v>
      </c>
      <c r="M1952" s="43">
        <v>7.9016915263485643E-3</v>
      </c>
      <c r="N1952" s="43">
        <v>4.4814320057083953E-2</v>
      </c>
      <c r="O1952" s="43">
        <v>0</v>
      </c>
      <c r="P1952" s="43">
        <v>1</v>
      </c>
      <c r="R1952" s="43">
        <v>603.69550562969073</v>
      </c>
      <c r="S1952" s="43">
        <v>153.58287269427913</v>
      </c>
      <c r="T1952" s="43">
        <v>6704.6985384469499</v>
      </c>
      <c r="U1952" s="43">
        <v>7461.9769167709201</v>
      </c>
      <c r="W1952" s="43">
        <v>2166.0728585473498</v>
      </c>
      <c r="X1952" s="43">
        <v>0</v>
      </c>
      <c r="Y1952" s="43">
        <v>0</v>
      </c>
      <c r="Z1952" s="43">
        <v>2166.0728585473498</v>
      </c>
      <c r="AB1952" s="43">
        <v>157.32364861587337</v>
      </c>
      <c r="AC1952" s="43">
        <v>0</v>
      </c>
      <c r="AD1952" s="43">
        <v>0</v>
      </c>
      <c r="AE1952" s="43">
        <v>157.32364861587337</v>
      </c>
      <c r="AG1952" s="43">
        <v>3983407.9868685761</v>
      </c>
      <c r="AH1952" s="43">
        <v>467871.73744622758</v>
      </c>
      <c r="AI1952" s="43">
        <v>0</v>
      </c>
      <c r="AJ1952" s="43">
        <v>660759324.18666816</v>
      </c>
      <c r="AK1952" s="43">
        <v>664742732.17353678</v>
      </c>
    </row>
    <row r="1953" spans="3:37" x14ac:dyDescent="0.2">
      <c r="C1953" s="43">
        <v>5.8096776681712309E-4</v>
      </c>
      <c r="D1953" s="43">
        <v>5.3134665400334145E-2</v>
      </c>
      <c r="E1953" s="43">
        <v>7.6703150986826909</v>
      </c>
      <c r="F1953" s="43">
        <v>5.1334378902391045</v>
      </c>
      <c r="H1953" s="43">
        <v>8.9227959310852304E-5</v>
      </c>
      <c r="I1953" s="43">
        <v>0.1293507457001184</v>
      </c>
      <c r="J1953" s="43">
        <v>0</v>
      </c>
      <c r="K1953" s="43">
        <v>1</v>
      </c>
      <c r="M1953" s="43">
        <v>7.9253490334688648E-3</v>
      </c>
      <c r="N1953" s="43">
        <v>4.8205631530946924E-2</v>
      </c>
      <c r="O1953" s="43">
        <v>0</v>
      </c>
      <c r="P1953" s="43">
        <v>1</v>
      </c>
      <c r="R1953" s="43">
        <v>584.48364122465489</v>
      </c>
      <c r="S1953" s="43">
        <v>218.53060600611832</v>
      </c>
      <c r="T1953" s="43">
        <v>7233.6675839221198</v>
      </c>
      <c r="U1953" s="43">
        <v>8036.6818311528932</v>
      </c>
      <c r="W1953" s="43">
        <v>4483.1736982185075</v>
      </c>
      <c r="X1953" s="43">
        <v>0</v>
      </c>
      <c r="Y1953" s="43">
        <v>0</v>
      </c>
      <c r="Z1953" s="43">
        <v>4483.1736982185075</v>
      </c>
      <c r="AB1953" s="43">
        <v>258.5041706883311</v>
      </c>
      <c r="AC1953" s="43">
        <v>0</v>
      </c>
      <c r="AD1953" s="43">
        <v>0</v>
      </c>
      <c r="AE1953" s="43">
        <v>258.5041706883311</v>
      </c>
      <c r="AG1953" s="43">
        <v>8244556.4310238352</v>
      </c>
      <c r="AH1953" s="43">
        <v>968365.51881519763</v>
      </c>
      <c r="AI1953" s="43">
        <v>0</v>
      </c>
      <c r="AJ1953" s="43">
        <v>1085717516.8909907</v>
      </c>
      <c r="AK1953" s="43">
        <v>1093962073.3220146</v>
      </c>
    </row>
    <row r="1954" spans="3:37" x14ac:dyDescent="0.2">
      <c r="C1954" s="43">
        <v>6.0814475837808128E-4</v>
      </c>
      <c r="D1954" s="43">
        <v>6.9442530113347223E-2</v>
      </c>
      <c r="E1954" s="43">
        <v>7.2760085492369928</v>
      </c>
      <c r="F1954" s="43">
        <v>1.7487478465077408</v>
      </c>
      <c r="H1954" s="43">
        <v>8.5703258656357538E-5</v>
      </c>
      <c r="I1954" s="43">
        <v>0.10858910627099194</v>
      </c>
      <c r="J1954" s="43">
        <v>0</v>
      </c>
      <c r="K1954" s="43">
        <v>1</v>
      </c>
      <c r="M1954" s="43">
        <v>7.8351595752190698E-3</v>
      </c>
      <c r="N1954" s="43">
        <v>4.4764431217795941E-2</v>
      </c>
      <c r="O1954" s="43">
        <v>0</v>
      </c>
      <c r="P1954" s="43">
        <v>1</v>
      </c>
      <c r="R1954" s="43">
        <v>799.60384993594107</v>
      </c>
      <c r="S1954" s="43">
        <v>176.2081399208125</v>
      </c>
      <c r="T1954" s="43">
        <v>6640.8441693372042</v>
      </c>
      <c r="U1954" s="43">
        <v>7616.656159193958</v>
      </c>
      <c r="W1954" s="43">
        <v>5817.9244481367205</v>
      </c>
      <c r="X1954" s="43">
        <v>0</v>
      </c>
      <c r="Y1954" s="43">
        <v>0</v>
      </c>
      <c r="Z1954" s="43">
        <v>5817.9244481367205</v>
      </c>
      <c r="AB1954" s="43">
        <v>64.061077694775292</v>
      </c>
      <c r="AC1954" s="43">
        <v>0</v>
      </c>
      <c r="AD1954" s="43">
        <v>0</v>
      </c>
      <c r="AE1954" s="43">
        <v>64.061077694775292</v>
      </c>
      <c r="AG1954" s="43">
        <v>10699163.060123429</v>
      </c>
      <c r="AH1954" s="43">
        <v>1256671.6807975317</v>
      </c>
      <c r="AI1954" s="43">
        <v>0</v>
      </c>
      <c r="AJ1954" s="43">
        <v>269056526.31805623</v>
      </c>
      <c r="AK1954" s="43">
        <v>279755689.37817967</v>
      </c>
    </row>
    <row r="1955" spans="3:37" x14ac:dyDescent="0.2">
      <c r="C1955" s="43">
        <v>6.2419373149669166E-4</v>
      </c>
      <c r="D1955" s="43">
        <v>4.7080871399404034E-2</v>
      </c>
      <c r="E1955" s="43">
        <v>5.3233528575270483</v>
      </c>
      <c r="F1955" s="43">
        <v>4.4682957645029866</v>
      </c>
      <c r="H1955" s="43">
        <v>9.2149402371011213E-5</v>
      </c>
      <c r="I1955" s="43">
        <v>7.2366411805044731E-2</v>
      </c>
      <c r="J1955" s="43">
        <v>0</v>
      </c>
      <c r="K1955" s="43">
        <v>1</v>
      </c>
      <c r="M1955" s="43">
        <v>7.8151274920031742E-3</v>
      </c>
      <c r="N1955" s="43">
        <v>4.4339073747743131E-2</v>
      </c>
      <c r="O1955" s="43">
        <v>0</v>
      </c>
      <c r="P1955" s="43">
        <v>1</v>
      </c>
      <c r="R1955" s="43">
        <v>556.4245306204275</v>
      </c>
      <c r="S1955" s="43">
        <v>126.26178796624632</v>
      </c>
      <c r="T1955" s="43">
        <v>6560.9247461646755</v>
      </c>
      <c r="U1955" s="43">
        <v>7243.6110647513497</v>
      </c>
      <c r="W1955" s="43">
        <v>2962.0441150763995</v>
      </c>
      <c r="X1955" s="43">
        <v>0</v>
      </c>
      <c r="Y1955" s="43">
        <v>0</v>
      </c>
      <c r="Z1955" s="43">
        <v>2962.0441150763995</v>
      </c>
      <c r="AB1955" s="43">
        <v>206.49339818135385</v>
      </c>
      <c r="AC1955" s="43">
        <v>0</v>
      </c>
      <c r="AD1955" s="43">
        <v>0</v>
      </c>
      <c r="AE1955" s="43">
        <v>206.49339818135385</v>
      </c>
      <c r="AG1955" s="43">
        <v>5447199.1276254989</v>
      </c>
      <c r="AH1955" s="43">
        <v>639801.52885650226</v>
      </c>
      <c r="AI1955" s="43">
        <v>0</v>
      </c>
      <c r="AJ1955" s="43">
        <v>867272272.36168623</v>
      </c>
      <c r="AK1955" s="43">
        <v>872719471.4893117</v>
      </c>
    </row>
    <row r="1956" spans="3:37" x14ac:dyDescent="0.2">
      <c r="C1956" s="43">
        <v>5.959737975714688E-4</v>
      </c>
      <c r="D1956" s="43">
        <v>4.5890936720505149E-2</v>
      </c>
      <c r="E1956" s="43">
        <v>2.6863419256060084</v>
      </c>
      <c r="F1956" s="43">
        <v>0.93914973690854253</v>
      </c>
      <c r="H1956" s="43">
        <v>8.8216811112884646E-5</v>
      </c>
      <c r="I1956" s="43">
        <v>0.11119338925089228</v>
      </c>
      <c r="J1956" s="43">
        <v>0</v>
      </c>
      <c r="K1956" s="43">
        <v>1</v>
      </c>
      <c r="M1956" s="43">
        <v>7.8453251605421319E-3</v>
      </c>
      <c r="N1956" s="43">
        <v>4.5486716956667429E-2</v>
      </c>
      <c r="O1956" s="43">
        <v>0</v>
      </c>
      <c r="P1956" s="43">
        <v>1</v>
      </c>
      <c r="R1956" s="43">
        <v>517.84103427232253</v>
      </c>
      <c r="S1956" s="43">
        <v>185.7259957841089</v>
      </c>
      <c r="T1956" s="43">
        <v>6756.750981590727</v>
      </c>
      <c r="U1956" s="43">
        <v>7460.3180116471585</v>
      </c>
      <c r="W1956" s="43">
        <v>1391.0980811649179</v>
      </c>
      <c r="X1956" s="43">
        <v>0</v>
      </c>
      <c r="Y1956" s="43">
        <v>0</v>
      </c>
      <c r="Z1956" s="43">
        <v>1391.0980811649179</v>
      </c>
      <c r="AB1956" s="43">
        <v>-3.3716516597274921</v>
      </c>
      <c r="AC1956" s="43">
        <v>0</v>
      </c>
      <c r="AD1956" s="43">
        <v>0</v>
      </c>
      <c r="AE1956" s="43">
        <v>-3.3716516597274921</v>
      </c>
      <c r="AG1956" s="43">
        <v>2558229.371262284</v>
      </c>
      <c r="AH1956" s="43">
        <v>300477.18553162226</v>
      </c>
      <c r="AI1956" s="43">
        <v>0</v>
      </c>
      <c r="AJ1956" s="43">
        <v>0</v>
      </c>
      <c r="AK1956" s="43">
        <v>2558229.371262284</v>
      </c>
    </row>
    <row r="1957" spans="3:37" x14ac:dyDescent="0.2">
      <c r="C1957" s="43">
        <v>6.1514612005919567E-4</v>
      </c>
      <c r="D1957" s="43">
        <v>6.212704277997172E-2</v>
      </c>
      <c r="E1957" s="43">
        <v>3.8834801941152333</v>
      </c>
      <c r="F1957" s="43">
        <v>1.6037145922473306</v>
      </c>
      <c r="H1957" s="43">
        <v>8.9223302585486014E-5</v>
      </c>
      <c r="I1957" s="43">
        <v>0.12247001770864996</v>
      </c>
      <c r="J1957" s="43">
        <v>0</v>
      </c>
      <c r="K1957" s="43">
        <v>1</v>
      </c>
      <c r="M1957" s="43">
        <v>7.8521826391511063E-3</v>
      </c>
      <c r="N1957" s="43">
        <v>4.7534015912984673E-2</v>
      </c>
      <c r="O1957" s="43">
        <v>0</v>
      </c>
      <c r="P1957" s="43">
        <v>1</v>
      </c>
      <c r="R1957" s="43">
        <v>723.60464120526194</v>
      </c>
      <c r="S1957" s="43">
        <v>206.89521566215927</v>
      </c>
      <c r="T1957" s="43">
        <v>7067.0354947819524</v>
      </c>
      <c r="U1957" s="43">
        <v>7997.5353516493733</v>
      </c>
      <c r="W1957" s="43">
        <v>2810.1042924904946</v>
      </c>
      <c r="X1957" s="43">
        <v>0</v>
      </c>
      <c r="Y1957" s="43">
        <v>0</v>
      </c>
      <c r="Z1957" s="43">
        <v>2810.1042924904946</v>
      </c>
      <c r="AB1957" s="43">
        <v>46.743022857745636</v>
      </c>
      <c r="AC1957" s="43">
        <v>0</v>
      </c>
      <c r="AD1957" s="43">
        <v>0</v>
      </c>
      <c r="AE1957" s="43">
        <v>46.743022857745636</v>
      </c>
      <c r="AG1957" s="43">
        <v>5167781.7938900199</v>
      </c>
      <c r="AH1957" s="43">
        <v>606982.52717794687</v>
      </c>
      <c r="AI1957" s="43">
        <v>0</v>
      </c>
      <c r="AJ1957" s="43">
        <v>196320696.00253168</v>
      </c>
      <c r="AK1957" s="43">
        <v>201488477.79642171</v>
      </c>
    </row>
    <row r="1958" spans="3:37" x14ac:dyDescent="0.2">
      <c r="C1958" s="43">
        <v>6.0199720432934777E-4</v>
      </c>
      <c r="D1958" s="43">
        <v>4.3342008205759466E-2</v>
      </c>
      <c r="E1958" s="43">
        <v>5.2019332829050153</v>
      </c>
      <c r="F1958" s="43">
        <v>2.3344966023936915</v>
      </c>
      <c r="H1958" s="43">
        <v>7.9846117792875735E-5</v>
      </c>
      <c r="I1958" s="43">
        <v>6.34783496246695E-2</v>
      </c>
      <c r="J1958" s="43">
        <v>0</v>
      </c>
      <c r="K1958" s="43">
        <v>1</v>
      </c>
      <c r="M1958" s="43">
        <v>7.842795230749133E-3</v>
      </c>
      <c r="N1958" s="43">
        <v>4.6294277158206665E-2</v>
      </c>
      <c r="O1958" s="43">
        <v>0</v>
      </c>
      <c r="P1958" s="43">
        <v>1</v>
      </c>
      <c r="R1958" s="43">
        <v>494.02153095503763</v>
      </c>
      <c r="S1958" s="43">
        <v>95.966974861571202</v>
      </c>
      <c r="T1958" s="43">
        <v>6874.4911346567869</v>
      </c>
      <c r="U1958" s="43">
        <v>7464.4796404733961</v>
      </c>
      <c r="W1958" s="43">
        <v>2569.8670443467004</v>
      </c>
      <c r="X1958" s="43">
        <v>0</v>
      </c>
      <c r="Y1958" s="43">
        <v>0</v>
      </c>
      <c r="Z1958" s="43">
        <v>2569.8670443467004</v>
      </c>
      <c r="AB1958" s="43">
        <v>70.541895838864562</v>
      </c>
      <c r="AC1958" s="43">
        <v>0</v>
      </c>
      <c r="AD1958" s="43">
        <v>0</v>
      </c>
      <c r="AE1958" s="43">
        <v>70.541895838864562</v>
      </c>
      <c r="AG1958" s="43">
        <v>4725985.4945535818</v>
      </c>
      <c r="AH1958" s="43">
        <v>555091.28157888725</v>
      </c>
      <c r="AI1958" s="43">
        <v>0</v>
      </c>
      <c r="AJ1958" s="43">
        <v>296275962.52323115</v>
      </c>
      <c r="AK1958" s="43">
        <v>301001948.01778471</v>
      </c>
    </row>
    <row r="1959" spans="3:37" x14ac:dyDescent="0.2">
      <c r="C1959" s="43">
        <v>5.9780878163541809E-4</v>
      </c>
      <c r="D1959" s="43">
        <v>5.5099980604537357E-2</v>
      </c>
      <c r="E1959" s="43">
        <v>5.5891215167542878</v>
      </c>
      <c r="F1959" s="43">
        <v>2.5202352146866298</v>
      </c>
      <c r="H1959" s="43">
        <v>9.1995696747892985E-5</v>
      </c>
      <c r="I1959" s="43">
        <v>0.11149041474781685</v>
      </c>
      <c r="J1959" s="43">
        <v>0</v>
      </c>
      <c r="K1959" s="43">
        <v>1</v>
      </c>
      <c r="M1959" s="43">
        <v>7.916915505616795E-3</v>
      </c>
      <c r="N1959" s="43">
        <v>4.2355452357933379E-2</v>
      </c>
      <c r="O1959" s="43">
        <v>0</v>
      </c>
      <c r="P1959" s="43">
        <v>1</v>
      </c>
      <c r="R1959" s="43">
        <v>623.67180254329924</v>
      </c>
      <c r="S1959" s="43">
        <v>194.19919118986365</v>
      </c>
      <c r="T1959" s="43">
        <v>6349.0347934024721</v>
      </c>
      <c r="U1959" s="43">
        <v>7166.9057871356354</v>
      </c>
      <c r="W1959" s="43">
        <v>3485.7774909876853</v>
      </c>
      <c r="X1959" s="43">
        <v>0</v>
      </c>
      <c r="Y1959" s="43">
        <v>0</v>
      </c>
      <c r="Z1959" s="43">
        <v>3485.7774909876853</v>
      </c>
      <c r="AB1959" s="43">
        <v>101.44967851977486</v>
      </c>
      <c r="AC1959" s="43">
        <v>0</v>
      </c>
      <c r="AD1959" s="43">
        <v>0</v>
      </c>
      <c r="AE1959" s="43">
        <v>101.44967851977486</v>
      </c>
      <c r="AG1959" s="43">
        <v>6410344.8059263537</v>
      </c>
      <c r="AH1959" s="43">
        <v>752927.93805334007</v>
      </c>
      <c r="AI1959" s="43">
        <v>0</v>
      </c>
      <c r="AJ1959" s="43">
        <v>426088649.78305441</v>
      </c>
      <c r="AK1959" s="43">
        <v>432498994.58898079</v>
      </c>
    </row>
    <row r="1960" spans="3:37" x14ac:dyDescent="0.2">
      <c r="C1960" s="43">
        <v>5.9509549460884544E-4</v>
      </c>
      <c r="D1960" s="43">
        <v>5.6497132722712173E-2</v>
      </c>
      <c r="E1960" s="43">
        <v>8.7883988116825016</v>
      </c>
      <c r="F1960" s="43">
        <v>3.9838194905117441</v>
      </c>
      <c r="H1960" s="43">
        <v>9.1349435578313987E-5</v>
      </c>
      <c r="I1960" s="43">
        <v>0.11107148575912795</v>
      </c>
      <c r="J1960" s="43">
        <v>0</v>
      </c>
      <c r="K1960" s="43">
        <v>1</v>
      </c>
      <c r="M1960" s="43">
        <v>7.8774452453518329E-3</v>
      </c>
      <c r="N1960" s="43">
        <v>4.9049533395780998E-2</v>
      </c>
      <c r="O1960" s="43">
        <v>0</v>
      </c>
      <c r="P1960" s="43">
        <v>1</v>
      </c>
      <c r="R1960" s="43">
        <v>636.58359520712986</v>
      </c>
      <c r="S1960" s="43">
        <v>192.11037616870638</v>
      </c>
      <c r="T1960" s="43">
        <v>7315.8138481711667</v>
      </c>
      <c r="U1960" s="43">
        <v>8144.5078195470032</v>
      </c>
      <c r="W1960" s="43">
        <v>5594.5505116549148</v>
      </c>
      <c r="X1960" s="43">
        <v>0</v>
      </c>
      <c r="Y1960" s="43">
        <v>0</v>
      </c>
      <c r="Z1960" s="43">
        <v>5594.5505116549148</v>
      </c>
      <c r="AB1960" s="43">
        <v>203.24120764294076</v>
      </c>
      <c r="AC1960" s="43">
        <v>0</v>
      </c>
      <c r="AD1960" s="43">
        <v>0</v>
      </c>
      <c r="AE1960" s="43">
        <v>203.24120764294076</v>
      </c>
      <c r="AG1960" s="43">
        <v>10288378.390933389</v>
      </c>
      <c r="AH1960" s="43">
        <v>1208422.9105174616</v>
      </c>
      <c r="AI1960" s="43">
        <v>0</v>
      </c>
      <c r="AJ1960" s="43">
        <v>853613072.10035121</v>
      </c>
      <c r="AK1960" s="43">
        <v>863901450.49128461</v>
      </c>
    </row>
    <row r="1961" spans="3:37" x14ac:dyDescent="0.2">
      <c r="C1961" s="43">
        <v>6.2073596046796631E-4</v>
      </c>
      <c r="D1961" s="43">
        <v>5.3828602338381187E-2</v>
      </c>
      <c r="E1961" s="43">
        <v>3.4403671066489263</v>
      </c>
      <c r="F1961" s="43">
        <v>2.05669682466409</v>
      </c>
      <c r="H1961" s="43">
        <v>9.5726511009530668E-5</v>
      </c>
      <c r="I1961" s="43">
        <v>0.12301146123656514</v>
      </c>
      <c r="J1961" s="43">
        <v>0</v>
      </c>
      <c r="K1961" s="43">
        <v>1</v>
      </c>
      <c r="M1961" s="43">
        <v>7.7864628524749423E-3</v>
      </c>
      <c r="N1961" s="43">
        <v>4.4522190407880989E-2</v>
      </c>
      <c r="O1961" s="43">
        <v>0</v>
      </c>
      <c r="P1961" s="43">
        <v>1</v>
      </c>
      <c r="R1961" s="43">
        <v>632.64835324467322</v>
      </c>
      <c r="S1961" s="43">
        <v>222.95652174095787</v>
      </c>
      <c r="T1961" s="43">
        <v>6563.8570075202106</v>
      </c>
      <c r="U1961" s="43">
        <v>7419.4618825058415</v>
      </c>
      <c r="W1961" s="43">
        <v>2176.5425845785844</v>
      </c>
      <c r="X1961" s="43">
        <v>0</v>
      </c>
      <c r="Y1961" s="43">
        <v>0</v>
      </c>
      <c r="Z1961" s="43">
        <v>2176.5425845785844</v>
      </c>
      <c r="AB1961" s="43">
        <v>71.531373142279449</v>
      </c>
      <c r="AC1961" s="43">
        <v>0</v>
      </c>
      <c r="AD1961" s="43">
        <v>0</v>
      </c>
      <c r="AE1961" s="43">
        <v>71.531373142279449</v>
      </c>
      <c r="AG1961" s="43">
        <v>4002661.8130400167</v>
      </c>
      <c r="AH1961" s="43">
        <v>470133.19826897426</v>
      </c>
      <c r="AI1961" s="43">
        <v>0</v>
      </c>
      <c r="AJ1961" s="43">
        <v>300431767.19757366</v>
      </c>
      <c r="AK1961" s="43">
        <v>304434429.01061368</v>
      </c>
    </row>
    <row r="1962" spans="3:37" x14ac:dyDescent="0.2">
      <c r="C1962" s="43">
        <v>6.0917126044629001E-4</v>
      </c>
      <c r="D1962" s="43">
        <v>5.1908628911285469E-2</v>
      </c>
      <c r="E1962" s="43">
        <v>2.3896224149636791</v>
      </c>
      <c r="F1962" s="43">
        <v>1.227483735586322</v>
      </c>
      <c r="H1962" s="43">
        <v>8.5738720256013859E-5</v>
      </c>
      <c r="I1962" s="43">
        <v>0.10866332310460636</v>
      </c>
      <c r="J1962" s="43">
        <v>0</v>
      </c>
      <c r="K1962" s="43">
        <v>1</v>
      </c>
      <c r="M1962" s="43">
        <v>7.8288875674072771E-3</v>
      </c>
      <c r="N1962" s="43">
        <v>4.6861796781070941E-2</v>
      </c>
      <c r="O1962" s="43">
        <v>0</v>
      </c>
      <c r="P1962" s="43">
        <v>1</v>
      </c>
      <c r="R1962" s="43">
        <v>598.7166509730763</v>
      </c>
      <c r="S1962" s="43">
        <v>176.40153179206331</v>
      </c>
      <c r="T1962" s="43">
        <v>6946.4252271865844</v>
      </c>
      <c r="U1962" s="43">
        <v>7721.5434099517242</v>
      </c>
      <c r="W1962" s="43">
        <v>1430.7067293772488</v>
      </c>
      <c r="X1962" s="43">
        <v>0</v>
      </c>
      <c r="Y1962" s="43">
        <v>0</v>
      </c>
      <c r="Z1962" s="43">
        <v>1430.7067293772488</v>
      </c>
      <c r="AB1962" s="43">
        <v>14.573218134356367</v>
      </c>
      <c r="AC1962" s="43">
        <v>0</v>
      </c>
      <c r="AD1962" s="43">
        <v>0</v>
      </c>
      <c r="AE1962" s="43">
        <v>14.573218134356367</v>
      </c>
      <c r="AG1962" s="43">
        <v>2631069.6753247608</v>
      </c>
      <c r="AH1962" s="43">
        <v>309032.65354548575</v>
      </c>
      <c r="AI1962" s="43">
        <v>0</v>
      </c>
      <c r="AJ1962" s="43">
        <v>61207516.164296739</v>
      </c>
      <c r="AK1962" s="43">
        <v>63838585.839621499</v>
      </c>
    </row>
    <row r="1963" spans="3:37" x14ac:dyDescent="0.2">
      <c r="C1963" s="43">
        <v>6.0510753158546815E-4</v>
      </c>
      <c r="D1963" s="43">
        <v>5.6575566932422938E-2</v>
      </c>
      <c r="E1963" s="43">
        <v>4.2872413208262863</v>
      </c>
      <c r="F1963" s="43">
        <v>3.6737114826748796</v>
      </c>
      <c r="H1963" s="43">
        <v>9.44285427253444E-5</v>
      </c>
      <c r="I1963" s="43">
        <v>8.7147509365822357E-2</v>
      </c>
      <c r="J1963" s="43">
        <v>0</v>
      </c>
      <c r="K1963" s="43">
        <v>1</v>
      </c>
      <c r="M1963" s="43">
        <v>7.8984141410545217E-3</v>
      </c>
      <c r="N1963" s="43">
        <v>4.5057234723628554E-2</v>
      </c>
      <c r="O1963" s="43">
        <v>0</v>
      </c>
      <c r="P1963" s="43">
        <v>1</v>
      </c>
      <c r="R1963" s="43">
        <v>648.19226752681197</v>
      </c>
      <c r="S1963" s="43">
        <v>155.81190590703741</v>
      </c>
      <c r="T1963" s="43">
        <v>6738.2451718672282</v>
      </c>
      <c r="U1963" s="43">
        <v>7542.2493453010775</v>
      </c>
      <c r="W1963" s="43">
        <v>2778.9566731810351</v>
      </c>
      <c r="X1963" s="43">
        <v>0</v>
      </c>
      <c r="Y1963" s="43">
        <v>0</v>
      </c>
      <c r="Z1963" s="43">
        <v>2778.9566731810351</v>
      </c>
      <c r="AB1963" s="43">
        <v>185.43946462742298</v>
      </c>
      <c r="AC1963" s="43">
        <v>0</v>
      </c>
      <c r="AD1963" s="43">
        <v>0</v>
      </c>
      <c r="AE1963" s="43">
        <v>185.43946462742298</v>
      </c>
      <c r="AG1963" s="43">
        <v>5110501.3219799232</v>
      </c>
      <c r="AH1963" s="43">
        <v>600254.64140710363</v>
      </c>
      <c r="AI1963" s="43">
        <v>0</v>
      </c>
      <c r="AJ1963" s="43">
        <v>778845751.43517649</v>
      </c>
      <c r="AK1963" s="43">
        <v>783956252.75715637</v>
      </c>
    </row>
    <row r="1964" spans="3:37" x14ac:dyDescent="0.2">
      <c r="C1964" s="43">
        <v>5.9691114794864963E-4</v>
      </c>
      <c r="D1964" s="43">
        <v>5.5287562724131933E-2</v>
      </c>
      <c r="E1964" s="43">
        <v>6.1091960186462959</v>
      </c>
      <c r="F1964" s="43">
        <v>4.0302176679666246</v>
      </c>
      <c r="H1964" s="43">
        <v>9.7419197255033119E-5</v>
      </c>
      <c r="I1964" s="43">
        <v>0.11412177272408097</v>
      </c>
      <c r="J1964" s="43">
        <v>0</v>
      </c>
      <c r="K1964" s="43">
        <v>1</v>
      </c>
      <c r="M1964" s="43">
        <v>7.8273885761978058E-3</v>
      </c>
      <c r="N1964" s="43">
        <v>4.6439051561198985E-2</v>
      </c>
      <c r="O1964" s="43">
        <v>0</v>
      </c>
      <c r="P1964" s="43">
        <v>1</v>
      </c>
      <c r="R1964" s="43">
        <v>624.85537179877235</v>
      </c>
      <c r="S1964" s="43">
        <v>210.50161327571007</v>
      </c>
      <c r="T1964" s="43">
        <v>6882.4427628013536</v>
      </c>
      <c r="U1964" s="43">
        <v>7717.7997478758361</v>
      </c>
      <c r="W1964" s="43">
        <v>3817.3639496228111</v>
      </c>
      <c r="X1964" s="43">
        <v>0</v>
      </c>
      <c r="Y1964" s="43">
        <v>0</v>
      </c>
      <c r="Z1964" s="43">
        <v>3817.3639496228111</v>
      </c>
      <c r="AB1964" s="43">
        <v>202.59891326768886</v>
      </c>
      <c r="AC1964" s="43">
        <v>0</v>
      </c>
      <c r="AD1964" s="43">
        <v>0</v>
      </c>
      <c r="AE1964" s="43">
        <v>202.59891326768886</v>
      </c>
      <c r="AG1964" s="43">
        <v>7020132.3033563495</v>
      </c>
      <c r="AH1964" s="43">
        <v>824550.61311852722</v>
      </c>
      <c r="AI1964" s="43">
        <v>0</v>
      </c>
      <c r="AJ1964" s="43">
        <v>850915435.72429323</v>
      </c>
      <c r="AK1964" s="43">
        <v>857935568.02764964</v>
      </c>
    </row>
    <row r="1965" spans="3:37" x14ac:dyDescent="0.2">
      <c r="C1965" s="43">
        <v>6.0415235531698303E-4</v>
      </c>
      <c r="D1965" s="43">
        <v>5.5778778115284866E-2</v>
      </c>
      <c r="E1965" s="43">
        <v>4.1920847349197246</v>
      </c>
      <c r="F1965" s="43">
        <v>1.5610381788203993</v>
      </c>
      <c r="H1965" s="43">
        <v>8.5620979321871844E-5</v>
      </c>
      <c r="I1965" s="43">
        <v>7.652347202037256E-2</v>
      </c>
      <c r="J1965" s="43">
        <v>0</v>
      </c>
      <c r="K1965" s="43">
        <v>1</v>
      </c>
      <c r="M1965" s="43">
        <v>7.8873006522532929E-3</v>
      </c>
      <c r="N1965" s="43">
        <v>4.7384060930948046E-2</v>
      </c>
      <c r="O1965" s="43">
        <v>0</v>
      </c>
      <c r="P1965" s="43">
        <v>1</v>
      </c>
      <c r="R1965" s="43">
        <v>638.05459723444858</v>
      </c>
      <c r="S1965" s="43">
        <v>124.05584472976638</v>
      </c>
      <c r="T1965" s="43">
        <v>7076.2480249651026</v>
      </c>
      <c r="U1965" s="43">
        <v>7838.3584669293177</v>
      </c>
      <c r="W1965" s="43">
        <v>2674.7789371118852</v>
      </c>
      <c r="X1965" s="43">
        <v>0</v>
      </c>
      <c r="Y1965" s="43">
        <v>0</v>
      </c>
      <c r="Z1965" s="43">
        <v>2674.7789371118852</v>
      </c>
      <c r="AB1965" s="43">
        <v>38.303109846582636</v>
      </c>
      <c r="AC1965" s="43">
        <v>0</v>
      </c>
      <c r="AD1965" s="43">
        <v>0</v>
      </c>
      <c r="AE1965" s="43">
        <v>38.303109846582636</v>
      </c>
      <c r="AG1965" s="43">
        <v>4918918.4653487569</v>
      </c>
      <c r="AH1965" s="43">
        <v>577752.2504161672</v>
      </c>
      <c r="AI1965" s="43">
        <v>0</v>
      </c>
      <c r="AJ1965" s="43">
        <v>160873061.35564706</v>
      </c>
      <c r="AK1965" s="43">
        <v>165791979.82099581</v>
      </c>
    </row>
    <row r="1966" spans="3:37" x14ac:dyDescent="0.2">
      <c r="C1966" s="43">
        <v>5.9085925135448128E-4</v>
      </c>
      <c r="D1966" s="43">
        <v>5.3056225594708281E-2</v>
      </c>
      <c r="E1966" s="43">
        <v>3.1591880714474168</v>
      </c>
      <c r="F1966" s="43">
        <v>1.4232693111341712</v>
      </c>
      <c r="H1966" s="43">
        <v>8.4265458988351484E-5</v>
      </c>
      <c r="I1966" s="43">
        <v>0.11027757517546388</v>
      </c>
      <c r="J1966" s="43">
        <v>0</v>
      </c>
      <c r="K1966" s="43">
        <v>1</v>
      </c>
      <c r="M1966" s="43">
        <v>7.8325292194237912E-3</v>
      </c>
      <c r="N1966" s="43">
        <v>4.8907615172213537E-2</v>
      </c>
      <c r="O1966" s="43">
        <v>0</v>
      </c>
      <c r="P1966" s="43">
        <v>1</v>
      </c>
      <c r="R1966" s="43">
        <v>593.55745468260966</v>
      </c>
      <c r="S1966" s="43">
        <v>175.94590830514841</v>
      </c>
      <c r="T1966" s="43">
        <v>7253.0535314425861</v>
      </c>
      <c r="U1966" s="43">
        <v>8022.5568944303441</v>
      </c>
      <c r="W1966" s="43">
        <v>1875.1596305519911</v>
      </c>
      <c r="X1966" s="43">
        <v>0</v>
      </c>
      <c r="Y1966" s="43">
        <v>0</v>
      </c>
      <c r="Z1966" s="43">
        <v>1875.1596305519911</v>
      </c>
      <c r="AB1966" s="43">
        <v>26.882108080940448</v>
      </c>
      <c r="AC1966" s="43">
        <v>0</v>
      </c>
      <c r="AD1966" s="43">
        <v>0</v>
      </c>
      <c r="AE1966" s="43">
        <v>26.882108080940448</v>
      </c>
      <c r="AG1966" s="43">
        <v>3448418.5605851114</v>
      </c>
      <c r="AH1966" s="43">
        <v>405034.48019923008</v>
      </c>
      <c r="AI1966" s="43">
        <v>0</v>
      </c>
      <c r="AJ1966" s="43">
        <v>112904853.93994989</v>
      </c>
      <c r="AK1966" s="43">
        <v>116353272.500535</v>
      </c>
    </row>
    <row r="1967" spans="3:37" x14ac:dyDescent="0.2">
      <c r="C1967" s="43">
        <v>6.0784407289487586E-4</v>
      </c>
      <c r="D1967" s="43">
        <v>5.3091847582428998E-2</v>
      </c>
      <c r="E1967" s="43">
        <v>9.2937089193207907</v>
      </c>
      <c r="F1967" s="43">
        <v>2.6817302464040806</v>
      </c>
      <c r="H1967" s="43">
        <v>9.7282560329925438E-5</v>
      </c>
      <c r="I1967" s="43">
        <v>9.761177829519728E-2</v>
      </c>
      <c r="J1967" s="43">
        <v>0</v>
      </c>
      <c r="K1967" s="43">
        <v>1</v>
      </c>
      <c r="M1967" s="43">
        <v>7.866867827825641E-3</v>
      </c>
      <c r="N1967" s="43">
        <v>4.5614065573385841E-2</v>
      </c>
      <c r="O1967" s="43">
        <v>0</v>
      </c>
      <c r="P1967" s="43">
        <v>1</v>
      </c>
      <c r="R1967" s="43">
        <v>611.02980928678153</v>
      </c>
      <c r="S1967" s="43">
        <v>179.79581954244256</v>
      </c>
      <c r="T1967" s="43">
        <v>6794.2732457092961</v>
      </c>
      <c r="U1967" s="43">
        <v>7585.0988745385202</v>
      </c>
      <c r="W1967" s="43">
        <v>5678.7331885394433</v>
      </c>
      <c r="X1967" s="43">
        <v>0</v>
      </c>
      <c r="Y1967" s="43">
        <v>0</v>
      </c>
      <c r="Z1967" s="43">
        <v>5678.7331885394433</v>
      </c>
      <c r="AB1967" s="43">
        <v>109.95184235533443</v>
      </c>
      <c r="AC1967" s="43">
        <v>0</v>
      </c>
      <c r="AD1967" s="43">
        <v>0</v>
      </c>
      <c r="AE1967" s="43">
        <v>109.95184235533443</v>
      </c>
      <c r="AG1967" s="43">
        <v>10443190.333724037</v>
      </c>
      <c r="AH1967" s="43">
        <v>1226606.3687245199</v>
      </c>
      <c r="AI1967" s="43">
        <v>0</v>
      </c>
      <c r="AJ1967" s="43">
        <v>461797737.89240462</v>
      </c>
      <c r="AK1967" s="43">
        <v>472240928.22612864</v>
      </c>
    </row>
    <row r="1968" spans="3:37" x14ac:dyDescent="0.2">
      <c r="C1968" s="43">
        <v>6.1781598418408912E-4</v>
      </c>
      <c r="D1968" s="43">
        <v>5.4973057909151968E-2</v>
      </c>
      <c r="E1968" s="43">
        <v>4.4237744697950623</v>
      </c>
      <c r="F1968" s="43">
        <v>3.171759560078053</v>
      </c>
      <c r="H1968" s="43">
        <v>8.953685538450607E-5</v>
      </c>
      <c r="I1968" s="43">
        <v>0.12208756134254828</v>
      </c>
      <c r="J1968" s="43">
        <v>0</v>
      </c>
      <c r="K1968" s="43">
        <v>1</v>
      </c>
      <c r="M1968" s="43">
        <v>7.9418059302620581E-3</v>
      </c>
      <c r="N1968" s="43">
        <v>4.5819735471405831E-2</v>
      </c>
      <c r="O1968" s="43">
        <v>0</v>
      </c>
      <c r="P1968" s="43">
        <v>1</v>
      </c>
      <c r="R1968" s="43">
        <v>643.05987020348164</v>
      </c>
      <c r="S1968" s="43">
        <v>206.97392196192487</v>
      </c>
      <c r="T1968" s="43">
        <v>6889.9206554124121</v>
      </c>
      <c r="U1968" s="43">
        <v>7739.9544475778184</v>
      </c>
      <c r="W1968" s="43">
        <v>2844.7518363558884</v>
      </c>
      <c r="X1968" s="43">
        <v>0</v>
      </c>
      <c r="Y1968" s="43">
        <v>0</v>
      </c>
      <c r="Z1968" s="43">
        <v>2844.7518363558884</v>
      </c>
      <c r="AB1968" s="43">
        <v>149.43314202741504</v>
      </c>
      <c r="AC1968" s="43">
        <v>0</v>
      </c>
      <c r="AD1968" s="43">
        <v>0</v>
      </c>
      <c r="AE1968" s="43">
        <v>149.43314202741504</v>
      </c>
      <c r="AG1968" s="43">
        <v>5231498.627058479</v>
      </c>
      <c r="AH1968" s="43">
        <v>614466.39665287186</v>
      </c>
      <c r="AI1968" s="43">
        <v>0</v>
      </c>
      <c r="AJ1968" s="43">
        <v>627619196.51514316</v>
      </c>
      <c r="AK1968" s="43">
        <v>632850695.14220166</v>
      </c>
    </row>
    <row r="1969" spans="3:37" x14ac:dyDescent="0.2">
      <c r="C1969" s="43">
        <v>5.9546106703321994E-4</v>
      </c>
      <c r="D1969" s="43">
        <v>5.148054641961862E-2</v>
      </c>
      <c r="E1969" s="43">
        <v>4.0283345441125666</v>
      </c>
      <c r="F1969" s="43">
        <v>1.2066109891326078</v>
      </c>
      <c r="H1969" s="43">
        <v>8.8206286709596361E-5</v>
      </c>
      <c r="I1969" s="43">
        <v>0.13279868218795776</v>
      </c>
      <c r="J1969" s="43">
        <v>0</v>
      </c>
      <c r="K1969" s="43">
        <v>1</v>
      </c>
      <c r="M1969" s="43">
        <v>7.7736495784673787E-3</v>
      </c>
      <c r="N1969" s="43">
        <v>4.8113508764097923E-2</v>
      </c>
      <c r="O1969" s="43">
        <v>0</v>
      </c>
      <c r="P1969" s="43">
        <v>1</v>
      </c>
      <c r="R1969" s="43">
        <v>580.41535331434329</v>
      </c>
      <c r="S1969" s="43">
        <v>221.7867912888658</v>
      </c>
      <c r="T1969" s="43">
        <v>7081.6484265596182</v>
      </c>
      <c r="U1969" s="43">
        <v>7883.8505711628277</v>
      </c>
      <c r="W1969" s="43">
        <v>2338.1072176894695</v>
      </c>
      <c r="X1969" s="43">
        <v>0</v>
      </c>
      <c r="Y1969" s="43">
        <v>0</v>
      </c>
      <c r="Z1969" s="43">
        <v>2338.1072176894695</v>
      </c>
      <c r="AB1969" s="43">
        <v>12.831460357395052</v>
      </c>
      <c r="AC1969" s="43">
        <v>0</v>
      </c>
      <c r="AD1969" s="43">
        <v>0</v>
      </c>
      <c r="AE1969" s="43">
        <v>12.831460357395052</v>
      </c>
      <c r="AG1969" s="43">
        <v>4299779.1733309347</v>
      </c>
      <c r="AH1969" s="43">
        <v>505031.15902092541</v>
      </c>
      <c r="AI1969" s="43">
        <v>0</v>
      </c>
      <c r="AJ1969" s="43">
        <v>53892133.501059219</v>
      </c>
      <c r="AK1969" s="43">
        <v>58191912.674390152</v>
      </c>
    </row>
    <row r="1970" spans="3:37" x14ac:dyDescent="0.2">
      <c r="C1970" s="43">
        <v>6.0549285054433354E-4</v>
      </c>
      <c r="D1970" s="43">
        <v>5.2562374305882717E-2</v>
      </c>
      <c r="E1970" s="43">
        <v>5.3425779300238476</v>
      </c>
      <c r="F1970" s="43">
        <v>1.3874573257762275</v>
      </c>
      <c r="H1970" s="43">
        <v>8.6178376010716257E-5</v>
      </c>
      <c r="I1970" s="43">
        <v>7.3707498829424192E-2</v>
      </c>
      <c r="J1970" s="43">
        <v>0</v>
      </c>
      <c r="K1970" s="43">
        <v>1</v>
      </c>
      <c r="M1970" s="43">
        <v>7.8612908887357724E-3</v>
      </c>
      <c r="N1970" s="43">
        <v>4.3714401319590278E-2</v>
      </c>
      <c r="O1970" s="43">
        <v>0</v>
      </c>
      <c r="P1970" s="43">
        <v>1</v>
      </c>
      <c r="R1970" s="43">
        <v>602.59616978500605</v>
      </c>
      <c r="S1970" s="43">
        <v>120.2686269214699</v>
      </c>
      <c r="T1970" s="43">
        <v>6506.6998639676312</v>
      </c>
      <c r="U1970" s="43">
        <v>7229.5646606741075</v>
      </c>
      <c r="W1970" s="43">
        <v>3219.4169974102765</v>
      </c>
      <c r="X1970" s="43">
        <v>0</v>
      </c>
      <c r="Y1970" s="43">
        <v>0</v>
      </c>
      <c r="Z1970" s="43">
        <v>3219.4169974102765</v>
      </c>
      <c r="AB1970" s="43">
        <v>24.982392150064868</v>
      </c>
      <c r="AC1970" s="43">
        <v>0</v>
      </c>
      <c r="AD1970" s="43">
        <v>0</v>
      </c>
      <c r="AE1970" s="43">
        <v>24.982392150064868</v>
      </c>
      <c r="AG1970" s="43">
        <v>5920507.8582374984</v>
      </c>
      <c r="AH1970" s="43">
        <v>695394.07144061977</v>
      </c>
      <c r="AI1970" s="43">
        <v>0</v>
      </c>
      <c r="AJ1970" s="43">
        <v>104926047.03027244</v>
      </c>
      <c r="AK1970" s="43">
        <v>110846554.88850994</v>
      </c>
    </row>
    <row r="1971" spans="3:37" x14ac:dyDescent="0.2">
      <c r="C1971" s="43">
        <v>5.9858151906364715E-4</v>
      </c>
      <c r="D1971" s="43">
        <v>5.0637864483830036E-2</v>
      </c>
      <c r="E1971" s="43">
        <v>1.9951886455056282</v>
      </c>
      <c r="F1971" s="43">
        <v>3.728003933265192</v>
      </c>
      <c r="H1971" s="43">
        <v>9.2215422754948762E-5</v>
      </c>
      <c r="I1971" s="43">
        <v>0.1185234632013914</v>
      </c>
      <c r="J1971" s="43">
        <v>0</v>
      </c>
      <c r="K1971" s="43">
        <v>1</v>
      </c>
      <c r="M1971" s="43">
        <v>7.8212039668223987E-3</v>
      </c>
      <c r="N1971" s="43">
        <v>4.9070109713932886E-2</v>
      </c>
      <c r="O1971" s="43">
        <v>0</v>
      </c>
      <c r="P1971" s="43">
        <v>1</v>
      </c>
      <c r="R1971" s="43">
        <v>573.90638832277034</v>
      </c>
      <c r="S1971" s="43">
        <v>206.94277442091871</v>
      </c>
      <c r="T1971" s="43">
        <v>7266.629433968119</v>
      </c>
      <c r="U1971" s="43">
        <v>8047.4785967118078</v>
      </c>
      <c r="W1971" s="43">
        <v>1145.0515095647352</v>
      </c>
      <c r="X1971" s="43">
        <v>0</v>
      </c>
      <c r="Y1971" s="43">
        <v>0</v>
      </c>
      <c r="Z1971" s="43">
        <v>1145.0515095647352</v>
      </c>
      <c r="AB1971" s="43">
        <v>167.5212206597476</v>
      </c>
      <c r="AC1971" s="43">
        <v>0</v>
      </c>
      <c r="AD1971" s="43">
        <v>0</v>
      </c>
      <c r="AE1971" s="43">
        <v>167.5212206597476</v>
      </c>
      <c r="AG1971" s="43">
        <v>2105749.7260895479</v>
      </c>
      <c r="AH1971" s="43">
        <v>247331.1260659828</v>
      </c>
      <c r="AI1971" s="43">
        <v>0</v>
      </c>
      <c r="AJ1971" s="43">
        <v>703589126.77093995</v>
      </c>
      <c r="AK1971" s="43">
        <v>705694876.49702954</v>
      </c>
    </row>
    <row r="1972" spans="3:37" x14ac:dyDescent="0.2">
      <c r="C1972" s="43">
        <v>6.3525076654347146E-4</v>
      </c>
      <c r="D1972" s="43">
        <v>5.6442133601940392E-2</v>
      </c>
      <c r="E1972" s="43">
        <v>5.1997769373604612</v>
      </c>
      <c r="F1972" s="43">
        <v>5.8836767756905752</v>
      </c>
      <c r="H1972" s="43">
        <v>8.4096568824731027E-5</v>
      </c>
      <c r="I1972" s="43">
        <v>0.10974450704778604</v>
      </c>
      <c r="J1972" s="43">
        <v>0</v>
      </c>
      <c r="K1972" s="43">
        <v>1</v>
      </c>
      <c r="M1972" s="43">
        <v>7.9373313840164217E-3</v>
      </c>
      <c r="N1972" s="43">
        <v>4.7987165846622659E-2</v>
      </c>
      <c r="O1972" s="43">
        <v>0</v>
      </c>
      <c r="P1972" s="43">
        <v>1</v>
      </c>
      <c r="R1972" s="43">
        <v>678.87684011367674</v>
      </c>
      <c r="S1972" s="43">
        <v>174.74447030318075</v>
      </c>
      <c r="T1972" s="43">
        <v>7211.7719701082906</v>
      </c>
      <c r="U1972" s="43">
        <v>8065.3932805251479</v>
      </c>
      <c r="W1972" s="43">
        <v>3530.0081365312417</v>
      </c>
      <c r="X1972" s="43">
        <v>0</v>
      </c>
      <c r="Y1972" s="43">
        <v>0</v>
      </c>
      <c r="Z1972" s="43">
        <v>3530.0081365312417</v>
      </c>
      <c r="AB1972" s="43">
        <v>354.74941116505823</v>
      </c>
      <c r="AC1972" s="43">
        <v>0</v>
      </c>
      <c r="AD1972" s="43">
        <v>0</v>
      </c>
      <c r="AE1972" s="43">
        <v>354.74941116505823</v>
      </c>
      <c r="AG1972" s="43">
        <v>6491684.9630809538</v>
      </c>
      <c r="AH1972" s="43">
        <v>762481.75749074819</v>
      </c>
      <c r="AI1972" s="43">
        <v>0</v>
      </c>
      <c r="AJ1972" s="43">
        <v>1489947526.8932445</v>
      </c>
      <c r="AK1972" s="43">
        <v>1496439211.8563254</v>
      </c>
    </row>
    <row r="1973" spans="3:37" x14ac:dyDescent="0.2">
      <c r="C1973" s="43">
        <v>6.3461868740266603E-4</v>
      </c>
      <c r="D1973" s="43">
        <v>5.4393645833254615E-2</v>
      </c>
      <c r="E1973" s="43">
        <v>4.3868759486065763</v>
      </c>
      <c r="F1973" s="43">
        <v>2.0422764522949555</v>
      </c>
      <c r="H1973" s="43">
        <v>8.418495353632136E-5</v>
      </c>
      <c r="I1973" s="43">
        <v>0.11030993732024641</v>
      </c>
      <c r="J1973" s="43">
        <v>0</v>
      </c>
      <c r="K1973" s="43">
        <v>1</v>
      </c>
      <c r="M1973" s="43">
        <v>7.9205231288301814E-3</v>
      </c>
      <c r="N1973" s="43">
        <v>4.4901368258974027E-2</v>
      </c>
      <c r="O1973" s="43">
        <v>0</v>
      </c>
      <c r="P1973" s="43">
        <v>1</v>
      </c>
      <c r="R1973" s="43">
        <v>653.58698952112991</v>
      </c>
      <c r="S1973" s="43">
        <v>175.82939717152848</v>
      </c>
      <c r="T1973" s="43">
        <v>6733.7317969116311</v>
      </c>
      <c r="U1973" s="43">
        <v>7563.1481836042894</v>
      </c>
      <c r="W1973" s="43">
        <v>2867.2050446524231</v>
      </c>
      <c r="X1973" s="43">
        <v>0</v>
      </c>
      <c r="Y1973" s="43">
        <v>0</v>
      </c>
      <c r="Z1973" s="43">
        <v>2867.2050446524231</v>
      </c>
      <c r="AB1973" s="43">
        <v>72.890361171351913</v>
      </c>
      <c r="AC1973" s="43">
        <v>0</v>
      </c>
      <c r="AD1973" s="43">
        <v>0</v>
      </c>
      <c r="AE1973" s="43">
        <v>72.890361171351913</v>
      </c>
      <c r="AG1973" s="43">
        <v>5272790.0771158058</v>
      </c>
      <c r="AH1973" s="43">
        <v>619316.28964492341</v>
      </c>
      <c r="AI1973" s="43">
        <v>0</v>
      </c>
      <c r="AJ1973" s="43">
        <v>306139516.91967803</v>
      </c>
      <c r="AK1973" s="43">
        <v>311412306.99679387</v>
      </c>
    </row>
    <row r="1974" spans="3:37" x14ac:dyDescent="0.2">
      <c r="C1974" s="43">
        <v>6.2305465070944255E-4</v>
      </c>
      <c r="D1974" s="43">
        <v>5.4892166556959721E-2</v>
      </c>
      <c r="E1974" s="43">
        <v>4.2825200111080761</v>
      </c>
      <c r="F1974" s="43">
        <v>7.1121598737552549</v>
      </c>
      <c r="H1974" s="43">
        <v>9.0944813052384887E-5</v>
      </c>
      <c r="I1974" s="43">
        <v>7.6830611252536041E-2</v>
      </c>
      <c r="J1974" s="43">
        <v>0</v>
      </c>
      <c r="K1974" s="43">
        <v>1</v>
      </c>
      <c r="M1974" s="43">
        <v>7.8414048810595237E-3</v>
      </c>
      <c r="N1974" s="43">
        <v>4.5592850931055744E-2</v>
      </c>
      <c r="O1974" s="43">
        <v>0</v>
      </c>
      <c r="P1974" s="43">
        <v>1</v>
      </c>
      <c r="R1974" s="43">
        <v>647.55831945817567</v>
      </c>
      <c r="S1974" s="43">
        <v>132.29840115609852</v>
      </c>
      <c r="T1974" s="43">
        <v>6769.1322805588698</v>
      </c>
      <c r="U1974" s="43">
        <v>7548.9890011731441</v>
      </c>
      <c r="W1974" s="43">
        <v>2773.1814614391537</v>
      </c>
      <c r="X1974" s="43">
        <v>0</v>
      </c>
      <c r="Y1974" s="43">
        <v>0</v>
      </c>
      <c r="Z1974" s="43">
        <v>2773.1814614391537</v>
      </c>
      <c r="AB1974" s="43">
        <v>423.50385744362535</v>
      </c>
      <c r="AC1974" s="43">
        <v>0</v>
      </c>
      <c r="AD1974" s="43">
        <v>0</v>
      </c>
      <c r="AE1974" s="43">
        <v>423.50385744362535</v>
      </c>
      <c r="AG1974" s="43">
        <v>5099880.7075866042</v>
      </c>
      <c r="AH1974" s="43">
        <v>599007.19567085721</v>
      </c>
      <c r="AI1974" s="43">
        <v>0</v>
      </c>
      <c r="AJ1974" s="43">
        <v>1778716201.2632265</v>
      </c>
      <c r="AK1974" s="43">
        <v>1783816081.970813</v>
      </c>
    </row>
    <row r="1975" spans="3:37" x14ac:dyDescent="0.2">
      <c r="C1975" s="43">
        <v>6.1298016400435085E-4</v>
      </c>
      <c r="D1975" s="43">
        <v>5.2969135982855395E-2</v>
      </c>
      <c r="E1975" s="43">
        <v>7.4159159094777589</v>
      </c>
      <c r="F1975" s="43">
        <v>1.512692307132586</v>
      </c>
      <c r="H1975" s="43">
        <v>9.3661525408461621E-5</v>
      </c>
      <c r="I1975" s="43">
        <v>0.11631757772597506</v>
      </c>
      <c r="J1975" s="43">
        <v>0</v>
      </c>
      <c r="K1975" s="43">
        <v>1</v>
      </c>
      <c r="M1975" s="43">
        <v>7.850805096552671E-3</v>
      </c>
      <c r="N1975" s="43">
        <v>4.3086202605971881E-2</v>
      </c>
      <c r="O1975" s="43">
        <v>0</v>
      </c>
      <c r="P1975" s="43">
        <v>1</v>
      </c>
      <c r="R1975" s="43">
        <v>614.76860761916168</v>
      </c>
      <c r="S1975" s="43">
        <v>206.27611767474261</v>
      </c>
      <c r="T1975" s="43">
        <v>6404.6409501765711</v>
      </c>
      <c r="U1975" s="43">
        <v>7225.685675470475</v>
      </c>
      <c r="W1975" s="43">
        <v>4559.0722978904305</v>
      </c>
      <c r="X1975" s="43">
        <v>0</v>
      </c>
      <c r="Y1975" s="43">
        <v>0</v>
      </c>
      <c r="Z1975" s="43">
        <v>4559.0722978904305</v>
      </c>
      <c r="AB1975" s="43">
        <v>33.72502352984624</v>
      </c>
      <c r="AC1975" s="43">
        <v>0</v>
      </c>
      <c r="AD1975" s="43">
        <v>0</v>
      </c>
      <c r="AE1975" s="43">
        <v>33.72502352984624</v>
      </c>
      <c r="AG1975" s="43">
        <v>8384133.9558205018</v>
      </c>
      <c r="AH1975" s="43">
        <v>984759.61634433293</v>
      </c>
      <c r="AI1975" s="43">
        <v>0</v>
      </c>
      <c r="AJ1975" s="43">
        <v>141645098.82535422</v>
      </c>
      <c r="AK1975" s="43">
        <v>150029232.78117472</v>
      </c>
    </row>
    <row r="1976" spans="3:37" x14ac:dyDescent="0.2">
      <c r="C1976" s="43">
        <v>5.9569924515804088E-4</v>
      </c>
      <c r="D1976" s="43">
        <v>5.0852518457906067E-2</v>
      </c>
      <c r="E1976" s="43">
        <v>1.8158673387266306</v>
      </c>
      <c r="F1976" s="43">
        <v>1.3275338546159368</v>
      </c>
      <c r="H1976" s="43">
        <v>7.9259597792036326E-5</v>
      </c>
      <c r="I1976" s="43">
        <v>7.4109129370892798E-2</v>
      </c>
      <c r="J1976" s="43">
        <v>0</v>
      </c>
      <c r="K1976" s="43">
        <v>1</v>
      </c>
      <c r="M1976" s="43">
        <v>7.8633098540054069E-3</v>
      </c>
      <c r="N1976" s="43">
        <v>4.8604893695979312E-2</v>
      </c>
      <c r="O1976" s="43">
        <v>0</v>
      </c>
      <c r="P1976" s="43">
        <v>1</v>
      </c>
      <c r="R1976" s="43">
        <v>573.56400508269553</v>
      </c>
      <c r="S1976" s="43">
        <v>111.21566120052481</v>
      </c>
      <c r="T1976" s="43">
        <v>7236.4865590866448</v>
      </c>
      <c r="U1976" s="43">
        <v>7921.2662253698654</v>
      </c>
      <c r="W1976" s="43">
        <v>1041.516143498902</v>
      </c>
      <c r="X1976" s="43">
        <v>0</v>
      </c>
      <c r="Y1976" s="43">
        <v>0</v>
      </c>
      <c r="Z1976" s="43">
        <v>1041.516143498902</v>
      </c>
      <c r="AB1976" s="43">
        <v>20.101194351544837</v>
      </c>
      <c r="AC1976" s="43">
        <v>0</v>
      </c>
      <c r="AD1976" s="43">
        <v>0</v>
      </c>
      <c r="AE1976" s="43">
        <v>20.101194351544837</v>
      </c>
      <c r="AG1976" s="43">
        <v>1915348.1878944808</v>
      </c>
      <c r="AH1976" s="43">
        <v>224967.48699576283</v>
      </c>
      <c r="AI1976" s="43">
        <v>0</v>
      </c>
      <c r="AJ1976" s="43">
        <v>84425016.276488319</v>
      </c>
      <c r="AK1976" s="43">
        <v>86340364.464382797</v>
      </c>
    </row>
    <row r="1977" spans="3:37" x14ac:dyDescent="0.2">
      <c r="C1977" s="43">
        <v>6.3172549218160068E-4</v>
      </c>
      <c r="D1977" s="43">
        <v>6.4689507178184225E-2</v>
      </c>
      <c r="E1977" s="43">
        <v>3.896463373283849</v>
      </c>
      <c r="F1977" s="43">
        <v>3.0338278161133916</v>
      </c>
      <c r="H1977" s="43">
        <v>9.2198487879446844E-5</v>
      </c>
      <c r="I1977" s="43">
        <v>8.4721616682366843E-2</v>
      </c>
      <c r="J1977" s="43">
        <v>0</v>
      </c>
      <c r="K1977" s="43">
        <v>1</v>
      </c>
      <c r="M1977" s="43">
        <v>7.8396148224185985E-3</v>
      </c>
      <c r="N1977" s="43">
        <v>4.4174162385265232E-2</v>
      </c>
      <c r="O1977" s="43">
        <v>0</v>
      </c>
      <c r="P1977" s="43">
        <v>1</v>
      </c>
      <c r="R1977" s="43">
        <v>773.75704775111456</v>
      </c>
      <c r="S1977" s="43">
        <v>147.89735450088861</v>
      </c>
      <c r="T1977" s="43">
        <v>6557.0035902641494</v>
      </c>
      <c r="U1977" s="43">
        <v>7478.6579925161523</v>
      </c>
      <c r="W1977" s="43">
        <v>3014.91599638246</v>
      </c>
      <c r="X1977" s="43">
        <v>0</v>
      </c>
      <c r="Y1977" s="43">
        <v>0</v>
      </c>
      <c r="Z1977" s="43">
        <v>3014.91599638246</v>
      </c>
      <c r="AB1977" s="43">
        <v>168.38468090940944</v>
      </c>
      <c r="AC1977" s="43">
        <v>0</v>
      </c>
      <c r="AD1977" s="43">
        <v>0</v>
      </c>
      <c r="AE1977" s="43">
        <v>168.38468090940944</v>
      </c>
      <c r="AG1977" s="43">
        <v>5544430.5173473442</v>
      </c>
      <c r="AH1977" s="43">
        <v>651221.85521861131</v>
      </c>
      <c r="AI1977" s="43">
        <v>0</v>
      </c>
      <c r="AJ1977" s="43">
        <v>707215659.81951964</v>
      </c>
      <c r="AK1977" s="43">
        <v>712760090.33686697</v>
      </c>
    </row>
    <row r="1978" spans="3:37" x14ac:dyDescent="0.2">
      <c r="C1978" s="43">
        <v>6.2418579989886869E-4</v>
      </c>
      <c r="D1978" s="43">
        <v>5.2212763543137607E-2</v>
      </c>
      <c r="E1978" s="43">
        <v>3.5646428407667128</v>
      </c>
      <c r="F1978" s="43">
        <v>2.476358788601678</v>
      </c>
      <c r="H1978" s="43">
        <v>8.7916756705767223E-5</v>
      </c>
      <c r="I1978" s="43">
        <v>0.10883048620120972</v>
      </c>
      <c r="J1978" s="43">
        <v>0</v>
      </c>
      <c r="K1978" s="43">
        <v>1</v>
      </c>
      <c r="M1978" s="43">
        <v>7.8578564543401175E-3</v>
      </c>
      <c r="N1978" s="43">
        <v>4.5432524395247531E-2</v>
      </c>
      <c r="O1978" s="43">
        <v>0</v>
      </c>
      <c r="P1978" s="43">
        <v>1</v>
      </c>
      <c r="R1978" s="43">
        <v>617.06787523688411</v>
      </c>
      <c r="S1978" s="43">
        <v>181.16095463000366</v>
      </c>
      <c r="T1978" s="43">
        <v>6759.4806972333454</v>
      </c>
      <c r="U1978" s="43">
        <v>7557.7095271002327</v>
      </c>
      <c r="W1978" s="43">
        <v>2199.6265837302863</v>
      </c>
      <c r="X1978" s="43">
        <v>0</v>
      </c>
      <c r="Y1978" s="43">
        <v>0</v>
      </c>
      <c r="Z1978" s="43">
        <v>2199.6265837302863</v>
      </c>
      <c r="AB1978" s="43">
        <v>97.478453142361943</v>
      </c>
      <c r="AC1978" s="43">
        <v>0</v>
      </c>
      <c r="AD1978" s="43">
        <v>0</v>
      </c>
      <c r="AE1978" s="43">
        <v>97.478453142361943</v>
      </c>
      <c r="AG1978" s="43">
        <v>4045113.2874799962</v>
      </c>
      <c r="AH1978" s="43">
        <v>475119.34208574181</v>
      </c>
      <c r="AI1978" s="43">
        <v>0</v>
      </c>
      <c r="AJ1978" s="43">
        <v>409409503.19792014</v>
      </c>
      <c r="AK1978" s="43">
        <v>413454616.48540014</v>
      </c>
    </row>
    <row r="1979" spans="3:37" x14ac:dyDescent="0.2">
      <c r="C1979" s="43">
        <v>6.3723533217463491E-4</v>
      </c>
      <c r="D1979" s="43">
        <v>5.7133059292567179E-2</v>
      </c>
      <c r="E1979" s="43">
        <v>2.1641609769489838</v>
      </c>
      <c r="F1979" s="43">
        <v>2.215002487515632</v>
      </c>
      <c r="H1979" s="43">
        <v>8.5403104917544198E-5</v>
      </c>
      <c r="I1979" s="43">
        <v>0.10756911836624983</v>
      </c>
      <c r="J1979" s="43">
        <v>0</v>
      </c>
      <c r="K1979" s="43">
        <v>1</v>
      </c>
      <c r="M1979" s="43">
        <v>7.8766593354047121E-3</v>
      </c>
      <c r="N1979" s="43">
        <v>4.6103573137754594E-2</v>
      </c>
      <c r="O1979" s="43">
        <v>0</v>
      </c>
      <c r="P1979" s="43">
        <v>1</v>
      </c>
      <c r="R1979" s="43">
        <v>689.33400084750508</v>
      </c>
      <c r="S1979" s="43">
        <v>173.94167271037716</v>
      </c>
      <c r="T1979" s="43">
        <v>6875.7332740455968</v>
      </c>
      <c r="U1979" s="43">
        <v>7739.0089476034791</v>
      </c>
      <c r="W1979" s="43">
        <v>1491.8297447182881</v>
      </c>
      <c r="X1979" s="43">
        <v>0</v>
      </c>
      <c r="Y1979" s="43">
        <v>0</v>
      </c>
      <c r="Z1979" s="43">
        <v>1491.8297447182881</v>
      </c>
      <c r="AB1979" s="43">
        <v>89.617050256193892</v>
      </c>
      <c r="AC1979" s="43">
        <v>0</v>
      </c>
      <c r="AD1979" s="43">
        <v>0</v>
      </c>
      <c r="AE1979" s="43">
        <v>89.617050256193892</v>
      </c>
      <c r="AG1979" s="43">
        <v>2743474.9005369321</v>
      </c>
      <c r="AH1979" s="43">
        <v>322235.22485915024</v>
      </c>
      <c r="AI1979" s="43">
        <v>0</v>
      </c>
      <c r="AJ1979" s="43">
        <v>376391611.07601434</v>
      </c>
      <c r="AK1979" s="43">
        <v>379135085.97655129</v>
      </c>
    </row>
    <row r="1980" spans="3:37" x14ac:dyDescent="0.2">
      <c r="C1980" s="43">
        <v>5.9151619018329559E-4</v>
      </c>
      <c r="D1980" s="43">
        <v>5.5292357296190198E-2</v>
      </c>
      <c r="E1980" s="43">
        <v>3.3200352061854925</v>
      </c>
      <c r="F1980" s="43">
        <v>1.4178758302139878</v>
      </c>
      <c r="H1980" s="43">
        <v>9.5646477046074097E-5</v>
      </c>
      <c r="I1980" s="43">
        <v>8.5060294265499978E-2</v>
      </c>
      <c r="J1980" s="43">
        <v>0</v>
      </c>
      <c r="K1980" s="43">
        <v>1</v>
      </c>
      <c r="M1980" s="43">
        <v>7.9205437149371116E-3</v>
      </c>
      <c r="N1980" s="43">
        <v>4.3954351852578975E-2</v>
      </c>
      <c r="O1980" s="43">
        <v>0</v>
      </c>
      <c r="P1980" s="43">
        <v>1</v>
      </c>
      <c r="R1980" s="43">
        <v>619.26154872857319</v>
      </c>
      <c r="S1980" s="43">
        <v>154.04167482307375</v>
      </c>
      <c r="T1980" s="43">
        <v>6591.7275447810325</v>
      </c>
      <c r="U1980" s="43">
        <v>7365.0307683326791</v>
      </c>
      <c r="W1980" s="43">
        <v>2055.9701436158161</v>
      </c>
      <c r="X1980" s="43">
        <v>0</v>
      </c>
      <c r="Y1980" s="43">
        <v>0</v>
      </c>
      <c r="Z1980" s="43">
        <v>2055.9701436158161</v>
      </c>
      <c r="AB1980" s="43">
        <v>27.688864416017108</v>
      </c>
      <c r="AC1980" s="43">
        <v>0</v>
      </c>
      <c r="AD1980" s="43">
        <v>0</v>
      </c>
      <c r="AE1980" s="43">
        <v>27.688864416017108</v>
      </c>
      <c r="AG1980" s="43">
        <v>3780929.0941094859</v>
      </c>
      <c r="AH1980" s="43">
        <v>444089.55102101626</v>
      </c>
      <c r="AI1980" s="43">
        <v>0</v>
      </c>
      <c r="AJ1980" s="43">
        <v>116293230.54727185</v>
      </c>
      <c r="AK1980" s="43">
        <v>120074159.64138134</v>
      </c>
    </row>
    <row r="1981" spans="3:37" x14ac:dyDescent="0.2">
      <c r="C1981" s="43">
        <v>6.1117138015520656E-4</v>
      </c>
      <c r="D1981" s="43">
        <v>5.1803002904560747E-2</v>
      </c>
      <c r="E1981" s="43">
        <v>3.5204729019575529</v>
      </c>
      <c r="F1981" s="43">
        <v>3.0849875973317613</v>
      </c>
      <c r="H1981" s="43">
        <v>9.7049032983798078E-5</v>
      </c>
      <c r="I1981" s="43">
        <v>0.12063421419120246</v>
      </c>
      <c r="J1981" s="43">
        <v>0</v>
      </c>
      <c r="K1981" s="43">
        <v>1</v>
      </c>
      <c r="M1981" s="43">
        <v>7.8818422344911765E-3</v>
      </c>
      <c r="N1981" s="43">
        <v>4.3934421456965231E-2</v>
      </c>
      <c r="O1981" s="43">
        <v>0</v>
      </c>
      <c r="P1981" s="43">
        <v>1</v>
      </c>
      <c r="R1981" s="43">
        <v>599.46014900235662</v>
      </c>
      <c r="S1981" s="43">
        <v>221.66855217540174</v>
      </c>
      <c r="T1981" s="43">
        <v>6556.5446373746627</v>
      </c>
      <c r="U1981" s="43">
        <v>7377.6733385524212</v>
      </c>
      <c r="W1981" s="43">
        <v>2110.3832103662335</v>
      </c>
      <c r="X1981" s="43">
        <v>0</v>
      </c>
      <c r="Y1981" s="43">
        <v>0</v>
      </c>
      <c r="Z1981" s="43">
        <v>2110.3832103662335</v>
      </c>
      <c r="AB1981" s="43">
        <v>133.73576640680824</v>
      </c>
      <c r="AC1981" s="43">
        <v>0</v>
      </c>
      <c r="AD1981" s="43">
        <v>0</v>
      </c>
      <c r="AE1981" s="43">
        <v>133.73576640680824</v>
      </c>
      <c r="AG1981" s="43">
        <v>3880994.7238635034</v>
      </c>
      <c r="AH1981" s="43">
        <v>455842.77343910642</v>
      </c>
      <c r="AI1981" s="43">
        <v>0</v>
      </c>
      <c r="AJ1981" s="43">
        <v>561690218.90859461</v>
      </c>
      <c r="AK1981" s="43">
        <v>565571213.63245809</v>
      </c>
    </row>
    <row r="1982" spans="3:37" x14ac:dyDescent="0.2">
      <c r="C1982" s="43">
        <v>6.1198873007439758E-4</v>
      </c>
      <c r="D1982" s="43">
        <v>6.1312601624763596E-2</v>
      </c>
      <c r="E1982" s="43">
        <v>8.8631769911524589</v>
      </c>
      <c r="F1982" s="43">
        <v>3.6447753049587712</v>
      </c>
      <c r="H1982" s="43">
        <v>9.4288871715808575E-5</v>
      </c>
      <c r="I1982" s="43">
        <v>0.10630980972223358</v>
      </c>
      <c r="J1982" s="43">
        <v>0</v>
      </c>
      <c r="K1982" s="43">
        <v>1</v>
      </c>
      <c r="M1982" s="43">
        <v>7.8420440187316372E-3</v>
      </c>
      <c r="N1982" s="43">
        <v>4.3336711875639478E-2</v>
      </c>
      <c r="O1982" s="43">
        <v>0</v>
      </c>
      <c r="P1982" s="43">
        <v>1</v>
      </c>
      <c r="R1982" s="43">
        <v>710.45330991244475</v>
      </c>
      <c r="S1982" s="43">
        <v>189.79123529687422</v>
      </c>
      <c r="T1982" s="43">
        <v>6434.6896464189558</v>
      </c>
      <c r="U1982" s="43">
        <v>7334.9341916282747</v>
      </c>
      <c r="W1982" s="43">
        <v>6296.8734297040874</v>
      </c>
      <c r="X1982" s="43">
        <v>0</v>
      </c>
      <c r="Y1982" s="43">
        <v>0</v>
      </c>
      <c r="Z1982" s="43">
        <v>6296.8734297040874</v>
      </c>
      <c r="AB1982" s="43">
        <v>201.05186252394401</v>
      </c>
      <c r="AC1982" s="43">
        <v>0</v>
      </c>
      <c r="AD1982" s="43">
        <v>0</v>
      </c>
      <c r="AE1982" s="43">
        <v>201.05186252394401</v>
      </c>
      <c r="AG1982" s="43">
        <v>11579950.237225818</v>
      </c>
      <c r="AH1982" s="43">
        <v>1360124.660816083</v>
      </c>
      <c r="AI1982" s="43">
        <v>0</v>
      </c>
      <c r="AJ1982" s="43">
        <v>844417822.60056484</v>
      </c>
      <c r="AK1982" s="43">
        <v>855997772.83779061</v>
      </c>
    </row>
    <row r="1983" spans="3:37" x14ac:dyDescent="0.2">
      <c r="C1983" s="43">
        <v>6.0479092366743064E-4</v>
      </c>
      <c r="D1983" s="43">
        <v>5.5648790912615764E-2</v>
      </c>
      <c r="E1983" s="43">
        <v>4.1261973193457999</v>
      </c>
      <c r="F1983" s="43">
        <v>5.4114558993366897</v>
      </c>
      <c r="H1983" s="43">
        <v>8.9384892788425176E-5</v>
      </c>
      <c r="I1983" s="43">
        <v>0.12177065164119094</v>
      </c>
      <c r="J1983" s="43">
        <v>0</v>
      </c>
      <c r="K1983" s="43">
        <v>1</v>
      </c>
      <c r="M1983" s="43">
        <v>7.9164574881606109E-3</v>
      </c>
      <c r="N1983" s="43">
        <v>4.5052290778091579E-2</v>
      </c>
      <c r="O1983" s="43">
        <v>0</v>
      </c>
      <c r="P1983" s="43">
        <v>1</v>
      </c>
      <c r="R1983" s="43">
        <v>637.24050116195247</v>
      </c>
      <c r="S1983" s="43">
        <v>206.0863020544121</v>
      </c>
      <c r="T1983" s="43">
        <v>6752.8971491417587</v>
      </c>
      <c r="U1983" s="43">
        <v>7596.2239523581229</v>
      </c>
      <c r="W1983" s="43">
        <v>2629.3800476730225</v>
      </c>
      <c r="X1983" s="43">
        <v>0</v>
      </c>
      <c r="Y1983" s="43">
        <v>0</v>
      </c>
      <c r="Z1983" s="43">
        <v>2629.3800476730225</v>
      </c>
      <c r="AB1983" s="43">
        <v>300.79394539174655</v>
      </c>
      <c r="AC1983" s="43">
        <v>0</v>
      </c>
      <c r="AD1983" s="43">
        <v>0</v>
      </c>
      <c r="AE1983" s="43">
        <v>300.79394539174655</v>
      </c>
      <c r="AG1983" s="43">
        <v>4835429.9076706888</v>
      </c>
      <c r="AH1983" s="43">
        <v>567946.0902973729</v>
      </c>
      <c r="AI1983" s="43">
        <v>0</v>
      </c>
      <c r="AJ1983" s="43">
        <v>1263334570.6453354</v>
      </c>
      <c r="AK1983" s="43">
        <v>1268170000.5530062</v>
      </c>
    </row>
    <row r="1984" spans="3:37" x14ac:dyDescent="0.2">
      <c r="C1984" s="43">
        <v>6.1094650082582636E-4</v>
      </c>
      <c r="D1984" s="43">
        <v>4.8418017349424518E-2</v>
      </c>
      <c r="E1984" s="43">
        <v>2.9861772330960306</v>
      </c>
      <c r="F1984" s="43">
        <v>1.4268133176726991</v>
      </c>
      <c r="H1984" s="43">
        <v>8.5512996425791342E-5</v>
      </c>
      <c r="I1984" s="43">
        <v>8.6193985705306619E-2</v>
      </c>
      <c r="J1984" s="43">
        <v>0</v>
      </c>
      <c r="K1984" s="43">
        <v>1</v>
      </c>
      <c r="M1984" s="43">
        <v>7.9144075782360268E-3</v>
      </c>
      <c r="N1984" s="43">
        <v>4.7668468255976704E-2</v>
      </c>
      <c r="O1984" s="43">
        <v>0</v>
      </c>
      <c r="P1984" s="43">
        <v>1</v>
      </c>
      <c r="R1984" s="43">
        <v>560.08321324829353</v>
      </c>
      <c r="S1984" s="43">
        <v>139.55694724386748</v>
      </c>
      <c r="T1984" s="43">
        <v>7143.1863744491757</v>
      </c>
      <c r="U1984" s="43">
        <v>7842.8265349413368</v>
      </c>
      <c r="W1984" s="43">
        <v>1672.5077400413231</v>
      </c>
      <c r="X1984" s="43">
        <v>0</v>
      </c>
      <c r="Y1984" s="43">
        <v>0</v>
      </c>
      <c r="Z1984" s="43">
        <v>1672.5077400413231</v>
      </c>
      <c r="AB1984" s="43">
        <v>25.578454262864035</v>
      </c>
      <c r="AC1984" s="43">
        <v>0</v>
      </c>
      <c r="AD1984" s="43">
        <v>0</v>
      </c>
      <c r="AE1984" s="43">
        <v>25.578454262864035</v>
      </c>
      <c r="AG1984" s="43">
        <v>3075741.7339359932</v>
      </c>
      <c r="AH1984" s="43">
        <v>361261.67184892582</v>
      </c>
      <c r="AI1984" s="43">
        <v>0</v>
      </c>
      <c r="AJ1984" s="43">
        <v>107429507.90402895</v>
      </c>
      <c r="AK1984" s="43">
        <v>110505249.63796495</v>
      </c>
    </row>
    <row r="1985" spans="3:37" x14ac:dyDescent="0.2">
      <c r="C1985" s="43">
        <v>6.2340180490283448E-4</v>
      </c>
      <c r="D1985" s="43">
        <v>5.3004988648886905E-2</v>
      </c>
      <c r="E1985" s="43">
        <v>6.0653919897303554</v>
      </c>
      <c r="F1985" s="43">
        <v>1.0038189244394105</v>
      </c>
      <c r="H1985" s="43">
        <v>8.2822016103233927E-5</v>
      </c>
      <c r="I1985" s="43">
        <v>0.12594487034045065</v>
      </c>
      <c r="J1985" s="43">
        <v>0</v>
      </c>
      <c r="K1985" s="43">
        <v>1</v>
      </c>
      <c r="M1985" s="43">
        <v>7.7740419490785473E-3</v>
      </c>
      <c r="N1985" s="43">
        <v>4.4770770889561134E-2</v>
      </c>
      <c r="O1985" s="43">
        <v>0</v>
      </c>
      <c r="P1985" s="43">
        <v>1</v>
      </c>
      <c r="R1985" s="43">
        <v>625.64384148972692</v>
      </c>
      <c r="S1985" s="43">
        <v>197.5007069764296</v>
      </c>
      <c r="T1985" s="43">
        <v>6589.9758786074153</v>
      </c>
      <c r="U1985" s="43">
        <v>7413.1204270735716</v>
      </c>
      <c r="W1985" s="43">
        <v>3794.7751445959179</v>
      </c>
      <c r="X1985" s="43">
        <v>0</v>
      </c>
      <c r="Y1985" s="43">
        <v>0</v>
      </c>
      <c r="Z1985" s="43">
        <v>3794.7751445959179</v>
      </c>
      <c r="AB1985" s="43">
        <v>0.25565366155959884</v>
      </c>
      <c r="AC1985" s="43">
        <v>0</v>
      </c>
      <c r="AD1985" s="43">
        <v>0</v>
      </c>
      <c r="AE1985" s="43">
        <v>0.25565366155959884</v>
      </c>
      <c r="AG1985" s="43">
        <v>6978591.4909118935</v>
      </c>
      <c r="AH1985" s="43">
        <v>819671.43123271829</v>
      </c>
      <c r="AI1985" s="43">
        <v>0</v>
      </c>
      <c r="AJ1985" s="43">
        <v>1073745.378550315</v>
      </c>
      <c r="AK1985" s="43">
        <v>8052336.8694622088</v>
      </c>
    </row>
    <row r="1986" spans="3:37" x14ac:dyDescent="0.2">
      <c r="C1986" s="43">
        <v>6.110596151266412E-4</v>
      </c>
      <c r="D1986" s="43">
        <v>4.8296158459326353E-2</v>
      </c>
      <c r="E1986" s="43">
        <v>3.4432608543358945</v>
      </c>
      <c r="F1986" s="43">
        <v>2.8310338877489976</v>
      </c>
      <c r="H1986" s="43">
        <v>9.2280038029857181E-5</v>
      </c>
      <c r="I1986" s="43">
        <v>0.11589277817537336</v>
      </c>
      <c r="J1986" s="43">
        <v>0</v>
      </c>
      <c r="K1986" s="43">
        <v>1</v>
      </c>
      <c r="M1986" s="43">
        <v>7.8088431444496304E-3</v>
      </c>
      <c r="N1986" s="43">
        <v>4.6152252417675177E-2</v>
      </c>
      <c r="O1986" s="43">
        <v>0</v>
      </c>
      <c r="P1986" s="43">
        <v>1</v>
      </c>
      <c r="R1986" s="43">
        <v>558.77702709275695</v>
      </c>
      <c r="S1986" s="43">
        <v>202.49136663226685</v>
      </c>
      <c r="T1986" s="43">
        <v>6823.7321817678458</v>
      </c>
      <c r="U1986" s="43">
        <v>7585.0005754928698</v>
      </c>
      <c r="W1986" s="43">
        <v>1924.0150636906776</v>
      </c>
      <c r="X1986" s="43">
        <v>0</v>
      </c>
      <c r="Y1986" s="43">
        <v>0</v>
      </c>
      <c r="Z1986" s="43">
        <v>1924.0150636906776</v>
      </c>
      <c r="AB1986" s="43">
        <v>109.47594493636511</v>
      </c>
      <c r="AC1986" s="43">
        <v>0</v>
      </c>
      <c r="AD1986" s="43">
        <v>0</v>
      </c>
      <c r="AE1986" s="43">
        <v>109.47594493636511</v>
      </c>
      <c r="AG1986" s="43">
        <v>3538263.7021271563</v>
      </c>
      <c r="AH1986" s="43">
        <v>415587.25375718635</v>
      </c>
      <c r="AI1986" s="43">
        <v>0</v>
      </c>
      <c r="AJ1986" s="43">
        <v>459798968.73273349</v>
      </c>
      <c r="AK1986" s="43">
        <v>463337232.43486065</v>
      </c>
    </row>
    <row r="1987" spans="3:37" x14ac:dyDescent="0.2">
      <c r="C1987" s="43">
        <v>6.1257833700234521E-4</v>
      </c>
      <c r="D1987" s="43">
        <v>5.8726353139109677E-2</v>
      </c>
      <c r="E1987" s="43">
        <v>1.3961516232920665</v>
      </c>
      <c r="F1987" s="43">
        <v>1.2517402041872134</v>
      </c>
      <c r="H1987" s="43">
        <v>8.0411744856982842E-5</v>
      </c>
      <c r="I1987" s="43">
        <v>0.14474357624782563</v>
      </c>
      <c r="J1987" s="43">
        <v>0</v>
      </c>
      <c r="K1987" s="43">
        <v>1</v>
      </c>
      <c r="M1987" s="43">
        <v>7.8200041427123005E-3</v>
      </c>
      <c r="N1987" s="43">
        <v>4.5363257559202619E-2</v>
      </c>
      <c r="O1987" s="43">
        <v>0</v>
      </c>
      <c r="P1987" s="43">
        <v>1</v>
      </c>
      <c r="R1987" s="43">
        <v>681.14102668408191</v>
      </c>
      <c r="S1987" s="43">
        <v>220.37440742310733</v>
      </c>
      <c r="T1987" s="43">
        <v>6716.6634818632683</v>
      </c>
      <c r="U1987" s="43">
        <v>7618.1789159704576</v>
      </c>
      <c r="W1987" s="43">
        <v>950.97615009580579</v>
      </c>
      <c r="X1987" s="43">
        <v>0</v>
      </c>
      <c r="Y1987" s="43">
        <v>0</v>
      </c>
      <c r="Z1987" s="43">
        <v>950.97615009580579</v>
      </c>
      <c r="AB1987" s="43">
        <v>18.347352181738078</v>
      </c>
      <c r="AC1987" s="43">
        <v>0</v>
      </c>
      <c r="AD1987" s="43">
        <v>0</v>
      </c>
      <c r="AE1987" s="43">
        <v>18.347352181738078</v>
      </c>
      <c r="AG1987" s="43">
        <v>1748845.1400261868</v>
      </c>
      <c r="AH1987" s="43">
        <v>205410.84842069406</v>
      </c>
      <c r="AI1987" s="43">
        <v>0</v>
      </c>
      <c r="AJ1987" s="43">
        <v>77058879.163299933</v>
      </c>
      <c r="AK1987" s="43">
        <v>78807724.303326115</v>
      </c>
    </row>
    <row r="1988" spans="3:37" x14ac:dyDescent="0.2">
      <c r="C1988" s="43">
        <v>6.054205565644979E-4</v>
      </c>
      <c r="D1988" s="43">
        <v>5.2048518848168072E-2</v>
      </c>
      <c r="E1988" s="43">
        <v>4.5065356183033396</v>
      </c>
      <c r="F1988" s="43">
        <v>1.8271361280142693</v>
      </c>
      <c r="H1988" s="43">
        <v>9.4123675589474765E-5</v>
      </c>
      <c r="I1988" s="43">
        <v>8.9080050708707254E-2</v>
      </c>
      <c r="J1988" s="43">
        <v>0</v>
      </c>
      <c r="K1988" s="43">
        <v>1</v>
      </c>
      <c r="M1988" s="43">
        <v>7.8761726329302784E-3</v>
      </c>
      <c r="N1988" s="43">
        <v>4.8648907940116004E-2</v>
      </c>
      <c r="O1988" s="43">
        <v>0</v>
      </c>
      <c r="P1988" s="43">
        <v>1</v>
      </c>
      <c r="R1988" s="43">
        <v>596.63387968443647</v>
      </c>
      <c r="S1988" s="43">
        <v>158.75291433517572</v>
      </c>
      <c r="T1988" s="43">
        <v>7254.8877144334056</v>
      </c>
      <c r="U1988" s="43">
        <v>8010.2745084530179</v>
      </c>
      <c r="W1988" s="43">
        <v>2688.751829884422</v>
      </c>
      <c r="X1988" s="43">
        <v>0</v>
      </c>
      <c r="Y1988" s="43">
        <v>0</v>
      </c>
      <c r="Z1988" s="43">
        <v>2688.751829884422</v>
      </c>
      <c r="AB1988" s="43">
        <v>52.80422576802183</v>
      </c>
      <c r="AC1988" s="43">
        <v>0</v>
      </c>
      <c r="AD1988" s="43">
        <v>0</v>
      </c>
      <c r="AE1988" s="43">
        <v>52.80422576802183</v>
      </c>
      <c r="AG1988" s="43">
        <v>4944614.6151574524</v>
      </c>
      <c r="AH1988" s="43">
        <v>580770.39525503514</v>
      </c>
      <c r="AI1988" s="43">
        <v>0</v>
      </c>
      <c r="AJ1988" s="43">
        <v>221777748.22569168</v>
      </c>
      <c r="AK1988" s="43">
        <v>226722362.84084913</v>
      </c>
    </row>
    <row r="1989" spans="3:37" x14ac:dyDescent="0.2">
      <c r="C1989" s="43">
        <v>5.9530964730483455E-4</v>
      </c>
      <c r="D1989" s="43">
        <v>5.0336732709102515E-2</v>
      </c>
      <c r="E1989" s="43">
        <v>2.6844876475552417</v>
      </c>
      <c r="F1989" s="43">
        <v>2.5734593190038546</v>
      </c>
      <c r="H1989" s="43">
        <v>9.0556390440643675E-5</v>
      </c>
      <c r="I1989" s="43">
        <v>0.10390878229062106</v>
      </c>
      <c r="J1989" s="43">
        <v>0</v>
      </c>
      <c r="K1989" s="43">
        <v>1</v>
      </c>
      <c r="M1989" s="43">
        <v>7.8993725682843241E-3</v>
      </c>
      <c r="N1989" s="43">
        <v>4.5281249209683572E-2</v>
      </c>
      <c r="O1989" s="43">
        <v>0</v>
      </c>
      <c r="P1989" s="43">
        <v>1</v>
      </c>
      <c r="R1989" s="43">
        <v>567.37515710383218</v>
      </c>
      <c r="S1989" s="43">
        <v>178.16144704598992</v>
      </c>
      <c r="T1989" s="43">
        <v>6772.5679312087268</v>
      </c>
      <c r="U1989" s="43">
        <v>7518.1045353585487</v>
      </c>
      <c r="W1989" s="43">
        <v>1523.1116007749522</v>
      </c>
      <c r="X1989" s="43">
        <v>0</v>
      </c>
      <c r="Y1989" s="43">
        <v>0</v>
      </c>
      <c r="Z1989" s="43">
        <v>1523.1116007749522</v>
      </c>
      <c r="AB1989" s="43">
        <v>95.523364929844192</v>
      </c>
      <c r="AC1989" s="43">
        <v>0</v>
      </c>
      <c r="AD1989" s="43">
        <v>0</v>
      </c>
      <c r="AE1989" s="43">
        <v>95.523364929844192</v>
      </c>
      <c r="AG1989" s="43">
        <v>2801002.2338251369</v>
      </c>
      <c r="AH1989" s="43">
        <v>328992.1057673897</v>
      </c>
      <c r="AI1989" s="43">
        <v>0</v>
      </c>
      <c r="AJ1989" s="43">
        <v>401198132.70534563</v>
      </c>
      <c r="AK1989" s="43">
        <v>403999134.93917078</v>
      </c>
    </row>
    <row r="1990" spans="3:37" x14ac:dyDescent="0.2">
      <c r="C1990" s="43">
        <v>6.3004991220028117E-4</v>
      </c>
      <c r="D1990" s="43">
        <v>5.5196537082522035E-2</v>
      </c>
      <c r="E1990" s="43">
        <v>8.5832467362087108</v>
      </c>
      <c r="F1990" s="43">
        <v>2.2152999472507133</v>
      </c>
      <c r="H1990" s="43">
        <v>9.6263715102518077E-5</v>
      </c>
      <c r="I1990" s="43">
        <v>0.10081571137354028</v>
      </c>
      <c r="J1990" s="43">
        <v>0</v>
      </c>
      <c r="K1990" s="43">
        <v>1</v>
      </c>
      <c r="M1990" s="43">
        <v>7.804443552943398E-3</v>
      </c>
      <c r="N1990" s="43">
        <v>4.4948968402574778E-2</v>
      </c>
      <c r="O1990" s="43">
        <v>0</v>
      </c>
      <c r="P1990" s="43">
        <v>1</v>
      </c>
      <c r="R1990" s="43">
        <v>658.45963966883721</v>
      </c>
      <c r="S1990" s="43">
        <v>183.75248036832699</v>
      </c>
      <c r="T1990" s="43">
        <v>6642.079135238072</v>
      </c>
      <c r="U1990" s="43">
        <v>7484.2912552752359</v>
      </c>
      <c r="W1990" s="43">
        <v>5651.7215531127104</v>
      </c>
      <c r="X1990" s="43">
        <v>0</v>
      </c>
      <c r="Y1990" s="43">
        <v>0</v>
      </c>
      <c r="Z1990" s="43">
        <v>5651.7215531127104</v>
      </c>
      <c r="AB1990" s="43">
        <v>85.624178293119996</v>
      </c>
      <c r="AC1990" s="43">
        <v>0</v>
      </c>
      <c r="AD1990" s="43">
        <v>0</v>
      </c>
      <c r="AE1990" s="43">
        <v>85.624178293119996</v>
      </c>
      <c r="AG1990" s="43">
        <v>10393515.936174273</v>
      </c>
      <c r="AH1990" s="43">
        <v>1220771.8554723454</v>
      </c>
      <c r="AI1990" s="43">
        <v>0</v>
      </c>
      <c r="AJ1990" s="43">
        <v>359621548.83110398</v>
      </c>
      <c r="AK1990" s="43">
        <v>370015064.76727825</v>
      </c>
    </row>
    <row r="1991" spans="3:37" x14ac:dyDescent="0.2">
      <c r="C1991" s="43">
        <v>5.9768713872728363E-4</v>
      </c>
      <c r="D1991" s="43">
        <v>5.4805710922398387E-2</v>
      </c>
      <c r="E1991" s="43">
        <v>9.647017042543089</v>
      </c>
      <c r="F1991" s="43">
        <v>1.7382538068223932</v>
      </c>
      <c r="H1991" s="43">
        <v>9.4425971822076349E-5</v>
      </c>
      <c r="I1991" s="43">
        <v>8.3213726341764369E-2</v>
      </c>
      <c r="J1991" s="43">
        <v>0</v>
      </c>
      <c r="K1991" s="43">
        <v>1</v>
      </c>
      <c r="M1991" s="43">
        <v>7.7880593549294079E-3</v>
      </c>
      <c r="N1991" s="43">
        <v>4.5896908732939945E-2</v>
      </c>
      <c r="O1991" s="43">
        <v>0</v>
      </c>
      <c r="P1991" s="43">
        <v>1</v>
      </c>
      <c r="R1991" s="43">
        <v>620.2147622712256</v>
      </c>
      <c r="S1991" s="43">
        <v>148.7746051557929</v>
      </c>
      <c r="T1991" s="43">
        <v>6767.9175809166554</v>
      </c>
      <c r="U1991" s="43">
        <v>7536.9069483436742</v>
      </c>
      <c r="W1991" s="43">
        <v>5983.222381667324</v>
      </c>
      <c r="X1991" s="43">
        <v>0</v>
      </c>
      <c r="Y1991" s="43">
        <v>0</v>
      </c>
      <c r="Z1991" s="43">
        <v>5983.222381667324</v>
      </c>
      <c r="AB1991" s="43">
        <v>48.992722294477041</v>
      </c>
      <c r="AC1991" s="43">
        <v>0</v>
      </c>
      <c r="AD1991" s="43">
        <v>0</v>
      </c>
      <c r="AE1991" s="43">
        <v>48.992722294477041</v>
      </c>
      <c r="AG1991" s="43">
        <v>11003145.959886208</v>
      </c>
      <c r="AH1991" s="43">
        <v>1292376.0344401421</v>
      </c>
      <c r="AI1991" s="43">
        <v>0</v>
      </c>
      <c r="AJ1991" s="43">
        <v>205769433.63680357</v>
      </c>
      <c r="AK1991" s="43">
        <v>216772579.59668976</v>
      </c>
    </row>
    <row r="1992" spans="3:37" x14ac:dyDescent="0.2">
      <c r="C1992" s="43">
        <v>5.9768464708772294E-4</v>
      </c>
      <c r="D1992" s="43">
        <v>4.8233449132571896E-2</v>
      </c>
      <c r="E1992" s="43">
        <v>5.5694048426582681</v>
      </c>
      <c r="F1992" s="43">
        <v>3.7903880054285883</v>
      </c>
      <c r="H1992" s="43">
        <v>8.5784232709186628E-5</v>
      </c>
      <c r="I1992" s="43">
        <v>9.4400411714395546E-2</v>
      </c>
      <c r="J1992" s="43">
        <v>0</v>
      </c>
      <c r="K1992" s="43">
        <v>1</v>
      </c>
      <c r="M1992" s="43">
        <v>7.8359603973362623E-3</v>
      </c>
      <c r="N1992" s="43">
        <v>4.220873596094022E-2</v>
      </c>
      <c r="O1992" s="43">
        <v>0</v>
      </c>
      <c r="P1992" s="43">
        <v>1</v>
      </c>
      <c r="R1992" s="43">
        <v>545.83677455637928</v>
      </c>
      <c r="S1992" s="43">
        <v>153.32879842616481</v>
      </c>
      <c r="T1992" s="43">
        <v>6262.344449914297</v>
      </c>
      <c r="U1992" s="43">
        <v>6961.5100228968413</v>
      </c>
      <c r="W1992" s="43">
        <v>3039.9859755152679</v>
      </c>
      <c r="X1992" s="43">
        <v>0</v>
      </c>
      <c r="Y1992" s="43">
        <v>0</v>
      </c>
      <c r="Z1992" s="43">
        <v>3039.9859755152679</v>
      </c>
      <c r="AB1992" s="43">
        <v>162.97131358490256</v>
      </c>
      <c r="AC1992" s="43">
        <v>0</v>
      </c>
      <c r="AD1992" s="43">
        <v>0</v>
      </c>
      <c r="AE1992" s="43">
        <v>162.97131358490256</v>
      </c>
      <c r="AG1992" s="43">
        <v>5590534.2089725779</v>
      </c>
      <c r="AH1992" s="43">
        <v>656636.97071129782</v>
      </c>
      <c r="AI1992" s="43">
        <v>0</v>
      </c>
      <c r="AJ1992" s="43">
        <v>684479517.0565908</v>
      </c>
      <c r="AK1992" s="43">
        <v>690070051.26556337</v>
      </c>
    </row>
    <row r="1993" spans="3:37" x14ac:dyDescent="0.2">
      <c r="C1993" s="43">
        <v>6.157432940067098E-4</v>
      </c>
      <c r="D1993" s="43">
        <v>5.4175118122477668E-2</v>
      </c>
      <c r="E1993" s="43">
        <v>2.0540753643372502</v>
      </c>
      <c r="F1993" s="43">
        <v>1.1294605025785815</v>
      </c>
      <c r="H1993" s="43">
        <v>9.2708692249865443E-5</v>
      </c>
      <c r="I1993" s="43">
        <v>9.5967150956372427E-2</v>
      </c>
      <c r="J1993" s="43">
        <v>0</v>
      </c>
      <c r="K1993" s="43">
        <v>1</v>
      </c>
      <c r="M1993" s="43">
        <v>7.9295167829410707E-3</v>
      </c>
      <c r="N1993" s="43">
        <v>4.572774871612173E-2</v>
      </c>
      <c r="O1993" s="43">
        <v>0</v>
      </c>
      <c r="P1993" s="43">
        <v>1</v>
      </c>
      <c r="R1993" s="43">
        <v>631.59972229753112</v>
      </c>
      <c r="S1993" s="43">
        <v>168.45559093987222</v>
      </c>
      <c r="T1993" s="43">
        <v>6865.4485361626066</v>
      </c>
      <c r="U1993" s="43">
        <v>7665.50384940001</v>
      </c>
      <c r="W1993" s="43">
        <v>1297.3534296936073</v>
      </c>
      <c r="X1993" s="43">
        <v>0</v>
      </c>
      <c r="Y1993" s="43">
        <v>0</v>
      </c>
      <c r="Z1993" s="43">
        <v>1297.3534296936073</v>
      </c>
      <c r="AB1993" s="43">
        <v>8.7490922700530067</v>
      </c>
      <c r="AC1993" s="43">
        <v>0</v>
      </c>
      <c r="AD1993" s="43">
        <v>0</v>
      </c>
      <c r="AE1993" s="43">
        <v>8.7490922700530067</v>
      </c>
      <c r="AG1993" s="43">
        <v>2385832.9572065435</v>
      </c>
      <c r="AH1993" s="43">
        <v>280228.34081381914</v>
      </c>
      <c r="AI1993" s="43">
        <v>0</v>
      </c>
      <c r="AJ1993" s="43">
        <v>36746187.534222625</v>
      </c>
      <c r="AK1993" s="43">
        <v>39132020.491429165</v>
      </c>
    </row>
    <row r="1994" spans="3:37" x14ac:dyDescent="0.2">
      <c r="C1994" s="43">
        <v>6.2904611172098779E-4</v>
      </c>
      <c r="D1994" s="43">
        <v>4.9972981189131037E-2</v>
      </c>
      <c r="E1994" s="43">
        <v>11.494307827371646</v>
      </c>
      <c r="F1994" s="43">
        <v>3.3470602236855953</v>
      </c>
      <c r="H1994" s="43">
        <v>9.5719291101969972E-5</v>
      </c>
      <c r="I1994" s="43">
        <v>9.4389965371469875E-2</v>
      </c>
      <c r="J1994" s="43">
        <v>0</v>
      </c>
      <c r="K1994" s="43">
        <v>1</v>
      </c>
      <c r="M1994" s="43">
        <v>7.9363430721308692E-3</v>
      </c>
      <c r="N1994" s="43">
        <v>4.6009703269256907E-2</v>
      </c>
      <c r="O1994" s="43">
        <v>0</v>
      </c>
      <c r="P1994" s="43">
        <v>1</v>
      </c>
      <c r="R1994" s="43">
        <v>595.19615022691346</v>
      </c>
      <c r="S1994" s="43">
        <v>171.06756479965046</v>
      </c>
      <c r="T1994" s="43">
        <v>6913.7271859172615</v>
      </c>
      <c r="U1994" s="43">
        <v>7679.9909009438252</v>
      </c>
      <c r="W1994" s="43">
        <v>6841.3677683746819</v>
      </c>
      <c r="X1994" s="43">
        <v>0</v>
      </c>
      <c r="Y1994" s="43">
        <v>0</v>
      </c>
      <c r="Z1994" s="43">
        <v>6841.3677683746819</v>
      </c>
      <c r="AB1994" s="43">
        <v>149.47484941525718</v>
      </c>
      <c r="AC1994" s="43">
        <v>0</v>
      </c>
      <c r="AD1994" s="43">
        <v>0</v>
      </c>
      <c r="AE1994" s="43">
        <v>149.47484941525718</v>
      </c>
      <c r="AG1994" s="43">
        <v>12581275.326041039</v>
      </c>
      <c r="AH1994" s="43">
        <v>1477735.4379689314</v>
      </c>
      <c r="AI1994" s="43">
        <v>0</v>
      </c>
      <c r="AJ1994" s="43">
        <v>627794367.54408014</v>
      </c>
      <c r="AK1994" s="43">
        <v>640375642.87012112</v>
      </c>
    </row>
    <row r="1995" spans="3:37" x14ac:dyDescent="0.2">
      <c r="C1995" s="43">
        <v>5.929237524548574E-4</v>
      </c>
      <c r="D1995" s="43">
        <v>4.8351712543191261E-2</v>
      </c>
      <c r="E1995" s="43">
        <v>3.6137689281068583</v>
      </c>
      <c r="F1995" s="43">
        <v>2.3535355100908593</v>
      </c>
      <c r="H1995" s="43">
        <v>9.1620775804157617E-5</v>
      </c>
      <c r="I1995" s="43">
        <v>8.9359786257171461E-2</v>
      </c>
      <c r="J1995" s="43">
        <v>0</v>
      </c>
      <c r="K1995" s="43">
        <v>1</v>
      </c>
      <c r="M1995" s="43">
        <v>7.7644655214397489E-3</v>
      </c>
      <c r="N1995" s="43">
        <v>4.6716909150456454E-2</v>
      </c>
      <c r="O1995" s="43">
        <v>0</v>
      </c>
      <c r="P1995" s="43">
        <v>1</v>
      </c>
      <c r="R1995" s="43">
        <v>542.81655193246763</v>
      </c>
      <c r="S1995" s="43">
        <v>155.01668985472926</v>
      </c>
      <c r="T1995" s="43">
        <v>6867.9644761678737</v>
      </c>
      <c r="U1995" s="43">
        <v>7565.7977179550708</v>
      </c>
      <c r="W1995" s="43">
        <v>1961.6135890356543</v>
      </c>
      <c r="X1995" s="43">
        <v>0</v>
      </c>
      <c r="Y1995" s="43">
        <v>0</v>
      </c>
      <c r="Z1995" s="43">
        <v>1961.6135890356543</v>
      </c>
      <c r="AB1995" s="43">
        <v>78.615198200107116</v>
      </c>
      <c r="AC1995" s="43">
        <v>0</v>
      </c>
      <c r="AD1995" s="43">
        <v>0</v>
      </c>
      <c r="AE1995" s="43">
        <v>78.615198200107116</v>
      </c>
      <c r="AG1995" s="43">
        <v>3607407.3902365682</v>
      </c>
      <c r="AH1995" s="43">
        <v>423708.53523170133</v>
      </c>
      <c r="AI1995" s="43">
        <v>0</v>
      </c>
      <c r="AJ1995" s="43">
        <v>330183832.44044989</v>
      </c>
      <c r="AK1995" s="43">
        <v>333791239.83068645</v>
      </c>
    </row>
    <row r="1996" spans="3:37" x14ac:dyDescent="0.2">
      <c r="C1996" s="43">
        <v>5.8949918468063868E-4</v>
      </c>
      <c r="D1996" s="43">
        <v>5.1452327720990711E-2</v>
      </c>
      <c r="E1996" s="43">
        <v>2.5000166098103285</v>
      </c>
      <c r="F1996" s="43">
        <v>2.9840518658832988</v>
      </c>
      <c r="H1996" s="43">
        <v>8.8693927517510834E-5</v>
      </c>
      <c r="I1996" s="43">
        <v>0.10736201993209704</v>
      </c>
      <c r="J1996" s="43">
        <v>0</v>
      </c>
      <c r="K1996" s="43">
        <v>1</v>
      </c>
      <c r="M1996" s="43">
        <v>7.8153739642387587E-3</v>
      </c>
      <c r="N1996" s="43">
        <v>4.4854789510959607E-2</v>
      </c>
      <c r="O1996" s="43">
        <v>0</v>
      </c>
      <c r="P1996" s="43">
        <v>1</v>
      </c>
      <c r="R1996" s="43">
        <v>574.28914664152046</v>
      </c>
      <c r="S1996" s="43">
        <v>180.296349357705</v>
      </c>
      <c r="T1996" s="43">
        <v>6637.4453692202915</v>
      </c>
      <c r="U1996" s="43">
        <v>7392.0308652195172</v>
      </c>
      <c r="W1996" s="43">
        <v>1435.7324054376006</v>
      </c>
      <c r="X1996" s="43">
        <v>0</v>
      </c>
      <c r="Y1996" s="43">
        <v>0</v>
      </c>
      <c r="Z1996" s="43">
        <v>1435.7324054376006</v>
      </c>
      <c r="AB1996" s="43">
        <v>121.91788146571805</v>
      </c>
      <c r="AC1996" s="43">
        <v>0</v>
      </c>
      <c r="AD1996" s="43">
        <v>0</v>
      </c>
      <c r="AE1996" s="43">
        <v>121.91788146571805</v>
      </c>
      <c r="AG1996" s="43">
        <v>2640311.8935997477</v>
      </c>
      <c r="AH1996" s="43">
        <v>310118.19957452174</v>
      </c>
      <c r="AI1996" s="43">
        <v>0</v>
      </c>
      <c r="AJ1996" s="43">
        <v>512055102.15601581</v>
      </c>
      <c r="AK1996" s="43">
        <v>514695414.04961556</v>
      </c>
    </row>
    <row r="1997" spans="3:37" x14ac:dyDescent="0.2">
      <c r="C1997" s="43">
        <v>5.9830867093109191E-4</v>
      </c>
      <c r="D1997" s="43">
        <v>6.0892661581693708E-2</v>
      </c>
      <c r="E1997" s="43">
        <v>4.3554087657378293</v>
      </c>
      <c r="F1997" s="43">
        <v>2.8032980362967139</v>
      </c>
      <c r="H1997" s="43">
        <v>8.8666797084775755E-5</v>
      </c>
      <c r="I1997" s="43">
        <v>0.10116651352886097</v>
      </c>
      <c r="J1997" s="43">
        <v>0</v>
      </c>
      <c r="K1997" s="43">
        <v>1</v>
      </c>
      <c r="M1997" s="43">
        <v>7.8532762857733696E-3</v>
      </c>
      <c r="N1997" s="43">
        <v>4.6126792384194037E-2</v>
      </c>
      <c r="O1997" s="43">
        <v>0</v>
      </c>
      <c r="P1997" s="43">
        <v>1</v>
      </c>
      <c r="R1997" s="43">
        <v>689.81498889785212</v>
      </c>
      <c r="S1997" s="43">
        <v>169.8400765019457</v>
      </c>
      <c r="T1997" s="43">
        <v>6858.7741852672789</v>
      </c>
      <c r="U1997" s="43">
        <v>7718.4292506670772</v>
      </c>
      <c r="W1997" s="43">
        <v>3004.4262493830483</v>
      </c>
      <c r="X1997" s="43">
        <v>0</v>
      </c>
      <c r="Y1997" s="43">
        <v>0</v>
      </c>
      <c r="Z1997" s="43">
        <v>3004.4262493830483</v>
      </c>
      <c r="AB1997" s="43">
        <v>133.1017955929664</v>
      </c>
      <c r="AC1997" s="43">
        <v>0</v>
      </c>
      <c r="AD1997" s="43">
        <v>0</v>
      </c>
      <c r="AE1997" s="43">
        <v>133.1017955929664</v>
      </c>
      <c r="AG1997" s="43">
        <v>5525139.8726154258</v>
      </c>
      <c r="AH1997" s="43">
        <v>648956.0698667384</v>
      </c>
      <c r="AI1997" s="43">
        <v>0</v>
      </c>
      <c r="AJ1997" s="43">
        <v>559027541.49045885</v>
      </c>
      <c r="AK1997" s="43">
        <v>564552681.3630743</v>
      </c>
    </row>
    <row r="1998" spans="3:37" x14ac:dyDescent="0.2">
      <c r="C1998" s="43">
        <v>6.1195061503493964E-4</v>
      </c>
      <c r="D1998" s="43">
        <v>6.4073238371445629E-2</v>
      </c>
      <c r="E1998" s="43">
        <v>7.996907785535881</v>
      </c>
      <c r="F1998" s="43">
        <v>4.21500356395841</v>
      </c>
      <c r="H1998" s="43">
        <v>8.357265598472679E-5</v>
      </c>
      <c r="I1998" s="43">
        <v>0.11021030910461582</v>
      </c>
      <c r="J1998" s="43">
        <v>0</v>
      </c>
      <c r="K1998" s="43">
        <v>1</v>
      </c>
      <c r="M1998" s="43">
        <v>7.8444994188488371E-3</v>
      </c>
      <c r="N1998" s="43">
        <v>5.010351754737763E-2</v>
      </c>
      <c r="O1998" s="43">
        <v>0</v>
      </c>
      <c r="P1998" s="43">
        <v>1</v>
      </c>
      <c r="R1998" s="43">
        <v>742.39565754154921</v>
      </c>
      <c r="S1998" s="43">
        <v>174.39289922221991</v>
      </c>
      <c r="T1998" s="43">
        <v>7441.7628284283828</v>
      </c>
      <c r="U1998" s="43">
        <v>8358.5513851921514</v>
      </c>
      <c r="W1998" s="43">
        <v>5936.8696137420447</v>
      </c>
      <c r="X1998" s="43">
        <v>0</v>
      </c>
      <c r="Y1998" s="43">
        <v>0</v>
      </c>
      <c r="Z1998" s="43">
        <v>5936.8696137420447</v>
      </c>
      <c r="AB1998" s="43">
        <v>255.38810128037608</v>
      </c>
      <c r="AC1998" s="43">
        <v>0</v>
      </c>
      <c r="AD1998" s="43">
        <v>0</v>
      </c>
      <c r="AE1998" s="43">
        <v>255.38810128037608</v>
      </c>
      <c r="AG1998" s="43">
        <v>10917903.21967162</v>
      </c>
      <c r="AH1998" s="43">
        <v>1282363.8365682818</v>
      </c>
      <c r="AI1998" s="43">
        <v>0</v>
      </c>
      <c r="AJ1998" s="43">
        <v>1072630025.3775796</v>
      </c>
      <c r="AK1998" s="43">
        <v>1083547928.5972512</v>
      </c>
    </row>
    <row r="1999" spans="3:37" x14ac:dyDescent="0.2">
      <c r="C1999" s="43">
        <v>6.1243289231860398E-4</v>
      </c>
      <c r="D1999" s="43">
        <v>5.2068906247315021E-2</v>
      </c>
      <c r="E1999" s="43">
        <v>3.2579486912161566</v>
      </c>
      <c r="F1999" s="43">
        <v>2.2671760546923618</v>
      </c>
      <c r="H1999" s="43">
        <v>9.5171929370141406E-5</v>
      </c>
      <c r="I1999" s="43">
        <v>0.11281735422919659</v>
      </c>
      <c r="J1999" s="43">
        <v>0</v>
      </c>
      <c r="K1999" s="43">
        <v>1</v>
      </c>
      <c r="M1999" s="43">
        <v>7.8821378048968826E-3</v>
      </c>
      <c r="N1999" s="43">
        <v>4.7793574661557425E-2</v>
      </c>
      <c r="O1999" s="43">
        <v>0</v>
      </c>
      <c r="P1999" s="43">
        <v>1</v>
      </c>
      <c r="R1999" s="43">
        <v>603.78085128898601</v>
      </c>
      <c r="S1999" s="43">
        <v>203.2952151124029</v>
      </c>
      <c r="T1999" s="43">
        <v>7132.7320659991592</v>
      </c>
      <c r="U1999" s="43">
        <v>7939.8081324005479</v>
      </c>
      <c r="W1999" s="43">
        <v>1967.0870342383289</v>
      </c>
      <c r="X1999" s="43">
        <v>0</v>
      </c>
      <c r="Y1999" s="43">
        <v>0</v>
      </c>
      <c r="Z1999" s="43">
        <v>1967.0870342383289</v>
      </c>
      <c r="AB1999" s="43">
        <v>81.865340162763516</v>
      </c>
      <c r="AC1999" s="43">
        <v>0</v>
      </c>
      <c r="AD1999" s="43">
        <v>0</v>
      </c>
      <c r="AE1999" s="43">
        <v>81.865340162763516</v>
      </c>
      <c r="AG1999" s="43">
        <v>3617473.0559642869</v>
      </c>
      <c r="AH1999" s="43">
        <v>424890.79939547903</v>
      </c>
      <c r="AI1999" s="43">
        <v>0</v>
      </c>
      <c r="AJ1999" s="43">
        <v>343834428.68360674</v>
      </c>
      <c r="AK1999" s="43">
        <v>347451901.73957103</v>
      </c>
    </row>
    <row r="2000" spans="3:37" x14ac:dyDescent="0.2">
      <c r="C2000" s="43">
        <v>6.2614436246377636E-4</v>
      </c>
      <c r="D2000" s="43">
        <v>5.7654031921948734E-2</v>
      </c>
      <c r="E2000" s="43">
        <v>4.8696660618611594</v>
      </c>
      <c r="F2000" s="43">
        <v>2.5948446038841477</v>
      </c>
      <c r="H2000" s="43">
        <v>8.3452274583090111E-5</v>
      </c>
      <c r="I2000" s="43">
        <v>8.9223434927808515E-2</v>
      </c>
      <c r="J2000" s="43">
        <v>0</v>
      </c>
      <c r="K2000" s="43">
        <v>1</v>
      </c>
      <c r="M2000" s="43">
        <v>7.8176863307976973E-3</v>
      </c>
      <c r="N2000" s="43">
        <v>4.5286910892246006E-2</v>
      </c>
      <c r="O2000" s="43">
        <v>0</v>
      </c>
      <c r="P2000" s="43">
        <v>1</v>
      </c>
      <c r="R2000" s="43">
        <v>683.51261085741976</v>
      </c>
      <c r="S2000" s="43">
        <v>140.98064391900147</v>
      </c>
      <c r="T2000" s="43">
        <v>6703.3718556406739</v>
      </c>
      <c r="U2000" s="43">
        <v>7527.8651104170949</v>
      </c>
      <c r="W2000" s="43">
        <v>3328.4781639464904</v>
      </c>
      <c r="X2000" s="43">
        <v>0</v>
      </c>
      <c r="Y2000" s="43">
        <v>0</v>
      </c>
      <c r="Z2000" s="43">
        <v>3328.4781639464904</v>
      </c>
      <c r="AB2000" s="43">
        <v>116.64031470506119</v>
      </c>
      <c r="AC2000" s="43">
        <v>0</v>
      </c>
      <c r="AD2000" s="43">
        <v>0</v>
      </c>
      <c r="AE2000" s="43">
        <v>116.64031470506119</v>
      </c>
      <c r="AG2000" s="43">
        <v>6121071.3434975957</v>
      </c>
      <c r="AH2000" s="43">
        <v>718951.28341244196</v>
      </c>
      <c r="AI2000" s="43">
        <v>0</v>
      </c>
      <c r="AJ2000" s="43">
        <v>489889321.76125699</v>
      </c>
      <c r="AK2000" s="43">
        <v>496010393.10475457</v>
      </c>
    </row>
    <row r="2001" spans="3:37" x14ac:dyDescent="0.2">
      <c r="C2001" s="43">
        <v>6.1647554817845229E-4</v>
      </c>
      <c r="D2001" s="43">
        <v>5.0758842795172697E-2</v>
      </c>
      <c r="E2001" s="43">
        <v>5.9337537814671748</v>
      </c>
      <c r="F2001" s="43">
        <v>3.2244945317929754</v>
      </c>
      <c r="H2001" s="43">
        <v>9.0507328370348361E-5</v>
      </c>
      <c r="I2001" s="43">
        <v>8.9642217400582522E-2</v>
      </c>
      <c r="J2001" s="43">
        <v>0</v>
      </c>
      <c r="K2001" s="43">
        <v>1</v>
      </c>
      <c r="M2001" s="43">
        <v>7.9005898502911842E-3</v>
      </c>
      <c r="N2001" s="43">
        <v>4.8352514701641702E-2</v>
      </c>
      <c r="O2001" s="43">
        <v>0</v>
      </c>
      <c r="P2001" s="43">
        <v>1</v>
      </c>
      <c r="R2001" s="43">
        <v>592.47487866525569</v>
      </c>
      <c r="S2001" s="43">
        <v>153.61679819428892</v>
      </c>
      <c r="T2001" s="43">
        <v>7233.0414673344703</v>
      </c>
      <c r="U2001" s="43">
        <v>7979.1331441940147</v>
      </c>
      <c r="W2001" s="43">
        <v>3515.6000517042667</v>
      </c>
      <c r="X2001" s="43">
        <v>0</v>
      </c>
      <c r="Y2001" s="43">
        <v>0</v>
      </c>
      <c r="Z2001" s="43">
        <v>3515.6000517042667</v>
      </c>
      <c r="AB2001" s="43">
        <v>141.02141267626578</v>
      </c>
      <c r="AC2001" s="43">
        <v>0</v>
      </c>
      <c r="AD2001" s="43">
        <v>0</v>
      </c>
      <c r="AE2001" s="43">
        <v>141.02141267626578</v>
      </c>
      <c r="AG2001" s="43">
        <v>6465188.495084146</v>
      </c>
      <c r="AH2001" s="43">
        <v>759369.61116812157</v>
      </c>
      <c r="AI2001" s="43">
        <v>0</v>
      </c>
      <c r="AJ2001" s="43">
        <v>592289933.24031627</v>
      </c>
      <c r="AK2001" s="43">
        <v>598755121.73540044</v>
      </c>
    </row>
    <row r="2002" spans="3:37" x14ac:dyDescent="0.2">
      <c r="C2002" s="43">
        <v>5.8846241876533273E-4</v>
      </c>
      <c r="D2002" s="43">
        <v>4.3536323239056422E-2</v>
      </c>
      <c r="E2002" s="43">
        <v>4.7459901525569785</v>
      </c>
      <c r="F2002" s="43">
        <v>3.0490920704538378</v>
      </c>
      <c r="H2002" s="43">
        <v>9.2157908804124666E-5</v>
      </c>
      <c r="I2002" s="43">
        <v>0.10203188662103868</v>
      </c>
      <c r="J2002" s="43">
        <v>0</v>
      </c>
      <c r="K2002" s="43">
        <v>1</v>
      </c>
      <c r="M2002" s="43">
        <v>7.8259119800567576E-3</v>
      </c>
      <c r="N2002" s="43">
        <v>4.4435570106482837E-2</v>
      </c>
      <c r="O2002" s="43">
        <v>0</v>
      </c>
      <c r="P2002" s="43">
        <v>1</v>
      </c>
      <c r="R2002" s="43">
        <v>485.07942512557696</v>
      </c>
      <c r="S2002" s="43">
        <v>178.03725975440088</v>
      </c>
      <c r="T2002" s="43">
        <v>6584.276923513703</v>
      </c>
      <c r="U2002" s="43">
        <v>7247.3936083936806</v>
      </c>
      <c r="W2002" s="43">
        <v>2302.1821748539883</v>
      </c>
      <c r="X2002" s="43">
        <v>0</v>
      </c>
      <c r="Y2002" s="43">
        <v>0</v>
      </c>
      <c r="Z2002" s="43">
        <v>2302.1821748539883</v>
      </c>
      <c r="AB2002" s="43">
        <v>106.35504718146848</v>
      </c>
      <c r="AC2002" s="43">
        <v>0</v>
      </c>
      <c r="AD2002" s="43">
        <v>0</v>
      </c>
      <c r="AE2002" s="43">
        <v>106.35504718146848</v>
      </c>
      <c r="AG2002" s="43">
        <v>4233713.0195564842</v>
      </c>
      <c r="AH2002" s="43">
        <v>497271.34976846148</v>
      </c>
      <c r="AI2002" s="43">
        <v>0</v>
      </c>
      <c r="AJ2002" s="43">
        <v>446691198.16216761</v>
      </c>
      <c r="AK2002" s="43">
        <v>450924911.18172407</v>
      </c>
    </row>
    <row r="2003" spans="3:37" x14ac:dyDescent="0.2">
      <c r="C2003" s="43">
        <v>6.0455296553900569E-4</v>
      </c>
      <c r="D2003" s="43">
        <v>5.8509449715336781E-2</v>
      </c>
      <c r="E2003" s="43">
        <v>6.7810781221441632</v>
      </c>
      <c r="F2003" s="43">
        <v>3.5227506274643652</v>
      </c>
      <c r="H2003" s="43">
        <v>8.2840294782676066E-5</v>
      </c>
      <c r="I2003" s="43">
        <v>8.740494818891896E-2</v>
      </c>
      <c r="J2003" s="43">
        <v>0</v>
      </c>
      <c r="K2003" s="43">
        <v>1</v>
      </c>
      <c r="M2003" s="43">
        <v>7.8392851388936775E-3</v>
      </c>
      <c r="N2003" s="43">
        <v>4.499430789185721E-2</v>
      </c>
      <c r="O2003" s="43">
        <v>0</v>
      </c>
      <c r="P2003" s="43">
        <v>1</v>
      </c>
      <c r="R2003" s="43">
        <v>669.73460936350898</v>
      </c>
      <c r="S2003" s="43">
        <v>137.09449878481024</v>
      </c>
      <c r="T2003" s="43">
        <v>6678.4612428307773</v>
      </c>
      <c r="U2003" s="43">
        <v>7485.2903509790967</v>
      </c>
      <c r="W2003" s="43">
        <v>4541.5227071976578</v>
      </c>
      <c r="X2003" s="43">
        <v>0</v>
      </c>
      <c r="Y2003" s="43">
        <v>0</v>
      </c>
      <c r="Z2003" s="43">
        <v>4541.5227071976578</v>
      </c>
      <c r="AB2003" s="43">
        <v>180.78435444268416</v>
      </c>
      <c r="AC2003" s="43">
        <v>0</v>
      </c>
      <c r="AD2003" s="43">
        <v>0</v>
      </c>
      <c r="AE2003" s="43">
        <v>180.78435444268416</v>
      </c>
      <c r="AG2003" s="43">
        <v>8351860.2585364925</v>
      </c>
      <c r="AH2003" s="43">
        <v>980968.90475469409</v>
      </c>
      <c r="AI2003" s="43">
        <v>0</v>
      </c>
      <c r="AJ2003" s="43">
        <v>759294288.65927351</v>
      </c>
      <c r="AK2003" s="43">
        <v>767646148.91780996</v>
      </c>
    </row>
    <row r="2004" spans="3:37" x14ac:dyDescent="0.2">
      <c r="C2004" s="43">
        <v>6.0891116067440484E-4</v>
      </c>
      <c r="D2004" s="43">
        <v>6.6633452894169443E-2</v>
      </c>
      <c r="E2004" s="43">
        <v>2.3091138839334682</v>
      </c>
      <c r="F2004" s="43">
        <v>1.3685158591441462</v>
      </c>
      <c r="H2004" s="43">
        <v>9.3754264523737696E-5</v>
      </c>
      <c r="I2004" s="43">
        <v>8.3393440057948631E-2</v>
      </c>
      <c r="J2004" s="43">
        <v>0</v>
      </c>
      <c r="K2004" s="43">
        <v>1</v>
      </c>
      <c r="M2004" s="43">
        <v>7.8399561141129035E-3</v>
      </c>
      <c r="N2004" s="43">
        <v>4.3077200243447182E-2</v>
      </c>
      <c r="O2004" s="43">
        <v>0</v>
      </c>
      <c r="P2004" s="43">
        <v>1</v>
      </c>
      <c r="R2004" s="43">
        <v>768.22533538176674</v>
      </c>
      <c r="S2004" s="43">
        <v>148.03530175385356</v>
      </c>
      <c r="T2004" s="43">
        <v>6394.4540873998985</v>
      </c>
      <c r="U2004" s="43">
        <v>7310.7147245355191</v>
      </c>
      <c r="W2004" s="43">
        <v>1773.9197879194826</v>
      </c>
      <c r="X2004" s="43">
        <v>0</v>
      </c>
      <c r="Y2004" s="43">
        <v>0</v>
      </c>
      <c r="Z2004" s="43">
        <v>1773.9197879194826</v>
      </c>
      <c r="AB2004" s="43">
        <v>30.292044484842734</v>
      </c>
      <c r="AC2004" s="43">
        <v>0</v>
      </c>
      <c r="AD2004" s="43">
        <v>0</v>
      </c>
      <c r="AE2004" s="43">
        <v>30.292044484842734</v>
      </c>
      <c r="AG2004" s="43">
        <v>3262238.4899839284</v>
      </c>
      <c r="AH2004" s="43">
        <v>383166.67419060826</v>
      </c>
      <c r="AI2004" s="43">
        <v>0</v>
      </c>
      <c r="AJ2004" s="43">
        <v>127226586.83633949</v>
      </c>
      <c r="AK2004" s="43">
        <v>130488825.32632342</v>
      </c>
    </row>
    <row r="2005" spans="3:37" x14ac:dyDescent="0.2">
      <c r="C2005" s="43">
        <v>5.9126965831819039E-4</v>
      </c>
      <c r="D2005" s="43">
        <v>5.2605483110971789E-2</v>
      </c>
      <c r="E2005" s="43">
        <v>5.3329554513275603</v>
      </c>
      <c r="F2005" s="43">
        <v>2.4891201049822982</v>
      </c>
      <c r="H2005" s="43">
        <v>8.8345045546855345E-5</v>
      </c>
      <c r="I2005" s="43">
        <v>0.10629397680250696</v>
      </c>
      <c r="J2005" s="43">
        <v>0</v>
      </c>
      <c r="K2005" s="43">
        <v>1</v>
      </c>
      <c r="M2005" s="43">
        <v>7.8534240392548194E-3</v>
      </c>
      <c r="N2005" s="43">
        <v>4.4966613051329637E-2</v>
      </c>
      <c r="O2005" s="43">
        <v>0</v>
      </c>
      <c r="P2005" s="43">
        <v>1</v>
      </c>
      <c r="R2005" s="43">
        <v>588.92362875143556</v>
      </c>
      <c r="S2005" s="43">
        <v>177.80060216685311</v>
      </c>
      <c r="T2005" s="43">
        <v>6686.3883540489733</v>
      </c>
      <c r="U2005" s="43">
        <v>7453.1125849672617</v>
      </c>
      <c r="W2005" s="43">
        <v>3140.7034763655765</v>
      </c>
      <c r="X2005" s="43">
        <v>0</v>
      </c>
      <c r="Y2005" s="43">
        <v>0</v>
      </c>
      <c r="Z2005" s="43">
        <v>3140.7034763655765</v>
      </c>
      <c r="AB2005" s="43">
        <v>93.836647698399617</v>
      </c>
      <c r="AC2005" s="43">
        <v>0</v>
      </c>
      <c r="AD2005" s="43">
        <v>0</v>
      </c>
      <c r="AE2005" s="43">
        <v>93.836647698399617</v>
      </c>
      <c r="AG2005" s="43">
        <v>5775753.6930362955</v>
      </c>
      <c r="AH2005" s="43">
        <v>678391.95089496451</v>
      </c>
      <c r="AI2005" s="43">
        <v>0</v>
      </c>
      <c r="AJ2005" s="43">
        <v>394113920.33327842</v>
      </c>
      <c r="AK2005" s="43">
        <v>399889674.02631474</v>
      </c>
    </row>
    <row r="2006" spans="3:37" x14ac:dyDescent="0.2">
      <c r="C2006" s="43">
        <v>6.2608686618093046E-4</v>
      </c>
      <c r="D2006" s="43">
        <v>5.4143225637297697E-2</v>
      </c>
      <c r="E2006" s="43">
        <v>2.5017276485795343</v>
      </c>
      <c r="F2006" s="43">
        <v>3.8093038799228722</v>
      </c>
      <c r="H2006" s="43">
        <v>1.0246290968074501E-4</v>
      </c>
      <c r="I2006" s="43">
        <v>0.10827053589259228</v>
      </c>
      <c r="J2006" s="43">
        <v>0</v>
      </c>
      <c r="K2006" s="43">
        <v>1</v>
      </c>
      <c r="M2006" s="43">
        <v>7.8259669609811889E-3</v>
      </c>
      <c r="N2006" s="43">
        <v>4.2876772215874021E-2</v>
      </c>
      <c r="O2006" s="43">
        <v>0</v>
      </c>
      <c r="P2006" s="43">
        <v>1</v>
      </c>
      <c r="R2006" s="43">
        <v>641.83159489683567</v>
      </c>
      <c r="S2006" s="43">
        <v>210.0483835314659</v>
      </c>
      <c r="T2006" s="43">
        <v>6353.345406962153</v>
      </c>
      <c r="U2006" s="43">
        <v>7205.2253853904549</v>
      </c>
      <c r="W2006" s="43">
        <v>1605.6878466853129</v>
      </c>
      <c r="X2006" s="43">
        <v>0</v>
      </c>
      <c r="Y2006" s="43">
        <v>0</v>
      </c>
      <c r="Z2006" s="43">
        <v>1605.6878466853129</v>
      </c>
      <c r="AB2006" s="43">
        <v>192.93169890868191</v>
      </c>
      <c r="AC2006" s="43">
        <v>0</v>
      </c>
      <c r="AD2006" s="43">
        <v>0</v>
      </c>
      <c r="AE2006" s="43">
        <v>192.93169890868191</v>
      </c>
      <c r="AG2006" s="43">
        <v>2952859.9500542907</v>
      </c>
      <c r="AH2006" s="43">
        <v>346828.57488402759</v>
      </c>
      <c r="AI2006" s="43">
        <v>0</v>
      </c>
      <c r="AJ2006" s="43">
        <v>810313135.41646397</v>
      </c>
      <c r="AK2006" s="43">
        <v>813265995.36651826</v>
      </c>
    </row>
    <row r="2007" spans="3:37" x14ac:dyDescent="0.2">
      <c r="C2007" s="43">
        <v>6.1526180916804396E-4</v>
      </c>
      <c r="D2007" s="43">
        <v>5.720750025698107E-2</v>
      </c>
      <c r="E2007" s="43">
        <v>3.1736753298016795</v>
      </c>
      <c r="F2007" s="43">
        <v>2.0720377663559852</v>
      </c>
      <c r="H2007" s="43">
        <v>8.4738325206521584E-5</v>
      </c>
      <c r="I2007" s="43">
        <v>0.13117736119267931</v>
      </c>
      <c r="J2007" s="43">
        <v>0</v>
      </c>
      <c r="K2007" s="43">
        <v>1</v>
      </c>
      <c r="M2007" s="43">
        <v>7.8021598924673512E-3</v>
      </c>
      <c r="N2007" s="43">
        <v>4.8182909320715339E-2</v>
      </c>
      <c r="O2007" s="43">
        <v>0</v>
      </c>
      <c r="P2007" s="43">
        <v>1</v>
      </c>
      <c r="R2007" s="43">
        <v>666.4311710687366</v>
      </c>
      <c r="S2007" s="43">
        <v>210.46560846418987</v>
      </c>
      <c r="T2007" s="43">
        <v>7117.8730591531585</v>
      </c>
      <c r="U2007" s="43">
        <v>7994.7698386860848</v>
      </c>
      <c r="W2007" s="43">
        <v>2115.0361666316921</v>
      </c>
      <c r="X2007" s="43">
        <v>0</v>
      </c>
      <c r="Y2007" s="43">
        <v>0</v>
      </c>
      <c r="Z2007" s="43">
        <v>2115.0361666316921</v>
      </c>
      <c r="AB2007" s="43">
        <v>76.445014094690919</v>
      </c>
      <c r="AC2007" s="43">
        <v>0</v>
      </c>
      <c r="AD2007" s="43">
        <v>0</v>
      </c>
      <c r="AE2007" s="43">
        <v>76.445014094690919</v>
      </c>
      <c r="AG2007" s="43">
        <v>3889551.5104356818</v>
      </c>
      <c r="AH2007" s="43">
        <v>456847.81199244549</v>
      </c>
      <c r="AI2007" s="43">
        <v>0</v>
      </c>
      <c r="AJ2007" s="43">
        <v>321069059.19770187</v>
      </c>
      <c r="AK2007" s="43">
        <v>324958610.70813757</v>
      </c>
    </row>
    <row r="2008" spans="3:37" x14ac:dyDescent="0.2">
      <c r="C2008" s="43">
        <v>5.9308435991447714E-4</v>
      </c>
      <c r="D2008" s="43">
        <v>6.024656499086678E-2</v>
      </c>
      <c r="E2008" s="43">
        <v>5.2403128172148357</v>
      </c>
      <c r="F2008" s="43">
        <v>3.9257811945704311</v>
      </c>
      <c r="H2008" s="43">
        <v>8.8424448108561222E-5</v>
      </c>
      <c r="I2008" s="43">
        <v>9.6456071603413185E-2</v>
      </c>
      <c r="J2008" s="43">
        <v>0</v>
      </c>
      <c r="K2008" s="43">
        <v>1</v>
      </c>
      <c r="M2008" s="43">
        <v>7.8563912542369829E-3</v>
      </c>
      <c r="N2008" s="43">
        <v>4.4757461647515047E-2</v>
      </c>
      <c r="O2008" s="43">
        <v>0</v>
      </c>
      <c r="P2008" s="43">
        <v>1</v>
      </c>
      <c r="R2008" s="43">
        <v>676.53634775974206</v>
      </c>
      <c r="S2008" s="43">
        <v>161.4895041234972</v>
      </c>
      <c r="T2008" s="43">
        <v>6657.8027541418442</v>
      </c>
      <c r="U2008" s="43">
        <v>7495.828606025083</v>
      </c>
      <c r="W2008" s="43">
        <v>3545.2620944770897</v>
      </c>
      <c r="X2008" s="43">
        <v>0</v>
      </c>
      <c r="Y2008" s="43">
        <v>0</v>
      </c>
      <c r="Z2008" s="43">
        <v>3545.2620944770897</v>
      </c>
      <c r="AB2008" s="43">
        <v>211.79551363791316</v>
      </c>
      <c r="AC2008" s="43">
        <v>0</v>
      </c>
      <c r="AD2008" s="43">
        <v>0</v>
      </c>
      <c r="AE2008" s="43">
        <v>211.79551363791316</v>
      </c>
      <c r="AG2008" s="43">
        <v>6519736.9917433681</v>
      </c>
      <c r="AH2008" s="43">
        <v>765776.61240705138</v>
      </c>
      <c r="AI2008" s="43">
        <v>0</v>
      </c>
      <c r="AJ2008" s="43">
        <v>889541157.27923524</v>
      </c>
      <c r="AK2008" s="43">
        <v>896060894.27097857</v>
      </c>
    </row>
    <row r="2009" spans="3:37" x14ac:dyDescent="0.2">
      <c r="C2009" s="43">
        <v>6.025817889194939E-4</v>
      </c>
      <c r="D2009" s="43">
        <v>5.0724694843377091E-2</v>
      </c>
      <c r="E2009" s="43">
        <v>1.6277255406786488</v>
      </c>
      <c r="F2009" s="43">
        <v>4.7840112690778795</v>
      </c>
      <c r="H2009" s="43">
        <v>9.4887978557389729E-5</v>
      </c>
      <c r="I2009" s="43">
        <v>0.11632226548405378</v>
      </c>
      <c r="J2009" s="43">
        <v>0</v>
      </c>
      <c r="K2009" s="43">
        <v>1</v>
      </c>
      <c r="M2009" s="43">
        <v>7.8058112140521243E-3</v>
      </c>
      <c r="N2009" s="43">
        <v>4.6469297069145266E-2</v>
      </c>
      <c r="O2009" s="43">
        <v>0</v>
      </c>
      <c r="P2009" s="43">
        <v>1</v>
      </c>
      <c r="R2009" s="43">
        <v>578.73242855540059</v>
      </c>
      <c r="S2009" s="43">
        <v>208.98562744118203</v>
      </c>
      <c r="T2009" s="43">
        <v>6867.9404262863027</v>
      </c>
      <c r="U2009" s="43">
        <v>7655.6584822828854</v>
      </c>
      <c r="W2009" s="43">
        <v>942.01755517860693</v>
      </c>
      <c r="X2009" s="43">
        <v>0</v>
      </c>
      <c r="Y2009" s="43">
        <v>0</v>
      </c>
      <c r="Z2009" s="43">
        <v>942.01755517860693</v>
      </c>
      <c r="AB2009" s="43">
        <v>234.3225133634856</v>
      </c>
      <c r="AC2009" s="43">
        <v>0</v>
      </c>
      <c r="AD2009" s="43">
        <v>0</v>
      </c>
      <c r="AE2009" s="43">
        <v>234.3225133634856</v>
      </c>
      <c r="AG2009" s="43">
        <v>1732370.2839734582</v>
      </c>
      <c r="AH2009" s="43">
        <v>203475.79191857908</v>
      </c>
      <c r="AI2009" s="43">
        <v>0</v>
      </c>
      <c r="AJ2009" s="43">
        <v>984154556.12663949</v>
      </c>
      <c r="AK2009" s="43">
        <v>985886926.41061294</v>
      </c>
    </row>
    <row r="2010" spans="3:37" x14ac:dyDescent="0.2">
      <c r="C2010" s="43">
        <v>6.0939795054022207E-4</v>
      </c>
      <c r="D2010" s="43">
        <v>5.5242568955643612E-2</v>
      </c>
      <c r="E2010" s="43">
        <v>6.7760854668774027</v>
      </c>
      <c r="F2010" s="43">
        <v>2.3920673811236171</v>
      </c>
      <c r="H2010" s="43">
        <v>9.8494151993144818E-5</v>
      </c>
      <c r="I2010" s="43">
        <v>0.13521460259895091</v>
      </c>
      <c r="J2010" s="43">
        <v>0</v>
      </c>
      <c r="K2010" s="43">
        <v>1</v>
      </c>
      <c r="M2010" s="43">
        <v>7.8630096201838251E-3</v>
      </c>
      <c r="N2010" s="43">
        <v>4.5677213640297712E-2</v>
      </c>
      <c r="O2010" s="43">
        <v>0</v>
      </c>
      <c r="P2010" s="43">
        <v>1</v>
      </c>
      <c r="R2010" s="43">
        <v>637.40758703070242</v>
      </c>
      <c r="S2010" s="43">
        <v>252.16012683847629</v>
      </c>
      <c r="T2010" s="43">
        <v>6800.3424508219305</v>
      </c>
      <c r="U2010" s="43">
        <v>7689.9101646911095</v>
      </c>
      <c r="W2010" s="43">
        <v>4319.1282869561355</v>
      </c>
      <c r="X2010" s="43">
        <v>0</v>
      </c>
      <c r="Y2010" s="43">
        <v>0</v>
      </c>
      <c r="Z2010" s="43">
        <v>4319.1282869561355</v>
      </c>
      <c r="AB2010" s="43">
        <v>94.942631211318471</v>
      </c>
      <c r="AC2010" s="43">
        <v>0</v>
      </c>
      <c r="AD2010" s="43">
        <v>0</v>
      </c>
      <c r="AE2010" s="43">
        <v>94.942631211318471</v>
      </c>
      <c r="AG2010" s="43">
        <v>7942876.919712333</v>
      </c>
      <c r="AH2010" s="43">
        <v>932931.70998252532</v>
      </c>
      <c r="AI2010" s="43">
        <v>0</v>
      </c>
      <c r="AJ2010" s="43">
        <v>398759051.08753759</v>
      </c>
      <c r="AK2010" s="43">
        <v>406701928.00724989</v>
      </c>
    </row>
    <row r="2011" spans="3:37" x14ac:dyDescent="0.2">
      <c r="C2011" s="43">
        <v>6.0108161859989662E-4</v>
      </c>
      <c r="D2011" s="43">
        <v>6.1079310186769153E-2</v>
      </c>
      <c r="E2011" s="43">
        <v>3.5993547209430767</v>
      </c>
      <c r="F2011" s="43">
        <v>3.1734328172347501</v>
      </c>
      <c r="H2011" s="43">
        <v>9.9425408693898376E-5</v>
      </c>
      <c r="I2011" s="43">
        <v>8.0917481842181824E-2</v>
      </c>
      <c r="J2011" s="43">
        <v>0</v>
      </c>
      <c r="K2011" s="43">
        <v>1</v>
      </c>
      <c r="M2011" s="43">
        <v>7.7615932262373732E-3</v>
      </c>
      <c r="N2011" s="43">
        <v>4.5008126390863656E-2</v>
      </c>
      <c r="O2011" s="43">
        <v>0</v>
      </c>
      <c r="P2011" s="43">
        <v>1</v>
      </c>
      <c r="R2011" s="43">
        <v>695.13626102895682</v>
      </c>
      <c r="S2011" s="43">
        <v>152.32883360578631</v>
      </c>
      <c r="T2011" s="43">
        <v>6614.3045147495113</v>
      </c>
      <c r="U2011" s="43">
        <v>7461.7696093842542</v>
      </c>
      <c r="W2011" s="43">
        <v>2502.0419828332947</v>
      </c>
      <c r="X2011" s="43">
        <v>0</v>
      </c>
      <c r="Y2011" s="43">
        <v>0</v>
      </c>
      <c r="Z2011" s="43">
        <v>2502.0419828332947</v>
      </c>
      <c r="AB2011" s="43">
        <v>161.65901995221103</v>
      </c>
      <c r="AC2011" s="43">
        <v>0</v>
      </c>
      <c r="AD2011" s="43">
        <v>0</v>
      </c>
      <c r="AE2011" s="43">
        <v>161.65901995221103</v>
      </c>
      <c r="AG2011" s="43">
        <v>4601255.2064304287</v>
      </c>
      <c r="AH2011" s="43">
        <v>540441.0682919916</v>
      </c>
      <c r="AI2011" s="43">
        <v>0</v>
      </c>
      <c r="AJ2011" s="43">
        <v>678967883.79928637</v>
      </c>
      <c r="AK2011" s="43">
        <v>683569139.0057168</v>
      </c>
    </row>
    <row r="2012" spans="3:37" x14ac:dyDescent="0.2">
      <c r="C2012" s="43">
        <v>5.9787003208092366E-4</v>
      </c>
      <c r="D2012" s="43">
        <v>5.3374511122424827E-2</v>
      </c>
      <c r="E2012" s="43">
        <v>5.2775203722867454</v>
      </c>
      <c r="F2012" s="43">
        <v>3.2567932777792681</v>
      </c>
      <c r="H2012" s="43">
        <v>9.6760074796642392E-5</v>
      </c>
      <c r="I2012" s="43">
        <v>9.0027716962639934E-2</v>
      </c>
      <c r="J2012" s="43">
        <v>0</v>
      </c>
      <c r="K2012" s="43">
        <v>1</v>
      </c>
      <c r="M2012" s="43">
        <v>7.8059374026740415E-3</v>
      </c>
      <c r="N2012" s="43">
        <v>4.5929972661397311E-2</v>
      </c>
      <c r="O2012" s="43">
        <v>0</v>
      </c>
      <c r="P2012" s="43">
        <v>1</v>
      </c>
      <c r="R2012" s="43">
        <v>604.20326549960078</v>
      </c>
      <c r="S2012" s="43">
        <v>164.93575206505682</v>
      </c>
      <c r="T2012" s="43">
        <v>6788.3405900874604</v>
      </c>
      <c r="U2012" s="43">
        <v>7557.4796076521179</v>
      </c>
      <c r="W2012" s="43">
        <v>3188.6950426763206</v>
      </c>
      <c r="X2012" s="43">
        <v>0</v>
      </c>
      <c r="Y2012" s="43">
        <v>0</v>
      </c>
      <c r="Z2012" s="43">
        <v>3188.6950426763206</v>
      </c>
      <c r="AB2012" s="43">
        <v>145.90111987512063</v>
      </c>
      <c r="AC2012" s="43">
        <v>0</v>
      </c>
      <c r="AD2012" s="43">
        <v>0</v>
      </c>
      <c r="AE2012" s="43">
        <v>145.90111987512063</v>
      </c>
      <c r="AG2012" s="43">
        <v>5864010.1834817538</v>
      </c>
      <c r="AH2012" s="43">
        <v>688758.1292180852</v>
      </c>
      <c r="AI2012" s="43">
        <v>0</v>
      </c>
      <c r="AJ2012" s="43">
        <v>612784703.47550666</v>
      </c>
      <c r="AK2012" s="43">
        <v>618648713.65898848</v>
      </c>
    </row>
    <row r="2013" spans="3:37" x14ac:dyDescent="0.2">
      <c r="C2013" s="43">
        <v>6.2330710078817297E-4</v>
      </c>
      <c r="D2013" s="43">
        <v>5.0560583924487312E-2</v>
      </c>
      <c r="E2013" s="43">
        <v>4.8941661735562683</v>
      </c>
      <c r="F2013" s="43">
        <v>1.6803576127734876</v>
      </c>
      <c r="H2013" s="43">
        <v>8.6270890373188399E-5</v>
      </c>
      <c r="I2013" s="43">
        <v>0.10071949334898947</v>
      </c>
      <c r="J2013" s="43">
        <v>0</v>
      </c>
      <c r="K2013" s="43">
        <v>1</v>
      </c>
      <c r="M2013" s="43">
        <v>7.9234167881213624E-3</v>
      </c>
      <c r="N2013" s="43">
        <v>4.3305100891708789E-2</v>
      </c>
      <c r="O2013" s="43">
        <v>0</v>
      </c>
      <c r="P2013" s="43">
        <v>1</v>
      </c>
      <c r="R2013" s="43">
        <v>596.70067373776794</v>
      </c>
      <c r="S2013" s="43">
        <v>164.52056242955709</v>
      </c>
      <c r="T2013" s="43">
        <v>6496.7166969309419</v>
      </c>
      <c r="U2013" s="43">
        <v>7257.9379330982665</v>
      </c>
      <c r="W2013" s="43">
        <v>2920.3522531456188</v>
      </c>
      <c r="X2013" s="43">
        <v>0</v>
      </c>
      <c r="Y2013" s="43">
        <v>0</v>
      </c>
      <c r="Z2013" s="43">
        <v>2920.3522531456188</v>
      </c>
      <c r="AB2013" s="43">
        <v>43.43877351392787</v>
      </c>
      <c r="AC2013" s="43">
        <v>0</v>
      </c>
      <c r="AD2013" s="43">
        <v>0</v>
      </c>
      <c r="AE2013" s="43">
        <v>43.43877351392787</v>
      </c>
      <c r="AG2013" s="43">
        <v>5370527.793534793</v>
      </c>
      <c r="AH2013" s="43">
        <v>630796.08667945361</v>
      </c>
      <c r="AI2013" s="43">
        <v>0</v>
      </c>
      <c r="AJ2013" s="43">
        <v>182442848.75849706</v>
      </c>
      <c r="AK2013" s="43">
        <v>187813376.55203184</v>
      </c>
    </row>
    <row r="2014" spans="3:37" x14ac:dyDescent="0.2">
      <c r="C2014" s="43">
        <v>5.9215489476280878E-4</v>
      </c>
      <c r="D2014" s="43">
        <v>5.6708691890633434E-2</v>
      </c>
      <c r="E2014" s="43">
        <v>3.2266443708113917</v>
      </c>
      <c r="F2014" s="43">
        <v>1.5265251967288511</v>
      </c>
      <c r="H2014" s="43">
        <v>9.2069373353598216E-5</v>
      </c>
      <c r="I2014" s="43">
        <v>0.10387248286811401</v>
      </c>
      <c r="J2014" s="43">
        <v>0</v>
      </c>
      <c r="K2014" s="43">
        <v>1</v>
      </c>
      <c r="M2014" s="43">
        <v>7.8144644616552992E-3</v>
      </c>
      <c r="N2014" s="43">
        <v>4.7615809244302087E-2</v>
      </c>
      <c r="O2014" s="43">
        <v>0</v>
      </c>
      <c r="P2014" s="43">
        <v>1</v>
      </c>
      <c r="R2014" s="43">
        <v>635.80995834846726</v>
      </c>
      <c r="S2014" s="43">
        <v>181.07482440982375</v>
      </c>
      <c r="T2014" s="43">
        <v>7045.1908586545051</v>
      </c>
      <c r="U2014" s="43">
        <v>7862.0756414127964</v>
      </c>
      <c r="W2014" s="43">
        <v>2051.5326230109072</v>
      </c>
      <c r="X2014" s="43">
        <v>0</v>
      </c>
      <c r="Y2014" s="43">
        <v>0</v>
      </c>
      <c r="Z2014" s="43">
        <v>2051.5326230109072</v>
      </c>
      <c r="AB2014" s="43">
        <v>35.820386083970057</v>
      </c>
      <c r="AC2014" s="43">
        <v>0</v>
      </c>
      <c r="AD2014" s="43">
        <v>0</v>
      </c>
      <c r="AE2014" s="43">
        <v>35.820386083970057</v>
      </c>
      <c r="AG2014" s="43">
        <v>3772768.4937170581</v>
      </c>
      <c r="AH2014" s="43">
        <v>443131.04657035595</v>
      </c>
      <c r="AI2014" s="43">
        <v>0</v>
      </c>
      <c r="AJ2014" s="43">
        <v>150445621.55267423</v>
      </c>
      <c r="AK2014" s="43">
        <v>154218390.04639128</v>
      </c>
    </row>
    <row r="2015" spans="3:37" x14ac:dyDescent="0.2">
      <c r="C2015" s="43">
        <v>6.2392123276233669E-4</v>
      </c>
      <c r="D2015" s="43">
        <v>5.4633795166860732E-2</v>
      </c>
      <c r="E2015" s="43">
        <v>6.6352580957287257</v>
      </c>
      <c r="F2015" s="43">
        <v>8.0129724220931351</v>
      </c>
      <c r="H2015" s="43">
        <v>9.5496057310962001E-5</v>
      </c>
      <c r="I2015" s="43">
        <v>0.12241737657625529</v>
      </c>
      <c r="J2015" s="43">
        <v>0</v>
      </c>
      <c r="K2015" s="43">
        <v>1</v>
      </c>
      <c r="M2015" s="43">
        <v>7.82948633932295E-3</v>
      </c>
      <c r="N2015" s="43">
        <v>4.5336939523894261E-2</v>
      </c>
      <c r="O2015" s="43">
        <v>0</v>
      </c>
      <c r="P2015" s="43">
        <v>1</v>
      </c>
      <c r="R2015" s="43">
        <v>645.40675759001658</v>
      </c>
      <c r="S2015" s="43">
        <v>221.34559450887082</v>
      </c>
      <c r="T2015" s="43">
        <v>6720.9063380996186</v>
      </c>
      <c r="U2015" s="43">
        <v>7587.6586901985056</v>
      </c>
      <c r="W2015" s="43">
        <v>4282.4404133371845</v>
      </c>
      <c r="X2015" s="43">
        <v>0</v>
      </c>
      <c r="Y2015" s="43">
        <v>0</v>
      </c>
      <c r="Z2015" s="43">
        <v>4282.4404133371845</v>
      </c>
      <c r="AB2015" s="43">
        <v>484.30551774521291</v>
      </c>
      <c r="AC2015" s="43">
        <v>0</v>
      </c>
      <c r="AD2015" s="43">
        <v>0</v>
      </c>
      <c r="AE2015" s="43">
        <v>484.30551774521291</v>
      </c>
      <c r="AG2015" s="43">
        <v>7875407.9201270826</v>
      </c>
      <c r="AH2015" s="43">
        <v>925007.1292808319</v>
      </c>
      <c r="AI2015" s="43">
        <v>0</v>
      </c>
      <c r="AJ2015" s="43">
        <v>2034083174.5298941</v>
      </c>
      <c r="AK2015" s="43">
        <v>2041958582.4500213</v>
      </c>
    </row>
    <row r="2016" spans="3:37" x14ac:dyDescent="0.2">
      <c r="C2016" s="43">
        <v>6.1547876562606518E-4</v>
      </c>
      <c r="D2016" s="43">
        <v>5.6524576497703594E-2</v>
      </c>
      <c r="E2016" s="43">
        <v>13.543140832830785</v>
      </c>
      <c r="F2016" s="43">
        <v>1.0810880000188505</v>
      </c>
      <c r="H2016" s="43">
        <v>9.1418085114813863E-5</v>
      </c>
      <c r="I2016" s="43">
        <v>0.11069261641437778</v>
      </c>
      <c r="J2016" s="43">
        <v>0</v>
      </c>
      <c r="K2016" s="43">
        <v>1</v>
      </c>
      <c r="M2016" s="43">
        <v>7.8159233642296315E-3</v>
      </c>
      <c r="N2016" s="43">
        <v>4.4366353931319831E-2</v>
      </c>
      <c r="O2016" s="43">
        <v>0</v>
      </c>
      <c r="P2016" s="43">
        <v>1</v>
      </c>
      <c r="R2016" s="43">
        <v>658.70773618286864</v>
      </c>
      <c r="S2016" s="43">
        <v>191.59895928615879</v>
      </c>
      <c r="T2016" s="43">
        <v>6565.6299978018787</v>
      </c>
      <c r="U2016" s="43">
        <v>7415.9366932709063</v>
      </c>
      <c r="W2016" s="43">
        <v>8920.971638799736</v>
      </c>
      <c r="X2016" s="43">
        <v>0</v>
      </c>
      <c r="Y2016" s="43">
        <v>0</v>
      </c>
      <c r="Z2016" s="43">
        <v>8920.971638799736</v>
      </c>
      <c r="AB2016" s="43">
        <v>5.7152223428694366</v>
      </c>
      <c r="AC2016" s="43">
        <v>0</v>
      </c>
      <c r="AD2016" s="43">
        <v>0</v>
      </c>
      <c r="AE2016" s="43">
        <v>5.7152223428694366</v>
      </c>
      <c r="AG2016" s="43">
        <v>16405666.843752714</v>
      </c>
      <c r="AH2016" s="43">
        <v>1926929.8739807429</v>
      </c>
      <c r="AI2016" s="43">
        <v>0</v>
      </c>
      <c r="AJ2016" s="43">
        <v>24003933.840051632</v>
      </c>
      <c r="AK2016" s="43">
        <v>40409600.683804348</v>
      </c>
    </row>
    <row r="2017" spans="3:37" x14ac:dyDescent="0.2">
      <c r="C2017" s="43">
        <v>6.0571959532245768E-4</v>
      </c>
      <c r="D2017" s="43">
        <v>5.494144777406651E-2</v>
      </c>
      <c r="E2017" s="43">
        <v>13.346787100668365</v>
      </c>
      <c r="F2017" s="43">
        <v>1.3747935856514628</v>
      </c>
      <c r="H2017" s="43">
        <v>9.5446927426579009E-5</v>
      </c>
      <c r="I2017" s="43">
        <v>0.10667505459518978</v>
      </c>
      <c r="J2017" s="43">
        <v>0</v>
      </c>
      <c r="K2017" s="43">
        <v>1</v>
      </c>
      <c r="M2017" s="43">
        <v>7.8796374183199847E-3</v>
      </c>
      <c r="N2017" s="43">
        <v>4.3882788556992146E-2</v>
      </c>
      <c r="O2017" s="43">
        <v>0</v>
      </c>
      <c r="P2017" s="43">
        <v>1</v>
      </c>
      <c r="R2017" s="43">
        <v>630.10669737081162</v>
      </c>
      <c r="S2017" s="43">
        <v>192.78231848047977</v>
      </c>
      <c r="T2017" s="43">
        <v>6547.0072814036503</v>
      </c>
      <c r="U2017" s="43">
        <v>7369.8962972549416</v>
      </c>
      <c r="W2017" s="43">
        <v>8409.8999405134946</v>
      </c>
      <c r="X2017" s="43">
        <v>0</v>
      </c>
      <c r="Y2017" s="43">
        <v>0</v>
      </c>
      <c r="Z2017" s="43">
        <v>8409.8999405134946</v>
      </c>
      <c r="AB2017" s="43">
        <v>25.269114484215013</v>
      </c>
      <c r="AC2017" s="43">
        <v>0</v>
      </c>
      <c r="AD2017" s="43">
        <v>0</v>
      </c>
      <c r="AE2017" s="43">
        <v>25.269114484215013</v>
      </c>
      <c r="AG2017" s="43">
        <v>15465805.990604317</v>
      </c>
      <c r="AH2017" s="43">
        <v>1816538.3871509149</v>
      </c>
      <c r="AI2017" s="43">
        <v>0</v>
      </c>
      <c r="AJ2017" s="43">
        <v>106130280.83370306</v>
      </c>
      <c r="AK2017" s="43">
        <v>121596086.82430737</v>
      </c>
    </row>
    <row r="2018" spans="3:37" x14ac:dyDescent="0.2">
      <c r="C2018" s="43">
        <v>6.0264122094092561E-4</v>
      </c>
      <c r="D2018" s="43">
        <v>4.7147213460355948E-2</v>
      </c>
      <c r="E2018" s="43">
        <v>3.8021717508513757</v>
      </c>
      <c r="F2018" s="43">
        <v>3.3395689882388182</v>
      </c>
      <c r="H2018" s="43">
        <v>8.9671862121435496E-5</v>
      </c>
      <c r="I2018" s="43">
        <v>9.7831990341967767E-2</v>
      </c>
      <c r="J2018" s="43">
        <v>0</v>
      </c>
      <c r="K2018" s="43">
        <v>1</v>
      </c>
      <c r="M2018" s="43">
        <v>7.8412602184166399E-3</v>
      </c>
      <c r="N2018" s="43">
        <v>4.6824456687609928E-2</v>
      </c>
      <c r="O2018" s="43">
        <v>0</v>
      </c>
      <c r="P2018" s="43">
        <v>1</v>
      </c>
      <c r="R2018" s="43">
        <v>537.96898300779071</v>
      </c>
      <c r="S2018" s="43">
        <v>166.10375496576563</v>
      </c>
      <c r="T2018" s="43">
        <v>6951.8594985317932</v>
      </c>
      <c r="U2018" s="43">
        <v>7655.9322365053495</v>
      </c>
      <c r="W2018" s="43">
        <v>2045.4504700264656</v>
      </c>
      <c r="X2018" s="43">
        <v>0</v>
      </c>
      <c r="Y2018" s="43">
        <v>0</v>
      </c>
      <c r="Z2018" s="43">
        <v>2045.4504700264656</v>
      </c>
      <c r="AB2018" s="43">
        <v>134.67186377289613</v>
      </c>
      <c r="AC2018" s="43">
        <v>0</v>
      </c>
      <c r="AD2018" s="43">
        <v>0</v>
      </c>
      <c r="AE2018" s="43">
        <v>134.67186377289613</v>
      </c>
      <c r="AG2018" s="43">
        <v>3761583.41437867</v>
      </c>
      <c r="AH2018" s="43">
        <v>441817.30152571655</v>
      </c>
      <c r="AI2018" s="43">
        <v>0</v>
      </c>
      <c r="AJ2018" s="43">
        <v>565621827.84616375</v>
      </c>
      <c r="AK2018" s="43">
        <v>569383411.26054239</v>
      </c>
    </row>
    <row r="2019" spans="3:37" x14ac:dyDescent="0.2">
      <c r="C2019" s="43">
        <v>6.2552729133202867E-4</v>
      </c>
      <c r="D2019" s="43">
        <v>4.8091451253149051E-2</v>
      </c>
      <c r="E2019" s="43">
        <v>2.4898027223102708</v>
      </c>
      <c r="F2019" s="43">
        <v>5.3777136942135009</v>
      </c>
      <c r="H2019" s="43">
        <v>9.0701793364900141E-5</v>
      </c>
      <c r="I2019" s="43">
        <v>0.1131430141722306</v>
      </c>
      <c r="J2019" s="43">
        <v>0</v>
      </c>
      <c r="K2019" s="43">
        <v>1</v>
      </c>
      <c r="M2019" s="43">
        <v>7.8088697803976306E-3</v>
      </c>
      <c r="N2019" s="43">
        <v>4.8031778734837327E-2</v>
      </c>
      <c r="O2019" s="43">
        <v>0</v>
      </c>
      <c r="P2019" s="43">
        <v>1</v>
      </c>
      <c r="R2019" s="43">
        <v>569.58234352781562</v>
      </c>
      <c r="S2019" s="43">
        <v>194.30590144722026</v>
      </c>
      <c r="T2019" s="43">
        <v>7101.6493260026782</v>
      </c>
      <c r="U2019" s="43">
        <v>7865.5375709777145</v>
      </c>
      <c r="W2019" s="43">
        <v>1418.1476694954192</v>
      </c>
      <c r="X2019" s="43">
        <v>0</v>
      </c>
      <c r="Y2019" s="43">
        <v>0</v>
      </c>
      <c r="Z2019" s="43">
        <v>1418.1476694954192</v>
      </c>
      <c r="AB2019" s="43">
        <v>266.80112150110125</v>
      </c>
      <c r="AC2019" s="43">
        <v>0</v>
      </c>
      <c r="AD2019" s="43">
        <v>0</v>
      </c>
      <c r="AE2019" s="43">
        <v>266.80112150110125</v>
      </c>
      <c r="AG2019" s="43">
        <v>2607973.5642020758</v>
      </c>
      <c r="AH2019" s="43">
        <v>306319.89661101054</v>
      </c>
      <c r="AI2019" s="43">
        <v>0</v>
      </c>
      <c r="AJ2019" s="43">
        <v>1120564710.3046253</v>
      </c>
      <c r="AK2019" s="43">
        <v>1123172683.8688273</v>
      </c>
    </row>
    <row r="2020" spans="3:37" x14ac:dyDescent="0.2">
      <c r="C2020" s="43">
        <v>6.163741277899204E-4</v>
      </c>
      <c r="D2020" s="43">
        <v>5.6842346482720241E-2</v>
      </c>
      <c r="E2020" s="43">
        <v>1.9314989570437451</v>
      </c>
      <c r="F2020" s="43">
        <v>2.6029809430571964</v>
      </c>
      <c r="H2020" s="43">
        <v>9.0520059190302149E-5</v>
      </c>
      <c r="I2020" s="43">
        <v>0.10090596472586189</v>
      </c>
      <c r="J2020" s="43">
        <v>0</v>
      </c>
      <c r="K2020" s="43">
        <v>1</v>
      </c>
      <c r="M2020" s="43">
        <v>7.8554926661943414E-3</v>
      </c>
      <c r="N2020" s="43">
        <v>4.3623368967045953E-2</v>
      </c>
      <c r="O2020" s="43">
        <v>0</v>
      </c>
      <c r="P2020" s="43">
        <v>1</v>
      </c>
      <c r="R2020" s="43">
        <v>663.3744969470655</v>
      </c>
      <c r="S2020" s="43">
        <v>172.9434191757754</v>
      </c>
      <c r="T2020" s="43">
        <v>6488.3609632813759</v>
      </c>
      <c r="U2020" s="43">
        <v>7324.6788794042168</v>
      </c>
      <c r="W2020" s="43">
        <v>1281.3071489826762</v>
      </c>
      <c r="X2020" s="43">
        <v>0</v>
      </c>
      <c r="Y2020" s="43">
        <v>0</v>
      </c>
      <c r="Z2020" s="43">
        <v>1281.3071489826762</v>
      </c>
      <c r="AB2020" s="43">
        <v>113.78130440864415</v>
      </c>
      <c r="AC2020" s="43">
        <v>0</v>
      </c>
      <c r="AD2020" s="43">
        <v>0</v>
      </c>
      <c r="AE2020" s="43">
        <v>113.78130440864415</v>
      </c>
      <c r="AG2020" s="43">
        <v>2356323.8469791412</v>
      </c>
      <c r="AH2020" s="43">
        <v>276762.34418025805</v>
      </c>
      <c r="AI2020" s="43">
        <v>0</v>
      </c>
      <c r="AJ2020" s="43">
        <v>477881478.51630539</v>
      </c>
      <c r="AK2020" s="43">
        <v>480237802.36328453</v>
      </c>
    </row>
    <row r="2021" spans="3:37" x14ac:dyDescent="0.2">
      <c r="C2021" s="43">
        <v>6.1268482430354432E-4</v>
      </c>
      <c r="D2021" s="43">
        <v>5.2364251258716236E-2</v>
      </c>
      <c r="E2021" s="43">
        <v>4.4794547779728013</v>
      </c>
      <c r="F2021" s="43">
        <v>0.92555126218798522</v>
      </c>
      <c r="H2021" s="43">
        <v>9.5316441295345555E-5</v>
      </c>
      <c r="I2021" s="43">
        <v>0.12788028825145714</v>
      </c>
      <c r="J2021" s="43">
        <v>0</v>
      </c>
      <c r="K2021" s="43">
        <v>1</v>
      </c>
      <c r="M2021" s="43">
        <v>7.8173940202872372E-3</v>
      </c>
      <c r="N2021" s="43">
        <v>4.726920834052184E-2</v>
      </c>
      <c r="O2021" s="43">
        <v>0</v>
      </c>
      <c r="P2021" s="43">
        <v>1</v>
      </c>
      <c r="R2021" s="43">
        <v>607.45539594500349</v>
      </c>
      <c r="S2021" s="43">
        <v>230.78830556788097</v>
      </c>
      <c r="T2021" s="43">
        <v>6996.5300521159897</v>
      </c>
      <c r="U2021" s="43">
        <v>7834.7737536288741</v>
      </c>
      <c r="W2021" s="43">
        <v>2721.0689757712057</v>
      </c>
      <c r="X2021" s="43">
        <v>0</v>
      </c>
      <c r="Y2021" s="43">
        <v>0</v>
      </c>
      <c r="Z2021" s="43">
        <v>2721.0689757712057</v>
      </c>
      <c r="AB2021" s="43">
        <v>-4.8389987630567441</v>
      </c>
      <c r="AC2021" s="43">
        <v>0</v>
      </c>
      <c r="AD2021" s="43">
        <v>0</v>
      </c>
      <c r="AE2021" s="43">
        <v>-4.8389987630567441</v>
      </c>
      <c r="AG2021" s="43">
        <v>5004045.8464432471</v>
      </c>
      <c r="AH2021" s="43">
        <v>587750.89876658039</v>
      </c>
      <c r="AI2021" s="43">
        <v>0</v>
      </c>
      <c r="AJ2021" s="43">
        <v>0</v>
      </c>
      <c r="AK2021" s="43">
        <v>5004045.8464432471</v>
      </c>
    </row>
    <row r="2022" spans="3:37" x14ac:dyDescent="0.2">
      <c r="C2022" s="43">
        <v>6.277344834805243E-4</v>
      </c>
      <c r="D2022" s="43">
        <v>4.5644160824754171E-2</v>
      </c>
      <c r="E2022" s="43">
        <v>4.3479491439684415</v>
      </c>
      <c r="F2022" s="43">
        <v>5.9070033186442021</v>
      </c>
      <c r="H2022" s="43">
        <v>8.8880142233448275E-5</v>
      </c>
      <c r="I2022" s="43">
        <v>0.11024594735529725</v>
      </c>
      <c r="J2022" s="43">
        <v>0</v>
      </c>
      <c r="K2022" s="43">
        <v>1</v>
      </c>
      <c r="M2022" s="43">
        <v>7.8545758184866976E-3</v>
      </c>
      <c r="N2022" s="43">
        <v>4.6657906953284201E-2</v>
      </c>
      <c r="O2022" s="43">
        <v>0</v>
      </c>
      <c r="P2022" s="43">
        <v>1</v>
      </c>
      <c r="R2022" s="43">
        <v>542.50480135988266</v>
      </c>
      <c r="S2022" s="43">
        <v>185.52812156861575</v>
      </c>
      <c r="T2022" s="43">
        <v>6938.8957337649335</v>
      </c>
      <c r="U2022" s="43">
        <v>7666.9286566934315</v>
      </c>
      <c r="W2022" s="43">
        <v>2358.7832866714712</v>
      </c>
      <c r="X2022" s="43">
        <v>0</v>
      </c>
      <c r="Y2022" s="43">
        <v>0</v>
      </c>
      <c r="Z2022" s="43">
        <v>2358.7832866714712</v>
      </c>
      <c r="AB2022" s="43">
        <v>284.84179608990934</v>
      </c>
      <c r="AC2022" s="43">
        <v>0</v>
      </c>
      <c r="AD2022" s="43">
        <v>0</v>
      </c>
      <c r="AE2022" s="43">
        <v>284.84179608990934</v>
      </c>
      <c r="AG2022" s="43">
        <v>4337802.4641888356</v>
      </c>
      <c r="AH2022" s="43">
        <v>509497.18992103776</v>
      </c>
      <c r="AI2022" s="43">
        <v>0</v>
      </c>
      <c r="AJ2022" s="43">
        <v>1196335543.5776193</v>
      </c>
      <c r="AK2022" s="43">
        <v>1200673346.0418081</v>
      </c>
    </row>
    <row r="2023" spans="3:37" x14ac:dyDescent="0.2">
      <c r="C2023" s="43">
        <v>6.0039036149398732E-4</v>
      </c>
      <c r="D2023" s="43">
        <v>5.5050442994339699E-2</v>
      </c>
      <c r="E2023" s="43">
        <v>6.282132505539832</v>
      </c>
      <c r="F2023" s="43">
        <v>2.340182297703322</v>
      </c>
      <c r="H2023" s="43">
        <v>7.6803084729228465E-5</v>
      </c>
      <c r="I2023" s="43">
        <v>0.10467390638933982</v>
      </c>
      <c r="J2023" s="43">
        <v>0</v>
      </c>
      <c r="K2023" s="43">
        <v>1</v>
      </c>
      <c r="M2023" s="43">
        <v>7.7718789735431422E-3</v>
      </c>
      <c r="N2023" s="43">
        <v>4.6193493778532768E-2</v>
      </c>
      <c r="O2023" s="43">
        <v>0</v>
      </c>
      <c r="P2023" s="43">
        <v>1</v>
      </c>
      <c r="R2023" s="43">
        <v>625.80193617133409</v>
      </c>
      <c r="S2023" s="43">
        <v>152.21570671834635</v>
      </c>
      <c r="T2023" s="43">
        <v>6797.4999411868366</v>
      </c>
      <c r="U2023" s="43">
        <v>7575.5175840765169</v>
      </c>
      <c r="W2023" s="43">
        <v>3931.3706852517012</v>
      </c>
      <c r="X2023" s="43">
        <v>0</v>
      </c>
      <c r="Y2023" s="43">
        <v>0</v>
      </c>
      <c r="Z2023" s="43">
        <v>3931.3706852517012</v>
      </c>
      <c r="AB2023" s="43">
        <v>89.739688409605634</v>
      </c>
      <c r="AC2023" s="43">
        <v>0</v>
      </c>
      <c r="AD2023" s="43">
        <v>0</v>
      </c>
      <c r="AE2023" s="43">
        <v>89.739688409605634</v>
      </c>
      <c r="AG2023" s="43">
        <v>7229790.6901778784</v>
      </c>
      <c r="AH2023" s="43">
        <v>849176.06801436748</v>
      </c>
      <c r="AI2023" s="43">
        <v>0</v>
      </c>
      <c r="AJ2023" s="43">
        <v>376906691.32034367</v>
      </c>
      <c r="AK2023" s="43">
        <v>384136482.01052153</v>
      </c>
    </row>
    <row r="2024" spans="3:37" x14ac:dyDescent="0.2">
      <c r="C2024" s="43">
        <v>5.9973955279254694E-4</v>
      </c>
      <c r="D2024" s="43">
        <v>5.5674126433157833E-2</v>
      </c>
      <c r="E2024" s="43">
        <v>3.2215999521102954</v>
      </c>
      <c r="F2024" s="43">
        <v>7.4747520683582271</v>
      </c>
      <c r="H2024" s="43">
        <v>8.3418423433442694E-5</v>
      </c>
      <c r="I2024" s="43">
        <v>9.4875150362921642E-2</v>
      </c>
      <c r="J2024" s="43">
        <v>0</v>
      </c>
      <c r="K2024" s="43">
        <v>1</v>
      </c>
      <c r="M2024" s="43">
        <v>7.8590435686658466E-3</v>
      </c>
      <c r="N2024" s="43">
        <v>4.5348238587228334E-2</v>
      </c>
      <c r="O2024" s="43">
        <v>0</v>
      </c>
      <c r="P2024" s="43">
        <v>1</v>
      </c>
      <c r="R2024" s="43">
        <v>632.20579969813502</v>
      </c>
      <c r="S2024" s="43">
        <v>149.85002771865425</v>
      </c>
      <c r="T2024" s="43">
        <v>6747.9598839002711</v>
      </c>
      <c r="U2024" s="43">
        <v>7530.0157113170608</v>
      </c>
      <c r="W2024" s="43">
        <v>2036.7141740313627</v>
      </c>
      <c r="X2024" s="43">
        <v>0</v>
      </c>
      <c r="Y2024" s="43">
        <v>0</v>
      </c>
      <c r="Z2024" s="43">
        <v>2036.7141740313627</v>
      </c>
      <c r="AB2024" s="43">
        <v>437.99121158692162</v>
      </c>
      <c r="AC2024" s="43">
        <v>0</v>
      </c>
      <c r="AD2024" s="43">
        <v>0</v>
      </c>
      <c r="AE2024" s="43">
        <v>437.99121158692162</v>
      </c>
      <c r="AG2024" s="43">
        <v>3745517.3660436762</v>
      </c>
      <c r="AH2024" s="43">
        <v>439930.26159077435</v>
      </c>
      <c r="AI2024" s="43">
        <v>0</v>
      </c>
      <c r="AJ2024" s="43">
        <v>1839563088.6650708</v>
      </c>
      <c r="AK2024" s="43">
        <v>1843308606.0311143</v>
      </c>
    </row>
    <row r="2025" spans="3:37" x14ac:dyDescent="0.2">
      <c r="C2025" s="43">
        <v>6.0820340376382845E-4</v>
      </c>
      <c r="D2025" s="43">
        <v>5.4747749887165909E-2</v>
      </c>
      <c r="E2025" s="43">
        <v>5.0456580126222184</v>
      </c>
      <c r="F2025" s="43">
        <v>4.6746222202813996</v>
      </c>
      <c r="H2025" s="43">
        <v>9.155148764439236E-5</v>
      </c>
      <c r="I2025" s="43">
        <v>0.10262998804659684</v>
      </c>
      <c r="J2025" s="43">
        <v>0</v>
      </c>
      <c r="K2025" s="43">
        <v>1</v>
      </c>
      <c r="M2025" s="43">
        <v>7.8900432511669338E-3</v>
      </c>
      <c r="N2025" s="43">
        <v>4.5871756537867681E-2</v>
      </c>
      <c r="O2025" s="43">
        <v>0</v>
      </c>
      <c r="P2025" s="43">
        <v>1</v>
      </c>
      <c r="R2025" s="43">
        <v>630.45993608915035</v>
      </c>
      <c r="S2025" s="43">
        <v>177.90250231579969</v>
      </c>
      <c r="T2025" s="43">
        <v>6852.785329280744</v>
      </c>
      <c r="U2025" s="43">
        <v>7661.1477676856939</v>
      </c>
      <c r="W2025" s="43">
        <v>3181.0852281655129</v>
      </c>
      <c r="X2025" s="43">
        <v>0</v>
      </c>
      <c r="Y2025" s="43">
        <v>0</v>
      </c>
      <c r="Z2025" s="43">
        <v>3181.0852281655129</v>
      </c>
      <c r="AB2025" s="43">
        <v>247.88712364609094</v>
      </c>
      <c r="AC2025" s="43">
        <v>0</v>
      </c>
      <c r="AD2025" s="43">
        <v>0</v>
      </c>
      <c r="AE2025" s="43">
        <v>247.88712364609094</v>
      </c>
      <c r="AG2025" s="43">
        <v>5850015.7345963782</v>
      </c>
      <c r="AH2025" s="43">
        <v>687114.40928375081</v>
      </c>
      <c r="AI2025" s="43">
        <v>0</v>
      </c>
      <c r="AJ2025" s="43">
        <v>1041125919.3135819</v>
      </c>
      <c r="AK2025" s="43">
        <v>1046975935.0481783</v>
      </c>
    </row>
    <row r="2026" spans="3:37" x14ac:dyDescent="0.2">
      <c r="C2026" s="43">
        <v>6.1709015719035865E-4</v>
      </c>
      <c r="D2026" s="43">
        <v>5.2937004474101122E-2</v>
      </c>
      <c r="E2026" s="43">
        <v>1.3887828713254919</v>
      </c>
      <c r="F2026" s="43">
        <v>1.6458343909069693</v>
      </c>
      <c r="H2026" s="43">
        <v>9.2015789602939435E-5</v>
      </c>
      <c r="I2026" s="43">
        <v>9.5624769866132248E-2</v>
      </c>
      <c r="J2026" s="43">
        <v>0</v>
      </c>
      <c r="K2026" s="43">
        <v>1</v>
      </c>
      <c r="M2026" s="43">
        <v>7.8736908099620306E-3</v>
      </c>
      <c r="N2026" s="43">
        <v>4.4848435369901067E-2</v>
      </c>
      <c r="O2026" s="43">
        <v>0</v>
      </c>
      <c r="P2026" s="43">
        <v>1</v>
      </c>
      <c r="R2026" s="43">
        <v>618.51516813888657</v>
      </c>
      <c r="S2026" s="43">
        <v>166.60005213728016</v>
      </c>
      <c r="T2026" s="43">
        <v>6686.0254557648868</v>
      </c>
      <c r="U2026" s="43">
        <v>7471.1406760410537</v>
      </c>
      <c r="W2026" s="43">
        <v>858.9832711662923</v>
      </c>
      <c r="X2026" s="43">
        <v>0</v>
      </c>
      <c r="Y2026" s="43">
        <v>0</v>
      </c>
      <c r="Z2026" s="43">
        <v>858.9832711662923</v>
      </c>
      <c r="AB2026" s="43">
        <v>42.742045256341846</v>
      </c>
      <c r="AC2026" s="43">
        <v>0</v>
      </c>
      <c r="AD2026" s="43">
        <v>0</v>
      </c>
      <c r="AE2026" s="43">
        <v>42.742045256341846</v>
      </c>
      <c r="AG2026" s="43">
        <v>1579670.2356748115</v>
      </c>
      <c r="AH2026" s="43">
        <v>185540.38657191914</v>
      </c>
      <c r="AI2026" s="43">
        <v>0</v>
      </c>
      <c r="AJ2026" s="43">
        <v>179516590.07663575</v>
      </c>
      <c r="AK2026" s="43">
        <v>181096260.31231055</v>
      </c>
    </row>
    <row r="2027" spans="3:37" x14ac:dyDescent="0.2">
      <c r="C2027" s="43">
        <v>6.1353233910377281E-4</v>
      </c>
      <c r="D2027" s="43">
        <v>5.4668507405239097E-2</v>
      </c>
      <c r="E2027" s="43">
        <v>4.1548745429748708</v>
      </c>
      <c r="F2027" s="43">
        <v>7.2335294388303737</v>
      </c>
      <c r="H2027" s="43">
        <v>9.2413847845307373E-5</v>
      </c>
      <c r="I2027" s="43">
        <v>9.2626820434427673E-2</v>
      </c>
      <c r="J2027" s="43">
        <v>0</v>
      </c>
      <c r="K2027" s="43">
        <v>1</v>
      </c>
      <c r="M2027" s="43">
        <v>7.752433691348838E-3</v>
      </c>
      <c r="N2027" s="43">
        <v>4.5011219908019505E-2</v>
      </c>
      <c r="O2027" s="43">
        <v>0</v>
      </c>
      <c r="P2027" s="43">
        <v>1</v>
      </c>
      <c r="R2027" s="43">
        <v>635.06334803255629</v>
      </c>
      <c r="S2027" s="43">
        <v>162.07505685167288</v>
      </c>
      <c r="T2027" s="43">
        <v>6606.9529875207572</v>
      </c>
      <c r="U2027" s="43">
        <v>7404.0913924049864</v>
      </c>
      <c r="W2027" s="43">
        <v>2638.6085379168585</v>
      </c>
      <c r="X2027" s="43">
        <v>0</v>
      </c>
      <c r="Y2027" s="43">
        <v>0</v>
      </c>
      <c r="Z2027" s="43">
        <v>2638.6085379168585</v>
      </c>
      <c r="AB2027" s="43">
        <v>423.5794100766937</v>
      </c>
      <c r="AC2027" s="43">
        <v>0</v>
      </c>
      <c r="AD2027" s="43">
        <v>0</v>
      </c>
      <c r="AE2027" s="43">
        <v>423.5794100766937</v>
      </c>
      <c r="AG2027" s="43">
        <v>4852401.1012291024</v>
      </c>
      <c r="AH2027" s="43">
        <v>569939.44419004139</v>
      </c>
      <c r="AI2027" s="43">
        <v>0</v>
      </c>
      <c r="AJ2027" s="43">
        <v>1779033522.3221135</v>
      </c>
      <c r="AK2027" s="43">
        <v>1783885923.4233427</v>
      </c>
    </row>
    <row r="2028" spans="3:37" x14ac:dyDescent="0.2">
      <c r="C2028" s="43">
        <v>6.2571569513236724E-4</v>
      </c>
      <c r="D2028" s="43">
        <v>5.3421617809145727E-2</v>
      </c>
      <c r="E2028" s="43">
        <v>2.7443219947024367</v>
      </c>
      <c r="F2028" s="43">
        <v>2.8901530299061946</v>
      </c>
      <c r="H2028" s="43">
        <v>8.6660734216342022E-5</v>
      </c>
      <c r="I2028" s="43">
        <v>0.11858476388318406</v>
      </c>
      <c r="J2028" s="43">
        <v>0</v>
      </c>
      <c r="K2028" s="43">
        <v>1</v>
      </c>
      <c r="M2028" s="43">
        <v>7.8459113444155938E-3</v>
      </c>
      <c r="N2028" s="43">
        <v>4.5901176837187307E-2</v>
      </c>
      <c r="O2028" s="43">
        <v>0</v>
      </c>
      <c r="P2028" s="43">
        <v>1</v>
      </c>
      <c r="R2028" s="43">
        <v>632.90198457667213</v>
      </c>
      <c r="S2028" s="43">
        <v>194.57795297624827</v>
      </c>
      <c r="T2028" s="43">
        <v>6818.8257040808212</v>
      </c>
      <c r="U2028" s="43">
        <v>7646.3056416337413</v>
      </c>
      <c r="W2028" s="43">
        <v>1736.8868367645837</v>
      </c>
      <c r="X2028" s="43">
        <v>0</v>
      </c>
      <c r="Y2028" s="43">
        <v>0</v>
      </c>
      <c r="Z2028" s="43">
        <v>1736.8868367645837</v>
      </c>
      <c r="AB2028" s="43">
        <v>128.00213160459273</v>
      </c>
      <c r="AC2028" s="43">
        <v>0</v>
      </c>
      <c r="AD2028" s="43">
        <v>0</v>
      </c>
      <c r="AE2028" s="43">
        <v>128.00213160459273</v>
      </c>
      <c r="AG2028" s="43">
        <v>3194134.8928100695</v>
      </c>
      <c r="AH2028" s="43">
        <v>375167.5567411501</v>
      </c>
      <c r="AI2028" s="43">
        <v>0</v>
      </c>
      <c r="AJ2028" s="43">
        <v>537608952.73928952</v>
      </c>
      <c r="AK2028" s="43">
        <v>540803087.63209963</v>
      </c>
    </row>
    <row r="2029" spans="3:37" x14ac:dyDescent="0.2">
      <c r="C2029" s="43">
        <v>6.1200293135710293E-4</v>
      </c>
      <c r="D2029" s="43">
        <v>4.8393582786565671E-2</v>
      </c>
      <c r="E2029" s="43">
        <v>8.3500041656072508</v>
      </c>
      <c r="F2029" s="43">
        <v>7.2008714272788117</v>
      </c>
      <c r="H2029" s="43">
        <v>9.4064131016202701E-5</v>
      </c>
      <c r="I2029" s="43">
        <v>0.114596761975026</v>
      </c>
      <c r="J2029" s="43">
        <v>0</v>
      </c>
      <c r="K2029" s="43">
        <v>1</v>
      </c>
      <c r="M2029" s="43">
        <v>7.8510576861028358E-3</v>
      </c>
      <c r="N2029" s="43">
        <v>4.5803111898055748E-2</v>
      </c>
      <c r="O2029" s="43">
        <v>0</v>
      </c>
      <c r="P2029" s="43">
        <v>1</v>
      </c>
      <c r="R2029" s="43">
        <v>560.76855300216516</v>
      </c>
      <c r="S2029" s="43">
        <v>204.09800845763556</v>
      </c>
      <c r="T2029" s="43">
        <v>6808.7208109133499</v>
      </c>
      <c r="U2029" s="43">
        <v>7573.5873723731511</v>
      </c>
      <c r="W2029" s="43">
        <v>4682.4197535096291</v>
      </c>
      <c r="X2029" s="43">
        <v>0</v>
      </c>
      <c r="Y2029" s="43">
        <v>0</v>
      </c>
      <c r="Z2029" s="43">
        <v>4682.4197535096291</v>
      </c>
      <c r="AB2029" s="43">
        <v>372.06614564615421</v>
      </c>
      <c r="AC2029" s="43">
        <v>0</v>
      </c>
      <c r="AD2029" s="43">
        <v>0</v>
      </c>
      <c r="AE2029" s="43">
        <v>372.06614564615421</v>
      </c>
      <c r="AG2029" s="43">
        <v>8610969.9267042074</v>
      </c>
      <c r="AH2029" s="43">
        <v>1011402.6667580799</v>
      </c>
      <c r="AI2029" s="43">
        <v>0</v>
      </c>
      <c r="AJ2029" s="43">
        <v>1562677811.7138476</v>
      </c>
      <c r="AK2029" s="43">
        <v>1571288781.6405518</v>
      </c>
    </row>
    <row r="2030" spans="3:37" x14ac:dyDescent="0.2">
      <c r="C2030" s="43">
        <v>6.0737378527465121E-4</v>
      </c>
      <c r="D2030" s="43">
        <v>5.1110432286095589E-2</v>
      </c>
      <c r="E2030" s="43">
        <v>5.2112321969527535</v>
      </c>
      <c r="F2030" s="43">
        <v>3.4691865515227591</v>
      </c>
      <c r="H2030" s="43">
        <v>9.6638577882002252E-5</v>
      </c>
      <c r="I2030" s="43">
        <v>0.10170531137299521</v>
      </c>
      <c r="J2030" s="43">
        <v>0</v>
      </c>
      <c r="K2030" s="43">
        <v>1</v>
      </c>
      <c r="M2030" s="43">
        <v>7.7824618222171738E-3</v>
      </c>
      <c r="N2030" s="43">
        <v>4.4606650771489349E-2</v>
      </c>
      <c r="O2030" s="43">
        <v>0</v>
      </c>
      <c r="P2030" s="43">
        <v>1</v>
      </c>
      <c r="R2030" s="43">
        <v>587.77075074413733</v>
      </c>
      <c r="S2030" s="43">
        <v>186.0957850893445</v>
      </c>
      <c r="T2030" s="43">
        <v>6572.9297055370698</v>
      </c>
      <c r="U2030" s="43">
        <v>7346.7962413705518</v>
      </c>
      <c r="W2030" s="43">
        <v>3063.0098607049399</v>
      </c>
      <c r="X2030" s="43">
        <v>0</v>
      </c>
      <c r="Y2030" s="43">
        <v>0</v>
      </c>
      <c r="Z2030" s="43">
        <v>3063.0098607049399</v>
      </c>
      <c r="AB2030" s="43">
        <v>155.29077274339699</v>
      </c>
      <c r="AC2030" s="43">
        <v>0</v>
      </c>
      <c r="AD2030" s="43">
        <v>0</v>
      </c>
      <c r="AE2030" s="43">
        <v>155.29077274339699</v>
      </c>
      <c r="AG2030" s="43">
        <v>5632875.1338363849</v>
      </c>
      <c r="AH2030" s="43">
        <v>661610.12991226697</v>
      </c>
      <c r="AI2030" s="43">
        <v>0</v>
      </c>
      <c r="AJ2030" s="43">
        <v>652221245.52226734</v>
      </c>
      <c r="AK2030" s="43">
        <v>657854120.65610373</v>
      </c>
    </row>
    <row r="2031" spans="3:37" x14ac:dyDescent="0.2">
      <c r="C2031" s="43">
        <v>6.1020490053409482E-4</v>
      </c>
      <c r="D2031" s="43">
        <v>5.8426690300948936E-2</v>
      </c>
      <c r="E2031" s="43">
        <v>3.9374980652597467</v>
      </c>
      <c r="F2031" s="43">
        <v>4.5222652596106769</v>
      </c>
      <c r="H2031" s="43">
        <v>9.2775999680494436E-5</v>
      </c>
      <c r="I2031" s="43">
        <v>0.10530031500211379</v>
      </c>
      <c r="J2031" s="43">
        <v>0</v>
      </c>
      <c r="K2031" s="43">
        <v>1</v>
      </c>
      <c r="M2031" s="43">
        <v>7.9434300804038793E-3</v>
      </c>
      <c r="N2031" s="43">
        <v>4.3995622504947166E-2</v>
      </c>
      <c r="O2031" s="43">
        <v>0</v>
      </c>
      <c r="P2031" s="43">
        <v>1</v>
      </c>
      <c r="R2031" s="43">
        <v>675.03975344783191</v>
      </c>
      <c r="S2031" s="43">
        <v>184.97272125744388</v>
      </c>
      <c r="T2031" s="43">
        <v>6616.9814470459478</v>
      </c>
      <c r="U2031" s="43">
        <v>7476.9939217512238</v>
      </c>
      <c r="W2031" s="43">
        <v>2657.9677231742544</v>
      </c>
      <c r="X2031" s="43">
        <v>0</v>
      </c>
      <c r="Y2031" s="43">
        <v>0</v>
      </c>
      <c r="Z2031" s="43">
        <v>2657.9677231742544</v>
      </c>
      <c r="AB2031" s="43">
        <v>254.41059074952372</v>
      </c>
      <c r="AC2031" s="43">
        <v>0</v>
      </c>
      <c r="AD2031" s="43">
        <v>0</v>
      </c>
      <c r="AE2031" s="43">
        <v>254.41059074952372</v>
      </c>
      <c r="AG2031" s="43">
        <v>4888002.6429174542</v>
      </c>
      <c r="AH2031" s="43">
        <v>574121.02820563898</v>
      </c>
      <c r="AI2031" s="43">
        <v>0</v>
      </c>
      <c r="AJ2031" s="43">
        <v>1068524481.1479996</v>
      </c>
      <c r="AK2031" s="43">
        <v>1073412483.7909172</v>
      </c>
    </row>
    <row r="2032" spans="3:37" x14ac:dyDescent="0.2">
      <c r="C2032" s="43">
        <v>5.870459599680004E-4</v>
      </c>
      <c r="D2032" s="43">
        <v>5.2847430852743453E-2</v>
      </c>
      <c r="E2032" s="43">
        <v>6.3850548886775611</v>
      </c>
      <c r="F2032" s="43">
        <v>4.8847001704774264</v>
      </c>
      <c r="H2032" s="43">
        <v>8.7348843245463694E-5</v>
      </c>
      <c r="I2032" s="43">
        <v>9.6573428100966224E-2</v>
      </c>
      <c r="J2032" s="43">
        <v>0</v>
      </c>
      <c r="K2032" s="43">
        <v>1</v>
      </c>
      <c r="M2032" s="43">
        <v>7.8038844634483731E-3</v>
      </c>
      <c r="N2032" s="43">
        <v>4.901911874782805E-2</v>
      </c>
      <c r="O2032" s="43">
        <v>0</v>
      </c>
      <c r="P2032" s="43">
        <v>1</v>
      </c>
      <c r="R2032" s="43">
        <v>587.40596928776654</v>
      </c>
      <c r="S2032" s="43">
        <v>159.71921932712948</v>
      </c>
      <c r="T2032" s="43">
        <v>7243.0036353662817</v>
      </c>
      <c r="U2032" s="43">
        <v>7990.1288239811774</v>
      </c>
      <c r="W2032" s="43">
        <v>3750.6193558392351</v>
      </c>
      <c r="X2032" s="43">
        <v>0</v>
      </c>
      <c r="Y2032" s="43">
        <v>0</v>
      </c>
      <c r="Z2032" s="43">
        <v>3750.6193558392351</v>
      </c>
      <c r="AB2032" s="43">
        <v>244.16287938638595</v>
      </c>
      <c r="AC2032" s="43">
        <v>0</v>
      </c>
      <c r="AD2032" s="43">
        <v>0</v>
      </c>
      <c r="AE2032" s="43">
        <v>244.16287938638595</v>
      </c>
      <c r="AG2032" s="43">
        <v>6897388.9953883532</v>
      </c>
      <c r="AH2032" s="43">
        <v>810133.7808612748</v>
      </c>
      <c r="AI2032" s="43">
        <v>0</v>
      </c>
      <c r="AJ2032" s="43">
        <v>1025484093.422821</v>
      </c>
      <c r="AK2032" s="43">
        <v>1032381482.4182094</v>
      </c>
    </row>
    <row r="2033" spans="3:37" x14ac:dyDescent="0.2">
      <c r="C2033" s="43">
        <v>6.0810241313422953E-4</v>
      </c>
      <c r="D2033" s="43">
        <v>5.6954163793607293E-2</v>
      </c>
      <c r="E2033" s="43">
        <v>1.6236876320127505</v>
      </c>
      <c r="F2033" s="43">
        <v>1.4384670930740846</v>
      </c>
      <c r="H2033" s="43">
        <v>8.4033376785976104E-5</v>
      </c>
      <c r="I2033" s="43">
        <v>0.10317801114628411</v>
      </c>
      <c r="J2033" s="43">
        <v>0</v>
      </c>
      <c r="K2033" s="43">
        <v>1</v>
      </c>
      <c r="M2033" s="43">
        <v>7.9067340545269094E-3</v>
      </c>
      <c r="N2033" s="43">
        <v>4.4605139375387008E-2</v>
      </c>
      <c r="O2033" s="43">
        <v>0</v>
      </c>
      <c r="P2033" s="43">
        <v>1</v>
      </c>
      <c r="R2033" s="43">
        <v>655.75948272465871</v>
      </c>
      <c r="S2033" s="43">
        <v>164.16529086566229</v>
      </c>
      <c r="T2033" s="43">
        <v>6677.6615713021247</v>
      </c>
      <c r="U2033" s="43">
        <v>7497.5863448924456</v>
      </c>
      <c r="W2033" s="43">
        <v>1064.7485616751073</v>
      </c>
      <c r="X2033" s="43">
        <v>0</v>
      </c>
      <c r="Y2033" s="43">
        <v>0</v>
      </c>
      <c r="Z2033" s="43">
        <v>1064.7485616751073</v>
      </c>
      <c r="AB2033" s="43">
        <v>30.765598093626981</v>
      </c>
      <c r="AC2033" s="43">
        <v>0</v>
      </c>
      <c r="AD2033" s="43">
        <v>0</v>
      </c>
      <c r="AE2033" s="43">
        <v>30.765598093626981</v>
      </c>
      <c r="AG2033" s="43">
        <v>1958072.6049205223</v>
      </c>
      <c r="AH2033" s="43">
        <v>229985.68932182319</v>
      </c>
      <c r="AI2033" s="43">
        <v>0</v>
      </c>
      <c r="AJ2033" s="43">
        <v>129215511.99323332</v>
      </c>
      <c r="AK2033" s="43">
        <v>131173584.59815384</v>
      </c>
    </row>
    <row r="2034" spans="3:37" x14ac:dyDescent="0.2">
      <c r="C2034" s="43">
        <v>6.4536053977082286E-4</v>
      </c>
      <c r="D2034" s="43">
        <v>6.6613059982218781E-2</v>
      </c>
      <c r="E2034" s="43">
        <v>4.5880448095770543</v>
      </c>
      <c r="F2034" s="43">
        <v>2.3731366281676438</v>
      </c>
      <c r="H2034" s="43">
        <v>8.714898932538492E-5</v>
      </c>
      <c r="I2034" s="43">
        <v>8.4925785212421043E-2</v>
      </c>
      <c r="J2034" s="43">
        <v>0</v>
      </c>
      <c r="K2034" s="43">
        <v>1</v>
      </c>
      <c r="M2034" s="43">
        <v>7.8079948470716112E-3</v>
      </c>
      <c r="N2034" s="43">
        <v>4.4721660789063943E-2</v>
      </c>
      <c r="O2034" s="43">
        <v>0</v>
      </c>
      <c r="P2034" s="43">
        <v>1</v>
      </c>
      <c r="R2034" s="43">
        <v>813.96206350947716</v>
      </c>
      <c r="S2034" s="43">
        <v>140.13425167058787</v>
      </c>
      <c r="T2034" s="43">
        <v>6611.4971340748498</v>
      </c>
      <c r="U2034" s="43">
        <v>7565.593449254915</v>
      </c>
      <c r="W2034" s="43">
        <v>3734.4944206772852</v>
      </c>
      <c r="X2034" s="43">
        <v>0</v>
      </c>
      <c r="Y2034" s="43">
        <v>0</v>
      </c>
      <c r="Z2034" s="43">
        <v>3734.4944206772852</v>
      </c>
      <c r="AB2034" s="43">
        <v>119.59188019778456</v>
      </c>
      <c r="AC2034" s="43">
        <v>0</v>
      </c>
      <c r="AD2034" s="43">
        <v>0</v>
      </c>
      <c r="AE2034" s="43">
        <v>119.59188019778456</v>
      </c>
      <c r="AG2034" s="43">
        <v>6867735.2396255275</v>
      </c>
      <c r="AH2034" s="43">
        <v>806650.79486629367</v>
      </c>
      <c r="AI2034" s="43">
        <v>0</v>
      </c>
      <c r="AJ2034" s="43">
        <v>502285896.83069515</v>
      </c>
      <c r="AK2034" s="43">
        <v>509153632.07032067</v>
      </c>
    </row>
    <row r="2035" spans="3:37" x14ac:dyDescent="0.2">
      <c r="C2035" s="43">
        <v>6.1079186151280496E-4</v>
      </c>
      <c r="D2035" s="43">
        <v>6.0213393676453508E-2</v>
      </c>
      <c r="E2035" s="43">
        <v>1.5222993331538279</v>
      </c>
      <c r="F2035" s="43">
        <v>1.3692170237523058</v>
      </c>
      <c r="H2035" s="43">
        <v>8.4858051727213692E-5</v>
      </c>
      <c r="I2035" s="43">
        <v>9.4556790465729651E-2</v>
      </c>
      <c r="J2035" s="43">
        <v>0</v>
      </c>
      <c r="K2035" s="43">
        <v>1</v>
      </c>
      <c r="M2035" s="43">
        <v>7.883122970254397E-3</v>
      </c>
      <c r="N2035" s="43">
        <v>4.7195014068104779E-2</v>
      </c>
      <c r="O2035" s="43">
        <v>0</v>
      </c>
      <c r="P2035" s="43">
        <v>1</v>
      </c>
      <c r="R2035" s="43">
        <v>696.35182726767493</v>
      </c>
      <c r="S2035" s="43">
        <v>151.92461758241467</v>
      </c>
      <c r="T2035" s="43">
        <v>7044.2829795875714</v>
      </c>
      <c r="U2035" s="43">
        <v>7892.5594244376607</v>
      </c>
      <c r="W2035" s="43">
        <v>1060.055922290031</v>
      </c>
      <c r="X2035" s="43">
        <v>0</v>
      </c>
      <c r="Y2035" s="43">
        <v>0</v>
      </c>
      <c r="Z2035" s="43">
        <v>1060.055922290031</v>
      </c>
      <c r="AB2035" s="43">
        <v>27.510229558862829</v>
      </c>
      <c r="AC2035" s="43">
        <v>0</v>
      </c>
      <c r="AD2035" s="43">
        <v>0</v>
      </c>
      <c r="AE2035" s="43">
        <v>27.510229558862829</v>
      </c>
      <c r="AG2035" s="43">
        <v>1949442.8410913672</v>
      </c>
      <c r="AH2035" s="43">
        <v>228972.07921464671</v>
      </c>
      <c r="AI2035" s="43">
        <v>0</v>
      </c>
      <c r="AJ2035" s="43">
        <v>115542964.14722387</v>
      </c>
      <c r="AK2035" s="43">
        <v>117492406.98831524</v>
      </c>
    </row>
    <row r="2036" spans="3:37" x14ac:dyDescent="0.2">
      <c r="C2036" s="43">
        <v>6.1714272571822271E-4</v>
      </c>
      <c r="D2036" s="43">
        <v>5.6902359104573863E-2</v>
      </c>
      <c r="E2036" s="43">
        <v>4.0024419500094996</v>
      </c>
      <c r="F2036" s="43">
        <v>2.6538343542690734</v>
      </c>
      <c r="H2036" s="43">
        <v>9.2938051234003893E-5</v>
      </c>
      <c r="I2036" s="43">
        <v>0.13990752465167178</v>
      </c>
      <c r="J2036" s="43">
        <v>0</v>
      </c>
      <c r="K2036" s="43">
        <v>1</v>
      </c>
      <c r="M2036" s="43">
        <v>7.854334029786636E-3</v>
      </c>
      <c r="N2036" s="43">
        <v>4.714364369813806E-2</v>
      </c>
      <c r="O2036" s="43">
        <v>0</v>
      </c>
      <c r="P2036" s="43">
        <v>1</v>
      </c>
      <c r="R2036" s="43">
        <v>664.90294907244186</v>
      </c>
      <c r="S2036" s="43">
        <v>246.19374083008438</v>
      </c>
      <c r="T2036" s="43">
        <v>7010.9179676929152</v>
      </c>
      <c r="U2036" s="43">
        <v>7922.0146575954413</v>
      </c>
      <c r="W2036" s="43">
        <v>2661.2354560525714</v>
      </c>
      <c r="X2036" s="43">
        <v>0</v>
      </c>
      <c r="Y2036" s="43">
        <v>0</v>
      </c>
      <c r="Z2036" s="43">
        <v>2661.2354560525714</v>
      </c>
      <c r="AB2036" s="43">
        <v>117.66140931909823</v>
      </c>
      <c r="AC2036" s="43">
        <v>0</v>
      </c>
      <c r="AD2036" s="43">
        <v>0</v>
      </c>
      <c r="AE2036" s="43">
        <v>117.66140931909823</v>
      </c>
      <c r="AG2036" s="43">
        <v>4894012.003680679</v>
      </c>
      <c r="AH2036" s="43">
        <v>574826.85850735544</v>
      </c>
      <c r="AI2036" s="43">
        <v>0</v>
      </c>
      <c r="AJ2036" s="43">
        <v>494177919.14021254</v>
      </c>
      <c r="AK2036" s="43">
        <v>499071931.14389324</v>
      </c>
    </row>
    <row r="2037" spans="3:37" x14ac:dyDescent="0.2">
      <c r="C2037" s="43">
        <v>5.8827693778705547E-4</v>
      </c>
      <c r="D2037" s="43">
        <v>5.4531862681999277E-2</v>
      </c>
      <c r="E2037" s="43">
        <v>6.8589708193034493</v>
      </c>
      <c r="F2037" s="43">
        <v>3.3434098382648649</v>
      </c>
      <c r="H2037" s="43">
        <v>8.9414361961609565E-5</v>
      </c>
      <c r="I2037" s="43">
        <v>0.12167260554056925</v>
      </c>
      <c r="J2037" s="43">
        <v>0</v>
      </c>
      <c r="K2037" s="43">
        <v>1</v>
      </c>
      <c r="M2037" s="43">
        <v>7.861360655972871E-3</v>
      </c>
      <c r="N2037" s="43">
        <v>4.5039143438145322E-2</v>
      </c>
      <c r="O2037" s="43">
        <v>0</v>
      </c>
      <c r="P2037" s="43">
        <v>1</v>
      </c>
      <c r="R2037" s="43">
        <v>607.39963736285824</v>
      </c>
      <c r="S2037" s="43">
        <v>205.98825708580273</v>
      </c>
      <c r="T2037" s="43">
        <v>6703.9415031503113</v>
      </c>
      <c r="U2037" s="43">
        <v>7517.3293975989727</v>
      </c>
      <c r="W2037" s="43">
        <v>4166.1363883273416</v>
      </c>
      <c r="X2037" s="43">
        <v>0</v>
      </c>
      <c r="Y2037" s="43">
        <v>0</v>
      </c>
      <c r="Z2037" s="43">
        <v>4166.1363883273416</v>
      </c>
      <c r="AB2037" s="43">
        <v>152.30233259714575</v>
      </c>
      <c r="AC2037" s="43">
        <v>0</v>
      </c>
      <c r="AD2037" s="43">
        <v>0</v>
      </c>
      <c r="AE2037" s="43">
        <v>152.30233259714575</v>
      </c>
      <c r="AG2037" s="43">
        <v>7661524.818133981</v>
      </c>
      <c r="AH2037" s="43">
        <v>899885.45987870579</v>
      </c>
      <c r="AI2037" s="43">
        <v>0</v>
      </c>
      <c r="AJ2037" s="43">
        <v>639669796.90801215</v>
      </c>
      <c r="AK2037" s="43">
        <v>647331321.7261461</v>
      </c>
    </row>
    <row r="2038" spans="3:37" x14ac:dyDescent="0.2">
      <c r="C2038" s="43">
        <v>5.9866189781008095E-4</v>
      </c>
      <c r="D2038" s="43">
        <v>5.6007598716914408E-2</v>
      </c>
      <c r="E2038" s="43">
        <v>6.0556455467782841</v>
      </c>
      <c r="F2038" s="43">
        <v>3.9674636408220687</v>
      </c>
      <c r="H2038" s="43">
        <v>8.9016280280660215E-5</v>
      </c>
      <c r="I2038" s="43">
        <v>9.250464825672236E-2</v>
      </c>
      <c r="J2038" s="43">
        <v>0</v>
      </c>
      <c r="K2038" s="43">
        <v>1</v>
      </c>
      <c r="M2038" s="43">
        <v>7.9054351807973378E-3</v>
      </c>
      <c r="N2038" s="43">
        <v>4.8746928205701923E-2</v>
      </c>
      <c r="O2038" s="43">
        <v>0</v>
      </c>
      <c r="P2038" s="43">
        <v>1</v>
      </c>
      <c r="R2038" s="43">
        <v>634.84973684099816</v>
      </c>
      <c r="S2038" s="43">
        <v>155.91050253323343</v>
      </c>
      <c r="T2038" s="43">
        <v>7296.5138077112542</v>
      </c>
      <c r="U2038" s="43">
        <v>8087.274047085486</v>
      </c>
      <c r="W2038" s="43">
        <v>3844.4249817745563</v>
      </c>
      <c r="X2038" s="43">
        <v>0</v>
      </c>
      <c r="Y2038" s="43">
        <v>0</v>
      </c>
      <c r="Z2038" s="43">
        <v>3844.4249817745563</v>
      </c>
      <c r="AB2038" s="43">
        <v>201.57660572633989</v>
      </c>
      <c r="AC2038" s="43">
        <v>0</v>
      </c>
      <c r="AD2038" s="43">
        <v>0</v>
      </c>
      <c r="AE2038" s="43">
        <v>201.57660572633989</v>
      </c>
      <c r="AG2038" s="43">
        <v>7069897.5414834088</v>
      </c>
      <c r="AH2038" s="43">
        <v>830395.79606330418</v>
      </c>
      <c r="AI2038" s="43">
        <v>0</v>
      </c>
      <c r="AJ2038" s="43">
        <v>846621744.05062759</v>
      </c>
      <c r="AK2038" s="43">
        <v>853691641.59211099</v>
      </c>
    </row>
    <row r="2039" spans="3:37" x14ac:dyDescent="0.2">
      <c r="C2039" s="43">
        <v>6.2623437196118736E-4</v>
      </c>
      <c r="D2039" s="43">
        <v>6.1014185191732295E-2</v>
      </c>
      <c r="E2039" s="43">
        <v>3.1817621459831353</v>
      </c>
      <c r="F2039" s="43">
        <v>2.0172706195121424</v>
      </c>
      <c r="H2039" s="43">
        <v>9.1841284529103895E-5</v>
      </c>
      <c r="I2039" s="43">
        <v>0.11386186426242983</v>
      </c>
      <c r="J2039" s="43">
        <v>0</v>
      </c>
      <c r="K2039" s="43">
        <v>1</v>
      </c>
      <c r="M2039" s="43">
        <v>7.9245402825195432E-3</v>
      </c>
      <c r="N2039" s="43">
        <v>4.439743336649829E-2</v>
      </c>
      <c r="O2039" s="43">
        <v>0</v>
      </c>
      <c r="P2039" s="43">
        <v>1</v>
      </c>
      <c r="R2039" s="43">
        <v>723.4526130647713</v>
      </c>
      <c r="S2039" s="43">
        <v>197.99700107045965</v>
      </c>
      <c r="T2039" s="43">
        <v>6661.5350034684488</v>
      </c>
      <c r="U2039" s="43">
        <v>7582.9846176036799</v>
      </c>
      <c r="W2039" s="43">
        <v>2301.8541386620736</v>
      </c>
      <c r="X2039" s="43">
        <v>0</v>
      </c>
      <c r="Y2039" s="43">
        <v>0</v>
      </c>
      <c r="Z2039" s="43">
        <v>2301.8541386620736</v>
      </c>
      <c r="AB2039" s="43">
        <v>78.746338403168366</v>
      </c>
      <c r="AC2039" s="43">
        <v>0</v>
      </c>
      <c r="AD2039" s="43">
        <v>0</v>
      </c>
      <c r="AE2039" s="43">
        <v>78.746338403168366</v>
      </c>
      <c r="AG2039" s="43">
        <v>4233109.7609995538</v>
      </c>
      <c r="AH2039" s="43">
        <v>497200.4939510079</v>
      </c>
      <c r="AI2039" s="43">
        <v>0</v>
      </c>
      <c r="AJ2039" s="43">
        <v>330734621.29330713</v>
      </c>
      <c r="AK2039" s="43">
        <v>334967731.05430669</v>
      </c>
    </row>
    <row r="2040" spans="3:37" x14ac:dyDescent="0.2">
      <c r="C2040" s="43">
        <v>6.3667789454291412E-4</v>
      </c>
      <c r="D2040" s="43">
        <v>5.1991679465113592E-2</v>
      </c>
      <c r="E2040" s="43">
        <v>1.4700944125154831</v>
      </c>
      <c r="F2040" s="43">
        <v>2.8519144081575827</v>
      </c>
      <c r="H2040" s="43">
        <v>8.9114200851269685E-5</v>
      </c>
      <c r="I2040" s="43">
        <v>0.111680983034538</v>
      </c>
      <c r="J2040" s="43">
        <v>0</v>
      </c>
      <c r="K2040" s="43">
        <v>1</v>
      </c>
      <c r="M2040" s="43">
        <v>7.8522042136222048E-3</v>
      </c>
      <c r="N2040" s="43">
        <v>4.5081359254370013E-2</v>
      </c>
      <c r="O2040" s="43">
        <v>0</v>
      </c>
      <c r="P2040" s="43">
        <v>1</v>
      </c>
      <c r="R2040" s="43">
        <v>626.75237839734359</v>
      </c>
      <c r="S2040" s="43">
        <v>188.43801365220929</v>
      </c>
      <c r="T2040" s="43">
        <v>6702.4095321864943</v>
      </c>
      <c r="U2040" s="43">
        <v>7517.5999242360467</v>
      </c>
      <c r="W2040" s="43">
        <v>921.38516951272459</v>
      </c>
      <c r="X2040" s="43">
        <v>0</v>
      </c>
      <c r="Y2040" s="43">
        <v>0</v>
      </c>
      <c r="Z2040" s="43">
        <v>921.38516951272459</v>
      </c>
      <c r="AB2040" s="43">
        <v>124.1940183094149</v>
      </c>
      <c r="AC2040" s="43">
        <v>0</v>
      </c>
      <c r="AD2040" s="43">
        <v>0</v>
      </c>
      <c r="AE2040" s="43">
        <v>124.1940183094149</v>
      </c>
      <c r="AG2040" s="43">
        <v>1694427.3267339005</v>
      </c>
      <c r="AH2040" s="43">
        <v>199019.19661474851</v>
      </c>
      <c r="AI2040" s="43">
        <v>0</v>
      </c>
      <c r="AJ2040" s="43">
        <v>521614876.89954257</v>
      </c>
      <c r="AK2040" s="43">
        <v>523309304.22627646</v>
      </c>
    </row>
    <row r="2041" spans="3:37" x14ac:dyDescent="0.2">
      <c r="C2041" s="43">
        <v>5.9563403958477832E-4</v>
      </c>
      <c r="D2041" s="43">
        <v>5.8649000751417546E-2</v>
      </c>
      <c r="E2041" s="43">
        <v>2.9982245458966719</v>
      </c>
      <c r="F2041" s="43">
        <v>2.4255261117687215</v>
      </c>
      <c r="H2041" s="43">
        <v>8.4516639221493745E-5</v>
      </c>
      <c r="I2041" s="43">
        <v>0.11181417306991071</v>
      </c>
      <c r="J2041" s="43">
        <v>0</v>
      </c>
      <c r="K2041" s="43">
        <v>1</v>
      </c>
      <c r="M2041" s="43">
        <v>7.9091441987367839E-3</v>
      </c>
      <c r="N2041" s="43">
        <v>4.500712056975651E-2</v>
      </c>
      <c r="O2041" s="43">
        <v>0</v>
      </c>
      <c r="P2041" s="43">
        <v>1</v>
      </c>
      <c r="R2041" s="43">
        <v>661.42788294685135</v>
      </c>
      <c r="S2041" s="43">
        <v>178.92929394252363</v>
      </c>
      <c r="T2041" s="43">
        <v>6739.8944493338913</v>
      </c>
      <c r="U2041" s="43">
        <v>7580.2516262232666</v>
      </c>
      <c r="W2041" s="43">
        <v>1983.1093139917205</v>
      </c>
      <c r="X2041" s="43">
        <v>0</v>
      </c>
      <c r="Y2041" s="43">
        <v>0</v>
      </c>
      <c r="Z2041" s="43">
        <v>1983.1093139917205</v>
      </c>
      <c r="AB2041" s="43">
        <v>100.8884508466127</v>
      </c>
      <c r="AC2041" s="43">
        <v>0</v>
      </c>
      <c r="AD2041" s="43">
        <v>0</v>
      </c>
      <c r="AE2041" s="43">
        <v>100.8884508466127</v>
      </c>
      <c r="AG2041" s="43">
        <v>3646938.0284307739</v>
      </c>
      <c r="AH2041" s="43">
        <v>428351.61182221159</v>
      </c>
      <c r="AI2041" s="43">
        <v>0</v>
      </c>
      <c r="AJ2041" s="43">
        <v>423731493.55577332</v>
      </c>
      <c r="AK2041" s="43">
        <v>427378431.58420408</v>
      </c>
    </row>
    <row r="2042" spans="3:37" x14ac:dyDescent="0.2">
      <c r="C2042" s="43">
        <v>6.0568324594800272E-4</v>
      </c>
      <c r="D2042" s="43">
        <v>5.814393576829735E-2</v>
      </c>
      <c r="E2042" s="43">
        <v>3.8907810722880627</v>
      </c>
      <c r="F2042" s="43">
        <v>5.1883392556545713</v>
      </c>
      <c r="H2042" s="43">
        <v>8.5259984330622983E-5</v>
      </c>
      <c r="I2042" s="43">
        <v>8.7814848871946447E-2</v>
      </c>
      <c r="J2042" s="43">
        <v>0</v>
      </c>
      <c r="K2042" s="43">
        <v>1</v>
      </c>
      <c r="M2042" s="43">
        <v>7.9576976707571578E-3</v>
      </c>
      <c r="N2042" s="43">
        <v>4.3808098479934193E-2</v>
      </c>
      <c r="O2042" s="43">
        <v>0</v>
      </c>
      <c r="P2042" s="43">
        <v>1</v>
      </c>
      <c r="R2042" s="43">
        <v>666.79503790696572</v>
      </c>
      <c r="S2042" s="43">
        <v>141.7606120233834</v>
      </c>
      <c r="T2042" s="43">
        <v>6600.6120956339291</v>
      </c>
      <c r="U2042" s="43">
        <v>7409.1677455642784</v>
      </c>
      <c r="W2042" s="43">
        <v>2594.3535125840235</v>
      </c>
      <c r="X2042" s="43">
        <v>0</v>
      </c>
      <c r="Y2042" s="43">
        <v>0</v>
      </c>
      <c r="Z2042" s="43">
        <v>2594.3535125840235</v>
      </c>
      <c r="AB2042" s="43">
        <v>298.82573010333221</v>
      </c>
      <c r="AC2042" s="43">
        <v>0</v>
      </c>
      <c r="AD2042" s="43">
        <v>0</v>
      </c>
      <c r="AE2042" s="43">
        <v>298.82573010333221</v>
      </c>
      <c r="AG2042" s="43">
        <v>4771016.1096420195</v>
      </c>
      <c r="AH2042" s="43">
        <v>560380.35871814913</v>
      </c>
      <c r="AI2042" s="43">
        <v>0</v>
      </c>
      <c r="AJ2042" s="43">
        <v>1255068066.4339952</v>
      </c>
      <c r="AK2042" s="43">
        <v>1259839082.5436373</v>
      </c>
    </row>
    <row r="2043" spans="3:37" x14ac:dyDescent="0.2">
      <c r="C2043" s="43">
        <v>6.1342009216747151E-4</v>
      </c>
      <c r="D2043" s="43">
        <v>5.1509765148257995E-2</v>
      </c>
      <c r="E2043" s="43">
        <v>6.30832412608701</v>
      </c>
      <c r="F2043" s="43">
        <v>2.2929155852832714</v>
      </c>
      <c r="H2043" s="43">
        <v>8.6691990594065774E-5</v>
      </c>
      <c r="I2043" s="43">
        <v>8.6886453626637453E-2</v>
      </c>
      <c r="J2043" s="43">
        <v>0</v>
      </c>
      <c r="K2043" s="43">
        <v>1</v>
      </c>
      <c r="M2043" s="43">
        <v>7.8684648902340726E-3</v>
      </c>
      <c r="N2043" s="43">
        <v>4.5869660372114929E-2</v>
      </c>
      <c r="O2043" s="43">
        <v>0</v>
      </c>
      <c r="P2043" s="43">
        <v>1</v>
      </c>
      <c r="R2043" s="43">
        <v>598.25996256822054</v>
      </c>
      <c r="S2043" s="43">
        <v>142.6176970555351</v>
      </c>
      <c r="T2043" s="43">
        <v>6833.7314595311154</v>
      </c>
      <c r="U2043" s="43">
        <v>7574.6091191548712</v>
      </c>
      <c r="W2043" s="43">
        <v>3774.0177555410173</v>
      </c>
      <c r="X2043" s="43">
        <v>0</v>
      </c>
      <c r="Y2043" s="43">
        <v>0</v>
      </c>
      <c r="Z2043" s="43">
        <v>3774.0177555410173</v>
      </c>
      <c r="AB2043" s="43">
        <v>82.764460373131953</v>
      </c>
      <c r="AC2043" s="43">
        <v>0</v>
      </c>
      <c r="AD2043" s="43">
        <v>0</v>
      </c>
      <c r="AE2043" s="43">
        <v>82.764460373131953</v>
      </c>
      <c r="AG2043" s="43">
        <v>6940418.6524399305</v>
      </c>
      <c r="AH2043" s="43">
        <v>815187.83519685979</v>
      </c>
      <c r="AI2043" s="43">
        <v>0</v>
      </c>
      <c r="AJ2043" s="43">
        <v>347610733.56715423</v>
      </c>
      <c r="AK2043" s="43">
        <v>354551152.21959418</v>
      </c>
    </row>
    <row r="2044" spans="3:37" x14ac:dyDescent="0.2">
      <c r="C2044" s="43">
        <v>5.9670254274280681E-4</v>
      </c>
      <c r="D2044" s="43">
        <v>6.1688697931680969E-2</v>
      </c>
      <c r="E2044" s="43">
        <v>7.5803643376976133</v>
      </c>
      <c r="F2044" s="43">
        <v>2.2515091775425016</v>
      </c>
      <c r="H2044" s="43">
        <v>9.1907594327977904E-5</v>
      </c>
      <c r="I2044" s="43">
        <v>0.13840292990302183</v>
      </c>
      <c r="J2044" s="43">
        <v>0</v>
      </c>
      <c r="K2044" s="43">
        <v>1</v>
      </c>
      <c r="M2044" s="43">
        <v>7.833770451195831E-3</v>
      </c>
      <c r="N2044" s="43">
        <v>4.6257147532579368E-2</v>
      </c>
      <c r="O2044" s="43">
        <v>0</v>
      </c>
      <c r="P2044" s="43">
        <v>1</v>
      </c>
      <c r="R2044" s="43">
        <v>696.95680837986674</v>
      </c>
      <c r="S2044" s="43">
        <v>240.84578786914753</v>
      </c>
      <c r="T2044" s="43">
        <v>6861.0733546663778</v>
      </c>
      <c r="U2044" s="43">
        <v>7798.8759509153924</v>
      </c>
      <c r="W2044" s="43">
        <v>5283.186535158291</v>
      </c>
      <c r="X2044" s="43">
        <v>0</v>
      </c>
      <c r="Y2044" s="43">
        <v>0</v>
      </c>
      <c r="Z2044" s="43">
        <v>5283.186535158291</v>
      </c>
      <c r="AB2044" s="43">
        <v>93.33051909808033</v>
      </c>
      <c r="AC2044" s="43">
        <v>0</v>
      </c>
      <c r="AD2044" s="43">
        <v>0</v>
      </c>
      <c r="AE2044" s="43">
        <v>93.33051909808033</v>
      </c>
      <c r="AG2044" s="43">
        <v>9715780.0381560978</v>
      </c>
      <c r="AH2044" s="43">
        <v>1141168.2915941908</v>
      </c>
      <c r="AI2044" s="43">
        <v>0</v>
      </c>
      <c r="AJ2044" s="43">
        <v>391988180.21193737</v>
      </c>
      <c r="AK2044" s="43">
        <v>401703960.25009346</v>
      </c>
    </row>
    <row r="2045" spans="3:37" x14ac:dyDescent="0.2">
      <c r="C2045" s="43">
        <v>5.9318192306174967E-4</v>
      </c>
      <c r="D2045" s="43">
        <v>4.1984863035335364E-2</v>
      </c>
      <c r="E2045" s="43">
        <v>2.6762410715622473</v>
      </c>
      <c r="F2045" s="43">
        <v>3.3537274605953566</v>
      </c>
      <c r="H2045" s="43">
        <v>9.915721402697919E-5</v>
      </c>
      <c r="I2045" s="43">
        <v>9.7439214540946728E-2</v>
      </c>
      <c r="J2045" s="43">
        <v>0</v>
      </c>
      <c r="K2045" s="43">
        <v>1</v>
      </c>
      <c r="M2045" s="43">
        <v>7.8454814717884448E-3</v>
      </c>
      <c r="N2045" s="43">
        <v>4.5905607390654968E-2</v>
      </c>
      <c r="O2045" s="43">
        <v>0</v>
      </c>
      <c r="P2045" s="43">
        <v>1</v>
      </c>
      <c r="R2045" s="43">
        <v>471.54486642244785</v>
      </c>
      <c r="S2045" s="43">
        <v>182.93654109693395</v>
      </c>
      <c r="T2045" s="43">
        <v>6819.1102473695046</v>
      </c>
      <c r="U2045" s="43">
        <v>7473.5916548888863</v>
      </c>
      <c r="W2045" s="43">
        <v>1261.9677386040887</v>
      </c>
      <c r="X2045" s="43">
        <v>0</v>
      </c>
      <c r="Y2045" s="43">
        <v>0</v>
      </c>
      <c r="Z2045" s="43">
        <v>1261.9677386040887</v>
      </c>
      <c r="AB2045" s="43">
        <v>118.7580268071375</v>
      </c>
      <c r="AC2045" s="43">
        <v>0</v>
      </c>
      <c r="AD2045" s="43">
        <v>0</v>
      </c>
      <c r="AE2045" s="43">
        <v>118.7580268071375</v>
      </c>
      <c r="AG2045" s="43">
        <v>2320758.6712929192</v>
      </c>
      <c r="AH2045" s="43">
        <v>272585.03153848316</v>
      </c>
      <c r="AI2045" s="43">
        <v>0</v>
      </c>
      <c r="AJ2045" s="43">
        <v>498783712.5899775</v>
      </c>
      <c r="AK2045" s="43">
        <v>501104471.2612704</v>
      </c>
    </row>
    <row r="2046" spans="3:37" x14ac:dyDescent="0.2">
      <c r="C2046" s="43">
        <v>5.9836579911513074E-4</v>
      </c>
      <c r="D2046" s="43">
        <v>5.0852417271532134E-2</v>
      </c>
      <c r="E2046" s="43">
        <v>4.4436025884453363</v>
      </c>
      <c r="F2046" s="43">
        <v>3.7364852044229782</v>
      </c>
      <c r="H2046" s="43">
        <v>9.6618652867919153E-5</v>
      </c>
      <c r="I2046" s="43">
        <v>8.9721968605792971E-2</v>
      </c>
      <c r="J2046" s="43">
        <v>0</v>
      </c>
      <c r="K2046" s="43">
        <v>1</v>
      </c>
      <c r="M2046" s="43">
        <v>7.7988561846629809E-3</v>
      </c>
      <c r="N2046" s="43">
        <v>4.5938360873756245E-2</v>
      </c>
      <c r="O2046" s="43">
        <v>0</v>
      </c>
      <c r="P2046" s="43">
        <v>1</v>
      </c>
      <c r="R2046" s="43">
        <v>576.13032773306895</v>
      </c>
      <c r="S2046" s="43">
        <v>164.13535720884249</v>
      </c>
      <c r="T2046" s="43">
        <v>6783.4211262502058</v>
      </c>
      <c r="U2046" s="43">
        <v>7523.6868111921176</v>
      </c>
      <c r="W2046" s="43">
        <v>2560.0942155965249</v>
      </c>
      <c r="X2046" s="43">
        <v>0</v>
      </c>
      <c r="Y2046" s="43">
        <v>0</v>
      </c>
      <c r="Z2046" s="43">
        <v>2560.0942155965249</v>
      </c>
      <c r="AB2046" s="43">
        <v>168.6932165897168</v>
      </c>
      <c r="AC2046" s="43">
        <v>0</v>
      </c>
      <c r="AD2046" s="43">
        <v>0</v>
      </c>
      <c r="AE2046" s="43">
        <v>168.6932165897168</v>
      </c>
      <c r="AG2046" s="43">
        <v>4708013.2624820089</v>
      </c>
      <c r="AH2046" s="43">
        <v>552980.35056884936</v>
      </c>
      <c r="AI2046" s="43">
        <v>0</v>
      </c>
      <c r="AJ2046" s="43">
        <v>708511509.6768105</v>
      </c>
      <c r="AK2046" s="43">
        <v>713219522.93929255</v>
      </c>
    </row>
    <row r="2047" spans="3:37" x14ac:dyDescent="0.2">
      <c r="C2047" s="43">
        <v>6.1374290423699129E-4</v>
      </c>
      <c r="D2047" s="43">
        <v>4.4626286284148164E-2</v>
      </c>
      <c r="E2047" s="43">
        <v>4.1636476697348188</v>
      </c>
      <c r="F2047" s="43">
        <v>3.0549835805528356</v>
      </c>
      <c r="H2047" s="43">
        <v>8.2675671987609672E-5</v>
      </c>
      <c r="I2047" s="43">
        <v>0.12192822105463041</v>
      </c>
      <c r="J2047" s="43">
        <v>0</v>
      </c>
      <c r="K2047" s="43">
        <v>1</v>
      </c>
      <c r="M2047" s="43">
        <v>7.7722201694435987E-3</v>
      </c>
      <c r="N2047" s="43">
        <v>4.7950568943931127E-2</v>
      </c>
      <c r="O2047" s="43">
        <v>0</v>
      </c>
      <c r="P2047" s="43">
        <v>1</v>
      </c>
      <c r="R2047" s="43">
        <v>518.5845860452888</v>
      </c>
      <c r="S2047" s="43">
        <v>190.86414174670597</v>
      </c>
      <c r="T2047" s="43">
        <v>7056.3681655445962</v>
      </c>
      <c r="U2047" s="43">
        <v>7765.8168933365905</v>
      </c>
      <c r="W2047" s="43">
        <v>2159.2035032478625</v>
      </c>
      <c r="X2047" s="43">
        <v>0</v>
      </c>
      <c r="Y2047" s="43">
        <v>0</v>
      </c>
      <c r="Z2047" s="43">
        <v>2159.2035032478625</v>
      </c>
      <c r="AB2047" s="43">
        <v>114.02806061124177</v>
      </c>
      <c r="AC2047" s="43">
        <v>0</v>
      </c>
      <c r="AD2047" s="43">
        <v>0</v>
      </c>
      <c r="AE2047" s="43">
        <v>114.02806061124177</v>
      </c>
      <c r="AG2047" s="43">
        <v>3970775.2424728191</v>
      </c>
      <c r="AH2047" s="43">
        <v>466387.95670153829</v>
      </c>
      <c r="AI2047" s="43">
        <v>0</v>
      </c>
      <c r="AJ2047" s="43">
        <v>478917854.56721544</v>
      </c>
      <c r="AK2047" s="43">
        <v>482888629.80968827</v>
      </c>
    </row>
    <row r="2048" spans="3:37" x14ac:dyDescent="0.2">
      <c r="C2048" s="43">
        <v>5.9822190700880901E-4</v>
      </c>
      <c r="D2048" s="43">
        <v>5.2292299205254994E-2</v>
      </c>
      <c r="E2048" s="43">
        <v>5.5884559874971895</v>
      </c>
      <c r="F2048" s="43">
        <v>0.7644121359010233</v>
      </c>
      <c r="H2048" s="43">
        <v>8.890133736880876E-5</v>
      </c>
      <c r="I2048" s="43">
        <v>9.561489801406424E-2</v>
      </c>
      <c r="J2048" s="43">
        <v>0</v>
      </c>
      <c r="K2048" s="43">
        <v>1</v>
      </c>
      <c r="M2048" s="43">
        <v>7.8121358248574631E-3</v>
      </c>
      <c r="N2048" s="43">
        <v>4.6895415648641081E-2</v>
      </c>
      <c r="O2048" s="43">
        <v>0</v>
      </c>
      <c r="P2048" s="43">
        <v>1</v>
      </c>
      <c r="R2048" s="43">
        <v>592.30094176555326</v>
      </c>
      <c r="S2048" s="43">
        <v>160.94453451863384</v>
      </c>
      <c r="T2048" s="43">
        <v>6936.5344540599935</v>
      </c>
      <c r="U2048" s="43">
        <v>7689.7799303441807</v>
      </c>
      <c r="W2048" s="43">
        <v>3310.0477444099301</v>
      </c>
      <c r="X2048" s="43">
        <v>0</v>
      </c>
      <c r="Y2048" s="43">
        <v>0</v>
      </c>
      <c r="Z2048" s="43">
        <v>3310.0477444099301</v>
      </c>
      <c r="AB2048" s="43">
        <v>-14.93066377385642</v>
      </c>
      <c r="AC2048" s="43">
        <v>0</v>
      </c>
      <c r="AD2048" s="43">
        <v>0</v>
      </c>
      <c r="AE2048" s="43">
        <v>-14.93066377385642</v>
      </c>
      <c r="AG2048" s="43">
        <v>6087177.8019698616</v>
      </c>
      <c r="AH2048" s="43">
        <v>714970.31279254495</v>
      </c>
      <c r="AI2048" s="43">
        <v>0</v>
      </c>
      <c r="AJ2048" s="43">
        <v>0</v>
      </c>
      <c r="AK2048" s="43">
        <v>6087177.8019698616</v>
      </c>
    </row>
    <row r="2049" spans="3:37" x14ac:dyDescent="0.2">
      <c r="C2049" s="43">
        <v>6.1077937870646082E-4</v>
      </c>
      <c r="D2049" s="43">
        <v>4.7483131046813065E-2</v>
      </c>
      <c r="E2049" s="43">
        <v>15.316405341612118</v>
      </c>
      <c r="F2049" s="43">
        <v>4.4738557258434186</v>
      </c>
      <c r="H2049" s="43">
        <v>9.028929292342891E-5</v>
      </c>
      <c r="I2049" s="43">
        <v>0.13936297813924292</v>
      </c>
      <c r="J2049" s="43">
        <v>0</v>
      </c>
      <c r="K2049" s="43">
        <v>1</v>
      </c>
      <c r="M2049" s="43">
        <v>7.8839668471624158E-3</v>
      </c>
      <c r="N2049" s="43">
        <v>4.4536835839793634E-2</v>
      </c>
      <c r="O2049" s="43">
        <v>0</v>
      </c>
      <c r="P2049" s="43">
        <v>1</v>
      </c>
      <c r="R2049" s="43">
        <v>549.11851497592147</v>
      </c>
      <c r="S2049" s="43">
        <v>238.24623336812584</v>
      </c>
      <c r="T2049" s="43">
        <v>6648.237429672773</v>
      </c>
      <c r="U2049" s="43">
        <v>7435.6021780168203</v>
      </c>
      <c r="W2049" s="43">
        <v>8410.5217559553166</v>
      </c>
      <c r="X2049" s="43">
        <v>0</v>
      </c>
      <c r="Y2049" s="43">
        <v>0</v>
      </c>
      <c r="Z2049" s="43">
        <v>8410.5217559553166</v>
      </c>
      <c r="AB2049" s="43">
        <v>204.10875922348418</v>
      </c>
      <c r="AC2049" s="43">
        <v>0</v>
      </c>
      <c r="AD2049" s="43">
        <v>0</v>
      </c>
      <c r="AE2049" s="43">
        <v>204.10875922348418</v>
      </c>
      <c r="AG2049" s="43">
        <v>15466949.509201827</v>
      </c>
      <c r="AH2049" s="43">
        <v>1816672.6992863484</v>
      </c>
      <c r="AI2049" s="43">
        <v>0</v>
      </c>
      <c r="AJ2049" s="43">
        <v>857256788.73863363</v>
      </c>
      <c r="AK2049" s="43">
        <v>872723738.24783552</v>
      </c>
    </row>
    <row r="2050" spans="3:37" x14ac:dyDescent="0.2">
      <c r="C2050" s="43">
        <v>6.0676480746408071E-4</v>
      </c>
      <c r="D2050" s="43">
        <v>6.2735512869830257E-2</v>
      </c>
      <c r="E2050" s="43">
        <v>2.8063567585462246</v>
      </c>
      <c r="F2050" s="43">
        <v>4.7587111337822181</v>
      </c>
      <c r="H2050" s="43">
        <v>9.2155335663979265E-5</v>
      </c>
      <c r="I2050" s="43">
        <v>0.10585875095005193</v>
      </c>
      <c r="J2050" s="43">
        <v>0</v>
      </c>
      <c r="K2050" s="43">
        <v>1</v>
      </c>
      <c r="M2050" s="43">
        <v>7.8100631340002396E-3</v>
      </c>
      <c r="N2050" s="43">
        <v>4.4599851116864132E-2</v>
      </c>
      <c r="O2050" s="43">
        <v>0</v>
      </c>
      <c r="P2050" s="43">
        <v>1</v>
      </c>
      <c r="R2050" s="43">
        <v>720.7359900732522</v>
      </c>
      <c r="S2050" s="43">
        <v>184.70966619269382</v>
      </c>
      <c r="T2050" s="43">
        <v>6595.235781707358</v>
      </c>
      <c r="U2050" s="43">
        <v>7500.6814379733041</v>
      </c>
      <c r="W2050" s="43">
        <v>2022.642316869576</v>
      </c>
      <c r="X2050" s="43">
        <v>0</v>
      </c>
      <c r="Y2050" s="43">
        <v>0</v>
      </c>
      <c r="Z2050" s="43">
        <v>2022.642316869576</v>
      </c>
      <c r="AB2050" s="43">
        <v>289.86710777342955</v>
      </c>
      <c r="AC2050" s="43">
        <v>0</v>
      </c>
      <c r="AD2050" s="43">
        <v>0</v>
      </c>
      <c r="AE2050" s="43">
        <v>289.86710777342955</v>
      </c>
      <c r="AG2050" s="43">
        <v>3719639.2207231503</v>
      </c>
      <c r="AH2050" s="43">
        <v>436890.7404438284</v>
      </c>
      <c r="AI2050" s="43">
        <v>0</v>
      </c>
      <c r="AJ2050" s="43">
        <v>1217441852.6484041</v>
      </c>
      <c r="AK2050" s="43">
        <v>1221161491.8691273</v>
      </c>
    </row>
    <row r="2051" spans="3:37" x14ac:dyDescent="0.2">
      <c r="C2051" s="43">
        <v>6.2093357054648912E-4</v>
      </c>
      <c r="D2051" s="43">
        <v>6.5945896239320789E-2</v>
      </c>
      <c r="E2051" s="43">
        <v>4.6917028588208582</v>
      </c>
      <c r="F2051" s="43">
        <v>1.7766283786327339</v>
      </c>
      <c r="H2051" s="43">
        <v>9.52804241793892E-5</v>
      </c>
      <c r="I2051" s="43">
        <v>9.627783581206445E-2</v>
      </c>
      <c r="J2051" s="43">
        <v>0</v>
      </c>
      <c r="K2051" s="43">
        <v>1</v>
      </c>
      <c r="M2051" s="43">
        <v>7.7652746643305653E-3</v>
      </c>
      <c r="N2051" s="43">
        <v>4.3886721887123996E-2</v>
      </c>
      <c r="O2051" s="43">
        <v>0</v>
      </c>
      <c r="P2051" s="43">
        <v>1</v>
      </c>
      <c r="R2051" s="43">
        <v>775.30982610685044</v>
      </c>
      <c r="S2051" s="43">
        <v>173.68902372936839</v>
      </c>
      <c r="T2051" s="43">
        <v>6452.5642401698469</v>
      </c>
      <c r="U2051" s="43">
        <v>7401.563090006066</v>
      </c>
      <c r="W2051" s="43">
        <v>3637.5233276174126</v>
      </c>
      <c r="X2051" s="43">
        <v>0</v>
      </c>
      <c r="Y2051" s="43">
        <v>0</v>
      </c>
      <c r="Z2051" s="43">
        <v>3637.5233276174126</v>
      </c>
      <c r="AB2051" s="43">
        <v>64.427654611050741</v>
      </c>
      <c r="AC2051" s="43">
        <v>0</v>
      </c>
      <c r="AD2051" s="43">
        <v>0</v>
      </c>
      <c r="AE2051" s="43">
        <v>64.427654611050741</v>
      </c>
      <c r="AG2051" s="43">
        <v>6689405.3994884221</v>
      </c>
      <c r="AH2051" s="43">
        <v>785705.03876536118</v>
      </c>
      <c r="AI2051" s="43">
        <v>0</v>
      </c>
      <c r="AJ2051" s="43">
        <v>270596149.36641312</v>
      </c>
      <c r="AK2051" s="43">
        <v>277285554.76590157</v>
      </c>
    </row>
    <row r="2052" spans="3:37" x14ac:dyDescent="0.2">
      <c r="C2052" s="43">
        <v>6.004474166741219E-4</v>
      </c>
      <c r="D2052" s="43">
        <v>5.2990238632449858E-2</v>
      </c>
      <c r="E2052" s="43">
        <v>7.4423904036590249</v>
      </c>
      <c r="F2052" s="43">
        <v>2.1544875263150201</v>
      </c>
      <c r="H2052" s="43">
        <v>9.6836619855489303E-5</v>
      </c>
      <c r="I2052" s="43">
        <v>0.11619531474778777</v>
      </c>
      <c r="J2052" s="43">
        <v>0</v>
      </c>
      <c r="K2052" s="43">
        <v>1</v>
      </c>
      <c r="M2052" s="43">
        <v>7.8365962252721164E-3</v>
      </c>
      <c r="N2052" s="43">
        <v>4.5537971096713058E-2</v>
      </c>
      <c r="O2052" s="43">
        <v>0</v>
      </c>
      <c r="P2052" s="43">
        <v>1</v>
      </c>
      <c r="R2052" s="43">
        <v>602.43920779507289</v>
      </c>
      <c r="S2052" s="43">
        <v>213.04463948065609</v>
      </c>
      <c r="T2052" s="43">
        <v>6756.8382179593918</v>
      </c>
      <c r="U2052" s="43">
        <v>7572.322065235121</v>
      </c>
      <c r="W2052" s="43">
        <v>4483.5877788819953</v>
      </c>
      <c r="X2052" s="43">
        <v>0</v>
      </c>
      <c r="Y2052" s="43">
        <v>0</v>
      </c>
      <c r="Z2052" s="43">
        <v>4483.5877788819953</v>
      </c>
      <c r="AB2052" s="43">
        <v>74.419414931589003</v>
      </c>
      <c r="AC2052" s="43">
        <v>0</v>
      </c>
      <c r="AD2052" s="43">
        <v>0</v>
      </c>
      <c r="AE2052" s="43">
        <v>74.419414931589003</v>
      </c>
      <c r="AG2052" s="43">
        <v>8245317.9253639895</v>
      </c>
      <c r="AH2052" s="43">
        <v>968454.96023851098</v>
      </c>
      <c r="AI2052" s="43">
        <v>0</v>
      </c>
      <c r="AJ2052" s="43">
        <v>312561542.71267378</v>
      </c>
      <c r="AK2052" s="43">
        <v>320806860.6380378</v>
      </c>
    </row>
    <row r="2053" spans="3:37" x14ac:dyDescent="0.2">
      <c r="C2053" s="43">
        <v>6.0977187829463326E-4</v>
      </c>
      <c r="D2053" s="43">
        <v>4.7430150438924248E-2</v>
      </c>
      <c r="E2053" s="43">
        <v>5.4362924313337535</v>
      </c>
      <c r="F2053" s="43">
        <v>1.7249210289453267</v>
      </c>
      <c r="H2053" s="43">
        <v>8.927630938988138E-5</v>
      </c>
      <c r="I2053" s="43">
        <v>9.1676155392910713E-2</v>
      </c>
      <c r="J2053" s="43">
        <v>0</v>
      </c>
      <c r="K2053" s="43">
        <v>1</v>
      </c>
      <c r="M2053" s="43">
        <v>7.8619834461685079E-3</v>
      </c>
      <c r="N2053" s="43">
        <v>4.4630095054271068E-2</v>
      </c>
      <c r="O2053" s="43">
        <v>0</v>
      </c>
      <c r="P2053" s="43">
        <v>1</v>
      </c>
      <c r="R2053" s="43">
        <v>547.6010427510754</v>
      </c>
      <c r="S2053" s="43">
        <v>154.96548985648732</v>
      </c>
      <c r="T2053" s="43">
        <v>6643.5821513123547</v>
      </c>
      <c r="U2053" s="43">
        <v>7346.1486839199169</v>
      </c>
      <c r="W2053" s="43">
        <v>2976.9194040981424</v>
      </c>
      <c r="X2053" s="43">
        <v>0</v>
      </c>
      <c r="Y2053" s="43">
        <v>0</v>
      </c>
      <c r="Z2053" s="43">
        <v>2976.9194040981424</v>
      </c>
      <c r="AB2053" s="43">
        <v>42.475523715802844</v>
      </c>
      <c r="AC2053" s="43">
        <v>0</v>
      </c>
      <c r="AD2053" s="43">
        <v>0</v>
      </c>
      <c r="AE2053" s="43">
        <v>42.475523715802844</v>
      </c>
      <c r="AG2053" s="43">
        <v>5474554.7841364844</v>
      </c>
      <c r="AH2053" s="43">
        <v>643014.59128519881</v>
      </c>
      <c r="AI2053" s="43">
        <v>0</v>
      </c>
      <c r="AJ2053" s="43">
        <v>178397199.60637194</v>
      </c>
      <c r="AK2053" s="43">
        <v>183871754.39050841</v>
      </c>
    </row>
    <row r="2054" spans="3:37" x14ac:dyDescent="0.2">
      <c r="C2054" s="43">
        <v>6.0739653692100761E-4</v>
      </c>
      <c r="D2054" s="43">
        <v>5.9790126819200817E-2</v>
      </c>
      <c r="E2054" s="43">
        <v>3.1586483148094566</v>
      </c>
      <c r="F2054" s="43">
        <v>2.6536488463892738</v>
      </c>
      <c r="H2054" s="43">
        <v>9.49468539437337E-5</v>
      </c>
      <c r="I2054" s="43">
        <v>0.1021823170421795</v>
      </c>
      <c r="J2054" s="43">
        <v>0</v>
      </c>
      <c r="K2054" s="43">
        <v>1</v>
      </c>
      <c r="M2054" s="43">
        <v>7.8656570258098801E-3</v>
      </c>
      <c r="N2054" s="43">
        <v>4.7334736472765759E-2</v>
      </c>
      <c r="O2054" s="43">
        <v>0</v>
      </c>
      <c r="P2054" s="43">
        <v>1</v>
      </c>
      <c r="R2054" s="43">
        <v>687.61312661480292</v>
      </c>
      <c r="S2054" s="43">
        <v>183.69557639578488</v>
      </c>
      <c r="T2054" s="43">
        <v>7049.4842065703906</v>
      </c>
      <c r="U2054" s="43">
        <v>7920.7929095809786</v>
      </c>
      <c r="W2054" s="43">
        <v>2171.9280436227086</v>
      </c>
      <c r="X2054" s="43">
        <v>0</v>
      </c>
      <c r="Y2054" s="43">
        <v>0</v>
      </c>
      <c r="Z2054" s="43">
        <v>2171.9280436227086</v>
      </c>
      <c r="AB2054" s="43">
        <v>121.6665599339899</v>
      </c>
      <c r="AC2054" s="43">
        <v>0</v>
      </c>
      <c r="AD2054" s="43">
        <v>0</v>
      </c>
      <c r="AE2054" s="43">
        <v>121.6665599339899</v>
      </c>
      <c r="AG2054" s="43">
        <v>3994175.6722221612</v>
      </c>
      <c r="AH2054" s="43">
        <v>469136.45742250507</v>
      </c>
      <c r="AI2054" s="43">
        <v>0</v>
      </c>
      <c r="AJ2054" s="43">
        <v>510999551.72275758</v>
      </c>
      <c r="AK2054" s="43">
        <v>514993727.39497972</v>
      </c>
    </row>
    <row r="2055" spans="3:37" x14ac:dyDescent="0.2">
      <c r="C2055" s="43">
        <v>6.1836820415639426E-4</v>
      </c>
      <c r="D2055" s="43">
        <v>5.8065078736006304E-2</v>
      </c>
      <c r="E2055" s="43">
        <v>4.5522263978742652</v>
      </c>
      <c r="F2055" s="43">
        <v>6.8971701454969532</v>
      </c>
      <c r="H2055" s="43">
        <v>7.8291785201321294E-5</v>
      </c>
      <c r="I2055" s="43">
        <v>9.9301803901901964E-2</v>
      </c>
      <c r="J2055" s="43">
        <v>0</v>
      </c>
      <c r="K2055" s="43">
        <v>1</v>
      </c>
      <c r="M2055" s="43">
        <v>7.7924546505120165E-3</v>
      </c>
      <c r="N2055" s="43">
        <v>4.7790777672120921E-2</v>
      </c>
      <c r="O2055" s="43">
        <v>0</v>
      </c>
      <c r="P2055" s="43">
        <v>1</v>
      </c>
      <c r="R2055" s="43">
        <v>679.83660128298902</v>
      </c>
      <c r="S2055" s="43">
        <v>147.20267649955866</v>
      </c>
      <c r="T2055" s="43">
        <v>7051.1629938616879</v>
      </c>
      <c r="U2055" s="43">
        <v>7878.2022716442352</v>
      </c>
      <c r="W2055" s="43">
        <v>3094.7701226015442</v>
      </c>
      <c r="X2055" s="43">
        <v>0</v>
      </c>
      <c r="Y2055" s="43">
        <v>0</v>
      </c>
      <c r="Z2055" s="43">
        <v>3094.7701226015442</v>
      </c>
      <c r="AB2055" s="43">
        <v>428.97499565253094</v>
      </c>
      <c r="AC2055" s="43">
        <v>0</v>
      </c>
      <c r="AD2055" s="43">
        <v>0</v>
      </c>
      <c r="AE2055" s="43">
        <v>428.97499565253094</v>
      </c>
      <c r="AG2055" s="43">
        <v>5691282.25546424</v>
      </c>
      <c r="AH2055" s="43">
        <v>668470.34648193361</v>
      </c>
      <c r="AI2055" s="43">
        <v>0</v>
      </c>
      <c r="AJ2055" s="43">
        <v>1801694981.7406299</v>
      </c>
      <c r="AK2055" s="43">
        <v>1807386263.9960942</v>
      </c>
    </row>
    <row r="2056" spans="3:37" x14ac:dyDescent="0.2">
      <c r="C2056" s="43">
        <v>6.0356450802795825E-4</v>
      </c>
      <c r="D2056" s="43">
        <v>5.4384454858534118E-2</v>
      </c>
      <c r="E2056" s="43">
        <v>2.7525588755990511</v>
      </c>
      <c r="F2056" s="43">
        <v>1.4941581655132397</v>
      </c>
      <c r="H2056" s="43">
        <v>9.0511671418713746E-5</v>
      </c>
      <c r="I2056" s="43">
        <v>8.0693958134163205E-2</v>
      </c>
      <c r="J2056" s="43">
        <v>0</v>
      </c>
      <c r="K2056" s="43">
        <v>1</v>
      </c>
      <c r="M2056" s="43">
        <v>7.7972393715863269E-3</v>
      </c>
      <c r="N2056" s="43">
        <v>4.5788406726101849E-2</v>
      </c>
      <c r="O2056" s="43">
        <v>0</v>
      </c>
      <c r="P2056" s="43">
        <v>1</v>
      </c>
      <c r="R2056" s="43">
        <v>621.49958931522724</v>
      </c>
      <c r="S2056" s="43">
        <v>138.28910828659008</v>
      </c>
      <c r="T2056" s="43">
        <v>6759.8766569850814</v>
      </c>
      <c r="U2056" s="43">
        <v>7519.6653545868985</v>
      </c>
      <c r="W2056" s="43">
        <v>1710.7142107507939</v>
      </c>
      <c r="X2056" s="43">
        <v>0</v>
      </c>
      <c r="Y2056" s="43">
        <v>0</v>
      </c>
      <c r="Z2056" s="43">
        <v>1710.7142107507939</v>
      </c>
      <c r="AB2056" s="43">
        <v>32.86174337078716</v>
      </c>
      <c r="AC2056" s="43">
        <v>0</v>
      </c>
      <c r="AD2056" s="43">
        <v>0</v>
      </c>
      <c r="AE2056" s="43">
        <v>32.86174337078716</v>
      </c>
      <c r="AG2056" s="43">
        <v>3146003.43357071</v>
      </c>
      <c r="AH2056" s="43">
        <v>369514.26952217147</v>
      </c>
      <c r="AI2056" s="43">
        <v>0</v>
      </c>
      <c r="AJ2056" s="43">
        <v>138019322.15730608</v>
      </c>
      <c r="AK2056" s="43">
        <v>141165325.59087679</v>
      </c>
    </row>
    <row r="2057" spans="3:37" x14ac:dyDescent="0.2">
      <c r="C2057" s="43">
        <v>6.1996339380498977E-4</v>
      </c>
      <c r="D2057" s="43">
        <v>5.0970418061064893E-2</v>
      </c>
      <c r="E2057" s="43">
        <v>4.1931670859716057</v>
      </c>
      <c r="F2057" s="43">
        <v>1.6294485042840119</v>
      </c>
      <c r="H2057" s="43">
        <v>8.3316054499860205E-5</v>
      </c>
      <c r="I2057" s="43">
        <v>0.10994040364327262</v>
      </c>
      <c r="J2057" s="43">
        <v>0</v>
      </c>
      <c r="K2057" s="43">
        <v>1</v>
      </c>
      <c r="M2057" s="43">
        <v>7.8974842483456875E-3</v>
      </c>
      <c r="N2057" s="43">
        <v>4.4782110017823167E-2</v>
      </c>
      <c r="O2057" s="43">
        <v>0</v>
      </c>
      <c r="P2057" s="43">
        <v>1</v>
      </c>
      <c r="R2057" s="43">
        <v>598.31048756906523</v>
      </c>
      <c r="S2057" s="43">
        <v>173.43166572824023</v>
      </c>
      <c r="T2057" s="43">
        <v>6696.3122044361526</v>
      </c>
      <c r="U2057" s="43">
        <v>7468.0543577334583</v>
      </c>
      <c r="W2057" s="43">
        <v>2508.8158436662279</v>
      </c>
      <c r="X2057" s="43">
        <v>0</v>
      </c>
      <c r="Y2057" s="43">
        <v>0</v>
      </c>
      <c r="Z2057" s="43">
        <v>2508.8158436662279</v>
      </c>
      <c r="AB2057" s="43">
        <v>40.2968036402631</v>
      </c>
      <c r="AC2057" s="43">
        <v>0</v>
      </c>
      <c r="AD2057" s="43">
        <v>0</v>
      </c>
      <c r="AE2057" s="43">
        <v>40.2968036402631</v>
      </c>
      <c r="AG2057" s="43">
        <v>4613712.3365021935</v>
      </c>
      <c r="AH2057" s="43">
        <v>541904.22223190521</v>
      </c>
      <c r="AI2057" s="43">
        <v>0</v>
      </c>
      <c r="AJ2057" s="43">
        <v>169246575.28910503</v>
      </c>
      <c r="AK2057" s="43">
        <v>173860287.62560722</v>
      </c>
    </row>
    <row r="2058" spans="3:37" x14ac:dyDescent="0.2">
      <c r="C2058" s="43">
        <v>6.1718771043262066E-4</v>
      </c>
      <c r="D2058" s="43">
        <v>5.294504688087473E-2</v>
      </c>
      <c r="E2058" s="43">
        <v>4.6801450381095142</v>
      </c>
      <c r="F2058" s="43">
        <v>2.2300760862164632</v>
      </c>
      <c r="H2058" s="43">
        <v>9.4532495061527833E-5</v>
      </c>
      <c r="I2058" s="43">
        <v>9.8703912287003426E-2</v>
      </c>
      <c r="J2058" s="43">
        <v>0</v>
      </c>
      <c r="K2058" s="43">
        <v>1</v>
      </c>
      <c r="M2058" s="43">
        <v>7.9454662950905197E-3</v>
      </c>
      <c r="N2058" s="43">
        <v>4.3839148713426521E-2</v>
      </c>
      <c r="O2058" s="43">
        <v>0</v>
      </c>
      <c r="P2058" s="43">
        <v>1</v>
      </c>
      <c r="R2058" s="43">
        <v>618.70692887057373</v>
      </c>
      <c r="S2058" s="43">
        <v>176.66798692701352</v>
      </c>
      <c r="T2058" s="43">
        <v>6595.137808070308</v>
      </c>
      <c r="U2058" s="43">
        <v>7390.5127238678951</v>
      </c>
      <c r="W2058" s="43">
        <v>2895.6381631975919</v>
      </c>
      <c r="X2058" s="43">
        <v>0</v>
      </c>
      <c r="Y2058" s="43">
        <v>0</v>
      </c>
      <c r="Z2058" s="43">
        <v>2895.6381631975919</v>
      </c>
      <c r="AB2058" s="43">
        <v>81.433055941073178</v>
      </c>
      <c r="AC2058" s="43">
        <v>0</v>
      </c>
      <c r="AD2058" s="43">
        <v>0</v>
      </c>
      <c r="AE2058" s="43">
        <v>81.433055941073178</v>
      </c>
      <c r="AG2058" s="43">
        <v>5325078.5821203711</v>
      </c>
      <c r="AH2058" s="43">
        <v>625457.8432506799</v>
      </c>
      <c r="AI2058" s="43">
        <v>0</v>
      </c>
      <c r="AJ2058" s="43">
        <v>342018834.95250738</v>
      </c>
      <c r="AK2058" s="43">
        <v>347343913.53462774</v>
      </c>
    </row>
    <row r="2059" spans="3:37" x14ac:dyDescent="0.2">
      <c r="C2059" s="43">
        <v>5.9742492486702242E-4</v>
      </c>
      <c r="D2059" s="43">
        <v>5.8618501126322164E-2</v>
      </c>
      <c r="E2059" s="43">
        <v>8.3104099797948372</v>
      </c>
      <c r="F2059" s="43">
        <v>3.3375309885655784</v>
      </c>
      <c r="H2059" s="43">
        <v>9.4064616992461936E-5</v>
      </c>
      <c r="I2059" s="43">
        <v>0.12402208587401886</v>
      </c>
      <c r="J2059" s="43">
        <v>0</v>
      </c>
      <c r="K2059" s="43">
        <v>1</v>
      </c>
      <c r="M2059" s="43">
        <v>7.8815257169490005E-3</v>
      </c>
      <c r="N2059" s="43">
        <v>4.5784931630221126E-2</v>
      </c>
      <c r="O2059" s="43">
        <v>0</v>
      </c>
      <c r="P2059" s="43">
        <v>1</v>
      </c>
      <c r="R2059" s="43">
        <v>663.07158885333945</v>
      </c>
      <c r="S2059" s="43">
        <v>220.88574818015152</v>
      </c>
      <c r="T2059" s="43">
        <v>6832.4307680923575</v>
      </c>
      <c r="U2059" s="43">
        <v>7716.3881051258486</v>
      </c>
      <c r="W2059" s="43">
        <v>5510.3967493252112</v>
      </c>
      <c r="X2059" s="43">
        <v>0</v>
      </c>
      <c r="Y2059" s="43">
        <v>0</v>
      </c>
      <c r="Z2059" s="43">
        <v>5510.3967493252112</v>
      </c>
      <c r="AB2059" s="43">
        <v>165.84469136428419</v>
      </c>
      <c r="AC2059" s="43">
        <v>0</v>
      </c>
      <c r="AD2059" s="43">
        <v>0</v>
      </c>
      <c r="AE2059" s="43">
        <v>165.84469136428419</v>
      </c>
      <c r="AG2059" s="43">
        <v>10133619.622009063</v>
      </c>
      <c r="AH2059" s="43">
        <v>1190245.6978542455</v>
      </c>
      <c r="AI2059" s="43">
        <v>0</v>
      </c>
      <c r="AJ2059" s="43">
        <v>696547703.72999358</v>
      </c>
      <c r="AK2059" s="43">
        <v>706681323.35200262</v>
      </c>
    </row>
    <row r="2060" spans="3:37" x14ac:dyDescent="0.2">
      <c r="C2060" s="43">
        <v>6.2066124518378452E-4</v>
      </c>
      <c r="D2060" s="43">
        <v>6.2249055261775377E-2</v>
      </c>
      <c r="E2060" s="43">
        <v>2.3187033245346611</v>
      </c>
      <c r="F2060" s="43">
        <v>2.0687724725659384</v>
      </c>
      <c r="H2060" s="43">
        <v>9.2679451877075714E-5</v>
      </c>
      <c r="I2060" s="43">
        <v>0.13020949758129041</v>
      </c>
      <c r="J2060" s="43">
        <v>0</v>
      </c>
      <c r="K2060" s="43">
        <v>1</v>
      </c>
      <c r="M2060" s="43">
        <v>7.8296694310580894E-3</v>
      </c>
      <c r="N2060" s="43">
        <v>4.5820312919394257E-2</v>
      </c>
      <c r="O2060" s="43">
        <v>0</v>
      </c>
      <c r="P2060" s="43">
        <v>1</v>
      </c>
      <c r="R2060" s="43">
        <v>731.52599882954769</v>
      </c>
      <c r="S2060" s="43">
        <v>228.49068127435328</v>
      </c>
      <c r="T2060" s="43">
        <v>6792.7221427199393</v>
      </c>
      <c r="U2060" s="43">
        <v>7752.7388228238406</v>
      </c>
      <c r="W2060" s="43">
        <v>1696.1917654696108</v>
      </c>
      <c r="X2060" s="43">
        <v>0</v>
      </c>
      <c r="Y2060" s="43">
        <v>0</v>
      </c>
      <c r="Z2060" s="43">
        <v>1696.1917654696108</v>
      </c>
      <c r="AB2060" s="43">
        <v>83.656329005139611</v>
      </c>
      <c r="AC2060" s="43">
        <v>0</v>
      </c>
      <c r="AD2060" s="43">
        <v>0</v>
      </c>
      <c r="AE2060" s="43">
        <v>83.656329005139611</v>
      </c>
      <c r="AG2060" s="43">
        <v>3119296.6566986144</v>
      </c>
      <c r="AH2060" s="43">
        <v>366377.42134143593</v>
      </c>
      <c r="AI2060" s="43">
        <v>0</v>
      </c>
      <c r="AJ2060" s="43">
        <v>351356581.82158637</v>
      </c>
      <c r="AK2060" s="43">
        <v>354475878.47828496</v>
      </c>
    </row>
    <row r="2061" spans="3:37" x14ac:dyDescent="0.2">
      <c r="C2061" s="43">
        <v>6.2871406356634907E-4</v>
      </c>
      <c r="D2061" s="43">
        <v>5.1769835193621348E-2</v>
      </c>
      <c r="E2061" s="43">
        <v>6.1773485788898217</v>
      </c>
      <c r="F2061" s="43">
        <v>1.1476306793854616</v>
      </c>
      <c r="H2061" s="43">
        <v>9.3907636749213097E-5</v>
      </c>
      <c r="I2061" s="43">
        <v>9.8046353610134418E-2</v>
      </c>
      <c r="J2061" s="43">
        <v>0</v>
      </c>
      <c r="K2061" s="43">
        <v>1</v>
      </c>
      <c r="M2061" s="43">
        <v>7.8401892831877103E-3</v>
      </c>
      <c r="N2061" s="43">
        <v>4.8200563402064689E-2</v>
      </c>
      <c r="O2061" s="43">
        <v>0</v>
      </c>
      <c r="P2061" s="43">
        <v>1</v>
      </c>
      <c r="R2061" s="43">
        <v>616.27184969208247</v>
      </c>
      <c r="S2061" s="43">
        <v>174.33104393898185</v>
      </c>
      <c r="T2061" s="43">
        <v>7155.1877702595903</v>
      </c>
      <c r="U2061" s="43">
        <v>7945.7906638906543</v>
      </c>
      <c r="W2061" s="43">
        <v>3806.9260349051874</v>
      </c>
      <c r="X2061" s="43">
        <v>0</v>
      </c>
      <c r="Y2061" s="43">
        <v>0</v>
      </c>
      <c r="Z2061" s="43">
        <v>3806.9260349051874</v>
      </c>
      <c r="AB2061" s="43">
        <v>9.734927608610958</v>
      </c>
      <c r="AC2061" s="43">
        <v>0</v>
      </c>
      <c r="AD2061" s="43">
        <v>0</v>
      </c>
      <c r="AE2061" s="43">
        <v>9.734927608610958</v>
      </c>
      <c r="AG2061" s="43">
        <v>7000936.97819064</v>
      </c>
      <c r="AH2061" s="43">
        <v>822296.02353952045</v>
      </c>
      <c r="AI2061" s="43">
        <v>0</v>
      </c>
      <c r="AJ2061" s="43">
        <v>40886695.956166022</v>
      </c>
      <c r="AK2061" s="43">
        <v>47887632.93435666</v>
      </c>
    </row>
    <row r="2062" spans="3:37" x14ac:dyDescent="0.2">
      <c r="C2062" s="43">
        <v>6.1035175859902591E-4</v>
      </c>
      <c r="D2062" s="43">
        <v>4.5311878988363648E-2</v>
      </c>
      <c r="E2062" s="43">
        <v>3.2774265176738733</v>
      </c>
      <c r="F2062" s="43">
        <v>1.6464397798938617</v>
      </c>
      <c r="H2062" s="43">
        <v>9.5354070314246364E-5</v>
      </c>
      <c r="I2062" s="43">
        <v>8.8668876682904491E-2</v>
      </c>
      <c r="J2062" s="43">
        <v>0</v>
      </c>
      <c r="K2062" s="43">
        <v>1</v>
      </c>
      <c r="M2062" s="43">
        <v>7.8794584809065427E-3</v>
      </c>
      <c r="N2062" s="43">
        <v>4.4070738900568895E-2</v>
      </c>
      <c r="O2062" s="43">
        <v>0</v>
      </c>
      <c r="P2062" s="43">
        <v>1</v>
      </c>
      <c r="R2062" s="43">
        <v>523.6422072817918</v>
      </c>
      <c r="S2062" s="43">
        <v>160.08580180830552</v>
      </c>
      <c r="T2062" s="43">
        <v>6574.8988556204695</v>
      </c>
      <c r="U2062" s="43">
        <v>7258.6268647105671</v>
      </c>
      <c r="W2062" s="43">
        <v>1716.1988559186234</v>
      </c>
      <c r="X2062" s="43">
        <v>0</v>
      </c>
      <c r="Y2062" s="43">
        <v>0</v>
      </c>
      <c r="Z2062" s="43">
        <v>1716.1988559186234</v>
      </c>
      <c r="AB2062" s="43">
        <v>36.21983739436638</v>
      </c>
      <c r="AC2062" s="43">
        <v>0</v>
      </c>
      <c r="AD2062" s="43">
        <v>0</v>
      </c>
      <c r="AE2062" s="43">
        <v>36.21983739436638</v>
      </c>
      <c r="AG2062" s="43">
        <v>3156089.6960343486</v>
      </c>
      <c r="AH2062" s="43">
        <v>370698.95287842263</v>
      </c>
      <c r="AI2062" s="43">
        <v>0</v>
      </c>
      <c r="AJ2062" s="43">
        <v>152123317.05633879</v>
      </c>
      <c r="AK2062" s="43">
        <v>155279406.75237313</v>
      </c>
    </row>
    <row r="2063" spans="3:37" x14ac:dyDescent="0.2">
      <c r="C2063" s="43">
        <v>5.8031090537907564E-4</v>
      </c>
      <c r="D2063" s="43">
        <v>6.1826183114880195E-2</v>
      </c>
      <c r="E2063" s="43">
        <v>4.6912032939040689</v>
      </c>
      <c r="F2063" s="43">
        <v>1.8372240038525711</v>
      </c>
      <c r="H2063" s="43">
        <v>8.884422499496914E-5</v>
      </c>
      <c r="I2063" s="43">
        <v>9.2770354023556253E-2</v>
      </c>
      <c r="J2063" s="43">
        <v>0</v>
      </c>
      <c r="K2063" s="43">
        <v>1</v>
      </c>
      <c r="M2063" s="43">
        <v>7.8476638579843168E-3</v>
      </c>
      <c r="N2063" s="43">
        <v>4.7440106109803981E-2</v>
      </c>
      <c r="O2063" s="43">
        <v>0</v>
      </c>
      <c r="P2063" s="43">
        <v>1</v>
      </c>
      <c r="R2063" s="43">
        <v>679.32178274327532</v>
      </c>
      <c r="S2063" s="43">
        <v>156.0561146353254</v>
      </c>
      <c r="T2063" s="43">
        <v>7049.0147121951113</v>
      </c>
      <c r="U2063" s="43">
        <v>7884.3926095737115</v>
      </c>
      <c r="W2063" s="43">
        <v>3186.8365848260373</v>
      </c>
      <c r="X2063" s="43">
        <v>0</v>
      </c>
      <c r="Y2063" s="43">
        <v>0</v>
      </c>
      <c r="Z2063" s="43">
        <v>3186.8365848260373</v>
      </c>
      <c r="AB2063" s="43">
        <v>60.855661805227285</v>
      </c>
      <c r="AC2063" s="43">
        <v>0</v>
      </c>
      <c r="AD2063" s="43">
        <v>0</v>
      </c>
      <c r="AE2063" s="43">
        <v>60.855661805227285</v>
      </c>
      <c r="AG2063" s="43">
        <v>5860592.479495083</v>
      </c>
      <c r="AH2063" s="43">
        <v>688356.70232242404</v>
      </c>
      <c r="AI2063" s="43">
        <v>0</v>
      </c>
      <c r="AJ2063" s="43">
        <v>255593779.5819546</v>
      </c>
      <c r="AK2063" s="43">
        <v>261454372.06144968</v>
      </c>
    </row>
    <row r="2064" spans="3:37" x14ac:dyDescent="0.2">
      <c r="C2064" s="43">
        <v>6.3631635564698197E-4</v>
      </c>
      <c r="D2064" s="43">
        <v>5.7984760554273374E-2</v>
      </c>
      <c r="E2064" s="43">
        <v>1.4884524213429291</v>
      </c>
      <c r="F2064" s="43">
        <v>1.9965931231101843</v>
      </c>
      <c r="H2064" s="43">
        <v>9.8302877259537347E-5</v>
      </c>
      <c r="I2064" s="43">
        <v>9.3604892176970086E-2</v>
      </c>
      <c r="J2064" s="43">
        <v>0</v>
      </c>
      <c r="K2064" s="43">
        <v>1</v>
      </c>
      <c r="M2064" s="43">
        <v>7.784856244745922E-3</v>
      </c>
      <c r="N2064" s="43">
        <v>4.4051132246693776E-2</v>
      </c>
      <c r="O2064" s="43">
        <v>0</v>
      </c>
      <c r="P2064" s="43">
        <v>1</v>
      </c>
      <c r="R2064" s="43">
        <v>698.60119985995277</v>
      </c>
      <c r="S2064" s="43">
        <v>174.22366670978016</v>
      </c>
      <c r="T2064" s="43">
        <v>6493.0694129079675</v>
      </c>
      <c r="U2064" s="43">
        <v>7365.8942794777004</v>
      </c>
      <c r="W2064" s="43">
        <v>1039.8346474846223</v>
      </c>
      <c r="X2064" s="43">
        <v>0</v>
      </c>
      <c r="Y2064" s="43">
        <v>0</v>
      </c>
      <c r="Z2064" s="43">
        <v>1039.8346474846223</v>
      </c>
      <c r="AB2064" s="43">
        <v>74.49566321873391</v>
      </c>
      <c r="AC2064" s="43">
        <v>0</v>
      </c>
      <c r="AD2064" s="43">
        <v>0</v>
      </c>
      <c r="AE2064" s="43">
        <v>74.49566321873391</v>
      </c>
      <c r="AG2064" s="43">
        <v>1912255.9167242204</v>
      </c>
      <c r="AH2064" s="43">
        <v>224604.28385667843</v>
      </c>
      <c r="AI2064" s="43">
        <v>0</v>
      </c>
      <c r="AJ2064" s="43">
        <v>312881785.51868242</v>
      </c>
      <c r="AK2064" s="43">
        <v>314794041.43540663</v>
      </c>
    </row>
    <row r="2065" spans="3:37" x14ac:dyDescent="0.2">
      <c r="C2065" s="43">
        <v>5.9618465351261982E-4</v>
      </c>
      <c r="D2065" s="43">
        <v>5.6266444696250306E-2</v>
      </c>
      <c r="E2065" s="43">
        <v>3.7231879941630144</v>
      </c>
      <c r="F2065" s="43">
        <v>2.8948124162491866</v>
      </c>
      <c r="H2065" s="43">
        <v>8.6102747651631913E-5</v>
      </c>
      <c r="I2065" s="43">
        <v>9.0740259643567106E-2</v>
      </c>
      <c r="J2065" s="43">
        <v>0</v>
      </c>
      <c r="K2065" s="43">
        <v>1</v>
      </c>
      <c r="M2065" s="43">
        <v>7.8752757723660194E-3</v>
      </c>
      <c r="N2065" s="43">
        <v>4.3307048453751391E-2</v>
      </c>
      <c r="O2065" s="43">
        <v>0</v>
      </c>
      <c r="P2065" s="43">
        <v>1</v>
      </c>
      <c r="R2065" s="43">
        <v>635.14464328164752</v>
      </c>
      <c r="S2065" s="43">
        <v>147.93107082599511</v>
      </c>
      <c r="T2065" s="43">
        <v>6457.5344130852891</v>
      </c>
      <c r="U2065" s="43">
        <v>7240.6101271929319</v>
      </c>
      <c r="W2065" s="43">
        <v>2364.7629104231805</v>
      </c>
      <c r="X2065" s="43">
        <v>0</v>
      </c>
      <c r="Y2065" s="43">
        <v>0</v>
      </c>
      <c r="Z2065" s="43">
        <v>2364.7629104231805</v>
      </c>
      <c r="AB2065" s="43">
        <v>128.77235531385222</v>
      </c>
      <c r="AC2065" s="43">
        <v>0</v>
      </c>
      <c r="AD2065" s="43">
        <v>0</v>
      </c>
      <c r="AE2065" s="43">
        <v>128.77235531385222</v>
      </c>
      <c r="AG2065" s="43">
        <v>4348798.9922682289</v>
      </c>
      <c r="AH2065" s="43">
        <v>510788.788651407</v>
      </c>
      <c r="AI2065" s="43">
        <v>0</v>
      </c>
      <c r="AJ2065" s="43">
        <v>540843892.31817925</v>
      </c>
      <c r="AK2065" s="43">
        <v>545192691.31044745</v>
      </c>
    </row>
    <row r="2066" spans="3:37" x14ac:dyDescent="0.2">
      <c r="C2066" s="43">
        <v>6.2912628218392275E-4</v>
      </c>
      <c r="D2066" s="43">
        <v>5.2028861549739409E-2</v>
      </c>
      <c r="E2066" s="43">
        <v>2.8979941540332192</v>
      </c>
      <c r="F2066" s="43">
        <v>2.8532622376018359</v>
      </c>
      <c r="H2066" s="43">
        <v>8.9244681205486647E-5</v>
      </c>
      <c r="I2066" s="43">
        <v>0.10880611350266767</v>
      </c>
      <c r="J2066" s="43">
        <v>0</v>
      </c>
      <c r="K2066" s="43">
        <v>1</v>
      </c>
      <c r="M2066" s="43">
        <v>7.8205527474016316E-3</v>
      </c>
      <c r="N2066" s="43">
        <v>4.3506328650158223E-2</v>
      </c>
      <c r="O2066" s="43">
        <v>0</v>
      </c>
      <c r="P2066" s="43">
        <v>1</v>
      </c>
      <c r="R2066" s="43">
        <v>619.76140062856109</v>
      </c>
      <c r="S2066" s="43">
        <v>183.85608712607615</v>
      </c>
      <c r="T2066" s="43">
        <v>6442.171149521123</v>
      </c>
      <c r="U2066" s="43">
        <v>7245.7886372757603</v>
      </c>
      <c r="W2066" s="43">
        <v>1796.06491591701</v>
      </c>
      <c r="X2066" s="43">
        <v>0</v>
      </c>
      <c r="Y2066" s="43">
        <v>0</v>
      </c>
      <c r="Z2066" s="43">
        <v>1796.06491591701</v>
      </c>
      <c r="AB2066" s="43">
        <v>122.89810281157044</v>
      </c>
      <c r="AC2066" s="43">
        <v>0</v>
      </c>
      <c r="AD2066" s="43">
        <v>0</v>
      </c>
      <c r="AE2066" s="43">
        <v>122.89810281157044</v>
      </c>
      <c r="AG2066" s="43">
        <v>3302963.3803713815</v>
      </c>
      <c r="AH2066" s="43">
        <v>387950.02183807414</v>
      </c>
      <c r="AI2066" s="43">
        <v>0</v>
      </c>
      <c r="AJ2066" s="43">
        <v>516172031.80859584</v>
      </c>
      <c r="AK2066" s="43">
        <v>519474995.18896723</v>
      </c>
    </row>
    <row r="2067" spans="3:37" x14ac:dyDescent="0.2">
      <c r="C2067" s="43">
        <v>5.8820758984524013E-4</v>
      </c>
      <c r="D2067" s="43">
        <v>5.2598358207079317E-2</v>
      </c>
      <c r="E2067" s="43">
        <v>6.7671586416817915</v>
      </c>
      <c r="F2067" s="43">
        <v>1.9856515406622071</v>
      </c>
      <c r="H2067" s="43">
        <v>8.6128818585899991E-5</v>
      </c>
      <c r="I2067" s="43">
        <v>0.13454952039053369</v>
      </c>
      <c r="J2067" s="43">
        <v>0</v>
      </c>
      <c r="K2067" s="43">
        <v>1</v>
      </c>
      <c r="M2067" s="43">
        <v>7.8269800383938756E-3</v>
      </c>
      <c r="N2067" s="43">
        <v>4.7128105415034982E-2</v>
      </c>
      <c r="O2067" s="43">
        <v>0</v>
      </c>
      <c r="P2067" s="43">
        <v>1</v>
      </c>
      <c r="R2067" s="43">
        <v>585.79435897353892</v>
      </c>
      <c r="S2067" s="43">
        <v>219.41838639683905</v>
      </c>
      <c r="T2067" s="43">
        <v>6984.1985974233876</v>
      </c>
      <c r="U2067" s="43">
        <v>7789.4113427937655</v>
      </c>
      <c r="W2067" s="43">
        <v>3964.1633585762293</v>
      </c>
      <c r="X2067" s="43">
        <v>0</v>
      </c>
      <c r="Y2067" s="43">
        <v>0</v>
      </c>
      <c r="Z2067" s="43">
        <v>3964.1633585762293</v>
      </c>
      <c r="AB2067" s="43">
        <v>61.78063503038436</v>
      </c>
      <c r="AC2067" s="43">
        <v>0</v>
      </c>
      <c r="AD2067" s="43">
        <v>0</v>
      </c>
      <c r="AE2067" s="43">
        <v>61.78063503038436</v>
      </c>
      <c r="AG2067" s="43">
        <v>7290096.4164216854</v>
      </c>
      <c r="AH2067" s="43">
        <v>856259.28545246553</v>
      </c>
      <c r="AI2067" s="43">
        <v>0</v>
      </c>
      <c r="AJ2067" s="43">
        <v>259478667.12761432</v>
      </c>
      <c r="AK2067" s="43">
        <v>266768763.544036</v>
      </c>
    </row>
    <row r="2068" spans="3:37" x14ac:dyDescent="0.2">
      <c r="C2068" s="43">
        <v>6.1223591780867892E-4</v>
      </c>
      <c r="D2068" s="43">
        <v>5.4220291335500305E-2</v>
      </c>
      <c r="E2068" s="43">
        <v>11.17566982898423</v>
      </c>
      <c r="F2068" s="43">
        <v>3.8062250388690226</v>
      </c>
      <c r="H2068" s="43">
        <v>8.2379462190578431E-5</v>
      </c>
      <c r="I2068" s="43">
        <v>0.13065716473761058</v>
      </c>
      <c r="J2068" s="43">
        <v>0</v>
      </c>
      <c r="K2068" s="43">
        <v>1</v>
      </c>
      <c r="M2068" s="43">
        <v>7.8851046293376692E-3</v>
      </c>
      <c r="N2068" s="43">
        <v>4.5553971027699126E-2</v>
      </c>
      <c r="O2068" s="43">
        <v>0</v>
      </c>
      <c r="P2068" s="43">
        <v>1</v>
      </c>
      <c r="R2068" s="43">
        <v>628.52567651447941</v>
      </c>
      <c r="S2068" s="43">
        <v>203.7954834666528</v>
      </c>
      <c r="T2068" s="43">
        <v>6801.051672232139</v>
      </c>
      <c r="U2068" s="43">
        <v>7633.3728322132711</v>
      </c>
      <c r="W2068" s="43">
        <v>7024.1954397647696</v>
      </c>
      <c r="X2068" s="43">
        <v>0</v>
      </c>
      <c r="Y2068" s="43">
        <v>0</v>
      </c>
      <c r="Z2068" s="43">
        <v>7024.1954397647696</v>
      </c>
      <c r="AB2068" s="43">
        <v>188.72494053775156</v>
      </c>
      <c r="AC2068" s="43">
        <v>0</v>
      </c>
      <c r="AD2068" s="43">
        <v>0</v>
      </c>
      <c r="AE2068" s="43">
        <v>188.72494053775156</v>
      </c>
      <c r="AG2068" s="43">
        <v>12917495.413727412</v>
      </c>
      <c r="AH2068" s="43">
        <v>1517226.2149891902</v>
      </c>
      <c r="AI2068" s="43">
        <v>0</v>
      </c>
      <c r="AJ2068" s="43">
        <v>792644750.2585566</v>
      </c>
      <c r="AK2068" s="43">
        <v>805562245.67228401</v>
      </c>
    </row>
    <row r="2069" spans="3:37" x14ac:dyDescent="0.2">
      <c r="C2069" s="43">
        <v>6.1003902689538148E-4</v>
      </c>
      <c r="D2069" s="43">
        <v>4.9231928157489162E-2</v>
      </c>
      <c r="E2069" s="43">
        <v>1.8936565954578162</v>
      </c>
      <c r="F2069" s="43">
        <v>2.1145922468558602</v>
      </c>
      <c r="H2069" s="43">
        <v>9.4496522255127502E-5</v>
      </c>
      <c r="I2069" s="43">
        <v>7.1494397756991152E-2</v>
      </c>
      <c r="J2069" s="43">
        <v>0</v>
      </c>
      <c r="K2069" s="43">
        <v>1</v>
      </c>
      <c r="M2069" s="43">
        <v>7.8216331814202796E-3</v>
      </c>
      <c r="N2069" s="43">
        <v>4.4932603856630338E-2</v>
      </c>
      <c r="O2069" s="43">
        <v>0</v>
      </c>
      <c r="P2069" s="43">
        <v>1</v>
      </c>
      <c r="R2069" s="43">
        <v>568.65234912418748</v>
      </c>
      <c r="S2069" s="43">
        <v>127.91757287783041</v>
      </c>
      <c r="T2069" s="43">
        <v>6654.2851010133472</v>
      </c>
      <c r="U2069" s="43">
        <v>7350.8550230153651</v>
      </c>
      <c r="W2069" s="43">
        <v>1076.8322714415983</v>
      </c>
      <c r="X2069" s="43">
        <v>0</v>
      </c>
      <c r="Y2069" s="43">
        <v>0</v>
      </c>
      <c r="Z2069" s="43">
        <v>1076.8322714415983</v>
      </c>
      <c r="AB2069" s="43">
        <v>67.818258445450468</v>
      </c>
      <c r="AC2069" s="43">
        <v>0</v>
      </c>
      <c r="AD2069" s="43">
        <v>0</v>
      </c>
      <c r="AE2069" s="43">
        <v>67.818258445450468</v>
      </c>
      <c r="AG2069" s="43">
        <v>1980294.5471810994</v>
      </c>
      <c r="AH2069" s="43">
        <v>232595.77063138524</v>
      </c>
      <c r="AI2069" s="43">
        <v>0</v>
      </c>
      <c r="AJ2069" s="43">
        <v>284836685.47089195</v>
      </c>
      <c r="AK2069" s="43">
        <v>286816980.01807302</v>
      </c>
    </row>
    <row r="2070" spans="3:37" x14ac:dyDescent="0.2">
      <c r="C2070" s="43">
        <v>6.1598665355500071E-4</v>
      </c>
      <c r="D2070" s="43">
        <v>5.1770203494431954E-2</v>
      </c>
      <c r="E2070" s="43">
        <v>4.9110242238456241</v>
      </c>
      <c r="F2070" s="43">
        <v>2.9306548630352491</v>
      </c>
      <c r="H2070" s="43">
        <v>9.186097160662765E-5</v>
      </c>
      <c r="I2070" s="43">
        <v>0.11525720459159772</v>
      </c>
      <c r="J2070" s="43">
        <v>0</v>
      </c>
      <c r="K2070" s="43">
        <v>1</v>
      </c>
      <c r="M2070" s="43">
        <v>7.9629349732384114E-3</v>
      </c>
      <c r="N2070" s="43">
        <v>4.6499560583739052E-2</v>
      </c>
      <c r="O2070" s="43">
        <v>0</v>
      </c>
      <c r="P2070" s="43">
        <v>1</v>
      </c>
      <c r="R2070" s="43">
        <v>603.80060989284414</v>
      </c>
      <c r="S2070" s="43">
        <v>200.46635300981504</v>
      </c>
      <c r="T2070" s="43">
        <v>7010.7485505409832</v>
      </c>
      <c r="U2070" s="43">
        <v>7815.0155134436427</v>
      </c>
      <c r="W2070" s="43">
        <v>2965.2794215565195</v>
      </c>
      <c r="X2070" s="43">
        <v>0</v>
      </c>
      <c r="Y2070" s="43">
        <v>0</v>
      </c>
      <c r="Z2070" s="43">
        <v>2965.2794215565195</v>
      </c>
      <c r="AB2070" s="43">
        <v>124.73317246587978</v>
      </c>
      <c r="AC2070" s="43">
        <v>0</v>
      </c>
      <c r="AD2070" s="43">
        <v>0</v>
      </c>
      <c r="AE2070" s="43">
        <v>124.73317246587978</v>
      </c>
      <c r="AG2070" s="43">
        <v>5453148.8562424397</v>
      </c>
      <c r="AH2070" s="43">
        <v>640500.35505620821</v>
      </c>
      <c r="AI2070" s="43">
        <v>0</v>
      </c>
      <c r="AJ2070" s="43">
        <v>523879324.35669506</v>
      </c>
      <c r="AK2070" s="43">
        <v>529332473.21293747</v>
      </c>
    </row>
    <row r="2071" spans="3:37" x14ac:dyDescent="0.2">
      <c r="C2071" s="43">
        <v>6.0977547415305038E-4</v>
      </c>
      <c r="D2071" s="43">
        <v>5.5993837772316701E-2</v>
      </c>
      <c r="E2071" s="43">
        <v>6.5877414409420831</v>
      </c>
      <c r="F2071" s="43">
        <v>2.7071642553225059</v>
      </c>
      <c r="H2071" s="43">
        <v>8.2202079446501742E-5</v>
      </c>
      <c r="I2071" s="43">
        <v>7.6116727526058761E-2</v>
      </c>
      <c r="J2071" s="43">
        <v>0</v>
      </c>
      <c r="K2071" s="43">
        <v>1</v>
      </c>
      <c r="M2071" s="43">
        <v>7.8344132872448582E-3</v>
      </c>
      <c r="N2071" s="43">
        <v>4.5380650126142744E-2</v>
      </c>
      <c r="O2071" s="43">
        <v>0</v>
      </c>
      <c r="P2071" s="43">
        <v>1</v>
      </c>
      <c r="R2071" s="43">
        <v>646.47622841550515</v>
      </c>
      <c r="S2071" s="43">
        <v>118.46915346609325</v>
      </c>
      <c r="T2071" s="43">
        <v>6731.6195675992758</v>
      </c>
      <c r="U2071" s="43">
        <v>7496.564949480874</v>
      </c>
      <c r="W2071" s="43">
        <v>4258.8182405167636</v>
      </c>
      <c r="X2071" s="43">
        <v>0</v>
      </c>
      <c r="Y2071" s="43">
        <v>0</v>
      </c>
      <c r="Z2071" s="43">
        <v>4258.8182405167636</v>
      </c>
      <c r="AB2071" s="43">
        <v>118.08959867013242</v>
      </c>
      <c r="AC2071" s="43">
        <v>0</v>
      </c>
      <c r="AD2071" s="43">
        <v>0</v>
      </c>
      <c r="AE2071" s="43">
        <v>118.08959867013242</v>
      </c>
      <c r="AG2071" s="43">
        <v>7831966.7443103278</v>
      </c>
      <c r="AH2071" s="43">
        <v>919904.73995162093</v>
      </c>
      <c r="AI2071" s="43">
        <v>0</v>
      </c>
      <c r="AJ2071" s="43">
        <v>495976314.41455615</v>
      </c>
      <c r="AK2071" s="43">
        <v>503808281.15886647</v>
      </c>
    </row>
    <row r="2072" spans="3:37" x14ac:dyDescent="0.2">
      <c r="C2072" s="43">
        <v>6.1070505391325192E-4</v>
      </c>
      <c r="D2072" s="43">
        <v>5.9266020220373306E-2</v>
      </c>
      <c r="E2072" s="43">
        <v>3.6194088316909956</v>
      </c>
      <c r="F2072" s="43">
        <v>1.2848355058575776</v>
      </c>
      <c r="H2072" s="43">
        <v>9.4800775266690174E-5</v>
      </c>
      <c r="I2072" s="43">
        <v>0.10665577134999416</v>
      </c>
      <c r="J2072" s="43">
        <v>0</v>
      </c>
      <c r="K2072" s="43">
        <v>1</v>
      </c>
      <c r="M2072" s="43">
        <v>7.8659001311190968E-3</v>
      </c>
      <c r="N2072" s="43">
        <v>4.466569861577057E-2</v>
      </c>
      <c r="O2072" s="43">
        <v>0</v>
      </c>
      <c r="P2072" s="43">
        <v>1</v>
      </c>
      <c r="R2072" s="43">
        <v>685.29829557135429</v>
      </c>
      <c r="S2072" s="43">
        <v>191.44261711477682</v>
      </c>
      <c r="T2072" s="43">
        <v>6652.1943963445119</v>
      </c>
      <c r="U2072" s="43">
        <v>7528.9353090306431</v>
      </c>
      <c r="W2072" s="43">
        <v>2480.3747033337459</v>
      </c>
      <c r="X2072" s="43">
        <v>0</v>
      </c>
      <c r="Y2072" s="43">
        <v>0</v>
      </c>
      <c r="Z2072" s="43">
        <v>2480.3747033337459</v>
      </c>
      <c r="AB2072" s="43">
        <v>20.886109675017057</v>
      </c>
      <c r="AC2072" s="43">
        <v>0</v>
      </c>
      <c r="AD2072" s="43">
        <v>0</v>
      </c>
      <c r="AE2072" s="43">
        <v>20.886109675017057</v>
      </c>
      <c r="AG2072" s="43">
        <v>4561409.079430759</v>
      </c>
      <c r="AH2072" s="43">
        <v>535760.93592008913</v>
      </c>
      <c r="AI2072" s="43">
        <v>0</v>
      </c>
      <c r="AJ2072" s="43">
        <v>87721660.635071635</v>
      </c>
      <c r="AK2072" s="43">
        <v>92283069.714502394</v>
      </c>
    </row>
    <row r="2073" spans="3:37" x14ac:dyDescent="0.2">
      <c r="C2073" s="43">
        <v>6.1296448831738015E-4</v>
      </c>
      <c r="D2073" s="43">
        <v>5.7354699244169027E-2</v>
      </c>
      <c r="E2073" s="43">
        <v>7.2951483804141315</v>
      </c>
      <c r="F2073" s="43">
        <v>2.7825544635750754</v>
      </c>
      <c r="H2073" s="43">
        <v>9.1001482214303486E-5</v>
      </c>
      <c r="I2073" s="43">
        <v>8.4681303144471226E-2</v>
      </c>
      <c r="J2073" s="43">
        <v>0</v>
      </c>
      <c r="K2073" s="43">
        <v>1</v>
      </c>
      <c r="M2073" s="43">
        <v>7.826431240954718E-3</v>
      </c>
      <c r="N2073" s="43">
        <v>4.4229484061483054E-2</v>
      </c>
      <c r="O2073" s="43">
        <v>0</v>
      </c>
      <c r="P2073" s="43">
        <v>1</v>
      </c>
      <c r="R2073" s="43">
        <v>665.65116162544996</v>
      </c>
      <c r="S2073" s="43">
        <v>145.90775374699609</v>
      </c>
      <c r="T2073" s="43">
        <v>6554.1748057271079</v>
      </c>
      <c r="U2073" s="43">
        <v>7365.7337210995538</v>
      </c>
      <c r="W2073" s="43">
        <v>4856.0239936526868</v>
      </c>
      <c r="X2073" s="43">
        <v>0</v>
      </c>
      <c r="Y2073" s="43">
        <v>0</v>
      </c>
      <c r="Z2073" s="43">
        <v>4856.0239936526868</v>
      </c>
      <c r="AB2073" s="43">
        <v>126.96186107931365</v>
      </c>
      <c r="AC2073" s="43">
        <v>0</v>
      </c>
      <c r="AD2073" s="43">
        <v>0</v>
      </c>
      <c r="AE2073" s="43">
        <v>126.96186107931365</v>
      </c>
      <c r="AG2073" s="43">
        <v>8930228.1243272908</v>
      </c>
      <c r="AH2073" s="43">
        <v>1048901.1826289804</v>
      </c>
      <c r="AI2073" s="43">
        <v>0</v>
      </c>
      <c r="AJ2073" s="43">
        <v>533239816.53311735</v>
      </c>
      <c r="AK2073" s="43">
        <v>542170044.6574446</v>
      </c>
    </row>
    <row r="2074" spans="3:37" x14ac:dyDescent="0.2">
      <c r="C2074" s="43">
        <v>6.1607876686786689E-4</v>
      </c>
      <c r="D2074" s="43">
        <v>5.0512378892234824E-2</v>
      </c>
      <c r="E2074" s="43">
        <v>2.2798793391395851</v>
      </c>
      <c r="F2074" s="43">
        <v>3.3266601717089284</v>
      </c>
      <c r="H2074" s="43">
        <v>8.3980018705252102E-5</v>
      </c>
      <c r="I2074" s="43">
        <v>0.10401138195056792</v>
      </c>
      <c r="J2074" s="43">
        <v>0</v>
      </c>
      <c r="K2074" s="43">
        <v>1</v>
      </c>
      <c r="M2074" s="43">
        <v>7.8659346175560252E-3</v>
      </c>
      <c r="N2074" s="43">
        <v>4.4006012046965741E-2</v>
      </c>
      <c r="O2074" s="43">
        <v>0</v>
      </c>
      <c r="P2074" s="43">
        <v>1</v>
      </c>
      <c r="R2074" s="43">
        <v>589.21858401975317</v>
      </c>
      <c r="S2074" s="43">
        <v>165.38617629867178</v>
      </c>
      <c r="T2074" s="43">
        <v>6553.9740619817976</v>
      </c>
      <c r="U2074" s="43">
        <v>7308.5788223002228</v>
      </c>
      <c r="W2074" s="43">
        <v>1343.347275943717</v>
      </c>
      <c r="X2074" s="43">
        <v>0</v>
      </c>
      <c r="Y2074" s="43">
        <v>0</v>
      </c>
      <c r="Z2074" s="43">
        <v>1343.347275943717</v>
      </c>
      <c r="AB2074" s="43">
        <v>146.6875210700355</v>
      </c>
      <c r="AC2074" s="43">
        <v>0</v>
      </c>
      <c r="AD2074" s="43">
        <v>0</v>
      </c>
      <c r="AE2074" s="43">
        <v>146.6875210700355</v>
      </c>
      <c r="AG2074" s="43">
        <v>2470415.6404604958</v>
      </c>
      <c r="AH2074" s="43">
        <v>290163.0116038429</v>
      </c>
      <c r="AI2074" s="43">
        <v>0</v>
      </c>
      <c r="AJ2074" s="43">
        <v>616087588.49414909</v>
      </c>
      <c r="AK2074" s="43">
        <v>618558004.13460958</v>
      </c>
    </row>
    <row r="2075" spans="3:37" x14ac:dyDescent="0.2">
      <c r="C2075" s="43">
        <v>6.2609867585794454E-4</v>
      </c>
      <c r="D2075" s="43">
        <v>5.6144880891410898E-2</v>
      </c>
      <c r="E2075" s="43">
        <v>4.6802664323343821</v>
      </c>
      <c r="F2075" s="43">
        <v>1.6497218273496868</v>
      </c>
      <c r="H2075" s="43">
        <v>9.1517928193396436E-5</v>
      </c>
      <c r="I2075" s="43">
        <v>0.11554940698708804</v>
      </c>
      <c r="J2075" s="43">
        <v>0</v>
      </c>
      <c r="K2075" s="43">
        <v>1</v>
      </c>
      <c r="M2075" s="43">
        <v>7.8736509238970243E-3</v>
      </c>
      <c r="N2075" s="43">
        <v>4.7127599837062273E-2</v>
      </c>
      <c r="O2075" s="43">
        <v>0</v>
      </c>
      <c r="P2075" s="43">
        <v>1</v>
      </c>
      <c r="R2075" s="43">
        <v>665.57242851554042</v>
      </c>
      <c r="S2075" s="43">
        <v>200.22406470336878</v>
      </c>
      <c r="T2075" s="43">
        <v>7025.768756144681</v>
      </c>
      <c r="U2075" s="43">
        <v>7891.5652493635898</v>
      </c>
      <c r="W2075" s="43">
        <v>3115.0562954685588</v>
      </c>
      <c r="X2075" s="43">
        <v>0</v>
      </c>
      <c r="Y2075" s="43">
        <v>0</v>
      </c>
      <c r="Z2075" s="43">
        <v>3115.0562954685588</v>
      </c>
      <c r="AB2075" s="43">
        <v>46.270751990289376</v>
      </c>
      <c r="AC2075" s="43">
        <v>0</v>
      </c>
      <c r="AD2075" s="43">
        <v>0</v>
      </c>
      <c r="AE2075" s="43">
        <v>46.270751990289376</v>
      </c>
      <c r="AG2075" s="43">
        <v>5728588.5273666801</v>
      </c>
      <c r="AH2075" s="43">
        <v>672852.15982120868</v>
      </c>
      <c r="AI2075" s="43">
        <v>0</v>
      </c>
      <c r="AJ2075" s="43">
        <v>194337158.35921538</v>
      </c>
      <c r="AK2075" s="43">
        <v>200065746.88658205</v>
      </c>
    </row>
    <row r="2076" spans="3:37" x14ac:dyDescent="0.2">
      <c r="C2076" s="43">
        <v>6.2613707785363903E-4</v>
      </c>
      <c r="D2076" s="43">
        <v>4.5819371745306099E-2</v>
      </c>
      <c r="E2076" s="43">
        <v>4.1488256560996755</v>
      </c>
      <c r="F2076" s="43">
        <v>1.711912031078433</v>
      </c>
      <c r="H2076" s="43">
        <v>8.527423617252965E-5</v>
      </c>
      <c r="I2076" s="43">
        <v>0.1051902920281913</v>
      </c>
      <c r="J2076" s="43">
        <v>0</v>
      </c>
      <c r="K2076" s="43">
        <v>1</v>
      </c>
      <c r="M2076" s="43">
        <v>7.7870182335525763E-3</v>
      </c>
      <c r="N2076" s="43">
        <v>4.5421021123326251E-2</v>
      </c>
      <c r="O2076" s="43">
        <v>0</v>
      </c>
      <c r="P2076" s="43">
        <v>1</v>
      </c>
      <c r="R2076" s="43">
        <v>543.20145544299157</v>
      </c>
      <c r="S2076" s="43">
        <v>169.83839286475666</v>
      </c>
      <c r="T2076" s="43">
        <v>6696.8482487059682</v>
      </c>
      <c r="U2076" s="43">
        <v>7409.8880970137161</v>
      </c>
      <c r="W2076" s="43">
        <v>2253.648134772568</v>
      </c>
      <c r="X2076" s="43">
        <v>0</v>
      </c>
      <c r="Y2076" s="43">
        <v>0</v>
      </c>
      <c r="Z2076" s="43">
        <v>2253.648134772568</v>
      </c>
      <c r="AB2076" s="43">
        <v>41.378146702922372</v>
      </c>
      <c r="AC2076" s="43">
        <v>0</v>
      </c>
      <c r="AD2076" s="43">
        <v>0</v>
      </c>
      <c r="AE2076" s="43">
        <v>41.378146702922372</v>
      </c>
      <c r="AG2076" s="43">
        <v>4144458.9198467527</v>
      </c>
      <c r="AH2076" s="43">
        <v>486787.99711087468</v>
      </c>
      <c r="AI2076" s="43">
        <v>0</v>
      </c>
      <c r="AJ2076" s="43">
        <v>173788216.15227395</v>
      </c>
      <c r="AK2076" s="43">
        <v>177932675.0721207</v>
      </c>
    </row>
    <row r="2077" spans="3:37" x14ac:dyDescent="0.2">
      <c r="C2077" s="43">
        <v>6.2154907104050583E-4</v>
      </c>
      <c r="D2077" s="43">
        <v>5.7700246670184918E-2</v>
      </c>
      <c r="E2077" s="43">
        <v>6.3811620461996812</v>
      </c>
      <c r="F2077" s="43">
        <v>2.851372213155861</v>
      </c>
      <c r="H2077" s="43">
        <v>9.2159534093916307E-5</v>
      </c>
      <c r="I2077" s="43">
        <v>0.11224137606526452</v>
      </c>
      <c r="J2077" s="43">
        <v>0</v>
      </c>
      <c r="K2077" s="43">
        <v>1</v>
      </c>
      <c r="M2077" s="43">
        <v>7.8988087965211617E-3</v>
      </c>
      <c r="N2077" s="43">
        <v>4.5709922978253159E-2</v>
      </c>
      <c r="O2077" s="43">
        <v>0</v>
      </c>
      <c r="P2077" s="43">
        <v>1</v>
      </c>
      <c r="R2077" s="43">
        <v>679.04016632526839</v>
      </c>
      <c r="S2077" s="43">
        <v>195.85543410746223</v>
      </c>
      <c r="T2077" s="43">
        <v>6836.1953323168964</v>
      </c>
      <c r="U2077" s="43">
        <v>7711.0909327496265</v>
      </c>
      <c r="W2077" s="43">
        <v>4333.0653371999215</v>
      </c>
      <c r="X2077" s="43">
        <v>0</v>
      </c>
      <c r="Y2077" s="43">
        <v>0</v>
      </c>
      <c r="Z2077" s="43">
        <v>4333.0653371999215</v>
      </c>
      <c r="AB2077" s="43">
        <v>134.51570222399297</v>
      </c>
      <c r="AC2077" s="43">
        <v>0</v>
      </c>
      <c r="AD2077" s="43">
        <v>0</v>
      </c>
      <c r="AE2077" s="43">
        <v>134.51570222399297</v>
      </c>
      <c r="AG2077" s="43">
        <v>7968507.1551106554</v>
      </c>
      <c r="AH2077" s="43">
        <v>935942.11283518304</v>
      </c>
      <c r="AI2077" s="43">
        <v>0</v>
      </c>
      <c r="AJ2077" s="43">
        <v>564965949.34077048</v>
      </c>
      <c r="AK2077" s="43">
        <v>572934456.49588108</v>
      </c>
    </row>
    <row r="2078" spans="3:37" x14ac:dyDescent="0.2">
      <c r="C2078" s="43">
        <v>6.1831953714042154E-4</v>
      </c>
      <c r="D2078" s="43">
        <v>5.4853451368887529E-2</v>
      </c>
      <c r="E2078" s="43">
        <v>6.9572780006176043</v>
      </c>
      <c r="F2078" s="43">
        <v>3.6382873271332103</v>
      </c>
      <c r="H2078" s="43">
        <v>1.0304423094065207E-4</v>
      </c>
      <c r="I2078" s="43">
        <v>8.4557335896136177E-2</v>
      </c>
      <c r="J2078" s="43">
        <v>0</v>
      </c>
      <c r="K2078" s="43">
        <v>1</v>
      </c>
      <c r="M2078" s="43">
        <v>7.8720023869505162E-3</v>
      </c>
      <c r="N2078" s="43">
        <v>4.4932874258321986E-2</v>
      </c>
      <c r="O2078" s="43">
        <v>0</v>
      </c>
      <c r="P2078" s="43">
        <v>1</v>
      </c>
      <c r="R2078" s="43">
        <v>642.18373315471433</v>
      </c>
      <c r="S2078" s="43">
        <v>164.97469969559185</v>
      </c>
      <c r="T2078" s="43">
        <v>6697.1772031017763</v>
      </c>
      <c r="U2078" s="43">
        <v>7504.3356359520822</v>
      </c>
      <c r="W2078" s="43">
        <v>4467.8507590317804</v>
      </c>
      <c r="X2078" s="43">
        <v>0</v>
      </c>
      <c r="Y2078" s="43">
        <v>0</v>
      </c>
      <c r="Z2078" s="43">
        <v>4467.8507590317804</v>
      </c>
      <c r="AB2078" s="43">
        <v>181.28637692143005</v>
      </c>
      <c r="AC2078" s="43">
        <v>0</v>
      </c>
      <c r="AD2078" s="43">
        <v>0</v>
      </c>
      <c r="AE2078" s="43">
        <v>181.28637692143005</v>
      </c>
      <c r="AG2078" s="43">
        <v>8216377.545859444</v>
      </c>
      <c r="AH2078" s="43">
        <v>965055.76395086455</v>
      </c>
      <c r="AI2078" s="43">
        <v>0</v>
      </c>
      <c r="AJ2078" s="43">
        <v>761402783.07000625</v>
      </c>
      <c r="AK2078" s="43">
        <v>769619160.61586571</v>
      </c>
    </row>
    <row r="2079" spans="3:37" x14ac:dyDescent="0.2">
      <c r="C2079" s="43">
        <v>6.0337802269408577E-4</v>
      </c>
      <c r="D2079" s="43">
        <v>5.2342976084565083E-2</v>
      </c>
      <c r="E2079" s="43">
        <v>6.4003482174446926</v>
      </c>
      <c r="F2079" s="43">
        <v>1.5712513565826511</v>
      </c>
      <c r="H2079" s="43">
        <v>9.2040028409567931E-5</v>
      </c>
      <c r="I2079" s="43">
        <v>8.114673565015576E-2</v>
      </c>
      <c r="J2079" s="43">
        <v>0</v>
      </c>
      <c r="K2079" s="43">
        <v>1</v>
      </c>
      <c r="M2079" s="43">
        <v>7.8919538073490836E-3</v>
      </c>
      <c r="N2079" s="43">
        <v>4.7732018117609853E-2</v>
      </c>
      <c r="O2079" s="43">
        <v>0</v>
      </c>
      <c r="P2079" s="43">
        <v>1</v>
      </c>
      <c r="R2079" s="43">
        <v>597.98497513156462</v>
      </c>
      <c r="S2079" s="43">
        <v>141.4132718786941</v>
      </c>
      <c r="T2079" s="43">
        <v>7132.4166339791655</v>
      </c>
      <c r="U2079" s="43">
        <v>7871.8148809894246</v>
      </c>
      <c r="W2079" s="43">
        <v>3827.3120696420183</v>
      </c>
      <c r="X2079" s="43">
        <v>0</v>
      </c>
      <c r="Y2079" s="43">
        <v>0</v>
      </c>
      <c r="Z2079" s="43">
        <v>3827.3120696420183</v>
      </c>
      <c r="AB2079" s="43">
        <v>36.551170923814567</v>
      </c>
      <c r="AC2079" s="43">
        <v>0</v>
      </c>
      <c r="AD2079" s="43">
        <v>0</v>
      </c>
      <c r="AE2079" s="43">
        <v>36.551170923814567</v>
      </c>
      <c r="AG2079" s="43">
        <v>7038426.8960716715</v>
      </c>
      <c r="AH2079" s="43">
        <v>826699.407042676</v>
      </c>
      <c r="AI2079" s="43">
        <v>0</v>
      </c>
      <c r="AJ2079" s="43">
        <v>153514917.88002118</v>
      </c>
      <c r="AK2079" s="43">
        <v>160553344.77609286</v>
      </c>
    </row>
    <row r="2080" spans="3:37" x14ac:dyDescent="0.2">
      <c r="C2080" s="43">
        <v>6.0654683026895322E-4</v>
      </c>
      <c r="D2080" s="43">
        <v>4.5244477559427135E-2</v>
      </c>
      <c r="E2080" s="43">
        <v>1.2119613978822468</v>
      </c>
      <c r="F2080" s="43">
        <v>2.9351837832701704</v>
      </c>
      <c r="H2080" s="43">
        <v>8.8462558624927899E-5</v>
      </c>
      <c r="I2080" s="43">
        <v>0.11832296882962623</v>
      </c>
      <c r="J2080" s="43">
        <v>0</v>
      </c>
      <c r="K2080" s="43">
        <v>1</v>
      </c>
      <c r="M2080" s="43">
        <v>7.839888881193165E-3</v>
      </c>
      <c r="N2080" s="43">
        <v>4.6956618322796517E-2</v>
      </c>
      <c r="O2080" s="43">
        <v>0</v>
      </c>
      <c r="P2080" s="43">
        <v>1</v>
      </c>
      <c r="R2080" s="43">
        <v>519.60376353230515</v>
      </c>
      <c r="S2080" s="43">
        <v>198.18506669915365</v>
      </c>
      <c r="T2080" s="43">
        <v>6970.2618396465859</v>
      </c>
      <c r="U2080" s="43">
        <v>7688.0506698780446</v>
      </c>
      <c r="W2080" s="43">
        <v>629.739703595489</v>
      </c>
      <c r="X2080" s="43">
        <v>0</v>
      </c>
      <c r="Y2080" s="43">
        <v>0</v>
      </c>
      <c r="Z2080" s="43">
        <v>629.739703595489</v>
      </c>
      <c r="AB2080" s="43">
        <v>107.5915791297836</v>
      </c>
      <c r="AC2080" s="43">
        <v>0</v>
      </c>
      <c r="AD2080" s="43">
        <v>0</v>
      </c>
      <c r="AE2080" s="43">
        <v>107.5915791297836</v>
      </c>
      <c r="AG2080" s="43">
        <v>1158091.3149121043</v>
      </c>
      <c r="AH2080" s="43">
        <v>136023.77597662562</v>
      </c>
      <c r="AI2080" s="43">
        <v>0</v>
      </c>
      <c r="AJ2080" s="43">
        <v>451884632.3450911</v>
      </c>
      <c r="AK2080" s="43">
        <v>453042723.66000319</v>
      </c>
    </row>
    <row r="2081" spans="3:37" x14ac:dyDescent="0.2">
      <c r="C2081" s="43">
        <v>6.1844033601232695E-4</v>
      </c>
      <c r="D2081" s="43">
        <v>5.4273986361474201E-2</v>
      </c>
      <c r="E2081" s="43">
        <v>3.9169503356582083</v>
      </c>
      <c r="F2081" s="43">
        <v>1.9207433277142285</v>
      </c>
      <c r="H2081" s="43">
        <v>8.5360243559073012E-5</v>
      </c>
      <c r="I2081" s="43">
        <v>7.9965529748812825E-2</v>
      </c>
      <c r="J2081" s="43">
        <v>0</v>
      </c>
      <c r="K2081" s="43">
        <v>1</v>
      </c>
      <c r="M2081" s="43">
        <v>7.8969173339437093E-3</v>
      </c>
      <c r="N2081" s="43">
        <v>4.7332980184508378E-2</v>
      </c>
      <c r="O2081" s="43">
        <v>0</v>
      </c>
      <c r="P2081" s="43">
        <v>1</v>
      </c>
      <c r="R2081" s="43">
        <v>635.52392020435275</v>
      </c>
      <c r="S2081" s="43">
        <v>129.2411569297748</v>
      </c>
      <c r="T2081" s="43">
        <v>7077.238216347615</v>
      </c>
      <c r="U2081" s="43">
        <v>7842.0032934817427</v>
      </c>
      <c r="W2081" s="43">
        <v>2489.3156325632599</v>
      </c>
      <c r="X2081" s="43">
        <v>0</v>
      </c>
      <c r="Y2081" s="43">
        <v>0</v>
      </c>
      <c r="Z2081" s="43">
        <v>2489.3156325632599</v>
      </c>
      <c r="AB2081" s="43">
        <v>62.61152177701139</v>
      </c>
      <c r="AC2081" s="43">
        <v>0</v>
      </c>
      <c r="AD2081" s="43">
        <v>0</v>
      </c>
      <c r="AE2081" s="43">
        <v>62.61152177701139</v>
      </c>
      <c r="AG2081" s="43">
        <v>4577851.4482838353</v>
      </c>
      <c r="AH2081" s="43">
        <v>537692.17663366417</v>
      </c>
      <c r="AI2081" s="43">
        <v>0</v>
      </c>
      <c r="AJ2081" s="43">
        <v>262968391.46344784</v>
      </c>
      <c r="AK2081" s="43">
        <v>267546242.91173166</v>
      </c>
    </row>
    <row r="2082" spans="3:37" x14ac:dyDescent="0.2">
      <c r="C2082" s="43">
        <v>6.1231031065533958E-4</v>
      </c>
      <c r="D2082" s="43">
        <v>4.7362555470226705E-2</v>
      </c>
      <c r="E2082" s="43">
        <v>1.9453559106364595</v>
      </c>
      <c r="F2082" s="43">
        <v>2.9512043649452253</v>
      </c>
      <c r="H2082" s="43">
        <v>9.4310280128628854E-5</v>
      </c>
      <c r="I2082" s="43">
        <v>0.10654597254024067</v>
      </c>
      <c r="J2082" s="43">
        <v>0</v>
      </c>
      <c r="K2082" s="43">
        <v>1</v>
      </c>
      <c r="M2082" s="43">
        <v>7.8459745037168325E-3</v>
      </c>
      <c r="N2082" s="43">
        <v>4.6429696758128469E-2</v>
      </c>
      <c r="O2082" s="43">
        <v>0</v>
      </c>
      <c r="P2082" s="43">
        <v>1</v>
      </c>
      <c r="R2082" s="43">
        <v>549.0970016651753</v>
      </c>
      <c r="S2082" s="43">
        <v>190.2560367059867</v>
      </c>
      <c r="T2082" s="43">
        <v>6897.3952322913683</v>
      </c>
      <c r="U2082" s="43">
        <v>7636.7482706625306</v>
      </c>
      <c r="W2082" s="43">
        <v>1068.1890977021067</v>
      </c>
      <c r="X2082" s="43">
        <v>0</v>
      </c>
      <c r="Y2082" s="43">
        <v>0</v>
      </c>
      <c r="Z2082" s="43">
        <v>1068.1890977021067</v>
      </c>
      <c r="AB2082" s="43">
        <v>114.63984990773456</v>
      </c>
      <c r="AC2082" s="43">
        <v>0</v>
      </c>
      <c r="AD2082" s="43">
        <v>0</v>
      </c>
      <c r="AE2082" s="43">
        <v>114.63984990773456</v>
      </c>
      <c r="AG2082" s="43">
        <v>1964399.7506741742</v>
      </c>
      <c r="AH2082" s="43">
        <v>230728.84510365504</v>
      </c>
      <c r="AI2082" s="43">
        <v>0</v>
      </c>
      <c r="AJ2082" s="43">
        <v>481487369.61248517</v>
      </c>
      <c r="AK2082" s="43">
        <v>483451769.36315936</v>
      </c>
    </row>
    <row r="2083" spans="3:37" x14ac:dyDescent="0.2">
      <c r="C2083" s="43">
        <v>6.0851199472816871E-4</v>
      </c>
      <c r="D2083" s="43">
        <v>6.1784671625007115E-2</v>
      </c>
      <c r="E2083" s="43">
        <v>3.4719085163196262</v>
      </c>
      <c r="F2083" s="43">
        <v>1.7220599732691795</v>
      </c>
      <c r="H2083" s="43">
        <v>8.3935395387586158E-5</v>
      </c>
      <c r="I2083" s="43">
        <v>9.0372671713436839E-2</v>
      </c>
      <c r="J2083" s="43">
        <v>0</v>
      </c>
      <c r="K2083" s="43">
        <v>1</v>
      </c>
      <c r="M2083" s="43">
        <v>7.7777628557786976E-3</v>
      </c>
      <c r="N2083" s="43">
        <v>4.7697565274824272E-2</v>
      </c>
      <c r="O2083" s="43">
        <v>0</v>
      </c>
      <c r="P2083" s="43">
        <v>1</v>
      </c>
      <c r="R2083" s="43">
        <v>711.85617859990691</v>
      </c>
      <c r="S2083" s="43">
        <v>143.62321196595207</v>
      </c>
      <c r="T2083" s="43">
        <v>7024.1419754071831</v>
      </c>
      <c r="U2083" s="43">
        <v>7879.621365973042</v>
      </c>
      <c r="W2083" s="43">
        <v>2471.4995288757618</v>
      </c>
      <c r="X2083" s="43">
        <v>0</v>
      </c>
      <c r="Y2083" s="43">
        <v>0</v>
      </c>
      <c r="Z2083" s="43">
        <v>2471.4995288757618</v>
      </c>
      <c r="AB2083" s="43">
        <v>54.998305302174352</v>
      </c>
      <c r="AC2083" s="43">
        <v>0</v>
      </c>
      <c r="AD2083" s="43">
        <v>0</v>
      </c>
      <c r="AE2083" s="43">
        <v>54.998305302174352</v>
      </c>
      <c r="AG2083" s="43">
        <v>4545087.633602526</v>
      </c>
      <c r="AH2083" s="43">
        <v>533843.8982371646</v>
      </c>
      <c r="AI2083" s="43">
        <v>0</v>
      </c>
      <c r="AJ2083" s="43">
        <v>230992882.26913229</v>
      </c>
      <c r="AK2083" s="43">
        <v>235537969.90273482</v>
      </c>
    </row>
    <row r="2084" spans="3:37" x14ac:dyDescent="0.2">
      <c r="C2084" s="43">
        <v>6.1206857998563624E-4</v>
      </c>
      <c r="D2084" s="43">
        <v>5.7340504703123796E-2</v>
      </c>
      <c r="E2084" s="43">
        <v>2.4773483455521115</v>
      </c>
      <c r="F2084" s="43">
        <v>10.387502497073884</v>
      </c>
      <c r="H2084" s="43">
        <v>8.1045167492228279E-5</v>
      </c>
      <c r="I2084" s="43">
        <v>0.10118430117306498</v>
      </c>
      <c r="J2084" s="43">
        <v>0</v>
      </c>
      <c r="K2084" s="43">
        <v>1</v>
      </c>
      <c r="M2084" s="43">
        <v>7.81047755869231E-3</v>
      </c>
      <c r="N2084" s="43">
        <v>4.5417178094075132E-2</v>
      </c>
      <c r="O2084" s="43">
        <v>0</v>
      </c>
      <c r="P2084" s="43">
        <v>1</v>
      </c>
      <c r="R2084" s="43">
        <v>664.51374729161898</v>
      </c>
      <c r="S2084" s="43">
        <v>155.26824117696108</v>
      </c>
      <c r="T2084" s="43">
        <v>6716.4549852565387</v>
      </c>
      <c r="U2084" s="43">
        <v>7536.2369737251192</v>
      </c>
      <c r="W2084" s="43">
        <v>1646.2320324495263</v>
      </c>
      <c r="X2084" s="43">
        <v>0</v>
      </c>
      <c r="Y2084" s="43">
        <v>0</v>
      </c>
      <c r="Z2084" s="43">
        <v>1646.2320324495263</v>
      </c>
      <c r="AB2084" s="43">
        <v>667.47931743827962</v>
      </c>
      <c r="AC2084" s="43">
        <v>0</v>
      </c>
      <c r="AD2084" s="43">
        <v>0</v>
      </c>
      <c r="AE2084" s="43">
        <v>667.47931743827962</v>
      </c>
      <c r="AG2084" s="43">
        <v>3027420.7076746789</v>
      </c>
      <c r="AH2084" s="43">
        <v>355586.11900909769</v>
      </c>
      <c r="AI2084" s="43">
        <v>0</v>
      </c>
      <c r="AJ2084" s="43">
        <v>2803413133.2407746</v>
      </c>
      <c r="AK2084" s="43">
        <v>2806440553.9484491</v>
      </c>
    </row>
    <row r="2085" spans="3:37" x14ac:dyDescent="0.2">
      <c r="C2085" s="43">
        <v>6.3217080024735584E-4</v>
      </c>
      <c r="D2085" s="43">
        <v>5.4352337588031048E-2</v>
      </c>
      <c r="E2085" s="43">
        <v>5.928368072624485</v>
      </c>
      <c r="F2085" s="43">
        <v>4.1049728023406598</v>
      </c>
      <c r="H2085" s="43">
        <v>8.0981427780572456E-5</v>
      </c>
      <c r="I2085" s="43">
        <v>8.9803639837074498E-2</v>
      </c>
      <c r="J2085" s="43">
        <v>0</v>
      </c>
      <c r="K2085" s="43">
        <v>1</v>
      </c>
      <c r="M2085" s="43">
        <v>7.8554802789927436E-3</v>
      </c>
      <c r="N2085" s="43">
        <v>4.5272910436161266E-2</v>
      </c>
      <c r="O2085" s="43">
        <v>0</v>
      </c>
      <c r="P2085" s="43">
        <v>1</v>
      </c>
      <c r="R2085" s="43">
        <v>650.57149680907003</v>
      </c>
      <c r="S2085" s="43">
        <v>137.69613232379587</v>
      </c>
      <c r="T2085" s="43">
        <v>6733.6963769366666</v>
      </c>
      <c r="U2085" s="43">
        <v>7521.9640060695328</v>
      </c>
      <c r="W2085" s="43">
        <v>3856.8272906424127</v>
      </c>
      <c r="X2085" s="43">
        <v>0</v>
      </c>
      <c r="Y2085" s="43">
        <v>0</v>
      </c>
      <c r="Z2085" s="43">
        <v>3856.8272906424127</v>
      </c>
      <c r="AB2085" s="43">
        <v>216.14072798201309</v>
      </c>
      <c r="AC2085" s="43">
        <v>0</v>
      </c>
      <c r="AD2085" s="43">
        <v>0</v>
      </c>
      <c r="AE2085" s="43">
        <v>216.14072798201309</v>
      </c>
      <c r="AG2085" s="43">
        <v>7092705.3874913966</v>
      </c>
      <c r="AH2085" s="43">
        <v>833074.69477876113</v>
      </c>
      <c r="AI2085" s="43">
        <v>0</v>
      </c>
      <c r="AJ2085" s="43">
        <v>907791057.52445495</v>
      </c>
      <c r="AK2085" s="43">
        <v>914883762.9119463</v>
      </c>
    </row>
    <row r="2086" spans="3:37" x14ac:dyDescent="0.2">
      <c r="C2086" s="43">
        <v>5.8891529604168614E-4</v>
      </c>
      <c r="D2086" s="43">
        <v>5.4909537609260095E-2</v>
      </c>
      <c r="E2086" s="43">
        <v>1.8591019202706762</v>
      </c>
      <c r="F2086" s="43">
        <v>4.0936849437849592</v>
      </c>
      <c r="H2086" s="43">
        <v>9.7635428302988991E-5</v>
      </c>
      <c r="I2086" s="43">
        <v>9.792944248714347E-2</v>
      </c>
      <c r="J2086" s="43">
        <v>0</v>
      </c>
      <c r="K2086" s="43">
        <v>1</v>
      </c>
      <c r="M2086" s="43">
        <v>7.8569155018818337E-3</v>
      </c>
      <c r="N2086" s="43">
        <v>4.5952419422833679E-2</v>
      </c>
      <c r="O2086" s="43">
        <v>0</v>
      </c>
      <c r="P2086" s="43">
        <v>1</v>
      </c>
      <c r="R2086" s="43">
        <v>612.27001894134048</v>
      </c>
      <c r="S2086" s="43">
        <v>181.0352268713919</v>
      </c>
      <c r="T2086" s="43">
        <v>6836.0123314827106</v>
      </c>
      <c r="U2086" s="43">
        <v>7629.3175772954428</v>
      </c>
      <c r="W2086" s="43">
        <v>1138.2723679380094</v>
      </c>
      <c r="X2086" s="43">
        <v>0</v>
      </c>
      <c r="Y2086" s="43">
        <v>0</v>
      </c>
      <c r="Z2086" s="43">
        <v>1138.2723679380094</v>
      </c>
      <c r="AB2086" s="43">
        <v>202.67624768688398</v>
      </c>
      <c r="AC2086" s="43">
        <v>0</v>
      </c>
      <c r="AD2086" s="43">
        <v>0</v>
      </c>
      <c r="AE2086" s="43">
        <v>202.67624768688398</v>
      </c>
      <c r="AG2086" s="43">
        <v>2093282.8846379993</v>
      </c>
      <c r="AH2086" s="43">
        <v>245866.83147461005</v>
      </c>
      <c r="AI2086" s="43">
        <v>0</v>
      </c>
      <c r="AJ2086" s="43">
        <v>851240240.28491271</v>
      </c>
      <c r="AK2086" s="43">
        <v>853333523.16955066</v>
      </c>
    </row>
    <row r="2087" spans="3:37" x14ac:dyDescent="0.2">
      <c r="C2087" s="43">
        <v>5.9096509457074917E-4</v>
      </c>
      <c r="D2087" s="43">
        <v>5.3234723013119871E-2</v>
      </c>
      <c r="E2087" s="43">
        <v>8.4239011520091527</v>
      </c>
      <c r="F2087" s="43">
        <v>6.9834412942940167</v>
      </c>
      <c r="H2087" s="43">
        <v>9.062202599630087E-5</v>
      </c>
      <c r="I2087" s="43">
        <v>8.5352207181388973E-2</v>
      </c>
      <c r="J2087" s="43">
        <v>0</v>
      </c>
      <c r="K2087" s="43">
        <v>1</v>
      </c>
      <c r="M2087" s="43">
        <v>7.8516009492333172E-3</v>
      </c>
      <c r="N2087" s="43">
        <v>4.6592986036557371E-2</v>
      </c>
      <c r="O2087" s="43">
        <v>0</v>
      </c>
      <c r="P2087" s="43">
        <v>1</v>
      </c>
      <c r="R2087" s="43">
        <v>595.66104831211123</v>
      </c>
      <c r="S2087" s="43">
        <v>146.45051268672609</v>
      </c>
      <c r="T2087" s="43">
        <v>6926.6163852488335</v>
      </c>
      <c r="U2087" s="43">
        <v>7668.7279462476708</v>
      </c>
      <c r="W2087" s="43">
        <v>5017.7897910833735</v>
      </c>
      <c r="X2087" s="43">
        <v>0</v>
      </c>
      <c r="Y2087" s="43">
        <v>0</v>
      </c>
      <c r="Z2087" s="43">
        <v>5017.7897910833735</v>
      </c>
      <c r="AB2087" s="43">
        <v>381.35901178442703</v>
      </c>
      <c r="AC2087" s="43">
        <v>0</v>
      </c>
      <c r="AD2087" s="43">
        <v>0</v>
      </c>
      <c r="AE2087" s="43">
        <v>381.35901178442703</v>
      </c>
      <c r="AG2087" s="43">
        <v>9227715.425802324</v>
      </c>
      <c r="AH2087" s="43">
        <v>1083842.5948740088</v>
      </c>
      <c r="AI2087" s="43">
        <v>0</v>
      </c>
      <c r="AJ2087" s="43">
        <v>1601707849.4945936</v>
      </c>
      <c r="AK2087" s="43">
        <v>1610935564.9203959</v>
      </c>
    </row>
    <row r="2088" spans="3:37" x14ac:dyDescent="0.2">
      <c r="C2088" s="43">
        <v>6.2813596964794716E-4</v>
      </c>
      <c r="D2088" s="43">
        <v>6.0393125623868116E-2</v>
      </c>
      <c r="E2088" s="43">
        <v>2.593867461966739</v>
      </c>
      <c r="F2088" s="43">
        <v>3.0563007903224655</v>
      </c>
      <c r="H2088" s="43">
        <v>9.2179984044427066E-5</v>
      </c>
      <c r="I2088" s="43">
        <v>0.10622597757402918</v>
      </c>
      <c r="J2088" s="43">
        <v>0</v>
      </c>
      <c r="K2088" s="43">
        <v>1</v>
      </c>
      <c r="M2088" s="43">
        <v>7.9225266276291562E-3</v>
      </c>
      <c r="N2088" s="43">
        <v>4.5279799879288096E-2</v>
      </c>
      <c r="O2088" s="43">
        <v>0</v>
      </c>
      <c r="P2088" s="43">
        <v>1</v>
      </c>
      <c r="R2088" s="43">
        <v>718.26307971398296</v>
      </c>
      <c r="S2088" s="43">
        <v>185.40000345109593</v>
      </c>
      <c r="T2088" s="43">
        <v>6792.201776774541</v>
      </c>
      <c r="U2088" s="43">
        <v>7695.8648599396201</v>
      </c>
      <c r="W2088" s="43">
        <v>1863.0792316021225</v>
      </c>
      <c r="X2088" s="43">
        <v>0</v>
      </c>
      <c r="Y2088" s="43">
        <v>0</v>
      </c>
      <c r="Z2088" s="43">
        <v>1863.0792316021225</v>
      </c>
      <c r="AB2088" s="43">
        <v>158.03524841685834</v>
      </c>
      <c r="AC2088" s="43">
        <v>0</v>
      </c>
      <c r="AD2088" s="43">
        <v>0</v>
      </c>
      <c r="AE2088" s="43">
        <v>158.03524841685834</v>
      </c>
      <c r="AG2088" s="43">
        <v>3426202.7069163034</v>
      </c>
      <c r="AH2088" s="43">
        <v>402425.11402605847</v>
      </c>
      <c r="AI2088" s="43">
        <v>0</v>
      </c>
      <c r="AJ2088" s="43">
        <v>663748043.35080504</v>
      </c>
      <c r="AK2088" s="43">
        <v>667174246.05772138</v>
      </c>
    </row>
    <row r="2089" spans="3:37" x14ac:dyDescent="0.2">
      <c r="C2089" s="43">
        <v>5.9657113585957799E-4</v>
      </c>
      <c r="D2089" s="43">
        <v>5.4094169396968567E-2</v>
      </c>
      <c r="E2089" s="43">
        <v>3.8527776036490806</v>
      </c>
      <c r="F2089" s="43">
        <v>1.4343512731350549</v>
      </c>
      <c r="H2089" s="43">
        <v>8.0268567906311534E-5</v>
      </c>
      <c r="I2089" s="43">
        <v>0.10551489708876483</v>
      </c>
      <c r="J2089" s="43">
        <v>0</v>
      </c>
      <c r="K2089" s="43">
        <v>1</v>
      </c>
      <c r="M2089" s="43">
        <v>7.7840878323012846E-3</v>
      </c>
      <c r="N2089" s="43">
        <v>4.2914088403537408E-2</v>
      </c>
      <c r="O2089" s="43">
        <v>0</v>
      </c>
      <c r="P2089" s="43">
        <v>1</v>
      </c>
      <c r="R2089" s="43">
        <v>611.01949420475432</v>
      </c>
      <c r="S2089" s="43">
        <v>160.36207500082446</v>
      </c>
      <c r="T2089" s="43">
        <v>6324.8465299464324</v>
      </c>
      <c r="U2089" s="43">
        <v>7096.2280991520111</v>
      </c>
      <c r="W2089" s="43">
        <v>2354.1222226650666</v>
      </c>
      <c r="X2089" s="43">
        <v>0</v>
      </c>
      <c r="Y2089" s="43">
        <v>0</v>
      </c>
      <c r="Z2089" s="43">
        <v>2354.1222226650666</v>
      </c>
      <c r="AB2089" s="43">
        <v>28.397489188344444</v>
      </c>
      <c r="AC2089" s="43">
        <v>0</v>
      </c>
      <c r="AD2089" s="43">
        <v>0</v>
      </c>
      <c r="AE2089" s="43">
        <v>28.397489188344444</v>
      </c>
      <c r="AG2089" s="43">
        <v>4329230.7674810579</v>
      </c>
      <c r="AH2089" s="43">
        <v>508490.40009565436</v>
      </c>
      <c r="AI2089" s="43">
        <v>0</v>
      </c>
      <c r="AJ2089" s="43">
        <v>119269454.59104666</v>
      </c>
      <c r="AK2089" s="43">
        <v>123598685.35852772</v>
      </c>
    </row>
    <row r="2090" spans="3:37" x14ac:dyDescent="0.2">
      <c r="C2090" s="43">
        <v>5.9403462888639046E-4</v>
      </c>
      <c r="D2090" s="43">
        <v>5.1569288191885575E-2</v>
      </c>
      <c r="E2090" s="43">
        <v>5.3154228171487494</v>
      </c>
      <c r="F2090" s="43">
        <v>3.6992938175582704</v>
      </c>
      <c r="H2090" s="43">
        <v>8.60926868909868E-5</v>
      </c>
      <c r="I2090" s="43">
        <v>8.6372547183474799E-2</v>
      </c>
      <c r="J2090" s="43">
        <v>0</v>
      </c>
      <c r="K2090" s="43">
        <v>1</v>
      </c>
      <c r="M2090" s="43">
        <v>7.9648965953965645E-3</v>
      </c>
      <c r="N2090" s="43">
        <v>4.6990028739681611E-2</v>
      </c>
      <c r="O2090" s="43">
        <v>0</v>
      </c>
      <c r="P2090" s="43">
        <v>1</v>
      </c>
      <c r="R2090" s="43">
        <v>580.02307625082119</v>
      </c>
      <c r="S2090" s="43">
        <v>140.79406960463123</v>
      </c>
      <c r="T2090" s="43">
        <v>7086.4418110841252</v>
      </c>
      <c r="U2090" s="43">
        <v>7807.2589569395777</v>
      </c>
      <c r="W2090" s="43">
        <v>3083.0678939764239</v>
      </c>
      <c r="X2090" s="43">
        <v>0</v>
      </c>
      <c r="Y2090" s="43">
        <v>0</v>
      </c>
      <c r="Z2090" s="43">
        <v>3083.0678939764239</v>
      </c>
      <c r="AB2090" s="43">
        <v>167.52483930285189</v>
      </c>
      <c r="AC2090" s="43">
        <v>0</v>
      </c>
      <c r="AD2090" s="43">
        <v>0</v>
      </c>
      <c r="AE2090" s="43">
        <v>167.52483930285189</v>
      </c>
      <c r="AG2090" s="43">
        <v>5669761.8570226431</v>
      </c>
      <c r="AH2090" s="43">
        <v>665942.66509890754</v>
      </c>
      <c r="AI2090" s="43">
        <v>0</v>
      </c>
      <c r="AJ2090" s="43">
        <v>703604325.07197797</v>
      </c>
      <c r="AK2090" s="43">
        <v>709274086.92900062</v>
      </c>
    </row>
    <row r="2091" spans="3:37" x14ac:dyDescent="0.2">
      <c r="C2091" s="43">
        <v>6.1095456495030565E-4</v>
      </c>
      <c r="D2091" s="43">
        <v>4.7544083311201836E-2</v>
      </c>
      <c r="E2091" s="43">
        <v>4.4223613083486519</v>
      </c>
      <c r="F2091" s="43">
        <v>2.0838418083213743</v>
      </c>
      <c r="H2091" s="43">
        <v>8.9903092860277312E-5</v>
      </c>
      <c r="I2091" s="43">
        <v>0.10678290430407167</v>
      </c>
      <c r="J2091" s="43">
        <v>0</v>
      </c>
      <c r="K2091" s="43">
        <v>1</v>
      </c>
      <c r="M2091" s="43">
        <v>7.7519332143857591E-3</v>
      </c>
      <c r="N2091" s="43">
        <v>4.6745616192687356E-2</v>
      </c>
      <c r="O2091" s="43">
        <v>0</v>
      </c>
      <c r="P2091" s="43">
        <v>1</v>
      </c>
      <c r="R2091" s="43">
        <v>549.98109983923814</v>
      </c>
      <c r="S2091" s="43">
        <v>181.76854638738058</v>
      </c>
      <c r="T2091" s="43">
        <v>6861.0926539732081</v>
      </c>
      <c r="U2091" s="43">
        <v>7592.8423001998272</v>
      </c>
      <c r="W2091" s="43">
        <v>2432.2151362520835</v>
      </c>
      <c r="X2091" s="43">
        <v>0</v>
      </c>
      <c r="Y2091" s="43">
        <v>0</v>
      </c>
      <c r="Z2091" s="43">
        <v>2432.2151362520835</v>
      </c>
      <c r="AB2091" s="43">
        <v>63.781898547780187</v>
      </c>
      <c r="AC2091" s="43">
        <v>0</v>
      </c>
      <c r="AD2091" s="43">
        <v>0</v>
      </c>
      <c r="AE2091" s="43">
        <v>63.781898547780187</v>
      </c>
      <c r="AG2091" s="43">
        <v>4472843.6355675813</v>
      </c>
      <c r="AH2091" s="43">
        <v>525358.46943045</v>
      </c>
      <c r="AI2091" s="43">
        <v>0</v>
      </c>
      <c r="AJ2091" s="43">
        <v>267883973.90067679</v>
      </c>
      <c r="AK2091" s="43">
        <v>272356817.53624439</v>
      </c>
    </row>
    <row r="2092" spans="3:37" x14ac:dyDescent="0.2">
      <c r="C2092" s="43">
        <v>5.9344972823935349E-4</v>
      </c>
      <c r="D2092" s="43">
        <v>5.8370069631125787E-2</v>
      </c>
      <c r="E2092" s="43">
        <v>2.5346303725970283</v>
      </c>
      <c r="F2092" s="43">
        <v>1.4969331523321121</v>
      </c>
      <c r="H2092" s="43">
        <v>9.092498428486806E-5</v>
      </c>
      <c r="I2092" s="43">
        <v>7.7312952385024863E-2</v>
      </c>
      <c r="J2092" s="43">
        <v>0</v>
      </c>
      <c r="K2092" s="43">
        <v>1</v>
      </c>
      <c r="M2092" s="43">
        <v>7.8241626437170596E-3</v>
      </c>
      <c r="N2092" s="43">
        <v>4.5246437736053205E-2</v>
      </c>
      <c r="O2092" s="43">
        <v>0</v>
      </c>
      <c r="P2092" s="43">
        <v>1</v>
      </c>
      <c r="R2092" s="43">
        <v>655.86811690881734</v>
      </c>
      <c r="S2092" s="43">
        <v>133.09994181915638</v>
      </c>
      <c r="T2092" s="43">
        <v>6702.9292478171337</v>
      </c>
      <c r="U2092" s="43">
        <v>7491.8973065451073</v>
      </c>
      <c r="W2092" s="43">
        <v>1662.3832495351071</v>
      </c>
      <c r="X2092" s="43">
        <v>0</v>
      </c>
      <c r="Y2092" s="43">
        <v>0</v>
      </c>
      <c r="Z2092" s="43">
        <v>1662.3832495351071</v>
      </c>
      <c r="AB2092" s="43">
        <v>34.873719360909853</v>
      </c>
      <c r="AC2092" s="43">
        <v>0</v>
      </c>
      <c r="AD2092" s="43">
        <v>0</v>
      </c>
      <c r="AE2092" s="43">
        <v>34.873719360909853</v>
      </c>
      <c r="AG2092" s="43">
        <v>3057122.7958950619</v>
      </c>
      <c r="AH2092" s="43">
        <v>359074.78189958312</v>
      </c>
      <c r="AI2092" s="43">
        <v>0</v>
      </c>
      <c r="AJ2092" s="43">
        <v>146469621.31582138</v>
      </c>
      <c r="AK2092" s="43">
        <v>149526744.11171645</v>
      </c>
    </row>
    <row r="2093" spans="3:37" x14ac:dyDescent="0.2">
      <c r="C2093" s="43">
        <v>6.0178342869027549E-4</v>
      </c>
      <c r="D2093" s="43">
        <v>5.5596805461419763E-2</v>
      </c>
      <c r="E2093" s="43">
        <v>2.5570514446892991</v>
      </c>
      <c r="F2093" s="43">
        <v>8.5370871497733081</v>
      </c>
      <c r="H2093" s="43">
        <v>8.6379785478911888E-5</v>
      </c>
      <c r="I2093" s="43">
        <v>8.6764762486264968E-2</v>
      </c>
      <c r="J2093" s="43">
        <v>0</v>
      </c>
      <c r="K2093" s="43">
        <v>1</v>
      </c>
      <c r="M2093" s="43">
        <v>7.8840642383786186E-3</v>
      </c>
      <c r="N2093" s="43">
        <v>4.8268352373651235E-2</v>
      </c>
      <c r="O2093" s="43">
        <v>0</v>
      </c>
      <c r="P2093" s="43">
        <v>1</v>
      </c>
      <c r="R2093" s="43">
        <v>633.47931049101214</v>
      </c>
      <c r="S2093" s="43">
        <v>141.90505821948818</v>
      </c>
      <c r="T2093" s="43">
        <v>7205.3486729042261</v>
      </c>
      <c r="U2093" s="43">
        <v>7980.7330416147261</v>
      </c>
      <c r="W2093" s="43">
        <v>1619.8391860718236</v>
      </c>
      <c r="X2093" s="43">
        <v>0</v>
      </c>
      <c r="Y2093" s="43">
        <v>0</v>
      </c>
      <c r="Z2093" s="43">
        <v>1619.8391860718236</v>
      </c>
      <c r="AB2093" s="43">
        <v>510.88099847014973</v>
      </c>
      <c r="AC2093" s="43">
        <v>0</v>
      </c>
      <c r="AD2093" s="43">
        <v>0</v>
      </c>
      <c r="AE2093" s="43">
        <v>510.88099847014973</v>
      </c>
      <c r="AG2093" s="43">
        <v>2978884.2631860836</v>
      </c>
      <c r="AH2093" s="43">
        <v>349885.26419151388</v>
      </c>
      <c r="AI2093" s="43">
        <v>0</v>
      </c>
      <c r="AJ2093" s="43">
        <v>2145700193.5746288</v>
      </c>
      <c r="AK2093" s="43">
        <v>2148679077.8378148</v>
      </c>
    </row>
    <row r="2094" spans="3:37" x14ac:dyDescent="0.2">
      <c r="C2094" s="43">
        <v>6.0721412118521628E-4</v>
      </c>
      <c r="D2094" s="43">
        <v>5.3250572492067445E-2</v>
      </c>
      <c r="E2094" s="43">
        <v>1.782018044177387</v>
      </c>
      <c r="F2094" s="43">
        <v>2.169037077766736</v>
      </c>
      <c r="H2094" s="43">
        <v>8.4341258956951203E-5</v>
      </c>
      <c r="I2094" s="43">
        <v>0.12225726294696204</v>
      </c>
      <c r="J2094" s="43">
        <v>0</v>
      </c>
      <c r="K2094" s="43">
        <v>1</v>
      </c>
      <c r="M2094" s="43">
        <v>7.8378546458544411E-3</v>
      </c>
      <c r="N2094" s="43">
        <v>4.597737309236638E-2</v>
      </c>
      <c r="O2094" s="43">
        <v>0</v>
      </c>
      <c r="P2094" s="43">
        <v>1</v>
      </c>
      <c r="R2094" s="43">
        <v>612.22141501705426</v>
      </c>
      <c r="S2094" s="43">
        <v>195.23475012072205</v>
      </c>
      <c r="T2094" s="43">
        <v>6823.1313567860016</v>
      </c>
      <c r="U2094" s="43">
        <v>7630.5875219237778</v>
      </c>
      <c r="W2094" s="43">
        <v>1090.9896085922032</v>
      </c>
      <c r="X2094" s="43">
        <v>0</v>
      </c>
      <c r="Y2094" s="43">
        <v>0</v>
      </c>
      <c r="Z2094" s="43">
        <v>1090.9896085922032</v>
      </c>
      <c r="AB2094" s="43">
        <v>76.580920133479594</v>
      </c>
      <c r="AC2094" s="43">
        <v>0</v>
      </c>
      <c r="AD2094" s="43">
        <v>0</v>
      </c>
      <c r="AE2094" s="43">
        <v>76.580920133479594</v>
      </c>
      <c r="AG2094" s="43">
        <v>2006329.8902010617</v>
      </c>
      <c r="AH2094" s="43">
        <v>235653.7554559159</v>
      </c>
      <c r="AI2094" s="43">
        <v>0</v>
      </c>
      <c r="AJ2094" s="43">
        <v>321639864.56061429</v>
      </c>
      <c r="AK2094" s="43">
        <v>323646194.45081532</v>
      </c>
    </row>
    <row r="2095" spans="3:37" x14ac:dyDescent="0.2">
      <c r="C2095" s="43">
        <v>5.9767188331198435E-4</v>
      </c>
      <c r="D2095" s="43">
        <v>5.1139655790491435E-2</v>
      </c>
      <c r="E2095" s="43">
        <v>2.2595683947845355</v>
      </c>
      <c r="F2095" s="43">
        <v>3.5254690063872327</v>
      </c>
      <c r="H2095" s="43">
        <v>8.9363399466016328E-5</v>
      </c>
      <c r="I2095" s="43">
        <v>0.11120072283946802</v>
      </c>
      <c r="J2095" s="43">
        <v>0</v>
      </c>
      <c r="K2095" s="43">
        <v>1</v>
      </c>
      <c r="M2095" s="43">
        <v>7.8149626778695053E-3</v>
      </c>
      <c r="N2095" s="43">
        <v>4.6322655796005363E-2</v>
      </c>
      <c r="O2095" s="43">
        <v>0</v>
      </c>
      <c r="P2095" s="43">
        <v>1</v>
      </c>
      <c r="R2095" s="43">
        <v>578.71268090673993</v>
      </c>
      <c r="S2095" s="43">
        <v>188.15235757959292</v>
      </c>
      <c r="T2095" s="43">
        <v>6854.2940489977227</v>
      </c>
      <c r="U2095" s="43">
        <v>7621.1590874840558</v>
      </c>
      <c r="W2095" s="43">
        <v>1307.6408834378974</v>
      </c>
      <c r="X2095" s="43">
        <v>0</v>
      </c>
      <c r="Y2095" s="43">
        <v>0</v>
      </c>
      <c r="Z2095" s="43">
        <v>1307.6408834378974</v>
      </c>
      <c r="AB2095" s="43">
        <v>156.38274049795626</v>
      </c>
      <c r="AC2095" s="43">
        <v>0</v>
      </c>
      <c r="AD2095" s="43">
        <v>0</v>
      </c>
      <c r="AE2095" s="43">
        <v>156.38274049795626</v>
      </c>
      <c r="AG2095" s="43">
        <v>2404751.5846422934</v>
      </c>
      <c r="AH2095" s="43">
        <v>282450.43082258583</v>
      </c>
      <c r="AI2095" s="43">
        <v>0</v>
      </c>
      <c r="AJ2095" s="43">
        <v>656807510.09141636</v>
      </c>
      <c r="AK2095" s="43">
        <v>659212261.67605865</v>
      </c>
    </row>
    <row r="2096" spans="3:37" x14ac:dyDescent="0.2">
      <c r="C2096" s="43">
        <v>5.9806566563206764E-4</v>
      </c>
      <c r="D2096" s="43">
        <v>4.6886461571290644E-2</v>
      </c>
      <c r="E2096" s="43">
        <v>6.170518934730902</v>
      </c>
      <c r="F2096" s="43">
        <v>5.5385801267722456</v>
      </c>
      <c r="H2096" s="43">
        <v>1.0115803228294418E-4</v>
      </c>
      <c r="I2096" s="43">
        <v>9.4650017944613904E-2</v>
      </c>
      <c r="J2096" s="43">
        <v>0</v>
      </c>
      <c r="K2096" s="43">
        <v>1</v>
      </c>
      <c r="M2096" s="43">
        <v>7.8387127113184966E-3</v>
      </c>
      <c r="N2096" s="43">
        <v>4.708334394348701E-2</v>
      </c>
      <c r="O2096" s="43">
        <v>0</v>
      </c>
      <c r="P2096" s="43">
        <v>1</v>
      </c>
      <c r="R2096" s="43">
        <v>530.93175605854105</v>
      </c>
      <c r="S2096" s="43">
        <v>181.28565761395319</v>
      </c>
      <c r="T2096" s="43">
        <v>6988.0245213230173</v>
      </c>
      <c r="U2096" s="43">
        <v>7700.2419349955117</v>
      </c>
      <c r="W2096" s="43">
        <v>3276.124453809156</v>
      </c>
      <c r="X2096" s="43">
        <v>0</v>
      </c>
      <c r="Y2096" s="43">
        <v>0</v>
      </c>
      <c r="Z2096" s="43">
        <v>3276.124453809156</v>
      </c>
      <c r="AB2096" s="43">
        <v>257.83536588899557</v>
      </c>
      <c r="AC2096" s="43">
        <v>0</v>
      </c>
      <c r="AD2096" s="43">
        <v>0</v>
      </c>
      <c r="AE2096" s="43">
        <v>257.83536588899557</v>
      </c>
      <c r="AG2096" s="43">
        <v>6024792.8705550376</v>
      </c>
      <c r="AH2096" s="43">
        <v>707642.88202277769</v>
      </c>
      <c r="AI2096" s="43">
        <v>0</v>
      </c>
      <c r="AJ2096" s="43">
        <v>1082908536.7337813</v>
      </c>
      <c r="AK2096" s="43">
        <v>1088933329.6043363</v>
      </c>
    </row>
    <row r="2097" spans="3:37" x14ac:dyDescent="0.2">
      <c r="C2097" s="43">
        <v>6.0146318251462147E-4</v>
      </c>
      <c r="D2097" s="43">
        <v>5.7400822128728324E-2</v>
      </c>
      <c r="E2097" s="43">
        <v>5.5820558336528698</v>
      </c>
      <c r="F2097" s="43">
        <v>3.7906749100314228</v>
      </c>
      <c r="H2097" s="43">
        <v>8.6912450718681667E-5</v>
      </c>
      <c r="I2097" s="43">
        <v>9.2698069206231429E-2</v>
      </c>
      <c r="J2097" s="43">
        <v>0</v>
      </c>
      <c r="K2097" s="43">
        <v>1</v>
      </c>
      <c r="M2097" s="43">
        <v>7.8282680421153973E-3</v>
      </c>
      <c r="N2097" s="43">
        <v>4.7399721739138645E-2</v>
      </c>
      <c r="O2097" s="43">
        <v>0</v>
      </c>
      <c r="P2097" s="43">
        <v>1</v>
      </c>
      <c r="R2097" s="43">
        <v>653.6865262171832</v>
      </c>
      <c r="S2097" s="43">
        <v>152.54397437994129</v>
      </c>
      <c r="T2097" s="43">
        <v>7025.6070010424546</v>
      </c>
      <c r="U2097" s="43">
        <v>7831.8375016395794</v>
      </c>
      <c r="W2097" s="43">
        <v>3648.9146870509071</v>
      </c>
      <c r="X2097" s="43">
        <v>0</v>
      </c>
      <c r="Y2097" s="43">
        <v>0</v>
      </c>
      <c r="Z2097" s="43">
        <v>3648.9146870509071</v>
      </c>
      <c r="AB2097" s="43">
        <v>195.19224488816835</v>
      </c>
      <c r="AC2097" s="43">
        <v>0</v>
      </c>
      <c r="AD2097" s="43">
        <v>0</v>
      </c>
      <c r="AE2097" s="43">
        <v>195.19224488816835</v>
      </c>
      <c r="AG2097" s="43">
        <v>6710354.1094866181</v>
      </c>
      <c r="AH2097" s="43">
        <v>788165.57240299589</v>
      </c>
      <c r="AI2097" s="43">
        <v>0</v>
      </c>
      <c r="AJ2097" s="43">
        <v>819807428.53030705</v>
      </c>
      <c r="AK2097" s="43">
        <v>826517782.63979363</v>
      </c>
    </row>
    <row r="2098" spans="3:37" x14ac:dyDescent="0.2">
      <c r="C2098" s="43">
        <v>6.0698956209310985E-4</v>
      </c>
      <c r="D2098" s="43">
        <v>4.8531922962936049E-2</v>
      </c>
      <c r="E2098" s="43">
        <v>8.2115423289106602</v>
      </c>
      <c r="F2098" s="43">
        <v>1.808099148721992</v>
      </c>
      <c r="H2098" s="43">
        <v>9.5633637144154626E-5</v>
      </c>
      <c r="I2098" s="43">
        <v>0.11638848494781817</v>
      </c>
      <c r="J2098" s="43">
        <v>0</v>
      </c>
      <c r="K2098" s="43">
        <v>1</v>
      </c>
      <c r="M2098" s="43">
        <v>7.9085935587916989E-3</v>
      </c>
      <c r="N2098" s="43">
        <v>4.6377183991712423E-2</v>
      </c>
      <c r="O2098" s="43">
        <v>0</v>
      </c>
      <c r="P2098" s="43">
        <v>1</v>
      </c>
      <c r="R2098" s="43">
        <v>557.7647902053634</v>
      </c>
      <c r="S2098" s="43">
        <v>210.74780543483439</v>
      </c>
      <c r="T2098" s="43">
        <v>6944.5803055362767</v>
      </c>
      <c r="U2098" s="43">
        <v>7713.0929011764747</v>
      </c>
      <c r="W2098" s="43">
        <v>4580.1091843473159</v>
      </c>
      <c r="X2098" s="43">
        <v>0</v>
      </c>
      <c r="Y2098" s="43">
        <v>0</v>
      </c>
      <c r="Z2098" s="43">
        <v>4580.1091843473159</v>
      </c>
      <c r="AB2098" s="43">
        <v>48.228029980269838</v>
      </c>
      <c r="AC2098" s="43">
        <v>0</v>
      </c>
      <c r="AD2098" s="43">
        <v>0</v>
      </c>
      <c r="AE2098" s="43">
        <v>48.228029980269838</v>
      </c>
      <c r="AG2098" s="43">
        <v>8422820.790014714</v>
      </c>
      <c r="AH2098" s="43">
        <v>989303.58381902019</v>
      </c>
      <c r="AI2098" s="43">
        <v>0</v>
      </c>
      <c r="AJ2098" s="43">
        <v>202557725.91713333</v>
      </c>
      <c r="AK2098" s="43">
        <v>210980546.70714805</v>
      </c>
    </row>
    <row r="2099" spans="3:37" x14ac:dyDescent="0.2">
      <c r="C2099" s="43">
        <v>6.1256453651181708E-4</v>
      </c>
      <c r="D2099" s="43">
        <v>5.0927983027511732E-2</v>
      </c>
      <c r="E2099" s="43">
        <v>6.5518198221058253</v>
      </c>
      <c r="F2099" s="43">
        <v>2.4474639864036756</v>
      </c>
      <c r="H2099" s="43">
        <v>8.8038359177169465E-5</v>
      </c>
      <c r="I2099" s="43">
        <v>9.7303294117825054E-2</v>
      </c>
      <c r="J2099" s="43">
        <v>0</v>
      </c>
      <c r="K2099" s="43">
        <v>1</v>
      </c>
      <c r="M2099" s="43">
        <v>7.8421536446884824E-3</v>
      </c>
      <c r="N2099" s="43">
        <v>4.524738984731945E-2</v>
      </c>
      <c r="O2099" s="43">
        <v>0</v>
      </c>
      <c r="P2099" s="43">
        <v>1</v>
      </c>
      <c r="R2099" s="43">
        <v>590.67786941882264</v>
      </c>
      <c r="S2099" s="43">
        <v>162.19664090113</v>
      </c>
      <c r="T2099" s="43">
        <v>6718.4834399806896</v>
      </c>
      <c r="U2099" s="43">
        <v>7471.3579503006422</v>
      </c>
      <c r="W2099" s="43">
        <v>3870.0149733374783</v>
      </c>
      <c r="X2099" s="43">
        <v>0</v>
      </c>
      <c r="Y2099" s="43">
        <v>0</v>
      </c>
      <c r="Z2099" s="43">
        <v>3870.0149733374783</v>
      </c>
      <c r="AB2099" s="43">
        <v>91.483388959785671</v>
      </c>
      <c r="AC2099" s="43">
        <v>0</v>
      </c>
      <c r="AD2099" s="43">
        <v>0</v>
      </c>
      <c r="AE2099" s="43">
        <v>91.483388959785671</v>
      </c>
      <c r="AG2099" s="43">
        <v>7116957.5359676229</v>
      </c>
      <c r="AH2099" s="43">
        <v>835923.23424089537</v>
      </c>
      <c r="AI2099" s="43">
        <v>0</v>
      </c>
      <c r="AJ2099" s="43">
        <v>384230233.63109982</v>
      </c>
      <c r="AK2099" s="43">
        <v>391347191.16706747</v>
      </c>
    </row>
    <row r="2100" spans="3:37" x14ac:dyDescent="0.2">
      <c r="C2100" s="43">
        <v>6.2713000230607552E-4</v>
      </c>
      <c r="D2100" s="43">
        <v>4.6685881540814968E-2</v>
      </c>
      <c r="E2100" s="43">
        <v>5.3443669758098382</v>
      </c>
      <c r="F2100" s="43">
        <v>1.9296627425758901</v>
      </c>
      <c r="H2100" s="43">
        <v>9.1341448746784515E-5</v>
      </c>
      <c r="I2100" s="43">
        <v>0.11528292444964072</v>
      </c>
      <c r="J2100" s="43">
        <v>0</v>
      </c>
      <c r="K2100" s="43">
        <v>1</v>
      </c>
      <c r="M2100" s="43">
        <v>7.8281568970623733E-3</v>
      </c>
      <c r="N2100" s="43">
        <v>4.9132158044006613E-2</v>
      </c>
      <c r="O2100" s="43">
        <v>0</v>
      </c>
      <c r="P2100" s="43">
        <v>1</v>
      </c>
      <c r="R2100" s="43">
        <v>554.35186724680545</v>
      </c>
      <c r="S2100" s="43">
        <v>199.37709014881975</v>
      </c>
      <c r="T2100" s="43">
        <v>7282.2860553724868</v>
      </c>
      <c r="U2100" s="43">
        <v>8036.0150127681118</v>
      </c>
      <c r="W2100" s="43">
        <v>2962.6598122923465</v>
      </c>
      <c r="X2100" s="43">
        <v>0</v>
      </c>
      <c r="Y2100" s="43">
        <v>0</v>
      </c>
      <c r="Z2100" s="43">
        <v>2962.6598122923465</v>
      </c>
      <c r="AB2100" s="43">
        <v>55.143549666470207</v>
      </c>
      <c r="AC2100" s="43">
        <v>0</v>
      </c>
      <c r="AD2100" s="43">
        <v>0</v>
      </c>
      <c r="AE2100" s="43">
        <v>55.143549666470207</v>
      </c>
      <c r="AG2100" s="43">
        <v>5448331.3948056251</v>
      </c>
      <c r="AH2100" s="43">
        <v>639934.51945514686</v>
      </c>
      <c r="AI2100" s="43">
        <v>0</v>
      </c>
      <c r="AJ2100" s="43">
        <v>231602908.59917486</v>
      </c>
      <c r="AK2100" s="43">
        <v>237051239.99398047</v>
      </c>
    </row>
    <row r="2101" spans="3:37" x14ac:dyDescent="0.2">
      <c r="C2101" s="43">
        <v>6.0935001386843324E-4</v>
      </c>
      <c r="D2101" s="43">
        <v>5.8632060652125562E-2</v>
      </c>
      <c r="E2101" s="43">
        <v>7.3765169362914156</v>
      </c>
      <c r="F2101" s="43">
        <v>3.8634386388710915</v>
      </c>
      <c r="H2101" s="43">
        <v>1.0532510917360405E-4</v>
      </c>
      <c r="I2101" s="43">
        <v>7.5207366738595391E-2</v>
      </c>
      <c r="J2101" s="43">
        <v>0</v>
      </c>
      <c r="K2101" s="43">
        <v>1</v>
      </c>
      <c r="M2101" s="43">
        <v>7.8775332435194745E-3</v>
      </c>
      <c r="N2101" s="43">
        <v>4.4488527467797995E-2</v>
      </c>
      <c r="O2101" s="43">
        <v>0</v>
      </c>
      <c r="P2101" s="43">
        <v>1</v>
      </c>
      <c r="R2101" s="43">
        <v>676.46348095852352</v>
      </c>
      <c r="S2101" s="43">
        <v>149.98045734421638</v>
      </c>
      <c r="T2101" s="43">
        <v>6635.6068772038861</v>
      </c>
      <c r="U2101" s="43">
        <v>7462.0508155066263</v>
      </c>
      <c r="W2101" s="43">
        <v>4989.9443240731944</v>
      </c>
      <c r="X2101" s="43">
        <v>0</v>
      </c>
      <c r="Y2101" s="43">
        <v>0</v>
      </c>
      <c r="Z2101" s="43">
        <v>4989.9443240731944</v>
      </c>
      <c r="AB2101" s="43">
        <v>207.26024860032064</v>
      </c>
      <c r="AC2101" s="43">
        <v>0</v>
      </c>
      <c r="AD2101" s="43">
        <v>0</v>
      </c>
      <c r="AE2101" s="43">
        <v>207.26024860032064</v>
      </c>
      <c r="AG2101" s="43">
        <v>9176507.6119706053</v>
      </c>
      <c r="AH2101" s="43">
        <v>1077827.9739998099</v>
      </c>
      <c r="AI2101" s="43">
        <v>0</v>
      </c>
      <c r="AJ2101" s="43">
        <v>870493044.12134671</v>
      </c>
      <c r="AK2101" s="43">
        <v>879669551.73331738</v>
      </c>
    </row>
    <row r="2102" spans="3:37" x14ac:dyDescent="0.2">
      <c r="C2102" s="43">
        <v>6.1998899539972285E-4</v>
      </c>
      <c r="D2102" s="43">
        <v>6.179729198294015E-2</v>
      </c>
      <c r="E2102" s="43">
        <v>6.4020208096250837</v>
      </c>
      <c r="F2102" s="43">
        <v>2.3478204378148932</v>
      </c>
      <c r="H2102" s="43">
        <v>9.5027475492170943E-5</v>
      </c>
      <c r="I2102" s="43">
        <v>8.7112413165471608E-2</v>
      </c>
      <c r="J2102" s="43">
        <v>0</v>
      </c>
      <c r="K2102" s="43">
        <v>1</v>
      </c>
      <c r="M2102" s="43">
        <v>7.8231989130394825E-3</v>
      </c>
      <c r="N2102" s="43">
        <v>4.6480174968816734E-2</v>
      </c>
      <c r="O2102" s="43">
        <v>0</v>
      </c>
      <c r="P2102" s="43">
        <v>1</v>
      </c>
      <c r="R2102" s="43">
        <v>725.43047821925666</v>
      </c>
      <c r="S2102" s="43">
        <v>156.73702863709713</v>
      </c>
      <c r="T2102" s="43">
        <v>6884.8502704013099</v>
      </c>
      <c r="U2102" s="43">
        <v>7767.0177772576635</v>
      </c>
      <c r="W2102" s="43">
        <v>4644.2210174959573</v>
      </c>
      <c r="X2102" s="43">
        <v>0</v>
      </c>
      <c r="Y2102" s="43">
        <v>0</v>
      </c>
      <c r="Z2102" s="43">
        <v>4644.2210174959573</v>
      </c>
      <c r="AB2102" s="43">
        <v>104.61925264907883</v>
      </c>
      <c r="AC2102" s="43">
        <v>0</v>
      </c>
      <c r="AD2102" s="43">
        <v>0</v>
      </c>
      <c r="AE2102" s="43">
        <v>104.61925264907883</v>
      </c>
      <c r="AG2102" s="43">
        <v>8540722.4511750657</v>
      </c>
      <c r="AH2102" s="43">
        <v>1003151.7397791268</v>
      </c>
      <c r="AI2102" s="43">
        <v>0</v>
      </c>
      <c r="AJ2102" s="43">
        <v>439400861.12613112</v>
      </c>
      <c r="AK2102" s="43">
        <v>447941583.57730621</v>
      </c>
    </row>
    <row r="2103" spans="3:37" x14ac:dyDescent="0.2">
      <c r="C2103" s="43">
        <v>6.0420619701874326E-4</v>
      </c>
      <c r="D2103" s="43">
        <v>5.0504233259662169E-2</v>
      </c>
      <c r="E2103" s="43">
        <v>6.0474711964204122</v>
      </c>
      <c r="F2103" s="43">
        <v>3.1621627101271481</v>
      </c>
      <c r="H2103" s="43">
        <v>8.2189010594470852E-5</v>
      </c>
      <c r="I2103" s="43">
        <v>8.9877614134261236E-2</v>
      </c>
      <c r="J2103" s="43">
        <v>0</v>
      </c>
      <c r="K2103" s="43">
        <v>1</v>
      </c>
      <c r="M2103" s="43">
        <v>7.7836917145210332E-3</v>
      </c>
      <c r="N2103" s="43">
        <v>4.5280443136053498E-2</v>
      </c>
      <c r="O2103" s="43">
        <v>0</v>
      </c>
      <c r="P2103" s="43">
        <v>1</v>
      </c>
      <c r="R2103" s="43">
        <v>577.77045544525504</v>
      </c>
      <c r="S2103" s="43">
        <v>139.86455258154572</v>
      </c>
      <c r="T2103" s="43">
        <v>6673.2695566263837</v>
      </c>
      <c r="U2103" s="43">
        <v>7390.9045646531849</v>
      </c>
      <c r="W2103" s="43">
        <v>3494.0501874478828</v>
      </c>
      <c r="X2103" s="43">
        <v>0</v>
      </c>
      <c r="Y2103" s="43">
        <v>0</v>
      </c>
      <c r="Z2103" s="43">
        <v>3494.0501874478828</v>
      </c>
      <c r="AB2103" s="43">
        <v>133.66800951412932</v>
      </c>
      <c r="AC2103" s="43">
        <v>0</v>
      </c>
      <c r="AD2103" s="43">
        <v>0</v>
      </c>
      <c r="AE2103" s="43">
        <v>133.66800951412932</v>
      </c>
      <c r="AG2103" s="43">
        <v>6425558.2947166562</v>
      </c>
      <c r="AH2103" s="43">
        <v>754714.84048874269</v>
      </c>
      <c r="AI2103" s="43">
        <v>0</v>
      </c>
      <c r="AJ2103" s="43">
        <v>561405639.95934319</v>
      </c>
      <c r="AK2103" s="43">
        <v>567831198.25405979</v>
      </c>
    </row>
    <row r="2104" spans="3:37" x14ac:dyDescent="0.2">
      <c r="C2104" s="43">
        <v>5.8444481240890929E-4</v>
      </c>
      <c r="D2104" s="43">
        <v>5.0123985907940719E-2</v>
      </c>
      <c r="E2104" s="43">
        <v>6.4348741881322811</v>
      </c>
      <c r="F2104" s="43">
        <v>6.4785544576503371</v>
      </c>
      <c r="H2104" s="43">
        <v>8.9426286098233057E-5</v>
      </c>
      <c r="I2104" s="43">
        <v>0.10237496825558545</v>
      </c>
      <c r="J2104" s="43">
        <v>0</v>
      </c>
      <c r="K2104" s="43">
        <v>1</v>
      </c>
      <c r="M2104" s="43">
        <v>7.8092846137939615E-3</v>
      </c>
      <c r="N2104" s="43">
        <v>4.8170166649468604E-2</v>
      </c>
      <c r="O2104" s="43">
        <v>0</v>
      </c>
      <c r="P2104" s="43">
        <v>1</v>
      </c>
      <c r="R2104" s="43">
        <v>554.66591684819514</v>
      </c>
      <c r="S2104" s="43">
        <v>173.34101993867429</v>
      </c>
      <c r="T2104" s="43">
        <v>7122.4887642090052</v>
      </c>
      <c r="U2104" s="43">
        <v>7850.4957009958744</v>
      </c>
      <c r="W2104" s="43">
        <v>3569.2053913631771</v>
      </c>
      <c r="X2104" s="43">
        <v>0</v>
      </c>
      <c r="Y2104" s="43">
        <v>0</v>
      </c>
      <c r="Z2104" s="43">
        <v>3569.2053913631771</v>
      </c>
      <c r="AB2104" s="43">
        <v>325.14811514432682</v>
      </c>
      <c r="AC2104" s="43">
        <v>0</v>
      </c>
      <c r="AD2104" s="43">
        <v>0</v>
      </c>
      <c r="AE2104" s="43">
        <v>325.14811514432682</v>
      </c>
      <c r="AG2104" s="43">
        <v>6563768.7147168824</v>
      </c>
      <c r="AH2104" s="43">
        <v>770948.36453444627</v>
      </c>
      <c r="AI2104" s="43">
        <v>0</v>
      </c>
      <c r="AJ2104" s="43">
        <v>1365622083.6061726</v>
      </c>
      <c r="AK2104" s="43">
        <v>1372185852.3208895</v>
      </c>
    </row>
    <row r="2105" spans="3:37" x14ac:dyDescent="0.2">
      <c r="C2105" s="43">
        <v>6.0495442864630345E-4</v>
      </c>
      <c r="D2105" s="43">
        <v>4.5813078596883224E-2</v>
      </c>
      <c r="E2105" s="43">
        <v>1.9343264982596462</v>
      </c>
      <c r="F2105" s="43">
        <v>1.7075884142688416</v>
      </c>
      <c r="H2105" s="43">
        <v>9.197052804965633E-5</v>
      </c>
      <c r="I2105" s="43">
        <v>8.3699439393016717E-2</v>
      </c>
      <c r="J2105" s="43">
        <v>0</v>
      </c>
      <c r="K2105" s="43">
        <v>1</v>
      </c>
      <c r="M2105" s="43">
        <v>7.7990793301327722E-3</v>
      </c>
      <c r="N2105" s="43">
        <v>4.6909445090464796E-2</v>
      </c>
      <c r="O2105" s="43">
        <v>0</v>
      </c>
      <c r="P2105" s="43">
        <v>1</v>
      </c>
      <c r="R2105" s="43">
        <v>524.75249251905905</v>
      </c>
      <c r="S2105" s="43">
        <v>145.75169094214635</v>
      </c>
      <c r="T2105" s="43">
        <v>6927.0130563506627</v>
      </c>
      <c r="U2105" s="43">
        <v>7597.5172398118684</v>
      </c>
      <c r="W2105" s="43">
        <v>1015.0426513074127</v>
      </c>
      <c r="X2105" s="43">
        <v>0</v>
      </c>
      <c r="Y2105" s="43">
        <v>0</v>
      </c>
      <c r="Z2105" s="43">
        <v>1015.0426513074127</v>
      </c>
      <c r="AB2105" s="43">
        <v>39.730039894974588</v>
      </c>
      <c r="AC2105" s="43">
        <v>0</v>
      </c>
      <c r="AD2105" s="43">
        <v>0</v>
      </c>
      <c r="AE2105" s="43">
        <v>39.730039894974588</v>
      </c>
      <c r="AG2105" s="43">
        <v>1866663.435754332</v>
      </c>
      <c r="AH2105" s="43">
        <v>219249.21268240115</v>
      </c>
      <c r="AI2105" s="43">
        <v>0</v>
      </c>
      <c r="AJ2105" s="43">
        <v>166866167.55889326</v>
      </c>
      <c r="AK2105" s="43">
        <v>168732830.99464759</v>
      </c>
    </row>
    <row r="2106" spans="3:37" x14ac:dyDescent="0.2">
      <c r="C2106" s="43">
        <v>6.3191877966239929E-4</v>
      </c>
      <c r="D2106" s="43">
        <v>5.7500678264488236E-2</v>
      </c>
      <c r="E2106" s="43">
        <v>7.07334245839436</v>
      </c>
      <c r="F2106" s="43">
        <v>2.0154684954440039</v>
      </c>
      <c r="H2106" s="43">
        <v>9.1574426775098416E-5</v>
      </c>
      <c r="I2106" s="43">
        <v>8.9613367556396137E-2</v>
      </c>
      <c r="J2106" s="43">
        <v>0</v>
      </c>
      <c r="K2106" s="43">
        <v>1</v>
      </c>
      <c r="M2106" s="43">
        <v>7.8195909885903012E-3</v>
      </c>
      <c r="N2106" s="43">
        <v>4.7807354373448296E-2</v>
      </c>
      <c r="O2106" s="43">
        <v>0</v>
      </c>
      <c r="P2106" s="43">
        <v>1</v>
      </c>
      <c r="R2106" s="43">
        <v>687.98125027750609</v>
      </c>
      <c r="S2106" s="43">
        <v>155.37794721938641</v>
      </c>
      <c r="T2106" s="43">
        <v>7078.1721503007293</v>
      </c>
      <c r="U2106" s="43">
        <v>7921.5313477976215</v>
      </c>
      <c r="W2106" s="43">
        <v>4866.3269881671204</v>
      </c>
      <c r="X2106" s="43">
        <v>0</v>
      </c>
      <c r="Y2106" s="43">
        <v>0</v>
      </c>
      <c r="Z2106" s="43">
        <v>4866.3269881671204</v>
      </c>
      <c r="AB2106" s="43">
        <v>74.752691507089267</v>
      </c>
      <c r="AC2106" s="43">
        <v>0</v>
      </c>
      <c r="AD2106" s="43">
        <v>0</v>
      </c>
      <c r="AE2106" s="43">
        <v>74.752691507089267</v>
      </c>
      <c r="AG2106" s="43">
        <v>8949175.3312393352</v>
      </c>
      <c r="AH2106" s="43">
        <v>1051126.6294440981</v>
      </c>
      <c r="AI2106" s="43">
        <v>0</v>
      </c>
      <c r="AJ2106" s="43">
        <v>313961304.32977492</v>
      </c>
      <c r="AK2106" s="43">
        <v>322910479.66101426</v>
      </c>
    </row>
    <row r="2107" spans="3:37" x14ac:dyDescent="0.2">
      <c r="C2107" s="43">
        <v>5.7853187097862274E-4</v>
      </c>
      <c r="D2107" s="43">
        <v>6.0564112354969613E-2</v>
      </c>
      <c r="E2107" s="43">
        <v>1.4801103705925875</v>
      </c>
      <c r="F2107" s="43">
        <v>5.694857660716921</v>
      </c>
      <c r="H2107" s="43">
        <v>9.5824278851575073E-5</v>
      </c>
      <c r="I2107" s="43">
        <v>0.10046760563942561</v>
      </c>
      <c r="J2107" s="43">
        <v>0</v>
      </c>
      <c r="K2107" s="43">
        <v>1</v>
      </c>
      <c r="M2107" s="43">
        <v>7.7382666577464369E-3</v>
      </c>
      <c r="N2107" s="43">
        <v>4.6468064782851926E-2</v>
      </c>
      <c r="O2107" s="43">
        <v>0</v>
      </c>
      <c r="P2107" s="43">
        <v>1</v>
      </c>
      <c r="R2107" s="43">
        <v>663.41458969321957</v>
      </c>
      <c r="S2107" s="43">
        <v>182.28208374185493</v>
      </c>
      <c r="T2107" s="43">
        <v>6808.3308205840422</v>
      </c>
      <c r="U2107" s="43">
        <v>7654.0274940191166</v>
      </c>
      <c r="W2107" s="43">
        <v>981.92681420736062</v>
      </c>
      <c r="X2107" s="43">
        <v>0</v>
      </c>
      <c r="Y2107" s="43">
        <v>0</v>
      </c>
      <c r="Z2107" s="43">
        <v>981.92681420736062</v>
      </c>
      <c r="AB2107" s="43">
        <v>333.26616634582655</v>
      </c>
      <c r="AC2107" s="43">
        <v>0</v>
      </c>
      <c r="AD2107" s="43">
        <v>0</v>
      </c>
      <c r="AE2107" s="43">
        <v>333.26616634582655</v>
      </c>
      <c r="AG2107" s="43">
        <v>1805763.4113273362</v>
      </c>
      <c r="AH2107" s="43">
        <v>212096.1918687899</v>
      </c>
      <c r="AI2107" s="43">
        <v>0</v>
      </c>
      <c r="AJ2107" s="43">
        <v>1399717898.6524715</v>
      </c>
      <c r="AK2107" s="43">
        <v>1401523662.0637989</v>
      </c>
    </row>
    <row r="2108" spans="3:37" x14ac:dyDescent="0.2">
      <c r="C2108" s="43">
        <v>6.0720126772985318E-4</v>
      </c>
      <c r="D2108" s="43">
        <v>6.2243190746542165E-2</v>
      </c>
      <c r="E2108" s="43">
        <v>3.2629320400664881</v>
      </c>
      <c r="F2108" s="43">
        <v>1.6564256954374521</v>
      </c>
      <c r="H2108" s="43">
        <v>9.09828271546953E-5</v>
      </c>
      <c r="I2108" s="43">
        <v>0.10616023467115976</v>
      </c>
      <c r="J2108" s="43">
        <v>0</v>
      </c>
      <c r="K2108" s="43">
        <v>1</v>
      </c>
      <c r="M2108" s="43">
        <v>7.8103327040594432E-3</v>
      </c>
      <c r="N2108" s="43">
        <v>4.5650598918336907E-2</v>
      </c>
      <c r="O2108" s="43">
        <v>0</v>
      </c>
      <c r="P2108" s="43">
        <v>1</v>
      </c>
      <c r="R2108" s="43">
        <v>715.59432872247362</v>
      </c>
      <c r="S2108" s="43">
        <v>182.87892930737434</v>
      </c>
      <c r="T2108" s="43">
        <v>6750.8488880083032</v>
      </c>
      <c r="U2108" s="43">
        <v>7649.322146038151</v>
      </c>
      <c r="W2108" s="43">
        <v>2334.9356628784299</v>
      </c>
      <c r="X2108" s="43">
        <v>0</v>
      </c>
      <c r="Y2108" s="43">
        <v>0</v>
      </c>
      <c r="Z2108" s="43">
        <v>2334.9356628784299</v>
      </c>
      <c r="AB2108" s="43">
        <v>50.261592022453861</v>
      </c>
      <c r="AC2108" s="43">
        <v>0</v>
      </c>
      <c r="AD2108" s="43">
        <v>0</v>
      </c>
      <c r="AE2108" s="43">
        <v>50.261592022453861</v>
      </c>
      <c r="AG2108" s="43">
        <v>4293946.684033433</v>
      </c>
      <c r="AH2108" s="43">
        <v>504346.10318174085</v>
      </c>
      <c r="AI2108" s="43">
        <v>0</v>
      </c>
      <c r="AJ2108" s="43">
        <v>211098686.49430621</v>
      </c>
      <c r="AK2108" s="43">
        <v>215392633.17833963</v>
      </c>
    </row>
    <row r="2109" spans="3:37" x14ac:dyDescent="0.2">
      <c r="C2109" s="43">
        <v>6.1614405459753385E-4</v>
      </c>
      <c r="D2109" s="43">
        <v>4.7112718937959458E-2</v>
      </c>
      <c r="E2109" s="43">
        <v>4.2922247041113089</v>
      </c>
      <c r="F2109" s="43">
        <v>2.6029758747392973</v>
      </c>
      <c r="H2109" s="43">
        <v>8.6407747951041774E-5</v>
      </c>
      <c r="I2109" s="43">
        <v>0.10899957963443763</v>
      </c>
      <c r="J2109" s="43">
        <v>0</v>
      </c>
      <c r="K2109" s="43">
        <v>1</v>
      </c>
      <c r="M2109" s="43">
        <v>7.8531819479079612E-3</v>
      </c>
      <c r="N2109" s="43">
        <v>4.4375896342703142E-2</v>
      </c>
      <c r="O2109" s="43">
        <v>0</v>
      </c>
      <c r="P2109" s="43">
        <v>1</v>
      </c>
      <c r="R2109" s="43">
        <v>549.6203490912286</v>
      </c>
      <c r="S2109" s="43">
        <v>178.32814093116559</v>
      </c>
      <c r="T2109" s="43">
        <v>6598.3473023209435</v>
      </c>
      <c r="U2109" s="43">
        <v>7326.2957923433378</v>
      </c>
      <c r="W2109" s="43">
        <v>2359.094040251653</v>
      </c>
      <c r="X2109" s="43">
        <v>0</v>
      </c>
      <c r="Y2109" s="43">
        <v>0</v>
      </c>
      <c r="Z2109" s="43">
        <v>2359.094040251653</v>
      </c>
      <c r="AB2109" s="43">
        <v>94.270013104916231</v>
      </c>
      <c r="AC2109" s="43">
        <v>0</v>
      </c>
      <c r="AD2109" s="43">
        <v>0</v>
      </c>
      <c r="AE2109" s="43">
        <v>94.270013104916231</v>
      </c>
      <c r="AG2109" s="43">
        <v>4338373.9400227899</v>
      </c>
      <c r="AH2109" s="43">
        <v>509564.31269435707</v>
      </c>
      <c r="AI2109" s="43">
        <v>0</v>
      </c>
      <c r="AJ2109" s="43">
        <v>395934055.04064816</v>
      </c>
      <c r="AK2109" s="43">
        <v>400272428.98067093</v>
      </c>
    </row>
    <row r="2110" spans="3:37" x14ac:dyDescent="0.2">
      <c r="C2110" s="43">
        <v>5.8258462189296728E-4</v>
      </c>
      <c r="D2110" s="43">
        <v>6.0984483312757409E-2</v>
      </c>
      <c r="E2110" s="43">
        <v>5.5502121257816235</v>
      </c>
      <c r="F2110" s="43">
        <v>10.690071983104696</v>
      </c>
      <c r="H2110" s="43">
        <v>8.6179155263965533E-5</v>
      </c>
      <c r="I2110" s="43">
        <v>7.1341841244839055E-2</v>
      </c>
      <c r="J2110" s="43">
        <v>0</v>
      </c>
      <c r="K2110" s="43">
        <v>1</v>
      </c>
      <c r="M2110" s="43">
        <v>7.8517644983997492E-3</v>
      </c>
      <c r="N2110" s="43">
        <v>4.694786305693821E-2</v>
      </c>
      <c r="O2110" s="43">
        <v>0</v>
      </c>
      <c r="P2110" s="43">
        <v>1</v>
      </c>
      <c r="R2110" s="43">
        <v>672.69893182787553</v>
      </c>
      <c r="S2110" s="43">
        <v>116.40963280117903</v>
      </c>
      <c r="T2110" s="43">
        <v>6979.5185688456813</v>
      </c>
      <c r="U2110" s="43">
        <v>7768.6271334747362</v>
      </c>
      <c r="W2110" s="43">
        <v>3733.6217684314206</v>
      </c>
      <c r="X2110" s="43">
        <v>0</v>
      </c>
      <c r="Y2110" s="43">
        <v>0</v>
      </c>
      <c r="Z2110" s="43">
        <v>3733.6217684314206</v>
      </c>
      <c r="AB2110" s="43">
        <v>697.4796147435635</v>
      </c>
      <c r="AC2110" s="43">
        <v>0</v>
      </c>
      <c r="AD2110" s="43">
        <v>0</v>
      </c>
      <c r="AE2110" s="43">
        <v>697.4796147435635</v>
      </c>
      <c r="AG2110" s="43">
        <v>6866130.4321453823</v>
      </c>
      <c r="AH2110" s="43">
        <v>806462.30198118684</v>
      </c>
      <c r="AI2110" s="43">
        <v>0</v>
      </c>
      <c r="AJ2110" s="43">
        <v>2929414381.9229665</v>
      </c>
      <c r="AK2110" s="43">
        <v>2936280512.3551121</v>
      </c>
    </row>
    <row r="2111" spans="3:37" x14ac:dyDescent="0.2">
      <c r="C2111" s="43">
        <v>6.1912171012146189E-4</v>
      </c>
      <c r="D2111" s="43">
        <v>5.3564383244036985E-2</v>
      </c>
      <c r="E2111" s="43">
        <v>4.273838440501958</v>
      </c>
      <c r="F2111" s="43">
        <v>3.4903290960806141</v>
      </c>
      <c r="H2111" s="43">
        <v>8.0325539614210575E-5</v>
      </c>
      <c r="I2111" s="43">
        <v>0.11036810753456816</v>
      </c>
      <c r="J2111" s="43">
        <v>0</v>
      </c>
      <c r="K2111" s="43">
        <v>1</v>
      </c>
      <c r="M2111" s="43">
        <v>7.8494756467308857E-3</v>
      </c>
      <c r="N2111" s="43">
        <v>4.5815379792514821E-2</v>
      </c>
      <c r="O2111" s="43">
        <v>0</v>
      </c>
      <c r="P2111" s="43">
        <v>1</v>
      </c>
      <c r="R2111" s="43">
        <v>627.90582896866874</v>
      </c>
      <c r="S2111" s="43">
        <v>167.85706314995645</v>
      </c>
      <c r="T2111" s="43">
        <v>6809.172087891171</v>
      </c>
      <c r="U2111" s="43">
        <v>7604.9349800097962</v>
      </c>
      <c r="W2111" s="43">
        <v>2683.5680688615444</v>
      </c>
      <c r="X2111" s="43">
        <v>0</v>
      </c>
      <c r="Y2111" s="43">
        <v>0</v>
      </c>
      <c r="Z2111" s="43">
        <v>2683.5680688615444</v>
      </c>
      <c r="AB2111" s="43">
        <v>167.31506063628441</v>
      </c>
      <c r="AC2111" s="43">
        <v>0</v>
      </c>
      <c r="AD2111" s="43">
        <v>0</v>
      </c>
      <c r="AE2111" s="43">
        <v>167.31506063628441</v>
      </c>
      <c r="AG2111" s="43">
        <v>4935081.6786363805</v>
      </c>
      <c r="AH2111" s="43">
        <v>579650.70287409355</v>
      </c>
      <c r="AI2111" s="43">
        <v>0</v>
      </c>
      <c r="AJ2111" s="43">
        <v>702723254.67239451</v>
      </c>
      <c r="AK2111" s="43">
        <v>707658336.35103095</v>
      </c>
    </row>
    <row r="2112" spans="3:37" x14ac:dyDescent="0.2">
      <c r="C2112" s="43">
        <v>6.0726239116616555E-4</v>
      </c>
      <c r="D2112" s="43">
        <v>5.2491829411677522E-2</v>
      </c>
      <c r="E2112" s="43">
        <v>5.7305089626605215</v>
      </c>
      <c r="F2112" s="43">
        <v>2.5758610145003149</v>
      </c>
      <c r="H2112" s="43">
        <v>8.1861348017967981E-5</v>
      </c>
      <c r="I2112" s="43">
        <v>8.5106927853494649E-2</v>
      </c>
      <c r="J2112" s="43">
        <v>0</v>
      </c>
      <c r="K2112" s="43">
        <v>1</v>
      </c>
      <c r="M2112" s="43">
        <v>7.8330841283205024E-3</v>
      </c>
      <c r="N2112" s="43">
        <v>4.3142761878268106E-2</v>
      </c>
      <c r="O2112" s="43">
        <v>0</v>
      </c>
      <c r="P2112" s="43">
        <v>1</v>
      </c>
      <c r="R2112" s="43">
        <v>603.54612634542855</v>
      </c>
      <c r="S2112" s="43">
        <v>131.91256907792152</v>
      </c>
      <c r="T2112" s="43">
        <v>6398.572684791724</v>
      </c>
      <c r="U2112" s="43">
        <v>7134.031380215074</v>
      </c>
      <c r="W2112" s="43">
        <v>3458.6264864015179</v>
      </c>
      <c r="X2112" s="43">
        <v>0</v>
      </c>
      <c r="Y2112" s="43">
        <v>0</v>
      </c>
      <c r="Z2112" s="43">
        <v>3458.6264864015179</v>
      </c>
      <c r="AB2112" s="43">
        <v>101.76821477276734</v>
      </c>
      <c r="AC2112" s="43">
        <v>0</v>
      </c>
      <c r="AD2112" s="43">
        <v>0</v>
      </c>
      <c r="AE2112" s="43">
        <v>101.76821477276734</v>
      </c>
      <c r="AG2112" s="43">
        <v>6360414.1084923912</v>
      </c>
      <c r="AH2112" s="43">
        <v>747063.32106272783</v>
      </c>
      <c r="AI2112" s="43">
        <v>0</v>
      </c>
      <c r="AJ2112" s="43">
        <v>427426502.04562283</v>
      </c>
      <c r="AK2112" s="43">
        <v>433786916.1541152</v>
      </c>
    </row>
    <row r="2113" spans="3:37" x14ac:dyDescent="0.2">
      <c r="C2113" s="43">
        <v>6.008868969805427E-4</v>
      </c>
      <c r="D2113" s="43">
        <v>5.7802619192668159E-2</v>
      </c>
      <c r="E2113" s="43">
        <v>1.6254190177435772</v>
      </c>
      <c r="F2113" s="43">
        <v>0.93038436618049092</v>
      </c>
      <c r="H2113" s="43">
        <v>9.6600216679787465E-5</v>
      </c>
      <c r="I2113" s="43">
        <v>9.7678865028124146E-2</v>
      </c>
      <c r="J2113" s="43">
        <v>0</v>
      </c>
      <c r="K2113" s="43">
        <v>1</v>
      </c>
      <c r="M2113" s="43">
        <v>7.7925657621856683E-3</v>
      </c>
      <c r="N2113" s="43">
        <v>4.2493491617172779E-2</v>
      </c>
      <c r="O2113" s="43">
        <v>0</v>
      </c>
      <c r="P2113" s="43">
        <v>1</v>
      </c>
      <c r="R2113" s="43">
        <v>657.6315259886303</v>
      </c>
      <c r="S2113" s="43">
        <v>178.65742823953195</v>
      </c>
      <c r="T2113" s="43">
        <v>6269.6784303015293</v>
      </c>
      <c r="U2113" s="43">
        <v>7105.9673845296911</v>
      </c>
      <c r="W2113" s="43">
        <v>1068.9267890096492</v>
      </c>
      <c r="X2113" s="43">
        <v>0</v>
      </c>
      <c r="Y2113" s="43">
        <v>0</v>
      </c>
      <c r="Z2113" s="43">
        <v>1068.9267890096492</v>
      </c>
      <c r="AB2113" s="43">
        <v>-4.8986135986486739</v>
      </c>
      <c r="AC2113" s="43">
        <v>0</v>
      </c>
      <c r="AD2113" s="43">
        <v>0</v>
      </c>
      <c r="AE2113" s="43">
        <v>-4.8986135986486739</v>
      </c>
      <c r="AG2113" s="43">
        <v>1965756.3649887447</v>
      </c>
      <c r="AH2113" s="43">
        <v>230888.18642608423</v>
      </c>
      <c r="AI2113" s="43">
        <v>0</v>
      </c>
      <c r="AJ2113" s="43">
        <v>0</v>
      </c>
      <c r="AK2113" s="43">
        <v>1965756.3649887447</v>
      </c>
    </row>
    <row r="2114" spans="3:37" x14ac:dyDescent="0.2">
      <c r="C2114" s="43">
        <v>6.0660722664322394E-4</v>
      </c>
      <c r="D2114" s="43">
        <v>5.3723623754235679E-2</v>
      </c>
      <c r="E2114" s="43">
        <v>6.1747073400697206</v>
      </c>
      <c r="F2114" s="43">
        <v>6.0426511482671126</v>
      </c>
      <c r="H2114" s="43">
        <v>8.0500818919923862E-5</v>
      </c>
      <c r="I2114" s="43">
        <v>9.7221917386805745E-2</v>
      </c>
      <c r="J2114" s="43">
        <v>0</v>
      </c>
      <c r="K2114" s="43">
        <v>1</v>
      </c>
      <c r="M2114" s="43">
        <v>7.7767833057043583E-3</v>
      </c>
      <c r="N2114" s="43">
        <v>4.6450327614550702E-2</v>
      </c>
      <c r="O2114" s="43">
        <v>0</v>
      </c>
      <c r="P2114" s="43">
        <v>1</v>
      </c>
      <c r="R2114" s="43">
        <v>617.04274666972617</v>
      </c>
      <c r="S2114" s="43">
        <v>148.18589006366207</v>
      </c>
      <c r="T2114" s="43">
        <v>6839.6070616751213</v>
      </c>
      <c r="U2114" s="43">
        <v>7604.8356984085094</v>
      </c>
      <c r="W2114" s="43">
        <v>3810.0583769983391</v>
      </c>
      <c r="X2114" s="43">
        <v>0</v>
      </c>
      <c r="Y2114" s="43">
        <v>0</v>
      </c>
      <c r="Z2114" s="43">
        <v>3810.0583769983391</v>
      </c>
      <c r="AB2114" s="43">
        <v>332.93385070756671</v>
      </c>
      <c r="AC2114" s="43">
        <v>0</v>
      </c>
      <c r="AD2114" s="43">
        <v>0</v>
      </c>
      <c r="AE2114" s="43">
        <v>332.93385070756671</v>
      </c>
      <c r="AG2114" s="43">
        <v>7006697.3552999459</v>
      </c>
      <c r="AH2114" s="43">
        <v>822972.60943164129</v>
      </c>
      <c r="AI2114" s="43">
        <v>0</v>
      </c>
      <c r="AJ2114" s="43">
        <v>1398322172.9717801</v>
      </c>
      <c r="AK2114" s="43">
        <v>1405328870.32708</v>
      </c>
    </row>
    <row r="2115" spans="3:37" x14ac:dyDescent="0.2">
      <c r="C2115" s="43">
        <v>6.2040309926514325E-4</v>
      </c>
      <c r="D2115" s="43">
        <v>5.6481669581072369E-2</v>
      </c>
      <c r="E2115" s="43">
        <v>5.3993635394767194</v>
      </c>
      <c r="F2115" s="43">
        <v>3.7287969722770331</v>
      </c>
      <c r="H2115" s="43">
        <v>8.5789653357068387E-5</v>
      </c>
      <c r="I2115" s="43">
        <v>0.11042854497617238</v>
      </c>
      <c r="J2115" s="43">
        <v>0</v>
      </c>
      <c r="K2115" s="43">
        <v>1</v>
      </c>
      <c r="M2115" s="43">
        <v>7.8891531468979759E-3</v>
      </c>
      <c r="N2115" s="43">
        <v>4.5880796811001434E-2</v>
      </c>
      <c r="O2115" s="43">
        <v>0</v>
      </c>
      <c r="P2115" s="43">
        <v>1</v>
      </c>
      <c r="R2115" s="43">
        <v>663.47392174682955</v>
      </c>
      <c r="S2115" s="43">
        <v>179.37364593517475</v>
      </c>
      <c r="T2115" s="43">
        <v>6853.3626165823889</v>
      </c>
      <c r="U2115" s="43">
        <v>7696.2101842643933</v>
      </c>
      <c r="W2115" s="43">
        <v>3582.3369024734616</v>
      </c>
      <c r="X2115" s="43">
        <v>0</v>
      </c>
      <c r="Y2115" s="43">
        <v>0</v>
      </c>
      <c r="Z2115" s="43">
        <v>3582.3369024734616</v>
      </c>
      <c r="AB2115" s="43">
        <v>193.7219622866844</v>
      </c>
      <c r="AC2115" s="43">
        <v>0</v>
      </c>
      <c r="AD2115" s="43">
        <v>0</v>
      </c>
      <c r="AE2115" s="43">
        <v>193.7219622866844</v>
      </c>
      <c r="AG2115" s="43">
        <v>6587917.5636486961</v>
      </c>
      <c r="AH2115" s="43">
        <v>773784.77093426767</v>
      </c>
      <c r="AI2115" s="43">
        <v>0</v>
      </c>
      <c r="AJ2115" s="43">
        <v>813632241.60407448</v>
      </c>
      <c r="AK2115" s="43">
        <v>820220159.16772318</v>
      </c>
    </row>
    <row r="2116" spans="3:37" x14ac:dyDescent="0.2">
      <c r="C2116" s="43">
        <v>6.0157832711517237E-4</v>
      </c>
      <c r="D2116" s="43">
        <v>4.9122909769679118E-2</v>
      </c>
      <c r="E2116" s="43">
        <v>11.53296186203697</v>
      </c>
      <c r="F2116" s="43">
        <v>1.8618437525224498</v>
      </c>
      <c r="H2116" s="43">
        <v>9.1832008573766721E-5</v>
      </c>
      <c r="I2116" s="43">
        <v>8.4421590536253394E-2</v>
      </c>
      <c r="J2116" s="43">
        <v>0</v>
      </c>
      <c r="K2116" s="43">
        <v>1</v>
      </c>
      <c r="M2116" s="43">
        <v>7.8680151357151118E-3</v>
      </c>
      <c r="N2116" s="43">
        <v>4.4489496003568663E-2</v>
      </c>
      <c r="O2116" s="43">
        <v>0</v>
      </c>
      <c r="P2116" s="43">
        <v>1</v>
      </c>
      <c r="R2116" s="43">
        <v>559.5238954229593</v>
      </c>
      <c r="S2116" s="43">
        <v>146.78780841387686</v>
      </c>
      <c r="T2116" s="43">
        <v>6627.7336249480859</v>
      </c>
      <c r="U2116" s="43">
        <v>7334.0453287849223</v>
      </c>
      <c r="W2116" s="43">
        <v>6452.9677468113514</v>
      </c>
      <c r="X2116" s="43">
        <v>0</v>
      </c>
      <c r="Y2116" s="43">
        <v>0</v>
      </c>
      <c r="Z2116" s="43">
        <v>6452.9677468113514</v>
      </c>
      <c r="AB2116" s="43">
        <v>51.597772581331313</v>
      </c>
      <c r="AC2116" s="43">
        <v>0</v>
      </c>
      <c r="AD2116" s="43">
        <v>0</v>
      </c>
      <c r="AE2116" s="43">
        <v>51.597772581331313</v>
      </c>
      <c r="AG2116" s="43">
        <v>11867007.686386075</v>
      </c>
      <c r="AH2116" s="43">
        <v>1393841.033311252</v>
      </c>
      <c r="AI2116" s="43">
        <v>0</v>
      </c>
      <c r="AJ2116" s="43">
        <v>216710644.84159151</v>
      </c>
      <c r="AK2116" s="43">
        <v>228577652.52797759</v>
      </c>
    </row>
    <row r="2117" spans="3:37" x14ac:dyDescent="0.2">
      <c r="C2117" s="43">
        <v>6.2304259903112058E-4</v>
      </c>
      <c r="D2117" s="43">
        <v>6.3070820206807321E-2</v>
      </c>
      <c r="E2117" s="43">
        <v>5.6654631467313763</v>
      </c>
      <c r="F2117" s="43">
        <v>1.8031911649016843</v>
      </c>
      <c r="H2117" s="43">
        <v>8.5895574975447669E-5</v>
      </c>
      <c r="I2117" s="43">
        <v>0.12174733970717821</v>
      </c>
      <c r="J2117" s="43">
        <v>0</v>
      </c>
      <c r="K2117" s="43">
        <v>1</v>
      </c>
      <c r="M2117" s="43">
        <v>7.8392067533151529E-3</v>
      </c>
      <c r="N2117" s="43">
        <v>4.4098768793948903E-2</v>
      </c>
      <c r="O2117" s="43">
        <v>0</v>
      </c>
      <c r="P2117" s="43">
        <v>1</v>
      </c>
      <c r="R2117" s="43">
        <v>744.02682383765273</v>
      </c>
      <c r="S2117" s="43">
        <v>198.00339836047721</v>
      </c>
      <c r="T2117" s="43">
        <v>6545.4717985403486</v>
      </c>
      <c r="U2117" s="43">
        <v>7487.5020207384787</v>
      </c>
      <c r="W2117" s="43">
        <v>4215.2565506318197</v>
      </c>
      <c r="X2117" s="43">
        <v>0</v>
      </c>
      <c r="Y2117" s="43">
        <v>0</v>
      </c>
      <c r="Z2117" s="43">
        <v>4215.2565506318197</v>
      </c>
      <c r="AB2117" s="43">
        <v>63.942747535120297</v>
      </c>
      <c r="AC2117" s="43">
        <v>0</v>
      </c>
      <c r="AD2117" s="43">
        <v>0</v>
      </c>
      <c r="AE2117" s="43">
        <v>63.942747535120297</v>
      </c>
      <c r="AG2117" s="43">
        <v>7751856.7966119163</v>
      </c>
      <c r="AH2117" s="43">
        <v>910495.41493647301</v>
      </c>
      <c r="AI2117" s="43">
        <v>0</v>
      </c>
      <c r="AJ2117" s="43">
        <v>268559539.64750522</v>
      </c>
      <c r="AK2117" s="43">
        <v>276311396.44411713</v>
      </c>
    </row>
    <row r="2118" spans="3:37" x14ac:dyDescent="0.2">
      <c r="C2118" s="43">
        <v>6.086843417827943E-4</v>
      </c>
      <c r="D2118" s="43">
        <v>4.85262557134164E-2</v>
      </c>
      <c r="E2118" s="43">
        <v>9.2744215097688141</v>
      </c>
      <c r="F2118" s="43">
        <v>3.688215105159244</v>
      </c>
      <c r="H2118" s="43">
        <v>8.6232727328054999E-5</v>
      </c>
      <c r="I2118" s="43">
        <v>0.10932279218065499</v>
      </c>
      <c r="J2118" s="43">
        <v>0</v>
      </c>
      <c r="K2118" s="43">
        <v>1</v>
      </c>
      <c r="M2118" s="43">
        <v>7.8444393422104196E-3</v>
      </c>
      <c r="N2118" s="43">
        <v>4.6267764353567831E-2</v>
      </c>
      <c r="O2118" s="43">
        <v>0</v>
      </c>
      <c r="P2118" s="43">
        <v>1</v>
      </c>
      <c r="R2118" s="43">
        <v>559.25681499078917</v>
      </c>
      <c r="S2118" s="43">
        <v>178.49465268136035</v>
      </c>
      <c r="T2118" s="43">
        <v>6871.9944001696158</v>
      </c>
      <c r="U2118" s="43">
        <v>7609.7458678417652</v>
      </c>
      <c r="W2118" s="43">
        <v>5186.7834344353732</v>
      </c>
      <c r="X2118" s="43">
        <v>0</v>
      </c>
      <c r="Y2118" s="43">
        <v>0</v>
      </c>
      <c r="Z2118" s="43">
        <v>5186.7834344353732</v>
      </c>
      <c r="AB2118" s="43">
        <v>160.86408009619925</v>
      </c>
      <c r="AC2118" s="43">
        <v>0</v>
      </c>
      <c r="AD2118" s="43">
        <v>0</v>
      </c>
      <c r="AE2118" s="43">
        <v>160.86408009619925</v>
      </c>
      <c r="AG2118" s="43">
        <v>9538494.7359266505</v>
      </c>
      <c r="AH2118" s="43">
        <v>1120345.2218380405</v>
      </c>
      <c r="AI2118" s="43">
        <v>0</v>
      </c>
      <c r="AJ2118" s="43">
        <v>675629136.40403688</v>
      </c>
      <c r="AK2118" s="43">
        <v>685167631.13996351</v>
      </c>
    </row>
    <row r="2119" spans="3:37" x14ac:dyDescent="0.2">
      <c r="C2119" s="43">
        <v>5.934609058151234E-4</v>
      </c>
      <c r="D2119" s="43">
        <v>4.802487062820953E-2</v>
      </c>
      <c r="E2119" s="43">
        <v>5.5650770598188029</v>
      </c>
      <c r="F2119" s="43">
        <v>4.8897848135955853</v>
      </c>
      <c r="H2119" s="43">
        <v>8.6513755958730581E-5</v>
      </c>
      <c r="I2119" s="43">
        <v>0.1377902340101278</v>
      </c>
      <c r="J2119" s="43">
        <v>0</v>
      </c>
      <c r="K2119" s="43">
        <v>1</v>
      </c>
      <c r="M2119" s="43">
        <v>7.787685944586174E-3</v>
      </c>
      <c r="N2119" s="43">
        <v>4.3216020524847201E-2</v>
      </c>
      <c r="O2119" s="43">
        <v>0</v>
      </c>
      <c r="P2119" s="43">
        <v>1</v>
      </c>
      <c r="R2119" s="43">
        <v>539.63572297592725</v>
      </c>
      <c r="S2119" s="43">
        <v>225.70749334953211</v>
      </c>
      <c r="T2119" s="43">
        <v>6372.2906323126308</v>
      </c>
      <c r="U2119" s="43">
        <v>7137.6338486380901</v>
      </c>
      <c r="W2119" s="43">
        <v>3003.1143825920672</v>
      </c>
      <c r="X2119" s="43">
        <v>0</v>
      </c>
      <c r="Y2119" s="43">
        <v>0</v>
      </c>
      <c r="Z2119" s="43">
        <v>3003.1143825920672</v>
      </c>
      <c r="AB2119" s="43">
        <v>224.60015189128166</v>
      </c>
      <c r="AC2119" s="43">
        <v>0</v>
      </c>
      <c r="AD2119" s="43">
        <v>0</v>
      </c>
      <c r="AE2119" s="43">
        <v>224.60015189128166</v>
      </c>
      <c r="AG2119" s="43">
        <v>5522727.3495868118</v>
      </c>
      <c r="AH2119" s="43">
        <v>648672.70663988648</v>
      </c>
      <c r="AI2119" s="43">
        <v>0</v>
      </c>
      <c r="AJ2119" s="43">
        <v>943320637.94338298</v>
      </c>
      <c r="AK2119" s="43">
        <v>948843365.29296982</v>
      </c>
    </row>
    <row r="2120" spans="3:37" x14ac:dyDescent="0.2">
      <c r="C2120" s="43">
        <v>6.1744566340071749E-4</v>
      </c>
      <c r="D2120" s="43">
        <v>5.8967509288726072E-2</v>
      </c>
      <c r="E2120" s="43">
        <v>3.7929685441573442</v>
      </c>
      <c r="F2120" s="43">
        <v>3.2903473498188571</v>
      </c>
      <c r="H2120" s="43">
        <v>8.4138119840750726E-5</v>
      </c>
      <c r="I2120" s="43">
        <v>9.6374959494073154E-2</v>
      </c>
      <c r="J2120" s="43">
        <v>0</v>
      </c>
      <c r="K2120" s="43">
        <v>1</v>
      </c>
      <c r="M2120" s="43">
        <v>7.8564056319422315E-3</v>
      </c>
      <c r="N2120" s="43">
        <v>4.5456039281852503E-2</v>
      </c>
      <c r="O2120" s="43">
        <v>0</v>
      </c>
      <c r="P2120" s="43">
        <v>1</v>
      </c>
      <c r="R2120" s="43">
        <v>689.37241557458026</v>
      </c>
      <c r="S2120" s="43">
        <v>153.53216861879372</v>
      </c>
      <c r="T2120" s="43">
        <v>6761.7305858956306</v>
      </c>
      <c r="U2120" s="43">
        <v>7604.6351700890045</v>
      </c>
      <c r="W2120" s="43">
        <v>2614.7678874841472</v>
      </c>
      <c r="X2120" s="43">
        <v>0</v>
      </c>
      <c r="Y2120" s="43">
        <v>0</v>
      </c>
      <c r="Z2120" s="43">
        <v>2614.7678874841472</v>
      </c>
      <c r="AB2120" s="43">
        <v>168.94254450029263</v>
      </c>
      <c r="AC2120" s="43">
        <v>0</v>
      </c>
      <c r="AD2120" s="43">
        <v>0</v>
      </c>
      <c r="AE2120" s="43">
        <v>168.94254450029263</v>
      </c>
      <c r="AG2120" s="43">
        <v>4808558.1450833464</v>
      </c>
      <c r="AH2120" s="43">
        <v>564789.86369657575</v>
      </c>
      <c r="AI2120" s="43">
        <v>0</v>
      </c>
      <c r="AJ2120" s="43">
        <v>709558686.90122902</v>
      </c>
      <c r="AK2120" s="43">
        <v>714367245.04631233</v>
      </c>
    </row>
    <row r="2121" spans="3:37" x14ac:dyDescent="0.2">
      <c r="C2121" s="43">
        <v>6.1736863863093294E-4</v>
      </c>
      <c r="D2121" s="43">
        <v>5.3287939510485806E-2</v>
      </c>
      <c r="E2121" s="43">
        <v>4.58573718623399</v>
      </c>
      <c r="F2121" s="43">
        <v>3.5921098969477709</v>
      </c>
      <c r="H2121" s="43">
        <v>8.8005495775969047E-5</v>
      </c>
      <c r="I2121" s="43">
        <v>0.11465325457230657</v>
      </c>
      <c r="J2121" s="43">
        <v>0</v>
      </c>
      <c r="K2121" s="43">
        <v>1</v>
      </c>
      <c r="M2121" s="43">
        <v>7.7984597821176569E-3</v>
      </c>
      <c r="N2121" s="43">
        <v>4.53144564958428E-2</v>
      </c>
      <c r="O2121" s="43">
        <v>0</v>
      </c>
      <c r="P2121" s="43">
        <v>1</v>
      </c>
      <c r="R2121" s="43">
        <v>622.89646277339796</v>
      </c>
      <c r="S2121" s="43">
        <v>191.04626601859673</v>
      </c>
      <c r="T2121" s="43">
        <v>6690.9530883045863</v>
      </c>
      <c r="U2121" s="43">
        <v>7504.8958170965807</v>
      </c>
      <c r="W2121" s="43">
        <v>2856.4394725135871</v>
      </c>
      <c r="X2121" s="43">
        <v>0</v>
      </c>
      <c r="Y2121" s="43">
        <v>0</v>
      </c>
      <c r="Z2121" s="43">
        <v>2856.4394725135871</v>
      </c>
      <c r="AB2121" s="43">
        <v>172.76392119436917</v>
      </c>
      <c r="AC2121" s="43">
        <v>0</v>
      </c>
      <c r="AD2121" s="43">
        <v>0</v>
      </c>
      <c r="AE2121" s="43">
        <v>172.76392119436917</v>
      </c>
      <c r="AG2121" s="43">
        <v>5252992.1899524871</v>
      </c>
      <c r="AH2121" s="43">
        <v>616990.9260629348</v>
      </c>
      <c r="AI2121" s="43">
        <v>0</v>
      </c>
      <c r="AJ2121" s="43">
        <v>725608469.01635051</v>
      </c>
      <c r="AK2121" s="43">
        <v>730861461.206303</v>
      </c>
    </row>
    <row r="2122" spans="3:37" x14ac:dyDescent="0.2">
      <c r="C2122" s="43">
        <v>6.1119432226930392E-4</v>
      </c>
      <c r="D2122" s="43">
        <v>5.8477204683466066E-2</v>
      </c>
      <c r="E2122" s="43">
        <v>4.0758864312009351</v>
      </c>
      <c r="F2122" s="43">
        <v>1.8800728633227044</v>
      </c>
      <c r="H2122" s="43">
        <v>9.119490779241346E-5</v>
      </c>
      <c r="I2122" s="43">
        <v>9.738965781496027E-2</v>
      </c>
      <c r="J2122" s="43">
        <v>0</v>
      </c>
      <c r="K2122" s="43">
        <v>1</v>
      </c>
      <c r="M2122" s="43">
        <v>7.961666757781094E-3</v>
      </c>
      <c r="N2122" s="43">
        <v>4.4526585811041727E-2</v>
      </c>
      <c r="O2122" s="43">
        <v>0</v>
      </c>
      <c r="P2122" s="43">
        <v>1</v>
      </c>
      <c r="R2122" s="43">
        <v>676.71887246758251</v>
      </c>
      <c r="S2122" s="43">
        <v>168.16120132598161</v>
      </c>
      <c r="T2122" s="43">
        <v>6712.2135383820159</v>
      </c>
      <c r="U2122" s="43">
        <v>7557.0936121755803</v>
      </c>
      <c r="W2122" s="43">
        <v>2758.2292700282155</v>
      </c>
      <c r="X2122" s="43">
        <v>0</v>
      </c>
      <c r="Y2122" s="43">
        <v>0</v>
      </c>
      <c r="Z2122" s="43">
        <v>2758.2292700282155</v>
      </c>
      <c r="AB2122" s="43">
        <v>63.725124986005142</v>
      </c>
      <c r="AC2122" s="43">
        <v>0</v>
      </c>
      <c r="AD2122" s="43">
        <v>0</v>
      </c>
      <c r="AE2122" s="43">
        <v>63.725124986005142</v>
      </c>
      <c r="AG2122" s="43">
        <v>5072383.6275818888</v>
      </c>
      <c r="AH2122" s="43">
        <v>595777.52232609456</v>
      </c>
      <c r="AI2122" s="43">
        <v>0</v>
      </c>
      <c r="AJ2122" s="43">
        <v>267645524.94122159</v>
      </c>
      <c r="AK2122" s="43">
        <v>272717908.56880349</v>
      </c>
    </row>
    <row r="2123" spans="3:37" x14ac:dyDescent="0.2">
      <c r="C2123" s="43">
        <v>6.1499393300290528E-4</v>
      </c>
      <c r="D2123" s="43">
        <v>5.3310030155295875E-2</v>
      </c>
      <c r="E2123" s="43">
        <v>7.5929331036834151</v>
      </c>
      <c r="F2123" s="43">
        <v>4.513186450422964</v>
      </c>
      <c r="H2123" s="43">
        <v>8.7530560083998966E-5</v>
      </c>
      <c r="I2123" s="43">
        <v>8.9104611437596751E-2</v>
      </c>
      <c r="J2123" s="43">
        <v>0</v>
      </c>
      <c r="K2123" s="43">
        <v>1</v>
      </c>
      <c r="M2123" s="43">
        <v>7.7860796639872484E-3</v>
      </c>
      <c r="N2123" s="43">
        <v>4.6976197962993904E-2</v>
      </c>
      <c r="O2123" s="43">
        <v>0</v>
      </c>
      <c r="P2123" s="43">
        <v>1</v>
      </c>
      <c r="R2123" s="43">
        <v>620.75772438296417</v>
      </c>
      <c r="S2123" s="43">
        <v>147.67339550681575</v>
      </c>
      <c r="T2123" s="43">
        <v>6925.307785674042</v>
      </c>
      <c r="U2123" s="43">
        <v>7693.7389055638214</v>
      </c>
      <c r="W2123" s="43">
        <v>4713.3718748345946</v>
      </c>
      <c r="X2123" s="43">
        <v>0</v>
      </c>
      <c r="Y2123" s="43">
        <v>0</v>
      </c>
      <c r="Z2123" s="43">
        <v>4713.3718748345946</v>
      </c>
      <c r="AB2123" s="43">
        <v>233.34962601384561</v>
      </c>
      <c r="AC2123" s="43">
        <v>0</v>
      </c>
      <c r="AD2123" s="43">
        <v>0</v>
      </c>
      <c r="AE2123" s="43">
        <v>233.34962601384561</v>
      </c>
      <c r="AG2123" s="43">
        <v>8667890.8778208196</v>
      </c>
      <c r="AH2123" s="43">
        <v>1018088.3249642724</v>
      </c>
      <c r="AI2123" s="43">
        <v>0</v>
      </c>
      <c r="AJ2123" s="43">
        <v>980068429.25815153</v>
      </c>
      <c r="AK2123" s="43">
        <v>988736320.13597238</v>
      </c>
    </row>
    <row r="2124" spans="3:37" x14ac:dyDescent="0.2">
      <c r="C2124" s="43">
        <v>6.1474553546558841E-4</v>
      </c>
      <c r="D2124" s="43">
        <v>5.1780811337025424E-2</v>
      </c>
      <c r="E2124" s="43">
        <v>6.0380312142193437</v>
      </c>
      <c r="F2124" s="43">
        <v>1.0669746408446099</v>
      </c>
      <c r="H2124" s="43">
        <v>9.1480709534796922E-5</v>
      </c>
      <c r="I2124" s="43">
        <v>9.1731082037953215E-2</v>
      </c>
      <c r="J2124" s="43">
        <v>0</v>
      </c>
      <c r="K2124" s="43">
        <v>1</v>
      </c>
      <c r="M2124" s="43">
        <v>7.8456862324146025E-3</v>
      </c>
      <c r="N2124" s="43">
        <v>4.5322730197151689E-2</v>
      </c>
      <c r="O2124" s="43">
        <v>0</v>
      </c>
      <c r="P2124" s="43">
        <v>1</v>
      </c>
      <c r="R2124" s="43">
        <v>602.70751576113719</v>
      </c>
      <c r="S2124" s="43">
        <v>158.88701773820495</v>
      </c>
      <c r="T2124" s="43">
        <v>6732.7016834001242</v>
      </c>
      <c r="U2124" s="43">
        <v>7494.2962168994663</v>
      </c>
      <c r="W2124" s="43">
        <v>3639.1667932103433</v>
      </c>
      <c r="X2124" s="43">
        <v>0</v>
      </c>
      <c r="Y2124" s="43">
        <v>0</v>
      </c>
      <c r="Z2124" s="43">
        <v>3639.1667932103433</v>
      </c>
      <c r="AB2124" s="43">
        <v>4.3191747760620656</v>
      </c>
      <c r="AC2124" s="43">
        <v>0</v>
      </c>
      <c r="AD2124" s="43">
        <v>0</v>
      </c>
      <c r="AE2124" s="43">
        <v>4.3191747760620656</v>
      </c>
      <c r="AG2124" s="43">
        <v>6692427.7327138213</v>
      </c>
      <c r="AH2124" s="43">
        <v>786060.02733343409</v>
      </c>
      <c r="AI2124" s="43">
        <v>0</v>
      </c>
      <c r="AJ2124" s="43">
        <v>18140534.059460677</v>
      </c>
      <c r="AK2124" s="43">
        <v>24832961.792174499</v>
      </c>
    </row>
    <row r="2125" spans="3:37" x14ac:dyDescent="0.2">
      <c r="C2125" s="43">
        <v>6.2383587315206768E-4</v>
      </c>
      <c r="D2125" s="43">
        <v>5.0496088500189405E-2</v>
      </c>
      <c r="E2125" s="43">
        <v>3.5155472051685486</v>
      </c>
      <c r="F2125" s="43">
        <v>2.5847178987964328</v>
      </c>
      <c r="H2125" s="43">
        <v>7.1484351509471333E-5</v>
      </c>
      <c r="I2125" s="43">
        <v>9.9578026762056765E-2</v>
      </c>
      <c r="J2125" s="43">
        <v>0</v>
      </c>
      <c r="K2125" s="43">
        <v>1</v>
      </c>
      <c r="M2125" s="43">
        <v>7.860261962641002E-3</v>
      </c>
      <c r="N2125" s="43">
        <v>4.8293561905592419E-2</v>
      </c>
      <c r="O2125" s="43">
        <v>0</v>
      </c>
      <c r="P2125" s="43">
        <v>1</v>
      </c>
      <c r="R2125" s="43">
        <v>596.44507382893664</v>
      </c>
      <c r="S2125" s="43">
        <v>134.77733682182301</v>
      </c>
      <c r="T2125" s="43">
        <v>7187.3473029052147</v>
      </c>
      <c r="U2125" s="43">
        <v>7918.5697135559749</v>
      </c>
      <c r="W2125" s="43">
        <v>2096.830812335867</v>
      </c>
      <c r="X2125" s="43">
        <v>0</v>
      </c>
      <c r="Y2125" s="43">
        <v>0</v>
      </c>
      <c r="Z2125" s="43">
        <v>2096.830812335867</v>
      </c>
      <c r="AB2125" s="43">
        <v>101.13609870358729</v>
      </c>
      <c r="AC2125" s="43">
        <v>0</v>
      </c>
      <c r="AD2125" s="43">
        <v>0</v>
      </c>
      <c r="AE2125" s="43">
        <v>101.13609870358729</v>
      </c>
      <c r="AG2125" s="43">
        <v>3856071.8638856593</v>
      </c>
      <c r="AH2125" s="43">
        <v>452915.45546454727</v>
      </c>
      <c r="AI2125" s="43">
        <v>0</v>
      </c>
      <c r="AJ2125" s="43">
        <v>424771614.55506665</v>
      </c>
      <c r="AK2125" s="43">
        <v>428627686.41895229</v>
      </c>
    </row>
    <row r="2126" spans="3:37" x14ac:dyDescent="0.2">
      <c r="C2126" s="43">
        <v>5.9630694693258704E-4</v>
      </c>
      <c r="D2126" s="43">
        <v>5.1903265169957996E-2</v>
      </c>
      <c r="E2126" s="43">
        <v>2.476310207113495</v>
      </c>
      <c r="F2126" s="43">
        <v>2.5399196177654075</v>
      </c>
      <c r="H2126" s="43">
        <v>8.6536546077467912E-5</v>
      </c>
      <c r="I2126" s="43">
        <v>9.7063502635488977E-2</v>
      </c>
      <c r="J2126" s="43">
        <v>0</v>
      </c>
      <c r="K2126" s="43">
        <v>1</v>
      </c>
      <c r="M2126" s="43">
        <v>7.8214790896750635E-3</v>
      </c>
      <c r="N2126" s="43">
        <v>4.4340331237757685E-2</v>
      </c>
      <c r="O2126" s="43">
        <v>0</v>
      </c>
      <c r="P2126" s="43">
        <v>1</v>
      </c>
      <c r="R2126" s="43">
        <v>586.01255587637684</v>
      </c>
      <c r="S2126" s="43">
        <v>159.03689543916704</v>
      </c>
      <c r="T2126" s="43">
        <v>6566.443238244412</v>
      </c>
      <c r="U2126" s="43">
        <v>7311.4926895599556</v>
      </c>
      <c r="W2126" s="43">
        <v>1451.1488736133392</v>
      </c>
      <c r="X2126" s="43">
        <v>0</v>
      </c>
      <c r="Y2126" s="43">
        <v>0</v>
      </c>
      <c r="Z2126" s="43">
        <v>1451.1488736133392</v>
      </c>
      <c r="AB2126" s="43">
        <v>96.558108722444132</v>
      </c>
      <c r="AC2126" s="43">
        <v>0</v>
      </c>
      <c r="AD2126" s="43">
        <v>0</v>
      </c>
      <c r="AE2126" s="43">
        <v>96.558108722444132</v>
      </c>
      <c r="AG2126" s="43">
        <v>2668662.778574931</v>
      </c>
      <c r="AH2126" s="43">
        <v>313448.15670048125</v>
      </c>
      <c r="AI2126" s="43">
        <v>0</v>
      </c>
      <c r="AJ2126" s="43">
        <v>405544056.63426536</v>
      </c>
      <c r="AK2126" s="43">
        <v>408212719.41284031</v>
      </c>
    </row>
    <row r="2127" spans="3:37" x14ac:dyDescent="0.2">
      <c r="C2127" s="43">
        <v>6.1392265298898518E-4</v>
      </c>
      <c r="D2127" s="43">
        <v>5.2017954669513602E-2</v>
      </c>
      <c r="E2127" s="43">
        <v>8.6386562197982251</v>
      </c>
      <c r="F2127" s="43">
        <v>3.4607868104520949</v>
      </c>
      <c r="H2127" s="43">
        <v>8.6921041978668958E-5</v>
      </c>
      <c r="I2127" s="43">
        <v>0.11765445856687784</v>
      </c>
      <c r="J2127" s="43">
        <v>0</v>
      </c>
      <c r="K2127" s="43">
        <v>1</v>
      </c>
      <c r="M2127" s="43">
        <v>7.8943927409841352E-3</v>
      </c>
      <c r="N2127" s="43">
        <v>4.7508360444424191E-2</v>
      </c>
      <c r="O2127" s="43">
        <v>0</v>
      </c>
      <c r="P2127" s="43">
        <v>1</v>
      </c>
      <c r="R2127" s="43">
        <v>604.65730389317389</v>
      </c>
      <c r="S2127" s="43">
        <v>193.6313557325974</v>
      </c>
      <c r="T2127" s="43">
        <v>7101.1901834572009</v>
      </c>
      <c r="U2127" s="43">
        <v>7899.4788430829722</v>
      </c>
      <c r="W2127" s="43">
        <v>5223.4265791231919</v>
      </c>
      <c r="X2127" s="43">
        <v>0</v>
      </c>
      <c r="Y2127" s="43">
        <v>0</v>
      </c>
      <c r="Z2127" s="43">
        <v>5223.4265791231919</v>
      </c>
      <c r="AB2127" s="43">
        <v>159.20880085423158</v>
      </c>
      <c r="AC2127" s="43">
        <v>0</v>
      </c>
      <c r="AD2127" s="43">
        <v>0</v>
      </c>
      <c r="AE2127" s="43">
        <v>159.20880085423158</v>
      </c>
      <c r="AG2127" s="43">
        <v>9605881.4790075496</v>
      </c>
      <c r="AH2127" s="43">
        <v>1128260.1410906094</v>
      </c>
      <c r="AI2127" s="43">
        <v>0</v>
      </c>
      <c r="AJ2127" s="43">
        <v>668676963.58777261</v>
      </c>
      <c r="AK2127" s="43">
        <v>678282845.06678021</v>
      </c>
    </row>
    <row r="2128" spans="3:37" x14ac:dyDescent="0.2">
      <c r="C2128" s="43">
        <v>6.1781407640282282E-4</v>
      </c>
      <c r="D2128" s="43">
        <v>4.8173590094415991E-2</v>
      </c>
      <c r="E2128" s="43">
        <v>4.2126341030446772</v>
      </c>
      <c r="F2128" s="43">
        <v>1.1466414086549113</v>
      </c>
      <c r="H2128" s="43">
        <v>9.5837707880797041E-5</v>
      </c>
      <c r="I2128" s="43">
        <v>9.0300978231153309E-2</v>
      </c>
      <c r="J2128" s="43">
        <v>0</v>
      </c>
      <c r="K2128" s="43">
        <v>1</v>
      </c>
      <c r="M2128" s="43">
        <v>7.8256864276117395E-3</v>
      </c>
      <c r="N2128" s="43">
        <v>4.6900962584886186E-2</v>
      </c>
      <c r="O2128" s="43">
        <v>0</v>
      </c>
      <c r="P2128" s="43">
        <v>1</v>
      </c>
      <c r="R2128" s="43">
        <v>563.51980609590748</v>
      </c>
      <c r="S2128" s="43">
        <v>163.85935692925975</v>
      </c>
      <c r="T2128" s="43">
        <v>6949.3881735683235</v>
      </c>
      <c r="U2128" s="43">
        <v>7676.7673365934907</v>
      </c>
      <c r="W2128" s="43">
        <v>2373.9027529007435</v>
      </c>
      <c r="X2128" s="43">
        <v>0</v>
      </c>
      <c r="Y2128" s="43">
        <v>0</v>
      </c>
      <c r="Z2128" s="43">
        <v>2373.9027529007435</v>
      </c>
      <c r="AB2128" s="43">
        <v>8.8419811842805558</v>
      </c>
      <c r="AC2128" s="43">
        <v>0</v>
      </c>
      <c r="AD2128" s="43">
        <v>0</v>
      </c>
      <c r="AE2128" s="43">
        <v>8.8419811842805558</v>
      </c>
      <c r="AG2128" s="43">
        <v>4365607.1625844669</v>
      </c>
      <c r="AH2128" s="43">
        <v>512762.9946265606</v>
      </c>
      <c r="AI2128" s="43">
        <v>0</v>
      </c>
      <c r="AJ2128" s="43">
        <v>37136320.973978333</v>
      </c>
      <c r="AK2128" s="43">
        <v>41501928.136562802</v>
      </c>
    </row>
    <row r="2129" spans="3:37" x14ac:dyDescent="0.2">
      <c r="C2129" s="43">
        <v>6.2445258245769075E-4</v>
      </c>
      <c r="D2129" s="43">
        <v>5.0912173390658788E-2</v>
      </c>
      <c r="E2129" s="43">
        <v>4.8029553013119726</v>
      </c>
      <c r="F2129" s="43">
        <v>3.7124327057430855</v>
      </c>
      <c r="H2129" s="43">
        <v>8.8467348563813248E-5</v>
      </c>
      <c r="I2129" s="43">
        <v>0.11878770646575287</v>
      </c>
      <c r="J2129" s="43">
        <v>0</v>
      </c>
      <c r="K2129" s="43">
        <v>1</v>
      </c>
      <c r="M2129" s="43">
        <v>7.7995609805887062E-3</v>
      </c>
      <c r="N2129" s="43">
        <v>4.5060746403450404E-2</v>
      </c>
      <c r="O2129" s="43">
        <v>0</v>
      </c>
      <c r="P2129" s="43">
        <v>1</v>
      </c>
      <c r="R2129" s="43">
        <v>601.95423717622759</v>
      </c>
      <c r="S2129" s="43">
        <v>198.97425222045405</v>
      </c>
      <c r="T2129" s="43">
        <v>6654.4307820858385</v>
      </c>
      <c r="U2129" s="43">
        <v>7455.3592714825199</v>
      </c>
      <c r="W2129" s="43">
        <v>2891.1592945927669</v>
      </c>
      <c r="X2129" s="43">
        <v>0</v>
      </c>
      <c r="Y2129" s="43">
        <v>0</v>
      </c>
      <c r="Z2129" s="43">
        <v>2891.1592945927669</v>
      </c>
      <c r="AB2129" s="43">
        <v>174.70535854968503</v>
      </c>
      <c r="AC2129" s="43">
        <v>0</v>
      </c>
      <c r="AD2129" s="43">
        <v>0</v>
      </c>
      <c r="AE2129" s="43">
        <v>174.70535854968503</v>
      </c>
      <c r="AG2129" s="43">
        <v>5316841.9427560987</v>
      </c>
      <c r="AH2129" s="43">
        <v>624490.40763203765</v>
      </c>
      <c r="AI2129" s="43">
        <v>0</v>
      </c>
      <c r="AJ2129" s="43">
        <v>733762505.9086771</v>
      </c>
      <c r="AK2129" s="43">
        <v>739079347.85143316</v>
      </c>
    </row>
    <row r="2130" spans="3:37" x14ac:dyDescent="0.2">
      <c r="C2130" s="43">
        <v>6.3237923939030161E-4</v>
      </c>
      <c r="D2130" s="43">
        <v>5.527953473663394E-2</v>
      </c>
      <c r="E2130" s="43">
        <v>5.6721167249340008</v>
      </c>
      <c r="F2130" s="43">
        <v>2.7048579284349192</v>
      </c>
      <c r="H2130" s="43">
        <v>8.9674225523913518E-5</v>
      </c>
      <c r="I2130" s="43">
        <v>7.7380339765372536E-2</v>
      </c>
      <c r="J2130" s="43">
        <v>0</v>
      </c>
      <c r="K2130" s="43">
        <v>1</v>
      </c>
      <c r="M2130" s="43">
        <v>7.7897542962204339E-3</v>
      </c>
      <c r="N2130" s="43">
        <v>4.5315579007604773E-2</v>
      </c>
      <c r="O2130" s="43">
        <v>0</v>
      </c>
      <c r="P2130" s="43">
        <v>1</v>
      </c>
      <c r="R2130" s="43">
        <v>661.88776889282451</v>
      </c>
      <c r="S2130" s="43">
        <v>131.3834432909147</v>
      </c>
      <c r="T2130" s="43">
        <v>6683.6494820107364</v>
      </c>
      <c r="U2130" s="43">
        <v>7476.9206941944758</v>
      </c>
      <c r="W2130" s="43">
        <v>3754.3046839662406</v>
      </c>
      <c r="X2130" s="43">
        <v>0</v>
      </c>
      <c r="Y2130" s="43">
        <v>0</v>
      </c>
      <c r="Z2130" s="43">
        <v>3754.3046839662406</v>
      </c>
      <c r="AB2130" s="43">
        <v>120.74143332682036</v>
      </c>
      <c r="AC2130" s="43">
        <v>0</v>
      </c>
      <c r="AD2130" s="43">
        <v>0</v>
      </c>
      <c r="AE2130" s="43">
        <v>120.74143332682036</v>
      </c>
      <c r="AG2130" s="43">
        <v>6904166.3138139164</v>
      </c>
      <c r="AH2130" s="43">
        <v>810929.81173670792</v>
      </c>
      <c r="AI2130" s="43">
        <v>0</v>
      </c>
      <c r="AJ2130" s="43">
        <v>507114019.97264552</v>
      </c>
      <c r="AK2130" s="43">
        <v>514018186.28645945</v>
      </c>
    </row>
    <row r="2131" spans="3:37" x14ac:dyDescent="0.2">
      <c r="C2131" s="43">
        <v>6.0551113525018473E-4</v>
      </c>
      <c r="D2131" s="43">
        <v>5.8556511590597604E-2</v>
      </c>
      <c r="E2131" s="43">
        <v>3.9521483638133654</v>
      </c>
      <c r="F2131" s="43">
        <v>2.0484225127105407</v>
      </c>
      <c r="H2131" s="43">
        <v>9.3739296962880303E-5</v>
      </c>
      <c r="I2131" s="43">
        <v>0.1057432836109804</v>
      </c>
      <c r="J2131" s="43">
        <v>0</v>
      </c>
      <c r="K2131" s="43">
        <v>1</v>
      </c>
      <c r="M2131" s="43">
        <v>7.7884428682341821E-3</v>
      </c>
      <c r="N2131" s="43">
        <v>4.7124590257045629E-2</v>
      </c>
      <c r="O2131" s="43">
        <v>0</v>
      </c>
      <c r="P2131" s="43">
        <v>1</v>
      </c>
      <c r="R2131" s="43">
        <v>671.33563947332584</v>
      </c>
      <c r="S2131" s="43">
        <v>187.67950835031573</v>
      </c>
      <c r="T2131" s="43">
        <v>6949.2926054051632</v>
      </c>
      <c r="U2131" s="43">
        <v>7808.3077532288044</v>
      </c>
      <c r="W2131" s="43">
        <v>2653.2180491141039</v>
      </c>
      <c r="X2131" s="43">
        <v>0</v>
      </c>
      <c r="Y2131" s="43">
        <v>0</v>
      </c>
      <c r="Z2131" s="43">
        <v>2653.2180491141039</v>
      </c>
      <c r="AB2131" s="43">
        <v>75.311243586937522</v>
      </c>
      <c r="AC2131" s="43">
        <v>0</v>
      </c>
      <c r="AD2131" s="43">
        <v>0</v>
      </c>
      <c r="AE2131" s="43">
        <v>75.311243586937522</v>
      </c>
      <c r="AG2131" s="43">
        <v>4879267.9923208375</v>
      </c>
      <c r="AH2131" s="43">
        <v>573095.09860864643</v>
      </c>
      <c r="AI2131" s="43">
        <v>0</v>
      </c>
      <c r="AJ2131" s="43">
        <v>316307223.06513757</v>
      </c>
      <c r="AK2131" s="43">
        <v>321186491.0574584</v>
      </c>
    </row>
    <row r="2132" spans="3:37" x14ac:dyDescent="0.2">
      <c r="C2132" s="43">
        <v>5.9599481730012165E-4</v>
      </c>
      <c r="D2132" s="43">
        <v>5.6785083377470236E-2</v>
      </c>
      <c r="E2132" s="43">
        <v>3.3193873020549503</v>
      </c>
      <c r="F2132" s="43">
        <v>2.2304444122041018</v>
      </c>
      <c r="H2132" s="43">
        <v>9.9188917365600204E-5</v>
      </c>
      <c r="I2132" s="43">
        <v>9.0636866200012711E-2</v>
      </c>
      <c r="J2132" s="43">
        <v>0</v>
      </c>
      <c r="K2132" s="43">
        <v>1</v>
      </c>
      <c r="M2132" s="43">
        <v>7.8539536192839821E-3</v>
      </c>
      <c r="N2132" s="43">
        <v>4.6142755827684345E-2</v>
      </c>
      <c r="O2132" s="43">
        <v>0</v>
      </c>
      <c r="P2132" s="43">
        <v>1</v>
      </c>
      <c r="R2132" s="43">
        <v>640.79501384969024</v>
      </c>
      <c r="S2132" s="43">
        <v>170.21992861031228</v>
      </c>
      <c r="T2132" s="43">
        <v>6861.7396163619769</v>
      </c>
      <c r="U2132" s="43">
        <v>7672.7545588219791</v>
      </c>
      <c r="W2132" s="43">
        <v>2127.0468321927879</v>
      </c>
      <c r="X2132" s="43">
        <v>0</v>
      </c>
      <c r="Y2132" s="43">
        <v>0</v>
      </c>
      <c r="Z2132" s="43">
        <v>2127.0468321927879</v>
      </c>
      <c r="AB2132" s="43">
        <v>84.365502925077351</v>
      </c>
      <c r="AC2132" s="43">
        <v>0</v>
      </c>
      <c r="AD2132" s="43">
        <v>0</v>
      </c>
      <c r="AE2132" s="43">
        <v>84.365502925077351</v>
      </c>
      <c r="AG2132" s="43">
        <v>3911639.124402537</v>
      </c>
      <c r="AH2132" s="43">
        <v>459442.11575364217</v>
      </c>
      <c r="AI2132" s="43">
        <v>0</v>
      </c>
      <c r="AJ2132" s="43">
        <v>354335112.28532487</v>
      </c>
      <c r="AK2132" s="43">
        <v>358246751.40972739</v>
      </c>
    </row>
    <row r="2133" spans="3:37" x14ac:dyDescent="0.2">
      <c r="C2133" s="43">
        <v>6.1447805772207875E-4</v>
      </c>
      <c r="D2133" s="43">
        <v>5.1544668461787756E-2</v>
      </c>
      <c r="E2133" s="43">
        <v>4.8497916085776041</v>
      </c>
      <c r="F2133" s="43">
        <v>2.6659621294101639</v>
      </c>
      <c r="H2133" s="43">
        <v>1.0374314387184835E-4</v>
      </c>
      <c r="I2133" s="43">
        <v>0.10534653444563891</v>
      </c>
      <c r="J2133" s="43">
        <v>0</v>
      </c>
      <c r="K2133" s="43">
        <v>1</v>
      </c>
      <c r="M2133" s="43">
        <v>7.8561837264097267E-3</v>
      </c>
      <c r="N2133" s="43">
        <v>4.5667390748030265E-2</v>
      </c>
      <c r="O2133" s="43">
        <v>0</v>
      </c>
      <c r="P2133" s="43">
        <v>1</v>
      </c>
      <c r="R2133" s="43">
        <v>599.69786501191504</v>
      </c>
      <c r="S2133" s="43">
        <v>206.92932018365633</v>
      </c>
      <c r="T2133" s="43">
        <v>6792.9779152296496</v>
      </c>
      <c r="U2133" s="43">
        <v>7599.6051004252213</v>
      </c>
      <c r="W2133" s="43">
        <v>2908.4096734166901</v>
      </c>
      <c r="X2133" s="43">
        <v>0</v>
      </c>
      <c r="Y2133" s="43">
        <v>0</v>
      </c>
      <c r="Z2133" s="43">
        <v>2908.4096734166901</v>
      </c>
      <c r="AB2133" s="43">
        <v>106.90091074518375</v>
      </c>
      <c r="AC2133" s="43">
        <v>0</v>
      </c>
      <c r="AD2133" s="43">
        <v>0</v>
      </c>
      <c r="AE2133" s="43">
        <v>106.90091074518375</v>
      </c>
      <c r="AG2133" s="43">
        <v>5348565.3894132935</v>
      </c>
      <c r="AH2133" s="43">
        <v>628216.48945800506</v>
      </c>
      <c r="AI2133" s="43">
        <v>0</v>
      </c>
      <c r="AJ2133" s="43">
        <v>448983825.12977177</v>
      </c>
      <c r="AK2133" s="43">
        <v>454332390.51918507</v>
      </c>
    </row>
    <row r="2134" spans="3:37" x14ac:dyDescent="0.2">
      <c r="C2134" s="43">
        <v>6.0807510172842562E-4</v>
      </c>
      <c r="D2134" s="43">
        <v>5.3561980591703938E-2</v>
      </c>
      <c r="E2134" s="43">
        <v>3.9986256324454792</v>
      </c>
      <c r="F2134" s="43">
        <v>1.8933780530570554</v>
      </c>
      <c r="H2134" s="43">
        <v>9.86103861712051E-5</v>
      </c>
      <c r="I2134" s="43">
        <v>6.4301667805109375E-2</v>
      </c>
      <c r="J2134" s="43">
        <v>0</v>
      </c>
      <c r="K2134" s="43">
        <v>1</v>
      </c>
      <c r="M2134" s="43">
        <v>7.8885162748415505E-3</v>
      </c>
      <c r="N2134" s="43">
        <v>4.4690543862244254E-2</v>
      </c>
      <c r="O2134" s="43">
        <v>0</v>
      </c>
      <c r="P2134" s="43">
        <v>1</v>
      </c>
      <c r="R2134" s="43">
        <v>616.67482849584326</v>
      </c>
      <c r="S2134" s="43">
        <v>120.05693996918811</v>
      </c>
      <c r="T2134" s="43">
        <v>6675.0317917369821</v>
      </c>
      <c r="U2134" s="43">
        <v>7411.7635602020137</v>
      </c>
      <c r="W2134" s="43">
        <v>2465.8517761073986</v>
      </c>
      <c r="X2134" s="43">
        <v>0</v>
      </c>
      <c r="Y2134" s="43">
        <v>0</v>
      </c>
      <c r="Z2134" s="43">
        <v>2465.8517761073986</v>
      </c>
      <c r="AB2134" s="43">
        <v>58.948842068647373</v>
      </c>
      <c r="AC2134" s="43">
        <v>0</v>
      </c>
      <c r="AD2134" s="43">
        <v>0</v>
      </c>
      <c r="AE2134" s="43">
        <v>58.948842068647373</v>
      </c>
      <c r="AG2134" s="43">
        <v>4534701.4162615063</v>
      </c>
      <c r="AH2134" s="43">
        <v>532623.98363919812</v>
      </c>
      <c r="AI2134" s="43">
        <v>0</v>
      </c>
      <c r="AJ2134" s="43">
        <v>247585136.68831897</v>
      </c>
      <c r="AK2134" s="43">
        <v>252119838.10458046</v>
      </c>
    </row>
    <row r="2135" spans="3:37" x14ac:dyDescent="0.2">
      <c r="C2135" s="43">
        <v>5.9981030991847607E-4</v>
      </c>
      <c r="D2135" s="43">
        <v>5.6797190470122549E-2</v>
      </c>
      <c r="E2135" s="43">
        <v>2.8007369151726991</v>
      </c>
      <c r="F2135" s="43">
        <v>1.4901713130571856</v>
      </c>
      <c r="H2135" s="43">
        <v>8.9458684672780503E-5</v>
      </c>
      <c r="I2135" s="43">
        <v>9.9378678872084444E-2</v>
      </c>
      <c r="J2135" s="43">
        <v>0</v>
      </c>
      <c r="K2135" s="43">
        <v>1</v>
      </c>
      <c r="M2135" s="43">
        <v>7.7633638941290769E-3</v>
      </c>
      <c r="N2135" s="43">
        <v>4.5365680778332695E-2</v>
      </c>
      <c r="O2135" s="43">
        <v>0</v>
      </c>
      <c r="P2135" s="43">
        <v>1</v>
      </c>
      <c r="R2135" s="43">
        <v>645.0348102816622</v>
      </c>
      <c r="S2135" s="43">
        <v>168.3286731627276</v>
      </c>
      <c r="T2135" s="43">
        <v>6668.3709165344289</v>
      </c>
      <c r="U2135" s="43">
        <v>7481.7343999788191</v>
      </c>
      <c r="W2135" s="43">
        <v>1806.5728047272698</v>
      </c>
      <c r="X2135" s="43">
        <v>0</v>
      </c>
      <c r="Y2135" s="43">
        <v>0</v>
      </c>
      <c r="Z2135" s="43">
        <v>1806.5728047272698</v>
      </c>
      <c r="AB2135" s="43">
        <v>33.830998911798993</v>
      </c>
      <c r="AC2135" s="43">
        <v>0</v>
      </c>
      <c r="AD2135" s="43">
        <v>0</v>
      </c>
      <c r="AE2135" s="43">
        <v>33.830998911798993</v>
      </c>
      <c r="AG2135" s="43">
        <v>3322287.387893449</v>
      </c>
      <c r="AH2135" s="43">
        <v>390219.72582109028</v>
      </c>
      <c r="AI2135" s="43">
        <v>0</v>
      </c>
      <c r="AJ2135" s="43">
        <v>142090195.42955577</v>
      </c>
      <c r="AK2135" s="43">
        <v>145412482.81744921</v>
      </c>
    </row>
    <row r="2136" spans="3:37" x14ac:dyDescent="0.2">
      <c r="C2136" s="43">
        <v>6.0650084598633486E-4</v>
      </c>
      <c r="D2136" s="43">
        <v>6.1488813833773581E-2</v>
      </c>
      <c r="E2136" s="43">
        <v>4.622349737444674</v>
      </c>
      <c r="F2136" s="43">
        <v>3.1765499242418449</v>
      </c>
      <c r="H2136" s="43">
        <v>9.2070621745876657E-5</v>
      </c>
      <c r="I2136" s="43">
        <v>9.2691761380191126E-2</v>
      </c>
      <c r="J2136" s="43">
        <v>0</v>
      </c>
      <c r="K2136" s="43">
        <v>1</v>
      </c>
      <c r="M2136" s="43">
        <v>7.8476250058893676E-3</v>
      </c>
      <c r="N2136" s="43">
        <v>4.9674874034708383E-2</v>
      </c>
      <c r="O2136" s="43">
        <v>0</v>
      </c>
      <c r="P2136" s="43">
        <v>1</v>
      </c>
      <c r="R2136" s="43">
        <v>706.10599540653254</v>
      </c>
      <c r="S2136" s="43">
        <v>161.58631750423243</v>
      </c>
      <c r="T2136" s="43">
        <v>7381.0371234242721</v>
      </c>
      <c r="U2136" s="43">
        <v>8248.7294363350375</v>
      </c>
      <c r="W2136" s="43">
        <v>3263.8688624754959</v>
      </c>
      <c r="X2136" s="43">
        <v>0</v>
      </c>
      <c r="Y2136" s="43">
        <v>0</v>
      </c>
      <c r="Z2136" s="43">
        <v>3263.8688624754959</v>
      </c>
      <c r="AB2136" s="43">
        <v>164.44561973654172</v>
      </c>
      <c r="AC2136" s="43">
        <v>0</v>
      </c>
      <c r="AD2136" s="43">
        <v>0</v>
      </c>
      <c r="AE2136" s="43">
        <v>164.44561973654172</v>
      </c>
      <c r="AG2136" s="43">
        <v>6002254.838092437</v>
      </c>
      <c r="AH2136" s="43">
        <v>704995.67429470713</v>
      </c>
      <c r="AI2136" s="43">
        <v>0</v>
      </c>
      <c r="AJ2136" s="43">
        <v>690671602.89347517</v>
      </c>
      <c r="AK2136" s="43">
        <v>696673857.73156762</v>
      </c>
    </row>
    <row r="2137" spans="3:37" x14ac:dyDescent="0.2">
      <c r="C2137" s="43">
        <v>6.0224619649030403E-4</v>
      </c>
      <c r="D2137" s="43">
        <v>5.2488840276758444E-2</v>
      </c>
      <c r="E2137" s="43">
        <v>4.3120894253200772</v>
      </c>
      <c r="F2137" s="43">
        <v>3.0287277189579682</v>
      </c>
      <c r="H2137" s="43">
        <v>9.4870735414920304E-5</v>
      </c>
      <c r="I2137" s="43">
        <v>0.10683221846572055</v>
      </c>
      <c r="J2137" s="43">
        <v>0</v>
      </c>
      <c r="K2137" s="43">
        <v>1</v>
      </c>
      <c r="M2137" s="43">
        <v>7.7580465902202453E-3</v>
      </c>
      <c r="N2137" s="43">
        <v>4.4534368325124155E-2</v>
      </c>
      <c r="O2137" s="43">
        <v>0</v>
      </c>
      <c r="P2137" s="43">
        <v>1</v>
      </c>
      <c r="R2137" s="43">
        <v>598.52654439105106</v>
      </c>
      <c r="S2137" s="43">
        <v>191.9008449304543</v>
      </c>
      <c r="T2137" s="43">
        <v>6541.6914018285624</v>
      </c>
      <c r="U2137" s="43">
        <v>7332.1187911500674</v>
      </c>
      <c r="W2137" s="43">
        <v>2580.8999828420192</v>
      </c>
      <c r="X2137" s="43">
        <v>0</v>
      </c>
      <c r="Y2137" s="43">
        <v>0</v>
      </c>
      <c r="Z2137" s="43">
        <v>2580.8999828420192</v>
      </c>
      <c r="AB2137" s="43">
        <v>129.92447085179296</v>
      </c>
      <c r="AC2137" s="43">
        <v>0</v>
      </c>
      <c r="AD2137" s="43">
        <v>0</v>
      </c>
      <c r="AE2137" s="43">
        <v>129.92447085179296</v>
      </c>
      <c r="AG2137" s="43">
        <v>4746275.0684464732</v>
      </c>
      <c r="AH2137" s="43">
        <v>557474.39629387611</v>
      </c>
      <c r="AI2137" s="43">
        <v>0</v>
      </c>
      <c r="AJ2137" s="43">
        <v>545682777.57753038</v>
      </c>
      <c r="AK2137" s="43">
        <v>550429052.6459769</v>
      </c>
    </row>
    <row r="2138" spans="3:37" x14ac:dyDescent="0.2">
      <c r="C2138" s="43">
        <v>6.0413441836746371E-4</v>
      </c>
      <c r="D2138" s="43">
        <v>5.5853985985793164E-2</v>
      </c>
      <c r="E2138" s="43">
        <v>3.9647136608932478</v>
      </c>
      <c r="F2138" s="43">
        <v>5.9275093578917186</v>
      </c>
      <c r="H2138" s="43">
        <v>9.0005095303880012E-5</v>
      </c>
      <c r="I2138" s="43">
        <v>9.5361400057998341E-2</v>
      </c>
      <c r="J2138" s="43">
        <v>0</v>
      </c>
      <c r="K2138" s="43">
        <v>1</v>
      </c>
      <c r="M2138" s="43">
        <v>7.9118858831993544E-3</v>
      </c>
      <c r="N2138" s="43">
        <v>4.4402160609877173E-2</v>
      </c>
      <c r="O2138" s="43">
        <v>0</v>
      </c>
      <c r="P2138" s="43">
        <v>1</v>
      </c>
      <c r="R2138" s="43">
        <v>638.89593259135677</v>
      </c>
      <c r="S2138" s="43">
        <v>162.51074732466472</v>
      </c>
      <c r="T2138" s="43">
        <v>6651.6056079148684</v>
      </c>
      <c r="U2138" s="43">
        <v>7453.0122878308903</v>
      </c>
      <c r="W2138" s="43">
        <v>2533.0394318340836</v>
      </c>
      <c r="X2138" s="43">
        <v>0</v>
      </c>
      <c r="Y2138" s="43">
        <v>0</v>
      </c>
      <c r="Z2138" s="43">
        <v>2533.0394318340836</v>
      </c>
      <c r="AB2138" s="43">
        <v>336.8537284622268</v>
      </c>
      <c r="AC2138" s="43">
        <v>0</v>
      </c>
      <c r="AD2138" s="43">
        <v>0</v>
      </c>
      <c r="AE2138" s="43">
        <v>336.8537284622268</v>
      </c>
      <c r="AG2138" s="43">
        <v>4658259.5151428794</v>
      </c>
      <c r="AH2138" s="43">
        <v>547136.51727616205</v>
      </c>
      <c r="AI2138" s="43">
        <v>0</v>
      </c>
      <c r="AJ2138" s="43">
        <v>1414785659.5413525</v>
      </c>
      <c r="AK2138" s="43">
        <v>1419443919.0564954</v>
      </c>
    </row>
    <row r="2139" spans="3:37" x14ac:dyDescent="0.2">
      <c r="C2139" s="43">
        <v>6.2373750791155924E-4</v>
      </c>
      <c r="D2139" s="43">
        <v>6.2540568712091793E-2</v>
      </c>
      <c r="E2139" s="43">
        <v>3.9857493858034547</v>
      </c>
      <c r="F2139" s="43">
        <v>2.1747195416112617</v>
      </c>
      <c r="H2139" s="43">
        <v>9.1255446490690062E-5</v>
      </c>
      <c r="I2139" s="43">
        <v>0.10247132035568463</v>
      </c>
      <c r="J2139" s="43">
        <v>0</v>
      </c>
      <c r="K2139" s="43">
        <v>1</v>
      </c>
      <c r="M2139" s="43">
        <v>7.8712679886261405E-3</v>
      </c>
      <c r="N2139" s="43">
        <v>4.6736584069102416E-2</v>
      </c>
      <c r="O2139" s="43">
        <v>0</v>
      </c>
      <c r="P2139" s="43">
        <v>1</v>
      </c>
      <c r="R2139" s="43">
        <v>738.59448366604147</v>
      </c>
      <c r="S2139" s="43">
        <v>177.05308537738</v>
      </c>
      <c r="T2139" s="43">
        <v>6965.3675557830084</v>
      </c>
      <c r="U2139" s="43">
        <v>7881.0151248264301</v>
      </c>
      <c r="W2139" s="43">
        <v>2943.8525096297444</v>
      </c>
      <c r="X2139" s="43">
        <v>0</v>
      </c>
      <c r="Y2139" s="43">
        <v>0</v>
      </c>
      <c r="Z2139" s="43">
        <v>2943.8525096297444</v>
      </c>
      <c r="AB2139" s="43">
        <v>92.837626941899316</v>
      </c>
      <c r="AC2139" s="43">
        <v>0</v>
      </c>
      <c r="AD2139" s="43">
        <v>0</v>
      </c>
      <c r="AE2139" s="43">
        <v>92.837626941899316</v>
      </c>
      <c r="AG2139" s="43">
        <v>5413744.7652091002</v>
      </c>
      <c r="AH2139" s="43">
        <v>635872.14208002482</v>
      </c>
      <c r="AI2139" s="43">
        <v>0</v>
      </c>
      <c r="AJ2139" s="43">
        <v>389918033.15597713</v>
      </c>
      <c r="AK2139" s="43">
        <v>395331777.92118621</v>
      </c>
    </row>
    <row r="2140" spans="3:37" x14ac:dyDescent="0.2">
      <c r="C2140" s="43">
        <v>6.115591320509095E-4</v>
      </c>
      <c r="D2140" s="43">
        <v>5.2033391481288174E-2</v>
      </c>
      <c r="E2140" s="43">
        <v>2.371538071627902</v>
      </c>
      <c r="F2140" s="43">
        <v>1.7746291632946622</v>
      </c>
      <c r="H2140" s="43">
        <v>9.4043126321996517E-5</v>
      </c>
      <c r="I2140" s="43">
        <v>9.1921514847931235E-2</v>
      </c>
      <c r="J2140" s="43">
        <v>0</v>
      </c>
      <c r="K2140" s="43">
        <v>1</v>
      </c>
      <c r="M2140" s="43">
        <v>7.8447108191140626E-3</v>
      </c>
      <c r="N2140" s="43">
        <v>4.8180307209438111E-2</v>
      </c>
      <c r="O2140" s="43">
        <v>0</v>
      </c>
      <c r="P2140" s="43">
        <v>1</v>
      </c>
      <c r="R2140" s="43">
        <v>602.50820018896445</v>
      </c>
      <c r="S2140" s="43">
        <v>163.6766033007637</v>
      </c>
      <c r="T2140" s="43">
        <v>7156.3055693507977</v>
      </c>
      <c r="U2140" s="43">
        <v>7922.4903728405261</v>
      </c>
      <c r="W2140" s="43">
        <v>1428.8711352161347</v>
      </c>
      <c r="X2140" s="43">
        <v>0</v>
      </c>
      <c r="Y2140" s="43">
        <v>0</v>
      </c>
      <c r="Z2140" s="43">
        <v>1428.8711352161347</v>
      </c>
      <c r="AB2140" s="43">
        <v>49.939085259988886</v>
      </c>
      <c r="AC2140" s="43">
        <v>0</v>
      </c>
      <c r="AD2140" s="43">
        <v>0</v>
      </c>
      <c r="AE2140" s="43">
        <v>49.939085259988886</v>
      </c>
      <c r="AG2140" s="43">
        <v>2627694.0176624716</v>
      </c>
      <c r="AH2140" s="43">
        <v>308636.16520668508</v>
      </c>
      <c r="AI2140" s="43">
        <v>0</v>
      </c>
      <c r="AJ2140" s="43">
        <v>209744158.09195331</v>
      </c>
      <c r="AK2140" s="43">
        <v>212371852.10961577</v>
      </c>
    </row>
    <row r="2141" spans="3:37" x14ac:dyDescent="0.2">
      <c r="C2141" s="43">
        <v>6.2144903122551831E-4</v>
      </c>
      <c r="D2141" s="43">
        <v>5.2100790866974368E-2</v>
      </c>
      <c r="E2141" s="43">
        <v>5.1681898915619344</v>
      </c>
      <c r="F2141" s="43">
        <v>3.5006758737722783</v>
      </c>
      <c r="H2141" s="43">
        <v>9.1395259602222723E-5</v>
      </c>
      <c r="I2141" s="43">
        <v>0.10392343954973871</v>
      </c>
      <c r="J2141" s="43">
        <v>0</v>
      </c>
      <c r="K2141" s="43">
        <v>1</v>
      </c>
      <c r="M2141" s="43">
        <v>7.9592426639515379E-3</v>
      </c>
      <c r="N2141" s="43">
        <v>4.5820514628114539E-2</v>
      </c>
      <c r="O2141" s="43">
        <v>0</v>
      </c>
      <c r="P2141" s="43">
        <v>1</v>
      </c>
      <c r="R2141" s="43">
        <v>613.04478712024252</v>
      </c>
      <c r="S2141" s="43">
        <v>179.83720974907843</v>
      </c>
      <c r="T2141" s="43">
        <v>6905.1653280695782</v>
      </c>
      <c r="U2141" s="43">
        <v>7698.0473249388988</v>
      </c>
      <c r="W2141" s="43">
        <v>3168.3318718695755</v>
      </c>
      <c r="X2141" s="43">
        <v>0</v>
      </c>
      <c r="Y2141" s="43">
        <v>0</v>
      </c>
      <c r="Z2141" s="43">
        <v>3168.3318718695755</v>
      </c>
      <c r="AB2141" s="43">
        <v>164.03381503019943</v>
      </c>
      <c r="AC2141" s="43">
        <v>0</v>
      </c>
      <c r="AD2141" s="43">
        <v>0</v>
      </c>
      <c r="AE2141" s="43">
        <v>164.03381503019943</v>
      </c>
      <c r="AG2141" s="43">
        <v>5826562.3123681489</v>
      </c>
      <c r="AH2141" s="43">
        <v>684359.68432382832</v>
      </c>
      <c r="AI2141" s="43">
        <v>0</v>
      </c>
      <c r="AJ2141" s="43">
        <v>688942023.12683761</v>
      </c>
      <c r="AK2141" s="43">
        <v>694768585.43920577</v>
      </c>
    </row>
    <row r="2142" spans="3:37" x14ac:dyDescent="0.2">
      <c r="C2142" s="43">
        <v>6.4052099475009339E-4</v>
      </c>
      <c r="D2142" s="43">
        <v>5.0076121114821265E-2</v>
      </c>
      <c r="E2142" s="43">
        <v>2.0585646748994826</v>
      </c>
      <c r="F2142" s="43">
        <v>4.1979534924243955</v>
      </c>
      <c r="H2142" s="43">
        <v>8.4389964369785655E-5</v>
      </c>
      <c r="I2142" s="43">
        <v>0.10463626315970131</v>
      </c>
      <c r="J2142" s="43">
        <v>0</v>
      </c>
      <c r="K2142" s="43">
        <v>1</v>
      </c>
      <c r="M2142" s="43">
        <v>7.7839221887640213E-3</v>
      </c>
      <c r="N2142" s="43">
        <v>4.6207133195160122E-2</v>
      </c>
      <c r="O2142" s="43">
        <v>0</v>
      </c>
      <c r="P2142" s="43">
        <v>1</v>
      </c>
      <c r="R2142" s="43">
        <v>607.30439402809839</v>
      </c>
      <c r="S2142" s="43">
        <v>167.19196334255039</v>
      </c>
      <c r="T2142" s="43">
        <v>6810.0434576450871</v>
      </c>
      <c r="U2142" s="43">
        <v>7584.5398150157362</v>
      </c>
      <c r="W2142" s="43">
        <v>1250.1753724574796</v>
      </c>
      <c r="X2142" s="43">
        <v>0</v>
      </c>
      <c r="Y2142" s="43">
        <v>0</v>
      </c>
      <c r="Z2142" s="43">
        <v>1250.1753724574796</v>
      </c>
      <c r="AB2142" s="43">
        <v>207.80803923961173</v>
      </c>
      <c r="AC2142" s="43">
        <v>0</v>
      </c>
      <c r="AD2142" s="43">
        <v>0</v>
      </c>
      <c r="AE2142" s="43">
        <v>207.80803923961173</v>
      </c>
      <c r="AG2142" s="43">
        <v>2299072.5099493051</v>
      </c>
      <c r="AH2142" s="43">
        <v>270037.8804508156</v>
      </c>
      <c r="AI2142" s="43">
        <v>0</v>
      </c>
      <c r="AJ2142" s="43">
        <v>872793764.8063693</v>
      </c>
      <c r="AK2142" s="43">
        <v>875092837.31631863</v>
      </c>
    </row>
    <row r="2143" spans="3:37" x14ac:dyDescent="0.2">
      <c r="C2143" s="43">
        <v>6.1901747147752317E-4</v>
      </c>
      <c r="D2143" s="43">
        <v>5.2807073845782516E-2</v>
      </c>
      <c r="E2143" s="43">
        <v>3.9397777009967676</v>
      </c>
      <c r="F2143" s="43">
        <v>4.190303255751183</v>
      </c>
      <c r="H2143" s="43">
        <v>8.7492554891033413E-5</v>
      </c>
      <c r="I2143" s="43">
        <v>0.12252559721455625</v>
      </c>
      <c r="J2143" s="43">
        <v>0</v>
      </c>
      <c r="K2143" s="43">
        <v>1</v>
      </c>
      <c r="M2143" s="43">
        <v>7.9261651034554514E-3</v>
      </c>
      <c r="N2143" s="43">
        <v>4.5051873776922248E-2</v>
      </c>
      <c r="O2143" s="43">
        <v>0</v>
      </c>
      <c r="P2143" s="43">
        <v>1</v>
      </c>
      <c r="R2143" s="43">
        <v>618.92408414706222</v>
      </c>
      <c r="S2143" s="43">
        <v>202.9739481395429</v>
      </c>
      <c r="T2143" s="43">
        <v>6761.1153588172856</v>
      </c>
      <c r="U2143" s="43">
        <v>7583.0133911038911</v>
      </c>
      <c r="W2143" s="43">
        <v>2438.4233053324429</v>
      </c>
      <c r="X2143" s="43">
        <v>0</v>
      </c>
      <c r="Y2143" s="43">
        <v>0</v>
      </c>
      <c r="Z2143" s="43">
        <v>2438.4233053324429</v>
      </c>
      <c r="AB2143" s="43">
        <v>211.27744071673953</v>
      </c>
      <c r="AC2143" s="43">
        <v>0</v>
      </c>
      <c r="AD2143" s="43">
        <v>0</v>
      </c>
      <c r="AE2143" s="43">
        <v>211.27744071673953</v>
      </c>
      <c r="AG2143" s="43">
        <v>4484260.4585063625</v>
      </c>
      <c r="AH2143" s="43">
        <v>526699.43395180767</v>
      </c>
      <c r="AI2143" s="43">
        <v>0</v>
      </c>
      <c r="AJ2143" s="43">
        <v>887365251.010306</v>
      </c>
      <c r="AK2143" s="43">
        <v>891849511.46881235</v>
      </c>
    </row>
    <row r="2144" spans="3:37" x14ac:dyDescent="0.2">
      <c r="C2144" s="43">
        <v>6.0854178903394819E-4</v>
      </c>
      <c r="D2144" s="43">
        <v>5.6191647914960452E-2</v>
      </c>
      <c r="E2144" s="43">
        <v>2.0464532498678838</v>
      </c>
      <c r="F2144" s="43">
        <v>1.9704059618924512</v>
      </c>
      <c r="H2144" s="43">
        <v>9.6695041923555713E-5</v>
      </c>
      <c r="I2144" s="43">
        <v>0.11006839121071355</v>
      </c>
      <c r="J2144" s="43">
        <v>0</v>
      </c>
      <c r="K2144" s="43">
        <v>1</v>
      </c>
      <c r="M2144" s="43">
        <v>7.8029925961049205E-3</v>
      </c>
      <c r="N2144" s="43">
        <v>4.3468134558253581E-2</v>
      </c>
      <c r="O2144" s="43">
        <v>0</v>
      </c>
      <c r="P2144" s="43">
        <v>1</v>
      </c>
      <c r="R2144" s="43">
        <v>647.44748531501762</v>
      </c>
      <c r="S2144" s="43">
        <v>201.5158438806171</v>
      </c>
      <c r="T2144" s="43">
        <v>6422.0631292461376</v>
      </c>
      <c r="U2144" s="43">
        <v>7271.0264584417728</v>
      </c>
      <c r="W2144" s="43">
        <v>1324.9710104417068</v>
      </c>
      <c r="X2144" s="43">
        <v>0</v>
      </c>
      <c r="Y2144" s="43">
        <v>0</v>
      </c>
      <c r="Z2144" s="43">
        <v>1324.9710104417068</v>
      </c>
      <c r="AB2144" s="43">
        <v>67.226698274530605</v>
      </c>
      <c r="AC2144" s="43">
        <v>0</v>
      </c>
      <c r="AD2144" s="43">
        <v>0</v>
      </c>
      <c r="AE2144" s="43">
        <v>67.226698274530605</v>
      </c>
      <c r="AG2144" s="43">
        <v>2436621.6882022987</v>
      </c>
      <c r="AH2144" s="43">
        <v>286193.73825540865</v>
      </c>
      <c r="AI2144" s="43">
        <v>0</v>
      </c>
      <c r="AJ2144" s="43">
        <v>282352132.75302857</v>
      </c>
      <c r="AK2144" s="43">
        <v>284788754.44123089</v>
      </c>
    </row>
    <row r="2145" spans="3:37" x14ac:dyDescent="0.2">
      <c r="C2145" s="43">
        <v>6.1573708444651043E-4</v>
      </c>
      <c r="D2145" s="43">
        <v>4.8899793770821626E-2</v>
      </c>
      <c r="E2145" s="43">
        <v>7.9881855641527757</v>
      </c>
      <c r="F2145" s="43">
        <v>2.1026707030506957</v>
      </c>
      <c r="H2145" s="43">
        <v>9.1239641022977658E-5</v>
      </c>
      <c r="I2145" s="43">
        <v>0.10973182090593148</v>
      </c>
      <c r="J2145" s="43">
        <v>0</v>
      </c>
      <c r="K2145" s="43">
        <v>1</v>
      </c>
      <c r="M2145" s="43">
        <v>7.9645655198217202E-3</v>
      </c>
      <c r="N2145" s="43">
        <v>4.5492537333576492E-2</v>
      </c>
      <c r="O2145" s="43">
        <v>0</v>
      </c>
      <c r="P2145" s="43">
        <v>1</v>
      </c>
      <c r="R2145" s="43">
        <v>570.09169099767769</v>
      </c>
      <c r="S2145" s="43">
        <v>189.5651621482576</v>
      </c>
      <c r="T2145" s="43">
        <v>6860.3239234469984</v>
      </c>
      <c r="U2145" s="43">
        <v>7619.9807765929336</v>
      </c>
      <c r="W2145" s="43">
        <v>4553.998216271094</v>
      </c>
      <c r="X2145" s="43">
        <v>0</v>
      </c>
      <c r="Y2145" s="43">
        <v>0</v>
      </c>
      <c r="Z2145" s="43">
        <v>4553.998216271094</v>
      </c>
      <c r="AB2145" s="43">
        <v>67.262704411587308</v>
      </c>
      <c r="AC2145" s="43">
        <v>0</v>
      </c>
      <c r="AD2145" s="43">
        <v>0</v>
      </c>
      <c r="AE2145" s="43">
        <v>67.262704411587308</v>
      </c>
      <c r="AG2145" s="43">
        <v>8374802.719722542</v>
      </c>
      <c r="AH2145" s="43">
        <v>983663.61471455626</v>
      </c>
      <c r="AI2145" s="43">
        <v>0</v>
      </c>
      <c r="AJ2145" s="43">
        <v>282503358.52866668</v>
      </c>
      <c r="AK2145" s="43">
        <v>290878161.24838924</v>
      </c>
    </row>
    <row r="2146" spans="3:37" x14ac:dyDescent="0.2">
      <c r="C2146" s="43">
        <v>5.9811309076405279E-4</v>
      </c>
      <c r="D2146" s="43">
        <v>5.9870618575397327E-2</v>
      </c>
      <c r="E2146" s="43">
        <v>5.1605854553591763</v>
      </c>
      <c r="F2146" s="43">
        <v>3.2313905674118248</v>
      </c>
      <c r="H2146" s="43">
        <v>8.4140078314482345E-5</v>
      </c>
      <c r="I2146" s="43">
        <v>0.10836674474398011</v>
      </c>
      <c r="J2146" s="43">
        <v>0</v>
      </c>
      <c r="K2146" s="43">
        <v>1</v>
      </c>
      <c r="M2146" s="43">
        <v>7.7718506707876219E-3</v>
      </c>
      <c r="N2146" s="43">
        <v>4.5330882175059928E-2</v>
      </c>
      <c r="O2146" s="43">
        <v>0</v>
      </c>
      <c r="P2146" s="43">
        <v>1</v>
      </c>
      <c r="R2146" s="43">
        <v>678.01519327198775</v>
      </c>
      <c r="S2146" s="43">
        <v>172.6399542977328</v>
      </c>
      <c r="T2146" s="43">
        <v>6670.539973848433</v>
      </c>
      <c r="U2146" s="43">
        <v>7521.1951214181536</v>
      </c>
      <c r="W2146" s="43">
        <v>3498.9553449119608</v>
      </c>
      <c r="X2146" s="43">
        <v>0</v>
      </c>
      <c r="Y2146" s="43">
        <v>0</v>
      </c>
      <c r="Z2146" s="43">
        <v>3498.9553449119608</v>
      </c>
      <c r="AB2146" s="43">
        <v>161.88208763070503</v>
      </c>
      <c r="AC2146" s="43">
        <v>0</v>
      </c>
      <c r="AD2146" s="43">
        <v>0</v>
      </c>
      <c r="AE2146" s="43">
        <v>161.88208763070503</v>
      </c>
      <c r="AG2146" s="43">
        <v>6434578.8792930963</v>
      </c>
      <c r="AH2146" s="43">
        <v>755774.35450098349</v>
      </c>
      <c r="AI2146" s="43">
        <v>0</v>
      </c>
      <c r="AJ2146" s="43">
        <v>679904768.04896116</v>
      </c>
      <c r="AK2146" s="43">
        <v>686339346.92825425</v>
      </c>
    </row>
    <row r="2147" spans="3:37" x14ac:dyDescent="0.2">
      <c r="C2147" s="43">
        <v>5.8089862201707646E-4</v>
      </c>
      <c r="D2147" s="43">
        <v>5.3500358714262355E-2</v>
      </c>
      <c r="E2147" s="43">
        <v>2.4950640567776214</v>
      </c>
      <c r="F2147" s="43">
        <v>3.5864451318936297</v>
      </c>
      <c r="H2147" s="43">
        <v>8.4220351902717202E-5</v>
      </c>
      <c r="I2147" s="43">
        <v>9.3268370770163297E-2</v>
      </c>
      <c r="J2147" s="43">
        <v>0</v>
      </c>
      <c r="K2147" s="43">
        <v>1</v>
      </c>
      <c r="M2147" s="43">
        <v>7.8991215188578545E-3</v>
      </c>
      <c r="N2147" s="43">
        <v>4.6143346810718189E-2</v>
      </c>
      <c r="O2147" s="43">
        <v>0</v>
      </c>
      <c r="P2147" s="43">
        <v>1</v>
      </c>
      <c r="R2147" s="43">
        <v>588.4362416489522</v>
      </c>
      <c r="S2147" s="43">
        <v>148.72836887496356</v>
      </c>
      <c r="T2147" s="43">
        <v>6901.2897055014864</v>
      </c>
      <c r="U2147" s="43">
        <v>7638.4543160254025</v>
      </c>
      <c r="W2147" s="43">
        <v>1468.1861162436114</v>
      </c>
      <c r="X2147" s="43">
        <v>0</v>
      </c>
      <c r="Y2147" s="43">
        <v>0</v>
      </c>
      <c r="Z2147" s="43">
        <v>1468.1861162436114</v>
      </c>
      <c r="AB2147" s="43">
        <v>162.84951163277063</v>
      </c>
      <c r="AC2147" s="43">
        <v>0</v>
      </c>
      <c r="AD2147" s="43">
        <v>0</v>
      </c>
      <c r="AE2147" s="43">
        <v>162.84951163277063</v>
      </c>
      <c r="AG2147" s="43">
        <v>2699994.2677720012</v>
      </c>
      <c r="AH2147" s="43">
        <v>317128.20110862009</v>
      </c>
      <c r="AI2147" s="43">
        <v>0</v>
      </c>
      <c r="AJ2147" s="43">
        <v>683967948.85763669</v>
      </c>
      <c r="AK2147" s="43">
        <v>686667943.12540865</v>
      </c>
    </row>
    <row r="2148" spans="3:37" x14ac:dyDescent="0.2">
      <c r="C2148" s="43">
        <v>6.1494811847861985E-4</v>
      </c>
      <c r="D2148" s="43">
        <v>5.6659598914282738E-2</v>
      </c>
      <c r="E2148" s="43">
        <v>4.9924416428598359</v>
      </c>
      <c r="F2148" s="43">
        <v>2.1961015288672185</v>
      </c>
      <c r="H2148" s="43">
        <v>8.4383871678302288E-5</v>
      </c>
      <c r="I2148" s="43">
        <v>8.1710124893162095E-2</v>
      </c>
      <c r="J2148" s="43">
        <v>0</v>
      </c>
      <c r="K2148" s="43">
        <v>1</v>
      </c>
      <c r="M2148" s="43">
        <v>7.8346979353653805E-3</v>
      </c>
      <c r="N2148" s="43">
        <v>4.3970758074543988E-2</v>
      </c>
      <c r="O2148" s="43">
        <v>0</v>
      </c>
      <c r="P2148" s="43">
        <v>1</v>
      </c>
      <c r="R2148" s="43">
        <v>659.71194206849498</v>
      </c>
      <c r="S2148" s="43">
        <v>130.55024608045926</v>
      </c>
      <c r="T2148" s="43">
        <v>6522.7177004633249</v>
      </c>
      <c r="U2148" s="43">
        <v>7312.979888612279</v>
      </c>
      <c r="W2148" s="43">
        <v>3293.5733718746901</v>
      </c>
      <c r="X2148" s="43">
        <v>0</v>
      </c>
      <c r="Y2148" s="43">
        <v>0</v>
      </c>
      <c r="Z2148" s="43">
        <v>3293.5733718746901</v>
      </c>
      <c r="AB2148" s="43">
        <v>84.431823489649517</v>
      </c>
      <c r="AC2148" s="43">
        <v>0</v>
      </c>
      <c r="AD2148" s="43">
        <v>0</v>
      </c>
      <c r="AE2148" s="43">
        <v>84.431823489649517</v>
      </c>
      <c r="AG2148" s="43">
        <v>6056881.4308775552</v>
      </c>
      <c r="AH2148" s="43">
        <v>711411.84832493309</v>
      </c>
      <c r="AI2148" s="43">
        <v>0</v>
      </c>
      <c r="AJ2148" s="43">
        <v>354613658.656528</v>
      </c>
      <c r="AK2148" s="43">
        <v>360670540.08740556</v>
      </c>
    </row>
    <row r="2149" spans="3:37" x14ac:dyDescent="0.2">
      <c r="C2149" s="43">
        <v>6.1718753276762683E-4</v>
      </c>
      <c r="D2149" s="43">
        <v>5.1564397018925026E-2</v>
      </c>
      <c r="E2149" s="43">
        <v>1.5758663141933558</v>
      </c>
      <c r="F2149" s="43">
        <v>3.0106925467089973</v>
      </c>
      <c r="H2149" s="43">
        <v>8.4987414240565858E-5</v>
      </c>
      <c r="I2149" s="43">
        <v>0.10412022483370642</v>
      </c>
      <c r="J2149" s="43">
        <v>0</v>
      </c>
      <c r="K2149" s="43">
        <v>1</v>
      </c>
      <c r="M2149" s="43">
        <v>7.7646353587614864E-3</v>
      </c>
      <c r="N2149" s="43">
        <v>4.6430274962437346E-2</v>
      </c>
      <c r="O2149" s="43">
        <v>0</v>
      </c>
      <c r="P2149" s="43">
        <v>1</v>
      </c>
      <c r="R2149" s="43">
        <v>602.57271292411929</v>
      </c>
      <c r="S2149" s="43">
        <v>167.54523692369978</v>
      </c>
      <c r="T2149" s="43">
        <v>6825.97500490726</v>
      </c>
      <c r="U2149" s="43">
        <v>7596.0929547550786</v>
      </c>
      <c r="W2149" s="43">
        <v>949.57404014922292</v>
      </c>
      <c r="X2149" s="43">
        <v>0</v>
      </c>
      <c r="Y2149" s="43">
        <v>0</v>
      </c>
      <c r="Z2149" s="43">
        <v>949.57404014922292</v>
      </c>
      <c r="AB2149" s="43">
        <v>129.63996551176191</v>
      </c>
      <c r="AC2149" s="43">
        <v>0</v>
      </c>
      <c r="AD2149" s="43">
        <v>0</v>
      </c>
      <c r="AE2149" s="43">
        <v>129.63996551176191</v>
      </c>
      <c r="AG2149" s="43">
        <v>1746266.659834421</v>
      </c>
      <c r="AH2149" s="43">
        <v>205107.99267223215</v>
      </c>
      <c r="AI2149" s="43">
        <v>0</v>
      </c>
      <c r="AJ2149" s="43">
        <v>544487855.1494</v>
      </c>
      <c r="AK2149" s="43">
        <v>546234121.80923438</v>
      </c>
    </row>
    <row r="2150" spans="3:37" x14ac:dyDescent="0.2">
      <c r="C2150" s="43">
        <v>6.1860128249924262E-4</v>
      </c>
      <c r="D2150" s="43">
        <v>6.1587129567778898E-2</v>
      </c>
      <c r="E2150" s="43">
        <v>10.709550387195407</v>
      </c>
      <c r="F2150" s="43">
        <v>4.9759149948124533</v>
      </c>
      <c r="H2150" s="43">
        <v>8.0223011585107379E-5</v>
      </c>
      <c r="I2150" s="43">
        <v>9.908660508280262E-2</v>
      </c>
      <c r="J2150" s="43">
        <v>0</v>
      </c>
      <c r="K2150" s="43">
        <v>1</v>
      </c>
      <c r="M2150" s="43">
        <v>7.8213271850089347E-3</v>
      </c>
      <c r="N2150" s="43">
        <v>4.4547931494391083E-2</v>
      </c>
      <c r="O2150" s="43">
        <v>0</v>
      </c>
      <c r="P2150" s="43">
        <v>1</v>
      </c>
      <c r="R2150" s="43">
        <v>721.34520948124498</v>
      </c>
      <c r="S2150" s="43">
        <v>150.50685577499195</v>
      </c>
      <c r="T2150" s="43">
        <v>6597.0590244831592</v>
      </c>
      <c r="U2150" s="43">
        <v>7468.9110897393966</v>
      </c>
      <c r="W2150" s="43">
        <v>7725.2828675014189</v>
      </c>
      <c r="X2150" s="43">
        <v>0</v>
      </c>
      <c r="Y2150" s="43">
        <v>0</v>
      </c>
      <c r="Z2150" s="43">
        <v>7725.2828675014189</v>
      </c>
      <c r="AB2150" s="43">
        <v>306.87677412494946</v>
      </c>
      <c r="AC2150" s="43">
        <v>0</v>
      </c>
      <c r="AD2150" s="43">
        <v>0</v>
      </c>
      <c r="AE2150" s="43">
        <v>306.87677412494946</v>
      </c>
      <c r="AG2150" s="43">
        <v>14206795.193335108</v>
      </c>
      <c r="AH2150" s="43">
        <v>1668661.0993803064</v>
      </c>
      <c r="AI2150" s="43">
        <v>0</v>
      </c>
      <c r="AJ2150" s="43">
        <v>1288882451.3247879</v>
      </c>
      <c r="AK2150" s="43">
        <v>1303089246.5181229</v>
      </c>
    </row>
    <row r="2151" spans="3:37" x14ac:dyDescent="0.2">
      <c r="C2151" s="43">
        <v>5.9520296828347963E-4</v>
      </c>
      <c r="D2151" s="43">
        <v>5.6628988277875547E-2</v>
      </c>
      <c r="E2151" s="43">
        <v>4.9671445193456156</v>
      </c>
      <c r="F2151" s="43">
        <v>3.1160982125171395</v>
      </c>
      <c r="H2151" s="43">
        <v>9.0021395368511392E-5</v>
      </c>
      <c r="I2151" s="43">
        <v>0.11038381345235282</v>
      </c>
      <c r="J2151" s="43">
        <v>0</v>
      </c>
      <c r="K2151" s="43">
        <v>1</v>
      </c>
      <c r="M2151" s="43">
        <v>7.7967316653682339E-3</v>
      </c>
      <c r="N2151" s="43">
        <v>4.4020696684980709E-2</v>
      </c>
      <c r="O2151" s="43">
        <v>0</v>
      </c>
      <c r="P2151" s="43">
        <v>1</v>
      </c>
      <c r="R2151" s="43">
        <v>638.18451739743978</v>
      </c>
      <c r="S2151" s="43">
        <v>188.14535762422378</v>
      </c>
      <c r="T2151" s="43">
        <v>6498.481276786657</v>
      </c>
      <c r="U2151" s="43">
        <v>7324.8111518083206</v>
      </c>
      <c r="W2151" s="43">
        <v>3169.9547279219196</v>
      </c>
      <c r="X2151" s="43">
        <v>0</v>
      </c>
      <c r="Y2151" s="43">
        <v>0</v>
      </c>
      <c r="Z2151" s="43">
        <v>3169.9547279219196</v>
      </c>
      <c r="AB2151" s="43">
        <v>144.49933946772941</v>
      </c>
      <c r="AC2151" s="43">
        <v>0</v>
      </c>
      <c r="AD2151" s="43">
        <v>0</v>
      </c>
      <c r="AE2151" s="43">
        <v>144.49933946772941</v>
      </c>
      <c r="AG2151" s="43">
        <v>5829546.74464841</v>
      </c>
      <c r="AH2151" s="43">
        <v>684710.22123113461</v>
      </c>
      <c r="AI2151" s="43">
        <v>0</v>
      </c>
      <c r="AJ2151" s="43">
        <v>606897225.76446354</v>
      </c>
      <c r="AK2151" s="43">
        <v>612726772.509112</v>
      </c>
    </row>
    <row r="2152" spans="3:37" x14ac:dyDescent="0.2">
      <c r="C2152" s="43">
        <v>6.018461772221719E-4</v>
      </c>
      <c r="D2152" s="43">
        <v>4.6911069321362381E-2</v>
      </c>
      <c r="E2152" s="43">
        <v>3.8103802976331509</v>
      </c>
      <c r="F2152" s="43">
        <v>2.2102782277498223</v>
      </c>
      <c r="H2152" s="43">
        <v>9.8794747928288018E-5</v>
      </c>
      <c r="I2152" s="43">
        <v>0.12667245179956466</v>
      </c>
      <c r="J2152" s="43">
        <v>0</v>
      </c>
      <c r="K2152" s="43">
        <v>1</v>
      </c>
      <c r="M2152" s="43">
        <v>7.8616316595625513E-3</v>
      </c>
      <c r="N2152" s="43">
        <v>4.4068120472527221E-2</v>
      </c>
      <c r="O2152" s="43">
        <v>0</v>
      </c>
      <c r="P2152" s="43">
        <v>1</v>
      </c>
      <c r="R2152" s="43">
        <v>534.56831271798808</v>
      </c>
      <c r="S2152" s="43">
        <v>236.95092414055813</v>
      </c>
      <c r="T2152" s="43">
        <v>6559.6337667489361</v>
      </c>
      <c r="U2152" s="43">
        <v>7331.1530036074819</v>
      </c>
      <c r="W2152" s="43">
        <v>2036.9085665196187</v>
      </c>
      <c r="X2152" s="43">
        <v>0</v>
      </c>
      <c r="Y2152" s="43">
        <v>0</v>
      </c>
      <c r="Z2152" s="43">
        <v>2036.9085665196187</v>
      </c>
      <c r="AB2152" s="43">
        <v>69.226473743646721</v>
      </c>
      <c r="AC2152" s="43">
        <v>0</v>
      </c>
      <c r="AD2152" s="43">
        <v>0</v>
      </c>
      <c r="AE2152" s="43">
        <v>69.226473743646721</v>
      </c>
      <c r="AG2152" s="43">
        <v>3745874.853829579</v>
      </c>
      <c r="AH2152" s="43">
        <v>439972.25036823767</v>
      </c>
      <c r="AI2152" s="43">
        <v>0</v>
      </c>
      <c r="AJ2152" s="43">
        <v>290751189.72331625</v>
      </c>
      <c r="AK2152" s="43">
        <v>294497064.57714581</v>
      </c>
    </row>
    <row r="2153" spans="3:37" x14ac:dyDescent="0.2">
      <c r="C2153" s="43">
        <v>5.9923627222159342E-4</v>
      </c>
      <c r="D2153" s="43">
        <v>5.4729347886211754E-2</v>
      </c>
      <c r="E2153" s="43">
        <v>6.64697607935683</v>
      </c>
      <c r="F2153" s="43">
        <v>2.8144325836864699</v>
      </c>
      <c r="H2153" s="43">
        <v>8.5065213123760081E-5</v>
      </c>
      <c r="I2153" s="43">
        <v>0.1116375291566466</v>
      </c>
      <c r="J2153" s="43">
        <v>0</v>
      </c>
      <c r="K2153" s="43">
        <v>1</v>
      </c>
      <c r="M2153" s="43">
        <v>7.8756880071428892E-3</v>
      </c>
      <c r="N2153" s="43">
        <v>4.3860197555156195E-2</v>
      </c>
      <c r="O2153" s="43">
        <v>0</v>
      </c>
      <c r="P2153" s="43">
        <v>1</v>
      </c>
      <c r="R2153" s="43">
        <v>620.95587427363535</v>
      </c>
      <c r="S2153" s="43">
        <v>179.80616696220122</v>
      </c>
      <c r="T2153" s="43">
        <v>6540.3570763413481</v>
      </c>
      <c r="U2153" s="43">
        <v>7341.1191175771846</v>
      </c>
      <c r="W2153" s="43">
        <v>4127.4788426329615</v>
      </c>
      <c r="X2153" s="43">
        <v>0</v>
      </c>
      <c r="Y2153" s="43">
        <v>0</v>
      </c>
      <c r="Z2153" s="43">
        <v>4127.4788426329615</v>
      </c>
      <c r="AB2153" s="43">
        <v>120.55503513055554</v>
      </c>
      <c r="AC2153" s="43">
        <v>0</v>
      </c>
      <c r="AD2153" s="43">
        <v>0</v>
      </c>
      <c r="AE2153" s="43">
        <v>120.55503513055554</v>
      </c>
      <c r="AG2153" s="43">
        <v>7590433.5916020162</v>
      </c>
      <c r="AH2153" s="43">
        <v>891535.43000871968</v>
      </c>
      <c r="AI2153" s="43">
        <v>0</v>
      </c>
      <c r="AJ2153" s="43">
        <v>506331147.54833329</v>
      </c>
      <c r="AK2153" s="43">
        <v>513921581.13993531</v>
      </c>
    </row>
    <row r="2154" spans="3:37" x14ac:dyDescent="0.2">
      <c r="C2154" s="43">
        <v>6.0745040468722974E-4</v>
      </c>
      <c r="D2154" s="43">
        <v>5.0345945651339444E-2</v>
      </c>
      <c r="E2154" s="43">
        <v>6.5147710409766564</v>
      </c>
      <c r="F2154" s="43">
        <v>1.7877756239783551</v>
      </c>
      <c r="H2154" s="43">
        <v>1.0065805471737299E-4</v>
      </c>
      <c r="I2154" s="43">
        <v>0.14024240000072763</v>
      </c>
      <c r="J2154" s="43">
        <v>0</v>
      </c>
      <c r="K2154" s="43">
        <v>1</v>
      </c>
      <c r="M2154" s="43">
        <v>7.8396491625624086E-3</v>
      </c>
      <c r="N2154" s="43">
        <v>4.2484154002701939E-2</v>
      </c>
      <c r="O2154" s="43">
        <v>0</v>
      </c>
      <c r="P2154" s="43">
        <v>1</v>
      </c>
      <c r="R2154" s="43">
        <v>579.05218025110321</v>
      </c>
      <c r="S2154" s="43">
        <v>267.28232549299412</v>
      </c>
      <c r="T2154" s="43">
        <v>6306.174367724574</v>
      </c>
      <c r="U2154" s="43">
        <v>7152.5088734686715</v>
      </c>
      <c r="W2154" s="43">
        <v>3772.392375114282</v>
      </c>
      <c r="X2154" s="43">
        <v>0</v>
      </c>
      <c r="Y2154" s="43">
        <v>0</v>
      </c>
      <c r="Z2154" s="43">
        <v>3772.392375114282</v>
      </c>
      <c r="AB2154" s="43">
        <v>48.809461609627348</v>
      </c>
      <c r="AC2154" s="43">
        <v>0</v>
      </c>
      <c r="AD2154" s="43">
        <v>0</v>
      </c>
      <c r="AE2154" s="43">
        <v>48.809461609627348</v>
      </c>
      <c r="AG2154" s="43">
        <v>6937429.577835165</v>
      </c>
      <c r="AH2154" s="43">
        <v>814836.75302468496</v>
      </c>
      <c r="AI2154" s="43">
        <v>0</v>
      </c>
      <c r="AJ2154" s="43">
        <v>204999738.76043487</v>
      </c>
      <c r="AK2154" s="43">
        <v>211937168.33827004</v>
      </c>
    </row>
    <row r="2155" spans="3:37" x14ac:dyDescent="0.2">
      <c r="C2155" s="43">
        <v>5.991005127602624E-4</v>
      </c>
      <c r="D2155" s="43">
        <v>5.4404802035978368E-2</v>
      </c>
      <c r="E2155" s="43">
        <v>4.8601274578683302</v>
      </c>
      <c r="F2155" s="43">
        <v>4.1533123761014847</v>
      </c>
      <c r="H2155" s="43">
        <v>8.9515220534877333E-5</v>
      </c>
      <c r="I2155" s="43">
        <v>0.13433130851145958</v>
      </c>
      <c r="J2155" s="43">
        <v>0</v>
      </c>
      <c r="K2155" s="43">
        <v>1</v>
      </c>
      <c r="M2155" s="43">
        <v>7.82300884914525E-3</v>
      </c>
      <c r="N2155" s="43">
        <v>4.6485622013637151E-2</v>
      </c>
      <c r="O2155" s="43">
        <v>0</v>
      </c>
      <c r="P2155" s="43">
        <v>1</v>
      </c>
      <c r="R2155" s="43">
        <v>617.13375077456817</v>
      </c>
      <c r="S2155" s="43">
        <v>227.67560743409166</v>
      </c>
      <c r="T2155" s="43">
        <v>6885.4898245069217</v>
      </c>
      <c r="U2155" s="43">
        <v>7730.299182715582</v>
      </c>
      <c r="W2155" s="43">
        <v>2999.3486873167499</v>
      </c>
      <c r="X2155" s="43">
        <v>0</v>
      </c>
      <c r="Y2155" s="43">
        <v>0</v>
      </c>
      <c r="Z2155" s="43">
        <v>2999.3486873167499</v>
      </c>
      <c r="AB2155" s="43">
        <v>208.22365786092914</v>
      </c>
      <c r="AC2155" s="43">
        <v>0</v>
      </c>
      <c r="AD2155" s="43">
        <v>0</v>
      </c>
      <c r="AE2155" s="43">
        <v>208.22365786092914</v>
      </c>
      <c r="AG2155" s="43">
        <v>5515802.235975503</v>
      </c>
      <c r="AH2155" s="43">
        <v>647859.31646041793</v>
      </c>
      <c r="AI2155" s="43">
        <v>0</v>
      </c>
      <c r="AJ2155" s="43">
        <v>874539363.0159024</v>
      </c>
      <c r="AK2155" s="43">
        <v>880055165.2518779</v>
      </c>
    </row>
    <row r="2156" spans="3:37" x14ac:dyDescent="0.2">
      <c r="C2156" s="43">
        <v>6.2436359808348829E-4</v>
      </c>
      <c r="D2156" s="43">
        <v>4.6873784288208632E-2</v>
      </c>
      <c r="E2156" s="43">
        <v>4.2407828042635991</v>
      </c>
      <c r="F2156" s="43">
        <v>3.0261918235894512</v>
      </c>
      <c r="H2156" s="43">
        <v>9.0322661174480068E-5</v>
      </c>
      <c r="I2156" s="43">
        <v>9.493087410945418E-2</v>
      </c>
      <c r="J2156" s="43">
        <v>0</v>
      </c>
      <c r="K2156" s="43">
        <v>1</v>
      </c>
      <c r="M2156" s="43">
        <v>7.8399666827950135E-3</v>
      </c>
      <c r="N2156" s="43">
        <v>4.6124280976579723E-2</v>
      </c>
      <c r="O2156" s="43">
        <v>0</v>
      </c>
      <c r="P2156" s="43">
        <v>1</v>
      </c>
      <c r="R2156" s="43">
        <v>554.12783288100684</v>
      </c>
      <c r="S2156" s="43">
        <v>162.34786336082934</v>
      </c>
      <c r="T2156" s="43">
        <v>6846.7772498367558</v>
      </c>
      <c r="U2156" s="43">
        <v>7563.2529460785918</v>
      </c>
      <c r="W2156" s="43">
        <v>2349.9357850456272</v>
      </c>
      <c r="X2156" s="43">
        <v>0</v>
      </c>
      <c r="Y2156" s="43">
        <v>0</v>
      </c>
      <c r="Z2156" s="43">
        <v>2349.9357850456272</v>
      </c>
      <c r="AB2156" s="43">
        <v>120.13631341013165</v>
      </c>
      <c r="AC2156" s="43">
        <v>0</v>
      </c>
      <c r="AD2156" s="43">
        <v>0</v>
      </c>
      <c r="AE2156" s="43">
        <v>120.13631341013165</v>
      </c>
      <c r="AG2156" s="43">
        <v>4321531.9086989081</v>
      </c>
      <c r="AH2156" s="43">
        <v>507586.12956985546</v>
      </c>
      <c r="AI2156" s="43">
        <v>0</v>
      </c>
      <c r="AJ2156" s="43">
        <v>504572516.32255292</v>
      </c>
      <c r="AK2156" s="43">
        <v>508894048.23125184</v>
      </c>
    </row>
    <row r="2157" spans="3:37" x14ac:dyDescent="0.2">
      <c r="C2157" s="43">
        <v>6.2553468710435656E-4</v>
      </c>
      <c r="D2157" s="43">
        <v>5.5956049480862968E-2</v>
      </c>
      <c r="E2157" s="43">
        <v>1.808403369526443</v>
      </c>
      <c r="F2157" s="43">
        <v>3.5813809660886031</v>
      </c>
      <c r="H2157" s="43">
        <v>9.4024672097514639E-5</v>
      </c>
      <c r="I2157" s="43">
        <v>9.2439361844953119E-2</v>
      </c>
      <c r="J2157" s="43">
        <v>0</v>
      </c>
      <c r="K2157" s="43">
        <v>1</v>
      </c>
      <c r="M2157" s="43">
        <v>7.8515327813729607E-3</v>
      </c>
      <c r="N2157" s="43">
        <v>4.5470603938321787E-2</v>
      </c>
      <c r="O2157" s="43">
        <v>0</v>
      </c>
      <c r="P2157" s="43">
        <v>1</v>
      </c>
      <c r="R2157" s="43">
        <v>662.73638647490452</v>
      </c>
      <c r="S2157" s="43">
        <v>164.56638871582845</v>
      </c>
      <c r="T2157" s="43">
        <v>6759.7018909315429</v>
      </c>
      <c r="U2157" s="43">
        <v>7587.0046661222759</v>
      </c>
      <c r="W2157" s="43">
        <v>1198.4947144089963</v>
      </c>
      <c r="X2157" s="43">
        <v>0</v>
      </c>
      <c r="Y2157" s="43">
        <v>0</v>
      </c>
      <c r="Z2157" s="43">
        <v>1198.4947144089963</v>
      </c>
      <c r="AB2157" s="43">
        <v>183.05293501313051</v>
      </c>
      <c r="AC2157" s="43">
        <v>0</v>
      </c>
      <c r="AD2157" s="43">
        <v>0</v>
      </c>
      <c r="AE2157" s="43">
        <v>183.05293501313051</v>
      </c>
      <c r="AG2157" s="43">
        <v>2204031.779798144</v>
      </c>
      <c r="AH2157" s="43">
        <v>258874.85831234319</v>
      </c>
      <c r="AI2157" s="43">
        <v>0</v>
      </c>
      <c r="AJ2157" s="43">
        <v>768822327.05514812</v>
      </c>
      <c r="AK2157" s="43">
        <v>771026358.83494627</v>
      </c>
    </row>
    <row r="2158" spans="3:37" x14ac:dyDescent="0.2">
      <c r="C2158" s="43">
        <v>6.0638925134034701E-4</v>
      </c>
      <c r="D2158" s="43">
        <v>4.8229451124147747E-2</v>
      </c>
      <c r="E2158" s="43">
        <v>3.9664232236151471</v>
      </c>
      <c r="F2158" s="43">
        <v>2.4413058430144079</v>
      </c>
      <c r="H2158" s="43">
        <v>9.1666443698401601E-5</v>
      </c>
      <c r="I2158" s="43">
        <v>0.10474652917097871</v>
      </c>
      <c r="J2158" s="43">
        <v>0</v>
      </c>
      <c r="K2158" s="43">
        <v>1</v>
      </c>
      <c r="M2158" s="43">
        <v>7.8893527011483222E-3</v>
      </c>
      <c r="N2158" s="43">
        <v>4.4196349686127734E-2</v>
      </c>
      <c r="O2158" s="43">
        <v>0</v>
      </c>
      <c r="P2158" s="43">
        <v>1</v>
      </c>
      <c r="R2158" s="43">
        <v>553.74037026468636</v>
      </c>
      <c r="S2158" s="43">
        <v>181.79937959819111</v>
      </c>
      <c r="T2158" s="43">
        <v>6601.918305774514</v>
      </c>
      <c r="U2158" s="43">
        <v>7337.4580556373912</v>
      </c>
      <c r="W2158" s="43">
        <v>2196.3686644711024</v>
      </c>
      <c r="X2158" s="43">
        <v>0</v>
      </c>
      <c r="Y2158" s="43">
        <v>0</v>
      </c>
      <c r="Z2158" s="43">
        <v>2196.3686644711024</v>
      </c>
      <c r="AB2158" s="43">
        <v>85.397687735773616</v>
      </c>
      <c r="AC2158" s="43">
        <v>0</v>
      </c>
      <c r="AD2158" s="43">
        <v>0</v>
      </c>
      <c r="AE2158" s="43">
        <v>85.397687735773616</v>
      </c>
      <c r="AG2158" s="43">
        <v>4039121.9739623573</v>
      </c>
      <c r="AH2158" s="43">
        <v>474415.63152575813</v>
      </c>
      <c r="AI2158" s="43">
        <v>0</v>
      </c>
      <c r="AJ2158" s="43">
        <v>358670288.49024916</v>
      </c>
      <c r="AK2158" s="43">
        <v>362709410.46421152</v>
      </c>
    </row>
    <row r="2159" spans="3:37" x14ac:dyDescent="0.2">
      <c r="C2159" s="43">
        <v>5.9086089687778592E-4</v>
      </c>
      <c r="D2159" s="43">
        <v>5.4378031629624346E-2</v>
      </c>
      <c r="E2159" s="43">
        <v>3.0035910249035047</v>
      </c>
      <c r="F2159" s="43">
        <v>1.9996701760991769</v>
      </c>
      <c r="H2159" s="43">
        <v>8.396944582929012E-5</v>
      </c>
      <c r="I2159" s="43">
        <v>9.9126071701658214E-2</v>
      </c>
      <c r="J2159" s="43">
        <v>0</v>
      </c>
      <c r="K2159" s="43">
        <v>1</v>
      </c>
      <c r="M2159" s="43">
        <v>7.8577844636734673E-3</v>
      </c>
      <c r="N2159" s="43">
        <v>4.4851742424473887E-2</v>
      </c>
      <c r="O2159" s="43">
        <v>0</v>
      </c>
      <c r="P2159" s="43">
        <v>1</v>
      </c>
      <c r="R2159" s="43">
        <v>608.34662797585804</v>
      </c>
      <c r="S2159" s="43">
        <v>157.59830980610212</v>
      </c>
      <c r="T2159" s="43">
        <v>6673.0104396063325</v>
      </c>
      <c r="U2159" s="43">
        <v>7438.9553773882926</v>
      </c>
      <c r="W2159" s="43">
        <v>1827.2244718185987</v>
      </c>
      <c r="X2159" s="43">
        <v>0</v>
      </c>
      <c r="Y2159" s="43">
        <v>0</v>
      </c>
      <c r="Z2159" s="43">
        <v>1827.2244718185987</v>
      </c>
      <c r="AB2159" s="43">
        <v>65.071619936822415</v>
      </c>
      <c r="AC2159" s="43">
        <v>0</v>
      </c>
      <c r="AD2159" s="43">
        <v>0</v>
      </c>
      <c r="AE2159" s="43">
        <v>65.071619936822415</v>
      </c>
      <c r="AG2159" s="43">
        <v>3360265.8036744031</v>
      </c>
      <c r="AH2159" s="43">
        <v>394680.4859128173</v>
      </c>
      <c r="AI2159" s="43">
        <v>0</v>
      </c>
      <c r="AJ2159" s="43">
        <v>273300803.73465413</v>
      </c>
      <c r="AK2159" s="43">
        <v>276661069.53832853</v>
      </c>
    </row>
    <row r="2160" spans="3:37" x14ac:dyDescent="0.2">
      <c r="C2160" s="43">
        <v>6.1453983344739171E-4</v>
      </c>
      <c r="D2160" s="43">
        <v>5.2766897879525057E-2</v>
      </c>
      <c r="E2160" s="43">
        <v>5.71137406132208</v>
      </c>
      <c r="F2160" s="43">
        <v>2.8509330939549478</v>
      </c>
      <c r="H2160" s="43">
        <v>8.983734064138645E-5</v>
      </c>
      <c r="I2160" s="43">
        <v>9.3681970376944382E-2</v>
      </c>
      <c r="J2160" s="43">
        <v>0</v>
      </c>
      <c r="K2160" s="43">
        <v>1</v>
      </c>
      <c r="M2160" s="43">
        <v>7.8197363812237235E-3</v>
      </c>
      <c r="N2160" s="43">
        <v>4.5414626677390622E-2</v>
      </c>
      <c r="O2160" s="43">
        <v>0</v>
      </c>
      <c r="P2160" s="43">
        <v>1</v>
      </c>
      <c r="R2160" s="43">
        <v>613.97964625208658</v>
      </c>
      <c r="S2160" s="43">
        <v>159.35117742989587</v>
      </c>
      <c r="T2160" s="43">
        <v>6724.0391539498669</v>
      </c>
      <c r="U2160" s="43">
        <v>7497.369977631849</v>
      </c>
      <c r="W2160" s="43">
        <v>3506.6674257838736</v>
      </c>
      <c r="X2160" s="43">
        <v>0</v>
      </c>
      <c r="Y2160" s="43">
        <v>0</v>
      </c>
      <c r="Z2160" s="43">
        <v>3506.6674257838736</v>
      </c>
      <c r="AB2160" s="43">
        <v>121.59857135011306</v>
      </c>
      <c r="AC2160" s="43">
        <v>0</v>
      </c>
      <c r="AD2160" s="43">
        <v>0</v>
      </c>
      <c r="AE2160" s="43">
        <v>121.59857135011306</v>
      </c>
      <c r="AG2160" s="43">
        <v>6448761.3960165437</v>
      </c>
      <c r="AH2160" s="43">
        <v>757440.16396931664</v>
      </c>
      <c r="AI2160" s="43">
        <v>0</v>
      </c>
      <c r="AJ2160" s="43">
        <v>510713999.67047489</v>
      </c>
      <c r="AK2160" s="43">
        <v>517162761.06649143</v>
      </c>
    </row>
    <row r="2161" spans="3:37" x14ac:dyDescent="0.2">
      <c r="C2161" s="43">
        <v>6.184224950268602E-4</v>
      </c>
      <c r="D2161" s="43">
        <v>6.2440665959244801E-2</v>
      </c>
      <c r="E2161" s="43">
        <v>1.1931623550831487</v>
      </c>
      <c r="F2161" s="43">
        <v>1.327135057109307</v>
      </c>
      <c r="H2161" s="43">
        <v>9.0446907215491201E-5</v>
      </c>
      <c r="I2161" s="43">
        <v>9.0913632268964428E-2</v>
      </c>
      <c r="J2161" s="43">
        <v>0</v>
      </c>
      <c r="K2161" s="43">
        <v>1</v>
      </c>
      <c r="M2161" s="43">
        <v>7.7957001917353585E-3</v>
      </c>
      <c r="N2161" s="43">
        <v>4.6195097764932469E-2</v>
      </c>
      <c r="O2161" s="43">
        <v>0</v>
      </c>
      <c r="P2161" s="43">
        <v>1</v>
      </c>
      <c r="R2161" s="43">
        <v>731.1309652188221</v>
      </c>
      <c r="S2161" s="43">
        <v>155.69157183370996</v>
      </c>
      <c r="T2161" s="43">
        <v>6818.5713908178168</v>
      </c>
      <c r="U2161" s="43">
        <v>7705.3939278703492</v>
      </c>
      <c r="W2161" s="43">
        <v>872.35794433470551</v>
      </c>
      <c r="X2161" s="43">
        <v>0</v>
      </c>
      <c r="Y2161" s="43">
        <v>0</v>
      </c>
      <c r="Z2161" s="43">
        <v>872.35794433470551</v>
      </c>
      <c r="AB2161" s="43">
        <v>25.592106996552904</v>
      </c>
      <c r="AC2161" s="43">
        <v>0</v>
      </c>
      <c r="AD2161" s="43">
        <v>0</v>
      </c>
      <c r="AE2161" s="43">
        <v>25.592106996552904</v>
      </c>
      <c r="AG2161" s="43">
        <v>1604266.2596315234</v>
      </c>
      <c r="AH2161" s="43">
        <v>188429.31597629638</v>
      </c>
      <c r="AI2161" s="43">
        <v>0</v>
      </c>
      <c r="AJ2161" s="43">
        <v>107486849.3855222</v>
      </c>
      <c r="AK2161" s="43">
        <v>109091115.64515373</v>
      </c>
    </row>
    <row r="2162" spans="3:37" x14ac:dyDescent="0.2">
      <c r="C2162" s="43">
        <v>6.0727103021904455E-4</v>
      </c>
      <c r="D2162" s="43">
        <v>5.3329064700741641E-2</v>
      </c>
      <c r="E2162" s="43">
        <v>5.2138355114361197</v>
      </c>
      <c r="F2162" s="43">
        <v>2.5784554840166916</v>
      </c>
      <c r="H2162" s="43">
        <v>8.216569294923411E-5</v>
      </c>
      <c r="I2162" s="43">
        <v>8.039779647196317E-2</v>
      </c>
      <c r="J2162" s="43">
        <v>0</v>
      </c>
      <c r="K2162" s="43">
        <v>1</v>
      </c>
      <c r="M2162" s="43">
        <v>7.8423693321116213E-3</v>
      </c>
      <c r="N2162" s="43">
        <v>4.7864173987872904E-2</v>
      </c>
      <c r="O2162" s="43">
        <v>0</v>
      </c>
      <c r="P2162" s="43">
        <v>1</v>
      </c>
      <c r="R2162" s="43">
        <v>613.18130222725688</v>
      </c>
      <c r="S2162" s="43">
        <v>125.07688043202164</v>
      </c>
      <c r="T2162" s="43">
        <v>7107.2277506051387</v>
      </c>
      <c r="U2162" s="43">
        <v>7845.4859332644173</v>
      </c>
      <c r="W2162" s="43">
        <v>3197.0264485011157</v>
      </c>
      <c r="X2162" s="43">
        <v>0</v>
      </c>
      <c r="Y2162" s="43">
        <v>0</v>
      </c>
      <c r="Z2162" s="43">
        <v>3197.0264485011157</v>
      </c>
      <c r="AB2162" s="43">
        <v>103.56309464409077</v>
      </c>
      <c r="AC2162" s="43">
        <v>0</v>
      </c>
      <c r="AD2162" s="43">
        <v>0</v>
      </c>
      <c r="AE2162" s="43">
        <v>103.56309464409077</v>
      </c>
      <c r="AG2162" s="43">
        <v>5879331.6387935523</v>
      </c>
      <c r="AH2162" s="43">
        <v>690557.71287624096</v>
      </c>
      <c r="AI2162" s="43">
        <v>0</v>
      </c>
      <c r="AJ2162" s="43">
        <v>434964997.50518125</v>
      </c>
      <c r="AK2162" s="43">
        <v>440844329.14397478</v>
      </c>
    </row>
    <row r="2163" spans="3:37" x14ac:dyDescent="0.2">
      <c r="C2163" s="43">
        <v>6.43121627008858E-4</v>
      </c>
      <c r="D2163" s="43">
        <v>5.0564657334080089E-2</v>
      </c>
      <c r="E2163" s="43">
        <v>2.5511358252646978</v>
      </c>
      <c r="F2163" s="43">
        <v>2.8803039560942016</v>
      </c>
      <c r="H2163" s="43">
        <v>8.6085096313337676E-5</v>
      </c>
      <c r="I2163" s="43">
        <v>8.9499414489671567E-2</v>
      </c>
      <c r="J2163" s="43">
        <v>0</v>
      </c>
      <c r="K2163" s="43">
        <v>1</v>
      </c>
      <c r="M2163" s="43">
        <v>8.0062262499503989E-3</v>
      </c>
      <c r="N2163" s="43">
        <v>4.3691295164526057E-2</v>
      </c>
      <c r="O2163" s="43">
        <v>0</v>
      </c>
      <c r="P2163" s="43">
        <v>1</v>
      </c>
      <c r="R2163" s="43">
        <v>615.71900035314707</v>
      </c>
      <c r="S2163" s="43">
        <v>145.8782472730056</v>
      </c>
      <c r="T2163" s="43">
        <v>6623.1585325507522</v>
      </c>
      <c r="U2163" s="43">
        <v>7384.7557801769053</v>
      </c>
      <c r="W2163" s="43">
        <v>1570.7828000970806</v>
      </c>
      <c r="X2163" s="43">
        <v>0</v>
      </c>
      <c r="Y2163" s="43">
        <v>0</v>
      </c>
      <c r="Z2163" s="43">
        <v>1570.7828000970806</v>
      </c>
      <c r="AB2163" s="43">
        <v>123.8780593260837</v>
      </c>
      <c r="AC2163" s="43">
        <v>0</v>
      </c>
      <c r="AD2163" s="43">
        <v>0</v>
      </c>
      <c r="AE2163" s="43">
        <v>123.8780593260837</v>
      </c>
      <c r="AG2163" s="43">
        <v>2888669.5693785311</v>
      </c>
      <c r="AH2163" s="43">
        <v>339289.08482096938</v>
      </c>
      <c r="AI2163" s="43">
        <v>0</v>
      </c>
      <c r="AJ2163" s="43">
        <v>520287849.16955155</v>
      </c>
      <c r="AK2163" s="43">
        <v>523176518.73893011</v>
      </c>
    </row>
    <row r="2164" spans="3:37" x14ac:dyDescent="0.2">
      <c r="C2164" s="43">
        <v>6.344479774725853E-4</v>
      </c>
      <c r="D2164" s="43">
        <v>4.7155179667430019E-2</v>
      </c>
      <c r="E2164" s="43">
        <v>6.4253440305695273</v>
      </c>
      <c r="F2164" s="43">
        <v>1.6650295712228953</v>
      </c>
      <c r="H2164" s="43">
        <v>1.0286146629512327E-4</v>
      </c>
      <c r="I2164" s="43">
        <v>8.8924824382613871E-2</v>
      </c>
      <c r="J2164" s="43">
        <v>0</v>
      </c>
      <c r="K2164" s="43">
        <v>1</v>
      </c>
      <c r="M2164" s="43">
        <v>7.8245686589875803E-3</v>
      </c>
      <c r="N2164" s="43">
        <v>4.3368785411799941E-2</v>
      </c>
      <c r="O2164" s="43">
        <v>0</v>
      </c>
      <c r="P2164" s="43">
        <v>1</v>
      </c>
      <c r="R2164" s="43">
        <v>566.45810342754419</v>
      </c>
      <c r="S2164" s="43">
        <v>173.18812079808976</v>
      </c>
      <c r="T2164" s="43">
        <v>6425.1021685376636</v>
      </c>
      <c r="U2164" s="43">
        <v>7164.7483927632975</v>
      </c>
      <c r="W2164" s="43">
        <v>3639.6881934259068</v>
      </c>
      <c r="X2164" s="43">
        <v>0</v>
      </c>
      <c r="Y2164" s="43">
        <v>0</v>
      </c>
      <c r="Z2164" s="43">
        <v>3639.6881934259068</v>
      </c>
      <c r="AB2164" s="43">
        <v>40.308118691282495</v>
      </c>
      <c r="AC2164" s="43">
        <v>0</v>
      </c>
      <c r="AD2164" s="43">
        <v>0</v>
      </c>
      <c r="AE2164" s="43">
        <v>40.308118691282495</v>
      </c>
      <c r="AG2164" s="43">
        <v>6693386.5877102427</v>
      </c>
      <c r="AH2164" s="43">
        <v>786172.6497799959</v>
      </c>
      <c r="AI2164" s="43">
        <v>0</v>
      </c>
      <c r="AJ2164" s="43">
        <v>169294098.50338647</v>
      </c>
      <c r="AK2164" s="43">
        <v>175987485.0910967</v>
      </c>
    </row>
    <row r="2165" spans="3:37" x14ac:dyDescent="0.2">
      <c r="C2165" s="43">
        <v>6.183563883181975E-4</v>
      </c>
      <c r="D2165" s="43">
        <v>5.8146331225374936E-2</v>
      </c>
      <c r="E2165" s="43">
        <v>3.0469224945366515</v>
      </c>
      <c r="F2165" s="43">
        <v>2.5858550903817075</v>
      </c>
      <c r="H2165" s="43">
        <v>9.123614237926958E-5</v>
      </c>
      <c r="I2165" s="43">
        <v>7.4884335539586289E-2</v>
      </c>
      <c r="J2165" s="43">
        <v>0</v>
      </c>
      <c r="K2165" s="43">
        <v>1</v>
      </c>
      <c r="M2165" s="43">
        <v>7.7569667574038095E-3</v>
      </c>
      <c r="N2165" s="43">
        <v>4.4606745882753103E-2</v>
      </c>
      <c r="O2165" s="43">
        <v>0</v>
      </c>
      <c r="P2165" s="43">
        <v>1</v>
      </c>
      <c r="R2165" s="43">
        <v>680.77491178460161</v>
      </c>
      <c r="S2165" s="43">
        <v>129.36007766471553</v>
      </c>
      <c r="T2165" s="43">
        <v>6551.4109934331073</v>
      </c>
      <c r="U2165" s="43">
        <v>7361.5459828824241</v>
      </c>
      <c r="W2165" s="43">
        <v>2074.2683924327071</v>
      </c>
      <c r="X2165" s="43">
        <v>0</v>
      </c>
      <c r="Y2165" s="43">
        <v>0</v>
      </c>
      <c r="Z2165" s="43">
        <v>2074.2683924327071</v>
      </c>
      <c r="AB2165" s="43">
        <v>115.51830844058124</v>
      </c>
      <c r="AC2165" s="43">
        <v>0</v>
      </c>
      <c r="AD2165" s="43">
        <v>0</v>
      </c>
      <c r="AE2165" s="43">
        <v>115.51830844058124</v>
      </c>
      <c r="AG2165" s="43">
        <v>3814579.5736837485</v>
      </c>
      <c r="AH2165" s="43">
        <v>448041.97276546474</v>
      </c>
      <c r="AI2165" s="43">
        <v>0</v>
      </c>
      <c r="AJ2165" s="43">
        <v>485176895.45044118</v>
      </c>
      <c r="AK2165" s="43">
        <v>488991475.02412492</v>
      </c>
    </row>
    <row r="2166" spans="3:37" x14ac:dyDescent="0.2">
      <c r="C2166" s="43">
        <v>6.3211370529692168E-4</v>
      </c>
      <c r="D2166" s="43">
        <v>5.4536612670539664E-2</v>
      </c>
      <c r="E2166" s="43">
        <v>4.1130329650573731</v>
      </c>
      <c r="F2166" s="43">
        <v>3.3289391997560052</v>
      </c>
      <c r="H2166" s="43">
        <v>9.2300901323394413E-5</v>
      </c>
      <c r="I2166" s="43">
        <v>9.4664091001776376E-2</v>
      </c>
      <c r="J2166" s="43">
        <v>0</v>
      </c>
      <c r="K2166" s="43">
        <v>1</v>
      </c>
      <c r="M2166" s="43">
        <v>7.856702539398519E-3</v>
      </c>
      <c r="N2166" s="43">
        <v>4.7720738004626284E-2</v>
      </c>
      <c r="O2166" s="43">
        <v>0</v>
      </c>
      <c r="P2166" s="43">
        <v>1</v>
      </c>
      <c r="R2166" s="43">
        <v>652.7182254204115</v>
      </c>
      <c r="S2166" s="43">
        <v>165.43735718517203</v>
      </c>
      <c r="T2166" s="43">
        <v>7098.8800013269038</v>
      </c>
      <c r="U2166" s="43">
        <v>7917.0355839324875</v>
      </c>
      <c r="W2166" s="43">
        <v>2684.6515780479021</v>
      </c>
      <c r="X2166" s="43">
        <v>0</v>
      </c>
      <c r="Y2166" s="43">
        <v>0</v>
      </c>
      <c r="Z2166" s="43">
        <v>2684.6515780479021</v>
      </c>
      <c r="AB2166" s="43">
        <v>162.65509358871472</v>
      </c>
      <c r="AC2166" s="43">
        <v>0</v>
      </c>
      <c r="AD2166" s="43">
        <v>0</v>
      </c>
      <c r="AE2166" s="43">
        <v>162.65509358871472</v>
      </c>
      <c r="AG2166" s="43">
        <v>4937074.2520300923</v>
      </c>
      <c r="AH2166" s="43">
        <v>579884.74085834692</v>
      </c>
      <c r="AI2166" s="43">
        <v>0</v>
      </c>
      <c r="AJ2166" s="43">
        <v>683151393.0726018</v>
      </c>
      <c r="AK2166" s="43">
        <v>688088467.32463193</v>
      </c>
    </row>
    <row r="2167" spans="3:37" x14ac:dyDescent="0.2">
      <c r="C2167" s="43">
        <v>5.980491508504167E-4</v>
      </c>
      <c r="D2167" s="43">
        <v>4.902956862886293E-2</v>
      </c>
      <c r="E2167" s="43">
        <v>8.1500125650022159</v>
      </c>
      <c r="F2167" s="43">
        <v>2.31559401075573</v>
      </c>
      <c r="H2167" s="43">
        <v>8.677542415340643E-5</v>
      </c>
      <c r="I2167" s="43">
        <v>9.2488805704867574E-2</v>
      </c>
      <c r="J2167" s="43">
        <v>0</v>
      </c>
      <c r="K2167" s="43">
        <v>1</v>
      </c>
      <c r="M2167" s="43">
        <v>7.9398060886516353E-3</v>
      </c>
      <c r="N2167" s="43">
        <v>4.5963890667872875E-2</v>
      </c>
      <c r="O2167" s="43">
        <v>0</v>
      </c>
      <c r="P2167" s="43">
        <v>1</v>
      </c>
      <c r="R2167" s="43">
        <v>555.18448775160687</v>
      </c>
      <c r="S2167" s="43">
        <v>151.9596516924199</v>
      </c>
      <c r="T2167" s="43">
        <v>6909.8568716621357</v>
      </c>
      <c r="U2167" s="43">
        <v>7617.0010111061629</v>
      </c>
      <c r="W2167" s="43">
        <v>4524.760551069915</v>
      </c>
      <c r="X2167" s="43">
        <v>0</v>
      </c>
      <c r="Y2167" s="43">
        <v>0</v>
      </c>
      <c r="Z2167" s="43">
        <v>4524.760551069915</v>
      </c>
      <c r="AB2167" s="43">
        <v>78.152520403703704</v>
      </c>
      <c r="AC2167" s="43">
        <v>0</v>
      </c>
      <c r="AD2167" s="43">
        <v>0</v>
      </c>
      <c r="AE2167" s="43">
        <v>78.152520403703704</v>
      </c>
      <c r="AG2167" s="43">
        <v>8321034.6534175733</v>
      </c>
      <c r="AH2167" s="43">
        <v>977348.27903110161</v>
      </c>
      <c r="AI2167" s="43">
        <v>0</v>
      </c>
      <c r="AJ2167" s="43">
        <v>328240585.69555557</v>
      </c>
      <c r="AK2167" s="43">
        <v>336561620.34897316</v>
      </c>
    </row>
    <row r="2168" spans="3:37" x14ac:dyDescent="0.2">
      <c r="C2168" s="43">
        <v>6.0964942773300015E-4</v>
      </c>
      <c r="D2168" s="43">
        <v>5.6297669531019556E-2</v>
      </c>
      <c r="E2168" s="43">
        <v>5.4552533643563335</v>
      </c>
      <c r="F2168" s="43">
        <v>3.2273894965634518</v>
      </c>
      <c r="H2168" s="43">
        <v>9.439858917992261E-5</v>
      </c>
      <c r="I2168" s="43">
        <v>0.10757674231751702</v>
      </c>
      <c r="J2168" s="43">
        <v>0</v>
      </c>
      <c r="K2168" s="43">
        <v>1</v>
      </c>
      <c r="M2168" s="43">
        <v>7.8258440163028915E-3</v>
      </c>
      <c r="N2168" s="43">
        <v>4.6816475416494918E-2</v>
      </c>
      <c r="O2168" s="43">
        <v>0</v>
      </c>
      <c r="P2168" s="43">
        <v>1</v>
      </c>
      <c r="R2168" s="43">
        <v>649.84975666065407</v>
      </c>
      <c r="S2168" s="43">
        <v>192.27652524514721</v>
      </c>
      <c r="T2168" s="43">
        <v>6937.0092694046261</v>
      </c>
      <c r="U2168" s="43">
        <v>7779.1355513104272</v>
      </c>
      <c r="W2168" s="43">
        <v>3545.0950713491775</v>
      </c>
      <c r="X2168" s="43">
        <v>0</v>
      </c>
      <c r="Y2168" s="43">
        <v>0</v>
      </c>
      <c r="Z2168" s="43">
        <v>3545.0950713491775</v>
      </c>
      <c r="AB2168" s="43">
        <v>154.8791318893374</v>
      </c>
      <c r="AC2168" s="43">
        <v>0</v>
      </c>
      <c r="AD2168" s="43">
        <v>0</v>
      </c>
      <c r="AE2168" s="43">
        <v>154.8791318893374</v>
      </c>
      <c r="AG2168" s="43">
        <v>6519429.8362111375</v>
      </c>
      <c r="AH2168" s="43">
        <v>765740.53541142237</v>
      </c>
      <c r="AI2168" s="43">
        <v>0</v>
      </c>
      <c r="AJ2168" s="43">
        <v>650492353.93521714</v>
      </c>
      <c r="AK2168" s="43">
        <v>657011783.77142823</v>
      </c>
    </row>
    <row r="2169" spans="3:37" x14ac:dyDescent="0.2">
      <c r="C2169" s="43">
        <v>6.0945523409010533E-4</v>
      </c>
      <c r="D2169" s="43">
        <v>5.2700547076474813E-2</v>
      </c>
      <c r="E2169" s="43">
        <v>4.1965290825927513</v>
      </c>
      <c r="F2169" s="43">
        <v>0.6588381969569973</v>
      </c>
      <c r="H2169" s="43">
        <v>8.9853190242307891E-5</v>
      </c>
      <c r="I2169" s="43">
        <v>0.10191771171559594</v>
      </c>
      <c r="J2169" s="43">
        <v>0</v>
      </c>
      <c r="K2169" s="43">
        <v>1</v>
      </c>
      <c r="M2169" s="43">
        <v>7.7704322724903296E-3</v>
      </c>
      <c r="N2169" s="43">
        <v>4.7059820193282809E-2</v>
      </c>
      <c r="O2169" s="43">
        <v>0</v>
      </c>
      <c r="P2169" s="43">
        <v>1</v>
      </c>
      <c r="R2169" s="43">
        <v>608.13403164738065</v>
      </c>
      <c r="S2169" s="43">
        <v>173.39059557537098</v>
      </c>
      <c r="T2169" s="43">
        <v>6923.6932061746065</v>
      </c>
      <c r="U2169" s="43">
        <v>7705.2178333973579</v>
      </c>
      <c r="W2169" s="43">
        <v>2552.0521499226134</v>
      </c>
      <c r="X2169" s="43">
        <v>0</v>
      </c>
      <c r="Y2169" s="43">
        <v>0</v>
      </c>
      <c r="Z2169" s="43">
        <v>2552.0521499226134</v>
      </c>
      <c r="AB2169" s="43">
        <v>-22.1995149919635</v>
      </c>
      <c r="AC2169" s="43">
        <v>0</v>
      </c>
      <c r="AD2169" s="43">
        <v>0</v>
      </c>
      <c r="AE2169" s="43">
        <v>-22.1995149919635</v>
      </c>
      <c r="AG2169" s="43">
        <v>4693223.9037076859</v>
      </c>
      <c r="AH2169" s="43">
        <v>551243.26438328449</v>
      </c>
      <c r="AI2169" s="43">
        <v>0</v>
      </c>
      <c r="AJ2169" s="43">
        <v>0</v>
      </c>
      <c r="AK2169" s="43">
        <v>4693223.9037076859</v>
      </c>
    </row>
    <row r="2170" spans="3:37" x14ac:dyDescent="0.2">
      <c r="C2170" s="43">
        <v>5.999206769438767E-4</v>
      </c>
      <c r="D2170" s="43">
        <v>5.3295551135825972E-2</v>
      </c>
      <c r="E2170" s="43">
        <v>3.5816112737005215</v>
      </c>
      <c r="F2170" s="43">
        <v>2.1198215878701854</v>
      </c>
      <c r="H2170" s="43">
        <v>9.7924363247625656E-5</v>
      </c>
      <c r="I2170" s="43">
        <v>0.11476382636307747</v>
      </c>
      <c r="J2170" s="43">
        <v>0</v>
      </c>
      <c r="K2170" s="43">
        <v>1</v>
      </c>
      <c r="M2170" s="43">
        <v>7.9307450169829874E-3</v>
      </c>
      <c r="N2170" s="43">
        <v>4.3868405780560324E-2</v>
      </c>
      <c r="O2170" s="43">
        <v>0</v>
      </c>
      <c r="P2170" s="43">
        <v>1</v>
      </c>
      <c r="R2170" s="43">
        <v>605.37873438890938</v>
      </c>
      <c r="S2170" s="43">
        <v>212.78359826389257</v>
      </c>
      <c r="T2170" s="43">
        <v>6587.3116671200505</v>
      </c>
      <c r="U2170" s="43">
        <v>7405.473999772852</v>
      </c>
      <c r="W2170" s="43">
        <v>2168.2312999458713</v>
      </c>
      <c r="X2170" s="43">
        <v>0</v>
      </c>
      <c r="Y2170" s="43">
        <v>0</v>
      </c>
      <c r="Z2170" s="43">
        <v>2168.2312999458713</v>
      </c>
      <c r="AB2170" s="43">
        <v>72.537030789866776</v>
      </c>
      <c r="AC2170" s="43">
        <v>0</v>
      </c>
      <c r="AD2170" s="43">
        <v>0</v>
      </c>
      <c r="AE2170" s="43">
        <v>72.537030789866776</v>
      </c>
      <c r="AG2170" s="43">
        <v>3987377.3606004575</v>
      </c>
      <c r="AH2170" s="43">
        <v>468337.96078830824</v>
      </c>
      <c r="AI2170" s="43">
        <v>0</v>
      </c>
      <c r="AJ2170" s="43">
        <v>304655529.31744045</v>
      </c>
      <c r="AK2170" s="43">
        <v>308642906.67804092</v>
      </c>
    </row>
    <row r="2171" spans="3:37" x14ac:dyDescent="0.2">
      <c r="C2171" s="43">
        <v>6.0563841237781476E-4</v>
      </c>
      <c r="D2171" s="43">
        <v>5.547564984150255E-2</v>
      </c>
      <c r="E2171" s="43">
        <v>3.5335072232485096</v>
      </c>
      <c r="F2171" s="43">
        <v>0.82436268818315395</v>
      </c>
      <c r="H2171" s="43">
        <v>8.1191841738583798E-5</v>
      </c>
      <c r="I2171" s="43">
        <v>0.11062732380712337</v>
      </c>
      <c r="J2171" s="43">
        <v>0</v>
      </c>
      <c r="K2171" s="43">
        <v>1</v>
      </c>
      <c r="M2171" s="43">
        <v>7.8090683031988616E-3</v>
      </c>
      <c r="N2171" s="43">
        <v>4.565458088606289E-2</v>
      </c>
      <c r="O2171" s="43">
        <v>0</v>
      </c>
      <c r="P2171" s="43">
        <v>1</v>
      </c>
      <c r="R2171" s="43">
        <v>636.14802524035645</v>
      </c>
      <c r="S2171" s="43">
        <v>170.06587277671974</v>
      </c>
      <c r="T2171" s="43">
        <v>6750.344766497914</v>
      </c>
      <c r="U2171" s="43">
        <v>7556.5586645149906</v>
      </c>
      <c r="W2171" s="43">
        <v>2247.8336422420748</v>
      </c>
      <c r="X2171" s="43">
        <v>0</v>
      </c>
      <c r="Y2171" s="43">
        <v>0</v>
      </c>
      <c r="Z2171" s="43">
        <v>2247.8336422420748</v>
      </c>
      <c r="AB2171" s="43">
        <v>-11.955252210576809</v>
      </c>
      <c r="AC2171" s="43">
        <v>0</v>
      </c>
      <c r="AD2171" s="43">
        <v>0</v>
      </c>
      <c r="AE2171" s="43">
        <v>-11.955252210576809</v>
      </c>
      <c r="AG2171" s="43">
        <v>4133766.0680831755</v>
      </c>
      <c r="AH2171" s="43">
        <v>485532.06672428816</v>
      </c>
      <c r="AI2171" s="43">
        <v>0</v>
      </c>
      <c r="AJ2171" s="43">
        <v>0</v>
      </c>
      <c r="AK2171" s="43">
        <v>4133766.0680831755</v>
      </c>
    </row>
    <row r="2172" spans="3:37" x14ac:dyDescent="0.2">
      <c r="C2172" s="43">
        <v>5.9637777695934044E-4</v>
      </c>
      <c r="D2172" s="43">
        <v>5.2539147589148003E-2</v>
      </c>
      <c r="E2172" s="43">
        <v>3.2059913186344113</v>
      </c>
      <c r="F2172" s="43">
        <v>1.4031217341144946</v>
      </c>
      <c r="H2172" s="43">
        <v>9.4678205159737239E-5</v>
      </c>
      <c r="I2172" s="43">
        <v>0.10517522737546203</v>
      </c>
      <c r="J2172" s="43">
        <v>0</v>
      </c>
      <c r="K2172" s="43">
        <v>1</v>
      </c>
      <c r="M2172" s="43">
        <v>7.9490641067573309E-3</v>
      </c>
      <c r="N2172" s="43">
        <v>4.8392639375631541E-2</v>
      </c>
      <c r="O2172" s="43">
        <v>0</v>
      </c>
      <c r="P2172" s="43">
        <v>1</v>
      </c>
      <c r="R2172" s="43">
        <v>593.26243092573213</v>
      </c>
      <c r="S2172" s="43">
        <v>188.54101843250251</v>
      </c>
      <c r="T2172" s="43">
        <v>7283.4590324319215</v>
      </c>
      <c r="U2172" s="43">
        <v>8065.262481790156</v>
      </c>
      <c r="W2172" s="43">
        <v>1901.9942032198444</v>
      </c>
      <c r="X2172" s="43">
        <v>0</v>
      </c>
      <c r="Y2172" s="43">
        <v>0</v>
      </c>
      <c r="Z2172" s="43">
        <v>1901.9942032198444</v>
      </c>
      <c r="AB2172" s="43">
        <v>25.589796853554493</v>
      </c>
      <c r="AC2172" s="43">
        <v>0</v>
      </c>
      <c r="AD2172" s="43">
        <v>0</v>
      </c>
      <c r="AE2172" s="43">
        <v>25.589796853554493</v>
      </c>
      <c r="AG2172" s="43">
        <v>3497767.3397212937</v>
      </c>
      <c r="AH2172" s="43">
        <v>410830.74789548636</v>
      </c>
      <c r="AI2172" s="43">
        <v>0</v>
      </c>
      <c r="AJ2172" s="43">
        <v>107477146.78492887</v>
      </c>
      <c r="AK2172" s="43">
        <v>110974914.12465017</v>
      </c>
    </row>
    <row r="2173" spans="3:37" x14ac:dyDescent="0.2">
      <c r="C2173" s="43">
        <v>6.1409163232084563E-4</v>
      </c>
      <c r="D2173" s="43">
        <v>7.1717595643322696E-2</v>
      </c>
      <c r="E2173" s="43">
        <v>2.1272672317450882</v>
      </c>
      <c r="F2173" s="43">
        <v>2.8602650357463921</v>
      </c>
      <c r="H2173" s="43">
        <v>7.9286667073895308E-5</v>
      </c>
      <c r="I2173" s="43">
        <v>0.12089575039210709</v>
      </c>
      <c r="J2173" s="43">
        <v>0</v>
      </c>
      <c r="K2173" s="43">
        <v>1</v>
      </c>
      <c r="M2173" s="43">
        <v>7.9162850463374568E-3</v>
      </c>
      <c r="N2173" s="43">
        <v>4.4561537813538707E-2</v>
      </c>
      <c r="O2173" s="43">
        <v>0</v>
      </c>
      <c r="P2173" s="43">
        <v>1</v>
      </c>
      <c r="R2173" s="43">
        <v>833.8756145452212</v>
      </c>
      <c r="S2173" s="43">
        <v>181.49036333437593</v>
      </c>
      <c r="T2173" s="43">
        <v>6679.1925921285174</v>
      </c>
      <c r="U2173" s="43">
        <v>7694.5585700081147</v>
      </c>
      <c r="W2173" s="43">
        <v>1773.8762701733469</v>
      </c>
      <c r="X2173" s="43">
        <v>0</v>
      </c>
      <c r="Y2173" s="43">
        <v>0</v>
      </c>
      <c r="Z2173" s="43">
        <v>1773.8762701733469</v>
      </c>
      <c r="AB2173" s="43">
        <v>165.98157253930117</v>
      </c>
      <c r="AC2173" s="43">
        <v>0</v>
      </c>
      <c r="AD2173" s="43">
        <v>0</v>
      </c>
      <c r="AE2173" s="43">
        <v>165.98157253930117</v>
      </c>
      <c r="AG2173" s="43">
        <v>3262158.460848785</v>
      </c>
      <c r="AH2173" s="43">
        <v>383157.27435744292</v>
      </c>
      <c r="AI2173" s="43">
        <v>0</v>
      </c>
      <c r="AJ2173" s="43">
        <v>697122604.66506493</v>
      </c>
      <c r="AK2173" s="43">
        <v>700384763.12591374</v>
      </c>
    </row>
    <row r="2174" spans="3:37" x14ac:dyDescent="0.2">
      <c r="C2174" s="43">
        <v>6.3255201841772024E-4</v>
      </c>
      <c r="D2174" s="43">
        <v>5.5961104121137639E-2</v>
      </c>
      <c r="E2174" s="43">
        <v>3.5921629224724461</v>
      </c>
      <c r="F2174" s="43">
        <v>5.1353435787786204</v>
      </c>
      <c r="H2174" s="43">
        <v>8.7115597514357107E-5</v>
      </c>
      <c r="I2174" s="43">
        <v>0.12102807544403504</v>
      </c>
      <c r="J2174" s="43">
        <v>0</v>
      </c>
      <c r="K2174" s="43">
        <v>1</v>
      </c>
      <c r="M2174" s="43">
        <v>7.8368840563645299E-3</v>
      </c>
      <c r="N2174" s="43">
        <v>4.5597314792993109E-2</v>
      </c>
      <c r="O2174" s="43">
        <v>0</v>
      </c>
      <c r="P2174" s="43">
        <v>1</v>
      </c>
      <c r="R2174" s="43">
        <v>670.23158951141568</v>
      </c>
      <c r="S2174" s="43">
        <v>199.62936247292714</v>
      </c>
      <c r="T2174" s="43">
        <v>6765.8920195958617</v>
      </c>
      <c r="U2174" s="43">
        <v>7635.7529715802048</v>
      </c>
      <c r="W2174" s="43">
        <v>2407.5810653126796</v>
      </c>
      <c r="X2174" s="43">
        <v>0</v>
      </c>
      <c r="Y2174" s="43">
        <v>0</v>
      </c>
      <c r="Z2174" s="43">
        <v>2407.5810653126796</v>
      </c>
      <c r="AB2174" s="43">
        <v>296.56525529792646</v>
      </c>
      <c r="AC2174" s="43">
        <v>0</v>
      </c>
      <c r="AD2174" s="43">
        <v>0</v>
      </c>
      <c r="AE2174" s="43">
        <v>296.56525529792646</v>
      </c>
      <c r="AG2174" s="43">
        <v>4427541.579110018</v>
      </c>
      <c r="AH2174" s="43">
        <v>520037.51010753878</v>
      </c>
      <c r="AI2174" s="43">
        <v>0</v>
      </c>
      <c r="AJ2174" s="43">
        <v>1245574072.251291</v>
      </c>
      <c r="AK2174" s="43">
        <v>1250001613.8304009</v>
      </c>
    </row>
    <row r="2175" spans="3:37" x14ac:dyDescent="0.2">
      <c r="C2175" s="43">
        <v>6.1435465905590458E-4</v>
      </c>
      <c r="D2175" s="43">
        <v>5.3595086082931849E-2</v>
      </c>
      <c r="E2175" s="43">
        <v>4.7626426933006325</v>
      </c>
      <c r="F2175" s="43">
        <v>3.6401266422283447</v>
      </c>
      <c r="H2175" s="43">
        <v>8.4519120738676417E-5</v>
      </c>
      <c r="I2175" s="43">
        <v>0.1054973454880529</v>
      </c>
      <c r="J2175" s="43">
        <v>0</v>
      </c>
      <c r="K2175" s="43">
        <v>1</v>
      </c>
      <c r="M2175" s="43">
        <v>7.7868431669076135E-3</v>
      </c>
      <c r="N2175" s="43">
        <v>4.5456427448569009E-2</v>
      </c>
      <c r="O2175" s="43">
        <v>0</v>
      </c>
      <c r="P2175" s="43">
        <v>1</v>
      </c>
      <c r="R2175" s="43">
        <v>623.42828411819926</v>
      </c>
      <c r="S2175" s="43">
        <v>168.82582290723707</v>
      </c>
      <c r="T2175" s="43">
        <v>6701.9178612114893</v>
      </c>
      <c r="U2175" s="43">
        <v>7494.1719682369257</v>
      </c>
      <c r="W2175" s="43">
        <v>2969.1661621524922</v>
      </c>
      <c r="X2175" s="43">
        <v>0</v>
      </c>
      <c r="Y2175" s="43">
        <v>0</v>
      </c>
      <c r="Z2175" s="43">
        <v>2969.1661621524922</v>
      </c>
      <c r="AB2175" s="43">
        <v>176.11446959885012</v>
      </c>
      <c r="AC2175" s="43">
        <v>0</v>
      </c>
      <c r="AD2175" s="43">
        <v>0</v>
      </c>
      <c r="AE2175" s="43">
        <v>176.11446959885012</v>
      </c>
      <c r="AG2175" s="43">
        <v>5460296.5721984329</v>
      </c>
      <c r="AH2175" s="43">
        <v>641339.89102493832</v>
      </c>
      <c r="AI2175" s="43">
        <v>0</v>
      </c>
      <c r="AJ2175" s="43">
        <v>739680772.31517053</v>
      </c>
      <c r="AK2175" s="43">
        <v>745141068.88736892</v>
      </c>
    </row>
    <row r="2176" spans="3:37" x14ac:dyDescent="0.2">
      <c r="C2176" s="43">
        <v>6.1168991695359498E-4</v>
      </c>
      <c r="D2176" s="43">
        <v>5.78755726073239E-2</v>
      </c>
      <c r="E2176" s="43">
        <v>8.918471184536525</v>
      </c>
      <c r="F2176" s="43">
        <v>2.5045408658368742</v>
      </c>
      <c r="H2176" s="43">
        <v>9.5087271621663305E-5</v>
      </c>
      <c r="I2176" s="43">
        <v>0.11550744836258864</v>
      </c>
      <c r="J2176" s="43">
        <v>0</v>
      </c>
      <c r="K2176" s="43">
        <v>1</v>
      </c>
      <c r="M2176" s="43">
        <v>7.8633264059403407E-3</v>
      </c>
      <c r="N2176" s="43">
        <v>4.5855280844146473E-2</v>
      </c>
      <c r="O2176" s="43">
        <v>0</v>
      </c>
      <c r="P2176" s="43">
        <v>1</v>
      </c>
      <c r="R2176" s="43">
        <v>670.29965415717868</v>
      </c>
      <c r="S2176" s="43">
        <v>207.95757720308816</v>
      </c>
      <c r="T2176" s="43">
        <v>6827.127820871061</v>
      </c>
      <c r="U2176" s="43">
        <v>7705.3850522313278</v>
      </c>
      <c r="W2176" s="43">
        <v>5978.0481506055967</v>
      </c>
      <c r="X2176" s="43">
        <v>0</v>
      </c>
      <c r="Y2176" s="43">
        <v>0</v>
      </c>
      <c r="Z2176" s="43">
        <v>5978.0481506055967</v>
      </c>
      <c r="AB2176" s="43">
        <v>107.9087747578305</v>
      </c>
      <c r="AC2176" s="43">
        <v>0</v>
      </c>
      <c r="AD2176" s="43">
        <v>0</v>
      </c>
      <c r="AE2176" s="43">
        <v>107.9087747578305</v>
      </c>
      <c r="AG2176" s="43">
        <v>10993630.548963692</v>
      </c>
      <c r="AH2176" s="43">
        <v>1291258.4005308088</v>
      </c>
      <c r="AI2176" s="43">
        <v>0</v>
      </c>
      <c r="AJ2176" s="43">
        <v>453216853.9828881</v>
      </c>
      <c r="AK2176" s="43">
        <v>464210484.53185177</v>
      </c>
    </row>
    <row r="2177" spans="3:37" x14ac:dyDescent="0.2">
      <c r="C2177" s="43">
        <v>5.9399026194136787E-4</v>
      </c>
      <c r="D2177" s="43">
        <v>5.14632743520844E-2</v>
      </c>
      <c r="E2177" s="43">
        <v>3.3903046346992625</v>
      </c>
      <c r="F2177" s="43">
        <v>2.221408914628523</v>
      </c>
      <c r="H2177" s="43">
        <v>9.0703874376374394E-5</v>
      </c>
      <c r="I2177" s="43">
        <v>5.1232135252773627E-2</v>
      </c>
      <c r="J2177" s="43">
        <v>0</v>
      </c>
      <c r="K2177" s="43">
        <v>1</v>
      </c>
      <c r="M2177" s="43">
        <v>7.9422895385372616E-3</v>
      </c>
      <c r="N2177" s="43">
        <v>4.3789972401724171E-2</v>
      </c>
      <c r="O2177" s="43">
        <v>0</v>
      </c>
      <c r="P2177" s="43">
        <v>1</v>
      </c>
      <c r="R2177" s="43">
        <v>578.78745931070489</v>
      </c>
      <c r="S2177" s="43">
        <v>87.98541113145896</v>
      </c>
      <c r="T2177" s="43">
        <v>6585.1058400617994</v>
      </c>
      <c r="U2177" s="43">
        <v>7251.8787105039628</v>
      </c>
      <c r="W2177" s="43">
        <v>1962.2658058068935</v>
      </c>
      <c r="X2177" s="43">
        <v>0</v>
      </c>
      <c r="Y2177" s="43">
        <v>0</v>
      </c>
      <c r="Z2177" s="43">
        <v>1962.2658058068935</v>
      </c>
      <c r="AB2177" s="43">
        <v>75.642169385069877</v>
      </c>
      <c r="AC2177" s="43">
        <v>0</v>
      </c>
      <c r="AD2177" s="43">
        <v>0</v>
      </c>
      <c r="AE2177" s="43">
        <v>75.642169385069877</v>
      </c>
      <c r="AG2177" s="43">
        <v>3608606.8168788771</v>
      </c>
      <c r="AH2177" s="43">
        <v>423849.41405428899</v>
      </c>
      <c r="AI2177" s="43">
        <v>0</v>
      </c>
      <c r="AJ2177" s="43">
        <v>317697111.41729349</v>
      </c>
      <c r="AK2177" s="43">
        <v>321305718.23417234</v>
      </c>
    </row>
    <row r="2178" spans="3:37" x14ac:dyDescent="0.2">
      <c r="C2178" s="43">
        <v>6.2938847936533371E-4</v>
      </c>
      <c r="D2178" s="43">
        <v>5.462747378159738E-2</v>
      </c>
      <c r="E2178" s="43">
        <v>5.0066960536298382</v>
      </c>
      <c r="F2178" s="43">
        <v>0.80250631301428921</v>
      </c>
      <c r="H2178" s="43">
        <v>9.3878283355830483E-5</v>
      </c>
      <c r="I2178" s="43">
        <v>9.8021688913064689E-2</v>
      </c>
      <c r="J2178" s="43">
        <v>0</v>
      </c>
      <c r="K2178" s="43">
        <v>1</v>
      </c>
      <c r="M2178" s="43">
        <v>7.8087453140736869E-3</v>
      </c>
      <c r="N2178" s="43">
        <v>4.4923531760041498E-2</v>
      </c>
      <c r="O2178" s="43">
        <v>0</v>
      </c>
      <c r="P2178" s="43">
        <v>1</v>
      </c>
      <c r="R2178" s="43">
        <v>650.98694486918703</v>
      </c>
      <c r="S2178" s="43">
        <v>174.23271072862869</v>
      </c>
      <c r="T2178" s="43">
        <v>6641.9793807383166</v>
      </c>
      <c r="U2178" s="43">
        <v>7467.1990363361328</v>
      </c>
      <c r="W2178" s="43">
        <v>3259.2937678411035</v>
      </c>
      <c r="X2178" s="43">
        <v>0</v>
      </c>
      <c r="Y2178" s="43">
        <v>0</v>
      </c>
      <c r="Z2178" s="43">
        <v>3259.2937678411035</v>
      </c>
      <c r="AB2178" s="43">
        <v>-13.756541875630397</v>
      </c>
      <c r="AC2178" s="43">
        <v>0</v>
      </c>
      <c r="AD2178" s="43">
        <v>0</v>
      </c>
      <c r="AE2178" s="43">
        <v>-13.756541875630397</v>
      </c>
      <c r="AG2178" s="43">
        <v>5993841.2390597891</v>
      </c>
      <c r="AH2178" s="43">
        <v>704007.45385367842</v>
      </c>
      <c r="AI2178" s="43">
        <v>0</v>
      </c>
      <c r="AJ2178" s="43">
        <v>0</v>
      </c>
      <c r="AK2178" s="43">
        <v>5993841.2390597891</v>
      </c>
    </row>
    <row r="2179" spans="3:37" x14ac:dyDescent="0.2">
      <c r="C2179" s="43">
        <v>6.1841342657642517E-4</v>
      </c>
      <c r="D2179" s="43">
        <v>5.3301748584571346E-2</v>
      </c>
      <c r="E2179" s="43">
        <v>7.1344976090394905</v>
      </c>
      <c r="F2179" s="43">
        <v>2.0837736069809956</v>
      </c>
      <c r="H2179" s="43">
        <v>9.6807682683830443E-5</v>
      </c>
      <c r="I2179" s="43">
        <v>0.10843344537256827</v>
      </c>
      <c r="J2179" s="43">
        <v>0</v>
      </c>
      <c r="K2179" s="43">
        <v>1</v>
      </c>
      <c r="M2179" s="43">
        <v>7.8755729563380061E-3</v>
      </c>
      <c r="N2179" s="43">
        <v>4.5537472089368293E-2</v>
      </c>
      <c r="O2179" s="43">
        <v>0</v>
      </c>
      <c r="P2179" s="43">
        <v>1</v>
      </c>
      <c r="R2179" s="43">
        <v>624.11229658830769</v>
      </c>
      <c r="S2179" s="43">
        <v>198.75380628915079</v>
      </c>
      <c r="T2179" s="43">
        <v>6790.3701669301445</v>
      </c>
      <c r="U2179" s="43">
        <v>7613.2362698076031</v>
      </c>
      <c r="W2179" s="43">
        <v>4452.7276877814265</v>
      </c>
      <c r="X2179" s="43">
        <v>0</v>
      </c>
      <c r="Y2179" s="43">
        <v>0</v>
      </c>
      <c r="Z2179" s="43">
        <v>4452.7276877814265</v>
      </c>
      <c r="AB2179" s="43">
        <v>72.374418527313225</v>
      </c>
      <c r="AC2179" s="43">
        <v>0</v>
      </c>
      <c r="AD2179" s="43">
        <v>0</v>
      </c>
      <c r="AE2179" s="43">
        <v>72.374418527313225</v>
      </c>
      <c r="AG2179" s="43">
        <v>8188566.2178300433</v>
      </c>
      <c r="AH2179" s="43">
        <v>961789.18056078814</v>
      </c>
      <c r="AI2179" s="43">
        <v>0</v>
      </c>
      <c r="AJ2179" s="43">
        <v>303972557.81471556</v>
      </c>
      <c r="AK2179" s="43">
        <v>312161124.03254563</v>
      </c>
    </row>
    <row r="2180" spans="3:37" x14ac:dyDescent="0.2">
      <c r="C2180" s="43">
        <v>5.8619814235826408E-4</v>
      </c>
      <c r="D2180" s="43">
        <v>5.2180550749652534E-2</v>
      </c>
      <c r="E2180" s="43">
        <v>4.3306536709178483</v>
      </c>
      <c r="F2180" s="43">
        <v>1.557965829798416</v>
      </c>
      <c r="H2180" s="43">
        <v>8.9161637655802356E-5</v>
      </c>
      <c r="I2180" s="43">
        <v>7.9701037453355578E-2</v>
      </c>
      <c r="J2180" s="43">
        <v>0</v>
      </c>
      <c r="K2180" s="43">
        <v>1</v>
      </c>
      <c r="M2180" s="43">
        <v>7.8672292773890318E-3</v>
      </c>
      <c r="N2180" s="43">
        <v>4.7168174813024932E-2</v>
      </c>
      <c r="O2180" s="43">
        <v>0</v>
      </c>
      <c r="P2180" s="43">
        <v>1</v>
      </c>
      <c r="R2180" s="43">
        <v>579.15587905037057</v>
      </c>
      <c r="S2180" s="43">
        <v>134.55021127047911</v>
      </c>
      <c r="T2180" s="43">
        <v>7026.0826033245376</v>
      </c>
      <c r="U2180" s="43">
        <v>7739.788693645387</v>
      </c>
      <c r="W2180" s="43">
        <v>2508.1235336431405</v>
      </c>
      <c r="X2180" s="43">
        <v>0</v>
      </c>
      <c r="Y2180" s="43">
        <v>0</v>
      </c>
      <c r="Z2180" s="43">
        <v>2508.1235336431405</v>
      </c>
      <c r="AB2180" s="43">
        <v>34.576963398155911</v>
      </c>
      <c r="AC2180" s="43">
        <v>0</v>
      </c>
      <c r="AD2180" s="43">
        <v>0</v>
      </c>
      <c r="AE2180" s="43">
        <v>34.576963398155911</v>
      </c>
      <c r="AG2180" s="43">
        <v>4612439.1783697354</v>
      </c>
      <c r="AH2180" s="43">
        <v>541754.68326691829</v>
      </c>
      <c r="AI2180" s="43">
        <v>0</v>
      </c>
      <c r="AJ2180" s="43">
        <v>145223246.27225482</v>
      </c>
      <c r="AK2180" s="43">
        <v>149835685.45062456</v>
      </c>
    </row>
    <row r="2181" spans="3:37" x14ac:dyDescent="0.2">
      <c r="C2181" s="43">
        <v>6.2466122040771843E-4</v>
      </c>
      <c r="D2181" s="43">
        <v>4.723892842007283E-2</v>
      </c>
      <c r="E2181" s="43">
        <v>3.6252193092686715</v>
      </c>
      <c r="F2181" s="43">
        <v>3.9170295810237472</v>
      </c>
      <c r="H2181" s="43">
        <v>9.3257913798994174E-5</v>
      </c>
      <c r="I2181" s="43">
        <v>0.10169281975770461</v>
      </c>
      <c r="J2181" s="43">
        <v>0</v>
      </c>
      <c r="K2181" s="43">
        <v>1</v>
      </c>
      <c r="M2181" s="43">
        <v>7.778123846792581E-3</v>
      </c>
      <c r="N2181" s="43">
        <v>4.5876345978799971E-2</v>
      </c>
      <c r="O2181" s="43">
        <v>0</v>
      </c>
      <c r="P2181" s="43">
        <v>1</v>
      </c>
      <c r="R2181" s="43">
        <v>558.71065731435147</v>
      </c>
      <c r="S2181" s="43">
        <v>179.56362258542262</v>
      </c>
      <c r="T2181" s="43">
        <v>6756.2552071231548</v>
      </c>
      <c r="U2181" s="43">
        <v>7494.5294870229291</v>
      </c>
      <c r="W2181" s="43">
        <v>2025.4486631901786</v>
      </c>
      <c r="X2181" s="43">
        <v>0</v>
      </c>
      <c r="Y2181" s="43">
        <v>0</v>
      </c>
      <c r="Z2181" s="43">
        <v>2025.4486631901786</v>
      </c>
      <c r="AB2181" s="43">
        <v>174.38598006425281</v>
      </c>
      <c r="AC2181" s="43">
        <v>0</v>
      </c>
      <c r="AD2181" s="43">
        <v>0</v>
      </c>
      <c r="AE2181" s="43">
        <v>174.38598006425281</v>
      </c>
      <c r="AG2181" s="43">
        <v>3724800.0916067385</v>
      </c>
      <c r="AH2181" s="43">
        <v>437496.91124907858</v>
      </c>
      <c r="AI2181" s="43">
        <v>0</v>
      </c>
      <c r="AJ2181" s="43">
        <v>732421116.26986182</v>
      </c>
      <c r="AK2181" s="43">
        <v>736145916.36146855</v>
      </c>
    </row>
    <row r="2182" spans="3:37" x14ac:dyDescent="0.2">
      <c r="C2182" s="43">
        <v>5.9841665337666999E-4</v>
      </c>
      <c r="D2182" s="43">
        <v>6.1716017391871936E-2</v>
      </c>
      <c r="E2182" s="43">
        <v>6.2903591408671788</v>
      </c>
      <c r="F2182" s="43">
        <v>2.1015044722837293</v>
      </c>
      <c r="H2182" s="43">
        <v>8.8162110852012547E-5</v>
      </c>
      <c r="I2182" s="43">
        <v>0.10931837692239987</v>
      </c>
      <c r="J2182" s="43">
        <v>0</v>
      </c>
      <c r="K2182" s="43">
        <v>1</v>
      </c>
      <c r="M2182" s="43">
        <v>7.8901335114374138E-3</v>
      </c>
      <c r="N2182" s="43">
        <v>4.4949721150618287E-2</v>
      </c>
      <c r="O2182" s="43">
        <v>0</v>
      </c>
      <c r="P2182" s="43">
        <v>1</v>
      </c>
      <c r="R2182" s="43">
        <v>699.26845424945986</v>
      </c>
      <c r="S2182" s="43">
        <v>182.48094765844942</v>
      </c>
      <c r="T2182" s="43">
        <v>6715.1192085470511</v>
      </c>
      <c r="U2182" s="43">
        <v>7596.8686104549606</v>
      </c>
      <c r="W2182" s="43">
        <v>4398.6497131081524</v>
      </c>
      <c r="X2182" s="43">
        <v>0</v>
      </c>
      <c r="Y2182" s="43">
        <v>0</v>
      </c>
      <c r="Z2182" s="43">
        <v>4398.6497131081524</v>
      </c>
      <c r="AB2182" s="43">
        <v>82.416464276050007</v>
      </c>
      <c r="AC2182" s="43">
        <v>0</v>
      </c>
      <c r="AD2182" s="43">
        <v>0</v>
      </c>
      <c r="AE2182" s="43">
        <v>82.416464276050007</v>
      </c>
      <c r="AG2182" s="43">
        <v>8089116.8224058924</v>
      </c>
      <c r="AH2182" s="43">
        <v>950108.33803136088</v>
      </c>
      <c r="AI2182" s="43">
        <v>0</v>
      </c>
      <c r="AJ2182" s="43">
        <v>346149149.95941001</v>
      </c>
      <c r="AK2182" s="43">
        <v>354238266.78181589</v>
      </c>
    </row>
    <row r="2183" spans="3:37" x14ac:dyDescent="0.2">
      <c r="C2183" s="43">
        <v>6.2881395741010149E-4</v>
      </c>
      <c r="D2183" s="43">
        <v>4.8214238802634451E-2</v>
      </c>
      <c r="E2183" s="43">
        <v>7.4163679788621479</v>
      </c>
      <c r="F2183" s="43">
        <v>1.2641417724876343</v>
      </c>
      <c r="H2183" s="43">
        <v>9.9311551906455797E-5</v>
      </c>
      <c r="I2183" s="43">
        <v>0.12899886540758221</v>
      </c>
      <c r="J2183" s="43">
        <v>0</v>
      </c>
      <c r="K2183" s="43">
        <v>1</v>
      </c>
      <c r="M2183" s="43">
        <v>7.893380819329443E-3</v>
      </c>
      <c r="N2183" s="43">
        <v>4.4837035770042624E-2</v>
      </c>
      <c r="O2183" s="43">
        <v>0</v>
      </c>
      <c r="P2183" s="43">
        <v>1</v>
      </c>
      <c r="R2183" s="43">
        <v>574.03696589887454</v>
      </c>
      <c r="S2183" s="43">
        <v>242.56494172200635</v>
      </c>
      <c r="T2183" s="43">
        <v>6701.0417220365825</v>
      </c>
      <c r="U2183" s="43">
        <v>7517.643629657463</v>
      </c>
      <c r="W2183" s="43">
        <v>4257.2693725755962</v>
      </c>
      <c r="X2183" s="43">
        <v>0</v>
      </c>
      <c r="Y2183" s="43">
        <v>0</v>
      </c>
      <c r="Z2183" s="43">
        <v>4257.2693725755962</v>
      </c>
      <c r="AB2183" s="43">
        <v>16.224104156116898</v>
      </c>
      <c r="AC2183" s="43">
        <v>0</v>
      </c>
      <c r="AD2183" s="43">
        <v>0</v>
      </c>
      <c r="AE2183" s="43">
        <v>16.224104156116898</v>
      </c>
      <c r="AG2183" s="43">
        <v>7829118.3761665216</v>
      </c>
      <c r="AH2183" s="43">
        <v>919570.18447632878</v>
      </c>
      <c r="AI2183" s="43">
        <v>0</v>
      </c>
      <c r="AJ2183" s="43">
        <v>68141237.455690965</v>
      </c>
      <c r="AK2183" s="43">
        <v>75970355.831857488</v>
      </c>
    </row>
    <row r="2184" spans="3:37" x14ac:dyDescent="0.2">
      <c r="C2184" s="43">
        <v>6.4725398070741846E-4</v>
      </c>
      <c r="D2184" s="43">
        <v>5.3391439353846035E-2</v>
      </c>
      <c r="E2184" s="43">
        <v>1.1610969195516538</v>
      </c>
      <c r="F2184" s="43">
        <v>3.0112155051899037</v>
      </c>
      <c r="H2184" s="43">
        <v>9.5160522523896063E-5</v>
      </c>
      <c r="I2184" s="43">
        <v>8.4868498256919833E-2</v>
      </c>
      <c r="J2184" s="43">
        <v>0</v>
      </c>
      <c r="K2184" s="43">
        <v>1</v>
      </c>
      <c r="M2184" s="43">
        <v>7.8696490432937916E-3</v>
      </c>
      <c r="N2184" s="43">
        <v>4.4422453371043072E-2</v>
      </c>
      <c r="O2184" s="43">
        <v>0</v>
      </c>
      <c r="P2184" s="43">
        <v>1</v>
      </c>
      <c r="R2184" s="43">
        <v>654.31779526264233</v>
      </c>
      <c r="S2184" s="43">
        <v>152.91345753675373</v>
      </c>
      <c r="T2184" s="43">
        <v>6619.1203540052866</v>
      </c>
      <c r="U2184" s="43">
        <v>7426.3516068046829</v>
      </c>
      <c r="W2184" s="43">
        <v>759.72637648728369</v>
      </c>
      <c r="X2184" s="43">
        <v>0</v>
      </c>
      <c r="Y2184" s="43">
        <v>0</v>
      </c>
      <c r="Z2184" s="43">
        <v>759.72637648728369</v>
      </c>
      <c r="AB2184" s="43">
        <v>140.8092281814672</v>
      </c>
      <c r="AC2184" s="43">
        <v>0</v>
      </c>
      <c r="AD2184" s="43">
        <v>0</v>
      </c>
      <c r="AE2184" s="43">
        <v>140.8092281814672</v>
      </c>
      <c r="AG2184" s="43">
        <v>1397136.8063601146</v>
      </c>
      <c r="AH2184" s="43">
        <v>164100.89732125329</v>
      </c>
      <c r="AI2184" s="43">
        <v>0</v>
      </c>
      <c r="AJ2184" s="43">
        <v>591398758.36216223</v>
      </c>
      <c r="AK2184" s="43">
        <v>592795895.16852236</v>
      </c>
    </row>
    <row r="2185" spans="3:37" x14ac:dyDescent="0.2">
      <c r="C2185" s="43">
        <v>5.9697417371919062E-4</v>
      </c>
      <c r="D2185" s="43">
        <v>4.4336438679040045E-2</v>
      </c>
      <c r="E2185" s="43">
        <v>8.0991007903459824</v>
      </c>
      <c r="F2185" s="43">
        <v>3.1389969364250034</v>
      </c>
      <c r="H2185" s="43">
        <v>9.5698775298358463E-5</v>
      </c>
      <c r="I2185" s="43">
        <v>0.10767261956352892</v>
      </c>
      <c r="J2185" s="43">
        <v>0</v>
      </c>
      <c r="K2185" s="43">
        <v>1</v>
      </c>
      <c r="M2185" s="43">
        <v>7.8226672652994423E-3</v>
      </c>
      <c r="N2185" s="43">
        <v>4.7005911697618696E-2</v>
      </c>
      <c r="O2185" s="43">
        <v>0</v>
      </c>
      <c r="P2185" s="43">
        <v>1</v>
      </c>
      <c r="R2185" s="43">
        <v>501.13959929151764</v>
      </c>
      <c r="S2185" s="43">
        <v>195.09854558604385</v>
      </c>
      <c r="T2185" s="43">
        <v>6962.2515614948143</v>
      </c>
      <c r="U2185" s="43">
        <v>7658.4897063723756</v>
      </c>
      <c r="W2185" s="43">
        <v>4058.7801246955996</v>
      </c>
      <c r="X2185" s="43">
        <v>0</v>
      </c>
      <c r="Y2185" s="43">
        <v>0</v>
      </c>
      <c r="Z2185" s="43">
        <v>4058.7801246955996</v>
      </c>
      <c r="AB2185" s="43">
        <v>114.69715923382168</v>
      </c>
      <c r="AC2185" s="43">
        <v>0</v>
      </c>
      <c r="AD2185" s="43">
        <v>0</v>
      </c>
      <c r="AE2185" s="43">
        <v>114.69715923382168</v>
      </c>
      <c r="AG2185" s="43">
        <v>7464096.6493152073</v>
      </c>
      <c r="AH2185" s="43">
        <v>876696.50693424954</v>
      </c>
      <c r="AI2185" s="43">
        <v>0</v>
      </c>
      <c r="AJ2185" s="43">
        <v>481728068.78205103</v>
      </c>
      <c r="AK2185" s="43">
        <v>489192165.43136621</v>
      </c>
    </row>
    <row r="2186" spans="3:37" x14ac:dyDescent="0.2">
      <c r="C2186" s="43">
        <v>6.0436585883841081E-4</v>
      </c>
      <c r="D2186" s="43">
        <v>6.0642687665401596E-2</v>
      </c>
      <c r="E2186" s="43">
        <v>8.1820086366307851</v>
      </c>
      <c r="F2186" s="43">
        <v>3.673697882231032</v>
      </c>
      <c r="H2186" s="43">
        <v>8.6213785506703502E-5</v>
      </c>
      <c r="I2186" s="43">
        <v>9.9875577363485485E-2</v>
      </c>
      <c r="J2186" s="43">
        <v>0</v>
      </c>
      <c r="K2186" s="43">
        <v>1</v>
      </c>
      <c r="M2186" s="43">
        <v>7.8760919105124172E-3</v>
      </c>
      <c r="N2186" s="43">
        <v>4.7839263045467151E-2</v>
      </c>
      <c r="O2186" s="43">
        <v>0</v>
      </c>
      <c r="P2186" s="43">
        <v>1</v>
      </c>
      <c r="R2186" s="43">
        <v>693.93810582935953</v>
      </c>
      <c r="S2186" s="43">
        <v>163.03407747342499</v>
      </c>
      <c r="T2186" s="43">
        <v>7134.0743163116094</v>
      </c>
      <c r="U2186" s="43">
        <v>7991.0464996143937</v>
      </c>
      <c r="W2186" s="43">
        <v>5677.8075751830274</v>
      </c>
      <c r="X2186" s="43">
        <v>0</v>
      </c>
      <c r="Y2186" s="43">
        <v>0</v>
      </c>
      <c r="Z2186" s="43">
        <v>5677.8075751830274</v>
      </c>
      <c r="AB2186" s="43">
        <v>198.52575030322484</v>
      </c>
      <c r="AC2186" s="43">
        <v>0</v>
      </c>
      <c r="AD2186" s="43">
        <v>0</v>
      </c>
      <c r="AE2186" s="43">
        <v>198.52575030322484</v>
      </c>
      <c r="AG2186" s="43">
        <v>10441488.130761588</v>
      </c>
      <c r="AH2186" s="43">
        <v>1226406.4362395338</v>
      </c>
      <c r="AI2186" s="43">
        <v>0</v>
      </c>
      <c r="AJ2186" s="43">
        <v>833808151.27354431</v>
      </c>
      <c r="AK2186" s="43">
        <v>844249639.40430593</v>
      </c>
    </row>
    <row r="2187" spans="3:37" x14ac:dyDescent="0.2">
      <c r="C2187" s="43">
        <v>6.0004961341370423E-4</v>
      </c>
      <c r="D2187" s="43">
        <v>5.8762800746015809E-2</v>
      </c>
      <c r="E2187" s="43">
        <v>6.1194405854093175</v>
      </c>
      <c r="F2187" s="43">
        <v>3.5073798169111079</v>
      </c>
      <c r="H2187" s="43">
        <v>9.0512847512047578E-5</v>
      </c>
      <c r="I2187" s="43">
        <v>9.6853073410491056E-2</v>
      </c>
      <c r="J2187" s="43">
        <v>0</v>
      </c>
      <c r="K2187" s="43">
        <v>1</v>
      </c>
      <c r="M2187" s="43">
        <v>7.8777894569975748E-3</v>
      </c>
      <c r="N2187" s="43">
        <v>4.4694160881831667E-2</v>
      </c>
      <c r="O2187" s="43">
        <v>0</v>
      </c>
      <c r="P2187" s="43">
        <v>1</v>
      </c>
      <c r="R2187" s="43">
        <v>667.62412221684326</v>
      </c>
      <c r="S2187" s="43">
        <v>165.98391629619292</v>
      </c>
      <c r="T2187" s="43">
        <v>6666.4945798013323</v>
      </c>
      <c r="U2187" s="43">
        <v>7500.1026183143686</v>
      </c>
      <c r="W2187" s="43">
        <v>4085.4861492920209</v>
      </c>
      <c r="X2187" s="43">
        <v>0</v>
      </c>
      <c r="Y2187" s="43">
        <v>0</v>
      </c>
      <c r="Z2187" s="43">
        <v>4085.4861492920209</v>
      </c>
      <c r="AB2187" s="43">
        <v>179.11663567825732</v>
      </c>
      <c r="AC2187" s="43">
        <v>0</v>
      </c>
      <c r="AD2187" s="43">
        <v>0</v>
      </c>
      <c r="AE2187" s="43">
        <v>179.11663567825732</v>
      </c>
      <c r="AG2187" s="43">
        <v>7513209.0285480265</v>
      </c>
      <c r="AH2187" s="43">
        <v>882465.00824707653</v>
      </c>
      <c r="AI2187" s="43">
        <v>0</v>
      </c>
      <c r="AJ2187" s="43">
        <v>752289869.84868073</v>
      </c>
      <c r="AK2187" s="43">
        <v>759803078.87722874</v>
      </c>
    </row>
    <row r="2188" spans="3:37" x14ac:dyDescent="0.2">
      <c r="C2188" s="43">
        <v>6.015824156868785E-4</v>
      </c>
      <c r="D2188" s="43">
        <v>5.4746603239945624E-2</v>
      </c>
      <c r="E2188" s="43">
        <v>6.6942937094655797</v>
      </c>
      <c r="F2188" s="43">
        <v>1.440066371274876</v>
      </c>
      <c r="H2188" s="43">
        <v>9.6681905544793167E-5</v>
      </c>
      <c r="I2188" s="43">
        <v>0.10149777142106653</v>
      </c>
      <c r="J2188" s="43">
        <v>0</v>
      </c>
      <c r="K2188" s="43">
        <v>1</v>
      </c>
      <c r="M2188" s="43">
        <v>7.7976426337605315E-3</v>
      </c>
      <c r="N2188" s="43">
        <v>4.8125417657586267E-2</v>
      </c>
      <c r="O2188" s="43">
        <v>0</v>
      </c>
      <c r="P2188" s="43">
        <v>1</v>
      </c>
      <c r="R2188" s="43">
        <v>623.58359953438332</v>
      </c>
      <c r="S2188" s="43">
        <v>185.79930317656311</v>
      </c>
      <c r="T2188" s="43">
        <v>7105.2638840315785</v>
      </c>
      <c r="U2188" s="43">
        <v>7914.6467867425254</v>
      </c>
      <c r="W2188" s="43">
        <v>4174.4517676889254</v>
      </c>
      <c r="X2188" s="43">
        <v>0</v>
      </c>
      <c r="Y2188" s="43">
        <v>0</v>
      </c>
      <c r="Z2188" s="43">
        <v>4174.4517676889254</v>
      </c>
      <c r="AB2188" s="43">
        <v>29.362744386197509</v>
      </c>
      <c r="AC2188" s="43">
        <v>0</v>
      </c>
      <c r="AD2188" s="43">
        <v>0</v>
      </c>
      <c r="AE2188" s="43">
        <v>29.362744386197509</v>
      </c>
      <c r="AG2188" s="43">
        <v>7676816.800779934</v>
      </c>
      <c r="AH2188" s="43">
        <v>901681.58182080789</v>
      </c>
      <c r="AI2188" s="43">
        <v>0</v>
      </c>
      <c r="AJ2188" s="43">
        <v>123323526.42202954</v>
      </c>
      <c r="AK2188" s="43">
        <v>131000343.22280948</v>
      </c>
    </row>
    <row r="2189" spans="3:37" x14ac:dyDescent="0.2">
      <c r="C2189" s="43">
        <v>6.2742928747849813E-4</v>
      </c>
      <c r="D2189" s="43">
        <v>5.6422537060045741E-2</v>
      </c>
      <c r="E2189" s="43">
        <v>5.5687665288410688</v>
      </c>
      <c r="F2189" s="43">
        <v>1.7381975015664444</v>
      </c>
      <c r="H2189" s="43">
        <v>8.0460338312736873E-5</v>
      </c>
      <c r="I2189" s="43">
        <v>0.11748916277605426</v>
      </c>
      <c r="J2189" s="43">
        <v>0</v>
      </c>
      <c r="K2189" s="43">
        <v>1</v>
      </c>
      <c r="M2189" s="43">
        <v>7.9032840513432179E-3</v>
      </c>
      <c r="N2189" s="43">
        <v>4.483511537535969E-2</v>
      </c>
      <c r="O2189" s="43">
        <v>0</v>
      </c>
      <c r="P2189" s="43">
        <v>1</v>
      </c>
      <c r="R2189" s="43">
        <v>670.28541623408876</v>
      </c>
      <c r="S2189" s="43">
        <v>178.98722554197647</v>
      </c>
      <c r="T2189" s="43">
        <v>6709.1616463871624</v>
      </c>
      <c r="U2189" s="43">
        <v>7558.4342881632274</v>
      </c>
      <c r="W2189" s="43">
        <v>3732.6629906946973</v>
      </c>
      <c r="X2189" s="43">
        <v>0</v>
      </c>
      <c r="Y2189" s="43">
        <v>0</v>
      </c>
      <c r="Z2189" s="43">
        <v>3732.6629906946973</v>
      </c>
      <c r="AB2189" s="43">
        <v>52.943923097245857</v>
      </c>
      <c r="AC2189" s="43">
        <v>0</v>
      </c>
      <c r="AD2189" s="43">
        <v>0</v>
      </c>
      <c r="AE2189" s="43">
        <v>52.943923097245857</v>
      </c>
      <c r="AG2189" s="43">
        <v>6864367.2398875486</v>
      </c>
      <c r="AH2189" s="43">
        <v>806255.20599005464</v>
      </c>
      <c r="AI2189" s="43">
        <v>0</v>
      </c>
      <c r="AJ2189" s="43">
        <v>222364477.0084326</v>
      </c>
      <c r="AK2189" s="43">
        <v>229228844.24832013</v>
      </c>
    </row>
    <row r="2190" spans="3:37" x14ac:dyDescent="0.2">
      <c r="C2190" s="43">
        <v>6.0948252344398591E-4</v>
      </c>
      <c r="D2190" s="43">
        <v>4.6191515412035346E-2</v>
      </c>
      <c r="E2190" s="43">
        <v>9.8603688605039626</v>
      </c>
      <c r="F2190" s="43">
        <v>3.6453188817775173</v>
      </c>
      <c r="H2190" s="43">
        <v>9.1650698487599769E-5</v>
      </c>
      <c r="I2190" s="43">
        <v>0.10712699334980802</v>
      </c>
      <c r="J2190" s="43">
        <v>0</v>
      </c>
      <c r="K2190" s="43">
        <v>1</v>
      </c>
      <c r="M2190" s="43">
        <v>7.8438961363544949E-3</v>
      </c>
      <c r="N2190" s="43">
        <v>4.7002309829433098E-2</v>
      </c>
      <c r="O2190" s="43">
        <v>0</v>
      </c>
      <c r="P2190" s="43">
        <v>1</v>
      </c>
      <c r="R2190" s="43">
        <v>533.04741331480034</v>
      </c>
      <c r="S2190" s="43">
        <v>185.89900617169334</v>
      </c>
      <c r="T2190" s="43">
        <v>6980.6105313386415</v>
      </c>
      <c r="U2190" s="43">
        <v>7699.5569508251356</v>
      </c>
      <c r="W2190" s="43">
        <v>5256.0441154214423</v>
      </c>
      <c r="X2190" s="43">
        <v>0</v>
      </c>
      <c r="Y2190" s="43">
        <v>0</v>
      </c>
      <c r="Z2190" s="43">
        <v>5256.0441154214423</v>
      </c>
      <c r="AB2190" s="43">
        <v>150.87860144370072</v>
      </c>
      <c r="AC2190" s="43">
        <v>0</v>
      </c>
      <c r="AD2190" s="43">
        <v>0</v>
      </c>
      <c r="AE2190" s="43">
        <v>150.87860144370072</v>
      </c>
      <c r="AG2190" s="43">
        <v>9665865.1282600332</v>
      </c>
      <c r="AH2190" s="43">
        <v>1135305.5289310315</v>
      </c>
      <c r="AI2190" s="43">
        <v>0</v>
      </c>
      <c r="AJ2190" s="43">
        <v>633690126.06354296</v>
      </c>
      <c r="AK2190" s="43">
        <v>643355991.19180298</v>
      </c>
    </row>
    <row r="2191" spans="3:37" x14ac:dyDescent="0.2">
      <c r="C2191" s="43">
        <v>5.9781475539732011E-4</v>
      </c>
      <c r="D2191" s="43">
        <v>5.6264647665465795E-2</v>
      </c>
      <c r="E2191" s="43">
        <v>17.040888870451649</v>
      </c>
      <c r="F2191" s="43">
        <v>1.8380508577362691</v>
      </c>
      <c r="H2191" s="43">
        <v>8.3266218221416305E-5</v>
      </c>
      <c r="I2191" s="43">
        <v>0.10070079246685773</v>
      </c>
      <c r="J2191" s="43">
        <v>0</v>
      </c>
      <c r="K2191" s="43">
        <v>1</v>
      </c>
      <c r="M2191" s="43">
        <v>7.8271870626308703E-3</v>
      </c>
      <c r="N2191" s="43">
        <v>4.4105481645505151E-2</v>
      </c>
      <c r="O2191" s="43">
        <v>0</v>
      </c>
      <c r="P2191" s="43">
        <v>1</v>
      </c>
      <c r="R2191" s="43">
        <v>636.86092983690105</v>
      </c>
      <c r="S2191" s="43">
        <v>158.76110075708308</v>
      </c>
      <c r="T2191" s="43">
        <v>6536.4306087576551</v>
      </c>
      <c r="U2191" s="43">
        <v>7332.0526393516393</v>
      </c>
      <c r="W2191" s="43">
        <v>10852.676331283135</v>
      </c>
      <c r="X2191" s="43">
        <v>0</v>
      </c>
      <c r="Y2191" s="43">
        <v>0</v>
      </c>
      <c r="Z2191" s="43">
        <v>10852.676331283135</v>
      </c>
      <c r="AB2191" s="43">
        <v>57.108237790413007</v>
      </c>
      <c r="AC2191" s="43">
        <v>0</v>
      </c>
      <c r="AD2191" s="43">
        <v>0</v>
      </c>
      <c r="AE2191" s="43">
        <v>57.108237790413007</v>
      </c>
      <c r="AG2191" s="43">
        <v>19958071.773229685</v>
      </c>
      <c r="AH2191" s="43">
        <v>2344178.087557157</v>
      </c>
      <c r="AI2191" s="43">
        <v>0</v>
      </c>
      <c r="AJ2191" s="43">
        <v>239854598.71973464</v>
      </c>
      <c r="AK2191" s="43">
        <v>259812670.49296433</v>
      </c>
    </row>
    <row r="2192" spans="3:37" x14ac:dyDescent="0.2">
      <c r="C2192" s="43">
        <v>6.0622503270876512E-4</v>
      </c>
      <c r="D2192" s="43">
        <v>5.1723305412187712E-2</v>
      </c>
      <c r="E2192" s="43">
        <v>6.8149106452149901</v>
      </c>
      <c r="F2192" s="43">
        <v>4.012109438984842</v>
      </c>
      <c r="H2192" s="43">
        <v>9.4064983219177556E-5</v>
      </c>
      <c r="I2192" s="43">
        <v>0.10173943135830121</v>
      </c>
      <c r="J2192" s="43">
        <v>0</v>
      </c>
      <c r="K2192" s="43">
        <v>1</v>
      </c>
      <c r="M2192" s="43">
        <v>7.9251712638399585E-3</v>
      </c>
      <c r="N2192" s="43">
        <v>4.6948553015698447E-2</v>
      </c>
      <c r="O2192" s="43">
        <v>0</v>
      </c>
      <c r="P2192" s="43">
        <v>1</v>
      </c>
      <c r="R2192" s="43">
        <v>593.69379426485955</v>
      </c>
      <c r="S2192" s="43">
        <v>181.20061238387063</v>
      </c>
      <c r="T2192" s="43">
        <v>7044.8741702049565</v>
      </c>
      <c r="U2192" s="43">
        <v>7819.7685768536867</v>
      </c>
      <c r="W2192" s="43">
        <v>4045.9701585336697</v>
      </c>
      <c r="X2192" s="43">
        <v>0</v>
      </c>
      <c r="Y2192" s="43">
        <v>0</v>
      </c>
      <c r="Z2192" s="43">
        <v>4045.9701585336697</v>
      </c>
      <c r="AB2192" s="43">
        <v>191.34496292819418</v>
      </c>
      <c r="AC2192" s="43">
        <v>0</v>
      </c>
      <c r="AD2192" s="43">
        <v>0</v>
      </c>
      <c r="AE2192" s="43">
        <v>191.34496292819418</v>
      </c>
      <c r="AG2192" s="43">
        <v>7440539.1215434186</v>
      </c>
      <c r="AH2192" s="43">
        <v>873929.55424327264</v>
      </c>
      <c r="AI2192" s="43">
        <v>0</v>
      </c>
      <c r="AJ2192" s="43">
        <v>803648844.29841554</v>
      </c>
      <c r="AK2192" s="43">
        <v>811089383.41995895</v>
      </c>
    </row>
    <row r="2193" spans="3:37" x14ac:dyDescent="0.2">
      <c r="C2193" s="43">
        <v>6.0407028069834007E-4</v>
      </c>
      <c r="D2193" s="43">
        <v>6.0153836069975819E-2</v>
      </c>
      <c r="E2193" s="43">
        <v>8.2506385444447741</v>
      </c>
      <c r="F2193" s="43">
        <v>1.9880659586453107</v>
      </c>
      <c r="H2193" s="43">
        <v>1.0018028483371744E-4</v>
      </c>
      <c r="I2193" s="43">
        <v>9.1018516791635404E-2</v>
      </c>
      <c r="J2193" s="43">
        <v>0</v>
      </c>
      <c r="K2193" s="43">
        <v>1</v>
      </c>
      <c r="M2193" s="43">
        <v>7.7974892308827464E-3</v>
      </c>
      <c r="N2193" s="43">
        <v>4.630701804918147E-2</v>
      </c>
      <c r="O2193" s="43">
        <v>0</v>
      </c>
      <c r="P2193" s="43">
        <v>1</v>
      </c>
      <c r="R2193" s="43">
        <v>688.00749661134068</v>
      </c>
      <c r="S2193" s="43">
        <v>172.64515258737833</v>
      </c>
      <c r="T2193" s="43">
        <v>6836.6598371824402</v>
      </c>
      <c r="U2193" s="43">
        <v>7697.312486381159</v>
      </c>
      <c r="W2193" s="43">
        <v>5676.5011704084845</v>
      </c>
      <c r="X2193" s="43">
        <v>0</v>
      </c>
      <c r="Y2193" s="43">
        <v>0</v>
      </c>
      <c r="Z2193" s="43">
        <v>5676.5011704084845</v>
      </c>
      <c r="AB2193" s="43">
        <v>72.738256176305569</v>
      </c>
      <c r="AC2193" s="43">
        <v>0</v>
      </c>
      <c r="AD2193" s="43">
        <v>0</v>
      </c>
      <c r="AE2193" s="43">
        <v>72.738256176305569</v>
      </c>
      <c r="AG2193" s="43">
        <v>10439085.652381202</v>
      </c>
      <c r="AH2193" s="43">
        <v>1226124.2528082326</v>
      </c>
      <c r="AI2193" s="43">
        <v>0</v>
      </c>
      <c r="AJ2193" s="43">
        <v>305500675.94048339</v>
      </c>
      <c r="AK2193" s="43">
        <v>315939761.59286457</v>
      </c>
    </row>
    <row r="2194" spans="3:37" x14ac:dyDescent="0.2">
      <c r="C2194" s="43">
        <v>6.1459904710070568E-4</v>
      </c>
      <c r="D2194" s="43">
        <v>5.0327110071111444E-2</v>
      </c>
      <c r="E2194" s="43">
        <v>7.1576921706595646</v>
      </c>
      <c r="F2194" s="43">
        <v>1.2244141459939439</v>
      </c>
      <c r="H2194" s="43">
        <v>8.5533985856368514E-5</v>
      </c>
      <c r="I2194" s="43">
        <v>0.11422332954555814</v>
      </c>
      <c r="J2194" s="43">
        <v>0</v>
      </c>
      <c r="K2194" s="43">
        <v>1</v>
      </c>
      <c r="M2194" s="43">
        <v>7.8414015993211114E-3</v>
      </c>
      <c r="N2194" s="43">
        <v>4.630437707835966E-2</v>
      </c>
      <c r="O2194" s="43">
        <v>0</v>
      </c>
      <c r="P2194" s="43">
        <v>1</v>
      </c>
      <c r="R2194" s="43">
        <v>585.64743837077049</v>
      </c>
      <c r="S2194" s="43">
        <v>184.98473796337277</v>
      </c>
      <c r="T2194" s="43">
        <v>6874.7690927909916</v>
      </c>
      <c r="U2194" s="43">
        <v>7645.4012691251346</v>
      </c>
      <c r="W2194" s="43">
        <v>4191.884084393294</v>
      </c>
      <c r="X2194" s="43">
        <v>0</v>
      </c>
      <c r="Y2194" s="43">
        <v>0</v>
      </c>
      <c r="Z2194" s="43">
        <v>4191.884084393294</v>
      </c>
      <c r="AB2194" s="43">
        <v>14.062749961700353</v>
      </c>
      <c r="AC2194" s="43">
        <v>0</v>
      </c>
      <c r="AD2194" s="43">
        <v>0</v>
      </c>
      <c r="AE2194" s="43">
        <v>14.062749961700353</v>
      </c>
      <c r="AG2194" s="43">
        <v>7708874.8311992679</v>
      </c>
      <c r="AH2194" s="43">
        <v>905446.96222895151</v>
      </c>
      <c r="AI2194" s="43">
        <v>0</v>
      </c>
      <c r="AJ2194" s="43">
        <v>59063549.839141481</v>
      </c>
      <c r="AK2194" s="43">
        <v>66772424.670340747</v>
      </c>
    </row>
    <row r="2195" spans="3:37" x14ac:dyDescent="0.2">
      <c r="C2195" s="43">
        <v>6.1850199712831788E-4</v>
      </c>
      <c r="D2195" s="43">
        <v>5.1290245072562142E-2</v>
      </c>
      <c r="E2195" s="43">
        <v>9.2568576787477497</v>
      </c>
      <c r="F2195" s="43">
        <v>0.56524313620650457</v>
      </c>
      <c r="H2195" s="43">
        <v>9.2554916686915512E-5</v>
      </c>
      <c r="I2195" s="43">
        <v>0.10708753817210159</v>
      </c>
      <c r="J2195" s="43">
        <v>0</v>
      </c>
      <c r="K2195" s="43">
        <v>1</v>
      </c>
      <c r="M2195" s="43">
        <v>7.8464500024964384E-3</v>
      </c>
      <c r="N2195" s="43">
        <v>4.2998317521137037E-2</v>
      </c>
      <c r="O2195" s="43">
        <v>0</v>
      </c>
      <c r="P2195" s="43">
        <v>1</v>
      </c>
      <c r="R2195" s="43">
        <v>600.64553534633217</v>
      </c>
      <c r="S2195" s="43">
        <v>187.66392774132331</v>
      </c>
      <c r="T2195" s="43">
        <v>6388.0314699913079</v>
      </c>
      <c r="U2195" s="43">
        <v>7176.3409330789636</v>
      </c>
      <c r="W2195" s="43">
        <v>5560.0902360762475</v>
      </c>
      <c r="X2195" s="43">
        <v>0</v>
      </c>
      <c r="Y2195" s="43">
        <v>0</v>
      </c>
      <c r="Z2195" s="43">
        <v>5560.0902360762475</v>
      </c>
      <c r="AB2195" s="43">
        <v>-27.941420304264803</v>
      </c>
      <c r="AC2195" s="43">
        <v>0</v>
      </c>
      <c r="AD2195" s="43">
        <v>0</v>
      </c>
      <c r="AE2195" s="43">
        <v>-27.941420304264803</v>
      </c>
      <c r="AG2195" s="43">
        <v>10225005.944144219</v>
      </c>
      <c r="AH2195" s="43">
        <v>1200979.4909924695</v>
      </c>
      <c r="AI2195" s="43">
        <v>0</v>
      </c>
      <c r="AJ2195" s="43">
        <v>0</v>
      </c>
      <c r="AK2195" s="43">
        <v>10225005.944144219</v>
      </c>
    </row>
    <row r="2196" spans="3:37" x14ac:dyDescent="0.2">
      <c r="C2196" s="43">
        <v>5.9135167857106614E-4</v>
      </c>
      <c r="D2196" s="43">
        <v>6.1964056823218372E-2</v>
      </c>
      <c r="E2196" s="43">
        <v>3.443226693982496</v>
      </c>
      <c r="F2196" s="43">
        <v>2.4864968503469007</v>
      </c>
      <c r="H2196" s="43">
        <v>8.6579244856467525E-5</v>
      </c>
      <c r="I2196" s="43">
        <v>0.10098642890557086</v>
      </c>
      <c r="J2196" s="43">
        <v>0</v>
      </c>
      <c r="K2196" s="43">
        <v>1</v>
      </c>
      <c r="M2196" s="43">
        <v>7.8862815163681654E-3</v>
      </c>
      <c r="N2196" s="43">
        <v>4.6473164978031667E-2</v>
      </c>
      <c r="O2196" s="43">
        <v>0</v>
      </c>
      <c r="P2196" s="43">
        <v>1</v>
      </c>
      <c r="R2196" s="43">
        <v>693.79002302128913</v>
      </c>
      <c r="S2196" s="43">
        <v>165.5461866546616</v>
      </c>
      <c r="T2196" s="43">
        <v>6939.3197470039677</v>
      </c>
      <c r="U2196" s="43">
        <v>7798.6559566799187</v>
      </c>
      <c r="W2196" s="43">
        <v>2388.8763272856331</v>
      </c>
      <c r="X2196" s="43">
        <v>0</v>
      </c>
      <c r="Y2196" s="43">
        <v>0</v>
      </c>
      <c r="Z2196" s="43">
        <v>2388.8763272856331</v>
      </c>
      <c r="AB2196" s="43">
        <v>110.35088519048774</v>
      </c>
      <c r="AC2196" s="43">
        <v>0</v>
      </c>
      <c r="AD2196" s="43">
        <v>0</v>
      </c>
      <c r="AE2196" s="43">
        <v>110.35088519048774</v>
      </c>
      <c r="AG2196" s="43">
        <v>4393143.5658782795</v>
      </c>
      <c r="AH2196" s="43">
        <v>515997.28669369675</v>
      </c>
      <c r="AI2196" s="43">
        <v>0</v>
      </c>
      <c r="AJ2196" s="43">
        <v>463473717.80004853</v>
      </c>
      <c r="AK2196" s="43">
        <v>467866861.3659268</v>
      </c>
    </row>
    <row r="2197" spans="3:37" x14ac:dyDescent="0.2">
      <c r="C2197" s="43">
        <v>6.1575587515572128E-4</v>
      </c>
      <c r="D2197" s="43">
        <v>4.7084504858234254E-2</v>
      </c>
      <c r="E2197" s="43">
        <v>5.1471707378601552</v>
      </c>
      <c r="F2197" s="43">
        <v>4.9236480208566986</v>
      </c>
      <c r="H2197" s="43">
        <v>9.2686185396151366E-5</v>
      </c>
      <c r="I2197" s="43">
        <v>9.7175425586257011E-2</v>
      </c>
      <c r="J2197" s="43">
        <v>0</v>
      </c>
      <c r="K2197" s="43">
        <v>1</v>
      </c>
      <c r="M2197" s="43">
        <v>7.7862172710629592E-3</v>
      </c>
      <c r="N2197" s="43">
        <v>4.4169991511604487E-2</v>
      </c>
      <c r="O2197" s="43">
        <v>0</v>
      </c>
      <c r="P2197" s="43">
        <v>1</v>
      </c>
      <c r="R2197" s="43">
        <v>548.94514041717412</v>
      </c>
      <c r="S2197" s="43">
        <v>170.53512063713558</v>
      </c>
      <c r="T2197" s="43">
        <v>6511.7273326859804</v>
      </c>
      <c r="U2197" s="43">
        <v>7231.2075937402897</v>
      </c>
      <c r="W2197" s="43">
        <v>2825.5143634458127</v>
      </c>
      <c r="X2197" s="43">
        <v>0</v>
      </c>
      <c r="Y2197" s="43">
        <v>0</v>
      </c>
      <c r="Z2197" s="43">
        <v>2825.5143634458127</v>
      </c>
      <c r="AB2197" s="43">
        <v>230.46382397197198</v>
      </c>
      <c r="AC2197" s="43">
        <v>0</v>
      </c>
      <c r="AD2197" s="43">
        <v>0</v>
      </c>
      <c r="AE2197" s="43">
        <v>230.46382397197198</v>
      </c>
      <c r="AG2197" s="43">
        <v>5196120.9143768493</v>
      </c>
      <c r="AH2197" s="43">
        <v>610311.10250429553</v>
      </c>
      <c r="AI2197" s="43">
        <v>0</v>
      </c>
      <c r="AJ2197" s="43">
        <v>967948060.68228233</v>
      </c>
      <c r="AK2197" s="43">
        <v>973144181.59665918</v>
      </c>
    </row>
    <row r="2198" spans="3:37" x14ac:dyDescent="0.2">
      <c r="C2198" s="43">
        <v>5.9102170517458328E-4</v>
      </c>
      <c r="D2198" s="43">
        <v>6.1433458871685498E-2</v>
      </c>
      <c r="E2198" s="43">
        <v>5.2208123915527027</v>
      </c>
      <c r="F2198" s="43">
        <v>1.7060509071141983</v>
      </c>
      <c r="H2198" s="43">
        <v>8.4747116661078577E-5</v>
      </c>
      <c r="I2198" s="43">
        <v>0.10638759930135921</v>
      </c>
      <c r="J2198" s="43">
        <v>0</v>
      </c>
      <c r="K2198" s="43">
        <v>1</v>
      </c>
      <c r="M2198" s="43">
        <v>7.7034351815073775E-3</v>
      </c>
      <c r="N2198" s="43">
        <v>4.5633205582682197E-2</v>
      </c>
      <c r="O2198" s="43">
        <v>0</v>
      </c>
      <c r="P2198" s="43">
        <v>1</v>
      </c>
      <c r="R2198" s="43">
        <v>687.46528322247798</v>
      </c>
      <c r="S2198" s="43">
        <v>170.70974470531027</v>
      </c>
      <c r="T2198" s="43">
        <v>6655.9152441534461</v>
      </c>
      <c r="U2198" s="43">
        <v>7514.0902720812346</v>
      </c>
      <c r="W2198" s="43">
        <v>3589.1272694102013</v>
      </c>
      <c r="X2198" s="43">
        <v>0</v>
      </c>
      <c r="Y2198" s="43">
        <v>0</v>
      </c>
      <c r="Z2198" s="43">
        <v>3589.1272694102013</v>
      </c>
      <c r="AB2198" s="43">
        <v>51.936247090676218</v>
      </c>
      <c r="AC2198" s="43">
        <v>0</v>
      </c>
      <c r="AD2198" s="43">
        <v>0</v>
      </c>
      <c r="AE2198" s="43">
        <v>51.936247090676218</v>
      </c>
      <c r="AG2198" s="43">
        <v>6600405.0484453598</v>
      </c>
      <c r="AH2198" s="43">
        <v>775251.49019260344</v>
      </c>
      <c r="AI2198" s="43">
        <v>0</v>
      </c>
      <c r="AJ2198" s="43">
        <v>218132237.78084013</v>
      </c>
      <c r="AK2198" s="43">
        <v>224732642.8292855</v>
      </c>
    </row>
    <row r="2199" spans="3:37" x14ac:dyDescent="0.2">
      <c r="C2199" s="43">
        <v>5.9237398756783652E-4</v>
      </c>
      <c r="D2199" s="43">
        <v>5.1362121135138238E-2</v>
      </c>
      <c r="E2199" s="43">
        <v>3.9334128387551885</v>
      </c>
      <c r="F2199" s="43">
        <v>1.5135178939084812</v>
      </c>
      <c r="H2199" s="43">
        <v>9.0444037225800855E-5</v>
      </c>
      <c r="I2199" s="43">
        <v>8.5529808955372474E-2</v>
      </c>
      <c r="J2199" s="43">
        <v>0</v>
      </c>
      <c r="K2199" s="43">
        <v>1</v>
      </c>
      <c r="M2199" s="43">
        <v>7.8223225779980414E-3</v>
      </c>
      <c r="N2199" s="43">
        <v>4.3126972684296647E-2</v>
      </c>
      <c r="O2199" s="43">
        <v>0</v>
      </c>
      <c r="P2199" s="43">
        <v>1</v>
      </c>
      <c r="R2199" s="43">
        <v>576.07801705107136</v>
      </c>
      <c r="S2199" s="43">
        <v>146.46700963557657</v>
      </c>
      <c r="T2199" s="43">
        <v>6387.4434467506508</v>
      </c>
      <c r="U2199" s="43">
        <v>7109.988473437299</v>
      </c>
      <c r="W2199" s="43">
        <v>2265.9526683933145</v>
      </c>
      <c r="X2199" s="43">
        <v>0</v>
      </c>
      <c r="Y2199" s="43">
        <v>0</v>
      </c>
      <c r="Z2199" s="43">
        <v>2265.9526683933145</v>
      </c>
      <c r="AB2199" s="43">
        <v>31.653421594605316</v>
      </c>
      <c r="AC2199" s="43">
        <v>0</v>
      </c>
      <c r="AD2199" s="43">
        <v>0</v>
      </c>
      <c r="AE2199" s="43">
        <v>31.653421594605316</v>
      </c>
      <c r="AG2199" s="43">
        <v>4167086.9571753056</v>
      </c>
      <c r="AH2199" s="43">
        <v>489445.77637295594</v>
      </c>
      <c r="AI2199" s="43">
        <v>0</v>
      </c>
      <c r="AJ2199" s="43">
        <v>132944370.69734232</v>
      </c>
      <c r="AK2199" s="43">
        <v>137111457.65451762</v>
      </c>
    </row>
    <row r="2200" spans="3:37" x14ac:dyDescent="0.2">
      <c r="C2200" s="43">
        <v>5.9513065679706772E-4</v>
      </c>
      <c r="D2200" s="43">
        <v>6.2788564236196165E-2</v>
      </c>
      <c r="E2200" s="43">
        <v>5.039710743625827</v>
      </c>
      <c r="F2200" s="43">
        <v>3.5023379882797649</v>
      </c>
      <c r="H2200" s="43">
        <v>9.7503663870623924E-5</v>
      </c>
      <c r="I2200" s="43">
        <v>0.14199800964629272</v>
      </c>
      <c r="J2200" s="43">
        <v>0</v>
      </c>
      <c r="K2200" s="43">
        <v>1</v>
      </c>
      <c r="M2200" s="43">
        <v>7.9600768240387643E-3</v>
      </c>
      <c r="N2200" s="43">
        <v>4.5114335431990484E-2</v>
      </c>
      <c r="O2200" s="43">
        <v>0</v>
      </c>
      <c r="P2200" s="43">
        <v>1</v>
      </c>
      <c r="R2200" s="43">
        <v>707.51434162618034</v>
      </c>
      <c r="S2200" s="43">
        <v>262.14740632475696</v>
      </c>
      <c r="T2200" s="43">
        <v>6799.4564461681975</v>
      </c>
      <c r="U2200" s="43">
        <v>7769.1181941191353</v>
      </c>
      <c r="W2200" s="43">
        <v>3565.6676287628147</v>
      </c>
      <c r="X2200" s="43">
        <v>0</v>
      </c>
      <c r="Y2200" s="43">
        <v>0</v>
      </c>
      <c r="Z2200" s="43">
        <v>3565.6676287628147</v>
      </c>
      <c r="AB2200" s="43">
        <v>189.43708153052145</v>
      </c>
      <c r="AC2200" s="43">
        <v>0</v>
      </c>
      <c r="AD2200" s="43">
        <v>0</v>
      </c>
      <c r="AE2200" s="43">
        <v>189.43708153052145</v>
      </c>
      <c r="AG2200" s="43">
        <v>6557262.7692948161</v>
      </c>
      <c r="AH2200" s="43">
        <v>770184.20781276794</v>
      </c>
      <c r="AI2200" s="43">
        <v>0</v>
      </c>
      <c r="AJ2200" s="43">
        <v>795635742.42819011</v>
      </c>
      <c r="AK2200" s="43">
        <v>802193005.19748497</v>
      </c>
    </row>
    <row r="2201" spans="3:37" x14ac:dyDescent="0.2">
      <c r="C2201" s="43">
        <v>6.0503420548789976E-4</v>
      </c>
      <c r="D2201" s="43">
        <v>5.454661865652366E-2</v>
      </c>
      <c r="E2201" s="43">
        <v>5.716198881246096</v>
      </c>
      <c r="F2201" s="43">
        <v>3.2019424493580546</v>
      </c>
      <c r="H2201" s="43">
        <v>1.0419915898940424E-4</v>
      </c>
      <c r="I2201" s="43">
        <v>8.325666334709074E-2</v>
      </c>
      <c r="J2201" s="43">
        <v>0</v>
      </c>
      <c r="K2201" s="43">
        <v>1</v>
      </c>
      <c r="M2201" s="43">
        <v>7.8649449381861247E-3</v>
      </c>
      <c r="N2201" s="43">
        <v>4.5576650223061177E-2</v>
      </c>
      <c r="O2201" s="43">
        <v>0</v>
      </c>
      <c r="P2201" s="43">
        <v>1</v>
      </c>
      <c r="R2201" s="43">
        <v>624.87066191178405</v>
      </c>
      <c r="S2201" s="43">
        <v>164.2576436157174</v>
      </c>
      <c r="T2201" s="43">
        <v>6787.0408272204377</v>
      </c>
      <c r="U2201" s="43">
        <v>7576.1691327479393</v>
      </c>
      <c r="W2201" s="43">
        <v>3571.8849785436473</v>
      </c>
      <c r="X2201" s="43">
        <v>0</v>
      </c>
      <c r="Y2201" s="43">
        <v>0</v>
      </c>
      <c r="Z2201" s="43">
        <v>3571.8849785436473</v>
      </c>
      <c r="AB2201" s="43">
        <v>147.22442823295643</v>
      </c>
      <c r="AC2201" s="43">
        <v>0</v>
      </c>
      <c r="AD2201" s="43">
        <v>0</v>
      </c>
      <c r="AE2201" s="43">
        <v>147.22442823295643</v>
      </c>
      <c r="AG2201" s="43">
        <v>6568696.4755417677</v>
      </c>
      <c r="AH2201" s="43">
        <v>771527.15536542784</v>
      </c>
      <c r="AI2201" s="43">
        <v>0</v>
      </c>
      <c r="AJ2201" s="43">
        <v>618342598.57841694</v>
      </c>
      <c r="AK2201" s="43">
        <v>624911295.05395865</v>
      </c>
    </row>
    <row r="2202" spans="3:37" x14ac:dyDescent="0.2">
      <c r="C2202" s="43">
        <v>6.1389243423426443E-4</v>
      </c>
      <c r="D2202" s="43">
        <v>5.3408600831707224E-2</v>
      </c>
      <c r="E2202" s="43">
        <v>2.1093665509123189</v>
      </c>
      <c r="F2202" s="43">
        <v>3.1980530825279674</v>
      </c>
      <c r="H2202" s="43">
        <v>9.3859885879954419E-5</v>
      </c>
      <c r="I2202" s="43">
        <v>0.10236439358566807</v>
      </c>
      <c r="J2202" s="43">
        <v>0</v>
      </c>
      <c r="K2202" s="43">
        <v>1</v>
      </c>
      <c r="M2202" s="43">
        <v>7.8755950298726729E-3</v>
      </c>
      <c r="N2202" s="43">
        <v>4.4392482194656017E-2</v>
      </c>
      <c r="O2202" s="43">
        <v>0</v>
      </c>
      <c r="P2202" s="43">
        <v>1</v>
      </c>
      <c r="R2202" s="43">
        <v>620.79163252457613</v>
      </c>
      <c r="S2202" s="43">
        <v>181.9161736225013</v>
      </c>
      <c r="T2202" s="43">
        <v>6619.6522945819643</v>
      </c>
      <c r="U2202" s="43">
        <v>7422.3601007290417</v>
      </c>
      <c r="W2202" s="43">
        <v>1309.477104733593</v>
      </c>
      <c r="X2202" s="43">
        <v>0</v>
      </c>
      <c r="Y2202" s="43">
        <v>0</v>
      </c>
      <c r="Z2202" s="43">
        <v>1309.477104733593</v>
      </c>
      <c r="AB2202" s="43">
        <v>146.00502687816885</v>
      </c>
      <c r="AC2202" s="43">
        <v>0</v>
      </c>
      <c r="AD2202" s="43">
        <v>0</v>
      </c>
      <c r="AE2202" s="43">
        <v>146.00502687816885</v>
      </c>
      <c r="AG2202" s="43">
        <v>2408128.3956050775</v>
      </c>
      <c r="AH2202" s="43">
        <v>282847.05462245608</v>
      </c>
      <c r="AI2202" s="43">
        <v>0</v>
      </c>
      <c r="AJ2202" s="43">
        <v>613221112.88830912</v>
      </c>
      <c r="AK2202" s="43">
        <v>615629241.28391421</v>
      </c>
    </row>
    <row r="2203" spans="3:37" x14ac:dyDescent="0.2">
      <c r="C2203" s="43">
        <v>6.2834268333455956E-4</v>
      </c>
      <c r="D2203" s="43">
        <v>5.8699874805360097E-2</v>
      </c>
      <c r="E2203" s="43">
        <v>5.6232332171497781</v>
      </c>
      <c r="F2203" s="43">
        <v>2.8856554056353163</v>
      </c>
      <c r="H2203" s="43">
        <v>9.2089710755693943E-5</v>
      </c>
      <c r="I2203" s="43">
        <v>0.12039256586056413</v>
      </c>
      <c r="J2203" s="43">
        <v>0</v>
      </c>
      <c r="K2203" s="43">
        <v>1</v>
      </c>
      <c r="M2203" s="43">
        <v>7.828740312190904E-3</v>
      </c>
      <c r="N2203" s="43">
        <v>4.7824414780291313E-2</v>
      </c>
      <c r="O2203" s="43">
        <v>0</v>
      </c>
      <c r="P2203" s="43">
        <v>1</v>
      </c>
      <c r="R2203" s="43">
        <v>698.35478005357504</v>
      </c>
      <c r="S2203" s="43">
        <v>209.91967828403097</v>
      </c>
      <c r="T2203" s="43">
        <v>7088.9828290734677</v>
      </c>
      <c r="U2203" s="43">
        <v>7997.2572874110738</v>
      </c>
      <c r="W2203" s="43">
        <v>3927.0117965525906</v>
      </c>
      <c r="X2203" s="43">
        <v>0</v>
      </c>
      <c r="Y2203" s="43">
        <v>0</v>
      </c>
      <c r="Z2203" s="43">
        <v>3927.0117965525906</v>
      </c>
      <c r="AB2203" s="43">
        <v>140.90364186834361</v>
      </c>
      <c r="AC2203" s="43">
        <v>0</v>
      </c>
      <c r="AD2203" s="43">
        <v>0</v>
      </c>
      <c r="AE2203" s="43">
        <v>140.90364186834361</v>
      </c>
      <c r="AG2203" s="43">
        <v>7221774.6938602142</v>
      </c>
      <c r="AH2203" s="43">
        <v>848234.54805535951</v>
      </c>
      <c r="AI2203" s="43">
        <v>0</v>
      </c>
      <c r="AJ2203" s="43">
        <v>591795295.84704316</v>
      </c>
      <c r="AK2203" s="43">
        <v>599017070.54090333</v>
      </c>
    </row>
    <row r="2204" spans="3:37" x14ac:dyDescent="0.2">
      <c r="C2204" s="43">
        <v>6.1662293638575782E-4</v>
      </c>
      <c r="D2204" s="43">
        <v>5.7086542291934883E-2</v>
      </c>
      <c r="E2204" s="43">
        <v>0.26613849546902735</v>
      </c>
      <c r="F2204" s="43">
        <v>3.9378612694051389</v>
      </c>
      <c r="H2204" s="43">
        <v>9.1119031475628276E-5</v>
      </c>
      <c r="I2204" s="43">
        <v>6.1725321315421036E-2</v>
      </c>
      <c r="J2204" s="43">
        <v>0</v>
      </c>
      <c r="K2204" s="43">
        <v>1</v>
      </c>
      <c r="M2204" s="43">
        <v>7.8818883870714895E-3</v>
      </c>
      <c r="N2204" s="43">
        <v>4.733082461448046E-2</v>
      </c>
      <c r="O2204" s="43">
        <v>0</v>
      </c>
      <c r="P2204" s="43">
        <v>1</v>
      </c>
      <c r="R2204" s="43">
        <v>666.49329787890326</v>
      </c>
      <c r="S2204" s="43">
        <v>106.49147122115755</v>
      </c>
      <c r="T2204" s="43">
        <v>7063.4475464343886</v>
      </c>
      <c r="U2204" s="43">
        <v>7836.4323155344491</v>
      </c>
      <c r="W2204" s="43">
        <v>177.37952353768159</v>
      </c>
      <c r="X2204" s="43">
        <v>0</v>
      </c>
      <c r="Y2204" s="43">
        <v>0</v>
      </c>
      <c r="Z2204" s="43">
        <v>177.37952353768159</v>
      </c>
      <c r="AB2204" s="43">
        <v>209.51293853874895</v>
      </c>
      <c r="AC2204" s="43">
        <v>0</v>
      </c>
      <c r="AD2204" s="43">
        <v>0</v>
      </c>
      <c r="AE2204" s="43">
        <v>209.51293853874895</v>
      </c>
      <c r="AG2204" s="43">
        <v>326200.94378579647</v>
      </c>
      <c r="AH2204" s="43">
        <v>38313.977084139224</v>
      </c>
      <c r="AI2204" s="43">
        <v>0</v>
      </c>
      <c r="AJ2204" s="43">
        <v>879954341.86274564</v>
      </c>
      <c r="AK2204" s="43">
        <v>880280542.80653143</v>
      </c>
    </row>
    <row r="2205" spans="3:37" x14ac:dyDescent="0.2">
      <c r="C2205" s="43">
        <v>6.2418014143506007E-4</v>
      </c>
      <c r="D2205" s="43">
        <v>5.856147728541039E-2</v>
      </c>
      <c r="E2205" s="43">
        <v>3.3505364068694665</v>
      </c>
      <c r="F2205" s="43">
        <v>2.5923109106143887</v>
      </c>
      <c r="H2205" s="43">
        <v>9.5035148266475744E-5</v>
      </c>
      <c r="I2205" s="43">
        <v>9.9104589461282977E-2</v>
      </c>
      <c r="J2205" s="43">
        <v>0</v>
      </c>
      <c r="K2205" s="43">
        <v>1</v>
      </c>
      <c r="M2205" s="43">
        <v>7.8090097025419487E-3</v>
      </c>
      <c r="N2205" s="43">
        <v>4.4496912732581571E-2</v>
      </c>
      <c r="O2205" s="43">
        <v>0</v>
      </c>
      <c r="P2205" s="43">
        <v>1</v>
      </c>
      <c r="R2205" s="43">
        <v>692.0928201808897</v>
      </c>
      <c r="S2205" s="43">
        <v>178.32835203616298</v>
      </c>
      <c r="T2205" s="43">
        <v>6579.1261716406607</v>
      </c>
      <c r="U2205" s="43">
        <v>7449.5473438577137</v>
      </c>
      <c r="W2205" s="43">
        <v>2318.8821909490339</v>
      </c>
      <c r="X2205" s="43">
        <v>0</v>
      </c>
      <c r="Y2205" s="43">
        <v>0</v>
      </c>
      <c r="Z2205" s="43">
        <v>2318.8821909490339</v>
      </c>
      <c r="AB2205" s="43">
        <v>117.91688351431469</v>
      </c>
      <c r="AC2205" s="43">
        <v>0</v>
      </c>
      <c r="AD2205" s="43">
        <v>0</v>
      </c>
      <c r="AE2205" s="43">
        <v>117.91688351431469</v>
      </c>
      <c r="AG2205" s="43">
        <v>4264424.3491552733</v>
      </c>
      <c r="AH2205" s="43">
        <v>500878.55324499134</v>
      </c>
      <c r="AI2205" s="43">
        <v>0</v>
      </c>
      <c r="AJ2205" s="43">
        <v>495250910.7601217</v>
      </c>
      <c r="AK2205" s="43">
        <v>499515335.10927695</v>
      </c>
    </row>
    <row r="2206" spans="3:37" x14ac:dyDescent="0.2">
      <c r="C2206" s="43">
        <v>6.2530365171786784E-4</v>
      </c>
      <c r="D2206" s="43">
        <v>6.2989769418811514E-2</v>
      </c>
      <c r="E2206" s="43">
        <v>4.4553201921854031</v>
      </c>
      <c r="F2206" s="43">
        <v>2.6160047999250566</v>
      </c>
      <c r="H2206" s="43">
        <v>9.4179141053363225E-5</v>
      </c>
      <c r="I2206" s="43">
        <v>0.10350000029049466</v>
      </c>
      <c r="J2206" s="43">
        <v>0</v>
      </c>
      <c r="K2206" s="43">
        <v>1</v>
      </c>
      <c r="M2206" s="43">
        <v>7.8255712482388686E-3</v>
      </c>
      <c r="N2206" s="43">
        <v>4.7831996730009818E-2</v>
      </c>
      <c r="O2206" s="43">
        <v>0</v>
      </c>
      <c r="P2206" s="43">
        <v>1</v>
      </c>
      <c r="R2206" s="43">
        <v>745.76733356319937</v>
      </c>
      <c r="S2206" s="43">
        <v>184.55994368690983</v>
      </c>
      <c r="T2206" s="43">
        <v>7087.2366306766771</v>
      </c>
      <c r="U2206" s="43">
        <v>8017.5639079267867</v>
      </c>
      <c r="W2206" s="43">
        <v>3322.6322598963889</v>
      </c>
      <c r="X2206" s="43">
        <v>0</v>
      </c>
      <c r="Y2206" s="43">
        <v>0</v>
      </c>
      <c r="Z2206" s="43">
        <v>3322.6322598963889</v>
      </c>
      <c r="AB2206" s="43">
        <v>128.95250420120217</v>
      </c>
      <c r="AC2206" s="43">
        <v>0</v>
      </c>
      <c r="AD2206" s="43">
        <v>0</v>
      </c>
      <c r="AE2206" s="43">
        <v>128.95250420120217</v>
      </c>
      <c r="AG2206" s="43">
        <v>6110320.7259494588</v>
      </c>
      <c r="AH2206" s="43">
        <v>717688.56813761999</v>
      </c>
      <c r="AI2206" s="43">
        <v>0</v>
      </c>
      <c r="AJ2206" s="43">
        <v>541600517.6450491</v>
      </c>
      <c r="AK2206" s="43">
        <v>547710838.3709985</v>
      </c>
    </row>
    <row r="2207" spans="3:37" x14ac:dyDescent="0.2">
      <c r="C2207" s="43">
        <v>6.1997463504392947E-4</v>
      </c>
      <c r="D2207" s="43">
        <v>5.839627204105835E-2</v>
      </c>
      <c r="E2207" s="43">
        <v>6.1465286936367347</v>
      </c>
      <c r="F2207" s="43">
        <v>5.8634827380594272</v>
      </c>
      <c r="H2207" s="43">
        <v>8.7485895120294056E-5</v>
      </c>
      <c r="I2207" s="43">
        <v>9.1161056839397153E-2</v>
      </c>
      <c r="J2207" s="43">
        <v>0</v>
      </c>
      <c r="K2207" s="43">
        <v>1</v>
      </c>
      <c r="M2207" s="43">
        <v>7.8664643298332892E-3</v>
      </c>
      <c r="N2207" s="43">
        <v>4.4043128564959004E-2</v>
      </c>
      <c r="O2207" s="43">
        <v>0</v>
      </c>
      <c r="P2207" s="43">
        <v>1</v>
      </c>
      <c r="R2207" s="43">
        <v>685.49046379356798</v>
      </c>
      <c r="S2207" s="43">
        <v>151.00445625701798</v>
      </c>
      <c r="T2207" s="43">
        <v>6559.9436925909067</v>
      </c>
      <c r="U2207" s="43">
        <v>7396.4386126414929</v>
      </c>
      <c r="W2207" s="43">
        <v>4213.3868049215189</v>
      </c>
      <c r="X2207" s="43">
        <v>0</v>
      </c>
      <c r="Y2207" s="43">
        <v>0</v>
      </c>
      <c r="Z2207" s="43">
        <v>4213.3868049215189</v>
      </c>
      <c r="AB2207" s="43">
        <v>356.72420104078742</v>
      </c>
      <c r="AC2207" s="43">
        <v>0</v>
      </c>
      <c r="AD2207" s="43">
        <v>0</v>
      </c>
      <c r="AE2207" s="43">
        <v>356.72420104078742</v>
      </c>
      <c r="AG2207" s="43">
        <v>7748418.3342506737</v>
      </c>
      <c r="AH2207" s="43">
        <v>910091.54986304813</v>
      </c>
      <c r="AI2207" s="43">
        <v>0</v>
      </c>
      <c r="AJ2207" s="43">
        <v>1498241644.3713071</v>
      </c>
      <c r="AK2207" s="43">
        <v>1505990062.7055578</v>
      </c>
    </row>
    <row r="2208" spans="3:37" x14ac:dyDescent="0.2">
      <c r="C2208" s="43">
        <v>6.1397772353299906E-4</v>
      </c>
      <c r="D2208" s="43">
        <v>6.1748330680366226E-2</v>
      </c>
      <c r="E2208" s="43">
        <v>3.5978606581658861</v>
      </c>
      <c r="F2208" s="43">
        <v>0.81105742910298639</v>
      </c>
      <c r="H2208" s="43">
        <v>9.6669521872372322E-5</v>
      </c>
      <c r="I2208" s="43">
        <v>0.1048124744512563</v>
      </c>
      <c r="J2208" s="43">
        <v>0</v>
      </c>
      <c r="K2208" s="43">
        <v>1</v>
      </c>
      <c r="M2208" s="43">
        <v>7.877940130463057E-3</v>
      </c>
      <c r="N2208" s="43">
        <v>4.6866280375946201E-2</v>
      </c>
      <c r="O2208" s="43">
        <v>0</v>
      </c>
      <c r="P2208" s="43">
        <v>1</v>
      </c>
      <c r="R2208" s="43">
        <v>717.82769199158361</v>
      </c>
      <c r="S2208" s="43">
        <v>191.84254069956398</v>
      </c>
      <c r="T2208" s="43">
        <v>6990.6174242828092</v>
      </c>
      <c r="U2208" s="43">
        <v>7900.2876569739565</v>
      </c>
      <c r="W2208" s="43">
        <v>2582.644012358538</v>
      </c>
      <c r="X2208" s="43">
        <v>0</v>
      </c>
      <c r="Y2208" s="43">
        <v>0</v>
      </c>
      <c r="Z2208" s="43">
        <v>2582.644012358538</v>
      </c>
      <c r="AB2208" s="43">
        <v>-14.512218425697656</v>
      </c>
      <c r="AC2208" s="43">
        <v>0</v>
      </c>
      <c r="AD2208" s="43">
        <v>0</v>
      </c>
      <c r="AE2208" s="43">
        <v>-14.512218425697656</v>
      </c>
      <c r="AG2208" s="43">
        <v>4749482.3387273513</v>
      </c>
      <c r="AH2208" s="43">
        <v>557851.10666944424</v>
      </c>
      <c r="AI2208" s="43">
        <v>0</v>
      </c>
      <c r="AJ2208" s="43">
        <v>0</v>
      </c>
      <c r="AK2208" s="43">
        <v>4749482.3387273513</v>
      </c>
    </row>
    <row r="2209" spans="3:37" x14ac:dyDescent="0.2">
      <c r="C2209" s="43">
        <v>5.9120124830641945E-4</v>
      </c>
      <c r="D2209" s="43">
        <v>6.1356020798156718E-2</v>
      </c>
      <c r="E2209" s="43">
        <v>3.6042837841963014</v>
      </c>
      <c r="F2209" s="43">
        <v>2.8054142942979765</v>
      </c>
      <c r="H2209" s="43">
        <v>8.7286699585671027E-5</v>
      </c>
      <c r="I2209" s="43">
        <v>0.11215007566539359</v>
      </c>
      <c r="J2209" s="43">
        <v>0</v>
      </c>
      <c r="K2209" s="43">
        <v>1</v>
      </c>
      <c r="M2209" s="43">
        <v>7.9146878944852395E-3</v>
      </c>
      <c r="N2209" s="43">
        <v>4.4013036114530481E-2</v>
      </c>
      <c r="O2209" s="43">
        <v>0</v>
      </c>
      <c r="P2209" s="43">
        <v>1</v>
      </c>
      <c r="R2209" s="43">
        <v>686.80729775097188</v>
      </c>
      <c r="S2209" s="43">
        <v>185.34890144162858</v>
      </c>
      <c r="T2209" s="43">
        <v>6595.6483752561808</v>
      </c>
      <c r="U2209" s="43">
        <v>7467.8045744487808</v>
      </c>
      <c r="W2209" s="43">
        <v>2475.4484061515091</v>
      </c>
      <c r="X2209" s="43">
        <v>0</v>
      </c>
      <c r="Y2209" s="43">
        <v>0</v>
      </c>
      <c r="Z2209" s="43">
        <v>2475.4484061515091</v>
      </c>
      <c r="AB2209" s="43">
        <v>132.6769732682915</v>
      </c>
      <c r="AC2209" s="43">
        <v>0</v>
      </c>
      <c r="AD2209" s="43">
        <v>0</v>
      </c>
      <c r="AE2209" s="43">
        <v>132.6769732682915</v>
      </c>
      <c r="AG2209" s="43">
        <v>4552349.6189126251</v>
      </c>
      <c r="AH2209" s="43">
        <v>534696.8557287259</v>
      </c>
      <c r="AI2209" s="43">
        <v>0</v>
      </c>
      <c r="AJ2209" s="43">
        <v>557243287.72682428</v>
      </c>
      <c r="AK2209" s="43">
        <v>561795637.34573686</v>
      </c>
    </row>
    <row r="2210" spans="3:37" x14ac:dyDescent="0.2">
      <c r="C2210" s="43">
        <v>6.0698134982339316E-4</v>
      </c>
      <c r="D2210" s="43">
        <v>5.4542502469749676E-2</v>
      </c>
      <c r="E2210" s="43">
        <v>2.7482013957651663</v>
      </c>
      <c r="F2210" s="43">
        <v>4.926054424555435</v>
      </c>
      <c r="H2210" s="43">
        <v>8.2954674929734882E-5</v>
      </c>
      <c r="I2210" s="43">
        <v>0.10649783710753791</v>
      </c>
      <c r="J2210" s="43">
        <v>0</v>
      </c>
      <c r="K2210" s="43">
        <v>1</v>
      </c>
      <c r="M2210" s="43">
        <v>7.9158178478553332E-3</v>
      </c>
      <c r="N2210" s="43">
        <v>4.4677912591201935E-2</v>
      </c>
      <c r="O2210" s="43">
        <v>0</v>
      </c>
      <c r="P2210" s="43">
        <v>1</v>
      </c>
      <c r="R2210" s="43">
        <v>626.83433906791277</v>
      </c>
      <c r="S2210" s="43">
        <v>167.27229913331121</v>
      </c>
      <c r="T2210" s="43">
        <v>6696.2404336117515</v>
      </c>
      <c r="U2210" s="43">
        <v>7490.3470718129756</v>
      </c>
      <c r="W2210" s="43">
        <v>1722.6670055399734</v>
      </c>
      <c r="X2210" s="43">
        <v>0</v>
      </c>
      <c r="Y2210" s="43">
        <v>0</v>
      </c>
      <c r="Z2210" s="43">
        <v>1722.6670055399734</v>
      </c>
      <c r="AB2210" s="43">
        <v>263.3254731486121</v>
      </c>
      <c r="AC2210" s="43">
        <v>0</v>
      </c>
      <c r="AD2210" s="43">
        <v>0</v>
      </c>
      <c r="AE2210" s="43">
        <v>263.3254731486121</v>
      </c>
      <c r="AG2210" s="43">
        <v>3167984.6231880109</v>
      </c>
      <c r="AH2210" s="43">
        <v>372096.07319663424</v>
      </c>
      <c r="AI2210" s="43">
        <v>0</v>
      </c>
      <c r="AJ2210" s="43">
        <v>1105966987.2241709</v>
      </c>
      <c r="AK2210" s="43">
        <v>1109134971.8473589</v>
      </c>
    </row>
    <row r="2211" spans="3:37" x14ac:dyDescent="0.2">
      <c r="C2211" s="43">
        <v>6.1612804605382099E-4</v>
      </c>
      <c r="D2211" s="43">
        <v>5.4986040333482644E-2</v>
      </c>
      <c r="E2211" s="43">
        <v>3.8140336322723165</v>
      </c>
      <c r="F2211" s="43">
        <v>1.6389298611290597</v>
      </c>
      <c r="H2211" s="43">
        <v>9.0240098310823136E-5</v>
      </c>
      <c r="I2211" s="43">
        <v>9.3647101077610415E-2</v>
      </c>
      <c r="J2211" s="43">
        <v>0</v>
      </c>
      <c r="K2211" s="43">
        <v>1</v>
      </c>
      <c r="M2211" s="43">
        <v>7.9165376383300012E-3</v>
      </c>
      <c r="N2211" s="43">
        <v>4.5907523609842182E-2</v>
      </c>
      <c r="O2211" s="43">
        <v>0</v>
      </c>
      <c r="P2211" s="43">
        <v>1</v>
      </c>
      <c r="R2211" s="43">
        <v>641.45441308220006</v>
      </c>
      <c r="S2211" s="43">
        <v>160.00600078946331</v>
      </c>
      <c r="T2211" s="43">
        <v>6881.1578421133081</v>
      </c>
      <c r="U2211" s="43">
        <v>7682.6182559849713</v>
      </c>
      <c r="W2211" s="43">
        <v>2446.5287050650104</v>
      </c>
      <c r="X2211" s="43">
        <v>0</v>
      </c>
      <c r="Y2211" s="43">
        <v>0</v>
      </c>
      <c r="Z2211" s="43">
        <v>2446.5287050650104</v>
      </c>
      <c r="AB2211" s="43">
        <v>43.853348560621882</v>
      </c>
      <c r="AC2211" s="43">
        <v>0</v>
      </c>
      <c r="AD2211" s="43">
        <v>0</v>
      </c>
      <c r="AE2211" s="43">
        <v>43.853348560621882</v>
      </c>
      <c r="AG2211" s="43">
        <v>4499166.2886145543</v>
      </c>
      <c r="AH2211" s="43">
        <v>528450.20029404224</v>
      </c>
      <c r="AI2211" s="43">
        <v>0</v>
      </c>
      <c r="AJ2211" s="43">
        <v>184184063.9546119</v>
      </c>
      <c r="AK2211" s="43">
        <v>188683230.24322644</v>
      </c>
    </row>
    <row r="2212" spans="3:37" x14ac:dyDescent="0.2">
      <c r="C2212" s="43">
        <v>6.2234444751030349E-4</v>
      </c>
      <c r="D2212" s="43">
        <v>5.1343567739490947E-2</v>
      </c>
      <c r="E2212" s="43">
        <v>1.4301572175033102</v>
      </c>
      <c r="F2212" s="43">
        <v>2.2752289168114861</v>
      </c>
      <c r="H2212" s="43">
        <v>8.4309949376662485E-5</v>
      </c>
      <c r="I2212" s="43">
        <v>8.5186071524547213E-2</v>
      </c>
      <c r="J2212" s="43">
        <v>0</v>
      </c>
      <c r="K2212" s="43">
        <v>1</v>
      </c>
      <c r="M2212" s="43">
        <v>7.8278980183828818E-3</v>
      </c>
      <c r="N2212" s="43">
        <v>4.6936412114588322E-2</v>
      </c>
      <c r="O2212" s="43">
        <v>0</v>
      </c>
      <c r="P2212" s="43">
        <v>1</v>
      </c>
      <c r="R2212" s="43">
        <v>605.00537829911468</v>
      </c>
      <c r="S2212" s="43">
        <v>135.98461997585829</v>
      </c>
      <c r="T2212" s="43">
        <v>6956.6062127267778</v>
      </c>
      <c r="U2212" s="43">
        <v>7697.5962110017508</v>
      </c>
      <c r="W2212" s="43">
        <v>865.25280840279936</v>
      </c>
      <c r="X2212" s="43">
        <v>0</v>
      </c>
      <c r="Y2212" s="43">
        <v>0</v>
      </c>
      <c r="Z2212" s="43">
        <v>865.25280840279936</v>
      </c>
      <c r="AB2212" s="43">
        <v>82.552677795984863</v>
      </c>
      <c r="AC2212" s="43">
        <v>0</v>
      </c>
      <c r="AD2212" s="43">
        <v>0</v>
      </c>
      <c r="AE2212" s="43">
        <v>82.552677795984863</v>
      </c>
      <c r="AG2212" s="43">
        <v>1591199.914652748</v>
      </c>
      <c r="AH2212" s="43">
        <v>186894.60661500465</v>
      </c>
      <c r="AI2212" s="43">
        <v>0</v>
      </c>
      <c r="AJ2212" s="43">
        <v>346721246.74313641</v>
      </c>
      <c r="AK2212" s="43">
        <v>348312446.65778917</v>
      </c>
    </row>
    <row r="2213" spans="3:37" x14ac:dyDescent="0.2">
      <c r="C2213" s="43">
        <v>6.5248379480165042E-4</v>
      </c>
      <c r="D2213" s="43">
        <v>5.4338621825691227E-2</v>
      </c>
      <c r="E2213" s="43">
        <v>4.8257218555562504</v>
      </c>
      <c r="F2213" s="43">
        <v>1.1288395356041465</v>
      </c>
      <c r="H2213" s="43">
        <v>8.1919278832336627E-5</v>
      </c>
      <c r="I2213" s="43">
        <v>9.1899512589034782E-2</v>
      </c>
      <c r="J2213" s="43">
        <v>0</v>
      </c>
      <c r="K2213" s="43">
        <v>1</v>
      </c>
      <c r="M2213" s="43">
        <v>7.9011548655594233E-3</v>
      </c>
      <c r="N2213" s="43">
        <v>4.5620534248793976E-2</v>
      </c>
      <c r="O2213" s="43">
        <v>0</v>
      </c>
      <c r="P2213" s="43">
        <v>1</v>
      </c>
      <c r="R2213" s="43">
        <v>671.30629865783135</v>
      </c>
      <c r="S2213" s="43">
        <v>142.54162357184418</v>
      </c>
      <c r="T2213" s="43">
        <v>6824.8531930304453</v>
      </c>
      <c r="U2213" s="43">
        <v>7638.7011152601208</v>
      </c>
      <c r="W2213" s="43">
        <v>3239.5374772056684</v>
      </c>
      <c r="X2213" s="43">
        <v>0</v>
      </c>
      <c r="Y2213" s="43">
        <v>0</v>
      </c>
      <c r="Z2213" s="43">
        <v>3239.5374772056684</v>
      </c>
      <c r="AB2213" s="43">
        <v>9.2545147190918371</v>
      </c>
      <c r="AC2213" s="43">
        <v>0</v>
      </c>
      <c r="AD2213" s="43">
        <v>0</v>
      </c>
      <c r="AE2213" s="43">
        <v>9.2545147190918371</v>
      </c>
      <c r="AG2213" s="43">
        <v>5957509.4205812244</v>
      </c>
      <c r="AH2213" s="43">
        <v>699740.09507642442</v>
      </c>
      <c r="AI2213" s="43">
        <v>0</v>
      </c>
      <c r="AJ2213" s="43">
        <v>38868961.820185713</v>
      </c>
      <c r="AK2213" s="43">
        <v>44826471.240766935</v>
      </c>
    </row>
    <row r="2214" spans="3:37" x14ac:dyDescent="0.2">
      <c r="C2214" s="43">
        <v>6.2515383012251569E-4</v>
      </c>
      <c r="D2214" s="43">
        <v>5.619772204386686E-2</v>
      </c>
      <c r="E2214" s="43">
        <v>8.8365402220804103</v>
      </c>
      <c r="F2214" s="43">
        <v>0.9462246487789977</v>
      </c>
      <c r="H2214" s="43">
        <v>9.1971631050014047E-5</v>
      </c>
      <c r="I2214" s="43">
        <v>0.10064489429835935</v>
      </c>
      <c r="J2214" s="43">
        <v>0</v>
      </c>
      <c r="K2214" s="43">
        <v>1</v>
      </c>
      <c r="M2214" s="43">
        <v>7.8238604209990882E-3</v>
      </c>
      <c r="N2214" s="43">
        <v>4.3942597347356026E-2</v>
      </c>
      <c r="O2214" s="43">
        <v>0</v>
      </c>
      <c r="P2214" s="43">
        <v>1</v>
      </c>
      <c r="R2214" s="43">
        <v>665.19347581992179</v>
      </c>
      <c r="S2214" s="43">
        <v>175.26209926840957</v>
      </c>
      <c r="T2214" s="43">
        <v>6509.523366075684</v>
      </c>
      <c r="U2214" s="43">
        <v>7349.9789411640149</v>
      </c>
      <c r="W2214" s="43">
        <v>5878.0089045482118</v>
      </c>
      <c r="X2214" s="43">
        <v>0</v>
      </c>
      <c r="Y2214" s="43">
        <v>0</v>
      </c>
      <c r="Z2214" s="43">
        <v>5878.0089045482118</v>
      </c>
      <c r="AB2214" s="43">
        <v>-3.8274983687585045</v>
      </c>
      <c r="AC2214" s="43">
        <v>0</v>
      </c>
      <c r="AD2214" s="43">
        <v>0</v>
      </c>
      <c r="AE2214" s="43">
        <v>-3.8274983687585045</v>
      </c>
      <c r="AG2214" s="43">
        <v>10809658.375464162</v>
      </c>
      <c r="AH2214" s="43">
        <v>1269649.9233824138</v>
      </c>
      <c r="AI2214" s="43">
        <v>0</v>
      </c>
      <c r="AJ2214" s="43">
        <v>0</v>
      </c>
      <c r="AK2214" s="43">
        <v>10809658.375464162</v>
      </c>
    </row>
    <row r="2215" spans="3:37" x14ac:dyDescent="0.2">
      <c r="C2215" s="43">
        <v>5.9328586329772729E-4</v>
      </c>
      <c r="D2215" s="43">
        <v>5.9056867805513336E-2</v>
      </c>
      <c r="E2215" s="43">
        <v>7.2259031415968877</v>
      </c>
      <c r="F2215" s="43">
        <v>3.6982256251549059</v>
      </c>
      <c r="H2215" s="43">
        <v>9.0086124560739833E-5</v>
      </c>
      <c r="I2215" s="43">
        <v>7.9631442054430665E-2</v>
      </c>
      <c r="J2215" s="43">
        <v>0</v>
      </c>
      <c r="K2215" s="43">
        <v>1</v>
      </c>
      <c r="M2215" s="43">
        <v>7.81391723345457E-3</v>
      </c>
      <c r="N2215" s="43">
        <v>4.6922603818023711E-2</v>
      </c>
      <c r="O2215" s="43">
        <v>0</v>
      </c>
      <c r="P2215" s="43">
        <v>1</v>
      </c>
      <c r="R2215" s="43">
        <v>663.40200927664387</v>
      </c>
      <c r="S2215" s="43">
        <v>135.82660874094955</v>
      </c>
      <c r="T2215" s="43">
        <v>6942.1386530197105</v>
      </c>
      <c r="U2215" s="43">
        <v>7741.3672710373039</v>
      </c>
      <c r="W2215" s="43">
        <v>4793.678662973789</v>
      </c>
      <c r="X2215" s="43">
        <v>0</v>
      </c>
      <c r="Y2215" s="43">
        <v>0</v>
      </c>
      <c r="Z2215" s="43">
        <v>4793.678662973789</v>
      </c>
      <c r="AB2215" s="43">
        <v>191.53088822941578</v>
      </c>
      <c r="AC2215" s="43">
        <v>0</v>
      </c>
      <c r="AD2215" s="43">
        <v>0</v>
      </c>
      <c r="AE2215" s="43">
        <v>191.53088822941578</v>
      </c>
      <c r="AG2215" s="43">
        <v>8815575.0612087976</v>
      </c>
      <c r="AH2215" s="43">
        <v>1035434.5912023385</v>
      </c>
      <c r="AI2215" s="43">
        <v>0</v>
      </c>
      <c r="AJ2215" s="43">
        <v>804429730.5635463</v>
      </c>
      <c r="AK2215" s="43">
        <v>813245305.62475514</v>
      </c>
    </row>
    <row r="2216" spans="3:37" x14ac:dyDescent="0.2">
      <c r="C2216" s="43">
        <v>5.9695824718136302E-4</v>
      </c>
      <c r="D2216" s="43">
        <v>4.4741845727296295E-2</v>
      </c>
      <c r="E2216" s="43">
        <v>2.113138009025223</v>
      </c>
      <c r="F2216" s="43">
        <v>5.0422419882569667</v>
      </c>
      <c r="H2216" s="43">
        <v>8.6188514830588353E-5</v>
      </c>
      <c r="I2216" s="43">
        <v>0.10807018088357145</v>
      </c>
      <c r="J2216" s="43">
        <v>0</v>
      </c>
      <c r="K2216" s="43">
        <v>1</v>
      </c>
      <c r="M2216" s="43">
        <v>7.822448243092351E-3</v>
      </c>
      <c r="N2216" s="43">
        <v>4.6296701336051127E-2</v>
      </c>
      <c r="O2216" s="43">
        <v>0</v>
      </c>
      <c r="P2216" s="43">
        <v>1</v>
      </c>
      <c r="R2216" s="43">
        <v>505.70846730862161</v>
      </c>
      <c r="S2216" s="43">
        <v>176.35900841513657</v>
      </c>
      <c r="T2216" s="43">
        <v>6857.0153162143315</v>
      </c>
      <c r="U2216" s="43">
        <v>7539.0827919380899</v>
      </c>
      <c r="W2216" s="43">
        <v>1068.6317837557376</v>
      </c>
      <c r="X2216" s="43">
        <v>0</v>
      </c>
      <c r="Y2216" s="43">
        <v>0</v>
      </c>
      <c r="Z2216" s="43">
        <v>1068.6317837557376</v>
      </c>
      <c r="AB2216" s="43">
        <v>218.7289720398025</v>
      </c>
      <c r="AC2216" s="43">
        <v>0</v>
      </c>
      <c r="AD2216" s="43">
        <v>0</v>
      </c>
      <c r="AE2216" s="43">
        <v>218.7289720398025</v>
      </c>
      <c r="AG2216" s="43">
        <v>1965213.8503268014</v>
      </c>
      <c r="AH2216" s="43">
        <v>230824.46529123932</v>
      </c>
      <c r="AI2216" s="43">
        <v>0</v>
      </c>
      <c r="AJ2216" s="43">
        <v>918661682.5671705</v>
      </c>
      <c r="AK2216" s="43">
        <v>920626896.41749728</v>
      </c>
    </row>
    <row r="2217" spans="3:37" x14ac:dyDescent="0.2">
      <c r="C2217" s="43">
        <v>5.8215739594065291E-4</v>
      </c>
      <c r="D2217" s="43">
        <v>4.7956982668554957E-2</v>
      </c>
      <c r="E2217" s="43">
        <v>2.6857152584542843</v>
      </c>
      <c r="F2217" s="43">
        <v>3.7127749275635726</v>
      </c>
      <c r="H2217" s="43">
        <v>8.8562801496428509E-5</v>
      </c>
      <c r="I2217" s="43">
        <v>9.5589847656482443E-2</v>
      </c>
      <c r="J2217" s="43">
        <v>0</v>
      </c>
      <c r="K2217" s="43">
        <v>1</v>
      </c>
      <c r="M2217" s="43">
        <v>7.7967885644041352E-3</v>
      </c>
      <c r="N2217" s="43">
        <v>4.4408782329977387E-2</v>
      </c>
      <c r="O2217" s="43">
        <v>0</v>
      </c>
      <c r="P2217" s="43">
        <v>1</v>
      </c>
      <c r="R2217" s="43">
        <v>528.6091090007078</v>
      </c>
      <c r="S2217" s="43">
        <v>160.2896528480201</v>
      </c>
      <c r="T2217" s="43">
        <v>6555.8196098689768</v>
      </c>
      <c r="U2217" s="43">
        <v>7244.7183717177049</v>
      </c>
      <c r="W2217" s="43">
        <v>1419.6935498011248</v>
      </c>
      <c r="X2217" s="43">
        <v>0</v>
      </c>
      <c r="Y2217" s="43">
        <v>0</v>
      </c>
      <c r="Z2217" s="43">
        <v>1419.6935498011248</v>
      </c>
      <c r="AB2217" s="43">
        <v>153.43773649953584</v>
      </c>
      <c r="AC2217" s="43">
        <v>0</v>
      </c>
      <c r="AD2217" s="43">
        <v>0</v>
      </c>
      <c r="AE2217" s="43">
        <v>153.43773649953584</v>
      </c>
      <c r="AG2217" s="43">
        <v>2610816.4380842685</v>
      </c>
      <c r="AH2217" s="43">
        <v>306653.80675704294</v>
      </c>
      <c r="AI2217" s="43">
        <v>0</v>
      </c>
      <c r="AJ2217" s="43">
        <v>644438493.29805052</v>
      </c>
      <c r="AK2217" s="43">
        <v>647049309.73613477</v>
      </c>
    </row>
    <row r="2218" spans="3:37" x14ac:dyDescent="0.2">
      <c r="C2218" s="43">
        <v>6.3746330383074312E-4</v>
      </c>
      <c r="D2218" s="43">
        <v>5.8505943915147629E-2</v>
      </c>
      <c r="E2218" s="43">
        <v>6.1143928632047615</v>
      </c>
      <c r="F2218" s="43">
        <v>1.9704371110720065</v>
      </c>
      <c r="H2218" s="43">
        <v>9.5646150314099287E-5</v>
      </c>
      <c r="I2218" s="43">
        <v>0.10158080707455541</v>
      </c>
      <c r="J2218" s="43">
        <v>0</v>
      </c>
      <c r="K2218" s="43">
        <v>1</v>
      </c>
      <c r="M2218" s="43">
        <v>7.830663346754748E-3</v>
      </c>
      <c r="N2218" s="43">
        <v>4.5748946956948422E-2</v>
      </c>
      <c r="O2218" s="43">
        <v>0</v>
      </c>
      <c r="P2218" s="43">
        <v>1</v>
      </c>
      <c r="R2218" s="43">
        <v>706.15095784391269</v>
      </c>
      <c r="S2218" s="43">
        <v>183.95920603972479</v>
      </c>
      <c r="T2218" s="43">
        <v>6783.0032959418259</v>
      </c>
      <c r="U2218" s="43">
        <v>7673.113459825463</v>
      </c>
      <c r="W2218" s="43">
        <v>4317.6843769860261</v>
      </c>
      <c r="X2218" s="43">
        <v>0</v>
      </c>
      <c r="Y2218" s="43">
        <v>0</v>
      </c>
      <c r="Z2218" s="43">
        <v>4317.6843769860261</v>
      </c>
      <c r="AB2218" s="43">
        <v>73.324435219653111</v>
      </c>
      <c r="AC2218" s="43">
        <v>0</v>
      </c>
      <c r="AD2218" s="43">
        <v>0</v>
      </c>
      <c r="AE2218" s="43">
        <v>73.324435219653111</v>
      </c>
      <c r="AG2218" s="43">
        <v>7940221.5692773024</v>
      </c>
      <c r="AH2218" s="43">
        <v>932619.82542898168</v>
      </c>
      <c r="AI2218" s="43">
        <v>0</v>
      </c>
      <c r="AJ2218" s="43">
        <v>307962627.92254305</v>
      </c>
      <c r="AK2218" s="43">
        <v>315902849.49182034</v>
      </c>
    </row>
    <row r="2219" spans="3:37" x14ac:dyDescent="0.2">
      <c r="C2219" s="43">
        <v>6.0383759590533579E-4</v>
      </c>
      <c r="D2219" s="43">
        <v>4.9276556558272094E-2</v>
      </c>
      <c r="E2219" s="43">
        <v>9.1362272119615255</v>
      </c>
      <c r="F2219" s="43">
        <v>2.0435554561963967</v>
      </c>
      <c r="H2219" s="43">
        <v>9.5228911094924484E-5</v>
      </c>
      <c r="I2219" s="43">
        <v>0.11488680255222372</v>
      </c>
      <c r="J2219" s="43">
        <v>0</v>
      </c>
      <c r="K2219" s="43">
        <v>1</v>
      </c>
      <c r="M2219" s="43">
        <v>7.807753241627656E-3</v>
      </c>
      <c r="N2219" s="43">
        <v>4.676348299804145E-2</v>
      </c>
      <c r="O2219" s="43">
        <v>0</v>
      </c>
      <c r="P2219" s="43">
        <v>1</v>
      </c>
      <c r="R2219" s="43">
        <v>563.38187901468791</v>
      </c>
      <c r="S2219" s="43">
        <v>207.14828104128034</v>
      </c>
      <c r="T2219" s="43">
        <v>6913.1392128135285</v>
      </c>
      <c r="U2219" s="43">
        <v>7683.6693728694972</v>
      </c>
      <c r="W2219" s="43">
        <v>5147.1848537800079</v>
      </c>
      <c r="X2219" s="43">
        <v>0</v>
      </c>
      <c r="Y2219" s="43">
        <v>0</v>
      </c>
      <c r="Z2219" s="43">
        <v>5147.1848537800079</v>
      </c>
      <c r="AB2219" s="43">
        <v>62.907465013171276</v>
      </c>
      <c r="AC2219" s="43">
        <v>0</v>
      </c>
      <c r="AD2219" s="43">
        <v>0</v>
      </c>
      <c r="AE2219" s="43">
        <v>62.907465013171276</v>
      </c>
      <c r="AG2219" s="43">
        <v>9465672.9461014345</v>
      </c>
      <c r="AH2219" s="43">
        <v>1111791.9284164817</v>
      </c>
      <c r="AI2219" s="43">
        <v>0</v>
      </c>
      <c r="AJ2219" s="43">
        <v>264211353.05531937</v>
      </c>
      <c r="AK2219" s="43">
        <v>273677026.0014208</v>
      </c>
    </row>
    <row r="2220" spans="3:37" x14ac:dyDescent="0.2">
      <c r="C2220" s="43">
        <v>6.1600925234783777E-4</v>
      </c>
      <c r="D2220" s="43">
        <v>5.1949788563563651E-2</v>
      </c>
      <c r="E2220" s="43">
        <v>6.0680008888027617</v>
      </c>
      <c r="F2220" s="43">
        <v>4.3130809163486301</v>
      </c>
      <c r="H2220" s="43">
        <v>8.9241145677162046E-5</v>
      </c>
      <c r="I2220" s="43">
        <v>0.11714421182043999</v>
      </c>
      <c r="J2220" s="43">
        <v>0</v>
      </c>
      <c r="K2220" s="43">
        <v>1</v>
      </c>
      <c r="M2220" s="43">
        <v>7.8615298967690261E-3</v>
      </c>
      <c r="N2220" s="43">
        <v>4.6166521547033712E-2</v>
      </c>
      <c r="O2220" s="43">
        <v>0</v>
      </c>
      <c r="P2220" s="43">
        <v>1</v>
      </c>
      <c r="R2220" s="43">
        <v>605.91735551347665</v>
      </c>
      <c r="S2220" s="43">
        <v>197.93762025140796</v>
      </c>
      <c r="T2220" s="43">
        <v>6871.8962917663612</v>
      </c>
      <c r="U2220" s="43">
        <v>7675.7512675312455</v>
      </c>
      <c r="W2220" s="43">
        <v>3676.7070517967954</v>
      </c>
      <c r="X2220" s="43">
        <v>0</v>
      </c>
      <c r="Y2220" s="43">
        <v>0</v>
      </c>
      <c r="Z2220" s="43">
        <v>3676.7070517967954</v>
      </c>
      <c r="AB2220" s="43">
        <v>214.7974953356657</v>
      </c>
      <c r="AC2220" s="43">
        <v>0</v>
      </c>
      <c r="AD2220" s="43">
        <v>0</v>
      </c>
      <c r="AE2220" s="43">
        <v>214.7974953356657</v>
      </c>
      <c r="AG2220" s="43">
        <v>6761464.2682543071</v>
      </c>
      <c r="AH2220" s="43">
        <v>794168.72318810783</v>
      </c>
      <c r="AI2220" s="43">
        <v>0</v>
      </c>
      <c r="AJ2220" s="43">
        <v>902149480.409796</v>
      </c>
      <c r="AK2220" s="43">
        <v>908910944.67805028</v>
      </c>
    </row>
    <row r="2221" spans="3:37" x14ac:dyDescent="0.2">
      <c r="C2221" s="43">
        <v>5.8902555654531349E-4</v>
      </c>
      <c r="D2221" s="43">
        <v>5.3747299814968487E-2</v>
      </c>
      <c r="E2221" s="43">
        <v>1.2334539477098423</v>
      </c>
      <c r="F2221" s="43">
        <v>2.0764918119866933</v>
      </c>
      <c r="H2221" s="43">
        <v>8.9964792258756532E-5</v>
      </c>
      <c r="I2221" s="43">
        <v>7.6212845328055348E-2</v>
      </c>
      <c r="J2221" s="43">
        <v>0</v>
      </c>
      <c r="K2221" s="43">
        <v>1</v>
      </c>
      <c r="M2221" s="43">
        <v>7.7991866272196786E-3</v>
      </c>
      <c r="N2221" s="43">
        <v>4.6618926113792036E-2</v>
      </c>
      <c r="O2221" s="43">
        <v>0</v>
      </c>
      <c r="P2221" s="43">
        <v>1</v>
      </c>
      <c r="R2221" s="43">
        <v>599.42266734977602</v>
      </c>
      <c r="S2221" s="43">
        <v>129.82045594573006</v>
      </c>
      <c r="T2221" s="43">
        <v>6884.2074767804988</v>
      </c>
      <c r="U2221" s="43">
        <v>7613.4506000760048</v>
      </c>
      <c r="W2221" s="43">
        <v>739.36025538934484</v>
      </c>
      <c r="X2221" s="43">
        <v>0</v>
      </c>
      <c r="Y2221" s="43">
        <v>0</v>
      </c>
      <c r="Z2221" s="43">
        <v>739.36025538934484</v>
      </c>
      <c r="AB2221" s="43">
        <v>69.04427448537453</v>
      </c>
      <c r="AC2221" s="43">
        <v>0</v>
      </c>
      <c r="AD2221" s="43">
        <v>0</v>
      </c>
      <c r="AE2221" s="43">
        <v>69.04427448537453</v>
      </c>
      <c r="AG2221" s="43">
        <v>1359683.5096610051</v>
      </c>
      <c r="AH2221" s="43">
        <v>159701.81516409849</v>
      </c>
      <c r="AI2221" s="43">
        <v>0</v>
      </c>
      <c r="AJ2221" s="43">
        <v>289985952.83857304</v>
      </c>
      <c r="AK2221" s="43">
        <v>291345636.34823406</v>
      </c>
    </row>
    <row r="2222" spans="3:37" x14ac:dyDescent="0.2">
      <c r="C2222" s="43">
        <v>6.3110905231211767E-4</v>
      </c>
      <c r="D2222" s="43">
        <v>5.3127969160973593E-2</v>
      </c>
      <c r="E2222" s="43">
        <v>3.0912647981307075</v>
      </c>
      <c r="F2222" s="43">
        <v>2.4958788000267429</v>
      </c>
      <c r="H2222" s="43">
        <v>9.8696254140162587E-5</v>
      </c>
      <c r="I2222" s="43">
        <v>0.10511646199718616</v>
      </c>
      <c r="J2222" s="43">
        <v>0</v>
      </c>
      <c r="K2222" s="43">
        <v>1</v>
      </c>
      <c r="M2222" s="43">
        <v>7.7360669355827343E-3</v>
      </c>
      <c r="N2222" s="43">
        <v>4.3420161332406622E-2</v>
      </c>
      <c r="O2222" s="43">
        <v>0</v>
      </c>
      <c r="P2222" s="43">
        <v>1</v>
      </c>
      <c r="R2222" s="43">
        <v>634.84835331082206</v>
      </c>
      <c r="S2222" s="43">
        <v>196.43269623505066</v>
      </c>
      <c r="T2222" s="43">
        <v>6359.9547298928719</v>
      </c>
      <c r="U2222" s="43">
        <v>7191.2357794387444</v>
      </c>
      <c r="W2222" s="43">
        <v>1962.4843667409905</v>
      </c>
      <c r="X2222" s="43">
        <v>0</v>
      </c>
      <c r="Y2222" s="43">
        <v>0</v>
      </c>
      <c r="Z2222" s="43">
        <v>1962.4843667409905</v>
      </c>
      <c r="AB2222" s="43">
        <v>101.61321264560145</v>
      </c>
      <c r="AC2222" s="43">
        <v>0</v>
      </c>
      <c r="AD2222" s="43">
        <v>0</v>
      </c>
      <c r="AE2222" s="43">
        <v>101.61321264560145</v>
      </c>
      <c r="AG2222" s="43">
        <v>3609008.7504366813</v>
      </c>
      <c r="AH2222" s="43">
        <v>423896.62321605394</v>
      </c>
      <c r="AI2222" s="43">
        <v>0</v>
      </c>
      <c r="AJ2222" s="43">
        <v>426775493.11152607</v>
      </c>
      <c r="AK2222" s="43">
        <v>430384501.86196274</v>
      </c>
    </row>
    <row r="2223" spans="3:37" x14ac:dyDescent="0.2">
      <c r="C2223" s="43">
        <v>6.0820781658671593E-4</v>
      </c>
      <c r="D2223" s="43">
        <v>6.0066929208933861E-2</v>
      </c>
      <c r="E2223" s="43">
        <v>3.2969207159570808</v>
      </c>
      <c r="F2223" s="43">
        <v>2.7023766017667818</v>
      </c>
      <c r="H2223" s="43">
        <v>8.7574786715026754E-5</v>
      </c>
      <c r="I2223" s="43">
        <v>8.9015893650368591E-2</v>
      </c>
      <c r="J2223" s="43">
        <v>0</v>
      </c>
      <c r="K2223" s="43">
        <v>1</v>
      </c>
      <c r="M2223" s="43">
        <v>7.8098753458933651E-3</v>
      </c>
      <c r="N2223" s="43">
        <v>4.5777344746766868E-2</v>
      </c>
      <c r="O2223" s="43">
        <v>0</v>
      </c>
      <c r="P2223" s="43">
        <v>1</v>
      </c>
      <c r="R2223" s="43">
        <v>691.71915179448195</v>
      </c>
      <c r="S2223" s="43">
        <v>147.60090395144738</v>
      </c>
      <c r="T2223" s="43">
        <v>6769.1957531213548</v>
      </c>
      <c r="U2223" s="43">
        <v>7608.5158088672842</v>
      </c>
      <c r="W2223" s="43">
        <v>2280.5432011754879</v>
      </c>
      <c r="X2223" s="43">
        <v>0</v>
      </c>
      <c r="Y2223" s="43">
        <v>0</v>
      </c>
      <c r="Z2223" s="43">
        <v>2280.5432011754879</v>
      </c>
      <c r="AB2223" s="43">
        <v>125.99961539395134</v>
      </c>
      <c r="AC2223" s="43">
        <v>0</v>
      </c>
      <c r="AD2223" s="43">
        <v>0</v>
      </c>
      <c r="AE2223" s="43">
        <v>125.99961539395134</v>
      </c>
      <c r="AG2223" s="43">
        <v>4193918.9469617223</v>
      </c>
      <c r="AH2223" s="43">
        <v>492597.33145390538</v>
      </c>
      <c r="AI2223" s="43">
        <v>0</v>
      </c>
      <c r="AJ2223" s="43">
        <v>529198384.65459567</v>
      </c>
      <c r="AK2223" s="43">
        <v>533392303.60155737</v>
      </c>
    </row>
    <row r="2224" spans="3:37" x14ac:dyDescent="0.2">
      <c r="C2224" s="43">
        <v>6.1873255195166177E-4</v>
      </c>
      <c r="D2224" s="43">
        <v>5.6936676622968974E-2</v>
      </c>
      <c r="E2224" s="43">
        <v>4.067623419179232</v>
      </c>
      <c r="F2224" s="43">
        <v>4.6883829767397787</v>
      </c>
      <c r="H2224" s="43">
        <v>9.2762870282259158E-5</v>
      </c>
      <c r="I2224" s="43">
        <v>6.4467725135650605E-2</v>
      </c>
      <c r="J2224" s="43">
        <v>0</v>
      </c>
      <c r="K2224" s="43">
        <v>1</v>
      </c>
      <c r="M2224" s="43">
        <v>8.0138632347114269E-3</v>
      </c>
      <c r="N2224" s="43">
        <v>4.6195956502918967E-2</v>
      </c>
      <c r="O2224" s="43">
        <v>0</v>
      </c>
      <c r="P2224" s="43">
        <v>1</v>
      </c>
      <c r="R2224" s="43">
        <v>667.01784333999217</v>
      </c>
      <c r="S2224" s="43">
        <v>113.22931931806927</v>
      </c>
      <c r="T2224" s="43">
        <v>7009.51973770121</v>
      </c>
      <c r="U2224" s="43">
        <v>7789.7669003592719</v>
      </c>
      <c r="W2224" s="43">
        <v>2713.1774005801763</v>
      </c>
      <c r="X2224" s="43">
        <v>0</v>
      </c>
      <c r="Y2224" s="43">
        <v>0</v>
      </c>
      <c r="Z2224" s="43">
        <v>2713.1774005801763</v>
      </c>
      <c r="AB2224" s="43">
        <v>263.24324666558914</v>
      </c>
      <c r="AC2224" s="43">
        <v>0</v>
      </c>
      <c r="AD2224" s="43">
        <v>0</v>
      </c>
      <c r="AE2224" s="43">
        <v>263.24324666558914</v>
      </c>
      <c r="AG2224" s="43">
        <v>4989533.2396669444</v>
      </c>
      <c r="AH2224" s="43">
        <v>586046.31852531806</v>
      </c>
      <c r="AI2224" s="43">
        <v>0</v>
      </c>
      <c r="AJ2224" s="43">
        <v>1105621635.9954743</v>
      </c>
      <c r="AK2224" s="43">
        <v>1110611169.2351413</v>
      </c>
    </row>
    <row r="2225" spans="3:37" x14ac:dyDescent="0.2">
      <c r="C2225" s="43">
        <v>6.1452631000957769E-4</v>
      </c>
      <c r="D2225" s="43">
        <v>5.3313571328691557E-2</v>
      </c>
      <c r="E2225" s="43">
        <v>7.8556214127859452</v>
      </c>
      <c r="F2225" s="43">
        <v>1.6361975952152936</v>
      </c>
      <c r="H2225" s="43">
        <v>8.3808954749514536E-5</v>
      </c>
      <c r="I2225" s="43">
        <v>0.11053949885152692</v>
      </c>
      <c r="J2225" s="43">
        <v>0</v>
      </c>
      <c r="K2225" s="43">
        <v>1</v>
      </c>
      <c r="M2225" s="43">
        <v>7.8612646573265055E-3</v>
      </c>
      <c r="N2225" s="43">
        <v>4.6020654807480743E-2</v>
      </c>
      <c r="O2225" s="43">
        <v>0</v>
      </c>
      <c r="P2225" s="43">
        <v>1</v>
      </c>
      <c r="R2225" s="43">
        <v>620.326921889716</v>
      </c>
      <c r="S2225" s="43">
        <v>175.40836009777044</v>
      </c>
      <c r="T2225" s="43">
        <v>6849.9528796447839</v>
      </c>
      <c r="U2225" s="43">
        <v>7645.6881616322707</v>
      </c>
      <c r="W2225" s="43">
        <v>4873.0534505244477</v>
      </c>
      <c r="X2225" s="43">
        <v>0</v>
      </c>
      <c r="Y2225" s="43">
        <v>0</v>
      </c>
      <c r="Z2225" s="43">
        <v>4873.0534505244477</v>
      </c>
      <c r="AB2225" s="43">
        <v>42.227603067029065</v>
      </c>
      <c r="AC2225" s="43">
        <v>0</v>
      </c>
      <c r="AD2225" s="43">
        <v>0</v>
      </c>
      <c r="AE2225" s="43">
        <v>42.227603067029065</v>
      </c>
      <c r="AG2225" s="43">
        <v>8961545.2955144588</v>
      </c>
      <c r="AH2225" s="43">
        <v>1052579.5453132808</v>
      </c>
      <c r="AI2225" s="43">
        <v>0</v>
      </c>
      <c r="AJ2225" s="43">
        <v>177355932.88152206</v>
      </c>
      <c r="AK2225" s="43">
        <v>186317478.17703652</v>
      </c>
    </row>
    <row r="2226" spans="3:37" x14ac:dyDescent="0.2">
      <c r="C2226" s="43">
        <v>6.1938246835069322E-4</v>
      </c>
      <c r="D2226" s="43">
        <v>5.9890421857156984E-2</v>
      </c>
      <c r="E2226" s="43">
        <v>5.3775230525885647</v>
      </c>
      <c r="F2226" s="43">
        <v>4.3097251771434735</v>
      </c>
      <c r="H2226" s="43">
        <v>9.3062866408200051E-5</v>
      </c>
      <c r="I2226" s="43">
        <v>8.2323599177761442E-2</v>
      </c>
      <c r="J2226" s="43">
        <v>0</v>
      </c>
      <c r="K2226" s="43">
        <v>1</v>
      </c>
      <c r="M2226" s="43">
        <v>7.8846647345987009E-3</v>
      </c>
      <c r="N2226" s="43">
        <v>4.3036586053714986E-2</v>
      </c>
      <c r="O2226" s="43">
        <v>0</v>
      </c>
      <c r="P2226" s="43">
        <v>1</v>
      </c>
      <c r="R2226" s="43">
        <v>702.35819398540411</v>
      </c>
      <c r="S2226" s="43">
        <v>145.0584883104957</v>
      </c>
      <c r="T2226" s="43">
        <v>6424.8562772942805</v>
      </c>
      <c r="U2226" s="43">
        <v>7272.2729595901801</v>
      </c>
      <c r="W2226" s="43">
        <v>3776.9473793309817</v>
      </c>
      <c r="X2226" s="43">
        <v>0</v>
      </c>
      <c r="Y2226" s="43">
        <v>0</v>
      </c>
      <c r="Z2226" s="43">
        <v>3776.9473793309817</v>
      </c>
      <c r="AB2226" s="43">
        <v>248.73354798669675</v>
      </c>
      <c r="AC2226" s="43">
        <v>0</v>
      </c>
      <c r="AD2226" s="43">
        <v>0</v>
      </c>
      <c r="AE2226" s="43">
        <v>248.73354798669675</v>
      </c>
      <c r="AG2226" s="43">
        <v>6945806.2305896757</v>
      </c>
      <c r="AH2226" s="43">
        <v>815820.63393549202</v>
      </c>
      <c r="AI2226" s="43">
        <v>0</v>
      </c>
      <c r="AJ2226" s="43">
        <v>1044680901.5441264</v>
      </c>
      <c r="AK2226" s="43">
        <v>1051626707.774716</v>
      </c>
    </row>
    <row r="2227" spans="3:37" x14ac:dyDescent="0.2">
      <c r="C2227" s="43">
        <v>6.1331613683146546E-4</v>
      </c>
      <c r="D2227" s="43">
        <v>5.2759471430344672E-2</v>
      </c>
      <c r="E2227" s="43">
        <v>1.6639329703545074</v>
      </c>
      <c r="F2227" s="43">
        <v>1.7643564013386563</v>
      </c>
      <c r="H2227" s="43">
        <v>8.5895186724185596E-5</v>
      </c>
      <c r="I2227" s="43">
        <v>0.101919612352668</v>
      </c>
      <c r="J2227" s="43">
        <v>0</v>
      </c>
      <c r="K2227" s="43">
        <v>1</v>
      </c>
      <c r="M2227" s="43">
        <v>7.8499879431535025E-3</v>
      </c>
      <c r="N2227" s="43">
        <v>4.4668150998712644E-2</v>
      </c>
      <c r="O2227" s="43">
        <v>0</v>
      </c>
      <c r="P2227" s="43">
        <v>1</v>
      </c>
      <c r="R2227" s="43">
        <v>612.6708252565229</v>
      </c>
      <c r="S2227" s="43">
        <v>165.75588787105491</v>
      </c>
      <c r="T2227" s="43">
        <v>6639.1019553865635</v>
      </c>
      <c r="U2227" s="43">
        <v>7417.5286685141418</v>
      </c>
      <c r="W2227" s="43">
        <v>1019.4431861186335</v>
      </c>
      <c r="X2227" s="43">
        <v>0</v>
      </c>
      <c r="Y2227" s="43">
        <v>0</v>
      </c>
      <c r="Z2227" s="43">
        <v>1019.4431861186335</v>
      </c>
      <c r="AB2227" s="43">
        <v>50.107978790213892</v>
      </c>
      <c r="AC2227" s="43">
        <v>0</v>
      </c>
      <c r="AD2227" s="43">
        <v>0</v>
      </c>
      <c r="AE2227" s="43">
        <v>50.107978790213892</v>
      </c>
      <c r="AG2227" s="43">
        <v>1874756.019272167</v>
      </c>
      <c r="AH2227" s="43">
        <v>220199.72820162485</v>
      </c>
      <c r="AI2227" s="43">
        <v>0</v>
      </c>
      <c r="AJ2227" s="43">
        <v>210453510.91889834</v>
      </c>
      <c r="AK2227" s="43">
        <v>212328266.93817052</v>
      </c>
    </row>
    <row r="2228" spans="3:37" x14ac:dyDescent="0.2">
      <c r="C2228" s="43">
        <v>6.1574300212929867E-4</v>
      </c>
      <c r="D2228" s="43">
        <v>5.8123385641204783E-2</v>
      </c>
      <c r="E2228" s="43">
        <v>6.6237206335793353</v>
      </c>
      <c r="F2228" s="43">
        <v>2.9929513178212055</v>
      </c>
      <c r="H2228" s="43">
        <v>8.2962034534332082E-5</v>
      </c>
      <c r="I2228" s="43">
        <v>0.10818560467631144</v>
      </c>
      <c r="J2228" s="43">
        <v>0</v>
      </c>
      <c r="K2228" s="43">
        <v>1</v>
      </c>
      <c r="M2228" s="43">
        <v>7.7285220020148837E-3</v>
      </c>
      <c r="N2228" s="43">
        <v>4.785110144174054E-2</v>
      </c>
      <c r="O2228" s="43">
        <v>0</v>
      </c>
      <c r="P2228" s="43">
        <v>1</v>
      </c>
      <c r="R2228" s="43">
        <v>677.63021291812379</v>
      </c>
      <c r="S2228" s="43">
        <v>169.93828989469714</v>
      </c>
      <c r="T2228" s="43">
        <v>7002.1395087889532</v>
      </c>
      <c r="U2228" s="43">
        <v>7849.7080116017742</v>
      </c>
      <c r="W2228" s="43">
        <v>4488.433223242535</v>
      </c>
      <c r="X2228" s="43">
        <v>0</v>
      </c>
      <c r="Y2228" s="43">
        <v>0</v>
      </c>
      <c r="Z2228" s="43">
        <v>4488.433223242535</v>
      </c>
      <c r="AB2228" s="43">
        <v>144.50179076387838</v>
      </c>
      <c r="AC2228" s="43">
        <v>0</v>
      </c>
      <c r="AD2228" s="43">
        <v>0</v>
      </c>
      <c r="AE2228" s="43">
        <v>144.50179076387838</v>
      </c>
      <c r="AG2228" s="43">
        <v>8254228.6975430222</v>
      </c>
      <c r="AH2228" s="43">
        <v>969501.57622038759</v>
      </c>
      <c r="AI2228" s="43">
        <v>0</v>
      </c>
      <c r="AJ2228" s="43">
        <v>606907521.20828915</v>
      </c>
      <c r="AK2228" s="43">
        <v>615161749.90583217</v>
      </c>
    </row>
    <row r="2229" spans="3:37" x14ac:dyDescent="0.2">
      <c r="C2229" s="43">
        <v>5.959960579219177E-4</v>
      </c>
      <c r="D2229" s="43">
        <v>4.4165220865132526E-2</v>
      </c>
      <c r="E2229" s="43">
        <v>4.5925131779880761</v>
      </c>
      <c r="F2229" s="43">
        <v>4.5588426765915262</v>
      </c>
      <c r="H2229" s="43">
        <v>8.5606794265272388E-5</v>
      </c>
      <c r="I2229" s="43">
        <v>8.328834233211492E-2</v>
      </c>
      <c r="J2229" s="43">
        <v>0</v>
      </c>
      <c r="K2229" s="43">
        <v>1</v>
      </c>
      <c r="M2229" s="43">
        <v>7.8695590321027353E-3</v>
      </c>
      <c r="N2229" s="43">
        <v>4.5554944601114623E-2</v>
      </c>
      <c r="O2229" s="43">
        <v>0</v>
      </c>
      <c r="P2229" s="43">
        <v>1</v>
      </c>
      <c r="R2229" s="43">
        <v>498.38638148735703</v>
      </c>
      <c r="S2229" s="43">
        <v>135.00032858057426</v>
      </c>
      <c r="T2229" s="43">
        <v>6787.7883656111717</v>
      </c>
      <c r="U2229" s="43">
        <v>7421.1750756791025</v>
      </c>
      <c r="W2229" s="43">
        <v>2288.8460247104795</v>
      </c>
      <c r="X2229" s="43">
        <v>0</v>
      </c>
      <c r="Y2229" s="43">
        <v>0</v>
      </c>
      <c r="Z2229" s="43">
        <v>2288.8460247104795</v>
      </c>
      <c r="AB2229" s="43">
        <v>189.78362345400774</v>
      </c>
      <c r="AC2229" s="43">
        <v>0</v>
      </c>
      <c r="AD2229" s="43">
        <v>0</v>
      </c>
      <c r="AE2229" s="43">
        <v>189.78362345400774</v>
      </c>
      <c r="AG2229" s="43">
        <v>4209187.8394425716</v>
      </c>
      <c r="AH2229" s="43">
        <v>494390.74133746355</v>
      </c>
      <c r="AI2229" s="43">
        <v>0</v>
      </c>
      <c r="AJ2229" s="43">
        <v>797091218.50683248</v>
      </c>
      <c r="AK2229" s="43">
        <v>801300406.34627509</v>
      </c>
    </row>
    <row r="2230" spans="3:37" x14ac:dyDescent="0.2">
      <c r="C2230" s="43">
        <v>5.9475857415728609E-4</v>
      </c>
      <c r="D2230" s="43">
        <v>5.6284103702833876E-2</v>
      </c>
      <c r="E2230" s="43">
        <v>0.83685376317845672</v>
      </c>
      <c r="F2230" s="43">
        <v>3.3157145378044484</v>
      </c>
      <c r="H2230" s="43">
        <v>9.4340307098428333E-5</v>
      </c>
      <c r="I2230" s="43">
        <v>0.10056129148268074</v>
      </c>
      <c r="J2230" s="43">
        <v>0</v>
      </c>
      <c r="K2230" s="43">
        <v>1</v>
      </c>
      <c r="M2230" s="43">
        <v>7.8856263486530853E-3</v>
      </c>
      <c r="N2230" s="43">
        <v>4.4330685376848623E-2</v>
      </c>
      <c r="O2230" s="43">
        <v>0</v>
      </c>
      <c r="P2230" s="43">
        <v>1</v>
      </c>
      <c r="R2230" s="43">
        <v>633.82423213879053</v>
      </c>
      <c r="S2230" s="43">
        <v>179.62653840715708</v>
      </c>
      <c r="T2230" s="43">
        <v>6618.8572280053622</v>
      </c>
      <c r="U2230" s="43">
        <v>7432.3079985513095</v>
      </c>
      <c r="W2230" s="43">
        <v>530.41819385904262</v>
      </c>
      <c r="X2230" s="43">
        <v>0</v>
      </c>
      <c r="Y2230" s="43">
        <v>0</v>
      </c>
      <c r="Z2230" s="43">
        <v>530.41819385904262</v>
      </c>
      <c r="AB2230" s="43">
        <v>157.04989079908964</v>
      </c>
      <c r="AC2230" s="43">
        <v>0</v>
      </c>
      <c r="AD2230" s="43">
        <v>0</v>
      </c>
      <c r="AE2230" s="43">
        <v>157.04989079908964</v>
      </c>
      <c r="AG2230" s="43">
        <v>975439.05850677937</v>
      </c>
      <c r="AH2230" s="43">
        <v>114570.3298735532</v>
      </c>
      <c r="AI2230" s="43">
        <v>0</v>
      </c>
      <c r="AJ2230" s="43">
        <v>659609541.3561765</v>
      </c>
      <c r="AK2230" s="43">
        <v>660584980.41468322</v>
      </c>
    </row>
    <row r="2231" spans="3:37" x14ac:dyDescent="0.2">
      <c r="C2231" s="43">
        <v>5.8432077739851876E-4</v>
      </c>
      <c r="D2231" s="43">
        <v>4.8195264403017753E-2</v>
      </c>
      <c r="E2231" s="43">
        <v>6.6881200271116565</v>
      </c>
      <c r="F2231" s="43">
        <v>3.1233090487336415</v>
      </c>
      <c r="H2231" s="43">
        <v>8.728477508845044E-5</v>
      </c>
      <c r="I2231" s="43">
        <v>0.10687774811818096</v>
      </c>
      <c r="J2231" s="43">
        <v>0</v>
      </c>
      <c r="K2231" s="43">
        <v>1</v>
      </c>
      <c r="M2231" s="43">
        <v>7.7944529484756863E-3</v>
      </c>
      <c r="N2231" s="43">
        <v>4.5895150548925234E-2</v>
      </c>
      <c r="O2231" s="43">
        <v>0</v>
      </c>
      <c r="P2231" s="43">
        <v>1</v>
      </c>
      <c r="R2231" s="43">
        <v>533.20973426711998</v>
      </c>
      <c r="S2231" s="43">
        <v>176.63150310902807</v>
      </c>
      <c r="T2231" s="43">
        <v>6773.2142177792011</v>
      </c>
      <c r="U2231" s="43">
        <v>7483.0554551553487</v>
      </c>
      <c r="W2231" s="43">
        <v>3566.1707024028096</v>
      </c>
      <c r="X2231" s="43">
        <v>0</v>
      </c>
      <c r="Y2231" s="43">
        <v>0</v>
      </c>
      <c r="Z2231" s="43">
        <v>3566.1707024028096</v>
      </c>
      <c r="AB2231" s="43">
        <v>121.1420887397193</v>
      </c>
      <c r="AC2231" s="43">
        <v>0</v>
      </c>
      <c r="AD2231" s="43">
        <v>0</v>
      </c>
      <c r="AE2231" s="43">
        <v>121.1420887397193</v>
      </c>
      <c r="AG2231" s="43">
        <v>6558187.9217187669</v>
      </c>
      <c r="AH2231" s="43">
        <v>770292.87171900691</v>
      </c>
      <c r="AI2231" s="43">
        <v>0</v>
      </c>
      <c r="AJ2231" s="43">
        <v>508796772.70682102</v>
      </c>
      <c r="AK2231" s="43">
        <v>515354960.6285398</v>
      </c>
    </row>
    <row r="2232" spans="3:37" x14ac:dyDescent="0.2">
      <c r="C2232" s="43">
        <v>6.2864543115470628E-4</v>
      </c>
      <c r="D2232" s="43">
        <v>5.492747919505292E-2</v>
      </c>
      <c r="E2232" s="43">
        <v>4.0582443296703632</v>
      </c>
      <c r="F2232" s="43">
        <v>3.78934495478105</v>
      </c>
      <c r="H2232" s="43">
        <v>8.4946274180559722E-5</v>
      </c>
      <c r="I2232" s="43">
        <v>8.8300401172167017E-2</v>
      </c>
      <c r="J2232" s="43">
        <v>0</v>
      </c>
      <c r="K2232" s="43">
        <v>1</v>
      </c>
      <c r="M2232" s="43">
        <v>7.9216299891522457E-3</v>
      </c>
      <c r="N2232" s="43">
        <v>4.6619310605835018E-2</v>
      </c>
      <c r="O2232" s="43">
        <v>0</v>
      </c>
      <c r="P2232" s="43">
        <v>1</v>
      </c>
      <c r="R2232" s="43">
        <v>653.78929399199501</v>
      </c>
      <c r="S2232" s="43">
        <v>142.01995953043919</v>
      </c>
      <c r="T2232" s="43">
        <v>6992.3437890949954</v>
      </c>
      <c r="U2232" s="43">
        <v>7788.1530426174295</v>
      </c>
      <c r="W2232" s="43">
        <v>2653.2366951422036</v>
      </c>
      <c r="X2232" s="43">
        <v>0</v>
      </c>
      <c r="Y2232" s="43">
        <v>0</v>
      </c>
      <c r="Z2232" s="43">
        <v>2653.2366951422036</v>
      </c>
      <c r="AB2232" s="43">
        <v>195.12989394944864</v>
      </c>
      <c r="AC2232" s="43">
        <v>0</v>
      </c>
      <c r="AD2232" s="43">
        <v>0</v>
      </c>
      <c r="AE2232" s="43">
        <v>195.12989394944864</v>
      </c>
      <c r="AG2232" s="43">
        <v>4879302.2823665123</v>
      </c>
      <c r="AH2232" s="43">
        <v>573099.12615071598</v>
      </c>
      <c r="AI2232" s="43">
        <v>0</v>
      </c>
      <c r="AJ2232" s="43">
        <v>819545554.58768427</v>
      </c>
      <c r="AK2232" s="43">
        <v>824424856.87005079</v>
      </c>
    </row>
    <row r="2233" spans="3:37" x14ac:dyDescent="0.2">
      <c r="C2233" s="43">
        <v>6.2150652692827268E-4</v>
      </c>
      <c r="D2233" s="43">
        <v>5.7538600007379759E-2</v>
      </c>
      <c r="E2233" s="43">
        <v>4.438859484871978</v>
      </c>
      <c r="F2233" s="43">
        <v>2.0891487018549442</v>
      </c>
      <c r="H2233" s="43">
        <v>8.7592365920906935E-5</v>
      </c>
      <c r="I2233" s="43">
        <v>8.929458175374505E-2</v>
      </c>
      <c r="J2233" s="43">
        <v>0</v>
      </c>
      <c r="K2233" s="43">
        <v>1</v>
      </c>
      <c r="M2233" s="43">
        <v>7.8156171561012035E-3</v>
      </c>
      <c r="N2233" s="43">
        <v>4.3178066489637845E-2</v>
      </c>
      <c r="O2233" s="43">
        <v>0</v>
      </c>
      <c r="P2233" s="43">
        <v>1</v>
      </c>
      <c r="R2233" s="43">
        <v>677.09149302310834</v>
      </c>
      <c r="S2233" s="43">
        <v>148.09272935197706</v>
      </c>
      <c r="T2233" s="43">
        <v>6389.528933593384</v>
      </c>
      <c r="U2233" s="43">
        <v>7214.7131559684694</v>
      </c>
      <c r="W2233" s="43">
        <v>3005.513995931753</v>
      </c>
      <c r="X2233" s="43">
        <v>0</v>
      </c>
      <c r="Y2233" s="43">
        <v>0</v>
      </c>
      <c r="Z2233" s="43">
        <v>3005.513995931753</v>
      </c>
      <c r="AB2233" s="43">
        <v>78.907505310956438</v>
      </c>
      <c r="AC2233" s="43">
        <v>0</v>
      </c>
      <c r="AD2233" s="43">
        <v>0</v>
      </c>
      <c r="AE2233" s="43">
        <v>78.907505310956438</v>
      </c>
      <c r="AG2233" s="43">
        <v>5527140.2385184942</v>
      </c>
      <c r="AH2233" s="43">
        <v>649191.02312125871</v>
      </c>
      <c r="AI2233" s="43">
        <v>0</v>
      </c>
      <c r="AJ2233" s="43">
        <v>331411522.30601704</v>
      </c>
      <c r="AK2233" s="43">
        <v>336938662.54453552</v>
      </c>
    </row>
    <row r="2234" spans="3:37" x14ac:dyDescent="0.2">
      <c r="C2234" s="43">
        <v>6.1517251667586592E-4</v>
      </c>
      <c r="D2234" s="43">
        <v>5.5128764785865148E-2</v>
      </c>
      <c r="E2234" s="43">
        <v>5.4425234617301932</v>
      </c>
      <c r="F2234" s="43">
        <v>3.9605773676812199</v>
      </c>
      <c r="H2234" s="43">
        <v>9.6472960425031395E-5</v>
      </c>
      <c r="I2234" s="43">
        <v>0.11784943425714023</v>
      </c>
      <c r="J2234" s="43">
        <v>0</v>
      </c>
      <c r="K2234" s="43">
        <v>1</v>
      </c>
      <c r="M2234" s="43">
        <v>7.9011348392284964E-3</v>
      </c>
      <c r="N2234" s="43">
        <v>4.570161959589214E-2</v>
      </c>
      <c r="O2234" s="43">
        <v>0</v>
      </c>
      <c r="P2234" s="43">
        <v>1</v>
      </c>
      <c r="R2234" s="43">
        <v>642.12201425217734</v>
      </c>
      <c r="S2234" s="43">
        <v>215.26601960555183</v>
      </c>
      <c r="T2234" s="43">
        <v>6836.9662696864661</v>
      </c>
      <c r="U2234" s="43">
        <v>7694.3543035441953</v>
      </c>
      <c r="W2234" s="43">
        <v>3494.7641278609249</v>
      </c>
      <c r="X2234" s="43">
        <v>0</v>
      </c>
      <c r="Y2234" s="43">
        <v>0</v>
      </c>
      <c r="Z2234" s="43">
        <v>3494.7641278609249</v>
      </c>
      <c r="AB2234" s="43">
        <v>203.41255358728151</v>
      </c>
      <c r="AC2234" s="43">
        <v>0</v>
      </c>
      <c r="AD2234" s="43">
        <v>0</v>
      </c>
      <c r="AE2234" s="43">
        <v>203.41255358728151</v>
      </c>
      <c r="AG2234" s="43">
        <v>6426871.231136241</v>
      </c>
      <c r="AH2234" s="43">
        <v>754869.05161795975</v>
      </c>
      <c r="AI2234" s="43">
        <v>0</v>
      </c>
      <c r="AJ2234" s="43">
        <v>854332725.06658232</v>
      </c>
      <c r="AK2234" s="43">
        <v>860759596.29771852</v>
      </c>
    </row>
    <row r="2235" spans="3:37" x14ac:dyDescent="0.2">
      <c r="C2235" s="43">
        <v>5.853048369143909E-4</v>
      </c>
      <c r="D2235" s="43">
        <v>5.4648510219997282E-2</v>
      </c>
      <c r="E2235" s="43">
        <v>10.699136969727308</v>
      </c>
      <c r="F2235" s="43">
        <v>3.6219431466835386</v>
      </c>
      <c r="H2235" s="43">
        <v>9.6000360247816552E-5</v>
      </c>
      <c r="I2235" s="43">
        <v>9.5739002629056671E-2</v>
      </c>
      <c r="J2235" s="43">
        <v>0</v>
      </c>
      <c r="K2235" s="43">
        <v>1</v>
      </c>
      <c r="M2235" s="43">
        <v>7.838574421870817E-3</v>
      </c>
      <c r="N2235" s="43">
        <v>4.6182361045880693E-2</v>
      </c>
      <c r="O2235" s="43">
        <v>0</v>
      </c>
      <c r="P2235" s="43">
        <v>1</v>
      </c>
      <c r="R2235" s="43">
        <v>605.62363141078129</v>
      </c>
      <c r="S2235" s="43">
        <v>174.02199150398351</v>
      </c>
      <c r="T2235" s="43">
        <v>6854.1813509946624</v>
      </c>
      <c r="U2235" s="43">
        <v>7633.8269739094267</v>
      </c>
      <c r="W2235" s="43">
        <v>6479.6501845675939</v>
      </c>
      <c r="X2235" s="43">
        <v>0</v>
      </c>
      <c r="Y2235" s="43">
        <v>0</v>
      </c>
      <c r="Z2235" s="43">
        <v>6479.6501845675939</v>
      </c>
      <c r="AB2235" s="43">
        <v>169.9064480936392</v>
      </c>
      <c r="AC2235" s="43">
        <v>0</v>
      </c>
      <c r="AD2235" s="43">
        <v>0</v>
      </c>
      <c r="AE2235" s="43">
        <v>169.9064480936392</v>
      </c>
      <c r="AG2235" s="43">
        <v>11916076.689419806</v>
      </c>
      <c r="AH2235" s="43">
        <v>1399604.4398666003</v>
      </c>
      <c r="AI2235" s="43">
        <v>0</v>
      </c>
      <c r="AJ2235" s="43">
        <v>713607081.99328458</v>
      </c>
      <c r="AK2235" s="43">
        <v>725523158.68270445</v>
      </c>
    </row>
    <row r="2236" spans="3:37" x14ac:dyDescent="0.2">
      <c r="C2236" s="43">
        <v>6.1856361787571146E-4</v>
      </c>
      <c r="D2236" s="43">
        <v>5.70356948980969E-2</v>
      </c>
      <c r="E2236" s="43">
        <v>3.4129220507567832</v>
      </c>
      <c r="F2236" s="43">
        <v>5.3113389127192816</v>
      </c>
      <c r="H2236" s="43">
        <v>8.7708626452924089E-5</v>
      </c>
      <c r="I2236" s="43">
        <v>9.5017922855087492E-2</v>
      </c>
      <c r="J2236" s="43">
        <v>0</v>
      </c>
      <c r="K2236" s="43">
        <v>1</v>
      </c>
      <c r="M2236" s="43">
        <v>7.878453224202997E-3</v>
      </c>
      <c r="N2236" s="43">
        <v>4.316893618274828E-2</v>
      </c>
      <c r="O2236" s="43">
        <v>0</v>
      </c>
      <c r="P2236" s="43">
        <v>1</v>
      </c>
      <c r="R2236" s="43">
        <v>667.9954163184608</v>
      </c>
      <c r="S2236" s="43">
        <v>157.79390169942894</v>
      </c>
      <c r="T2236" s="43">
        <v>6439.5375512993551</v>
      </c>
      <c r="U2236" s="43">
        <v>7265.3268693172449</v>
      </c>
      <c r="W2236" s="43">
        <v>2279.8162861577325</v>
      </c>
      <c r="X2236" s="43">
        <v>0</v>
      </c>
      <c r="Y2236" s="43">
        <v>0</v>
      </c>
      <c r="Z2236" s="43">
        <v>2279.8162861577325</v>
      </c>
      <c r="AB2236" s="43">
        <v>308.15514561243293</v>
      </c>
      <c r="AC2236" s="43">
        <v>0</v>
      </c>
      <c r="AD2236" s="43">
        <v>0</v>
      </c>
      <c r="AE2236" s="43">
        <v>308.15514561243293</v>
      </c>
      <c r="AG2236" s="43">
        <v>4192582.1502440702</v>
      </c>
      <c r="AH2236" s="43">
        <v>492440.31781007024</v>
      </c>
      <c r="AI2236" s="43">
        <v>0</v>
      </c>
      <c r="AJ2236" s="43">
        <v>1294251611.5722184</v>
      </c>
      <c r="AK2236" s="43">
        <v>1298444193.7224624</v>
      </c>
    </row>
    <row r="2237" spans="3:37" x14ac:dyDescent="0.2">
      <c r="C2237" s="43">
        <v>6.4025418585755833E-4</v>
      </c>
      <c r="D2237" s="43">
        <v>5.3230149285536099E-2</v>
      </c>
      <c r="E2237" s="43">
        <v>5.7606542613430758</v>
      </c>
      <c r="F2237" s="43">
        <v>1.3078728095753895</v>
      </c>
      <c r="H2237" s="43">
        <v>7.9516185345230539E-5</v>
      </c>
      <c r="I2237" s="43">
        <v>7.4038397849512175E-2</v>
      </c>
      <c r="J2237" s="43">
        <v>0</v>
      </c>
      <c r="K2237" s="43">
        <v>1</v>
      </c>
      <c r="M2237" s="43">
        <v>7.9263841300865057E-3</v>
      </c>
      <c r="N2237" s="43">
        <v>4.646723398847119E-2</v>
      </c>
      <c r="O2237" s="43">
        <v>0</v>
      </c>
      <c r="P2237" s="43">
        <v>1</v>
      </c>
      <c r="R2237" s="43">
        <v>645.28635747486044</v>
      </c>
      <c r="S2237" s="43">
        <v>111.46920979148851</v>
      </c>
      <c r="T2237" s="43">
        <v>6973.7168434098066</v>
      </c>
      <c r="U2237" s="43">
        <v>7730.472410676156</v>
      </c>
      <c r="W2237" s="43">
        <v>3717.2716049741061</v>
      </c>
      <c r="X2237" s="43">
        <v>0</v>
      </c>
      <c r="Y2237" s="43">
        <v>0</v>
      </c>
      <c r="Z2237" s="43">
        <v>3717.2716049741061</v>
      </c>
      <c r="AB2237" s="43">
        <v>21.257275252640625</v>
      </c>
      <c r="AC2237" s="43">
        <v>0</v>
      </c>
      <c r="AD2237" s="43">
        <v>0</v>
      </c>
      <c r="AE2237" s="43">
        <v>21.257275252640625</v>
      </c>
      <c r="AG2237" s="43">
        <v>6836062.4815473808</v>
      </c>
      <c r="AH2237" s="43">
        <v>802930.66667440697</v>
      </c>
      <c r="AI2237" s="43">
        <v>0</v>
      </c>
      <c r="AJ2237" s="43">
        <v>89280556.061090618</v>
      </c>
      <c r="AK2237" s="43">
        <v>96116618.542638004</v>
      </c>
    </row>
    <row r="2238" spans="3:37" x14ac:dyDescent="0.2">
      <c r="C2238" s="43">
        <v>6.3231563517629485E-4</v>
      </c>
      <c r="D2238" s="43">
        <v>5.6754836204961467E-2</v>
      </c>
      <c r="E2238" s="43">
        <v>6.1695051663993699</v>
      </c>
      <c r="F2238" s="43">
        <v>6.3866891184646111</v>
      </c>
      <c r="H2238" s="43">
        <v>8.4007139262502135E-5</v>
      </c>
      <c r="I2238" s="43">
        <v>0.1055687276803795</v>
      </c>
      <c r="J2238" s="43">
        <v>0</v>
      </c>
      <c r="K2238" s="43">
        <v>1</v>
      </c>
      <c r="M2238" s="43">
        <v>7.8718892850564437E-3</v>
      </c>
      <c r="N2238" s="43">
        <v>4.8970957145328953E-2</v>
      </c>
      <c r="O2238" s="43">
        <v>0</v>
      </c>
      <c r="P2238" s="43">
        <v>1</v>
      </c>
      <c r="R2238" s="43">
        <v>679.48389574098735</v>
      </c>
      <c r="S2238" s="43">
        <v>167.91668658287657</v>
      </c>
      <c r="T2238" s="43">
        <v>7298.9425029073282</v>
      </c>
      <c r="U2238" s="43">
        <v>8146.3430852311922</v>
      </c>
      <c r="W2238" s="43">
        <v>4192.0794052591918</v>
      </c>
      <c r="X2238" s="43">
        <v>0</v>
      </c>
      <c r="Y2238" s="43">
        <v>0</v>
      </c>
      <c r="Z2238" s="43">
        <v>4192.0794052591918</v>
      </c>
      <c r="AB2238" s="43">
        <v>391.63803028751136</v>
      </c>
      <c r="AC2238" s="43">
        <v>0</v>
      </c>
      <c r="AD2238" s="43">
        <v>0</v>
      </c>
      <c r="AE2238" s="43">
        <v>391.63803028751136</v>
      </c>
      <c r="AG2238" s="43">
        <v>7709234.0262716534</v>
      </c>
      <c r="AH2238" s="43">
        <v>905489.15153598541</v>
      </c>
      <c r="AI2238" s="43">
        <v>0</v>
      </c>
      <c r="AJ2238" s="43">
        <v>1644879727.2075477</v>
      </c>
      <c r="AK2238" s="43">
        <v>1652588961.2338192</v>
      </c>
    </row>
    <row r="2239" spans="3:37" x14ac:dyDescent="0.2">
      <c r="C2239" s="43">
        <v>6.2551878150962636E-4</v>
      </c>
      <c r="D2239" s="43">
        <v>5.5109693208405086E-2</v>
      </c>
      <c r="E2239" s="43">
        <v>2.5571771975134863</v>
      </c>
      <c r="F2239" s="43">
        <v>4.601097465248011</v>
      </c>
      <c r="H2239" s="43">
        <v>9.3088574522615097E-5</v>
      </c>
      <c r="I2239" s="43">
        <v>9.1918091974285604E-2</v>
      </c>
      <c r="J2239" s="43">
        <v>0</v>
      </c>
      <c r="K2239" s="43">
        <v>1</v>
      </c>
      <c r="M2239" s="43">
        <v>7.7814190469138273E-3</v>
      </c>
      <c r="N2239" s="43">
        <v>4.610268694325681E-2</v>
      </c>
      <c r="O2239" s="43">
        <v>0</v>
      </c>
      <c r="P2239" s="43">
        <v>1</v>
      </c>
      <c r="R2239" s="43">
        <v>652.69565297915074</v>
      </c>
      <c r="S2239" s="43">
        <v>162.00922834556076</v>
      </c>
      <c r="T2239" s="43">
        <v>6792.4650740537008</v>
      </c>
      <c r="U2239" s="43">
        <v>7607.1699553784129</v>
      </c>
      <c r="W2239" s="43">
        <v>1669.0584407144597</v>
      </c>
      <c r="X2239" s="43">
        <v>0</v>
      </c>
      <c r="Y2239" s="43">
        <v>0</v>
      </c>
      <c r="Z2239" s="43">
        <v>1669.0584407144597</v>
      </c>
      <c r="AB2239" s="43">
        <v>251.49501078281281</v>
      </c>
      <c r="AC2239" s="43">
        <v>0</v>
      </c>
      <c r="AD2239" s="43">
        <v>0</v>
      </c>
      <c r="AE2239" s="43">
        <v>251.49501078281281</v>
      </c>
      <c r="AG2239" s="43">
        <v>3069398.4724738915</v>
      </c>
      <c r="AH2239" s="43">
        <v>360516.62319432327</v>
      </c>
      <c r="AI2239" s="43">
        <v>0</v>
      </c>
      <c r="AJ2239" s="43">
        <v>1056279045.2878138</v>
      </c>
      <c r="AK2239" s="43">
        <v>1059348443.7602876</v>
      </c>
    </row>
    <row r="2240" spans="3:37" x14ac:dyDescent="0.2">
      <c r="C2240" s="43">
        <v>5.9567246252029507E-4</v>
      </c>
      <c r="D2240" s="43">
        <v>5.1272597455159642E-2</v>
      </c>
      <c r="E2240" s="43">
        <v>8.3197538463553862</v>
      </c>
      <c r="F2240" s="43">
        <v>2.9668903483172091</v>
      </c>
      <c r="H2240" s="43">
        <v>8.2100413218594287E-5</v>
      </c>
      <c r="I2240" s="43">
        <v>8.5088595385684793E-2</v>
      </c>
      <c r="J2240" s="43">
        <v>0</v>
      </c>
      <c r="K2240" s="43">
        <v>1</v>
      </c>
      <c r="M2240" s="43">
        <v>7.7708446645475609E-3</v>
      </c>
      <c r="N2240" s="43">
        <v>4.5088764200001116E-2</v>
      </c>
      <c r="O2240" s="43">
        <v>0</v>
      </c>
      <c r="P2240" s="43">
        <v>1</v>
      </c>
      <c r="R2240" s="43">
        <v>578.27606282313729</v>
      </c>
      <c r="S2240" s="43">
        <v>132.26930460220603</v>
      </c>
      <c r="T2240" s="43">
        <v>6634.0529379186482</v>
      </c>
      <c r="U2240" s="43">
        <v>7344.5983053439913</v>
      </c>
      <c r="W2240" s="43">
        <v>4811.1144979280452</v>
      </c>
      <c r="X2240" s="43">
        <v>0</v>
      </c>
      <c r="Y2240" s="43">
        <v>0</v>
      </c>
      <c r="Z2240" s="43">
        <v>4811.1144979280452</v>
      </c>
      <c r="AB2240" s="43">
        <v>121.70239990937843</v>
      </c>
      <c r="AC2240" s="43">
        <v>0</v>
      </c>
      <c r="AD2240" s="43">
        <v>0</v>
      </c>
      <c r="AE2240" s="43">
        <v>121.70239990937843</v>
      </c>
      <c r="AG2240" s="43">
        <v>8847639.5616896749</v>
      </c>
      <c r="AH2240" s="43">
        <v>1039200.7315524578</v>
      </c>
      <c r="AI2240" s="43">
        <v>0</v>
      </c>
      <c r="AJ2240" s="43">
        <v>511150079.61938941</v>
      </c>
      <c r="AK2240" s="43">
        <v>519997719.18107909</v>
      </c>
    </row>
    <row r="2241" spans="3:37" x14ac:dyDescent="0.2">
      <c r="C2241" s="43">
        <v>6.0780688888880979E-4</v>
      </c>
      <c r="D2241" s="43">
        <v>5.7444988839846389E-2</v>
      </c>
      <c r="E2241" s="43">
        <v>4.7380206694762457</v>
      </c>
      <c r="F2241" s="43">
        <v>2.7020441962949726</v>
      </c>
      <c r="H2241" s="43">
        <v>8.4101362647847719E-5</v>
      </c>
      <c r="I2241" s="43">
        <v>8.5792146720444218E-2</v>
      </c>
      <c r="J2241" s="43">
        <v>0</v>
      </c>
      <c r="K2241" s="43">
        <v>1</v>
      </c>
      <c r="M2241" s="43">
        <v>7.8927163859839888E-3</v>
      </c>
      <c r="N2241" s="43">
        <v>4.6566205614462897E-2</v>
      </c>
      <c r="O2241" s="43">
        <v>0</v>
      </c>
      <c r="P2241" s="43">
        <v>1</v>
      </c>
      <c r="R2241" s="43">
        <v>661.08931867435524</v>
      </c>
      <c r="S2241" s="43">
        <v>136.6132868245129</v>
      </c>
      <c r="T2241" s="43">
        <v>6958.8859932713476</v>
      </c>
      <c r="U2241" s="43">
        <v>7756.5885987702159</v>
      </c>
      <c r="W2241" s="43">
        <v>3132.2548562490638</v>
      </c>
      <c r="X2241" s="43">
        <v>0</v>
      </c>
      <c r="Y2241" s="43">
        <v>0</v>
      </c>
      <c r="Z2241" s="43">
        <v>3132.2548562490638</v>
      </c>
      <c r="AB2241" s="43">
        <v>120.39674647480439</v>
      </c>
      <c r="AC2241" s="43">
        <v>0</v>
      </c>
      <c r="AD2241" s="43">
        <v>0</v>
      </c>
      <c r="AE2241" s="43">
        <v>120.39674647480439</v>
      </c>
      <c r="AG2241" s="43">
        <v>5760216.6806420283</v>
      </c>
      <c r="AH2241" s="43">
        <v>676567.04894979775</v>
      </c>
      <c r="AI2241" s="43">
        <v>0</v>
      </c>
      <c r="AJ2241" s="43">
        <v>505666335.1941784</v>
      </c>
      <c r="AK2241" s="43">
        <v>511426551.87482041</v>
      </c>
    </row>
    <row r="2242" spans="3:37" x14ac:dyDescent="0.2">
      <c r="C2242" s="43">
        <v>6.0785460121213998E-4</v>
      </c>
      <c r="D2242" s="43">
        <v>5.0464311107032894E-2</v>
      </c>
      <c r="E2242" s="43">
        <v>7.2350343437046769</v>
      </c>
      <c r="F2242" s="43">
        <v>2.6714302511380037</v>
      </c>
      <c r="H2242" s="43">
        <v>9.1339281002245087E-5</v>
      </c>
      <c r="I2242" s="43">
        <v>9.0098633425809191E-2</v>
      </c>
      <c r="J2242" s="43">
        <v>0</v>
      </c>
      <c r="K2242" s="43">
        <v>1</v>
      </c>
      <c r="M2242" s="43">
        <v>7.8937388034526768E-3</v>
      </c>
      <c r="N2242" s="43">
        <v>4.7753076783338178E-2</v>
      </c>
      <c r="O2242" s="43">
        <v>0</v>
      </c>
      <c r="P2242" s="43">
        <v>1</v>
      </c>
      <c r="R2242" s="43">
        <v>580.79976276038099</v>
      </c>
      <c r="S2242" s="43">
        <v>155.81819360140463</v>
      </c>
      <c r="T2242" s="43">
        <v>7137.1772677864756</v>
      </c>
      <c r="U2242" s="43">
        <v>7873.7952241482617</v>
      </c>
      <c r="W2242" s="43">
        <v>4202.1062303868848</v>
      </c>
      <c r="X2242" s="43">
        <v>0</v>
      </c>
      <c r="Y2242" s="43">
        <v>0</v>
      </c>
      <c r="Z2242" s="43">
        <v>4202.1062303868848</v>
      </c>
      <c r="AB2242" s="43">
        <v>103.87199338646799</v>
      </c>
      <c r="AC2242" s="43">
        <v>0</v>
      </c>
      <c r="AD2242" s="43">
        <v>0</v>
      </c>
      <c r="AE2242" s="43">
        <v>103.87199338646799</v>
      </c>
      <c r="AG2242" s="43">
        <v>7727673.3576814812</v>
      </c>
      <c r="AH2242" s="43">
        <v>907654.94576356711</v>
      </c>
      <c r="AI2242" s="43">
        <v>0</v>
      </c>
      <c r="AJ2242" s="43">
        <v>436262372.22316557</v>
      </c>
      <c r="AK2242" s="43">
        <v>443990045.58084702</v>
      </c>
    </row>
    <row r="2243" spans="3:37" x14ac:dyDescent="0.2">
      <c r="C2243" s="43">
        <v>6.2190524725636021E-4</v>
      </c>
      <c r="D2243" s="43">
        <v>5.837818705334874E-2</v>
      </c>
      <c r="E2243" s="43">
        <v>5.6463972255115769</v>
      </c>
      <c r="F2243" s="43">
        <v>7.9380831029879264</v>
      </c>
      <c r="H2243" s="43">
        <v>9.7805116750837584E-5</v>
      </c>
      <c r="I2243" s="43">
        <v>9.7571761956246783E-2</v>
      </c>
      <c r="J2243" s="43">
        <v>0</v>
      </c>
      <c r="K2243" s="43">
        <v>1</v>
      </c>
      <c r="M2243" s="43">
        <v>7.8341157335456262E-3</v>
      </c>
      <c r="N2243" s="43">
        <v>4.2674480200847631E-2</v>
      </c>
      <c r="O2243" s="43">
        <v>0</v>
      </c>
      <c r="P2243" s="43">
        <v>1</v>
      </c>
      <c r="R2243" s="43">
        <v>687.41213996567683</v>
      </c>
      <c r="S2243" s="43">
        <v>180.68749466499611</v>
      </c>
      <c r="T2243" s="43">
        <v>6329.9546085781785</v>
      </c>
      <c r="U2243" s="43">
        <v>7198.0542432088514</v>
      </c>
      <c r="W2243" s="43">
        <v>3881.4019998851736</v>
      </c>
      <c r="X2243" s="43">
        <v>0</v>
      </c>
      <c r="Y2243" s="43">
        <v>0</v>
      </c>
      <c r="Z2243" s="43">
        <v>3881.4019998851736</v>
      </c>
      <c r="AB2243" s="43">
        <v>510.31751318005581</v>
      </c>
      <c r="AC2243" s="43">
        <v>0</v>
      </c>
      <c r="AD2243" s="43">
        <v>0</v>
      </c>
      <c r="AE2243" s="43">
        <v>510.31751318005581</v>
      </c>
      <c r="AG2243" s="43">
        <v>7137898.2777888346</v>
      </c>
      <c r="AH2243" s="43">
        <v>838382.83197519754</v>
      </c>
      <c r="AI2243" s="43">
        <v>0</v>
      </c>
      <c r="AJ2243" s="43">
        <v>2143333555.3562343</v>
      </c>
      <c r="AK2243" s="43">
        <v>2150471453.6340232</v>
      </c>
    </row>
    <row r="2244" spans="3:37" x14ac:dyDescent="0.2">
      <c r="C2244" s="43">
        <v>6.0934819027899667E-4</v>
      </c>
      <c r="D2244" s="43">
        <v>6.028885620617952E-2</v>
      </c>
      <c r="E2244" s="43">
        <v>5.5126587019030042</v>
      </c>
      <c r="F2244" s="43">
        <v>0.9751479558672439</v>
      </c>
      <c r="H2244" s="43">
        <v>7.9348789603696202E-5</v>
      </c>
      <c r="I2244" s="43">
        <v>9.6483865286339565E-2</v>
      </c>
      <c r="J2244" s="43">
        <v>0</v>
      </c>
      <c r="K2244" s="43">
        <v>1</v>
      </c>
      <c r="M2244" s="43">
        <v>7.8005940528500795E-3</v>
      </c>
      <c r="N2244" s="43">
        <v>4.6482978914963891E-2</v>
      </c>
      <c r="O2244" s="43">
        <v>0</v>
      </c>
      <c r="P2244" s="43">
        <v>1</v>
      </c>
      <c r="R2244" s="43">
        <v>695.57656728336394</v>
      </c>
      <c r="S2244" s="43">
        <v>144.95639266521943</v>
      </c>
      <c r="T2244" s="43">
        <v>6865.37086874737</v>
      </c>
      <c r="U2244" s="43">
        <v>7705.9038286959531</v>
      </c>
      <c r="W2244" s="43">
        <v>3834.4762164744566</v>
      </c>
      <c r="X2244" s="43">
        <v>0</v>
      </c>
      <c r="Y2244" s="43">
        <v>0</v>
      </c>
      <c r="Z2244" s="43">
        <v>3834.4762164744566</v>
      </c>
      <c r="AB2244" s="43">
        <v>-1.849655451618571</v>
      </c>
      <c r="AC2244" s="43">
        <v>0</v>
      </c>
      <c r="AD2244" s="43">
        <v>0</v>
      </c>
      <c r="AE2244" s="43">
        <v>-1.849655451618571</v>
      </c>
      <c r="AG2244" s="43">
        <v>7051601.7620965261</v>
      </c>
      <c r="AH2244" s="43">
        <v>828246.86275848257</v>
      </c>
      <c r="AI2244" s="43">
        <v>0</v>
      </c>
      <c r="AJ2244" s="43">
        <v>0</v>
      </c>
      <c r="AK2244" s="43">
        <v>7051601.7620965261</v>
      </c>
    </row>
    <row r="2245" spans="3:37" x14ac:dyDescent="0.2">
      <c r="C2245" s="43">
        <v>6.0812147632567442E-4</v>
      </c>
      <c r="D2245" s="43">
        <v>5.4449193271217958E-2</v>
      </c>
      <c r="E2245" s="43">
        <v>3.0536102047058002</v>
      </c>
      <c r="F2245" s="43">
        <v>3.9110608717429209</v>
      </c>
      <c r="H2245" s="43">
        <v>9.6596618857969219E-5</v>
      </c>
      <c r="I2245" s="43">
        <v>9.7758005646282634E-2</v>
      </c>
      <c r="J2245" s="43">
        <v>0</v>
      </c>
      <c r="K2245" s="43">
        <v>1</v>
      </c>
      <c r="M2245" s="43">
        <v>7.8892765482827532E-3</v>
      </c>
      <c r="N2245" s="43">
        <v>4.8230498477445316E-2</v>
      </c>
      <c r="O2245" s="43">
        <v>0</v>
      </c>
      <c r="P2245" s="43">
        <v>1</v>
      </c>
      <c r="R2245" s="43">
        <v>626.93737836927471</v>
      </c>
      <c r="S2245" s="43">
        <v>178.79551929728004</v>
      </c>
      <c r="T2245" s="43">
        <v>7204.4578235755243</v>
      </c>
      <c r="U2245" s="43">
        <v>8010.1907212420792</v>
      </c>
      <c r="W2245" s="43">
        <v>1914.4223762999186</v>
      </c>
      <c r="X2245" s="43">
        <v>0</v>
      </c>
      <c r="Y2245" s="43">
        <v>0</v>
      </c>
      <c r="Z2245" s="43">
        <v>1914.4223762999186</v>
      </c>
      <c r="AB2245" s="43">
        <v>195.28065721881541</v>
      </c>
      <c r="AC2245" s="43">
        <v>0</v>
      </c>
      <c r="AD2245" s="43">
        <v>0</v>
      </c>
      <c r="AE2245" s="43">
        <v>195.28065721881541</v>
      </c>
      <c r="AG2245" s="43">
        <v>3520622.7500155503</v>
      </c>
      <c r="AH2245" s="43">
        <v>413515.23328078241</v>
      </c>
      <c r="AI2245" s="43">
        <v>0</v>
      </c>
      <c r="AJ2245" s="43">
        <v>820178760.31902468</v>
      </c>
      <c r="AK2245" s="43">
        <v>823699383.06904018</v>
      </c>
    </row>
    <row r="2246" spans="3:37" x14ac:dyDescent="0.2">
      <c r="C2246" s="43">
        <v>5.848760335504554E-4</v>
      </c>
      <c r="D2246" s="43">
        <v>5.9711045176465971E-2</v>
      </c>
      <c r="E2246" s="43">
        <v>5.1781314621474257</v>
      </c>
      <c r="F2246" s="43">
        <v>0.86382742866854145</v>
      </c>
      <c r="H2246" s="43">
        <v>8.2276236672056894E-5</v>
      </c>
      <c r="I2246" s="43">
        <v>9.0363816054805896E-2</v>
      </c>
      <c r="J2246" s="43">
        <v>0</v>
      </c>
      <c r="K2246" s="43">
        <v>1</v>
      </c>
      <c r="M2246" s="43">
        <v>7.7390546206746562E-3</v>
      </c>
      <c r="N2246" s="43">
        <v>4.5045623535210008E-2</v>
      </c>
      <c r="O2246" s="43">
        <v>0</v>
      </c>
      <c r="P2246" s="43">
        <v>1</v>
      </c>
      <c r="R2246" s="43">
        <v>661.24267106601633</v>
      </c>
      <c r="S2246" s="43">
        <v>140.77040315871625</v>
      </c>
      <c r="T2246" s="43">
        <v>6600.5919825619749</v>
      </c>
      <c r="U2246" s="43">
        <v>7402.6050567867078</v>
      </c>
      <c r="W2246" s="43">
        <v>3424.0014791613403</v>
      </c>
      <c r="X2246" s="43">
        <v>0</v>
      </c>
      <c r="Y2246" s="43">
        <v>0</v>
      </c>
      <c r="Z2246" s="43">
        <v>3424.0014791613403</v>
      </c>
      <c r="AB2246" s="43">
        <v>-9.6346132828661215</v>
      </c>
      <c r="AC2246" s="43">
        <v>0</v>
      </c>
      <c r="AD2246" s="43">
        <v>0</v>
      </c>
      <c r="AE2246" s="43">
        <v>-9.6346132828661215</v>
      </c>
      <c r="AG2246" s="43">
        <v>6296738.7201777045</v>
      </c>
      <c r="AH2246" s="43">
        <v>739584.31949884945</v>
      </c>
      <c r="AI2246" s="43">
        <v>0</v>
      </c>
      <c r="AJ2246" s="43">
        <v>0</v>
      </c>
      <c r="AK2246" s="43">
        <v>6296738.7201777045</v>
      </c>
    </row>
    <row r="2247" spans="3:37" x14ac:dyDescent="0.2">
      <c r="C2247" s="43">
        <v>6.1556462664158484E-4</v>
      </c>
      <c r="D2247" s="43">
        <v>5.5790133095178218E-2</v>
      </c>
      <c r="E2247" s="43">
        <v>7.0137559098221907</v>
      </c>
      <c r="F2247" s="43">
        <v>5.3229957773655485</v>
      </c>
      <c r="H2247" s="43">
        <v>9.4167164332525921E-5</v>
      </c>
      <c r="I2247" s="43">
        <v>0.10130948031933484</v>
      </c>
      <c r="J2247" s="43">
        <v>0</v>
      </c>
      <c r="K2247" s="43">
        <v>1</v>
      </c>
      <c r="M2247" s="43">
        <v>7.8493035134765462E-3</v>
      </c>
      <c r="N2247" s="43">
        <v>4.4460551177469887E-2</v>
      </c>
      <c r="O2247" s="43">
        <v>0</v>
      </c>
      <c r="P2247" s="43">
        <v>1</v>
      </c>
      <c r="R2247" s="43">
        <v>650.23961598970129</v>
      </c>
      <c r="S2247" s="43">
        <v>180.63086140400802</v>
      </c>
      <c r="T2247" s="43">
        <v>6607.6698830024297</v>
      </c>
      <c r="U2247" s="43">
        <v>7438.5403603961386</v>
      </c>
      <c r="W2247" s="43">
        <v>4560.6219494482793</v>
      </c>
      <c r="X2247" s="43">
        <v>0</v>
      </c>
      <c r="Y2247" s="43">
        <v>0</v>
      </c>
      <c r="Z2247" s="43">
        <v>4560.6219494482793</v>
      </c>
      <c r="AB2247" s="43">
        <v>300.77519321932232</v>
      </c>
      <c r="AC2247" s="43">
        <v>0</v>
      </c>
      <c r="AD2247" s="43">
        <v>0</v>
      </c>
      <c r="AE2247" s="43">
        <v>300.77519321932232</v>
      </c>
      <c r="AG2247" s="43">
        <v>8386983.7650353853</v>
      </c>
      <c r="AH2247" s="43">
        <v>985094.34108082834</v>
      </c>
      <c r="AI2247" s="43">
        <v>0</v>
      </c>
      <c r="AJ2247" s="43">
        <v>1263255811.5211537</v>
      </c>
      <c r="AK2247" s="43">
        <v>1271642795.2861891</v>
      </c>
    </row>
    <row r="2248" spans="3:37" x14ac:dyDescent="0.2">
      <c r="C2248" s="43">
        <v>6.062108545783633E-4</v>
      </c>
      <c r="D2248" s="43">
        <v>5.1657097522259013E-2</v>
      </c>
      <c r="E2248" s="43">
        <v>11.280865861425246</v>
      </c>
      <c r="F2248" s="43">
        <v>5.498612822228468</v>
      </c>
      <c r="H2248" s="43">
        <v>9.5515105844157233E-5</v>
      </c>
      <c r="I2248" s="43">
        <v>7.853432416826546E-2</v>
      </c>
      <c r="J2248" s="43">
        <v>0</v>
      </c>
      <c r="K2248" s="43">
        <v>1</v>
      </c>
      <c r="M2248" s="43">
        <v>7.8920581773279652E-3</v>
      </c>
      <c r="N2248" s="43">
        <v>4.6170816725973562E-2</v>
      </c>
      <c r="O2248" s="43">
        <v>0</v>
      </c>
      <c r="P2248" s="43">
        <v>1</v>
      </c>
      <c r="R2248" s="43">
        <v>592.91997529267883</v>
      </c>
      <c r="S2248" s="43">
        <v>142.02799127846151</v>
      </c>
      <c r="T2248" s="43">
        <v>6899.2233992945339</v>
      </c>
      <c r="U2248" s="43">
        <v>7634.1713658656745</v>
      </c>
      <c r="W2248" s="43">
        <v>6688.6507078362811</v>
      </c>
      <c r="X2248" s="43">
        <v>0</v>
      </c>
      <c r="Y2248" s="43">
        <v>0</v>
      </c>
      <c r="Z2248" s="43">
        <v>6688.6507078362811</v>
      </c>
      <c r="AB2248" s="43">
        <v>285.40296216455238</v>
      </c>
      <c r="AC2248" s="43">
        <v>0</v>
      </c>
      <c r="AD2248" s="43">
        <v>0</v>
      </c>
      <c r="AE2248" s="43">
        <v>285.40296216455238</v>
      </c>
      <c r="AG2248" s="43">
        <v>12300428.65171092</v>
      </c>
      <c r="AH2248" s="43">
        <v>1444748.5528926367</v>
      </c>
      <c r="AI2248" s="43">
        <v>0</v>
      </c>
      <c r="AJ2248" s="43">
        <v>1198692441.09112</v>
      </c>
      <c r="AK2248" s="43">
        <v>1210992869.742831</v>
      </c>
    </row>
    <row r="2249" spans="3:37" x14ac:dyDescent="0.2">
      <c r="C2249" s="43">
        <v>6.0708990065500164E-4</v>
      </c>
      <c r="D2249" s="43">
        <v>5.6870771916164964E-2</v>
      </c>
      <c r="E2249" s="43">
        <v>6.6142187426765151</v>
      </c>
      <c r="F2249" s="43">
        <v>2.2387736626975467</v>
      </c>
      <c r="H2249" s="43">
        <v>8.0151128839124793E-5</v>
      </c>
      <c r="I2249" s="43">
        <v>0.12297400942510006</v>
      </c>
      <c r="J2249" s="43">
        <v>0</v>
      </c>
      <c r="K2249" s="43">
        <v>1</v>
      </c>
      <c r="M2249" s="43">
        <v>7.7462840675100991E-3</v>
      </c>
      <c r="N2249" s="43">
        <v>4.6489950463854957E-2</v>
      </c>
      <c r="O2249" s="43">
        <v>0</v>
      </c>
      <c r="P2249" s="43">
        <v>1</v>
      </c>
      <c r="R2249" s="43">
        <v>653.70905987839706</v>
      </c>
      <c r="S2249" s="43">
        <v>186.62307841816641</v>
      </c>
      <c r="T2249" s="43">
        <v>6818.5946810422602</v>
      </c>
      <c r="U2249" s="43">
        <v>7658.9268193388234</v>
      </c>
      <c r="W2249" s="43">
        <v>4323.7747161051384</v>
      </c>
      <c r="X2249" s="43">
        <v>0</v>
      </c>
      <c r="Y2249" s="43">
        <v>0</v>
      </c>
      <c r="Z2249" s="43">
        <v>4323.7747161051384</v>
      </c>
      <c r="AB2249" s="43">
        <v>86.648339609522111</v>
      </c>
      <c r="AC2249" s="43">
        <v>0</v>
      </c>
      <c r="AD2249" s="43">
        <v>0</v>
      </c>
      <c r="AE2249" s="43">
        <v>86.648339609522111</v>
      </c>
      <c r="AG2249" s="43">
        <v>7951421.7029173495</v>
      </c>
      <c r="AH2249" s="43">
        <v>933935.33867870993</v>
      </c>
      <c r="AI2249" s="43">
        <v>0</v>
      </c>
      <c r="AJ2249" s="43">
        <v>363923026.35999286</v>
      </c>
      <c r="AK2249" s="43">
        <v>371874448.0629102</v>
      </c>
    </row>
    <row r="2250" spans="3:37" x14ac:dyDescent="0.2">
      <c r="C2250" s="43">
        <v>6.2131452235214546E-4</v>
      </c>
      <c r="D2250" s="43">
        <v>4.1959364947037073E-2</v>
      </c>
      <c r="E2250" s="43">
        <v>1.6330137533433688</v>
      </c>
      <c r="F2250" s="43">
        <v>2.9899711116670336</v>
      </c>
      <c r="H2250" s="43">
        <v>8.9091952766102821E-5</v>
      </c>
      <c r="I2250" s="43">
        <v>8.9438077186991233E-2</v>
      </c>
      <c r="J2250" s="43">
        <v>0</v>
      </c>
      <c r="K2250" s="43">
        <v>1</v>
      </c>
      <c r="M2250" s="43">
        <v>7.942082767697034E-3</v>
      </c>
      <c r="N2250" s="43">
        <v>4.3994958057867052E-2</v>
      </c>
      <c r="O2250" s="43">
        <v>0</v>
      </c>
      <c r="P2250" s="43">
        <v>1</v>
      </c>
      <c r="R2250" s="43">
        <v>493.60867547092852</v>
      </c>
      <c r="S2250" s="43">
        <v>150.87014396187166</v>
      </c>
      <c r="T2250" s="43">
        <v>6615.7592013968961</v>
      </c>
      <c r="U2250" s="43">
        <v>7260.2380208296963</v>
      </c>
      <c r="W2250" s="43">
        <v>806.06975581362985</v>
      </c>
      <c r="X2250" s="43">
        <v>0</v>
      </c>
      <c r="Y2250" s="43">
        <v>0</v>
      </c>
      <c r="Z2250" s="43">
        <v>806.06975581362985</v>
      </c>
      <c r="AB2250" s="43">
        <v>105.10256949812518</v>
      </c>
      <c r="AC2250" s="43">
        <v>0</v>
      </c>
      <c r="AD2250" s="43">
        <v>0</v>
      </c>
      <c r="AE2250" s="43">
        <v>105.10256949812518</v>
      </c>
      <c r="AG2250" s="43">
        <v>1482362.2809412654</v>
      </c>
      <c r="AH2250" s="43">
        <v>174111.06725574404</v>
      </c>
      <c r="AI2250" s="43">
        <v>0</v>
      </c>
      <c r="AJ2250" s="43">
        <v>441430791.89212573</v>
      </c>
      <c r="AK2250" s="43">
        <v>442913154.17306697</v>
      </c>
    </row>
    <row r="2251" spans="3:37" x14ac:dyDescent="0.2">
      <c r="C2251" s="43">
        <v>5.997550387072981E-4</v>
      </c>
      <c r="D2251" s="43">
        <v>4.7324255043314251E-2</v>
      </c>
      <c r="E2251" s="43">
        <v>1.4468572371468644</v>
      </c>
      <c r="F2251" s="43">
        <v>2.1498977469594864</v>
      </c>
      <c r="H2251" s="43">
        <v>9.3384273472163493E-5</v>
      </c>
      <c r="I2251" s="43">
        <v>8.4041782590347378E-2</v>
      </c>
      <c r="J2251" s="43">
        <v>0</v>
      </c>
      <c r="K2251" s="43">
        <v>1</v>
      </c>
      <c r="M2251" s="43">
        <v>7.9199752001404278E-3</v>
      </c>
      <c r="N2251" s="43">
        <v>4.4955329250969817E-2</v>
      </c>
      <c r="O2251" s="43">
        <v>0</v>
      </c>
      <c r="P2251" s="43">
        <v>1</v>
      </c>
      <c r="R2251" s="43">
        <v>537.40297250323306</v>
      </c>
      <c r="S2251" s="43">
        <v>148.59745542823575</v>
      </c>
      <c r="T2251" s="43">
        <v>6741.3577867311405</v>
      </c>
      <c r="U2251" s="43">
        <v>7427.3582146626095</v>
      </c>
      <c r="W2251" s="43">
        <v>777.54538003054017</v>
      </c>
      <c r="X2251" s="43">
        <v>0</v>
      </c>
      <c r="Y2251" s="43">
        <v>0</v>
      </c>
      <c r="Z2251" s="43">
        <v>777.54538003054017</v>
      </c>
      <c r="AB2251" s="43">
        <v>66.121556000115447</v>
      </c>
      <c r="AC2251" s="43">
        <v>0</v>
      </c>
      <c r="AD2251" s="43">
        <v>0</v>
      </c>
      <c r="AE2251" s="43">
        <v>66.121556000115447</v>
      </c>
      <c r="AG2251" s="43">
        <v>1429905.9538761633</v>
      </c>
      <c r="AH2251" s="43">
        <v>167949.80208659667</v>
      </c>
      <c r="AI2251" s="43">
        <v>0</v>
      </c>
      <c r="AJ2251" s="43">
        <v>277710535.20048487</v>
      </c>
      <c r="AK2251" s="43">
        <v>279140441.15436101</v>
      </c>
    </row>
    <row r="2252" spans="3:37" x14ac:dyDescent="0.2">
      <c r="C2252" s="43">
        <v>6.1122755984066579E-4</v>
      </c>
      <c r="D2252" s="43">
        <v>4.7205301051720557E-2</v>
      </c>
      <c r="E2252" s="43">
        <v>3.8979119890498923</v>
      </c>
      <c r="F2252" s="43">
        <v>1.7762089347395991</v>
      </c>
      <c r="H2252" s="43">
        <v>9.241183323660529E-5</v>
      </c>
      <c r="I2252" s="43">
        <v>0.12811962905297536</v>
      </c>
      <c r="J2252" s="43">
        <v>0</v>
      </c>
      <c r="K2252" s="43">
        <v>1</v>
      </c>
      <c r="M2252" s="43">
        <v>7.8723345881409612E-3</v>
      </c>
      <c r="N2252" s="43">
        <v>4.469394896075015E-2</v>
      </c>
      <c r="O2252" s="43">
        <v>0</v>
      </c>
      <c r="P2252" s="43">
        <v>1</v>
      </c>
      <c r="R2252" s="43">
        <v>546.3061285501127</v>
      </c>
      <c r="S2252" s="43">
        <v>224.17420128677745</v>
      </c>
      <c r="T2252" s="43">
        <v>6661.846867863318</v>
      </c>
      <c r="U2252" s="43">
        <v>7432.3271977002078</v>
      </c>
      <c r="W2252" s="43">
        <v>2129.4532081669158</v>
      </c>
      <c r="X2252" s="43">
        <v>0</v>
      </c>
      <c r="Y2252" s="43">
        <v>0</v>
      </c>
      <c r="Z2252" s="43">
        <v>2129.4532081669158</v>
      </c>
      <c r="AB2252" s="43">
        <v>45.37310369494493</v>
      </c>
      <c r="AC2252" s="43">
        <v>0</v>
      </c>
      <c r="AD2252" s="43">
        <v>0</v>
      </c>
      <c r="AE2252" s="43">
        <v>45.37310369494493</v>
      </c>
      <c r="AG2252" s="43">
        <v>3916064.4498189581</v>
      </c>
      <c r="AH2252" s="43">
        <v>459961.89296405384</v>
      </c>
      <c r="AI2252" s="43">
        <v>0</v>
      </c>
      <c r="AJ2252" s="43">
        <v>190567035.5187687</v>
      </c>
      <c r="AK2252" s="43">
        <v>194483099.96858767</v>
      </c>
    </row>
    <row r="2253" spans="3:37" x14ac:dyDescent="0.2">
      <c r="C2253" s="43">
        <v>5.8679153216926517E-4</v>
      </c>
      <c r="D2253" s="43">
        <v>6.2125751807984186E-2</v>
      </c>
      <c r="E2253" s="43">
        <v>3.3584200781822049</v>
      </c>
      <c r="F2253" s="43">
        <v>2.5704065474825497</v>
      </c>
      <c r="H2253" s="43">
        <v>9.4194270904734978E-5</v>
      </c>
      <c r="I2253" s="43">
        <v>0.11052747101020577</v>
      </c>
      <c r="J2253" s="43">
        <v>0</v>
      </c>
      <c r="K2253" s="43">
        <v>1</v>
      </c>
      <c r="M2253" s="43">
        <v>7.8684160468380782E-3</v>
      </c>
      <c r="N2253" s="43">
        <v>4.4373077210284606E-2</v>
      </c>
      <c r="O2253" s="43">
        <v>0</v>
      </c>
      <c r="P2253" s="43">
        <v>1</v>
      </c>
      <c r="R2253" s="43">
        <v>690.23641562493822</v>
      </c>
      <c r="S2253" s="43">
        <v>197.12290678817519</v>
      </c>
      <c r="T2253" s="43">
        <v>6610.727197648026</v>
      </c>
      <c r="U2253" s="43">
        <v>7498.0865200611397</v>
      </c>
      <c r="W2253" s="43">
        <v>2318.1038369273097</v>
      </c>
      <c r="X2253" s="43">
        <v>0</v>
      </c>
      <c r="Y2253" s="43">
        <v>0</v>
      </c>
      <c r="Z2253" s="43">
        <v>2318.1038369273097</v>
      </c>
      <c r="AB2253" s="43">
        <v>115.98284114568698</v>
      </c>
      <c r="AC2253" s="43">
        <v>0</v>
      </c>
      <c r="AD2253" s="43">
        <v>0</v>
      </c>
      <c r="AE2253" s="43">
        <v>115.98284114568698</v>
      </c>
      <c r="AG2253" s="43">
        <v>4262992.9561093226</v>
      </c>
      <c r="AH2253" s="43">
        <v>500710.42877629888</v>
      </c>
      <c r="AI2253" s="43">
        <v>0</v>
      </c>
      <c r="AJ2253" s="43">
        <v>487127932.8118853</v>
      </c>
      <c r="AK2253" s="43">
        <v>491390925.76799464</v>
      </c>
    </row>
    <row r="2254" spans="3:37" x14ac:dyDescent="0.2">
      <c r="C2254" s="43">
        <v>6.1004568807387916E-4</v>
      </c>
      <c r="D2254" s="43">
        <v>5.8064510138324366E-2</v>
      </c>
      <c r="E2254" s="43">
        <v>4.5763423791936759</v>
      </c>
      <c r="F2254" s="43">
        <v>2.2792370959585093</v>
      </c>
      <c r="H2254" s="43">
        <v>8.3498338321878982E-5</v>
      </c>
      <c r="I2254" s="43">
        <v>0.10045909539015827</v>
      </c>
      <c r="J2254" s="43">
        <v>0</v>
      </c>
      <c r="K2254" s="43">
        <v>1</v>
      </c>
      <c r="M2254" s="43">
        <v>7.7877519382041783E-3</v>
      </c>
      <c r="N2254" s="43">
        <v>4.5578455449257101E-2</v>
      </c>
      <c r="O2254" s="43">
        <v>0</v>
      </c>
      <c r="P2254" s="43">
        <v>1</v>
      </c>
      <c r="R2254" s="43">
        <v>670.68022449348916</v>
      </c>
      <c r="S2254" s="43">
        <v>158.82156409627942</v>
      </c>
      <c r="T2254" s="43">
        <v>6720.693446026281</v>
      </c>
      <c r="U2254" s="43">
        <v>7550.1952346160497</v>
      </c>
      <c r="W2254" s="43">
        <v>3069.2623342366828</v>
      </c>
      <c r="X2254" s="43">
        <v>0</v>
      </c>
      <c r="Y2254" s="43">
        <v>0</v>
      </c>
      <c r="Z2254" s="43">
        <v>3069.2623342366828</v>
      </c>
      <c r="AB2254" s="43">
        <v>91.801615428670161</v>
      </c>
      <c r="AC2254" s="43">
        <v>0</v>
      </c>
      <c r="AD2254" s="43">
        <v>0</v>
      </c>
      <c r="AE2254" s="43">
        <v>91.801615428670161</v>
      </c>
      <c r="AG2254" s="43">
        <v>5644373.4326612595</v>
      </c>
      <c r="AH2254" s="43">
        <v>662960.66419512348</v>
      </c>
      <c r="AI2254" s="43">
        <v>0</v>
      </c>
      <c r="AJ2254" s="43">
        <v>385566784.80041468</v>
      </c>
      <c r="AK2254" s="43">
        <v>391211158.23307592</v>
      </c>
    </row>
    <row r="2255" spans="3:37" x14ac:dyDescent="0.2">
      <c r="C2255" s="43">
        <v>6.0713178624113048E-4</v>
      </c>
      <c r="D2255" s="43">
        <v>5.5779423271864914E-2</v>
      </c>
      <c r="E2255" s="43">
        <v>2.2324401173823829</v>
      </c>
      <c r="F2255" s="43">
        <v>1.396268265335511</v>
      </c>
      <c r="H2255" s="43">
        <v>9.3705757850504057E-5</v>
      </c>
      <c r="I2255" s="43">
        <v>9.0770575952084362E-2</v>
      </c>
      <c r="J2255" s="43">
        <v>0</v>
      </c>
      <c r="K2255" s="43">
        <v>1</v>
      </c>
      <c r="M2255" s="43">
        <v>7.8380496350927593E-3</v>
      </c>
      <c r="N2255" s="43">
        <v>4.5536323587561461E-2</v>
      </c>
      <c r="O2255" s="43">
        <v>0</v>
      </c>
      <c r="P2255" s="43">
        <v>1</v>
      </c>
      <c r="R2255" s="43">
        <v>641.20863642588904</v>
      </c>
      <c r="S2255" s="43">
        <v>161.04740870195158</v>
      </c>
      <c r="T2255" s="43">
        <v>6757.8468714444753</v>
      </c>
      <c r="U2255" s="43">
        <v>7560.1029165723157</v>
      </c>
      <c r="W2255" s="43">
        <v>1431.4598835692095</v>
      </c>
      <c r="X2255" s="43">
        <v>0</v>
      </c>
      <c r="Y2255" s="43">
        <v>0</v>
      </c>
      <c r="Z2255" s="43">
        <v>1431.4598835692095</v>
      </c>
      <c r="AB2255" s="43">
        <v>27.187697845985983</v>
      </c>
      <c r="AC2255" s="43">
        <v>0</v>
      </c>
      <c r="AD2255" s="43">
        <v>0</v>
      </c>
      <c r="AE2255" s="43">
        <v>27.187697845985983</v>
      </c>
      <c r="AG2255" s="43">
        <v>2632454.7258837763</v>
      </c>
      <c r="AH2255" s="43">
        <v>309195.33485094924</v>
      </c>
      <c r="AI2255" s="43">
        <v>0</v>
      </c>
      <c r="AJ2255" s="43">
        <v>114188330.95314114</v>
      </c>
      <c r="AK2255" s="43">
        <v>116820785.67902492</v>
      </c>
    </row>
    <row r="2256" spans="3:37" x14ac:dyDescent="0.2">
      <c r="C2256" s="43">
        <v>6.1358486268714429E-4</v>
      </c>
      <c r="D2256" s="43">
        <v>5.8815011958968322E-2</v>
      </c>
      <c r="E2256" s="43">
        <v>1.87447541748562</v>
      </c>
      <c r="F2256" s="43">
        <v>1.2935958260658083</v>
      </c>
      <c r="H2256" s="43">
        <v>8.988809780552387E-5</v>
      </c>
      <c r="I2256" s="43">
        <v>7.9027805807271409E-2</v>
      </c>
      <c r="J2256" s="43">
        <v>0</v>
      </c>
      <c r="K2256" s="43">
        <v>1</v>
      </c>
      <c r="M2256" s="43">
        <v>7.8358810094412458E-3</v>
      </c>
      <c r="N2256" s="43">
        <v>4.4751181497035976E-2</v>
      </c>
      <c r="O2256" s="43">
        <v>0</v>
      </c>
      <c r="P2256" s="43">
        <v>1</v>
      </c>
      <c r="R2256" s="43">
        <v>683.29021163051232</v>
      </c>
      <c r="S2256" s="43">
        <v>134.50068211434706</v>
      </c>
      <c r="T2256" s="43">
        <v>6639.4898460169534</v>
      </c>
      <c r="U2256" s="43">
        <v>7457.2807397618126</v>
      </c>
      <c r="W2256" s="43">
        <v>1280.8107047099422</v>
      </c>
      <c r="X2256" s="43">
        <v>0</v>
      </c>
      <c r="Y2256" s="43">
        <v>0</v>
      </c>
      <c r="Z2256" s="43">
        <v>1280.8107047099422</v>
      </c>
      <c r="AB2256" s="43">
        <v>21.465393491518501</v>
      </c>
      <c r="AC2256" s="43">
        <v>0</v>
      </c>
      <c r="AD2256" s="43">
        <v>0</v>
      </c>
      <c r="AE2256" s="43">
        <v>21.465393491518501</v>
      </c>
      <c r="AG2256" s="43">
        <v>2355410.8859615838</v>
      </c>
      <c r="AH2256" s="43">
        <v>276655.11221734755</v>
      </c>
      <c r="AI2256" s="43">
        <v>0</v>
      </c>
      <c r="AJ2256" s="43">
        <v>90154652.664377704</v>
      </c>
      <c r="AK2256" s="43">
        <v>92510063.550339282</v>
      </c>
    </row>
    <row r="2257" spans="3:37" x14ac:dyDescent="0.2">
      <c r="C2257" s="43">
        <v>6.0621615936709995E-4</v>
      </c>
      <c r="D2257" s="43">
        <v>5.9565527525241468E-2</v>
      </c>
      <c r="E2257" s="43">
        <v>13.64759679799489</v>
      </c>
      <c r="F2257" s="43">
        <v>1.8756226370954736</v>
      </c>
      <c r="H2257" s="43">
        <v>9.1268286924517383E-5</v>
      </c>
      <c r="I2257" s="43">
        <v>8.4792107561253133E-2</v>
      </c>
      <c r="J2257" s="43">
        <v>0</v>
      </c>
      <c r="K2257" s="43">
        <v>1</v>
      </c>
      <c r="M2257" s="43">
        <v>7.7659243384555652E-3</v>
      </c>
      <c r="N2257" s="43">
        <v>4.5722605907566827E-2</v>
      </c>
      <c r="O2257" s="43">
        <v>0</v>
      </c>
      <c r="P2257" s="43">
        <v>1</v>
      </c>
      <c r="R2257" s="43">
        <v>683.69888858193224</v>
      </c>
      <c r="S2257" s="43">
        <v>146.52701482834374</v>
      </c>
      <c r="T2257" s="43">
        <v>6723.0524949982009</v>
      </c>
      <c r="U2257" s="43">
        <v>7553.2783984084772</v>
      </c>
      <c r="W2257" s="43">
        <v>9330.8467626034435</v>
      </c>
      <c r="X2257" s="43">
        <v>0</v>
      </c>
      <c r="Y2257" s="43">
        <v>0</v>
      </c>
      <c r="Z2257" s="43">
        <v>9330.8467626034435</v>
      </c>
      <c r="AB2257" s="43">
        <v>64.056857946531082</v>
      </c>
      <c r="AC2257" s="43">
        <v>0</v>
      </c>
      <c r="AD2257" s="43">
        <v>0</v>
      </c>
      <c r="AE2257" s="43">
        <v>64.056857946531082</v>
      </c>
      <c r="AG2257" s="43">
        <v>17159427.196427733</v>
      </c>
      <c r="AH2257" s="43">
        <v>2015462.9007223437</v>
      </c>
      <c r="AI2257" s="43">
        <v>0</v>
      </c>
      <c r="AJ2257" s="43">
        <v>269038803.37543052</v>
      </c>
      <c r="AK2257" s="43">
        <v>286198230.57185829</v>
      </c>
    </row>
    <row r="2258" spans="3:37" x14ac:dyDescent="0.2">
      <c r="C2258" s="43">
        <v>6.0979573379017565E-4</v>
      </c>
      <c r="D2258" s="43">
        <v>6.4689516155536086E-2</v>
      </c>
      <c r="E2258" s="43">
        <v>3.9087450724768509</v>
      </c>
      <c r="F2258" s="43">
        <v>1.9140735558220354</v>
      </c>
      <c r="H2258" s="43">
        <v>9.7701921481729848E-5</v>
      </c>
      <c r="I2258" s="43">
        <v>9.0267820505377766E-2</v>
      </c>
      <c r="J2258" s="43">
        <v>0</v>
      </c>
      <c r="K2258" s="43">
        <v>1</v>
      </c>
      <c r="M2258" s="43">
        <v>7.9110546017474581E-3</v>
      </c>
      <c r="N2258" s="43">
        <v>4.7007230998078131E-2</v>
      </c>
      <c r="O2258" s="43">
        <v>0</v>
      </c>
      <c r="P2258" s="43">
        <v>1</v>
      </c>
      <c r="R2258" s="43">
        <v>746.89690067514312</v>
      </c>
      <c r="S2258" s="43">
        <v>166.98537430777409</v>
      </c>
      <c r="T2258" s="43">
        <v>7041.1147840595013</v>
      </c>
      <c r="U2258" s="43">
        <v>7954.9970590424182</v>
      </c>
      <c r="W2258" s="43">
        <v>2919.4295801621975</v>
      </c>
      <c r="X2258" s="43">
        <v>0</v>
      </c>
      <c r="Y2258" s="43">
        <v>0</v>
      </c>
      <c r="Z2258" s="43">
        <v>2919.4295801621975</v>
      </c>
      <c r="AB2258" s="43">
        <v>73.050901524086669</v>
      </c>
      <c r="AC2258" s="43">
        <v>0</v>
      </c>
      <c r="AD2258" s="43">
        <v>0</v>
      </c>
      <c r="AE2258" s="43">
        <v>73.050901524086669</v>
      </c>
      <c r="AG2258" s="43">
        <v>5368830.9979182808</v>
      </c>
      <c r="AH2258" s="43">
        <v>630596.78931503464</v>
      </c>
      <c r="AI2258" s="43">
        <v>0</v>
      </c>
      <c r="AJ2258" s="43">
        <v>306813786.401164</v>
      </c>
      <c r="AK2258" s="43">
        <v>312182617.3990823</v>
      </c>
    </row>
    <row r="2259" spans="3:37" x14ac:dyDescent="0.2">
      <c r="C2259" s="43">
        <v>6.1740855722491883E-4</v>
      </c>
      <c r="D2259" s="43">
        <v>4.5241889321728672E-2</v>
      </c>
      <c r="E2259" s="43">
        <v>3.1795193737552325</v>
      </c>
      <c r="F2259" s="43">
        <v>2.8083107894218222</v>
      </c>
      <c r="H2259" s="43">
        <v>8.3807980424165104E-5</v>
      </c>
      <c r="I2259" s="43">
        <v>8.3305965296144618E-2</v>
      </c>
      <c r="J2259" s="43">
        <v>0</v>
      </c>
      <c r="K2259" s="43">
        <v>1</v>
      </c>
      <c r="M2259" s="43">
        <v>7.76603710508316E-3</v>
      </c>
      <c r="N2259" s="43">
        <v>4.7166410673171288E-2</v>
      </c>
      <c r="O2259" s="43">
        <v>0</v>
      </c>
      <c r="P2259" s="43">
        <v>1</v>
      </c>
      <c r="R2259" s="43">
        <v>528.87830247849217</v>
      </c>
      <c r="S2259" s="43">
        <v>132.19159695557599</v>
      </c>
      <c r="T2259" s="43">
        <v>6935.4502703308381</v>
      </c>
      <c r="U2259" s="43">
        <v>7596.5201697649063</v>
      </c>
      <c r="W2259" s="43">
        <v>1681.5788090891458</v>
      </c>
      <c r="X2259" s="43">
        <v>0</v>
      </c>
      <c r="Y2259" s="43">
        <v>0</v>
      </c>
      <c r="Z2259" s="43">
        <v>1681.5788090891458</v>
      </c>
      <c r="AB2259" s="43">
        <v>102.33226845093623</v>
      </c>
      <c r="AC2259" s="43">
        <v>0</v>
      </c>
      <c r="AD2259" s="43">
        <v>0</v>
      </c>
      <c r="AE2259" s="43">
        <v>102.33226845093623</v>
      </c>
      <c r="AG2259" s="43">
        <v>3092423.4299149392</v>
      </c>
      <c r="AH2259" s="43">
        <v>363221.02276325552</v>
      </c>
      <c r="AI2259" s="43">
        <v>0</v>
      </c>
      <c r="AJ2259" s="43">
        <v>429795527.49393213</v>
      </c>
      <c r="AK2259" s="43">
        <v>432887950.92384708</v>
      </c>
    </row>
    <row r="2260" spans="3:37" x14ac:dyDescent="0.2">
      <c r="C2260" s="43">
        <v>6.1697946353134192E-4</v>
      </c>
      <c r="D2260" s="43">
        <v>4.7216044705196754E-2</v>
      </c>
      <c r="E2260" s="43">
        <v>4.804523337566426</v>
      </c>
      <c r="F2260" s="43">
        <v>2.2433397380544742</v>
      </c>
      <c r="H2260" s="43">
        <v>9.1545573148388293E-5</v>
      </c>
      <c r="I2260" s="43">
        <v>0.10130153496956751</v>
      </c>
      <c r="J2260" s="43">
        <v>0</v>
      </c>
      <c r="K2260" s="43">
        <v>1</v>
      </c>
      <c r="M2260" s="43">
        <v>7.9834892535929347E-3</v>
      </c>
      <c r="N2260" s="43">
        <v>4.7460520670820183E-2</v>
      </c>
      <c r="O2260" s="43">
        <v>0</v>
      </c>
      <c r="P2260" s="43">
        <v>1</v>
      </c>
      <c r="R2260" s="43">
        <v>551.57260093786806</v>
      </c>
      <c r="S2260" s="43">
        <v>175.58836984515693</v>
      </c>
      <c r="T2260" s="43">
        <v>7174.1031414177496</v>
      </c>
      <c r="U2260" s="43">
        <v>7901.2641122007744</v>
      </c>
      <c r="W2260" s="43">
        <v>2650.0434335682003</v>
      </c>
      <c r="X2260" s="43">
        <v>0</v>
      </c>
      <c r="Y2260" s="43">
        <v>0</v>
      </c>
      <c r="Z2260" s="43">
        <v>2650.0434335682003</v>
      </c>
      <c r="AB2260" s="43">
        <v>73.379758248988196</v>
      </c>
      <c r="AC2260" s="43">
        <v>0</v>
      </c>
      <c r="AD2260" s="43">
        <v>0</v>
      </c>
      <c r="AE2260" s="43">
        <v>73.379758248988196</v>
      </c>
      <c r="AG2260" s="43">
        <v>4873429.8743319204</v>
      </c>
      <c r="AH2260" s="43">
        <v>572409.3816507312</v>
      </c>
      <c r="AI2260" s="43">
        <v>0</v>
      </c>
      <c r="AJ2260" s="43">
        <v>308194984.6457504</v>
      </c>
      <c r="AK2260" s="43">
        <v>313068414.52008229</v>
      </c>
    </row>
    <row r="2261" spans="3:37" x14ac:dyDescent="0.2">
      <c r="C2261" s="43">
        <v>6.1024856679570139E-4</v>
      </c>
      <c r="D2261" s="43">
        <v>5.4515564959349727E-2</v>
      </c>
      <c r="E2261" s="43">
        <v>3.978167200891392</v>
      </c>
      <c r="F2261" s="43">
        <v>1.1891676355745295</v>
      </c>
      <c r="H2261" s="43">
        <v>8.7077555300074918E-5</v>
      </c>
      <c r="I2261" s="43">
        <v>0.10551286987767572</v>
      </c>
      <c r="J2261" s="43">
        <v>0</v>
      </c>
      <c r="K2261" s="43">
        <v>1</v>
      </c>
      <c r="M2261" s="43">
        <v>7.8072009992175709E-3</v>
      </c>
      <c r="N2261" s="43">
        <v>4.5146469606198648E-2</v>
      </c>
      <c r="O2261" s="43">
        <v>0</v>
      </c>
      <c r="P2261" s="43">
        <v>1</v>
      </c>
      <c r="R2261" s="43">
        <v>629.89717131014436</v>
      </c>
      <c r="S2261" s="43">
        <v>173.96185748894698</v>
      </c>
      <c r="T2261" s="43">
        <v>6673.6208306595718</v>
      </c>
      <c r="U2261" s="43">
        <v>7477.4798594586628</v>
      </c>
      <c r="W2261" s="43">
        <v>2505.8362668402824</v>
      </c>
      <c r="X2261" s="43">
        <v>0</v>
      </c>
      <c r="Y2261" s="43">
        <v>0</v>
      </c>
      <c r="Z2261" s="43">
        <v>2505.8362668402824</v>
      </c>
      <c r="AB2261" s="43">
        <v>12.749708965045206</v>
      </c>
      <c r="AC2261" s="43">
        <v>0</v>
      </c>
      <c r="AD2261" s="43">
        <v>0</v>
      </c>
      <c r="AE2261" s="43">
        <v>12.749708965045206</v>
      </c>
      <c r="AG2261" s="43">
        <v>4608232.8947192794</v>
      </c>
      <c r="AH2261" s="43">
        <v>541260.63363750104</v>
      </c>
      <c r="AI2261" s="43">
        <v>0</v>
      </c>
      <c r="AJ2261" s="43">
        <v>53548777.653189868</v>
      </c>
      <c r="AK2261" s="43">
        <v>58157010.547909148</v>
      </c>
    </row>
    <row r="2262" spans="3:37" x14ac:dyDescent="0.2">
      <c r="C2262" s="43">
        <v>6.2451232456639527E-4</v>
      </c>
      <c r="D2262" s="43">
        <v>5.8728041472057901E-2</v>
      </c>
      <c r="E2262" s="43">
        <v>7.8375112097818631</v>
      </c>
      <c r="F2262" s="43">
        <v>2.1543924607770162</v>
      </c>
      <c r="H2262" s="43">
        <v>9.4295324824744675E-5</v>
      </c>
      <c r="I2262" s="43">
        <v>0.10064953064178084</v>
      </c>
      <c r="J2262" s="43">
        <v>0</v>
      </c>
      <c r="K2262" s="43">
        <v>1</v>
      </c>
      <c r="M2262" s="43">
        <v>7.8022023712480421E-3</v>
      </c>
      <c r="N2262" s="43">
        <v>4.6255465675689389E-2</v>
      </c>
      <c r="O2262" s="43">
        <v>0</v>
      </c>
      <c r="P2262" s="43">
        <v>1</v>
      </c>
      <c r="R2262" s="43">
        <v>694.43068678598593</v>
      </c>
      <c r="S2262" s="43">
        <v>179.69843202894006</v>
      </c>
      <c r="T2262" s="43">
        <v>6833.1765383203256</v>
      </c>
      <c r="U2262" s="43">
        <v>7707.3056571352517</v>
      </c>
      <c r="W2262" s="43">
        <v>5442.6082921016823</v>
      </c>
      <c r="X2262" s="43">
        <v>0</v>
      </c>
      <c r="Y2262" s="43">
        <v>0</v>
      </c>
      <c r="Z2262" s="43">
        <v>5442.6082921016823</v>
      </c>
      <c r="AB2262" s="43">
        <v>85.776073781300383</v>
      </c>
      <c r="AC2262" s="43">
        <v>0</v>
      </c>
      <c r="AD2262" s="43">
        <v>0</v>
      </c>
      <c r="AE2262" s="43">
        <v>85.776073781300383</v>
      </c>
      <c r="AG2262" s="43">
        <v>10008956.649174994</v>
      </c>
      <c r="AH2262" s="43">
        <v>1175603.3910939633</v>
      </c>
      <c r="AI2262" s="43">
        <v>0</v>
      </c>
      <c r="AJ2262" s="43">
        <v>360259509.88146162</v>
      </c>
      <c r="AK2262" s="43">
        <v>370268466.53063661</v>
      </c>
    </row>
    <row r="2263" spans="3:37" x14ac:dyDescent="0.2">
      <c r="C2263" s="43">
        <v>6.2224446047076665E-4</v>
      </c>
      <c r="D2263" s="43">
        <v>5.4144802888783691E-2</v>
      </c>
      <c r="E2263" s="43">
        <v>7.3843331701189259</v>
      </c>
      <c r="F2263" s="43">
        <v>3.5033501001364469</v>
      </c>
      <c r="H2263" s="43">
        <v>9.8413471788738605E-5</v>
      </c>
      <c r="I2263" s="43">
        <v>8.5719468035348981E-2</v>
      </c>
      <c r="J2263" s="43">
        <v>0</v>
      </c>
      <c r="K2263" s="43">
        <v>1</v>
      </c>
      <c r="M2263" s="43">
        <v>7.9260601715781531E-3</v>
      </c>
      <c r="N2263" s="43">
        <v>4.6091402285964644E-2</v>
      </c>
      <c r="O2263" s="43">
        <v>0</v>
      </c>
      <c r="P2263" s="43">
        <v>1</v>
      </c>
      <c r="R2263" s="43">
        <v>637.91114351410249</v>
      </c>
      <c r="S2263" s="43">
        <v>159.72628580595745</v>
      </c>
      <c r="T2263" s="43">
        <v>6917.0299972663179</v>
      </c>
      <c r="U2263" s="43">
        <v>7714.6674265863776</v>
      </c>
      <c r="W2263" s="43">
        <v>4710.5484166396818</v>
      </c>
      <c r="X2263" s="43">
        <v>0</v>
      </c>
      <c r="Y2263" s="43">
        <v>0</v>
      </c>
      <c r="Z2263" s="43">
        <v>4710.5484166396818</v>
      </c>
      <c r="AB2263" s="43">
        <v>170.8698969743777</v>
      </c>
      <c r="AC2263" s="43">
        <v>0</v>
      </c>
      <c r="AD2263" s="43">
        <v>0</v>
      </c>
      <c r="AE2263" s="43">
        <v>170.8698969743777</v>
      </c>
      <c r="AG2263" s="43">
        <v>8662698.5382003747</v>
      </c>
      <c r="AH2263" s="43">
        <v>1017478.4579941713</v>
      </c>
      <c r="AI2263" s="43">
        <v>0</v>
      </c>
      <c r="AJ2263" s="43">
        <v>717653567.29238629</v>
      </c>
      <c r="AK2263" s="43">
        <v>726316265.83058667</v>
      </c>
    </row>
    <row r="2264" spans="3:37" x14ac:dyDescent="0.2">
      <c r="C2264" s="43">
        <v>6.3805195476096532E-4</v>
      </c>
      <c r="D2264" s="43">
        <v>5.055834173068903E-2</v>
      </c>
      <c r="E2264" s="43">
        <v>7.2712827836742608</v>
      </c>
      <c r="F2264" s="43">
        <v>3.9556836166762941</v>
      </c>
      <c r="H2264" s="43">
        <v>9.3677068450759293E-5</v>
      </c>
      <c r="I2264" s="43">
        <v>9.2084487681119043E-2</v>
      </c>
      <c r="J2264" s="43">
        <v>0</v>
      </c>
      <c r="K2264" s="43">
        <v>1</v>
      </c>
      <c r="M2264" s="43">
        <v>7.7763720290932887E-3</v>
      </c>
      <c r="N2264" s="43">
        <v>4.4898952656284866E-2</v>
      </c>
      <c r="O2264" s="43">
        <v>0</v>
      </c>
      <c r="P2264" s="43">
        <v>1</v>
      </c>
      <c r="R2264" s="43">
        <v>610.78904262517267</v>
      </c>
      <c r="S2264" s="43">
        <v>163.32856273890852</v>
      </c>
      <c r="T2264" s="43">
        <v>6610.824268534685</v>
      </c>
      <c r="U2264" s="43">
        <v>7384.9418738987661</v>
      </c>
      <c r="W2264" s="43">
        <v>4441.2198500973027</v>
      </c>
      <c r="X2264" s="43">
        <v>0</v>
      </c>
      <c r="Y2264" s="43">
        <v>0</v>
      </c>
      <c r="Z2264" s="43">
        <v>4441.2198500973027</v>
      </c>
      <c r="AB2264" s="43">
        <v>193.16701081899052</v>
      </c>
      <c r="AC2264" s="43">
        <v>0</v>
      </c>
      <c r="AD2264" s="43">
        <v>0</v>
      </c>
      <c r="AE2264" s="43">
        <v>193.16701081899052</v>
      </c>
      <c r="AG2264" s="43">
        <v>8167403.3043289399</v>
      </c>
      <c r="AH2264" s="43">
        <v>959303.48762101738</v>
      </c>
      <c r="AI2264" s="43">
        <v>0</v>
      </c>
      <c r="AJ2264" s="43">
        <v>811301445.43976021</v>
      </c>
      <c r="AK2264" s="43">
        <v>819468848.74408913</v>
      </c>
    </row>
    <row r="2265" spans="3:37" x14ac:dyDescent="0.2">
      <c r="C2265" s="43">
        <v>6.0829658733225773E-4</v>
      </c>
      <c r="D2265" s="43">
        <v>6.3467863719870454E-2</v>
      </c>
      <c r="E2265" s="43">
        <v>10.077713838610006</v>
      </c>
      <c r="F2265" s="43">
        <v>1.7939395136345684</v>
      </c>
      <c r="H2265" s="43">
        <v>9.1713684219563163E-5</v>
      </c>
      <c r="I2265" s="43">
        <v>8.0524813000610762E-2</v>
      </c>
      <c r="J2265" s="43">
        <v>0</v>
      </c>
      <c r="K2265" s="43">
        <v>1</v>
      </c>
      <c r="M2265" s="43">
        <v>7.8708418804840363E-3</v>
      </c>
      <c r="N2265" s="43">
        <v>4.5484430742371955E-2</v>
      </c>
      <c r="O2265" s="43">
        <v>0</v>
      </c>
      <c r="P2265" s="43">
        <v>1</v>
      </c>
      <c r="R2265" s="43">
        <v>730.99033241145378</v>
      </c>
      <c r="S2265" s="43">
        <v>139.8318931562595</v>
      </c>
      <c r="T2265" s="43">
        <v>6778.386435225495</v>
      </c>
      <c r="U2265" s="43">
        <v>7649.2086607932088</v>
      </c>
      <c r="W2265" s="43">
        <v>7366.7113888330359</v>
      </c>
      <c r="X2265" s="43">
        <v>0</v>
      </c>
      <c r="Y2265" s="43">
        <v>0</v>
      </c>
      <c r="Z2265" s="43">
        <v>7366.7113888330359</v>
      </c>
      <c r="AB2265" s="43">
        <v>62.098745661536348</v>
      </c>
      <c r="AC2265" s="43">
        <v>0</v>
      </c>
      <c r="AD2265" s="43">
        <v>0</v>
      </c>
      <c r="AE2265" s="43">
        <v>62.098745661536348</v>
      </c>
      <c r="AG2265" s="43">
        <v>13547382.244063953</v>
      </c>
      <c r="AH2265" s="43">
        <v>1591209.6599879358</v>
      </c>
      <c r="AI2265" s="43">
        <v>0</v>
      </c>
      <c r="AJ2265" s="43">
        <v>260814731.77845266</v>
      </c>
      <c r="AK2265" s="43">
        <v>274362114.02251661</v>
      </c>
    </row>
    <row r="2266" spans="3:37" x14ac:dyDescent="0.2">
      <c r="C2266" s="43">
        <v>5.9421481903534836E-4</v>
      </c>
      <c r="D2266" s="43">
        <v>4.7343406895221041E-2</v>
      </c>
      <c r="E2266" s="43">
        <v>2.9384044973762515</v>
      </c>
      <c r="F2266" s="43">
        <v>3.4384763915685652</v>
      </c>
      <c r="H2266" s="43">
        <v>8.7806928303105371E-5</v>
      </c>
      <c r="I2266" s="43">
        <v>0.10821410984539825</v>
      </c>
      <c r="J2266" s="43">
        <v>0</v>
      </c>
      <c r="K2266" s="43">
        <v>1</v>
      </c>
      <c r="M2266" s="43">
        <v>7.8670404502454439E-3</v>
      </c>
      <c r="N2266" s="43">
        <v>4.3627719057563338E-2</v>
      </c>
      <c r="O2266" s="43">
        <v>0</v>
      </c>
      <c r="P2266" s="43">
        <v>1</v>
      </c>
      <c r="R2266" s="43">
        <v>532.65420309304182</v>
      </c>
      <c r="S2266" s="43">
        <v>179.9098945004236</v>
      </c>
      <c r="T2266" s="43">
        <v>6498.5469929599667</v>
      </c>
      <c r="U2266" s="43">
        <v>7211.1110905534324</v>
      </c>
      <c r="W2266" s="43">
        <v>1565.1535059149573</v>
      </c>
      <c r="X2266" s="43">
        <v>0</v>
      </c>
      <c r="Y2266" s="43">
        <v>0</v>
      </c>
      <c r="Z2266" s="43">
        <v>1565.1535059149573</v>
      </c>
      <c r="AB2266" s="43">
        <v>138.97852280500007</v>
      </c>
      <c r="AC2266" s="43">
        <v>0</v>
      </c>
      <c r="AD2266" s="43">
        <v>0</v>
      </c>
      <c r="AE2266" s="43">
        <v>138.97852280500007</v>
      </c>
      <c r="AG2266" s="43">
        <v>2878317.2973776064</v>
      </c>
      <c r="AH2266" s="43">
        <v>338073.15727763076</v>
      </c>
      <c r="AI2266" s="43">
        <v>0</v>
      </c>
      <c r="AJ2266" s="43">
        <v>583709795.78100026</v>
      </c>
      <c r="AK2266" s="43">
        <v>586588113.07837784</v>
      </c>
    </row>
    <row r="2267" spans="3:37" x14ac:dyDescent="0.2">
      <c r="C2267" s="43">
        <v>5.9985372229631956E-4</v>
      </c>
      <c r="D2267" s="43">
        <v>5.7803403213541937E-2</v>
      </c>
      <c r="E2267" s="43">
        <v>2.2044179332797431</v>
      </c>
      <c r="F2267" s="43">
        <v>3.3530069132603972</v>
      </c>
      <c r="H2267" s="43">
        <v>9.9211829498124793E-5</v>
      </c>
      <c r="I2267" s="43">
        <v>0.12010781364690482</v>
      </c>
      <c r="J2267" s="43">
        <v>0</v>
      </c>
      <c r="K2267" s="43">
        <v>1</v>
      </c>
      <c r="M2267" s="43">
        <v>7.8558219004554175E-3</v>
      </c>
      <c r="N2267" s="43">
        <v>4.4443376404828441E-2</v>
      </c>
      <c r="O2267" s="43">
        <v>0</v>
      </c>
      <c r="P2267" s="43">
        <v>1</v>
      </c>
      <c r="R2267" s="43">
        <v>656.50968828750865</v>
      </c>
      <c r="S2267" s="43">
        <v>225.61973899834675</v>
      </c>
      <c r="T2267" s="43">
        <v>6610.60255365384</v>
      </c>
      <c r="U2267" s="43">
        <v>7492.7319809396959</v>
      </c>
      <c r="W2267" s="43">
        <v>1447.2217302328781</v>
      </c>
      <c r="X2267" s="43">
        <v>0</v>
      </c>
      <c r="Y2267" s="43">
        <v>0</v>
      </c>
      <c r="Z2267" s="43">
        <v>1447.2217302328781</v>
      </c>
      <c r="AB2267" s="43">
        <v>165.2905863624342</v>
      </c>
      <c r="AC2267" s="43">
        <v>0</v>
      </c>
      <c r="AD2267" s="43">
        <v>0</v>
      </c>
      <c r="AE2267" s="43">
        <v>165.2905863624342</v>
      </c>
      <c r="AG2267" s="43">
        <v>2661440.7618982629</v>
      </c>
      <c r="AH2267" s="43">
        <v>312599.8937303017</v>
      </c>
      <c r="AI2267" s="43">
        <v>0</v>
      </c>
      <c r="AJ2267" s="43">
        <v>694220462.72222364</v>
      </c>
      <c r="AK2267" s="43">
        <v>696881903.48412192</v>
      </c>
    </row>
    <row r="2268" spans="3:37" x14ac:dyDescent="0.2">
      <c r="C2268" s="43">
        <v>6.0036462045602969E-4</v>
      </c>
      <c r="D2268" s="43">
        <v>5.1129049007846615E-2</v>
      </c>
      <c r="E2268" s="43">
        <v>2.8330007206960928</v>
      </c>
      <c r="F2268" s="43">
        <v>3.1625732537633064</v>
      </c>
      <c r="H2268" s="43">
        <v>8.6627589018379965E-5</v>
      </c>
      <c r="I2268" s="43">
        <v>9.916563260582037E-2</v>
      </c>
      <c r="J2268" s="43">
        <v>0</v>
      </c>
      <c r="K2268" s="43">
        <v>1</v>
      </c>
      <c r="M2268" s="43">
        <v>7.8495522247923818E-3</v>
      </c>
      <c r="N2268" s="43">
        <v>4.7075651290911624E-2</v>
      </c>
      <c r="O2268" s="43">
        <v>0</v>
      </c>
      <c r="P2268" s="43">
        <v>1</v>
      </c>
      <c r="R2268" s="43">
        <v>581.19942917687433</v>
      </c>
      <c r="S2268" s="43">
        <v>162.65214199840443</v>
      </c>
      <c r="T2268" s="43">
        <v>6996.5443794589964</v>
      </c>
      <c r="U2268" s="43">
        <v>7740.3959506342753</v>
      </c>
      <c r="W2268" s="43">
        <v>1646.5384017262427</v>
      </c>
      <c r="X2268" s="43">
        <v>0</v>
      </c>
      <c r="Y2268" s="43">
        <v>0</v>
      </c>
      <c r="Z2268" s="43">
        <v>1646.5384017262427</v>
      </c>
      <c r="AB2268" s="43">
        <v>134.48683844852383</v>
      </c>
      <c r="AC2268" s="43">
        <v>0</v>
      </c>
      <c r="AD2268" s="43">
        <v>0</v>
      </c>
      <c r="AE2268" s="43">
        <v>134.48683844852383</v>
      </c>
      <c r="AG2268" s="43">
        <v>3027984.1207745601</v>
      </c>
      <c r="AH2268" s="43">
        <v>355652.29477286839</v>
      </c>
      <c r="AI2268" s="43">
        <v>0</v>
      </c>
      <c r="AJ2268" s="43">
        <v>564844721.48380005</v>
      </c>
      <c r="AK2268" s="43">
        <v>567872705.60457456</v>
      </c>
    </row>
    <row r="2269" spans="3:37" x14ac:dyDescent="0.2">
      <c r="C2269" s="43">
        <v>6.0127675522326834E-4</v>
      </c>
      <c r="D2269" s="43">
        <v>4.8764811679663018E-2</v>
      </c>
      <c r="E2269" s="43">
        <v>6.3441815459603443</v>
      </c>
      <c r="F2269" s="43">
        <v>2.3378758113654023</v>
      </c>
      <c r="H2269" s="43">
        <v>9.8441161454410064E-5</v>
      </c>
      <c r="I2269" s="43">
        <v>8.0360785356029751E-2</v>
      </c>
      <c r="J2269" s="43">
        <v>0</v>
      </c>
      <c r="K2269" s="43">
        <v>1</v>
      </c>
      <c r="M2269" s="43">
        <v>7.8623911769716281E-3</v>
      </c>
      <c r="N2269" s="43">
        <v>4.811262193345911E-2</v>
      </c>
      <c r="O2269" s="43">
        <v>0</v>
      </c>
      <c r="P2269" s="43">
        <v>1</v>
      </c>
      <c r="R2269" s="43">
        <v>555.16661123004462</v>
      </c>
      <c r="S2269" s="43">
        <v>149.78325847386105</v>
      </c>
      <c r="T2269" s="43">
        <v>7162.3583328448303</v>
      </c>
      <c r="U2269" s="43">
        <v>7867.3082025487365</v>
      </c>
      <c r="W2269" s="43">
        <v>3522.07776989899</v>
      </c>
      <c r="X2269" s="43">
        <v>0</v>
      </c>
      <c r="Y2269" s="43">
        <v>0</v>
      </c>
      <c r="Z2269" s="43">
        <v>3522.07776989899</v>
      </c>
      <c r="AB2269" s="43">
        <v>79.473605907334331</v>
      </c>
      <c r="AC2269" s="43">
        <v>0</v>
      </c>
      <c r="AD2269" s="43">
        <v>0</v>
      </c>
      <c r="AE2269" s="43">
        <v>79.473605907334331</v>
      </c>
      <c r="AG2269" s="43">
        <v>6477101.0188442422</v>
      </c>
      <c r="AH2269" s="43">
        <v>760768.79829818185</v>
      </c>
      <c r="AI2269" s="43">
        <v>0</v>
      </c>
      <c r="AJ2269" s="43">
        <v>333789144.81080419</v>
      </c>
      <c r="AK2269" s="43">
        <v>340266245.82964844</v>
      </c>
    </row>
    <row r="2270" spans="3:37" x14ac:dyDescent="0.2">
      <c r="C2270" s="43">
        <v>6.1857772287754464E-4</v>
      </c>
      <c r="D2270" s="43">
        <v>5.7512636811526852E-2</v>
      </c>
      <c r="E2270" s="43">
        <v>5.795849565767524</v>
      </c>
      <c r="F2270" s="43">
        <v>4.092073958366119</v>
      </c>
      <c r="H2270" s="43">
        <v>8.5587878746263098E-5</v>
      </c>
      <c r="I2270" s="43">
        <v>0.11920452392123204</v>
      </c>
      <c r="J2270" s="43">
        <v>0</v>
      </c>
      <c r="K2270" s="43">
        <v>1</v>
      </c>
      <c r="M2270" s="43">
        <v>7.8925669846044988E-3</v>
      </c>
      <c r="N2270" s="43">
        <v>4.4369461265141887E-2</v>
      </c>
      <c r="O2270" s="43">
        <v>0</v>
      </c>
      <c r="P2270" s="43">
        <v>1</v>
      </c>
      <c r="R2270" s="43">
        <v>673.59666402516621</v>
      </c>
      <c r="S2270" s="43">
        <v>193.17342193375327</v>
      </c>
      <c r="T2270" s="43">
        <v>6630.4774866360003</v>
      </c>
      <c r="U2270" s="43">
        <v>7497.2475725949198</v>
      </c>
      <c r="W2270" s="43">
        <v>3904.0649326927123</v>
      </c>
      <c r="X2270" s="43">
        <v>0</v>
      </c>
      <c r="Y2270" s="43">
        <v>0</v>
      </c>
      <c r="Z2270" s="43">
        <v>3904.0649326927123</v>
      </c>
      <c r="AB2270" s="43">
        <v>222.86074525037239</v>
      </c>
      <c r="AC2270" s="43">
        <v>0</v>
      </c>
      <c r="AD2270" s="43">
        <v>0</v>
      </c>
      <c r="AE2270" s="43">
        <v>222.86074525037239</v>
      </c>
      <c r="AG2270" s="43">
        <v>7179575.4112218982</v>
      </c>
      <c r="AH2270" s="43">
        <v>843278.02546162589</v>
      </c>
      <c r="AI2270" s="43">
        <v>0</v>
      </c>
      <c r="AJ2270" s="43">
        <v>936015130.05156398</v>
      </c>
      <c r="AK2270" s="43">
        <v>943194705.46278584</v>
      </c>
    </row>
    <row r="2271" spans="3:37" x14ac:dyDescent="0.2">
      <c r="C2271" s="43">
        <v>6.1142093613131276E-4</v>
      </c>
      <c r="D2271" s="43">
        <v>5.1042037428060114E-2</v>
      </c>
      <c r="E2271" s="43">
        <v>2.18098179435118</v>
      </c>
      <c r="F2271" s="43">
        <v>3.8013746695210506</v>
      </c>
      <c r="H2271" s="43">
        <v>8.9824615820659223E-5</v>
      </c>
      <c r="I2271" s="43">
        <v>9.0104680481012805E-2</v>
      </c>
      <c r="J2271" s="43">
        <v>0</v>
      </c>
      <c r="K2271" s="43">
        <v>1</v>
      </c>
      <c r="M2271" s="43">
        <v>7.8388069138018955E-3</v>
      </c>
      <c r="N2271" s="43">
        <v>4.5760532967925371E-2</v>
      </c>
      <c r="O2271" s="43">
        <v>0</v>
      </c>
      <c r="P2271" s="43">
        <v>1</v>
      </c>
      <c r="R2271" s="43">
        <v>590.89549657974965</v>
      </c>
      <c r="S2271" s="43">
        <v>153.24456904083621</v>
      </c>
      <c r="T2271" s="43">
        <v>6791.7769351306833</v>
      </c>
      <c r="U2271" s="43">
        <v>7535.9170007512694</v>
      </c>
      <c r="W2271" s="43">
        <v>1288.732320404534</v>
      </c>
      <c r="X2271" s="43">
        <v>0</v>
      </c>
      <c r="Y2271" s="43">
        <v>0</v>
      </c>
      <c r="Z2271" s="43">
        <v>1288.732320404534</v>
      </c>
      <c r="AB2271" s="43">
        <v>177.11920538042534</v>
      </c>
      <c r="AC2271" s="43">
        <v>0</v>
      </c>
      <c r="AD2271" s="43">
        <v>0</v>
      </c>
      <c r="AE2271" s="43">
        <v>177.11920538042534</v>
      </c>
      <c r="AG2271" s="43">
        <v>2369978.7372239381</v>
      </c>
      <c r="AH2271" s="43">
        <v>278366.18120737933</v>
      </c>
      <c r="AI2271" s="43">
        <v>0</v>
      </c>
      <c r="AJ2271" s="43">
        <v>743900662.59778643</v>
      </c>
      <c r="AK2271" s="43">
        <v>746270641.33501041</v>
      </c>
    </row>
    <row r="2272" spans="3:37" x14ac:dyDescent="0.2">
      <c r="C2272" s="43">
        <v>5.8197358575221556E-4</v>
      </c>
      <c r="D2272" s="43">
        <v>5.7809665289176193E-2</v>
      </c>
      <c r="E2272" s="43">
        <v>7.3769346689575608</v>
      </c>
      <c r="F2272" s="43">
        <v>2.7204198227049181</v>
      </c>
      <c r="H2272" s="43">
        <v>9.0295696704045803E-5</v>
      </c>
      <c r="I2272" s="43">
        <v>0.10975662012568821</v>
      </c>
      <c r="J2272" s="43">
        <v>0</v>
      </c>
      <c r="K2272" s="43">
        <v>1</v>
      </c>
      <c r="M2272" s="43">
        <v>7.9530877662455923E-3</v>
      </c>
      <c r="N2272" s="43">
        <v>4.4154100197977081E-2</v>
      </c>
      <c r="O2272" s="43">
        <v>0</v>
      </c>
      <c r="P2272" s="43">
        <v>1</v>
      </c>
      <c r="R2272" s="43">
        <v>637.00978170890244</v>
      </c>
      <c r="S2272" s="43">
        <v>187.64636282865536</v>
      </c>
      <c r="T2272" s="43">
        <v>6648.8905935166267</v>
      </c>
      <c r="U2272" s="43">
        <v>7473.546738054185</v>
      </c>
      <c r="W2272" s="43">
        <v>4699.1795431534902</v>
      </c>
      <c r="X2272" s="43">
        <v>0</v>
      </c>
      <c r="Y2272" s="43">
        <v>0</v>
      </c>
      <c r="Z2272" s="43">
        <v>4699.1795431534902</v>
      </c>
      <c r="AB2272" s="43">
        <v>117.26389536085536</v>
      </c>
      <c r="AC2272" s="43">
        <v>0</v>
      </c>
      <c r="AD2272" s="43">
        <v>0</v>
      </c>
      <c r="AE2272" s="43">
        <v>117.26389536085536</v>
      </c>
      <c r="AG2272" s="43">
        <v>8641791.1798592675</v>
      </c>
      <c r="AH2272" s="43">
        <v>1015022.7813211539</v>
      </c>
      <c r="AI2272" s="43">
        <v>0</v>
      </c>
      <c r="AJ2272" s="43">
        <v>492508360.51559252</v>
      </c>
      <c r="AK2272" s="43">
        <v>501150151.6954518</v>
      </c>
    </row>
    <row r="2273" spans="3:37" x14ac:dyDescent="0.2">
      <c r="C2273" s="43">
        <v>6.1295021914808956E-4</v>
      </c>
      <c r="D2273" s="43">
        <v>4.9204718644958824E-2</v>
      </c>
      <c r="E2273" s="43">
        <v>1.6779493003112749</v>
      </c>
      <c r="F2273" s="43">
        <v>4.4546644746496149</v>
      </c>
      <c r="H2273" s="43">
        <v>8.7178323455953426E-5</v>
      </c>
      <c r="I2273" s="43">
        <v>8.8322329491833385E-2</v>
      </c>
      <c r="J2273" s="43">
        <v>0</v>
      </c>
      <c r="K2273" s="43">
        <v>1</v>
      </c>
      <c r="M2273" s="43">
        <v>7.9276409319366525E-3</v>
      </c>
      <c r="N2273" s="43">
        <v>4.650939591488612E-2</v>
      </c>
      <c r="O2273" s="43">
        <v>0</v>
      </c>
      <c r="P2273" s="43">
        <v>1</v>
      </c>
      <c r="R2273" s="43">
        <v>571.05025561135233</v>
      </c>
      <c r="S2273" s="43">
        <v>145.78787325544229</v>
      </c>
      <c r="T2273" s="43">
        <v>6981.1511785243556</v>
      </c>
      <c r="U2273" s="43">
        <v>7697.9893073911499</v>
      </c>
      <c r="W2273" s="43">
        <v>958.19337684564334</v>
      </c>
      <c r="X2273" s="43">
        <v>0</v>
      </c>
      <c r="Y2273" s="43">
        <v>0</v>
      </c>
      <c r="Z2273" s="43">
        <v>958.19337684564334</v>
      </c>
      <c r="AB2273" s="43">
        <v>211.08821234911292</v>
      </c>
      <c r="AC2273" s="43">
        <v>0</v>
      </c>
      <c r="AD2273" s="43">
        <v>0</v>
      </c>
      <c r="AE2273" s="43">
        <v>211.08821234911292</v>
      </c>
      <c r="AG2273" s="43">
        <v>1762117.6200191381</v>
      </c>
      <c r="AH2273" s="43">
        <v>206969.76939865897</v>
      </c>
      <c r="AI2273" s="43">
        <v>0</v>
      </c>
      <c r="AJ2273" s="43">
        <v>886570491.86627424</v>
      </c>
      <c r="AK2273" s="43">
        <v>888332609.48629344</v>
      </c>
    </row>
    <row r="2274" spans="3:37" x14ac:dyDescent="0.2">
      <c r="C2274" s="43">
        <v>6.0706495927914249E-4</v>
      </c>
      <c r="D2274" s="43">
        <v>4.8828976519559357E-2</v>
      </c>
      <c r="E2274" s="43">
        <v>2.8406409591110866</v>
      </c>
      <c r="F2274" s="43">
        <v>2.1075960098286477</v>
      </c>
      <c r="H2274" s="43">
        <v>9.9220047809156497E-5</v>
      </c>
      <c r="I2274" s="43">
        <v>6.0234895510097038E-2</v>
      </c>
      <c r="J2274" s="43">
        <v>0</v>
      </c>
      <c r="K2274" s="43">
        <v>1</v>
      </c>
      <c r="M2274" s="43">
        <v>7.801370932586928E-3</v>
      </c>
      <c r="N2274" s="43">
        <v>4.4263860070843847E-2</v>
      </c>
      <c r="O2274" s="43">
        <v>0</v>
      </c>
      <c r="P2274" s="43">
        <v>1</v>
      </c>
      <c r="R2274" s="43">
        <v>561.2484564048774</v>
      </c>
      <c r="S2274" s="43">
        <v>113.15922542552488</v>
      </c>
      <c r="T2274" s="43">
        <v>6538.2659948675791</v>
      </c>
      <c r="U2274" s="43">
        <v>7212.6736766979811</v>
      </c>
      <c r="W2274" s="43">
        <v>1594.3053535015679</v>
      </c>
      <c r="X2274" s="43">
        <v>0</v>
      </c>
      <c r="Y2274" s="43">
        <v>0</v>
      </c>
      <c r="Z2274" s="43">
        <v>1594.3053535015679</v>
      </c>
      <c r="AB2274" s="43">
        <v>66.515110939508702</v>
      </c>
      <c r="AC2274" s="43">
        <v>0</v>
      </c>
      <c r="AD2274" s="43">
        <v>0</v>
      </c>
      <c r="AE2274" s="43">
        <v>66.515110939508702</v>
      </c>
      <c r="AG2274" s="43">
        <v>2931927.5450893831</v>
      </c>
      <c r="AH2274" s="43">
        <v>344369.95635633869</v>
      </c>
      <c r="AI2274" s="43">
        <v>0</v>
      </c>
      <c r="AJ2274" s="43">
        <v>279363465.94593656</v>
      </c>
      <c r="AK2274" s="43">
        <v>282295393.49102592</v>
      </c>
    </row>
    <row r="2275" spans="3:37" x14ac:dyDescent="0.2">
      <c r="C2275" s="43">
        <v>6.096359122003261E-4</v>
      </c>
      <c r="D2275" s="43">
        <v>4.7647077164985639E-2</v>
      </c>
      <c r="E2275" s="43">
        <v>2.1945939694616854</v>
      </c>
      <c r="F2275" s="43">
        <v>1.1382824156881961</v>
      </c>
      <c r="H2275" s="43">
        <v>8.8118908705058234E-5</v>
      </c>
      <c r="I2275" s="43">
        <v>8.2071628166652352E-2</v>
      </c>
      <c r="J2275" s="43">
        <v>0</v>
      </c>
      <c r="K2275" s="43">
        <v>1</v>
      </c>
      <c r="M2275" s="43">
        <v>7.8772724639460945E-3</v>
      </c>
      <c r="N2275" s="43">
        <v>4.3756779778855462E-2</v>
      </c>
      <c r="O2275" s="43">
        <v>0</v>
      </c>
      <c r="P2275" s="43">
        <v>1</v>
      </c>
      <c r="R2275" s="43">
        <v>549.9828912947753</v>
      </c>
      <c r="S2275" s="43">
        <v>136.93186777172204</v>
      </c>
      <c r="T2275" s="43">
        <v>6526.2483037491438</v>
      </c>
      <c r="U2275" s="43">
        <v>7213.1630628156408</v>
      </c>
      <c r="W2275" s="43">
        <v>1206.9891365426156</v>
      </c>
      <c r="X2275" s="43">
        <v>0</v>
      </c>
      <c r="Y2275" s="43">
        <v>0</v>
      </c>
      <c r="Z2275" s="43">
        <v>1206.9891365426156</v>
      </c>
      <c r="AB2275" s="43">
        <v>8.1376670191099461</v>
      </c>
      <c r="AC2275" s="43">
        <v>0</v>
      </c>
      <c r="AD2275" s="43">
        <v>0</v>
      </c>
      <c r="AE2275" s="43">
        <v>8.1376670191099461</v>
      </c>
      <c r="AG2275" s="43">
        <v>2219653.0221018703</v>
      </c>
      <c r="AH2275" s="43">
        <v>260709.65349320497</v>
      </c>
      <c r="AI2275" s="43">
        <v>0</v>
      </c>
      <c r="AJ2275" s="43">
        <v>34178201.480261773</v>
      </c>
      <c r="AK2275" s="43">
        <v>36397854.502363645</v>
      </c>
    </row>
    <row r="2276" spans="3:37" x14ac:dyDescent="0.2">
      <c r="C2276" s="43">
        <v>6.0940738046182325E-4</v>
      </c>
      <c r="D2276" s="43">
        <v>4.5339041801870164E-2</v>
      </c>
      <c r="E2276" s="43">
        <v>6.5537100070210315</v>
      </c>
      <c r="F2276" s="43">
        <v>6.4669361209594305</v>
      </c>
      <c r="H2276" s="43">
        <v>9.6898255645072595E-5</v>
      </c>
      <c r="I2276" s="43">
        <v>8.4293629385781874E-2</v>
      </c>
      <c r="J2276" s="43">
        <v>0</v>
      </c>
      <c r="K2276" s="43">
        <v>1</v>
      </c>
      <c r="M2276" s="43">
        <v>7.8452626443153445E-3</v>
      </c>
      <c r="N2276" s="43">
        <v>4.5511126854811672E-2</v>
      </c>
      <c r="O2276" s="43">
        <v>0</v>
      </c>
      <c r="P2276" s="43">
        <v>1</v>
      </c>
      <c r="R2276" s="43">
        <v>523.14541076339879</v>
      </c>
      <c r="S2276" s="43">
        <v>154.65112556715007</v>
      </c>
      <c r="T2276" s="43">
        <v>6760.3230398148935</v>
      </c>
      <c r="U2276" s="43">
        <v>7438.1195761454419</v>
      </c>
      <c r="W2276" s="43">
        <v>3428.5433136472147</v>
      </c>
      <c r="X2276" s="43">
        <v>0</v>
      </c>
      <c r="Y2276" s="43">
        <v>0</v>
      </c>
      <c r="Z2276" s="43">
        <v>3428.5433136472147</v>
      </c>
      <c r="AB2276" s="43">
        <v>306.02027205997439</v>
      </c>
      <c r="AC2276" s="43">
        <v>0</v>
      </c>
      <c r="AD2276" s="43">
        <v>0</v>
      </c>
      <c r="AE2276" s="43">
        <v>306.02027205997439</v>
      </c>
      <c r="AG2276" s="43">
        <v>6305091.1537972279</v>
      </c>
      <c r="AH2276" s="43">
        <v>740565.35574779834</v>
      </c>
      <c r="AI2276" s="43">
        <v>0</v>
      </c>
      <c r="AJ2276" s="43">
        <v>1285285142.6518924</v>
      </c>
      <c r="AK2276" s="43">
        <v>1291590233.8056896</v>
      </c>
    </row>
    <row r="2277" spans="3:37" x14ac:dyDescent="0.2">
      <c r="C2277" s="43">
        <v>6.3496942449348115E-4</v>
      </c>
      <c r="D2277" s="43">
        <v>4.5987276089071119E-2</v>
      </c>
      <c r="E2277" s="43">
        <v>1.7843283249297015</v>
      </c>
      <c r="F2277" s="43">
        <v>1.9730295476488355</v>
      </c>
      <c r="H2277" s="43">
        <v>8.8478894709874116E-5</v>
      </c>
      <c r="I2277" s="43">
        <v>0.11459598363964218</v>
      </c>
      <c r="J2277" s="43">
        <v>0</v>
      </c>
      <c r="K2277" s="43">
        <v>1</v>
      </c>
      <c r="M2277" s="43">
        <v>7.8272934003747047E-3</v>
      </c>
      <c r="N2277" s="43">
        <v>4.441781759606795E-2</v>
      </c>
      <c r="O2277" s="43">
        <v>0</v>
      </c>
      <c r="P2277" s="43">
        <v>1</v>
      </c>
      <c r="R2277" s="43">
        <v>552.88253647437421</v>
      </c>
      <c r="S2277" s="43">
        <v>191.97799792783948</v>
      </c>
      <c r="T2277" s="43">
        <v>6582.8082148713547</v>
      </c>
      <c r="U2277" s="43">
        <v>7327.6687492735682</v>
      </c>
      <c r="W2277" s="43">
        <v>986.52397019020475</v>
      </c>
      <c r="X2277" s="43">
        <v>0</v>
      </c>
      <c r="Y2277" s="43">
        <v>0</v>
      </c>
      <c r="Z2277" s="43">
        <v>986.52397019020475</v>
      </c>
      <c r="AB2277" s="43">
        <v>57.562901747440314</v>
      </c>
      <c r="AC2277" s="43">
        <v>0</v>
      </c>
      <c r="AD2277" s="43">
        <v>0</v>
      </c>
      <c r="AE2277" s="43">
        <v>57.562901747440314</v>
      </c>
      <c r="AG2277" s="43">
        <v>1814217.5811797865</v>
      </c>
      <c r="AH2277" s="43">
        <v>213089.17756108422</v>
      </c>
      <c r="AI2277" s="43">
        <v>0</v>
      </c>
      <c r="AJ2277" s="43">
        <v>241764187.33924931</v>
      </c>
      <c r="AK2277" s="43">
        <v>243578404.92042911</v>
      </c>
    </row>
    <row r="2278" spans="3:37" x14ac:dyDescent="0.2">
      <c r="C2278" s="43">
        <v>6.0904277984025407E-4</v>
      </c>
      <c r="D2278" s="43">
        <v>5.5228491470909136E-2</v>
      </c>
      <c r="E2278" s="43">
        <v>2.8022977739785646</v>
      </c>
      <c r="F2278" s="43">
        <v>2.5108637733755454</v>
      </c>
      <c r="H2278" s="43">
        <v>8.8705160710667808E-5</v>
      </c>
      <c r="I2278" s="43">
        <v>0.11663285858117134</v>
      </c>
      <c r="J2278" s="43">
        <v>0</v>
      </c>
      <c r="K2278" s="43">
        <v>1</v>
      </c>
      <c r="M2278" s="43">
        <v>7.87725702731501E-3</v>
      </c>
      <c r="N2278" s="43">
        <v>4.4950748740934639E-2</v>
      </c>
      <c r="O2278" s="43">
        <v>0</v>
      </c>
      <c r="P2278" s="43">
        <v>1</v>
      </c>
      <c r="R2278" s="43">
        <v>636.87375554255846</v>
      </c>
      <c r="S2278" s="43">
        <v>195.88996102049771</v>
      </c>
      <c r="T2278" s="43">
        <v>6704.313578956805</v>
      </c>
      <c r="U2278" s="43">
        <v>7537.0772955198609</v>
      </c>
      <c r="W2278" s="43">
        <v>1784.7099074622802</v>
      </c>
      <c r="X2278" s="43">
        <v>0</v>
      </c>
      <c r="Y2278" s="43">
        <v>0</v>
      </c>
      <c r="Z2278" s="43">
        <v>1784.7099074622802</v>
      </c>
      <c r="AB2278" s="43">
        <v>102.95855494452867</v>
      </c>
      <c r="AC2278" s="43">
        <v>0</v>
      </c>
      <c r="AD2278" s="43">
        <v>0</v>
      </c>
      <c r="AE2278" s="43">
        <v>102.95855494452867</v>
      </c>
      <c r="AG2278" s="43">
        <v>3282081.519823133</v>
      </c>
      <c r="AH2278" s="43">
        <v>385497.3400118525</v>
      </c>
      <c r="AI2278" s="43">
        <v>0</v>
      </c>
      <c r="AJ2278" s="43">
        <v>432425930.7670204</v>
      </c>
      <c r="AK2278" s="43">
        <v>435708012.28684354</v>
      </c>
    </row>
    <row r="2279" spans="3:37" x14ac:dyDescent="0.2">
      <c r="C2279" s="43">
        <v>6.0556987031136012E-4</v>
      </c>
      <c r="D2279" s="43">
        <v>5.5978303367665516E-2</v>
      </c>
      <c r="E2279" s="43">
        <v>5.9088342845238797</v>
      </c>
      <c r="F2279" s="43">
        <v>1.3512795924121319</v>
      </c>
      <c r="H2279" s="43">
        <v>8.882429276607095E-5</v>
      </c>
      <c r="I2279" s="43">
        <v>8.434850983544652E-2</v>
      </c>
      <c r="J2279" s="43">
        <v>0</v>
      </c>
      <c r="K2279" s="43">
        <v>1</v>
      </c>
      <c r="M2279" s="43">
        <v>7.8314353673153096E-3</v>
      </c>
      <c r="N2279" s="43">
        <v>4.6599553538854921E-2</v>
      </c>
      <c r="O2279" s="43">
        <v>0</v>
      </c>
      <c r="P2279" s="43">
        <v>1</v>
      </c>
      <c r="R2279" s="43">
        <v>641.83938522343635</v>
      </c>
      <c r="S2279" s="43">
        <v>141.85725292379246</v>
      </c>
      <c r="T2279" s="43">
        <v>6909.800310169313</v>
      </c>
      <c r="U2279" s="43">
        <v>7693.4969483165414</v>
      </c>
      <c r="W2279" s="43">
        <v>3792.5225645659702</v>
      </c>
      <c r="X2279" s="43">
        <v>0</v>
      </c>
      <c r="Y2279" s="43">
        <v>0</v>
      </c>
      <c r="Z2279" s="43">
        <v>3792.5225645659702</v>
      </c>
      <c r="AB2279" s="43">
        <v>24.124763306981603</v>
      </c>
      <c r="AC2279" s="43">
        <v>0</v>
      </c>
      <c r="AD2279" s="43">
        <v>0</v>
      </c>
      <c r="AE2279" s="43">
        <v>24.124763306981603</v>
      </c>
      <c r="AG2279" s="43">
        <v>6974448.9962368188</v>
      </c>
      <c r="AH2279" s="43">
        <v>819184.8739462496</v>
      </c>
      <c r="AI2279" s="43">
        <v>0</v>
      </c>
      <c r="AJ2279" s="43">
        <v>101324005.88932273</v>
      </c>
      <c r="AK2279" s="43">
        <v>108298454.88555954</v>
      </c>
    </row>
    <row r="2280" spans="3:37" x14ac:dyDescent="0.2">
      <c r="C2280" s="43">
        <v>6.1548417852197446E-4</v>
      </c>
      <c r="D2280" s="43">
        <v>4.624909861161481E-2</v>
      </c>
      <c r="E2280" s="43">
        <v>2.2347475795485621</v>
      </c>
      <c r="F2280" s="43">
        <v>3.4970310843125509</v>
      </c>
      <c r="H2280" s="43">
        <v>8.8919435809612147E-5</v>
      </c>
      <c r="I2280" s="43">
        <v>0.11200492147113161</v>
      </c>
      <c r="J2280" s="43">
        <v>0</v>
      </c>
      <c r="K2280" s="43">
        <v>1</v>
      </c>
      <c r="M2280" s="43">
        <v>7.8647636493487383E-3</v>
      </c>
      <c r="N2280" s="43">
        <v>4.5714600305819975E-2</v>
      </c>
      <c r="O2280" s="43">
        <v>0</v>
      </c>
      <c r="P2280" s="43">
        <v>1</v>
      </c>
      <c r="R2280" s="43">
        <v>538.96745202189993</v>
      </c>
      <c r="S2280" s="43">
        <v>188.57155272508837</v>
      </c>
      <c r="T2280" s="43">
        <v>6807.4267291005117</v>
      </c>
      <c r="U2280" s="43">
        <v>7534.9657338474999</v>
      </c>
      <c r="W2280" s="43">
        <v>1204.4562088613966</v>
      </c>
      <c r="X2280" s="43">
        <v>0</v>
      </c>
      <c r="Y2280" s="43">
        <v>0</v>
      </c>
      <c r="Z2280" s="43">
        <v>1204.4562088613966</v>
      </c>
      <c r="AB2280" s="43">
        <v>144.00257748106171</v>
      </c>
      <c r="AC2280" s="43">
        <v>0</v>
      </c>
      <c r="AD2280" s="43">
        <v>0</v>
      </c>
      <c r="AE2280" s="43">
        <v>144.00257748106171</v>
      </c>
      <c r="AG2280" s="43">
        <v>2214994.9680961082</v>
      </c>
      <c r="AH2280" s="43">
        <v>260162.54111406166</v>
      </c>
      <c r="AI2280" s="43">
        <v>0</v>
      </c>
      <c r="AJ2280" s="43">
        <v>604810825.42045915</v>
      </c>
      <c r="AK2280" s="43">
        <v>607025820.38855529</v>
      </c>
    </row>
    <row r="2281" spans="3:37" x14ac:dyDescent="0.2">
      <c r="C2281" s="43">
        <v>6.1157767122532736E-4</v>
      </c>
      <c r="D2281" s="43">
        <v>5.8433692492098843E-2</v>
      </c>
      <c r="E2281" s="43">
        <v>1.4072502711872612</v>
      </c>
      <c r="F2281" s="43">
        <v>2.2424081865694698</v>
      </c>
      <c r="H2281" s="43">
        <v>9.3229476489709029E-5</v>
      </c>
      <c r="I2281" s="43">
        <v>0.10691370840494174</v>
      </c>
      <c r="J2281" s="43">
        <v>0</v>
      </c>
      <c r="K2281" s="43">
        <v>1</v>
      </c>
      <c r="M2281" s="43">
        <v>7.7857656921660068E-3</v>
      </c>
      <c r="N2281" s="43">
        <v>4.7475749082991681E-2</v>
      </c>
      <c r="O2281" s="43">
        <v>0</v>
      </c>
      <c r="P2281" s="43">
        <v>1</v>
      </c>
      <c r="R2281" s="43">
        <v>676.63946498890209</v>
      </c>
      <c r="S2281" s="43">
        <v>188.72481662092136</v>
      </c>
      <c r="T2281" s="43">
        <v>6998.6701961287936</v>
      </c>
      <c r="U2281" s="43">
        <v>7864.0344777386172</v>
      </c>
      <c r="W2281" s="43">
        <v>952.20107060163582</v>
      </c>
      <c r="X2281" s="43">
        <v>0</v>
      </c>
      <c r="Y2281" s="43">
        <v>0</v>
      </c>
      <c r="Z2281" s="43">
        <v>952.20107060163582</v>
      </c>
      <c r="AB2281" s="43">
        <v>89.950877940427191</v>
      </c>
      <c r="AC2281" s="43">
        <v>0</v>
      </c>
      <c r="AD2281" s="43">
        <v>0</v>
      </c>
      <c r="AE2281" s="43">
        <v>89.950877940427191</v>
      </c>
      <c r="AG2281" s="43">
        <v>1751097.7688364084</v>
      </c>
      <c r="AH2281" s="43">
        <v>205675.43124995334</v>
      </c>
      <c r="AI2281" s="43">
        <v>0</v>
      </c>
      <c r="AJ2281" s="43">
        <v>377793687.34979421</v>
      </c>
      <c r="AK2281" s="43">
        <v>379544785.11863059</v>
      </c>
    </row>
    <row r="2282" spans="3:37" x14ac:dyDescent="0.2">
      <c r="C2282" s="43">
        <v>6.1149986442399218E-4</v>
      </c>
      <c r="D2282" s="43">
        <v>4.7517135371158134E-2</v>
      </c>
      <c r="E2282" s="43">
        <v>4.1651863798711455</v>
      </c>
      <c r="F2282" s="43">
        <v>1.5136505654239703</v>
      </c>
      <c r="H2282" s="43">
        <v>8.7597885049631817E-5</v>
      </c>
      <c r="I2282" s="43">
        <v>0.11144386344265667</v>
      </c>
      <c r="J2282" s="43">
        <v>0</v>
      </c>
      <c r="K2282" s="43">
        <v>1</v>
      </c>
      <c r="M2282" s="43">
        <v>7.8770816648104924E-3</v>
      </c>
      <c r="N2282" s="43">
        <v>4.6740176281675372E-2</v>
      </c>
      <c r="O2282" s="43">
        <v>0</v>
      </c>
      <c r="P2282" s="43">
        <v>1</v>
      </c>
      <c r="R2282" s="43">
        <v>550.15997126705349</v>
      </c>
      <c r="S2282" s="43">
        <v>184.83837976260116</v>
      </c>
      <c r="T2282" s="43">
        <v>6971.0478981200167</v>
      </c>
      <c r="U2282" s="43">
        <v>7706.046249149671</v>
      </c>
      <c r="W2282" s="43">
        <v>2291.5188190718318</v>
      </c>
      <c r="X2282" s="43">
        <v>0</v>
      </c>
      <c r="Y2282" s="43">
        <v>0</v>
      </c>
      <c r="Z2282" s="43">
        <v>2291.5188190718318</v>
      </c>
      <c r="AB2282" s="43">
        <v>30.237127893700425</v>
      </c>
      <c r="AC2282" s="43">
        <v>0</v>
      </c>
      <c r="AD2282" s="43">
        <v>0</v>
      </c>
      <c r="AE2282" s="43">
        <v>30.237127893700425</v>
      </c>
      <c r="AG2282" s="43">
        <v>4214103.1082730982</v>
      </c>
      <c r="AH2282" s="43">
        <v>494968.06491951569</v>
      </c>
      <c r="AI2282" s="43">
        <v>0</v>
      </c>
      <c r="AJ2282" s="43">
        <v>126995937.15354179</v>
      </c>
      <c r="AK2282" s="43">
        <v>131210040.26181489</v>
      </c>
    </row>
    <row r="2283" spans="3:37" x14ac:dyDescent="0.2">
      <c r="C2283" s="43">
        <v>5.9568541325793274E-4</v>
      </c>
      <c r="D2283" s="43">
        <v>5.7550415778966579E-2</v>
      </c>
      <c r="E2283" s="43">
        <v>7.2702404960515858</v>
      </c>
      <c r="F2283" s="43">
        <v>1.8473174557647007</v>
      </c>
      <c r="H2283" s="43">
        <v>1.0125058965881895E-4</v>
      </c>
      <c r="I2283" s="43">
        <v>9.7196270945999308E-2</v>
      </c>
      <c r="J2283" s="43">
        <v>0</v>
      </c>
      <c r="K2283" s="43">
        <v>1</v>
      </c>
      <c r="M2283" s="43">
        <v>7.8975148224771363E-3</v>
      </c>
      <c r="N2283" s="43">
        <v>4.4745768684941324E-2</v>
      </c>
      <c r="O2283" s="43">
        <v>0</v>
      </c>
      <c r="P2283" s="43">
        <v>1</v>
      </c>
      <c r="R2283" s="43">
        <v>649.0943126711054</v>
      </c>
      <c r="S2283" s="43">
        <v>186.3328973092637</v>
      </c>
      <c r="T2283" s="43">
        <v>6690.9039527021478</v>
      </c>
      <c r="U2283" s="43">
        <v>7526.3311626825171</v>
      </c>
      <c r="W2283" s="43">
        <v>4719.0717577382402</v>
      </c>
      <c r="X2283" s="43">
        <v>0</v>
      </c>
      <c r="Y2283" s="43">
        <v>0</v>
      </c>
      <c r="Z2283" s="43">
        <v>4719.0717577382402</v>
      </c>
      <c r="AB2283" s="43">
        <v>58.848816747328556</v>
      </c>
      <c r="AC2283" s="43">
        <v>0</v>
      </c>
      <c r="AD2283" s="43">
        <v>0</v>
      </c>
      <c r="AE2283" s="43">
        <v>58.848816747328556</v>
      </c>
      <c r="AG2283" s="43">
        <v>8678372.9624806233</v>
      </c>
      <c r="AH2283" s="43">
        <v>1019319.4996714599</v>
      </c>
      <c r="AI2283" s="43">
        <v>0</v>
      </c>
      <c r="AJ2283" s="43">
        <v>247165030.33877993</v>
      </c>
      <c r="AK2283" s="43">
        <v>255843403.30126056</v>
      </c>
    </row>
    <row r="2284" spans="3:37" x14ac:dyDescent="0.2">
      <c r="C2284" s="43">
        <v>5.9102263730741861E-4</v>
      </c>
      <c r="D2284" s="43">
        <v>5.7863635670683533E-2</v>
      </c>
      <c r="E2284" s="43">
        <v>5.3735004079880069</v>
      </c>
      <c r="F2284" s="43">
        <v>1.5751785375284153</v>
      </c>
      <c r="H2284" s="43">
        <v>9.0487258275984139E-5</v>
      </c>
      <c r="I2284" s="43">
        <v>9.1119944663697772E-2</v>
      </c>
      <c r="J2284" s="43">
        <v>0</v>
      </c>
      <c r="K2284" s="43">
        <v>1</v>
      </c>
      <c r="M2284" s="43">
        <v>7.8167158373017472E-3</v>
      </c>
      <c r="N2284" s="43">
        <v>4.5770888876989324E-2</v>
      </c>
      <c r="O2284" s="43">
        <v>0</v>
      </c>
      <c r="P2284" s="43">
        <v>1</v>
      </c>
      <c r="R2284" s="43">
        <v>647.51853718253039</v>
      </c>
      <c r="S2284" s="43">
        <v>156.11450256885672</v>
      </c>
      <c r="T2284" s="43">
        <v>6774.1692573605142</v>
      </c>
      <c r="U2284" s="43">
        <v>7577.8022971119008</v>
      </c>
      <c r="W2284" s="43">
        <v>3479.4411237301247</v>
      </c>
      <c r="X2284" s="43">
        <v>0</v>
      </c>
      <c r="Y2284" s="43">
        <v>0</v>
      </c>
      <c r="Z2284" s="43">
        <v>3479.4411237301247</v>
      </c>
      <c r="AB2284" s="43">
        <v>39.850947880592976</v>
      </c>
      <c r="AC2284" s="43">
        <v>0</v>
      </c>
      <c r="AD2284" s="43">
        <v>0</v>
      </c>
      <c r="AE2284" s="43">
        <v>39.850947880592976</v>
      </c>
      <c r="AG2284" s="43">
        <v>6398692.2265396994</v>
      </c>
      <c r="AH2284" s="43">
        <v>751559.28272570693</v>
      </c>
      <c r="AI2284" s="43">
        <v>0</v>
      </c>
      <c r="AJ2284" s="43">
        <v>167373981.09849051</v>
      </c>
      <c r="AK2284" s="43">
        <v>173772673.32503021</v>
      </c>
    </row>
    <row r="2285" spans="3:37" x14ac:dyDescent="0.2">
      <c r="C2285" s="43">
        <v>6.0060530983083204E-4</v>
      </c>
      <c r="D2285" s="43">
        <v>5.7470858448521733E-2</v>
      </c>
      <c r="E2285" s="43">
        <v>4.81288152394026</v>
      </c>
      <c r="F2285" s="43">
        <v>3.7178937646058436</v>
      </c>
      <c r="H2285" s="43">
        <v>9.3264978983320646E-5</v>
      </c>
      <c r="I2285" s="43">
        <v>0.10312561214109861</v>
      </c>
      <c r="J2285" s="43">
        <v>0</v>
      </c>
      <c r="K2285" s="43">
        <v>1</v>
      </c>
      <c r="M2285" s="43">
        <v>7.931175333035223E-3</v>
      </c>
      <c r="N2285" s="43">
        <v>4.5291223888316537E-2</v>
      </c>
      <c r="O2285" s="43">
        <v>0</v>
      </c>
      <c r="P2285" s="43">
        <v>1</v>
      </c>
      <c r="R2285" s="43">
        <v>653.55061016849606</v>
      </c>
      <c r="S2285" s="43">
        <v>182.10736439941834</v>
      </c>
      <c r="T2285" s="43">
        <v>6801.3320823252479</v>
      </c>
      <c r="U2285" s="43">
        <v>7636.9900568931625</v>
      </c>
      <c r="W2285" s="43">
        <v>3145.4616566398381</v>
      </c>
      <c r="X2285" s="43">
        <v>0</v>
      </c>
      <c r="Y2285" s="43">
        <v>0</v>
      </c>
      <c r="Z2285" s="43">
        <v>3145.4616566398381</v>
      </c>
      <c r="AB2285" s="43">
        <v>190.06208072074909</v>
      </c>
      <c r="AC2285" s="43">
        <v>0</v>
      </c>
      <c r="AD2285" s="43">
        <v>0</v>
      </c>
      <c r="AE2285" s="43">
        <v>190.06208072074909</v>
      </c>
      <c r="AG2285" s="43">
        <v>5784503.9865606623</v>
      </c>
      <c r="AH2285" s="43">
        <v>679419.71783420502</v>
      </c>
      <c r="AI2285" s="43">
        <v>0</v>
      </c>
      <c r="AJ2285" s="43">
        <v>798260739.02714622</v>
      </c>
      <c r="AK2285" s="43">
        <v>804045243.01370692</v>
      </c>
    </row>
    <row r="2286" spans="3:37" x14ac:dyDescent="0.2">
      <c r="C2286" s="43">
        <v>6.2505102652743449E-4</v>
      </c>
      <c r="D2286" s="43">
        <v>5.9657197922747152E-2</v>
      </c>
      <c r="E2286" s="43">
        <v>2.3401349834234226</v>
      </c>
      <c r="F2286" s="43">
        <v>2.2898420689646652</v>
      </c>
      <c r="H2286" s="43">
        <v>9.8037549816853975E-5</v>
      </c>
      <c r="I2286" s="43">
        <v>9.9739792167002878E-2</v>
      </c>
      <c r="J2286" s="43">
        <v>0</v>
      </c>
      <c r="K2286" s="43">
        <v>1</v>
      </c>
      <c r="M2286" s="43">
        <v>7.9397722786564984E-3</v>
      </c>
      <c r="N2286" s="43">
        <v>4.4931550737001308E-2</v>
      </c>
      <c r="O2286" s="43">
        <v>0</v>
      </c>
      <c r="P2286" s="43">
        <v>1</v>
      </c>
      <c r="R2286" s="43">
        <v>706.02600290101532</v>
      </c>
      <c r="S2286" s="43">
        <v>185.14128786295146</v>
      </c>
      <c r="T2286" s="43">
        <v>6754.6340840505345</v>
      </c>
      <c r="U2286" s="43">
        <v>7645.8013748145013</v>
      </c>
      <c r="W2286" s="43">
        <v>1652.1961485952729</v>
      </c>
      <c r="X2286" s="43">
        <v>0</v>
      </c>
      <c r="Y2286" s="43">
        <v>0</v>
      </c>
      <c r="Z2286" s="43">
        <v>1652.1961485952729</v>
      </c>
      <c r="AB2286" s="43">
        <v>97.44083831474272</v>
      </c>
      <c r="AC2286" s="43">
        <v>0</v>
      </c>
      <c r="AD2286" s="43">
        <v>0</v>
      </c>
      <c r="AE2286" s="43">
        <v>97.44083831474272</v>
      </c>
      <c r="AG2286" s="43">
        <v>3038388.7172667067</v>
      </c>
      <c r="AH2286" s="43">
        <v>356874.36809657892</v>
      </c>
      <c r="AI2286" s="43">
        <v>0</v>
      </c>
      <c r="AJ2286" s="43">
        <v>409251520.92191941</v>
      </c>
      <c r="AK2286" s="43">
        <v>412289909.63918608</v>
      </c>
    </row>
    <row r="2287" spans="3:37" x14ac:dyDescent="0.2">
      <c r="C2287" s="43">
        <v>5.8504782736796786E-4</v>
      </c>
      <c r="D2287" s="43">
        <v>5.5599427302135296E-2</v>
      </c>
      <c r="E2287" s="43">
        <v>4.6631848421167081</v>
      </c>
      <c r="F2287" s="43">
        <v>3.8825365069986377</v>
      </c>
      <c r="H2287" s="43">
        <v>9.7636294621450403E-5</v>
      </c>
      <c r="I2287" s="43">
        <v>0.11959759050307694</v>
      </c>
      <c r="J2287" s="43">
        <v>0</v>
      </c>
      <c r="K2287" s="43">
        <v>1</v>
      </c>
      <c r="M2287" s="43">
        <v>7.8973976397481715E-3</v>
      </c>
      <c r="N2287" s="43">
        <v>4.5748852005200624E-2</v>
      </c>
      <c r="O2287" s="43">
        <v>0</v>
      </c>
      <c r="P2287" s="43">
        <v>1</v>
      </c>
      <c r="R2287" s="43">
        <v>615.89128938069587</v>
      </c>
      <c r="S2287" s="43">
        <v>221.09355973666931</v>
      </c>
      <c r="T2287" s="43">
        <v>6840.7950472882303</v>
      </c>
      <c r="U2287" s="43">
        <v>7677.7798964055955</v>
      </c>
      <c r="W2287" s="43">
        <v>2872.0149250317759</v>
      </c>
      <c r="X2287" s="43">
        <v>0</v>
      </c>
      <c r="Y2287" s="43">
        <v>0</v>
      </c>
      <c r="Z2287" s="43">
        <v>2872.0149250317759</v>
      </c>
      <c r="AB2287" s="43">
        <v>189.96021648010804</v>
      </c>
      <c r="AC2287" s="43">
        <v>0</v>
      </c>
      <c r="AD2287" s="43">
        <v>0</v>
      </c>
      <c r="AE2287" s="43">
        <v>189.96021648010804</v>
      </c>
      <c r="AG2287" s="43">
        <v>5281635.4471334359</v>
      </c>
      <c r="AH2287" s="43">
        <v>620355.22380686353</v>
      </c>
      <c r="AI2287" s="43">
        <v>0</v>
      </c>
      <c r="AJ2287" s="43">
        <v>797832909.21645379</v>
      </c>
      <c r="AK2287" s="43">
        <v>803114544.66358721</v>
      </c>
    </row>
    <row r="2288" spans="3:37" x14ac:dyDescent="0.2">
      <c r="C2288" s="43">
        <v>6.0390590148811773E-4</v>
      </c>
      <c r="D2288" s="43">
        <v>5.9608783249670561E-2</v>
      </c>
      <c r="E2288" s="43">
        <v>8.0477612453118503</v>
      </c>
      <c r="F2288" s="43">
        <v>2.9779534992346717</v>
      </c>
      <c r="H2288" s="43">
        <v>1.0179613633520823E-4</v>
      </c>
      <c r="I2288" s="43">
        <v>8.9862355463260282E-2</v>
      </c>
      <c r="J2288" s="43">
        <v>0</v>
      </c>
      <c r="K2288" s="43">
        <v>1</v>
      </c>
      <c r="M2288" s="43">
        <v>7.9071719743830648E-3</v>
      </c>
      <c r="N2288" s="43">
        <v>4.8231159937113577E-2</v>
      </c>
      <c r="O2288" s="43">
        <v>0</v>
      </c>
      <c r="P2288" s="43">
        <v>1</v>
      </c>
      <c r="R2288" s="43">
        <v>681.58794938002995</v>
      </c>
      <c r="S2288" s="43">
        <v>173.20142689586146</v>
      </c>
      <c r="T2288" s="43">
        <v>7220.8988897622194</v>
      </c>
      <c r="U2288" s="43">
        <v>8075.6882660381107</v>
      </c>
      <c r="W2288" s="43">
        <v>5485.2570842921805</v>
      </c>
      <c r="X2288" s="43">
        <v>0</v>
      </c>
      <c r="Y2288" s="43">
        <v>0</v>
      </c>
      <c r="Z2288" s="43">
        <v>5485.2570842921805</v>
      </c>
      <c r="AB2288" s="43">
        <v>144.25197183782836</v>
      </c>
      <c r="AC2288" s="43">
        <v>0</v>
      </c>
      <c r="AD2288" s="43">
        <v>0</v>
      </c>
      <c r="AE2288" s="43">
        <v>144.25197183782836</v>
      </c>
      <c r="AG2288" s="43">
        <v>10087387.778013321</v>
      </c>
      <c r="AH2288" s="43">
        <v>1184815.530207111</v>
      </c>
      <c r="AI2288" s="43">
        <v>0</v>
      </c>
      <c r="AJ2288" s="43">
        <v>605858281.7188791</v>
      </c>
      <c r="AK2288" s="43">
        <v>615945669.49689245</v>
      </c>
    </row>
    <row r="2289" spans="3:37" x14ac:dyDescent="0.2">
      <c r="C2289" s="43">
        <v>6.0774865696391347E-4</v>
      </c>
      <c r="D2289" s="43">
        <v>5.4201435941907433E-2</v>
      </c>
      <c r="E2289" s="43">
        <v>4.9135234377103911</v>
      </c>
      <c r="F2289" s="43">
        <v>3.4640326649352704</v>
      </c>
      <c r="H2289" s="43">
        <v>8.938574556702725E-5</v>
      </c>
      <c r="I2289" s="43">
        <v>0.10865564532238603</v>
      </c>
      <c r="J2289" s="43">
        <v>0</v>
      </c>
      <c r="K2289" s="43">
        <v>1</v>
      </c>
      <c r="M2289" s="43">
        <v>7.8807580253258402E-3</v>
      </c>
      <c r="N2289" s="43">
        <v>4.6753347554832625E-2</v>
      </c>
      <c r="O2289" s="43">
        <v>0</v>
      </c>
      <c r="P2289" s="43">
        <v>1</v>
      </c>
      <c r="R2289" s="43">
        <v>623.702051991639</v>
      </c>
      <c r="S2289" s="43">
        <v>183.89204192971536</v>
      </c>
      <c r="T2289" s="43">
        <v>6976.2667400673763</v>
      </c>
      <c r="U2289" s="43">
        <v>7783.8608339887305</v>
      </c>
      <c r="W2289" s="43">
        <v>3064.5746506089831</v>
      </c>
      <c r="X2289" s="43">
        <v>0</v>
      </c>
      <c r="Y2289" s="43">
        <v>0</v>
      </c>
      <c r="Z2289" s="43">
        <v>3064.5746506089831</v>
      </c>
      <c r="AB2289" s="43">
        <v>164.43997853451737</v>
      </c>
      <c r="AC2289" s="43">
        <v>0</v>
      </c>
      <c r="AD2289" s="43">
        <v>0</v>
      </c>
      <c r="AE2289" s="43">
        <v>164.43997853451737</v>
      </c>
      <c r="AG2289" s="43">
        <v>5635752.7824699199</v>
      </c>
      <c r="AH2289" s="43">
        <v>661948.12453154032</v>
      </c>
      <c r="AI2289" s="43">
        <v>0</v>
      </c>
      <c r="AJ2289" s="43">
        <v>690647909.84497297</v>
      </c>
      <c r="AK2289" s="43">
        <v>696283662.62744284</v>
      </c>
    </row>
    <row r="2290" spans="3:37" x14ac:dyDescent="0.2">
      <c r="C2290" s="43">
        <v>6.205756181771882E-4</v>
      </c>
      <c r="D2290" s="43">
        <v>4.7706469759161999E-2</v>
      </c>
      <c r="E2290" s="43">
        <v>9.6089983034815472</v>
      </c>
      <c r="F2290" s="43">
        <v>2.8559128003361836</v>
      </c>
      <c r="H2290" s="43">
        <v>8.3351899925259104E-5</v>
      </c>
      <c r="I2290" s="43">
        <v>9.2821352940743229E-2</v>
      </c>
      <c r="J2290" s="43">
        <v>0</v>
      </c>
      <c r="K2290" s="43">
        <v>1</v>
      </c>
      <c r="M2290" s="43">
        <v>7.835220063729444E-3</v>
      </c>
      <c r="N2290" s="43">
        <v>4.2690141922865035E-2</v>
      </c>
      <c r="O2290" s="43">
        <v>0</v>
      </c>
      <c r="P2290" s="43">
        <v>1</v>
      </c>
      <c r="R2290" s="43">
        <v>560.5500061255409</v>
      </c>
      <c r="S2290" s="43">
        <v>146.48925511963361</v>
      </c>
      <c r="T2290" s="43">
        <v>6333.1703545021473</v>
      </c>
      <c r="U2290" s="43">
        <v>7040.2096157473215</v>
      </c>
      <c r="W2290" s="43">
        <v>5386.3240578768937</v>
      </c>
      <c r="X2290" s="43">
        <v>0</v>
      </c>
      <c r="Y2290" s="43">
        <v>0</v>
      </c>
      <c r="Z2290" s="43">
        <v>5386.3240578768937</v>
      </c>
      <c r="AB2290" s="43">
        <v>111.31551668087018</v>
      </c>
      <c r="AC2290" s="43">
        <v>0</v>
      </c>
      <c r="AD2290" s="43">
        <v>0</v>
      </c>
      <c r="AE2290" s="43">
        <v>111.31551668087018</v>
      </c>
      <c r="AG2290" s="43">
        <v>9905449.9424356073</v>
      </c>
      <c r="AH2290" s="43">
        <v>1163445.996501409</v>
      </c>
      <c r="AI2290" s="43">
        <v>0</v>
      </c>
      <c r="AJ2290" s="43">
        <v>467525170.05965471</v>
      </c>
      <c r="AK2290" s="43">
        <v>477430620.00209033</v>
      </c>
    </row>
    <row r="2291" spans="3:37" x14ac:dyDescent="0.2">
      <c r="C2291" s="43">
        <v>6.0595912918742193E-4</v>
      </c>
      <c r="D2291" s="43">
        <v>6.1568002199353322E-2</v>
      </c>
      <c r="E2291" s="43">
        <v>11.599732172973736</v>
      </c>
      <c r="F2291" s="43">
        <v>1.435778174888233</v>
      </c>
      <c r="H2291" s="43">
        <v>8.2247875540365279E-5</v>
      </c>
      <c r="I2291" s="43">
        <v>8.7045154522220058E-2</v>
      </c>
      <c r="J2291" s="43">
        <v>0</v>
      </c>
      <c r="K2291" s="43">
        <v>1</v>
      </c>
      <c r="M2291" s="43">
        <v>7.8097379534804645E-3</v>
      </c>
      <c r="N2291" s="43">
        <v>4.4418358447236211E-2</v>
      </c>
      <c r="O2291" s="43">
        <v>0</v>
      </c>
      <c r="P2291" s="43">
        <v>1</v>
      </c>
      <c r="R2291" s="43">
        <v>706.38385923415603</v>
      </c>
      <c r="S2291" s="43">
        <v>135.55378925882763</v>
      </c>
      <c r="T2291" s="43">
        <v>6568.1239373103435</v>
      </c>
      <c r="U2291" s="43">
        <v>7410.061585803327</v>
      </c>
      <c r="W2291" s="43">
        <v>8193.8635784277903</v>
      </c>
      <c r="X2291" s="43">
        <v>0</v>
      </c>
      <c r="Y2291" s="43">
        <v>0</v>
      </c>
      <c r="Z2291" s="43">
        <v>8193.8635784277903</v>
      </c>
      <c r="AB2291" s="43">
        <v>32.937453577389661</v>
      </c>
      <c r="AC2291" s="43">
        <v>0</v>
      </c>
      <c r="AD2291" s="43">
        <v>0</v>
      </c>
      <c r="AE2291" s="43">
        <v>32.937453577389661</v>
      </c>
      <c r="AG2291" s="43">
        <v>15068515.120728707</v>
      </c>
      <c r="AH2291" s="43">
        <v>1769874.5329404026</v>
      </c>
      <c r="AI2291" s="43">
        <v>0</v>
      </c>
      <c r="AJ2291" s="43">
        <v>138337305.02503657</v>
      </c>
      <c r="AK2291" s="43">
        <v>153405820.14576527</v>
      </c>
    </row>
    <row r="2292" spans="3:37" x14ac:dyDescent="0.2">
      <c r="C2292" s="43">
        <v>6.0037334625198571E-4</v>
      </c>
      <c r="D2292" s="43">
        <v>4.6089669901179825E-2</v>
      </c>
      <c r="E2292" s="43">
        <v>5.0713044611576601</v>
      </c>
      <c r="F2292" s="43">
        <v>2.8776062420476269</v>
      </c>
      <c r="H2292" s="43">
        <v>9.4798378618476953E-5</v>
      </c>
      <c r="I2292" s="43">
        <v>8.6051333738144442E-2</v>
      </c>
      <c r="J2292" s="43">
        <v>0</v>
      </c>
      <c r="K2292" s="43">
        <v>1</v>
      </c>
      <c r="M2292" s="43">
        <v>7.8571087983444476E-3</v>
      </c>
      <c r="N2292" s="43">
        <v>4.6790215195037121E-2</v>
      </c>
      <c r="O2292" s="43">
        <v>0</v>
      </c>
      <c r="P2292" s="43">
        <v>1</v>
      </c>
      <c r="R2292" s="43">
        <v>523.9228909613438</v>
      </c>
      <c r="S2292" s="43">
        <v>154.45461463385917</v>
      </c>
      <c r="T2292" s="43">
        <v>6960.8164546637345</v>
      </c>
      <c r="U2292" s="43">
        <v>7639.1939602589373</v>
      </c>
      <c r="W2292" s="43">
        <v>2656.9724942348812</v>
      </c>
      <c r="X2292" s="43">
        <v>0</v>
      </c>
      <c r="Y2292" s="43">
        <v>0</v>
      </c>
      <c r="Z2292" s="43">
        <v>2656.9724942348812</v>
      </c>
      <c r="AB2292" s="43">
        <v>105.25813527501033</v>
      </c>
      <c r="AC2292" s="43">
        <v>0</v>
      </c>
      <c r="AD2292" s="43">
        <v>0</v>
      </c>
      <c r="AE2292" s="43">
        <v>105.25813527501033</v>
      </c>
      <c r="AG2292" s="43">
        <v>4886172.416897947</v>
      </c>
      <c r="AH2292" s="43">
        <v>573906.05875473435</v>
      </c>
      <c r="AI2292" s="43">
        <v>0</v>
      </c>
      <c r="AJ2292" s="43">
        <v>442084168.15504342</v>
      </c>
      <c r="AK2292" s="43">
        <v>446970340.57194138</v>
      </c>
    </row>
    <row r="2293" spans="3:37" x14ac:dyDescent="0.2">
      <c r="C2293" s="43">
        <v>6.013895246351227E-4</v>
      </c>
      <c r="D2293" s="43">
        <v>4.9648902776627833E-2</v>
      </c>
      <c r="E2293" s="43">
        <v>3.4360877070343108</v>
      </c>
      <c r="F2293" s="43">
        <v>1.7625272590234413</v>
      </c>
      <c r="H2293" s="43">
        <v>1.0124270654321421E-4</v>
      </c>
      <c r="I2293" s="43">
        <v>8.9864075673931287E-2</v>
      </c>
      <c r="J2293" s="43">
        <v>0</v>
      </c>
      <c r="K2293" s="43">
        <v>1</v>
      </c>
      <c r="M2293" s="43">
        <v>7.8987593787542831E-3</v>
      </c>
      <c r="N2293" s="43">
        <v>4.3970859902122413E-2</v>
      </c>
      <c r="O2293" s="43">
        <v>0</v>
      </c>
      <c r="P2293" s="43">
        <v>1</v>
      </c>
      <c r="R2293" s="43">
        <v>565.33762096773455</v>
      </c>
      <c r="S2293" s="43">
        <v>172.26308917443998</v>
      </c>
      <c r="T2293" s="43">
        <v>6576.066792856931</v>
      </c>
      <c r="U2293" s="43">
        <v>7313.6675029991056</v>
      </c>
      <c r="W2293" s="43">
        <v>1942.5496497312554</v>
      </c>
      <c r="X2293" s="43">
        <v>0</v>
      </c>
      <c r="Y2293" s="43">
        <v>0</v>
      </c>
      <c r="Z2293" s="43">
        <v>1942.5496497312554</v>
      </c>
      <c r="AB2293" s="43">
        <v>46.126132079711503</v>
      </c>
      <c r="AC2293" s="43">
        <v>0</v>
      </c>
      <c r="AD2293" s="43">
        <v>0</v>
      </c>
      <c r="AE2293" s="43">
        <v>46.126132079711503</v>
      </c>
      <c r="AG2293" s="43">
        <v>3572348.8058557785</v>
      </c>
      <c r="AH2293" s="43">
        <v>419590.72434195114</v>
      </c>
      <c r="AI2293" s="43">
        <v>0</v>
      </c>
      <c r="AJ2293" s="43">
        <v>193729754.73478833</v>
      </c>
      <c r="AK2293" s="43">
        <v>197302103.54064411</v>
      </c>
    </row>
    <row r="2294" spans="3:37" x14ac:dyDescent="0.2">
      <c r="C2294" s="43">
        <v>6.1647618554760975E-4</v>
      </c>
      <c r="D2294" s="43">
        <v>5.4500397954335922E-2</v>
      </c>
      <c r="E2294" s="43">
        <v>5.7000386750006573</v>
      </c>
      <c r="F2294" s="43">
        <v>2.8809057607794797</v>
      </c>
      <c r="H2294" s="43">
        <v>8.7664446414644447E-5</v>
      </c>
      <c r="I2294" s="43">
        <v>0.10887609827251254</v>
      </c>
      <c r="J2294" s="43">
        <v>0</v>
      </c>
      <c r="K2294" s="43">
        <v>1</v>
      </c>
      <c r="M2294" s="43">
        <v>7.8043736014444419E-3</v>
      </c>
      <c r="N2294" s="43">
        <v>4.4786516922266623E-2</v>
      </c>
      <c r="O2294" s="43">
        <v>0</v>
      </c>
      <c r="P2294" s="43">
        <v>1</v>
      </c>
      <c r="R2294" s="43">
        <v>636.14827036144618</v>
      </c>
      <c r="S2294" s="43">
        <v>180.71675362381069</v>
      </c>
      <c r="T2294" s="43">
        <v>6618.0144701225254</v>
      </c>
      <c r="U2294" s="43">
        <v>7434.8794941077822</v>
      </c>
      <c r="W2294" s="43">
        <v>3626.0697440950175</v>
      </c>
      <c r="X2294" s="43">
        <v>0</v>
      </c>
      <c r="Y2294" s="43">
        <v>0</v>
      </c>
      <c r="Z2294" s="43">
        <v>3626.0697440950175</v>
      </c>
      <c r="AB2294" s="43">
        <v>128.02923926830383</v>
      </c>
      <c r="AC2294" s="43">
        <v>0</v>
      </c>
      <c r="AD2294" s="43">
        <v>0</v>
      </c>
      <c r="AE2294" s="43">
        <v>128.02923926830383</v>
      </c>
      <c r="AG2294" s="43">
        <v>6668342.2593907369</v>
      </c>
      <c r="AH2294" s="43">
        <v>783231.06472452381</v>
      </c>
      <c r="AI2294" s="43">
        <v>0</v>
      </c>
      <c r="AJ2294" s="43">
        <v>537722804.92687607</v>
      </c>
      <c r="AK2294" s="43">
        <v>544391147.18626678</v>
      </c>
    </row>
    <row r="2295" spans="3:37" x14ac:dyDescent="0.2">
      <c r="C2295" s="43">
        <v>6.3701698967089104E-4</v>
      </c>
      <c r="D2295" s="43">
        <v>5.5620080718482123E-2</v>
      </c>
      <c r="E2295" s="43">
        <v>8.2220069534987115</v>
      </c>
      <c r="F2295" s="43">
        <v>2.5907212053997259</v>
      </c>
      <c r="H2295" s="43">
        <v>9.1039297067219138E-5</v>
      </c>
      <c r="I2295" s="43">
        <v>8.9236657919311388E-2</v>
      </c>
      <c r="J2295" s="43">
        <v>0</v>
      </c>
      <c r="K2295" s="43">
        <v>1</v>
      </c>
      <c r="M2295" s="43">
        <v>7.7609142857910313E-3</v>
      </c>
      <c r="N2295" s="43">
        <v>4.9013754519884767E-2</v>
      </c>
      <c r="O2295" s="43">
        <v>0</v>
      </c>
      <c r="P2295" s="43">
        <v>1</v>
      </c>
      <c r="R2295" s="43">
        <v>670.84934950487002</v>
      </c>
      <c r="S2295" s="43">
        <v>153.82062277020432</v>
      </c>
      <c r="T2295" s="43">
        <v>7202.3335632738008</v>
      </c>
      <c r="U2295" s="43">
        <v>8027.0035355488753</v>
      </c>
      <c r="W2295" s="43">
        <v>5515.7280163791283</v>
      </c>
      <c r="X2295" s="43">
        <v>0</v>
      </c>
      <c r="Y2295" s="43">
        <v>0</v>
      </c>
      <c r="Z2295" s="43">
        <v>5515.7280163791283</v>
      </c>
      <c r="AB2295" s="43">
        <v>114.18336858980294</v>
      </c>
      <c r="AC2295" s="43">
        <v>0</v>
      </c>
      <c r="AD2295" s="43">
        <v>0</v>
      </c>
      <c r="AE2295" s="43">
        <v>114.18336858980294</v>
      </c>
      <c r="AG2295" s="43">
        <v>10143423.822121218</v>
      </c>
      <c r="AH2295" s="43">
        <v>1191397.2515378918</v>
      </c>
      <c r="AI2295" s="43">
        <v>0</v>
      </c>
      <c r="AJ2295" s="43">
        <v>479570148.07717234</v>
      </c>
      <c r="AK2295" s="43">
        <v>489713571.89929354</v>
      </c>
    </row>
    <row r="2296" spans="3:37" x14ac:dyDescent="0.2">
      <c r="C2296" s="43">
        <v>6.0729299421671303E-4</v>
      </c>
      <c r="D2296" s="43">
        <v>6.2757610918887763E-2</v>
      </c>
      <c r="E2296" s="43">
        <v>1.3801043081354658</v>
      </c>
      <c r="F2296" s="43">
        <v>3.1732133609735738</v>
      </c>
      <c r="H2296" s="43">
        <v>8.7155591806915012E-5</v>
      </c>
      <c r="I2296" s="43">
        <v>9.1003115549984068E-2</v>
      </c>
      <c r="J2296" s="43">
        <v>0</v>
      </c>
      <c r="K2296" s="43">
        <v>1</v>
      </c>
      <c r="M2296" s="43">
        <v>7.8997360909895953E-3</v>
      </c>
      <c r="N2296" s="43">
        <v>4.7024883092286807E-2</v>
      </c>
      <c r="O2296" s="43">
        <v>0</v>
      </c>
      <c r="P2296" s="43">
        <v>1</v>
      </c>
      <c r="R2296" s="43">
        <v>721.61748246019977</v>
      </c>
      <c r="S2296" s="43">
        <v>150.17370304273257</v>
      </c>
      <c r="T2296" s="43">
        <v>7033.6812016702315</v>
      </c>
      <c r="U2296" s="43">
        <v>7905.472387173164</v>
      </c>
      <c r="W2296" s="43">
        <v>995.90739636919068</v>
      </c>
      <c r="X2296" s="43">
        <v>0</v>
      </c>
      <c r="Y2296" s="43">
        <v>0</v>
      </c>
      <c r="Z2296" s="43">
        <v>995.90739636919068</v>
      </c>
      <c r="AB2296" s="43">
        <v>167.80047672022431</v>
      </c>
      <c r="AC2296" s="43">
        <v>0</v>
      </c>
      <c r="AD2296" s="43">
        <v>0</v>
      </c>
      <c r="AE2296" s="43">
        <v>167.80047672022431</v>
      </c>
      <c r="AG2296" s="43">
        <v>1831473.7019229417</v>
      </c>
      <c r="AH2296" s="43">
        <v>215115.99761574517</v>
      </c>
      <c r="AI2296" s="43">
        <v>0</v>
      </c>
      <c r="AJ2296" s="43">
        <v>704762002.22494209</v>
      </c>
      <c r="AK2296" s="43">
        <v>706593475.92686498</v>
      </c>
    </row>
    <row r="2297" spans="3:37" x14ac:dyDescent="0.2">
      <c r="C2297" s="43">
        <v>6.2043784093546162E-4</v>
      </c>
      <c r="D2297" s="43">
        <v>5.8195715708850182E-2</v>
      </c>
      <c r="E2297" s="43">
        <v>3.9670494483984391</v>
      </c>
      <c r="F2297" s="43">
        <v>3.5542028911110872</v>
      </c>
      <c r="H2297" s="43">
        <v>9.1793318090171994E-5</v>
      </c>
      <c r="I2297" s="43">
        <v>0.11871154282799801</v>
      </c>
      <c r="J2297" s="43">
        <v>0</v>
      </c>
      <c r="K2297" s="43">
        <v>1</v>
      </c>
      <c r="M2297" s="43">
        <v>7.8192457314840234E-3</v>
      </c>
      <c r="N2297" s="43">
        <v>4.4930288060740287E-2</v>
      </c>
      <c r="O2297" s="43">
        <v>0</v>
      </c>
      <c r="P2297" s="43">
        <v>1</v>
      </c>
      <c r="R2297" s="43">
        <v>683.64660951816359</v>
      </c>
      <c r="S2297" s="43">
        <v>206.32240468074659</v>
      </c>
      <c r="T2297" s="43">
        <v>6651.9111159657332</v>
      </c>
      <c r="U2297" s="43">
        <v>7541.8801301646436</v>
      </c>
      <c r="W2297" s="43">
        <v>2712.0599051884938</v>
      </c>
      <c r="X2297" s="43">
        <v>0</v>
      </c>
      <c r="Y2297" s="43">
        <v>0</v>
      </c>
      <c r="Z2297" s="43">
        <v>2712.0599051884938</v>
      </c>
      <c r="AB2297" s="43">
        <v>186.84041967866571</v>
      </c>
      <c r="AC2297" s="43">
        <v>0</v>
      </c>
      <c r="AD2297" s="43">
        <v>0</v>
      </c>
      <c r="AE2297" s="43">
        <v>186.84041967866571</v>
      </c>
      <c r="AG2297" s="43">
        <v>4987478.1656416403</v>
      </c>
      <c r="AH2297" s="43">
        <v>585804.93952071469</v>
      </c>
      <c r="AI2297" s="43">
        <v>0</v>
      </c>
      <c r="AJ2297" s="43">
        <v>784729762.65039599</v>
      </c>
      <c r="AK2297" s="43">
        <v>789717240.81603765</v>
      </c>
    </row>
    <row r="2298" spans="3:37" x14ac:dyDescent="0.2">
      <c r="C2298" s="43">
        <v>5.9859713335669187E-4</v>
      </c>
      <c r="D2298" s="43">
        <v>5.4338247282118939E-2</v>
      </c>
      <c r="E2298" s="43">
        <v>4.598948748100443</v>
      </c>
      <c r="F2298" s="43">
        <v>1.6569157932002831</v>
      </c>
      <c r="H2298" s="43">
        <v>9.3460828072822189E-5</v>
      </c>
      <c r="I2298" s="43">
        <v>7.0544773606393649E-2</v>
      </c>
      <c r="J2298" s="43">
        <v>0</v>
      </c>
      <c r="K2298" s="43">
        <v>1</v>
      </c>
      <c r="M2298" s="43">
        <v>7.8939731247658074E-3</v>
      </c>
      <c r="N2298" s="43">
        <v>4.8295306506936364E-2</v>
      </c>
      <c r="O2298" s="43">
        <v>0</v>
      </c>
      <c r="P2298" s="43">
        <v>1</v>
      </c>
      <c r="R2298" s="43">
        <v>615.86089858175512</v>
      </c>
      <c r="S2298" s="43">
        <v>124.83513677661053</v>
      </c>
      <c r="T2298" s="43">
        <v>7218.4332185367821</v>
      </c>
      <c r="U2298" s="43">
        <v>7959.1292538951475</v>
      </c>
      <c r="W2298" s="43">
        <v>2832.3127085365768</v>
      </c>
      <c r="X2298" s="43">
        <v>0</v>
      </c>
      <c r="Y2298" s="43">
        <v>0</v>
      </c>
      <c r="Z2298" s="43">
        <v>2832.3127085365768</v>
      </c>
      <c r="AB2298" s="43">
        <v>43.288856324137399</v>
      </c>
      <c r="AC2298" s="43">
        <v>0</v>
      </c>
      <c r="AD2298" s="43">
        <v>0</v>
      </c>
      <c r="AE2298" s="43">
        <v>43.288856324137399</v>
      </c>
      <c r="AG2298" s="43">
        <v>5208623.0709987646</v>
      </c>
      <c r="AH2298" s="43">
        <v>611779.54504390061</v>
      </c>
      <c r="AI2298" s="43">
        <v>0</v>
      </c>
      <c r="AJ2298" s="43">
        <v>181813196.56137708</v>
      </c>
      <c r="AK2298" s="43">
        <v>187021819.63237584</v>
      </c>
    </row>
    <row r="2299" spans="3:37" x14ac:dyDescent="0.2">
      <c r="C2299" s="43">
        <v>6.1770224087920322E-4</v>
      </c>
      <c r="D2299" s="43">
        <v>5.2050511281364613E-2</v>
      </c>
      <c r="E2299" s="43">
        <v>5.7364608467113678</v>
      </c>
      <c r="F2299" s="43">
        <v>2.8946329634549488</v>
      </c>
      <c r="H2299" s="43">
        <v>9.2235549622454727E-5</v>
      </c>
      <c r="I2299" s="43">
        <v>9.4459956688648539E-2</v>
      </c>
      <c r="J2299" s="43">
        <v>0</v>
      </c>
      <c r="K2299" s="43">
        <v>1</v>
      </c>
      <c r="M2299" s="43">
        <v>7.7047425040018373E-3</v>
      </c>
      <c r="N2299" s="43">
        <v>4.4563574841515782E-2</v>
      </c>
      <c r="O2299" s="43">
        <v>0</v>
      </c>
      <c r="P2299" s="43">
        <v>1</v>
      </c>
      <c r="R2299" s="43">
        <v>608.76061833854737</v>
      </c>
      <c r="S2299" s="43">
        <v>164.96372506984017</v>
      </c>
      <c r="T2299" s="43">
        <v>6501.0053576542059</v>
      </c>
      <c r="U2299" s="43">
        <v>7274.7297010625934</v>
      </c>
      <c r="W2299" s="43">
        <v>3492.1314521188792</v>
      </c>
      <c r="X2299" s="43">
        <v>0</v>
      </c>
      <c r="Y2299" s="43">
        <v>0</v>
      </c>
      <c r="Z2299" s="43">
        <v>3492.1314521188792</v>
      </c>
      <c r="AB2299" s="43">
        <v>123.4114389762449</v>
      </c>
      <c r="AC2299" s="43">
        <v>0</v>
      </c>
      <c r="AD2299" s="43">
        <v>0</v>
      </c>
      <c r="AE2299" s="43">
        <v>123.4114389762449</v>
      </c>
      <c r="AG2299" s="43">
        <v>6422029.7404466188</v>
      </c>
      <c r="AH2299" s="43">
        <v>754300.39365767792</v>
      </c>
      <c r="AI2299" s="43">
        <v>0</v>
      </c>
      <c r="AJ2299" s="43">
        <v>518328043.70022857</v>
      </c>
      <c r="AK2299" s="43">
        <v>524750073.4406752</v>
      </c>
    </row>
    <row r="2300" spans="3:37" x14ac:dyDescent="0.2">
      <c r="C2300" s="43">
        <v>6.1465731269960688E-4</v>
      </c>
      <c r="D2300" s="43">
        <v>5.6320300743840646E-2</v>
      </c>
      <c r="E2300" s="43">
        <v>9.196090119754615</v>
      </c>
      <c r="F2300" s="43">
        <v>1.6972276891711757</v>
      </c>
      <c r="H2300" s="43">
        <v>9.2762607891816451E-5</v>
      </c>
      <c r="I2300" s="43">
        <v>0.13134351602769201</v>
      </c>
      <c r="J2300" s="43">
        <v>0</v>
      </c>
      <c r="K2300" s="43">
        <v>1</v>
      </c>
      <c r="M2300" s="43">
        <v>7.8571147344247416E-3</v>
      </c>
      <c r="N2300" s="43">
        <v>4.7160541058406169E-2</v>
      </c>
      <c r="O2300" s="43">
        <v>0</v>
      </c>
      <c r="P2300" s="43">
        <v>1</v>
      </c>
      <c r="R2300" s="43">
        <v>655.45124221664003</v>
      </c>
      <c r="S2300" s="43">
        <v>230.68744582473377</v>
      </c>
      <c r="T2300" s="43">
        <v>7015.9138370212686</v>
      </c>
      <c r="U2300" s="43">
        <v>7902.0525250626424</v>
      </c>
      <c r="W2300" s="43">
        <v>6027.5886925293325</v>
      </c>
      <c r="X2300" s="43">
        <v>0</v>
      </c>
      <c r="Y2300" s="43">
        <v>0</v>
      </c>
      <c r="Z2300" s="43">
        <v>6027.5886925293325</v>
      </c>
      <c r="AB2300" s="43">
        <v>48.898866782334046</v>
      </c>
      <c r="AC2300" s="43">
        <v>0</v>
      </c>
      <c r="AD2300" s="43">
        <v>0</v>
      </c>
      <c r="AE2300" s="43">
        <v>48.898866782334046</v>
      </c>
      <c r="AG2300" s="43">
        <v>11084735.605561443</v>
      </c>
      <c r="AH2300" s="43">
        <v>1301959.1575863359</v>
      </c>
      <c r="AI2300" s="43">
        <v>0</v>
      </c>
      <c r="AJ2300" s="43">
        <v>205375240.48580301</v>
      </c>
      <c r="AK2300" s="43">
        <v>216459976.09136444</v>
      </c>
    </row>
    <row r="2301" spans="3:37" x14ac:dyDescent="0.2">
      <c r="C2301" s="43">
        <v>6.2962841079461374E-4</v>
      </c>
      <c r="D2301" s="43">
        <v>5.7874814760587756E-2</v>
      </c>
      <c r="E2301" s="43">
        <v>2.9589201117431032</v>
      </c>
      <c r="F2301" s="43">
        <v>1.8768205823003017</v>
      </c>
      <c r="H2301" s="43">
        <v>8.6953949293453001E-5</v>
      </c>
      <c r="I2301" s="43">
        <v>0.11549944689131275</v>
      </c>
      <c r="J2301" s="43">
        <v>0</v>
      </c>
      <c r="K2301" s="43">
        <v>1</v>
      </c>
      <c r="M2301" s="43">
        <v>7.8418975592125344E-3</v>
      </c>
      <c r="N2301" s="43">
        <v>4.5908300235885102E-2</v>
      </c>
      <c r="O2301" s="43">
        <v>0</v>
      </c>
      <c r="P2301" s="43">
        <v>1</v>
      </c>
      <c r="R2301" s="43">
        <v>689.94790978766787</v>
      </c>
      <c r="S2301" s="43">
        <v>190.15668113857745</v>
      </c>
      <c r="T2301" s="43">
        <v>6816.3950234008407</v>
      </c>
      <c r="U2301" s="43">
        <v>7696.4996143270864</v>
      </c>
      <c r="W2301" s="43">
        <v>2041.5007463258466</v>
      </c>
      <c r="X2301" s="43">
        <v>0</v>
      </c>
      <c r="Y2301" s="43">
        <v>0</v>
      </c>
      <c r="Z2301" s="43">
        <v>2041.5007463258466</v>
      </c>
      <c r="AB2301" s="43">
        <v>64.730776497808193</v>
      </c>
      <c r="AC2301" s="43">
        <v>0</v>
      </c>
      <c r="AD2301" s="43">
        <v>0</v>
      </c>
      <c r="AE2301" s="43">
        <v>64.730776497808193</v>
      </c>
      <c r="AG2301" s="43">
        <v>3754319.8724932321</v>
      </c>
      <c r="AH2301" s="43">
        <v>440964.16120638285</v>
      </c>
      <c r="AI2301" s="43">
        <v>0</v>
      </c>
      <c r="AJ2301" s="43">
        <v>271869261.29079443</v>
      </c>
      <c r="AK2301" s="43">
        <v>275623581.16328764</v>
      </c>
    </row>
    <row r="2302" spans="3:37" x14ac:dyDescent="0.2">
      <c r="C2302" s="43">
        <v>6.2351636055080206E-4</v>
      </c>
      <c r="D2302" s="43">
        <v>5.9095025774259402E-2</v>
      </c>
      <c r="E2302" s="43">
        <v>3.4029151238906969</v>
      </c>
      <c r="F2302" s="43">
        <v>4.8862028819851195</v>
      </c>
      <c r="H2302" s="43">
        <v>9.0554375573592694E-5</v>
      </c>
      <c r="I2302" s="43">
        <v>0.12525320268499163</v>
      </c>
      <c r="J2302" s="43">
        <v>0</v>
      </c>
      <c r="K2302" s="43">
        <v>1</v>
      </c>
      <c r="M2302" s="43">
        <v>7.8554727608287633E-3</v>
      </c>
      <c r="N2302" s="43">
        <v>4.578456318922608E-2</v>
      </c>
      <c r="O2302" s="43">
        <v>0</v>
      </c>
      <c r="P2302" s="43">
        <v>1</v>
      </c>
      <c r="R2302" s="43">
        <v>697.65570933478944</v>
      </c>
      <c r="S2302" s="43">
        <v>214.75369871009883</v>
      </c>
      <c r="T2302" s="43">
        <v>6809.7908713148054</v>
      </c>
      <c r="U2302" s="43">
        <v>7722.2002793596939</v>
      </c>
      <c r="W2302" s="43">
        <v>2374.0631645640469</v>
      </c>
      <c r="X2302" s="43">
        <v>0</v>
      </c>
      <c r="Y2302" s="43">
        <v>0</v>
      </c>
      <c r="Z2302" s="43">
        <v>2374.0631645640469</v>
      </c>
      <c r="AB2302" s="43">
        <v>290.10178422277477</v>
      </c>
      <c r="AC2302" s="43">
        <v>0</v>
      </c>
      <c r="AD2302" s="43">
        <v>0</v>
      </c>
      <c r="AE2302" s="43">
        <v>290.10178422277477</v>
      </c>
      <c r="AG2302" s="43">
        <v>4365902.1596332826</v>
      </c>
      <c r="AH2302" s="43">
        <v>512797.64354583411</v>
      </c>
      <c r="AI2302" s="43">
        <v>0</v>
      </c>
      <c r="AJ2302" s="43">
        <v>1218427493.7356541</v>
      </c>
      <c r="AK2302" s="43">
        <v>1222793395.8952875</v>
      </c>
    </row>
    <row r="2303" spans="3:37" x14ac:dyDescent="0.2">
      <c r="C2303" s="43">
        <v>6.1786521641027381E-4</v>
      </c>
      <c r="D2303" s="43">
        <v>5.6048005286295055E-2</v>
      </c>
      <c r="E2303" s="43">
        <v>6.925518187183056</v>
      </c>
      <c r="F2303" s="43">
        <v>2.8016021194864251</v>
      </c>
      <c r="H2303" s="43">
        <v>8.8686674518257029E-5</v>
      </c>
      <c r="I2303" s="43">
        <v>6.9898963410679388E-2</v>
      </c>
      <c r="J2303" s="43">
        <v>0</v>
      </c>
      <c r="K2303" s="43">
        <v>1</v>
      </c>
      <c r="M2303" s="43">
        <v>7.9863092044574202E-3</v>
      </c>
      <c r="N2303" s="43">
        <v>4.9426960458340274E-2</v>
      </c>
      <c r="O2303" s="43">
        <v>0</v>
      </c>
      <c r="P2303" s="43">
        <v>1</v>
      </c>
      <c r="R2303" s="43">
        <v>655.68655794360802</v>
      </c>
      <c r="S2303" s="43">
        <v>117.37388468943014</v>
      </c>
      <c r="T2303" s="43">
        <v>7473.9880225881734</v>
      </c>
      <c r="U2303" s="43">
        <v>8247.0484652212108</v>
      </c>
      <c r="W2303" s="43">
        <v>4540.9691821299139</v>
      </c>
      <c r="X2303" s="43">
        <v>0</v>
      </c>
      <c r="Y2303" s="43">
        <v>0</v>
      </c>
      <c r="Z2303" s="43">
        <v>4540.9691821299139</v>
      </c>
      <c r="AB2303" s="43">
        <v>126.39763329856603</v>
      </c>
      <c r="AC2303" s="43">
        <v>0</v>
      </c>
      <c r="AD2303" s="43">
        <v>0</v>
      </c>
      <c r="AE2303" s="43">
        <v>126.39763329856603</v>
      </c>
      <c r="AG2303" s="43">
        <v>8350842.3259369116</v>
      </c>
      <c r="AH2303" s="43">
        <v>980849.34334006137</v>
      </c>
      <c r="AI2303" s="43">
        <v>0</v>
      </c>
      <c r="AJ2303" s="43">
        <v>530870059.85397732</v>
      </c>
      <c r="AK2303" s="43">
        <v>539220902.17991424</v>
      </c>
    </row>
    <row r="2304" spans="3:37" x14ac:dyDescent="0.2">
      <c r="C2304" s="43">
        <v>6.1407119931233822E-4</v>
      </c>
      <c r="D2304" s="43">
        <v>5.098829125185915E-2</v>
      </c>
      <c r="E2304" s="43">
        <v>6.087057124636658</v>
      </c>
      <c r="F2304" s="43">
        <v>2.4054337471044733</v>
      </c>
      <c r="H2304" s="43">
        <v>9.3443385580149751E-5</v>
      </c>
      <c r="I2304" s="43">
        <v>9.9513272073868259E-2</v>
      </c>
      <c r="J2304" s="43">
        <v>0</v>
      </c>
      <c r="K2304" s="43">
        <v>1</v>
      </c>
      <c r="M2304" s="43">
        <v>7.7483748224172408E-3</v>
      </c>
      <c r="N2304" s="43">
        <v>4.9212170200162442E-2</v>
      </c>
      <c r="O2304" s="43">
        <v>0</v>
      </c>
      <c r="P2304" s="43">
        <v>1</v>
      </c>
      <c r="R2304" s="43">
        <v>592.83189292184863</v>
      </c>
      <c r="S2304" s="43">
        <v>176.06455943659469</v>
      </c>
      <c r="T2304" s="43">
        <v>7219.8057236982231</v>
      </c>
      <c r="U2304" s="43">
        <v>7988.7021760566668</v>
      </c>
      <c r="W2304" s="43">
        <v>3608.6015975217751</v>
      </c>
      <c r="X2304" s="43">
        <v>0</v>
      </c>
      <c r="Y2304" s="43">
        <v>0</v>
      </c>
      <c r="Z2304" s="43">
        <v>3608.6015975217751</v>
      </c>
      <c r="AB2304" s="43">
        <v>89.1508965079245</v>
      </c>
      <c r="AC2304" s="43">
        <v>0</v>
      </c>
      <c r="AD2304" s="43">
        <v>0</v>
      </c>
      <c r="AE2304" s="43">
        <v>89.1508965079245</v>
      </c>
      <c r="AG2304" s="43">
        <v>6636218.3378425445</v>
      </c>
      <c r="AH2304" s="43">
        <v>779457.94506470347</v>
      </c>
      <c r="AI2304" s="43">
        <v>0</v>
      </c>
      <c r="AJ2304" s="43">
        <v>374433765.33328289</v>
      </c>
      <c r="AK2304" s="43">
        <v>381069983.67112541</v>
      </c>
    </row>
    <row r="2305" spans="3:37" x14ac:dyDescent="0.2">
      <c r="C2305" s="43">
        <v>6.2259076945636593E-4</v>
      </c>
      <c r="D2305" s="43">
        <v>5.4419666108003653E-2</v>
      </c>
      <c r="E2305" s="43">
        <v>8.8341833917268584</v>
      </c>
      <c r="F2305" s="43">
        <v>1.7230981884193477</v>
      </c>
      <c r="H2305" s="43">
        <v>1.005574142933785E-4</v>
      </c>
      <c r="I2305" s="43">
        <v>0.1099428110481746</v>
      </c>
      <c r="J2305" s="43">
        <v>0</v>
      </c>
      <c r="K2305" s="43">
        <v>1</v>
      </c>
      <c r="M2305" s="43">
        <v>7.8909243506085636E-3</v>
      </c>
      <c r="N2305" s="43">
        <v>4.620370428740872E-2</v>
      </c>
      <c r="O2305" s="43">
        <v>0</v>
      </c>
      <c r="P2305" s="43">
        <v>1</v>
      </c>
      <c r="R2305" s="43">
        <v>641.50629612055081</v>
      </c>
      <c r="S2305" s="43">
        <v>209.3260639071047</v>
      </c>
      <c r="T2305" s="43">
        <v>6903.1458340202962</v>
      </c>
      <c r="U2305" s="43">
        <v>7753.9781940479515</v>
      </c>
      <c r="W2305" s="43">
        <v>5667.184266876382</v>
      </c>
      <c r="X2305" s="43">
        <v>0</v>
      </c>
      <c r="Y2305" s="43">
        <v>0</v>
      </c>
      <c r="Z2305" s="43">
        <v>5667.184266876382</v>
      </c>
      <c r="AB2305" s="43">
        <v>49.634308342528222</v>
      </c>
      <c r="AC2305" s="43">
        <v>0</v>
      </c>
      <c r="AD2305" s="43">
        <v>0</v>
      </c>
      <c r="AE2305" s="43">
        <v>49.634308342528222</v>
      </c>
      <c r="AG2305" s="43">
        <v>10421951.866785666</v>
      </c>
      <c r="AH2305" s="43">
        <v>1224111.8016452985</v>
      </c>
      <c r="AI2305" s="43">
        <v>0</v>
      </c>
      <c r="AJ2305" s="43">
        <v>208464095.03861853</v>
      </c>
      <c r="AK2305" s="43">
        <v>218886046.90540421</v>
      </c>
    </row>
    <row r="2306" spans="3:37" x14ac:dyDescent="0.2">
      <c r="C2306" s="43">
        <v>5.9012409443955885E-4</v>
      </c>
      <c r="D2306" s="43">
        <v>5.1351572432854764E-2</v>
      </c>
      <c r="E2306" s="43">
        <v>4.2859416658492941</v>
      </c>
      <c r="F2306" s="43">
        <v>2.7730953813773396</v>
      </c>
      <c r="H2306" s="43">
        <v>9.4074633451235457E-5</v>
      </c>
      <c r="I2306" s="43">
        <v>9.0047334241933327E-2</v>
      </c>
      <c r="J2306" s="43">
        <v>0</v>
      </c>
      <c r="K2306" s="43">
        <v>1</v>
      </c>
      <c r="M2306" s="43">
        <v>7.8683359586967372E-3</v>
      </c>
      <c r="N2306" s="43">
        <v>4.3967358925903276E-2</v>
      </c>
      <c r="O2306" s="43">
        <v>0</v>
      </c>
      <c r="P2306" s="43">
        <v>1</v>
      </c>
      <c r="R2306" s="43">
        <v>573.77215260785169</v>
      </c>
      <c r="S2306" s="43">
        <v>160.39313206184781</v>
      </c>
      <c r="T2306" s="43">
        <v>6550.216376884392</v>
      </c>
      <c r="U2306" s="43">
        <v>7284.3816615540918</v>
      </c>
      <c r="W2306" s="43">
        <v>2459.1539755660315</v>
      </c>
      <c r="X2306" s="43">
        <v>0</v>
      </c>
      <c r="Y2306" s="43">
        <v>0</v>
      </c>
      <c r="Z2306" s="43">
        <v>2459.1539755660315</v>
      </c>
      <c r="AB2306" s="43">
        <v>108.856744651455</v>
      </c>
      <c r="AC2306" s="43">
        <v>0</v>
      </c>
      <c r="AD2306" s="43">
        <v>0</v>
      </c>
      <c r="AE2306" s="43">
        <v>108.856744651455</v>
      </c>
      <c r="AG2306" s="43">
        <v>4522384.1610659314</v>
      </c>
      <c r="AH2306" s="43">
        <v>531177.25872226281</v>
      </c>
      <c r="AI2306" s="43">
        <v>0</v>
      </c>
      <c r="AJ2306" s="43">
        <v>457198327.536111</v>
      </c>
      <c r="AK2306" s="43">
        <v>461720711.69717693</v>
      </c>
    </row>
    <row r="2307" spans="3:37" x14ac:dyDescent="0.2">
      <c r="C2307" s="43">
        <v>5.9047337469123311E-4</v>
      </c>
      <c r="D2307" s="43">
        <v>5.5532390250575214E-2</v>
      </c>
      <c r="E2307" s="43">
        <v>1.8954360681255658</v>
      </c>
      <c r="F2307" s="43">
        <v>2.0100338347354785</v>
      </c>
      <c r="H2307" s="43">
        <v>8.5904966267225612E-5</v>
      </c>
      <c r="I2307" s="43">
        <v>7.6719169677145677E-2</v>
      </c>
      <c r="J2307" s="43">
        <v>0</v>
      </c>
      <c r="K2307" s="43">
        <v>1</v>
      </c>
      <c r="M2307" s="43">
        <v>7.8623818311770455E-3</v>
      </c>
      <c r="N2307" s="43">
        <v>4.4100877017624142E-2</v>
      </c>
      <c r="O2307" s="43">
        <v>0</v>
      </c>
      <c r="P2307" s="43">
        <v>1</v>
      </c>
      <c r="R2307" s="43">
        <v>620.8533933828146</v>
      </c>
      <c r="S2307" s="43">
        <v>124.78561917304151</v>
      </c>
      <c r="T2307" s="43">
        <v>6565.1360461871318</v>
      </c>
      <c r="U2307" s="43">
        <v>7310.7750587429882</v>
      </c>
      <c r="W2307" s="43">
        <v>1176.7879148359373</v>
      </c>
      <c r="X2307" s="43">
        <v>0</v>
      </c>
      <c r="Y2307" s="43">
        <v>0</v>
      </c>
      <c r="Z2307" s="43">
        <v>1176.7879148359373</v>
      </c>
      <c r="AB2307" s="43">
        <v>67.097873908786724</v>
      </c>
      <c r="AC2307" s="43">
        <v>0</v>
      </c>
      <c r="AD2307" s="43">
        <v>0</v>
      </c>
      <c r="AE2307" s="43">
        <v>67.097873908786724</v>
      </c>
      <c r="AG2307" s="43">
        <v>2164112.9753832887</v>
      </c>
      <c r="AH2307" s="43">
        <v>254186.18960456245</v>
      </c>
      <c r="AI2307" s="43">
        <v>0</v>
      </c>
      <c r="AJ2307" s="43">
        <v>281811070.41690421</v>
      </c>
      <c r="AK2307" s="43">
        <v>283975183.39228749</v>
      </c>
    </row>
    <row r="2308" spans="3:37" x14ac:dyDescent="0.2">
      <c r="C2308" s="43">
        <v>6.2090678345994021E-4</v>
      </c>
      <c r="D2308" s="43">
        <v>5.4327266104026301E-2</v>
      </c>
      <c r="E2308" s="43">
        <v>4.5800906275132958</v>
      </c>
      <c r="F2308" s="43">
        <v>2.5685993402032241</v>
      </c>
      <c r="H2308" s="43">
        <v>9.5492821068021705E-5</v>
      </c>
      <c r="I2308" s="43">
        <v>8.6842973374736815E-2</v>
      </c>
      <c r="J2308" s="43">
        <v>0</v>
      </c>
      <c r="K2308" s="43">
        <v>1</v>
      </c>
      <c r="M2308" s="43">
        <v>7.9645865463261467E-3</v>
      </c>
      <c r="N2308" s="43">
        <v>4.4641810050867592E-2</v>
      </c>
      <c r="O2308" s="43">
        <v>0</v>
      </c>
      <c r="P2308" s="43">
        <v>1</v>
      </c>
      <c r="R2308" s="43">
        <v>638.68486987428673</v>
      </c>
      <c r="S2308" s="43">
        <v>157.01739971813134</v>
      </c>
      <c r="T2308" s="43">
        <v>6732.0511000184642</v>
      </c>
      <c r="U2308" s="43">
        <v>7527.7533696108821</v>
      </c>
      <c r="W2308" s="43">
        <v>2925.2345864457698</v>
      </c>
      <c r="X2308" s="43">
        <v>0</v>
      </c>
      <c r="Y2308" s="43">
        <v>0</v>
      </c>
      <c r="Z2308" s="43">
        <v>2925.2345864457698</v>
      </c>
      <c r="AB2308" s="43">
        <v>107.19695120663694</v>
      </c>
      <c r="AC2308" s="43">
        <v>0</v>
      </c>
      <c r="AD2308" s="43">
        <v>0</v>
      </c>
      <c r="AE2308" s="43">
        <v>107.19695120663694</v>
      </c>
      <c r="AG2308" s="43">
        <v>5379506.4044737704</v>
      </c>
      <c r="AH2308" s="43">
        <v>631850.6706722863</v>
      </c>
      <c r="AI2308" s="43">
        <v>0</v>
      </c>
      <c r="AJ2308" s="43">
        <v>450227195.06787515</v>
      </c>
      <c r="AK2308" s="43">
        <v>455606701.47234893</v>
      </c>
    </row>
    <row r="2309" spans="3:37" x14ac:dyDescent="0.2">
      <c r="C2309" s="43">
        <v>6.1982831220397383E-4</v>
      </c>
      <c r="D2309" s="43">
        <v>5.5522820538823514E-2</v>
      </c>
      <c r="E2309" s="43">
        <v>3.1136412327635488</v>
      </c>
      <c r="F2309" s="43">
        <v>1.1710548587374623</v>
      </c>
      <c r="H2309" s="43">
        <v>7.7993752489020893E-5</v>
      </c>
      <c r="I2309" s="43">
        <v>0.1018955232227351</v>
      </c>
      <c r="J2309" s="43">
        <v>0</v>
      </c>
      <c r="K2309" s="43">
        <v>1</v>
      </c>
      <c r="M2309" s="43">
        <v>7.8952014753551625E-3</v>
      </c>
      <c r="N2309" s="43">
        <v>4.6436624630635026E-2</v>
      </c>
      <c r="O2309" s="43">
        <v>0</v>
      </c>
      <c r="P2309" s="43">
        <v>1</v>
      </c>
      <c r="R2309" s="43">
        <v>651.60634205881581</v>
      </c>
      <c r="S2309" s="43">
        <v>150.4725540031061</v>
      </c>
      <c r="T2309" s="43">
        <v>6941.7062891103424</v>
      </c>
      <c r="U2309" s="43">
        <v>7743.7851851722644</v>
      </c>
      <c r="W2309" s="43">
        <v>2028.868374164558</v>
      </c>
      <c r="X2309" s="43">
        <v>0</v>
      </c>
      <c r="Y2309" s="43">
        <v>0</v>
      </c>
      <c r="Z2309" s="43">
        <v>2028.868374164558</v>
      </c>
      <c r="AB2309" s="43">
        <v>11.926266094883664</v>
      </c>
      <c r="AC2309" s="43">
        <v>0</v>
      </c>
      <c r="AD2309" s="43">
        <v>0</v>
      </c>
      <c r="AE2309" s="43">
        <v>11.926266094883664</v>
      </c>
      <c r="AG2309" s="43">
        <v>3731088.9400886223</v>
      </c>
      <c r="AH2309" s="43">
        <v>438235.56881954451</v>
      </c>
      <c r="AI2309" s="43">
        <v>0</v>
      </c>
      <c r="AJ2309" s="43">
        <v>50090317.59851139</v>
      </c>
      <c r="AK2309" s="43">
        <v>53821406.538600013</v>
      </c>
    </row>
    <row r="2310" spans="3:37" x14ac:dyDescent="0.2">
      <c r="C2310" s="43">
        <v>6.1635531022752321E-4</v>
      </c>
      <c r="D2310" s="43">
        <v>5.9980960853113108E-2</v>
      </c>
      <c r="E2310" s="43">
        <v>5.4226566970931458</v>
      </c>
      <c r="F2310" s="43">
        <v>2.1804159595767301</v>
      </c>
      <c r="H2310" s="43">
        <v>9.1668716154291729E-5</v>
      </c>
      <c r="I2310" s="43">
        <v>9.4157067554448456E-2</v>
      </c>
      <c r="J2310" s="43">
        <v>0</v>
      </c>
      <c r="K2310" s="43">
        <v>1</v>
      </c>
      <c r="M2310" s="43">
        <v>7.8654982372750037E-3</v>
      </c>
      <c r="N2310" s="43">
        <v>4.7260950390968781E-2</v>
      </c>
      <c r="O2310" s="43">
        <v>0</v>
      </c>
      <c r="P2310" s="43">
        <v>1</v>
      </c>
      <c r="R2310" s="43">
        <v>699.98209842647555</v>
      </c>
      <c r="S2310" s="43">
        <v>163.42422949684334</v>
      </c>
      <c r="T2310" s="43">
        <v>7038.3532769985413</v>
      </c>
      <c r="U2310" s="43">
        <v>7901.75960492186</v>
      </c>
      <c r="W2310" s="43">
        <v>3795.7626138776413</v>
      </c>
      <c r="X2310" s="43">
        <v>0</v>
      </c>
      <c r="Y2310" s="43">
        <v>0</v>
      </c>
      <c r="Z2310" s="43">
        <v>3795.7626138776413</v>
      </c>
      <c r="AB2310" s="43">
        <v>88.410894322866483</v>
      </c>
      <c r="AC2310" s="43">
        <v>0</v>
      </c>
      <c r="AD2310" s="43">
        <v>0</v>
      </c>
      <c r="AE2310" s="43">
        <v>88.410894322866483</v>
      </c>
      <c r="AG2310" s="43">
        <v>6980407.4469209826</v>
      </c>
      <c r="AH2310" s="43">
        <v>819884.72459757049</v>
      </c>
      <c r="AI2310" s="43">
        <v>0</v>
      </c>
      <c r="AJ2310" s="43">
        <v>371325756.15603924</v>
      </c>
      <c r="AK2310" s="43">
        <v>378306163.60296023</v>
      </c>
    </row>
    <row r="2311" spans="3:37" x14ac:dyDescent="0.2">
      <c r="C2311" s="43">
        <v>6.0469222286623381E-4</v>
      </c>
      <c r="D2311" s="43">
        <v>6.1283776681525848E-2</v>
      </c>
      <c r="E2311" s="43">
        <v>2.1201311750581477</v>
      </c>
      <c r="F2311" s="43">
        <v>1.8019240038183675</v>
      </c>
      <c r="H2311" s="43">
        <v>8.1259146489817756E-5</v>
      </c>
      <c r="I2311" s="43">
        <v>9.1526766221797007E-2</v>
      </c>
      <c r="J2311" s="43">
        <v>0</v>
      </c>
      <c r="K2311" s="43">
        <v>1</v>
      </c>
      <c r="M2311" s="43">
        <v>7.8230016507266492E-3</v>
      </c>
      <c r="N2311" s="43">
        <v>4.8591579677745966E-2</v>
      </c>
      <c r="O2311" s="43">
        <v>0</v>
      </c>
      <c r="P2311" s="43">
        <v>1</v>
      </c>
      <c r="R2311" s="43">
        <v>701.65282346889035</v>
      </c>
      <c r="S2311" s="43">
        <v>140.81948364329551</v>
      </c>
      <c r="T2311" s="43">
        <v>7197.4194400480137</v>
      </c>
      <c r="U2311" s="43">
        <v>8039.8917471601999</v>
      </c>
      <c r="W2311" s="43">
        <v>1487.5960251039655</v>
      </c>
      <c r="X2311" s="43">
        <v>0</v>
      </c>
      <c r="Y2311" s="43">
        <v>0</v>
      </c>
      <c r="Z2311" s="43">
        <v>1487.5960251039655</v>
      </c>
      <c r="AB2311" s="43">
        <v>60.20592983906991</v>
      </c>
      <c r="AC2311" s="43">
        <v>0</v>
      </c>
      <c r="AD2311" s="43">
        <v>0</v>
      </c>
      <c r="AE2311" s="43">
        <v>60.20592983906991</v>
      </c>
      <c r="AG2311" s="43">
        <v>2735689.0901661925</v>
      </c>
      <c r="AH2311" s="43">
        <v>321320.74142245657</v>
      </c>
      <c r="AI2311" s="43">
        <v>0</v>
      </c>
      <c r="AJ2311" s="43">
        <v>252864905.32409361</v>
      </c>
      <c r="AK2311" s="43">
        <v>255600594.41425979</v>
      </c>
    </row>
    <row r="2312" spans="3:37" x14ac:dyDescent="0.2">
      <c r="C2312" s="43">
        <v>6.1061363900427601E-4</v>
      </c>
      <c r="D2312" s="43">
        <v>6.1388755796772276E-2</v>
      </c>
      <c r="E2312" s="43">
        <v>2.5027877223678736</v>
      </c>
      <c r="F2312" s="43">
        <v>1.3323144595232843</v>
      </c>
      <c r="H2312" s="43">
        <v>1.0126785256492354E-4</v>
      </c>
      <c r="I2312" s="43">
        <v>0.10017092920835118</v>
      </c>
      <c r="J2312" s="43">
        <v>0</v>
      </c>
      <c r="K2312" s="43">
        <v>1</v>
      </c>
      <c r="M2312" s="43">
        <v>7.8692535276270181E-3</v>
      </c>
      <c r="N2312" s="43">
        <v>4.321194761519763E-2</v>
      </c>
      <c r="O2312" s="43">
        <v>0</v>
      </c>
      <c r="P2312" s="43">
        <v>1</v>
      </c>
      <c r="R2312" s="43">
        <v>709.73742228554045</v>
      </c>
      <c r="S2312" s="43">
        <v>192.06829265412739</v>
      </c>
      <c r="T2312" s="43">
        <v>6438.4266320243987</v>
      </c>
      <c r="U2312" s="43">
        <v>7340.2323469640669</v>
      </c>
      <c r="W2312" s="43">
        <v>1776.3221066012734</v>
      </c>
      <c r="X2312" s="43">
        <v>0</v>
      </c>
      <c r="Y2312" s="43">
        <v>0</v>
      </c>
      <c r="Z2312" s="43">
        <v>1776.3221066012734</v>
      </c>
      <c r="AB2312" s="43">
        <v>25.236592844258713</v>
      </c>
      <c r="AC2312" s="43">
        <v>0</v>
      </c>
      <c r="AD2312" s="43">
        <v>0</v>
      </c>
      <c r="AE2312" s="43">
        <v>25.236592844258713</v>
      </c>
      <c r="AG2312" s="43">
        <v>3266656.3540397417</v>
      </c>
      <c r="AH2312" s="43">
        <v>383685.57502587506</v>
      </c>
      <c r="AI2312" s="43">
        <v>0</v>
      </c>
      <c r="AJ2312" s="43">
        <v>105993689.9458866</v>
      </c>
      <c r="AK2312" s="43">
        <v>109260346.29992634</v>
      </c>
    </row>
    <row r="2313" spans="3:37" x14ac:dyDescent="0.2">
      <c r="C2313" s="43">
        <v>6.023135076849345E-4</v>
      </c>
      <c r="D2313" s="43">
        <v>5.7149085666557298E-2</v>
      </c>
      <c r="E2313" s="43">
        <v>4.0428693469478878</v>
      </c>
      <c r="F2313" s="43">
        <v>3.065663141110877</v>
      </c>
      <c r="H2313" s="43">
        <v>9.0752981545039191E-5</v>
      </c>
      <c r="I2313" s="43">
        <v>7.3007400717388149E-2</v>
      </c>
      <c r="J2313" s="43">
        <v>0</v>
      </c>
      <c r="K2313" s="43">
        <v>1</v>
      </c>
      <c r="M2313" s="43">
        <v>7.8586083134019047E-3</v>
      </c>
      <c r="N2313" s="43">
        <v>4.4380835269200225E-2</v>
      </c>
      <c r="O2313" s="43">
        <v>0</v>
      </c>
      <c r="P2313" s="43">
        <v>1</v>
      </c>
      <c r="R2313" s="43">
        <v>651.73982875498632</v>
      </c>
      <c r="S2313" s="43">
        <v>125.44985431603463</v>
      </c>
      <c r="T2313" s="43">
        <v>6603.641493376741</v>
      </c>
      <c r="U2313" s="43">
        <v>7380.8311764477621</v>
      </c>
      <c r="W2313" s="43">
        <v>2634.8989758585999</v>
      </c>
      <c r="X2313" s="43">
        <v>0</v>
      </c>
      <c r="Y2313" s="43">
        <v>0</v>
      </c>
      <c r="Z2313" s="43">
        <v>2634.8989758585999</v>
      </c>
      <c r="AB2313" s="43">
        <v>144.05141877828063</v>
      </c>
      <c r="AC2313" s="43">
        <v>0</v>
      </c>
      <c r="AD2313" s="43">
        <v>0</v>
      </c>
      <c r="AE2313" s="43">
        <v>144.05141877828063</v>
      </c>
      <c r="AG2313" s="43">
        <v>4845579.2166039655</v>
      </c>
      <c r="AH2313" s="43">
        <v>569138.17878545763</v>
      </c>
      <c r="AI2313" s="43">
        <v>0</v>
      </c>
      <c r="AJ2313" s="43">
        <v>605015958.86877871</v>
      </c>
      <c r="AK2313" s="43">
        <v>609861538.0853827</v>
      </c>
    </row>
    <row r="2314" spans="3:37" x14ac:dyDescent="0.2">
      <c r="C2314" s="43">
        <v>6.0442871495977786E-4</v>
      </c>
      <c r="D2314" s="43">
        <v>5.9147356342133972E-2</v>
      </c>
      <c r="E2314" s="43">
        <v>2.9158608097455843</v>
      </c>
      <c r="F2314" s="43">
        <v>3.0489683194361263</v>
      </c>
      <c r="H2314" s="43">
        <v>8.208629849258758E-5</v>
      </c>
      <c r="I2314" s="43">
        <v>0.11131462589678653</v>
      </c>
      <c r="J2314" s="43">
        <v>0</v>
      </c>
      <c r="K2314" s="43">
        <v>1</v>
      </c>
      <c r="M2314" s="43">
        <v>7.8271324282344623E-3</v>
      </c>
      <c r="N2314" s="43">
        <v>4.5326892568946162E-2</v>
      </c>
      <c r="O2314" s="43">
        <v>0</v>
      </c>
      <c r="P2314" s="43">
        <v>1</v>
      </c>
      <c r="R2314" s="43">
        <v>676.89732735698647</v>
      </c>
      <c r="S2314" s="43">
        <v>173.00763778100745</v>
      </c>
      <c r="T2314" s="43">
        <v>6717.3967702664304</v>
      </c>
      <c r="U2314" s="43">
        <v>7567.3017354044241</v>
      </c>
      <c r="W2314" s="43">
        <v>1973.7383890617643</v>
      </c>
      <c r="X2314" s="43">
        <v>0</v>
      </c>
      <c r="Y2314" s="43">
        <v>0</v>
      </c>
      <c r="Z2314" s="43">
        <v>1973.7383890617643</v>
      </c>
      <c r="AB2314" s="43">
        <v>148.40270618140318</v>
      </c>
      <c r="AC2314" s="43">
        <v>0</v>
      </c>
      <c r="AD2314" s="43">
        <v>0</v>
      </c>
      <c r="AE2314" s="43">
        <v>148.40270618140318</v>
      </c>
      <c r="AG2314" s="43">
        <v>3629704.8974845847</v>
      </c>
      <c r="AH2314" s="43">
        <v>426327.49203734112</v>
      </c>
      <c r="AI2314" s="43">
        <v>0</v>
      </c>
      <c r="AJ2314" s="43">
        <v>623291365.96189332</v>
      </c>
      <c r="AK2314" s="43">
        <v>626921070.85937786</v>
      </c>
    </row>
    <row r="2315" spans="3:37" x14ac:dyDescent="0.2">
      <c r="C2315" s="43">
        <v>5.9347548475026336E-4</v>
      </c>
      <c r="D2315" s="43">
        <v>4.1208383546979636E-2</v>
      </c>
      <c r="E2315" s="43">
        <v>0.97689203675567593</v>
      </c>
      <c r="F2315" s="43">
        <v>2.4258107741501238</v>
      </c>
      <c r="H2315" s="43">
        <v>9.429582467168629E-5</v>
      </c>
      <c r="I2315" s="43">
        <v>0.10790588594097505</v>
      </c>
      <c r="J2315" s="43">
        <v>0</v>
      </c>
      <c r="K2315" s="43">
        <v>1</v>
      </c>
      <c r="M2315" s="43">
        <v>7.9414462521467666E-3</v>
      </c>
      <c r="N2315" s="43">
        <v>4.5397592465905579E-2</v>
      </c>
      <c r="O2315" s="43">
        <v>0</v>
      </c>
      <c r="P2315" s="43">
        <v>1</v>
      </c>
      <c r="R2315" s="43">
        <v>463.05303570856483</v>
      </c>
      <c r="S2315" s="43">
        <v>192.65486061581569</v>
      </c>
      <c r="T2315" s="43">
        <v>6826.133782676231</v>
      </c>
      <c r="U2315" s="43">
        <v>7481.8416790006113</v>
      </c>
      <c r="W2315" s="43">
        <v>452.35282317923861</v>
      </c>
      <c r="X2315" s="43">
        <v>0</v>
      </c>
      <c r="Y2315" s="43">
        <v>0</v>
      </c>
      <c r="Z2315" s="43">
        <v>452.35282317923861</v>
      </c>
      <c r="AB2315" s="43">
        <v>70.644182782832729</v>
      </c>
      <c r="AC2315" s="43">
        <v>0</v>
      </c>
      <c r="AD2315" s="43">
        <v>0</v>
      </c>
      <c r="AE2315" s="43">
        <v>70.644182782832729</v>
      </c>
      <c r="AG2315" s="43">
        <v>831876.84182661981</v>
      </c>
      <c r="AH2315" s="43">
        <v>97708.209806715546</v>
      </c>
      <c r="AI2315" s="43">
        <v>0</v>
      </c>
      <c r="AJ2315" s="43">
        <v>296705567.68789744</v>
      </c>
      <c r="AK2315" s="43">
        <v>297537444.52972406</v>
      </c>
    </row>
    <row r="2316" spans="3:37" x14ac:dyDescent="0.2">
      <c r="C2316" s="43">
        <v>5.9563977246580391E-4</v>
      </c>
      <c r="D2316" s="43">
        <v>5.035174936705656E-2</v>
      </c>
      <c r="E2316" s="43">
        <v>7.948004166287717</v>
      </c>
      <c r="F2316" s="43">
        <v>1.8048893898964951</v>
      </c>
      <c r="H2316" s="43">
        <v>9.6206627266059996E-5</v>
      </c>
      <c r="I2316" s="43">
        <v>0.10480078260741321</v>
      </c>
      <c r="J2316" s="43">
        <v>0</v>
      </c>
      <c r="K2316" s="43">
        <v>1</v>
      </c>
      <c r="M2316" s="43">
        <v>7.7919873206962909E-3</v>
      </c>
      <c r="N2316" s="43">
        <v>4.6803759545178458E-2</v>
      </c>
      <c r="O2316" s="43">
        <v>0</v>
      </c>
      <c r="P2316" s="43">
        <v>1</v>
      </c>
      <c r="R2316" s="43">
        <v>567.85914688933394</v>
      </c>
      <c r="S2316" s="43">
        <v>190.90261979180573</v>
      </c>
      <c r="T2316" s="43">
        <v>6905.1218939401833</v>
      </c>
      <c r="U2316" s="43">
        <v>7663.8836606213226</v>
      </c>
      <c r="W2316" s="43">
        <v>4513.3468653410146</v>
      </c>
      <c r="X2316" s="43">
        <v>0</v>
      </c>
      <c r="Y2316" s="43">
        <v>0</v>
      </c>
      <c r="Z2316" s="43">
        <v>4513.3468653410146</v>
      </c>
      <c r="AB2316" s="43">
        <v>48.905826844698311</v>
      </c>
      <c r="AC2316" s="43">
        <v>0</v>
      </c>
      <c r="AD2316" s="43">
        <v>0</v>
      </c>
      <c r="AE2316" s="43">
        <v>48.905826844698311</v>
      </c>
      <c r="AG2316" s="43">
        <v>8300044.8853621259</v>
      </c>
      <c r="AH2316" s="43">
        <v>974882.92291365913</v>
      </c>
      <c r="AI2316" s="43">
        <v>0</v>
      </c>
      <c r="AJ2316" s="43">
        <v>205404472.74773291</v>
      </c>
      <c r="AK2316" s="43">
        <v>213704517.63309503</v>
      </c>
    </row>
    <row r="2317" spans="3:37" x14ac:dyDescent="0.2">
      <c r="C2317" s="43">
        <v>5.8774658700469756E-4</v>
      </c>
      <c r="D2317" s="43">
        <v>5.7155026670968057E-2</v>
      </c>
      <c r="E2317" s="43">
        <v>1.7530588459869079</v>
      </c>
      <c r="F2317" s="43">
        <v>2.2996485723126616</v>
      </c>
      <c r="H2317" s="43">
        <v>8.8388090050667764E-5</v>
      </c>
      <c r="I2317" s="43">
        <v>8.5598523087878062E-2</v>
      </c>
      <c r="J2317" s="43">
        <v>0</v>
      </c>
      <c r="K2317" s="43">
        <v>1</v>
      </c>
      <c r="M2317" s="43">
        <v>7.7812543000220736E-3</v>
      </c>
      <c r="N2317" s="43">
        <v>4.5006355082275677E-2</v>
      </c>
      <c r="O2317" s="43">
        <v>0</v>
      </c>
      <c r="P2317" s="43">
        <v>1</v>
      </c>
      <c r="R2317" s="43">
        <v>636.04364892195724</v>
      </c>
      <c r="S2317" s="43">
        <v>143.25256063319998</v>
      </c>
      <c r="T2317" s="43">
        <v>6630.7983972284701</v>
      </c>
      <c r="U2317" s="43">
        <v>7410.0946067836276</v>
      </c>
      <c r="W2317" s="43">
        <v>1115.0219451764283</v>
      </c>
      <c r="X2317" s="43">
        <v>0</v>
      </c>
      <c r="Y2317" s="43">
        <v>0</v>
      </c>
      <c r="Z2317" s="43">
        <v>1115.0219451764283</v>
      </c>
      <c r="AB2317" s="43">
        <v>88.44975456674544</v>
      </c>
      <c r="AC2317" s="43">
        <v>0</v>
      </c>
      <c r="AD2317" s="43">
        <v>0</v>
      </c>
      <c r="AE2317" s="43">
        <v>88.44975456674544</v>
      </c>
      <c r="AG2317" s="43">
        <v>2050525.3571794517</v>
      </c>
      <c r="AH2317" s="43">
        <v>240844.7401581085</v>
      </c>
      <c r="AI2317" s="43">
        <v>0</v>
      </c>
      <c r="AJ2317" s="43">
        <v>371488969.18033087</v>
      </c>
      <c r="AK2317" s="43">
        <v>373539494.53751034</v>
      </c>
    </row>
    <row r="2318" spans="3:37" x14ac:dyDescent="0.2">
      <c r="C2318" s="43">
        <v>6.1177580252558261E-4</v>
      </c>
      <c r="D2318" s="43">
        <v>5.5296730808061079E-2</v>
      </c>
      <c r="E2318" s="43">
        <v>6.9407322832736611</v>
      </c>
      <c r="F2318" s="43">
        <v>5.1291445721152513</v>
      </c>
      <c r="H2318" s="43">
        <v>8.838535353639943E-5</v>
      </c>
      <c r="I2318" s="43">
        <v>0.11796337240725885</v>
      </c>
      <c r="J2318" s="43">
        <v>0</v>
      </c>
      <c r="K2318" s="43">
        <v>1</v>
      </c>
      <c r="M2318" s="43">
        <v>7.8538704110227009E-3</v>
      </c>
      <c r="N2318" s="43">
        <v>4.7785060021509174E-2</v>
      </c>
      <c r="O2318" s="43">
        <v>0</v>
      </c>
      <c r="P2318" s="43">
        <v>1</v>
      </c>
      <c r="R2318" s="43">
        <v>640.5221081524794</v>
      </c>
      <c r="S2318" s="43">
        <v>197.4103216479478</v>
      </c>
      <c r="T2318" s="43">
        <v>7105.8860646921548</v>
      </c>
      <c r="U2318" s="43">
        <v>7943.8184944925815</v>
      </c>
      <c r="W2318" s="43">
        <v>4445.6924742044175</v>
      </c>
      <c r="X2318" s="43">
        <v>0</v>
      </c>
      <c r="Y2318" s="43">
        <v>0</v>
      </c>
      <c r="Z2318" s="43">
        <v>4445.6924742044175</v>
      </c>
      <c r="AB2318" s="43">
        <v>282.99449732314628</v>
      </c>
      <c r="AC2318" s="43">
        <v>0</v>
      </c>
      <c r="AD2318" s="43">
        <v>0</v>
      </c>
      <c r="AE2318" s="43">
        <v>282.99449732314628</v>
      </c>
      <c r="AG2318" s="43">
        <v>8175628.4600619236</v>
      </c>
      <c r="AH2318" s="43">
        <v>960269.57442815416</v>
      </c>
      <c r="AI2318" s="43">
        <v>0</v>
      </c>
      <c r="AJ2318" s="43">
        <v>1188576888.7572143</v>
      </c>
      <c r="AK2318" s="43">
        <v>1196752517.2172763</v>
      </c>
    </row>
    <row r="2319" spans="3:37" x14ac:dyDescent="0.2">
      <c r="C2319" s="43">
        <v>6.0001969288122107E-4</v>
      </c>
      <c r="D2319" s="43">
        <v>5.7470308980263063E-2</v>
      </c>
      <c r="E2319" s="43">
        <v>8.1170746989583851</v>
      </c>
      <c r="F2319" s="43">
        <v>4.8919591734725048</v>
      </c>
      <c r="H2319" s="43">
        <v>9.4440331502410046E-5</v>
      </c>
      <c r="I2319" s="43">
        <v>0.10443378127982095</v>
      </c>
      <c r="J2319" s="43">
        <v>0</v>
      </c>
      <c r="K2319" s="43">
        <v>1</v>
      </c>
      <c r="M2319" s="43">
        <v>7.8322099057073612E-3</v>
      </c>
      <c r="N2319" s="43">
        <v>4.4162933607673031E-2</v>
      </c>
      <c r="O2319" s="43">
        <v>0</v>
      </c>
      <c r="P2319" s="43">
        <v>1</v>
      </c>
      <c r="R2319" s="43">
        <v>652.90712680688785</v>
      </c>
      <c r="S2319" s="43">
        <v>186.74151533722133</v>
      </c>
      <c r="T2319" s="43">
        <v>6549.1449931147226</v>
      </c>
      <c r="U2319" s="43">
        <v>7388.7936352588322</v>
      </c>
      <c r="W2319" s="43">
        <v>5299.6959197738033</v>
      </c>
      <c r="X2319" s="43">
        <v>0</v>
      </c>
      <c r="Y2319" s="43">
        <v>0</v>
      </c>
      <c r="Z2319" s="43">
        <v>5299.6959197738033</v>
      </c>
      <c r="AB2319" s="43">
        <v>271.89640333137584</v>
      </c>
      <c r="AC2319" s="43">
        <v>0</v>
      </c>
      <c r="AD2319" s="43">
        <v>0</v>
      </c>
      <c r="AE2319" s="43">
        <v>271.89640333137584</v>
      </c>
      <c r="AG2319" s="43">
        <v>9746140.7964640241</v>
      </c>
      <c r="AH2319" s="43">
        <v>1144734.3186711415</v>
      </c>
      <c r="AI2319" s="43">
        <v>0</v>
      </c>
      <c r="AJ2319" s="43">
        <v>1141964893.9917786</v>
      </c>
      <c r="AK2319" s="43">
        <v>1151711034.7882426</v>
      </c>
    </row>
    <row r="2320" spans="3:37" x14ac:dyDescent="0.2">
      <c r="C2320" s="43">
        <v>6.19459975462755E-4</v>
      </c>
      <c r="D2320" s="43">
        <v>5.9820227949960336E-2</v>
      </c>
      <c r="E2320" s="43">
        <v>4.0144574390146239</v>
      </c>
      <c r="F2320" s="43">
        <v>1.9322619972077417</v>
      </c>
      <c r="H2320" s="43">
        <v>1.0158255021008866E-4</v>
      </c>
      <c r="I2320" s="43">
        <v>9.8721190839185666E-2</v>
      </c>
      <c r="J2320" s="43">
        <v>0</v>
      </c>
      <c r="K2320" s="43">
        <v>1</v>
      </c>
      <c r="M2320" s="43">
        <v>7.8459037279183866E-3</v>
      </c>
      <c r="N2320" s="43">
        <v>4.4181051339599708E-2</v>
      </c>
      <c r="O2320" s="43">
        <v>0</v>
      </c>
      <c r="P2320" s="43">
        <v>1</v>
      </c>
      <c r="R2320" s="43">
        <v>701.6227901852061</v>
      </c>
      <c r="S2320" s="43">
        <v>189.87678505774053</v>
      </c>
      <c r="T2320" s="43">
        <v>6563.2869745886856</v>
      </c>
      <c r="U2320" s="43">
        <v>7454.7865498316323</v>
      </c>
      <c r="W2320" s="43">
        <v>2816.6348294411973</v>
      </c>
      <c r="X2320" s="43">
        <v>0</v>
      </c>
      <c r="Y2320" s="43">
        <v>0</v>
      </c>
      <c r="Z2320" s="43">
        <v>2816.6348294411973</v>
      </c>
      <c r="AB2320" s="43">
        <v>69.988300212104548</v>
      </c>
      <c r="AC2320" s="43">
        <v>0</v>
      </c>
      <c r="AD2320" s="43">
        <v>0</v>
      </c>
      <c r="AE2320" s="43">
        <v>69.988300212104548</v>
      </c>
      <c r="AG2320" s="43">
        <v>5179791.451342362</v>
      </c>
      <c r="AH2320" s="43">
        <v>608393.12315929867</v>
      </c>
      <c r="AI2320" s="43">
        <v>0</v>
      </c>
      <c r="AJ2320" s="43">
        <v>293950860.8908391</v>
      </c>
      <c r="AK2320" s="43">
        <v>299130652.34218144</v>
      </c>
    </row>
    <row r="2321" spans="3:37" x14ac:dyDescent="0.2">
      <c r="C2321" s="43">
        <v>6.1733261182428389E-4</v>
      </c>
      <c r="D2321" s="43">
        <v>5.4534525492646146E-2</v>
      </c>
      <c r="E2321" s="43">
        <v>4.6727165341287069</v>
      </c>
      <c r="F2321" s="43">
        <v>2.240984076507083</v>
      </c>
      <c r="H2321" s="43">
        <v>9.7082039344775772E-5</v>
      </c>
      <c r="I2321" s="43">
        <v>0.13106618776360135</v>
      </c>
      <c r="J2321" s="43">
        <v>0</v>
      </c>
      <c r="K2321" s="43">
        <v>1</v>
      </c>
      <c r="M2321" s="43">
        <v>7.8786420498241361E-3</v>
      </c>
      <c r="N2321" s="43">
        <v>4.3802531089425098E-2</v>
      </c>
      <c r="O2321" s="43">
        <v>0</v>
      </c>
      <c r="P2321" s="43">
        <v>1</v>
      </c>
      <c r="R2321" s="43">
        <v>637.4309279727313</v>
      </c>
      <c r="S2321" s="43">
        <v>240.91948774286104</v>
      </c>
      <c r="T2321" s="43">
        <v>6534.2079086878266</v>
      </c>
      <c r="U2321" s="43">
        <v>7412.5583244034187</v>
      </c>
      <c r="W2321" s="43">
        <v>2978.5340365031866</v>
      </c>
      <c r="X2321" s="43">
        <v>0</v>
      </c>
      <c r="Y2321" s="43">
        <v>0</v>
      </c>
      <c r="Z2321" s="43">
        <v>2978.5340365031866</v>
      </c>
      <c r="AB2321" s="43">
        <v>84.64145456914035</v>
      </c>
      <c r="AC2321" s="43">
        <v>0</v>
      </c>
      <c r="AD2321" s="43">
        <v>0</v>
      </c>
      <c r="AE2321" s="43">
        <v>84.64145456914035</v>
      </c>
      <c r="AG2321" s="43">
        <v>5477524.0931293601</v>
      </c>
      <c r="AH2321" s="43">
        <v>643363.35188468825</v>
      </c>
      <c r="AI2321" s="43">
        <v>0</v>
      </c>
      <c r="AJ2321" s="43">
        <v>355494109.19038945</v>
      </c>
      <c r="AK2321" s="43">
        <v>360971633.28351879</v>
      </c>
    </row>
    <row r="2322" spans="3:37" x14ac:dyDescent="0.2">
      <c r="C2322" s="43">
        <v>6.384028175860923E-4</v>
      </c>
      <c r="D2322" s="43">
        <v>5.1630488337354126E-2</v>
      </c>
      <c r="E2322" s="43">
        <v>9.0127763780680912</v>
      </c>
      <c r="F2322" s="43">
        <v>2.7099486258463852</v>
      </c>
      <c r="H2322" s="43">
        <v>8.6724114935810793E-5</v>
      </c>
      <c r="I2322" s="43">
        <v>9.2404928813569459E-2</v>
      </c>
      <c r="J2322" s="43">
        <v>0</v>
      </c>
      <c r="K2322" s="43">
        <v>1</v>
      </c>
      <c r="M2322" s="43">
        <v>7.8338091751189755E-3</v>
      </c>
      <c r="N2322" s="43">
        <v>4.5164136265934393E-2</v>
      </c>
      <c r="O2322" s="43">
        <v>0</v>
      </c>
      <c r="P2322" s="43">
        <v>1</v>
      </c>
      <c r="R2322" s="43">
        <v>624.08450608130011</v>
      </c>
      <c r="S2322" s="43">
        <v>151.73207112017863</v>
      </c>
      <c r="T2322" s="43">
        <v>6698.9859994072267</v>
      </c>
      <c r="U2322" s="43">
        <v>7474.8025766087057</v>
      </c>
      <c r="W2322" s="43">
        <v>5624.7340943278332</v>
      </c>
      <c r="X2322" s="43">
        <v>0</v>
      </c>
      <c r="Y2322" s="43">
        <v>0</v>
      </c>
      <c r="Z2322" s="43">
        <v>5624.7340943278332</v>
      </c>
      <c r="AB2322" s="43">
        <v>114.18531146367408</v>
      </c>
      <c r="AC2322" s="43">
        <v>0</v>
      </c>
      <c r="AD2322" s="43">
        <v>0</v>
      </c>
      <c r="AE2322" s="43">
        <v>114.18531146367408</v>
      </c>
      <c r="AG2322" s="43">
        <v>10343885.999468885</v>
      </c>
      <c r="AH2322" s="43">
        <v>1214942.5643748119</v>
      </c>
      <c r="AI2322" s="43">
        <v>0</v>
      </c>
      <c r="AJ2322" s="43">
        <v>479578308.14743114</v>
      </c>
      <c r="AK2322" s="43">
        <v>489922194.1469</v>
      </c>
    </row>
    <row r="2323" spans="3:37" x14ac:dyDescent="0.2">
      <c r="C2323" s="43">
        <v>6.1143333824509316E-4</v>
      </c>
      <c r="D2323" s="43">
        <v>5.0542076126651701E-2</v>
      </c>
      <c r="E2323" s="43">
        <v>1.9188251059367527</v>
      </c>
      <c r="F2323" s="43">
        <v>3.0424365363764534</v>
      </c>
      <c r="H2323" s="43">
        <v>9.3191345174936657E-5</v>
      </c>
      <c r="I2323" s="43">
        <v>0.1137161293312775</v>
      </c>
      <c r="J2323" s="43">
        <v>0</v>
      </c>
      <c r="K2323" s="43">
        <v>1</v>
      </c>
      <c r="M2323" s="43">
        <v>7.8706940628027189E-3</v>
      </c>
      <c r="N2323" s="43">
        <v>4.720790272148967E-2</v>
      </c>
      <c r="O2323" s="43">
        <v>0</v>
      </c>
      <c r="P2323" s="43">
        <v>1</v>
      </c>
      <c r="R2323" s="43">
        <v>585.11949094952411</v>
      </c>
      <c r="S2323" s="43">
        <v>200.65039645091665</v>
      </c>
      <c r="T2323" s="43">
        <v>7035.0973423424957</v>
      </c>
      <c r="U2323" s="43">
        <v>7820.8672297429366</v>
      </c>
      <c r="W2323" s="43">
        <v>1122.7419692068795</v>
      </c>
      <c r="X2323" s="43">
        <v>0</v>
      </c>
      <c r="Y2323" s="43">
        <v>0</v>
      </c>
      <c r="Z2323" s="43">
        <v>1122.7419692068795</v>
      </c>
      <c r="AB2323" s="43">
        <v>127.87242863135907</v>
      </c>
      <c r="AC2323" s="43">
        <v>0</v>
      </c>
      <c r="AD2323" s="43">
        <v>0</v>
      </c>
      <c r="AE2323" s="43">
        <v>127.87242863135907</v>
      </c>
      <c r="AG2323" s="43">
        <v>2064722.4813714514</v>
      </c>
      <c r="AH2323" s="43">
        <v>242512.26534868596</v>
      </c>
      <c r="AI2323" s="43">
        <v>0</v>
      </c>
      <c r="AJ2323" s="43">
        <v>537064200.25170815</v>
      </c>
      <c r="AK2323" s="43">
        <v>539128922.73307955</v>
      </c>
    </row>
    <row r="2324" spans="3:37" x14ac:dyDescent="0.2">
      <c r="C2324" s="43">
        <v>5.9128317048970456E-4</v>
      </c>
      <c r="D2324" s="43">
        <v>5.6137073492894096E-2</v>
      </c>
      <c r="E2324" s="43">
        <v>3.0613426252678169</v>
      </c>
      <c r="F2324" s="43">
        <v>2.0791493654936586</v>
      </c>
      <c r="H2324" s="43">
        <v>9.620685441069643E-5</v>
      </c>
      <c r="I2324" s="43">
        <v>0.11577999009767559</v>
      </c>
      <c r="J2324" s="43">
        <v>0</v>
      </c>
      <c r="K2324" s="43">
        <v>1</v>
      </c>
      <c r="M2324" s="43">
        <v>7.7709454230767581E-3</v>
      </c>
      <c r="N2324" s="43">
        <v>4.7032219165645817E-2</v>
      </c>
      <c r="O2324" s="43">
        <v>0</v>
      </c>
      <c r="P2324" s="43">
        <v>1</v>
      </c>
      <c r="R2324" s="43">
        <v>628.47449729235257</v>
      </c>
      <c r="S2324" s="43">
        <v>210.90258167801412</v>
      </c>
      <c r="T2324" s="43">
        <v>6920.0893596406286</v>
      </c>
      <c r="U2324" s="43">
        <v>7759.4664386109953</v>
      </c>
      <c r="W2324" s="43">
        <v>1923.9757674548421</v>
      </c>
      <c r="X2324" s="43">
        <v>0</v>
      </c>
      <c r="Y2324" s="43">
        <v>0</v>
      </c>
      <c r="Z2324" s="43">
        <v>1923.9757674548421</v>
      </c>
      <c r="AB2324" s="43">
        <v>72.569310483072741</v>
      </c>
      <c r="AC2324" s="43">
        <v>0</v>
      </c>
      <c r="AD2324" s="43">
        <v>0</v>
      </c>
      <c r="AE2324" s="43">
        <v>72.569310483072741</v>
      </c>
      <c r="AG2324" s="43">
        <v>3538191.4363494543</v>
      </c>
      <c r="AH2324" s="43">
        <v>415578.76577024587</v>
      </c>
      <c r="AI2324" s="43">
        <v>0</v>
      </c>
      <c r="AJ2324" s="43">
        <v>304791104.02890551</v>
      </c>
      <c r="AK2324" s="43">
        <v>308329295.46525496</v>
      </c>
    </row>
    <row r="2325" spans="3:37" x14ac:dyDescent="0.2">
      <c r="C2325" s="43">
        <v>5.9747370174413118E-4</v>
      </c>
      <c r="D2325" s="43">
        <v>6.2086588616659055E-2</v>
      </c>
      <c r="E2325" s="43">
        <v>3.7049431631861149</v>
      </c>
      <c r="F2325" s="43">
        <v>3.5969417871695524</v>
      </c>
      <c r="H2325" s="43">
        <v>9.290066055578361E-5</v>
      </c>
      <c r="I2325" s="43">
        <v>9.6127388991301604E-2</v>
      </c>
      <c r="J2325" s="43">
        <v>0</v>
      </c>
      <c r="K2325" s="43">
        <v>1</v>
      </c>
      <c r="M2325" s="43">
        <v>7.8939411032412643E-3</v>
      </c>
      <c r="N2325" s="43">
        <v>4.3479963103488901E-2</v>
      </c>
      <c r="O2325" s="43">
        <v>0</v>
      </c>
      <c r="P2325" s="43">
        <v>1</v>
      </c>
      <c r="R2325" s="43">
        <v>702.35869780040173</v>
      </c>
      <c r="S2325" s="43">
        <v>169.08626109740246</v>
      </c>
      <c r="T2325" s="43">
        <v>6498.684024608785</v>
      </c>
      <c r="U2325" s="43">
        <v>7370.1289835065891</v>
      </c>
      <c r="W2325" s="43">
        <v>2602.1990555199009</v>
      </c>
      <c r="X2325" s="43">
        <v>0</v>
      </c>
      <c r="Y2325" s="43">
        <v>0</v>
      </c>
      <c r="Z2325" s="43">
        <v>2602.1990555199009</v>
      </c>
      <c r="AB2325" s="43">
        <v>195.16635775328447</v>
      </c>
      <c r="AC2325" s="43">
        <v>0</v>
      </c>
      <c r="AD2325" s="43">
        <v>0</v>
      </c>
      <c r="AE2325" s="43">
        <v>195.16635775328447</v>
      </c>
      <c r="AG2325" s="43">
        <v>4785444.0631010979</v>
      </c>
      <c r="AH2325" s="43">
        <v>562074.99599229859</v>
      </c>
      <c r="AI2325" s="43">
        <v>0</v>
      </c>
      <c r="AJ2325" s="43">
        <v>819698702.56379473</v>
      </c>
      <c r="AK2325" s="43">
        <v>824484146.62689579</v>
      </c>
    </row>
    <row r="2326" spans="3:37" x14ac:dyDescent="0.2">
      <c r="C2326" s="43">
        <v>5.9416483039866693E-4</v>
      </c>
      <c r="D2326" s="43">
        <v>5.0555183459671998E-2</v>
      </c>
      <c r="E2326" s="43">
        <v>3.6701005005774827</v>
      </c>
      <c r="F2326" s="43">
        <v>2.5922365812051495</v>
      </c>
      <c r="H2326" s="43">
        <v>9.0231063201384742E-5</v>
      </c>
      <c r="I2326" s="43">
        <v>0.1002021420058012</v>
      </c>
      <c r="J2326" s="43">
        <v>0</v>
      </c>
      <c r="K2326" s="43">
        <v>1</v>
      </c>
      <c r="M2326" s="43">
        <v>7.927267425414386E-3</v>
      </c>
      <c r="N2326" s="43">
        <v>4.7569855464108524E-2</v>
      </c>
      <c r="O2326" s="43">
        <v>0</v>
      </c>
      <c r="P2326" s="43">
        <v>1</v>
      </c>
      <c r="R2326" s="43">
        <v>568.74161272329866</v>
      </c>
      <c r="S2326" s="43">
        <v>171.18884153320818</v>
      </c>
      <c r="T2326" s="43">
        <v>7139.9918156606118</v>
      </c>
      <c r="U2326" s="43">
        <v>7879.9222699171187</v>
      </c>
      <c r="W2326" s="43">
        <v>2087.3388775550234</v>
      </c>
      <c r="X2326" s="43">
        <v>0</v>
      </c>
      <c r="Y2326" s="43">
        <v>0</v>
      </c>
      <c r="Z2326" s="43">
        <v>2087.3388775550234</v>
      </c>
      <c r="AB2326" s="43">
        <v>96.896118510386373</v>
      </c>
      <c r="AC2326" s="43">
        <v>0</v>
      </c>
      <c r="AD2326" s="43">
        <v>0</v>
      </c>
      <c r="AE2326" s="43">
        <v>96.896118510386373</v>
      </c>
      <c r="AG2326" s="43">
        <v>3838616.1958236881</v>
      </c>
      <c r="AH2326" s="43">
        <v>450865.19755188504</v>
      </c>
      <c r="AI2326" s="43">
        <v>0</v>
      </c>
      <c r="AJ2326" s="43">
        <v>406963697.74362278</v>
      </c>
      <c r="AK2326" s="43">
        <v>410802313.93944645</v>
      </c>
    </row>
    <row r="2327" spans="3:37" x14ac:dyDescent="0.2">
      <c r="C2327" s="43">
        <v>6.0108138430340599E-4</v>
      </c>
      <c r="D2327" s="43">
        <v>6.1604133037393205E-2</v>
      </c>
      <c r="E2327" s="43">
        <v>4.1302128708742112</v>
      </c>
      <c r="F2327" s="43">
        <v>3.8138124986168696</v>
      </c>
      <c r="H2327" s="43">
        <v>9.0205995649683679E-5</v>
      </c>
      <c r="I2327" s="43">
        <v>0.10610433864996349</v>
      </c>
      <c r="J2327" s="43">
        <v>0</v>
      </c>
      <c r="K2327" s="43">
        <v>1</v>
      </c>
      <c r="M2327" s="43">
        <v>7.9353165195426012E-3</v>
      </c>
      <c r="N2327" s="43">
        <v>4.6715593773947184E-2</v>
      </c>
      <c r="O2327" s="43">
        <v>0</v>
      </c>
      <c r="P2327" s="43">
        <v>1</v>
      </c>
      <c r="R2327" s="43">
        <v>701.10893329433713</v>
      </c>
      <c r="S2327" s="43">
        <v>181.22200036704794</v>
      </c>
      <c r="T2327" s="43">
        <v>7018.8910373806002</v>
      </c>
      <c r="U2327" s="43">
        <v>7901.2219710419849</v>
      </c>
      <c r="W2327" s="43">
        <v>2895.7291401771599</v>
      </c>
      <c r="X2327" s="43">
        <v>0</v>
      </c>
      <c r="Y2327" s="43">
        <v>0</v>
      </c>
      <c r="Z2327" s="43">
        <v>2895.7291401771599</v>
      </c>
      <c r="AB2327" s="43">
        <v>211.08843149532353</v>
      </c>
      <c r="AC2327" s="43">
        <v>0</v>
      </c>
      <c r="AD2327" s="43">
        <v>0</v>
      </c>
      <c r="AE2327" s="43">
        <v>211.08843149532353</v>
      </c>
      <c r="AG2327" s="43">
        <v>5325245.8887857972</v>
      </c>
      <c r="AH2327" s="43">
        <v>625477.49427826656</v>
      </c>
      <c r="AI2327" s="43">
        <v>0</v>
      </c>
      <c r="AJ2327" s="43">
        <v>886571412.28035879</v>
      </c>
      <c r="AK2327" s="43">
        <v>891896658.16914463</v>
      </c>
    </row>
    <row r="2328" spans="3:37" x14ac:dyDescent="0.2">
      <c r="C2328" s="43">
        <v>6.1629019944864361E-4</v>
      </c>
      <c r="D2328" s="43">
        <v>6.5296988945198864E-2</v>
      </c>
      <c r="E2328" s="43">
        <v>8.5263754352851464</v>
      </c>
      <c r="F2328" s="43">
        <v>2.0742435181769752</v>
      </c>
      <c r="H2328" s="43">
        <v>8.5831839369794114E-5</v>
      </c>
      <c r="I2328" s="43">
        <v>0.11058095389902123</v>
      </c>
      <c r="J2328" s="43">
        <v>0</v>
      </c>
      <c r="K2328" s="43">
        <v>1</v>
      </c>
      <c r="M2328" s="43">
        <v>7.8126789860567241E-3</v>
      </c>
      <c r="N2328" s="43">
        <v>4.8044643582140667E-2</v>
      </c>
      <c r="O2328" s="43">
        <v>0</v>
      </c>
      <c r="P2328" s="43">
        <v>1</v>
      </c>
      <c r="R2328" s="43">
        <v>761.94002744174861</v>
      </c>
      <c r="S2328" s="43">
        <v>179.70953657558888</v>
      </c>
      <c r="T2328" s="43">
        <v>7107.0165819264867</v>
      </c>
      <c r="U2328" s="43">
        <v>8048.6661459438237</v>
      </c>
      <c r="W2328" s="43">
        <v>6496.5867331398158</v>
      </c>
      <c r="X2328" s="43">
        <v>0</v>
      </c>
      <c r="Y2328" s="43">
        <v>0</v>
      </c>
      <c r="Z2328" s="43">
        <v>6496.5867331398158</v>
      </c>
      <c r="AB2328" s="43">
        <v>87.580477521920699</v>
      </c>
      <c r="AC2328" s="43">
        <v>0</v>
      </c>
      <c r="AD2328" s="43">
        <v>0</v>
      </c>
      <c r="AE2328" s="43">
        <v>87.580477521920699</v>
      </c>
      <c r="AG2328" s="43">
        <v>11947223.00224412</v>
      </c>
      <c r="AH2328" s="43">
        <v>1403262.7343582001</v>
      </c>
      <c r="AI2328" s="43">
        <v>0</v>
      </c>
      <c r="AJ2328" s="43">
        <v>367838005.59206694</v>
      </c>
      <c r="AK2328" s="43">
        <v>379785228.59431106</v>
      </c>
    </row>
    <row r="2329" spans="3:37" x14ac:dyDescent="0.2">
      <c r="C2329" s="43">
        <v>6.2468287445327508E-4</v>
      </c>
      <c r="D2329" s="43">
        <v>5.7949528583992493E-2</v>
      </c>
      <c r="E2329" s="43">
        <v>2.1735504649193018</v>
      </c>
      <c r="F2329" s="43">
        <v>2.1804947688640759</v>
      </c>
      <c r="H2329" s="43">
        <v>8.4080576387603236E-5</v>
      </c>
      <c r="I2329" s="43">
        <v>9.4279696845455202E-2</v>
      </c>
      <c r="J2329" s="43">
        <v>0</v>
      </c>
      <c r="K2329" s="43">
        <v>1</v>
      </c>
      <c r="M2329" s="43">
        <v>7.8756358411067318E-3</v>
      </c>
      <c r="N2329" s="43">
        <v>4.5418905712407608E-2</v>
      </c>
      <c r="O2329" s="43">
        <v>0</v>
      </c>
      <c r="P2329" s="43">
        <v>1</v>
      </c>
      <c r="R2329" s="43">
        <v>685.41227853827456</v>
      </c>
      <c r="S2329" s="43">
        <v>150.09154577321374</v>
      </c>
      <c r="T2329" s="43">
        <v>6772.7440898855039</v>
      </c>
      <c r="U2329" s="43">
        <v>7608.2479141969925</v>
      </c>
      <c r="W2329" s="43">
        <v>1489.7781766782646</v>
      </c>
      <c r="X2329" s="43">
        <v>0</v>
      </c>
      <c r="Y2329" s="43">
        <v>0</v>
      </c>
      <c r="Z2329" s="43">
        <v>1489.7781766782646</v>
      </c>
      <c r="AB2329" s="43">
        <v>86.576440198271484</v>
      </c>
      <c r="AC2329" s="43">
        <v>0</v>
      </c>
      <c r="AD2329" s="43">
        <v>0</v>
      </c>
      <c r="AE2329" s="43">
        <v>86.576440198271484</v>
      </c>
      <c r="AG2329" s="43">
        <v>2739702.0669113286</v>
      </c>
      <c r="AH2329" s="43">
        <v>321792.08616250515</v>
      </c>
      <c r="AI2329" s="43">
        <v>0</v>
      </c>
      <c r="AJ2329" s="43">
        <v>363621048.83274025</v>
      </c>
      <c r="AK2329" s="43">
        <v>366360750.89965159</v>
      </c>
    </row>
    <row r="2330" spans="3:37" x14ac:dyDescent="0.2">
      <c r="C2330" s="43">
        <v>6.0414582142156526E-4</v>
      </c>
      <c r="D2330" s="43">
        <v>5.5594638884318592E-2</v>
      </c>
      <c r="E2330" s="43">
        <v>5.3464229373149541</v>
      </c>
      <c r="F2330" s="43">
        <v>5.1009660866584081</v>
      </c>
      <c r="H2330" s="43">
        <v>8.0086841293364487E-5</v>
      </c>
      <c r="I2330" s="43">
        <v>0.10699096240578976</v>
      </c>
      <c r="J2330" s="43">
        <v>0</v>
      </c>
      <c r="K2330" s="43">
        <v>1</v>
      </c>
      <c r="M2330" s="43">
        <v>7.8416473139142958E-3</v>
      </c>
      <c r="N2330" s="43">
        <v>4.5476563074964935E-2</v>
      </c>
      <c r="O2330" s="43">
        <v>0</v>
      </c>
      <c r="P2330" s="43">
        <v>1</v>
      </c>
      <c r="R2330" s="43">
        <v>635.94134699346046</v>
      </c>
      <c r="S2330" s="43">
        <v>162.2372707914023</v>
      </c>
      <c r="T2330" s="43">
        <v>6752.0758678411357</v>
      </c>
      <c r="U2330" s="43">
        <v>7550.2544856259983</v>
      </c>
      <c r="W2330" s="43">
        <v>3400.0114043528051</v>
      </c>
      <c r="X2330" s="43">
        <v>0</v>
      </c>
      <c r="Y2330" s="43">
        <v>0</v>
      </c>
      <c r="Z2330" s="43">
        <v>3400.0114043528051</v>
      </c>
      <c r="AB2330" s="43">
        <v>279.0532069922732</v>
      </c>
      <c r="AC2330" s="43">
        <v>0</v>
      </c>
      <c r="AD2330" s="43">
        <v>0</v>
      </c>
      <c r="AE2330" s="43">
        <v>279.0532069922732</v>
      </c>
      <c r="AG2330" s="43">
        <v>6252620.9726048084</v>
      </c>
      <c r="AH2330" s="43">
        <v>734402.46334020596</v>
      </c>
      <c r="AI2330" s="43">
        <v>0</v>
      </c>
      <c r="AJ2330" s="43">
        <v>1172023469.3675475</v>
      </c>
      <c r="AK2330" s="43">
        <v>1178276090.3401523</v>
      </c>
    </row>
    <row r="2331" spans="3:37" x14ac:dyDescent="0.2">
      <c r="C2331" s="43">
        <v>5.9886184960876671E-4</v>
      </c>
      <c r="D2331" s="43">
        <v>4.9579414222428217E-2</v>
      </c>
      <c r="E2331" s="43">
        <v>1.9008337247426257</v>
      </c>
      <c r="F2331" s="43">
        <v>2.7074297516794616</v>
      </c>
      <c r="H2331" s="43">
        <v>8.4952427198083897E-5</v>
      </c>
      <c r="I2331" s="43">
        <v>8.3259816055194197E-2</v>
      </c>
      <c r="J2331" s="43">
        <v>0</v>
      </c>
      <c r="K2331" s="43">
        <v>1</v>
      </c>
      <c r="M2331" s="43">
        <v>7.8489657357793518E-3</v>
      </c>
      <c r="N2331" s="43">
        <v>4.5653963079592977E-2</v>
      </c>
      <c r="O2331" s="43">
        <v>0</v>
      </c>
      <c r="P2331" s="43">
        <v>1</v>
      </c>
      <c r="R2331" s="43">
        <v>562.17355387104021</v>
      </c>
      <c r="S2331" s="43">
        <v>133.92251962865109</v>
      </c>
      <c r="T2331" s="43">
        <v>6784.7412445046157</v>
      </c>
      <c r="U2331" s="43">
        <v>7480.8373180043072</v>
      </c>
      <c r="W2331" s="43">
        <v>1068.5984503564885</v>
      </c>
      <c r="X2331" s="43">
        <v>0</v>
      </c>
      <c r="Y2331" s="43">
        <v>0</v>
      </c>
      <c r="Z2331" s="43">
        <v>1068.5984503564885</v>
      </c>
      <c r="AB2331" s="43">
        <v>102.70628810908661</v>
      </c>
      <c r="AC2331" s="43">
        <v>0</v>
      </c>
      <c r="AD2331" s="43">
        <v>0</v>
      </c>
      <c r="AE2331" s="43">
        <v>102.70628810908661</v>
      </c>
      <c r="AG2331" s="43">
        <v>1965152.5502055823</v>
      </c>
      <c r="AH2331" s="43">
        <v>230817.26527700151</v>
      </c>
      <c r="AI2331" s="43">
        <v>0</v>
      </c>
      <c r="AJ2331" s="43">
        <v>431366410.05816376</v>
      </c>
      <c r="AK2331" s="43">
        <v>433331562.60836935</v>
      </c>
    </row>
    <row r="2332" spans="3:37" x14ac:dyDescent="0.2">
      <c r="C2332" s="43">
        <v>6.1517348442374775E-4</v>
      </c>
      <c r="D2332" s="43">
        <v>5.5322950140606952E-2</v>
      </c>
      <c r="E2332" s="43">
        <v>3.7018993455467966</v>
      </c>
      <c r="F2332" s="43">
        <v>4.3050630196430584</v>
      </c>
      <c r="H2332" s="43">
        <v>9.6187868343533545E-5</v>
      </c>
      <c r="I2332" s="43">
        <v>8.7155410676241732E-2</v>
      </c>
      <c r="J2332" s="43">
        <v>0</v>
      </c>
      <c r="K2332" s="43">
        <v>1</v>
      </c>
      <c r="M2332" s="43">
        <v>7.8904317489685294E-3</v>
      </c>
      <c r="N2332" s="43">
        <v>4.550466231483092E-2</v>
      </c>
      <c r="O2332" s="43">
        <v>0</v>
      </c>
      <c r="P2332" s="43">
        <v>1</v>
      </c>
      <c r="R2332" s="43">
        <v>644.38483613293499</v>
      </c>
      <c r="S2332" s="43">
        <v>158.72927283444733</v>
      </c>
      <c r="T2332" s="43">
        <v>6798.2798183168079</v>
      </c>
      <c r="U2332" s="43">
        <v>7601.3939272841899</v>
      </c>
      <c r="W2332" s="43">
        <v>2385.4478031607919</v>
      </c>
      <c r="X2332" s="43">
        <v>0</v>
      </c>
      <c r="Y2332" s="43">
        <v>0</v>
      </c>
      <c r="Z2332" s="43">
        <v>2385.4478031607919</v>
      </c>
      <c r="AB2332" s="43">
        <v>227.88137667842355</v>
      </c>
      <c r="AC2332" s="43">
        <v>0</v>
      </c>
      <c r="AD2332" s="43">
        <v>0</v>
      </c>
      <c r="AE2332" s="43">
        <v>227.88137667842355</v>
      </c>
      <c r="AG2332" s="43">
        <v>4386838.5100126965</v>
      </c>
      <c r="AH2332" s="43">
        <v>515256.72548273107</v>
      </c>
      <c r="AI2332" s="43">
        <v>0</v>
      </c>
      <c r="AJ2332" s="43">
        <v>957101782.04937887</v>
      </c>
      <c r="AK2332" s="43">
        <v>961488620.55939162</v>
      </c>
    </row>
    <row r="2333" spans="3:37" x14ac:dyDescent="0.2">
      <c r="C2333" s="43">
        <v>6.2134631106069982E-4</v>
      </c>
      <c r="D2333" s="43">
        <v>5.1041711073452942E-2</v>
      </c>
      <c r="E2333" s="43">
        <v>3.3670330275608658</v>
      </c>
      <c r="F2333" s="43">
        <v>3.4152590525465452</v>
      </c>
      <c r="H2333" s="43">
        <v>9.2091079407885523E-5</v>
      </c>
      <c r="I2333" s="43">
        <v>8.9576242344521204E-2</v>
      </c>
      <c r="J2333" s="43">
        <v>0</v>
      </c>
      <c r="K2333" s="43">
        <v>1</v>
      </c>
      <c r="M2333" s="43">
        <v>7.8405933739276092E-3</v>
      </c>
      <c r="N2333" s="43">
        <v>4.4261254609006269E-2</v>
      </c>
      <c r="O2333" s="43">
        <v>0</v>
      </c>
      <c r="P2333" s="43">
        <v>1</v>
      </c>
      <c r="R2333" s="43">
        <v>600.48383662214781</v>
      </c>
      <c r="S2333" s="43">
        <v>156.18983868148726</v>
      </c>
      <c r="T2333" s="43">
        <v>6570.7512155986497</v>
      </c>
      <c r="U2333" s="43">
        <v>7327.4248909022845</v>
      </c>
      <c r="W2333" s="43">
        <v>2021.8489104232347</v>
      </c>
      <c r="X2333" s="43">
        <v>0</v>
      </c>
      <c r="Y2333" s="43">
        <v>0</v>
      </c>
      <c r="Z2333" s="43">
        <v>2021.8489104232347</v>
      </c>
      <c r="AB2333" s="43">
        <v>155.18467038711898</v>
      </c>
      <c r="AC2333" s="43">
        <v>0</v>
      </c>
      <c r="AD2333" s="43">
        <v>0</v>
      </c>
      <c r="AE2333" s="43">
        <v>155.18467038711898</v>
      </c>
      <c r="AG2333" s="43">
        <v>3718180.1462683287</v>
      </c>
      <c r="AH2333" s="43">
        <v>436719.3646514187</v>
      </c>
      <c r="AI2333" s="43">
        <v>0</v>
      </c>
      <c r="AJ2333" s="43">
        <v>651775615.62589979</v>
      </c>
      <c r="AK2333" s="43">
        <v>655493795.77216816</v>
      </c>
    </row>
    <row r="2334" spans="3:37" x14ac:dyDescent="0.2">
      <c r="C2334" s="43">
        <v>6.1387864304951467E-4</v>
      </c>
      <c r="D2334" s="43">
        <v>4.9817250658240712E-2</v>
      </c>
      <c r="E2334" s="43">
        <v>1.9022363120893684</v>
      </c>
      <c r="F2334" s="43">
        <v>1.6600830367157016</v>
      </c>
      <c r="H2334" s="43">
        <v>8.8789464160069477E-5</v>
      </c>
      <c r="I2334" s="43">
        <v>9.5718270051090515E-2</v>
      </c>
      <c r="J2334" s="43">
        <v>0</v>
      </c>
      <c r="K2334" s="43">
        <v>1</v>
      </c>
      <c r="M2334" s="43">
        <v>7.8486205491928238E-3</v>
      </c>
      <c r="N2334" s="43">
        <v>4.518830141198029E-2</v>
      </c>
      <c r="O2334" s="43">
        <v>0</v>
      </c>
      <c r="P2334" s="43">
        <v>1</v>
      </c>
      <c r="R2334" s="43">
        <v>579.03478320474915</v>
      </c>
      <c r="S2334" s="43">
        <v>160.91578517719901</v>
      </c>
      <c r="T2334" s="43">
        <v>6715.2428450095813</v>
      </c>
      <c r="U2334" s="43">
        <v>7455.1934133915292</v>
      </c>
      <c r="W2334" s="43">
        <v>1101.4609905748689</v>
      </c>
      <c r="X2334" s="43">
        <v>0</v>
      </c>
      <c r="Y2334" s="43">
        <v>0</v>
      </c>
      <c r="Z2334" s="43">
        <v>1101.4609905748689</v>
      </c>
      <c r="AB2334" s="43">
        <v>40.896581072613529</v>
      </c>
      <c r="AC2334" s="43">
        <v>0</v>
      </c>
      <c r="AD2334" s="43">
        <v>0</v>
      </c>
      <c r="AE2334" s="43">
        <v>40.896581072613529</v>
      </c>
      <c r="AG2334" s="43">
        <v>2025586.7616671838</v>
      </c>
      <c r="AH2334" s="43">
        <v>237915.57396417169</v>
      </c>
      <c r="AI2334" s="43">
        <v>0</v>
      </c>
      <c r="AJ2334" s="43">
        <v>171765640.50497681</v>
      </c>
      <c r="AK2334" s="43">
        <v>173791227.266644</v>
      </c>
    </row>
    <row r="2335" spans="3:37" x14ac:dyDescent="0.2">
      <c r="C2335" s="43">
        <v>6.0865329175432774E-4</v>
      </c>
      <c r="D2335" s="43">
        <v>5.7484411914791589E-2</v>
      </c>
      <c r="E2335" s="43">
        <v>3.1451552302963668</v>
      </c>
      <c r="F2335" s="43">
        <v>2.3120767883562676</v>
      </c>
      <c r="H2335" s="43">
        <v>8.0024451574874301E-5</v>
      </c>
      <c r="I2335" s="43">
        <v>0.1075611669811718</v>
      </c>
      <c r="J2335" s="43">
        <v>0</v>
      </c>
      <c r="K2335" s="43">
        <v>1</v>
      </c>
      <c r="M2335" s="43">
        <v>7.8410331096402386E-3</v>
      </c>
      <c r="N2335" s="43">
        <v>4.4939975218028526E-2</v>
      </c>
      <c r="O2335" s="43">
        <v>0</v>
      </c>
      <c r="P2335" s="43">
        <v>1</v>
      </c>
      <c r="R2335" s="43">
        <v>662.46424114208344</v>
      </c>
      <c r="S2335" s="43">
        <v>162.97484802571745</v>
      </c>
      <c r="T2335" s="43">
        <v>6671.8840339688522</v>
      </c>
      <c r="U2335" s="43">
        <v>7497.3231231366535</v>
      </c>
      <c r="W2335" s="43">
        <v>2083.5528729123371</v>
      </c>
      <c r="X2335" s="43">
        <v>0</v>
      </c>
      <c r="Y2335" s="43">
        <v>0</v>
      </c>
      <c r="Z2335" s="43">
        <v>2083.5528729123371</v>
      </c>
      <c r="AB2335" s="43">
        <v>93.004823069287724</v>
      </c>
      <c r="AC2335" s="43">
        <v>0</v>
      </c>
      <c r="AD2335" s="43">
        <v>0</v>
      </c>
      <c r="AE2335" s="43">
        <v>93.004823069287724</v>
      </c>
      <c r="AG2335" s="43">
        <v>3831653.733285788</v>
      </c>
      <c r="AH2335" s="43">
        <v>450047.42054906482</v>
      </c>
      <c r="AI2335" s="43">
        <v>0</v>
      </c>
      <c r="AJ2335" s="43">
        <v>390620256.89100844</v>
      </c>
      <c r="AK2335" s="43">
        <v>394451910.62429422</v>
      </c>
    </row>
    <row r="2336" spans="3:37" x14ac:dyDescent="0.2">
      <c r="C2336" s="43">
        <v>6.0758941080075568E-4</v>
      </c>
      <c r="D2336" s="43">
        <v>5.6708151603283574E-2</v>
      </c>
      <c r="E2336" s="43">
        <v>4.347894661263414</v>
      </c>
      <c r="F2336" s="43">
        <v>3.9279436522333651</v>
      </c>
      <c r="H2336" s="43">
        <v>8.9906929593652762E-5</v>
      </c>
      <c r="I2336" s="43">
        <v>0.11011828504363286</v>
      </c>
      <c r="J2336" s="43">
        <v>0</v>
      </c>
      <c r="K2336" s="43">
        <v>1</v>
      </c>
      <c r="M2336" s="43">
        <v>7.851623214686354E-3</v>
      </c>
      <c r="N2336" s="43">
        <v>4.5823623884786113E-2</v>
      </c>
      <c r="O2336" s="43">
        <v>0</v>
      </c>
      <c r="P2336" s="43">
        <v>1</v>
      </c>
      <c r="R2336" s="43">
        <v>652.3761280048052</v>
      </c>
      <c r="S2336" s="43">
        <v>187.45411491201619</v>
      </c>
      <c r="T2336" s="43">
        <v>6812.2606237030723</v>
      </c>
      <c r="U2336" s="43">
        <v>7652.0908666198939</v>
      </c>
      <c r="W2336" s="43">
        <v>2836.46268408779</v>
      </c>
      <c r="X2336" s="43">
        <v>0</v>
      </c>
      <c r="Y2336" s="43">
        <v>0</v>
      </c>
      <c r="Z2336" s="43">
        <v>2836.46268408779</v>
      </c>
      <c r="AB2336" s="43">
        <v>204.38289808604682</v>
      </c>
      <c r="AC2336" s="43">
        <v>0</v>
      </c>
      <c r="AD2336" s="43">
        <v>0</v>
      </c>
      <c r="AE2336" s="43">
        <v>204.38289808604682</v>
      </c>
      <c r="AG2336" s="43">
        <v>5216254.8760374459</v>
      </c>
      <c r="AH2336" s="43">
        <v>612675.93976296263</v>
      </c>
      <c r="AI2336" s="43">
        <v>0</v>
      </c>
      <c r="AJ2336" s="43">
        <v>858408171.96139669</v>
      </c>
      <c r="AK2336" s="43">
        <v>863624426.83743417</v>
      </c>
    </row>
    <row r="2337" spans="3:37" x14ac:dyDescent="0.2">
      <c r="C2337" s="43">
        <v>6.2476386747611912E-4</v>
      </c>
      <c r="D2337" s="43">
        <v>4.8999984954153093E-2</v>
      </c>
      <c r="E2337" s="43">
        <v>1.5648098149683232</v>
      </c>
      <c r="F2337" s="43">
        <v>3.4573885566192351</v>
      </c>
      <c r="H2337" s="43">
        <v>9.0220852543287933E-5</v>
      </c>
      <c r="I2337" s="43">
        <v>0.12423479279831551</v>
      </c>
      <c r="J2337" s="43">
        <v>0</v>
      </c>
      <c r="K2337" s="43">
        <v>1</v>
      </c>
      <c r="M2337" s="43">
        <v>7.9218402532464927E-3</v>
      </c>
      <c r="N2337" s="43">
        <v>4.4359221469604353E-2</v>
      </c>
      <c r="O2337" s="43">
        <v>0</v>
      </c>
      <c r="P2337" s="43">
        <v>1</v>
      </c>
      <c r="R2337" s="43">
        <v>579.63449629132731</v>
      </c>
      <c r="S2337" s="43">
        <v>212.22304396541332</v>
      </c>
      <c r="T2337" s="43">
        <v>6653.5338185992887</v>
      </c>
      <c r="U2337" s="43">
        <v>7445.391358856029</v>
      </c>
      <c r="W2337" s="43">
        <v>907.01774889088904</v>
      </c>
      <c r="X2337" s="43">
        <v>0</v>
      </c>
      <c r="Y2337" s="43">
        <v>0</v>
      </c>
      <c r="Z2337" s="43">
        <v>907.01774889088904</v>
      </c>
      <c r="AB2337" s="43">
        <v>152.40942806826266</v>
      </c>
      <c r="AC2337" s="43">
        <v>0</v>
      </c>
      <c r="AD2337" s="43">
        <v>0</v>
      </c>
      <c r="AE2337" s="43">
        <v>152.40942806826266</v>
      </c>
      <c r="AG2337" s="43">
        <v>1668005.6402103449</v>
      </c>
      <c r="AH2337" s="43">
        <v>195915.83376043203</v>
      </c>
      <c r="AI2337" s="43">
        <v>0</v>
      </c>
      <c r="AJ2337" s="43">
        <v>640119597.88670313</v>
      </c>
      <c r="AK2337" s="43">
        <v>641787603.52691352</v>
      </c>
    </row>
    <row r="2338" spans="3:37" x14ac:dyDescent="0.2">
      <c r="C2338" s="43">
        <v>6.2082814962705068E-4</v>
      </c>
      <c r="D2338" s="43">
        <v>4.7488040907607713E-2</v>
      </c>
      <c r="E2338" s="43">
        <v>4.0053835878105382</v>
      </c>
      <c r="F2338" s="43">
        <v>1.3291501786157403</v>
      </c>
      <c r="H2338" s="43">
        <v>9.0900449337460998E-5</v>
      </c>
      <c r="I2338" s="43">
        <v>0.12110159131303277</v>
      </c>
      <c r="J2338" s="43">
        <v>0</v>
      </c>
      <c r="K2338" s="43">
        <v>1</v>
      </c>
      <c r="M2338" s="43">
        <v>7.8711092603288568E-3</v>
      </c>
      <c r="N2338" s="43">
        <v>4.5902207639159087E-2</v>
      </c>
      <c r="O2338" s="43">
        <v>0</v>
      </c>
      <c r="P2338" s="43">
        <v>1</v>
      </c>
      <c r="R2338" s="43">
        <v>558.21053252623039</v>
      </c>
      <c r="S2338" s="43">
        <v>208.42905177254343</v>
      </c>
      <c r="T2338" s="43">
        <v>6840.8786554975422</v>
      </c>
      <c r="U2338" s="43">
        <v>7607.5182397963163</v>
      </c>
      <c r="W2338" s="43">
        <v>2235.8473055235436</v>
      </c>
      <c r="X2338" s="43">
        <v>0</v>
      </c>
      <c r="Y2338" s="43">
        <v>0</v>
      </c>
      <c r="Z2338" s="43">
        <v>2235.8473055235436</v>
      </c>
      <c r="AB2338" s="43">
        <v>19.659655324022992</v>
      </c>
      <c r="AC2338" s="43">
        <v>0</v>
      </c>
      <c r="AD2338" s="43">
        <v>0</v>
      </c>
      <c r="AE2338" s="43">
        <v>19.659655324022992</v>
      </c>
      <c r="AG2338" s="43">
        <v>4111723.1948577967</v>
      </c>
      <c r="AH2338" s="43">
        <v>482943.01799308544</v>
      </c>
      <c r="AI2338" s="43">
        <v>0</v>
      </c>
      <c r="AJ2338" s="43">
        <v>82570552.360896572</v>
      </c>
      <c r="AK2338" s="43">
        <v>86682275.555754364</v>
      </c>
    </row>
    <row r="2339" spans="3:37" x14ac:dyDescent="0.2">
      <c r="C2339" s="43">
        <v>6.1201679900935169E-4</v>
      </c>
      <c r="D2339" s="43">
        <v>4.9249440044408566E-2</v>
      </c>
      <c r="E2339" s="43">
        <v>3.4310050426269787</v>
      </c>
      <c r="F2339" s="43">
        <v>1.1039751020246931</v>
      </c>
      <c r="H2339" s="43">
        <v>9.0421492493608646E-5</v>
      </c>
      <c r="I2339" s="43">
        <v>8.2647783198578489E-2</v>
      </c>
      <c r="J2339" s="43">
        <v>0</v>
      </c>
      <c r="K2339" s="43">
        <v>1</v>
      </c>
      <c r="M2339" s="43">
        <v>7.8783895979064322E-3</v>
      </c>
      <c r="N2339" s="43">
        <v>4.59170699110234E-2</v>
      </c>
      <c r="O2339" s="43">
        <v>0</v>
      </c>
      <c r="P2339" s="43">
        <v>1</v>
      </c>
      <c r="R2339" s="43">
        <v>570.69887034382361</v>
      </c>
      <c r="S2339" s="43">
        <v>141.49635528403471</v>
      </c>
      <c r="T2339" s="43">
        <v>6849.4230837607138</v>
      </c>
      <c r="U2339" s="43">
        <v>7561.618309388572</v>
      </c>
      <c r="W2339" s="43">
        <v>1958.0707019711792</v>
      </c>
      <c r="X2339" s="43">
        <v>0</v>
      </c>
      <c r="Y2339" s="43">
        <v>0</v>
      </c>
      <c r="Z2339" s="43">
        <v>1958.0707019711792</v>
      </c>
      <c r="AB2339" s="43">
        <v>6.3492166398232435</v>
      </c>
      <c r="AC2339" s="43">
        <v>0</v>
      </c>
      <c r="AD2339" s="43">
        <v>0</v>
      </c>
      <c r="AE2339" s="43">
        <v>6.3492166398232435</v>
      </c>
      <c r="AG2339" s="43">
        <v>3600892.0209249984</v>
      </c>
      <c r="AH2339" s="43">
        <v>422943.27162577474</v>
      </c>
      <c r="AI2339" s="43">
        <v>0</v>
      </c>
      <c r="AJ2339" s="43">
        <v>26666709.887257624</v>
      </c>
      <c r="AK2339" s="43">
        <v>30267601.908182621</v>
      </c>
    </row>
    <row r="2340" spans="3:37" x14ac:dyDescent="0.2">
      <c r="C2340" s="43">
        <v>5.8692196430994116E-4</v>
      </c>
      <c r="D2340" s="43">
        <v>6.1036010741558178E-2</v>
      </c>
      <c r="E2340" s="43">
        <v>13.118177667448471</v>
      </c>
      <c r="F2340" s="43">
        <v>2.0026701790837489</v>
      </c>
      <c r="H2340" s="43">
        <v>8.3328305136238419E-5</v>
      </c>
      <c r="I2340" s="43">
        <v>9.7339962658593224E-2</v>
      </c>
      <c r="J2340" s="43">
        <v>0</v>
      </c>
      <c r="K2340" s="43">
        <v>1</v>
      </c>
      <c r="M2340" s="43">
        <v>7.9411512652473037E-3</v>
      </c>
      <c r="N2340" s="43">
        <v>4.819922742010796E-2</v>
      </c>
      <c r="O2340" s="43">
        <v>0</v>
      </c>
      <c r="P2340" s="43">
        <v>1</v>
      </c>
      <c r="R2340" s="43">
        <v>678.27978827248876</v>
      </c>
      <c r="S2340" s="43">
        <v>153.57697060565678</v>
      </c>
      <c r="T2340" s="43">
        <v>7247.1277749279889</v>
      </c>
      <c r="U2340" s="43">
        <v>8078.9845338061341</v>
      </c>
      <c r="W2340" s="43">
        <v>8897.7947707978401</v>
      </c>
      <c r="X2340" s="43">
        <v>0</v>
      </c>
      <c r="Y2340" s="43">
        <v>0</v>
      </c>
      <c r="Z2340" s="43">
        <v>8897.7947707978401</v>
      </c>
      <c r="AB2340" s="43">
        <v>72.769728095038801</v>
      </c>
      <c r="AC2340" s="43">
        <v>0</v>
      </c>
      <c r="AD2340" s="43">
        <v>0</v>
      </c>
      <c r="AE2340" s="43">
        <v>72.769728095038801</v>
      </c>
      <c r="AG2340" s="43">
        <v>16363044.583497228</v>
      </c>
      <c r="AH2340" s="43">
        <v>1921923.6704923334</v>
      </c>
      <c r="AI2340" s="43">
        <v>0</v>
      </c>
      <c r="AJ2340" s="43">
        <v>305632857.99916297</v>
      </c>
      <c r="AK2340" s="43">
        <v>321995902.5826602</v>
      </c>
    </row>
    <row r="2341" spans="3:37" x14ac:dyDescent="0.2">
      <c r="C2341" s="43">
        <v>6.1127108068204095E-4</v>
      </c>
      <c r="D2341" s="43">
        <v>5.2383650682455311E-2</v>
      </c>
      <c r="E2341" s="43">
        <v>11.423949875520155</v>
      </c>
      <c r="F2341" s="43">
        <v>1.4412588711392107</v>
      </c>
      <c r="H2341" s="43">
        <v>8.6184066531695572E-5</v>
      </c>
      <c r="I2341" s="43">
        <v>8.6979616888946468E-2</v>
      </c>
      <c r="J2341" s="43">
        <v>0</v>
      </c>
      <c r="K2341" s="43">
        <v>1</v>
      </c>
      <c r="M2341" s="43">
        <v>7.9153706901801124E-3</v>
      </c>
      <c r="N2341" s="43">
        <v>4.5415796739413677E-2</v>
      </c>
      <c r="O2341" s="43">
        <v>0</v>
      </c>
      <c r="P2341" s="43">
        <v>1</v>
      </c>
      <c r="R2341" s="43">
        <v>606.27824418162436</v>
      </c>
      <c r="S2341" s="43">
        <v>141.93413172044407</v>
      </c>
      <c r="T2341" s="43">
        <v>6806.4485920830839</v>
      </c>
      <c r="U2341" s="43">
        <v>7554.6609679851526</v>
      </c>
      <c r="W2341" s="43">
        <v>6926.0922721492452</v>
      </c>
      <c r="X2341" s="43">
        <v>0</v>
      </c>
      <c r="Y2341" s="43">
        <v>0</v>
      </c>
      <c r="Z2341" s="43">
        <v>6926.0922721492452</v>
      </c>
      <c r="AB2341" s="43">
        <v>28.625244937751553</v>
      </c>
      <c r="AC2341" s="43">
        <v>0</v>
      </c>
      <c r="AD2341" s="43">
        <v>0</v>
      </c>
      <c r="AE2341" s="43">
        <v>28.625244937751553</v>
      </c>
      <c r="AG2341" s="43">
        <v>12737083.688482461</v>
      </c>
      <c r="AH2341" s="43">
        <v>1496035.9307842369</v>
      </c>
      <c r="AI2341" s="43">
        <v>0</v>
      </c>
      <c r="AJ2341" s="43">
        <v>120226028.73855652</v>
      </c>
      <c r="AK2341" s="43">
        <v>132963112.42703898</v>
      </c>
    </row>
    <row r="2342" spans="3:37" x14ac:dyDescent="0.2">
      <c r="C2342" s="43">
        <v>6.0309985394064721E-4</v>
      </c>
      <c r="D2342" s="43">
        <v>4.6626296877177363E-2</v>
      </c>
      <c r="E2342" s="43">
        <v>5.6154667575518538</v>
      </c>
      <c r="F2342" s="43">
        <v>1.3704507305102747</v>
      </c>
      <c r="H2342" s="43">
        <v>8.8544285997875662E-5</v>
      </c>
      <c r="I2342" s="43">
        <v>8.0348657190914469E-2</v>
      </c>
      <c r="J2342" s="43">
        <v>0</v>
      </c>
      <c r="K2342" s="43">
        <v>1</v>
      </c>
      <c r="M2342" s="43">
        <v>7.8271610283161853E-3</v>
      </c>
      <c r="N2342" s="43">
        <v>4.4894339100345799E-2</v>
      </c>
      <c r="O2342" s="43">
        <v>0</v>
      </c>
      <c r="P2342" s="43">
        <v>1</v>
      </c>
      <c r="R2342" s="43">
        <v>532.43000324475588</v>
      </c>
      <c r="S2342" s="43">
        <v>134.70432379949179</v>
      </c>
      <c r="T2342" s="43">
        <v>6653.3171219542419</v>
      </c>
      <c r="U2342" s="43">
        <v>7320.4514489984895</v>
      </c>
      <c r="W2342" s="43">
        <v>2989.8429839441524</v>
      </c>
      <c r="X2342" s="43">
        <v>0</v>
      </c>
      <c r="Y2342" s="43">
        <v>0</v>
      </c>
      <c r="Z2342" s="43">
        <v>2989.8429839441524</v>
      </c>
      <c r="AB2342" s="43">
        <v>21.104581950294033</v>
      </c>
      <c r="AC2342" s="43">
        <v>0</v>
      </c>
      <c r="AD2342" s="43">
        <v>0</v>
      </c>
      <c r="AE2342" s="43">
        <v>21.104581950294033</v>
      </c>
      <c r="AG2342" s="43">
        <v>5498321.2474732958</v>
      </c>
      <c r="AH2342" s="43">
        <v>645806.08453193691</v>
      </c>
      <c r="AI2342" s="43">
        <v>0</v>
      </c>
      <c r="AJ2342" s="43">
        <v>88639244.191234946</v>
      </c>
      <c r="AK2342" s="43">
        <v>94137565.438708246</v>
      </c>
    </row>
    <row r="2343" spans="3:37" x14ac:dyDescent="0.2">
      <c r="C2343" s="43">
        <v>5.8788921006382524E-4</v>
      </c>
      <c r="D2343" s="43">
        <v>4.6757874924620739E-2</v>
      </c>
      <c r="E2343" s="43">
        <v>4.1260833586843573</v>
      </c>
      <c r="F2343" s="43">
        <v>2.6424715137307082</v>
      </c>
      <c r="H2343" s="43">
        <v>8.0829484330528057E-5</v>
      </c>
      <c r="I2343" s="43">
        <v>0.11878230654046373</v>
      </c>
      <c r="J2343" s="43">
        <v>0</v>
      </c>
      <c r="K2343" s="43">
        <v>1</v>
      </c>
      <c r="M2343" s="43">
        <v>7.9406092997551525E-3</v>
      </c>
      <c r="N2343" s="43">
        <v>4.3773816730209102E-2</v>
      </c>
      <c r="O2343" s="43">
        <v>0</v>
      </c>
      <c r="P2343" s="43">
        <v>1</v>
      </c>
      <c r="R2343" s="43">
        <v>520.46631521012603</v>
      </c>
      <c r="S2343" s="43">
        <v>181.78746568924456</v>
      </c>
      <c r="T2343" s="43">
        <v>6581.2837568297427</v>
      </c>
      <c r="U2343" s="43">
        <v>7283.537537729113</v>
      </c>
      <c r="W2343" s="43">
        <v>2147.4874019442682</v>
      </c>
      <c r="X2343" s="43">
        <v>0</v>
      </c>
      <c r="Y2343" s="43">
        <v>0</v>
      </c>
      <c r="Z2343" s="43">
        <v>2147.4874019442682</v>
      </c>
      <c r="AB2343" s="43">
        <v>91.469067335025116</v>
      </c>
      <c r="AC2343" s="43">
        <v>0</v>
      </c>
      <c r="AD2343" s="43">
        <v>0</v>
      </c>
      <c r="AE2343" s="43">
        <v>91.469067335025116</v>
      </c>
      <c r="AG2343" s="43">
        <v>3949229.3321755091</v>
      </c>
      <c r="AH2343" s="43">
        <v>463857.27881996194</v>
      </c>
      <c r="AI2343" s="43">
        <v>0</v>
      </c>
      <c r="AJ2343" s="43">
        <v>384170082.80710548</v>
      </c>
      <c r="AK2343" s="43">
        <v>388119312.13928097</v>
      </c>
    </row>
    <row r="2344" spans="3:37" x14ac:dyDescent="0.2">
      <c r="C2344" s="43">
        <v>6.1897482721307018E-4</v>
      </c>
      <c r="D2344" s="43">
        <v>4.7493197282076738E-2</v>
      </c>
      <c r="E2344" s="43">
        <v>3.5669476854809838</v>
      </c>
      <c r="F2344" s="43">
        <v>3.8764711283163558</v>
      </c>
      <c r="H2344" s="43">
        <v>9.046236652832107E-5</v>
      </c>
      <c r="I2344" s="43">
        <v>0.10524854125309713</v>
      </c>
      <c r="J2344" s="43">
        <v>0</v>
      </c>
      <c r="K2344" s="43">
        <v>1</v>
      </c>
      <c r="M2344" s="43">
        <v>7.8358339465748467E-3</v>
      </c>
      <c r="N2344" s="43">
        <v>4.3661923921891298E-2</v>
      </c>
      <c r="O2344" s="43">
        <v>0</v>
      </c>
      <c r="P2344" s="43">
        <v>1</v>
      </c>
      <c r="R2344" s="43">
        <v>556.60456987154737</v>
      </c>
      <c r="S2344" s="43">
        <v>180.27122207315008</v>
      </c>
      <c r="T2344" s="43">
        <v>6477.8437065063254</v>
      </c>
      <c r="U2344" s="43">
        <v>7214.7194984510224</v>
      </c>
      <c r="W2344" s="43">
        <v>1985.3793822314544</v>
      </c>
      <c r="X2344" s="43">
        <v>0</v>
      </c>
      <c r="Y2344" s="43">
        <v>0</v>
      </c>
      <c r="Z2344" s="43">
        <v>1985.3793822314544</v>
      </c>
      <c r="AB2344" s="43">
        <v>171.31309633831611</v>
      </c>
      <c r="AC2344" s="43">
        <v>0</v>
      </c>
      <c r="AD2344" s="43">
        <v>0</v>
      </c>
      <c r="AE2344" s="43">
        <v>171.31309633831611</v>
      </c>
      <c r="AG2344" s="43">
        <v>3651112.6839236445</v>
      </c>
      <c r="AH2344" s="43">
        <v>428841.94656199415</v>
      </c>
      <c r="AI2344" s="43">
        <v>0</v>
      </c>
      <c r="AJ2344" s="43">
        <v>719515004.62092769</v>
      </c>
      <c r="AK2344" s="43">
        <v>723166117.30485129</v>
      </c>
    </row>
    <row r="2345" spans="3:37" x14ac:dyDescent="0.2">
      <c r="C2345" s="43">
        <v>6.2216334380871263E-4</v>
      </c>
      <c r="D2345" s="43">
        <v>5.0693137280245562E-2</v>
      </c>
      <c r="E2345" s="43">
        <v>5.7385507755987977</v>
      </c>
      <c r="F2345" s="43">
        <v>4.046751367102364</v>
      </c>
      <c r="H2345" s="43">
        <v>9.2643685429050215E-5</v>
      </c>
      <c r="I2345" s="43">
        <v>0.10329705977279013</v>
      </c>
      <c r="J2345" s="43">
        <v>0</v>
      </c>
      <c r="K2345" s="43">
        <v>1</v>
      </c>
      <c r="M2345" s="43">
        <v>7.8501080055447536E-3</v>
      </c>
      <c r="N2345" s="43">
        <v>4.5636230251709556E-2</v>
      </c>
      <c r="O2345" s="43">
        <v>0</v>
      </c>
      <c r="P2345" s="43">
        <v>1</v>
      </c>
      <c r="R2345" s="43">
        <v>597.16722299150558</v>
      </c>
      <c r="S2345" s="43">
        <v>181.19497777483897</v>
      </c>
      <c r="T2345" s="43">
        <v>6783.0929361895878</v>
      </c>
      <c r="U2345" s="43">
        <v>7561.4551369559322</v>
      </c>
      <c r="W2345" s="43">
        <v>3426.8744306600847</v>
      </c>
      <c r="X2345" s="43">
        <v>0</v>
      </c>
      <c r="Y2345" s="43">
        <v>0</v>
      </c>
      <c r="Z2345" s="43">
        <v>3426.8744306600847</v>
      </c>
      <c r="AB2345" s="43">
        <v>194.67794567507585</v>
      </c>
      <c r="AC2345" s="43">
        <v>0</v>
      </c>
      <c r="AD2345" s="43">
        <v>0</v>
      </c>
      <c r="AE2345" s="43">
        <v>194.67794567507585</v>
      </c>
      <c r="AG2345" s="43">
        <v>6302022.0779838962</v>
      </c>
      <c r="AH2345" s="43">
        <v>740204.87702257826</v>
      </c>
      <c r="AI2345" s="43">
        <v>0</v>
      </c>
      <c r="AJ2345" s="43">
        <v>817647371.83531857</v>
      </c>
      <c r="AK2345" s="43">
        <v>823949393.91330242</v>
      </c>
    </row>
    <row r="2346" spans="3:37" x14ac:dyDescent="0.2">
      <c r="C2346" s="43">
        <v>6.2308289052381838E-4</v>
      </c>
      <c r="D2346" s="43">
        <v>5.472443565038021E-2</v>
      </c>
      <c r="E2346" s="43">
        <v>4.1651710294380893</v>
      </c>
      <c r="F2346" s="43">
        <v>1.2688195087774268</v>
      </c>
      <c r="H2346" s="43">
        <v>8.9870934408871315E-5</v>
      </c>
      <c r="I2346" s="43">
        <v>0.10620446158743624</v>
      </c>
      <c r="J2346" s="43">
        <v>0</v>
      </c>
      <c r="K2346" s="43">
        <v>1</v>
      </c>
      <c r="M2346" s="43">
        <v>7.9236858759322848E-3</v>
      </c>
      <c r="N2346" s="43">
        <v>4.6330713746616126E-2</v>
      </c>
      <c r="O2346" s="43">
        <v>0</v>
      </c>
      <c r="P2346" s="43">
        <v>1</v>
      </c>
      <c r="R2346" s="43">
        <v>645.608872669025</v>
      </c>
      <c r="S2346" s="43">
        <v>180.71924000654278</v>
      </c>
      <c r="T2346" s="43">
        <v>6950.861159121584</v>
      </c>
      <c r="U2346" s="43">
        <v>7777.1892717971514</v>
      </c>
      <c r="W2346" s="43">
        <v>2689.0713727892071</v>
      </c>
      <c r="X2346" s="43">
        <v>0</v>
      </c>
      <c r="Y2346" s="43">
        <v>0</v>
      </c>
      <c r="Z2346" s="43">
        <v>2689.0713727892071</v>
      </c>
      <c r="AB2346" s="43">
        <v>18.570091821416202</v>
      </c>
      <c r="AC2346" s="43">
        <v>0</v>
      </c>
      <c r="AD2346" s="43">
        <v>0</v>
      </c>
      <c r="AE2346" s="43">
        <v>18.570091821416202</v>
      </c>
      <c r="AG2346" s="43">
        <v>4945202.2545593521</v>
      </c>
      <c r="AH2346" s="43">
        <v>580839.41652246867</v>
      </c>
      <c r="AI2346" s="43">
        <v>0</v>
      </c>
      <c r="AJ2346" s="43">
        <v>77994385.649948046</v>
      </c>
      <c r="AK2346" s="43">
        <v>82939587.904507399</v>
      </c>
    </row>
    <row r="2347" spans="3:37" x14ac:dyDescent="0.2">
      <c r="C2347" s="43">
        <v>6.0426969109697733E-4</v>
      </c>
      <c r="D2347" s="43">
        <v>5.1397974544942923E-2</v>
      </c>
      <c r="E2347" s="43">
        <v>6.4790822714592977</v>
      </c>
      <c r="F2347" s="43">
        <v>1.1575660233499134</v>
      </c>
      <c r="H2347" s="43">
        <v>8.2781426326338238E-5</v>
      </c>
      <c r="I2347" s="43">
        <v>0.11867052646474952</v>
      </c>
      <c r="J2347" s="43">
        <v>0</v>
      </c>
      <c r="K2347" s="43">
        <v>1</v>
      </c>
      <c r="M2347" s="43">
        <v>7.7296134039749505E-3</v>
      </c>
      <c r="N2347" s="43">
        <v>4.4700531572602814E-2</v>
      </c>
      <c r="O2347" s="43">
        <v>0</v>
      </c>
      <c r="P2347" s="43">
        <v>1</v>
      </c>
      <c r="R2347" s="43">
        <v>588.05668210309159</v>
      </c>
      <c r="S2347" s="43">
        <v>186.00222821005838</v>
      </c>
      <c r="T2347" s="43">
        <v>6542.0345555109725</v>
      </c>
      <c r="U2347" s="43">
        <v>7316.0934658241222</v>
      </c>
      <c r="W2347" s="43">
        <v>3810.0676236273166</v>
      </c>
      <c r="X2347" s="43">
        <v>0</v>
      </c>
      <c r="Y2347" s="43">
        <v>0</v>
      </c>
      <c r="Z2347" s="43">
        <v>3810.0676236273166</v>
      </c>
      <c r="AB2347" s="43">
        <v>9.9143795606561351</v>
      </c>
      <c r="AC2347" s="43">
        <v>0</v>
      </c>
      <c r="AD2347" s="43">
        <v>0</v>
      </c>
      <c r="AE2347" s="43">
        <v>9.9143795606561351</v>
      </c>
      <c r="AG2347" s="43">
        <v>7006714.3598506348</v>
      </c>
      <c r="AH2347" s="43">
        <v>822974.60670350038</v>
      </c>
      <c r="AI2347" s="43">
        <v>0</v>
      </c>
      <c r="AJ2347" s="43">
        <v>41640394.154755771</v>
      </c>
      <c r="AK2347" s="43">
        <v>48647108.514606409</v>
      </c>
    </row>
    <row r="2348" spans="3:37" x14ac:dyDescent="0.2">
      <c r="C2348" s="43">
        <v>6.1268485288246133E-4</v>
      </c>
      <c r="D2348" s="43">
        <v>5.4282409667611636E-2</v>
      </c>
      <c r="E2348" s="43">
        <v>4.153757011606392</v>
      </c>
      <c r="F2348" s="43">
        <v>2.4028176784159485</v>
      </c>
      <c r="H2348" s="43">
        <v>9.2902999522803675E-5</v>
      </c>
      <c r="I2348" s="43">
        <v>9.6934749735619788E-2</v>
      </c>
      <c r="J2348" s="43">
        <v>0</v>
      </c>
      <c r="K2348" s="43">
        <v>1</v>
      </c>
      <c r="M2348" s="43">
        <v>7.8425585970727692E-3</v>
      </c>
      <c r="N2348" s="43">
        <v>4.7159889597546689E-2</v>
      </c>
      <c r="O2348" s="43">
        <v>0</v>
      </c>
      <c r="P2348" s="43">
        <v>1</v>
      </c>
      <c r="R2348" s="43">
        <v>629.70716477285032</v>
      </c>
      <c r="S2348" s="43">
        <v>170.51068624563973</v>
      </c>
      <c r="T2348" s="43">
        <v>7002.819377362991</v>
      </c>
      <c r="U2348" s="43">
        <v>7803.0372283814813</v>
      </c>
      <c r="W2348" s="43">
        <v>2615.6505509340086</v>
      </c>
      <c r="X2348" s="43">
        <v>0</v>
      </c>
      <c r="Y2348" s="43">
        <v>0</v>
      </c>
      <c r="Z2348" s="43">
        <v>2615.6505509340086</v>
      </c>
      <c r="AB2348" s="43">
        <v>94.519984697633689</v>
      </c>
      <c r="AC2348" s="43">
        <v>0</v>
      </c>
      <c r="AD2348" s="43">
        <v>0</v>
      </c>
      <c r="AE2348" s="43">
        <v>94.519984697633689</v>
      </c>
      <c r="AG2348" s="43">
        <v>4810181.3631676417</v>
      </c>
      <c r="AH2348" s="43">
        <v>564980.51900174585</v>
      </c>
      <c r="AI2348" s="43">
        <v>0</v>
      </c>
      <c r="AJ2348" s="43">
        <v>396983935.73006147</v>
      </c>
      <c r="AK2348" s="43">
        <v>401794117.09322912</v>
      </c>
    </row>
    <row r="2349" spans="3:37" x14ac:dyDescent="0.2">
      <c r="C2349" s="43">
        <v>6.1554051965995171E-4</v>
      </c>
      <c r="D2349" s="43">
        <v>5.4075859124599696E-2</v>
      </c>
      <c r="E2349" s="43">
        <v>5.4638085901439117</v>
      </c>
      <c r="F2349" s="43">
        <v>3.5890805915818902</v>
      </c>
      <c r="H2349" s="43">
        <v>9.6184192369452859E-5</v>
      </c>
      <c r="I2349" s="43">
        <v>9.6038193195765134E-2</v>
      </c>
      <c r="J2349" s="43">
        <v>0</v>
      </c>
      <c r="K2349" s="43">
        <v>1</v>
      </c>
      <c r="M2349" s="43">
        <v>7.7840032537494453E-3</v>
      </c>
      <c r="N2349" s="43">
        <v>4.8921281131442118E-2</v>
      </c>
      <c r="O2349" s="43">
        <v>0</v>
      </c>
      <c r="P2349" s="43">
        <v>1</v>
      </c>
      <c r="R2349" s="43">
        <v>630.23489786551772</v>
      </c>
      <c r="S2349" s="43">
        <v>174.90009943472259</v>
      </c>
      <c r="T2349" s="43">
        <v>7210.1317934306862</v>
      </c>
      <c r="U2349" s="43">
        <v>8015.2667907309269</v>
      </c>
      <c r="W2349" s="43">
        <v>3443.4828487660866</v>
      </c>
      <c r="X2349" s="43">
        <v>0</v>
      </c>
      <c r="Y2349" s="43">
        <v>0</v>
      </c>
      <c r="Z2349" s="43">
        <v>3443.4828487660866</v>
      </c>
      <c r="AB2349" s="43">
        <v>174.59499681552916</v>
      </c>
      <c r="AC2349" s="43">
        <v>0</v>
      </c>
      <c r="AD2349" s="43">
        <v>0</v>
      </c>
      <c r="AE2349" s="43">
        <v>174.59499681552916</v>
      </c>
      <c r="AG2349" s="43">
        <v>6332564.9588808334</v>
      </c>
      <c r="AH2349" s="43">
        <v>743792.29533347476</v>
      </c>
      <c r="AI2349" s="43">
        <v>0</v>
      </c>
      <c r="AJ2349" s="43">
        <v>733298986.62522244</v>
      </c>
      <c r="AK2349" s="43">
        <v>739631551.58410323</v>
      </c>
    </row>
    <row r="2350" spans="3:37" x14ac:dyDescent="0.2">
      <c r="C2350" s="43">
        <v>5.9802205113903954E-4</v>
      </c>
      <c r="D2350" s="43">
        <v>6.3773678357543329E-2</v>
      </c>
      <c r="E2350" s="43">
        <v>3.4964446879016813</v>
      </c>
      <c r="F2350" s="43">
        <v>6.4315762982753011</v>
      </c>
      <c r="H2350" s="43">
        <v>8.9321553505237013E-5</v>
      </c>
      <c r="I2350" s="43">
        <v>0.10480077402785426</v>
      </c>
      <c r="J2350" s="43">
        <v>0</v>
      </c>
      <c r="K2350" s="43">
        <v>1</v>
      </c>
      <c r="M2350" s="43">
        <v>7.8556937080377365E-3</v>
      </c>
      <c r="N2350" s="43">
        <v>4.3939027219521018E-2</v>
      </c>
      <c r="O2350" s="43">
        <v>0</v>
      </c>
      <c r="P2350" s="43">
        <v>1</v>
      </c>
      <c r="R2350" s="43">
        <v>722.10614050908532</v>
      </c>
      <c r="S2350" s="43">
        <v>177.24056706531405</v>
      </c>
      <c r="T2350" s="43">
        <v>6535.4779320301759</v>
      </c>
      <c r="U2350" s="43">
        <v>7434.8246396045752</v>
      </c>
      <c r="W2350" s="43">
        <v>2524.8041790841762</v>
      </c>
      <c r="X2350" s="43">
        <v>0</v>
      </c>
      <c r="Y2350" s="43">
        <v>0</v>
      </c>
      <c r="Z2350" s="43">
        <v>2524.8041790841762</v>
      </c>
      <c r="AB2350" s="43">
        <v>419.67268194621766</v>
      </c>
      <c r="AC2350" s="43">
        <v>0</v>
      </c>
      <c r="AD2350" s="43">
        <v>0</v>
      </c>
      <c r="AE2350" s="43">
        <v>419.67268194621766</v>
      </c>
      <c r="AG2350" s="43">
        <v>4643114.8853358002</v>
      </c>
      <c r="AH2350" s="43">
        <v>545357.70268218208</v>
      </c>
      <c r="AI2350" s="43">
        <v>0</v>
      </c>
      <c r="AJ2350" s="43">
        <v>1762625264.1741142</v>
      </c>
      <c r="AK2350" s="43">
        <v>1767268379.0594499</v>
      </c>
    </row>
    <row r="2351" spans="3:37" x14ac:dyDescent="0.2">
      <c r="C2351" s="43">
        <v>6.2318456065602046E-4</v>
      </c>
      <c r="D2351" s="43">
        <v>6.1948305438318307E-2</v>
      </c>
      <c r="E2351" s="43">
        <v>6.4851052054980496</v>
      </c>
      <c r="F2351" s="43">
        <v>2.3232934047621465</v>
      </c>
      <c r="H2351" s="43">
        <v>8.2970232808150985E-5</v>
      </c>
      <c r="I2351" s="43">
        <v>8.2994109194799381E-2</v>
      </c>
      <c r="J2351" s="43">
        <v>0</v>
      </c>
      <c r="K2351" s="43">
        <v>1</v>
      </c>
      <c r="M2351" s="43">
        <v>7.8651923543590074E-3</v>
      </c>
      <c r="N2351" s="43">
        <v>4.3775749324531987E-2</v>
      </c>
      <c r="O2351" s="43">
        <v>0</v>
      </c>
      <c r="P2351" s="43">
        <v>1</v>
      </c>
      <c r="R2351" s="43">
        <v>730.95137763577816</v>
      </c>
      <c r="S2351" s="43">
        <v>130.38029199328912</v>
      </c>
      <c r="T2351" s="43">
        <v>6519.0649795122827</v>
      </c>
      <c r="U2351" s="43">
        <v>7380.3966491413503</v>
      </c>
      <c r="W2351" s="43">
        <v>4740.2965840717552</v>
      </c>
      <c r="X2351" s="43">
        <v>0</v>
      </c>
      <c r="Y2351" s="43">
        <v>0</v>
      </c>
      <c r="Z2351" s="43">
        <v>4740.2965840717552</v>
      </c>
      <c r="AB2351" s="43">
        <v>103.49715568331365</v>
      </c>
      <c r="AC2351" s="43">
        <v>0</v>
      </c>
      <c r="AD2351" s="43">
        <v>0</v>
      </c>
      <c r="AE2351" s="43">
        <v>103.49715568331365</v>
      </c>
      <c r="AG2351" s="43">
        <v>8717405.4181079585</v>
      </c>
      <c r="AH2351" s="43">
        <v>1023904.0621594992</v>
      </c>
      <c r="AI2351" s="43">
        <v>0</v>
      </c>
      <c r="AJ2351" s="43">
        <v>434688053.86991733</v>
      </c>
      <c r="AK2351" s="43">
        <v>443405459.28802532</v>
      </c>
    </row>
    <row r="2352" spans="3:37" x14ac:dyDescent="0.2">
      <c r="C2352" s="43">
        <v>6.2394738728788202E-4</v>
      </c>
      <c r="D2352" s="43">
        <v>4.8377306553237541E-2</v>
      </c>
      <c r="E2352" s="43">
        <v>5.9585765468309786</v>
      </c>
      <c r="F2352" s="43">
        <v>1.955451831276025</v>
      </c>
      <c r="H2352" s="43">
        <v>8.1846217571395039E-5</v>
      </c>
      <c r="I2352" s="43">
        <v>0.12130745318336822</v>
      </c>
      <c r="J2352" s="43">
        <v>0</v>
      </c>
      <c r="K2352" s="43">
        <v>1</v>
      </c>
      <c r="M2352" s="43">
        <v>7.8387430830413191E-3</v>
      </c>
      <c r="N2352" s="43">
        <v>4.7540166347803225E-2</v>
      </c>
      <c r="O2352" s="43">
        <v>0</v>
      </c>
      <c r="P2352" s="43">
        <v>1</v>
      </c>
      <c r="R2352" s="43">
        <v>571.52078352458989</v>
      </c>
      <c r="S2352" s="43">
        <v>187.98728320966333</v>
      </c>
      <c r="T2352" s="43">
        <v>7055.8526124757673</v>
      </c>
      <c r="U2352" s="43">
        <v>7815.3606792100209</v>
      </c>
      <c r="W2352" s="43">
        <v>3405.4503367360862</v>
      </c>
      <c r="X2352" s="43">
        <v>0</v>
      </c>
      <c r="Y2352" s="43">
        <v>0</v>
      </c>
      <c r="Z2352" s="43">
        <v>3405.4503367360862</v>
      </c>
      <c r="AB2352" s="43">
        <v>58.428481977703953</v>
      </c>
      <c r="AC2352" s="43">
        <v>0</v>
      </c>
      <c r="AD2352" s="43">
        <v>0</v>
      </c>
      <c r="AE2352" s="43">
        <v>58.428481977703953</v>
      </c>
      <c r="AG2352" s="43">
        <v>6262623.1692576623</v>
      </c>
      <c r="AH2352" s="43">
        <v>735577.27273499465</v>
      </c>
      <c r="AI2352" s="43">
        <v>0</v>
      </c>
      <c r="AJ2352" s="43">
        <v>245399624.30635661</v>
      </c>
      <c r="AK2352" s="43">
        <v>251662247.47561428</v>
      </c>
    </row>
    <row r="2353" spans="3:37" x14ac:dyDescent="0.2">
      <c r="C2353" s="43">
        <v>6.2176508907141326E-4</v>
      </c>
      <c r="D2353" s="43">
        <v>5.8716461510555207E-2</v>
      </c>
      <c r="E2353" s="43">
        <v>4.829101729494333</v>
      </c>
      <c r="F2353" s="43">
        <v>1.9095547228173717</v>
      </c>
      <c r="H2353" s="43">
        <v>8.8332861258778116E-5</v>
      </c>
      <c r="I2353" s="43">
        <v>8.1964883140458564E-2</v>
      </c>
      <c r="J2353" s="43">
        <v>0</v>
      </c>
      <c r="K2353" s="43">
        <v>1</v>
      </c>
      <c r="M2353" s="43">
        <v>7.7910028149678874E-3</v>
      </c>
      <c r="N2353" s="43">
        <v>4.4837931497567422E-2</v>
      </c>
      <c r="O2353" s="43">
        <v>0</v>
      </c>
      <c r="P2353" s="43">
        <v>1</v>
      </c>
      <c r="R2353" s="43">
        <v>691.23955466951224</v>
      </c>
      <c r="S2353" s="43">
        <v>137.08580764528816</v>
      </c>
      <c r="T2353" s="43">
        <v>6614.2606180488347</v>
      </c>
      <c r="U2353" s="43">
        <v>7442.5859803636349</v>
      </c>
      <c r="W2353" s="43">
        <v>3338.0661289494342</v>
      </c>
      <c r="X2353" s="43">
        <v>0</v>
      </c>
      <c r="Y2353" s="43">
        <v>0</v>
      </c>
      <c r="Z2353" s="43">
        <v>3338.0661289494342</v>
      </c>
      <c r="AB2353" s="43">
        <v>67.273061565617979</v>
      </c>
      <c r="AC2353" s="43">
        <v>0</v>
      </c>
      <c r="AD2353" s="43">
        <v>0</v>
      </c>
      <c r="AE2353" s="43">
        <v>67.273061565617979</v>
      </c>
      <c r="AG2353" s="43">
        <v>6138703.6111380095</v>
      </c>
      <c r="AH2353" s="43">
        <v>721022.2838530778</v>
      </c>
      <c r="AI2353" s="43">
        <v>0</v>
      </c>
      <c r="AJ2353" s="43">
        <v>282546858.5755955</v>
      </c>
      <c r="AK2353" s="43">
        <v>288685562.18673348</v>
      </c>
    </row>
    <row r="2354" spans="3:37" x14ac:dyDescent="0.2">
      <c r="C2354" s="43">
        <v>6.2239563461852221E-4</v>
      </c>
      <c r="D2354" s="43">
        <v>6.0091195013643572E-2</v>
      </c>
      <c r="E2354" s="43">
        <v>6.8830978427051592</v>
      </c>
      <c r="F2354" s="43">
        <v>2.1311421198588838</v>
      </c>
      <c r="H2354" s="43">
        <v>8.5790726196909684E-5</v>
      </c>
      <c r="I2354" s="43">
        <v>8.9119923828798464E-2</v>
      </c>
      <c r="J2354" s="43">
        <v>0</v>
      </c>
      <c r="K2354" s="43">
        <v>1</v>
      </c>
      <c r="M2354" s="43">
        <v>7.9020636555447998E-3</v>
      </c>
      <c r="N2354" s="43">
        <v>4.5205854603068522E-2</v>
      </c>
      <c r="O2354" s="43">
        <v>0</v>
      </c>
      <c r="P2354" s="43">
        <v>1</v>
      </c>
      <c r="R2354" s="43">
        <v>708.14101882247621</v>
      </c>
      <c r="S2354" s="43">
        <v>144.76298293689555</v>
      </c>
      <c r="T2354" s="43">
        <v>6763.5947831735912</v>
      </c>
      <c r="U2354" s="43">
        <v>7616.4987849329627</v>
      </c>
      <c r="W2354" s="43">
        <v>4874.2039189880197</v>
      </c>
      <c r="X2354" s="43">
        <v>0</v>
      </c>
      <c r="Y2354" s="43">
        <v>0</v>
      </c>
      <c r="Z2354" s="43">
        <v>4874.2039189880197</v>
      </c>
      <c r="AB2354" s="43">
        <v>85.707870251317743</v>
      </c>
      <c r="AC2354" s="43">
        <v>0</v>
      </c>
      <c r="AD2354" s="43">
        <v>0</v>
      </c>
      <c r="AE2354" s="43">
        <v>85.707870251317743</v>
      </c>
      <c r="AG2354" s="43">
        <v>8963661.0070189685</v>
      </c>
      <c r="AH2354" s="43">
        <v>1052828.0465014123</v>
      </c>
      <c r="AI2354" s="43">
        <v>0</v>
      </c>
      <c r="AJ2354" s="43">
        <v>359973055.05553454</v>
      </c>
      <c r="AK2354" s="43">
        <v>368936716.06255352</v>
      </c>
    </row>
    <row r="2355" spans="3:37" x14ac:dyDescent="0.2">
      <c r="C2355" s="43">
        <v>6.2321383685737253E-4</v>
      </c>
      <c r="D2355" s="43">
        <v>5.7301573484905166E-2</v>
      </c>
      <c r="E2355" s="43">
        <v>7.1096183780951066</v>
      </c>
      <c r="F2355" s="43">
        <v>3.4408854230901502</v>
      </c>
      <c r="H2355" s="43">
        <v>8.8210320511091813E-5</v>
      </c>
      <c r="I2355" s="43">
        <v>9.0623210649860758E-2</v>
      </c>
      <c r="J2355" s="43">
        <v>0</v>
      </c>
      <c r="K2355" s="43">
        <v>1</v>
      </c>
      <c r="M2355" s="43">
        <v>7.7990089756857332E-3</v>
      </c>
      <c r="N2355" s="43">
        <v>4.782904697325685E-2</v>
      </c>
      <c r="O2355" s="43">
        <v>0</v>
      </c>
      <c r="P2355" s="43">
        <v>1</v>
      </c>
      <c r="R2355" s="43">
        <v>676.15460111136974</v>
      </c>
      <c r="S2355" s="43">
        <v>151.35654912402663</v>
      </c>
      <c r="T2355" s="43">
        <v>7062.7449012171364</v>
      </c>
      <c r="U2355" s="43">
        <v>7890.256051452533</v>
      </c>
      <c r="W2355" s="43">
        <v>4807.20117849496</v>
      </c>
      <c r="X2355" s="43">
        <v>0</v>
      </c>
      <c r="Y2355" s="43">
        <v>0</v>
      </c>
      <c r="Z2355" s="43">
        <v>4807.20117849496</v>
      </c>
      <c r="AB2355" s="43">
        <v>176.59450232806429</v>
      </c>
      <c r="AC2355" s="43">
        <v>0</v>
      </c>
      <c r="AD2355" s="43">
        <v>0</v>
      </c>
      <c r="AE2355" s="43">
        <v>176.59450232806429</v>
      </c>
      <c r="AG2355" s="43">
        <v>8840442.9672522321</v>
      </c>
      <c r="AH2355" s="43">
        <v>1038355.4545549114</v>
      </c>
      <c r="AI2355" s="43">
        <v>0</v>
      </c>
      <c r="AJ2355" s="43">
        <v>741696909.77787006</v>
      </c>
      <c r="AK2355" s="43">
        <v>750537352.74512231</v>
      </c>
    </row>
    <row r="2356" spans="3:37" x14ac:dyDescent="0.2">
      <c r="C2356" s="43">
        <v>5.7838802644047318E-4</v>
      </c>
      <c r="D2356" s="43">
        <v>4.6328663274042066E-2</v>
      </c>
      <c r="E2356" s="43">
        <v>2.7035471573433374</v>
      </c>
      <c r="F2356" s="43">
        <v>3.6152037425073527</v>
      </c>
      <c r="H2356" s="43">
        <v>7.922152115990079E-5</v>
      </c>
      <c r="I2356" s="43">
        <v>0.10160282129448672</v>
      </c>
      <c r="J2356" s="43">
        <v>0</v>
      </c>
      <c r="K2356" s="43">
        <v>1</v>
      </c>
      <c r="M2356" s="43">
        <v>7.8671801296631427E-3</v>
      </c>
      <c r="N2356" s="43">
        <v>4.4077464975609965E-2</v>
      </c>
      <c r="O2356" s="43">
        <v>0</v>
      </c>
      <c r="P2356" s="43">
        <v>1</v>
      </c>
      <c r="R2356" s="43">
        <v>507.35440594343595</v>
      </c>
      <c r="S2356" s="43">
        <v>152.40222850088142</v>
      </c>
      <c r="T2356" s="43">
        <v>6565.6552622817399</v>
      </c>
      <c r="U2356" s="43">
        <v>7225.4118967260574</v>
      </c>
      <c r="W2356" s="43">
        <v>1371.656561953994</v>
      </c>
      <c r="X2356" s="43">
        <v>0</v>
      </c>
      <c r="Y2356" s="43">
        <v>0</v>
      </c>
      <c r="Z2356" s="43">
        <v>1371.656561953994</v>
      </c>
      <c r="AB2356" s="43">
        <v>141.97136010849292</v>
      </c>
      <c r="AC2356" s="43">
        <v>0</v>
      </c>
      <c r="AD2356" s="43">
        <v>0</v>
      </c>
      <c r="AE2356" s="43">
        <v>141.97136010849292</v>
      </c>
      <c r="AG2356" s="43">
        <v>2522476.4174333951</v>
      </c>
      <c r="AH2356" s="43">
        <v>296277.81738206273</v>
      </c>
      <c r="AI2356" s="43">
        <v>0</v>
      </c>
      <c r="AJ2356" s="43">
        <v>596279712.45567024</v>
      </c>
      <c r="AK2356" s="43">
        <v>598802188.87310362</v>
      </c>
    </row>
    <row r="2357" spans="3:37" x14ac:dyDescent="0.2">
      <c r="C2357" s="43">
        <v>6.213823838147059E-4</v>
      </c>
      <c r="D2357" s="43">
        <v>5.6685614754558244E-2</v>
      </c>
      <c r="E2357" s="43">
        <v>5.0293995367813249</v>
      </c>
      <c r="F2357" s="43">
        <v>4.6275690681971176</v>
      </c>
      <c r="H2357" s="43">
        <v>8.7370148809582832E-5</v>
      </c>
      <c r="I2357" s="43">
        <v>0.10752795347640487</v>
      </c>
      <c r="J2357" s="43">
        <v>0</v>
      </c>
      <c r="K2357" s="43">
        <v>1</v>
      </c>
      <c r="M2357" s="43">
        <v>7.8541302565784399E-3</v>
      </c>
      <c r="N2357" s="43">
        <v>4.6015291272516023E-2</v>
      </c>
      <c r="O2357" s="43">
        <v>0</v>
      </c>
      <c r="P2357" s="43">
        <v>1</v>
      </c>
      <c r="R2357" s="43">
        <v>666.92065885960335</v>
      </c>
      <c r="S2357" s="43">
        <v>177.87988023448054</v>
      </c>
      <c r="T2357" s="43">
        <v>6842.9386714904031</v>
      </c>
      <c r="U2357" s="43">
        <v>7687.7392105844865</v>
      </c>
      <c r="W2357" s="43">
        <v>3354.2104527383849</v>
      </c>
      <c r="X2357" s="43">
        <v>0</v>
      </c>
      <c r="Y2357" s="43">
        <v>0</v>
      </c>
      <c r="Z2357" s="43">
        <v>3354.2104527383849</v>
      </c>
      <c r="AB2357" s="43">
        <v>258.86518057321905</v>
      </c>
      <c r="AC2357" s="43">
        <v>0</v>
      </c>
      <c r="AD2357" s="43">
        <v>0</v>
      </c>
      <c r="AE2357" s="43">
        <v>258.86518057321905</v>
      </c>
      <c r="AG2357" s="43">
        <v>6168393.0225858903</v>
      </c>
      <c r="AH2357" s="43">
        <v>724509.45779149118</v>
      </c>
      <c r="AI2357" s="43">
        <v>0</v>
      </c>
      <c r="AJ2357" s="43">
        <v>1087233758.4075201</v>
      </c>
      <c r="AK2357" s="43">
        <v>1093402151.4301059</v>
      </c>
    </row>
    <row r="2358" spans="3:37" x14ac:dyDescent="0.2">
      <c r="C2358" s="43">
        <v>6.0441984327302143E-4</v>
      </c>
      <c r="D2358" s="43">
        <v>5.1930441259112517E-2</v>
      </c>
      <c r="E2358" s="43">
        <v>4.856172500730243</v>
      </c>
      <c r="F2358" s="43">
        <v>1.599773949092034</v>
      </c>
      <c r="H2358" s="43">
        <v>9.0259124892133613E-5</v>
      </c>
      <c r="I2358" s="43">
        <v>9.1652899771948279E-2</v>
      </c>
      <c r="J2358" s="43">
        <v>0</v>
      </c>
      <c r="K2358" s="43">
        <v>1</v>
      </c>
      <c r="M2358" s="43">
        <v>7.8158309962205446E-3</v>
      </c>
      <c r="N2358" s="43">
        <v>4.4552754199681438E-2</v>
      </c>
      <c r="O2358" s="43">
        <v>0</v>
      </c>
      <c r="P2358" s="43">
        <v>1</v>
      </c>
      <c r="R2358" s="43">
        <v>594.29640008668355</v>
      </c>
      <c r="S2358" s="43">
        <v>156.63171432280919</v>
      </c>
      <c r="T2358" s="43">
        <v>6593.1368389585423</v>
      </c>
      <c r="U2358" s="43">
        <v>7344.0649533680353</v>
      </c>
      <c r="W2358" s="43">
        <v>2886.0058353839308</v>
      </c>
      <c r="X2358" s="43">
        <v>0</v>
      </c>
      <c r="Y2358" s="43">
        <v>0</v>
      </c>
      <c r="Z2358" s="43">
        <v>2886.0058353839308</v>
      </c>
      <c r="AB2358" s="43">
        <v>38.13945437279515</v>
      </c>
      <c r="AC2358" s="43">
        <v>0</v>
      </c>
      <c r="AD2358" s="43">
        <v>0</v>
      </c>
      <c r="AE2358" s="43">
        <v>38.13945437279515</v>
      </c>
      <c r="AG2358" s="43">
        <v>5307364.731271049</v>
      </c>
      <c r="AH2358" s="43">
        <v>623377.26044292911</v>
      </c>
      <c r="AI2358" s="43">
        <v>0</v>
      </c>
      <c r="AJ2358" s="43">
        <v>160185708.36573964</v>
      </c>
      <c r="AK2358" s="43">
        <v>165493073.0970107</v>
      </c>
    </row>
    <row r="2359" spans="3:37" x14ac:dyDescent="0.2">
      <c r="C2359" s="43">
        <v>6.3616120974563373E-4</v>
      </c>
      <c r="D2359" s="43">
        <v>5.0924129073187788E-2</v>
      </c>
      <c r="E2359" s="43">
        <v>4.5831685552044412</v>
      </c>
      <c r="F2359" s="43">
        <v>2.755795866719398</v>
      </c>
      <c r="H2359" s="43">
        <v>8.1012943059344269E-5</v>
      </c>
      <c r="I2359" s="43">
        <v>0.11385332174792306</v>
      </c>
      <c r="J2359" s="43">
        <v>0</v>
      </c>
      <c r="K2359" s="43">
        <v>1</v>
      </c>
      <c r="M2359" s="43">
        <v>7.7858965876823781E-3</v>
      </c>
      <c r="N2359" s="43">
        <v>4.4578988667500152E-2</v>
      </c>
      <c r="O2359" s="43">
        <v>0</v>
      </c>
      <c r="P2359" s="43">
        <v>1</v>
      </c>
      <c r="R2359" s="43">
        <v>613.38502250567171</v>
      </c>
      <c r="S2359" s="43">
        <v>174.63950364940797</v>
      </c>
      <c r="T2359" s="43">
        <v>6571.7527511043863</v>
      </c>
      <c r="U2359" s="43">
        <v>7359.7772772594662</v>
      </c>
      <c r="W2359" s="43">
        <v>2811.246947381363</v>
      </c>
      <c r="X2359" s="43">
        <v>0</v>
      </c>
      <c r="Y2359" s="43">
        <v>0</v>
      </c>
      <c r="Z2359" s="43">
        <v>2811.246947381363</v>
      </c>
      <c r="AB2359" s="43">
        <v>115.23674093286563</v>
      </c>
      <c r="AC2359" s="43">
        <v>0</v>
      </c>
      <c r="AD2359" s="43">
        <v>0</v>
      </c>
      <c r="AE2359" s="43">
        <v>115.23674093286563</v>
      </c>
      <c r="AG2359" s="43">
        <v>5169883.1362343263</v>
      </c>
      <c r="AH2359" s="43">
        <v>607229.34063437441</v>
      </c>
      <c r="AI2359" s="43">
        <v>0</v>
      </c>
      <c r="AJ2359" s="43">
        <v>483994311.91803563</v>
      </c>
      <c r="AK2359" s="43">
        <v>489164195.05426997</v>
      </c>
    </row>
    <row r="2360" spans="3:37" x14ac:dyDescent="0.2">
      <c r="C2360" s="43">
        <v>5.9222363327397949E-4</v>
      </c>
      <c r="D2360" s="43">
        <v>4.4485612330095146E-2</v>
      </c>
      <c r="E2360" s="43">
        <v>1.704671344238156</v>
      </c>
      <c r="F2360" s="43">
        <v>4.4249611905437609</v>
      </c>
      <c r="H2360" s="43">
        <v>8.1822357524326608E-5</v>
      </c>
      <c r="I2360" s="43">
        <v>8.0315250826446458E-2</v>
      </c>
      <c r="J2360" s="43">
        <v>0</v>
      </c>
      <c r="K2360" s="43">
        <v>1</v>
      </c>
      <c r="M2360" s="43">
        <v>7.7785783896168774E-3</v>
      </c>
      <c r="N2360" s="43">
        <v>4.3962724729781272E-2</v>
      </c>
      <c r="O2360" s="43">
        <v>0</v>
      </c>
      <c r="P2360" s="43">
        <v>1</v>
      </c>
      <c r="R2360" s="43">
        <v>498.82438984485901</v>
      </c>
      <c r="S2360" s="43">
        <v>124.42635569869861</v>
      </c>
      <c r="T2360" s="43">
        <v>6474.8126550681945</v>
      </c>
      <c r="U2360" s="43">
        <v>7098.0634006117525</v>
      </c>
      <c r="W2360" s="43">
        <v>850.33164317561375</v>
      </c>
      <c r="X2360" s="43">
        <v>0</v>
      </c>
      <c r="Y2360" s="43">
        <v>0</v>
      </c>
      <c r="Z2360" s="43">
        <v>850.33164317561375</v>
      </c>
      <c r="AB2360" s="43">
        <v>182.80459684433853</v>
      </c>
      <c r="AC2360" s="43">
        <v>0</v>
      </c>
      <c r="AD2360" s="43">
        <v>0</v>
      </c>
      <c r="AE2360" s="43">
        <v>182.80459684433853</v>
      </c>
      <c r="AG2360" s="43">
        <v>1563759.8917999538</v>
      </c>
      <c r="AH2360" s="43">
        <v>183671.63492593257</v>
      </c>
      <c r="AI2360" s="43">
        <v>0</v>
      </c>
      <c r="AJ2360" s="43">
        <v>767779306.74622178</v>
      </c>
      <c r="AK2360" s="43">
        <v>769343066.63802171</v>
      </c>
    </row>
    <row r="2361" spans="3:37" x14ac:dyDescent="0.2">
      <c r="C2361" s="43">
        <v>6.1908776672447985E-4</v>
      </c>
      <c r="D2361" s="43">
        <v>5.8201263583296803E-2</v>
      </c>
      <c r="E2361" s="43">
        <v>4.225270566827847</v>
      </c>
      <c r="F2361" s="43">
        <v>2.1164283976433027</v>
      </c>
      <c r="H2361" s="43">
        <v>8.0319395291105066E-5</v>
      </c>
      <c r="I2361" s="43">
        <v>0.13113473900650174</v>
      </c>
      <c r="J2361" s="43">
        <v>0</v>
      </c>
      <c r="K2361" s="43">
        <v>1</v>
      </c>
      <c r="M2361" s="43">
        <v>7.8310607563670063E-3</v>
      </c>
      <c r="N2361" s="43">
        <v>4.6125996684946324E-2</v>
      </c>
      <c r="O2361" s="43">
        <v>0</v>
      </c>
      <c r="P2361" s="43">
        <v>1</v>
      </c>
      <c r="R2361" s="43">
        <v>682.22402399490079</v>
      </c>
      <c r="S2361" s="43">
        <v>199.42544008057155</v>
      </c>
      <c r="T2361" s="43">
        <v>6839.2539454239632</v>
      </c>
      <c r="U2361" s="43">
        <v>7720.9034094994358</v>
      </c>
      <c r="W2361" s="43">
        <v>2882.5810885685091</v>
      </c>
      <c r="X2361" s="43">
        <v>0</v>
      </c>
      <c r="Y2361" s="43">
        <v>0</v>
      </c>
      <c r="Z2361" s="43">
        <v>2882.5810885685091</v>
      </c>
      <c r="AB2361" s="43">
        <v>81.497007311836072</v>
      </c>
      <c r="AC2361" s="43">
        <v>0</v>
      </c>
      <c r="AD2361" s="43">
        <v>0</v>
      </c>
      <c r="AE2361" s="43">
        <v>81.497007311836072</v>
      </c>
      <c r="AG2361" s="43">
        <v>5301066.6218774887</v>
      </c>
      <c r="AH2361" s="43">
        <v>622637.51513079798</v>
      </c>
      <c r="AI2361" s="43">
        <v>0</v>
      </c>
      <c r="AJ2361" s="43">
        <v>342287430.70971149</v>
      </c>
      <c r="AK2361" s="43">
        <v>347588497.33158898</v>
      </c>
    </row>
    <row r="2362" spans="3:37" x14ac:dyDescent="0.2">
      <c r="C2362" s="43">
        <v>6.180930741246371E-4</v>
      </c>
      <c r="D2362" s="43">
        <v>5.2630656552774088E-2</v>
      </c>
      <c r="E2362" s="43">
        <v>11.735652979138457</v>
      </c>
      <c r="F2362" s="43">
        <v>5.7709367502390423</v>
      </c>
      <c r="H2362" s="43">
        <v>9.4287918367741419E-5</v>
      </c>
      <c r="I2362" s="43">
        <v>9.7877613280989789E-2</v>
      </c>
      <c r="J2362" s="43">
        <v>0</v>
      </c>
      <c r="K2362" s="43">
        <v>1</v>
      </c>
      <c r="M2362" s="43">
        <v>7.8684257244781008E-3</v>
      </c>
      <c r="N2362" s="43">
        <v>4.6198824105838421E-2</v>
      </c>
      <c r="O2362" s="43">
        <v>0</v>
      </c>
      <c r="P2362" s="43">
        <v>1</v>
      </c>
      <c r="R2362" s="43">
        <v>615.93521921221452</v>
      </c>
      <c r="S2362" s="43">
        <v>174.73575916714879</v>
      </c>
      <c r="T2362" s="43">
        <v>6882.7365116070314</v>
      </c>
      <c r="U2362" s="43">
        <v>7673.4074899863945</v>
      </c>
      <c r="W2362" s="43">
        <v>7228.4019903041244</v>
      </c>
      <c r="X2362" s="43">
        <v>0</v>
      </c>
      <c r="Y2362" s="43">
        <v>0</v>
      </c>
      <c r="Z2362" s="43">
        <v>7228.4019903041244</v>
      </c>
      <c r="AB2362" s="43">
        <v>314.42891312235218</v>
      </c>
      <c r="AC2362" s="43">
        <v>0</v>
      </c>
      <c r="AD2362" s="43">
        <v>0</v>
      </c>
      <c r="AE2362" s="43">
        <v>314.42891312235218</v>
      </c>
      <c r="AG2362" s="43">
        <v>13293031.260169284</v>
      </c>
      <c r="AH2362" s="43">
        <v>1561334.8299056909</v>
      </c>
      <c r="AI2362" s="43">
        <v>0</v>
      </c>
      <c r="AJ2362" s="43">
        <v>1320601435.1138792</v>
      </c>
      <c r="AK2362" s="43">
        <v>1333894466.3740485</v>
      </c>
    </row>
    <row r="2363" spans="3:37" x14ac:dyDescent="0.2">
      <c r="C2363" s="43">
        <v>6.0671122245273355E-4</v>
      </c>
      <c r="D2363" s="43">
        <v>5.1278522273197291E-2</v>
      </c>
      <c r="E2363" s="43">
        <v>2.4313759630554657</v>
      </c>
      <c r="F2363" s="43">
        <v>2.7238419993340797</v>
      </c>
      <c r="H2363" s="43">
        <v>8.2976868296613565E-5</v>
      </c>
      <c r="I2363" s="43">
        <v>8.9124472713007261E-2</v>
      </c>
      <c r="J2363" s="43">
        <v>0</v>
      </c>
      <c r="K2363" s="43">
        <v>1</v>
      </c>
      <c r="M2363" s="43">
        <v>7.9087812957472359E-3</v>
      </c>
      <c r="N2363" s="43">
        <v>4.5602297490801004E-2</v>
      </c>
      <c r="O2363" s="43">
        <v>0</v>
      </c>
      <c r="P2363" s="43">
        <v>1</v>
      </c>
      <c r="R2363" s="43">
        <v>589.06050091924374</v>
      </c>
      <c r="S2363" s="43">
        <v>140.02203525606973</v>
      </c>
      <c r="T2363" s="43">
        <v>6828.7098838976826</v>
      </c>
      <c r="U2363" s="43">
        <v>7557.7924200729958</v>
      </c>
      <c r="W2363" s="43">
        <v>1432.2275427204613</v>
      </c>
      <c r="X2363" s="43">
        <v>0</v>
      </c>
      <c r="Y2363" s="43">
        <v>0</v>
      </c>
      <c r="Z2363" s="43">
        <v>1432.2275427204613</v>
      </c>
      <c r="AB2363" s="43">
        <v>108.65285378476992</v>
      </c>
      <c r="AC2363" s="43">
        <v>0</v>
      </c>
      <c r="AD2363" s="43">
        <v>0</v>
      </c>
      <c r="AE2363" s="43">
        <v>108.65285378476992</v>
      </c>
      <c r="AG2363" s="43">
        <v>2633866.4510629284</v>
      </c>
      <c r="AH2363" s="43">
        <v>309361.14922761964</v>
      </c>
      <c r="AI2363" s="43">
        <v>0</v>
      </c>
      <c r="AJ2363" s="43">
        <v>456341985.89603364</v>
      </c>
      <c r="AK2363" s="43">
        <v>458975852.34709656</v>
      </c>
    </row>
    <row r="2364" spans="3:37" x14ac:dyDescent="0.2">
      <c r="C2364" s="43">
        <v>6.0736498173042481E-4</v>
      </c>
      <c r="D2364" s="43">
        <v>5.2142761284971507E-2</v>
      </c>
      <c r="E2364" s="43">
        <v>8.0450483091881395</v>
      </c>
      <c r="F2364" s="43">
        <v>2.1784012735586935</v>
      </c>
      <c r="H2364" s="43">
        <v>9.0894195434509939E-5</v>
      </c>
      <c r="I2364" s="43">
        <v>0.13093937179351989</v>
      </c>
      <c r="J2364" s="43">
        <v>0</v>
      </c>
      <c r="K2364" s="43">
        <v>1</v>
      </c>
      <c r="M2364" s="43">
        <v>7.8573062830959994E-3</v>
      </c>
      <c r="N2364" s="43">
        <v>4.5117505198421511E-2</v>
      </c>
      <c r="O2364" s="43">
        <v>0</v>
      </c>
      <c r="P2364" s="43">
        <v>1</v>
      </c>
      <c r="R2364" s="43">
        <v>599.63385849034717</v>
      </c>
      <c r="S2364" s="43">
        <v>225.34544064347941</v>
      </c>
      <c r="T2364" s="43">
        <v>6712.1419486234718</v>
      </c>
      <c r="U2364" s="43">
        <v>7537.1212477572981</v>
      </c>
      <c r="W2364" s="43">
        <v>4824.0833593797279</v>
      </c>
      <c r="X2364" s="43">
        <v>0</v>
      </c>
      <c r="Y2364" s="43">
        <v>0</v>
      </c>
      <c r="Z2364" s="43">
        <v>4824.0833593797279</v>
      </c>
      <c r="AB2364" s="43">
        <v>75.607195368991427</v>
      </c>
      <c r="AC2364" s="43">
        <v>0</v>
      </c>
      <c r="AD2364" s="43">
        <v>0</v>
      </c>
      <c r="AE2364" s="43">
        <v>75.607195368991427</v>
      </c>
      <c r="AG2364" s="43">
        <v>8871489.2978993189</v>
      </c>
      <c r="AH2364" s="43">
        <v>1042002.0056260212</v>
      </c>
      <c r="AI2364" s="43">
        <v>0</v>
      </c>
      <c r="AJ2364" s="43">
        <v>317550220.54976398</v>
      </c>
      <c r="AK2364" s="43">
        <v>326421709.84766328</v>
      </c>
    </row>
    <row r="2365" spans="3:37" x14ac:dyDescent="0.2">
      <c r="C2365" s="43">
        <v>6.0912389889551774E-4</v>
      </c>
      <c r="D2365" s="43">
        <v>5.2916019520738079E-2</v>
      </c>
      <c r="E2365" s="43">
        <v>4.4063336968283808</v>
      </c>
      <c r="F2365" s="43">
        <v>5.9846929076626889</v>
      </c>
      <c r="H2365" s="43">
        <v>8.7645818285347242E-5</v>
      </c>
      <c r="I2365" s="43">
        <v>8.3627459736838897E-2</v>
      </c>
      <c r="J2365" s="43">
        <v>0</v>
      </c>
      <c r="K2365" s="43">
        <v>1</v>
      </c>
      <c r="M2365" s="43">
        <v>7.7740386238678207E-3</v>
      </c>
      <c r="N2365" s="43">
        <v>4.3449425475524231E-2</v>
      </c>
      <c r="O2365" s="43">
        <v>0</v>
      </c>
      <c r="P2365" s="43">
        <v>1</v>
      </c>
      <c r="R2365" s="43">
        <v>610.28849116534559</v>
      </c>
      <c r="S2365" s="43">
        <v>138.77859224421914</v>
      </c>
      <c r="T2365" s="43">
        <v>6395.4794090193591</v>
      </c>
      <c r="U2365" s="43">
        <v>7144.5464924289236</v>
      </c>
      <c r="W2365" s="43">
        <v>2689.1347434084119</v>
      </c>
      <c r="X2365" s="43">
        <v>0</v>
      </c>
      <c r="Y2365" s="43">
        <v>0</v>
      </c>
      <c r="Z2365" s="43">
        <v>2689.1347434084119</v>
      </c>
      <c r="AB2365" s="43">
        <v>325.50477634878666</v>
      </c>
      <c r="AC2365" s="43">
        <v>0</v>
      </c>
      <c r="AD2365" s="43">
        <v>0</v>
      </c>
      <c r="AE2365" s="43">
        <v>325.50477634878666</v>
      </c>
      <c r="AG2365" s="43">
        <v>4945318.7931280695</v>
      </c>
      <c r="AH2365" s="43">
        <v>580853.10457621701</v>
      </c>
      <c r="AI2365" s="43">
        <v>0</v>
      </c>
      <c r="AJ2365" s="43">
        <v>1367120060.6649039</v>
      </c>
      <c r="AK2365" s="43">
        <v>1372065379.4580319</v>
      </c>
    </row>
    <row r="2366" spans="3:37" x14ac:dyDescent="0.2">
      <c r="C2366" s="43">
        <v>5.934684879594028E-4</v>
      </c>
      <c r="D2366" s="43">
        <v>5.4182609588088418E-2</v>
      </c>
      <c r="E2366" s="43">
        <v>3.4054717798009064</v>
      </c>
      <c r="F2366" s="43">
        <v>1.6217240631497731</v>
      </c>
      <c r="H2366" s="43">
        <v>8.659335715959731E-5</v>
      </c>
      <c r="I2366" s="43">
        <v>0.10852646499986607</v>
      </c>
      <c r="J2366" s="43">
        <v>0</v>
      </c>
      <c r="K2366" s="43">
        <v>1</v>
      </c>
      <c r="M2366" s="43">
        <v>7.7722773580259476E-3</v>
      </c>
      <c r="N2366" s="43">
        <v>4.7269307705629537E-2</v>
      </c>
      <c r="O2366" s="43">
        <v>0</v>
      </c>
      <c r="P2366" s="43">
        <v>1</v>
      </c>
      <c r="R2366" s="43">
        <v>608.83548202134011</v>
      </c>
      <c r="S2366" s="43">
        <v>177.93550167266673</v>
      </c>
      <c r="T2366" s="43">
        <v>6956.1654789698305</v>
      </c>
      <c r="U2366" s="43">
        <v>7742.9364626638371</v>
      </c>
      <c r="W2366" s="43">
        <v>2073.3720525651561</v>
      </c>
      <c r="X2366" s="43">
        <v>0</v>
      </c>
      <c r="Y2366" s="43">
        <v>0</v>
      </c>
      <c r="Z2366" s="43">
        <v>2073.3720525651561</v>
      </c>
      <c r="AB2366" s="43">
        <v>40.502460654910237</v>
      </c>
      <c r="AC2366" s="43">
        <v>0</v>
      </c>
      <c r="AD2366" s="43">
        <v>0</v>
      </c>
      <c r="AE2366" s="43">
        <v>40.502460654910237</v>
      </c>
      <c r="AG2366" s="43">
        <v>3812931.2046673219</v>
      </c>
      <c r="AH2366" s="43">
        <v>447848.36335407372</v>
      </c>
      <c r="AI2366" s="43">
        <v>0</v>
      </c>
      <c r="AJ2366" s="43">
        <v>170110334.75062299</v>
      </c>
      <c r="AK2366" s="43">
        <v>173923265.95529032</v>
      </c>
    </row>
    <row r="2367" spans="3:37" x14ac:dyDescent="0.2">
      <c r="C2367" s="43">
        <v>6.076595622160364E-4</v>
      </c>
      <c r="D2367" s="43">
        <v>5.2244979220957589E-2</v>
      </c>
      <c r="E2367" s="43">
        <v>2.9215032078674863</v>
      </c>
      <c r="F2367" s="43">
        <v>2.1122963563316075</v>
      </c>
      <c r="H2367" s="43">
        <v>9.3917120210229577E-5</v>
      </c>
      <c r="I2367" s="43">
        <v>7.6157070258735485E-2</v>
      </c>
      <c r="J2367" s="43">
        <v>0</v>
      </c>
      <c r="K2367" s="43">
        <v>1</v>
      </c>
      <c r="M2367" s="43">
        <v>7.7167784346180825E-3</v>
      </c>
      <c r="N2367" s="43">
        <v>4.4500745338426254E-2</v>
      </c>
      <c r="O2367" s="43">
        <v>0</v>
      </c>
      <c r="P2367" s="43">
        <v>1</v>
      </c>
      <c r="R2367" s="43">
        <v>601.10075018717521</v>
      </c>
      <c r="S2367" s="43">
        <v>135.42453984494765</v>
      </c>
      <c r="T2367" s="43">
        <v>6501.9808892191468</v>
      </c>
      <c r="U2367" s="43">
        <v>7238.5061792512697</v>
      </c>
      <c r="W2367" s="43">
        <v>1756.1177699233849</v>
      </c>
      <c r="X2367" s="43">
        <v>0</v>
      </c>
      <c r="Y2367" s="43">
        <v>0</v>
      </c>
      <c r="Z2367" s="43">
        <v>1756.1177699233849</v>
      </c>
      <c r="AB2367" s="43">
        <v>71.540432641688824</v>
      </c>
      <c r="AC2367" s="43">
        <v>0</v>
      </c>
      <c r="AD2367" s="43">
        <v>0</v>
      </c>
      <c r="AE2367" s="43">
        <v>71.540432641688824</v>
      </c>
      <c r="AG2367" s="43">
        <v>3229500.578889105</v>
      </c>
      <c r="AH2367" s="43">
        <v>379321.43830345117</v>
      </c>
      <c r="AI2367" s="43">
        <v>0</v>
      </c>
      <c r="AJ2367" s="43">
        <v>300469817.09509307</v>
      </c>
      <c r="AK2367" s="43">
        <v>303699317.6739822</v>
      </c>
    </row>
    <row r="2368" spans="3:37" x14ac:dyDescent="0.2">
      <c r="C2368" s="43">
        <v>6.4462484646610196E-4</v>
      </c>
      <c r="D2368" s="43">
        <v>5.2307469487436989E-2</v>
      </c>
      <c r="E2368" s="43">
        <v>3.9729971911938571</v>
      </c>
      <c r="F2368" s="43">
        <v>2.8234969770455693</v>
      </c>
      <c r="H2368" s="43">
        <v>8.3096341931377667E-5</v>
      </c>
      <c r="I2368" s="43">
        <v>0.10936415161018209</v>
      </c>
      <c r="J2368" s="43">
        <v>0</v>
      </c>
      <c r="K2368" s="43">
        <v>1</v>
      </c>
      <c r="M2368" s="43">
        <v>7.8593874834947952E-3</v>
      </c>
      <c r="N2368" s="43">
        <v>4.9270187818092004E-2</v>
      </c>
      <c r="O2368" s="43">
        <v>0</v>
      </c>
      <c r="P2368" s="43">
        <v>1</v>
      </c>
      <c r="R2368" s="43">
        <v>638.42976142385191</v>
      </c>
      <c r="S2368" s="43">
        <v>172.06766558560219</v>
      </c>
      <c r="T2368" s="43">
        <v>7331.8790406605513</v>
      </c>
      <c r="U2368" s="43">
        <v>8142.3764676700057</v>
      </c>
      <c r="W2368" s="43">
        <v>2536.4796489115279</v>
      </c>
      <c r="X2368" s="43">
        <v>0</v>
      </c>
      <c r="Y2368" s="43">
        <v>0</v>
      </c>
      <c r="Z2368" s="43">
        <v>2536.4796489115279</v>
      </c>
      <c r="AB2368" s="43">
        <v>124.56669718131802</v>
      </c>
      <c r="AC2368" s="43">
        <v>0</v>
      </c>
      <c r="AD2368" s="43">
        <v>0</v>
      </c>
      <c r="AE2368" s="43">
        <v>124.56669718131802</v>
      </c>
      <c r="AG2368" s="43">
        <v>4664586.0743482998</v>
      </c>
      <c r="AH2368" s="43">
        <v>547879.60416489001</v>
      </c>
      <c r="AI2368" s="43">
        <v>0</v>
      </c>
      <c r="AJ2368" s="43">
        <v>523180128.16153568</v>
      </c>
      <c r="AK2368" s="43">
        <v>527844714.23588395</v>
      </c>
    </row>
    <row r="2369" spans="3:37" x14ac:dyDescent="0.2">
      <c r="C2369" s="43">
        <v>6.1566993131956238E-4</v>
      </c>
      <c r="D2369" s="43">
        <v>4.5790994786886315E-2</v>
      </c>
      <c r="E2369" s="43">
        <v>10.147575931099578</v>
      </c>
      <c r="F2369" s="43">
        <v>5.2386597810175708</v>
      </c>
      <c r="H2369" s="43">
        <v>9.2570319518703315E-5</v>
      </c>
      <c r="I2369" s="43">
        <v>0.10652914951363057</v>
      </c>
      <c r="J2369" s="43">
        <v>0</v>
      </c>
      <c r="K2369" s="43">
        <v>1</v>
      </c>
      <c r="M2369" s="43">
        <v>7.8467340791884572E-3</v>
      </c>
      <c r="N2369" s="43">
        <v>4.4597163621333077E-2</v>
      </c>
      <c r="O2369" s="43">
        <v>0</v>
      </c>
      <c r="P2369" s="43">
        <v>1</v>
      </c>
      <c r="R2369" s="43">
        <v>533.78995254581525</v>
      </c>
      <c r="S2369" s="43">
        <v>186.71645589315435</v>
      </c>
      <c r="T2369" s="43">
        <v>6625.8034113114054</v>
      </c>
      <c r="U2369" s="43">
        <v>7346.309819750375</v>
      </c>
      <c r="W2369" s="43">
        <v>5416.6740747167005</v>
      </c>
      <c r="X2369" s="43">
        <v>0</v>
      </c>
      <c r="Y2369" s="43">
        <v>0</v>
      </c>
      <c r="Z2369" s="43">
        <v>5416.6740747167005</v>
      </c>
      <c r="AB2369" s="43">
        <v>242.09327836029308</v>
      </c>
      <c r="AC2369" s="43">
        <v>0</v>
      </c>
      <c r="AD2369" s="43">
        <v>0</v>
      </c>
      <c r="AE2369" s="43">
        <v>242.09327836029308</v>
      </c>
      <c r="AG2369" s="43">
        <v>9961263.623404013</v>
      </c>
      <c r="AH2369" s="43">
        <v>1170001.6001388072</v>
      </c>
      <c r="AI2369" s="43">
        <v>0</v>
      </c>
      <c r="AJ2369" s="43">
        <v>1016791769.1132309</v>
      </c>
      <c r="AK2369" s="43">
        <v>1026753032.736635</v>
      </c>
    </row>
    <row r="2370" spans="3:37" x14ac:dyDescent="0.2">
      <c r="C2370" s="43">
        <v>6.0460575853898252E-4</v>
      </c>
      <c r="D2370" s="43">
        <v>5.3123418532576606E-2</v>
      </c>
      <c r="E2370" s="43">
        <v>6.0355102297897503</v>
      </c>
      <c r="F2370" s="43">
        <v>1.2343789218686676</v>
      </c>
      <c r="H2370" s="43">
        <v>8.6573280620288548E-5</v>
      </c>
      <c r="I2370" s="43">
        <v>8.3013728440853432E-2</v>
      </c>
      <c r="J2370" s="43">
        <v>0</v>
      </c>
      <c r="K2370" s="43">
        <v>1</v>
      </c>
      <c r="M2370" s="43">
        <v>7.9473280703802329E-3</v>
      </c>
      <c r="N2370" s="43">
        <v>4.2474852050553999E-2</v>
      </c>
      <c r="O2370" s="43">
        <v>0</v>
      </c>
      <c r="P2370" s="43">
        <v>1</v>
      </c>
      <c r="R2370" s="43">
        <v>608.13593456934132</v>
      </c>
      <c r="S2370" s="43">
        <v>136.07431847197756</v>
      </c>
      <c r="T2370" s="43">
        <v>6391.3910312025719</v>
      </c>
      <c r="U2370" s="43">
        <v>7135.6012842438904</v>
      </c>
      <c r="W2370" s="43">
        <v>3670.4106541960095</v>
      </c>
      <c r="X2370" s="43">
        <v>0</v>
      </c>
      <c r="Y2370" s="43">
        <v>0</v>
      </c>
      <c r="Z2370" s="43">
        <v>3670.4106541960095</v>
      </c>
      <c r="AB2370" s="43">
        <v>15.251164182253371</v>
      </c>
      <c r="AC2370" s="43">
        <v>0</v>
      </c>
      <c r="AD2370" s="43">
        <v>0</v>
      </c>
      <c r="AE2370" s="43">
        <v>15.251164182253371</v>
      </c>
      <c r="AG2370" s="43">
        <v>6749885.1930664619</v>
      </c>
      <c r="AH2370" s="43">
        <v>792808.70130633807</v>
      </c>
      <c r="AI2370" s="43">
        <v>0</v>
      </c>
      <c r="AJ2370" s="43">
        <v>64054889.565464154</v>
      </c>
      <c r="AK2370" s="43">
        <v>70804774.758530617</v>
      </c>
    </row>
    <row r="2371" spans="3:37" x14ac:dyDescent="0.2">
      <c r="C2371" s="43">
        <v>6.2063029495695865E-4</v>
      </c>
      <c r="D2371" s="43">
        <v>4.8351549641412223E-2</v>
      </c>
      <c r="E2371" s="43">
        <v>8.8497016404344659</v>
      </c>
      <c r="F2371" s="43">
        <v>2.200414207480959</v>
      </c>
      <c r="H2371" s="43">
        <v>8.6402966563340586E-5</v>
      </c>
      <c r="I2371" s="43">
        <v>0.11571354875760265</v>
      </c>
      <c r="J2371" s="43">
        <v>0</v>
      </c>
      <c r="K2371" s="43">
        <v>1</v>
      </c>
      <c r="M2371" s="43">
        <v>7.9110776088561208E-3</v>
      </c>
      <c r="N2371" s="43">
        <v>4.8023139866637865E-2</v>
      </c>
      <c r="O2371" s="43">
        <v>0</v>
      </c>
      <c r="P2371" s="43">
        <v>1</v>
      </c>
      <c r="R2371" s="43">
        <v>568.17973698591015</v>
      </c>
      <c r="S2371" s="43">
        <v>189.30201620398475</v>
      </c>
      <c r="T2371" s="43">
        <v>7193.3065677031755</v>
      </c>
      <c r="U2371" s="43">
        <v>7950.7883208930707</v>
      </c>
      <c r="W2371" s="43">
        <v>5028.2211504658326</v>
      </c>
      <c r="X2371" s="43">
        <v>0</v>
      </c>
      <c r="Y2371" s="43">
        <v>0</v>
      </c>
      <c r="Z2371" s="43">
        <v>5028.2211504658326</v>
      </c>
      <c r="AB2371" s="43">
        <v>72.979460068832864</v>
      </c>
      <c r="AC2371" s="43">
        <v>0</v>
      </c>
      <c r="AD2371" s="43">
        <v>0</v>
      </c>
      <c r="AE2371" s="43">
        <v>72.979460068832864</v>
      </c>
      <c r="AG2371" s="43">
        <v>9246898.6957066655</v>
      </c>
      <c r="AH2371" s="43">
        <v>1086095.7685006198</v>
      </c>
      <c r="AI2371" s="43">
        <v>0</v>
      </c>
      <c r="AJ2371" s="43">
        <v>306513732.28909802</v>
      </c>
      <c r="AK2371" s="43">
        <v>315760630.98480469</v>
      </c>
    </row>
    <row r="2372" spans="3:37" x14ac:dyDescent="0.2">
      <c r="C2372" s="43">
        <v>5.9815170556180223E-4</v>
      </c>
      <c r="D2372" s="43">
        <v>5.1925114993961879E-2</v>
      </c>
      <c r="E2372" s="43">
        <v>1.7580868142535615</v>
      </c>
      <c r="F2372" s="43">
        <v>1.3451627264496833</v>
      </c>
      <c r="H2372" s="43">
        <v>7.6339442521792094E-5</v>
      </c>
      <c r="I2372" s="43">
        <v>0.12365157126182535</v>
      </c>
      <c r="J2372" s="43">
        <v>0</v>
      </c>
      <c r="K2372" s="43">
        <v>1</v>
      </c>
      <c r="M2372" s="43">
        <v>7.8546838857544987E-3</v>
      </c>
      <c r="N2372" s="43">
        <v>4.4193649327704816E-2</v>
      </c>
      <c r="O2372" s="43">
        <v>0</v>
      </c>
      <c r="P2372" s="43">
        <v>1</v>
      </c>
      <c r="R2372" s="43">
        <v>588.07292546521046</v>
      </c>
      <c r="S2372" s="43">
        <v>178.72734185122982</v>
      </c>
      <c r="T2372" s="43">
        <v>6572.505367728173</v>
      </c>
      <c r="U2372" s="43">
        <v>7339.3056350446132</v>
      </c>
      <c r="W2372" s="43">
        <v>1033.883256079904</v>
      </c>
      <c r="X2372" s="43">
        <v>0</v>
      </c>
      <c r="Y2372" s="43">
        <v>0</v>
      </c>
      <c r="Z2372" s="43">
        <v>1033.883256079904</v>
      </c>
      <c r="AB2372" s="43">
        <v>21.718951410615041</v>
      </c>
      <c r="AC2372" s="43">
        <v>0</v>
      </c>
      <c r="AD2372" s="43">
        <v>0</v>
      </c>
      <c r="AE2372" s="43">
        <v>21.718951410615041</v>
      </c>
      <c r="AG2372" s="43">
        <v>1901311.3079309433</v>
      </c>
      <c r="AH2372" s="43">
        <v>223318.78331325925</v>
      </c>
      <c r="AI2372" s="43">
        <v>0</v>
      </c>
      <c r="AJ2372" s="43">
        <v>91219595.924583167</v>
      </c>
      <c r="AK2372" s="43">
        <v>93120907.232514113</v>
      </c>
    </row>
    <row r="2373" spans="3:37" x14ac:dyDescent="0.2">
      <c r="C2373" s="43">
        <v>6.0598921709020077E-4</v>
      </c>
      <c r="D2373" s="43">
        <v>5.6195850728278707E-2</v>
      </c>
      <c r="E2373" s="43">
        <v>15.110523726521864</v>
      </c>
      <c r="F2373" s="43">
        <v>4.415963134595069</v>
      </c>
      <c r="H2373" s="43">
        <v>8.7071301143984783E-5</v>
      </c>
      <c r="I2373" s="43">
        <v>0.10182740228813358</v>
      </c>
      <c r="J2373" s="43">
        <v>0</v>
      </c>
      <c r="K2373" s="43">
        <v>1</v>
      </c>
      <c r="M2373" s="43">
        <v>7.8554983087987251E-3</v>
      </c>
      <c r="N2373" s="43">
        <v>4.5346501602067567E-2</v>
      </c>
      <c r="O2373" s="43">
        <v>0</v>
      </c>
      <c r="P2373" s="43">
        <v>1</v>
      </c>
      <c r="R2373" s="43">
        <v>644.77994289168851</v>
      </c>
      <c r="S2373" s="43">
        <v>167.8734716464391</v>
      </c>
      <c r="T2373" s="43">
        <v>6744.6574880560602</v>
      </c>
      <c r="U2373" s="43">
        <v>7557.3109025941876</v>
      </c>
      <c r="W2373" s="43">
        <v>9742.9626254502709</v>
      </c>
      <c r="X2373" s="43">
        <v>0</v>
      </c>
      <c r="Y2373" s="43">
        <v>0</v>
      </c>
      <c r="Z2373" s="43">
        <v>9742.9626254502709</v>
      </c>
      <c r="AB2373" s="43">
        <v>235.67226308834242</v>
      </c>
      <c r="AC2373" s="43">
        <v>0</v>
      </c>
      <c r="AD2373" s="43">
        <v>0</v>
      </c>
      <c r="AE2373" s="43">
        <v>235.67226308834242</v>
      </c>
      <c r="AG2373" s="43">
        <v>17917308.26820305</v>
      </c>
      <c r="AH2373" s="43">
        <v>2104479.9270972586</v>
      </c>
      <c r="AI2373" s="43">
        <v>0</v>
      </c>
      <c r="AJ2373" s="43">
        <v>989823504.9710381</v>
      </c>
      <c r="AK2373" s="43">
        <v>1007740813.2392411</v>
      </c>
    </row>
    <row r="2374" spans="3:37" x14ac:dyDescent="0.2">
      <c r="C2374" s="43">
        <v>6.1053085538875784E-4</v>
      </c>
      <c r="D2374" s="43">
        <v>4.9902735168568225E-2</v>
      </c>
      <c r="E2374" s="43">
        <v>8.7772891984402772</v>
      </c>
      <c r="F2374" s="43">
        <v>3.5020669488783214</v>
      </c>
      <c r="H2374" s="43">
        <v>1.0264121401204473E-4</v>
      </c>
      <c r="I2374" s="43">
        <v>0.13304316373533775</v>
      </c>
      <c r="J2374" s="43">
        <v>0</v>
      </c>
      <c r="K2374" s="43">
        <v>1</v>
      </c>
      <c r="M2374" s="43">
        <v>7.8134386750873634E-3</v>
      </c>
      <c r="N2374" s="43">
        <v>4.4233223161324692E-2</v>
      </c>
      <c r="O2374" s="43">
        <v>0</v>
      </c>
      <c r="P2374" s="43">
        <v>1</v>
      </c>
      <c r="R2374" s="43">
        <v>576.86519965253308</v>
      </c>
      <c r="S2374" s="43">
        <v>258.55724801260925</v>
      </c>
      <c r="T2374" s="43">
        <v>6543.847458823042</v>
      </c>
      <c r="U2374" s="43">
        <v>7379.2699064881845</v>
      </c>
      <c r="W2374" s="43">
        <v>5063.3126858662727</v>
      </c>
      <c r="X2374" s="43">
        <v>0</v>
      </c>
      <c r="Y2374" s="43">
        <v>0</v>
      </c>
      <c r="Z2374" s="43">
        <v>5063.3126858662727</v>
      </c>
      <c r="AB2374" s="43">
        <v>154.43902245093059</v>
      </c>
      <c r="AC2374" s="43">
        <v>0</v>
      </c>
      <c r="AD2374" s="43">
        <v>0</v>
      </c>
      <c r="AE2374" s="43">
        <v>154.43902245093059</v>
      </c>
      <c r="AG2374" s="43">
        <v>9311432.0293080751</v>
      </c>
      <c r="AH2374" s="43">
        <v>1093675.540147115</v>
      </c>
      <c r="AI2374" s="43">
        <v>0</v>
      </c>
      <c r="AJ2374" s="43">
        <v>648643894.29390848</v>
      </c>
      <c r="AK2374" s="43">
        <v>657955326.32321656</v>
      </c>
    </row>
    <row r="2375" spans="3:37" x14ac:dyDescent="0.2">
      <c r="C2375" s="43">
        <v>5.9084859335691302E-4</v>
      </c>
      <c r="D2375" s="43">
        <v>5.6813804035769966E-2</v>
      </c>
      <c r="E2375" s="43">
        <v>6.7905480362670545</v>
      </c>
      <c r="F2375" s="43">
        <v>9.7440482201947116</v>
      </c>
      <c r="H2375" s="43">
        <v>9.1775163087892686E-5</v>
      </c>
      <c r="I2375" s="43">
        <v>0.10103987841577355</v>
      </c>
      <c r="J2375" s="43">
        <v>0</v>
      </c>
      <c r="K2375" s="43">
        <v>1</v>
      </c>
      <c r="M2375" s="43">
        <v>7.8856769075393851E-3</v>
      </c>
      <c r="N2375" s="43">
        <v>4.6190491484210505E-2</v>
      </c>
      <c r="O2375" s="43">
        <v>0</v>
      </c>
      <c r="P2375" s="43">
        <v>1</v>
      </c>
      <c r="R2375" s="43">
        <v>635.58325624895576</v>
      </c>
      <c r="S2375" s="43">
        <v>175.57406029266161</v>
      </c>
      <c r="T2375" s="43">
        <v>6896.5824915787689</v>
      </c>
      <c r="U2375" s="43">
        <v>7707.7398081203864</v>
      </c>
      <c r="W2375" s="43">
        <v>4315.9586326055669</v>
      </c>
      <c r="X2375" s="43">
        <v>0</v>
      </c>
      <c r="Y2375" s="43">
        <v>0</v>
      </c>
      <c r="Z2375" s="43">
        <v>4315.9586326055669</v>
      </c>
      <c r="AB2375" s="43">
        <v>594.66005854304876</v>
      </c>
      <c r="AC2375" s="43">
        <v>0</v>
      </c>
      <c r="AD2375" s="43">
        <v>0</v>
      </c>
      <c r="AE2375" s="43">
        <v>594.66005854304876</v>
      </c>
      <c r="AG2375" s="43">
        <v>7937047.925361638</v>
      </c>
      <c r="AH2375" s="43">
        <v>932247.06464280246</v>
      </c>
      <c r="AI2375" s="43">
        <v>0</v>
      </c>
      <c r="AJ2375" s="43">
        <v>2497572245.880805</v>
      </c>
      <c r="AK2375" s="43">
        <v>2505509293.8061666</v>
      </c>
    </row>
    <row r="2376" spans="3:37" x14ac:dyDescent="0.2">
      <c r="C2376" s="43">
        <v>6.2108088965462382E-4</v>
      </c>
      <c r="D2376" s="43">
        <v>5.5100196214377006E-2</v>
      </c>
      <c r="E2376" s="43">
        <v>5.3058313049239763</v>
      </c>
      <c r="F2376" s="43">
        <v>1.5734649373564662</v>
      </c>
      <c r="H2376" s="43">
        <v>8.5011282091188614E-5</v>
      </c>
      <c r="I2376" s="43">
        <v>0.10041194738250393</v>
      </c>
      <c r="J2376" s="43">
        <v>0</v>
      </c>
      <c r="K2376" s="43">
        <v>1</v>
      </c>
      <c r="M2376" s="43">
        <v>7.8803613512828941E-3</v>
      </c>
      <c r="N2376" s="43">
        <v>4.6249997126286413E-2</v>
      </c>
      <c r="O2376" s="43">
        <v>0</v>
      </c>
      <c r="P2376" s="43">
        <v>1</v>
      </c>
      <c r="R2376" s="43">
        <v>647.95326800801456</v>
      </c>
      <c r="S2376" s="43">
        <v>161.62343350757183</v>
      </c>
      <c r="T2376" s="43">
        <v>6900.8123056375534</v>
      </c>
      <c r="U2376" s="43">
        <v>7710.3890071531396</v>
      </c>
      <c r="W2376" s="43">
        <v>3437.930733524719</v>
      </c>
      <c r="X2376" s="43">
        <v>0</v>
      </c>
      <c r="Y2376" s="43">
        <v>0</v>
      </c>
      <c r="Z2376" s="43">
        <v>3437.930733524719</v>
      </c>
      <c r="AB2376" s="43">
        <v>39.758897386550288</v>
      </c>
      <c r="AC2376" s="43">
        <v>0</v>
      </c>
      <c r="AD2376" s="43">
        <v>0</v>
      </c>
      <c r="AE2376" s="43">
        <v>39.758897386550288</v>
      </c>
      <c r="AG2376" s="43">
        <v>6322354.6189519586</v>
      </c>
      <c r="AH2376" s="43">
        <v>742593.03844133927</v>
      </c>
      <c r="AI2376" s="43">
        <v>0</v>
      </c>
      <c r="AJ2376" s="43">
        <v>166987369.0235112</v>
      </c>
      <c r="AK2376" s="43">
        <v>173309723.64246315</v>
      </c>
    </row>
    <row r="2377" spans="3:37" x14ac:dyDescent="0.2">
      <c r="C2377" s="43">
        <v>6.2318680562789552E-4</v>
      </c>
      <c r="D2377" s="43">
        <v>5.2144843929525328E-2</v>
      </c>
      <c r="E2377" s="43">
        <v>4.7926318435820283</v>
      </c>
      <c r="F2377" s="43">
        <v>1.7657452037519568</v>
      </c>
      <c r="H2377" s="43">
        <v>9.978414531852664E-5</v>
      </c>
      <c r="I2377" s="43">
        <v>0.10128221496582224</v>
      </c>
      <c r="J2377" s="43">
        <v>0</v>
      </c>
      <c r="K2377" s="43">
        <v>1</v>
      </c>
      <c r="M2377" s="43">
        <v>7.9026722991279996E-3</v>
      </c>
      <c r="N2377" s="43">
        <v>4.4831185851112489E-2</v>
      </c>
      <c r="O2377" s="43">
        <v>0</v>
      </c>
      <c r="P2377" s="43">
        <v>1</v>
      </c>
      <c r="R2377" s="43">
        <v>615.27886105430014</v>
      </c>
      <c r="S2377" s="43">
        <v>191.35380615938743</v>
      </c>
      <c r="T2377" s="43">
        <v>6708.0543534331346</v>
      </c>
      <c r="U2377" s="43">
        <v>7514.687020646822</v>
      </c>
      <c r="W2377" s="43">
        <v>2948.8050621717211</v>
      </c>
      <c r="X2377" s="43">
        <v>0</v>
      </c>
      <c r="Y2377" s="43">
        <v>0</v>
      </c>
      <c r="Z2377" s="43">
        <v>2948.8050621717211</v>
      </c>
      <c r="AB2377" s="43">
        <v>50.412711539985771</v>
      </c>
      <c r="AC2377" s="43">
        <v>0</v>
      </c>
      <c r="AD2377" s="43">
        <v>0</v>
      </c>
      <c r="AE2377" s="43">
        <v>50.412711539985771</v>
      </c>
      <c r="AG2377" s="43">
        <v>5422852.5093337949</v>
      </c>
      <c r="AH2377" s="43">
        <v>636941.89342909178</v>
      </c>
      <c r="AI2377" s="43">
        <v>0</v>
      </c>
      <c r="AJ2377" s="43">
        <v>211733388.46794024</v>
      </c>
      <c r="AK2377" s="43">
        <v>217156240.97727403</v>
      </c>
    </row>
    <row r="2378" spans="3:37" x14ac:dyDescent="0.2">
      <c r="C2378" s="43">
        <v>6.0255676061124691E-4</v>
      </c>
      <c r="D2378" s="43">
        <v>5.2691769694804491E-2</v>
      </c>
      <c r="E2378" s="43">
        <v>4.3674930163390346</v>
      </c>
      <c r="F2378" s="43">
        <v>2.0598279636561165</v>
      </c>
      <c r="H2378" s="43">
        <v>8.8176776545051804E-5</v>
      </c>
      <c r="I2378" s="43">
        <v>0.11113293288728365</v>
      </c>
      <c r="J2378" s="43">
        <v>0</v>
      </c>
      <c r="K2378" s="43">
        <v>1</v>
      </c>
      <c r="M2378" s="43">
        <v>7.8738691445340292E-3</v>
      </c>
      <c r="N2378" s="43">
        <v>4.5943088659546993E-2</v>
      </c>
      <c r="O2378" s="43">
        <v>0</v>
      </c>
      <c r="P2378" s="43">
        <v>1</v>
      </c>
      <c r="R2378" s="43">
        <v>601.15037348949045</v>
      </c>
      <c r="S2378" s="43">
        <v>185.54077531982688</v>
      </c>
      <c r="T2378" s="43">
        <v>6849.3720045177033</v>
      </c>
      <c r="U2378" s="43">
        <v>7636.0631533270207</v>
      </c>
      <c r="W2378" s="43">
        <v>2625.520057984952</v>
      </c>
      <c r="X2378" s="43">
        <v>0</v>
      </c>
      <c r="Y2378" s="43">
        <v>0</v>
      </c>
      <c r="Z2378" s="43">
        <v>2625.520057984952</v>
      </c>
      <c r="AB2378" s="43">
        <v>68.171409451953423</v>
      </c>
      <c r="AC2378" s="43">
        <v>0</v>
      </c>
      <c r="AD2378" s="43">
        <v>0</v>
      </c>
      <c r="AE2378" s="43">
        <v>68.171409451953423</v>
      </c>
      <c r="AG2378" s="43">
        <v>4828331.3866343265</v>
      </c>
      <c r="AH2378" s="43">
        <v>567112.33252474968</v>
      </c>
      <c r="AI2378" s="43">
        <v>0</v>
      </c>
      <c r="AJ2378" s="43">
        <v>286319919.6982044</v>
      </c>
      <c r="AK2378" s="43">
        <v>291148251.08483875</v>
      </c>
    </row>
    <row r="2379" spans="3:37" x14ac:dyDescent="0.2">
      <c r="C2379" s="43">
        <v>6.3272724985585782E-4</v>
      </c>
      <c r="D2379" s="43">
        <v>6.1926279816483132E-2</v>
      </c>
      <c r="E2379" s="43">
        <v>7.9559629091536497</v>
      </c>
      <c r="F2379" s="43">
        <v>3.3107530322897016</v>
      </c>
      <c r="H2379" s="43">
        <v>9.6104681511777201E-5</v>
      </c>
      <c r="I2379" s="43">
        <v>8.2977491079900614E-2</v>
      </c>
      <c r="J2379" s="43">
        <v>0</v>
      </c>
      <c r="K2379" s="43">
        <v>1</v>
      </c>
      <c r="M2379" s="43">
        <v>7.9377383494634302E-3</v>
      </c>
      <c r="N2379" s="43">
        <v>4.6446427861358996E-2</v>
      </c>
      <c r="O2379" s="43">
        <v>0</v>
      </c>
      <c r="P2379" s="43">
        <v>1</v>
      </c>
      <c r="R2379" s="43">
        <v>741.88040836800826</v>
      </c>
      <c r="S2379" s="43">
        <v>150.98966303143337</v>
      </c>
      <c r="T2379" s="43">
        <v>6980.5793879355988</v>
      </c>
      <c r="U2379" s="43">
        <v>7873.44945933504</v>
      </c>
      <c r="W2379" s="43">
        <v>5902.3730120036371</v>
      </c>
      <c r="X2379" s="43">
        <v>0</v>
      </c>
      <c r="Y2379" s="43">
        <v>0</v>
      </c>
      <c r="Z2379" s="43">
        <v>5902.3730120036371</v>
      </c>
      <c r="AB2379" s="43">
        <v>183.43035714589863</v>
      </c>
      <c r="AC2379" s="43">
        <v>0</v>
      </c>
      <c r="AD2379" s="43">
        <v>0</v>
      </c>
      <c r="AE2379" s="43">
        <v>183.43035714589863</v>
      </c>
      <c r="AG2379" s="43">
        <v>10854463.969074689</v>
      </c>
      <c r="AH2379" s="43">
        <v>1274912.5705927857</v>
      </c>
      <c r="AI2379" s="43">
        <v>0</v>
      </c>
      <c r="AJ2379" s="43">
        <v>770407500.01277423</v>
      </c>
      <c r="AK2379" s="43">
        <v>781261963.98184896</v>
      </c>
    </row>
    <row r="2380" spans="3:37" x14ac:dyDescent="0.2">
      <c r="C2380" s="43">
        <v>6.0953208115868565E-4</v>
      </c>
      <c r="D2380" s="43">
        <v>4.5706730290134938E-2</v>
      </c>
      <c r="E2380" s="43">
        <v>3.6995529173123485</v>
      </c>
      <c r="F2380" s="43">
        <v>1.9121877958215874</v>
      </c>
      <c r="H2380" s="43">
        <v>8.8359956775375614E-5</v>
      </c>
      <c r="I2380" s="43">
        <v>0.10663516457344102</v>
      </c>
      <c r="J2380" s="43">
        <v>0</v>
      </c>
      <c r="K2380" s="43">
        <v>1</v>
      </c>
      <c r="M2380" s="43">
        <v>7.8664840192941288E-3</v>
      </c>
      <c r="N2380" s="43">
        <v>4.2534175582931308E-2</v>
      </c>
      <c r="O2380" s="43">
        <v>0</v>
      </c>
      <c r="P2380" s="43">
        <v>1</v>
      </c>
      <c r="R2380" s="43">
        <v>527.4959088805665</v>
      </c>
      <c r="S2380" s="43">
        <v>178.40142173330062</v>
      </c>
      <c r="T2380" s="43">
        <v>6335.2106062178136</v>
      </c>
      <c r="U2380" s="43">
        <v>7041.1079368316805</v>
      </c>
      <c r="W2380" s="43">
        <v>1951.4990285694284</v>
      </c>
      <c r="X2380" s="43">
        <v>0</v>
      </c>
      <c r="Y2380" s="43">
        <v>0</v>
      </c>
      <c r="Z2380" s="43">
        <v>1951.4990285694284</v>
      </c>
      <c r="AB2380" s="43">
        <v>51.485760355653561</v>
      </c>
      <c r="AC2380" s="43">
        <v>0</v>
      </c>
      <c r="AD2380" s="43">
        <v>0</v>
      </c>
      <c r="AE2380" s="43">
        <v>51.485760355653561</v>
      </c>
      <c r="AG2380" s="43">
        <v>3588806.7135391789</v>
      </c>
      <c r="AH2380" s="43">
        <v>421523.79017099657</v>
      </c>
      <c r="AI2380" s="43">
        <v>0</v>
      </c>
      <c r="AJ2380" s="43">
        <v>216240193.49374497</v>
      </c>
      <c r="AK2380" s="43">
        <v>219829000.20728415</v>
      </c>
    </row>
    <row r="2381" spans="3:37" x14ac:dyDescent="0.2">
      <c r="C2381" s="43">
        <v>5.9608813825900531E-4</v>
      </c>
      <c r="D2381" s="43">
        <v>5.2366801022923896E-2</v>
      </c>
      <c r="E2381" s="43">
        <v>6.6688967101235352</v>
      </c>
      <c r="F2381" s="43">
        <v>1.8183202624407395</v>
      </c>
      <c r="H2381" s="43">
        <v>8.9728115924279337E-5</v>
      </c>
      <c r="I2381" s="43">
        <v>0.10282288049245591</v>
      </c>
      <c r="J2381" s="43">
        <v>0</v>
      </c>
      <c r="K2381" s="43">
        <v>1</v>
      </c>
      <c r="M2381" s="43">
        <v>7.8593700570447345E-3</v>
      </c>
      <c r="N2381" s="43">
        <v>4.4967174997750242E-2</v>
      </c>
      <c r="O2381" s="43">
        <v>0</v>
      </c>
      <c r="P2381" s="43">
        <v>1</v>
      </c>
      <c r="R2381" s="43">
        <v>591.02914452908499</v>
      </c>
      <c r="S2381" s="43">
        <v>174.68704064893998</v>
      </c>
      <c r="T2381" s="43">
        <v>6691.5344036809729</v>
      </c>
      <c r="U2381" s="43">
        <v>7457.2505888589976</v>
      </c>
      <c r="W2381" s="43">
        <v>3941.5123175371423</v>
      </c>
      <c r="X2381" s="43">
        <v>0</v>
      </c>
      <c r="Y2381" s="43">
        <v>0</v>
      </c>
      <c r="Z2381" s="43">
        <v>3941.5123175371423</v>
      </c>
      <c r="AB2381" s="43">
        <v>51.750670338744818</v>
      </c>
      <c r="AC2381" s="43">
        <v>0</v>
      </c>
      <c r="AD2381" s="43">
        <v>0</v>
      </c>
      <c r="AE2381" s="43">
        <v>51.750670338744818</v>
      </c>
      <c r="AG2381" s="43">
        <v>7248441.1519508045</v>
      </c>
      <c r="AH2381" s="43">
        <v>851366.66058802279</v>
      </c>
      <c r="AI2381" s="43">
        <v>0</v>
      </c>
      <c r="AJ2381" s="43">
        <v>217352815.42272824</v>
      </c>
      <c r="AK2381" s="43">
        <v>224601256.57467905</v>
      </c>
    </row>
    <row r="2382" spans="3:37" x14ac:dyDescent="0.2">
      <c r="C2382" s="43">
        <v>6.1402291090939531E-4</v>
      </c>
      <c r="D2382" s="43">
        <v>5.2153823334088037E-2</v>
      </c>
      <c r="E2382" s="43">
        <v>3.0393619063242006</v>
      </c>
      <c r="F2382" s="43">
        <v>1.8715194606476229</v>
      </c>
      <c r="H2382" s="43">
        <v>9.4397744954899387E-5</v>
      </c>
      <c r="I2382" s="43">
        <v>0.10450287759964283</v>
      </c>
      <c r="J2382" s="43">
        <v>0</v>
      </c>
      <c r="K2382" s="43">
        <v>1</v>
      </c>
      <c r="M2382" s="43">
        <v>7.8259371270486041E-3</v>
      </c>
      <c r="N2382" s="43">
        <v>4.5324717183288794E-2</v>
      </c>
      <c r="O2382" s="43">
        <v>0</v>
      </c>
      <c r="P2382" s="43">
        <v>1</v>
      </c>
      <c r="R2382" s="43">
        <v>606.33564555473959</v>
      </c>
      <c r="S2382" s="43">
        <v>186.78080457225641</v>
      </c>
      <c r="T2382" s="43">
        <v>6716.0485990353482</v>
      </c>
      <c r="U2382" s="43">
        <v>7509.1650491623441</v>
      </c>
      <c r="W2382" s="43">
        <v>1842.873463545568</v>
      </c>
      <c r="X2382" s="43">
        <v>0</v>
      </c>
      <c r="Y2382" s="43">
        <v>0</v>
      </c>
      <c r="Z2382" s="43">
        <v>1842.873463545568</v>
      </c>
      <c r="AB2382" s="43">
        <v>56.542364682026559</v>
      </c>
      <c r="AC2382" s="43">
        <v>0</v>
      </c>
      <c r="AD2382" s="43">
        <v>0</v>
      </c>
      <c r="AE2382" s="43">
        <v>56.542364682026559</v>
      </c>
      <c r="AG2382" s="43">
        <v>3389044.2994602998</v>
      </c>
      <c r="AH2382" s="43">
        <v>398060.6681258427</v>
      </c>
      <c r="AI2382" s="43">
        <v>0</v>
      </c>
      <c r="AJ2382" s="43">
        <v>237477931.66451156</v>
      </c>
      <c r="AK2382" s="43">
        <v>240866975.96397185</v>
      </c>
    </row>
    <row r="2383" spans="3:37" x14ac:dyDescent="0.2">
      <c r="C2383" s="43">
        <v>6.1290183025619616E-4</v>
      </c>
      <c r="D2383" s="43">
        <v>4.8913282629746938E-2</v>
      </c>
      <c r="E2383" s="43">
        <v>5.7115382781017452</v>
      </c>
      <c r="F2383" s="43">
        <v>2.613305155161366</v>
      </c>
      <c r="H2383" s="43">
        <v>9.1916310746675833E-5</v>
      </c>
      <c r="I2383" s="43">
        <v>0.10445591755529626</v>
      </c>
      <c r="J2383" s="43">
        <v>0</v>
      </c>
      <c r="K2383" s="43">
        <v>1</v>
      </c>
      <c r="M2383" s="43">
        <v>7.7779931467215294E-3</v>
      </c>
      <c r="N2383" s="43">
        <v>4.31313302182285E-2</v>
      </c>
      <c r="O2383" s="43">
        <v>0</v>
      </c>
      <c r="P2383" s="43">
        <v>1</v>
      </c>
      <c r="R2383" s="43">
        <v>567.62315183505734</v>
      </c>
      <c r="S2383" s="43">
        <v>181.78916959938894</v>
      </c>
      <c r="T2383" s="43">
        <v>6351.887263485065</v>
      </c>
      <c r="U2383" s="43">
        <v>7101.2995849195113</v>
      </c>
      <c r="W2383" s="43">
        <v>3242.001359242689</v>
      </c>
      <c r="X2383" s="43">
        <v>0</v>
      </c>
      <c r="Y2383" s="43">
        <v>0</v>
      </c>
      <c r="Z2383" s="43">
        <v>3242.001359242689</v>
      </c>
      <c r="AB2383" s="43">
        <v>97.985181203755175</v>
      </c>
      <c r="AC2383" s="43">
        <v>0</v>
      </c>
      <c r="AD2383" s="43">
        <v>0</v>
      </c>
      <c r="AE2383" s="43">
        <v>97.985181203755175</v>
      </c>
      <c r="AG2383" s="43">
        <v>5962040.4996473053</v>
      </c>
      <c r="AH2383" s="43">
        <v>700272.29359642079</v>
      </c>
      <c r="AI2383" s="43">
        <v>0</v>
      </c>
      <c r="AJ2383" s="43">
        <v>411537761.05577171</v>
      </c>
      <c r="AK2383" s="43">
        <v>417499801.55541903</v>
      </c>
    </row>
    <row r="2384" spans="3:37" x14ac:dyDescent="0.2">
      <c r="C2384" s="43">
        <v>6.2930187415388694E-4</v>
      </c>
      <c r="D2384" s="43">
        <v>5.7827539230041136E-2</v>
      </c>
      <c r="E2384" s="43">
        <v>0.75111225563833295</v>
      </c>
      <c r="F2384" s="43">
        <v>4.3894889327456506</v>
      </c>
      <c r="H2384" s="43">
        <v>9.4587066152951316E-5</v>
      </c>
      <c r="I2384" s="43">
        <v>9.8204829325045942E-2</v>
      </c>
      <c r="J2384" s="43">
        <v>0</v>
      </c>
      <c r="K2384" s="43">
        <v>1</v>
      </c>
      <c r="M2384" s="43">
        <v>7.8705525653430808E-3</v>
      </c>
      <c r="N2384" s="43">
        <v>4.613157621615549E-2</v>
      </c>
      <c r="O2384" s="43">
        <v>0</v>
      </c>
      <c r="P2384" s="43">
        <v>1</v>
      </c>
      <c r="R2384" s="43">
        <v>689.02679288647244</v>
      </c>
      <c r="S2384" s="43">
        <v>175.87615922883896</v>
      </c>
      <c r="T2384" s="43">
        <v>6874.5755693911951</v>
      </c>
      <c r="U2384" s="43">
        <v>7739.4785215065067</v>
      </c>
      <c r="W2384" s="43">
        <v>517.53646860020478</v>
      </c>
      <c r="X2384" s="43">
        <v>0</v>
      </c>
      <c r="Y2384" s="43">
        <v>0</v>
      </c>
      <c r="Z2384" s="43">
        <v>517.53646860020478</v>
      </c>
      <c r="AB2384" s="43">
        <v>249.89300970737028</v>
      </c>
      <c r="AC2384" s="43">
        <v>0</v>
      </c>
      <c r="AD2384" s="43">
        <v>0</v>
      </c>
      <c r="AE2384" s="43">
        <v>249.89300970737028</v>
      </c>
      <c r="AG2384" s="43">
        <v>951749.5657557766</v>
      </c>
      <c r="AH2384" s="43">
        <v>111787.87721764423</v>
      </c>
      <c r="AI2384" s="43">
        <v>0</v>
      </c>
      <c r="AJ2384" s="43">
        <v>1049550640.7709552</v>
      </c>
      <c r="AK2384" s="43">
        <v>1050502390.3367109</v>
      </c>
    </row>
    <row r="2385" spans="3:37" x14ac:dyDescent="0.2">
      <c r="C2385" s="43">
        <v>6.0069027584927319E-4</v>
      </c>
      <c r="D2385" s="43">
        <v>5.1032610658766304E-2</v>
      </c>
      <c r="E2385" s="43">
        <v>6.8407751125217926</v>
      </c>
      <c r="F2385" s="43">
        <v>3.2125437297618449</v>
      </c>
      <c r="H2385" s="43">
        <v>9.0327622600416824E-5</v>
      </c>
      <c r="I2385" s="43">
        <v>0.12654936322777244</v>
      </c>
      <c r="J2385" s="43">
        <v>0</v>
      </c>
      <c r="K2385" s="43">
        <v>1</v>
      </c>
      <c r="M2385" s="43">
        <v>7.9558419795158208E-3</v>
      </c>
      <c r="N2385" s="43">
        <v>4.5975846172411017E-2</v>
      </c>
      <c r="O2385" s="43">
        <v>0</v>
      </c>
      <c r="P2385" s="43">
        <v>1</v>
      </c>
      <c r="R2385" s="43">
        <v>580.417850168256</v>
      </c>
      <c r="S2385" s="43">
        <v>216.43271971121516</v>
      </c>
      <c r="T2385" s="43">
        <v>6925.6135199988903</v>
      </c>
      <c r="U2385" s="43">
        <v>7722.4640898783618</v>
      </c>
      <c r="W2385" s="43">
        <v>3970.5079842944083</v>
      </c>
      <c r="X2385" s="43">
        <v>0</v>
      </c>
      <c r="Y2385" s="43">
        <v>0</v>
      </c>
      <c r="Z2385" s="43">
        <v>3970.5079842944083</v>
      </c>
      <c r="AB2385" s="43">
        <v>137.40938662838386</v>
      </c>
      <c r="AC2385" s="43">
        <v>0</v>
      </c>
      <c r="AD2385" s="43">
        <v>0</v>
      </c>
      <c r="AE2385" s="43">
        <v>137.40938662838386</v>
      </c>
      <c r="AG2385" s="43">
        <v>7301764.1831174167</v>
      </c>
      <c r="AH2385" s="43">
        <v>857629.72460759222</v>
      </c>
      <c r="AI2385" s="43">
        <v>0</v>
      </c>
      <c r="AJ2385" s="43">
        <v>577119423.83921218</v>
      </c>
      <c r="AK2385" s="43">
        <v>584421188.02232957</v>
      </c>
    </row>
    <row r="2386" spans="3:37" x14ac:dyDescent="0.2">
      <c r="C2386" s="43">
        <v>6.1621563640767985E-4</v>
      </c>
      <c r="D2386" s="43">
        <v>5.6312669402594384E-2</v>
      </c>
      <c r="E2386" s="43">
        <v>7.4778279078329373</v>
      </c>
      <c r="F2386" s="43">
        <v>3.212290427708786</v>
      </c>
      <c r="H2386" s="43">
        <v>9.2622783527063213E-5</v>
      </c>
      <c r="I2386" s="43">
        <v>8.1701739112389621E-2</v>
      </c>
      <c r="J2386" s="43">
        <v>0</v>
      </c>
      <c r="K2386" s="43">
        <v>1</v>
      </c>
      <c r="M2386" s="43">
        <v>7.9015474667335495E-3</v>
      </c>
      <c r="N2386" s="43">
        <v>4.703296169477611E-2</v>
      </c>
      <c r="O2386" s="43">
        <v>0</v>
      </c>
      <c r="P2386" s="43">
        <v>1</v>
      </c>
      <c r="R2386" s="43">
        <v>657.0239515316581</v>
      </c>
      <c r="S2386" s="43">
        <v>143.28195621152867</v>
      </c>
      <c r="T2386" s="43">
        <v>7036.5026174784171</v>
      </c>
      <c r="U2386" s="43">
        <v>7836.8085252216042</v>
      </c>
      <c r="W2386" s="43">
        <v>4913.112040878108</v>
      </c>
      <c r="X2386" s="43">
        <v>0</v>
      </c>
      <c r="Y2386" s="43">
        <v>0</v>
      </c>
      <c r="Z2386" s="43">
        <v>4913.112040878108</v>
      </c>
      <c r="AB2386" s="43">
        <v>155.52747446613111</v>
      </c>
      <c r="AC2386" s="43">
        <v>0</v>
      </c>
      <c r="AD2386" s="43">
        <v>0</v>
      </c>
      <c r="AE2386" s="43">
        <v>155.52747446613111</v>
      </c>
      <c r="AG2386" s="43">
        <v>9035213.0431748405</v>
      </c>
      <c r="AH2386" s="43">
        <v>1061232.2008296712</v>
      </c>
      <c r="AI2386" s="43">
        <v>0</v>
      </c>
      <c r="AJ2386" s="43">
        <v>653215392.75775063</v>
      </c>
      <c r="AK2386" s="43">
        <v>662250605.80092549</v>
      </c>
    </row>
    <row r="2387" spans="3:37" x14ac:dyDescent="0.2">
      <c r="C2387" s="43">
        <v>5.995496209498072E-4</v>
      </c>
      <c r="D2387" s="43">
        <v>5.0659873437684001E-2</v>
      </c>
      <c r="E2387" s="43">
        <v>2.6666153701464568</v>
      </c>
      <c r="F2387" s="43">
        <v>1.4073695955808436</v>
      </c>
      <c r="H2387" s="43">
        <v>8.3209651571721052E-5</v>
      </c>
      <c r="I2387" s="43">
        <v>0.1306354869592693</v>
      </c>
      <c r="J2387" s="43">
        <v>0</v>
      </c>
      <c r="K2387" s="43">
        <v>1</v>
      </c>
      <c r="M2387" s="43">
        <v>7.8501532062216217E-3</v>
      </c>
      <c r="N2387" s="43">
        <v>4.6742361886847217E-2</v>
      </c>
      <c r="O2387" s="43">
        <v>0</v>
      </c>
      <c r="P2387" s="43">
        <v>1</v>
      </c>
      <c r="R2387" s="43">
        <v>575.08442529912702</v>
      </c>
      <c r="S2387" s="43">
        <v>205.81510490159155</v>
      </c>
      <c r="T2387" s="43">
        <v>6947.5416482815563</v>
      </c>
      <c r="U2387" s="43">
        <v>7728.4411784822751</v>
      </c>
      <c r="W2387" s="43">
        <v>1533.5289676344939</v>
      </c>
      <c r="X2387" s="43">
        <v>0</v>
      </c>
      <c r="Y2387" s="43">
        <v>0</v>
      </c>
      <c r="Z2387" s="43">
        <v>1533.5289676344939</v>
      </c>
      <c r="AB2387" s="43">
        <v>25.067094344207362</v>
      </c>
      <c r="AC2387" s="43">
        <v>0</v>
      </c>
      <c r="AD2387" s="43">
        <v>0</v>
      </c>
      <c r="AE2387" s="43">
        <v>25.067094344207362</v>
      </c>
      <c r="AG2387" s="43">
        <v>2820159.7714798343</v>
      </c>
      <c r="AH2387" s="43">
        <v>331242.25700905069</v>
      </c>
      <c r="AI2387" s="43">
        <v>0</v>
      </c>
      <c r="AJ2387" s="43">
        <v>105281796.24567091</v>
      </c>
      <c r="AK2387" s="43">
        <v>108101956.01715074</v>
      </c>
    </row>
    <row r="2388" spans="3:37" x14ac:dyDescent="0.2">
      <c r="C2388" s="43">
        <v>5.978484339797496E-4</v>
      </c>
      <c r="D2388" s="43">
        <v>6.314662916524838E-2</v>
      </c>
      <c r="E2388" s="43">
        <v>5.5731580490972661</v>
      </c>
      <c r="F2388" s="43">
        <v>1.5780552279913838</v>
      </c>
      <c r="H2388" s="43">
        <v>8.7189025177755695E-5</v>
      </c>
      <c r="I2388" s="43">
        <v>9.9415311511035442E-2</v>
      </c>
      <c r="J2388" s="43">
        <v>0</v>
      </c>
      <c r="K2388" s="43">
        <v>1</v>
      </c>
      <c r="M2388" s="43">
        <v>7.8752209119404837E-3</v>
      </c>
      <c r="N2388" s="43">
        <v>4.6329683264092925E-2</v>
      </c>
      <c r="O2388" s="43">
        <v>0</v>
      </c>
      <c r="P2388" s="43">
        <v>1</v>
      </c>
      <c r="R2388" s="43">
        <v>714.79851431173302</v>
      </c>
      <c r="S2388" s="43">
        <v>164.11847487891805</v>
      </c>
      <c r="T2388" s="43">
        <v>6908.1927908423022</v>
      </c>
      <c r="U2388" s="43">
        <v>7787.1097800329535</v>
      </c>
      <c r="W2388" s="43">
        <v>3983.6850935192024</v>
      </c>
      <c r="X2388" s="43">
        <v>0</v>
      </c>
      <c r="Y2388" s="43">
        <v>0</v>
      </c>
      <c r="Z2388" s="43">
        <v>3983.6850935192024</v>
      </c>
      <c r="AB2388" s="43">
        <v>44.211652942945712</v>
      </c>
      <c r="AC2388" s="43">
        <v>0</v>
      </c>
      <c r="AD2388" s="43">
        <v>0</v>
      </c>
      <c r="AE2388" s="43">
        <v>44.211652942945712</v>
      </c>
      <c r="AG2388" s="43">
        <v>7325996.8869818132</v>
      </c>
      <c r="AH2388" s="43">
        <v>860475.98020014772</v>
      </c>
      <c r="AI2388" s="43">
        <v>0</v>
      </c>
      <c r="AJ2388" s="43">
        <v>185688942.36037198</v>
      </c>
      <c r="AK2388" s="43">
        <v>193014939.24735379</v>
      </c>
    </row>
    <row r="2389" spans="3:37" x14ac:dyDescent="0.2">
      <c r="C2389" s="43">
        <v>6.1428043385425291E-4</v>
      </c>
      <c r="D2389" s="43">
        <v>5.9701002401578274E-2</v>
      </c>
      <c r="E2389" s="43">
        <v>5.5228877209907878</v>
      </c>
      <c r="F2389" s="43">
        <v>3.6249488905655962</v>
      </c>
      <c r="H2389" s="43">
        <v>9.1636840234610162E-5</v>
      </c>
      <c r="I2389" s="43">
        <v>0.10402863580385757</v>
      </c>
      <c r="J2389" s="43">
        <v>0</v>
      </c>
      <c r="K2389" s="43">
        <v>1</v>
      </c>
      <c r="M2389" s="43">
        <v>7.751021234833482E-3</v>
      </c>
      <c r="N2389" s="43">
        <v>4.678448695092674E-2</v>
      </c>
      <c r="O2389" s="43">
        <v>0</v>
      </c>
      <c r="P2389" s="43">
        <v>1</v>
      </c>
      <c r="R2389" s="43">
        <v>694.36956707338345</v>
      </c>
      <c r="S2389" s="43">
        <v>180.49508563905545</v>
      </c>
      <c r="T2389" s="43">
        <v>6865.9900661110887</v>
      </c>
      <c r="U2389" s="43">
        <v>7740.8547188235279</v>
      </c>
      <c r="W2389" s="43">
        <v>3834.9251558192786</v>
      </c>
      <c r="X2389" s="43">
        <v>0</v>
      </c>
      <c r="Y2389" s="43">
        <v>0</v>
      </c>
      <c r="Z2389" s="43">
        <v>3834.9251558192786</v>
      </c>
      <c r="AB2389" s="43">
        <v>195.02725484630164</v>
      </c>
      <c r="AC2389" s="43">
        <v>0</v>
      </c>
      <c r="AD2389" s="43">
        <v>0</v>
      </c>
      <c r="AE2389" s="43">
        <v>195.02725484630164</v>
      </c>
      <c r="AG2389" s="43">
        <v>7052427.3615516536</v>
      </c>
      <c r="AH2389" s="43">
        <v>828343.83365696424</v>
      </c>
      <c r="AI2389" s="43">
        <v>0</v>
      </c>
      <c r="AJ2389" s="43">
        <v>819114470.35446692</v>
      </c>
      <c r="AK2389" s="43">
        <v>826166897.71601856</v>
      </c>
    </row>
    <row r="2390" spans="3:37" x14ac:dyDescent="0.2">
      <c r="C2390" s="43">
        <v>6.0253092404360671E-4</v>
      </c>
      <c r="D2390" s="43">
        <v>5.2678890078291893E-2</v>
      </c>
      <c r="E2390" s="43">
        <v>5.4505811711932228</v>
      </c>
      <c r="F2390" s="43">
        <v>3.0396320831629087</v>
      </c>
      <c r="H2390" s="43">
        <v>9.7649769731589231E-5</v>
      </c>
      <c r="I2390" s="43">
        <v>0.10114433088364549</v>
      </c>
      <c r="J2390" s="43">
        <v>0</v>
      </c>
      <c r="K2390" s="43">
        <v>1</v>
      </c>
      <c r="M2390" s="43">
        <v>7.9100375342369134E-3</v>
      </c>
      <c r="N2390" s="43">
        <v>4.1816867334858551E-2</v>
      </c>
      <c r="O2390" s="43">
        <v>0</v>
      </c>
      <c r="P2390" s="43">
        <v>1</v>
      </c>
      <c r="R2390" s="43">
        <v>600.97766243194451</v>
      </c>
      <c r="S2390" s="43">
        <v>187.00582822748009</v>
      </c>
      <c r="T2390" s="43">
        <v>6262.8557961237229</v>
      </c>
      <c r="U2390" s="43">
        <v>7050.8392867831481</v>
      </c>
      <c r="W2390" s="43">
        <v>3275.6775311592733</v>
      </c>
      <c r="X2390" s="43">
        <v>0</v>
      </c>
      <c r="Y2390" s="43">
        <v>0</v>
      </c>
      <c r="Z2390" s="43">
        <v>3275.6775311592733</v>
      </c>
      <c r="AB2390" s="43">
        <v>131.15774540696734</v>
      </c>
      <c r="AC2390" s="43">
        <v>0</v>
      </c>
      <c r="AD2390" s="43">
        <v>0</v>
      </c>
      <c r="AE2390" s="43">
        <v>131.15774540696734</v>
      </c>
      <c r="AG2390" s="43">
        <v>6023970.9798019035</v>
      </c>
      <c r="AH2390" s="43">
        <v>707546.34673040302</v>
      </c>
      <c r="AI2390" s="43">
        <v>0</v>
      </c>
      <c r="AJ2390" s="43">
        <v>550862530.70926285</v>
      </c>
      <c r="AK2390" s="43">
        <v>556886501.68906474</v>
      </c>
    </row>
    <row r="2391" spans="3:37" x14ac:dyDescent="0.2">
      <c r="C2391" s="43">
        <v>5.9718879783590511E-4</v>
      </c>
      <c r="D2391" s="43">
        <v>5.1948596328327809E-2</v>
      </c>
      <c r="E2391" s="43">
        <v>2.3633820613748231</v>
      </c>
      <c r="F2391" s="43">
        <v>2.7611490109062551</v>
      </c>
      <c r="H2391" s="43">
        <v>9.3818248929178338E-5</v>
      </c>
      <c r="I2391" s="43">
        <v>0.10483108904843308</v>
      </c>
      <c r="J2391" s="43">
        <v>0</v>
      </c>
      <c r="K2391" s="43">
        <v>1</v>
      </c>
      <c r="M2391" s="43">
        <v>7.8055639482323587E-3</v>
      </c>
      <c r="N2391" s="43">
        <v>4.7137438426925971E-2</v>
      </c>
      <c r="O2391" s="43">
        <v>0</v>
      </c>
      <c r="P2391" s="43">
        <v>1</v>
      </c>
      <c r="R2391" s="43">
        <v>587.39175011478108</v>
      </c>
      <c r="S2391" s="43">
        <v>186.21720038167342</v>
      </c>
      <c r="T2391" s="43">
        <v>6966.4678468076654</v>
      </c>
      <c r="U2391" s="43">
        <v>7740.0767973041202</v>
      </c>
      <c r="W2391" s="43">
        <v>1388.2311252208362</v>
      </c>
      <c r="X2391" s="43">
        <v>0</v>
      </c>
      <c r="Y2391" s="43">
        <v>0</v>
      </c>
      <c r="Z2391" s="43">
        <v>1388.2311252208362</v>
      </c>
      <c r="AB2391" s="43">
        <v>110.68983077101809</v>
      </c>
      <c r="AC2391" s="43">
        <v>0</v>
      </c>
      <c r="AD2391" s="43">
        <v>0</v>
      </c>
      <c r="AE2391" s="43">
        <v>110.68983077101809</v>
      </c>
      <c r="AG2391" s="43">
        <v>2552957.0392811177</v>
      </c>
      <c r="AH2391" s="43">
        <v>299857.92304770061</v>
      </c>
      <c r="AI2391" s="43">
        <v>0</v>
      </c>
      <c r="AJ2391" s="43">
        <v>464897289.238276</v>
      </c>
      <c r="AK2391" s="43">
        <v>467450246.27755713</v>
      </c>
    </row>
    <row r="2392" spans="3:37" x14ac:dyDescent="0.2">
      <c r="C2392" s="43">
        <v>6.3045479961620909E-4</v>
      </c>
      <c r="D2392" s="43">
        <v>5.1517479026841756E-2</v>
      </c>
      <c r="E2392" s="43">
        <v>7.2336754948761781</v>
      </c>
      <c r="F2392" s="43">
        <v>2.6764658705090638</v>
      </c>
      <c r="H2392" s="43">
        <v>8.7074839479631304E-5</v>
      </c>
      <c r="I2392" s="43">
        <v>7.9081367799888058E-2</v>
      </c>
      <c r="J2392" s="43">
        <v>0</v>
      </c>
      <c r="K2392" s="43">
        <v>1</v>
      </c>
      <c r="M2392" s="43">
        <v>7.8824470034825067E-3</v>
      </c>
      <c r="N2392" s="43">
        <v>4.8382443168405898E-2</v>
      </c>
      <c r="O2392" s="43">
        <v>0</v>
      </c>
      <c r="P2392" s="43">
        <v>1</v>
      </c>
      <c r="R2392" s="43">
        <v>614.96575324890011</v>
      </c>
      <c r="S2392" s="43">
        <v>130.37947490423147</v>
      </c>
      <c r="T2392" s="43">
        <v>7220.8982843898293</v>
      </c>
      <c r="U2392" s="43">
        <v>7966.2435125429611</v>
      </c>
      <c r="W2392" s="43">
        <v>4448.4626994646387</v>
      </c>
      <c r="X2392" s="43">
        <v>0</v>
      </c>
      <c r="Y2392" s="43">
        <v>0</v>
      </c>
      <c r="Z2392" s="43">
        <v>4448.4626994646387</v>
      </c>
      <c r="AB2392" s="43">
        <v>110.3136933633437</v>
      </c>
      <c r="AC2392" s="43">
        <v>0</v>
      </c>
      <c r="AD2392" s="43">
        <v>0</v>
      </c>
      <c r="AE2392" s="43">
        <v>110.3136933633437</v>
      </c>
      <c r="AG2392" s="43">
        <v>8180722.9043154707</v>
      </c>
      <c r="AH2392" s="43">
        <v>960867.94308436196</v>
      </c>
      <c r="AI2392" s="43">
        <v>0</v>
      </c>
      <c r="AJ2392" s="43">
        <v>463317512.12604356</v>
      </c>
      <c r="AK2392" s="43">
        <v>471498235.03035903</v>
      </c>
    </row>
    <row r="2393" spans="3:37" x14ac:dyDescent="0.2">
      <c r="C2393" s="43">
        <v>6.1615727444563895E-4</v>
      </c>
      <c r="D2393" s="43">
        <v>5.5499622445224661E-2</v>
      </c>
      <c r="E2393" s="43">
        <v>1.5373811468447438</v>
      </c>
      <c r="F2393" s="43">
        <v>0.85302479426358535</v>
      </c>
      <c r="H2393" s="43">
        <v>9.2323659499293775E-5</v>
      </c>
      <c r="I2393" s="43">
        <v>7.6324249617071266E-2</v>
      </c>
      <c r="J2393" s="43">
        <v>0</v>
      </c>
      <c r="K2393" s="43">
        <v>1</v>
      </c>
      <c r="M2393" s="43">
        <v>7.9087962524651001E-3</v>
      </c>
      <c r="N2393" s="43">
        <v>4.9165713827701851E-2</v>
      </c>
      <c r="O2393" s="43">
        <v>0</v>
      </c>
      <c r="P2393" s="43">
        <v>1</v>
      </c>
      <c r="R2393" s="43">
        <v>647.47645713111274</v>
      </c>
      <c r="S2393" s="43">
        <v>133.419075384336</v>
      </c>
      <c r="T2393" s="43">
        <v>7362.3271056598596</v>
      </c>
      <c r="U2393" s="43">
        <v>8143.222638175308</v>
      </c>
      <c r="W2393" s="43">
        <v>995.41809821920174</v>
      </c>
      <c r="X2393" s="43">
        <v>0</v>
      </c>
      <c r="Y2393" s="43">
        <v>0</v>
      </c>
      <c r="Z2393" s="43">
        <v>995.41809821920174</v>
      </c>
      <c r="AB2393" s="43">
        <v>-10.182439448107328</v>
      </c>
      <c r="AC2393" s="43">
        <v>0</v>
      </c>
      <c r="AD2393" s="43">
        <v>0</v>
      </c>
      <c r="AE2393" s="43">
        <v>-10.182439448107328</v>
      </c>
      <c r="AG2393" s="43">
        <v>1830573.8826251121</v>
      </c>
      <c r="AH2393" s="43">
        <v>215010.30921534757</v>
      </c>
      <c r="AI2393" s="43">
        <v>0</v>
      </c>
      <c r="AJ2393" s="43">
        <v>0</v>
      </c>
      <c r="AK2393" s="43">
        <v>1830573.8826251121</v>
      </c>
    </row>
    <row r="2394" spans="3:37" x14ac:dyDescent="0.2">
      <c r="C2394" s="43">
        <v>6.1023588563147158E-4</v>
      </c>
      <c r="D2394" s="43">
        <v>4.6647665648304838E-2</v>
      </c>
      <c r="E2394" s="43">
        <v>6.7777944303409807</v>
      </c>
      <c r="F2394" s="43">
        <v>2.1708970846437956</v>
      </c>
      <c r="H2394" s="43">
        <v>9.1196898567624807E-5</v>
      </c>
      <c r="I2394" s="43">
        <v>0.1226236978319668</v>
      </c>
      <c r="J2394" s="43">
        <v>0</v>
      </c>
      <c r="K2394" s="43">
        <v>1</v>
      </c>
      <c r="M2394" s="43">
        <v>7.8701393858839896E-3</v>
      </c>
      <c r="N2394" s="43">
        <v>4.9326018810430861E-2</v>
      </c>
      <c r="O2394" s="43">
        <v>0</v>
      </c>
      <c r="P2394" s="43">
        <v>1</v>
      </c>
      <c r="R2394" s="43">
        <v>538.97675038021816</v>
      </c>
      <c r="S2394" s="43">
        <v>211.7370462686209</v>
      </c>
      <c r="T2394" s="43">
        <v>7350.2288499240403</v>
      </c>
      <c r="U2394" s="43">
        <v>8100.9426465728793</v>
      </c>
      <c r="W2394" s="43">
        <v>3653.0736168103235</v>
      </c>
      <c r="X2394" s="43">
        <v>0</v>
      </c>
      <c r="Y2394" s="43">
        <v>0</v>
      </c>
      <c r="Z2394" s="43">
        <v>3653.0736168103235</v>
      </c>
      <c r="AB2394" s="43">
        <v>67.526234711075304</v>
      </c>
      <c r="AC2394" s="43">
        <v>0</v>
      </c>
      <c r="AD2394" s="43">
        <v>0</v>
      </c>
      <c r="AE2394" s="43">
        <v>67.526234711075304</v>
      </c>
      <c r="AG2394" s="43">
        <v>6718002.3813141845</v>
      </c>
      <c r="AH2394" s="43">
        <v>789063.90123102989</v>
      </c>
      <c r="AI2394" s="43">
        <v>0</v>
      </c>
      <c r="AJ2394" s="43">
        <v>283610185.78651625</v>
      </c>
      <c r="AK2394" s="43">
        <v>290328188.16783041</v>
      </c>
    </row>
    <row r="2395" spans="3:37" x14ac:dyDescent="0.2">
      <c r="C2395" s="43">
        <v>6.0006278662207916E-4</v>
      </c>
      <c r="D2395" s="43">
        <v>5.5534339701237889E-2</v>
      </c>
      <c r="E2395" s="43">
        <v>5.0084460887130735</v>
      </c>
      <c r="F2395" s="43">
        <v>1.6325314054510818</v>
      </c>
      <c r="H2395" s="43">
        <v>9.4408925828681767E-5</v>
      </c>
      <c r="I2395" s="43">
        <v>8.9686277114070179E-2</v>
      </c>
      <c r="J2395" s="43">
        <v>0</v>
      </c>
      <c r="K2395" s="43">
        <v>1</v>
      </c>
      <c r="M2395" s="43">
        <v>7.841206823522729E-3</v>
      </c>
      <c r="N2395" s="43">
        <v>4.61150224946687E-2</v>
      </c>
      <c r="O2395" s="43">
        <v>0</v>
      </c>
      <c r="P2395" s="43">
        <v>1</v>
      </c>
      <c r="R2395" s="43">
        <v>630.95833207063095</v>
      </c>
      <c r="S2395" s="43">
        <v>160.3176823788059</v>
      </c>
      <c r="T2395" s="43">
        <v>6846.4857216724677</v>
      </c>
      <c r="U2395" s="43">
        <v>7637.7617361219045</v>
      </c>
      <c r="W2395" s="43">
        <v>3160.1207904000762</v>
      </c>
      <c r="X2395" s="43">
        <v>0</v>
      </c>
      <c r="Y2395" s="43">
        <v>0</v>
      </c>
      <c r="Z2395" s="43">
        <v>3160.1207904000762</v>
      </c>
      <c r="AB2395" s="43">
        <v>42.703802780530602</v>
      </c>
      <c r="AC2395" s="43">
        <v>0</v>
      </c>
      <c r="AD2395" s="43">
        <v>0</v>
      </c>
      <c r="AE2395" s="43">
        <v>42.703802780530602</v>
      </c>
      <c r="AG2395" s="43">
        <v>5811462.1335457405</v>
      </c>
      <c r="AH2395" s="43">
        <v>682586.09072641644</v>
      </c>
      <c r="AI2395" s="43">
        <v>0</v>
      </c>
      <c r="AJ2395" s="43">
        <v>179355971.67822853</v>
      </c>
      <c r="AK2395" s="43">
        <v>185167433.81177425</v>
      </c>
    </row>
    <row r="2396" spans="3:37" x14ac:dyDescent="0.2">
      <c r="C2396" s="43">
        <v>6.005857889583875E-4</v>
      </c>
      <c r="D2396" s="43">
        <v>6.3841781816655896E-2</v>
      </c>
      <c r="E2396" s="43">
        <v>5.9936381637954375</v>
      </c>
      <c r="F2396" s="43">
        <v>3.1902247078535564</v>
      </c>
      <c r="H2396" s="43">
        <v>9.1012337519291719E-5</v>
      </c>
      <c r="I2396" s="43">
        <v>0.10516469748921309</v>
      </c>
      <c r="J2396" s="43">
        <v>0</v>
      </c>
      <c r="K2396" s="43">
        <v>1</v>
      </c>
      <c r="M2396" s="43">
        <v>7.8355726132938158E-3</v>
      </c>
      <c r="N2396" s="43">
        <v>4.5543331214334307E-2</v>
      </c>
      <c r="O2396" s="43">
        <v>0</v>
      </c>
      <c r="P2396" s="43">
        <v>1</v>
      </c>
      <c r="R2396" s="43">
        <v>725.97626830098773</v>
      </c>
      <c r="S2396" s="43">
        <v>181.22270911080881</v>
      </c>
      <c r="T2396" s="43">
        <v>6756.7508636433786</v>
      </c>
      <c r="U2396" s="43">
        <v>7663.9498410551751</v>
      </c>
      <c r="W2396" s="43">
        <v>4351.239067698596</v>
      </c>
      <c r="X2396" s="43">
        <v>0</v>
      </c>
      <c r="Y2396" s="43">
        <v>0</v>
      </c>
      <c r="Z2396" s="43">
        <v>4351.239067698596</v>
      </c>
      <c r="AB2396" s="43">
        <v>170.13547413585161</v>
      </c>
      <c r="AC2396" s="43">
        <v>0</v>
      </c>
      <c r="AD2396" s="43">
        <v>0</v>
      </c>
      <c r="AE2396" s="43">
        <v>170.13547413585161</v>
      </c>
      <c r="AG2396" s="43">
        <v>8001928.6454977179</v>
      </c>
      <c r="AH2396" s="43">
        <v>939867.63862289675</v>
      </c>
      <c r="AI2396" s="43">
        <v>0</v>
      </c>
      <c r="AJ2396" s="43">
        <v>714568991.37057674</v>
      </c>
      <c r="AK2396" s="43">
        <v>722570920.01607442</v>
      </c>
    </row>
    <row r="2397" spans="3:37" x14ac:dyDescent="0.2">
      <c r="C2397" s="43">
        <v>6.0174528269451102E-4</v>
      </c>
      <c r="D2397" s="43">
        <v>5.6667371582342363E-2</v>
      </c>
      <c r="E2397" s="43">
        <v>8.7061951266659996</v>
      </c>
      <c r="F2397" s="43">
        <v>1.7656802680976416</v>
      </c>
      <c r="H2397" s="43">
        <v>8.5397912174072613E-5</v>
      </c>
      <c r="I2397" s="43">
        <v>0.11785860256497527</v>
      </c>
      <c r="J2397" s="43">
        <v>0</v>
      </c>
      <c r="K2397" s="43">
        <v>1</v>
      </c>
      <c r="M2397" s="43">
        <v>7.912416648282683E-3</v>
      </c>
      <c r="N2397" s="43">
        <v>4.7407304066217515E-2</v>
      </c>
      <c r="O2397" s="43">
        <v>0</v>
      </c>
      <c r="P2397" s="43">
        <v>1</v>
      </c>
      <c r="R2397" s="43">
        <v>645.63659176192209</v>
      </c>
      <c r="S2397" s="43">
        <v>190.56841123825808</v>
      </c>
      <c r="T2397" s="43">
        <v>7102.26347836275</v>
      </c>
      <c r="U2397" s="43">
        <v>7938.4684813629301</v>
      </c>
      <c r="W2397" s="43">
        <v>5621.0381487948916</v>
      </c>
      <c r="X2397" s="43">
        <v>0</v>
      </c>
      <c r="Y2397" s="43">
        <v>0</v>
      </c>
      <c r="Z2397" s="43">
        <v>5621.0381487948916</v>
      </c>
      <c r="AB2397" s="43">
        <v>52.895578258109012</v>
      </c>
      <c r="AC2397" s="43">
        <v>0</v>
      </c>
      <c r="AD2397" s="43">
        <v>0</v>
      </c>
      <c r="AE2397" s="43">
        <v>52.895578258109012</v>
      </c>
      <c r="AG2397" s="43">
        <v>10337089.155633805</v>
      </c>
      <c r="AH2397" s="43">
        <v>1214144.2401396965</v>
      </c>
      <c r="AI2397" s="43">
        <v>0</v>
      </c>
      <c r="AJ2397" s="43">
        <v>222161428.68405786</v>
      </c>
      <c r="AK2397" s="43">
        <v>232498517.83969167</v>
      </c>
    </row>
    <row r="2398" spans="3:37" x14ac:dyDescent="0.2">
      <c r="C2398" s="43">
        <v>6.040745470949528E-4</v>
      </c>
      <c r="D2398" s="43">
        <v>5.6795535348973525E-2</v>
      </c>
      <c r="E2398" s="43">
        <v>5.8504265863766829</v>
      </c>
      <c r="F2398" s="43">
        <v>4.7874965761105468</v>
      </c>
      <c r="H2398" s="43">
        <v>9.446386620581837E-5</v>
      </c>
      <c r="I2398" s="43">
        <v>8.9444877291965638E-2</v>
      </c>
      <c r="J2398" s="43">
        <v>0</v>
      </c>
      <c r="K2398" s="43">
        <v>1</v>
      </c>
      <c r="M2398" s="43">
        <v>7.8792242782168564E-3</v>
      </c>
      <c r="N2398" s="43">
        <v>4.4993610344808761E-2</v>
      </c>
      <c r="O2398" s="43">
        <v>0</v>
      </c>
      <c r="P2398" s="43">
        <v>1</v>
      </c>
      <c r="R2398" s="43">
        <v>649.60163190465016</v>
      </c>
      <c r="S2398" s="43">
        <v>159.97921511597153</v>
      </c>
      <c r="T2398" s="43">
        <v>6712.3822195739131</v>
      </c>
      <c r="U2398" s="43">
        <v>7521.9630665945351</v>
      </c>
      <c r="W2398" s="43">
        <v>3800.4466578486449</v>
      </c>
      <c r="X2398" s="43">
        <v>0</v>
      </c>
      <c r="Y2398" s="43">
        <v>0</v>
      </c>
      <c r="Z2398" s="43">
        <v>3800.4466578486449</v>
      </c>
      <c r="AB2398" s="43">
        <v>263.2589433641914</v>
      </c>
      <c r="AC2398" s="43">
        <v>0</v>
      </c>
      <c r="AD2398" s="43">
        <v>0</v>
      </c>
      <c r="AE2398" s="43">
        <v>263.2589433641914</v>
      </c>
      <c r="AG2398" s="43">
        <v>6989021.4037836576</v>
      </c>
      <c r="AH2398" s="43">
        <v>820896.47809530725</v>
      </c>
      <c r="AI2398" s="43">
        <v>0</v>
      </c>
      <c r="AJ2398" s="43">
        <v>1105687562.1296039</v>
      </c>
      <c r="AK2398" s="43">
        <v>1112676583.5333874</v>
      </c>
    </row>
    <row r="2399" spans="3:37" x14ac:dyDescent="0.2">
      <c r="C2399" s="43">
        <v>6.1869758403343411E-4</v>
      </c>
      <c r="D2399" s="43">
        <v>5.4920263464475871E-2</v>
      </c>
      <c r="E2399" s="43">
        <v>2.0713024411805439</v>
      </c>
      <c r="F2399" s="43">
        <v>3.3595845256888004</v>
      </c>
      <c r="H2399" s="43">
        <v>9.1551316127258531E-5</v>
      </c>
      <c r="I2399" s="43">
        <v>8.900671032003428E-2</v>
      </c>
      <c r="J2399" s="43">
        <v>0</v>
      </c>
      <c r="K2399" s="43">
        <v>1</v>
      </c>
      <c r="M2399" s="43">
        <v>7.9018218071652546E-3</v>
      </c>
      <c r="N2399" s="43">
        <v>4.3209431635703351E-2</v>
      </c>
      <c r="O2399" s="43">
        <v>0</v>
      </c>
      <c r="P2399" s="43">
        <v>1</v>
      </c>
      <c r="R2399" s="43">
        <v>643.35903581395041</v>
      </c>
      <c r="S2399" s="43">
        <v>154.28713502789773</v>
      </c>
      <c r="T2399" s="43">
        <v>6464.6967611846239</v>
      </c>
      <c r="U2399" s="43">
        <v>7262.3429320264722</v>
      </c>
      <c r="W2399" s="43">
        <v>1332.5911414369964</v>
      </c>
      <c r="X2399" s="43">
        <v>0</v>
      </c>
      <c r="Y2399" s="43">
        <v>0</v>
      </c>
      <c r="Z2399" s="43">
        <v>1332.5911414369964</v>
      </c>
      <c r="AB2399" s="43">
        <v>162.43242271444709</v>
      </c>
      <c r="AC2399" s="43">
        <v>0</v>
      </c>
      <c r="AD2399" s="43">
        <v>0</v>
      </c>
      <c r="AE2399" s="43">
        <v>162.43242271444709</v>
      </c>
      <c r="AG2399" s="43">
        <v>2450635.1091026366</v>
      </c>
      <c r="AH2399" s="43">
        <v>287839.6865503912</v>
      </c>
      <c r="AI2399" s="43">
        <v>0</v>
      </c>
      <c r="AJ2399" s="43">
        <v>682216175.4006778</v>
      </c>
      <c r="AK2399" s="43">
        <v>684666810.50978041</v>
      </c>
    </row>
    <row r="2400" spans="3:37" x14ac:dyDescent="0.2">
      <c r="C2400" s="43">
        <v>6.0688194513057675E-4</v>
      </c>
      <c r="D2400" s="43">
        <v>5.5404242901637701E-2</v>
      </c>
      <c r="E2400" s="43">
        <v>6.701914953816785</v>
      </c>
      <c r="F2400" s="43">
        <v>2.6664533404264956</v>
      </c>
      <c r="H2400" s="43">
        <v>9.3406061296930076E-5</v>
      </c>
      <c r="I2400" s="43">
        <v>0.10973056063023168</v>
      </c>
      <c r="J2400" s="43">
        <v>0</v>
      </c>
      <c r="K2400" s="43">
        <v>1</v>
      </c>
      <c r="M2400" s="43">
        <v>7.885517370738282E-3</v>
      </c>
      <c r="N2400" s="43">
        <v>4.420724507993961E-2</v>
      </c>
      <c r="O2400" s="43">
        <v>0</v>
      </c>
      <c r="P2400" s="43">
        <v>1</v>
      </c>
      <c r="R2400" s="43">
        <v>636.63368622178211</v>
      </c>
      <c r="S2400" s="43">
        <v>194.06402300992784</v>
      </c>
      <c r="T2400" s="43">
        <v>6600.3355788832532</v>
      </c>
      <c r="U2400" s="43">
        <v>7431.0332881149634</v>
      </c>
      <c r="W2400" s="43">
        <v>4266.6648217932643</v>
      </c>
      <c r="X2400" s="43">
        <v>0</v>
      </c>
      <c r="Y2400" s="43">
        <v>0</v>
      </c>
      <c r="Z2400" s="43">
        <v>4266.6648217932643</v>
      </c>
      <c r="AB2400" s="43">
        <v>113.51847563445848</v>
      </c>
      <c r="AC2400" s="43">
        <v>0</v>
      </c>
      <c r="AD2400" s="43">
        <v>0</v>
      </c>
      <c r="AE2400" s="43">
        <v>113.51847563445848</v>
      </c>
      <c r="AG2400" s="43">
        <v>7846396.6072778134</v>
      </c>
      <c r="AH2400" s="43">
        <v>921599.6015073451</v>
      </c>
      <c r="AI2400" s="43">
        <v>0</v>
      </c>
      <c r="AJ2400" s="43">
        <v>476777597.6647256</v>
      </c>
      <c r="AK2400" s="43">
        <v>484623994.27200341</v>
      </c>
    </row>
    <row r="2401" spans="3:37" x14ac:dyDescent="0.2">
      <c r="C2401" s="43">
        <v>6.1268054717977805E-4</v>
      </c>
      <c r="D2401" s="43">
        <v>6.056452149772662E-2</v>
      </c>
      <c r="E2401" s="43">
        <v>5.2198979719586038</v>
      </c>
      <c r="F2401" s="43">
        <v>1.7124243194876778</v>
      </c>
      <c r="H2401" s="43">
        <v>8.7125219520876917E-5</v>
      </c>
      <c r="I2401" s="43">
        <v>9.7210432415607409E-2</v>
      </c>
      <c r="J2401" s="43">
        <v>0</v>
      </c>
      <c r="K2401" s="43">
        <v>1</v>
      </c>
      <c r="M2401" s="43">
        <v>7.8833832990917729E-3</v>
      </c>
      <c r="N2401" s="43">
        <v>4.4158214335853908E-2</v>
      </c>
      <c r="O2401" s="43">
        <v>0</v>
      </c>
      <c r="P2401" s="43">
        <v>1</v>
      </c>
      <c r="R2401" s="43">
        <v>702.578336771983</v>
      </c>
      <c r="S2401" s="43">
        <v>160.36113931723483</v>
      </c>
      <c r="T2401" s="43">
        <v>6591.2307943054702</v>
      </c>
      <c r="U2401" s="43">
        <v>7454.1702703946885</v>
      </c>
      <c r="W2401" s="43">
        <v>3667.3872352581229</v>
      </c>
      <c r="X2401" s="43">
        <v>0</v>
      </c>
      <c r="Y2401" s="43">
        <v>0</v>
      </c>
      <c r="Z2401" s="43">
        <v>3667.3872352581229</v>
      </c>
      <c r="AB2401" s="43">
        <v>53.557126600387406</v>
      </c>
      <c r="AC2401" s="43">
        <v>0</v>
      </c>
      <c r="AD2401" s="43">
        <v>0</v>
      </c>
      <c r="AE2401" s="43">
        <v>53.557126600387406</v>
      </c>
      <c r="AG2401" s="43">
        <v>6744325.1256396882</v>
      </c>
      <c r="AH2401" s="43">
        <v>792155.64281575452</v>
      </c>
      <c r="AI2401" s="43">
        <v>0</v>
      </c>
      <c r="AJ2401" s="43">
        <v>224939931.72162712</v>
      </c>
      <c r="AK2401" s="43">
        <v>231684256.84726679</v>
      </c>
    </row>
    <row r="2402" spans="3:37" x14ac:dyDescent="0.2">
      <c r="C2402" s="43">
        <v>6.1958414338036949E-4</v>
      </c>
      <c r="D2402" s="43">
        <v>5.6975691616581225E-2</v>
      </c>
      <c r="E2402" s="43">
        <v>6.5314459186952609</v>
      </c>
      <c r="F2402" s="43">
        <v>7.7288885438585497</v>
      </c>
      <c r="H2402" s="43">
        <v>8.373761409161583E-5</v>
      </c>
      <c r="I2402" s="43">
        <v>0.11745927741094009</v>
      </c>
      <c r="J2402" s="43">
        <v>0</v>
      </c>
      <c r="K2402" s="43">
        <v>1</v>
      </c>
      <c r="M2402" s="43">
        <v>7.8751686789869657E-3</v>
      </c>
      <c r="N2402" s="43">
        <v>4.4460971384512001E-2</v>
      </c>
      <c r="O2402" s="43">
        <v>0</v>
      </c>
      <c r="P2402" s="43">
        <v>1</v>
      </c>
      <c r="R2402" s="43">
        <v>668.39358507597956</v>
      </c>
      <c r="S2402" s="43">
        <v>186.23027308657072</v>
      </c>
      <c r="T2402" s="43">
        <v>6629.5062515554619</v>
      </c>
      <c r="U2402" s="43">
        <v>7484.1301097180121</v>
      </c>
      <c r="W2402" s="43">
        <v>4365.5765533266003</v>
      </c>
      <c r="X2402" s="43">
        <v>0</v>
      </c>
      <c r="Y2402" s="43">
        <v>0</v>
      </c>
      <c r="Z2402" s="43">
        <v>4365.5765533266003</v>
      </c>
      <c r="AB2402" s="43">
        <v>481.23741530247446</v>
      </c>
      <c r="AC2402" s="43">
        <v>0</v>
      </c>
      <c r="AD2402" s="43">
        <v>0</v>
      </c>
      <c r="AE2402" s="43">
        <v>481.23741530247446</v>
      </c>
      <c r="AG2402" s="43">
        <v>8028295.2815676183</v>
      </c>
      <c r="AH2402" s="43">
        <v>942964.53551854566</v>
      </c>
      <c r="AI2402" s="43">
        <v>0</v>
      </c>
      <c r="AJ2402" s="43">
        <v>2021197144.2703927</v>
      </c>
      <c r="AK2402" s="43">
        <v>2029225439.5519602</v>
      </c>
    </row>
    <row r="2403" spans="3:37" x14ac:dyDescent="0.2">
      <c r="C2403" s="43">
        <v>6.0917312259711287E-4</v>
      </c>
      <c r="D2403" s="43">
        <v>6.0496246061880976E-2</v>
      </c>
      <c r="E2403" s="43">
        <v>10.291912794283141</v>
      </c>
      <c r="F2403" s="43">
        <v>2.813410024945028</v>
      </c>
      <c r="H2403" s="43">
        <v>9.1812984856498581E-5</v>
      </c>
      <c r="I2403" s="43">
        <v>0.12086240827039374</v>
      </c>
      <c r="J2403" s="43">
        <v>0</v>
      </c>
      <c r="K2403" s="43">
        <v>1</v>
      </c>
      <c r="M2403" s="43">
        <v>7.867672772636114E-3</v>
      </c>
      <c r="N2403" s="43">
        <v>4.4451134495049539E-2</v>
      </c>
      <c r="O2403" s="43">
        <v>0</v>
      </c>
      <c r="P2403" s="43">
        <v>1</v>
      </c>
      <c r="R2403" s="43">
        <v>697.76877790961851</v>
      </c>
      <c r="S2403" s="43">
        <v>210.1056460063661</v>
      </c>
      <c r="T2403" s="43">
        <v>6621.730650292011</v>
      </c>
      <c r="U2403" s="43">
        <v>7529.6050742079951</v>
      </c>
      <c r="W2403" s="43">
        <v>7181.3754128193141</v>
      </c>
      <c r="X2403" s="43">
        <v>0</v>
      </c>
      <c r="Y2403" s="43">
        <v>0</v>
      </c>
      <c r="Z2403" s="43">
        <v>7181.3754128193141</v>
      </c>
      <c r="AB2403" s="43">
        <v>135.39147597417892</v>
      </c>
      <c r="AC2403" s="43">
        <v>0</v>
      </c>
      <c r="AD2403" s="43">
        <v>0</v>
      </c>
      <c r="AE2403" s="43">
        <v>135.39147597417892</v>
      </c>
      <c r="AG2403" s="43">
        <v>13206549.384174719</v>
      </c>
      <c r="AH2403" s="43">
        <v>1551177.0891689719</v>
      </c>
      <c r="AI2403" s="43">
        <v>0</v>
      </c>
      <c r="AJ2403" s="43">
        <v>568644199.09155142</v>
      </c>
      <c r="AK2403" s="43">
        <v>581850748.47572613</v>
      </c>
    </row>
    <row r="2404" spans="3:37" x14ac:dyDescent="0.2">
      <c r="C2404" s="43">
        <v>6.0207290494265872E-4</v>
      </c>
      <c r="D2404" s="43">
        <v>5.1238605030843112E-2</v>
      </c>
      <c r="E2404" s="43">
        <v>4.5084703400255757</v>
      </c>
      <c r="F2404" s="43">
        <v>2.713859108767263</v>
      </c>
      <c r="H2404" s="43">
        <v>9.6250489572513587E-5</v>
      </c>
      <c r="I2404" s="43">
        <v>0.10397010824389397</v>
      </c>
      <c r="J2404" s="43">
        <v>0</v>
      </c>
      <c r="K2404" s="43">
        <v>1</v>
      </c>
      <c r="M2404" s="43">
        <v>7.8173321742625711E-3</v>
      </c>
      <c r="N2404" s="43">
        <v>4.5072566415734573E-2</v>
      </c>
      <c r="O2404" s="43">
        <v>0</v>
      </c>
      <c r="P2404" s="43">
        <v>1</v>
      </c>
      <c r="R2404" s="43">
        <v>584.10208094523102</v>
      </c>
      <c r="S2404" s="43">
        <v>189.47582909617927</v>
      </c>
      <c r="T2404" s="43">
        <v>6671.3423319890526</v>
      </c>
      <c r="U2404" s="43">
        <v>7444.9202420304628</v>
      </c>
      <c r="W2404" s="43">
        <v>2633.4069074887921</v>
      </c>
      <c r="X2404" s="43">
        <v>0</v>
      </c>
      <c r="Y2404" s="43">
        <v>0</v>
      </c>
      <c r="Z2404" s="43">
        <v>2633.4069074887921</v>
      </c>
      <c r="AB2404" s="43">
        <v>107.11434789093501</v>
      </c>
      <c r="AC2404" s="43">
        <v>0</v>
      </c>
      <c r="AD2404" s="43">
        <v>0</v>
      </c>
      <c r="AE2404" s="43">
        <v>107.11434789093501</v>
      </c>
      <c r="AG2404" s="43">
        <v>4842835.3028718885</v>
      </c>
      <c r="AH2404" s="43">
        <v>568815.89201757906</v>
      </c>
      <c r="AI2404" s="43">
        <v>0</v>
      </c>
      <c r="AJ2404" s="43">
        <v>449880261.141927</v>
      </c>
      <c r="AK2404" s="43">
        <v>454723096.44479889</v>
      </c>
    </row>
    <row r="2405" spans="3:37" x14ac:dyDescent="0.2">
      <c r="C2405" s="43">
        <v>6.0625321788562215E-4</v>
      </c>
      <c r="D2405" s="43">
        <v>5.7721018291611248E-2</v>
      </c>
      <c r="E2405" s="43">
        <v>2.666834206785349</v>
      </c>
      <c r="F2405" s="43">
        <v>2.710280041079002</v>
      </c>
      <c r="H2405" s="43">
        <v>1.0197791680777168E-4</v>
      </c>
      <c r="I2405" s="43">
        <v>0.1024684722709911</v>
      </c>
      <c r="J2405" s="43">
        <v>0</v>
      </c>
      <c r="K2405" s="43">
        <v>1</v>
      </c>
      <c r="M2405" s="43">
        <v>7.8618013277559351E-3</v>
      </c>
      <c r="N2405" s="43">
        <v>4.2692967663536176E-2</v>
      </c>
      <c r="O2405" s="43">
        <v>0</v>
      </c>
      <c r="P2405" s="43">
        <v>1</v>
      </c>
      <c r="R2405" s="43">
        <v>662.56793399635035</v>
      </c>
      <c r="S2405" s="43">
        <v>197.85123706425694</v>
      </c>
      <c r="T2405" s="43">
        <v>6355.0764878266082</v>
      </c>
      <c r="U2405" s="43">
        <v>7215.4956588872155</v>
      </c>
      <c r="W2405" s="43">
        <v>1766.9588307005645</v>
      </c>
      <c r="X2405" s="43">
        <v>0</v>
      </c>
      <c r="Y2405" s="43">
        <v>0</v>
      </c>
      <c r="Z2405" s="43">
        <v>1766.9588307005645</v>
      </c>
      <c r="AB2405" s="43">
        <v>121.24990833090112</v>
      </c>
      <c r="AC2405" s="43">
        <v>0</v>
      </c>
      <c r="AD2405" s="43">
        <v>0</v>
      </c>
      <c r="AE2405" s="43">
        <v>121.24990833090112</v>
      </c>
      <c r="AG2405" s="43">
        <v>3249437.2896583383</v>
      </c>
      <c r="AH2405" s="43">
        <v>381663.10743132193</v>
      </c>
      <c r="AI2405" s="43">
        <v>0</v>
      </c>
      <c r="AJ2405" s="43">
        <v>509249614.98978472</v>
      </c>
      <c r="AK2405" s="43">
        <v>512499052.27944309</v>
      </c>
    </row>
    <row r="2406" spans="3:37" x14ac:dyDescent="0.2">
      <c r="C2406" s="43">
        <v>5.9974953366112517E-4</v>
      </c>
      <c r="D2406" s="43">
        <v>5.425208866308321E-2</v>
      </c>
      <c r="E2406" s="43">
        <v>4.6120064756454795</v>
      </c>
      <c r="F2406" s="43">
        <v>3.291989241850013</v>
      </c>
      <c r="H2406" s="43">
        <v>8.8613168822343421E-5</v>
      </c>
      <c r="I2406" s="43">
        <v>9.7585467013265426E-2</v>
      </c>
      <c r="J2406" s="43">
        <v>0</v>
      </c>
      <c r="K2406" s="43">
        <v>1</v>
      </c>
      <c r="M2406" s="43">
        <v>7.760771270663375E-3</v>
      </c>
      <c r="N2406" s="43">
        <v>4.6254324245749601E-2</v>
      </c>
      <c r="O2406" s="43">
        <v>0</v>
      </c>
      <c r="P2406" s="43">
        <v>1</v>
      </c>
      <c r="R2406" s="43">
        <v>616.06814675889279</v>
      </c>
      <c r="S2406" s="43">
        <v>163.72906620545902</v>
      </c>
      <c r="T2406" s="43">
        <v>6796.7234150273525</v>
      </c>
      <c r="U2406" s="43">
        <v>7576.5206279917047</v>
      </c>
      <c r="W2406" s="43">
        <v>2841.3102822909232</v>
      </c>
      <c r="X2406" s="43">
        <v>0</v>
      </c>
      <c r="Y2406" s="43">
        <v>0</v>
      </c>
      <c r="Z2406" s="43">
        <v>2841.3102822909232</v>
      </c>
      <c r="AB2406" s="43">
        <v>151.08630741411073</v>
      </c>
      <c r="AC2406" s="43">
        <v>0</v>
      </c>
      <c r="AD2406" s="43">
        <v>0</v>
      </c>
      <c r="AE2406" s="43">
        <v>151.08630741411073</v>
      </c>
      <c r="AG2406" s="43">
        <v>5225169.6091330079</v>
      </c>
      <c r="AH2406" s="43">
        <v>613723.02097483946</v>
      </c>
      <c r="AI2406" s="43">
        <v>0</v>
      </c>
      <c r="AJ2406" s="43">
        <v>634562491.13926506</v>
      </c>
      <c r="AK2406" s="43">
        <v>639787660.74839807</v>
      </c>
    </row>
    <row r="2407" spans="3:37" x14ac:dyDescent="0.2">
      <c r="C2407" s="43">
        <v>6.2689436295371159E-4</v>
      </c>
      <c r="D2407" s="43">
        <v>6.2565311632737486E-2</v>
      </c>
      <c r="E2407" s="43">
        <v>4.4009003607245658</v>
      </c>
      <c r="F2407" s="43">
        <v>2.327591524251956</v>
      </c>
      <c r="H2407" s="43">
        <v>9.7619470889154236E-5</v>
      </c>
      <c r="I2407" s="43">
        <v>0.16203105006487106</v>
      </c>
      <c r="J2407" s="43">
        <v>0</v>
      </c>
      <c r="K2407" s="43">
        <v>1</v>
      </c>
      <c r="M2407" s="43">
        <v>7.7941804976669089E-3</v>
      </c>
      <c r="N2407" s="43">
        <v>4.4276344094478226E-2</v>
      </c>
      <c r="O2407" s="43">
        <v>0</v>
      </c>
      <c r="P2407" s="43">
        <v>1</v>
      </c>
      <c r="R2407" s="43">
        <v>742.62634088328844</v>
      </c>
      <c r="S2407" s="43">
        <v>299.48637468924215</v>
      </c>
      <c r="T2407" s="43">
        <v>6534.0820793694156</v>
      </c>
      <c r="U2407" s="43">
        <v>7576.1947949419464</v>
      </c>
      <c r="W2407" s="43">
        <v>3268.2245314768284</v>
      </c>
      <c r="X2407" s="43">
        <v>0</v>
      </c>
      <c r="Y2407" s="43">
        <v>0</v>
      </c>
      <c r="Z2407" s="43">
        <v>3268.2245314768284</v>
      </c>
      <c r="AB2407" s="43">
        <v>105.49177463519005</v>
      </c>
      <c r="AC2407" s="43">
        <v>0</v>
      </c>
      <c r="AD2407" s="43">
        <v>0</v>
      </c>
      <c r="AE2407" s="43">
        <v>105.49177463519005</v>
      </c>
      <c r="AG2407" s="43">
        <v>6010264.9133858876</v>
      </c>
      <c r="AH2407" s="43">
        <v>705936.49879899493</v>
      </c>
      <c r="AI2407" s="43">
        <v>0</v>
      </c>
      <c r="AJ2407" s="43">
        <v>443065453.46779823</v>
      </c>
      <c r="AK2407" s="43">
        <v>449075718.3811841</v>
      </c>
    </row>
    <row r="2408" spans="3:37" x14ac:dyDescent="0.2">
      <c r="C2408" s="43">
        <v>5.9349577922417074E-4</v>
      </c>
      <c r="D2408" s="43">
        <v>6.1105043777900603E-2</v>
      </c>
      <c r="E2408" s="43">
        <v>10.474844868328365</v>
      </c>
      <c r="F2408" s="43">
        <v>4.3661361156568983</v>
      </c>
      <c r="H2408" s="43">
        <v>8.9946991427836132E-5</v>
      </c>
      <c r="I2408" s="43">
        <v>0.1210265686567269</v>
      </c>
      <c r="J2408" s="43">
        <v>0</v>
      </c>
      <c r="K2408" s="43">
        <v>1</v>
      </c>
      <c r="M2408" s="43">
        <v>7.839510306389531E-3</v>
      </c>
      <c r="N2408" s="43">
        <v>4.4370952945800755E-2</v>
      </c>
      <c r="O2408" s="43">
        <v>0</v>
      </c>
      <c r="P2408" s="43">
        <v>1</v>
      </c>
      <c r="R2408" s="43">
        <v>686.65259721063308</v>
      </c>
      <c r="S2408" s="43">
        <v>206.11506453822219</v>
      </c>
      <c r="T2408" s="43">
        <v>6586.1264437027558</v>
      </c>
      <c r="U2408" s="43">
        <v>7478.8941054516108</v>
      </c>
      <c r="W2408" s="43">
        <v>7192.5794342161435</v>
      </c>
      <c r="X2408" s="43">
        <v>0</v>
      </c>
      <c r="Y2408" s="43">
        <v>0</v>
      </c>
      <c r="Z2408" s="43">
        <v>7192.5794342161435</v>
      </c>
      <c r="AB2408" s="43">
        <v>247.31617338269436</v>
      </c>
      <c r="AC2408" s="43">
        <v>0</v>
      </c>
      <c r="AD2408" s="43">
        <v>0</v>
      </c>
      <c r="AE2408" s="43">
        <v>247.31617338269436</v>
      </c>
      <c r="AG2408" s="43">
        <v>13227153.579523487</v>
      </c>
      <c r="AH2408" s="43">
        <v>1553597.1577906869</v>
      </c>
      <c r="AI2408" s="43">
        <v>0</v>
      </c>
      <c r="AJ2408" s="43">
        <v>1038727928.2073163</v>
      </c>
      <c r="AK2408" s="43">
        <v>1051955081.7868397</v>
      </c>
    </row>
    <row r="2409" spans="3:37" x14ac:dyDescent="0.2">
      <c r="C2409" s="43">
        <v>6.1296392188059379E-4</v>
      </c>
      <c r="D2409" s="43">
        <v>4.897139993708069E-2</v>
      </c>
      <c r="E2409" s="43">
        <v>2.4634642631403327</v>
      </c>
      <c r="F2409" s="43">
        <v>4.4359872735688253</v>
      </c>
      <c r="H2409" s="43">
        <v>9.5137360926256243E-5</v>
      </c>
      <c r="I2409" s="43">
        <v>0.11806819134607593</v>
      </c>
      <c r="J2409" s="43">
        <v>0</v>
      </c>
      <c r="K2409" s="43">
        <v>1</v>
      </c>
      <c r="M2409" s="43">
        <v>7.7516239185725349E-3</v>
      </c>
      <c r="N2409" s="43">
        <v>4.5270844201272996E-2</v>
      </c>
      <c r="O2409" s="43">
        <v>0</v>
      </c>
      <c r="P2409" s="43">
        <v>1</v>
      </c>
      <c r="R2409" s="43">
        <v>568.3551576527874</v>
      </c>
      <c r="S2409" s="43">
        <v>212.67986860119217</v>
      </c>
      <c r="T2409" s="43">
        <v>6644.3677268907913</v>
      </c>
      <c r="U2409" s="43">
        <v>7425.4027531447709</v>
      </c>
      <c r="W2409" s="43">
        <v>1400.1226196491316</v>
      </c>
      <c r="X2409" s="43">
        <v>0</v>
      </c>
      <c r="Y2409" s="43">
        <v>0</v>
      </c>
      <c r="Z2409" s="43">
        <v>1400.1226196491316</v>
      </c>
      <c r="AB2409" s="43">
        <v>208.95613647615338</v>
      </c>
      <c r="AC2409" s="43">
        <v>0</v>
      </c>
      <c r="AD2409" s="43">
        <v>0</v>
      </c>
      <c r="AE2409" s="43">
        <v>208.95613647615338</v>
      </c>
      <c r="AG2409" s="43">
        <v>2574825.4975347528</v>
      </c>
      <c r="AH2409" s="43">
        <v>302426.48584421241</v>
      </c>
      <c r="AI2409" s="43">
        <v>0</v>
      </c>
      <c r="AJ2409" s="43">
        <v>877615773.19984412</v>
      </c>
      <c r="AK2409" s="43">
        <v>880190598.69737887</v>
      </c>
    </row>
    <row r="2410" spans="3:37" x14ac:dyDescent="0.2">
      <c r="C2410" s="43">
        <v>6.055947487446084E-4</v>
      </c>
      <c r="D2410" s="43">
        <v>4.8784692466899676E-2</v>
      </c>
      <c r="E2410" s="43">
        <v>9.353946660447459</v>
      </c>
      <c r="F2410" s="43">
        <v>2.2355465760672111</v>
      </c>
      <c r="H2410" s="43">
        <v>8.7894303295311008E-5</v>
      </c>
      <c r="I2410" s="43">
        <v>8.1936826057775886E-2</v>
      </c>
      <c r="J2410" s="43">
        <v>0</v>
      </c>
      <c r="K2410" s="43">
        <v>1</v>
      </c>
      <c r="M2410" s="43">
        <v>7.8822668303878407E-3</v>
      </c>
      <c r="N2410" s="43">
        <v>4.7283008820307226E-2</v>
      </c>
      <c r="O2410" s="43">
        <v>0</v>
      </c>
      <c r="P2410" s="43">
        <v>1</v>
      </c>
      <c r="R2410" s="43">
        <v>559.38143022833992</v>
      </c>
      <c r="S2410" s="43">
        <v>136.35850707509053</v>
      </c>
      <c r="T2410" s="43">
        <v>7056.6505279633184</v>
      </c>
      <c r="U2410" s="43">
        <v>7752.3904652667488</v>
      </c>
      <c r="W2410" s="43">
        <v>5232.4240612007034</v>
      </c>
      <c r="X2410" s="43">
        <v>0</v>
      </c>
      <c r="Y2410" s="43">
        <v>0</v>
      </c>
      <c r="Z2410" s="43">
        <v>5232.4240612007034</v>
      </c>
      <c r="AB2410" s="43">
        <v>73.952173759259935</v>
      </c>
      <c r="AC2410" s="43">
        <v>0</v>
      </c>
      <c r="AD2410" s="43">
        <v>0</v>
      </c>
      <c r="AE2410" s="43">
        <v>73.952173759259935</v>
      </c>
      <c r="AG2410" s="43">
        <v>9622427.8485480938</v>
      </c>
      <c r="AH2410" s="43">
        <v>1130203.5972193519</v>
      </c>
      <c r="AI2410" s="43">
        <v>0</v>
      </c>
      <c r="AJ2410" s="43">
        <v>310599129.78889173</v>
      </c>
      <c r="AK2410" s="43">
        <v>320221557.63743985</v>
      </c>
    </row>
    <row r="2411" spans="3:37" x14ac:dyDescent="0.2">
      <c r="C2411" s="43">
        <v>6.0609671870199818E-4</v>
      </c>
      <c r="D2411" s="43">
        <v>5.5763406793748471E-2</v>
      </c>
      <c r="E2411" s="43">
        <v>3.3449680390549563</v>
      </c>
      <c r="F2411" s="43">
        <v>2.7303275460595979</v>
      </c>
      <c r="H2411" s="43">
        <v>8.6258773146137809E-5</v>
      </c>
      <c r="I2411" s="43">
        <v>0.10489440157761221</v>
      </c>
      <c r="J2411" s="43">
        <v>0</v>
      </c>
      <c r="K2411" s="43">
        <v>1</v>
      </c>
      <c r="M2411" s="43">
        <v>7.8837499359200036E-3</v>
      </c>
      <c r="N2411" s="43">
        <v>4.6075605422948529E-2</v>
      </c>
      <c r="O2411" s="43">
        <v>0</v>
      </c>
      <c r="P2411" s="43">
        <v>1</v>
      </c>
      <c r="R2411" s="43">
        <v>639.93167056520929</v>
      </c>
      <c r="S2411" s="43">
        <v>171.31601329194058</v>
      </c>
      <c r="T2411" s="43">
        <v>6877.7480703264282</v>
      </c>
      <c r="U2411" s="43">
        <v>7688.9957541835784</v>
      </c>
      <c r="W2411" s="43">
        <v>2140.5509852196706</v>
      </c>
      <c r="X2411" s="43">
        <v>0</v>
      </c>
      <c r="Y2411" s="43">
        <v>0</v>
      </c>
      <c r="Z2411" s="43">
        <v>2140.5509852196706</v>
      </c>
      <c r="AB2411" s="43">
        <v>118.48017949771621</v>
      </c>
      <c r="AC2411" s="43">
        <v>0</v>
      </c>
      <c r="AD2411" s="43">
        <v>0</v>
      </c>
      <c r="AE2411" s="43">
        <v>118.48017949771621</v>
      </c>
      <c r="AG2411" s="43">
        <v>3936473.2618189743</v>
      </c>
      <c r="AH2411" s="43">
        <v>462359.01280744886</v>
      </c>
      <c r="AI2411" s="43">
        <v>0</v>
      </c>
      <c r="AJ2411" s="43">
        <v>497616753.8904081</v>
      </c>
      <c r="AK2411" s="43">
        <v>501553227.15222704</v>
      </c>
    </row>
    <row r="2412" spans="3:37" x14ac:dyDescent="0.2">
      <c r="C2412" s="43">
        <v>6.0934945606234373E-4</v>
      </c>
      <c r="D2412" s="43">
        <v>5.5734207391796353E-2</v>
      </c>
      <c r="E2412" s="43">
        <v>5.9722295044689622</v>
      </c>
      <c r="F2412" s="43">
        <v>1.9825251551709144</v>
      </c>
      <c r="H2412" s="43">
        <v>8.6710989103275428E-5</v>
      </c>
      <c r="I2412" s="43">
        <v>9.0517406408737816E-2</v>
      </c>
      <c r="J2412" s="43">
        <v>0</v>
      </c>
      <c r="K2412" s="43">
        <v>1</v>
      </c>
      <c r="M2412" s="43">
        <v>7.810247365282021E-3</v>
      </c>
      <c r="N2412" s="43">
        <v>4.9502769486120979E-2</v>
      </c>
      <c r="O2412" s="43">
        <v>0</v>
      </c>
      <c r="P2412" s="43">
        <v>1</v>
      </c>
      <c r="R2412" s="43">
        <v>643.02910401563736</v>
      </c>
      <c r="S2412" s="43">
        <v>148.61019862104109</v>
      </c>
      <c r="T2412" s="43">
        <v>7320.4311183627451</v>
      </c>
      <c r="U2412" s="43">
        <v>8112.0704209994237</v>
      </c>
      <c r="W2412" s="43">
        <v>3840.3173872344305</v>
      </c>
      <c r="X2412" s="43">
        <v>0</v>
      </c>
      <c r="Y2412" s="43">
        <v>0</v>
      </c>
      <c r="Z2412" s="43">
        <v>3840.3173872344305</v>
      </c>
      <c r="AB2412" s="43">
        <v>67.601772911654464</v>
      </c>
      <c r="AC2412" s="43">
        <v>0</v>
      </c>
      <c r="AD2412" s="43">
        <v>0</v>
      </c>
      <c r="AE2412" s="43">
        <v>67.601772911654464</v>
      </c>
      <c r="AG2412" s="43">
        <v>7062343.6751241181</v>
      </c>
      <c r="AH2412" s="43">
        <v>829508.55564263696</v>
      </c>
      <c r="AI2412" s="43">
        <v>0</v>
      </c>
      <c r="AJ2412" s="43">
        <v>283927446.22894877</v>
      </c>
      <c r="AK2412" s="43">
        <v>290989789.90407288</v>
      </c>
    </row>
    <row r="2413" spans="3:37" x14ac:dyDescent="0.2">
      <c r="C2413" s="43">
        <v>6.154290174750221E-4</v>
      </c>
      <c r="D2413" s="43">
        <v>4.8211096844034455E-2</v>
      </c>
      <c r="E2413" s="43">
        <v>4.530402581691658</v>
      </c>
      <c r="F2413" s="43">
        <v>1.3887231440175829</v>
      </c>
      <c r="H2413" s="43">
        <v>9.1357573974826245E-5</v>
      </c>
      <c r="I2413" s="43">
        <v>8.728201190089746E-2</v>
      </c>
      <c r="J2413" s="43">
        <v>0</v>
      </c>
      <c r="K2413" s="43">
        <v>1</v>
      </c>
      <c r="M2413" s="43">
        <v>7.8421246104539207E-3</v>
      </c>
      <c r="N2413" s="43">
        <v>4.5927278166098873E-2</v>
      </c>
      <c r="O2413" s="43">
        <v>0</v>
      </c>
      <c r="P2413" s="43">
        <v>1</v>
      </c>
      <c r="R2413" s="43">
        <v>561.78139775472823</v>
      </c>
      <c r="S2413" s="43">
        <v>150.97730871056226</v>
      </c>
      <c r="T2413" s="43">
        <v>6819.4102786187759</v>
      </c>
      <c r="U2413" s="43">
        <v>7532.1689850840667</v>
      </c>
      <c r="W2413" s="43">
        <v>2545.0958947343688</v>
      </c>
      <c r="X2413" s="43">
        <v>0</v>
      </c>
      <c r="Y2413" s="43">
        <v>0</v>
      </c>
      <c r="Z2413" s="43">
        <v>2545.0958947343688</v>
      </c>
      <c r="AB2413" s="43">
        <v>23.366385136881703</v>
      </c>
      <c r="AC2413" s="43">
        <v>0</v>
      </c>
      <c r="AD2413" s="43">
        <v>0</v>
      </c>
      <c r="AE2413" s="43">
        <v>23.366385136881703</v>
      </c>
      <c r="AG2413" s="43">
        <v>4680431.3504165038</v>
      </c>
      <c r="AH2413" s="43">
        <v>549740.71326262364</v>
      </c>
      <c r="AI2413" s="43">
        <v>0</v>
      </c>
      <c r="AJ2413" s="43">
        <v>98138817.57490316</v>
      </c>
      <c r="AK2413" s="43">
        <v>102819248.92531967</v>
      </c>
    </row>
    <row r="2414" spans="3:37" x14ac:dyDescent="0.2">
      <c r="C2414" s="43">
        <v>6.1255772375468087E-4</v>
      </c>
      <c r="D2414" s="43">
        <v>5.4703662124761521E-2</v>
      </c>
      <c r="E2414" s="43">
        <v>4.2223030486204545</v>
      </c>
      <c r="F2414" s="43">
        <v>3.5775813124707452</v>
      </c>
      <c r="H2414" s="43">
        <v>8.4803832595580189E-5</v>
      </c>
      <c r="I2414" s="43">
        <v>8.8977672624048598E-2</v>
      </c>
      <c r="J2414" s="43">
        <v>0</v>
      </c>
      <c r="K2414" s="43">
        <v>1</v>
      </c>
      <c r="M2414" s="43">
        <v>7.8777966141336808E-3</v>
      </c>
      <c r="N2414" s="43">
        <v>4.7943002147143643E-2</v>
      </c>
      <c r="O2414" s="43">
        <v>0</v>
      </c>
      <c r="P2414" s="43">
        <v>1</v>
      </c>
      <c r="R2414" s="43">
        <v>634.46226034194774</v>
      </c>
      <c r="S2414" s="43">
        <v>142.869292679968</v>
      </c>
      <c r="T2414" s="43">
        <v>7151.0919552181804</v>
      </c>
      <c r="U2414" s="43">
        <v>7928.4235082400965</v>
      </c>
      <c r="W2414" s="43">
        <v>2678.8919360764303</v>
      </c>
      <c r="X2414" s="43">
        <v>0</v>
      </c>
      <c r="Y2414" s="43">
        <v>0</v>
      </c>
      <c r="Z2414" s="43">
        <v>2678.8919360764303</v>
      </c>
      <c r="AB2414" s="43">
        <v>174.98545303261281</v>
      </c>
      <c r="AC2414" s="43">
        <v>0</v>
      </c>
      <c r="AD2414" s="43">
        <v>0</v>
      </c>
      <c r="AE2414" s="43">
        <v>174.98545303261281</v>
      </c>
      <c r="AG2414" s="43">
        <v>4926482.2704445552</v>
      </c>
      <c r="AH2414" s="43">
        <v>578640.65819250897</v>
      </c>
      <c r="AI2414" s="43">
        <v>0</v>
      </c>
      <c r="AJ2414" s="43">
        <v>734938902.73697376</v>
      </c>
      <c r="AK2414" s="43">
        <v>739865385.00741827</v>
      </c>
    </row>
    <row r="2415" spans="3:37" x14ac:dyDescent="0.2">
      <c r="C2415" s="43">
        <v>6.0602820765074533E-4</v>
      </c>
      <c r="D2415" s="43">
        <v>5.4978558652610809E-2</v>
      </c>
      <c r="E2415" s="43">
        <v>3.6449008623233423</v>
      </c>
      <c r="F2415" s="43">
        <v>3.569108102274642</v>
      </c>
      <c r="H2415" s="43">
        <v>9.5404608664639845E-5</v>
      </c>
      <c r="I2415" s="43">
        <v>9.4551950705763596E-2</v>
      </c>
      <c r="J2415" s="43">
        <v>0</v>
      </c>
      <c r="K2415" s="43">
        <v>1</v>
      </c>
      <c r="M2415" s="43">
        <v>7.8659421395566032E-3</v>
      </c>
      <c r="N2415" s="43">
        <v>4.4772009257445657E-2</v>
      </c>
      <c r="O2415" s="43">
        <v>0</v>
      </c>
      <c r="P2415" s="43">
        <v>1</v>
      </c>
      <c r="R2415" s="43">
        <v>630.85356504407434</v>
      </c>
      <c r="S2415" s="43">
        <v>170.79777959320509</v>
      </c>
      <c r="T2415" s="43">
        <v>6668.0631652612528</v>
      </c>
      <c r="U2415" s="43">
        <v>7469.714509898532</v>
      </c>
      <c r="W2415" s="43">
        <v>2299.3987032289015</v>
      </c>
      <c r="X2415" s="43">
        <v>0</v>
      </c>
      <c r="Y2415" s="43">
        <v>0</v>
      </c>
      <c r="Z2415" s="43">
        <v>2299.3987032289015</v>
      </c>
      <c r="AB2415" s="43">
        <v>173.41821756748246</v>
      </c>
      <c r="AC2415" s="43">
        <v>0</v>
      </c>
      <c r="AD2415" s="43">
        <v>0</v>
      </c>
      <c r="AE2415" s="43">
        <v>173.41821756748246</v>
      </c>
      <c r="AG2415" s="43">
        <v>4228594.21523795</v>
      </c>
      <c r="AH2415" s="43">
        <v>496670.1198974427</v>
      </c>
      <c r="AI2415" s="43">
        <v>0</v>
      </c>
      <c r="AJ2415" s="43">
        <v>728356513.78342628</v>
      </c>
      <c r="AK2415" s="43">
        <v>732585107.99866426</v>
      </c>
    </row>
    <row r="2416" spans="3:37" x14ac:dyDescent="0.2">
      <c r="C2416" s="43">
        <v>6.2871782000695209E-4</v>
      </c>
      <c r="D2416" s="43">
        <v>6.122516098637909E-2</v>
      </c>
      <c r="E2416" s="43">
        <v>6.4930928431329322</v>
      </c>
      <c r="F2416" s="43">
        <v>5.5534388926532623</v>
      </c>
      <c r="H2416" s="43">
        <v>8.9827502109026739E-5</v>
      </c>
      <c r="I2416" s="43">
        <v>9.2448954612412607E-2</v>
      </c>
      <c r="J2416" s="43">
        <v>0</v>
      </c>
      <c r="K2416" s="43">
        <v>1</v>
      </c>
      <c r="M2416" s="43">
        <v>7.8895273751597994E-3</v>
      </c>
      <c r="N2416" s="43">
        <v>4.4486525102321317E-2</v>
      </c>
      <c r="O2416" s="43">
        <v>0</v>
      </c>
      <c r="P2416" s="43">
        <v>1</v>
      </c>
      <c r="R2416" s="43">
        <v>728.83308407052266</v>
      </c>
      <c r="S2416" s="43">
        <v>157.23662037113445</v>
      </c>
      <c r="T2416" s="43">
        <v>6645.4109693865021</v>
      </c>
      <c r="U2416" s="43">
        <v>7531.4806738281595</v>
      </c>
      <c r="W2416" s="43">
        <v>4732.3808820168133</v>
      </c>
      <c r="X2416" s="43">
        <v>0</v>
      </c>
      <c r="Y2416" s="43">
        <v>0</v>
      </c>
      <c r="Z2416" s="43">
        <v>4732.3808820168133</v>
      </c>
      <c r="AB2416" s="43">
        <v>355.1005695047283</v>
      </c>
      <c r="AC2416" s="43">
        <v>0</v>
      </c>
      <c r="AD2416" s="43">
        <v>0</v>
      </c>
      <c r="AE2416" s="43">
        <v>355.1005695047283</v>
      </c>
      <c r="AG2416" s="43">
        <v>8702848.4420289192</v>
      </c>
      <c r="AH2416" s="43">
        <v>1022194.2705156317</v>
      </c>
      <c r="AI2416" s="43">
        <v>0</v>
      </c>
      <c r="AJ2416" s="43">
        <v>1491422391.9198589</v>
      </c>
      <c r="AK2416" s="43">
        <v>1500125240.3618879</v>
      </c>
    </row>
    <row r="2417" spans="3:37" x14ac:dyDescent="0.2">
      <c r="C2417" s="43">
        <v>6.2950092434976845E-4</v>
      </c>
      <c r="D2417" s="43">
        <v>5.6284211835168407E-2</v>
      </c>
      <c r="E2417" s="43">
        <v>3.7886414593018398</v>
      </c>
      <c r="F2417" s="43">
        <v>4.7129561187342945</v>
      </c>
      <c r="H2417" s="43">
        <v>9.7248430376173367E-5</v>
      </c>
      <c r="I2417" s="43">
        <v>0.10555523528217892</v>
      </c>
      <c r="J2417" s="43">
        <v>0</v>
      </c>
      <c r="K2417" s="43">
        <v>1</v>
      </c>
      <c r="M2417" s="43">
        <v>7.7906253949358035E-3</v>
      </c>
      <c r="N2417" s="43">
        <v>4.531486215314029E-2</v>
      </c>
      <c r="O2417" s="43">
        <v>0</v>
      </c>
      <c r="P2417" s="43">
        <v>1</v>
      </c>
      <c r="R2417" s="43">
        <v>670.84986057134574</v>
      </c>
      <c r="S2417" s="43">
        <v>194.35904269176609</v>
      </c>
      <c r="T2417" s="43">
        <v>6684.291147660485</v>
      </c>
      <c r="U2417" s="43">
        <v>7549.500050923597</v>
      </c>
      <c r="W2417" s="43">
        <v>2541.6095947274589</v>
      </c>
      <c r="X2417" s="43">
        <v>0</v>
      </c>
      <c r="Y2417" s="43">
        <v>0</v>
      </c>
      <c r="Z2417" s="43">
        <v>2541.6095947274589</v>
      </c>
      <c r="AB2417" s="43">
        <v>266.51946211796565</v>
      </c>
      <c r="AC2417" s="43">
        <v>0</v>
      </c>
      <c r="AD2417" s="43">
        <v>0</v>
      </c>
      <c r="AE2417" s="43">
        <v>266.51946211796565</v>
      </c>
      <c r="AG2417" s="43">
        <v>4674020.0447037965</v>
      </c>
      <c r="AH2417" s="43">
        <v>548987.67246113112</v>
      </c>
      <c r="AI2417" s="43">
        <v>0</v>
      </c>
      <c r="AJ2417" s="43">
        <v>1119381740.8954556</v>
      </c>
      <c r="AK2417" s="43">
        <v>1124055760.9401593</v>
      </c>
    </row>
    <row r="2418" spans="3:37" x14ac:dyDescent="0.2">
      <c r="C2418" s="43">
        <v>5.909929985644755E-4</v>
      </c>
      <c r="D2418" s="43">
        <v>6.3741477281703207E-2</v>
      </c>
      <c r="E2418" s="43">
        <v>3.7933137703768542</v>
      </c>
      <c r="F2418" s="43">
        <v>3.5436503763750711</v>
      </c>
      <c r="H2418" s="43">
        <v>8.6328911413176867E-5</v>
      </c>
      <c r="I2418" s="43">
        <v>0.12067020761929448</v>
      </c>
      <c r="J2418" s="43">
        <v>0</v>
      </c>
      <c r="K2418" s="43">
        <v>1</v>
      </c>
      <c r="M2418" s="43">
        <v>7.8197558851567355E-3</v>
      </c>
      <c r="N2418" s="43">
        <v>4.7944087968138871E-2</v>
      </c>
      <c r="O2418" s="43">
        <v>0</v>
      </c>
      <c r="P2418" s="43">
        <v>1</v>
      </c>
      <c r="R2418" s="43">
        <v>713.25829843297186</v>
      </c>
      <c r="S2418" s="43">
        <v>197.24168198592972</v>
      </c>
      <c r="T2418" s="43">
        <v>7098.5660866720737</v>
      </c>
      <c r="U2418" s="43">
        <v>8009.0660670909756</v>
      </c>
      <c r="W2418" s="43">
        <v>2705.6125252813558</v>
      </c>
      <c r="X2418" s="43">
        <v>0</v>
      </c>
      <c r="Y2418" s="43">
        <v>0</v>
      </c>
      <c r="Z2418" s="43">
        <v>2705.6125252813558</v>
      </c>
      <c r="AB2418" s="43">
        <v>194.12793210099889</v>
      </c>
      <c r="AC2418" s="43">
        <v>0</v>
      </c>
      <c r="AD2418" s="43">
        <v>0</v>
      </c>
      <c r="AE2418" s="43">
        <v>194.12793210099889</v>
      </c>
      <c r="AG2418" s="43">
        <v>4975621.4339924138</v>
      </c>
      <c r="AH2418" s="43">
        <v>584412.30546077283</v>
      </c>
      <c r="AI2418" s="43">
        <v>0</v>
      </c>
      <c r="AJ2418" s="43">
        <v>815337314.82419538</v>
      </c>
      <c r="AK2418" s="43">
        <v>820312936.25818777</v>
      </c>
    </row>
    <row r="2419" spans="3:37" x14ac:dyDescent="0.2">
      <c r="C2419" s="43">
        <v>6.2654923060245782E-4</v>
      </c>
      <c r="D2419" s="43">
        <v>5.5425623896036336E-2</v>
      </c>
      <c r="E2419" s="43">
        <v>3.1354240839780787</v>
      </c>
      <c r="F2419" s="43">
        <v>1.6942024156960844</v>
      </c>
      <c r="H2419" s="43">
        <v>8.5788138026694904E-5</v>
      </c>
      <c r="I2419" s="43">
        <v>8.2746330612625707E-2</v>
      </c>
      <c r="J2419" s="43">
        <v>0</v>
      </c>
      <c r="K2419" s="43">
        <v>1</v>
      </c>
      <c r="M2419" s="43">
        <v>7.7967054754804746E-3</v>
      </c>
      <c r="N2419" s="43">
        <v>4.423283873176459E-2</v>
      </c>
      <c r="O2419" s="43">
        <v>0</v>
      </c>
      <c r="P2419" s="43">
        <v>1</v>
      </c>
      <c r="R2419" s="43">
        <v>657.51878393422282</v>
      </c>
      <c r="S2419" s="43">
        <v>134.40590786447211</v>
      </c>
      <c r="T2419" s="43">
        <v>6529.7764553321067</v>
      </c>
      <c r="U2419" s="43">
        <v>7321.7011471308015</v>
      </c>
      <c r="W2419" s="43">
        <v>2061.6002308153406</v>
      </c>
      <c r="X2419" s="43">
        <v>0</v>
      </c>
      <c r="Y2419" s="43">
        <v>0</v>
      </c>
      <c r="Z2419" s="43">
        <v>2061.6002308153406</v>
      </c>
      <c r="AB2419" s="43">
        <v>48.840270714477747</v>
      </c>
      <c r="AC2419" s="43">
        <v>0</v>
      </c>
      <c r="AD2419" s="43">
        <v>0</v>
      </c>
      <c r="AE2419" s="43">
        <v>48.840270714477747</v>
      </c>
      <c r="AG2419" s="43">
        <v>3791282.8244694113</v>
      </c>
      <c r="AH2419" s="43">
        <v>445305.6498561136</v>
      </c>
      <c r="AI2419" s="43">
        <v>0</v>
      </c>
      <c r="AJ2419" s="43">
        <v>205129137.00080654</v>
      </c>
      <c r="AK2419" s="43">
        <v>208920419.82527596</v>
      </c>
    </row>
    <row r="2420" spans="3:37" x14ac:dyDescent="0.2">
      <c r="C2420" s="43">
        <v>6.1983326214132273E-4</v>
      </c>
      <c r="D2420" s="43">
        <v>5.0899102462926601E-2</v>
      </c>
      <c r="E2420" s="43">
        <v>5.0686082832391257</v>
      </c>
      <c r="F2420" s="43">
        <v>0.98924421836798693</v>
      </c>
      <c r="H2420" s="43">
        <v>9.2119588021022381E-5</v>
      </c>
      <c r="I2420" s="43">
        <v>0.10634057517971118</v>
      </c>
      <c r="J2420" s="43">
        <v>0</v>
      </c>
      <c r="K2420" s="43">
        <v>1</v>
      </c>
      <c r="M2420" s="43">
        <v>7.7927334306415073E-3</v>
      </c>
      <c r="N2420" s="43">
        <v>4.4140992187670119E-2</v>
      </c>
      <c r="O2420" s="43">
        <v>0</v>
      </c>
      <c r="P2420" s="43">
        <v>1</v>
      </c>
      <c r="R2420" s="43">
        <v>597.34794653006566</v>
      </c>
      <c r="S2420" s="43">
        <v>185.47841023561622</v>
      </c>
      <c r="T2420" s="43">
        <v>6512.8981111264611</v>
      </c>
      <c r="U2420" s="43">
        <v>7295.7244678921434</v>
      </c>
      <c r="W2420" s="43">
        <v>3027.722749758173</v>
      </c>
      <c r="X2420" s="43">
        <v>0</v>
      </c>
      <c r="Y2420" s="43">
        <v>0</v>
      </c>
      <c r="Z2420" s="43">
        <v>3027.722749758173</v>
      </c>
      <c r="AB2420" s="43">
        <v>-0.68746901561933904</v>
      </c>
      <c r="AC2420" s="43">
        <v>0</v>
      </c>
      <c r="AD2420" s="43">
        <v>0</v>
      </c>
      <c r="AE2420" s="43">
        <v>-0.68746901561933904</v>
      </c>
      <c r="AG2420" s="43">
        <v>5567982.1368052801</v>
      </c>
      <c r="AH2420" s="43">
        <v>653988.11394776532</v>
      </c>
      <c r="AI2420" s="43">
        <v>0</v>
      </c>
      <c r="AJ2420" s="43">
        <v>0</v>
      </c>
      <c r="AK2420" s="43">
        <v>5567982.1368052801</v>
      </c>
    </row>
    <row r="2421" spans="3:37" x14ac:dyDescent="0.2">
      <c r="C2421" s="43">
        <v>6.0774350881453423E-4</v>
      </c>
      <c r="D2421" s="43">
        <v>5.025284921975641E-2</v>
      </c>
      <c r="E2421" s="43">
        <v>4.9090027552375188</v>
      </c>
      <c r="F2421" s="43">
        <v>2.8014304568111199</v>
      </c>
      <c r="H2421" s="43">
        <v>8.7137063409061262E-5</v>
      </c>
      <c r="I2421" s="43">
        <v>8.8291775328827218E-2</v>
      </c>
      <c r="J2421" s="43">
        <v>0</v>
      </c>
      <c r="K2421" s="43">
        <v>1</v>
      </c>
      <c r="M2421" s="43">
        <v>7.8515439212708538E-3</v>
      </c>
      <c r="N2421" s="43">
        <v>4.9662408955087778E-2</v>
      </c>
      <c r="O2421" s="43">
        <v>0</v>
      </c>
      <c r="P2421" s="43">
        <v>1</v>
      </c>
      <c r="R2421" s="43">
        <v>578.26031970986628</v>
      </c>
      <c r="S2421" s="43">
        <v>145.66846440353402</v>
      </c>
      <c r="T2421" s="43">
        <v>7382.8699631730451</v>
      </c>
      <c r="U2421" s="43">
        <v>8106.7987472864452</v>
      </c>
      <c r="W2421" s="43">
        <v>2838.6815027002622</v>
      </c>
      <c r="X2421" s="43">
        <v>0</v>
      </c>
      <c r="Y2421" s="43">
        <v>0</v>
      </c>
      <c r="Z2421" s="43">
        <v>2838.6815027002622</v>
      </c>
      <c r="AB2421" s="43">
        <v>111.46144545230369</v>
      </c>
      <c r="AC2421" s="43">
        <v>0</v>
      </c>
      <c r="AD2421" s="43">
        <v>0</v>
      </c>
      <c r="AE2421" s="43">
        <v>111.46144545230369</v>
      </c>
      <c r="AG2421" s="43">
        <v>5220335.2834657822</v>
      </c>
      <c r="AH2421" s="43">
        <v>613155.20458325662</v>
      </c>
      <c r="AI2421" s="43">
        <v>0</v>
      </c>
      <c r="AJ2421" s="43">
        <v>468138070.89967549</v>
      </c>
      <c r="AK2421" s="43">
        <v>473358406.18314129</v>
      </c>
    </row>
    <row r="2422" spans="3:37" x14ac:dyDescent="0.2">
      <c r="C2422" s="43">
        <v>5.6839463341590291E-4</v>
      </c>
      <c r="D2422" s="43">
        <v>5.6466892743236241E-2</v>
      </c>
      <c r="E2422" s="43">
        <v>4.37995639016202</v>
      </c>
      <c r="F2422" s="43">
        <v>1.9186473647918172</v>
      </c>
      <c r="H2422" s="43">
        <v>9.6238103576729017E-5</v>
      </c>
      <c r="I2422" s="43">
        <v>0.13777055872511856</v>
      </c>
      <c r="J2422" s="43">
        <v>0</v>
      </c>
      <c r="K2422" s="43">
        <v>1</v>
      </c>
      <c r="M2422" s="43">
        <v>7.8241823580483105E-3</v>
      </c>
      <c r="N2422" s="43">
        <v>4.6662389662635251E-2</v>
      </c>
      <c r="O2422" s="43">
        <v>0</v>
      </c>
      <c r="P2422" s="43">
        <v>1</v>
      </c>
      <c r="R2422" s="43">
        <v>607.69579561674936</v>
      </c>
      <c r="S2422" s="43">
        <v>251.04168940599678</v>
      </c>
      <c r="T2422" s="43">
        <v>6912.7096006377024</v>
      </c>
      <c r="U2422" s="43">
        <v>7771.4470856604485</v>
      </c>
      <c r="W2422" s="43">
        <v>2661.6810832861743</v>
      </c>
      <c r="X2422" s="43">
        <v>0</v>
      </c>
      <c r="Y2422" s="43">
        <v>0</v>
      </c>
      <c r="Z2422" s="43">
        <v>2661.6810832861743</v>
      </c>
      <c r="AB2422" s="43">
        <v>59.733621112508111</v>
      </c>
      <c r="AC2422" s="43">
        <v>0</v>
      </c>
      <c r="AD2422" s="43">
        <v>0</v>
      </c>
      <c r="AE2422" s="43">
        <v>59.733621112508111</v>
      </c>
      <c r="AG2422" s="43">
        <v>4894831.5121632749</v>
      </c>
      <c r="AH2422" s="43">
        <v>574923.1139898136</v>
      </c>
      <c r="AI2422" s="43">
        <v>0</v>
      </c>
      <c r="AJ2422" s="43">
        <v>250881208.67253408</v>
      </c>
      <c r="AK2422" s="43">
        <v>255776040.18469736</v>
      </c>
    </row>
    <row r="2423" spans="3:37" x14ac:dyDescent="0.2">
      <c r="C2423" s="43">
        <v>6.2205836836592976E-4</v>
      </c>
      <c r="D2423" s="43">
        <v>5.37398305816848E-2</v>
      </c>
      <c r="E2423" s="43">
        <v>8.5317686979117173</v>
      </c>
      <c r="F2423" s="43">
        <v>2.9237247587202986</v>
      </c>
      <c r="H2423" s="43">
        <v>9.2152290550151505E-5</v>
      </c>
      <c r="I2423" s="43">
        <v>7.6200292483959237E-2</v>
      </c>
      <c r="J2423" s="43">
        <v>0</v>
      </c>
      <c r="K2423" s="43">
        <v>1</v>
      </c>
      <c r="M2423" s="43">
        <v>7.9266062985190455E-3</v>
      </c>
      <c r="N2423" s="43">
        <v>4.7782029209412324E-2</v>
      </c>
      <c r="O2423" s="43">
        <v>0</v>
      </c>
      <c r="P2423" s="43">
        <v>1</v>
      </c>
      <c r="R2423" s="43">
        <v>632.95058068254082</v>
      </c>
      <c r="S2423" s="43">
        <v>132.95514428824117</v>
      </c>
      <c r="T2423" s="43">
        <v>7171.2398840362612</v>
      </c>
      <c r="U2423" s="43">
        <v>7937.1456090070433</v>
      </c>
      <c r="W2423" s="43">
        <v>5400.1879515923465</v>
      </c>
      <c r="X2423" s="43">
        <v>0</v>
      </c>
      <c r="Y2423" s="43">
        <v>0</v>
      </c>
      <c r="Z2423" s="43">
        <v>5400.1879515923465</v>
      </c>
      <c r="AB2423" s="43">
        <v>130.28562923227716</v>
      </c>
      <c r="AC2423" s="43">
        <v>0</v>
      </c>
      <c r="AD2423" s="43">
        <v>0</v>
      </c>
      <c r="AE2423" s="43">
        <v>130.28562923227716</v>
      </c>
      <c r="AG2423" s="43">
        <v>9930945.6429783255</v>
      </c>
      <c r="AH2423" s="43">
        <v>1166440.5975439469</v>
      </c>
      <c r="AI2423" s="43">
        <v>0</v>
      </c>
      <c r="AJ2423" s="43">
        <v>547199642.77556407</v>
      </c>
      <c r="AK2423" s="43">
        <v>557130588.41854239</v>
      </c>
    </row>
    <row r="2424" spans="3:37" x14ac:dyDescent="0.2">
      <c r="C2424" s="43">
        <v>5.8931922380714701E-4</v>
      </c>
      <c r="D2424" s="43">
        <v>5.3904853280765552E-2</v>
      </c>
      <c r="E2424" s="43">
        <v>4.8510626502863765</v>
      </c>
      <c r="F2424" s="43">
        <v>4.32286726455437</v>
      </c>
      <c r="H2424" s="43">
        <v>9.2727992681229665E-5</v>
      </c>
      <c r="I2424" s="43">
        <v>0.10262411650575187</v>
      </c>
      <c r="J2424" s="43">
        <v>0</v>
      </c>
      <c r="K2424" s="43">
        <v>1</v>
      </c>
      <c r="M2424" s="43">
        <v>7.8880244021632961E-3</v>
      </c>
      <c r="N2424" s="43">
        <v>4.6425227222122167E-2</v>
      </c>
      <c r="O2424" s="43">
        <v>0</v>
      </c>
      <c r="P2424" s="43">
        <v>1</v>
      </c>
      <c r="R2424" s="43">
        <v>601.47952662685827</v>
      </c>
      <c r="S2424" s="43">
        <v>180.17837369159602</v>
      </c>
      <c r="T2424" s="43">
        <v>6933.6937594139627</v>
      </c>
      <c r="U2424" s="43">
        <v>7715.3516597324169</v>
      </c>
      <c r="W2424" s="43">
        <v>2917.814866531482</v>
      </c>
      <c r="X2424" s="43">
        <v>0</v>
      </c>
      <c r="Y2424" s="43">
        <v>0</v>
      </c>
      <c r="Z2424" s="43">
        <v>2917.814866531482</v>
      </c>
      <c r="AB2424" s="43">
        <v>213.8541193381009</v>
      </c>
      <c r="AC2424" s="43">
        <v>0</v>
      </c>
      <c r="AD2424" s="43">
        <v>0</v>
      </c>
      <c r="AE2424" s="43">
        <v>213.8541193381009</v>
      </c>
      <c r="AG2424" s="43">
        <v>5365861.5395513959</v>
      </c>
      <c r="AH2424" s="43">
        <v>630248.01117080008</v>
      </c>
      <c r="AI2424" s="43">
        <v>0</v>
      </c>
      <c r="AJ2424" s="43">
        <v>898187301.22002375</v>
      </c>
      <c r="AK2424" s="43">
        <v>903553162.75957513</v>
      </c>
    </row>
    <row r="2425" spans="3:37" x14ac:dyDescent="0.2">
      <c r="C2425" s="43">
        <v>6.2645226247493024E-4</v>
      </c>
      <c r="D2425" s="43">
        <v>5.7061242287526293E-2</v>
      </c>
      <c r="E2425" s="43">
        <v>4.0341396000412608</v>
      </c>
      <c r="F2425" s="43">
        <v>4.9876086258835475</v>
      </c>
      <c r="H2425" s="43">
        <v>8.4779996929070908E-5</v>
      </c>
      <c r="I2425" s="43">
        <v>7.9996397998954472E-2</v>
      </c>
      <c r="J2425" s="43">
        <v>0</v>
      </c>
      <c r="K2425" s="43">
        <v>1</v>
      </c>
      <c r="M2425" s="43">
        <v>7.7497316696749875E-3</v>
      </c>
      <c r="N2425" s="43">
        <v>4.603298198421546E-2</v>
      </c>
      <c r="O2425" s="43">
        <v>0</v>
      </c>
      <c r="P2425" s="43">
        <v>1</v>
      </c>
      <c r="R2425" s="43">
        <v>676.81749675654612</v>
      </c>
      <c r="S2425" s="43">
        <v>128.41217492821238</v>
      </c>
      <c r="T2425" s="43">
        <v>6754.576853270446</v>
      </c>
      <c r="U2425" s="43">
        <v>7559.8065249552046</v>
      </c>
      <c r="W2425" s="43">
        <v>2730.3762656663803</v>
      </c>
      <c r="X2425" s="43">
        <v>0</v>
      </c>
      <c r="Y2425" s="43">
        <v>0</v>
      </c>
      <c r="Z2425" s="43">
        <v>2730.3762656663803</v>
      </c>
      <c r="AB2425" s="43">
        <v>288.78051183903847</v>
      </c>
      <c r="AC2425" s="43">
        <v>0</v>
      </c>
      <c r="AD2425" s="43">
        <v>0</v>
      </c>
      <c r="AE2425" s="43">
        <v>288.78051183903847</v>
      </c>
      <c r="AG2425" s="43">
        <v>5021161.9525604732</v>
      </c>
      <c r="AH2425" s="43">
        <v>589761.27338393813</v>
      </c>
      <c r="AI2425" s="43">
        <v>0</v>
      </c>
      <c r="AJ2425" s="43">
        <v>1212878149.7239616</v>
      </c>
      <c r="AK2425" s="43">
        <v>1217899311.676522</v>
      </c>
    </row>
    <row r="2426" spans="3:37" x14ac:dyDescent="0.2">
      <c r="C2426" s="43">
        <v>6.135724469524817E-4</v>
      </c>
      <c r="D2426" s="43">
        <v>5.3114134804928895E-2</v>
      </c>
      <c r="E2426" s="43">
        <v>3.1270236572926824</v>
      </c>
      <c r="F2426" s="43">
        <v>5.5579062242753796</v>
      </c>
      <c r="H2426" s="43">
        <v>1.0145076837031475E-4</v>
      </c>
      <c r="I2426" s="43">
        <v>9.7840156011292159E-2</v>
      </c>
      <c r="J2426" s="43">
        <v>0</v>
      </c>
      <c r="K2426" s="43">
        <v>1</v>
      </c>
      <c r="M2426" s="43">
        <v>7.8559838769827195E-3</v>
      </c>
      <c r="N2426" s="43">
        <v>4.5250437548060685E-2</v>
      </c>
      <c r="O2426" s="43">
        <v>0</v>
      </c>
      <c r="P2426" s="43">
        <v>1</v>
      </c>
      <c r="R2426" s="43">
        <v>617.04712514289815</v>
      </c>
      <c r="S2426" s="43">
        <v>187.93810779720619</v>
      </c>
      <c r="T2426" s="43">
        <v>6730.7853255605232</v>
      </c>
      <c r="U2426" s="43">
        <v>7535.7705585006279</v>
      </c>
      <c r="W2426" s="43">
        <v>1929.5209579862808</v>
      </c>
      <c r="X2426" s="43">
        <v>0</v>
      </c>
      <c r="Y2426" s="43">
        <v>0</v>
      </c>
      <c r="Z2426" s="43">
        <v>1929.5209579862808</v>
      </c>
      <c r="AB2426" s="43">
        <v>300.93139376252481</v>
      </c>
      <c r="AC2426" s="43">
        <v>0</v>
      </c>
      <c r="AD2426" s="43">
        <v>0</v>
      </c>
      <c r="AE2426" s="43">
        <v>300.93139376252481</v>
      </c>
      <c r="AG2426" s="43">
        <v>3548389.0417367704</v>
      </c>
      <c r="AH2426" s="43">
        <v>416776.52692503663</v>
      </c>
      <c r="AI2426" s="43">
        <v>0</v>
      </c>
      <c r="AJ2426" s="43">
        <v>1263911853.8026042</v>
      </c>
      <c r="AK2426" s="43">
        <v>1267460242.844341</v>
      </c>
    </row>
    <row r="2427" spans="3:37" x14ac:dyDescent="0.2">
      <c r="C2427" s="43">
        <v>5.9631808054394736E-4</v>
      </c>
      <c r="D2427" s="43">
        <v>5.2447621629017338E-2</v>
      </c>
      <c r="E2427" s="43">
        <v>5.2343407977739487</v>
      </c>
      <c r="F2427" s="43">
        <v>1.7241226881293181</v>
      </c>
      <c r="H2427" s="43">
        <v>8.9676749961599211E-5</v>
      </c>
      <c r="I2427" s="43">
        <v>9.6279953578505856E-2</v>
      </c>
      <c r="J2427" s="43">
        <v>0</v>
      </c>
      <c r="K2427" s="43">
        <v>1</v>
      </c>
      <c r="M2427" s="43">
        <v>7.9105373169943149E-3</v>
      </c>
      <c r="N2427" s="43">
        <v>4.4531514905128258E-2</v>
      </c>
      <c r="O2427" s="43">
        <v>0</v>
      </c>
      <c r="P2427" s="43">
        <v>1</v>
      </c>
      <c r="R2427" s="43">
        <v>592.16965542541777</v>
      </c>
      <c r="S2427" s="43">
        <v>163.47754430476425</v>
      </c>
      <c r="T2427" s="43">
        <v>6669.8462964578121</v>
      </c>
      <c r="U2427" s="43">
        <v>7425.4934961879944</v>
      </c>
      <c r="W2427" s="43">
        <v>3099.6177865970058</v>
      </c>
      <c r="X2427" s="43">
        <v>0</v>
      </c>
      <c r="Y2427" s="43">
        <v>0</v>
      </c>
      <c r="Z2427" s="43">
        <v>3099.6177865970058</v>
      </c>
      <c r="AB2427" s="43">
        <v>45.88197265053342</v>
      </c>
      <c r="AC2427" s="43">
        <v>0</v>
      </c>
      <c r="AD2427" s="43">
        <v>0</v>
      </c>
      <c r="AE2427" s="43">
        <v>45.88197265053342</v>
      </c>
      <c r="AG2427" s="43">
        <v>5700197.1095518935</v>
      </c>
      <c r="AH2427" s="43">
        <v>669517.44190495322</v>
      </c>
      <c r="AI2427" s="43">
        <v>0</v>
      </c>
      <c r="AJ2427" s="43">
        <v>192704285.13224036</v>
      </c>
      <c r="AK2427" s="43">
        <v>198404482.24179226</v>
      </c>
    </row>
    <row r="2428" spans="3:37" x14ac:dyDescent="0.2">
      <c r="C2428" s="43">
        <v>6.1616525089380758E-4</v>
      </c>
      <c r="D2428" s="43">
        <v>4.2299129025612787E-2</v>
      </c>
      <c r="E2428" s="43">
        <v>0.53850076021645576</v>
      </c>
      <c r="F2428" s="43">
        <v>2.1016150446962967</v>
      </c>
      <c r="H2428" s="43">
        <v>8.7547047464242125E-5</v>
      </c>
      <c r="I2428" s="43">
        <v>9.3364062388828911E-2</v>
      </c>
      <c r="J2428" s="43">
        <v>0</v>
      </c>
      <c r="K2428" s="43">
        <v>1</v>
      </c>
      <c r="M2428" s="43">
        <v>7.7976764891766843E-3</v>
      </c>
      <c r="N2428" s="43">
        <v>4.6688230797495289E-2</v>
      </c>
      <c r="O2428" s="43">
        <v>0</v>
      </c>
      <c r="P2428" s="43">
        <v>1</v>
      </c>
      <c r="R2428" s="43">
        <v>493.48164079685728</v>
      </c>
      <c r="S2428" s="43">
        <v>154.76174465868306</v>
      </c>
      <c r="T2428" s="43">
        <v>6893.1067311124743</v>
      </c>
      <c r="U2428" s="43">
        <v>7541.3501165680145</v>
      </c>
      <c r="W2428" s="43">
        <v>265.74023872197159</v>
      </c>
      <c r="X2428" s="43">
        <v>0</v>
      </c>
      <c r="Y2428" s="43">
        <v>0</v>
      </c>
      <c r="Z2428" s="43">
        <v>265.74023872197159</v>
      </c>
      <c r="AB2428" s="43">
        <v>58.168067576805797</v>
      </c>
      <c r="AC2428" s="43">
        <v>0</v>
      </c>
      <c r="AD2428" s="43">
        <v>0</v>
      </c>
      <c r="AE2428" s="43">
        <v>58.168067576805797</v>
      </c>
      <c r="AG2428" s="43">
        <v>488696.29900970578</v>
      </c>
      <c r="AH2428" s="43">
        <v>57399.891563945865</v>
      </c>
      <c r="AI2428" s="43">
        <v>0</v>
      </c>
      <c r="AJ2428" s="43">
        <v>244305883.82258433</v>
      </c>
      <c r="AK2428" s="43">
        <v>244794580.12159404</v>
      </c>
    </row>
    <row r="2429" spans="3:37" x14ac:dyDescent="0.2">
      <c r="C2429" s="43">
        <v>6.2312592467206329E-4</v>
      </c>
      <c r="D2429" s="43">
        <v>5.8274971665983166E-2</v>
      </c>
      <c r="E2429" s="43">
        <v>3.6385515073587875</v>
      </c>
      <c r="F2429" s="43">
        <v>1.0224602592831489</v>
      </c>
      <c r="H2429" s="43">
        <v>9.2675195203062444E-5</v>
      </c>
      <c r="I2429" s="43">
        <v>9.3980662161789477E-2</v>
      </c>
      <c r="J2429" s="43">
        <v>0</v>
      </c>
      <c r="K2429" s="43">
        <v>1</v>
      </c>
      <c r="M2429" s="43">
        <v>7.8803979048150952E-3</v>
      </c>
      <c r="N2429" s="43">
        <v>4.4887865494285736E-2</v>
      </c>
      <c r="O2429" s="43">
        <v>0</v>
      </c>
      <c r="P2429" s="43">
        <v>1</v>
      </c>
      <c r="R2429" s="43">
        <v>687.54363187757315</v>
      </c>
      <c r="S2429" s="43">
        <v>164.90900938204481</v>
      </c>
      <c r="T2429" s="43">
        <v>6697.6041227443075</v>
      </c>
      <c r="U2429" s="43">
        <v>7550.0567640039253</v>
      </c>
      <c r="W2429" s="43">
        <v>2501.662918143079</v>
      </c>
      <c r="X2429" s="43">
        <v>0</v>
      </c>
      <c r="Y2429" s="43">
        <v>0</v>
      </c>
      <c r="Z2429" s="43">
        <v>2501.662918143079</v>
      </c>
      <c r="AB2429" s="43">
        <v>1.6523376817279565</v>
      </c>
      <c r="AC2429" s="43">
        <v>0</v>
      </c>
      <c r="AD2429" s="43">
        <v>0</v>
      </c>
      <c r="AE2429" s="43">
        <v>1.6523376817279565</v>
      </c>
      <c r="AG2429" s="43">
        <v>4600558.1064651227</v>
      </c>
      <c r="AH2429" s="43">
        <v>540359.19031890505</v>
      </c>
      <c r="AI2429" s="43">
        <v>0</v>
      </c>
      <c r="AJ2429" s="43">
        <v>6939818.2632574169</v>
      </c>
      <c r="AK2429" s="43">
        <v>11540376.36972254</v>
      </c>
    </row>
    <row r="2430" spans="3:37" x14ac:dyDescent="0.2">
      <c r="C2430" s="43">
        <v>6.1423484737743728E-4</v>
      </c>
      <c r="D2430" s="43">
        <v>6.1915864037282664E-2</v>
      </c>
      <c r="E2430" s="43">
        <v>6.62386161949797</v>
      </c>
      <c r="F2430" s="43">
        <v>1.4849792248163305</v>
      </c>
      <c r="H2430" s="43">
        <v>8.5101773498434869E-5</v>
      </c>
      <c r="I2430" s="43">
        <v>9.4340504750219115E-2</v>
      </c>
      <c r="J2430" s="43">
        <v>0</v>
      </c>
      <c r="K2430" s="43">
        <v>1</v>
      </c>
      <c r="M2430" s="43">
        <v>7.816007140693134E-3</v>
      </c>
      <c r="N2430" s="43">
        <v>4.3550577639991976E-2</v>
      </c>
      <c r="O2430" s="43">
        <v>0</v>
      </c>
      <c r="P2430" s="43">
        <v>1</v>
      </c>
      <c r="R2430" s="43">
        <v>720.07670648085298</v>
      </c>
      <c r="S2430" s="43">
        <v>152.01245715102141</v>
      </c>
      <c r="T2430" s="43">
        <v>6444.9750431904504</v>
      </c>
      <c r="U2430" s="43">
        <v>7317.0642068223251</v>
      </c>
      <c r="W2430" s="43">
        <v>4769.688459153027</v>
      </c>
      <c r="X2430" s="43">
        <v>0</v>
      </c>
      <c r="Y2430" s="43">
        <v>0</v>
      </c>
      <c r="Z2430" s="43">
        <v>4769.688459153027</v>
      </c>
      <c r="AB2430" s="43">
        <v>37.366779992159699</v>
      </c>
      <c r="AC2430" s="43">
        <v>0</v>
      </c>
      <c r="AD2430" s="43">
        <v>0</v>
      </c>
      <c r="AE2430" s="43">
        <v>37.366779992159699</v>
      </c>
      <c r="AG2430" s="43">
        <v>8771457.0763824172</v>
      </c>
      <c r="AH2430" s="43">
        <v>1030252.7071770538</v>
      </c>
      <c r="AI2430" s="43">
        <v>0</v>
      </c>
      <c r="AJ2430" s="43">
        <v>156940475.96707073</v>
      </c>
      <c r="AK2430" s="43">
        <v>165711933.04345316</v>
      </c>
    </row>
    <row r="2431" spans="3:37" x14ac:dyDescent="0.2">
      <c r="C2431" s="43">
        <v>5.9556204586032259E-4</v>
      </c>
      <c r="D2431" s="43">
        <v>5.0937129242243744E-2</v>
      </c>
      <c r="E2431" s="43">
        <v>4.1597561812683708</v>
      </c>
      <c r="F2431" s="43">
        <v>1.0491129941553072</v>
      </c>
      <c r="H2431" s="43">
        <v>9.3175648363308383E-5</v>
      </c>
      <c r="I2431" s="43">
        <v>0.1099987987736466</v>
      </c>
      <c r="J2431" s="43">
        <v>0</v>
      </c>
      <c r="K2431" s="43">
        <v>1</v>
      </c>
      <c r="M2431" s="43">
        <v>7.8520600578857458E-3</v>
      </c>
      <c r="N2431" s="43">
        <v>4.5336130395383097E-2</v>
      </c>
      <c r="O2431" s="43">
        <v>0</v>
      </c>
      <c r="P2431" s="43">
        <v>1</v>
      </c>
      <c r="R2431" s="43">
        <v>574.38600655396829</v>
      </c>
      <c r="S2431" s="43">
        <v>194.05853068340795</v>
      </c>
      <c r="T2431" s="43">
        <v>6740.1635412457208</v>
      </c>
      <c r="U2431" s="43">
        <v>7508.6080784830974</v>
      </c>
      <c r="W2431" s="43">
        <v>2389.3057411969244</v>
      </c>
      <c r="X2431" s="43">
        <v>0</v>
      </c>
      <c r="Y2431" s="43">
        <v>0</v>
      </c>
      <c r="Z2431" s="43">
        <v>2389.3057411969244</v>
      </c>
      <c r="AB2431" s="43">
        <v>3.0184503743569548</v>
      </c>
      <c r="AC2431" s="43">
        <v>0</v>
      </c>
      <c r="AD2431" s="43">
        <v>0</v>
      </c>
      <c r="AE2431" s="43">
        <v>3.0184503743569548</v>
      </c>
      <c r="AG2431" s="43">
        <v>4393933.2580611436</v>
      </c>
      <c r="AH2431" s="43">
        <v>516090.04009853565</v>
      </c>
      <c r="AI2431" s="43">
        <v>0</v>
      </c>
      <c r="AJ2431" s="43">
        <v>12677491.57229921</v>
      </c>
      <c r="AK2431" s="43">
        <v>17071424.830360353</v>
      </c>
    </row>
    <row r="2432" spans="3:37" x14ac:dyDescent="0.2">
      <c r="C2432" s="43">
        <v>6.1718713701097716E-4</v>
      </c>
      <c r="D2432" s="43">
        <v>4.8810816974571299E-2</v>
      </c>
      <c r="E2432" s="43">
        <v>1.4536117680139293</v>
      </c>
      <c r="F2432" s="43">
        <v>1.838724475768764</v>
      </c>
      <c r="H2432" s="43">
        <v>9.0860939572556809E-5</v>
      </c>
      <c r="I2432" s="43">
        <v>0.1121573897442022</v>
      </c>
      <c r="J2432" s="43">
        <v>0</v>
      </c>
      <c r="K2432" s="43">
        <v>1</v>
      </c>
      <c r="M2432" s="43">
        <v>7.8695691376612364E-3</v>
      </c>
      <c r="N2432" s="43">
        <v>4.6468367742555028E-2</v>
      </c>
      <c r="O2432" s="43">
        <v>0</v>
      </c>
      <c r="P2432" s="43">
        <v>1</v>
      </c>
      <c r="R2432" s="43">
        <v>570.39448233702251</v>
      </c>
      <c r="S2432" s="43">
        <v>192.95120252750672</v>
      </c>
      <c r="T2432" s="43">
        <v>6923.899342465932</v>
      </c>
      <c r="U2432" s="43">
        <v>7687.2450273304612</v>
      </c>
      <c r="W2432" s="43">
        <v>829.1321319353093</v>
      </c>
      <c r="X2432" s="43">
        <v>0</v>
      </c>
      <c r="Y2432" s="43">
        <v>0</v>
      </c>
      <c r="Z2432" s="43">
        <v>829.1321319353093</v>
      </c>
      <c r="AB2432" s="43">
        <v>51.189208010208077</v>
      </c>
      <c r="AC2432" s="43">
        <v>0</v>
      </c>
      <c r="AD2432" s="43">
        <v>0</v>
      </c>
      <c r="AE2432" s="43">
        <v>51.189208010208077</v>
      </c>
      <c r="AG2432" s="43">
        <v>1524773.9906290339</v>
      </c>
      <c r="AH2432" s="43">
        <v>179092.54049802682</v>
      </c>
      <c r="AI2432" s="43">
        <v>0</v>
      </c>
      <c r="AJ2432" s="43">
        <v>214994673.64287391</v>
      </c>
      <c r="AK2432" s="43">
        <v>216519447.63350296</v>
      </c>
    </row>
    <row r="2433" spans="3:37" x14ac:dyDescent="0.2">
      <c r="C2433" s="43">
        <v>6.3144713028617794E-4</v>
      </c>
      <c r="D2433" s="43">
        <v>5.2625942734667593E-2</v>
      </c>
      <c r="E2433" s="43">
        <v>5.2204414980095155</v>
      </c>
      <c r="F2433" s="43">
        <v>2.919851622891978</v>
      </c>
      <c r="H2433" s="43">
        <v>9.7373038398296252E-5</v>
      </c>
      <c r="I2433" s="43">
        <v>0.11470528748889608</v>
      </c>
      <c r="J2433" s="43">
        <v>0</v>
      </c>
      <c r="K2433" s="43">
        <v>1</v>
      </c>
      <c r="M2433" s="43">
        <v>7.7815343894271976E-3</v>
      </c>
      <c r="N2433" s="43">
        <v>4.6165871838064532E-2</v>
      </c>
      <c r="O2433" s="43">
        <v>0</v>
      </c>
      <c r="P2433" s="43">
        <v>1</v>
      </c>
      <c r="R2433" s="43">
        <v>629.18629681558605</v>
      </c>
      <c r="S2433" s="43">
        <v>211.47767754376639</v>
      </c>
      <c r="T2433" s="43">
        <v>6801.8751401144655</v>
      </c>
      <c r="U2433" s="43">
        <v>7642.5391144738178</v>
      </c>
      <c r="W2433" s="43">
        <v>3284.6302538750178</v>
      </c>
      <c r="X2433" s="43">
        <v>0</v>
      </c>
      <c r="Y2433" s="43">
        <v>0</v>
      </c>
      <c r="Z2433" s="43">
        <v>3284.6302538750178</v>
      </c>
      <c r="AB2433" s="43">
        <v>129.25004363557923</v>
      </c>
      <c r="AC2433" s="43">
        <v>0</v>
      </c>
      <c r="AD2433" s="43">
        <v>0</v>
      </c>
      <c r="AE2433" s="43">
        <v>129.25004363557923</v>
      </c>
      <c r="AG2433" s="43">
        <v>6040435.0368761579</v>
      </c>
      <c r="AH2433" s="43">
        <v>709480.13483700389</v>
      </c>
      <c r="AI2433" s="43">
        <v>0</v>
      </c>
      <c r="AJ2433" s="43">
        <v>542850183.26943278</v>
      </c>
      <c r="AK2433" s="43">
        <v>548890618.30630898</v>
      </c>
    </row>
    <row r="2434" spans="3:37" x14ac:dyDescent="0.2">
      <c r="C2434" s="43">
        <v>6.1582086100631095E-4</v>
      </c>
      <c r="D2434" s="43">
        <v>5.2153051677415019E-2</v>
      </c>
      <c r="E2434" s="43">
        <v>2.313032361057787</v>
      </c>
      <c r="F2434" s="43">
        <v>4.0718270675041781</v>
      </c>
      <c r="H2434" s="43">
        <v>8.3731979623348181E-5</v>
      </c>
      <c r="I2434" s="43">
        <v>9.4590131008274306E-2</v>
      </c>
      <c r="J2434" s="43">
        <v>0</v>
      </c>
      <c r="K2434" s="43">
        <v>1</v>
      </c>
      <c r="M2434" s="43">
        <v>7.7867694494017882E-3</v>
      </c>
      <c r="N2434" s="43">
        <v>4.6624624616876442E-2</v>
      </c>
      <c r="O2434" s="43">
        <v>0</v>
      </c>
      <c r="P2434" s="43">
        <v>1</v>
      </c>
      <c r="R2434" s="43">
        <v>608.10208871934049</v>
      </c>
      <c r="S2434" s="43">
        <v>149.96142507207634</v>
      </c>
      <c r="T2434" s="43">
        <v>6874.0872052051509</v>
      </c>
      <c r="U2434" s="43">
        <v>7632.1507189965678</v>
      </c>
      <c r="W2434" s="43">
        <v>1406.5598100346679</v>
      </c>
      <c r="X2434" s="43">
        <v>0</v>
      </c>
      <c r="Y2434" s="43">
        <v>0</v>
      </c>
      <c r="Z2434" s="43">
        <v>1406.5598100346679</v>
      </c>
      <c r="AB2434" s="43">
        <v>199.87433678492701</v>
      </c>
      <c r="AC2434" s="43">
        <v>0</v>
      </c>
      <c r="AD2434" s="43">
        <v>0</v>
      </c>
      <c r="AE2434" s="43">
        <v>199.87433678492701</v>
      </c>
      <c r="AG2434" s="43">
        <v>2586663.4906537542</v>
      </c>
      <c r="AH2434" s="43">
        <v>303816.91896748828</v>
      </c>
      <c r="AI2434" s="43">
        <v>0</v>
      </c>
      <c r="AJ2434" s="43">
        <v>839472214.49669349</v>
      </c>
      <c r="AK2434" s="43">
        <v>842058877.98734725</v>
      </c>
    </row>
    <row r="2435" spans="3:37" x14ac:dyDescent="0.2">
      <c r="C2435" s="43">
        <v>6.1220545962592521E-4</v>
      </c>
      <c r="D2435" s="43">
        <v>5.8186334514043647E-2</v>
      </c>
      <c r="E2435" s="43">
        <v>7.374784043599159</v>
      </c>
      <c r="F2435" s="43">
        <v>0.78920412095262882</v>
      </c>
      <c r="H2435" s="43">
        <v>9.8016925446309244E-5</v>
      </c>
      <c r="I2435" s="43">
        <v>0.11119600620948478</v>
      </c>
      <c r="J2435" s="43">
        <v>0</v>
      </c>
      <c r="K2435" s="43">
        <v>1</v>
      </c>
      <c r="M2435" s="43">
        <v>7.804145726134787E-3</v>
      </c>
      <c r="N2435" s="43">
        <v>4.528176003798659E-2</v>
      </c>
      <c r="O2435" s="43">
        <v>0</v>
      </c>
      <c r="P2435" s="43">
        <v>1</v>
      </c>
      <c r="R2435" s="43">
        <v>674.46679018734278</v>
      </c>
      <c r="S2435" s="43">
        <v>206.36338237774868</v>
      </c>
      <c r="T2435" s="43">
        <v>6691.0001874051941</v>
      </c>
      <c r="U2435" s="43">
        <v>7571.8303599702858</v>
      </c>
      <c r="W2435" s="43">
        <v>4974.0469222111569</v>
      </c>
      <c r="X2435" s="43">
        <v>0</v>
      </c>
      <c r="Y2435" s="43">
        <v>0</v>
      </c>
      <c r="Z2435" s="43">
        <v>4974.0469222111569</v>
      </c>
      <c r="AB2435" s="43">
        <v>-15.212705732060581</v>
      </c>
      <c r="AC2435" s="43">
        <v>0</v>
      </c>
      <c r="AD2435" s="43">
        <v>0</v>
      </c>
      <c r="AE2435" s="43">
        <v>-15.212705732060581</v>
      </c>
      <c r="AG2435" s="43">
        <v>9147272.2899463177</v>
      </c>
      <c r="AH2435" s="43">
        <v>1074394.1351976099</v>
      </c>
      <c r="AI2435" s="43">
        <v>0</v>
      </c>
      <c r="AJ2435" s="43">
        <v>0</v>
      </c>
      <c r="AK2435" s="43">
        <v>9147272.2899463177</v>
      </c>
    </row>
    <row r="2436" spans="3:37" x14ac:dyDescent="0.2">
      <c r="C2436" s="43">
        <v>5.981875537422308E-4</v>
      </c>
      <c r="D2436" s="43">
        <v>5.0308633066686724E-2</v>
      </c>
      <c r="E2436" s="43">
        <v>12.411958334675619</v>
      </c>
      <c r="F2436" s="43">
        <v>5.276024988922063</v>
      </c>
      <c r="H2436" s="43">
        <v>9.058141865592173E-5</v>
      </c>
      <c r="I2436" s="43">
        <v>9.5524062339662041E-2</v>
      </c>
      <c r="J2436" s="43">
        <v>0</v>
      </c>
      <c r="K2436" s="43">
        <v>1</v>
      </c>
      <c r="M2436" s="43">
        <v>7.917115674746511E-3</v>
      </c>
      <c r="N2436" s="43">
        <v>4.6763985680252751E-2</v>
      </c>
      <c r="O2436" s="43">
        <v>0</v>
      </c>
      <c r="P2436" s="43">
        <v>1</v>
      </c>
      <c r="R2436" s="43">
        <v>569.79976090160562</v>
      </c>
      <c r="S2436" s="43">
        <v>163.83031803211736</v>
      </c>
      <c r="T2436" s="43">
        <v>7010.0462284654368</v>
      </c>
      <c r="U2436" s="43">
        <v>7743.6763073991597</v>
      </c>
      <c r="W2436" s="43">
        <v>7072.3308914188592</v>
      </c>
      <c r="X2436" s="43">
        <v>0</v>
      </c>
      <c r="Y2436" s="43">
        <v>0</v>
      </c>
      <c r="Z2436" s="43">
        <v>7072.3308914188592</v>
      </c>
      <c r="AB2436" s="43">
        <v>260.70314774378778</v>
      </c>
      <c r="AC2436" s="43">
        <v>0</v>
      </c>
      <c r="AD2436" s="43">
        <v>0</v>
      </c>
      <c r="AE2436" s="43">
        <v>260.70314774378778</v>
      </c>
      <c r="AG2436" s="43">
        <v>13006016.509319281</v>
      </c>
      <c r="AH2436" s="43">
        <v>1527623.4725464736</v>
      </c>
      <c r="AI2436" s="43">
        <v>0</v>
      </c>
      <c r="AJ2436" s="43">
        <v>1094953220.5239086</v>
      </c>
      <c r="AK2436" s="43">
        <v>1107959237.0332279</v>
      </c>
    </row>
    <row r="2437" spans="3:37" x14ac:dyDescent="0.2">
      <c r="C2437" s="43">
        <v>5.9753313984361078E-4</v>
      </c>
      <c r="D2437" s="43">
        <v>5.7230569067313941E-2</v>
      </c>
      <c r="E2437" s="43">
        <v>3.4244850763987515</v>
      </c>
      <c r="F2437" s="43">
        <v>2.3385254309829202</v>
      </c>
      <c r="H2437" s="43">
        <v>9.5005724667585056E-5</v>
      </c>
      <c r="I2437" s="43">
        <v>0.10131468573109026</v>
      </c>
      <c r="J2437" s="43">
        <v>0</v>
      </c>
      <c r="K2437" s="43">
        <v>1</v>
      </c>
      <c r="M2437" s="43">
        <v>7.8595378147618966E-3</v>
      </c>
      <c r="N2437" s="43">
        <v>4.8941134757868765E-2</v>
      </c>
      <c r="O2437" s="43">
        <v>0</v>
      </c>
      <c r="P2437" s="43">
        <v>1</v>
      </c>
      <c r="R2437" s="43">
        <v>647.48905829917715</v>
      </c>
      <c r="S2437" s="43">
        <v>182.24874625060136</v>
      </c>
      <c r="T2437" s="43">
        <v>7283.0520770541489</v>
      </c>
      <c r="U2437" s="43">
        <v>8112.7898816039269</v>
      </c>
      <c r="W2437" s="43">
        <v>2217.3166172770134</v>
      </c>
      <c r="X2437" s="43">
        <v>0</v>
      </c>
      <c r="Y2437" s="43">
        <v>0</v>
      </c>
      <c r="Z2437" s="43">
        <v>2217.3166172770134</v>
      </c>
      <c r="AB2437" s="43">
        <v>92.73482107737955</v>
      </c>
      <c r="AC2437" s="43">
        <v>0</v>
      </c>
      <c r="AD2437" s="43">
        <v>0</v>
      </c>
      <c r="AE2437" s="43">
        <v>92.73482107737955</v>
      </c>
      <c r="AG2437" s="43">
        <v>4077645.2591724275</v>
      </c>
      <c r="AH2437" s="43">
        <v>478940.38933183491</v>
      </c>
      <c r="AI2437" s="43">
        <v>0</v>
      </c>
      <c r="AJ2437" s="43">
        <v>389486248.52499413</v>
      </c>
      <c r="AK2437" s="43">
        <v>393563893.78416657</v>
      </c>
    </row>
    <row r="2438" spans="3:37" x14ac:dyDescent="0.2">
      <c r="C2438" s="43">
        <v>6.035108686028765E-4</v>
      </c>
      <c r="D2438" s="43">
        <v>5.0003569143685596E-2</v>
      </c>
      <c r="E2438" s="43">
        <v>6.5615701780602427</v>
      </c>
      <c r="F2438" s="43">
        <v>1.9466514582622292</v>
      </c>
      <c r="H2438" s="43">
        <v>8.7961994610394662E-5</v>
      </c>
      <c r="I2438" s="43">
        <v>0.11056982822756012</v>
      </c>
      <c r="J2438" s="43">
        <v>0</v>
      </c>
      <c r="K2438" s="43">
        <v>1</v>
      </c>
      <c r="M2438" s="43">
        <v>7.959145686827207E-3</v>
      </c>
      <c r="N2438" s="43">
        <v>4.628264894989087E-2</v>
      </c>
      <c r="O2438" s="43">
        <v>0</v>
      </c>
      <c r="P2438" s="43">
        <v>1</v>
      </c>
      <c r="R2438" s="43">
        <v>571.38452346433223</v>
      </c>
      <c r="S2438" s="43">
        <v>184.15099784398799</v>
      </c>
      <c r="T2438" s="43">
        <v>6974.7241267043173</v>
      </c>
      <c r="U2438" s="43">
        <v>7730.2596480126376</v>
      </c>
      <c r="W2438" s="43">
        <v>3749.1796493687252</v>
      </c>
      <c r="X2438" s="43">
        <v>0</v>
      </c>
      <c r="Y2438" s="43">
        <v>0</v>
      </c>
      <c r="Z2438" s="43">
        <v>3749.1796493687252</v>
      </c>
      <c r="AB2438" s="43">
        <v>57.876513183159759</v>
      </c>
      <c r="AC2438" s="43">
        <v>0</v>
      </c>
      <c r="AD2438" s="43">
        <v>0</v>
      </c>
      <c r="AE2438" s="43">
        <v>57.876513183159759</v>
      </c>
      <c r="AG2438" s="43">
        <v>6894741.3751890855</v>
      </c>
      <c r="AH2438" s="43">
        <v>809822.80426364462</v>
      </c>
      <c r="AI2438" s="43">
        <v>0</v>
      </c>
      <c r="AJ2438" s="43">
        <v>243081355.36927098</v>
      </c>
      <c r="AK2438" s="43">
        <v>249976096.74446008</v>
      </c>
    </row>
    <row r="2439" spans="3:37" x14ac:dyDescent="0.2">
      <c r="C2439" s="43">
        <v>5.9492823916561135E-4</v>
      </c>
      <c r="D2439" s="43">
        <v>5.2853800098894198E-2</v>
      </c>
      <c r="E2439" s="43">
        <v>4.5952091577394025</v>
      </c>
      <c r="F2439" s="43">
        <v>1.4504017982339059</v>
      </c>
      <c r="H2439" s="43">
        <v>9.312509270364977E-5</v>
      </c>
      <c r="I2439" s="43">
        <v>9.9238768319569223E-2</v>
      </c>
      <c r="J2439" s="43">
        <v>0</v>
      </c>
      <c r="K2439" s="43">
        <v>1</v>
      </c>
      <c r="M2439" s="43">
        <v>7.8739802169472961E-3</v>
      </c>
      <c r="N2439" s="43">
        <v>4.8915122603810479E-2</v>
      </c>
      <c r="O2439" s="43">
        <v>0</v>
      </c>
      <c r="P2439" s="43">
        <v>1</v>
      </c>
      <c r="R2439" s="43">
        <v>595.36482789196145</v>
      </c>
      <c r="S2439" s="43">
        <v>174.98082360459151</v>
      </c>
      <c r="T2439" s="43">
        <v>7292.5571034394798</v>
      </c>
      <c r="U2439" s="43">
        <v>8062.9027549360326</v>
      </c>
      <c r="W2439" s="43">
        <v>2735.8259093250845</v>
      </c>
      <c r="X2439" s="43">
        <v>0</v>
      </c>
      <c r="Y2439" s="43">
        <v>0</v>
      </c>
      <c r="Z2439" s="43">
        <v>2735.8259093250845</v>
      </c>
      <c r="AB2439" s="43">
        <v>28.692412632390251</v>
      </c>
      <c r="AC2439" s="43">
        <v>0</v>
      </c>
      <c r="AD2439" s="43">
        <v>0</v>
      </c>
      <c r="AE2439" s="43">
        <v>28.692412632390251</v>
      </c>
      <c r="AG2439" s="43">
        <v>5031183.8472488299</v>
      </c>
      <c r="AH2439" s="43">
        <v>590938.39641421824</v>
      </c>
      <c r="AI2439" s="43">
        <v>0</v>
      </c>
      <c r="AJ2439" s="43">
        <v>120508133.05603905</v>
      </c>
      <c r="AK2439" s="43">
        <v>125539316.90328789</v>
      </c>
    </row>
    <row r="2440" spans="3:37" x14ac:dyDescent="0.2">
      <c r="C2440" s="43">
        <v>6.0887332145937627E-4</v>
      </c>
      <c r="D2440" s="43">
        <v>5.3616291092988738E-2</v>
      </c>
      <c r="E2440" s="43">
        <v>5.6673168638215836</v>
      </c>
      <c r="F2440" s="43">
        <v>1.0385215196044695</v>
      </c>
      <c r="H2440" s="43">
        <v>8.8461241849106096E-5</v>
      </c>
      <c r="I2440" s="43">
        <v>9.5215928475717776E-2</v>
      </c>
      <c r="J2440" s="43">
        <v>0</v>
      </c>
      <c r="K2440" s="43">
        <v>1</v>
      </c>
      <c r="M2440" s="43">
        <v>7.8653104701459364E-3</v>
      </c>
      <c r="N2440" s="43">
        <v>4.6870822247024435E-2</v>
      </c>
      <c r="O2440" s="43">
        <v>0</v>
      </c>
      <c r="P2440" s="43">
        <v>1</v>
      </c>
      <c r="R2440" s="43">
        <v>618.1104506703158</v>
      </c>
      <c r="S2440" s="43">
        <v>159.47955358650819</v>
      </c>
      <c r="T2440" s="43">
        <v>6980.0866747619211</v>
      </c>
      <c r="U2440" s="43">
        <v>7757.6766790187448</v>
      </c>
      <c r="W2440" s="43">
        <v>3503.0277807882399</v>
      </c>
      <c r="X2440" s="43">
        <v>0</v>
      </c>
      <c r="Y2440" s="43">
        <v>0</v>
      </c>
      <c r="Z2440" s="43">
        <v>3503.0277807882399</v>
      </c>
      <c r="AB2440" s="43">
        <v>2.5477292612249718</v>
      </c>
      <c r="AC2440" s="43">
        <v>0</v>
      </c>
      <c r="AD2440" s="43">
        <v>0</v>
      </c>
      <c r="AE2440" s="43">
        <v>2.5477292612249718</v>
      </c>
      <c r="AG2440" s="43">
        <v>6442068.0888695735</v>
      </c>
      <c r="AH2440" s="43">
        <v>756654.00065025978</v>
      </c>
      <c r="AI2440" s="43">
        <v>0</v>
      </c>
      <c r="AJ2440" s="43">
        <v>10700462.897144882</v>
      </c>
      <c r="AK2440" s="43">
        <v>17142530.986014456</v>
      </c>
    </row>
    <row r="2441" spans="3:37" x14ac:dyDescent="0.2">
      <c r="C2441" s="43">
        <v>6.0409814231874854E-4</v>
      </c>
      <c r="D2441" s="43">
        <v>5.2993780851027357E-2</v>
      </c>
      <c r="E2441" s="43">
        <v>2.4603756085468032</v>
      </c>
      <c r="F2441" s="43">
        <v>1.7856886643963077</v>
      </c>
      <c r="H2441" s="43">
        <v>8.992024128451348E-5</v>
      </c>
      <c r="I2441" s="43">
        <v>7.2267024802429525E-2</v>
      </c>
      <c r="J2441" s="43">
        <v>0</v>
      </c>
      <c r="K2441" s="43">
        <v>1</v>
      </c>
      <c r="M2441" s="43">
        <v>7.8511781729104779E-3</v>
      </c>
      <c r="N2441" s="43">
        <v>4.6197659637528643E-2</v>
      </c>
      <c r="O2441" s="43">
        <v>0</v>
      </c>
      <c r="P2441" s="43">
        <v>1</v>
      </c>
      <c r="R2441" s="43">
        <v>606.14255942310501</v>
      </c>
      <c r="S2441" s="43">
        <v>123.03821212754748</v>
      </c>
      <c r="T2441" s="43">
        <v>6867.4764829674768</v>
      </c>
      <c r="U2441" s="43">
        <v>7596.6572545181298</v>
      </c>
      <c r="W2441" s="43">
        <v>1491.3383685067388</v>
      </c>
      <c r="X2441" s="43">
        <v>0</v>
      </c>
      <c r="Y2441" s="43">
        <v>0</v>
      </c>
      <c r="Z2441" s="43">
        <v>1491.3383685067388</v>
      </c>
      <c r="AB2441" s="43">
        <v>50.957609160318185</v>
      </c>
      <c r="AC2441" s="43">
        <v>0</v>
      </c>
      <c r="AD2441" s="43">
        <v>0</v>
      </c>
      <c r="AE2441" s="43">
        <v>50.957609160318185</v>
      </c>
      <c r="AG2441" s="43">
        <v>2742571.2596838926</v>
      </c>
      <c r="AH2441" s="43">
        <v>322129.0875974556</v>
      </c>
      <c r="AI2441" s="43">
        <v>0</v>
      </c>
      <c r="AJ2441" s="43">
        <v>214021958.47333637</v>
      </c>
      <c r="AK2441" s="43">
        <v>216764529.73302028</v>
      </c>
    </row>
    <row r="2442" spans="3:37" x14ac:dyDescent="0.2">
      <c r="C2442" s="43">
        <v>5.9537920057705393E-4</v>
      </c>
      <c r="D2442" s="43">
        <v>5.7429425752881791E-2</v>
      </c>
      <c r="E2442" s="43">
        <v>6.7777034984373969</v>
      </c>
      <c r="F2442" s="43">
        <v>3.5552954153441649</v>
      </c>
      <c r="H2442" s="43">
        <v>9.1741820842927702E-5</v>
      </c>
      <c r="I2442" s="43">
        <v>0.121745223127387</v>
      </c>
      <c r="J2442" s="43">
        <v>0</v>
      </c>
      <c r="K2442" s="43">
        <v>1</v>
      </c>
      <c r="M2442" s="43">
        <v>7.8904945004512062E-3</v>
      </c>
      <c r="N2442" s="43">
        <v>4.5900433935481266E-2</v>
      </c>
      <c r="O2442" s="43">
        <v>0</v>
      </c>
      <c r="P2442" s="43">
        <v>1</v>
      </c>
      <c r="R2442" s="43">
        <v>647.39673544342361</v>
      </c>
      <c r="S2442" s="43">
        <v>211.47627804645501</v>
      </c>
      <c r="T2442" s="43">
        <v>6857.4616191671466</v>
      </c>
      <c r="U2442" s="43">
        <v>7716.3346326570254</v>
      </c>
      <c r="W2442" s="43">
        <v>4387.8631186918419</v>
      </c>
      <c r="X2442" s="43">
        <v>0</v>
      </c>
      <c r="Y2442" s="43">
        <v>0</v>
      </c>
      <c r="Z2442" s="43">
        <v>4387.8631186918419</v>
      </c>
      <c r="AB2442" s="43">
        <v>177.0090203686475</v>
      </c>
      <c r="AC2442" s="43">
        <v>0</v>
      </c>
      <c r="AD2442" s="43">
        <v>0</v>
      </c>
      <c r="AE2442" s="43">
        <v>177.0090203686475</v>
      </c>
      <c r="AG2442" s="43">
        <v>8069280.2752742972</v>
      </c>
      <c r="AH2442" s="43">
        <v>947778.43363743788</v>
      </c>
      <c r="AI2442" s="43">
        <v>0</v>
      </c>
      <c r="AJ2442" s="43">
        <v>743437885.54831946</v>
      </c>
      <c r="AK2442" s="43">
        <v>751507165.82359374</v>
      </c>
    </row>
    <row r="2443" spans="3:37" x14ac:dyDescent="0.2">
      <c r="C2443" s="43">
        <v>6.2123283564419207E-4</v>
      </c>
      <c r="D2443" s="43">
        <v>4.5869211623817241E-2</v>
      </c>
      <c r="E2443" s="43">
        <v>3.8167671324594159</v>
      </c>
      <c r="F2443" s="43">
        <v>3.5034952336488918</v>
      </c>
      <c r="H2443" s="43">
        <v>9.5710914821856008E-5</v>
      </c>
      <c r="I2443" s="43">
        <v>0.12073421547217633</v>
      </c>
      <c r="J2443" s="43">
        <v>0</v>
      </c>
      <c r="K2443" s="43">
        <v>1</v>
      </c>
      <c r="M2443" s="43">
        <v>7.84563669006259E-3</v>
      </c>
      <c r="N2443" s="43">
        <v>4.4451817191166754E-2</v>
      </c>
      <c r="O2443" s="43">
        <v>0</v>
      </c>
      <c r="P2443" s="43">
        <v>1</v>
      </c>
      <c r="R2443" s="43">
        <v>539.53304732393826</v>
      </c>
      <c r="S2443" s="43">
        <v>218.79339362361318</v>
      </c>
      <c r="T2443" s="43">
        <v>6603.2856646834161</v>
      </c>
      <c r="U2443" s="43">
        <v>7361.6121056309676</v>
      </c>
      <c r="W2443" s="43">
        <v>2059.2720019016783</v>
      </c>
      <c r="X2443" s="43">
        <v>0</v>
      </c>
      <c r="Y2443" s="43">
        <v>0</v>
      </c>
      <c r="Z2443" s="43">
        <v>2059.2720019016783</v>
      </c>
      <c r="AB2443" s="43">
        <v>144.52687012375495</v>
      </c>
      <c r="AC2443" s="43">
        <v>0</v>
      </c>
      <c r="AD2443" s="43">
        <v>0</v>
      </c>
      <c r="AE2443" s="43">
        <v>144.52687012375495</v>
      </c>
      <c r="AG2443" s="43">
        <v>3787001.2114971862</v>
      </c>
      <c r="AH2443" s="43">
        <v>444802.75241076254</v>
      </c>
      <c r="AI2443" s="43">
        <v>0</v>
      </c>
      <c r="AJ2443" s="43">
        <v>607012854.51977074</v>
      </c>
      <c r="AK2443" s="43">
        <v>610799855.73126793</v>
      </c>
    </row>
    <row r="2444" spans="3:37" x14ac:dyDescent="0.2">
      <c r="C2444" s="43">
        <v>6.0800919878723403E-4</v>
      </c>
      <c r="D2444" s="43">
        <v>6.1673772688578543E-2</v>
      </c>
      <c r="E2444" s="43">
        <v>5.8185083968620015</v>
      </c>
      <c r="F2444" s="43">
        <v>1.7167241567664158</v>
      </c>
      <c r="H2444" s="43">
        <v>9.9211204251714591E-5</v>
      </c>
      <c r="I2444" s="43">
        <v>0.12078528262331456</v>
      </c>
      <c r="J2444" s="43">
        <v>0</v>
      </c>
      <c r="K2444" s="43">
        <v>1</v>
      </c>
      <c r="M2444" s="43">
        <v>7.8966638371136266E-3</v>
      </c>
      <c r="N2444" s="43">
        <v>4.4124251470108525E-2</v>
      </c>
      <c r="O2444" s="43">
        <v>0</v>
      </c>
      <c r="P2444" s="43">
        <v>1</v>
      </c>
      <c r="R2444" s="43">
        <v>709.99131865897857</v>
      </c>
      <c r="S2444" s="43">
        <v>226.89091883314572</v>
      </c>
      <c r="T2444" s="43">
        <v>6597.2565684095962</v>
      </c>
      <c r="U2444" s="43">
        <v>7534.1388059017208</v>
      </c>
      <c r="W2444" s="43">
        <v>4131.0904493163916</v>
      </c>
      <c r="X2444" s="43">
        <v>0</v>
      </c>
      <c r="Y2444" s="43">
        <v>0</v>
      </c>
      <c r="Z2444" s="43">
        <v>4131.0904493163916</v>
      </c>
      <c r="AB2444" s="43">
        <v>54.448868421974524</v>
      </c>
      <c r="AC2444" s="43">
        <v>0</v>
      </c>
      <c r="AD2444" s="43">
        <v>0</v>
      </c>
      <c r="AE2444" s="43">
        <v>54.448868421974524</v>
      </c>
      <c r="AG2444" s="43">
        <v>7597075.3362928443</v>
      </c>
      <c r="AH2444" s="43">
        <v>892315.53705234057</v>
      </c>
      <c r="AI2444" s="43">
        <v>0</v>
      </c>
      <c r="AJ2444" s="43">
        <v>228685247.372293</v>
      </c>
      <c r="AK2444" s="43">
        <v>236282322.70858583</v>
      </c>
    </row>
    <row r="2445" spans="3:37" x14ac:dyDescent="0.2">
      <c r="C2445" s="43">
        <v>6.254784528386681E-4</v>
      </c>
      <c r="D2445" s="43">
        <v>5.4933697295968309E-2</v>
      </c>
      <c r="E2445" s="43">
        <v>5.7243781182980005</v>
      </c>
      <c r="F2445" s="43">
        <v>3.1164980242363245</v>
      </c>
      <c r="H2445" s="43">
        <v>9.2179990395124811E-5</v>
      </c>
      <c r="I2445" s="43">
        <v>0.11017234643022067</v>
      </c>
      <c r="J2445" s="43">
        <v>0</v>
      </c>
      <c r="K2445" s="43">
        <v>1</v>
      </c>
      <c r="M2445" s="43">
        <v>7.8494946926216721E-3</v>
      </c>
      <c r="N2445" s="43">
        <v>4.7305737358198763E-2</v>
      </c>
      <c r="O2445" s="43">
        <v>0</v>
      </c>
      <c r="P2445" s="43">
        <v>1</v>
      </c>
      <c r="R2445" s="43">
        <v>650.56928617084588</v>
      </c>
      <c r="S2445" s="43">
        <v>192.28775561401676</v>
      </c>
      <c r="T2445" s="43">
        <v>7030.6890272856162</v>
      </c>
      <c r="U2445" s="43">
        <v>7873.5460690704786</v>
      </c>
      <c r="W2445" s="43">
        <v>3724.1045861931402</v>
      </c>
      <c r="X2445" s="43">
        <v>0</v>
      </c>
      <c r="Y2445" s="43">
        <v>0</v>
      </c>
      <c r="Z2445" s="43">
        <v>3724.1045861931402</v>
      </c>
      <c r="AB2445" s="43">
        <v>147.33136114260915</v>
      </c>
      <c r="AC2445" s="43">
        <v>0</v>
      </c>
      <c r="AD2445" s="43">
        <v>0</v>
      </c>
      <c r="AE2445" s="43">
        <v>147.33136114260915</v>
      </c>
      <c r="AG2445" s="43">
        <v>6848628.3340091845</v>
      </c>
      <c r="AH2445" s="43">
        <v>804406.59061771829</v>
      </c>
      <c r="AI2445" s="43">
        <v>0</v>
      </c>
      <c r="AJ2445" s="43">
        <v>618791716.79895842</v>
      </c>
      <c r="AK2445" s="43">
        <v>625640345.13296759</v>
      </c>
    </row>
    <row r="2446" spans="3:37" x14ac:dyDescent="0.2">
      <c r="C2446" s="43">
        <v>6.1251923412863896E-4</v>
      </c>
      <c r="D2446" s="43">
        <v>5.4620209335179859E-2</v>
      </c>
      <c r="E2446" s="43">
        <v>6.2406753908166834</v>
      </c>
      <c r="F2446" s="43">
        <v>5.1104428111957647</v>
      </c>
      <c r="H2446" s="43">
        <v>9.6727349008229879E-5</v>
      </c>
      <c r="I2446" s="43">
        <v>8.8111264509498452E-2</v>
      </c>
      <c r="J2446" s="43">
        <v>0</v>
      </c>
      <c r="K2446" s="43">
        <v>1</v>
      </c>
      <c r="M2446" s="43">
        <v>7.8042319883655075E-3</v>
      </c>
      <c r="N2446" s="43">
        <v>4.7222130638218673E-2</v>
      </c>
      <c r="O2446" s="43">
        <v>0</v>
      </c>
      <c r="P2446" s="43">
        <v>1</v>
      </c>
      <c r="R2446" s="43">
        <v>633.4545557085404</v>
      </c>
      <c r="S2446" s="43">
        <v>161.37010888533899</v>
      </c>
      <c r="T2446" s="43">
        <v>6977.7936447016127</v>
      </c>
      <c r="U2446" s="43">
        <v>7772.6183092954925</v>
      </c>
      <c r="W2446" s="43">
        <v>3953.1842570110039</v>
      </c>
      <c r="X2446" s="43">
        <v>0</v>
      </c>
      <c r="Y2446" s="43">
        <v>0</v>
      </c>
      <c r="Z2446" s="43">
        <v>3953.1842570110039</v>
      </c>
      <c r="AB2446" s="43">
        <v>278.60432354625738</v>
      </c>
      <c r="AC2446" s="43">
        <v>0</v>
      </c>
      <c r="AD2446" s="43">
        <v>0</v>
      </c>
      <c r="AE2446" s="43">
        <v>278.60432354625738</v>
      </c>
      <c r="AG2446" s="43">
        <v>7269905.8486432359</v>
      </c>
      <c r="AH2446" s="43">
        <v>853887.79951437679</v>
      </c>
      <c r="AI2446" s="43">
        <v>0</v>
      </c>
      <c r="AJ2446" s="43">
        <v>1170138158.8942809</v>
      </c>
      <c r="AK2446" s="43">
        <v>1177408064.7429242</v>
      </c>
    </row>
    <row r="2447" spans="3:37" x14ac:dyDescent="0.2">
      <c r="C2447" s="43">
        <v>6.3083746196823665E-4</v>
      </c>
      <c r="D2447" s="43">
        <v>5.5239222425866985E-2</v>
      </c>
      <c r="E2447" s="43">
        <v>6.1922970049898254</v>
      </c>
      <c r="F2447" s="43">
        <v>2.3337756755972827</v>
      </c>
      <c r="H2447" s="43">
        <v>1.0022854357571997E-4</v>
      </c>
      <c r="I2447" s="43">
        <v>0.12033078207764381</v>
      </c>
      <c r="J2447" s="43">
        <v>0</v>
      </c>
      <c r="K2447" s="43">
        <v>1</v>
      </c>
      <c r="M2447" s="43">
        <v>7.8546379273169986E-3</v>
      </c>
      <c r="N2447" s="43">
        <v>4.4683629095704051E-2</v>
      </c>
      <c r="O2447" s="43">
        <v>0</v>
      </c>
      <c r="P2447" s="43">
        <v>1</v>
      </c>
      <c r="R2447" s="43">
        <v>659.79254657059232</v>
      </c>
      <c r="S2447" s="43">
        <v>228.35500344811413</v>
      </c>
      <c r="T2447" s="43">
        <v>6645.3365626438963</v>
      </c>
      <c r="U2447" s="43">
        <v>7533.4841126626025</v>
      </c>
      <c r="W2447" s="43">
        <v>4085.6314100436889</v>
      </c>
      <c r="X2447" s="43">
        <v>0</v>
      </c>
      <c r="Y2447" s="43">
        <v>0</v>
      </c>
      <c r="Z2447" s="43">
        <v>4085.6314100436889</v>
      </c>
      <c r="AB2447" s="43">
        <v>94.161631702518051</v>
      </c>
      <c r="AC2447" s="43">
        <v>0</v>
      </c>
      <c r="AD2447" s="43">
        <v>0</v>
      </c>
      <c r="AE2447" s="43">
        <v>94.161631702518051</v>
      </c>
      <c r="AG2447" s="43">
        <v>7513476.1630703434</v>
      </c>
      <c r="AH2447" s="43">
        <v>882496.38456943678</v>
      </c>
      <c r="AI2447" s="43">
        <v>0</v>
      </c>
      <c r="AJ2447" s="43">
        <v>395478853.15057582</v>
      </c>
      <c r="AK2447" s="43">
        <v>402992329.31364614</v>
      </c>
    </row>
    <row r="2448" spans="3:37" x14ac:dyDescent="0.2">
      <c r="C2448" s="43">
        <v>5.9190795355167157E-4</v>
      </c>
      <c r="D2448" s="43">
        <v>5.4697855333705414E-2</v>
      </c>
      <c r="E2448" s="43">
        <v>4.0067842296367218</v>
      </c>
      <c r="F2448" s="43">
        <v>1.5475507088314213</v>
      </c>
      <c r="H2448" s="43">
        <v>9.1373259878735347E-5</v>
      </c>
      <c r="I2448" s="43">
        <v>9.6527368407702194E-2</v>
      </c>
      <c r="J2448" s="43">
        <v>0</v>
      </c>
      <c r="K2448" s="43">
        <v>1</v>
      </c>
      <c r="M2448" s="43">
        <v>7.8869213515531111E-3</v>
      </c>
      <c r="N2448" s="43">
        <v>4.7955898603334268E-2</v>
      </c>
      <c r="O2448" s="43">
        <v>0</v>
      </c>
      <c r="P2448" s="43">
        <v>1</v>
      </c>
      <c r="R2448" s="43">
        <v>613.00899436000043</v>
      </c>
      <c r="S2448" s="43">
        <v>166.99826471857139</v>
      </c>
      <c r="T2448" s="43">
        <v>7161.3008014820898</v>
      </c>
      <c r="U2448" s="43">
        <v>7941.3080605606619</v>
      </c>
      <c r="W2448" s="43">
        <v>2456.1947712271158</v>
      </c>
      <c r="X2448" s="43">
        <v>0</v>
      </c>
      <c r="Y2448" s="43">
        <v>0</v>
      </c>
      <c r="Z2448" s="43">
        <v>2456.1947712271158</v>
      </c>
      <c r="AB2448" s="43">
        <v>35.914925503858477</v>
      </c>
      <c r="AC2448" s="43">
        <v>0</v>
      </c>
      <c r="AD2448" s="43">
        <v>0</v>
      </c>
      <c r="AE2448" s="43">
        <v>35.914925503858477</v>
      </c>
      <c r="AG2448" s="43">
        <v>4516942.1842866661</v>
      </c>
      <c r="AH2448" s="43">
        <v>530538.07058505702</v>
      </c>
      <c r="AI2448" s="43">
        <v>0</v>
      </c>
      <c r="AJ2448" s="43">
        <v>150842687.1162056</v>
      </c>
      <c r="AK2448" s="43">
        <v>155359629.30049226</v>
      </c>
    </row>
    <row r="2449" spans="3:37" x14ac:dyDescent="0.2">
      <c r="C2449" s="43">
        <v>6.0000829068359727E-4</v>
      </c>
      <c r="D2449" s="43">
        <v>5.9310315452364093E-2</v>
      </c>
      <c r="E2449" s="43">
        <v>6.8263382930170504</v>
      </c>
      <c r="F2449" s="43">
        <v>6.5709409732656496</v>
      </c>
      <c r="H2449" s="43">
        <v>9.318353300469262E-5</v>
      </c>
      <c r="I2449" s="43">
        <v>8.4297574515815932E-2</v>
      </c>
      <c r="J2449" s="43">
        <v>0</v>
      </c>
      <c r="K2449" s="43">
        <v>1</v>
      </c>
      <c r="M2449" s="43">
        <v>7.8489473740056825E-3</v>
      </c>
      <c r="N2449" s="43">
        <v>4.255843131118997E-2</v>
      </c>
      <c r="O2449" s="43">
        <v>0</v>
      </c>
      <c r="P2449" s="43">
        <v>1</v>
      </c>
      <c r="R2449" s="43">
        <v>673.79821794944507</v>
      </c>
      <c r="S2449" s="43">
        <v>148.72933090116203</v>
      </c>
      <c r="T2449" s="43">
        <v>6324.692299366553</v>
      </c>
      <c r="U2449" s="43">
        <v>7147.2198482171598</v>
      </c>
      <c r="W2449" s="43">
        <v>4599.5745769549458</v>
      </c>
      <c r="X2449" s="43">
        <v>0</v>
      </c>
      <c r="Y2449" s="43">
        <v>0</v>
      </c>
      <c r="Z2449" s="43">
        <v>4599.5745769549458</v>
      </c>
      <c r="AB2449" s="43">
        <v>401.64484070940983</v>
      </c>
      <c r="AC2449" s="43">
        <v>0</v>
      </c>
      <c r="AD2449" s="43">
        <v>0</v>
      </c>
      <c r="AE2449" s="43">
        <v>401.64484070940983</v>
      </c>
      <c r="AG2449" s="43">
        <v>8458617.6470201444</v>
      </c>
      <c r="AH2449" s="43">
        <v>993508.10862226831</v>
      </c>
      <c r="AI2449" s="43">
        <v>0</v>
      </c>
      <c r="AJ2449" s="43">
        <v>1686908330.9795213</v>
      </c>
      <c r="AK2449" s="43">
        <v>1695366948.6265414</v>
      </c>
    </row>
    <row r="2450" spans="3:37" x14ac:dyDescent="0.2">
      <c r="C2450" s="43">
        <v>6.0961855591156985E-4</v>
      </c>
      <c r="D2450" s="43">
        <v>5.8344567210560028E-2</v>
      </c>
      <c r="E2450" s="43">
        <v>2.8861070770592763</v>
      </c>
      <c r="F2450" s="43">
        <v>1.7280782605273641</v>
      </c>
      <c r="H2450" s="43">
        <v>8.5018657693915894E-5</v>
      </c>
      <c r="I2450" s="43">
        <v>9.9799786100091215E-2</v>
      </c>
      <c r="J2450" s="43">
        <v>0</v>
      </c>
      <c r="K2450" s="43">
        <v>1</v>
      </c>
      <c r="M2450" s="43">
        <v>7.8325001659012693E-3</v>
      </c>
      <c r="N2450" s="43">
        <v>4.4580865416909622E-2</v>
      </c>
      <c r="O2450" s="43">
        <v>0</v>
      </c>
      <c r="P2450" s="43">
        <v>1</v>
      </c>
      <c r="R2450" s="43">
        <v>673.44320192221517</v>
      </c>
      <c r="S2450" s="43">
        <v>160.65203350076752</v>
      </c>
      <c r="T2450" s="43">
        <v>6611.367223744287</v>
      </c>
      <c r="U2450" s="43">
        <v>7445.46245916727</v>
      </c>
      <c r="W2450" s="43">
        <v>1943.6291910651644</v>
      </c>
      <c r="X2450" s="43">
        <v>0</v>
      </c>
      <c r="Y2450" s="43">
        <v>0</v>
      </c>
      <c r="Z2450" s="43">
        <v>1943.6291910651644</v>
      </c>
      <c r="AB2450" s="43">
        <v>52.464170987087023</v>
      </c>
      <c r="AC2450" s="43">
        <v>0</v>
      </c>
      <c r="AD2450" s="43">
        <v>0</v>
      </c>
      <c r="AE2450" s="43">
        <v>52.464170987087023</v>
      </c>
      <c r="AG2450" s="43">
        <v>3574334.0823688372</v>
      </c>
      <c r="AH2450" s="43">
        <v>419823.90527007548</v>
      </c>
      <c r="AI2450" s="43">
        <v>0</v>
      </c>
      <c r="AJ2450" s="43">
        <v>220349518.14576548</v>
      </c>
      <c r="AK2450" s="43">
        <v>223923852.22813433</v>
      </c>
    </row>
    <row r="2451" spans="3:37" x14ac:dyDescent="0.2">
      <c r="C2451" s="43">
        <v>6.1333511102112936E-4</v>
      </c>
      <c r="D2451" s="43">
        <v>5.5666125938756861E-2</v>
      </c>
      <c r="E2451" s="43">
        <v>3.3889044779081341</v>
      </c>
      <c r="F2451" s="43">
        <v>1.8848337961635477</v>
      </c>
      <c r="H2451" s="43">
        <v>9.8217814481049714E-5</v>
      </c>
      <c r="I2451" s="43">
        <v>0.10706306778717478</v>
      </c>
      <c r="J2451" s="43">
        <v>0</v>
      </c>
      <c r="K2451" s="43">
        <v>1</v>
      </c>
      <c r="M2451" s="43">
        <v>7.7929434835356647E-3</v>
      </c>
      <c r="N2451" s="43">
        <v>4.3587326044843097E-2</v>
      </c>
      <c r="O2451" s="43">
        <v>0</v>
      </c>
      <c r="P2451" s="43">
        <v>1</v>
      </c>
      <c r="R2451" s="43">
        <v>646.44442981334612</v>
      </c>
      <c r="S2451" s="43">
        <v>199.10048702920315</v>
      </c>
      <c r="T2451" s="43">
        <v>6431.3793453334329</v>
      </c>
      <c r="U2451" s="43">
        <v>7276.9242621759822</v>
      </c>
      <c r="W2451" s="43">
        <v>2190.738422913219</v>
      </c>
      <c r="X2451" s="43">
        <v>0</v>
      </c>
      <c r="Y2451" s="43">
        <v>0</v>
      </c>
      <c r="Z2451" s="43">
        <v>2190.738422913219</v>
      </c>
      <c r="AB2451" s="43">
        <v>61.203559035935974</v>
      </c>
      <c r="AC2451" s="43">
        <v>0</v>
      </c>
      <c r="AD2451" s="43">
        <v>0</v>
      </c>
      <c r="AE2451" s="43">
        <v>61.203559035935974</v>
      </c>
      <c r="AG2451" s="43">
        <v>4028767.9597374098</v>
      </c>
      <c r="AH2451" s="43">
        <v>473199.49934925529</v>
      </c>
      <c r="AI2451" s="43">
        <v>0</v>
      </c>
      <c r="AJ2451" s="43">
        <v>257054947.9509311</v>
      </c>
      <c r="AK2451" s="43">
        <v>261083715.91066852</v>
      </c>
    </row>
    <row r="2452" spans="3:37" x14ac:dyDescent="0.2">
      <c r="C2452" s="43">
        <v>6.2626773627183496E-4</v>
      </c>
      <c r="D2452" s="43">
        <v>5.1107398722777565E-2</v>
      </c>
      <c r="E2452" s="43">
        <v>3.8416301183747321</v>
      </c>
      <c r="F2452" s="43">
        <v>2.8031671555921465</v>
      </c>
      <c r="H2452" s="43">
        <v>9.658211528551508E-5</v>
      </c>
      <c r="I2452" s="43">
        <v>9.7202622660463686E-2</v>
      </c>
      <c r="J2452" s="43">
        <v>0</v>
      </c>
      <c r="K2452" s="43">
        <v>1</v>
      </c>
      <c r="M2452" s="43">
        <v>7.8956604097817351E-3</v>
      </c>
      <c r="N2452" s="43">
        <v>4.3511390232729714E-2</v>
      </c>
      <c r="O2452" s="43">
        <v>0</v>
      </c>
      <c r="P2452" s="43">
        <v>1</v>
      </c>
      <c r="R2452" s="43">
        <v>606.01892680854303</v>
      </c>
      <c r="S2452" s="43">
        <v>177.75305294518125</v>
      </c>
      <c r="T2452" s="43">
        <v>6504.7976868259075</v>
      </c>
      <c r="U2452" s="43">
        <v>7288.5696665796313</v>
      </c>
      <c r="W2452" s="43">
        <v>2328.1005615328313</v>
      </c>
      <c r="X2452" s="43">
        <v>0</v>
      </c>
      <c r="Y2452" s="43">
        <v>0</v>
      </c>
      <c r="Z2452" s="43">
        <v>2328.1005615328313</v>
      </c>
      <c r="AB2452" s="43">
        <v>116.92461642025515</v>
      </c>
      <c r="AC2452" s="43">
        <v>0</v>
      </c>
      <c r="AD2452" s="43">
        <v>0</v>
      </c>
      <c r="AE2452" s="43">
        <v>116.92461642025515</v>
      </c>
      <c r="AG2452" s="43">
        <v>4281376.9326588772</v>
      </c>
      <c r="AH2452" s="43">
        <v>502869.72129109158</v>
      </c>
      <c r="AI2452" s="43">
        <v>0</v>
      </c>
      <c r="AJ2452" s="43">
        <v>491083388.96507162</v>
      </c>
      <c r="AK2452" s="43">
        <v>495364765.89773047</v>
      </c>
    </row>
    <row r="2453" spans="3:37" x14ac:dyDescent="0.2">
      <c r="C2453" s="43">
        <v>5.9275643465373277E-4</v>
      </c>
      <c r="D2453" s="43">
        <v>5.7331939252713959E-2</v>
      </c>
      <c r="E2453" s="43">
        <v>6.3055586164865431</v>
      </c>
      <c r="F2453" s="43">
        <v>1.6225495195892887</v>
      </c>
      <c r="H2453" s="43">
        <v>8.6887675902588059E-5</v>
      </c>
      <c r="I2453" s="43">
        <v>0.10105453333848269</v>
      </c>
      <c r="J2453" s="43">
        <v>0</v>
      </c>
      <c r="K2453" s="43">
        <v>1</v>
      </c>
      <c r="M2453" s="43">
        <v>7.7703559579890618E-3</v>
      </c>
      <c r="N2453" s="43">
        <v>4.465470422255078E-2</v>
      </c>
      <c r="O2453" s="43">
        <v>0</v>
      </c>
      <c r="P2453" s="43">
        <v>1</v>
      </c>
      <c r="R2453" s="43">
        <v>643.45070635162654</v>
      </c>
      <c r="S2453" s="43">
        <v>166.24797130910662</v>
      </c>
      <c r="T2453" s="43">
        <v>6569.7751186482747</v>
      </c>
      <c r="U2453" s="43">
        <v>7379.4737963090083</v>
      </c>
      <c r="W2453" s="43">
        <v>4057.3161457198512</v>
      </c>
      <c r="X2453" s="43">
        <v>0</v>
      </c>
      <c r="Y2453" s="43">
        <v>0</v>
      </c>
      <c r="Z2453" s="43">
        <v>4057.3161457198512</v>
      </c>
      <c r="AB2453" s="43">
        <v>42.862052308689513</v>
      </c>
      <c r="AC2453" s="43">
        <v>0</v>
      </c>
      <c r="AD2453" s="43">
        <v>0</v>
      </c>
      <c r="AE2453" s="43">
        <v>42.862052308689513</v>
      </c>
      <c r="AG2453" s="43">
        <v>7461404.3919788059</v>
      </c>
      <c r="AH2453" s="43">
        <v>876380.28747548792</v>
      </c>
      <c r="AI2453" s="43">
        <v>0</v>
      </c>
      <c r="AJ2453" s="43">
        <v>180020619.69649595</v>
      </c>
      <c r="AK2453" s="43">
        <v>187482024.08847475</v>
      </c>
    </row>
    <row r="2454" spans="3:37" x14ac:dyDescent="0.2">
      <c r="C2454" s="43">
        <v>6.0346515756126414E-4</v>
      </c>
      <c r="D2454" s="43">
        <v>5.0050180694816711E-2</v>
      </c>
      <c r="E2454" s="43">
        <v>2.2993909256001559</v>
      </c>
      <c r="F2454" s="43">
        <v>3.0642028534524517</v>
      </c>
      <c r="H2454" s="43">
        <v>8.5112978441565705E-5</v>
      </c>
      <c r="I2454" s="43">
        <v>8.4331417953530552E-2</v>
      </c>
      <c r="J2454" s="43">
        <v>0</v>
      </c>
      <c r="K2454" s="43">
        <v>1</v>
      </c>
      <c r="M2454" s="43">
        <v>7.9396581880257777E-3</v>
      </c>
      <c r="N2454" s="43">
        <v>4.2714979126430852E-2</v>
      </c>
      <c r="O2454" s="43">
        <v>0</v>
      </c>
      <c r="P2454" s="43">
        <v>1</v>
      </c>
      <c r="R2454" s="43">
        <v>571.873829748567</v>
      </c>
      <c r="S2454" s="43">
        <v>135.90253692784185</v>
      </c>
      <c r="T2454" s="43">
        <v>6421.3209476488355</v>
      </c>
      <c r="U2454" s="43">
        <v>7129.097314325244</v>
      </c>
      <c r="W2454" s="43">
        <v>1314.9614947120635</v>
      </c>
      <c r="X2454" s="43">
        <v>0</v>
      </c>
      <c r="Y2454" s="43">
        <v>0</v>
      </c>
      <c r="Z2454" s="43">
        <v>1314.9614947120635</v>
      </c>
      <c r="AB2454" s="43">
        <v>126.30960425644979</v>
      </c>
      <c r="AC2454" s="43">
        <v>0</v>
      </c>
      <c r="AD2454" s="43">
        <v>0</v>
      </c>
      <c r="AE2454" s="43">
        <v>126.30960425644979</v>
      </c>
      <c r="AG2454" s="43">
        <v>2418214.1887754849</v>
      </c>
      <c r="AH2454" s="43">
        <v>284031.68285780575</v>
      </c>
      <c r="AI2454" s="43">
        <v>0</v>
      </c>
      <c r="AJ2454" s="43">
        <v>530500337.87708908</v>
      </c>
      <c r="AK2454" s="43">
        <v>532918552.06586456</v>
      </c>
    </row>
    <row r="2455" spans="3:37" x14ac:dyDescent="0.2">
      <c r="C2455" s="43">
        <v>6.0435732439767921E-4</v>
      </c>
      <c r="D2455" s="43">
        <v>5.5967020158945391E-2</v>
      </c>
      <c r="E2455" s="43">
        <v>4.8546032318088717</v>
      </c>
      <c r="F2455" s="43">
        <v>2.4459788633328055</v>
      </c>
      <c r="H2455" s="43">
        <v>9.5468264979081674E-5</v>
      </c>
      <c r="I2455" s="43">
        <v>8.4792243620059923E-2</v>
      </c>
      <c r="J2455" s="43">
        <v>0</v>
      </c>
      <c r="K2455" s="43">
        <v>1</v>
      </c>
      <c r="M2455" s="43">
        <v>7.8421296704805441E-3</v>
      </c>
      <c r="N2455" s="43">
        <v>4.3158417487900218E-2</v>
      </c>
      <c r="O2455" s="43">
        <v>0</v>
      </c>
      <c r="P2455" s="43">
        <v>1</v>
      </c>
      <c r="R2455" s="43">
        <v>640.42510341284003</v>
      </c>
      <c r="S2455" s="43">
        <v>153.27013134650585</v>
      </c>
      <c r="T2455" s="43">
        <v>6408.2862621274771</v>
      </c>
      <c r="U2455" s="43">
        <v>7201.9814968868232</v>
      </c>
      <c r="W2455" s="43">
        <v>3109.0097767595039</v>
      </c>
      <c r="X2455" s="43">
        <v>0</v>
      </c>
      <c r="Y2455" s="43">
        <v>0</v>
      </c>
      <c r="Z2455" s="43">
        <v>3109.0097767595039</v>
      </c>
      <c r="AB2455" s="43">
        <v>99.086404449848132</v>
      </c>
      <c r="AC2455" s="43">
        <v>0</v>
      </c>
      <c r="AD2455" s="43">
        <v>0</v>
      </c>
      <c r="AE2455" s="43">
        <v>99.086404449848132</v>
      </c>
      <c r="AG2455" s="43">
        <v>5717468.9794607274</v>
      </c>
      <c r="AH2455" s="43">
        <v>671546.11178005289</v>
      </c>
      <c r="AI2455" s="43">
        <v>0</v>
      </c>
      <c r="AJ2455" s="43">
        <v>416162898.68936217</v>
      </c>
      <c r="AK2455" s="43">
        <v>421880367.66882288</v>
      </c>
    </row>
    <row r="2456" spans="3:37" x14ac:dyDescent="0.2">
      <c r="C2456" s="43">
        <v>6.0376266419913806E-4</v>
      </c>
      <c r="D2456" s="43">
        <v>5.6227415062849673E-2</v>
      </c>
      <c r="E2456" s="43">
        <v>6.1249566755493925</v>
      </c>
      <c r="F2456" s="43">
        <v>1.7141561649451504</v>
      </c>
      <c r="H2456" s="43">
        <v>9.331368884368807E-5</v>
      </c>
      <c r="I2456" s="43">
        <v>0.11735977306638623</v>
      </c>
      <c r="J2456" s="43">
        <v>0</v>
      </c>
      <c r="K2456" s="43">
        <v>1</v>
      </c>
      <c r="M2456" s="43">
        <v>7.8464776737627688E-3</v>
      </c>
      <c r="N2456" s="43">
        <v>4.6964342839832973E-2</v>
      </c>
      <c r="O2456" s="43">
        <v>0</v>
      </c>
      <c r="P2456" s="43">
        <v>1</v>
      </c>
      <c r="R2456" s="43">
        <v>642.77169554948148</v>
      </c>
      <c r="S2456" s="43">
        <v>207.35140954608852</v>
      </c>
      <c r="T2456" s="43">
        <v>6977.2673754994303</v>
      </c>
      <c r="U2456" s="43">
        <v>7827.3904805950006</v>
      </c>
      <c r="W2456" s="43">
        <v>3936.9487875099985</v>
      </c>
      <c r="X2456" s="43">
        <v>0</v>
      </c>
      <c r="Y2456" s="43">
        <v>0</v>
      </c>
      <c r="Z2456" s="43">
        <v>3936.9487875099985</v>
      </c>
      <c r="AB2456" s="43">
        <v>49.117212486093315</v>
      </c>
      <c r="AC2456" s="43">
        <v>0</v>
      </c>
      <c r="AD2456" s="43">
        <v>0</v>
      </c>
      <c r="AE2456" s="43">
        <v>49.117212486093315</v>
      </c>
      <c r="AG2456" s="43">
        <v>7240048.8202308873</v>
      </c>
      <c r="AH2456" s="43">
        <v>850380.93810215965</v>
      </c>
      <c r="AI2456" s="43">
        <v>0</v>
      </c>
      <c r="AJ2456" s="43">
        <v>206292292.44159192</v>
      </c>
      <c r="AK2456" s="43">
        <v>213532341.26182282</v>
      </c>
    </row>
    <row r="2457" spans="3:37" x14ac:dyDescent="0.2">
      <c r="C2457" s="43">
        <v>5.9602466835780227E-4</v>
      </c>
      <c r="D2457" s="43">
        <v>4.9231315264884598E-2</v>
      </c>
      <c r="E2457" s="43">
        <v>9.1753061526648132</v>
      </c>
      <c r="F2457" s="43">
        <v>1.5048847108874936</v>
      </c>
      <c r="H2457" s="43">
        <v>1.0013294723276722E-4</v>
      </c>
      <c r="I2457" s="43">
        <v>8.9555559463466342E-2</v>
      </c>
      <c r="J2457" s="43">
        <v>0</v>
      </c>
      <c r="K2457" s="43">
        <v>1</v>
      </c>
      <c r="M2457" s="43">
        <v>7.8370192501404732E-3</v>
      </c>
      <c r="N2457" s="43">
        <v>4.1884064588576103E-2</v>
      </c>
      <c r="O2457" s="43">
        <v>0</v>
      </c>
      <c r="P2457" s="43">
        <v>1</v>
      </c>
      <c r="R2457" s="43">
        <v>555.58184554651803</v>
      </c>
      <c r="S2457" s="43">
        <v>169.78992759369791</v>
      </c>
      <c r="T2457" s="43">
        <v>6215.0139380911423</v>
      </c>
      <c r="U2457" s="43">
        <v>6940.3857112313581</v>
      </c>
      <c r="W2457" s="43">
        <v>5097.6335257518385</v>
      </c>
      <c r="X2457" s="43">
        <v>0</v>
      </c>
      <c r="Y2457" s="43">
        <v>0</v>
      </c>
      <c r="Z2457" s="43">
        <v>5097.6335257518385</v>
      </c>
      <c r="AB2457" s="43">
        <v>30.014011402551052</v>
      </c>
      <c r="AC2457" s="43">
        <v>0</v>
      </c>
      <c r="AD2457" s="43">
        <v>0</v>
      </c>
      <c r="AE2457" s="43">
        <v>30.014011402551052</v>
      </c>
      <c r="AG2457" s="43">
        <v>9374548.053857632</v>
      </c>
      <c r="AH2457" s="43">
        <v>1101088.8415623971</v>
      </c>
      <c r="AI2457" s="43">
        <v>0</v>
      </c>
      <c r="AJ2457" s="43">
        <v>126058847.89071442</v>
      </c>
      <c r="AK2457" s="43">
        <v>135433395.94457206</v>
      </c>
    </row>
    <row r="2458" spans="3:37" x14ac:dyDescent="0.2">
      <c r="C2458" s="43">
        <v>6.1152503732120334E-4</v>
      </c>
      <c r="D2458" s="43">
        <v>4.7572484412472027E-2</v>
      </c>
      <c r="E2458" s="43">
        <v>4.0564375907860928</v>
      </c>
      <c r="F2458" s="43">
        <v>1.5123856043556321</v>
      </c>
      <c r="H2458" s="43">
        <v>9.0653228458803525E-5</v>
      </c>
      <c r="I2458" s="43">
        <v>9.1432304642785539E-2</v>
      </c>
      <c r="J2458" s="43">
        <v>0</v>
      </c>
      <c r="K2458" s="43">
        <v>1</v>
      </c>
      <c r="M2458" s="43">
        <v>7.8117627604561979E-3</v>
      </c>
      <c r="N2458" s="43">
        <v>4.2671528190299624E-2</v>
      </c>
      <c r="O2458" s="43">
        <v>0</v>
      </c>
      <c r="P2458" s="43">
        <v>1</v>
      </c>
      <c r="R2458" s="43">
        <v>550.82348430000434</v>
      </c>
      <c r="S2458" s="43">
        <v>156.93698860696421</v>
      </c>
      <c r="T2458" s="43">
        <v>6311.4568117060335</v>
      </c>
      <c r="U2458" s="43">
        <v>7019.2172846130015</v>
      </c>
      <c r="W2458" s="43">
        <v>2234.3810876023108</v>
      </c>
      <c r="X2458" s="43">
        <v>0</v>
      </c>
      <c r="Y2458" s="43">
        <v>0</v>
      </c>
      <c r="Z2458" s="43">
        <v>2234.3810876023108</v>
      </c>
      <c r="AB2458" s="43">
        <v>30.199040556907601</v>
      </c>
      <c r="AC2458" s="43">
        <v>0</v>
      </c>
      <c r="AD2458" s="43">
        <v>0</v>
      </c>
      <c r="AE2458" s="43">
        <v>30.199040556907601</v>
      </c>
      <c r="AG2458" s="43">
        <v>4109026.8201006497</v>
      </c>
      <c r="AH2458" s="43">
        <v>482626.31492209912</v>
      </c>
      <c r="AI2458" s="43">
        <v>0</v>
      </c>
      <c r="AJ2458" s="43">
        <v>126835970.33901192</v>
      </c>
      <c r="AK2458" s="43">
        <v>130944997.15911257</v>
      </c>
    </row>
    <row r="2459" spans="3:37" x14ac:dyDescent="0.2">
      <c r="C2459" s="43">
        <v>6.0496092785034797E-4</v>
      </c>
      <c r="D2459" s="43">
        <v>6.2714707417571458E-2</v>
      </c>
      <c r="E2459" s="43">
        <v>3.4509807767707104</v>
      </c>
      <c r="F2459" s="43">
        <v>2.1118221348584365</v>
      </c>
      <c r="H2459" s="43">
        <v>8.7857698844445037E-5</v>
      </c>
      <c r="I2459" s="43">
        <v>0.11312921566978762</v>
      </c>
      <c r="J2459" s="43">
        <v>0</v>
      </c>
      <c r="K2459" s="43">
        <v>1</v>
      </c>
      <c r="M2459" s="43">
        <v>7.798106715968655E-3</v>
      </c>
      <c r="N2459" s="43">
        <v>4.6619139077088256E-2</v>
      </c>
      <c r="O2459" s="43">
        <v>0</v>
      </c>
      <c r="P2459" s="43">
        <v>1</v>
      </c>
      <c r="R2459" s="43">
        <v>718.35496765385847</v>
      </c>
      <c r="S2459" s="43">
        <v>188.19018666665059</v>
      </c>
      <c r="T2459" s="43">
        <v>6883.2857016436938</v>
      </c>
      <c r="U2459" s="43">
        <v>7789.8308559642028</v>
      </c>
      <c r="W2459" s="43">
        <v>2479.0291842712109</v>
      </c>
      <c r="X2459" s="43">
        <v>0</v>
      </c>
      <c r="Y2459" s="43">
        <v>0</v>
      </c>
      <c r="Z2459" s="43">
        <v>2479.0291842712109</v>
      </c>
      <c r="AB2459" s="43">
        <v>85.459076048369127</v>
      </c>
      <c r="AC2459" s="43">
        <v>0</v>
      </c>
      <c r="AD2459" s="43">
        <v>0</v>
      </c>
      <c r="AE2459" s="43">
        <v>85.459076048369127</v>
      </c>
      <c r="AG2459" s="43">
        <v>4558934.6698747566</v>
      </c>
      <c r="AH2459" s="43">
        <v>535470.3038025815</v>
      </c>
      <c r="AI2459" s="43">
        <v>0</v>
      </c>
      <c r="AJ2459" s="43">
        <v>358928119.40315032</v>
      </c>
      <c r="AK2459" s="43">
        <v>363487054.07302505</v>
      </c>
    </row>
    <row r="2460" spans="3:37" x14ac:dyDescent="0.2">
      <c r="C2460" s="43">
        <v>6.1710996070907242E-4</v>
      </c>
      <c r="D2460" s="43">
        <v>4.5951248361288478E-2</v>
      </c>
      <c r="E2460" s="43">
        <v>10.745040796040728</v>
      </c>
      <c r="F2460" s="43">
        <v>1.2354678331009605</v>
      </c>
      <c r="H2460" s="43">
        <v>1.0224952944659638E-4</v>
      </c>
      <c r="I2460" s="43">
        <v>8.8980192611141304E-2</v>
      </c>
      <c r="J2460" s="43">
        <v>0</v>
      </c>
      <c r="K2460" s="43">
        <v>1</v>
      </c>
      <c r="M2460" s="43">
        <v>7.8676470876117843E-3</v>
      </c>
      <c r="N2460" s="43">
        <v>4.3581914198560896E-2</v>
      </c>
      <c r="O2460" s="43">
        <v>0</v>
      </c>
      <c r="P2460" s="43">
        <v>1</v>
      </c>
      <c r="R2460" s="43">
        <v>536.910928121913</v>
      </c>
      <c r="S2460" s="43">
        <v>172.26499360015677</v>
      </c>
      <c r="T2460" s="43">
        <v>6492.224736079319</v>
      </c>
      <c r="U2460" s="43">
        <v>7201.4006578013887</v>
      </c>
      <c r="W2460" s="43">
        <v>5769.1298265100459</v>
      </c>
      <c r="X2460" s="43">
        <v>0</v>
      </c>
      <c r="Y2460" s="43">
        <v>0</v>
      </c>
      <c r="Z2460" s="43">
        <v>5769.1298265100459</v>
      </c>
      <c r="AB2460" s="43">
        <v>13.527502051000885</v>
      </c>
      <c r="AC2460" s="43">
        <v>0</v>
      </c>
      <c r="AD2460" s="43">
        <v>0</v>
      </c>
      <c r="AE2460" s="43">
        <v>13.527502051000885</v>
      </c>
      <c r="AG2460" s="43">
        <v>10609429.750951974</v>
      </c>
      <c r="AH2460" s="43">
        <v>1246132.0425261699</v>
      </c>
      <c r="AI2460" s="43">
        <v>0</v>
      </c>
      <c r="AJ2460" s="43">
        <v>56815508.614203721</v>
      </c>
      <c r="AK2460" s="43">
        <v>67424938.365155697</v>
      </c>
    </row>
    <row r="2461" spans="3:37" x14ac:dyDescent="0.2">
      <c r="C2461" s="43">
        <v>6.1594885584526082E-4</v>
      </c>
      <c r="D2461" s="43">
        <v>5.526383442198457E-2</v>
      </c>
      <c r="E2461" s="43">
        <v>5.307715170709673</v>
      </c>
      <c r="F2461" s="43">
        <v>2.1834870615819733</v>
      </c>
      <c r="H2461" s="43">
        <v>9.1002548770147129E-5</v>
      </c>
      <c r="I2461" s="43">
        <v>9.2944972143105084E-2</v>
      </c>
      <c r="J2461" s="43">
        <v>0</v>
      </c>
      <c r="K2461" s="43">
        <v>1</v>
      </c>
      <c r="M2461" s="43">
        <v>7.7502261099031827E-3</v>
      </c>
      <c r="N2461" s="43">
        <v>4.6816397243797714E-2</v>
      </c>
      <c r="O2461" s="43">
        <v>0</v>
      </c>
      <c r="P2461" s="43">
        <v>1</v>
      </c>
      <c r="R2461" s="43">
        <v>644.50759614662172</v>
      </c>
      <c r="S2461" s="43">
        <v>160.14811470967894</v>
      </c>
      <c r="T2461" s="43">
        <v>6869.968335675957</v>
      </c>
      <c r="U2461" s="43">
        <v>7674.6240465322571</v>
      </c>
      <c r="W2461" s="43">
        <v>3420.8627457050475</v>
      </c>
      <c r="X2461" s="43">
        <v>0</v>
      </c>
      <c r="Y2461" s="43">
        <v>0</v>
      </c>
      <c r="Z2461" s="43">
        <v>3420.8627457050475</v>
      </c>
      <c r="AB2461" s="43">
        <v>81.616004920998435</v>
      </c>
      <c r="AC2461" s="43">
        <v>0</v>
      </c>
      <c r="AD2461" s="43">
        <v>0</v>
      </c>
      <c r="AE2461" s="43">
        <v>81.616004920998435</v>
      </c>
      <c r="AG2461" s="43">
        <v>6290966.5893515823</v>
      </c>
      <c r="AH2461" s="43">
        <v>738906.35307229031</v>
      </c>
      <c r="AI2461" s="43">
        <v>0</v>
      </c>
      <c r="AJ2461" s="43">
        <v>342787220.6681934</v>
      </c>
      <c r="AK2461" s="43">
        <v>349078187.25754499</v>
      </c>
    </row>
    <row r="2462" spans="3:37" x14ac:dyDescent="0.2">
      <c r="C2462" s="43">
        <v>5.9871210760958481E-4</v>
      </c>
      <c r="D2462" s="43">
        <v>4.7807658755276497E-2</v>
      </c>
      <c r="E2462" s="43">
        <v>2.7560707718245188</v>
      </c>
      <c r="F2462" s="43">
        <v>2.2805989408204526</v>
      </c>
      <c r="H2462" s="43">
        <v>1.0194829052490029E-4</v>
      </c>
      <c r="I2462" s="43">
        <v>0.1071211463348285</v>
      </c>
      <c r="J2462" s="43">
        <v>0</v>
      </c>
      <c r="K2462" s="43">
        <v>1</v>
      </c>
      <c r="M2462" s="43">
        <v>7.8847691979593293E-3</v>
      </c>
      <c r="N2462" s="43">
        <v>4.5180847994397359E-2</v>
      </c>
      <c r="O2462" s="43">
        <v>0</v>
      </c>
      <c r="P2462" s="43">
        <v>1</v>
      </c>
      <c r="R2462" s="43">
        <v>541.94833893898226</v>
      </c>
      <c r="S2462" s="43">
        <v>206.77476323880398</v>
      </c>
      <c r="T2462" s="43">
        <v>6745.0587366063728</v>
      </c>
      <c r="U2462" s="43">
        <v>7493.7818387841589</v>
      </c>
      <c r="W2462" s="43">
        <v>1493.6479767885767</v>
      </c>
      <c r="X2462" s="43">
        <v>0</v>
      </c>
      <c r="Y2462" s="43">
        <v>0</v>
      </c>
      <c r="Z2462" s="43">
        <v>1493.6479767885767</v>
      </c>
      <c r="AB2462" s="43">
        <v>74.259976164239077</v>
      </c>
      <c r="AC2462" s="43">
        <v>0</v>
      </c>
      <c r="AD2462" s="43">
        <v>0</v>
      </c>
      <c r="AE2462" s="43">
        <v>74.259976164239077</v>
      </c>
      <c r="AG2462" s="43">
        <v>2746818.6293141926</v>
      </c>
      <c r="AH2462" s="43">
        <v>322627.96298633254</v>
      </c>
      <c r="AI2462" s="43">
        <v>0</v>
      </c>
      <c r="AJ2462" s="43">
        <v>311891899.88980412</v>
      </c>
      <c r="AK2462" s="43">
        <v>314638718.51911831</v>
      </c>
    </row>
    <row r="2463" spans="3:37" x14ac:dyDescent="0.2">
      <c r="C2463" s="43">
        <v>5.9309425335812729E-4</v>
      </c>
      <c r="D2463" s="43">
        <v>5.5056171623856787E-2</v>
      </c>
      <c r="E2463" s="43">
        <v>7.4842907606336722</v>
      </c>
      <c r="F2463" s="43">
        <v>2.5644720849089748</v>
      </c>
      <c r="H2463" s="43">
        <v>9.2020347636667665E-5</v>
      </c>
      <c r="I2463" s="43">
        <v>0.14356375076506456</v>
      </c>
      <c r="J2463" s="43">
        <v>0</v>
      </c>
      <c r="K2463" s="43">
        <v>1</v>
      </c>
      <c r="M2463" s="43">
        <v>7.7608689428738456E-3</v>
      </c>
      <c r="N2463" s="43">
        <v>4.4980185609912952E-2</v>
      </c>
      <c r="O2463" s="43">
        <v>0</v>
      </c>
      <c r="P2463" s="43">
        <v>1</v>
      </c>
      <c r="R2463" s="43">
        <v>618.26135010402425</v>
      </c>
      <c r="S2463" s="43">
        <v>250.13302692235186</v>
      </c>
      <c r="T2463" s="43">
        <v>6609.5815538628667</v>
      </c>
      <c r="U2463" s="43">
        <v>7477.9759308892426</v>
      </c>
      <c r="W2463" s="43">
        <v>4627.2477102404491</v>
      </c>
      <c r="X2463" s="43">
        <v>0</v>
      </c>
      <c r="Y2463" s="43">
        <v>0</v>
      </c>
      <c r="Z2463" s="43">
        <v>4627.2477102404491</v>
      </c>
      <c r="AB2463" s="43">
        <v>103.49603070549922</v>
      </c>
      <c r="AC2463" s="43">
        <v>0</v>
      </c>
      <c r="AD2463" s="43">
        <v>0</v>
      </c>
      <c r="AE2463" s="43">
        <v>103.49603070549922</v>
      </c>
      <c r="AG2463" s="43">
        <v>8509508.5391321853</v>
      </c>
      <c r="AH2463" s="43">
        <v>999485.50541193702</v>
      </c>
      <c r="AI2463" s="43">
        <v>0</v>
      </c>
      <c r="AJ2463" s="43">
        <v>434683328.96309674</v>
      </c>
      <c r="AK2463" s="43">
        <v>443192837.50222892</v>
      </c>
    </row>
    <row r="2464" spans="3:37" x14ac:dyDescent="0.2">
      <c r="C2464" s="43">
        <v>6.128745058076035E-4</v>
      </c>
      <c r="D2464" s="43">
        <v>5.6866619909355487E-2</v>
      </c>
      <c r="E2464" s="43">
        <v>3.9314256553414122</v>
      </c>
      <c r="F2464" s="43">
        <v>3.3700566827016476</v>
      </c>
      <c r="H2464" s="43">
        <v>8.6184243080830733E-5</v>
      </c>
      <c r="I2464" s="43">
        <v>0.12717162892788214</v>
      </c>
      <c r="J2464" s="43">
        <v>0</v>
      </c>
      <c r="K2464" s="43">
        <v>1</v>
      </c>
      <c r="M2464" s="43">
        <v>7.8650976251589677E-3</v>
      </c>
      <c r="N2464" s="43">
        <v>4.5631991633231256E-2</v>
      </c>
      <c r="O2464" s="43">
        <v>0</v>
      </c>
      <c r="P2464" s="43">
        <v>1</v>
      </c>
      <c r="R2464" s="43">
        <v>659.88969120012928</v>
      </c>
      <c r="S2464" s="43">
        <v>207.52024845129682</v>
      </c>
      <c r="T2464" s="43">
        <v>6795.4139069345165</v>
      </c>
      <c r="U2464" s="43">
        <v>7662.8238465859431</v>
      </c>
      <c r="W2464" s="43">
        <v>2594.3072616795102</v>
      </c>
      <c r="X2464" s="43">
        <v>0</v>
      </c>
      <c r="Y2464" s="43">
        <v>0</v>
      </c>
      <c r="Z2464" s="43">
        <v>2594.3072616795102</v>
      </c>
      <c r="AB2464" s="43">
        <v>167.34542905480285</v>
      </c>
      <c r="AC2464" s="43">
        <v>0</v>
      </c>
      <c r="AD2464" s="43">
        <v>0</v>
      </c>
      <c r="AE2464" s="43">
        <v>167.34542905480285</v>
      </c>
      <c r="AG2464" s="43">
        <v>4770931.0542286197</v>
      </c>
      <c r="AH2464" s="43">
        <v>560370.3685227742</v>
      </c>
      <c r="AI2464" s="43">
        <v>0</v>
      </c>
      <c r="AJ2464" s="43">
        <v>702850802.03017199</v>
      </c>
      <c r="AK2464" s="43">
        <v>707621733.08440065</v>
      </c>
    </row>
    <row r="2465" spans="3:37" x14ac:dyDescent="0.2">
      <c r="C2465" s="43">
        <v>6.0860542781134529E-4</v>
      </c>
      <c r="D2465" s="43">
        <v>5.8878044048990996E-2</v>
      </c>
      <c r="E2465" s="43">
        <v>4.5388536057568372</v>
      </c>
      <c r="F2465" s="43">
        <v>2.9273410441545598</v>
      </c>
      <c r="H2465" s="43">
        <v>9.1932375165915126E-5</v>
      </c>
      <c r="I2465" s="43">
        <v>8.8768529242334401E-2</v>
      </c>
      <c r="J2465" s="43">
        <v>0</v>
      </c>
      <c r="K2465" s="43">
        <v>1</v>
      </c>
      <c r="M2465" s="43">
        <v>7.8945308209050769E-3</v>
      </c>
      <c r="N2465" s="43">
        <v>4.4940530940493183E-2</v>
      </c>
      <c r="O2465" s="43">
        <v>0</v>
      </c>
      <c r="P2465" s="43">
        <v>1</v>
      </c>
      <c r="R2465" s="43">
        <v>678.47143574114591</v>
      </c>
      <c r="S2465" s="43">
        <v>154.51472661702974</v>
      </c>
      <c r="T2465" s="43">
        <v>6717.487954896912</v>
      </c>
      <c r="U2465" s="43">
        <v>7550.4741172550875</v>
      </c>
      <c r="W2465" s="43">
        <v>3079.4825225167183</v>
      </c>
      <c r="X2465" s="43">
        <v>0</v>
      </c>
      <c r="Y2465" s="43">
        <v>0</v>
      </c>
      <c r="Z2465" s="43">
        <v>3079.4825225167183</v>
      </c>
      <c r="AB2465" s="43">
        <v>139.91810545677103</v>
      </c>
      <c r="AC2465" s="43">
        <v>0</v>
      </c>
      <c r="AD2465" s="43">
        <v>0</v>
      </c>
      <c r="AE2465" s="43">
        <v>139.91810545677103</v>
      </c>
      <c r="AG2465" s="43">
        <v>5663168.3589082453</v>
      </c>
      <c r="AH2465" s="43">
        <v>665168.22486361116</v>
      </c>
      <c r="AI2465" s="43">
        <v>0</v>
      </c>
      <c r="AJ2465" s="43">
        <v>587656042.91843832</v>
      </c>
      <c r="AK2465" s="43">
        <v>593319211.27734661</v>
      </c>
    </row>
    <row r="2466" spans="3:37" x14ac:dyDescent="0.2">
      <c r="C2466" s="43">
        <v>6.2362066637478009E-4</v>
      </c>
      <c r="D2466" s="43">
        <v>5.1657447063555045E-2</v>
      </c>
      <c r="E2466" s="43">
        <v>5.3836491100381734</v>
      </c>
      <c r="F2466" s="43">
        <v>2.2086956879057005</v>
      </c>
      <c r="H2466" s="43">
        <v>8.5669384738628579E-5</v>
      </c>
      <c r="I2466" s="43">
        <v>0.1029560082137212</v>
      </c>
      <c r="J2466" s="43">
        <v>0</v>
      </c>
      <c r="K2466" s="43">
        <v>1</v>
      </c>
      <c r="M2466" s="43">
        <v>7.855470294338196E-3</v>
      </c>
      <c r="N2466" s="43">
        <v>4.7391028363930165E-2</v>
      </c>
      <c r="O2466" s="43">
        <v>0</v>
      </c>
      <c r="P2466" s="43">
        <v>1</v>
      </c>
      <c r="R2466" s="43">
        <v>609.9522126558627</v>
      </c>
      <c r="S2466" s="43">
        <v>167.00124795747723</v>
      </c>
      <c r="T2466" s="43">
        <v>7048.7270932638075</v>
      </c>
      <c r="U2466" s="43">
        <v>7825.6805538771478</v>
      </c>
      <c r="W2466" s="43">
        <v>3283.76868683055</v>
      </c>
      <c r="X2466" s="43">
        <v>0</v>
      </c>
      <c r="Y2466" s="43">
        <v>0</v>
      </c>
      <c r="Z2466" s="43">
        <v>3283.76868683055</v>
      </c>
      <c r="AB2466" s="43">
        <v>78.885387191427967</v>
      </c>
      <c r="AC2466" s="43">
        <v>0</v>
      </c>
      <c r="AD2466" s="43">
        <v>0</v>
      </c>
      <c r="AE2466" s="43">
        <v>78.885387191427967</v>
      </c>
      <c r="AG2466" s="43">
        <v>6038850.6150813811</v>
      </c>
      <c r="AH2466" s="43">
        <v>709294.03635539883</v>
      </c>
      <c r="AI2466" s="43">
        <v>0</v>
      </c>
      <c r="AJ2466" s="43">
        <v>331318626.20399743</v>
      </c>
      <c r="AK2466" s="43">
        <v>337357476.8190788</v>
      </c>
    </row>
    <row r="2467" spans="3:37" x14ac:dyDescent="0.2">
      <c r="C2467" s="43">
        <v>6.1667223287631412E-4</v>
      </c>
      <c r="D2467" s="43">
        <v>5.1824703160744452E-2</v>
      </c>
      <c r="E2467" s="43">
        <v>8.5348900997886812</v>
      </c>
      <c r="F2467" s="43">
        <v>4.0497983447068995</v>
      </c>
      <c r="H2467" s="43">
        <v>9.1709038464449222E-5</v>
      </c>
      <c r="I2467" s="43">
        <v>9.6224419837564579E-2</v>
      </c>
      <c r="J2467" s="43">
        <v>0</v>
      </c>
      <c r="K2467" s="43">
        <v>1</v>
      </c>
      <c r="M2467" s="43">
        <v>7.8281149456292214E-3</v>
      </c>
      <c r="N2467" s="43">
        <v>4.5339533288306685E-2</v>
      </c>
      <c r="O2467" s="43">
        <v>0</v>
      </c>
      <c r="P2467" s="43">
        <v>1</v>
      </c>
      <c r="R2467" s="43">
        <v>605.10896845200568</v>
      </c>
      <c r="S2467" s="43">
        <v>167.08590454662112</v>
      </c>
      <c r="T2467" s="43">
        <v>6720.1135619202005</v>
      </c>
      <c r="U2467" s="43">
        <v>7492.3084349188275</v>
      </c>
      <c r="W2467" s="43">
        <v>5164.5385441343651</v>
      </c>
      <c r="X2467" s="43">
        <v>0</v>
      </c>
      <c r="Y2467" s="43">
        <v>0</v>
      </c>
      <c r="Z2467" s="43">
        <v>5164.5385441343651</v>
      </c>
      <c r="AB2467" s="43">
        <v>197.46425534768821</v>
      </c>
      <c r="AC2467" s="43">
        <v>0</v>
      </c>
      <c r="AD2467" s="43">
        <v>0</v>
      </c>
      <c r="AE2467" s="43">
        <v>197.46425534768821</v>
      </c>
      <c r="AG2467" s="43">
        <v>9497586.3826630972</v>
      </c>
      <c r="AH2467" s="43">
        <v>1115540.3255330229</v>
      </c>
      <c r="AI2467" s="43">
        <v>0</v>
      </c>
      <c r="AJ2467" s="43">
        <v>829349872.46029043</v>
      </c>
      <c r="AK2467" s="43">
        <v>838847458.84295356</v>
      </c>
    </row>
    <row r="2468" spans="3:37" x14ac:dyDescent="0.2">
      <c r="C2468" s="43">
        <v>5.8633947783278762E-4</v>
      </c>
      <c r="D2468" s="43">
        <v>4.9031236007412986E-2</v>
      </c>
      <c r="E2468" s="43">
        <v>4.4117184033485062</v>
      </c>
      <c r="F2468" s="43">
        <v>2.4351374703978106</v>
      </c>
      <c r="H2468" s="43">
        <v>8.3148309514462804E-5</v>
      </c>
      <c r="I2468" s="43">
        <v>8.4195799209663497E-2</v>
      </c>
      <c r="J2468" s="43">
        <v>0</v>
      </c>
      <c r="K2468" s="43">
        <v>1</v>
      </c>
      <c r="M2468" s="43">
        <v>7.8461223095594168E-3</v>
      </c>
      <c r="N2468" s="43">
        <v>4.7823124584219667E-2</v>
      </c>
      <c r="O2468" s="43">
        <v>0</v>
      </c>
      <c r="P2468" s="43">
        <v>1</v>
      </c>
      <c r="R2468" s="43">
        <v>544.33260638857791</v>
      </c>
      <c r="S2468" s="43">
        <v>132.55198034496541</v>
      </c>
      <c r="T2468" s="43">
        <v>7104.5306879575573</v>
      </c>
      <c r="U2468" s="43">
        <v>7781.4152746911004</v>
      </c>
      <c r="W2468" s="43">
        <v>2401.442177147148</v>
      </c>
      <c r="X2468" s="43">
        <v>0</v>
      </c>
      <c r="Y2468" s="43">
        <v>0</v>
      </c>
      <c r="Z2468" s="43">
        <v>2401.442177147148</v>
      </c>
      <c r="AB2468" s="43">
        <v>83.587556817267938</v>
      </c>
      <c r="AC2468" s="43">
        <v>0</v>
      </c>
      <c r="AD2468" s="43">
        <v>0</v>
      </c>
      <c r="AE2468" s="43">
        <v>83.587556817267938</v>
      </c>
      <c r="AG2468" s="43">
        <v>4416252.1637736047</v>
      </c>
      <c r="AH2468" s="43">
        <v>518711.51026378397</v>
      </c>
      <c r="AI2468" s="43">
        <v>0</v>
      </c>
      <c r="AJ2468" s="43">
        <v>351067738.63252532</v>
      </c>
      <c r="AK2468" s="43">
        <v>355483990.79629892</v>
      </c>
    </row>
    <row r="2469" spans="3:37" x14ac:dyDescent="0.2">
      <c r="C2469" s="43">
        <v>6.1345646626398409E-4</v>
      </c>
      <c r="D2469" s="43">
        <v>5.5600536855266114E-2</v>
      </c>
      <c r="E2469" s="43">
        <v>6.7003699838173283</v>
      </c>
      <c r="F2469" s="43">
        <v>0.9880068305394597</v>
      </c>
      <c r="H2469" s="43">
        <v>8.1465192744806383E-5</v>
      </c>
      <c r="I2469" s="43">
        <v>0.10725313549286297</v>
      </c>
      <c r="J2469" s="43">
        <v>0</v>
      </c>
      <c r="K2469" s="43">
        <v>1</v>
      </c>
      <c r="M2469" s="43">
        <v>7.8742117269993139E-3</v>
      </c>
      <c r="N2469" s="43">
        <v>4.5796270137274497E-2</v>
      </c>
      <c r="O2469" s="43">
        <v>0</v>
      </c>
      <c r="P2469" s="43">
        <v>1</v>
      </c>
      <c r="R2469" s="43">
        <v>645.81050678576082</v>
      </c>
      <c r="S2469" s="43">
        <v>165.43388152735031</v>
      </c>
      <c r="T2469" s="43">
        <v>6827.7807911810796</v>
      </c>
      <c r="U2469" s="43">
        <v>7639.0251794941905</v>
      </c>
      <c r="W2469" s="43">
        <v>4327.1693349011684</v>
      </c>
      <c r="X2469" s="43">
        <v>0</v>
      </c>
      <c r="Y2469" s="43">
        <v>0</v>
      </c>
      <c r="Z2469" s="43">
        <v>4327.1693349011684</v>
      </c>
      <c r="AB2469" s="43">
        <v>-0.82874868865886064</v>
      </c>
      <c r="AC2469" s="43">
        <v>0</v>
      </c>
      <c r="AD2469" s="43">
        <v>0</v>
      </c>
      <c r="AE2469" s="43">
        <v>-0.82874868865886064</v>
      </c>
      <c r="AG2469" s="43">
        <v>7957664.4068832491</v>
      </c>
      <c r="AH2469" s="43">
        <v>934668.5763386524</v>
      </c>
      <c r="AI2469" s="43">
        <v>0</v>
      </c>
      <c r="AJ2469" s="43">
        <v>0</v>
      </c>
      <c r="AK2469" s="43">
        <v>7957664.4068832491</v>
      </c>
    </row>
    <row r="2470" spans="3:37" x14ac:dyDescent="0.2">
      <c r="C2470" s="43">
        <v>6.0875999284007594E-4</v>
      </c>
      <c r="D2470" s="43">
        <v>5.2942191391290541E-2</v>
      </c>
      <c r="E2470" s="43">
        <v>7.0564871076157551</v>
      </c>
      <c r="F2470" s="43">
        <v>3.6986238444249637</v>
      </c>
      <c r="H2470" s="43">
        <v>8.7310533622278827E-5</v>
      </c>
      <c r="I2470" s="43">
        <v>0.11816624380400631</v>
      </c>
      <c r="J2470" s="43">
        <v>0</v>
      </c>
      <c r="K2470" s="43">
        <v>1</v>
      </c>
      <c r="M2470" s="43">
        <v>7.8786818072216214E-3</v>
      </c>
      <c r="N2470" s="43">
        <v>4.5453021202108278E-2</v>
      </c>
      <c r="O2470" s="43">
        <v>0</v>
      </c>
      <c r="P2470" s="43">
        <v>1</v>
      </c>
      <c r="R2470" s="43">
        <v>610.22555318224749</v>
      </c>
      <c r="S2470" s="43">
        <v>195.34506583571761</v>
      </c>
      <c r="T2470" s="43">
        <v>6780.4526805168043</v>
      </c>
      <c r="U2470" s="43">
        <v>7586.0232995347696</v>
      </c>
      <c r="W2470" s="43">
        <v>4306.0487487682221</v>
      </c>
      <c r="X2470" s="43">
        <v>0</v>
      </c>
      <c r="Y2470" s="43">
        <v>0</v>
      </c>
      <c r="Z2470" s="43">
        <v>4306.0487487682221</v>
      </c>
      <c r="AB2470" s="43">
        <v>176.20430742756787</v>
      </c>
      <c r="AC2470" s="43">
        <v>0</v>
      </c>
      <c r="AD2470" s="43">
        <v>0</v>
      </c>
      <c r="AE2470" s="43">
        <v>176.20430742756787</v>
      </c>
      <c r="AG2470" s="43">
        <v>7918823.648984761</v>
      </c>
      <c r="AH2470" s="43">
        <v>930106.52973393595</v>
      </c>
      <c r="AI2470" s="43">
        <v>0</v>
      </c>
      <c r="AJ2470" s="43">
        <v>740058091.19578505</v>
      </c>
      <c r="AK2470" s="43">
        <v>747976914.84476984</v>
      </c>
    </row>
    <row r="2471" spans="3:37" x14ac:dyDescent="0.2">
      <c r="C2471" s="43">
        <v>6.1282483803071219E-4</v>
      </c>
      <c r="D2471" s="43">
        <v>5.3710497534048718E-2</v>
      </c>
      <c r="E2471" s="43">
        <v>3.4904972636335279</v>
      </c>
      <c r="F2471" s="43">
        <v>4.7693159469637809</v>
      </c>
      <c r="H2471" s="43">
        <v>8.4477681236975831E-5</v>
      </c>
      <c r="I2471" s="43">
        <v>9.0602226287312598E-2</v>
      </c>
      <c r="J2471" s="43">
        <v>0</v>
      </c>
      <c r="K2471" s="43">
        <v>1</v>
      </c>
      <c r="M2471" s="43">
        <v>7.7466048786684529E-3</v>
      </c>
      <c r="N2471" s="43">
        <v>4.6006069795963112E-2</v>
      </c>
      <c r="O2471" s="43">
        <v>0</v>
      </c>
      <c r="P2471" s="43">
        <v>1</v>
      </c>
      <c r="R2471" s="43">
        <v>623.21501370637282</v>
      </c>
      <c r="S2471" s="43">
        <v>144.91829868608943</v>
      </c>
      <c r="T2471" s="43">
        <v>6747.9042541134504</v>
      </c>
      <c r="U2471" s="43">
        <v>7516.0375665059128</v>
      </c>
      <c r="W2471" s="43">
        <v>2175.3302999974258</v>
      </c>
      <c r="X2471" s="43">
        <v>0</v>
      </c>
      <c r="Y2471" s="43">
        <v>0</v>
      </c>
      <c r="Z2471" s="43">
        <v>2175.3302999974258</v>
      </c>
      <c r="AB2471" s="43">
        <v>251.35308898192301</v>
      </c>
      <c r="AC2471" s="43">
        <v>0</v>
      </c>
      <c r="AD2471" s="43">
        <v>0</v>
      </c>
      <c r="AE2471" s="43">
        <v>251.35308898192301</v>
      </c>
      <c r="AG2471" s="43">
        <v>4000432.4216952659</v>
      </c>
      <c r="AH2471" s="43">
        <v>469871.34479944396</v>
      </c>
      <c r="AI2471" s="43">
        <v>0</v>
      </c>
      <c r="AJ2471" s="43">
        <v>1055682973.7240766</v>
      </c>
      <c r="AK2471" s="43">
        <v>1059683406.1457719</v>
      </c>
    </row>
    <row r="2472" spans="3:37" x14ac:dyDescent="0.2">
      <c r="C2472" s="43">
        <v>6.0343129342436551E-4</v>
      </c>
      <c r="D2472" s="43">
        <v>5.2484123052046812E-2</v>
      </c>
      <c r="E2472" s="43">
        <v>10.120095370987272</v>
      </c>
      <c r="F2472" s="43">
        <v>3.4171401217444641</v>
      </c>
      <c r="H2472" s="43">
        <v>9.8027797792332727E-5</v>
      </c>
      <c r="I2472" s="43">
        <v>0.10773989650874893</v>
      </c>
      <c r="J2472" s="43">
        <v>0</v>
      </c>
      <c r="K2472" s="43">
        <v>1</v>
      </c>
      <c r="M2472" s="43">
        <v>7.9213660748420622E-3</v>
      </c>
      <c r="N2472" s="43">
        <v>4.4637600669660882E-2</v>
      </c>
      <c r="O2472" s="43">
        <v>0</v>
      </c>
      <c r="P2472" s="43">
        <v>1</v>
      </c>
      <c r="R2472" s="43">
        <v>599.65042578426551</v>
      </c>
      <c r="S2472" s="43">
        <v>199.97153167732105</v>
      </c>
      <c r="T2472" s="43">
        <v>6694.8877453429195</v>
      </c>
      <c r="U2472" s="43">
        <v>7494.5097028045057</v>
      </c>
      <c r="W2472" s="43">
        <v>6068.5194981898921</v>
      </c>
      <c r="X2472" s="43">
        <v>0</v>
      </c>
      <c r="Y2472" s="43">
        <v>0</v>
      </c>
      <c r="Z2472" s="43">
        <v>6068.5194981898921</v>
      </c>
      <c r="AB2472" s="43">
        <v>155.08998404072003</v>
      </c>
      <c r="AC2472" s="43">
        <v>0</v>
      </c>
      <c r="AD2472" s="43">
        <v>0</v>
      </c>
      <c r="AE2472" s="43">
        <v>155.08998404072003</v>
      </c>
      <c r="AG2472" s="43">
        <v>11160007.357171211</v>
      </c>
      <c r="AH2472" s="43">
        <v>1310800.2116090166</v>
      </c>
      <c r="AI2472" s="43">
        <v>0</v>
      </c>
      <c r="AJ2472" s="43">
        <v>651377932.97102416</v>
      </c>
      <c r="AK2472" s="43">
        <v>662537940.32819533</v>
      </c>
    </row>
    <row r="2473" spans="3:37" x14ac:dyDescent="0.2">
      <c r="C2473" s="43">
        <v>6.0752424214410752E-4</v>
      </c>
      <c r="D2473" s="43">
        <v>5.6633782944244038E-2</v>
      </c>
      <c r="E2473" s="43">
        <v>5.5215695929328641</v>
      </c>
      <c r="F2473" s="43">
        <v>2.2477015210903479</v>
      </c>
      <c r="H2473" s="43">
        <v>9.3520347992703812E-5</v>
      </c>
      <c r="I2473" s="43">
        <v>9.5306600625349527E-2</v>
      </c>
      <c r="J2473" s="43">
        <v>0</v>
      </c>
      <c r="K2473" s="43">
        <v>1</v>
      </c>
      <c r="M2473" s="43">
        <v>7.8922319018966958E-3</v>
      </c>
      <c r="N2473" s="43">
        <v>4.4751667509701283E-2</v>
      </c>
      <c r="O2473" s="43">
        <v>0</v>
      </c>
      <c r="P2473" s="43">
        <v>1</v>
      </c>
      <c r="R2473" s="43">
        <v>651.45070305600404</v>
      </c>
      <c r="S2473" s="43">
        <v>168.76075764707431</v>
      </c>
      <c r="T2473" s="43">
        <v>6687.3096461727409</v>
      </c>
      <c r="U2473" s="43">
        <v>7507.521106875819</v>
      </c>
      <c r="W2473" s="43">
        <v>3597.0303932887682</v>
      </c>
      <c r="X2473" s="43">
        <v>0</v>
      </c>
      <c r="Y2473" s="43">
        <v>0</v>
      </c>
      <c r="Z2473" s="43">
        <v>3597.0303932887682</v>
      </c>
      <c r="AB2473" s="43">
        <v>86.971315543663735</v>
      </c>
      <c r="AC2473" s="43">
        <v>0</v>
      </c>
      <c r="AD2473" s="43">
        <v>0</v>
      </c>
      <c r="AE2473" s="43">
        <v>86.971315543663735</v>
      </c>
      <c r="AG2473" s="43">
        <v>6614938.8932580445</v>
      </c>
      <c r="AH2473" s="43">
        <v>776958.56495037396</v>
      </c>
      <c r="AI2473" s="43">
        <v>0</v>
      </c>
      <c r="AJ2473" s="43">
        <v>365279525.28338766</v>
      </c>
      <c r="AK2473" s="43">
        <v>371894464.1766457</v>
      </c>
    </row>
    <row r="2474" spans="3:37" x14ac:dyDescent="0.2">
      <c r="C2474" s="43">
        <v>6.2171586958525982E-4</v>
      </c>
      <c r="D2474" s="43">
        <v>5.0787897678827548E-2</v>
      </c>
      <c r="E2474" s="43">
        <v>7.4819261797831604</v>
      </c>
      <c r="F2474" s="43">
        <v>1.0430707938125878</v>
      </c>
      <c r="H2474" s="43">
        <v>9.3640644163839326E-5</v>
      </c>
      <c r="I2474" s="43">
        <v>0.112372929209127</v>
      </c>
      <c r="J2474" s="43">
        <v>0</v>
      </c>
      <c r="K2474" s="43">
        <v>1</v>
      </c>
      <c r="M2474" s="43">
        <v>7.8780711915311663E-3</v>
      </c>
      <c r="N2474" s="43">
        <v>4.6137486300839914E-2</v>
      </c>
      <c r="O2474" s="43">
        <v>0</v>
      </c>
      <c r="P2474" s="43">
        <v>1</v>
      </c>
      <c r="R2474" s="43">
        <v>597.85320505618313</v>
      </c>
      <c r="S2474" s="43">
        <v>199.23629962715367</v>
      </c>
      <c r="T2474" s="43">
        <v>6882.0243213392687</v>
      </c>
      <c r="U2474" s="43">
        <v>7679.1138260226053</v>
      </c>
      <c r="W2474" s="43">
        <v>4473.0935465771263</v>
      </c>
      <c r="X2474" s="43">
        <v>0</v>
      </c>
      <c r="Y2474" s="43">
        <v>0</v>
      </c>
      <c r="Z2474" s="43">
        <v>4473.0935465771263</v>
      </c>
      <c r="AB2474" s="43">
        <v>2.7552512973931491</v>
      </c>
      <c r="AC2474" s="43">
        <v>0</v>
      </c>
      <c r="AD2474" s="43">
        <v>0</v>
      </c>
      <c r="AE2474" s="43">
        <v>2.7552512973931491</v>
      </c>
      <c r="AG2474" s="43">
        <v>8226019.0321553349</v>
      </c>
      <c r="AH2474" s="43">
        <v>966188.20606065926</v>
      </c>
      <c r="AI2474" s="43">
        <v>0</v>
      </c>
      <c r="AJ2474" s="43">
        <v>11572055.449051226</v>
      </c>
      <c r="AK2474" s="43">
        <v>19798074.481206559</v>
      </c>
    </row>
    <row r="2475" spans="3:37" x14ac:dyDescent="0.2">
      <c r="C2475" s="43">
        <v>6.4088937984718708E-4</v>
      </c>
      <c r="D2475" s="43">
        <v>5.4957316450285787E-2</v>
      </c>
      <c r="E2475" s="43">
        <v>3.7265320346552122</v>
      </c>
      <c r="F2475" s="43">
        <v>2.375454561780769</v>
      </c>
      <c r="H2475" s="43">
        <v>8.7947560955805912E-5</v>
      </c>
      <c r="I2475" s="43">
        <v>8.713140814507192E-2</v>
      </c>
      <c r="J2475" s="43">
        <v>0</v>
      </c>
      <c r="K2475" s="43">
        <v>1</v>
      </c>
      <c r="M2475" s="43">
        <v>7.8449386119878329E-3</v>
      </c>
      <c r="N2475" s="43">
        <v>4.7503194243100788E-2</v>
      </c>
      <c r="O2475" s="43">
        <v>0</v>
      </c>
      <c r="P2475" s="43">
        <v>1</v>
      </c>
      <c r="R2475" s="43">
        <v>666.88502570967546</v>
      </c>
      <c r="S2475" s="43">
        <v>145.09114409236017</v>
      </c>
      <c r="T2475" s="43">
        <v>7055.9376750798401</v>
      </c>
      <c r="U2475" s="43">
        <v>7867.9138448818758</v>
      </c>
      <c r="W2475" s="43">
        <v>2485.1684117389705</v>
      </c>
      <c r="X2475" s="43">
        <v>0</v>
      </c>
      <c r="Y2475" s="43">
        <v>0</v>
      </c>
      <c r="Z2475" s="43">
        <v>2485.1684117389705</v>
      </c>
      <c r="AB2475" s="43">
        <v>98.147895435135467</v>
      </c>
      <c r="AC2475" s="43">
        <v>0</v>
      </c>
      <c r="AD2475" s="43">
        <v>0</v>
      </c>
      <c r="AE2475" s="43">
        <v>98.147895435135467</v>
      </c>
      <c r="AG2475" s="43">
        <v>4570224.7091879668</v>
      </c>
      <c r="AH2475" s="43">
        <v>536796.37693561765</v>
      </c>
      <c r="AI2475" s="43">
        <v>0</v>
      </c>
      <c r="AJ2475" s="43">
        <v>412221160.82756895</v>
      </c>
      <c r="AK2475" s="43">
        <v>416791385.53675693</v>
      </c>
    </row>
    <row r="2476" spans="3:37" x14ac:dyDescent="0.2">
      <c r="C2476" s="43">
        <v>6.1451567591064293E-4</v>
      </c>
      <c r="D2476" s="43">
        <v>6.1964031905163308E-2</v>
      </c>
      <c r="E2476" s="43">
        <v>3.3744857748580426</v>
      </c>
      <c r="F2476" s="43">
        <v>5.9909574149045035</v>
      </c>
      <c r="H2476" s="43">
        <v>8.2994414556740592E-5</v>
      </c>
      <c r="I2476" s="43">
        <v>8.7599248302069638E-2</v>
      </c>
      <c r="J2476" s="43">
        <v>0</v>
      </c>
      <c r="K2476" s="43">
        <v>1</v>
      </c>
      <c r="M2476" s="43">
        <v>7.8984099977066347E-3</v>
      </c>
      <c r="N2476" s="43">
        <v>4.5455566564554101E-2</v>
      </c>
      <c r="O2476" s="43">
        <v>0</v>
      </c>
      <c r="P2476" s="43">
        <v>1</v>
      </c>
      <c r="R2476" s="43">
        <v>720.96637066806022</v>
      </c>
      <c r="S2476" s="43">
        <v>137.65488185069853</v>
      </c>
      <c r="T2476" s="43">
        <v>6797.8115644002546</v>
      </c>
      <c r="U2476" s="43">
        <v>7656.432816919013</v>
      </c>
      <c r="W2476" s="43">
        <v>2432.8907619704</v>
      </c>
      <c r="X2476" s="43">
        <v>0</v>
      </c>
      <c r="Y2476" s="43">
        <v>0</v>
      </c>
      <c r="Z2476" s="43">
        <v>2432.8907619704</v>
      </c>
      <c r="AB2476" s="43">
        <v>385.01943253333218</v>
      </c>
      <c r="AC2476" s="43">
        <v>0</v>
      </c>
      <c r="AD2476" s="43">
        <v>0</v>
      </c>
      <c r="AE2476" s="43">
        <v>385.01943253333218</v>
      </c>
      <c r="AG2476" s="43">
        <v>4474086.1112635657</v>
      </c>
      <c r="AH2476" s="43">
        <v>525504.40458560642</v>
      </c>
      <c r="AI2476" s="43">
        <v>0</v>
      </c>
      <c r="AJ2476" s="43">
        <v>1617081616.6399951</v>
      </c>
      <c r="AK2476" s="43">
        <v>1621555702.7512586</v>
      </c>
    </row>
    <row r="2477" spans="3:37" x14ac:dyDescent="0.2">
      <c r="C2477" s="43">
        <v>6.3507883301183732E-4</v>
      </c>
      <c r="D2477" s="43">
        <v>5.3919340026938115E-2</v>
      </c>
      <c r="E2477" s="43">
        <v>6.0754774531011293</v>
      </c>
      <c r="F2477" s="43">
        <v>1.5984806102565856</v>
      </c>
      <c r="H2477" s="43">
        <v>8.2536887571850242E-5</v>
      </c>
      <c r="I2477" s="43">
        <v>0.10626000024500293</v>
      </c>
      <c r="J2477" s="43">
        <v>0</v>
      </c>
      <c r="K2477" s="43">
        <v>1</v>
      </c>
      <c r="M2477" s="43">
        <v>7.8940313667554829E-3</v>
      </c>
      <c r="N2477" s="43">
        <v>4.6928603869672125E-2</v>
      </c>
      <c r="O2477" s="43">
        <v>0</v>
      </c>
      <c r="P2477" s="43">
        <v>1</v>
      </c>
      <c r="R2477" s="43">
        <v>648.35755919873884</v>
      </c>
      <c r="S2477" s="43">
        <v>166.0581797787471</v>
      </c>
      <c r="T2477" s="43">
        <v>7014.2114604770704</v>
      </c>
      <c r="U2477" s="43">
        <v>7828.6271994545568</v>
      </c>
      <c r="W2477" s="43">
        <v>3939.0817324596187</v>
      </c>
      <c r="X2477" s="43">
        <v>0</v>
      </c>
      <c r="Y2477" s="43">
        <v>0</v>
      </c>
      <c r="Z2477" s="43">
        <v>3939.0817324596187</v>
      </c>
      <c r="AB2477" s="43">
        <v>41.519148763229282</v>
      </c>
      <c r="AC2477" s="43">
        <v>0</v>
      </c>
      <c r="AD2477" s="43">
        <v>0</v>
      </c>
      <c r="AE2477" s="43">
        <v>41.519148763229282</v>
      </c>
      <c r="AG2477" s="43">
        <v>7243971.3059932385</v>
      </c>
      <c r="AH2477" s="43">
        <v>850841.65421127761</v>
      </c>
      <c r="AI2477" s="43">
        <v>0</v>
      </c>
      <c r="AJ2477" s="43">
        <v>174380424.80556297</v>
      </c>
      <c r="AK2477" s="43">
        <v>181624396.1115562</v>
      </c>
    </row>
    <row r="2478" spans="3:37" x14ac:dyDescent="0.2">
      <c r="C2478" s="43">
        <v>6.2006364537536829E-4</v>
      </c>
      <c r="D2478" s="43">
        <v>6.0595108760288618E-2</v>
      </c>
      <c r="E2478" s="43">
        <v>4.7115417981237124</v>
      </c>
      <c r="F2478" s="43">
        <v>3.0666829805774252</v>
      </c>
      <c r="H2478" s="43">
        <v>8.5387460808798049E-5</v>
      </c>
      <c r="I2478" s="43">
        <v>7.7220830192549106E-2</v>
      </c>
      <c r="J2478" s="43">
        <v>0</v>
      </c>
      <c r="K2478" s="43">
        <v>1</v>
      </c>
      <c r="M2478" s="43">
        <v>7.8104315603823903E-3</v>
      </c>
      <c r="N2478" s="43">
        <v>4.521441580094631E-2</v>
      </c>
      <c r="O2478" s="43">
        <v>0</v>
      </c>
      <c r="P2478" s="43">
        <v>1</v>
      </c>
      <c r="R2478" s="43">
        <v>711.40385018063978</v>
      </c>
      <c r="S2478" s="43">
        <v>124.8449380417221</v>
      </c>
      <c r="T2478" s="43">
        <v>6686.4303923530088</v>
      </c>
      <c r="U2478" s="43">
        <v>7522.679180575371</v>
      </c>
      <c r="W2478" s="43">
        <v>3351.8089754722237</v>
      </c>
      <c r="X2478" s="43">
        <v>0</v>
      </c>
      <c r="Y2478" s="43">
        <v>0</v>
      </c>
      <c r="Z2478" s="43">
        <v>3351.8089754722237</v>
      </c>
      <c r="AB2478" s="43">
        <v>157.31634655495716</v>
      </c>
      <c r="AC2478" s="43">
        <v>0</v>
      </c>
      <c r="AD2478" s="43">
        <v>0</v>
      </c>
      <c r="AE2478" s="43">
        <v>157.31634655495716</v>
      </c>
      <c r="AG2478" s="43">
        <v>6163976.7058934197</v>
      </c>
      <c r="AH2478" s="43">
        <v>723990.73870200035</v>
      </c>
      <c r="AI2478" s="43">
        <v>0</v>
      </c>
      <c r="AJ2478" s="43">
        <v>660728655.53082013</v>
      </c>
      <c r="AK2478" s="43">
        <v>666892632.23671353</v>
      </c>
    </row>
    <row r="2479" spans="3:37" x14ac:dyDescent="0.2">
      <c r="C2479" s="43">
        <v>6.2988033778033081E-4</v>
      </c>
      <c r="D2479" s="43">
        <v>5.8286910132518188E-2</v>
      </c>
      <c r="E2479" s="43">
        <v>3.942827447897606</v>
      </c>
      <c r="F2479" s="43">
        <v>1.9683643508076112</v>
      </c>
      <c r="H2479" s="43">
        <v>9.3592951610044217E-5</v>
      </c>
      <c r="I2479" s="43">
        <v>0.1146148825102481</v>
      </c>
      <c r="J2479" s="43">
        <v>0</v>
      </c>
      <c r="K2479" s="43">
        <v>1</v>
      </c>
      <c r="M2479" s="43">
        <v>7.8617312907128811E-3</v>
      </c>
      <c r="N2479" s="43">
        <v>4.6775726464174161E-2</v>
      </c>
      <c r="O2479" s="43">
        <v>0</v>
      </c>
      <c r="P2479" s="43">
        <v>1</v>
      </c>
      <c r="R2479" s="43">
        <v>695.13868481600332</v>
      </c>
      <c r="S2479" s="43">
        <v>203.1077663188087</v>
      </c>
      <c r="T2479" s="43">
        <v>6962.7549346975784</v>
      </c>
      <c r="U2479" s="43">
        <v>7861.00138583239</v>
      </c>
      <c r="W2479" s="43">
        <v>2740.8118865879806</v>
      </c>
      <c r="X2479" s="43">
        <v>0</v>
      </c>
      <c r="Y2479" s="43">
        <v>0</v>
      </c>
      <c r="Z2479" s="43">
        <v>2740.8118865879806</v>
      </c>
      <c r="AB2479" s="43">
        <v>72.026784773012309</v>
      </c>
      <c r="AC2479" s="43">
        <v>0</v>
      </c>
      <c r="AD2479" s="43">
        <v>0</v>
      </c>
      <c r="AE2479" s="43">
        <v>72.026784773012309</v>
      </c>
      <c r="AG2479" s="43">
        <v>5040353.0594352959</v>
      </c>
      <c r="AH2479" s="43">
        <v>592015.3675030038</v>
      </c>
      <c r="AI2479" s="43">
        <v>0</v>
      </c>
      <c r="AJ2479" s="43">
        <v>302512496.04665172</v>
      </c>
      <c r="AK2479" s="43">
        <v>307552849.10608703</v>
      </c>
    </row>
    <row r="2480" spans="3:37" x14ac:dyDescent="0.2">
      <c r="C2480" s="43">
        <v>6.0566394022662788E-4</v>
      </c>
      <c r="D2480" s="43">
        <v>5.5464773316448501E-2</v>
      </c>
      <c r="E2480" s="43">
        <v>5.2291340625132898</v>
      </c>
      <c r="F2480" s="43">
        <v>4.5092541825984522</v>
      </c>
      <c r="H2480" s="43">
        <v>8.4431564001569357E-5</v>
      </c>
      <c r="I2480" s="43">
        <v>0.10982696784642343</v>
      </c>
      <c r="J2480" s="43">
        <v>0</v>
      </c>
      <c r="K2480" s="43">
        <v>1</v>
      </c>
      <c r="M2480" s="43">
        <v>7.828556636120693E-3</v>
      </c>
      <c r="N2480" s="43">
        <v>4.704333856162668E-2</v>
      </c>
      <c r="O2480" s="43">
        <v>0</v>
      </c>
      <c r="P2480" s="43">
        <v>1</v>
      </c>
      <c r="R2480" s="43">
        <v>636.05011099378089</v>
      </c>
      <c r="S2480" s="43">
        <v>175.57238169577002</v>
      </c>
      <c r="T2480" s="43">
        <v>6973.0407902974002</v>
      </c>
      <c r="U2480" s="43">
        <v>7784.6632829869513</v>
      </c>
      <c r="W2480" s="43">
        <v>3325.9913008629383</v>
      </c>
      <c r="X2480" s="43">
        <v>0</v>
      </c>
      <c r="Y2480" s="43">
        <v>0</v>
      </c>
      <c r="Z2480" s="43">
        <v>3325.9913008629383</v>
      </c>
      <c r="AB2480" s="43">
        <v>238.83058182114351</v>
      </c>
      <c r="AC2480" s="43">
        <v>0</v>
      </c>
      <c r="AD2480" s="43">
        <v>0</v>
      </c>
      <c r="AE2480" s="43">
        <v>238.83058182114351</v>
      </c>
      <c r="AG2480" s="43">
        <v>6116498.0022869436</v>
      </c>
      <c r="AH2480" s="43">
        <v>718414.1209863947</v>
      </c>
      <c r="AI2480" s="43">
        <v>0</v>
      </c>
      <c r="AJ2480" s="43">
        <v>1003088443.6488028</v>
      </c>
      <c r="AK2480" s="43">
        <v>1009204941.6510897</v>
      </c>
    </row>
    <row r="2481" spans="3:37" x14ac:dyDescent="0.2">
      <c r="C2481" s="43">
        <v>6.1840134923840662E-4</v>
      </c>
      <c r="D2481" s="43">
        <v>5.8508962528878272E-2</v>
      </c>
      <c r="E2481" s="43">
        <v>5.0816203450051924</v>
      </c>
      <c r="F2481" s="43">
        <v>2.6771158267980826</v>
      </c>
      <c r="H2481" s="43">
        <v>9.605593114858646E-5</v>
      </c>
      <c r="I2481" s="43">
        <v>0.12535937012805298</v>
      </c>
      <c r="J2481" s="43">
        <v>0</v>
      </c>
      <c r="K2481" s="43">
        <v>1</v>
      </c>
      <c r="M2481" s="43">
        <v>7.7924373065678242E-3</v>
      </c>
      <c r="N2481" s="43">
        <v>4.5594497053500049E-2</v>
      </c>
      <c r="O2481" s="43">
        <v>0</v>
      </c>
      <c r="P2481" s="43">
        <v>1</v>
      </c>
      <c r="R2481" s="43">
        <v>685.0703926271101</v>
      </c>
      <c r="S2481" s="43">
        <v>227.99396976345193</v>
      </c>
      <c r="T2481" s="43">
        <v>6727.103647316203</v>
      </c>
      <c r="U2481" s="43">
        <v>7640.1680097067647</v>
      </c>
      <c r="W2481" s="43">
        <v>3481.2676449346177</v>
      </c>
      <c r="X2481" s="43">
        <v>0</v>
      </c>
      <c r="Y2481" s="43">
        <v>0</v>
      </c>
      <c r="Z2481" s="43">
        <v>3481.2676449346177</v>
      </c>
      <c r="AB2481" s="43">
        <v>122.93683658019022</v>
      </c>
      <c r="AC2481" s="43">
        <v>0</v>
      </c>
      <c r="AD2481" s="43">
        <v>0</v>
      </c>
      <c r="AE2481" s="43">
        <v>122.93683658019022</v>
      </c>
      <c r="AG2481" s="43">
        <v>6402051.1990347616</v>
      </c>
      <c r="AH2481" s="43">
        <v>751953.8113058774</v>
      </c>
      <c r="AI2481" s="43">
        <v>0</v>
      </c>
      <c r="AJ2481" s="43">
        <v>516334713.63679892</v>
      </c>
      <c r="AK2481" s="43">
        <v>522736764.83583367</v>
      </c>
    </row>
    <row r="2482" spans="3:37" x14ac:dyDescent="0.2">
      <c r="C2482" s="43">
        <v>5.9839237332421876E-4</v>
      </c>
      <c r="D2482" s="43">
        <v>5.3784003373448561E-2</v>
      </c>
      <c r="E2482" s="43">
        <v>3.8935869265177061</v>
      </c>
      <c r="F2482" s="43">
        <v>1.6205493812838558</v>
      </c>
      <c r="H2482" s="43">
        <v>8.556279326147157E-5</v>
      </c>
      <c r="I2482" s="43">
        <v>9.770342860544165E-2</v>
      </c>
      <c r="J2482" s="43">
        <v>0</v>
      </c>
      <c r="K2482" s="43">
        <v>1</v>
      </c>
      <c r="M2482" s="43">
        <v>7.8218522578056768E-3</v>
      </c>
      <c r="N2482" s="43">
        <v>4.5502171557513404E-2</v>
      </c>
      <c r="O2482" s="43">
        <v>0</v>
      </c>
      <c r="P2482" s="43">
        <v>1</v>
      </c>
      <c r="R2482" s="43">
        <v>609.37067121471375</v>
      </c>
      <c r="S2482" s="43">
        <v>158.2840416260442</v>
      </c>
      <c r="T2482" s="43">
        <v>6738.8238599318265</v>
      </c>
      <c r="U2482" s="43">
        <v>7506.4785727725848</v>
      </c>
      <c r="W2482" s="43">
        <v>2372.6376788449288</v>
      </c>
      <c r="X2482" s="43">
        <v>0</v>
      </c>
      <c r="Y2482" s="43">
        <v>0</v>
      </c>
      <c r="Z2482" s="43">
        <v>2372.6376788449288</v>
      </c>
      <c r="AB2482" s="43">
        <v>40.461471450445579</v>
      </c>
      <c r="AC2482" s="43">
        <v>0</v>
      </c>
      <c r="AD2482" s="43">
        <v>0</v>
      </c>
      <c r="AE2482" s="43">
        <v>40.461471450445579</v>
      </c>
      <c r="AG2482" s="43">
        <v>4363280.6913958238</v>
      </c>
      <c r="AH2482" s="43">
        <v>512489.73863050464</v>
      </c>
      <c r="AI2482" s="43">
        <v>0</v>
      </c>
      <c r="AJ2482" s="43">
        <v>169938180.09187144</v>
      </c>
      <c r="AK2482" s="43">
        <v>174301460.78326726</v>
      </c>
    </row>
    <row r="2483" spans="3:37" x14ac:dyDescent="0.2">
      <c r="C2483" s="43">
        <v>6.2906983564037233E-4</v>
      </c>
      <c r="D2483" s="43">
        <v>5.6790583147346863E-2</v>
      </c>
      <c r="E2483" s="43">
        <v>6.6165794761240289</v>
      </c>
      <c r="F2483" s="43">
        <v>5.4878758835168835</v>
      </c>
      <c r="H2483" s="43">
        <v>9.3294613109695668E-5</v>
      </c>
      <c r="I2483" s="43">
        <v>0.10216121053384353</v>
      </c>
      <c r="J2483" s="43">
        <v>0</v>
      </c>
      <c r="K2483" s="43">
        <v>1</v>
      </c>
      <c r="M2483" s="43">
        <v>7.8363292547014053E-3</v>
      </c>
      <c r="N2483" s="43">
        <v>4.690288458257863E-2</v>
      </c>
      <c r="O2483" s="43">
        <v>0</v>
      </c>
      <c r="P2483" s="43">
        <v>1</v>
      </c>
      <c r="R2483" s="43">
        <v>676.42174729680153</v>
      </c>
      <c r="S2483" s="43">
        <v>180.46166963952501</v>
      </c>
      <c r="T2483" s="43">
        <v>6959.1244196279777</v>
      </c>
      <c r="U2483" s="43">
        <v>7816.0078365643039</v>
      </c>
      <c r="W2483" s="43">
        <v>4475.5982503679716</v>
      </c>
      <c r="X2483" s="43">
        <v>0</v>
      </c>
      <c r="Y2483" s="43">
        <v>0</v>
      </c>
      <c r="Z2483" s="43">
        <v>4475.5982503679716</v>
      </c>
      <c r="AB2483" s="43">
        <v>324.81956260542444</v>
      </c>
      <c r="AC2483" s="43">
        <v>0</v>
      </c>
      <c r="AD2483" s="43">
        <v>0</v>
      </c>
      <c r="AE2483" s="43">
        <v>324.81956260542444</v>
      </c>
      <c r="AG2483" s="43">
        <v>8230625.1824266994</v>
      </c>
      <c r="AH2483" s="43">
        <v>966729.22207948181</v>
      </c>
      <c r="AI2483" s="43">
        <v>0</v>
      </c>
      <c r="AJ2483" s="43">
        <v>1364242162.9427826</v>
      </c>
      <c r="AK2483" s="43">
        <v>1372472788.1252093</v>
      </c>
    </row>
    <row r="2484" spans="3:37" x14ac:dyDescent="0.2">
      <c r="C2484" s="43">
        <v>6.4433807291386369E-4</v>
      </c>
      <c r="D2484" s="43">
        <v>5.2959126489150077E-2</v>
      </c>
      <c r="E2484" s="43">
        <v>4.22393709793554</v>
      </c>
      <c r="F2484" s="43">
        <v>2.7595761925934106</v>
      </c>
      <c r="H2484" s="43">
        <v>1.0023744492870801E-4</v>
      </c>
      <c r="I2484" s="43">
        <v>8.9420890092725747E-2</v>
      </c>
      <c r="J2484" s="43">
        <v>0</v>
      </c>
      <c r="K2484" s="43">
        <v>1</v>
      </c>
      <c r="M2484" s="43">
        <v>7.86857117276063E-3</v>
      </c>
      <c r="N2484" s="43">
        <v>4.5150781612912194E-2</v>
      </c>
      <c r="O2484" s="43">
        <v>0</v>
      </c>
      <c r="P2484" s="43">
        <v>1</v>
      </c>
      <c r="R2484" s="43">
        <v>646.09589221984515</v>
      </c>
      <c r="S2484" s="43">
        <v>169.71153015472171</v>
      </c>
      <c r="T2484" s="43">
        <v>6726.7226727630805</v>
      </c>
      <c r="U2484" s="43">
        <v>7542.5300951376475</v>
      </c>
      <c r="W2484" s="43">
        <v>2729.0684079711659</v>
      </c>
      <c r="X2484" s="43">
        <v>0</v>
      </c>
      <c r="Y2484" s="43">
        <v>0</v>
      </c>
      <c r="Z2484" s="43">
        <v>2729.0684079711659</v>
      </c>
      <c r="AB2484" s="43">
        <v>121.64347965882084</v>
      </c>
      <c r="AC2484" s="43">
        <v>0</v>
      </c>
      <c r="AD2484" s="43">
        <v>0</v>
      </c>
      <c r="AE2484" s="43">
        <v>121.64347965882084</v>
      </c>
      <c r="AG2484" s="43">
        <v>5018756.8022589739</v>
      </c>
      <c r="AH2484" s="43">
        <v>589478.77612177189</v>
      </c>
      <c r="AI2484" s="43">
        <v>0</v>
      </c>
      <c r="AJ2484" s="43">
        <v>510902614.56704754</v>
      </c>
      <c r="AK2484" s="43">
        <v>515921371.3693065</v>
      </c>
    </row>
    <row r="2485" spans="3:37" x14ac:dyDescent="0.2">
      <c r="C2485" s="43">
        <v>6.1042937393673835E-4</v>
      </c>
      <c r="D2485" s="43">
        <v>5.055375667562384E-2</v>
      </c>
      <c r="E2485" s="43">
        <v>2.994251136116159</v>
      </c>
      <c r="F2485" s="43">
        <v>1.4538641061895903</v>
      </c>
      <c r="H2485" s="43">
        <v>9.4187808590939781E-5</v>
      </c>
      <c r="I2485" s="43">
        <v>0.12437129520533396</v>
      </c>
      <c r="J2485" s="43">
        <v>0</v>
      </c>
      <c r="K2485" s="43">
        <v>1</v>
      </c>
      <c r="M2485" s="43">
        <v>7.803080858899465E-3</v>
      </c>
      <c r="N2485" s="43">
        <v>4.5946902649969479E-2</v>
      </c>
      <c r="O2485" s="43">
        <v>0</v>
      </c>
      <c r="P2485" s="43">
        <v>1</v>
      </c>
      <c r="R2485" s="43">
        <v>584.29373584488906</v>
      </c>
      <c r="S2485" s="43">
        <v>221.79779404983549</v>
      </c>
      <c r="T2485" s="43">
        <v>6788.3577271050017</v>
      </c>
      <c r="U2485" s="43">
        <v>7594.4492569997265</v>
      </c>
      <c r="W2485" s="43">
        <v>1749.5221823791139</v>
      </c>
      <c r="X2485" s="43">
        <v>0</v>
      </c>
      <c r="Y2485" s="43">
        <v>0</v>
      </c>
      <c r="Z2485" s="43">
        <v>1749.5221823791139</v>
      </c>
      <c r="AB2485" s="43">
        <v>28.375325096341637</v>
      </c>
      <c r="AC2485" s="43">
        <v>0</v>
      </c>
      <c r="AD2485" s="43">
        <v>0</v>
      </c>
      <c r="AE2485" s="43">
        <v>28.375325096341637</v>
      </c>
      <c r="AG2485" s="43">
        <v>3217371.2933951905</v>
      </c>
      <c r="AH2485" s="43">
        <v>377896.79139388859</v>
      </c>
      <c r="AI2485" s="43">
        <v>0</v>
      </c>
      <c r="AJ2485" s="43">
        <v>119176365.40463488</v>
      </c>
      <c r="AK2485" s="43">
        <v>122393736.69803007</v>
      </c>
    </row>
    <row r="2486" spans="3:37" x14ac:dyDescent="0.2">
      <c r="C2486" s="43">
        <v>6.2094349772323643E-4</v>
      </c>
      <c r="D2486" s="43">
        <v>6.1298380168176791E-2</v>
      </c>
      <c r="E2486" s="43">
        <v>6.1379521354244675</v>
      </c>
      <c r="F2486" s="43">
        <v>6.1327399117751433</v>
      </c>
      <c r="H2486" s="43">
        <v>8.5203267762152542E-5</v>
      </c>
      <c r="I2486" s="43">
        <v>7.7419097561385417E-2</v>
      </c>
      <c r="J2486" s="43">
        <v>0</v>
      </c>
      <c r="K2486" s="43">
        <v>1</v>
      </c>
      <c r="M2486" s="43">
        <v>7.7649106631059502E-3</v>
      </c>
      <c r="N2486" s="43">
        <v>5.0189403385267006E-2</v>
      </c>
      <c r="O2486" s="43">
        <v>0</v>
      </c>
      <c r="P2486" s="43">
        <v>1</v>
      </c>
      <c r="R2486" s="43">
        <v>720.68163432282881</v>
      </c>
      <c r="S2486" s="43">
        <v>124.89548212254955</v>
      </c>
      <c r="T2486" s="43">
        <v>7378.8871654901286</v>
      </c>
      <c r="U2486" s="43">
        <v>8224.4642819355067</v>
      </c>
      <c r="W2486" s="43">
        <v>4423.5093763530022</v>
      </c>
      <c r="X2486" s="43">
        <v>0</v>
      </c>
      <c r="Y2486" s="43">
        <v>0</v>
      </c>
      <c r="Z2486" s="43">
        <v>4423.5093763530022</v>
      </c>
      <c r="AB2486" s="43">
        <v>395.80063853441715</v>
      </c>
      <c r="AC2486" s="43">
        <v>0</v>
      </c>
      <c r="AD2486" s="43">
        <v>0</v>
      </c>
      <c r="AE2486" s="43">
        <v>395.80063853441715</v>
      </c>
      <c r="AG2486" s="43">
        <v>8134833.7431131713</v>
      </c>
      <c r="AH2486" s="43">
        <v>955478.02529224847</v>
      </c>
      <c r="AI2486" s="43">
        <v>0</v>
      </c>
      <c r="AJ2486" s="43">
        <v>1662362681.844552</v>
      </c>
      <c r="AK2486" s="43">
        <v>1670497515.5876653</v>
      </c>
    </row>
    <row r="2487" spans="3:37" x14ac:dyDescent="0.2">
      <c r="C2487" s="43">
        <v>6.1027723468709549E-4</v>
      </c>
      <c r="D2487" s="43">
        <v>5.0938811514094698E-2</v>
      </c>
      <c r="E2487" s="43">
        <v>5.8912948195481638</v>
      </c>
      <c r="F2487" s="43">
        <v>1.0521898427354326</v>
      </c>
      <c r="H2487" s="43">
        <v>9.0985840209278912E-5</v>
      </c>
      <c r="I2487" s="43">
        <v>8.7616277575165311E-2</v>
      </c>
      <c r="J2487" s="43">
        <v>0</v>
      </c>
      <c r="K2487" s="43">
        <v>1</v>
      </c>
      <c r="M2487" s="43">
        <v>7.8002060373396249E-3</v>
      </c>
      <c r="N2487" s="43">
        <v>4.6139608424653589E-2</v>
      </c>
      <c r="O2487" s="43">
        <v>0</v>
      </c>
      <c r="P2487" s="43">
        <v>1</v>
      </c>
      <c r="R2487" s="43">
        <v>588.59741494839034</v>
      </c>
      <c r="S2487" s="43">
        <v>150.93883051087226</v>
      </c>
      <c r="T2487" s="43">
        <v>6814.3172938500784</v>
      </c>
      <c r="U2487" s="43">
        <v>7553.8535393093407</v>
      </c>
      <c r="W2487" s="43">
        <v>3467.6009014848928</v>
      </c>
      <c r="X2487" s="43">
        <v>0</v>
      </c>
      <c r="Y2487" s="43">
        <v>0</v>
      </c>
      <c r="Z2487" s="43">
        <v>3467.6009014848928</v>
      </c>
      <c r="AB2487" s="43">
        <v>3.2869122977083345</v>
      </c>
      <c r="AC2487" s="43">
        <v>0</v>
      </c>
      <c r="AD2487" s="43">
        <v>0</v>
      </c>
      <c r="AE2487" s="43">
        <v>3.2869122977083345</v>
      </c>
      <c r="AG2487" s="43">
        <v>6376918.0578307174</v>
      </c>
      <c r="AH2487" s="43">
        <v>749001.7947207368</v>
      </c>
      <c r="AI2487" s="43">
        <v>0</v>
      </c>
      <c r="AJ2487" s="43">
        <v>13805031.650375005</v>
      </c>
      <c r="AK2487" s="43">
        <v>20181949.708205722</v>
      </c>
    </row>
    <row r="2488" spans="3:37" x14ac:dyDescent="0.2">
      <c r="C2488" s="43">
        <v>6.0015814220063717E-4</v>
      </c>
      <c r="D2488" s="43">
        <v>6.2094938221252893E-2</v>
      </c>
      <c r="E2488" s="43">
        <v>1.6938075347129522</v>
      </c>
      <c r="F2488" s="43">
        <v>1.2140618776351357</v>
      </c>
      <c r="H2488" s="43">
        <v>8.662308718546039E-5</v>
      </c>
      <c r="I2488" s="43">
        <v>6.8305587391941328E-2</v>
      </c>
      <c r="J2488" s="43">
        <v>0</v>
      </c>
      <c r="K2488" s="43">
        <v>1</v>
      </c>
      <c r="M2488" s="43">
        <v>7.8303731926990076E-3</v>
      </c>
      <c r="N2488" s="43">
        <v>4.478464988356376E-2</v>
      </c>
      <c r="O2488" s="43">
        <v>0</v>
      </c>
      <c r="P2488" s="43">
        <v>1</v>
      </c>
      <c r="R2488" s="43">
        <v>705.6092648333256</v>
      </c>
      <c r="S2488" s="43">
        <v>112.02946468999232</v>
      </c>
      <c r="T2488" s="43">
        <v>6639.7850015157828</v>
      </c>
      <c r="U2488" s="43">
        <v>7457.4237310391009</v>
      </c>
      <c r="W2488" s="43">
        <v>1195.1662893379539</v>
      </c>
      <c r="X2488" s="43">
        <v>0</v>
      </c>
      <c r="Y2488" s="43">
        <v>0</v>
      </c>
      <c r="Z2488" s="43">
        <v>1195.1662893379539</v>
      </c>
      <c r="AB2488" s="43">
        <v>16.161712719445738</v>
      </c>
      <c r="AC2488" s="43">
        <v>0</v>
      </c>
      <c r="AD2488" s="43">
        <v>0</v>
      </c>
      <c r="AE2488" s="43">
        <v>16.161712719445738</v>
      </c>
      <c r="AG2488" s="43">
        <v>2197910.8060924974</v>
      </c>
      <c r="AH2488" s="43">
        <v>258155.91849699806</v>
      </c>
      <c r="AI2488" s="43">
        <v>0</v>
      </c>
      <c r="AJ2488" s="43">
        <v>67879193.421672106</v>
      </c>
      <c r="AK2488" s="43">
        <v>70077104.227764606</v>
      </c>
    </row>
    <row r="2489" spans="3:37" x14ac:dyDescent="0.2">
      <c r="C2489" s="43">
        <v>5.9628422123547914E-4</v>
      </c>
      <c r="D2489" s="43">
        <v>5.0816253313471428E-2</v>
      </c>
      <c r="E2489" s="43">
        <v>2.4316419959006037</v>
      </c>
      <c r="F2489" s="43">
        <v>4.7065658354278339</v>
      </c>
      <c r="H2489" s="43">
        <v>9.0176481986059542E-5</v>
      </c>
      <c r="I2489" s="43">
        <v>9.9941858770714528E-2</v>
      </c>
      <c r="J2489" s="43">
        <v>0</v>
      </c>
      <c r="K2489" s="43">
        <v>1</v>
      </c>
      <c r="M2489" s="43">
        <v>7.8015814944083712E-3</v>
      </c>
      <c r="N2489" s="43">
        <v>4.5342135526181562E-2</v>
      </c>
      <c r="O2489" s="43">
        <v>0</v>
      </c>
      <c r="P2489" s="43">
        <v>1</v>
      </c>
      <c r="R2489" s="43">
        <v>573.7178092472484</v>
      </c>
      <c r="S2489" s="43">
        <v>170.64088056973426</v>
      </c>
      <c r="T2489" s="43">
        <v>6697.7200792033655</v>
      </c>
      <c r="U2489" s="43">
        <v>7442.0787690203479</v>
      </c>
      <c r="W2489" s="43">
        <v>1395.076318761701</v>
      </c>
      <c r="X2489" s="43">
        <v>0</v>
      </c>
      <c r="Y2489" s="43">
        <v>0</v>
      </c>
      <c r="Z2489" s="43">
        <v>1395.076318761701</v>
      </c>
      <c r="AB2489" s="43">
        <v>227.53794290976188</v>
      </c>
      <c r="AC2489" s="43">
        <v>0</v>
      </c>
      <c r="AD2489" s="43">
        <v>0</v>
      </c>
      <c r="AE2489" s="43">
        <v>227.53794290976188</v>
      </c>
      <c r="AG2489" s="43">
        <v>2565545.3502027681</v>
      </c>
      <c r="AH2489" s="43">
        <v>301336.48485252744</v>
      </c>
      <c r="AI2489" s="43">
        <v>0</v>
      </c>
      <c r="AJ2489" s="43">
        <v>955659360.22099996</v>
      </c>
      <c r="AK2489" s="43">
        <v>958224905.57120275</v>
      </c>
    </row>
    <row r="2490" spans="3:37" x14ac:dyDescent="0.2">
      <c r="C2490" s="43">
        <v>6.3675933856888189E-4</v>
      </c>
      <c r="D2490" s="43">
        <v>5.3271133902328051E-2</v>
      </c>
      <c r="E2490" s="43">
        <v>7.3006132939167383</v>
      </c>
      <c r="F2490" s="43">
        <v>3.5485672111379771</v>
      </c>
      <c r="H2490" s="43">
        <v>9.2474053650759558E-5</v>
      </c>
      <c r="I2490" s="43">
        <v>9.9497176552036493E-2</v>
      </c>
      <c r="J2490" s="43">
        <v>0</v>
      </c>
      <c r="K2490" s="43">
        <v>1</v>
      </c>
      <c r="M2490" s="43">
        <v>7.9441486033333675E-3</v>
      </c>
      <c r="N2490" s="43">
        <v>4.081127161793454E-2</v>
      </c>
      <c r="O2490" s="43">
        <v>0</v>
      </c>
      <c r="P2490" s="43">
        <v>1</v>
      </c>
      <c r="R2490" s="43">
        <v>642.2581689095158</v>
      </c>
      <c r="S2490" s="43">
        <v>174.20997773086052</v>
      </c>
      <c r="T2490" s="43">
        <v>6138.6074088296191</v>
      </c>
      <c r="U2490" s="43">
        <v>6955.0755554699954</v>
      </c>
      <c r="W2490" s="43">
        <v>4688.8785260674331</v>
      </c>
      <c r="X2490" s="43">
        <v>0</v>
      </c>
      <c r="Y2490" s="43">
        <v>0</v>
      </c>
      <c r="Z2490" s="43">
        <v>4688.8785260674331</v>
      </c>
      <c r="AB2490" s="43">
        <v>175.14167780940903</v>
      </c>
      <c r="AC2490" s="43">
        <v>0</v>
      </c>
      <c r="AD2490" s="43">
        <v>0</v>
      </c>
      <c r="AE2490" s="43">
        <v>175.14167780940903</v>
      </c>
      <c r="AG2490" s="43">
        <v>8622847.6094380096</v>
      </c>
      <c r="AH2490" s="43">
        <v>1012797.7616305655</v>
      </c>
      <c r="AI2490" s="43">
        <v>0</v>
      </c>
      <c r="AJ2490" s="43">
        <v>735595046.79951799</v>
      </c>
      <c r="AK2490" s="43">
        <v>744217894.40895605</v>
      </c>
    </row>
    <row r="2491" spans="3:37" x14ac:dyDescent="0.2">
      <c r="C2491" s="43">
        <v>5.8190496786000075E-4</v>
      </c>
      <c r="D2491" s="43">
        <v>6.8077042242801866E-2</v>
      </c>
      <c r="E2491" s="43">
        <v>2.9418933768558766</v>
      </c>
      <c r="F2491" s="43">
        <v>2.9606323781626864</v>
      </c>
      <c r="H2491" s="43">
        <v>9.178605378079574E-5</v>
      </c>
      <c r="I2491" s="43">
        <v>9.9721447206232758E-2</v>
      </c>
      <c r="J2491" s="43">
        <v>0</v>
      </c>
      <c r="K2491" s="43">
        <v>1</v>
      </c>
      <c r="M2491" s="43">
        <v>7.8903430309700262E-3</v>
      </c>
      <c r="N2491" s="43">
        <v>4.7928397258676703E-2</v>
      </c>
      <c r="O2491" s="43">
        <v>0</v>
      </c>
      <c r="P2491" s="43">
        <v>1</v>
      </c>
      <c r="R2491" s="43">
        <v>750.05846412856124</v>
      </c>
      <c r="S2491" s="43">
        <v>173.30362369535078</v>
      </c>
      <c r="T2491" s="43">
        <v>7160.2990919261829</v>
      </c>
      <c r="U2491" s="43">
        <v>8083.6611797500946</v>
      </c>
      <c r="W2491" s="43">
        <v>2206.5920278745052</v>
      </c>
      <c r="X2491" s="43">
        <v>0</v>
      </c>
      <c r="Y2491" s="43">
        <v>0</v>
      </c>
      <c r="Z2491" s="43">
        <v>2206.5920278745052</v>
      </c>
      <c r="AB2491" s="43">
        <v>157.35301340054136</v>
      </c>
      <c r="AC2491" s="43">
        <v>0</v>
      </c>
      <c r="AD2491" s="43">
        <v>0</v>
      </c>
      <c r="AE2491" s="43">
        <v>157.35301340054136</v>
      </c>
      <c r="AG2491" s="43">
        <v>4057922.7392612151</v>
      </c>
      <c r="AH2491" s="43">
        <v>476623.87802089314</v>
      </c>
      <c r="AI2491" s="43">
        <v>0</v>
      </c>
      <c r="AJ2491" s="43">
        <v>660882656.28227365</v>
      </c>
      <c r="AK2491" s="43">
        <v>664940579.02153492</v>
      </c>
    </row>
    <row r="2492" spans="3:37" x14ac:dyDescent="0.2">
      <c r="C2492" s="43">
        <v>5.9819754660268083E-4</v>
      </c>
      <c r="D2492" s="43">
        <v>5.0276303171797702E-2</v>
      </c>
      <c r="E2492" s="43">
        <v>4.1060425755137429</v>
      </c>
      <c r="F2492" s="43">
        <v>1.6621442347974635</v>
      </c>
      <c r="H2492" s="43">
        <v>8.5094002300113817E-5</v>
      </c>
      <c r="I2492" s="43">
        <v>0.1215336450207517</v>
      </c>
      <c r="J2492" s="43">
        <v>0</v>
      </c>
      <c r="K2492" s="43">
        <v>1</v>
      </c>
      <c r="M2492" s="43">
        <v>7.822580462913625E-3</v>
      </c>
      <c r="N2492" s="43">
        <v>4.7224881931086204E-2</v>
      </c>
      <c r="O2492" s="43">
        <v>0</v>
      </c>
      <c r="P2492" s="43">
        <v>1</v>
      </c>
      <c r="R2492" s="43">
        <v>569.44310234298234</v>
      </c>
      <c r="S2492" s="43">
        <v>195.81134334805432</v>
      </c>
      <c r="T2492" s="43">
        <v>6994.6065874348378</v>
      </c>
      <c r="U2492" s="43">
        <v>7759.8610331258742</v>
      </c>
      <c r="W2492" s="43">
        <v>2338.1576225529152</v>
      </c>
      <c r="X2492" s="43">
        <v>0</v>
      </c>
      <c r="Y2492" s="43">
        <v>0</v>
      </c>
      <c r="Z2492" s="43">
        <v>2338.1576225529152</v>
      </c>
      <c r="AB2492" s="43">
        <v>40.344720996989892</v>
      </c>
      <c r="AC2492" s="43">
        <v>0</v>
      </c>
      <c r="AD2492" s="43">
        <v>0</v>
      </c>
      <c r="AE2492" s="43">
        <v>40.344720996989892</v>
      </c>
      <c r="AG2492" s="43">
        <v>4299871.8678748114</v>
      </c>
      <c r="AH2492" s="43">
        <v>505042.0464714297</v>
      </c>
      <c r="AI2492" s="43">
        <v>0</v>
      </c>
      <c r="AJ2492" s="43">
        <v>169447828.18735754</v>
      </c>
      <c r="AK2492" s="43">
        <v>173747700.05523235</v>
      </c>
    </row>
    <row r="2493" spans="3:37" x14ac:dyDescent="0.2">
      <c r="C2493" s="43">
        <v>6.1627259305585547E-4</v>
      </c>
      <c r="D2493" s="43">
        <v>4.9010222969691417E-2</v>
      </c>
      <c r="E2493" s="43">
        <v>2.8311926482496332</v>
      </c>
      <c r="F2493" s="43">
        <v>2.3210409725177388</v>
      </c>
      <c r="H2493" s="43">
        <v>8.8041669091669866E-5</v>
      </c>
      <c r="I2493" s="43">
        <v>0.13665117924210823</v>
      </c>
      <c r="J2493" s="43">
        <v>0</v>
      </c>
      <c r="K2493" s="43">
        <v>1</v>
      </c>
      <c r="M2493" s="43">
        <v>7.8343288567610664E-3</v>
      </c>
      <c r="N2493" s="43">
        <v>4.4597984329109865E-2</v>
      </c>
      <c r="O2493" s="43">
        <v>0</v>
      </c>
      <c r="P2493" s="43">
        <v>1</v>
      </c>
      <c r="R2493" s="43">
        <v>571.87604534484888</v>
      </c>
      <c r="S2493" s="43">
        <v>227.79491431093089</v>
      </c>
      <c r="T2493" s="43">
        <v>6615.4501478870689</v>
      </c>
      <c r="U2493" s="43">
        <v>7415.1211075428491</v>
      </c>
      <c r="W2493" s="43">
        <v>1619.0912552904101</v>
      </c>
      <c r="X2493" s="43">
        <v>0</v>
      </c>
      <c r="Y2493" s="43">
        <v>0</v>
      </c>
      <c r="Z2493" s="43">
        <v>1619.0912552904101</v>
      </c>
      <c r="AB2493" s="43">
        <v>80.835470519909478</v>
      </c>
      <c r="AC2493" s="43">
        <v>0</v>
      </c>
      <c r="AD2493" s="43">
        <v>0</v>
      </c>
      <c r="AE2493" s="43">
        <v>80.835470519909478</v>
      </c>
      <c r="AG2493" s="43">
        <v>2977508.8184790644</v>
      </c>
      <c r="AH2493" s="43">
        <v>349723.71114272857</v>
      </c>
      <c r="AI2493" s="43">
        <v>0</v>
      </c>
      <c r="AJ2493" s="43">
        <v>339508976.1836198</v>
      </c>
      <c r="AK2493" s="43">
        <v>342486485.00209886</v>
      </c>
    </row>
    <row r="2494" spans="3:37" x14ac:dyDescent="0.2">
      <c r="C2494" s="43">
        <v>6.2592909728076407E-4</v>
      </c>
      <c r="D2494" s="43">
        <v>5.6902580771483691E-2</v>
      </c>
      <c r="E2494" s="43">
        <v>6.2456988958133888</v>
      </c>
      <c r="F2494" s="43">
        <v>2.0188417844997693</v>
      </c>
      <c r="H2494" s="43">
        <v>9.7273111574702753E-5</v>
      </c>
      <c r="I2494" s="43">
        <v>0.10017411748220052</v>
      </c>
      <c r="J2494" s="43">
        <v>0</v>
      </c>
      <c r="K2494" s="43">
        <v>1</v>
      </c>
      <c r="M2494" s="43">
        <v>7.902592281044063E-3</v>
      </c>
      <c r="N2494" s="43">
        <v>4.2965232405981608E-2</v>
      </c>
      <c r="O2494" s="43">
        <v>0</v>
      </c>
      <c r="P2494" s="43">
        <v>1</v>
      </c>
      <c r="R2494" s="43">
        <v>674.37191854256457</v>
      </c>
      <c r="S2494" s="43">
        <v>184.49759365308094</v>
      </c>
      <c r="T2494" s="43">
        <v>6428.7881422090404</v>
      </c>
      <c r="U2494" s="43">
        <v>7287.6576544046857</v>
      </c>
      <c r="W2494" s="43">
        <v>4211.9239470088523</v>
      </c>
      <c r="X2494" s="43">
        <v>0</v>
      </c>
      <c r="Y2494" s="43">
        <v>0</v>
      </c>
      <c r="Z2494" s="43">
        <v>4211.9239470088523</v>
      </c>
      <c r="AB2494" s="43">
        <v>73.517376912775035</v>
      </c>
      <c r="AC2494" s="43">
        <v>0</v>
      </c>
      <c r="AD2494" s="43">
        <v>0</v>
      </c>
      <c r="AE2494" s="43">
        <v>73.517376912775035</v>
      </c>
      <c r="AG2494" s="43">
        <v>7745728.1385492794</v>
      </c>
      <c r="AH2494" s="43">
        <v>909775.57255391206</v>
      </c>
      <c r="AI2494" s="43">
        <v>0</v>
      </c>
      <c r="AJ2494" s="43">
        <v>308772983.03365517</v>
      </c>
      <c r="AK2494" s="43">
        <v>316518711.17220443</v>
      </c>
    </row>
    <row r="2495" spans="3:37" x14ac:dyDescent="0.2">
      <c r="C2495" s="43">
        <v>6.258593056769346E-4</v>
      </c>
      <c r="D2495" s="43">
        <v>5.5219349068358681E-2</v>
      </c>
      <c r="E2495" s="43">
        <v>5.5922952205925753</v>
      </c>
      <c r="F2495" s="43">
        <v>0.810434637182187</v>
      </c>
      <c r="H2495" s="43">
        <v>8.822439821380869E-5</v>
      </c>
      <c r="I2495" s="43">
        <v>0.10165787179962182</v>
      </c>
      <c r="J2495" s="43">
        <v>0</v>
      </c>
      <c r="K2495" s="43">
        <v>1</v>
      </c>
      <c r="M2495" s="43">
        <v>7.8337370339134921E-3</v>
      </c>
      <c r="N2495" s="43">
        <v>4.4875879411695754E-2</v>
      </c>
      <c r="O2495" s="43">
        <v>0</v>
      </c>
      <c r="P2495" s="43">
        <v>1</v>
      </c>
      <c r="R2495" s="43">
        <v>654.35039602037136</v>
      </c>
      <c r="S2495" s="43">
        <v>169.81345219997243</v>
      </c>
      <c r="T2495" s="43">
        <v>6656.168905720433</v>
      </c>
      <c r="U2495" s="43">
        <v>7480.3327539407765</v>
      </c>
      <c r="W2495" s="43">
        <v>3659.3205922575817</v>
      </c>
      <c r="X2495" s="43">
        <v>0</v>
      </c>
      <c r="Y2495" s="43">
        <v>0</v>
      </c>
      <c r="Z2495" s="43">
        <v>3659.3205922575817</v>
      </c>
      <c r="AB2495" s="43">
        <v>-13.2725122147792</v>
      </c>
      <c r="AC2495" s="43">
        <v>0</v>
      </c>
      <c r="AD2495" s="43">
        <v>0</v>
      </c>
      <c r="AE2495" s="43">
        <v>-13.2725122147792</v>
      </c>
      <c r="AG2495" s="43">
        <v>6729490.5691616926</v>
      </c>
      <c r="AH2495" s="43">
        <v>790413.24792763765</v>
      </c>
      <c r="AI2495" s="43">
        <v>0</v>
      </c>
      <c r="AJ2495" s="43">
        <v>0</v>
      </c>
      <c r="AK2495" s="43">
        <v>6729490.5691616926</v>
      </c>
    </row>
    <row r="2496" spans="3:37" x14ac:dyDescent="0.2">
      <c r="C2496" s="43">
        <v>6.1111218315057503E-4</v>
      </c>
      <c r="D2496" s="43">
        <v>6.1629015577460367E-2</v>
      </c>
      <c r="E2496" s="43">
        <v>1.6894996155590896</v>
      </c>
      <c r="F2496" s="43">
        <v>3.6233013903445235</v>
      </c>
      <c r="H2496" s="43">
        <v>8.8839756793559089E-5</v>
      </c>
      <c r="I2496" s="43">
        <v>7.0714611503021343E-2</v>
      </c>
      <c r="J2496" s="43">
        <v>0</v>
      </c>
      <c r="K2496" s="43">
        <v>1</v>
      </c>
      <c r="M2496" s="43">
        <v>7.905182851429049E-3</v>
      </c>
      <c r="N2496" s="43">
        <v>4.1972528392298161E-2</v>
      </c>
      <c r="O2496" s="43">
        <v>0</v>
      </c>
      <c r="P2496" s="43">
        <v>1</v>
      </c>
      <c r="R2496" s="43">
        <v>713.09689485546198</v>
      </c>
      <c r="S2496" s="43">
        <v>118.94847911932236</v>
      </c>
      <c r="T2496" s="43">
        <v>6282.3108881096286</v>
      </c>
      <c r="U2496" s="43">
        <v>7114.3562620844132</v>
      </c>
      <c r="W2496" s="43">
        <v>1204.7769297146835</v>
      </c>
      <c r="X2496" s="43">
        <v>0</v>
      </c>
      <c r="Y2496" s="43">
        <v>0</v>
      </c>
      <c r="Z2496" s="43">
        <v>1204.7769297146835</v>
      </c>
      <c r="AB2496" s="43">
        <v>200.16148410254246</v>
      </c>
      <c r="AC2496" s="43">
        <v>0</v>
      </c>
      <c r="AD2496" s="43">
        <v>0</v>
      </c>
      <c r="AE2496" s="43">
        <v>200.16148410254246</v>
      </c>
      <c r="AG2496" s="43">
        <v>2215584.773745303</v>
      </c>
      <c r="AH2496" s="43">
        <v>260231.81681837165</v>
      </c>
      <c r="AI2496" s="43">
        <v>0</v>
      </c>
      <c r="AJ2496" s="43">
        <v>840678233.23067832</v>
      </c>
      <c r="AK2496" s="43">
        <v>842893818.00442362</v>
      </c>
    </row>
    <row r="2497" spans="3:37" x14ac:dyDescent="0.2">
      <c r="C2497" s="43">
        <v>6.1713435761823199E-4</v>
      </c>
      <c r="D2497" s="43">
        <v>5.5524682086641297E-2</v>
      </c>
      <c r="E2497" s="43">
        <v>8.2383942479153376</v>
      </c>
      <c r="F2497" s="43">
        <v>3.1368551786288354</v>
      </c>
      <c r="H2497" s="43">
        <v>1.0018758128482741E-4</v>
      </c>
      <c r="I2497" s="43">
        <v>9.648056616969343E-2</v>
      </c>
      <c r="J2497" s="43">
        <v>0</v>
      </c>
      <c r="K2497" s="43">
        <v>1</v>
      </c>
      <c r="M2497" s="43">
        <v>7.8025121884831078E-3</v>
      </c>
      <c r="N2497" s="43">
        <v>4.6817215390554723E-2</v>
      </c>
      <c r="O2497" s="43">
        <v>0</v>
      </c>
      <c r="P2497" s="43">
        <v>1</v>
      </c>
      <c r="R2497" s="43">
        <v>648.79602274366391</v>
      </c>
      <c r="S2497" s="43">
        <v>183.01897054378912</v>
      </c>
      <c r="T2497" s="43">
        <v>6916.4367156119697</v>
      </c>
      <c r="U2497" s="43">
        <v>7748.2517088994227</v>
      </c>
      <c r="W2497" s="43">
        <v>5345.0374218417492</v>
      </c>
      <c r="X2497" s="43">
        <v>0</v>
      </c>
      <c r="Y2497" s="43">
        <v>0</v>
      </c>
      <c r="Z2497" s="43">
        <v>5345.0374218417492</v>
      </c>
      <c r="AB2497" s="43">
        <v>148.34299609487411</v>
      </c>
      <c r="AC2497" s="43">
        <v>0</v>
      </c>
      <c r="AD2497" s="43">
        <v>0</v>
      </c>
      <c r="AE2497" s="43">
        <v>148.34299609487411</v>
      </c>
      <c r="AG2497" s="43">
        <v>9829523.8187669776</v>
      </c>
      <c r="AH2497" s="43">
        <v>1154528.0831178178</v>
      </c>
      <c r="AI2497" s="43">
        <v>0</v>
      </c>
      <c r="AJ2497" s="43">
        <v>623040583.59847128</v>
      </c>
      <c r="AK2497" s="43">
        <v>632870107.41723824</v>
      </c>
    </row>
    <row r="2498" spans="3:37" x14ac:dyDescent="0.2">
      <c r="C2498" s="43">
        <v>6.0912880886098558E-4</v>
      </c>
      <c r="D2498" s="43">
        <v>6.1465293688278355E-2</v>
      </c>
      <c r="E2498" s="43">
        <v>6.8917516684387223</v>
      </c>
      <c r="F2498" s="43">
        <v>4.3869111334237871</v>
      </c>
      <c r="H2498" s="43">
        <v>9.0167769563942457E-5</v>
      </c>
      <c r="I2498" s="43">
        <v>8.0057493260597107E-2</v>
      </c>
      <c r="J2498" s="43">
        <v>0</v>
      </c>
      <c r="K2498" s="43">
        <v>1</v>
      </c>
      <c r="M2498" s="43">
        <v>7.7776901935852653E-3</v>
      </c>
      <c r="N2498" s="43">
        <v>4.2851847930893042E-2</v>
      </c>
      <c r="O2498" s="43">
        <v>0</v>
      </c>
      <c r="P2498" s="43">
        <v>1</v>
      </c>
      <c r="R2498" s="43">
        <v>708.89428292737955</v>
      </c>
      <c r="S2498" s="43">
        <v>136.67707850970311</v>
      </c>
      <c r="T2498" s="43">
        <v>6310.4825169228416</v>
      </c>
      <c r="U2498" s="43">
        <v>7156.0538783599241</v>
      </c>
      <c r="W2498" s="43">
        <v>4885.5233571114395</v>
      </c>
      <c r="X2498" s="43">
        <v>0</v>
      </c>
      <c r="Y2498" s="43">
        <v>0</v>
      </c>
      <c r="Z2498" s="43">
        <v>4885.5233571114395</v>
      </c>
      <c r="AB2498" s="43">
        <v>256.90292750159188</v>
      </c>
      <c r="AC2498" s="43">
        <v>0</v>
      </c>
      <c r="AD2498" s="43">
        <v>0</v>
      </c>
      <c r="AE2498" s="43">
        <v>256.90292750159188</v>
      </c>
      <c r="AG2498" s="43">
        <v>8984477.4537279364</v>
      </c>
      <c r="AH2498" s="43">
        <v>1055273.045136071</v>
      </c>
      <c r="AI2498" s="43">
        <v>0</v>
      </c>
      <c r="AJ2498" s="43">
        <v>1078992295.506686</v>
      </c>
      <c r="AK2498" s="43">
        <v>1087976772.9604139</v>
      </c>
    </row>
    <row r="2499" spans="3:37" x14ac:dyDescent="0.2">
      <c r="C2499" s="43">
        <v>6.0065365933212778E-4</v>
      </c>
      <c r="D2499" s="43">
        <v>6.4124638895611707E-2</v>
      </c>
      <c r="E2499" s="43">
        <v>9.1753497047916852</v>
      </c>
      <c r="F2499" s="43">
        <v>9.1737644246128944</v>
      </c>
      <c r="H2499" s="43">
        <v>1.0022181861479851E-4</v>
      </c>
      <c r="I2499" s="43">
        <v>0.10407424705696</v>
      </c>
      <c r="J2499" s="43">
        <v>0</v>
      </c>
      <c r="K2499" s="43">
        <v>1</v>
      </c>
      <c r="M2499" s="43">
        <v>7.860137178391291E-3</v>
      </c>
      <c r="N2499" s="43">
        <v>4.5588970462694813E-2</v>
      </c>
      <c r="O2499" s="43">
        <v>0</v>
      </c>
      <c r="P2499" s="43">
        <v>1</v>
      </c>
      <c r="R2499" s="43">
        <v>729.27517897961275</v>
      </c>
      <c r="S2499" s="43">
        <v>197.49128222874614</v>
      </c>
      <c r="T2499" s="43">
        <v>6784.7255244403332</v>
      </c>
      <c r="U2499" s="43">
        <v>7711.4919856486922</v>
      </c>
      <c r="W2499" s="43">
        <v>6691.3547981624934</v>
      </c>
      <c r="X2499" s="43">
        <v>0</v>
      </c>
      <c r="Y2499" s="43">
        <v>0</v>
      </c>
      <c r="Z2499" s="43">
        <v>6691.3547981624934</v>
      </c>
      <c r="AB2499" s="43">
        <v>637.81881596555331</v>
      </c>
      <c r="AC2499" s="43">
        <v>0</v>
      </c>
      <c r="AD2499" s="43">
        <v>0</v>
      </c>
      <c r="AE2499" s="43">
        <v>637.81881596555331</v>
      </c>
      <c r="AG2499" s="43">
        <v>12305401.473820826</v>
      </c>
      <c r="AH2499" s="43">
        <v>1445332.6364030985</v>
      </c>
      <c r="AI2499" s="43">
        <v>0</v>
      </c>
      <c r="AJ2499" s="43">
        <v>2678839027.0553241</v>
      </c>
      <c r="AK2499" s="43">
        <v>2691144428.5291448</v>
      </c>
    </row>
    <row r="2500" spans="3:37" x14ac:dyDescent="0.2">
      <c r="C2500" s="43">
        <v>6.0706823721572243E-4</v>
      </c>
      <c r="D2500" s="43">
        <v>5.9150895196137032E-2</v>
      </c>
      <c r="E2500" s="43">
        <v>3.2308863918857185</v>
      </c>
      <c r="F2500" s="43">
        <v>1.9762942957766476</v>
      </c>
      <c r="H2500" s="43">
        <v>7.7859864284724993E-5</v>
      </c>
      <c r="I2500" s="43">
        <v>0.12996906515151174</v>
      </c>
      <c r="J2500" s="43">
        <v>0</v>
      </c>
      <c r="K2500" s="43">
        <v>1</v>
      </c>
      <c r="M2500" s="43">
        <v>7.7463142360224037E-3</v>
      </c>
      <c r="N2500" s="43">
        <v>4.3602071864632594E-2</v>
      </c>
      <c r="O2500" s="43">
        <v>0</v>
      </c>
      <c r="P2500" s="43">
        <v>1</v>
      </c>
      <c r="R2500" s="43">
        <v>679.89399429392051</v>
      </c>
      <c r="S2500" s="43">
        <v>191.60022303519841</v>
      </c>
      <c r="T2500" s="43">
        <v>6395.0597969960972</v>
      </c>
      <c r="U2500" s="43">
        <v>7266.5540143252165</v>
      </c>
      <c r="W2500" s="43">
        <v>2196.660254089054</v>
      </c>
      <c r="X2500" s="43">
        <v>0</v>
      </c>
      <c r="Y2500" s="43">
        <v>0</v>
      </c>
      <c r="Z2500" s="43">
        <v>2196.660254089054</v>
      </c>
      <c r="AB2500" s="43">
        <v>71.024099234729206</v>
      </c>
      <c r="AC2500" s="43">
        <v>0</v>
      </c>
      <c r="AD2500" s="43">
        <v>0</v>
      </c>
      <c r="AE2500" s="43">
        <v>71.024099234729206</v>
      </c>
      <c r="AG2500" s="43">
        <v>4039658.2072697701</v>
      </c>
      <c r="AH2500" s="43">
        <v>474478.61488323566</v>
      </c>
      <c r="AI2500" s="43">
        <v>0</v>
      </c>
      <c r="AJ2500" s="43">
        <v>298301216.78586268</v>
      </c>
      <c r="AK2500" s="43">
        <v>302340874.99313247</v>
      </c>
    </row>
    <row r="2501" spans="3:37" x14ac:dyDescent="0.2">
      <c r="C2501" s="43">
        <v>6.3232201838558932E-4</v>
      </c>
      <c r="D2501" s="43">
        <v>5.7319078255361089E-2</v>
      </c>
      <c r="E2501" s="43">
        <v>3.2189773768581116</v>
      </c>
      <c r="F2501" s="43">
        <v>2.2573601664654745</v>
      </c>
      <c r="H2501" s="43">
        <v>9.7295739659331026E-5</v>
      </c>
      <c r="I2501" s="43">
        <v>9.643682678482661E-2</v>
      </c>
      <c r="J2501" s="43">
        <v>0</v>
      </c>
      <c r="K2501" s="43">
        <v>1</v>
      </c>
      <c r="M2501" s="43">
        <v>7.9264339608269285E-3</v>
      </c>
      <c r="N2501" s="43">
        <v>4.6449851352333371E-2</v>
      </c>
      <c r="O2501" s="43">
        <v>0</v>
      </c>
      <c r="P2501" s="43">
        <v>1</v>
      </c>
      <c r="R2501" s="43">
        <v>686.24607822740541</v>
      </c>
      <c r="S2501" s="43">
        <v>177.65568455824103</v>
      </c>
      <c r="T2501" s="43">
        <v>6971.1519146259834</v>
      </c>
      <c r="U2501" s="43">
        <v>7835.0536774116299</v>
      </c>
      <c r="W2501" s="43">
        <v>2209.0106007716199</v>
      </c>
      <c r="X2501" s="43">
        <v>0</v>
      </c>
      <c r="Y2501" s="43">
        <v>0</v>
      </c>
      <c r="Z2501" s="43">
        <v>2209.0106007716199</v>
      </c>
      <c r="AB2501" s="43">
        <v>92.325857697722981</v>
      </c>
      <c r="AC2501" s="43">
        <v>0</v>
      </c>
      <c r="AD2501" s="43">
        <v>0</v>
      </c>
      <c r="AE2501" s="43">
        <v>92.325857697722981</v>
      </c>
      <c r="AG2501" s="43">
        <v>4062370.4948190092</v>
      </c>
      <c r="AH2501" s="43">
        <v>477146.28976666991</v>
      </c>
      <c r="AI2501" s="43">
        <v>0</v>
      </c>
      <c r="AJ2501" s="43">
        <v>387768602.33043653</v>
      </c>
      <c r="AK2501" s="43">
        <v>391830972.82525551</v>
      </c>
    </row>
    <row r="2502" spans="3:37" x14ac:dyDescent="0.2">
      <c r="C2502" s="43">
        <v>6.0485758890724262E-4</v>
      </c>
      <c r="D2502" s="43">
        <v>5.1919977593508228E-2</v>
      </c>
      <c r="E2502" s="43">
        <v>6.2935832767470474</v>
      </c>
      <c r="F2502" s="43">
        <v>7.0437173563984175</v>
      </c>
      <c r="H2502" s="43">
        <v>8.8607344453467445E-5</v>
      </c>
      <c r="I2502" s="43">
        <v>8.1152469254192686E-2</v>
      </c>
      <c r="J2502" s="43">
        <v>0</v>
      </c>
      <c r="K2502" s="43">
        <v>1</v>
      </c>
      <c r="M2502" s="43">
        <v>7.7798222117259732E-3</v>
      </c>
      <c r="N2502" s="43">
        <v>4.4264967385601352E-2</v>
      </c>
      <c r="O2502" s="43">
        <v>0</v>
      </c>
      <c r="P2502" s="43">
        <v>1</v>
      </c>
      <c r="R2502" s="43">
        <v>594.60698010064186</v>
      </c>
      <c r="S2502" s="43">
        <v>136.14880461609181</v>
      </c>
      <c r="T2502" s="43">
        <v>6520.36929684184</v>
      </c>
      <c r="U2502" s="43">
        <v>7251.1250815585736</v>
      </c>
      <c r="W2502" s="43">
        <v>3742.2085461984639</v>
      </c>
      <c r="X2502" s="43">
        <v>0</v>
      </c>
      <c r="Y2502" s="43">
        <v>0</v>
      </c>
      <c r="Z2502" s="43">
        <v>3742.2085461984639</v>
      </c>
      <c r="AB2502" s="43">
        <v>384.51910826807909</v>
      </c>
      <c r="AC2502" s="43">
        <v>0</v>
      </c>
      <c r="AD2502" s="43">
        <v>0</v>
      </c>
      <c r="AE2502" s="43">
        <v>384.51910826807909</v>
      </c>
      <c r="AG2502" s="43">
        <v>6881921.5164589752</v>
      </c>
      <c r="AH2502" s="43">
        <v>808317.04597886815</v>
      </c>
      <c r="AI2502" s="43">
        <v>0</v>
      </c>
      <c r="AJ2502" s="43">
        <v>1614980254.7259321</v>
      </c>
      <c r="AK2502" s="43">
        <v>1621862176.2423911</v>
      </c>
    </row>
    <row r="2503" spans="3:37" x14ac:dyDescent="0.2">
      <c r="C2503" s="43">
        <v>6.3012068570922342E-4</v>
      </c>
      <c r="D2503" s="43">
        <v>4.9530219556300353E-2</v>
      </c>
      <c r="E2503" s="43">
        <v>15.178916050906055</v>
      </c>
      <c r="F2503" s="43">
        <v>2.6630768576472641</v>
      </c>
      <c r="H2503" s="43">
        <v>9.1703613370519577E-5</v>
      </c>
      <c r="I2503" s="43">
        <v>0.10038156320996315</v>
      </c>
      <c r="J2503" s="43">
        <v>0</v>
      </c>
      <c r="K2503" s="43">
        <v>1</v>
      </c>
      <c r="M2503" s="43">
        <v>7.8867189424005613E-3</v>
      </c>
      <c r="N2503" s="43">
        <v>4.7041256310406676E-2</v>
      </c>
      <c r="O2503" s="43">
        <v>0</v>
      </c>
      <c r="P2503" s="43">
        <v>1</v>
      </c>
      <c r="R2503" s="43">
        <v>590.9304412426734</v>
      </c>
      <c r="S2503" s="43">
        <v>174.29413594446092</v>
      </c>
      <c r="T2503" s="43">
        <v>7024.5361000981193</v>
      </c>
      <c r="U2503" s="43">
        <v>7789.7606772852532</v>
      </c>
      <c r="W2503" s="43">
        <v>8969.6835595474131</v>
      </c>
      <c r="X2503" s="43">
        <v>0</v>
      </c>
      <c r="Y2503" s="43">
        <v>0</v>
      </c>
      <c r="Z2503" s="43">
        <v>8969.6835595474131</v>
      </c>
      <c r="AB2503" s="43">
        <v>105.1556133201675</v>
      </c>
      <c r="AC2503" s="43">
        <v>0</v>
      </c>
      <c r="AD2503" s="43">
        <v>0</v>
      </c>
      <c r="AE2503" s="43">
        <v>105.1556133201675</v>
      </c>
      <c r="AG2503" s="43">
        <v>16495248.066007692</v>
      </c>
      <c r="AH2503" s="43">
        <v>1937451.6488622413</v>
      </c>
      <c r="AI2503" s="43">
        <v>0</v>
      </c>
      <c r="AJ2503" s="43">
        <v>441653575.94470352</v>
      </c>
      <c r="AK2503" s="43">
        <v>458148824.01071119</v>
      </c>
    </row>
    <row r="2504" spans="3:37" x14ac:dyDescent="0.2">
      <c r="C2504" s="43">
        <v>5.8314370219341328E-4</v>
      </c>
      <c r="D2504" s="43">
        <v>5.4046605397046518E-2</v>
      </c>
      <c r="E2504" s="43">
        <v>6.9291423561127452</v>
      </c>
      <c r="F2504" s="43">
        <v>5.1013792584212796</v>
      </c>
      <c r="H2504" s="43">
        <v>8.2333960489145168E-5</v>
      </c>
      <c r="I2504" s="43">
        <v>8.0018552877989563E-2</v>
      </c>
      <c r="J2504" s="43">
        <v>0</v>
      </c>
      <c r="K2504" s="43">
        <v>1</v>
      </c>
      <c r="M2504" s="43">
        <v>7.9189000194226367E-3</v>
      </c>
      <c r="N2504" s="43">
        <v>4.3831657005139447E-2</v>
      </c>
      <c r="O2504" s="43">
        <v>0</v>
      </c>
      <c r="P2504" s="43">
        <v>1</v>
      </c>
      <c r="R2504" s="43">
        <v>596.74169580307762</v>
      </c>
      <c r="S2504" s="43">
        <v>124.74181892155472</v>
      </c>
      <c r="T2504" s="43">
        <v>6571.9631790495623</v>
      </c>
      <c r="U2504" s="43">
        <v>7293.4466937741945</v>
      </c>
      <c r="W2504" s="43">
        <v>4134.908160047652</v>
      </c>
      <c r="X2504" s="43">
        <v>0</v>
      </c>
      <c r="Y2504" s="43">
        <v>0</v>
      </c>
      <c r="Z2504" s="43">
        <v>4134.908160047652</v>
      </c>
      <c r="AB2504" s="43">
        <v>261.87864947680151</v>
      </c>
      <c r="AC2504" s="43">
        <v>0</v>
      </c>
      <c r="AD2504" s="43">
        <v>0</v>
      </c>
      <c r="AE2504" s="43">
        <v>261.87864947680151</v>
      </c>
      <c r="AG2504" s="43">
        <v>7604096.1063276324</v>
      </c>
      <c r="AH2504" s="43">
        <v>893140.16257029283</v>
      </c>
      <c r="AI2504" s="43">
        <v>0</v>
      </c>
      <c r="AJ2504" s="43">
        <v>1099890327.8025663</v>
      </c>
      <c r="AK2504" s="43">
        <v>1107494423.9088938</v>
      </c>
    </row>
    <row r="2505" spans="3:37" x14ac:dyDescent="0.2">
      <c r="C2505" s="43">
        <v>6.0379541920994807E-4</v>
      </c>
      <c r="D2505" s="43">
        <v>4.3921869297848776E-2</v>
      </c>
      <c r="E2505" s="43">
        <v>3.507992314599031</v>
      </c>
      <c r="F2505" s="43">
        <v>2.011706201678177</v>
      </c>
      <c r="H2505" s="43">
        <v>9.8450936739213901E-5</v>
      </c>
      <c r="I2505" s="43">
        <v>9.5922099684868478E-2</v>
      </c>
      <c r="J2505" s="43">
        <v>0</v>
      </c>
      <c r="K2505" s="43">
        <v>1</v>
      </c>
      <c r="M2505" s="43">
        <v>7.8856934068163298E-3</v>
      </c>
      <c r="N2505" s="43">
        <v>4.5306873961684514E-2</v>
      </c>
      <c r="O2505" s="43">
        <v>0</v>
      </c>
      <c r="P2505" s="43">
        <v>1</v>
      </c>
      <c r="R2505" s="43">
        <v>502.12633786838205</v>
      </c>
      <c r="S2505" s="43">
        <v>178.80551183389773</v>
      </c>
      <c r="T2505" s="43">
        <v>6764.6660046384804</v>
      </c>
      <c r="U2505" s="43">
        <v>7445.59785434076</v>
      </c>
      <c r="W2505" s="43">
        <v>1761.4553342000406</v>
      </c>
      <c r="X2505" s="43">
        <v>0</v>
      </c>
      <c r="Y2505" s="43">
        <v>0</v>
      </c>
      <c r="Z2505" s="43">
        <v>1761.4553342000406</v>
      </c>
      <c r="AB2505" s="43">
        <v>54.356463315071132</v>
      </c>
      <c r="AC2505" s="43">
        <v>0</v>
      </c>
      <c r="AD2505" s="43">
        <v>0</v>
      </c>
      <c r="AE2505" s="43">
        <v>54.356463315071132</v>
      </c>
      <c r="AG2505" s="43">
        <v>3239316.3595938748</v>
      </c>
      <c r="AH2505" s="43">
        <v>380474.35218720877</v>
      </c>
      <c r="AI2505" s="43">
        <v>0</v>
      </c>
      <c r="AJ2505" s="43">
        <v>228297145.92329875</v>
      </c>
      <c r="AK2505" s="43">
        <v>231536462.28289261</v>
      </c>
    </row>
    <row r="2506" spans="3:37" x14ac:dyDescent="0.2">
      <c r="C2506" s="43">
        <v>6.1505063361555479E-4</v>
      </c>
      <c r="D2506" s="43">
        <v>5.3875287632720245E-2</v>
      </c>
      <c r="E2506" s="43">
        <v>4.0845628643571246</v>
      </c>
      <c r="F2506" s="43">
        <v>3.0840444401264682</v>
      </c>
      <c r="H2506" s="43">
        <v>8.3298590613382285E-5</v>
      </c>
      <c r="I2506" s="43">
        <v>0.12262375149625915</v>
      </c>
      <c r="J2506" s="43">
        <v>0</v>
      </c>
      <c r="K2506" s="43">
        <v>1</v>
      </c>
      <c r="M2506" s="43">
        <v>7.9010437172838399E-3</v>
      </c>
      <c r="N2506" s="43">
        <v>4.5520655770536843E-2</v>
      </c>
      <c r="O2506" s="43">
        <v>0</v>
      </c>
      <c r="P2506" s="43">
        <v>1</v>
      </c>
      <c r="R2506" s="43">
        <v>627.39758813332026</v>
      </c>
      <c r="S2506" s="43">
        <v>193.39917837734225</v>
      </c>
      <c r="T2506" s="43">
        <v>6809.8155287417285</v>
      </c>
      <c r="U2506" s="43">
        <v>7630.612295252391</v>
      </c>
      <c r="W2506" s="43">
        <v>2562.644889676586</v>
      </c>
      <c r="X2506" s="43">
        <v>0</v>
      </c>
      <c r="Y2506" s="43">
        <v>0</v>
      </c>
      <c r="Z2506" s="43">
        <v>2562.644889676586</v>
      </c>
      <c r="AB2506" s="43">
        <v>139.90511671688623</v>
      </c>
      <c r="AC2506" s="43">
        <v>0</v>
      </c>
      <c r="AD2506" s="43">
        <v>0</v>
      </c>
      <c r="AE2506" s="43">
        <v>139.90511671688623</v>
      </c>
      <c r="AG2506" s="43">
        <v>4712703.9521152414</v>
      </c>
      <c r="AH2506" s="43">
        <v>553531.2961701426</v>
      </c>
      <c r="AI2506" s="43">
        <v>0</v>
      </c>
      <c r="AJ2506" s="43">
        <v>587601490.21092212</v>
      </c>
      <c r="AK2506" s="43">
        <v>592314194.16303742</v>
      </c>
    </row>
    <row r="2507" spans="3:37" x14ac:dyDescent="0.2">
      <c r="C2507" s="43">
        <v>6.3214718080628618E-4</v>
      </c>
      <c r="D2507" s="43">
        <v>6.0662260920294031E-2</v>
      </c>
      <c r="E2507" s="43">
        <v>5.1676440549321123</v>
      </c>
      <c r="F2507" s="43">
        <v>2.6673652932270109</v>
      </c>
      <c r="H2507" s="43">
        <v>9.3897894535288629E-5</v>
      </c>
      <c r="I2507" s="43">
        <v>9.7834309816858783E-2</v>
      </c>
      <c r="J2507" s="43">
        <v>0</v>
      </c>
      <c r="K2507" s="43">
        <v>1</v>
      </c>
      <c r="M2507" s="43">
        <v>7.872510249432807E-3</v>
      </c>
      <c r="N2507" s="43">
        <v>4.3742139545187332E-2</v>
      </c>
      <c r="O2507" s="43">
        <v>0</v>
      </c>
      <c r="P2507" s="43">
        <v>1</v>
      </c>
      <c r="R2507" s="43">
        <v>726.07113372322658</v>
      </c>
      <c r="S2507" s="43">
        <v>173.93597364066937</v>
      </c>
      <c r="T2507" s="43">
        <v>6520.1206069650334</v>
      </c>
      <c r="U2507" s="43">
        <v>7420.1277143289299</v>
      </c>
      <c r="W2507" s="43">
        <v>3752.0771776426504</v>
      </c>
      <c r="X2507" s="43">
        <v>0</v>
      </c>
      <c r="Y2507" s="43">
        <v>0</v>
      </c>
      <c r="Z2507" s="43">
        <v>3752.0771776426504</v>
      </c>
      <c r="AB2507" s="43">
        <v>129.53696153989824</v>
      </c>
      <c r="AC2507" s="43">
        <v>0</v>
      </c>
      <c r="AD2507" s="43">
        <v>0</v>
      </c>
      <c r="AE2507" s="43">
        <v>129.53696153989824</v>
      </c>
      <c r="AG2507" s="43">
        <v>6900069.9296848346</v>
      </c>
      <c r="AH2507" s="43">
        <v>810448.67037081253</v>
      </c>
      <c r="AI2507" s="43">
        <v>0</v>
      </c>
      <c r="AJ2507" s="43">
        <v>544055238.46757257</v>
      </c>
      <c r="AK2507" s="43">
        <v>550955308.39725745</v>
      </c>
    </row>
    <row r="2508" spans="3:37" x14ac:dyDescent="0.2">
      <c r="C2508" s="43">
        <v>6.2456049414905124E-4</v>
      </c>
      <c r="D2508" s="43">
        <v>5.9034964848253102E-2</v>
      </c>
      <c r="E2508" s="43">
        <v>6.9007006471532399</v>
      </c>
      <c r="F2508" s="43">
        <v>1.9507790364088675</v>
      </c>
      <c r="H2508" s="43">
        <v>8.5867215618670714E-5</v>
      </c>
      <c r="I2508" s="43">
        <v>0.105913696488664</v>
      </c>
      <c r="J2508" s="43">
        <v>0</v>
      </c>
      <c r="K2508" s="43">
        <v>1</v>
      </c>
      <c r="M2508" s="43">
        <v>7.910108181261144E-3</v>
      </c>
      <c r="N2508" s="43">
        <v>4.359635703024628E-2</v>
      </c>
      <c r="O2508" s="43">
        <v>0</v>
      </c>
      <c r="P2508" s="43">
        <v>1</v>
      </c>
      <c r="R2508" s="43">
        <v>698.11374968627172</v>
      </c>
      <c r="S2508" s="43">
        <v>172.19553211580669</v>
      </c>
      <c r="T2508" s="43">
        <v>6529.4258825169281</v>
      </c>
      <c r="U2508" s="43">
        <v>7399.7351643190068</v>
      </c>
      <c r="W2508" s="43">
        <v>4817.4740042466301</v>
      </c>
      <c r="X2508" s="43">
        <v>0</v>
      </c>
      <c r="Y2508" s="43">
        <v>0</v>
      </c>
      <c r="Z2508" s="43">
        <v>4817.4740042466301</v>
      </c>
      <c r="AB2508" s="43">
        <v>71.021455250662939</v>
      </c>
      <c r="AC2508" s="43">
        <v>0</v>
      </c>
      <c r="AD2508" s="43">
        <v>0</v>
      </c>
      <c r="AE2508" s="43">
        <v>71.021455250662939</v>
      </c>
      <c r="AG2508" s="43">
        <v>8859334.6938095521</v>
      </c>
      <c r="AH2508" s="43">
        <v>1040574.3849172721</v>
      </c>
      <c r="AI2508" s="43">
        <v>0</v>
      </c>
      <c r="AJ2508" s="43">
        <v>298290112.05278432</v>
      </c>
      <c r="AK2508" s="43">
        <v>307149446.74659389</v>
      </c>
    </row>
    <row r="2509" spans="3:37" x14ac:dyDescent="0.2">
      <c r="C2509" s="43">
        <v>6.2293553685577319E-4</v>
      </c>
      <c r="D2509" s="43">
        <v>5.1983692496883512E-2</v>
      </c>
      <c r="E2509" s="43">
        <v>1.8056148944688268</v>
      </c>
      <c r="F2509" s="43">
        <v>2.8790927238381574</v>
      </c>
      <c r="H2509" s="43">
        <v>8.9351646859502478E-5</v>
      </c>
      <c r="I2509" s="43">
        <v>9.50593052277873E-2</v>
      </c>
      <c r="J2509" s="43">
        <v>0</v>
      </c>
      <c r="K2509" s="43">
        <v>1</v>
      </c>
      <c r="M2509" s="43">
        <v>7.8620901507187035E-3</v>
      </c>
      <c r="N2509" s="43">
        <v>4.1884093429045394E-2</v>
      </c>
      <c r="O2509" s="43">
        <v>0</v>
      </c>
      <c r="P2509" s="43">
        <v>1</v>
      </c>
      <c r="R2509" s="43">
        <v>613.13005417258239</v>
      </c>
      <c r="S2509" s="43">
        <v>160.81981939592134</v>
      </c>
      <c r="T2509" s="43">
        <v>6234.9002797695775</v>
      </c>
      <c r="U2509" s="43">
        <v>7008.8501533380813</v>
      </c>
      <c r="W2509" s="43">
        <v>1107.0767580604934</v>
      </c>
      <c r="X2509" s="43">
        <v>0</v>
      </c>
      <c r="Y2509" s="43">
        <v>0</v>
      </c>
      <c r="Z2509" s="43">
        <v>1107.0767580604934</v>
      </c>
      <c r="AB2509" s="43">
        <v>123.27771992115484</v>
      </c>
      <c r="AC2509" s="43">
        <v>0</v>
      </c>
      <c r="AD2509" s="43">
        <v>0</v>
      </c>
      <c r="AE2509" s="43">
        <v>123.27771992115484</v>
      </c>
      <c r="AG2509" s="43">
        <v>2035914.1580732474</v>
      </c>
      <c r="AH2509" s="43">
        <v>239128.57974106655</v>
      </c>
      <c r="AI2509" s="43">
        <v>0</v>
      </c>
      <c r="AJ2509" s="43">
        <v>517766423.6688503</v>
      </c>
      <c r="AK2509" s="43">
        <v>519802337.82692355</v>
      </c>
    </row>
    <row r="2510" spans="3:37" x14ac:dyDescent="0.2">
      <c r="C2510" s="43">
        <v>6.0473022798738E-4</v>
      </c>
      <c r="D2510" s="43">
        <v>5.2400967179574841E-2</v>
      </c>
      <c r="E2510" s="43">
        <v>1.157708473037292</v>
      </c>
      <c r="F2510" s="43">
        <v>1.2448267293653772</v>
      </c>
      <c r="H2510" s="43">
        <v>8.9874495452881738E-5</v>
      </c>
      <c r="I2510" s="43">
        <v>7.5186444848136358E-2</v>
      </c>
      <c r="J2510" s="43">
        <v>0</v>
      </c>
      <c r="K2510" s="43">
        <v>1</v>
      </c>
      <c r="M2510" s="43">
        <v>7.788905909367423E-3</v>
      </c>
      <c r="N2510" s="43">
        <v>4.707316084953983E-2</v>
      </c>
      <c r="O2510" s="43">
        <v>0</v>
      </c>
      <c r="P2510" s="43">
        <v>1</v>
      </c>
      <c r="R2510" s="43">
        <v>599.98909013327523</v>
      </c>
      <c r="S2510" s="43">
        <v>127.94354742631026</v>
      </c>
      <c r="T2510" s="43">
        <v>6942.1211977909998</v>
      </c>
      <c r="U2510" s="43">
        <v>7670.0538353505854</v>
      </c>
      <c r="W2510" s="43">
        <v>694.61245337722823</v>
      </c>
      <c r="X2510" s="43">
        <v>0</v>
      </c>
      <c r="Y2510" s="43">
        <v>0</v>
      </c>
      <c r="Z2510" s="43">
        <v>694.61245337722823</v>
      </c>
      <c r="AB2510" s="43">
        <v>15.717590225369488</v>
      </c>
      <c r="AC2510" s="43">
        <v>0</v>
      </c>
      <c r="AD2510" s="43">
        <v>0</v>
      </c>
      <c r="AE2510" s="43">
        <v>15.717590225369488</v>
      </c>
      <c r="AG2510" s="43">
        <v>1277392.3017607227</v>
      </c>
      <c r="AH2510" s="43">
        <v>150036.28992948131</v>
      </c>
      <c r="AI2510" s="43">
        <v>0</v>
      </c>
      <c r="AJ2510" s="43">
        <v>66013878.946551852</v>
      </c>
      <c r="AK2510" s="43">
        <v>67291271.248312578</v>
      </c>
    </row>
    <row r="2511" spans="3:37" x14ac:dyDescent="0.2">
      <c r="C2511" s="43">
        <v>6.1699472713439008E-4</v>
      </c>
      <c r="D2511" s="43">
        <v>5.6459894191388305E-2</v>
      </c>
      <c r="E2511" s="43">
        <v>2.8185138766995017</v>
      </c>
      <c r="F2511" s="43">
        <v>1.4469115139350888</v>
      </c>
      <c r="H2511" s="43">
        <v>9.4340129203507317E-5</v>
      </c>
      <c r="I2511" s="43">
        <v>0.10738338060635988</v>
      </c>
      <c r="J2511" s="43">
        <v>0</v>
      </c>
      <c r="K2511" s="43">
        <v>1</v>
      </c>
      <c r="M2511" s="43">
        <v>7.8477511213013041E-3</v>
      </c>
      <c r="N2511" s="43">
        <v>4.4999239444967865E-2</v>
      </c>
      <c r="O2511" s="43">
        <v>0</v>
      </c>
      <c r="P2511" s="43">
        <v>1</v>
      </c>
      <c r="R2511" s="43">
        <v>659.57454303968802</v>
      </c>
      <c r="S2511" s="43">
        <v>191.8120609215074</v>
      </c>
      <c r="T2511" s="43">
        <v>6686.4063775275072</v>
      </c>
      <c r="U2511" s="43">
        <v>7537.7929814887029</v>
      </c>
      <c r="W2511" s="43">
        <v>1859.0200022750935</v>
      </c>
      <c r="X2511" s="43">
        <v>0</v>
      </c>
      <c r="Y2511" s="43">
        <v>0</v>
      </c>
      <c r="Z2511" s="43">
        <v>1859.0200022750935</v>
      </c>
      <c r="AB2511" s="43">
        <v>31.540545961371514</v>
      </c>
      <c r="AC2511" s="43">
        <v>0</v>
      </c>
      <c r="AD2511" s="43">
        <v>0</v>
      </c>
      <c r="AE2511" s="43">
        <v>31.540545961371514</v>
      </c>
      <c r="AG2511" s="43">
        <v>3418737.7841838971</v>
      </c>
      <c r="AH2511" s="43">
        <v>401548.32049142016</v>
      </c>
      <c r="AI2511" s="43">
        <v>0</v>
      </c>
      <c r="AJ2511" s="43">
        <v>132470293.03776036</v>
      </c>
      <c r="AK2511" s="43">
        <v>135889030.82194427</v>
      </c>
    </row>
    <row r="2512" spans="3:37" x14ac:dyDescent="0.2">
      <c r="C2512" s="43">
        <v>5.9161344231712645E-4</v>
      </c>
      <c r="D2512" s="43">
        <v>6.2973510743250083E-2</v>
      </c>
      <c r="E2512" s="43">
        <v>7.922195458814091</v>
      </c>
      <c r="F2512" s="43">
        <v>5.2590022892938366</v>
      </c>
      <c r="H2512" s="43">
        <v>9.242017973554173E-5</v>
      </c>
      <c r="I2512" s="43">
        <v>0.11762786549221504</v>
      </c>
      <c r="J2512" s="43">
        <v>0</v>
      </c>
      <c r="K2512" s="43">
        <v>1</v>
      </c>
      <c r="M2512" s="43">
        <v>7.9079697775523705E-3</v>
      </c>
      <c r="N2512" s="43">
        <v>4.3763558752265924E-2</v>
      </c>
      <c r="O2512" s="43">
        <v>0</v>
      </c>
      <c r="P2512" s="43">
        <v>1</v>
      </c>
      <c r="R2512" s="43">
        <v>705.40463946583566</v>
      </c>
      <c r="S2512" s="43">
        <v>205.83508250420806</v>
      </c>
      <c r="T2512" s="43">
        <v>6552.6957600519827</v>
      </c>
      <c r="U2512" s="43">
        <v>7463.9354820220269</v>
      </c>
      <c r="W2512" s="43">
        <v>5588.3534314026347</v>
      </c>
      <c r="X2512" s="43">
        <v>0</v>
      </c>
      <c r="Y2512" s="43">
        <v>0</v>
      </c>
      <c r="Z2512" s="43">
        <v>5588.3534314026347</v>
      </c>
      <c r="AB2512" s="43">
        <v>321.46223725689316</v>
      </c>
      <c r="AC2512" s="43">
        <v>0</v>
      </c>
      <c r="AD2512" s="43">
        <v>0</v>
      </c>
      <c r="AE2512" s="43">
        <v>321.46223725689316</v>
      </c>
      <c r="AG2512" s="43">
        <v>10276981.960349444</v>
      </c>
      <c r="AH2512" s="43">
        <v>1207084.341182969</v>
      </c>
      <c r="AI2512" s="43">
        <v>0</v>
      </c>
      <c r="AJ2512" s="43">
        <v>1350141396.4789512</v>
      </c>
      <c r="AK2512" s="43">
        <v>1360418378.4393008</v>
      </c>
    </row>
    <row r="2513" spans="3:37" x14ac:dyDescent="0.2">
      <c r="C2513" s="43">
        <v>6.1965981979361651E-4</v>
      </c>
      <c r="D2513" s="43">
        <v>5.7727489524850406E-2</v>
      </c>
      <c r="E2513" s="43">
        <v>6.8934293947189067</v>
      </c>
      <c r="F2513" s="43">
        <v>0.84802243667386989</v>
      </c>
      <c r="H2513" s="43">
        <v>9.1571681985480602E-5</v>
      </c>
      <c r="I2513" s="43">
        <v>9.6797648600696493E-2</v>
      </c>
      <c r="J2513" s="43">
        <v>0</v>
      </c>
      <c r="K2513" s="43">
        <v>1</v>
      </c>
      <c r="M2513" s="43">
        <v>7.7294639118906392E-3</v>
      </c>
      <c r="N2513" s="43">
        <v>4.583800052931486E-2</v>
      </c>
      <c r="O2513" s="43">
        <v>0</v>
      </c>
      <c r="P2513" s="43">
        <v>1</v>
      </c>
      <c r="R2513" s="43">
        <v>677.29579658612397</v>
      </c>
      <c r="S2513" s="43">
        <v>167.82952744685639</v>
      </c>
      <c r="T2513" s="43">
        <v>6708.3762375283195</v>
      </c>
      <c r="U2513" s="43">
        <v>7553.5015615613002</v>
      </c>
      <c r="W2513" s="43">
        <v>4668.8907531063442</v>
      </c>
      <c r="X2513" s="43">
        <v>0</v>
      </c>
      <c r="Y2513" s="43">
        <v>0</v>
      </c>
      <c r="Z2513" s="43">
        <v>4668.8907531063442</v>
      </c>
      <c r="AB2513" s="43">
        <v>-11.013912835332263</v>
      </c>
      <c r="AC2513" s="43">
        <v>0</v>
      </c>
      <c r="AD2513" s="43">
        <v>0</v>
      </c>
      <c r="AE2513" s="43">
        <v>-11.013912835332263</v>
      </c>
      <c r="AG2513" s="43">
        <v>8586090.0949625671</v>
      </c>
      <c r="AH2513" s="43">
        <v>1008480.4026709703</v>
      </c>
      <c r="AI2513" s="43">
        <v>0</v>
      </c>
      <c r="AJ2513" s="43">
        <v>0</v>
      </c>
      <c r="AK2513" s="43">
        <v>8586090.0949625671</v>
      </c>
    </row>
    <row r="2514" spans="3:37" x14ac:dyDescent="0.2">
      <c r="C2514" s="43">
        <v>6.0274791968903787E-4</v>
      </c>
      <c r="D2514" s="43">
        <v>5.5076628984274789E-2</v>
      </c>
      <c r="E2514" s="43">
        <v>3.8594315698990815</v>
      </c>
      <c r="F2514" s="43">
        <v>2.6421799685367904</v>
      </c>
      <c r="H2514" s="43">
        <v>8.9180645850657524E-5</v>
      </c>
      <c r="I2514" s="43">
        <v>8.7702944461708635E-2</v>
      </c>
      <c r="J2514" s="43">
        <v>0</v>
      </c>
      <c r="K2514" s="43">
        <v>1</v>
      </c>
      <c r="M2514" s="43">
        <v>7.8349862600054949E-3</v>
      </c>
      <c r="N2514" s="43">
        <v>4.29386014776275E-2</v>
      </c>
      <c r="O2514" s="43">
        <v>0</v>
      </c>
      <c r="P2514" s="43">
        <v>1</v>
      </c>
      <c r="R2514" s="43">
        <v>628.5581239774873</v>
      </c>
      <c r="S2514" s="43">
        <v>148.09048662670438</v>
      </c>
      <c r="T2514" s="43">
        <v>6369.8397581485287</v>
      </c>
      <c r="U2514" s="43">
        <v>7146.4883687527199</v>
      </c>
      <c r="W2514" s="43">
        <v>2425.8770671952552</v>
      </c>
      <c r="X2514" s="43">
        <v>0</v>
      </c>
      <c r="Y2514" s="43">
        <v>0</v>
      </c>
      <c r="Z2514" s="43">
        <v>2425.8770671952552</v>
      </c>
      <c r="AB2514" s="43">
        <v>110.44599494748766</v>
      </c>
      <c r="AC2514" s="43">
        <v>0</v>
      </c>
      <c r="AD2514" s="43">
        <v>0</v>
      </c>
      <c r="AE2514" s="43">
        <v>110.44599494748766</v>
      </c>
      <c r="AG2514" s="43">
        <v>4461187.9265720742</v>
      </c>
      <c r="AH2514" s="43">
        <v>523989.44651417516</v>
      </c>
      <c r="AI2514" s="43">
        <v>0</v>
      </c>
      <c r="AJ2514" s="43">
        <v>463873178.77944821</v>
      </c>
      <c r="AK2514" s="43">
        <v>468334366.7060203</v>
      </c>
    </row>
    <row r="2515" spans="3:37" x14ac:dyDescent="0.2">
      <c r="C2515" s="43">
        <v>6.138613717286967E-4</v>
      </c>
      <c r="D2515" s="43">
        <v>5.7557102541048288E-2</v>
      </c>
      <c r="E2515" s="43">
        <v>2.8653230025843324</v>
      </c>
      <c r="F2515" s="43">
        <v>2.4630839778766713</v>
      </c>
      <c r="H2515" s="43">
        <v>7.6177240667954816E-5</v>
      </c>
      <c r="I2515" s="43">
        <v>9.8341255051486082E-2</v>
      </c>
      <c r="J2515" s="43">
        <v>0</v>
      </c>
      <c r="K2515" s="43">
        <v>1</v>
      </c>
      <c r="M2515" s="43">
        <v>7.7432057832363382E-3</v>
      </c>
      <c r="N2515" s="43">
        <v>4.4093170831322887E-2</v>
      </c>
      <c r="O2515" s="43">
        <v>0</v>
      </c>
      <c r="P2515" s="43">
        <v>1</v>
      </c>
      <c r="R2515" s="43">
        <v>668.97763904633996</v>
      </c>
      <c r="S2515" s="43">
        <v>141.84151349932927</v>
      </c>
      <c r="T2515" s="43">
        <v>6464.4935275689832</v>
      </c>
      <c r="U2515" s="43">
        <v>7275.3126801146527</v>
      </c>
      <c r="W2515" s="43">
        <v>1916.8370173740366</v>
      </c>
      <c r="X2515" s="43">
        <v>0</v>
      </c>
      <c r="Y2515" s="43">
        <v>0</v>
      </c>
      <c r="Z2515" s="43">
        <v>1916.8370173740366</v>
      </c>
      <c r="AB2515" s="43">
        <v>104.72843978137158</v>
      </c>
      <c r="AC2515" s="43">
        <v>0</v>
      </c>
      <c r="AD2515" s="43">
        <v>0</v>
      </c>
      <c r="AE2515" s="43">
        <v>104.72843978137158</v>
      </c>
      <c r="AG2515" s="43">
        <v>3525063.2749508531</v>
      </c>
      <c r="AH2515" s="43">
        <v>414036.79575279192</v>
      </c>
      <c r="AI2515" s="43">
        <v>0</v>
      </c>
      <c r="AJ2515" s="43">
        <v>439859447.08176064</v>
      </c>
      <c r="AK2515" s="43">
        <v>443384510.35671151</v>
      </c>
    </row>
    <row r="2516" spans="3:37" x14ac:dyDescent="0.2">
      <c r="C2516" s="43">
        <v>6.3170246573096556E-4</v>
      </c>
      <c r="D2516" s="43">
        <v>5.7058231830536488E-2</v>
      </c>
      <c r="E2516" s="43">
        <v>3.0553488239291959</v>
      </c>
      <c r="F2516" s="43">
        <v>1.9358837920030381</v>
      </c>
      <c r="H2516" s="43">
        <v>9.3508004770037623E-5</v>
      </c>
      <c r="I2516" s="43">
        <v>9.7800370577957138E-2</v>
      </c>
      <c r="J2516" s="43">
        <v>0</v>
      </c>
      <c r="K2516" s="43">
        <v>1</v>
      </c>
      <c r="M2516" s="43">
        <v>7.8800416198754331E-3</v>
      </c>
      <c r="N2516" s="43">
        <v>4.6267420145629568E-2</v>
      </c>
      <c r="O2516" s="43">
        <v>0</v>
      </c>
      <c r="P2516" s="43">
        <v>1</v>
      </c>
      <c r="R2516" s="43">
        <v>682.45379651569874</v>
      </c>
      <c r="S2516" s="43">
        <v>173.15365509556423</v>
      </c>
      <c r="T2516" s="43">
        <v>6903.1318444827966</v>
      </c>
      <c r="U2516" s="43">
        <v>7758.7392960940597</v>
      </c>
      <c r="W2516" s="43">
        <v>2085.1344045702549</v>
      </c>
      <c r="X2516" s="43">
        <v>0</v>
      </c>
      <c r="Y2516" s="43">
        <v>0</v>
      </c>
      <c r="Z2516" s="43">
        <v>2085.1344045702549</v>
      </c>
      <c r="AB2516" s="43">
        <v>68.340626823648066</v>
      </c>
      <c r="AC2516" s="43">
        <v>0</v>
      </c>
      <c r="AD2516" s="43">
        <v>0</v>
      </c>
      <c r="AE2516" s="43">
        <v>68.340626823648066</v>
      </c>
      <c r="AG2516" s="43">
        <v>3834562.1700046989</v>
      </c>
      <c r="AH2516" s="43">
        <v>450389.03138717508</v>
      </c>
      <c r="AI2516" s="43">
        <v>0</v>
      </c>
      <c r="AJ2516" s="43">
        <v>287030632.6593219</v>
      </c>
      <c r="AK2516" s="43">
        <v>290865194.82932663</v>
      </c>
    </row>
    <row r="2517" spans="3:37" x14ac:dyDescent="0.2">
      <c r="C2517" s="43">
        <v>6.0871240968943913E-4</v>
      </c>
      <c r="D2517" s="43">
        <v>6.3262821757055665E-2</v>
      </c>
      <c r="E2517" s="43">
        <v>1.7337414805588582</v>
      </c>
      <c r="F2517" s="43">
        <v>3.2785886285230408</v>
      </c>
      <c r="H2517" s="43">
        <v>9.8384379805471767E-5</v>
      </c>
      <c r="I2517" s="43">
        <v>9.1383971515838089E-2</v>
      </c>
      <c r="J2517" s="43">
        <v>0</v>
      </c>
      <c r="K2517" s="43">
        <v>1</v>
      </c>
      <c r="M2517" s="43">
        <v>7.8814160910198883E-3</v>
      </c>
      <c r="N2517" s="43">
        <v>4.4137047039626842E-2</v>
      </c>
      <c r="O2517" s="43">
        <v>0</v>
      </c>
      <c r="P2517" s="43">
        <v>1</v>
      </c>
      <c r="R2517" s="43">
        <v>729.12684376574339</v>
      </c>
      <c r="S2517" s="43">
        <v>170.23096201931068</v>
      </c>
      <c r="T2517" s="43">
        <v>6586.4273016547349</v>
      </c>
      <c r="U2517" s="43">
        <v>7485.7851074397895</v>
      </c>
      <c r="W2517" s="43">
        <v>1264.1174536256271</v>
      </c>
      <c r="X2517" s="43">
        <v>0</v>
      </c>
      <c r="Y2517" s="43">
        <v>0</v>
      </c>
      <c r="Z2517" s="43">
        <v>1264.1174536256271</v>
      </c>
      <c r="AB2517" s="43">
        <v>177.76767444024051</v>
      </c>
      <c r="AC2517" s="43">
        <v>0</v>
      </c>
      <c r="AD2517" s="43">
        <v>0</v>
      </c>
      <c r="AE2517" s="43">
        <v>177.76767444024051</v>
      </c>
      <c r="AG2517" s="43">
        <v>2324711.9972175285</v>
      </c>
      <c r="AH2517" s="43">
        <v>273049.36998313549</v>
      </c>
      <c r="AI2517" s="43">
        <v>0</v>
      </c>
      <c r="AJ2517" s="43">
        <v>746624232.64901018</v>
      </c>
      <c r="AK2517" s="43">
        <v>748948944.64622772</v>
      </c>
    </row>
    <row r="2518" spans="3:37" x14ac:dyDescent="0.2">
      <c r="C2518" s="43">
        <v>6.2469292531497356E-4</v>
      </c>
      <c r="D2518" s="43">
        <v>4.8656440805778446E-2</v>
      </c>
      <c r="E2518" s="43">
        <v>2.9807699060479202</v>
      </c>
      <c r="F2518" s="43">
        <v>1.533837353182713</v>
      </c>
      <c r="H2518" s="43">
        <v>8.4429266740732395E-5</v>
      </c>
      <c r="I2518" s="43">
        <v>8.6787159668611683E-2</v>
      </c>
      <c r="J2518" s="43">
        <v>0</v>
      </c>
      <c r="K2518" s="43">
        <v>1</v>
      </c>
      <c r="M2518" s="43">
        <v>7.845032105120546E-3</v>
      </c>
      <c r="N2518" s="43">
        <v>4.6292247684616927E-2</v>
      </c>
      <c r="O2518" s="43">
        <v>0</v>
      </c>
      <c r="P2518" s="43">
        <v>1</v>
      </c>
      <c r="R2518" s="43">
        <v>575.50526043855825</v>
      </c>
      <c r="S2518" s="43">
        <v>138.73654198058333</v>
      </c>
      <c r="T2518" s="43">
        <v>6876.150381602165</v>
      </c>
      <c r="U2518" s="43">
        <v>7590.3921840213061</v>
      </c>
      <c r="W2518" s="43">
        <v>1715.4487610875251</v>
      </c>
      <c r="X2518" s="43">
        <v>0</v>
      </c>
      <c r="Y2518" s="43">
        <v>0</v>
      </c>
      <c r="Z2518" s="43">
        <v>1715.4487610875251</v>
      </c>
      <c r="AB2518" s="43">
        <v>32.873203932351508</v>
      </c>
      <c r="AC2518" s="43">
        <v>0</v>
      </c>
      <c r="AD2518" s="43">
        <v>0</v>
      </c>
      <c r="AE2518" s="43">
        <v>32.873203932351508</v>
      </c>
      <c r="AG2518" s="43">
        <v>3154710.2716399585</v>
      </c>
      <c r="AH2518" s="43">
        <v>370536.93239490542</v>
      </c>
      <c r="AI2518" s="43">
        <v>0</v>
      </c>
      <c r="AJ2518" s="43">
        <v>138067456.51587632</v>
      </c>
      <c r="AK2518" s="43">
        <v>141222166.7875163</v>
      </c>
    </row>
    <row r="2519" spans="3:37" x14ac:dyDescent="0.2">
      <c r="C2519" s="43">
        <v>6.0000385449381023E-4</v>
      </c>
      <c r="D2519" s="43">
        <v>5.0957350899569216E-2</v>
      </c>
      <c r="E2519" s="43">
        <v>7.3146324617345435</v>
      </c>
      <c r="F2519" s="43">
        <v>2.1008504248682804</v>
      </c>
      <c r="H2519" s="43">
        <v>1.0281868703676533E-4</v>
      </c>
      <c r="I2519" s="43">
        <v>7.2641520938725099E-2</v>
      </c>
      <c r="J2519" s="43">
        <v>0</v>
      </c>
      <c r="K2519" s="43">
        <v>1</v>
      </c>
      <c r="M2519" s="43">
        <v>7.8151192019714783E-3</v>
      </c>
      <c r="N2519" s="43">
        <v>4.59467171444643E-2</v>
      </c>
      <c r="O2519" s="43">
        <v>0</v>
      </c>
      <c r="P2519" s="43">
        <v>1</v>
      </c>
      <c r="R2519" s="43">
        <v>578.89960807716864</v>
      </c>
      <c r="S2519" s="43">
        <v>141.41626255491477</v>
      </c>
      <c r="T2519" s="43">
        <v>6798.8031383279113</v>
      </c>
      <c r="U2519" s="43">
        <v>7519.119008959995</v>
      </c>
      <c r="W2519" s="43">
        <v>4234.4378653266622</v>
      </c>
      <c r="X2519" s="43">
        <v>0</v>
      </c>
      <c r="Y2519" s="43">
        <v>0</v>
      </c>
      <c r="Z2519" s="43">
        <v>4234.4378653266622</v>
      </c>
      <c r="AB2519" s="43">
        <v>68.189161107338037</v>
      </c>
      <c r="AC2519" s="43">
        <v>0</v>
      </c>
      <c r="AD2519" s="43">
        <v>0</v>
      </c>
      <c r="AE2519" s="43">
        <v>68.189161107338037</v>
      </c>
      <c r="AG2519" s="43">
        <v>7787131.2343357317</v>
      </c>
      <c r="AH2519" s="43">
        <v>914638.57891055907</v>
      </c>
      <c r="AI2519" s="43">
        <v>0</v>
      </c>
      <c r="AJ2519" s="43">
        <v>286394476.65081978</v>
      </c>
      <c r="AK2519" s="43">
        <v>294181607.8851555</v>
      </c>
    </row>
    <row r="2520" spans="3:37" x14ac:dyDescent="0.2">
      <c r="C2520" s="43">
        <v>6.0670303669551988E-4</v>
      </c>
      <c r="D2520" s="43">
        <v>5.8216397407066189E-2</v>
      </c>
      <c r="E2520" s="43">
        <v>4.6702275667418975</v>
      </c>
      <c r="F2520" s="43">
        <v>1.5287694661559326</v>
      </c>
      <c r="H2520" s="43">
        <v>8.6418584204922731E-5</v>
      </c>
      <c r="I2520" s="43">
        <v>0.11694216212105879</v>
      </c>
      <c r="J2520" s="43">
        <v>0</v>
      </c>
      <c r="K2520" s="43">
        <v>1</v>
      </c>
      <c r="M2520" s="43">
        <v>7.8853909982917747E-3</v>
      </c>
      <c r="N2520" s="43">
        <v>4.6767533918154358E-2</v>
      </c>
      <c r="O2520" s="43">
        <v>0</v>
      </c>
      <c r="P2520" s="43">
        <v>1</v>
      </c>
      <c r="R2520" s="43">
        <v>668.75011245837015</v>
      </c>
      <c r="S2520" s="43">
        <v>191.3465511813564</v>
      </c>
      <c r="T2520" s="43">
        <v>6982.4860292358189</v>
      </c>
      <c r="U2520" s="43">
        <v>7842.582692875545</v>
      </c>
      <c r="W2520" s="43">
        <v>3123.2152104648244</v>
      </c>
      <c r="X2520" s="43">
        <v>0</v>
      </c>
      <c r="Y2520" s="43">
        <v>0</v>
      </c>
      <c r="Z2520" s="43">
        <v>3123.2152104648244</v>
      </c>
      <c r="AB2520" s="43">
        <v>37.836766475327551</v>
      </c>
      <c r="AC2520" s="43">
        <v>0</v>
      </c>
      <c r="AD2520" s="43">
        <v>0</v>
      </c>
      <c r="AE2520" s="43">
        <v>37.836766475327551</v>
      </c>
      <c r="AG2520" s="43">
        <v>5743592.7720448123</v>
      </c>
      <c r="AH2520" s="43">
        <v>674614.48546040209</v>
      </c>
      <c r="AI2520" s="43">
        <v>0</v>
      </c>
      <c r="AJ2520" s="43">
        <v>158914419.1963757</v>
      </c>
      <c r="AK2520" s="43">
        <v>164658011.96842051</v>
      </c>
    </row>
    <row r="2521" spans="3:37" x14ac:dyDescent="0.2">
      <c r="C2521" s="43">
        <v>6.1010766452851417E-4</v>
      </c>
      <c r="D2521" s="43">
        <v>5.9204016187529462E-2</v>
      </c>
      <c r="E2521" s="43">
        <v>6.3347110027847027</v>
      </c>
      <c r="F2521" s="43">
        <v>1.7469504159752118</v>
      </c>
      <c r="H2521" s="43">
        <v>9.3003706147620768E-5</v>
      </c>
      <c r="I2521" s="43">
        <v>8.2224414995573397E-2</v>
      </c>
      <c r="J2521" s="43">
        <v>0</v>
      </c>
      <c r="K2521" s="43">
        <v>1</v>
      </c>
      <c r="M2521" s="43">
        <v>7.8683077757256692E-3</v>
      </c>
      <c r="N2521" s="43">
        <v>4.6321431370097366E-2</v>
      </c>
      <c r="O2521" s="43">
        <v>0</v>
      </c>
      <c r="P2521" s="43">
        <v>1</v>
      </c>
      <c r="R2521" s="43">
        <v>683.91168250366275</v>
      </c>
      <c r="S2521" s="43">
        <v>144.79161770595132</v>
      </c>
      <c r="T2521" s="43">
        <v>6900.8991896198031</v>
      </c>
      <c r="U2521" s="43">
        <v>7729.6024898294172</v>
      </c>
      <c r="W2521" s="43">
        <v>4332.382860088951</v>
      </c>
      <c r="X2521" s="43">
        <v>0</v>
      </c>
      <c r="Y2521" s="43">
        <v>0</v>
      </c>
      <c r="Z2521" s="43">
        <v>4332.382860088951</v>
      </c>
      <c r="AB2521" s="43">
        <v>54.660748383796701</v>
      </c>
      <c r="AC2521" s="43">
        <v>0</v>
      </c>
      <c r="AD2521" s="43">
        <v>0</v>
      </c>
      <c r="AE2521" s="43">
        <v>54.660748383796701</v>
      </c>
      <c r="AG2521" s="43">
        <v>7967252.0797035806</v>
      </c>
      <c r="AH2521" s="43">
        <v>935794.69777921343</v>
      </c>
      <c r="AI2521" s="43">
        <v>0</v>
      </c>
      <c r="AJ2521" s="43">
        <v>229575143.21194613</v>
      </c>
      <c r="AK2521" s="43">
        <v>237542395.2916497</v>
      </c>
    </row>
    <row r="2522" spans="3:37" x14ac:dyDescent="0.2">
      <c r="C2522" s="43">
        <v>6.1143654370399148E-4</v>
      </c>
      <c r="D2522" s="43">
        <v>4.2820334091337918E-2</v>
      </c>
      <c r="E2522" s="43">
        <v>6.4262904190263948</v>
      </c>
      <c r="F2522" s="43">
        <v>1.7103786559754692</v>
      </c>
      <c r="H2522" s="43">
        <v>8.5762069508450072E-5</v>
      </c>
      <c r="I2522" s="43">
        <v>9.4611239208834352E-2</v>
      </c>
      <c r="J2522" s="43">
        <v>0</v>
      </c>
      <c r="K2522" s="43">
        <v>1</v>
      </c>
      <c r="M2522" s="43">
        <v>7.8818787863540463E-3</v>
      </c>
      <c r="N2522" s="43">
        <v>4.36371188737548E-2</v>
      </c>
      <c r="O2522" s="43">
        <v>0</v>
      </c>
      <c r="P2522" s="43">
        <v>1</v>
      </c>
      <c r="R2522" s="43">
        <v>495.72841793701343</v>
      </c>
      <c r="S2522" s="43">
        <v>153.63153011842596</v>
      </c>
      <c r="T2522" s="43">
        <v>6512.206945642286</v>
      </c>
      <c r="U2522" s="43">
        <v>7161.5668936977254</v>
      </c>
      <c r="W2522" s="43">
        <v>3185.6947826277419</v>
      </c>
      <c r="X2522" s="43">
        <v>0</v>
      </c>
      <c r="Y2522" s="43">
        <v>0</v>
      </c>
      <c r="Z2522" s="43">
        <v>3185.6947826277419</v>
      </c>
      <c r="AB2522" s="43">
        <v>37.680572937134713</v>
      </c>
      <c r="AC2522" s="43">
        <v>0</v>
      </c>
      <c r="AD2522" s="43">
        <v>0</v>
      </c>
      <c r="AE2522" s="43">
        <v>37.680572937134713</v>
      </c>
      <c r="AG2522" s="43">
        <v>5858492.7052524174</v>
      </c>
      <c r="AH2522" s="43">
        <v>688110.0730475923</v>
      </c>
      <c r="AI2522" s="43">
        <v>0</v>
      </c>
      <c r="AJ2522" s="43">
        <v>158258406.33596578</v>
      </c>
      <c r="AK2522" s="43">
        <v>164116899.04121819</v>
      </c>
    </row>
    <row r="2523" spans="3:37" x14ac:dyDescent="0.2">
      <c r="C2523" s="43">
        <v>5.8610076148550507E-4</v>
      </c>
      <c r="D2523" s="43">
        <v>5.6384755638376194E-2</v>
      </c>
      <c r="E2523" s="43">
        <v>7.0563564502951355</v>
      </c>
      <c r="F2523" s="43">
        <v>2.2297425619980822</v>
      </c>
      <c r="H2523" s="43">
        <v>9.5699208657928914E-5</v>
      </c>
      <c r="I2523" s="43">
        <v>0.10577929011367737</v>
      </c>
      <c r="J2523" s="43">
        <v>0</v>
      </c>
      <c r="K2523" s="43">
        <v>1</v>
      </c>
      <c r="M2523" s="43">
        <v>7.8164564729235157E-3</v>
      </c>
      <c r="N2523" s="43">
        <v>4.6053850630742188E-2</v>
      </c>
      <c r="O2523" s="43">
        <v>0</v>
      </c>
      <c r="P2523" s="43">
        <v>1</v>
      </c>
      <c r="R2523" s="43">
        <v>625.71470431845728</v>
      </c>
      <c r="S2523" s="43">
        <v>191.66877514173751</v>
      </c>
      <c r="T2523" s="43">
        <v>6815.8219158034954</v>
      </c>
      <c r="U2523" s="43">
        <v>7633.2053952636907</v>
      </c>
      <c r="W2523" s="43">
        <v>4415.2659898620595</v>
      </c>
      <c r="X2523" s="43">
        <v>0</v>
      </c>
      <c r="Y2523" s="43">
        <v>0</v>
      </c>
      <c r="Z2523" s="43">
        <v>4415.2659898620595</v>
      </c>
      <c r="AB2523" s="43">
        <v>82.333076381824355</v>
      </c>
      <c r="AC2523" s="43">
        <v>0</v>
      </c>
      <c r="AD2523" s="43">
        <v>0</v>
      </c>
      <c r="AE2523" s="43">
        <v>82.333076381824355</v>
      </c>
      <c r="AG2523" s="43">
        <v>8119674.1553563271</v>
      </c>
      <c r="AH2523" s="43">
        <v>953697.45381020487</v>
      </c>
      <c r="AI2523" s="43">
        <v>0</v>
      </c>
      <c r="AJ2523" s="43">
        <v>345798920.8036623</v>
      </c>
      <c r="AK2523" s="43">
        <v>353918594.95901865</v>
      </c>
    </row>
    <row r="2524" spans="3:37" x14ac:dyDescent="0.2">
      <c r="C2524" s="43">
        <v>6.1160198848519975E-4</v>
      </c>
      <c r="D2524" s="43">
        <v>5.3280423151614187E-2</v>
      </c>
      <c r="E2524" s="43">
        <v>4.8089149265564988</v>
      </c>
      <c r="F2524" s="43">
        <v>1.9211049680939267</v>
      </c>
      <c r="H2524" s="43">
        <v>8.2953273939599524E-5</v>
      </c>
      <c r="I2524" s="43">
        <v>0.10414754864909448</v>
      </c>
      <c r="J2524" s="43">
        <v>0</v>
      </c>
      <c r="K2524" s="43">
        <v>1</v>
      </c>
      <c r="M2524" s="43">
        <v>7.850587804735909E-3</v>
      </c>
      <c r="N2524" s="43">
        <v>4.4916063061742215E-2</v>
      </c>
      <c r="O2524" s="43">
        <v>0</v>
      </c>
      <c r="P2524" s="43">
        <v>1</v>
      </c>
      <c r="R2524" s="43">
        <v>616.99113894904929</v>
      </c>
      <c r="S2524" s="43">
        <v>163.57802344250302</v>
      </c>
      <c r="T2524" s="43">
        <v>6676.4596864799751</v>
      </c>
      <c r="U2524" s="43">
        <v>7457.0288488715269</v>
      </c>
      <c r="W2524" s="43">
        <v>2967.0578976451779</v>
      </c>
      <c r="X2524" s="43">
        <v>0</v>
      </c>
      <c r="Y2524" s="43">
        <v>0</v>
      </c>
      <c r="Z2524" s="43">
        <v>2967.0578976451779</v>
      </c>
      <c r="AB2524" s="43">
        <v>60.809555559081254</v>
      </c>
      <c r="AC2524" s="43">
        <v>0</v>
      </c>
      <c r="AD2524" s="43">
        <v>0</v>
      </c>
      <c r="AE2524" s="43">
        <v>60.809555559081254</v>
      </c>
      <c r="AG2524" s="43">
        <v>5456419.4737694822</v>
      </c>
      <c r="AH2524" s="43">
        <v>640884.50589135848</v>
      </c>
      <c r="AI2524" s="43">
        <v>0</v>
      </c>
      <c r="AJ2524" s="43">
        <v>255400133.34814125</v>
      </c>
      <c r="AK2524" s="43">
        <v>260856552.82191074</v>
      </c>
    </row>
    <row r="2525" spans="3:37" x14ac:dyDescent="0.2">
      <c r="C2525" s="43">
        <v>5.9834737825072192E-4</v>
      </c>
      <c r="D2525" s="43">
        <v>5.4684158937955418E-2</v>
      </c>
      <c r="E2525" s="43">
        <v>2.1453624740079591</v>
      </c>
      <c r="F2525" s="43">
        <v>1.1474069340657842</v>
      </c>
      <c r="H2525" s="43">
        <v>8.7665706464299558E-5</v>
      </c>
      <c r="I2525" s="43">
        <v>0.12207621123672852</v>
      </c>
      <c r="J2525" s="43">
        <v>0</v>
      </c>
      <c r="K2525" s="43">
        <v>1</v>
      </c>
      <c r="M2525" s="43">
        <v>7.9157149906560198E-3</v>
      </c>
      <c r="N2525" s="43">
        <v>4.4620351079757571E-2</v>
      </c>
      <c r="O2525" s="43">
        <v>0</v>
      </c>
      <c r="P2525" s="43">
        <v>1</v>
      </c>
      <c r="R2525" s="43">
        <v>619.52281138832018</v>
      </c>
      <c r="S2525" s="43">
        <v>202.62972348866805</v>
      </c>
      <c r="T2525" s="43">
        <v>6687.5263258696541</v>
      </c>
      <c r="U2525" s="43">
        <v>7509.6788607466424</v>
      </c>
      <c r="W2525" s="43">
        <v>1329.1009913444127</v>
      </c>
      <c r="X2525" s="43">
        <v>0</v>
      </c>
      <c r="Y2525" s="43">
        <v>0</v>
      </c>
      <c r="Z2525" s="43">
        <v>1329.1009913444127</v>
      </c>
      <c r="AB2525" s="43">
        <v>9.7714495285307095</v>
      </c>
      <c r="AC2525" s="43">
        <v>0</v>
      </c>
      <c r="AD2525" s="43">
        <v>0</v>
      </c>
      <c r="AE2525" s="43">
        <v>9.7714495285307095</v>
      </c>
      <c r="AG2525" s="43">
        <v>2444216.7230823748</v>
      </c>
      <c r="AH2525" s="43">
        <v>287085.81413039315</v>
      </c>
      <c r="AI2525" s="43">
        <v>0</v>
      </c>
      <c r="AJ2525" s="43">
        <v>41040088.019828983</v>
      </c>
      <c r="AK2525" s="43">
        <v>43484304.742911354</v>
      </c>
    </row>
    <row r="2526" spans="3:37" x14ac:dyDescent="0.2">
      <c r="C2526" s="43">
        <v>5.9943926768207833E-4</v>
      </c>
      <c r="D2526" s="43">
        <v>6.0574662286185244E-2</v>
      </c>
      <c r="E2526" s="43">
        <v>3.6542786675742258</v>
      </c>
      <c r="F2526" s="43">
        <v>3.401802848409035</v>
      </c>
      <c r="H2526" s="43">
        <v>9.6966580081514486E-5</v>
      </c>
      <c r="I2526" s="43">
        <v>0.11315773917901728</v>
      </c>
      <c r="J2526" s="43">
        <v>0</v>
      </c>
      <c r="K2526" s="43">
        <v>1</v>
      </c>
      <c r="M2526" s="43">
        <v>7.8249283902295831E-3</v>
      </c>
      <c r="N2526" s="43">
        <v>4.401364084230603E-2</v>
      </c>
      <c r="O2526" s="43">
        <v>0</v>
      </c>
      <c r="P2526" s="43">
        <v>1</v>
      </c>
      <c r="R2526" s="43">
        <v>687.50927795822111</v>
      </c>
      <c r="S2526" s="43">
        <v>207.75367432841648</v>
      </c>
      <c r="T2526" s="43">
        <v>6520.9375311084805</v>
      </c>
      <c r="U2526" s="43">
        <v>7416.2004833951178</v>
      </c>
      <c r="W2526" s="43">
        <v>2512.3504882020861</v>
      </c>
      <c r="X2526" s="43">
        <v>0</v>
      </c>
      <c r="Y2526" s="43">
        <v>0</v>
      </c>
      <c r="Z2526" s="43">
        <v>2512.3504882020861</v>
      </c>
      <c r="AB2526" s="43">
        <v>176.68500640552332</v>
      </c>
      <c r="AC2526" s="43">
        <v>0</v>
      </c>
      <c r="AD2526" s="43">
        <v>0</v>
      </c>
      <c r="AE2526" s="43">
        <v>176.68500640552332</v>
      </c>
      <c r="AG2526" s="43">
        <v>4620212.5478036366</v>
      </c>
      <c r="AH2526" s="43">
        <v>542667.70545165055</v>
      </c>
      <c r="AI2526" s="43">
        <v>0</v>
      </c>
      <c r="AJ2526" s="43">
        <v>742077026.903198</v>
      </c>
      <c r="AK2526" s="43">
        <v>746697239.45100164</v>
      </c>
    </row>
    <row r="2527" spans="3:37" x14ac:dyDescent="0.2">
      <c r="C2527" s="43">
        <v>6.0110582603480479E-4</v>
      </c>
      <c r="D2527" s="43">
        <v>5.1874042200275777E-2</v>
      </c>
      <c r="E2527" s="43">
        <v>1.4847375250656942</v>
      </c>
      <c r="F2527" s="43">
        <v>2.0431886009846081</v>
      </c>
      <c r="H2527" s="43">
        <v>8.4031233837153859E-5</v>
      </c>
      <c r="I2527" s="43">
        <v>8.6583517896718101E-2</v>
      </c>
      <c r="J2527" s="43">
        <v>0</v>
      </c>
      <c r="K2527" s="43">
        <v>1</v>
      </c>
      <c r="M2527" s="43">
        <v>7.9143715420046945E-3</v>
      </c>
      <c r="N2527" s="43">
        <v>4.6605333780324054E-2</v>
      </c>
      <c r="O2527" s="43">
        <v>0</v>
      </c>
      <c r="P2527" s="43">
        <v>1</v>
      </c>
      <c r="R2527" s="43">
        <v>590.39599267154779</v>
      </c>
      <c r="S2527" s="43">
        <v>137.7584794282655</v>
      </c>
      <c r="T2527" s="43">
        <v>6983.8423929490518</v>
      </c>
      <c r="U2527" s="43">
        <v>7711.9968650488654</v>
      </c>
      <c r="W2527" s="43">
        <v>876.58308496785764</v>
      </c>
      <c r="X2527" s="43">
        <v>0</v>
      </c>
      <c r="Y2527" s="43">
        <v>0</v>
      </c>
      <c r="Z2527" s="43">
        <v>876.58308496785764</v>
      </c>
      <c r="AB2527" s="43">
        <v>65.900697549548752</v>
      </c>
      <c r="AC2527" s="43">
        <v>0</v>
      </c>
      <c r="AD2527" s="43">
        <v>0</v>
      </c>
      <c r="AE2527" s="43">
        <v>65.900697549548752</v>
      </c>
      <c r="AG2527" s="43">
        <v>1612036.2932558903</v>
      </c>
      <c r="AH2527" s="43">
        <v>189341.94635305725</v>
      </c>
      <c r="AI2527" s="43">
        <v>0</v>
      </c>
      <c r="AJ2527" s="43">
        <v>276782929.70810479</v>
      </c>
      <c r="AK2527" s="43">
        <v>278394966.00136065</v>
      </c>
    </row>
    <row r="2528" spans="3:37" x14ac:dyDescent="0.2">
      <c r="C2528" s="43">
        <v>6.2774779495355926E-4</v>
      </c>
      <c r="D2528" s="43">
        <v>5.946372233095365E-2</v>
      </c>
      <c r="E2528" s="43">
        <v>3.7529541843831939</v>
      </c>
      <c r="F2528" s="43">
        <v>1.1647151953637263</v>
      </c>
      <c r="H2528" s="43">
        <v>8.7460033336480108E-5</v>
      </c>
      <c r="I2528" s="43">
        <v>8.3264320683860776E-2</v>
      </c>
      <c r="J2528" s="43">
        <v>0</v>
      </c>
      <c r="K2528" s="43">
        <v>1</v>
      </c>
      <c r="M2528" s="43">
        <v>7.7516285184240068E-3</v>
      </c>
      <c r="N2528" s="43">
        <v>4.6687694799970703E-2</v>
      </c>
      <c r="O2528" s="43">
        <v>0</v>
      </c>
      <c r="P2528" s="43">
        <v>1</v>
      </c>
      <c r="R2528" s="43">
        <v>706.7725283289335</v>
      </c>
      <c r="S2528" s="43">
        <v>137.88307317490535</v>
      </c>
      <c r="T2528" s="43">
        <v>6852.3218889605714</v>
      </c>
      <c r="U2528" s="43">
        <v>7696.97749046441</v>
      </c>
      <c r="W2528" s="43">
        <v>2652.4849175991603</v>
      </c>
      <c r="X2528" s="43">
        <v>0</v>
      </c>
      <c r="Y2528" s="43">
        <v>0</v>
      </c>
      <c r="Z2528" s="43">
        <v>2652.4849175991603</v>
      </c>
      <c r="AB2528" s="43">
        <v>12.456530733711405</v>
      </c>
      <c r="AC2528" s="43">
        <v>0</v>
      </c>
      <c r="AD2528" s="43">
        <v>0</v>
      </c>
      <c r="AE2528" s="43">
        <v>12.456530733711405</v>
      </c>
      <c r="AG2528" s="43">
        <v>4877919.763464856</v>
      </c>
      <c r="AH2528" s="43">
        <v>572936.74220141862</v>
      </c>
      <c r="AI2528" s="43">
        <v>0</v>
      </c>
      <c r="AJ2528" s="43">
        <v>52317429.081587903</v>
      </c>
      <c r="AK2528" s="43">
        <v>57195348.845052756</v>
      </c>
    </row>
    <row r="2529" spans="3:37" x14ac:dyDescent="0.2">
      <c r="C2529" s="43">
        <v>6.2576351313237133E-4</v>
      </c>
      <c r="D2529" s="43">
        <v>6.0659886509252248E-2</v>
      </c>
      <c r="E2529" s="43">
        <v>11.926807111957217</v>
      </c>
      <c r="F2529" s="43">
        <v>5.3125369713466419</v>
      </c>
      <c r="H2529" s="43">
        <v>9.3942489071907609E-5</v>
      </c>
      <c r="I2529" s="43">
        <v>0.14448164863419688</v>
      </c>
      <c r="J2529" s="43">
        <v>0</v>
      </c>
      <c r="K2529" s="43">
        <v>1</v>
      </c>
      <c r="M2529" s="43">
        <v>7.9023328381393476E-3</v>
      </c>
      <c r="N2529" s="43">
        <v>4.6682329298825209E-2</v>
      </c>
      <c r="O2529" s="43">
        <v>0</v>
      </c>
      <c r="P2529" s="43">
        <v>1</v>
      </c>
      <c r="R2529" s="43">
        <v>718.71085299314802</v>
      </c>
      <c r="S2529" s="43">
        <v>256.99053252421345</v>
      </c>
      <c r="T2529" s="43">
        <v>6984.7394177504693</v>
      </c>
      <c r="U2529" s="43">
        <v>7960.4408032678311</v>
      </c>
      <c r="W2529" s="43">
        <v>8571.9257129195157</v>
      </c>
      <c r="X2529" s="43">
        <v>0</v>
      </c>
      <c r="Y2529" s="43">
        <v>0</v>
      </c>
      <c r="Z2529" s="43">
        <v>8571.9257129195157</v>
      </c>
      <c r="AB2529" s="43">
        <v>331.64298240079046</v>
      </c>
      <c r="AC2529" s="43">
        <v>0</v>
      </c>
      <c r="AD2529" s="43">
        <v>0</v>
      </c>
      <c r="AE2529" s="43">
        <v>331.64298240079046</v>
      </c>
      <c r="AG2529" s="43">
        <v>15763771.38605899</v>
      </c>
      <c r="AH2529" s="43">
        <v>1851535.9539906154</v>
      </c>
      <c r="AI2529" s="43">
        <v>0</v>
      </c>
      <c r="AJ2529" s="43">
        <v>1392900526.0833199</v>
      </c>
      <c r="AK2529" s="43">
        <v>1408664297.4693789</v>
      </c>
    </row>
    <row r="2530" spans="3:37" x14ac:dyDescent="0.2">
      <c r="C2530" s="43">
        <v>5.9231838462898534E-4</v>
      </c>
      <c r="D2530" s="43">
        <v>4.9728598780094196E-2</v>
      </c>
      <c r="E2530" s="43">
        <v>6.2113781312730758</v>
      </c>
      <c r="F2530" s="43">
        <v>2.3236295570674068</v>
      </c>
      <c r="H2530" s="43">
        <v>8.501287541660114E-5</v>
      </c>
      <c r="I2530" s="43">
        <v>0.13523183966951935</v>
      </c>
      <c r="J2530" s="43">
        <v>0</v>
      </c>
      <c r="K2530" s="43">
        <v>1</v>
      </c>
      <c r="M2530" s="43">
        <v>7.8406562781950066E-3</v>
      </c>
      <c r="N2530" s="43">
        <v>4.7495887449704566E-2</v>
      </c>
      <c r="O2530" s="43">
        <v>0</v>
      </c>
      <c r="P2530" s="43">
        <v>1</v>
      </c>
      <c r="R2530" s="43">
        <v>557.70406190872518</v>
      </c>
      <c r="S2530" s="43">
        <v>217.67373768794988</v>
      </c>
      <c r="T2530" s="43">
        <v>7051.0013050424368</v>
      </c>
      <c r="U2530" s="43">
        <v>7826.3791046391116</v>
      </c>
      <c r="W2530" s="43">
        <v>3464.1108138620211</v>
      </c>
      <c r="X2530" s="43">
        <v>0</v>
      </c>
      <c r="Y2530" s="43">
        <v>0</v>
      </c>
      <c r="Z2530" s="43">
        <v>3464.1108138620211</v>
      </c>
      <c r="AB2530" s="43">
        <v>78.986713106966533</v>
      </c>
      <c r="AC2530" s="43">
        <v>0</v>
      </c>
      <c r="AD2530" s="43">
        <v>0</v>
      </c>
      <c r="AE2530" s="43">
        <v>78.986713106966533</v>
      </c>
      <c r="AG2530" s="43">
        <v>6370499.786692257</v>
      </c>
      <c r="AH2530" s="43">
        <v>748247.93579419656</v>
      </c>
      <c r="AI2530" s="43">
        <v>0</v>
      </c>
      <c r="AJ2530" s="43">
        <v>331744195.04925942</v>
      </c>
      <c r="AK2530" s="43">
        <v>338114694.83595169</v>
      </c>
    </row>
    <row r="2531" spans="3:37" x14ac:dyDescent="0.2">
      <c r="C2531" s="43">
        <v>6.2634493921887024E-4</v>
      </c>
      <c r="D2531" s="43">
        <v>6.3448767971388209E-2</v>
      </c>
      <c r="E2531" s="43">
        <v>5.3315358756542457</v>
      </c>
      <c r="F2531" s="43">
        <v>3.7674327526093121</v>
      </c>
      <c r="H2531" s="43">
        <v>9.3875227634043767E-5</v>
      </c>
      <c r="I2531" s="43">
        <v>0.10456993718678675</v>
      </c>
      <c r="J2531" s="43">
        <v>0</v>
      </c>
      <c r="K2531" s="43">
        <v>1</v>
      </c>
      <c r="M2531" s="43">
        <v>7.773460979408198E-3</v>
      </c>
      <c r="N2531" s="43">
        <v>4.6200747605802839E-2</v>
      </c>
      <c r="O2531" s="43">
        <v>0</v>
      </c>
      <c r="P2531" s="43">
        <v>1</v>
      </c>
      <c r="R2531" s="43">
        <v>752.45258588105116</v>
      </c>
      <c r="S2531" s="43">
        <v>185.86611572529029</v>
      </c>
      <c r="T2531" s="43">
        <v>6799.951245154316</v>
      </c>
      <c r="U2531" s="43">
        <v>7738.2699467606571</v>
      </c>
      <c r="W2531" s="43">
        <v>4011.7279563536317</v>
      </c>
      <c r="X2531" s="43">
        <v>0</v>
      </c>
      <c r="Y2531" s="43">
        <v>0</v>
      </c>
      <c r="Z2531" s="43">
        <v>4011.7279563536317</v>
      </c>
      <c r="AB2531" s="43">
        <v>222.81272661194876</v>
      </c>
      <c r="AC2531" s="43">
        <v>0</v>
      </c>
      <c r="AD2531" s="43">
        <v>0</v>
      </c>
      <c r="AE2531" s="43">
        <v>222.81272661194876</v>
      </c>
      <c r="AG2531" s="43">
        <v>7377567.7117343284</v>
      </c>
      <c r="AH2531" s="43">
        <v>866533.23857238446</v>
      </c>
      <c r="AI2531" s="43">
        <v>0</v>
      </c>
      <c r="AJ2531" s="43">
        <v>935813451.77018476</v>
      </c>
      <c r="AK2531" s="43">
        <v>943191019.48191905</v>
      </c>
    </row>
    <row r="2532" spans="3:37" x14ac:dyDescent="0.2">
      <c r="C2532" s="43">
        <v>6.1613804507498759E-4</v>
      </c>
      <c r="D2532" s="43">
        <v>5.1060151127960814E-2</v>
      </c>
      <c r="E2532" s="43">
        <v>9.066346065537088</v>
      </c>
      <c r="F2532" s="43">
        <v>4.3161631485022136</v>
      </c>
      <c r="H2532" s="43">
        <v>8.8986437545032722E-5</v>
      </c>
      <c r="I2532" s="43">
        <v>0.10216070037486713</v>
      </c>
      <c r="J2532" s="43">
        <v>0</v>
      </c>
      <c r="K2532" s="43">
        <v>1</v>
      </c>
      <c r="M2532" s="43">
        <v>7.9045080583663996E-3</v>
      </c>
      <c r="N2532" s="43">
        <v>4.6854791494109316E-2</v>
      </c>
      <c r="O2532" s="43">
        <v>0</v>
      </c>
      <c r="P2532" s="43">
        <v>1</v>
      </c>
      <c r="R2532" s="43">
        <v>595.66556553507257</v>
      </c>
      <c r="S2532" s="43">
        <v>172.1274183781247</v>
      </c>
      <c r="T2532" s="43">
        <v>7012.4734327490996</v>
      </c>
      <c r="U2532" s="43">
        <v>7780.2664166622972</v>
      </c>
      <c r="W2532" s="43">
        <v>5400.5101564648294</v>
      </c>
      <c r="X2532" s="43">
        <v>0</v>
      </c>
      <c r="Y2532" s="43">
        <v>0</v>
      </c>
      <c r="Z2532" s="43">
        <v>5400.5101564648294</v>
      </c>
      <c r="AB2532" s="43">
        <v>211.35968910672779</v>
      </c>
      <c r="AC2532" s="43">
        <v>0</v>
      </c>
      <c r="AD2532" s="43">
        <v>0</v>
      </c>
      <c r="AE2532" s="43">
        <v>211.35968910672779</v>
      </c>
      <c r="AG2532" s="43">
        <v>9931538.1777388211</v>
      </c>
      <c r="AH2532" s="43">
        <v>1166510.1937964032</v>
      </c>
      <c r="AI2532" s="43">
        <v>0</v>
      </c>
      <c r="AJ2532" s="43">
        <v>887710694.24825668</v>
      </c>
      <c r="AK2532" s="43">
        <v>897642232.42599547</v>
      </c>
    </row>
    <row r="2533" spans="3:37" x14ac:dyDescent="0.2">
      <c r="C2533" s="43">
        <v>6.0564033329388854E-4</v>
      </c>
      <c r="D2533" s="43">
        <v>5.43473361808346E-2</v>
      </c>
      <c r="E2533" s="43">
        <v>1.0523544467507975</v>
      </c>
      <c r="F2533" s="43">
        <v>4.9201039716353439</v>
      </c>
      <c r="H2533" s="43">
        <v>9.2140034625209921E-5</v>
      </c>
      <c r="I2533" s="43">
        <v>9.9154321582966831E-2</v>
      </c>
      <c r="J2533" s="43">
        <v>0</v>
      </c>
      <c r="K2533" s="43">
        <v>1</v>
      </c>
      <c r="M2533" s="43">
        <v>7.7830308363774506E-3</v>
      </c>
      <c r="N2533" s="43">
        <v>4.5567070570204045E-2</v>
      </c>
      <c r="O2533" s="43">
        <v>0</v>
      </c>
      <c r="P2533" s="43">
        <v>1</v>
      </c>
      <c r="R2533" s="43">
        <v>623.21145120503684</v>
      </c>
      <c r="S2533" s="43">
        <v>172.98258840080453</v>
      </c>
      <c r="T2533" s="43">
        <v>6714.9414976399203</v>
      </c>
      <c r="U2533" s="43">
        <v>7511.135537245762</v>
      </c>
      <c r="W2533" s="43">
        <v>655.83934194163817</v>
      </c>
      <c r="X2533" s="43">
        <v>0</v>
      </c>
      <c r="Y2533" s="43">
        <v>0</v>
      </c>
      <c r="Z2533" s="43">
        <v>655.83934194163817</v>
      </c>
      <c r="AB2533" s="43">
        <v>261.40674429901156</v>
      </c>
      <c r="AC2533" s="43">
        <v>0</v>
      </c>
      <c r="AD2533" s="43">
        <v>0</v>
      </c>
      <c r="AE2533" s="43">
        <v>261.40674429901156</v>
      </c>
      <c r="AG2533" s="43">
        <v>1206088.5498306726</v>
      </c>
      <c r="AH2533" s="43">
        <v>141661.29785939385</v>
      </c>
      <c r="AI2533" s="43">
        <v>0</v>
      </c>
      <c r="AJ2533" s="43">
        <v>1097908326.0558486</v>
      </c>
      <c r="AK2533" s="43">
        <v>1099114414.6056793</v>
      </c>
    </row>
    <row r="2534" spans="3:37" x14ac:dyDescent="0.2">
      <c r="C2534" s="43">
        <v>5.8611606251892073E-4</v>
      </c>
      <c r="D2534" s="43">
        <v>5.4102943691284627E-2</v>
      </c>
      <c r="E2534" s="43">
        <v>1.765416349262277</v>
      </c>
      <c r="F2534" s="43">
        <v>3.4223955625877713</v>
      </c>
      <c r="H2534" s="43">
        <v>8.9662925692567138E-5</v>
      </c>
      <c r="I2534" s="43">
        <v>9.9178352674418338E-2</v>
      </c>
      <c r="J2534" s="43">
        <v>0</v>
      </c>
      <c r="K2534" s="43">
        <v>1</v>
      </c>
      <c r="M2534" s="43">
        <v>7.8506346557816187E-3</v>
      </c>
      <c r="N2534" s="43">
        <v>4.6808988360246051E-2</v>
      </c>
      <c r="O2534" s="43">
        <v>0</v>
      </c>
      <c r="P2534" s="43">
        <v>1</v>
      </c>
      <c r="R2534" s="43">
        <v>600.40858232777077</v>
      </c>
      <c r="S2534" s="43">
        <v>168.37289105342779</v>
      </c>
      <c r="T2534" s="43">
        <v>6957.8713606667752</v>
      </c>
      <c r="U2534" s="43">
        <v>7726.6528340479736</v>
      </c>
      <c r="W2534" s="43">
        <v>1059.9711274788324</v>
      </c>
      <c r="X2534" s="43">
        <v>0</v>
      </c>
      <c r="Y2534" s="43">
        <v>0</v>
      </c>
      <c r="Z2534" s="43">
        <v>1059.9711274788324</v>
      </c>
      <c r="AB2534" s="43">
        <v>155.62369815603353</v>
      </c>
      <c r="AC2534" s="43">
        <v>0</v>
      </c>
      <c r="AD2534" s="43">
        <v>0</v>
      </c>
      <c r="AE2534" s="43">
        <v>155.62369815603353</v>
      </c>
      <c r="AG2534" s="43">
        <v>1949286.9034335727</v>
      </c>
      <c r="AH2534" s="43">
        <v>228953.7635354278</v>
      </c>
      <c r="AI2534" s="43">
        <v>0</v>
      </c>
      <c r="AJ2534" s="43">
        <v>653619532.25534081</v>
      </c>
      <c r="AK2534" s="43">
        <v>655568819.15877438</v>
      </c>
    </row>
    <row r="2535" spans="3:37" x14ac:dyDescent="0.2">
      <c r="C2535" s="43">
        <v>6.1021147396334019E-4</v>
      </c>
      <c r="D2535" s="43">
        <v>4.9551924802420044E-2</v>
      </c>
      <c r="E2535" s="43">
        <v>4.3285553608646907</v>
      </c>
      <c r="F2535" s="43">
        <v>4.3620893432478525</v>
      </c>
      <c r="H2535" s="43">
        <v>9.427593281197133E-5</v>
      </c>
      <c r="I2535" s="43">
        <v>7.7896495900129259E-2</v>
      </c>
      <c r="J2535" s="43">
        <v>0</v>
      </c>
      <c r="K2535" s="43">
        <v>1</v>
      </c>
      <c r="M2535" s="43">
        <v>7.8425935692738973E-3</v>
      </c>
      <c r="N2535" s="43">
        <v>4.6433850172192481E-2</v>
      </c>
      <c r="O2535" s="43">
        <v>0</v>
      </c>
      <c r="P2535" s="43">
        <v>1</v>
      </c>
      <c r="R2535" s="43">
        <v>572.51025625398847</v>
      </c>
      <c r="S2535" s="43">
        <v>139.04684298389441</v>
      </c>
      <c r="T2535" s="43">
        <v>6895.0398006102569</v>
      </c>
      <c r="U2535" s="43">
        <v>7606.5968998481394</v>
      </c>
      <c r="W2535" s="43">
        <v>2478.1423388582198</v>
      </c>
      <c r="X2535" s="43">
        <v>0</v>
      </c>
      <c r="Y2535" s="43">
        <v>0</v>
      </c>
      <c r="Z2535" s="43">
        <v>2478.1423388582198</v>
      </c>
      <c r="AB2535" s="43">
        <v>205.95687756532459</v>
      </c>
      <c r="AC2535" s="43">
        <v>0</v>
      </c>
      <c r="AD2535" s="43">
        <v>0</v>
      </c>
      <c r="AE2535" s="43">
        <v>205.95687756532459</v>
      </c>
      <c r="AG2535" s="43">
        <v>4557303.7611602666</v>
      </c>
      <c r="AH2535" s="43">
        <v>535278.74519337551</v>
      </c>
      <c r="AI2535" s="43">
        <v>0</v>
      </c>
      <c r="AJ2535" s="43">
        <v>865018885.77436328</v>
      </c>
      <c r="AK2535" s="43">
        <v>869576189.53552353</v>
      </c>
    </row>
    <row r="2536" spans="3:37" x14ac:dyDescent="0.2">
      <c r="C2536" s="43">
        <v>6.0944374672072886E-4</v>
      </c>
      <c r="D2536" s="43">
        <v>5.7842652971829778E-2</v>
      </c>
      <c r="E2536" s="43">
        <v>8.3848317412525653</v>
      </c>
      <c r="F2536" s="43">
        <v>3.7317014048468358</v>
      </c>
      <c r="H2536" s="43">
        <v>9.2457841976978372E-5</v>
      </c>
      <c r="I2536" s="43">
        <v>0.10231519314126503</v>
      </c>
      <c r="J2536" s="43">
        <v>0</v>
      </c>
      <c r="K2536" s="43">
        <v>1</v>
      </c>
      <c r="M2536" s="43">
        <v>7.9056969542712352E-3</v>
      </c>
      <c r="N2536" s="43">
        <v>4.5210146017794828E-2</v>
      </c>
      <c r="O2536" s="43">
        <v>0</v>
      </c>
      <c r="P2536" s="43">
        <v>1</v>
      </c>
      <c r="R2536" s="43">
        <v>667.45839815322825</v>
      </c>
      <c r="S2536" s="43">
        <v>179.11264765736922</v>
      </c>
      <c r="T2536" s="43">
        <v>6767.3469907231774</v>
      </c>
      <c r="U2536" s="43">
        <v>7613.9180365337752</v>
      </c>
      <c r="W2536" s="43">
        <v>5596.5263628007806</v>
      </c>
      <c r="X2536" s="43">
        <v>0</v>
      </c>
      <c r="Y2536" s="43">
        <v>0</v>
      </c>
      <c r="Z2536" s="43">
        <v>5596.5263628007806</v>
      </c>
      <c r="AB2536" s="43">
        <v>195.09278369858319</v>
      </c>
      <c r="AC2536" s="43">
        <v>0</v>
      </c>
      <c r="AD2536" s="43">
        <v>0</v>
      </c>
      <c r="AE2536" s="43">
        <v>195.09278369858319</v>
      </c>
      <c r="AG2536" s="43">
        <v>10292011.981190635</v>
      </c>
      <c r="AH2536" s="43">
        <v>1208849.6943649687</v>
      </c>
      <c r="AI2536" s="43">
        <v>0</v>
      </c>
      <c r="AJ2536" s="43">
        <v>819389691.53404939</v>
      </c>
      <c r="AK2536" s="43">
        <v>829681703.51524007</v>
      </c>
    </row>
    <row r="2537" spans="3:37" x14ac:dyDescent="0.2">
      <c r="C2537" s="43">
        <v>6.197015524231908E-4</v>
      </c>
      <c r="D2537" s="43">
        <v>6.1274518774561582E-2</v>
      </c>
      <c r="E2537" s="43">
        <v>2.1589689906610854</v>
      </c>
      <c r="F2537" s="43">
        <v>2.8695677669635131</v>
      </c>
      <c r="H2537" s="43">
        <v>7.9266032643082285E-5</v>
      </c>
      <c r="I2537" s="43">
        <v>8.688007886772238E-2</v>
      </c>
      <c r="J2537" s="43">
        <v>0</v>
      </c>
      <c r="K2537" s="43">
        <v>1</v>
      </c>
      <c r="M2537" s="43">
        <v>7.8908187957682507E-3</v>
      </c>
      <c r="N2537" s="43">
        <v>4.5677296774584195E-2</v>
      </c>
      <c r="O2537" s="43">
        <v>0</v>
      </c>
      <c r="P2537" s="43">
        <v>1</v>
      </c>
      <c r="R2537" s="43">
        <v>718.96022741204933</v>
      </c>
      <c r="S2537" s="43">
        <v>130.39162599862735</v>
      </c>
      <c r="T2537" s="43">
        <v>6824.4057026993969</v>
      </c>
      <c r="U2537" s="43">
        <v>7673.7575561100739</v>
      </c>
      <c r="W2537" s="43">
        <v>1552.2128365012566</v>
      </c>
      <c r="X2537" s="43">
        <v>0</v>
      </c>
      <c r="Y2537" s="43">
        <v>0</v>
      </c>
      <c r="Z2537" s="43">
        <v>1552.2128365012566</v>
      </c>
      <c r="AB2537" s="43">
        <v>143.82350075812076</v>
      </c>
      <c r="AC2537" s="43">
        <v>0</v>
      </c>
      <c r="AD2537" s="43">
        <v>0</v>
      </c>
      <c r="AE2537" s="43">
        <v>143.82350075812076</v>
      </c>
      <c r="AG2537" s="43">
        <v>2854519.4063258106</v>
      </c>
      <c r="AH2537" s="43">
        <v>335277.9726842714</v>
      </c>
      <c r="AI2537" s="43">
        <v>0</v>
      </c>
      <c r="AJ2537" s="43">
        <v>604058703.18410718</v>
      </c>
      <c r="AK2537" s="43">
        <v>606913222.590433</v>
      </c>
    </row>
    <row r="2538" spans="3:37" x14ac:dyDescent="0.2">
      <c r="C2538" s="43">
        <v>6.1962704148121883E-4</v>
      </c>
      <c r="D2538" s="43">
        <v>5.6049370076494021E-2</v>
      </c>
      <c r="E2538" s="43">
        <v>8.1959018609127661</v>
      </c>
      <c r="F2538" s="43">
        <v>3.1278391927865612</v>
      </c>
      <c r="H2538" s="43">
        <v>9.2861894308238213E-5</v>
      </c>
      <c r="I2538" s="43">
        <v>0.12735345306338008</v>
      </c>
      <c r="J2538" s="43">
        <v>0</v>
      </c>
      <c r="K2538" s="43">
        <v>1</v>
      </c>
      <c r="M2538" s="43">
        <v>7.892731527122443E-3</v>
      </c>
      <c r="N2538" s="43">
        <v>4.4416613825430176E-2</v>
      </c>
      <c r="O2538" s="43">
        <v>0</v>
      </c>
      <c r="P2538" s="43">
        <v>1</v>
      </c>
      <c r="R2538" s="43">
        <v>657.57224123670755</v>
      </c>
      <c r="S2538" s="43">
        <v>223.91884039377615</v>
      </c>
      <c r="T2538" s="43">
        <v>6637.6622421462234</v>
      </c>
      <c r="U2538" s="43">
        <v>7519.1533237767071</v>
      </c>
      <c r="W2538" s="43">
        <v>5389.3975556365094</v>
      </c>
      <c r="X2538" s="43">
        <v>0</v>
      </c>
      <c r="Y2538" s="43">
        <v>0</v>
      </c>
      <c r="Z2538" s="43">
        <v>5389.3975556365094</v>
      </c>
      <c r="AB2538" s="43">
        <v>149.71525460814036</v>
      </c>
      <c r="AC2538" s="43">
        <v>0</v>
      </c>
      <c r="AD2538" s="43">
        <v>0</v>
      </c>
      <c r="AE2538" s="43">
        <v>149.71525460814036</v>
      </c>
      <c r="AG2538" s="43">
        <v>9911102.1048155408</v>
      </c>
      <c r="AH2538" s="43">
        <v>1164109.872017486</v>
      </c>
      <c r="AI2538" s="43">
        <v>0</v>
      </c>
      <c r="AJ2538" s="43">
        <v>628804069.35418952</v>
      </c>
      <c r="AK2538" s="43">
        <v>638715171.459005</v>
      </c>
    </row>
    <row r="2539" spans="3:37" x14ac:dyDescent="0.2">
      <c r="C2539" s="43">
        <v>6.2980694791292535E-4</v>
      </c>
      <c r="D2539" s="43">
        <v>5.52628482420775E-2</v>
      </c>
      <c r="E2539" s="43">
        <v>3.1916487280882384</v>
      </c>
      <c r="F2539" s="43">
        <v>1.0055438109979189</v>
      </c>
      <c r="H2539" s="43">
        <v>8.7249088618011845E-5</v>
      </c>
      <c r="I2539" s="43">
        <v>9.9554848973020874E-2</v>
      </c>
      <c r="J2539" s="43">
        <v>0</v>
      </c>
      <c r="K2539" s="43">
        <v>1</v>
      </c>
      <c r="M2539" s="43">
        <v>7.8066505454800292E-3</v>
      </c>
      <c r="N2539" s="43">
        <v>4.4573887568737765E-2</v>
      </c>
      <c r="O2539" s="43">
        <v>0</v>
      </c>
      <c r="P2539" s="43">
        <v>1</v>
      </c>
      <c r="R2539" s="43">
        <v>658.99646480027707</v>
      </c>
      <c r="S2539" s="43">
        <v>164.46204635813137</v>
      </c>
      <c r="T2539" s="43">
        <v>6588.5163079460162</v>
      </c>
      <c r="U2539" s="43">
        <v>7411.9748191044246</v>
      </c>
      <c r="W2539" s="43">
        <v>2103.2852286944499</v>
      </c>
      <c r="X2539" s="43">
        <v>0</v>
      </c>
      <c r="Y2539" s="43">
        <v>0</v>
      </c>
      <c r="Z2539" s="43">
        <v>2103.2852286944499</v>
      </c>
      <c r="AB2539" s="43">
        <v>0.39090864785898849</v>
      </c>
      <c r="AC2539" s="43">
        <v>0</v>
      </c>
      <c r="AD2539" s="43">
        <v>0</v>
      </c>
      <c r="AE2539" s="43">
        <v>0.39090864785898849</v>
      </c>
      <c r="AG2539" s="43">
        <v>3867941.5355690932</v>
      </c>
      <c r="AH2539" s="43">
        <v>454309.60939800116</v>
      </c>
      <c r="AI2539" s="43">
        <v>0</v>
      </c>
      <c r="AJ2539" s="43">
        <v>1641816.3210077516</v>
      </c>
      <c r="AK2539" s="43">
        <v>5509757.856576845</v>
      </c>
    </row>
    <row r="2540" spans="3:37" x14ac:dyDescent="0.2">
      <c r="C2540" s="43">
        <v>5.9381349352148215E-4</v>
      </c>
      <c r="D2540" s="43">
        <v>4.5733382594630938E-2</v>
      </c>
      <c r="E2540" s="43">
        <v>3.4523130293147855</v>
      </c>
      <c r="F2540" s="43">
        <v>3.0256908892733052</v>
      </c>
      <c r="H2540" s="43">
        <v>7.966552689599613E-5</v>
      </c>
      <c r="I2540" s="43">
        <v>0.12516816940486342</v>
      </c>
      <c r="J2540" s="43">
        <v>0</v>
      </c>
      <c r="K2540" s="43">
        <v>1</v>
      </c>
      <c r="M2540" s="43">
        <v>7.8863672192099887E-3</v>
      </c>
      <c r="N2540" s="43">
        <v>4.7198484998922208E-2</v>
      </c>
      <c r="O2540" s="43">
        <v>0</v>
      </c>
      <c r="P2540" s="43">
        <v>1</v>
      </c>
      <c r="R2540" s="43">
        <v>514.19252551289571</v>
      </c>
      <c r="S2540" s="43">
        <v>188.80205033969699</v>
      </c>
      <c r="T2540" s="43">
        <v>7047.7002903427519</v>
      </c>
      <c r="U2540" s="43">
        <v>7750.6948661953447</v>
      </c>
      <c r="W2540" s="43">
        <v>1775.1535554044451</v>
      </c>
      <c r="X2540" s="43">
        <v>0</v>
      </c>
      <c r="Y2540" s="43">
        <v>0</v>
      </c>
      <c r="Z2540" s="43">
        <v>1775.1535554044451</v>
      </c>
      <c r="AB2540" s="43">
        <v>111.45067722623776</v>
      </c>
      <c r="AC2540" s="43">
        <v>0</v>
      </c>
      <c r="AD2540" s="43">
        <v>0</v>
      </c>
      <c r="AE2540" s="43">
        <v>111.45067722623776</v>
      </c>
      <c r="AG2540" s="43">
        <v>3264507.3883887744</v>
      </c>
      <c r="AH2540" s="43">
        <v>383433.16796736012</v>
      </c>
      <c r="AI2540" s="43">
        <v>0</v>
      </c>
      <c r="AJ2540" s="43">
        <v>468092844.35019857</v>
      </c>
      <c r="AK2540" s="43">
        <v>471357351.73858732</v>
      </c>
    </row>
    <row r="2541" spans="3:37" x14ac:dyDescent="0.2">
      <c r="C2541" s="43">
        <v>6.4311123066540521E-4</v>
      </c>
      <c r="D2541" s="43">
        <v>6.3500667448241899E-2</v>
      </c>
      <c r="E2541" s="43">
        <v>5.942734753483526</v>
      </c>
      <c r="F2541" s="43">
        <v>5.6182197127292666</v>
      </c>
      <c r="H2541" s="43">
        <v>8.1722289524623827E-5</v>
      </c>
      <c r="I2541" s="43">
        <v>9.7590594912715489E-2</v>
      </c>
      <c r="J2541" s="43">
        <v>0</v>
      </c>
      <c r="K2541" s="43">
        <v>1</v>
      </c>
      <c r="M2541" s="43">
        <v>7.7762782519830726E-3</v>
      </c>
      <c r="N2541" s="43">
        <v>4.4510720309604408E-2</v>
      </c>
      <c r="O2541" s="43">
        <v>0</v>
      </c>
      <c r="P2541" s="43">
        <v>1</v>
      </c>
      <c r="R2541" s="43">
        <v>773.22654792576918</v>
      </c>
      <c r="S2541" s="43">
        <v>151.00483862215285</v>
      </c>
      <c r="T2541" s="43">
        <v>6553.5827488925188</v>
      </c>
      <c r="U2541" s="43">
        <v>7477.8141354404406</v>
      </c>
      <c r="W2541" s="43">
        <v>4595.0802786745635</v>
      </c>
      <c r="X2541" s="43">
        <v>0</v>
      </c>
      <c r="Y2541" s="43">
        <v>0</v>
      </c>
      <c r="Z2541" s="43">
        <v>4595.0802786745635</v>
      </c>
      <c r="AB2541" s="43">
        <v>382.08951920589351</v>
      </c>
      <c r="AC2541" s="43">
        <v>0</v>
      </c>
      <c r="AD2541" s="43">
        <v>0</v>
      </c>
      <c r="AE2541" s="43">
        <v>382.08951920589351</v>
      </c>
      <c r="AG2541" s="43">
        <v>8450352.6324825231</v>
      </c>
      <c r="AH2541" s="43">
        <v>992537.34019370575</v>
      </c>
      <c r="AI2541" s="43">
        <v>0</v>
      </c>
      <c r="AJ2541" s="43">
        <v>1604775980.6647527</v>
      </c>
      <c r="AK2541" s="43">
        <v>1613226333.2972353</v>
      </c>
    </row>
    <row r="2542" spans="3:37" x14ac:dyDescent="0.2">
      <c r="C2542" s="43">
        <v>5.91814474470691E-4</v>
      </c>
      <c r="D2542" s="43">
        <v>5.8091580730439407E-2</v>
      </c>
      <c r="E2542" s="43">
        <v>2.9110477986125818</v>
      </c>
      <c r="F2542" s="43">
        <v>3.9099898092843195</v>
      </c>
      <c r="H2542" s="43">
        <v>9.422773551237551E-5</v>
      </c>
      <c r="I2542" s="43">
        <v>8.9378019110129631E-2</v>
      </c>
      <c r="J2542" s="43">
        <v>0</v>
      </c>
      <c r="K2542" s="43">
        <v>1</v>
      </c>
      <c r="M2542" s="43">
        <v>7.8022786285063799E-3</v>
      </c>
      <c r="N2542" s="43">
        <v>4.5711284287630272E-2</v>
      </c>
      <c r="O2542" s="43">
        <v>0</v>
      </c>
      <c r="P2542" s="43">
        <v>1</v>
      </c>
      <c r="R2542" s="43">
        <v>650.94028517278127</v>
      </c>
      <c r="S2542" s="43">
        <v>159.4600339304657</v>
      </c>
      <c r="T2542" s="43">
        <v>6752.8523094525744</v>
      </c>
      <c r="U2542" s="43">
        <v>7563.2526285558215</v>
      </c>
      <c r="W2542" s="43">
        <v>1894.9182841804711</v>
      </c>
      <c r="X2542" s="43">
        <v>0</v>
      </c>
      <c r="Y2542" s="43">
        <v>0</v>
      </c>
      <c r="Z2542" s="43">
        <v>1894.9182841804711</v>
      </c>
      <c r="AB2542" s="43">
        <v>202.68256680468019</v>
      </c>
      <c r="AC2542" s="43">
        <v>0</v>
      </c>
      <c r="AD2542" s="43">
        <v>0</v>
      </c>
      <c r="AE2542" s="43">
        <v>202.68256680468019</v>
      </c>
      <c r="AG2542" s="43">
        <v>3484754.7246078863</v>
      </c>
      <c r="AH2542" s="43">
        <v>409302.34938298177</v>
      </c>
      <c r="AI2542" s="43">
        <v>0</v>
      </c>
      <c r="AJ2542" s="43">
        <v>851266780.57965684</v>
      </c>
      <c r="AK2542" s="43">
        <v>854751535.30426478</v>
      </c>
    </row>
    <row r="2543" spans="3:37" x14ac:dyDescent="0.2">
      <c r="C2543" s="43">
        <v>6.0628635751097237E-4</v>
      </c>
      <c r="D2543" s="43">
        <v>5.0877051186124005E-2</v>
      </c>
      <c r="E2543" s="43">
        <v>1.1286459828317092</v>
      </c>
      <c r="F2543" s="43">
        <v>2.2926360148776324</v>
      </c>
      <c r="H2543" s="43">
        <v>8.9533306935674574E-5</v>
      </c>
      <c r="I2543" s="43">
        <v>0.11329893580058081</v>
      </c>
      <c r="J2543" s="43">
        <v>0</v>
      </c>
      <c r="K2543" s="43">
        <v>1</v>
      </c>
      <c r="M2543" s="43">
        <v>7.9314213033033765E-3</v>
      </c>
      <c r="N2543" s="43">
        <v>4.7581986225493589E-2</v>
      </c>
      <c r="O2543" s="43">
        <v>0</v>
      </c>
      <c r="P2543" s="43">
        <v>1</v>
      </c>
      <c r="R2543" s="43">
        <v>584.03933875121459</v>
      </c>
      <c r="S2543" s="43">
        <v>192.06703362181688</v>
      </c>
      <c r="T2543" s="43">
        <v>7145.5548814176291</v>
      </c>
      <c r="U2543" s="43">
        <v>7921.6612537906603</v>
      </c>
      <c r="W2543" s="43">
        <v>659.17365349724616</v>
      </c>
      <c r="X2543" s="43">
        <v>0</v>
      </c>
      <c r="Y2543" s="43">
        <v>0</v>
      </c>
      <c r="Z2543" s="43">
        <v>659.17365349724616</v>
      </c>
      <c r="AB2543" s="43">
        <v>80.779680321139736</v>
      </c>
      <c r="AC2543" s="43">
        <v>0</v>
      </c>
      <c r="AD2543" s="43">
        <v>0</v>
      </c>
      <c r="AE2543" s="43">
        <v>80.779680321139736</v>
      </c>
      <c r="AG2543" s="43">
        <v>1212220.3487814358</v>
      </c>
      <c r="AH2543" s="43">
        <v>142381.50915540516</v>
      </c>
      <c r="AI2543" s="43">
        <v>0</v>
      </c>
      <c r="AJ2543" s="43">
        <v>339274657.34878689</v>
      </c>
      <c r="AK2543" s="43">
        <v>340486877.6975683</v>
      </c>
    </row>
    <row r="2544" spans="3:37" x14ac:dyDescent="0.2">
      <c r="C2544" s="43">
        <v>6.0883008922666022E-4</v>
      </c>
      <c r="D2544" s="43">
        <v>4.796811302181183E-2</v>
      </c>
      <c r="E2544" s="43">
        <v>3.7017594540336352</v>
      </c>
      <c r="F2544" s="43">
        <v>3.0408175612541948</v>
      </c>
      <c r="H2544" s="43">
        <v>8.0020164214906792E-5</v>
      </c>
      <c r="I2544" s="43">
        <v>8.6531001035765054E-2</v>
      </c>
      <c r="J2544" s="43">
        <v>0</v>
      </c>
      <c r="K2544" s="43">
        <v>1</v>
      </c>
      <c r="M2544" s="43">
        <v>7.7904980139208383E-3</v>
      </c>
      <c r="N2544" s="43">
        <v>4.5869730099788897E-2</v>
      </c>
      <c r="O2544" s="43">
        <v>0</v>
      </c>
      <c r="P2544" s="43">
        <v>1</v>
      </c>
      <c r="R2544" s="43">
        <v>552.95668767592736</v>
      </c>
      <c r="S2544" s="43">
        <v>131.10327449445251</v>
      </c>
      <c r="T2544" s="43">
        <v>6766.0278128663776</v>
      </c>
      <c r="U2544" s="43">
        <v>7450.0877750367572</v>
      </c>
      <c r="W2544" s="43">
        <v>2046.9126462754882</v>
      </c>
      <c r="X2544" s="43">
        <v>0</v>
      </c>
      <c r="Y2544" s="43">
        <v>0</v>
      </c>
      <c r="Z2544" s="43">
        <v>2046.9126462754882</v>
      </c>
      <c r="AB2544" s="43">
        <v>120.74775791395224</v>
      </c>
      <c r="AC2544" s="43">
        <v>0</v>
      </c>
      <c r="AD2544" s="43">
        <v>0</v>
      </c>
      <c r="AE2544" s="43">
        <v>120.74775791395224</v>
      </c>
      <c r="AG2544" s="43">
        <v>3764272.3565006228</v>
      </c>
      <c r="AH2544" s="43">
        <v>442133.13159550546</v>
      </c>
      <c r="AI2544" s="43">
        <v>0</v>
      </c>
      <c r="AJ2544" s="43">
        <v>507140583.23859942</v>
      </c>
      <c r="AK2544" s="43">
        <v>510904855.59510005</v>
      </c>
    </row>
    <row r="2545" spans="3:37" x14ac:dyDescent="0.2">
      <c r="C2545" s="43">
        <v>6.3614943705425642E-4</v>
      </c>
      <c r="D2545" s="43">
        <v>5.5391031930018486E-2</v>
      </c>
      <c r="E2545" s="43">
        <v>3.275083047146039</v>
      </c>
      <c r="F2545" s="43">
        <v>2.7365130071609163</v>
      </c>
      <c r="H2545" s="43">
        <v>8.9634336440682161E-5</v>
      </c>
      <c r="I2545" s="43">
        <v>9.9743521859727277E-2</v>
      </c>
      <c r="J2545" s="43">
        <v>0</v>
      </c>
      <c r="K2545" s="43">
        <v>1</v>
      </c>
      <c r="M2545" s="43">
        <v>7.7913675927447088E-3</v>
      </c>
      <c r="N2545" s="43">
        <v>4.5301605345235849E-2</v>
      </c>
      <c r="O2545" s="43">
        <v>0</v>
      </c>
      <c r="P2545" s="43">
        <v>1</v>
      </c>
      <c r="R2545" s="43">
        <v>667.17686155308752</v>
      </c>
      <c r="S2545" s="43">
        <v>169.27837419676715</v>
      </c>
      <c r="T2545" s="43">
        <v>6682.9722795915523</v>
      </c>
      <c r="U2545" s="43">
        <v>7519.4275153414073</v>
      </c>
      <c r="W2545" s="43">
        <v>2185.0596287206167</v>
      </c>
      <c r="X2545" s="43">
        <v>0</v>
      </c>
      <c r="Y2545" s="43">
        <v>0</v>
      </c>
      <c r="Z2545" s="43">
        <v>2185.0596287206167</v>
      </c>
      <c r="AB2545" s="43">
        <v>123.96605890351958</v>
      </c>
      <c r="AC2545" s="43">
        <v>0</v>
      </c>
      <c r="AD2545" s="43">
        <v>0</v>
      </c>
      <c r="AE2545" s="43">
        <v>123.96605890351958</v>
      </c>
      <c r="AG2545" s="43">
        <v>4018324.6572172143</v>
      </c>
      <c r="AH2545" s="43">
        <v>471972.87980365322</v>
      </c>
      <c r="AI2545" s="43">
        <v>0</v>
      </c>
      <c r="AJ2545" s="43">
        <v>520657447.39478225</v>
      </c>
      <c r="AK2545" s="43">
        <v>524675772.05199945</v>
      </c>
    </row>
    <row r="2546" spans="3:37" x14ac:dyDescent="0.2">
      <c r="C2546" s="43">
        <v>6.1694706281700817E-4</v>
      </c>
      <c r="D2546" s="43">
        <v>5.3484079484488301E-2</v>
      </c>
      <c r="E2546" s="43">
        <v>2.0982231913859923</v>
      </c>
      <c r="F2546" s="43">
        <v>2.1898841676973255</v>
      </c>
      <c r="H2546" s="43">
        <v>1.0151070419128772E-4</v>
      </c>
      <c r="I2546" s="43">
        <v>0.11729352619812183</v>
      </c>
      <c r="J2546" s="43">
        <v>0</v>
      </c>
      <c r="K2546" s="43">
        <v>1</v>
      </c>
      <c r="M2546" s="43">
        <v>7.8640462803192257E-3</v>
      </c>
      <c r="N2546" s="43">
        <v>4.567104933968525E-2</v>
      </c>
      <c r="O2546" s="43">
        <v>0</v>
      </c>
      <c r="P2546" s="43">
        <v>1</v>
      </c>
      <c r="R2546" s="43">
        <v>624.76227734390466</v>
      </c>
      <c r="S2546" s="43">
        <v>225.43858819042569</v>
      </c>
      <c r="T2546" s="43">
        <v>6800.321157667775</v>
      </c>
      <c r="U2546" s="43">
        <v>7650.5220232021056</v>
      </c>
      <c r="W2546" s="43">
        <v>1310.8906994261081</v>
      </c>
      <c r="X2546" s="43">
        <v>0</v>
      </c>
      <c r="Y2546" s="43">
        <v>0</v>
      </c>
      <c r="Z2546" s="43">
        <v>1310.8906994261081</v>
      </c>
      <c r="AB2546" s="43">
        <v>79.54323743530604</v>
      </c>
      <c r="AC2546" s="43">
        <v>0</v>
      </c>
      <c r="AD2546" s="43">
        <v>0</v>
      </c>
      <c r="AE2546" s="43">
        <v>79.54323743530604</v>
      </c>
      <c r="AG2546" s="43">
        <v>2410727.9962446126</v>
      </c>
      <c r="AH2546" s="43">
        <v>283152.39107603935</v>
      </c>
      <c r="AI2546" s="43">
        <v>0</v>
      </c>
      <c r="AJ2546" s="43">
        <v>334081597.22828537</v>
      </c>
      <c r="AK2546" s="43">
        <v>336492325.22452998</v>
      </c>
    </row>
    <row r="2547" spans="3:37" x14ac:dyDescent="0.2">
      <c r="C2547" s="43">
        <v>6.2208727817947285E-4</v>
      </c>
      <c r="D2547" s="43">
        <v>5.1330267566374377E-2</v>
      </c>
      <c r="E2547" s="43">
        <v>4.2364729034768889</v>
      </c>
      <c r="F2547" s="43">
        <v>1.529462958142815</v>
      </c>
      <c r="H2547" s="43">
        <v>9.9207098442022357E-5</v>
      </c>
      <c r="I2547" s="43">
        <v>7.1592744410806167E-2</v>
      </c>
      <c r="J2547" s="43">
        <v>0</v>
      </c>
      <c r="K2547" s="43">
        <v>1</v>
      </c>
      <c r="M2547" s="43">
        <v>7.8225549282915415E-3</v>
      </c>
      <c r="N2547" s="43">
        <v>4.6730215597082569E-2</v>
      </c>
      <c r="O2547" s="43">
        <v>0</v>
      </c>
      <c r="P2547" s="43">
        <v>1</v>
      </c>
      <c r="R2547" s="43">
        <v>604.5987165082613</v>
      </c>
      <c r="S2547" s="43">
        <v>134.47889485024564</v>
      </c>
      <c r="T2547" s="43">
        <v>6921.3176092935455</v>
      </c>
      <c r="U2547" s="43">
        <v>7660.3952206520526</v>
      </c>
      <c r="W2547" s="43">
        <v>2561.3660799641543</v>
      </c>
      <c r="X2547" s="43">
        <v>0</v>
      </c>
      <c r="Y2547" s="43">
        <v>0</v>
      </c>
      <c r="Z2547" s="43">
        <v>2561.3660799641543</v>
      </c>
      <c r="AB2547" s="43">
        <v>34.252050867704014</v>
      </c>
      <c r="AC2547" s="43">
        <v>0</v>
      </c>
      <c r="AD2547" s="43">
        <v>0</v>
      </c>
      <c r="AE2547" s="43">
        <v>34.252050867704014</v>
      </c>
      <c r="AG2547" s="43">
        <v>4710352.2210540799</v>
      </c>
      <c r="AH2547" s="43">
        <v>553255.07327225734</v>
      </c>
      <c r="AI2547" s="43">
        <v>0</v>
      </c>
      <c r="AJ2547" s="43">
        <v>143858613.64435685</v>
      </c>
      <c r="AK2547" s="43">
        <v>148568965.86541092</v>
      </c>
    </row>
    <row r="2548" spans="3:37" x14ac:dyDescent="0.2">
      <c r="C2548" s="43">
        <v>5.8927762205440324E-4</v>
      </c>
      <c r="D2548" s="43">
        <v>6.0128871893487479E-2</v>
      </c>
      <c r="E2548" s="43">
        <v>6.651547930955628</v>
      </c>
      <c r="F2548" s="43">
        <v>1.6954235325209484</v>
      </c>
      <c r="H2548" s="43">
        <v>9.6049148310850541E-5</v>
      </c>
      <c r="I2548" s="43">
        <v>0.11174796071646742</v>
      </c>
      <c r="J2548" s="43">
        <v>0</v>
      </c>
      <c r="K2548" s="43">
        <v>1</v>
      </c>
      <c r="M2548" s="43">
        <v>7.7959549577841097E-3</v>
      </c>
      <c r="N2548" s="43">
        <v>4.6529432573922724E-2</v>
      </c>
      <c r="O2548" s="43">
        <v>0</v>
      </c>
      <c r="P2548" s="43">
        <v>1</v>
      </c>
      <c r="R2548" s="43">
        <v>670.88082276730495</v>
      </c>
      <c r="S2548" s="43">
        <v>203.2242350276793</v>
      </c>
      <c r="T2548" s="43">
        <v>6868.1449207967335</v>
      </c>
      <c r="U2548" s="43">
        <v>7742.249978591718</v>
      </c>
      <c r="W2548" s="43">
        <v>4462.3959485956766</v>
      </c>
      <c r="X2548" s="43">
        <v>0</v>
      </c>
      <c r="Y2548" s="43">
        <v>0</v>
      </c>
      <c r="Z2548" s="43">
        <v>4462.3959485956766</v>
      </c>
      <c r="AB2548" s="43">
        <v>49.920455348625744</v>
      </c>
      <c r="AC2548" s="43">
        <v>0</v>
      </c>
      <c r="AD2548" s="43">
        <v>0</v>
      </c>
      <c r="AE2548" s="43">
        <v>49.920455348625744</v>
      </c>
      <c r="AG2548" s="43">
        <v>8206346.1494674496</v>
      </c>
      <c r="AH2548" s="43">
        <v>963877.52489666617</v>
      </c>
      <c r="AI2548" s="43">
        <v>0</v>
      </c>
      <c r="AJ2548" s="43">
        <v>209665912.46422812</v>
      </c>
      <c r="AK2548" s="43">
        <v>217872258.61369556</v>
      </c>
    </row>
    <row r="2549" spans="3:37" x14ac:dyDescent="0.2">
      <c r="C2549" s="43">
        <v>6.03678514568642E-4</v>
      </c>
      <c r="D2549" s="43">
        <v>5.230742389656752E-2</v>
      </c>
      <c r="E2549" s="43">
        <v>3.7534992216808791</v>
      </c>
      <c r="F2549" s="43">
        <v>3.3513553798581857</v>
      </c>
      <c r="H2549" s="43">
        <v>7.6076578287089284E-5</v>
      </c>
      <c r="I2549" s="43">
        <v>0.11604144450462361</v>
      </c>
      <c r="J2549" s="43">
        <v>0</v>
      </c>
      <c r="K2549" s="43">
        <v>1</v>
      </c>
      <c r="M2549" s="43">
        <v>7.8654764296430812E-3</v>
      </c>
      <c r="N2549" s="43">
        <v>4.5440201379379659E-2</v>
      </c>
      <c r="O2549" s="43">
        <v>0</v>
      </c>
      <c r="P2549" s="43">
        <v>1</v>
      </c>
      <c r="R2549" s="43">
        <v>597.87641793177102</v>
      </c>
      <c r="S2549" s="43">
        <v>167.15003433218698</v>
      </c>
      <c r="T2549" s="43">
        <v>6767.1788422752579</v>
      </c>
      <c r="U2549" s="43">
        <v>7532.2052945392161</v>
      </c>
      <c r="W2549" s="43">
        <v>2244.1286693682546</v>
      </c>
      <c r="X2549" s="43">
        <v>0</v>
      </c>
      <c r="Y2549" s="43">
        <v>0</v>
      </c>
      <c r="Z2549" s="43">
        <v>2244.1286693682546</v>
      </c>
      <c r="AB2549" s="43">
        <v>150.42273270198058</v>
      </c>
      <c r="AC2549" s="43">
        <v>0</v>
      </c>
      <c r="AD2549" s="43">
        <v>0</v>
      </c>
      <c r="AE2549" s="43">
        <v>150.42273270198058</v>
      </c>
      <c r="AG2549" s="43">
        <v>4126952.6229682202</v>
      </c>
      <c r="AH2549" s="43">
        <v>484731.79258354299</v>
      </c>
      <c r="AI2549" s="43">
        <v>0</v>
      </c>
      <c r="AJ2549" s="43">
        <v>631775477.34831846</v>
      </c>
      <c r="AK2549" s="43">
        <v>635902429.97128665</v>
      </c>
    </row>
    <row r="2550" spans="3:37" x14ac:dyDescent="0.2">
      <c r="C2550" s="43">
        <v>6.1585304414424336E-4</v>
      </c>
      <c r="D2550" s="43">
        <v>4.1825297420699223E-2</v>
      </c>
      <c r="E2550" s="43">
        <v>3.4035637554658904</v>
      </c>
      <c r="F2550" s="43">
        <v>2.1590297294644629</v>
      </c>
      <c r="H2550" s="43">
        <v>1.0424903607175739E-4</v>
      </c>
      <c r="I2550" s="43">
        <v>9.4925463856427097E-2</v>
      </c>
      <c r="J2550" s="43">
        <v>0</v>
      </c>
      <c r="K2550" s="43">
        <v>1</v>
      </c>
      <c r="M2550" s="43">
        <v>7.8518458542976566E-3</v>
      </c>
      <c r="N2550" s="43">
        <v>4.4997237331196115E-2</v>
      </c>
      <c r="O2550" s="43">
        <v>0</v>
      </c>
      <c r="P2550" s="43">
        <v>1</v>
      </c>
      <c r="R2550" s="43">
        <v>487.70645441198451</v>
      </c>
      <c r="S2550" s="43">
        <v>187.36874539326644</v>
      </c>
      <c r="T2550" s="43">
        <v>6689.5975059702087</v>
      </c>
      <c r="U2550" s="43">
        <v>7364.6727057754597</v>
      </c>
      <c r="W2550" s="43">
        <v>1659.940011543408</v>
      </c>
      <c r="X2550" s="43">
        <v>0</v>
      </c>
      <c r="Y2550" s="43">
        <v>0</v>
      </c>
      <c r="Z2550" s="43">
        <v>1659.940011543408</v>
      </c>
      <c r="AB2550" s="43">
        <v>60.483491950925846</v>
      </c>
      <c r="AC2550" s="43">
        <v>0</v>
      </c>
      <c r="AD2550" s="43">
        <v>0</v>
      </c>
      <c r="AE2550" s="43">
        <v>60.483491950925846</v>
      </c>
      <c r="AG2550" s="43">
        <v>3052629.6812283271</v>
      </c>
      <c r="AH2550" s="43">
        <v>358547.04249337612</v>
      </c>
      <c r="AI2550" s="43">
        <v>0</v>
      </c>
      <c r="AJ2550" s="43">
        <v>254030666.19388855</v>
      </c>
      <c r="AK2550" s="43">
        <v>257083295.87511688</v>
      </c>
    </row>
    <row r="2551" spans="3:37" x14ac:dyDescent="0.2">
      <c r="C2551" s="43">
        <v>5.9904230205790792E-4</v>
      </c>
      <c r="D2551" s="43">
        <v>5.7956059399514759E-2</v>
      </c>
      <c r="E2551" s="43">
        <v>3.2647299878285967</v>
      </c>
      <c r="F2551" s="43">
        <v>1.5392133293596173</v>
      </c>
      <c r="H2551" s="43">
        <v>8.9198823659457569E-5</v>
      </c>
      <c r="I2551" s="43">
        <v>8.5118028739128354E-2</v>
      </c>
      <c r="J2551" s="43">
        <v>0</v>
      </c>
      <c r="K2551" s="43">
        <v>1</v>
      </c>
      <c r="M2551" s="43">
        <v>7.8644581637353772E-3</v>
      </c>
      <c r="N2551" s="43">
        <v>4.6968644225402367E-2</v>
      </c>
      <c r="O2551" s="43">
        <v>0</v>
      </c>
      <c r="P2551" s="43">
        <v>1</v>
      </c>
      <c r="R2551" s="43">
        <v>657.35309691501459</v>
      </c>
      <c r="S2551" s="43">
        <v>143.75503242874188</v>
      </c>
      <c r="T2551" s="43">
        <v>6993.8965389667237</v>
      </c>
      <c r="U2551" s="43">
        <v>7795.0046683104802</v>
      </c>
      <c r="W2551" s="43">
        <v>2146.080368090446</v>
      </c>
      <c r="X2551" s="43">
        <v>0</v>
      </c>
      <c r="Y2551" s="43">
        <v>0</v>
      </c>
      <c r="Z2551" s="43">
        <v>2146.080368090446</v>
      </c>
      <c r="AB2551" s="43">
        <v>37.92653005890682</v>
      </c>
      <c r="AC2551" s="43">
        <v>0</v>
      </c>
      <c r="AD2551" s="43">
        <v>0</v>
      </c>
      <c r="AE2551" s="43">
        <v>37.92653005890682</v>
      </c>
      <c r="AG2551" s="43">
        <v>3946641.7969183302</v>
      </c>
      <c r="AH2551" s="43">
        <v>463553.35950753634</v>
      </c>
      <c r="AI2551" s="43">
        <v>0</v>
      </c>
      <c r="AJ2551" s="43">
        <v>159291426.24740866</v>
      </c>
      <c r="AK2551" s="43">
        <v>163238068.04432699</v>
      </c>
    </row>
    <row r="2552" spans="3:37" x14ac:dyDescent="0.2">
      <c r="C2552" s="43">
        <v>6.158520017038871E-4</v>
      </c>
      <c r="D2552" s="43">
        <v>5.6395025590085246E-2</v>
      </c>
      <c r="E2552" s="43">
        <v>3.0184664047349892</v>
      </c>
      <c r="F2552" s="43">
        <v>1.3942260617797295</v>
      </c>
      <c r="H2552" s="43">
        <v>9.3911011011749146E-5</v>
      </c>
      <c r="I2552" s="43">
        <v>0.10819124545382275</v>
      </c>
      <c r="J2552" s="43">
        <v>0</v>
      </c>
      <c r="K2552" s="43">
        <v>1</v>
      </c>
      <c r="M2552" s="43">
        <v>7.8547597431860572E-3</v>
      </c>
      <c r="N2552" s="43">
        <v>4.5066269159277722E-2</v>
      </c>
      <c r="O2552" s="43">
        <v>0</v>
      </c>
      <c r="P2552" s="43">
        <v>1</v>
      </c>
      <c r="R2552" s="43">
        <v>657.59655322000026</v>
      </c>
      <c r="S2552" s="43">
        <v>192.37605257053679</v>
      </c>
      <c r="T2552" s="43">
        <v>6702.3466272830783</v>
      </c>
      <c r="U2552" s="43">
        <v>7552.3192330736156</v>
      </c>
      <c r="W2552" s="43">
        <v>1984.9331037640952</v>
      </c>
      <c r="X2552" s="43">
        <v>0</v>
      </c>
      <c r="Y2552" s="43">
        <v>0</v>
      </c>
      <c r="Z2552" s="43">
        <v>1984.9331037640952</v>
      </c>
      <c r="AB2552" s="43">
        <v>27.738861837495421</v>
      </c>
      <c r="AC2552" s="43">
        <v>0</v>
      </c>
      <c r="AD2552" s="43">
        <v>0</v>
      </c>
      <c r="AE2552" s="43">
        <v>27.738861837495421</v>
      </c>
      <c r="AG2552" s="43">
        <v>3650291.9778221711</v>
      </c>
      <c r="AH2552" s="43">
        <v>428745.55041304458</v>
      </c>
      <c r="AI2552" s="43">
        <v>0</v>
      </c>
      <c r="AJ2552" s="43">
        <v>116503219.71748076</v>
      </c>
      <c r="AK2552" s="43">
        <v>120153511.69530293</v>
      </c>
    </row>
    <row r="2553" spans="3:37" x14ac:dyDescent="0.2">
      <c r="C2553" s="43">
        <v>6.083512569494432E-4</v>
      </c>
      <c r="D2553" s="43">
        <v>5.8421005936090675E-2</v>
      </c>
      <c r="E2553" s="43">
        <v>7.9372241504720362</v>
      </c>
      <c r="F2553" s="43">
        <v>3.9431559600930628</v>
      </c>
      <c r="H2553" s="43">
        <v>9.6220885263953448E-5</v>
      </c>
      <c r="I2553" s="43">
        <v>9.2712950999867094E-2</v>
      </c>
      <c r="J2553" s="43">
        <v>0</v>
      </c>
      <c r="K2553" s="43">
        <v>1</v>
      </c>
      <c r="M2553" s="43">
        <v>7.8962589994082677E-3</v>
      </c>
      <c r="N2553" s="43">
        <v>4.7008685099973135E-2</v>
      </c>
      <c r="O2553" s="43">
        <v>0</v>
      </c>
      <c r="P2553" s="43">
        <v>1</v>
      </c>
      <c r="R2553" s="43">
        <v>672.92368297799214</v>
      </c>
      <c r="S2553" s="43">
        <v>168.90874132561194</v>
      </c>
      <c r="T2553" s="43">
        <v>7028.1635809663449</v>
      </c>
      <c r="U2553" s="43">
        <v>7869.9960052699489</v>
      </c>
      <c r="W2553" s="43">
        <v>5341.1461079575074</v>
      </c>
      <c r="X2553" s="43">
        <v>0</v>
      </c>
      <c r="Y2553" s="43">
        <v>0</v>
      </c>
      <c r="Z2553" s="43">
        <v>5341.1461079575074</v>
      </c>
      <c r="AB2553" s="43">
        <v>211.91557026215639</v>
      </c>
      <c r="AC2553" s="43">
        <v>0</v>
      </c>
      <c r="AD2553" s="43">
        <v>0</v>
      </c>
      <c r="AE2553" s="43">
        <v>211.91557026215639</v>
      </c>
      <c r="AG2553" s="43">
        <v>9822367.6925338563</v>
      </c>
      <c r="AH2553" s="43">
        <v>1153687.5593188216</v>
      </c>
      <c r="AI2553" s="43">
        <v>0</v>
      </c>
      <c r="AJ2553" s="43">
        <v>890045395.10105681</v>
      </c>
      <c r="AK2553" s="43">
        <v>899867762.79359066</v>
      </c>
    </row>
    <row r="2554" spans="3:37" x14ac:dyDescent="0.2">
      <c r="C2554" s="43">
        <v>5.9483385293531712E-4</v>
      </c>
      <c r="D2554" s="43">
        <v>5.6910553931995178E-2</v>
      </c>
      <c r="E2554" s="43">
        <v>5.3117364074144779</v>
      </c>
      <c r="F2554" s="43">
        <v>2.3184047430813579</v>
      </c>
      <c r="H2554" s="43">
        <v>9.4527665105093028E-5</v>
      </c>
      <c r="I2554" s="43">
        <v>8.399890229658849E-2</v>
      </c>
      <c r="J2554" s="43">
        <v>0</v>
      </c>
      <c r="K2554" s="43">
        <v>1</v>
      </c>
      <c r="M2554" s="43">
        <v>7.8881179240406496E-3</v>
      </c>
      <c r="N2554" s="43">
        <v>4.382656008614922E-2</v>
      </c>
      <c r="O2554" s="43">
        <v>0</v>
      </c>
      <c r="P2554" s="43">
        <v>1</v>
      </c>
      <c r="R2554" s="43">
        <v>640.95990390449379</v>
      </c>
      <c r="S2554" s="43">
        <v>150.34012747729741</v>
      </c>
      <c r="T2554" s="43">
        <v>6545.6556102325012</v>
      </c>
      <c r="U2554" s="43">
        <v>7336.9556416142923</v>
      </c>
      <c r="W2554" s="43">
        <v>3404.610057262385</v>
      </c>
      <c r="X2554" s="43">
        <v>0</v>
      </c>
      <c r="Y2554" s="43">
        <v>0</v>
      </c>
      <c r="Z2554" s="43">
        <v>3404.610057262385</v>
      </c>
      <c r="AB2554" s="43">
        <v>90.419769785294193</v>
      </c>
      <c r="AC2554" s="43">
        <v>0</v>
      </c>
      <c r="AD2554" s="43">
        <v>0</v>
      </c>
      <c r="AE2554" s="43">
        <v>90.419769785294193</v>
      </c>
      <c r="AG2554" s="43">
        <v>6261077.8953055264</v>
      </c>
      <c r="AH2554" s="43">
        <v>735395.77236867521</v>
      </c>
      <c r="AI2554" s="43">
        <v>0</v>
      </c>
      <c r="AJ2554" s="43">
        <v>379763033.09823561</v>
      </c>
      <c r="AK2554" s="43">
        <v>386024110.99354112</v>
      </c>
    </row>
    <row r="2555" spans="3:37" x14ac:dyDescent="0.2">
      <c r="C2555" s="43">
        <v>6.1021956519358156E-4</v>
      </c>
      <c r="D2555" s="43">
        <v>4.5837823231715279E-2</v>
      </c>
      <c r="E2555" s="43">
        <v>3.3557794503517653</v>
      </c>
      <c r="F2555" s="43">
        <v>1.8830246046028427</v>
      </c>
      <c r="H2555" s="43">
        <v>9.166228865298276E-5</v>
      </c>
      <c r="I2555" s="43">
        <v>7.3997326342313458E-2</v>
      </c>
      <c r="J2555" s="43">
        <v>0</v>
      </c>
      <c r="K2555" s="43">
        <v>1</v>
      </c>
      <c r="M2555" s="43">
        <v>7.8665126970870469E-3</v>
      </c>
      <c r="N2555" s="43">
        <v>4.4751788363067438E-2</v>
      </c>
      <c r="O2555" s="43">
        <v>0</v>
      </c>
      <c r="P2555" s="43">
        <v>1</v>
      </c>
      <c r="R2555" s="43">
        <v>529.60549966258952</v>
      </c>
      <c r="S2555" s="43">
        <v>128.42485900509919</v>
      </c>
      <c r="T2555" s="43">
        <v>6665.5350423822465</v>
      </c>
      <c r="U2555" s="43">
        <v>7323.5654010499347</v>
      </c>
      <c r="W2555" s="43">
        <v>1777.2392525609966</v>
      </c>
      <c r="X2555" s="43">
        <v>0</v>
      </c>
      <c r="Y2555" s="43">
        <v>0</v>
      </c>
      <c r="Z2555" s="43">
        <v>1777.2392525609966</v>
      </c>
      <c r="AB2555" s="43">
        <v>50.039051502050249</v>
      </c>
      <c r="AC2555" s="43">
        <v>0</v>
      </c>
      <c r="AD2555" s="43">
        <v>0</v>
      </c>
      <c r="AE2555" s="43">
        <v>50.039051502050249</v>
      </c>
      <c r="AG2555" s="43">
        <v>3268342.9854596728</v>
      </c>
      <c r="AH2555" s="43">
        <v>383883.6785531753</v>
      </c>
      <c r="AI2555" s="43">
        <v>0</v>
      </c>
      <c r="AJ2555" s="43">
        <v>210164016.30861104</v>
      </c>
      <c r="AK2555" s="43">
        <v>213432359.29407072</v>
      </c>
    </row>
    <row r="2556" spans="3:37" x14ac:dyDescent="0.2">
      <c r="C2556" s="43">
        <v>6.0922054763038055E-4</v>
      </c>
      <c r="D2556" s="43">
        <v>4.8500844030953255E-2</v>
      </c>
      <c r="E2556" s="43">
        <v>1.4370073042102705</v>
      </c>
      <c r="F2556" s="43">
        <v>1.3717528095014973</v>
      </c>
      <c r="H2556" s="43">
        <v>7.9032262681524493E-5</v>
      </c>
      <c r="I2556" s="43">
        <v>0.10617228038594395</v>
      </c>
      <c r="J2556" s="43">
        <v>0</v>
      </c>
      <c r="K2556" s="43">
        <v>1</v>
      </c>
      <c r="M2556" s="43">
        <v>7.854553654751073E-3</v>
      </c>
      <c r="N2556" s="43">
        <v>4.6313045101445405E-2</v>
      </c>
      <c r="O2556" s="43">
        <v>0</v>
      </c>
      <c r="P2556" s="43">
        <v>1</v>
      </c>
      <c r="R2556" s="43">
        <v>559.45635555015656</v>
      </c>
      <c r="S2556" s="43">
        <v>158.8758671597142</v>
      </c>
      <c r="T2556" s="43">
        <v>6887.588947974139</v>
      </c>
      <c r="U2556" s="43">
        <v>7605.9211706840097</v>
      </c>
      <c r="W2556" s="43">
        <v>803.942869312433</v>
      </c>
      <c r="X2556" s="43">
        <v>0</v>
      </c>
      <c r="Y2556" s="43">
        <v>0</v>
      </c>
      <c r="Z2556" s="43">
        <v>803.942869312433</v>
      </c>
      <c r="AB2556" s="43">
        <v>22.253803500708599</v>
      </c>
      <c r="AC2556" s="43">
        <v>0</v>
      </c>
      <c r="AD2556" s="43">
        <v>0</v>
      </c>
      <c r="AE2556" s="43">
        <v>22.253803500708599</v>
      </c>
      <c r="AG2556" s="43">
        <v>1478450.9366655643</v>
      </c>
      <c r="AH2556" s="43">
        <v>173651.65977148552</v>
      </c>
      <c r="AI2556" s="43">
        <v>0</v>
      </c>
      <c r="AJ2556" s="43">
        <v>93465974.702976122</v>
      </c>
      <c r="AK2556" s="43">
        <v>94944425.639641687</v>
      </c>
    </row>
    <row r="2557" spans="3:37" x14ac:dyDescent="0.2">
      <c r="C2557" s="43">
        <v>5.9447213164558958E-4</v>
      </c>
      <c r="D2557" s="43">
        <v>5.3517720325147865E-2</v>
      </c>
      <c r="E2557" s="43">
        <v>7.4358206089084966</v>
      </c>
      <c r="F2557" s="43">
        <v>1.7422146314709057</v>
      </c>
      <c r="H2557" s="43">
        <v>8.4075639141668122E-5</v>
      </c>
      <c r="I2557" s="43">
        <v>9.5399801372247614E-2</v>
      </c>
      <c r="J2557" s="43">
        <v>0</v>
      </c>
      <c r="K2557" s="43">
        <v>1</v>
      </c>
      <c r="M2557" s="43">
        <v>7.8246395094131952E-3</v>
      </c>
      <c r="N2557" s="43">
        <v>4.8015431097021999E-2</v>
      </c>
      <c r="O2557" s="43">
        <v>0</v>
      </c>
      <c r="P2557" s="43">
        <v>1</v>
      </c>
      <c r="R2557" s="43">
        <v>602.38129601091453</v>
      </c>
      <c r="S2557" s="43">
        <v>151.86581346073046</v>
      </c>
      <c r="T2557" s="43">
        <v>7113.5689182533051</v>
      </c>
      <c r="U2557" s="43">
        <v>7867.8160277249499</v>
      </c>
      <c r="W2557" s="43">
        <v>4479.1992552989677</v>
      </c>
      <c r="X2557" s="43">
        <v>0</v>
      </c>
      <c r="Y2557" s="43">
        <v>0</v>
      </c>
      <c r="Z2557" s="43">
        <v>4479.1992552989677</v>
      </c>
      <c r="AB2557" s="43">
        <v>47.8392946437367</v>
      </c>
      <c r="AC2557" s="43">
        <v>0</v>
      </c>
      <c r="AD2557" s="43">
        <v>0</v>
      </c>
      <c r="AE2557" s="43">
        <v>47.8392946437367</v>
      </c>
      <c r="AG2557" s="43">
        <v>8237247.4304948021</v>
      </c>
      <c r="AH2557" s="43">
        <v>967507.03914457699</v>
      </c>
      <c r="AI2557" s="43">
        <v>0</v>
      </c>
      <c r="AJ2557" s="43">
        <v>200925037.50369415</v>
      </c>
      <c r="AK2557" s="43">
        <v>209162284.93418896</v>
      </c>
    </row>
    <row r="2558" spans="3:37" x14ac:dyDescent="0.2">
      <c r="C2558" s="43">
        <v>6.2636169374341577E-4</v>
      </c>
      <c r="D2558" s="43">
        <v>5.6819352866949502E-2</v>
      </c>
      <c r="E2558" s="43">
        <v>1.9380929969856833</v>
      </c>
      <c r="F2558" s="43">
        <v>1.7703510698407738</v>
      </c>
      <c r="H2558" s="43">
        <v>9.536856889202916E-5</v>
      </c>
      <c r="I2558" s="43">
        <v>0.105202843412178</v>
      </c>
      <c r="J2558" s="43">
        <v>0</v>
      </c>
      <c r="K2558" s="43">
        <v>1</v>
      </c>
      <c r="M2558" s="43">
        <v>7.8520249980338352E-3</v>
      </c>
      <c r="N2558" s="43">
        <v>4.5173438594112748E-2</v>
      </c>
      <c r="O2558" s="43">
        <v>0</v>
      </c>
      <c r="P2558" s="43">
        <v>1</v>
      </c>
      <c r="R2558" s="43">
        <v>673.85095112125487</v>
      </c>
      <c r="S2558" s="43">
        <v>189.96566682734837</v>
      </c>
      <c r="T2558" s="43">
        <v>6715.9460167144589</v>
      </c>
      <c r="U2558" s="43">
        <v>7579.7626346630623</v>
      </c>
      <c r="W2558" s="43">
        <v>1305.9858093802461</v>
      </c>
      <c r="X2558" s="43">
        <v>0</v>
      </c>
      <c r="Y2558" s="43">
        <v>0</v>
      </c>
      <c r="Z2558" s="43">
        <v>1305.9858093802461</v>
      </c>
      <c r="AB2558" s="43">
        <v>55.543892718714538</v>
      </c>
      <c r="AC2558" s="43">
        <v>0</v>
      </c>
      <c r="AD2558" s="43">
        <v>0</v>
      </c>
      <c r="AE2558" s="43">
        <v>55.543892718714538</v>
      </c>
      <c r="AG2558" s="43">
        <v>2401707.9034502725</v>
      </c>
      <c r="AH2558" s="43">
        <v>282092.93482613313</v>
      </c>
      <c r="AI2558" s="43">
        <v>0</v>
      </c>
      <c r="AJ2558" s="43">
        <v>233284349.41860107</v>
      </c>
      <c r="AK2558" s="43">
        <v>235686057.32205135</v>
      </c>
    </row>
    <row r="2559" spans="3:37" x14ac:dyDescent="0.2">
      <c r="C2559" s="43">
        <v>6.2464191900868382E-4</v>
      </c>
      <c r="D2559" s="43">
        <v>6.2649038372789012E-2</v>
      </c>
      <c r="E2559" s="43">
        <v>4.4880291440564752</v>
      </c>
      <c r="F2559" s="43">
        <v>3.0276560042727607</v>
      </c>
      <c r="H2559" s="43">
        <v>8.4213954803435834E-5</v>
      </c>
      <c r="I2559" s="43">
        <v>6.1739747873650053E-2</v>
      </c>
      <c r="J2559" s="43">
        <v>0</v>
      </c>
      <c r="K2559" s="43">
        <v>1</v>
      </c>
      <c r="M2559" s="43">
        <v>7.8825700491645945E-3</v>
      </c>
      <c r="N2559" s="43">
        <v>4.6871411328540558E-2</v>
      </c>
      <c r="O2559" s="43">
        <v>0</v>
      </c>
      <c r="P2559" s="43">
        <v>1</v>
      </c>
      <c r="R2559" s="43">
        <v>740.94830328481135</v>
      </c>
      <c r="S2559" s="43">
        <v>98.444461412892238</v>
      </c>
      <c r="T2559" s="43">
        <v>6995.4916448235017</v>
      </c>
      <c r="U2559" s="43">
        <v>7834.8844095212053</v>
      </c>
      <c r="W2559" s="43">
        <v>3325.3975793814293</v>
      </c>
      <c r="X2559" s="43">
        <v>0</v>
      </c>
      <c r="Y2559" s="43">
        <v>0</v>
      </c>
      <c r="Z2559" s="43">
        <v>3325.3975793814293</v>
      </c>
      <c r="AB2559" s="43">
        <v>160.75554553319438</v>
      </c>
      <c r="AC2559" s="43">
        <v>0</v>
      </c>
      <c r="AD2559" s="43">
        <v>0</v>
      </c>
      <c r="AE2559" s="43">
        <v>160.75554553319438</v>
      </c>
      <c r="AG2559" s="43">
        <v>6115406.1484824484</v>
      </c>
      <c r="AH2559" s="43">
        <v>718285.87714638875</v>
      </c>
      <c r="AI2559" s="43">
        <v>0</v>
      </c>
      <c r="AJ2559" s="43">
        <v>675173291.23941636</v>
      </c>
      <c r="AK2559" s="43">
        <v>681288697.3878988</v>
      </c>
    </row>
    <row r="2560" spans="3:37" x14ac:dyDescent="0.2">
      <c r="C2560" s="43">
        <v>5.9707607220096449E-4</v>
      </c>
      <c r="D2560" s="43">
        <v>5.4516910271411478E-2</v>
      </c>
      <c r="E2560" s="43">
        <v>2.3422942609938397</v>
      </c>
      <c r="F2560" s="43">
        <v>2.9573500153466572</v>
      </c>
      <c r="H2560" s="43">
        <v>9.0272402018753972E-5</v>
      </c>
      <c r="I2560" s="43">
        <v>9.4849117570354802E-2</v>
      </c>
      <c r="J2560" s="43">
        <v>0</v>
      </c>
      <c r="K2560" s="43">
        <v>1</v>
      </c>
      <c r="M2560" s="43">
        <v>7.9407933251562923E-3</v>
      </c>
      <c r="N2560" s="43">
        <v>4.5554414133911238E-2</v>
      </c>
      <c r="O2560" s="43">
        <v>0</v>
      </c>
      <c r="P2560" s="43">
        <v>1</v>
      </c>
      <c r="R2560" s="43">
        <v>616.31576139922538</v>
      </c>
      <c r="S2560" s="43">
        <v>162.11778676988675</v>
      </c>
      <c r="T2560" s="43">
        <v>6849.1508456461142</v>
      </c>
      <c r="U2560" s="43">
        <v>7627.5843938152266</v>
      </c>
      <c r="W2560" s="43">
        <v>1443.5928708854542</v>
      </c>
      <c r="X2560" s="43">
        <v>0</v>
      </c>
      <c r="Y2560" s="43">
        <v>0</v>
      </c>
      <c r="Z2560" s="43">
        <v>1443.5928708854542</v>
      </c>
      <c r="AB2560" s="43">
        <v>129.07898615854819</v>
      </c>
      <c r="AC2560" s="43">
        <v>0</v>
      </c>
      <c r="AD2560" s="43">
        <v>0</v>
      </c>
      <c r="AE2560" s="43">
        <v>129.07898615854819</v>
      </c>
      <c r="AG2560" s="43">
        <v>2654767.2895583501</v>
      </c>
      <c r="AH2560" s="43">
        <v>311816.06011125812</v>
      </c>
      <c r="AI2560" s="43">
        <v>0</v>
      </c>
      <c r="AJ2560" s="43">
        <v>542131741.86590242</v>
      </c>
      <c r="AK2560" s="43">
        <v>544786509.15546072</v>
      </c>
    </row>
    <row r="2561" spans="3:37" x14ac:dyDescent="0.2">
      <c r="C2561" s="43">
        <v>6.1867202079646244E-4</v>
      </c>
      <c r="D2561" s="43">
        <v>5.1253006429488809E-2</v>
      </c>
      <c r="E2561" s="43">
        <v>1.99708920459878</v>
      </c>
      <c r="F2561" s="43">
        <v>3.8275080202662108</v>
      </c>
      <c r="H2561" s="43">
        <v>8.685335763086812E-5</v>
      </c>
      <c r="I2561" s="43">
        <v>0.10027732226649003</v>
      </c>
      <c r="J2561" s="43">
        <v>0</v>
      </c>
      <c r="K2561" s="43">
        <v>1</v>
      </c>
      <c r="M2561" s="43">
        <v>7.9132959192447228E-3</v>
      </c>
      <c r="N2561" s="43">
        <v>4.5397081396330023E-2</v>
      </c>
      <c r="O2561" s="43">
        <v>0</v>
      </c>
      <c r="P2561" s="43">
        <v>1</v>
      </c>
      <c r="R2561" s="43">
        <v>600.37443926295725</v>
      </c>
      <c r="S2561" s="43">
        <v>164.90419866768511</v>
      </c>
      <c r="T2561" s="43">
        <v>6801.8603646534712</v>
      </c>
      <c r="U2561" s="43">
        <v>7567.1390025841138</v>
      </c>
      <c r="W2561" s="43">
        <v>1199.0013113690979</v>
      </c>
      <c r="X2561" s="43">
        <v>0</v>
      </c>
      <c r="Y2561" s="43">
        <v>0</v>
      </c>
      <c r="Z2561" s="43">
        <v>1199.0013113690979</v>
      </c>
      <c r="AB2561" s="43">
        <v>181.63929901313594</v>
      </c>
      <c r="AC2561" s="43">
        <v>0</v>
      </c>
      <c r="AD2561" s="43">
        <v>0</v>
      </c>
      <c r="AE2561" s="43">
        <v>181.63929901313594</v>
      </c>
      <c r="AG2561" s="43">
        <v>2204963.4116077712</v>
      </c>
      <c r="AH2561" s="43">
        <v>258984.28325572517</v>
      </c>
      <c r="AI2561" s="43">
        <v>0</v>
      </c>
      <c r="AJ2561" s="43">
        <v>762885055.85517097</v>
      </c>
      <c r="AK2561" s="43">
        <v>765090019.26677871</v>
      </c>
    </row>
    <row r="2562" spans="3:37" x14ac:dyDescent="0.2">
      <c r="C2562" s="43">
        <v>5.8038943819711515E-4</v>
      </c>
      <c r="D2562" s="43">
        <v>4.6065990865679869E-2</v>
      </c>
      <c r="E2562" s="43">
        <v>4.124271326757893</v>
      </c>
      <c r="F2562" s="43">
        <v>3.2980791867317114</v>
      </c>
      <c r="H2562" s="43">
        <v>9.8633352356491955E-5</v>
      </c>
      <c r="I2562" s="43">
        <v>0.12132455079510029</v>
      </c>
      <c r="J2562" s="43">
        <v>0</v>
      </c>
      <c r="K2562" s="43">
        <v>1</v>
      </c>
      <c r="M2562" s="43">
        <v>7.7783852624291475E-3</v>
      </c>
      <c r="N2562" s="43">
        <v>4.7330951530391241E-2</v>
      </c>
      <c r="O2562" s="43">
        <v>0</v>
      </c>
      <c r="P2562" s="43">
        <v>1</v>
      </c>
      <c r="R2562" s="43">
        <v>506.22348645111953</v>
      </c>
      <c r="S2562" s="43">
        <v>226.57649748016604</v>
      </c>
      <c r="T2562" s="43">
        <v>6970.7106881686386</v>
      </c>
      <c r="U2562" s="43">
        <v>7703.5106720999247</v>
      </c>
      <c r="W2562" s="43">
        <v>2087.8030101017648</v>
      </c>
      <c r="X2562" s="43">
        <v>0</v>
      </c>
      <c r="Y2562" s="43">
        <v>0</v>
      </c>
      <c r="Z2562" s="43">
        <v>2087.8030101017648</v>
      </c>
      <c r="AB2562" s="43">
        <v>124.4775574111446</v>
      </c>
      <c r="AC2562" s="43">
        <v>0</v>
      </c>
      <c r="AD2562" s="43">
        <v>0</v>
      </c>
      <c r="AE2562" s="43">
        <v>124.4775574111446</v>
      </c>
      <c r="AG2562" s="43">
        <v>3839469.7355771456</v>
      </c>
      <c r="AH2562" s="43">
        <v>450965.4501819812</v>
      </c>
      <c r="AI2562" s="43">
        <v>0</v>
      </c>
      <c r="AJ2562" s="43">
        <v>522805741.12680733</v>
      </c>
      <c r="AK2562" s="43">
        <v>526645210.8623845</v>
      </c>
    </row>
    <row r="2563" spans="3:37" x14ac:dyDescent="0.2">
      <c r="C2563" s="43">
        <v>5.865108885201284E-4</v>
      </c>
      <c r="D2563" s="43">
        <v>5.2119468991777669E-2</v>
      </c>
      <c r="E2563" s="43">
        <v>3.1314778128005769</v>
      </c>
      <c r="F2563" s="43">
        <v>3.0526372560159851</v>
      </c>
      <c r="H2563" s="43">
        <v>8.7100317557383468E-5</v>
      </c>
      <c r="I2563" s="43">
        <v>0.13771422438359471</v>
      </c>
      <c r="J2563" s="43">
        <v>0</v>
      </c>
      <c r="K2563" s="43">
        <v>1</v>
      </c>
      <c r="M2563" s="43">
        <v>7.9584915330322969E-3</v>
      </c>
      <c r="N2563" s="43">
        <v>4.4646755246916615E-2</v>
      </c>
      <c r="O2563" s="43">
        <v>0</v>
      </c>
      <c r="P2563" s="43">
        <v>1</v>
      </c>
      <c r="R2563" s="43">
        <v>578.78655530327194</v>
      </c>
      <c r="S2563" s="43">
        <v>227.11243396700269</v>
      </c>
      <c r="T2563" s="43">
        <v>6727.6444742308158</v>
      </c>
      <c r="U2563" s="43">
        <v>7533.5434635010906</v>
      </c>
      <c r="W2563" s="43">
        <v>1812.4572562794701</v>
      </c>
      <c r="X2563" s="43">
        <v>0</v>
      </c>
      <c r="Y2563" s="43">
        <v>0</v>
      </c>
      <c r="Z2563" s="43">
        <v>1812.4572562794701</v>
      </c>
      <c r="AB2563" s="43">
        <v>127.1201565965418</v>
      </c>
      <c r="AC2563" s="43">
        <v>0</v>
      </c>
      <c r="AD2563" s="43">
        <v>0</v>
      </c>
      <c r="AE2563" s="43">
        <v>127.1201565965418</v>
      </c>
      <c r="AG2563" s="43">
        <v>3333108.8942979458</v>
      </c>
      <c r="AH2563" s="43">
        <v>391490.76735636557</v>
      </c>
      <c r="AI2563" s="43">
        <v>0</v>
      </c>
      <c r="AJ2563" s="43">
        <v>533904657.70547557</v>
      </c>
      <c r="AK2563" s="43">
        <v>537237766.59977353</v>
      </c>
    </row>
    <row r="2564" spans="3:37" x14ac:dyDescent="0.2">
      <c r="C2564" s="43">
        <v>6.0427400205734379E-4</v>
      </c>
      <c r="D2564" s="43">
        <v>5.3300672603427177E-2</v>
      </c>
      <c r="E2564" s="43">
        <v>3.9887323933413414</v>
      </c>
      <c r="F2564" s="43">
        <v>2.5529333521304629</v>
      </c>
      <c r="H2564" s="43">
        <v>9.2820210292221539E-5</v>
      </c>
      <c r="I2564" s="43">
        <v>8.0121012824072371E-2</v>
      </c>
      <c r="J2564" s="43">
        <v>0</v>
      </c>
      <c r="K2564" s="43">
        <v>1</v>
      </c>
      <c r="M2564" s="43">
        <v>7.8403903519963219E-3</v>
      </c>
      <c r="N2564" s="43">
        <v>4.6787168198637041E-2</v>
      </c>
      <c r="O2564" s="43">
        <v>0</v>
      </c>
      <c r="P2564" s="43">
        <v>1</v>
      </c>
      <c r="R2564" s="43">
        <v>609.83026227273831</v>
      </c>
      <c r="S2564" s="43">
        <v>140.80930387286304</v>
      </c>
      <c r="T2564" s="43">
        <v>6945.5528229932761</v>
      </c>
      <c r="U2564" s="43">
        <v>7696.1923891388778</v>
      </c>
      <c r="W2564" s="43">
        <v>2432.4497215671176</v>
      </c>
      <c r="X2564" s="43">
        <v>0</v>
      </c>
      <c r="Y2564" s="43">
        <v>0</v>
      </c>
      <c r="Z2564" s="43">
        <v>2432.4497215671176</v>
      </c>
      <c r="AB2564" s="43">
        <v>101.3317556161329</v>
      </c>
      <c r="AC2564" s="43">
        <v>0</v>
      </c>
      <c r="AD2564" s="43">
        <v>0</v>
      </c>
      <c r="AE2564" s="43">
        <v>101.3317556161329</v>
      </c>
      <c r="AG2564" s="43">
        <v>4473275.0379619291</v>
      </c>
      <c r="AH2564" s="43">
        <v>525409.13985849742</v>
      </c>
      <c r="AI2564" s="43">
        <v>0</v>
      </c>
      <c r="AJ2564" s="43">
        <v>425593373.58775818</v>
      </c>
      <c r="AK2564" s="43">
        <v>430066648.62572008</v>
      </c>
    </row>
    <row r="2565" spans="3:37" x14ac:dyDescent="0.2">
      <c r="C2565" s="43">
        <v>6.0330243431363985E-4</v>
      </c>
      <c r="D2565" s="43">
        <v>4.913986322596943E-2</v>
      </c>
      <c r="E2565" s="43">
        <v>4.1916860424998417</v>
      </c>
      <c r="F2565" s="43">
        <v>1.1299460824083123</v>
      </c>
      <c r="H2565" s="43">
        <v>9.3562605174568603E-5</v>
      </c>
      <c r="I2565" s="43">
        <v>0.13417357668930807</v>
      </c>
      <c r="J2565" s="43">
        <v>0</v>
      </c>
      <c r="K2565" s="43">
        <v>1</v>
      </c>
      <c r="M2565" s="43">
        <v>7.8077739777873568E-3</v>
      </c>
      <c r="N2565" s="43">
        <v>4.616955736243622E-2</v>
      </c>
      <c r="O2565" s="43">
        <v>0</v>
      </c>
      <c r="P2565" s="43">
        <v>1</v>
      </c>
      <c r="R2565" s="43">
        <v>561.32113387426637</v>
      </c>
      <c r="S2565" s="43">
        <v>237.69041869306488</v>
      </c>
      <c r="T2565" s="43">
        <v>6825.3561253437483</v>
      </c>
      <c r="U2565" s="43">
        <v>7624.3676779110792</v>
      </c>
      <c r="W2565" s="43">
        <v>2352.8819622209476</v>
      </c>
      <c r="X2565" s="43">
        <v>0</v>
      </c>
      <c r="Y2565" s="43">
        <v>0</v>
      </c>
      <c r="Z2565" s="43">
        <v>2352.8819622209476</v>
      </c>
      <c r="AB2565" s="43">
        <v>7.8047386082349428</v>
      </c>
      <c r="AC2565" s="43">
        <v>0</v>
      </c>
      <c r="AD2565" s="43">
        <v>0</v>
      </c>
      <c r="AE2565" s="43">
        <v>7.8047386082349428</v>
      </c>
      <c r="AG2565" s="43">
        <v>4326949.9285243228</v>
      </c>
      <c r="AH2565" s="43">
        <v>508222.5038397247</v>
      </c>
      <c r="AI2565" s="43">
        <v>0</v>
      </c>
      <c r="AJ2565" s="43">
        <v>32779902.154586758</v>
      </c>
      <c r="AK2565" s="43">
        <v>37106852.083111078</v>
      </c>
    </row>
    <row r="2566" spans="3:37" x14ac:dyDescent="0.2">
      <c r="C2566" s="43">
        <v>6.1222414113615287E-4</v>
      </c>
      <c r="D2566" s="43">
        <v>5.4942437770737818E-2</v>
      </c>
      <c r="E2566" s="43">
        <v>5.9040727963872905</v>
      </c>
      <c r="F2566" s="43">
        <v>2.8933175081456284</v>
      </c>
      <c r="H2566" s="43">
        <v>8.1548693272276811E-5</v>
      </c>
      <c r="I2566" s="43">
        <v>7.9895846490641423E-2</v>
      </c>
      <c r="J2566" s="43">
        <v>0</v>
      </c>
      <c r="K2566" s="43">
        <v>1</v>
      </c>
      <c r="M2566" s="43">
        <v>7.9713304454973599E-3</v>
      </c>
      <c r="N2566" s="43">
        <v>4.4747308754871463E-2</v>
      </c>
      <c r="O2566" s="43">
        <v>0</v>
      </c>
      <c r="P2566" s="43">
        <v>1</v>
      </c>
      <c r="R2566" s="43">
        <v>636.88460101898954</v>
      </c>
      <c r="S2566" s="43">
        <v>123.36261918066359</v>
      </c>
      <c r="T2566" s="43">
        <v>6753.6741994180747</v>
      </c>
      <c r="U2566" s="43">
        <v>7513.9214196177281</v>
      </c>
      <c r="W2566" s="43">
        <v>3760.2130473141892</v>
      </c>
      <c r="X2566" s="43">
        <v>0</v>
      </c>
      <c r="Y2566" s="43">
        <v>0</v>
      </c>
      <c r="Z2566" s="43">
        <v>3760.2130473141892</v>
      </c>
      <c r="AB2566" s="43">
        <v>129.02324993820278</v>
      </c>
      <c r="AC2566" s="43">
        <v>0</v>
      </c>
      <c r="AD2566" s="43">
        <v>0</v>
      </c>
      <c r="AE2566" s="43">
        <v>129.02324993820278</v>
      </c>
      <c r="AG2566" s="43">
        <v>6915031.7940107938</v>
      </c>
      <c r="AH2566" s="43">
        <v>812206.01821986493</v>
      </c>
      <c r="AI2566" s="43">
        <v>0</v>
      </c>
      <c r="AJ2566" s="43">
        <v>541897649.74045169</v>
      </c>
      <c r="AK2566" s="43">
        <v>548812681.53446245</v>
      </c>
    </row>
    <row r="2567" spans="3:37" x14ac:dyDescent="0.2">
      <c r="C2567" s="43">
        <v>6.0855945541074844E-4</v>
      </c>
      <c r="D2567" s="43">
        <v>6.0518581482591149E-2</v>
      </c>
      <c r="E2567" s="43">
        <v>10.507447120694547</v>
      </c>
      <c r="F2567" s="43">
        <v>4.4519263362830541</v>
      </c>
      <c r="H2567" s="43">
        <v>9.3579763175810626E-5</v>
      </c>
      <c r="I2567" s="43">
        <v>0.10849751533752527</v>
      </c>
      <c r="J2567" s="43">
        <v>0</v>
      </c>
      <c r="K2567" s="43">
        <v>1</v>
      </c>
      <c r="M2567" s="43">
        <v>7.8212935132089528E-3</v>
      </c>
      <c r="N2567" s="43">
        <v>4.4062398598273531E-2</v>
      </c>
      <c r="O2567" s="43">
        <v>0</v>
      </c>
      <c r="P2567" s="43">
        <v>1</v>
      </c>
      <c r="R2567" s="43">
        <v>697.32322056696466</v>
      </c>
      <c r="S2567" s="43">
        <v>192.24015468037078</v>
      </c>
      <c r="T2567" s="43">
        <v>6525.1288474749908</v>
      </c>
      <c r="U2567" s="43">
        <v>7414.6922227223258</v>
      </c>
      <c r="W2567" s="43">
        <v>7327.0868661398008</v>
      </c>
      <c r="X2567" s="43">
        <v>0</v>
      </c>
      <c r="Y2567" s="43">
        <v>0</v>
      </c>
      <c r="Z2567" s="43">
        <v>7327.0868661398008</v>
      </c>
      <c r="AB2567" s="43">
        <v>257.56059772752002</v>
      </c>
      <c r="AC2567" s="43">
        <v>0</v>
      </c>
      <c r="AD2567" s="43">
        <v>0</v>
      </c>
      <c r="AE2567" s="43">
        <v>257.56059772752002</v>
      </c>
      <c r="AG2567" s="43">
        <v>13474512.746831093</v>
      </c>
      <c r="AH2567" s="43">
        <v>1582650.763086197</v>
      </c>
      <c r="AI2567" s="43">
        <v>0</v>
      </c>
      <c r="AJ2567" s="43">
        <v>1081754510.455584</v>
      </c>
      <c r="AK2567" s="43">
        <v>1095229023.2024152</v>
      </c>
    </row>
    <row r="2568" spans="3:37" x14ac:dyDescent="0.2">
      <c r="C2568" s="43">
        <v>6.1420401292922033E-4</v>
      </c>
      <c r="D2568" s="43">
        <v>5.00759858725707E-2</v>
      </c>
      <c r="E2568" s="43">
        <v>6.5703249159370136</v>
      </c>
      <c r="F2568" s="43">
        <v>2.3792650364084205</v>
      </c>
      <c r="H2568" s="43">
        <v>8.9207991708590493E-5</v>
      </c>
      <c r="I2568" s="43">
        <v>7.256994994734807E-2</v>
      </c>
      <c r="J2568" s="43">
        <v>0</v>
      </c>
      <c r="K2568" s="43">
        <v>1</v>
      </c>
      <c r="M2568" s="43">
        <v>7.8891686228524938E-3</v>
      </c>
      <c r="N2568" s="43">
        <v>4.5686964999000379E-2</v>
      </c>
      <c r="O2568" s="43">
        <v>0</v>
      </c>
      <c r="P2568" s="43">
        <v>1</v>
      </c>
      <c r="R2568" s="43">
        <v>582.35060449477237</v>
      </c>
      <c r="S2568" s="43">
        <v>122.57529828417029</v>
      </c>
      <c r="T2568" s="43">
        <v>6824.4227208569346</v>
      </c>
      <c r="U2568" s="43">
        <v>7529.3486236358767</v>
      </c>
      <c r="W2568" s="43">
        <v>3826.2326865229843</v>
      </c>
      <c r="X2568" s="43">
        <v>0</v>
      </c>
      <c r="Y2568" s="43">
        <v>0</v>
      </c>
      <c r="Z2568" s="43">
        <v>3826.2326865229843</v>
      </c>
      <c r="AB2568" s="43">
        <v>85.944093565071441</v>
      </c>
      <c r="AC2568" s="43">
        <v>0</v>
      </c>
      <c r="AD2568" s="43">
        <v>0</v>
      </c>
      <c r="AE2568" s="43">
        <v>85.944093565071441</v>
      </c>
      <c r="AG2568" s="43">
        <v>7036441.9105157685</v>
      </c>
      <c r="AH2568" s="43">
        <v>826466.26028896461</v>
      </c>
      <c r="AI2568" s="43">
        <v>0</v>
      </c>
      <c r="AJ2568" s="43">
        <v>360965192.97330004</v>
      </c>
      <c r="AK2568" s="43">
        <v>368001634.88381582</v>
      </c>
    </row>
    <row r="2569" spans="3:37" x14ac:dyDescent="0.2">
      <c r="C2569" s="43">
        <v>6.1319570602347273E-4</v>
      </c>
      <c r="D2569" s="43">
        <v>6.134244403263045E-2</v>
      </c>
      <c r="E2569" s="43">
        <v>4.6755000223033241</v>
      </c>
      <c r="F2569" s="43">
        <v>0.98674645831426833</v>
      </c>
      <c r="H2569" s="43">
        <v>8.7541390817705002E-5</v>
      </c>
      <c r="I2569" s="43">
        <v>0.12179929905167275</v>
      </c>
      <c r="J2569" s="43">
        <v>0</v>
      </c>
      <c r="K2569" s="43">
        <v>1</v>
      </c>
      <c r="M2569" s="43">
        <v>7.8874043914066716E-3</v>
      </c>
      <c r="N2569" s="43">
        <v>4.4934356319188781E-2</v>
      </c>
      <c r="O2569" s="43">
        <v>0</v>
      </c>
      <c r="P2569" s="43">
        <v>1</v>
      </c>
      <c r="R2569" s="43">
        <v>712.20095734175527</v>
      </c>
      <c r="S2569" s="43">
        <v>201.88339706988128</v>
      </c>
      <c r="T2569" s="43">
        <v>6710.5019287854702</v>
      </c>
      <c r="U2569" s="43">
        <v>7624.5862831971072</v>
      </c>
      <c r="W2569" s="43">
        <v>3329.8955919358255</v>
      </c>
      <c r="X2569" s="43">
        <v>0</v>
      </c>
      <c r="Y2569" s="43">
        <v>0</v>
      </c>
      <c r="Z2569" s="43">
        <v>3329.8955919358255</v>
      </c>
      <c r="AB2569" s="43">
        <v>-1.0099928032119221</v>
      </c>
      <c r="AC2569" s="43">
        <v>0</v>
      </c>
      <c r="AD2569" s="43">
        <v>0</v>
      </c>
      <c r="AE2569" s="43">
        <v>-1.0099928032119221</v>
      </c>
      <c r="AG2569" s="43">
        <v>6123677.9935699832</v>
      </c>
      <c r="AH2569" s="43">
        <v>719257.44785813824</v>
      </c>
      <c r="AI2569" s="43">
        <v>0</v>
      </c>
      <c r="AJ2569" s="43">
        <v>0</v>
      </c>
      <c r="AK2569" s="43">
        <v>6123677.9935699832</v>
      </c>
    </row>
    <row r="2570" spans="3:37" x14ac:dyDescent="0.2">
      <c r="C2570" s="43">
        <v>6.1516967386698873E-4</v>
      </c>
      <c r="D2570" s="43">
        <v>4.459882591362483E-2</v>
      </c>
      <c r="E2570" s="43">
        <v>1.707976338116004</v>
      </c>
      <c r="F2570" s="43">
        <v>1.2747043908826898</v>
      </c>
      <c r="H2570" s="43">
        <v>8.5176619058401938E-5</v>
      </c>
      <c r="I2570" s="43">
        <v>0.14387914008919411</v>
      </c>
      <c r="J2570" s="43">
        <v>0</v>
      </c>
      <c r="K2570" s="43">
        <v>1</v>
      </c>
      <c r="M2570" s="43">
        <v>7.8535430757586955E-3</v>
      </c>
      <c r="N2570" s="43">
        <v>4.6229352604778118E-2</v>
      </c>
      <c r="O2570" s="43">
        <v>0</v>
      </c>
      <c r="P2570" s="43">
        <v>1</v>
      </c>
      <c r="R2570" s="43">
        <v>519.47029286788779</v>
      </c>
      <c r="S2570" s="43">
        <v>232.03879625614229</v>
      </c>
      <c r="T2570" s="43">
        <v>6874.2577908801459</v>
      </c>
      <c r="U2570" s="43">
        <v>7625.7668800041756</v>
      </c>
      <c r="W2570" s="43">
        <v>887.24296857254319</v>
      </c>
      <c r="X2570" s="43">
        <v>0</v>
      </c>
      <c r="Y2570" s="43">
        <v>0</v>
      </c>
      <c r="Z2570" s="43">
        <v>887.24296857254319</v>
      </c>
      <c r="AB2570" s="43">
        <v>15.268982431080037</v>
      </c>
      <c r="AC2570" s="43">
        <v>0</v>
      </c>
      <c r="AD2570" s="43">
        <v>0</v>
      </c>
      <c r="AE2570" s="43">
        <v>15.268982431080037</v>
      </c>
      <c r="AG2570" s="43">
        <v>1631639.8192049069</v>
      </c>
      <c r="AH2570" s="43">
        <v>191644.48121166934</v>
      </c>
      <c r="AI2570" s="43">
        <v>0</v>
      </c>
      <c r="AJ2570" s="43">
        <v>64129726.210536152</v>
      </c>
      <c r="AK2570" s="43">
        <v>65761366.029741056</v>
      </c>
    </row>
    <row r="2571" spans="3:37" x14ac:dyDescent="0.2">
      <c r="C2571" s="43">
        <v>6.0988337329062061E-4</v>
      </c>
      <c r="D2571" s="43">
        <v>5.1007425192127802E-2</v>
      </c>
      <c r="E2571" s="43">
        <v>5.4530015419707674</v>
      </c>
      <c r="F2571" s="43">
        <v>1.7654563675498733</v>
      </c>
      <c r="H2571" s="43">
        <v>8.3051985496849723E-5</v>
      </c>
      <c r="I2571" s="43">
        <v>9.022679002947212E-2</v>
      </c>
      <c r="J2571" s="43">
        <v>0</v>
      </c>
      <c r="K2571" s="43">
        <v>1</v>
      </c>
      <c r="M2571" s="43">
        <v>7.8787380452395306E-3</v>
      </c>
      <c r="N2571" s="43">
        <v>4.434662377652606E-2</v>
      </c>
      <c r="O2571" s="43">
        <v>0</v>
      </c>
      <c r="P2571" s="43">
        <v>1</v>
      </c>
      <c r="R2571" s="43">
        <v>589.00986392625703</v>
      </c>
      <c r="S2571" s="43">
        <v>141.88219515438641</v>
      </c>
      <c r="T2571" s="43">
        <v>6615.4531080876377</v>
      </c>
      <c r="U2571" s="43">
        <v>7346.3451671682815</v>
      </c>
      <c r="W2571" s="43">
        <v>3211.8716962258713</v>
      </c>
      <c r="X2571" s="43">
        <v>0</v>
      </c>
      <c r="Y2571" s="43">
        <v>0</v>
      </c>
      <c r="Z2571" s="43">
        <v>3211.8716962258713</v>
      </c>
      <c r="AB2571" s="43">
        <v>48.242164545448055</v>
      </c>
      <c r="AC2571" s="43">
        <v>0</v>
      </c>
      <c r="AD2571" s="43">
        <v>0</v>
      </c>
      <c r="AE2571" s="43">
        <v>48.242164545448055</v>
      </c>
      <c r="AG2571" s="43">
        <v>5906632.0493593775</v>
      </c>
      <c r="AH2571" s="43">
        <v>693764.28638478823</v>
      </c>
      <c r="AI2571" s="43">
        <v>0</v>
      </c>
      <c r="AJ2571" s="43">
        <v>202617091.09088182</v>
      </c>
      <c r="AK2571" s="43">
        <v>208523723.14024121</v>
      </c>
    </row>
    <row r="2572" spans="3:37" x14ac:dyDescent="0.2">
      <c r="C2572" s="43">
        <v>6.1697588008646775E-4</v>
      </c>
      <c r="D2572" s="43">
        <v>5.5454660835799863E-2</v>
      </c>
      <c r="E2572" s="43">
        <v>6.5445193431569821</v>
      </c>
      <c r="F2572" s="43">
        <v>1.3851635495459123</v>
      </c>
      <c r="H2572" s="43">
        <v>9.461988600933946E-5</v>
      </c>
      <c r="I2572" s="43">
        <v>0.10357577291483233</v>
      </c>
      <c r="J2572" s="43">
        <v>0</v>
      </c>
      <c r="K2572" s="43">
        <v>1</v>
      </c>
      <c r="M2572" s="43">
        <v>7.7790875169667026E-3</v>
      </c>
      <c r="N2572" s="43">
        <v>4.6689376525906101E-2</v>
      </c>
      <c r="O2572" s="43">
        <v>0</v>
      </c>
      <c r="P2572" s="43">
        <v>1</v>
      </c>
      <c r="R2572" s="43">
        <v>647.81143888773147</v>
      </c>
      <c r="S2572" s="43">
        <v>185.55940706753159</v>
      </c>
      <c r="T2572" s="43">
        <v>6876.8429268019481</v>
      </c>
      <c r="U2572" s="43">
        <v>7710.2137727572117</v>
      </c>
      <c r="W2572" s="43">
        <v>4239.6144925191156</v>
      </c>
      <c r="X2572" s="43">
        <v>0</v>
      </c>
      <c r="Y2572" s="43">
        <v>0</v>
      </c>
      <c r="Z2572" s="43">
        <v>4239.6144925191156</v>
      </c>
      <c r="AB2572" s="43">
        <v>26.697928796513445</v>
      </c>
      <c r="AC2572" s="43">
        <v>0</v>
      </c>
      <c r="AD2572" s="43">
        <v>0</v>
      </c>
      <c r="AE2572" s="43">
        <v>26.697928796513445</v>
      </c>
      <c r="AG2572" s="43">
        <v>7796651.0517426534</v>
      </c>
      <c r="AH2572" s="43">
        <v>915756.73038412898</v>
      </c>
      <c r="AI2572" s="43">
        <v>0</v>
      </c>
      <c r="AJ2572" s="43">
        <v>112131300.94535647</v>
      </c>
      <c r="AK2572" s="43">
        <v>119927951.99709913</v>
      </c>
    </row>
    <row r="2573" spans="3:37" x14ac:dyDescent="0.2">
      <c r="C2573" s="43">
        <v>6.23106059970846E-4</v>
      </c>
      <c r="D2573" s="43">
        <v>5.4687302971954121E-2</v>
      </c>
      <c r="E2573" s="43">
        <v>2.0049910648681473</v>
      </c>
      <c r="F2573" s="43">
        <v>3.2310278621875552</v>
      </c>
      <c r="H2573" s="43">
        <v>8.283021862345085E-5</v>
      </c>
      <c r="I2573" s="43">
        <v>9.054739831196891E-2</v>
      </c>
      <c r="J2573" s="43">
        <v>0</v>
      </c>
      <c r="K2573" s="43">
        <v>1</v>
      </c>
      <c r="M2573" s="43">
        <v>7.8181278837454425E-3</v>
      </c>
      <c r="N2573" s="43">
        <v>4.4194338414122583E-2</v>
      </c>
      <c r="O2573" s="43">
        <v>0</v>
      </c>
      <c r="P2573" s="43">
        <v>1</v>
      </c>
      <c r="R2573" s="43">
        <v>645.19479248801019</v>
      </c>
      <c r="S2573" s="43">
        <v>142.00615114867063</v>
      </c>
      <c r="T2573" s="43">
        <v>6542.0186784192456</v>
      </c>
      <c r="U2573" s="43">
        <v>7329.2196220559263</v>
      </c>
      <c r="W2573" s="43">
        <v>1293.6097940379188</v>
      </c>
      <c r="X2573" s="43">
        <v>0</v>
      </c>
      <c r="Y2573" s="43">
        <v>0</v>
      </c>
      <c r="Z2573" s="43">
        <v>1293.6097940379188</v>
      </c>
      <c r="AB2573" s="43">
        <v>154.02088876796034</v>
      </c>
      <c r="AC2573" s="43">
        <v>0</v>
      </c>
      <c r="AD2573" s="43">
        <v>0</v>
      </c>
      <c r="AE2573" s="43">
        <v>154.02088876796034</v>
      </c>
      <c r="AG2573" s="43">
        <v>2378948.411235733</v>
      </c>
      <c r="AH2573" s="43">
        <v>279419.71551219048</v>
      </c>
      <c r="AI2573" s="43">
        <v>0</v>
      </c>
      <c r="AJ2573" s="43">
        <v>646887732.82543349</v>
      </c>
      <c r="AK2573" s="43">
        <v>649266681.23666918</v>
      </c>
    </row>
    <row r="2574" spans="3:37" x14ac:dyDescent="0.2">
      <c r="C2574" s="43">
        <v>6.4784334065837168E-4</v>
      </c>
      <c r="D2574" s="43">
        <v>5.7375578252517268E-2</v>
      </c>
      <c r="E2574" s="43">
        <v>4.178551462704803</v>
      </c>
      <c r="F2574" s="43">
        <v>2.7528249502126783</v>
      </c>
      <c r="H2574" s="43">
        <v>9.3119510219397128E-5</v>
      </c>
      <c r="I2574" s="43">
        <v>0.10534698763453798</v>
      </c>
      <c r="J2574" s="43">
        <v>0</v>
      </c>
      <c r="K2574" s="43">
        <v>1</v>
      </c>
      <c r="M2574" s="43">
        <v>7.8940392574872176E-3</v>
      </c>
      <c r="N2574" s="43">
        <v>4.3995118042346432E-2</v>
      </c>
      <c r="O2574" s="43">
        <v>0</v>
      </c>
      <c r="P2574" s="43">
        <v>1</v>
      </c>
      <c r="R2574" s="43">
        <v>703.78409396405266</v>
      </c>
      <c r="S2574" s="43">
        <v>185.73988718787746</v>
      </c>
      <c r="T2574" s="43">
        <v>6575.7628438456431</v>
      </c>
      <c r="U2574" s="43">
        <v>7465.2868249975736</v>
      </c>
      <c r="W2574" s="43">
        <v>2940.7980552618669</v>
      </c>
      <c r="X2574" s="43">
        <v>0</v>
      </c>
      <c r="Y2574" s="43">
        <v>0</v>
      </c>
      <c r="Z2574" s="43">
        <v>2940.7980552618669</v>
      </c>
      <c r="AB2574" s="43">
        <v>131.99630418254264</v>
      </c>
      <c r="AC2574" s="43">
        <v>0</v>
      </c>
      <c r="AD2574" s="43">
        <v>0</v>
      </c>
      <c r="AE2574" s="43">
        <v>131.99630418254264</v>
      </c>
      <c r="AG2574" s="43">
        <v>5408127.623626573</v>
      </c>
      <c r="AH2574" s="43">
        <v>635212.3799365632</v>
      </c>
      <c r="AI2574" s="43">
        <v>0</v>
      </c>
      <c r="AJ2574" s="43">
        <v>554384477.56667912</v>
      </c>
      <c r="AK2574" s="43">
        <v>559792605.19030571</v>
      </c>
    </row>
    <row r="2575" spans="3:37" x14ac:dyDescent="0.2">
      <c r="C2575" s="43">
        <v>6.1789840035986199E-4</v>
      </c>
      <c r="D2575" s="43">
        <v>4.834349355744879E-2</v>
      </c>
      <c r="E2575" s="43">
        <v>4.2798823315379009</v>
      </c>
      <c r="F2575" s="43">
        <v>4.5073864932211389</v>
      </c>
      <c r="H2575" s="43">
        <v>9.0187296479138368E-5</v>
      </c>
      <c r="I2575" s="43">
        <v>7.9800334003955739E-2</v>
      </c>
      <c r="J2575" s="43">
        <v>0</v>
      </c>
      <c r="K2575" s="43">
        <v>1</v>
      </c>
      <c r="M2575" s="43">
        <v>7.8227162919219089E-3</v>
      </c>
      <c r="N2575" s="43">
        <v>4.6563171956158889E-2</v>
      </c>
      <c r="O2575" s="43">
        <v>0</v>
      </c>
      <c r="P2575" s="43">
        <v>1</v>
      </c>
      <c r="R2575" s="43">
        <v>565.5844691579041</v>
      </c>
      <c r="S2575" s="43">
        <v>136.2675508158228</v>
      </c>
      <c r="T2575" s="43">
        <v>6896.7186615000137</v>
      </c>
      <c r="U2575" s="43">
        <v>7598.5706814737405</v>
      </c>
      <c r="W2575" s="43">
        <v>2420.6349765411564</v>
      </c>
      <c r="X2575" s="43">
        <v>0</v>
      </c>
      <c r="Y2575" s="43">
        <v>0</v>
      </c>
      <c r="Z2575" s="43">
        <v>2420.6349765411564</v>
      </c>
      <c r="AB2575" s="43">
        <v>212.25839608530865</v>
      </c>
      <c r="AC2575" s="43">
        <v>0</v>
      </c>
      <c r="AD2575" s="43">
        <v>0</v>
      </c>
      <c r="AE2575" s="43">
        <v>212.25839608530865</v>
      </c>
      <c r="AG2575" s="43">
        <v>4451547.7218591869</v>
      </c>
      <c r="AH2575" s="43">
        <v>522857.1549328898</v>
      </c>
      <c r="AI2575" s="43">
        <v>0</v>
      </c>
      <c r="AJ2575" s="43">
        <v>891485263.55829632</v>
      </c>
      <c r="AK2575" s="43">
        <v>895936811.28015554</v>
      </c>
    </row>
    <row r="2576" spans="3:37" x14ac:dyDescent="0.2">
      <c r="C2576" s="43">
        <v>5.9725119997894685E-4</v>
      </c>
      <c r="D2576" s="43">
        <v>6.3129813975751459E-2</v>
      </c>
      <c r="E2576" s="43">
        <v>5.2122388613090846</v>
      </c>
      <c r="F2576" s="43">
        <v>2.3072744127372915</v>
      </c>
      <c r="H2576" s="43">
        <v>8.7059265558355804E-5</v>
      </c>
      <c r="I2576" s="43">
        <v>7.7835455385938321E-2</v>
      </c>
      <c r="J2576" s="43">
        <v>0</v>
      </c>
      <c r="K2576" s="43">
        <v>1</v>
      </c>
      <c r="M2576" s="43">
        <v>7.80473754948687E-3</v>
      </c>
      <c r="N2576" s="43">
        <v>4.8591485931625655E-2</v>
      </c>
      <c r="O2576" s="43">
        <v>0</v>
      </c>
      <c r="P2576" s="43">
        <v>1</v>
      </c>
      <c r="R2576" s="43">
        <v>713.89429830584299</v>
      </c>
      <c r="S2576" s="43">
        <v>128.30241838539945</v>
      </c>
      <c r="T2576" s="43">
        <v>7180.6020114233415</v>
      </c>
      <c r="U2576" s="43">
        <v>8022.7987281145843</v>
      </c>
      <c r="W2576" s="43">
        <v>3720.987604496695</v>
      </c>
      <c r="X2576" s="43">
        <v>0</v>
      </c>
      <c r="Y2576" s="43">
        <v>0</v>
      </c>
      <c r="Z2576" s="43">
        <v>3720.987604496695</v>
      </c>
      <c r="AB2576" s="43">
        <v>99.858365204447068</v>
      </c>
      <c r="AC2576" s="43">
        <v>0</v>
      </c>
      <c r="AD2576" s="43">
        <v>0</v>
      </c>
      <c r="AE2576" s="43">
        <v>99.858365204447068</v>
      </c>
      <c r="AG2576" s="43">
        <v>6842896.2046694225</v>
      </c>
      <c r="AH2576" s="43">
        <v>803733.32257128612</v>
      </c>
      <c r="AI2576" s="43">
        <v>0</v>
      </c>
      <c r="AJ2576" s="43">
        <v>419405133.85867769</v>
      </c>
      <c r="AK2576" s="43">
        <v>426248030.0633471</v>
      </c>
    </row>
    <row r="2577" spans="3:37" x14ac:dyDescent="0.2">
      <c r="C2577" s="43">
        <v>5.9897248211759164E-4</v>
      </c>
      <c r="D2577" s="43">
        <v>5.4136689939125453E-2</v>
      </c>
      <c r="E2577" s="43">
        <v>1.5397718090852273</v>
      </c>
      <c r="F2577" s="43">
        <v>2.7144796717801647</v>
      </c>
      <c r="H2577" s="43">
        <v>8.3919422177051219E-5</v>
      </c>
      <c r="I2577" s="43">
        <v>0.11288553655948441</v>
      </c>
      <c r="J2577" s="43">
        <v>0</v>
      </c>
      <c r="K2577" s="43">
        <v>1</v>
      </c>
      <c r="M2577" s="43">
        <v>7.8375949661801583E-3</v>
      </c>
      <c r="N2577" s="43">
        <v>4.6963502464116291E-2</v>
      </c>
      <c r="O2577" s="43">
        <v>0</v>
      </c>
      <c r="P2577" s="43">
        <v>1</v>
      </c>
      <c r="R2577" s="43">
        <v>613.96122180483314</v>
      </c>
      <c r="S2577" s="43">
        <v>179.3672539301337</v>
      </c>
      <c r="T2577" s="43">
        <v>6969.2439595385404</v>
      </c>
      <c r="U2577" s="43">
        <v>7762.5724352735069</v>
      </c>
      <c r="W2577" s="43">
        <v>945.36018120660435</v>
      </c>
      <c r="X2577" s="43">
        <v>0</v>
      </c>
      <c r="Y2577" s="43">
        <v>0</v>
      </c>
      <c r="Z2577" s="43">
        <v>945.36018120660435</v>
      </c>
      <c r="AB2577" s="43">
        <v>112.63077164288984</v>
      </c>
      <c r="AC2577" s="43">
        <v>0</v>
      </c>
      <c r="AD2577" s="43">
        <v>0</v>
      </c>
      <c r="AE2577" s="43">
        <v>112.63077164288984</v>
      </c>
      <c r="AG2577" s="43">
        <v>1738517.3732389454</v>
      </c>
      <c r="AH2577" s="43">
        <v>204197.79914062654</v>
      </c>
      <c r="AI2577" s="43">
        <v>0</v>
      </c>
      <c r="AJ2577" s="43">
        <v>473049240.90013731</v>
      </c>
      <c r="AK2577" s="43">
        <v>474787758.27337623</v>
      </c>
    </row>
    <row r="2578" spans="3:37" x14ac:dyDescent="0.2">
      <c r="C2578" s="43">
        <v>6.0620348055484704E-4</v>
      </c>
      <c r="D2578" s="43">
        <v>4.752289442267825E-2</v>
      </c>
      <c r="E2578" s="43">
        <v>3.9824756395781988</v>
      </c>
      <c r="F2578" s="43">
        <v>2.5472847374353251</v>
      </c>
      <c r="H2578" s="43">
        <v>9.0130802640087104E-5</v>
      </c>
      <c r="I2578" s="43">
        <v>9.6470711104760451E-2</v>
      </c>
      <c r="J2578" s="43">
        <v>0</v>
      </c>
      <c r="K2578" s="43">
        <v>1</v>
      </c>
      <c r="M2578" s="43">
        <v>7.8859373288814316E-3</v>
      </c>
      <c r="N2578" s="43">
        <v>4.4169536067742661E-2</v>
      </c>
      <c r="O2578" s="43">
        <v>0</v>
      </c>
      <c r="P2578" s="43">
        <v>1</v>
      </c>
      <c r="R2578" s="43">
        <v>545.46097219195906</v>
      </c>
      <c r="S2578" s="43">
        <v>164.63080098638173</v>
      </c>
      <c r="T2578" s="43">
        <v>6595.0566714875304</v>
      </c>
      <c r="U2578" s="43">
        <v>7305.1484446658715</v>
      </c>
      <c r="W2578" s="43">
        <v>2172.2850340951181</v>
      </c>
      <c r="X2578" s="43">
        <v>0</v>
      </c>
      <c r="Y2578" s="43">
        <v>0</v>
      </c>
      <c r="Z2578" s="43">
        <v>2172.2850340951181</v>
      </c>
      <c r="AB2578" s="43">
        <v>90.306227773900048</v>
      </c>
      <c r="AC2578" s="43">
        <v>0</v>
      </c>
      <c r="AD2578" s="43">
        <v>0</v>
      </c>
      <c r="AE2578" s="43">
        <v>90.306227773900048</v>
      </c>
      <c r="AG2578" s="43">
        <v>3994832.1777009224</v>
      </c>
      <c r="AH2578" s="43">
        <v>469213.56736454554</v>
      </c>
      <c r="AI2578" s="43">
        <v>0</v>
      </c>
      <c r="AJ2578" s="43">
        <v>379286156.65038019</v>
      </c>
      <c r="AK2578" s="43">
        <v>383280988.82808113</v>
      </c>
    </row>
    <row r="2579" spans="3:37" x14ac:dyDescent="0.2">
      <c r="C2579" s="43">
        <v>6.2074842160542154E-4</v>
      </c>
      <c r="D2579" s="43">
        <v>5.6030195147355744E-2</v>
      </c>
      <c r="E2579" s="43">
        <v>4.8376613821761767</v>
      </c>
      <c r="F2579" s="43">
        <v>1.7464194379596514</v>
      </c>
      <c r="H2579" s="43">
        <v>9.160810192743174E-5</v>
      </c>
      <c r="I2579" s="43">
        <v>8.9310161100773111E-2</v>
      </c>
      <c r="J2579" s="43">
        <v>0</v>
      </c>
      <c r="K2579" s="43">
        <v>1</v>
      </c>
      <c r="M2579" s="43">
        <v>7.8033682744134093E-3</v>
      </c>
      <c r="N2579" s="43">
        <v>4.6365116445835741E-2</v>
      </c>
      <c r="O2579" s="43">
        <v>0</v>
      </c>
      <c r="P2579" s="43">
        <v>1</v>
      </c>
      <c r="R2579" s="43">
        <v>658.53692555613407</v>
      </c>
      <c r="S2579" s="43">
        <v>154.90917121770033</v>
      </c>
      <c r="T2579" s="43">
        <v>6850.3984263503899</v>
      </c>
      <c r="U2579" s="43">
        <v>7663.844523124224</v>
      </c>
      <c r="W2579" s="43">
        <v>3185.7786534999377</v>
      </c>
      <c r="X2579" s="43">
        <v>0</v>
      </c>
      <c r="Y2579" s="43">
        <v>0</v>
      </c>
      <c r="Z2579" s="43">
        <v>3185.7786534999377</v>
      </c>
      <c r="AB2579" s="43">
        <v>52.595289517873631</v>
      </c>
      <c r="AC2579" s="43">
        <v>0</v>
      </c>
      <c r="AD2579" s="43">
        <v>0</v>
      </c>
      <c r="AE2579" s="43">
        <v>52.595289517873631</v>
      </c>
      <c r="AG2579" s="43">
        <v>5858646.9437863855</v>
      </c>
      <c r="AH2579" s="43">
        <v>688128.18915598653</v>
      </c>
      <c r="AI2579" s="43">
        <v>0</v>
      </c>
      <c r="AJ2579" s="43">
        <v>220900215.97506925</v>
      </c>
      <c r="AK2579" s="43">
        <v>226758862.91885564</v>
      </c>
    </row>
    <row r="2580" spans="3:37" x14ac:dyDescent="0.2">
      <c r="C2580" s="43">
        <v>6.1158588795395818E-4</v>
      </c>
      <c r="D2580" s="43">
        <v>5.7441573247976163E-2</v>
      </c>
      <c r="E2580" s="43">
        <v>9.7355519356136568</v>
      </c>
      <c r="F2580" s="43">
        <v>4.7129495970587891</v>
      </c>
      <c r="H2580" s="43">
        <v>8.8887351799343811E-5</v>
      </c>
      <c r="I2580" s="43">
        <v>0.14216227650686519</v>
      </c>
      <c r="J2580" s="43">
        <v>0</v>
      </c>
      <c r="K2580" s="43">
        <v>1</v>
      </c>
      <c r="M2580" s="43">
        <v>7.8770337635952759E-3</v>
      </c>
      <c r="N2580" s="43">
        <v>4.5506565337350223E-2</v>
      </c>
      <c r="O2580" s="43">
        <v>0</v>
      </c>
      <c r="P2580" s="43">
        <v>1</v>
      </c>
      <c r="R2580" s="43">
        <v>665.16004595807863</v>
      </c>
      <c r="S2580" s="43">
        <v>239.25813313799054</v>
      </c>
      <c r="T2580" s="43">
        <v>6787.020135316262</v>
      </c>
      <c r="U2580" s="43">
        <v>7691.4383144123312</v>
      </c>
      <c r="W2580" s="43">
        <v>6475.700172920041</v>
      </c>
      <c r="X2580" s="43">
        <v>0</v>
      </c>
      <c r="Y2580" s="43">
        <v>0</v>
      </c>
      <c r="Z2580" s="43">
        <v>6475.700172920041</v>
      </c>
      <c r="AB2580" s="43">
        <v>264.25851253430295</v>
      </c>
      <c r="AC2580" s="43">
        <v>0</v>
      </c>
      <c r="AD2580" s="43">
        <v>0</v>
      </c>
      <c r="AE2580" s="43">
        <v>264.25851253430295</v>
      </c>
      <c r="AG2580" s="43">
        <v>11908812.617999956</v>
      </c>
      <c r="AH2580" s="43">
        <v>1398751.2373507288</v>
      </c>
      <c r="AI2580" s="43">
        <v>0</v>
      </c>
      <c r="AJ2580" s="43">
        <v>1109885752.6440723</v>
      </c>
      <c r="AK2580" s="43">
        <v>1121794565.2620723</v>
      </c>
    </row>
    <row r="2581" spans="3:37" x14ac:dyDescent="0.2">
      <c r="C2581" s="43">
        <v>5.9247817424036954E-4</v>
      </c>
      <c r="D2581" s="43">
        <v>4.9771083073470196E-2</v>
      </c>
      <c r="E2581" s="43">
        <v>4.2151824560525206</v>
      </c>
      <c r="F2581" s="43">
        <v>2.562373220965156</v>
      </c>
      <c r="H2581" s="43">
        <v>9.3135947476064018E-5</v>
      </c>
      <c r="I2581" s="43">
        <v>9.9939985785595695E-2</v>
      </c>
      <c r="J2581" s="43">
        <v>0</v>
      </c>
      <c r="K2581" s="43">
        <v>1</v>
      </c>
      <c r="M2581" s="43">
        <v>7.8220008882003943E-3</v>
      </c>
      <c r="N2581" s="43">
        <v>4.5377280893620663E-2</v>
      </c>
      <c r="O2581" s="43">
        <v>0</v>
      </c>
      <c r="P2581" s="43">
        <v>1</v>
      </c>
      <c r="R2581" s="43">
        <v>558.3311016490361</v>
      </c>
      <c r="S2581" s="43">
        <v>176.23777172321621</v>
      </c>
      <c r="T2581" s="43">
        <v>6720.4553829504075</v>
      </c>
      <c r="U2581" s="43">
        <v>7455.0242563226602</v>
      </c>
      <c r="W2581" s="43">
        <v>2353.4674643394937</v>
      </c>
      <c r="X2581" s="43">
        <v>0</v>
      </c>
      <c r="Y2581" s="43">
        <v>0</v>
      </c>
      <c r="Z2581" s="43">
        <v>2353.4674643394937</v>
      </c>
      <c r="AB2581" s="43">
        <v>93.338407096381843</v>
      </c>
      <c r="AC2581" s="43">
        <v>0</v>
      </c>
      <c r="AD2581" s="43">
        <v>0</v>
      </c>
      <c r="AE2581" s="43">
        <v>93.338407096381843</v>
      </c>
      <c r="AG2581" s="43">
        <v>4328026.6669203294</v>
      </c>
      <c r="AH2581" s="43">
        <v>508348.97229733062</v>
      </c>
      <c r="AI2581" s="43">
        <v>0</v>
      </c>
      <c r="AJ2581" s="43">
        <v>392021309.80480373</v>
      </c>
      <c r="AK2581" s="43">
        <v>396349336.47172403</v>
      </c>
    </row>
    <row r="2582" spans="3:37" x14ac:dyDescent="0.2">
      <c r="C2582" s="43">
        <v>6.2624103852315649E-4</v>
      </c>
      <c r="D2582" s="43">
        <v>5.7788028384461398E-2</v>
      </c>
      <c r="E2582" s="43">
        <v>1.6143446108157886</v>
      </c>
      <c r="F2582" s="43">
        <v>1.1434061576556067</v>
      </c>
      <c r="H2582" s="43">
        <v>8.775830265244859E-5</v>
      </c>
      <c r="I2582" s="43">
        <v>7.4071338814936258E-2</v>
      </c>
      <c r="J2582" s="43">
        <v>0</v>
      </c>
      <c r="K2582" s="43">
        <v>1</v>
      </c>
      <c r="M2582" s="43">
        <v>7.785939029064614E-3</v>
      </c>
      <c r="N2582" s="43">
        <v>4.9312630462342799E-2</v>
      </c>
      <c r="O2582" s="43">
        <v>0</v>
      </c>
      <c r="P2582" s="43">
        <v>1</v>
      </c>
      <c r="R2582" s="43">
        <v>685.2069737800847</v>
      </c>
      <c r="S2582" s="43">
        <v>123.07809967427838</v>
      </c>
      <c r="T2582" s="43">
        <v>7269.6171698559019</v>
      </c>
      <c r="U2582" s="43">
        <v>8077.9022433102655</v>
      </c>
      <c r="W2582" s="43">
        <v>1106.160185415275</v>
      </c>
      <c r="X2582" s="43">
        <v>0</v>
      </c>
      <c r="Y2582" s="43">
        <v>0</v>
      </c>
      <c r="Z2582" s="43">
        <v>1106.160185415275</v>
      </c>
      <c r="AB2582" s="43">
        <v>10.5141302260232</v>
      </c>
      <c r="AC2582" s="43">
        <v>0</v>
      </c>
      <c r="AD2582" s="43">
        <v>0</v>
      </c>
      <c r="AE2582" s="43">
        <v>10.5141302260232</v>
      </c>
      <c r="AG2582" s="43">
        <v>2034228.5809786906</v>
      </c>
      <c r="AH2582" s="43">
        <v>238930.60004969939</v>
      </c>
      <c r="AI2582" s="43">
        <v>0</v>
      </c>
      <c r="AJ2582" s="43">
        <v>44159346.949297443</v>
      </c>
      <c r="AK2582" s="43">
        <v>46193575.530276135</v>
      </c>
    </row>
    <row r="2583" spans="3:37" x14ac:dyDescent="0.2">
      <c r="C2583" s="43">
        <v>6.1716630435559861E-4</v>
      </c>
      <c r="D2583" s="43">
        <v>5.7969719992270408E-2</v>
      </c>
      <c r="E2583" s="43">
        <v>3.2695208518096979</v>
      </c>
      <c r="F2583" s="43">
        <v>3.0983611223397225</v>
      </c>
      <c r="H2583" s="43">
        <v>9.2545652188302796E-5</v>
      </c>
      <c r="I2583" s="43">
        <v>8.6922460273029939E-2</v>
      </c>
      <c r="J2583" s="43">
        <v>0</v>
      </c>
      <c r="K2583" s="43">
        <v>1</v>
      </c>
      <c r="M2583" s="43">
        <v>7.8590612964684059E-3</v>
      </c>
      <c r="N2583" s="43">
        <v>4.808777452172075E-2</v>
      </c>
      <c r="O2583" s="43">
        <v>0</v>
      </c>
      <c r="P2583" s="43">
        <v>1</v>
      </c>
      <c r="R2583" s="43">
        <v>677.40091997276693</v>
      </c>
      <c r="S2583" s="43">
        <v>152.31069621860706</v>
      </c>
      <c r="T2583" s="43">
        <v>7155.6275493020667</v>
      </c>
      <c r="U2583" s="43">
        <v>7985.3391654934403</v>
      </c>
      <c r="W2583" s="43">
        <v>2214.7764328860339</v>
      </c>
      <c r="X2583" s="43">
        <v>0</v>
      </c>
      <c r="Y2583" s="43">
        <v>0</v>
      </c>
      <c r="Z2583" s="43">
        <v>2214.7764328860339</v>
      </c>
      <c r="AB2583" s="43">
        <v>152.09319775375769</v>
      </c>
      <c r="AC2583" s="43">
        <v>0</v>
      </c>
      <c r="AD2583" s="43">
        <v>0</v>
      </c>
      <c r="AE2583" s="43">
        <v>152.09319775375769</v>
      </c>
      <c r="AG2583" s="43">
        <v>4072973.8600774165</v>
      </c>
      <c r="AH2583" s="43">
        <v>478391.70950338332</v>
      </c>
      <c r="AI2583" s="43">
        <v>0</v>
      </c>
      <c r="AJ2583" s="43">
        <v>638791430.56578231</v>
      </c>
      <c r="AK2583" s="43">
        <v>642864404.42585969</v>
      </c>
    </row>
    <row r="2584" spans="3:37" x14ac:dyDescent="0.2">
      <c r="C2584" s="43">
        <v>6.0663903818966732E-4</v>
      </c>
      <c r="D2584" s="43">
        <v>5.8219433073868121E-2</v>
      </c>
      <c r="E2584" s="43">
        <v>3.0319994247814348</v>
      </c>
      <c r="F2584" s="43">
        <v>2.2581806039543162</v>
      </c>
      <c r="H2584" s="43">
        <v>9.8132469911194065E-5</v>
      </c>
      <c r="I2584" s="43">
        <v>8.6083032766935658E-2</v>
      </c>
      <c r="J2584" s="43">
        <v>0</v>
      </c>
      <c r="K2584" s="43">
        <v>1</v>
      </c>
      <c r="M2584" s="43">
        <v>7.8592581587575427E-3</v>
      </c>
      <c r="N2584" s="43">
        <v>4.6403506808384232E-2</v>
      </c>
      <c r="O2584" s="43">
        <v>0</v>
      </c>
      <c r="P2584" s="43">
        <v>1</v>
      </c>
      <c r="R2584" s="43">
        <v>668.71443685536622</v>
      </c>
      <c r="S2584" s="43">
        <v>159.94573415333815</v>
      </c>
      <c r="T2584" s="43">
        <v>6905.175638890747</v>
      </c>
      <c r="U2584" s="43">
        <v>7733.8358098994513</v>
      </c>
      <c r="W2584" s="43">
        <v>2027.5417878885114</v>
      </c>
      <c r="X2584" s="43">
        <v>0</v>
      </c>
      <c r="Y2584" s="43">
        <v>0</v>
      </c>
      <c r="Z2584" s="43">
        <v>2027.5417878885114</v>
      </c>
      <c r="AB2584" s="43">
        <v>90.025898141815091</v>
      </c>
      <c r="AC2584" s="43">
        <v>0</v>
      </c>
      <c r="AD2584" s="43">
        <v>0</v>
      </c>
      <c r="AE2584" s="43">
        <v>90.025898141815091</v>
      </c>
      <c r="AG2584" s="43">
        <v>3728649.3479269724</v>
      </c>
      <c r="AH2584" s="43">
        <v>437949.02618391847</v>
      </c>
      <c r="AI2584" s="43">
        <v>0</v>
      </c>
      <c r="AJ2584" s="43">
        <v>378108772.1956234</v>
      </c>
      <c r="AK2584" s="43">
        <v>381837421.54355037</v>
      </c>
    </row>
    <row r="2585" spans="3:37" x14ac:dyDescent="0.2">
      <c r="C2585" s="43">
        <v>6.1837169888079302E-4</v>
      </c>
      <c r="D2585" s="43">
        <v>6.0621363615436352E-2</v>
      </c>
      <c r="E2585" s="43">
        <v>8.0134530060598141</v>
      </c>
      <c r="F2585" s="43">
        <v>1.910757589562468</v>
      </c>
      <c r="H2585" s="43">
        <v>9.0636395805088199E-5</v>
      </c>
      <c r="I2585" s="43">
        <v>0.12503879452381095</v>
      </c>
      <c r="J2585" s="43">
        <v>0</v>
      </c>
      <c r="K2585" s="43">
        <v>1</v>
      </c>
      <c r="M2585" s="43">
        <v>7.7707109433871402E-3</v>
      </c>
      <c r="N2585" s="43">
        <v>4.5826288461119913E-2</v>
      </c>
      <c r="O2585" s="43">
        <v>0</v>
      </c>
      <c r="P2585" s="43">
        <v>1</v>
      </c>
      <c r="R2585" s="43">
        <v>709.77006518952078</v>
      </c>
      <c r="S2585" s="43">
        <v>214.58026542325749</v>
      </c>
      <c r="T2585" s="43">
        <v>6742.4511960313503</v>
      </c>
      <c r="U2585" s="43">
        <v>7666.8015266441289</v>
      </c>
      <c r="W2585" s="43">
        <v>5687.7090625042356</v>
      </c>
      <c r="X2585" s="43">
        <v>0</v>
      </c>
      <c r="Y2585" s="43">
        <v>0</v>
      </c>
      <c r="Z2585" s="43">
        <v>5687.7090625042356</v>
      </c>
      <c r="AB2585" s="43">
        <v>69.167846687569593</v>
      </c>
      <c r="AC2585" s="43">
        <v>0</v>
      </c>
      <c r="AD2585" s="43">
        <v>0</v>
      </c>
      <c r="AE2585" s="43">
        <v>69.167846687569593</v>
      </c>
      <c r="AG2585" s="43">
        <v>10459696.965945289</v>
      </c>
      <c r="AH2585" s="43">
        <v>1228545.157500915</v>
      </c>
      <c r="AI2585" s="43">
        <v>0</v>
      </c>
      <c r="AJ2585" s="43">
        <v>290504956.08779228</v>
      </c>
      <c r="AK2585" s="43">
        <v>300964653.05373758</v>
      </c>
    </row>
    <row r="2586" spans="3:37" x14ac:dyDescent="0.2">
      <c r="C2586" s="43">
        <v>6.0254449628555432E-4</v>
      </c>
      <c r="D2586" s="43">
        <v>5.3848929892593315E-2</v>
      </c>
      <c r="E2586" s="43">
        <v>5.4886251032259565</v>
      </c>
      <c r="F2586" s="43">
        <v>5.5531265399274785</v>
      </c>
      <c r="H2586" s="43">
        <v>8.4438393630830385E-5</v>
      </c>
      <c r="I2586" s="43">
        <v>0.10504069906444835</v>
      </c>
      <c r="J2586" s="43">
        <v>0</v>
      </c>
      <c r="K2586" s="43">
        <v>1</v>
      </c>
      <c r="M2586" s="43">
        <v>7.8716202645638944E-3</v>
      </c>
      <c r="N2586" s="43">
        <v>4.4086067933400794E-2</v>
      </c>
      <c r="O2586" s="43">
        <v>0</v>
      </c>
      <c r="P2586" s="43">
        <v>1</v>
      </c>
      <c r="R2586" s="43">
        <v>614.33968957704178</v>
      </c>
      <c r="S2586" s="43">
        <v>167.93450512130738</v>
      </c>
      <c r="T2586" s="43">
        <v>6570.6430290023181</v>
      </c>
      <c r="U2586" s="43">
        <v>7352.9172237006678</v>
      </c>
      <c r="W2586" s="43">
        <v>3371.8802421205933</v>
      </c>
      <c r="X2586" s="43">
        <v>0</v>
      </c>
      <c r="Y2586" s="43">
        <v>0</v>
      </c>
      <c r="Z2586" s="43">
        <v>3371.8802421205933</v>
      </c>
      <c r="AB2586" s="43">
        <v>299.29679893041202</v>
      </c>
      <c r="AC2586" s="43">
        <v>0</v>
      </c>
      <c r="AD2586" s="43">
        <v>0</v>
      </c>
      <c r="AE2586" s="43">
        <v>299.29679893041202</v>
      </c>
      <c r="AG2586" s="43">
        <v>6200887.7652597707</v>
      </c>
      <c r="AH2586" s="43">
        <v>728326.13229804812</v>
      </c>
      <c r="AI2586" s="43">
        <v>0</v>
      </c>
      <c r="AJ2586" s="43">
        <v>1257046555.5077305</v>
      </c>
      <c r="AK2586" s="43">
        <v>1263247443.2729902</v>
      </c>
    </row>
    <row r="2587" spans="3:37" x14ac:dyDescent="0.2">
      <c r="C2587" s="43">
        <v>5.9807635602239929E-4</v>
      </c>
      <c r="D2587" s="43">
        <v>5.0575856124357145E-2</v>
      </c>
      <c r="E2587" s="43">
        <v>2.723459237408834</v>
      </c>
      <c r="F2587" s="43">
        <v>2.2115441386556132</v>
      </c>
      <c r="H2587" s="43">
        <v>8.7830002783494427E-5</v>
      </c>
      <c r="I2587" s="43">
        <v>0.11432679854411243</v>
      </c>
      <c r="J2587" s="43">
        <v>0</v>
      </c>
      <c r="K2587" s="43">
        <v>1</v>
      </c>
      <c r="M2587" s="43">
        <v>7.904466148925593E-3</v>
      </c>
      <c r="N2587" s="43">
        <v>4.6608987437019689E-2</v>
      </c>
      <c r="O2587" s="43">
        <v>0</v>
      </c>
      <c r="P2587" s="43">
        <v>1</v>
      </c>
      <c r="R2587" s="43">
        <v>572.71986817138918</v>
      </c>
      <c r="S2587" s="43">
        <v>190.12241033252303</v>
      </c>
      <c r="T2587" s="43">
        <v>6975.6484404143002</v>
      </c>
      <c r="U2587" s="43">
        <v>7738.4907189182122</v>
      </c>
      <c r="W2587" s="43">
        <v>1559.7792154189394</v>
      </c>
      <c r="X2587" s="43">
        <v>0</v>
      </c>
      <c r="Y2587" s="43">
        <v>0</v>
      </c>
      <c r="Z2587" s="43">
        <v>1559.7792154189394</v>
      </c>
      <c r="AB2587" s="43">
        <v>74.244667733088818</v>
      </c>
      <c r="AC2587" s="43">
        <v>0</v>
      </c>
      <c r="AD2587" s="43">
        <v>0</v>
      </c>
      <c r="AE2587" s="43">
        <v>74.244667733088818</v>
      </c>
      <c r="AG2587" s="43">
        <v>2868433.9771554298</v>
      </c>
      <c r="AH2587" s="43">
        <v>336912.31053049094</v>
      </c>
      <c r="AI2587" s="43">
        <v>0</v>
      </c>
      <c r="AJ2587" s="43">
        <v>311827604.47897303</v>
      </c>
      <c r="AK2587" s="43">
        <v>314696038.45612848</v>
      </c>
    </row>
    <row r="2588" spans="3:37" x14ac:dyDescent="0.2">
      <c r="C2588" s="43">
        <v>5.996468691573919E-4</v>
      </c>
      <c r="D2588" s="43">
        <v>5.8111220225919302E-2</v>
      </c>
      <c r="E2588" s="43">
        <v>2.1393538986954135</v>
      </c>
      <c r="F2588" s="43">
        <v>2.8967236647618724</v>
      </c>
      <c r="H2588" s="43">
        <v>8.4566822128643134E-5</v>
      </c>
      <c r="I2588" s="43">
        <v>8.629509624612447E-2</v>
      </c>
      <c r="J2588" s="43">
        <v>0</v>
      </c>
      <c r="K2588" s="43">
        <v>1</v>
      </c>
      <c r="M2588" s="43">
        <v>7.9061979609623689E-3</v>
      </c>
      <c r="N2588" s="43">
        <v>4.3866575075018392E-2</v>
      </c>
      <c r="O2588" s="43">
        <v>0</v>
      </c>
      <c r="P2588" s="43">
        <v>1</v>
      </c>
      <c r="R2588" s="43">
        <v>659.7781642124645</v>
      </c>
      <c r="S2588" s="43">
        <v>138.17469070596468</v>
      </c>
      <c r="T2588" s="43">
        <v>6566.6487252945226</v>
      </c>
      <c r="U2588" s="43">
        <v>7364.6015802129514</v>
      </c>
      <c r="W2588" s="43">
        <v>1411.4989878820386</v>
      </c>
      <c r="X2588" s="43">
        <v>0</v>
      </c>
      <c r="Y2588" s="43">
        <v>0</v>
      </c>
      <c r="Z2588" s="43">
        <v>1411.4989878820386</v>
      </c>
      <c r="AB2588" s="43">
        <v>133.90160375837712</v>
      </c>
      <c r="AC2588" s="43">
        <v>0</v>
      </c>
      <c r="AD2588" s="43">
        <v>0</v>
      </c>
      <c r="AE2588" s="43">
        <v>133.90160375837712</v>
      </c>
      <c r="AG2588" s="43">
        <v>2595746.6387150688</v>
      </c>
      <c r="AH2588" s="43">
        <v>304883.78138252033</v>
      </c>
      <c r="AI2588" s="43">
        <v>0</v>
      </c>
      <c r="AJ2588" s="43">
        <v>562386735.78518391</v>
      </c>
      <c r="AK2588" s="43">
        <v>564982482.42389894</v>
      </c>
    </row>
    <row r="2589" spans="3:37" x14ac:dyDescent="0.2">
      <c r="C2589" s="43">
        <v>6.0689158823952472E-4</v>
      </c>
      <c r="D2589" s="43">
        <v>5.7385485326898245E-2</v>
      </c>
      <c r="E2589" s="43">
        <v>2.3474747228757242</v>
      </c>
      <c r="F2589" s="43">
        <v>4.3088053730491831</v>
      </c>
      <c r="H2589" s="43">
        <v>8.8842463847864538E-5</v>
      </c>
      <c r="I2589" s="43">
        <v>8.302765932215124E-2</v>
      </c>
      <c r="J2589" s="43">
        <v>0</v>
      </c>
      <c r="K2589" s="43">
        <v>1</v>
      </c>
      <c r="M2589" s="43">
        <v>7.902042340422466E-3</v>
      </c>
      <c r="N2589" s="43">
        <v>4.4329245508903811E-2</v>
      </c>
      <c r="O2589" s="43">
        <v>0</v>
      </c>
      <c r="P2589" s="43">
        <v>1</v>
      </c>
      <c r="R2589" s="43">
        <v>659.41003159689933</v>
      </c>
      <c r="S2589" s="43">
        <v>139.66441341208738</v>
      </c>
      <c r="T2589" s="43">
        <v>6632.4206797310644</v>
      </c>
      <c r="U2589" s="43">
        <v>7431.4951247400513</v>
      </c>
      <c r="W2589" s="43">
        <v>1547.9483811844038</v>
      </c>
      <c r="X2589" s="43">
        <v>0</v>
      </c>
      <c r="Y2589" s="43">
        <v>0</v>
      </c>
      <c r="Z2589" s="43">
        <v>1547.9483811844038</v>
      </c>
      <c r="AB2589" s="43">
        <v>233.4589617481677</v>
      </c>
      <c r="AC2589" s="43">
        <v>0</v>
      </c>
      <c r="AD2589" s="43">
        <v>0</v>
      </c>
      <c r="AE2589" s="43">
        <v>233.4589617481677</v>
      </c>
      <c r="AG2589" s="43">
        <v>2846677.0729981186</v>
      </c>
      <c r="AH2589" s="43">
        <v>334356.85033583123</v>
      </c>
      <c r="AI2589" s="43">
        <v>0</v>
      </c>
      <c r="AJ2589" s="43">
        <v>980527639.34230435</v>
      </c>
      <c r="AK2589" s="43">
        <v>983374316.41530252</v>
      </c>
    </row>
    <row r="2590" spans="3:37" x14ac:dyDescent="0.2">
      <c r="C2590" s="43">
        <v>6.2381709739611768E-4</v>
      </c>
      <c r="D2590" s="43">
        <v>4.9969633273000309E-2</v>
      </c>
      <c r="E2590" s="43">
        <v>5.6166583535671739</v>
      </c>
      <c r="F2590" s="43">
        <v>1.1328028288887471</v>
      </c>
      <c r="H2590" s="43">
        <v>8.6750453017577696E-5</v>
      </c>
      <c r="I2590" s="43">
        <v>8.3407992675142137E-2</v>
      </c>
      <c r="J2590" s="43">
        <v>0</v>
      </c>
      <c r="K2590" s="43">
        <v>1</v>
      </c>
      <c r="M2590" s="43">
        <v>7.9067980191858123E-3</v>
      </c>
      <c r="N2590" s="43">
        <v>4.6372185260354359E-2</v>
      </c>
      <c r="O2590" s="43">
        <v>0</v>
      </c>
      <c r="P2590" s="43">
        <v>1</v>
      </c>
      <c r="R2590" s="43">
        <v>590.20897397522231</v>
      </c>
      <c r="S2590" s="43">
        <v>137.00038689136181</v>
      </c>
      <c r="T2590" s="43">
        <v>6942.2552855067752</v>
      </c>
      <c r="U2590" s="43">
        <v>7669.4646463733588</v>
      </c>
      <c r="W2590" s="43">
        <v>3315.002164028243</v>
      </c>
      <c r="X2590" s="43">
        <v>0</v>
      </c>
      <c r="Y2590" s="43">
        <v>0</v>
      </c>
      <c r="Z2590" s="43">
        <v>3315.002164028243</v>
      </c>
      <c r="AB2590" s="43">
        <v>8.3868120875994858</v>
      </c>
      <c r="AC2590" s="43">
        <v>0</v>
      </c>
      <c r="AD2590" s="43">
        <v>0</v>
      </c>
      <c r="AE2590" s="43">
        <v>8.3868120875994858</v>
      </c>
      <c r="AG2590" s="43">
        <v>6096288.9796479391</v>
      </c>
      <c r="AH2590" s="43">
        <v>716040.46743010054</v>
      </c>
      <c r="AI2590" s="43">
        <v>0</v>
      </c>
      <c r="AJ2590" s="43">
        <v>35224610.767917842</v>
      </c>
      <c r="AK2590" s="43">
        <v>41320899.747565784</v>
      </c>
    </row>
    <row r="2591" spans="3:37" x14ac:dyDescent="0.2">
      <c r="C2591" s="43">
        <v>6.133521991642521E-4</v>
      </c>
      <c r="D2591" s="43">
        <v>5.2611377273572825E-2</v>
      </c>
      <c r="E2591" s="43">
        <v>4.9443604966199457</v>
      </c>
      <c r="F2591" s="43">
        <v>1.0292502667885344</v>
      </c>
      <c r="H2591" s="43">
        <v>8.2437936993822968E-5</v>
      </c>
      <c r="I2591" s="43">
        <v>9.9435709453397192E-2</v>
      </c>
      <c r="J2591" s="43">
        <v>0</v>
      </c>
      <c r="K2591" s="43">
        <v>1</v>
      </c>
      <c r="M2591" s="43">
        <v>7.8142893099403411E-3</v>
      </c>
      <c r="N2591" s="43">
        <v>4.5978632263740327E-2</v>
      </c>
      <c r="O2591" s="43">
        <v>0</v>
      </c>
      <c r="P2591" s="43">
        <v>1</v>
      </c>
      <c r="R2591" s="43">
        <v>610.98700102349562</v>
      </c>
      <c r="S2591" s="43">
        <v>155.2072001326932</v>
      </c>
      <c r="T2591" s="43">
        <v>6802.8031950176992</v>
      </c>
      <c r="U2591" s="43">
        <v>7568.9973961738879</v>
      </c>
      <c r="W2591" s="43">
        <v>3020.939991808862</v>
      </c>
      <c r="X2591" s="43">
        <v>0</v>
      </c>
      <c r="Y2591" s="43">
        <v>0</v>
      </c>
      <c r="Z2591" s="43">
        <v>3020.939991808862</v>
      </c>
      <c r="AB2591" s="43">
        <v>1.9122540079162262</v>
      </c>
      <c r="AC2591" s="43">
        <v>0</v>
      </c>
      <c r="AD2591" s="43">
        <v>0</v>
      </c>
      <c r="AE2591" s="43">
        <v>1.9122540079162262</v>
      </c>
      <c r="AG2591" s="43">
        <v>5555508.6449364973</v>
      </c>
      <c r="AH2591" s="43">
        <v>652523.03823071416</v>
      </c>
      <c r="AI2591" s="43">
        <v>0</v>
      </c>
      <c r="AJ2591" s="43">
        <v>8031466.8332481505</v>
      </c>
      <c r="AK2591" s="43">
        <v>13586975.478184648</v>
      </c>
    </row>
    <row r="2592" spans="3:37" x14ac:dyDescent="0.2">
      <c r="C2592" s="43">
        <v>6.1705337266115823E-4</v>
      </c>
      <c r="D2592" s="43">
        <v>5.9733347452345376E-2</v>
      </c>
      <c r="E2592" s="43">
        <v>2.2740465815588555</v>
      </c>
      <c r="F2592" s="43">
        <v>1.1724992116071609</v>
      </c>
      <c r="H2592" s="43">
        <v>8.4705235229146176E-5</v>
      </c>
      <c r="I2592" s="43">
        <v>0.11963531978986341</v>
      </c>
      <c r="J2592" s="43">
        <v>0</v>
      </c>
      <c r="K2592" s="43">
        <v>1</v>
      </c>
      <c r="M2592" s="43">
        <v>7.8957049263007617E-3</v>
      </c>
      <c r="N2592" s="43">
        <v>4.4600451577159729E-2</v>
      </c>
      <c r="O2592" s="43">
        <v>0</v>
      </c>
      <c r="P2592" s="43">
        <v>1</v>
      </c>
      <c r="R2592" s="43">
        <v>697.88193481901635</v>
      </c>
      <c r="S2592" s="43">
        <v>191.87219348407768</v>
      </c>
      <c r="T2592" s="43">
        <v>6667.6460670819752</v>
      </c>
      <c r="U2592" s="43">
        <v>7557.4001953850693</v>
      </c>
      <c r="W2592" s="43">
        <v>1587.0160282068641</v>
      </c>
      <c r="X2592" s="43">
        <v>0</v>
      </c>
      <c r="Y2592" s="43">
        <v>0</v>
      </c>
      <c r="Z2592" s="43">
        <v>1587.0160282068641</v>
      </c>
      <c r="AB2592" s="43">
        <v>12.881096939974164</v>
      </c>
      <c r="AC2592" s="43">
        <v>0</v>
      </c>
      <c r="AD2592" s="43">
        <v>0</v>
      </c>
      <c r="AE2592" s="43">
        <v>12.881096939974164</v>
      </c>
      <c r="AG2592" s="43">
        <v>2918522.475872423</v>
      </c>
      <c r="AH2592" s="43">
        <v>342795.46209268266</v>
      </c>
      <c r="AI2592" s="43">
        <v>0</v>
      </c>
      <c r="AJ2592" s="43">
        <v>54100607.147891484</v>
      </c>
      <c r="AK2592" s="43">
        <v>57019129.623763904</v>
      </c>
    </row>
    <row r="2593" spans="3:37" x14ac:dyDescent="0.2">
      <c r="C2593" s="43">
        <v>6.133345625042308E-4</v>
      </c>
      <c r="D2593" s="43">
        <v>6.6405404324577755E-2</v>
      </c>
      <c r="E2593" s="43">
        <v>4.7634037410221044</v>
      </c>
      <c r="F2593" s="43">
        <v>2.5168148521217355</v>
      </c>
      <c r="H2593" s="43">
        <v>9.6912384449754363E-5</v>
      </c>
      <c r="I2593" s="43">
        <v>9.5119276420506424E-2</v>
      </c>
      <c r="J2593" s="43">
        <v>0</v>
      </c>
      <c r="K2593" s="43">
        <v>1</v>
      </c>
      <c r="M2593" s="43">
        <v>7.8046575126425504E-3</v>
      </c>
      <c r="N2593" s="43">
        <v>4.4173797955426891E-2</v>
      </c>
      <c r="O2593" s="43">
        <v>0</v>
      </c>
      <c r="P2593" s="43">
        <v>1</v>
      </c>
      <c r="R2593" s="43">
        <v>771.15776642308174</v>
      </c>
      <c r="S2593" s="43">
        <v>174.53807824747182</v>
      </c>
      <c r="T2593" s="43">
        <v>6527.7116673918208</v>
      </c>
      <c r="U2593" s="43">
        <v>7473.4075120623747</v>
      </c>
      <c r="W2593" s="43">
        <v>3673.3357894979576</v>
      </c>
      <c r="X2593" s="43">
        <v>0</v>
      </c>
      <c r="Y2593" s="43">
        <v>0</v>
      </c>
      <c r="Z2593" s="43">
        <v>3673.3357894979576</v>
      </c>
      <c r="AB2593" s="43">
        <v>125.15828021803233</v>
      </c>
      <c r="AC2593" s="43">
        <v>0</v>
      </c>
      <c r="AD2593" s="43">
        <v>0</v>
      </c>
      <c r="AE2593" s="43">
        <v>125.15828021803233</v>
      </c>
      <c r="AG2593" s="43">
        <v>6755264.5168867437</v>
      </c>
      <c r="AH2593" s="43">
        <v>793440.53053155891</v>
      </c>
      <c r="AI2593" s="43">
        <v>0</v>
      </c>
      <c r="AJ2593" s="43">
        <v>525664776.91573578</v>
      </c>
      <c r="AK2593" s="43">
        <v>532420041.43262255</v>
      </c>
    </row>
    <row r="2594" spans="3:37" x14ac:dyDescent="0.2">
      <c r="C2594" s="43">
        <v>6.1296923596454445E-4</v>
      </c>
      <c r="D2594" s="43">
        <v>4.9425078164302264E-2</v>
      </c>
      <c r="E2594" s="43">
        <v>2.3293466971885981</v>
      </c>
      <c r="F2594" s="43">
        <v>3.2171117028848677</v>
      </c>
      <c r="H2594" s="43">
        <v>9.4354996615808595E-5</v>
      </c>
      <c r="I2594" s="43">
        <v>7.888339896001216E-2</v>
      </c>
      <c r="J2594" s="43">
        <v>0</v>
      </c>
      <c r="K2594" s="43">
        <v>1</v>
      </c>
      <c r="M2594" s="43">
        <v>7.8998517989979922E-3</v>
      </c>
      <c r="N2594" s="43">
        <v>4.6779389340762201E-2</v>
      </c>
      <c r="O2594" s="43">
        <v>0</v>
      </c>
      <c r="P2594" s="43">
        <v>1</v>
      </c>
      <c r="R2594" s="43">
        <v>573.62545613895395</v>
      </c>
      <c r="S2594" s="43">
        <v>140.92657316882671</v>
      </c>
      <c r="T2594" s="43">
        <v>6997.0643017126913</v>
      </c>
      <c r="U2594" s="43">
        <v>7711.616331020472</v>
      </c>
      <c r="W2594" s="43">
        <v>1336.1725616805754</v>
      </c>
      <c r="X2594" s="43">
        <v>0</v>
      </c>
      <c r="Y2594" s="43">
        <v>0</v>
      </c>
      <c r="Z2594" s="43">
        <v>1336.1725616805754</v>
      </c>
      <c r="AB2594" s="43">
        <v>136.08171317098294</v>
      </c>
      <c r="AC2594" s="43">
        <v>0</v>
      </c>
      <c r="AD2594" s="43">
        <v>0</v>
      </c>
      <c r="AE2594" s="43">
        <v>136.08171317098294</v>
      </c>
      <c r="AG2594" s="43">
        <v>2457221.3409305783</v>
      </c>
      <c r="AH2594" s="43">
        <v>288613.27332300431</v>
      </c>
      <c r="AI2594" s="43">
        <v>0</v>
      </c>
      <c r="AJ2594" s="43">
        <v>571543195.31812835</v>
      </c>
      <c r="AK2594" s="43">
        <v>574000416.65905893</v>
      </c>
    </row>
    <row r="2595" spans="3:37" x14ac:dyDescent="0.2">
      <c r="C2595" s="43">
        <v>5.9996909257955568E-4</v>
      </c>
      <c r="D2595" s="43">
        <v>5.5541280750397881E-2</v>
      </c>
      <c r="E2595" s="43">
        <v>5.6180917562486901</v>
      </c>
      <c r="F2595" s="43">
        <v>3.7400007934605668</v>
      </c>
      <c r="H2595" s="43">
        <v>8.7768807099777355E-5</v>
      </c>
      <c r="I2595" s="43">
        <v>0.13767971940991763</v>
      </c>
      <c r="J2595" s="43">
        <v>0</v>
      </c>
      <c r="K2595" s="43">
        <v>1</v>
      </c>
      <c r="M2595" s="43">
        <v>7.7875343590129336E-3</v>
      </c>
      <c r="N2595" s="43">
        <v>4.3967545925613451E-2</v>
      </c>
      <c r="O2595" s="43">
        <v>0</v>
      </c>
      <c r="P2595" s="43">
        <v>1</v>
      </c>
      <c r="R2595" s="43">
        <v>630.93866301830212</v>
      </c>
      <c r="S2595" s="43">
        <v>228.79816696189707</v>
      </c>
      <c r="T2595" s="43">
        <v>6482.9783978445894</v>
      </c>
      <c r="U2595" s="43">
        <v>7342.7152278247886</v>
      </c>
      <c r="W2595" s="43">
        <v>3544.6713014016932</v>
      </c>
      <c r="X2595" s="43">
        <v>0</v>
      </c>
      <c r="Y2595" s="43">
        <v>0</v>
      </c>
      <c r="Z2595" s="43">
        <v>3544.6713014016932</v>
      </c>
      <c r="AB2595" s="43">
        <v>184.97865079057536</v>
      </c>
      <c r="AC2595" s="43">
        <v>0</v>
      </c>
      <c r="AD2595" s="43">
        <v>0</v>
      </c>
      <c r="AE2595" s="43">
        <v>184.97865079057536</v>
      </c>
      <c r="AG2595" s="43">
        <v>6518650.5232777139</v>
      </c>
      <c r="AH2595" s="43">
        <v>765649.00110276579</v>
      </c>
      <c r="AI2595" s="43">
        <v>0</v>
      </c>
      <c r="AJ2595" s="43">
        <v>776910333.32041645</v>
      </c>
      <c r="AK2595" s="43">
        <v>783428983.84369421</v>
      </c>
    </row>
    <row r="2596" spans="3:37" x14ac:dyDescent="0.2">
      <c r="C2596" s="43">
        <v>6.0545822008287024E-4</v>
      </c>
      <c r="D2596" s="43">
        <v>4.1814078534997273E-2</v>
      </c>
      <c r="E2596" s="43">
        <v>2.8442888286550132</v>
      </c>
      <c r="F2596" s="43">
        <v>1.7980416013193694</v>
      </c>
      <c r="H2596" s="43">
        <v>8.4852336466325389E-5</v>
      </c>
      <c r="I2596" s="43">
        <v>6.394845429338869E-2</v>
      </c>
      <c r="J2596" s="43">
        <v>0</v>
      </c>
      <c r="K2596" s="43">
        <v>1</v>
      </c>
      <c r="M2596" s="43">
        <v>7.807858061235011E-3</v>
      </c>
      <c r="N2596" s="43">
        <v>4.4071639469423461E-2</v>
      </c>
      <c r="O2596" s="43">
        <v>0</v>
      </c>
      <c r="P2596" s="43">
        <v>1</v>
      </c>
      <c r="R2596" s="43">
        <v>479.34597300065366</v>
      </c>
      <c r="S2596" s="43">
        <v>102.73921184370344</v>
      </c>
      <c r="T2596" s="43">
        <v>6515.2860675972297</v>
      </c>
      <c r="U2596" s="43">
        <v>7097.3712524415869</v>
      </c>
      <c r="W2596" s="43">
        <v>1363.3983960665269</v>
      </c>
      <c r="X2596" s="43">
        <v>0</v>
      </c>
      <c r="Y2596" s="43">
        <v>0</v>
      </c>
      <c r="Z2596" s="43">
        <v>1363.3983960665269</v>
      </c>
      <c r="AB2596" s="43">
        <v>40.931568983099318</v>
      </c>
      <c r="AC2596" s="43">
        <v>0</v>
      </c>
      <c r="AD2596" s="43">
        <v>0</v>
      </c>
      <c r="AE2596" s="43">
        <v>40.931568983099318</v>
      </c>
      <c r="AG2596" s="43">
        <v>2507289.6503663431</v>
      </c>
      <c r="AH2596" s="43">
        <v>294494.0535503698</v>
      </c>
      <c r="AI2596" s="43">
        <v>0</v>
      </c>
      <c r="AJ2596" s="43">
        <v>171912589.72901714</v>
      </c>
      <c r="AK2596" s="43">
        <v>174419879.37938347</v>
      </c>
    </row>
    <row r="2597" spans="3:37" x14ac:dyDescent="0.2">
      <c r="C2597" s="43">
        <v>6.355462037525017E-4</v>
      </c>
      <c r="D2597" s="43">
        <v>4.8889778201965543E-2</v>
      </c>
      <c r="E2597" s="43">
        <v>4.9459132357881366</v>
      </c>
      <c r="F2597" s="43">
        <v>0.68528262088371328</v>
      </c>
      <c r="H2597" s="43">
        <v>8.6240373794915784E-5</v>
      </c>
      <c r="I2597" s="43">
        <v>0.11012584222217103</v>
      </c>
      <c r="J2597" s="43">
        <v>0</v>
      </c>
      <c r="K2597" s="43">
        <v>1</v>
      </c>
      <c r="M2597" s="43">
        <v>7.9410738396290537E-3</v>
      </c>
      <c r="N2597" s="43">
        <v>4.6571331103143265E-2</v>
      </c>
      <c r="O2597" s="43">
        <v>0</v>
      </c>
      <c r="P2597" s="43">
        <v>1</v>
      </c>
      <c r="R2597" s="43">
        <v>588.31181277871417</v>
      </c>
      <c r="S2597" s="43">
        <v>179.82176076602951</v>
      </c>
      <c r="T2597" s="43">
        <v>7002.2926618770116</v>
      </c>
      <c r="U2597" s="43">
        <v>7770.4262354217553</v>
      </c>
      <c r="W2597" s="43">
        <v>2909.7391815927544</v>
      </c>
      <c r="X2597" s="43">
        <v>0</v>
      </c>
      <c r="Y2597" s="43">
        <v>0</v>
      </c>
      <c r="Z2597" s="43">
        <v>2909.7391815927544</v>
      </c>
      <c r="AB2597" s="43">
        <v>-19.811258844832928</v>
      </c>
      <c r="AC2597" s="43">
        <v>0</v>
      </c>
      <c r="AD2597" s="43">
        <v>0</v>
      </c>
      <c r="AE2597" s="43">
        <v>-19.811258844832928</v>
      </c>
      <c r="AG2597" s="43">
        <v>5351010.3549490757</v>
      </c>
      <c r="AH2597" s="43">
        <v>628503.66322403494</v>
      </c>
      <c r="AI2597" s="43">
        <v>0</v>
      </c>
      <c r="AJ2597" s="43">
        <v>0</v>
      </c>
      <c r="AK2597" s="43">
        <v>5351010.3549490757</v>
      </c>
    </row>
    <row r="2598" spans="3:37" x14ac:dyDescent="0.2">
      <c r="C2598" s="43">
        <v>5.9286459084563145E-4</v>
      </c>
      <c r="D2598" s="43">
        <v>5.2572003738725191E-2</v>
      </c>
      <c r="E2598" s="43">
        <v>1.3281767810903649</v>
      </c>
      <c r="F2598" s="43">
        <v>1.7588105888167329</v>
      </c>
      <c r="H2598" s="43">
        <v>9.1574788875337099E-5</v>
      </c>
      <c r="I2598" s="43">
        <v>0.10666190298382061</v>
      </c>
      <c r="J2598" s="43">
        <v>0</v>
      </c>
      <c r="K2598" s="43">
        <v>1</v>
      </c>
      <c r="M2598" s="43">
        <v>7.8297068569861024E-3</v>
      </c>
      <c r="N2598" s="43">
        <v>4.5637011149583247E-2</v>
      </c>
      <c r="O2598" s="43">
        <v>0</v>
      </c>
      <c r="P2598" s="43">
        <v>1</v>
      </c>
      <c r="R2598" s="43">
        <v>590.13641699728339</v>
      </c>
      <c r="S2598" s="43">
        <v>184.93862596662831</v>
      </c>
      <c r="T2598" s="43">
        <v>6765.5805518120242</v>
      </c>
      <c r="U2598" s="43">
        <v>7540.6555947759362</v>
      </c>
      <c r="W2598" s="43">
        <v>783.8054867316531</v>
      </c>
      <c r="X2598" s="43">
        <v>0</v>
      </c>
      <c r="Y2598" s="43">
        <v>0</v>
      </c>
      <c r="Z2598" s="43">
        <v>783.8054867316531</v>
      </c>
      <c r="AB2598" s="43">
        <v>47.914788540837911</v>
      </c>
      <c r="AC2598" s="43">
        <v>0</v>
      </c>
      <c r="AD2598" s="43">
        <v>0</v>
      </c>
      <c r="AE2598" s="43">
        <v>47.914788540837911</v>
      </c>
      <c r="AG2598" s="43">
        <v>1441418.29009951</v>
      </c>
      <c r="AH2598" s="43">
        <v>169301.98513403707</v>
      </c>
      <c r="AI2598" s="43">
        <v>0</v>
      </c>
      <c r="AJ2598" s="43">
        <v>201242111.87151924</v>
      </c>
      <c r="AK2598" s="43">
        <v>202683530.16161874</v>
      </c>
    </row>
    <row r="2599" spans="3:37" x14ac:dyDescent="0.2">
      <c r="C2599" s="43">
        <v>6.0781532029943795E-4</v>
      </c>
      <c r="D2599" s="43">
        <v>5.4625964940368532E-2</v>
      </c>
      <c r="E2599" s="43">
        <v>2.9943025213186405</v>
      </c>
      <c r="F2599" s="43">
        <v>4.5746769747677591</v>
      </c>
      <c r="H2599" s="43">
        <v>8.9641772842391677E-5</v>
      </c>
      <c r="I2599" s="43">
        <v>0.12231995178279786</v>
      </c>
      <c r="J2599" s="43">
        <v>0</v>
      </c>
      <c r="K2599" s="43">
        <v>1</v>
      </c>
      <c r="M2599" s="43">
        <v>7.7971985472614627E-3</v>
      </c>
      <c r="N2599" s="43">
        <v>4.7855731263896195E-2</v>
      </c>
      <c r="O2599" s="43">
        <v>0</v>
      </c>
      <c r="P2599" s="43">
        <v>1</v>
      </c>
      <c r="R2599" s="43">
        <v>628.65610426814828</v>
      </c>
      <c r="S2599" s="43">
        <v>207.61088080041233</v>
      </c>
      <c r="T2599" s="43">
        <v>7065.0448453636682</v>
      </c>
      <c r="U2599" s="43">
        <v>7901.3118304322288</v>
      </c>
      <c r="W2599" s="43">
        <v>1882.3865580524705</v>
      </c>
      <c r="X2599" s="43">
        <v>0</v>
      </c>
      <c r="Y2599" s="43">
        <v>0</v>
      </c>
      <c r="Z2599" s="43">
        <v>1882.3865580524705</v>
      </c>
      <c r="AB2599" s="43">
        <v>240.45494760427678</v>
      </c>
      <c r="AC2599" s="43">
        <v>0</v>
      </c>
      <c r="AD2599" s="43">
        <v>0</v>
      </c>
      <c r="AE2599" s="43">
        <v>240.45494760427678</v>
      </c>
      <c r="AG2599" s="43">
        <v>3461708.8802584931</v>
      </c>
      <c r="AH2599" s="43">
        <v>406595.4965393336</v>
      </c>
      <c r="AI2599" s="43">
        <v>0</v>
      </c>
      <c r="AJ2599" s="43">
        <v>1009910779.9379625</v>
      </c>
      <c r="AK2599" s="43">
        <v>1013372488.818221</v>
      </c>
    </row>
    <row r="2600" spans="3:37" x14ac:dyDescent="0.2">
      <c r="C2600" s="43">
        <v>6.1042707291614207E-4</v>
      </c>
      <c r="D2600" s="43">
        <v>4.9404509976112232E-2</v>
      </c>
      <c r="E2600" s="43">
        <v>2.5748107775923992</v>
      </c>
      <c r="F2600" s="43">
        <v>3.8435918231638806</v>
      </c>
      <c r="H2600" s="43">
        <v>9.1089249412146245E-5</v>
      </c>
      <c r="I2600" s="43">
        <v>9.0270587509272512E-2</v>
      </c>
      <c r="J2600" s="43">
        <v>0</v>
      </c>
      <c r="K2600" s="43">
        <v>1</v>
      </c>
      <c r="M2600" s="43">
        <v>7.9026923774242475E-3</v>
      </c>
      <c r="N2600" s="43">
        <v>4.408823086849871E-2</v>
      </c>
      <c r="O2600" s="43">
        <v>0</v>
      </c>
      <c r="P2600" s="43">
        <v>1</v>
      </c>
      <c r="R2600" s="43">
        <v>571.00873973062016</v>
      </c>
      <c r="S2600" s="43">
        <v>155.68822426007478</v>
      </c>
      <c r="T2600" s="43">
        <v>6596.9033564362708</v>
      </c>
      <c r="U2600" s="43">
        <v>7323.6003204269655</v>
      </c>
      <c r="W2600" s="43">
        <v>1470.2394571578541</v>
      </c>
      <c r="X2600" s="43">
        <v>0</v>
      </c>
      <c r="Y2600" s="43">
        <v>0</v>
      </c>
      <c r="Z2600" s="43">
        <v>1470.2394571578541</v>
      </c>
      <c r="AB2600" s="43">
        <v>173.73758880808214</v>
      </c>
      <c r="AC2600" s="43">
        <v>0</v>
      </c>
      <c r="AD2600" s="43">
        <v>0</v>
      </c>
      <c r="AE2600" s="43">
        <v>173.73758880808214</v>
      </c>
      <c r="AG2600" s="43">
        <v>2703770.3617132935</v>
      </c>
      <c r="AH2600" s="43">
        <v>317571.72274609649</v>
      </c>
      <c r="AI2600" s="43">
        <v>0</v>
      </c>
      <c r="AJ2600" s="43">
        <v>729697872.993945</v>
      </c>
      <c r="AK2600" s="43">
        <v>732401643.35565829</v>
      </c>
    </row>
    <row r="2601" spans="3:37" x14ac:dyDescent="0.2">
      <c r="C2601" s="43">
        <v>6.0109380775134609E-4</v>
      </c>
      <c r="D2601" s="43">
        <v>5.7994005433533391E-2</v>
      </c>
      <c r="E2601" s="43">
        <v>3.263439272277191</v>
      </c>
      <c r="F2601" s="43">
        <v>3.0633981927269334</v>
      </c>
      <c r="H2601" s="43">
        <v>8.3580061922311147E-5</v>
      </c>
      <c r="I2601" s="43">
        <v>0.13121414238893436</v>
      </c>
      <c r="J2601" s="43">
        <v>0</v>
      </c>
      <c r="K2601" s="43">
        <v>1</v>
      </c>
      <c r="M2601" s="43">
        <v>7.8582811731474633E-3</v>
      </c>
      <c r="N2601" s="43">
        <v>4.707399861237882E-2</v>
      </c>
      <c r="O2601" s="43">
        <v>0</v>
      </c>
      <c r="P2601" s="43">
        <v>1</v>
      </c>
      <c r="R2601" s="43">
        <v>660.03616422461744</v>
      </c>
      <c r="S2601" s="43">
        <v>207.64702228741891</v>
      </c>
      <c r="T2601" s="43">
        <v>7004.0788564434315</v>
      </c>
      <c r="U2601" s="43">
        <v>7871.7620429554681</v>
      </c>
      <c r="W2601" s="43">
        <v>2153.9879394538139</v>
      </c>
      <c r="X2601" s="43">
        <v>0</v>
      </c>
      <c r="Y2601" s="43">
        <v>0</v>
      </c>
      <c r="Z2601" s="43">
        <v>2153.9879394538139</v>
      </c>
      <c r="AB2601" s="43">
        <v>145.72516483831774</v>
      </c>
      <c r="AC2601" s="43">
        <v>0</v>
      </c>
      <c r="AD2601" s="43">
        <v>0</v>
      </c>
      <c r="AE2601" s="43">
        <v>145.72516483831774</v>
      </c>
      <c r="AG2601" s="43">
        <v>3961183.8206555638</v>
      </c>
      <c r="AH2601" s="43">
        <v>465261.39492202381</v>
      </c>
      <c r="AI2601" s="43">
        <v>0</v>
      </c>
      <c r="AJ2601" s="43">
        <v>612045692.32093453</v>
      </c>
      <c r="AK2601" s="43">
        <v>616006876.14159012</v>
      </c>
    </row>
    <row r="2602" spans="3:37" x14ac:dyDescent="0.2">
      <c r="C2602" s="43">
        <v>6.2219253740602998E-4</v>
      </c>
      <c r="D2602" s="43">
        <v>5.4178690942264046E-2</v>
      </c>
      <c r="E2602" s="43">
        <v>3.0251273304943544</v>
      </c>
      <c r="F2602" s="43">
        <v>3.4357076857521629</v>
      </c>
      <c r="H2602" s="43">
        <v>9.2891696663266465E-5</v>
      </c>
      <c r="I2602" s="43">
        <v>0.11778211087642654</v>
      </c>
      <c r="J2602" s="43">
        <v>0</v>
      </c>
      <c r="K2602" s="43">
        <v>1</v>
      </c>
      <c r="M2602" s="43">
        <v>7.8793126399833158E-3</v>
      </c>
      <c r="N2602" s="43">
        <v>4.6129558386484137E-2</v>
      </c>
      <c r="O2602" s="43">
        <v>0</v>
      </c>
      <c r="P2602" s="43">
        <v>1</v>
      </c>
      <c r="R2602" s="43">
        <v>638.25713452879643</v>
      </c>
      <c r="S2602" s="43">
        <v>207.15651751430352</v>
      </c>
      <c r="T2602" s="43">
        <v>6881.9260689348666</v>
      </c>
      <c r="U2602" s="43">
        <v>7727.3397209779669</v>
      </c>
      <c r="W2602" s="43">
        <v>1930.8091015460741</v>
      </c>
      <c r="X2602" s="43">
        <v>0</v>
      </c>
      <c r="Y2602" s="43">
        <v>0</v>
      </c>
      <c r="Z2602" s="43">
        <v>1930.8091015460741</v>
      </c>
      <c r="AB2602" s="43">
        <v>166.34303546219977</v>
      </c>
      <c r="AC2602" s="43">
        <v>0</v>
      </c>
      <c r="AD2602" s="43">
        <v>0</v>
      </c>
      <c r="AE2602" s="43">
        <v>166.34303546219977</v>
      </c>
      <c r="AG2602" s="43">
        <v>3550757.9377432303</v>
      </c>
      <c r="AH2602" s="43">
        <v>417054.765933952</v>
      </c>
      <c r="AI2602" s="43">
        <v>0</v>
      </c>
      <c r="AJ2602" s="43">
        <v>698640748.941239</v>
      </c>
      <c r="AK2602" s="43">
        <v>702191506.87898219</v>
      </c>
    </row>
    <row r="2603" spans="3:37" x14ac:dyDescent="0.2">
      <c r="C2603" s="43">
        <v>6.0130497820896098E-4</v>
      </c>
      <c r="D2603" s="43">
        <v>5.2245294699425404E-2</v>
      </c>
      <c r="E2603" s="43">
        <v>2.452060263961557</v>
      </c>
      <c r="F2603" s="43">
        <v>2.1012041203935214</v>
      </c>
      <c r="H2603" s="43">
        <v>8.1913931543042411E-5</v>
      </c>
      <c r="I2603" s="43">
        <v>0.11309480656959303</v>
      </c>
      <c r="J2603" s="43">
        <v>0</v>
      </c>
      <c r="K2603" s="43">
        <v>1</v>
      </c>
      <c r="M2603" s="43">
        <v>7.9018718906119778E-3</v>
      </c>
      <c r="N2603" s="43">
        <v>4.408861777484463E-2</v>
      </c>
      <c r="O2603" s="43">
        <v>0</v>
      </c>
      <c r="P2603" s="43">
        <v>1</v>
      </c>
      <c r="R2603" s="43">
        <v>594.81834654222587</v>
      </c>
      <c r="S2603" s="43">
        <v>175.40533796503786</v>
      </c>
      <c r="T2603" s="43">
        <v>6596.2763281022226</v>
      </c>
      <c r="U2603" s="43">
        <v>7366.5000126094865</v>
      </c>
      <c r="W2603" s="43">
        <v>1458.5304318315073</v>
      </c>
      <c r="X2603" s="43">
        <v>0</v>
      </c>
      <c r="Y2603" s="43">
        <v>0</v>
      </c>
      <c r="Z2603" s="43">
        <v>1458.5304318315073</v>
      </c>
      <c r="AB2603" s="43">
        <v>70.086756308481782</v>
      </c>
      <c r="AC2603" s="43">
        <v>0</v>
      </c>
      <c r="AD2603" s="43">
        <v>0</v>
      </c>
      <c r="AE2603" s="43">
        <v>70.086756308481782</v>
      </c>
      <c r="AG2603" s="43">
        <v>2682237.4641381418</v>
      </c>
      <c r="AH2603" s="43">
        <v>315042.57327560557</v>
      </c>
      <c r="AI2603" s="43">
        <v>0</v>
      </c>
      <c r="AJ2603" s="43">
        <v>294364376.49562347</v>
      </c>
      <c r="AK2603" s="43">
        <v>297046613.95976162</v>
      </c>
    </row>
    <row r="2604" spans="3:37" x14ac:dyDescent="0.2">
      <c r="C2604" s="43">
        <v>6.1455391673648219E-4</v>
      </c>
      <c r="D2604" s="43">
        <v>5.2062744660350907E-2</v>
      </c>
      <c r="E2604" s="43">
        <v>5.278909829015948</v>
      </c>
      <c r="F2604" s="43">
        <v>3.0284241393945024</v>
      </c>
      <c r="H2604" s="43">
        <v>9.9707967525453078E-5</v>
      </c>
      <c r="I2604" s="43">
        <v>0.10909154941484811</v>
      </c>
      <c r="J2604" s="43">
        <v>0</v>
      </c>
      <c r="K2604" s="43">
        <v>1</v>
      </c>
      <c r="M2604" s="43">
        <v>7.8142717302632728E-3</v>
      </c>
      <c r="N2604" s="43">
        <v>4.5427661273161633E-2</v>
      </c>
      <c r="O2604" s="43">
        <v>0</v>
      </c>
      <c r="P2604" s="43">
        <v>1</v>
      </c>
      <c r="R2604" s="43">
        <v>605.80021529362386</v>
      </c>
      <c r="S2604" s="43">
        <v>205.95073508080412</v>
      </c>
      <c r="T2604" s="43">
        <v>6721.2687460269262</v>
      </c>
      <c r="U2604" s="43">
        <v>7533.0196964013539</v>
      </c>
      <c r="W2604" s="43">
        <v>3197.9647109334883</v>
      </c>
      <c r="X2604" s="43">
        <v>0</v>
      </c>
      <c r="Y2604" s="43">
        <v>0</v>
      </c>
      <c r="Z2604" s="43">
        <v>3197.9647109334883</v>
      </c>
      <c r="AB2604" s="43">
        <v>131.48371649766113</v>
      </c>
      <c r="AC2604" s="43">
        <v>0</v>
      </c>
      <c r="AD2604" s="43">
        <v>0</v>
      </c>
      <c r="AE2604" s="43">
        <v>131.48371649766113</v>
      </c>
      <c r="AG2604" s="43">
        <v>5881057.1034066854</v>
      </c>
      <c r="AH2604" s="43">
        <v>690760.37756163348</v>
      </c>
      <c r="AI2604" s="43">
        <v>0</v>
      </c>
      <c r="AJ2604" s="43">
        <v>552231609.29017675</v>
      </c>
      <c r="AK2604" s="43">
        <v>558112666.39358342</v>
      </c>
    </row>
    <row r="2605" spans="3:37" x14ac:dyDescent="0.2">
      <c r="C2605" s="43">
        <v>6.217517873677858E-4</v>
      </c>
      <c r="D2605" s="43">
        <v>5.6094673526769889E-2</v>
      </c>
      <c r="E2605" s="43">
        <v>1.0535616736915066</v>
      </c>
      <c r="F2605" s="43">
        <v>3.1304103008983728</v>
      </c>
      <c r="H2605" s="43">
        <v>9.3817304503085452E-5</v>
      </c>
      <c r="I2605" s="43">
        <v>9.6386504720797891E-2</v>
      </c>
      <c r="J2605" s="43">
        <v>0</v>
      </c>
      <c r="K2605" s="43">
        <v>1</v>
      </c>
      <c r="M2605" s="43">
        <v>7.8292655517064134E-3</v>
      </c>
      <c r="N2605" s="43">
        <v>4.7360250474051346E-2</v>
      </c>
      <c r="O2605" s="43">
        <v>0</v>
      </c>
      <c r="P2605" s="43">
        <v>1</v>
      </c>
      <c r="R2605" s="43">
        <v>660.36042742176301</v>
      </c>
      <c r="S2605" s="43">
        <v>171.21489954802138</v>
      </c>
      <c r="T2605" s="43">
        <v>7020.6510390581325</v>
      </c>
      <c r="U2605" s="43">
        <v>7852.2263660279168</v>
      </c>
      <c r="W2605" s="43">
        <v>695.73043715411131</v>
      </c>
      <c r="X2605" s="43">
        <v>0</v>
      </c>
      <c r="Y2605" s="43">
        <v>0</v>
      </c>
      <c r="Z2605" s="43">
        <v>695.73043715411131</v>
      </c>
      <c r="AB2605" s="43">
        <v>150.53173628669245</v>
      </c>
      <c r="AC2605" s="43">
        <v>0</v>
      </c>
      <c r="AD2605" s="43">
        <v>0</v>
      </c>
      <c r="AE2605" s="43">
        <v>150.53173628669245</v>
      </c>
      <c r="AG2605" s="43">
        <v>1279448.2739264106</v>
      </c>
      <c r="AH2605" s="43">
        <v>150277.77442528805</v>
      </c>
      <c r="AI2605" s="43">
        <v>0</v>
      </c>
      <c r="AJ2605" s="43">
        <v>632233292.40410829</v>
      </c>
      <c r="AK2605" s="43">
        <v>633512740.67803466</v>
      </c>
    </row>
    <row r="2606" spans="3:37" x14ac:dyDescent="0.2">
      <c r="C2606" s="43">
        <v>6.120404926437395E-4</v>
      </c>
      <c r="D2606" s="43">
        <v>5.7499837135738363E-2</v>
      </c>
      <c r="E2606" s="43">
        <v>4.7729563012404093</v>
      </c>
      <c r="F2606" s="43">
        <v>2.5018643552316755</v>
      </c>
      <c r="H2606" s="43">
        <v>8.1558413663762675E-5</v>
      </c>
      <c r="I2606" s="43">
        <v>0.10697400740643215</v>
      </c>
      <c r="J2606" s="43">
        <v>0</v>
      </c>
      <c r="K2606" s="43">
        <v>1</v>
      </c>
      <c r="M2606" s="43">
        <v>7.825809199800934E-3</v>
      </c>
      <c r="N2606" s="43">
        <v>4.6584714336768585E-2</v>
      </c>
      <c r="O2606" s="43">
        <v>0</v>
      </c>
      <c r="P2606" s="43">
        <v>1</v>
      </c>
      <c r="R2606" s="43">
        <v>666.32965721161531</v>
      </c>
      <c r="S2606" s="43">
        <v>165.19215099623651</v>
      </c>
      <c r="T2606" s="43">
        <v>6902.6374708310914</v>
      </c>
      <c r="U2606" s="43">
        <v>7734.1592790389432</v>
      </c>
      <c r="W2606" s="43">
        <v>3180.3623360915412</v>
      </c>
      <c r="X2606" s="43">
        <v>0</v>
      </c>
      <c r="Y2606" s="43">
        <v>0</v>
      </c>
      <c r="Z2606" s="43">
        <v>3180.3623360915412</v>
      </c>
      <c r="AB2606" s="43">
        <v>107.07883342698567</v>
      </c>
      <c r="AC2606" s="43">
        <v>0</v>
      </c>
      <c r="AD2606" s="43">
        <v>0</v>
      </c>
      <c r="AE2606" s="43">
        <v>107.07883342698567</v>
      </c>
      <c r="AG2606" s="43">
        <v>5848686.3360723443</v>
      </c>
      <c r="AH2606" s="43">
        <v>686958.26459577295</v>
      </c>
      <c r="AI2606" s="43">
        <v>0</v>
      </c>
      <c r="AJ2606" s="43">
        <v>449731100.39333981</v>
      </c>
      <c r="AK2606" s="43">
        <v>455579786.72941214</v>
      </c>
    </row>
    <row r="2607" spans="3:37" x14ac:dyDescent="0.2">
      <c r="C2607" s="43">
        <v>6.2218296150107211E-4</v>
      </c>
      <c r="D2607" s="43">
        <v>4.7849828633373392E-2</v>
      </c>
      <c r="E2607" s="43">
        <v>1.5319937394871725</v>
      </c>
      <c r="F2607" s="43">
        <v>2.3787467251579102</v>
      </c>
      <c r="H2607" s="43">
        <v>8.7420592017113785E-5</v>
      </c>
      <c r="I2607" s="43">
        <v>0.10151045880177401</v>
      </c>
      <c r="J2607" s="43">
        <v>0</v>
      </c>
      <c r="K2607" s="43">
        <v>1</v>
      </c>
      <c r="M2607" s="43">
        <v>7.9007431303693698E-3</v>
      </c>
      <c r="N2607" s="43">
        <v>4.5699015664227516E-2</v>
      </c>
      <c r="O2607" s="43">
        <v>0</v>
      </c>
      <c r="P2607" s="43">
        <v>1</v>
      </c>
      <c r="R2607" s="43">
        <v>563.69070466848564</v>
      </c>
      <c r="S2607" s="43">
        <v>168.02229279252944</v>
      </c>
      <c r="T2607" s="43">
        <v>6836.2377892530985</v>
      </c>
      <c r="U2607" s="43">
        <v>7567.9507867141137</v>
      </c>
      <c r="W2607" s="43">
        <v>863.57063055923265</v>
      </c>
      <c r="X2607" s="43">
        <v>0</v>
      </c>
      <c r="Y2607" s="43">
        <v>0</v>
      </c>
      <c r="Z2607" s="43">
        <v>863.57063055923265</v>
      </c>
      <c r="AB2607" s="43">
        <v>83.158978297808332</v>
      </c>
      <c r="AC2607" s="43">
        <v>0</v>
      </c>
      <c r="AD2607" s="43">
        <v>0</v>
      </c>
      <c r="AE2607" s="43">
        <v>83.158978297808332</v>
      </c>
      <c r="AG2607" s="43">
        <v>1588106.3895984287</v>
      </c>
      <c r="AH2607" s="43">
        <v>186531.25620079425</v>
      </c>
      <c r="AI2607" s="43">
        <v>0</v>
      </c>
      <c r="AJ2607" s="43">
        <v>349267708.85079497</v>
      </c>
      <c r="AK2607" s="43">
        <v>350855815.2403934</v>
      </c>
    </row>
    <row r="2608" spans="3:37" x14ac:dyDescent="0.2">
      <c r="C2608" s="43">
        <v>6.0743027784423498E-4</v>
      </c>
      <c r="D2608" s="43">
        <v>5.5684483819191999E-2</v>
      </c>
      <c r="E2608" s="43">
        <v>3.8225565919469382</v>
      </c>
      <c r="F2608" s="43">
        <v>2.6855321346159626</v>
      </c>
      <c r="H2608" s="43">
        <v>8.4372545307229897E-5</v>
      </c>
      <c r="I2608" s="43">
        <v>9.2667085964392132E-2</v>
      </c>
      <c r="J2608" s="43">
        <v>0</v>
      </c>
      <c r="K2608" s="43">
        <v>1</v>
      </c>
      <c r="M2608" s="43">
        <v>7.8799042550136145E-3</v>
      </c>
      <c r="N2608" s="43">
        <v>4.3509640016372413E-2</v>
      </c>
      <c r="O2608" s="43">
        <v>0</v>
      </c>
      <c r="P2608" s="43">
        <v>1</v>
      </c>
      <c r="R2608" s="43">
        <v>640.43197494264575</v>
      </c>
      <c r="S2608" s="43">
        <v>148.03657544937792</v>
      </c>
      <c r="T2608" s="43">
        <v>6491.5559338484063</v>
      </c>
      <c r="U2608" s="43">
        <v>7280.02448424043</v>
      </c>
      <c r="W2608" s="43">
        <v>2448.087467510607</v>
      </c>
      <c r="X2608" s="43">
        <v>0</v>
      </c>
      <c r="Y2608" s="43">
        <v>0</v>
      </c>
      <c r="Z2608" s="43">
        <v>2448.087467510607</v>
      </c>
      <c r="AB2608" s="43">
        <v>115.5031480967492</v>
      </c>
      <c r="AC2608" s="43">
        <v>0</v>
      </c>
      <c r="AD2608" s="43">
        <v>0</v>
      </c>
      <c r="AE2608" s="43">
        <v>115.5031480967492</v>
      </c>
      <c r="AG2608" s="43">
        <v>4502032.8527520066</v>
      </c>
      <c r="AH2608" s="43">
        <v>528786.89298229106</v>
      </c>
      <c r="AI2608" s="43">
        <v>0</v>
      </c>
      <c r="AJ2608" s="43">
        <v>485113222.00634664</v>
      </c>
      <c r="AK2608" s="43">
        <v>489615254.85909867</v>
      </c>
    </row>
    <row r="2609" spans="3:37" x14ac:dyDescent="0.2">
      <c r="C2609" s="43">
        <v>6.093621366087096E-4</v>
      </c>
      <c r="D2609" s="43">
        <v>5.8771798210495274E-2</v>
      </c>
      <c r="E2609" s="43">
        <v>2.6537710325808357</v>
      </c>
      <c r="F2609" s="43">
        <v>1.854437130152502</v>
      </c>
      <c r="H2609" s="43">
        <v>8.8758103928100548E-5</v>
      </c>
      <c r="I2609" s="43">
        <v>0.12503324111423741</v>
      </c>
      <c r="J2609" s="43">
        <v>0</v>
      </c>
      <c r="K2609" s="43">
        <v>1</v>
      </c>
      <c r="M2609" s="43">
        <v>7.8922279426135722E-3</v>
      </c>
      <c r="N2609" s="43">
        <v>4.3190398030697498E-2</v>
      </c>
      <c r="O2609" s="43">
        <v>0</v>
      </c>
      <c r="P2609" s="43">
        <v>1</v>
      </c>
      <c r="R2609" s="43">
        <v>678.08918370481103</v>
      </c>
      <c r="S2609" s="43">
        <v>210.12410569139723</v>
      </c>
      <c r="T2609" s="43">
        <v>6454.0035388504157</v>
      </c>
      <c r="U2609" s="43">
        <v>7342.2168282466237</v>
      </c>
      <c r="W2609" s="43">
        <v>1799.4934332222124</v>
      </c>
      <c r="X2609" s="43">
        <v>0</v>
      </c>
      <c r="Y2609" s="43">
        <v>0</v>
      </c>
      <c r="Z2609" s="43">
        <v>1799.4934332222124</v>
      </c>
      <c r="AB2609" s="43">
        <v>61.994149644004487</v>
      </c>
      <c r="AC2609" s="43">
        <v>0</v>
      </c>
      <c r="AD2609" s="43">
        <v>0</v>
      </c>
      <c r="AE2609" s="43">
        <v>61.994149644004487</v>
      </c>
      <c r="AG2609" s="43">
        <v>3309268.4236956486</v>
      </c>
      <c r="AH2609" s="43">
        <v>388690.58157599787</v>
      </c>
      <c r="AI2609" s="43">
        <v>0</v>
      </c>
      <c r="AJ2609" s="43">
        <v>260375428.50481886</v>
      </c>
      <c r="AK2609" s="43">
        <v>263684696.92851451</v>
      </c>
    </row>
    <row r="2610" spans="3:37" x14ac:dyDescent="0.2">
      <c r="C2610" s="43">
        <v>6.111710319208763E-4</v>
      </c>
      <c r="D2610" s="43">
        <v>6.0063936531602691E-2</v>
      </c>
      <c r="E2610" s="43">
        <v>5.9901007750865336</v>
      </c>
      <c r="F2610" s="43">
        <v>2.2371548942062773</v>
      </c>
      <c r="H2610" s="43">
        <v>8.8435253915284282E-5</v>
      </c>
      <c r="I2610" s="43">
        <v>0.11533220490593543</v>
      </c>
      <c r="J2610" s="43">
        <v>0</v>
      </c>
      <c r="K2610" s="43">
        <v>1</v>
      </c>
      <c r="M2610" s="43">
        <v>7.8750640562288421E-3</v>
      </c>
      <c r="N2610" s="43">
        <v>4.817051752175594E-2</v>
      </c>
      <c r="O2610" s="43">
        <v>0</v>
      </c>
      <c r="P2610" s="43">
        <v>1</v>
      </c>
      <c r="R2610" s="43">
        <v>695.05460704104064</v>
      </c>
      <c r="S2610" s="43">
        <v>193.11606111737316</v>
      </c>
      <c r="T2610" s="43">
        <v>7182.5354808719503</v>
      </c>
      <c r="U2610" s="43">
        <v>8070.706149030364</v>
      </c>
      <c r="W2610" s="43">
        <v>4163.4471403640036</v>
      </c>
      <c r="X2610" s="43">
        <v>0</v>
      </c>
      <c r="Y2610" s="43">
        <v>0</v>
      </c>
      <c r="Z2610" s="43">
        <v>4163.4471403640036</v>
      </c>
      <c r="AB2610" s="43">
        <v>92.008252346034553</v>
      </c>
      <c r="AC2610" s="43">
        <v>0</v>
      </c>
      <c r="AD2610" s="43">
        <v>0</v>
      </c>
      <c r="AE2610" s="43">
        <v>92.008252346034553</v>
      </c>
      <c r="AG2610" s="43">
        <v>7656579.2911294028</v>
      </c>
      <c r="AH2610" s="43">
        <v>899304.58231862483</v>
      </c>
      <c r="AI2610" s="43">
        <v>0</v>
      </c>
      <c r="AJ2610" s="43">
        <v>386434659.8533451</v>
      </c>
      <c r="AK2610" s="43">
        <v>394091239.14447451</v>
      </c>
    </row>
    <row r="2611" spans="3:37" x14ac:dyDescent="0.2">
      <c r="C2611" s="43">
        <v>6.1721130603664687E-4</v>
      </c>
      <c r="D2611" s="43">
        <v>5.9446769654212028E-2</v>
      </c>
      <c r="E2611" s="43">
        <v>5.9313747668451304</v>
      </c>
      <c r="F2611" s="43">
        <v>2.3630040206733387</v>
      </c>
      <c r="H2611" s="43">
        <v>1.0214427960753003E-4</v>
      </c>
      <c r="I2611" s="43">
        <v>9.7135537402372865E-2</v>
      </c>
      <c r="J2611" s="43">
        <v>0</v>
      </c>
      <c r="K2611" s="43">
        <v>1</v>
      </c>
      <c r="M2611" s="43">
        <v>7.9119694049564204E-3</v>
      </c>
      <c r="N2611" s="43">
        <v>4.4275511843632355E-2</v>
      </c>
      <c r="O2611" s="43">
        <v>0</v>
      </c>
      <c r="P2611" s="43">
        <v>1</v>
      </c>
      <c r="R2611" s="43">
        <v>694.71152801047856</v>
      </c>
      <c r="S2611" s="43">
        <v>187.86010894636877</v>
      </c>
      <c r="T2611" s="43">
        <v>6632.7031781401811</v>
      </c>
      <c r="U2611" s="43">
        <v>7515.2748150970283</v>
      </c>
      <c r="W2611" s="43">
        <v>4120.5944274777767</v>
      </c>
      <c r="X2611" s="43">
        <v>0</v>
      </c>
      <c r="Y2611" s="43">
        <v>0</v>
      </c>
      <c r="Z2611" s="43">
        <v>4120.5944274777767</v>
      </c>
      <c r="AB2611" s="43">
        <v>101.31772282984493</v>
      </c>
      <c r="AC2611" s="43">
        <v>0</v>
      </c>
      <c r="AD2611" s="43">
        <v>0</v>
      </c>
      <c r="AE2611" s="43">
        <v>101.31772282984493</v>
      </c>
      <c r="AG2611" s="43">
        <v>7577773.152131631</v>
      </c>
      <c r="AH2611" s="43">
        <v>890048.39633519971</v>
      </c>
      <c r="AI2611" s="43">
        <v>0</v>
      </c>
      <c r="AJ2611" s="43">
        <v>425534435.88534868</v>
      </c>
      <c r="AK2611" s="43">
        <v>433112209.03748029</v>
      </c>
    </row>
    <row r="2612" spans="3:37" x14ac:dyDescent="0.2">
      <c r="C2612" s="43">
        <v>6.2429939433883419E-4</v>
      </c>
      <c r="D2612" s="43">
        <v>4.9137422859882152E-2</v>
      </c>
      <c r="E2612" s="43">
        <v>4.7961395771441371</v>
      </c>
      <c r="F2612" s="43">
        <v>4.7671285588474408</v>
      </c>
      <c r="H2612" s="43">
        <v>9.2855907695144069E-5</v>
      </c>
      <c r="I2612" s="43">
        <v>8.2922705194938093E-2</v>
      </c>
      <c r="J2612" s="43">
        <v>0</v>
      </c>
      <c r="K2612" s="43">
        <v>1</v>
      </c>
      <c r="M2612" s="43">
        <v>7.9869494952408138E-3</v>
      </c>
      <c r="N2612" s="43">
        <v>4.4850815478613623E-2</v>
      </c>
      <c r="O2612" s="43">
        <v>0</v>
      </c>
      <c r="P2612" s="43">
        <v>1</v>
      </c>
      <c r="R2612" s="43">
        <v>580.82815670528419</v>
      </c>
      <c r="S2612" s="43">
        <v>145.78920716692224</v>
      </c>
      <c r="T2612" s="43">
        <v>6782.5601638418157</v>
      </c>
      <c r="U2612" s="43">
        <v>7509.1775277140223</v>
      </c>
      <c r="W2612" s="43">
        <v>2785.7329098938903</v>
      </c>
      <c r="X2612" s="43">
        <v>0</v>
      </c>
      <c r="Y2612" s="43">
        <v>0</v>
      </c>
      <c r="Z2612" s="43">
        <v>2785.7329098938903</v>
      </c>
      <c r="AB2612" s="43">
        <v>234.12181404906963</v>
      </c>
      <c r="AC2612" s="43">
        <v>0</v>
      </c>
      <c r="AD2612" s="43">
        <v>0</v>
      </c>
      <c r="AE2612" s="43">
        <v>234.12181404906963</v>
      </c>
      <c r="AG2612" s="43">
        <v>5122962.8212948646</v>
      </c>
      <c r="AH2612" s="43">
        <v>601718.3085370803</v>
      </c>
      <c r="AI2612" s="43">
        <v>0</v>
      </c>
      <c r="AJ2612" s="43">
        <v>983311619.00609243</v>
      </c>
      <c r="AK2612" s="43">
        <v>988434581.82738733</v>
      </c>
    </row>
    <row r="2613" spans="3:37" x14ac:dyDescent="0.2">
      <c r="C2613" s="43">
        <v>5.8920084050000869E-4</v>
      </c>
      <c r="D2613" s="43">
        <v>5.8502896396561699E-2</v>
      </c>
      <c r="E2613" s="43">
        <v>1.854904236290287</v>
      </c>
      <c r="F2613" s="43">
        <v>4.6971970029276742</v>
      </c>
      <c r="H2613" s="43">
        <v>9.0244956702956181E-5</v>
      </c>
      <c r="I2613" s="43">
        <v>8.7591687304717017E-2</v>
      </c>
      <c r="J2613" s="43">
        <v>0</v>
      </c>
      <c r="K2613" s="43">
        <v>1</v>
      </c>
      <c r="M2613" s="43">
        <v>7.7800559719067332E-3</v>
      </c>
      <c r="N2613" s="43">
        <v>4.4241288533821727E-2</v>
      </c>
      <c r="O2613" s="43">
        <v>0</v>
      </c>
      <c r="P2613" s="43">
        <v>1</v>
      </c>
      <c r="R2613" s="43">
        <v>652.65414176415891</v>
      </c>
      <c r="S2613" s="43">
        <v>149.66774180883689</v>
      </c>
      <c r="T2613" s="43">
        <v>6517.0771399156447</v>
      </c>
      <c r="U2613" s="43">
        <v>7319.3990234886405</v>
      </c>
      <c r="W2613" s="43">
        <v>1210.6109323907399</v>
      </c>
      <c r="X2613" s="43">
        <v>0</v>
      </c>
      <c r="Y2613" s="43">
        <v>0</v>
      </c>
      <c r="Z2613" s="43">
        <v>1210.6109323907399</v>
      </c>
      <c r="AB2613" s="43">
        <v>258.19003024602966</v>
      </c>
      <c r="AC2613" s="43">
        <v>0</v>
      </c>
      <c r="AD2613" s="43">
        <v>0</v>
      </c>
      <c r="AE2613" s="43">
        <v>258.19003024602966</v>
      </c>
      <c r="AG2613" s="43">
        <v>2226313.5046665706</v>
      </c>
      <c r="AH2613" s="43">
        <v>261491.96139639983</v>
      </c>
      <c r="AI2613" s="43">
        <v>0</v>
      </c>
      <c r="AJ2613" s="43">
        <v>1084398127.0333245</v>
      </c>
      <c r="AK2613" s="43">
        <v>1086624440.537991</v>
      </c>
    </row>
    <row r="2614" spans="3:37" x14ac:dyDescent="0.2">
      <c r="C2614" s="43">
        <v>6.0966102888509121E-4</v>
      </c>
      <c r="D2614" s="43">
        <v>5.4473624996312142E-2</v>
      </c>
      <c r="E2614" s="43">
        <v>1.1214553072326621</v>
      </c>
      <c r="F2614" s="43">
        <v>4.3145419211795613</v>
      </c>
      <c r="H2614" s="43">
        <v>9.4577899598990989E-5</v>
      </c>
      <c r="I2614" s="43">
        <v>0.1363185661917985</v>
      </c>
      <c r="J2614" s="43">
        <v>0</v>
      </c>
      <c r="K2614" s="43">
        <v>1</v>
      </c>
      <c r="M2614" s="43">
        <v>7.8861969238853691E-3</v>
      </c>
      <c r="N2614" s="43">
        <v>4.5432664386679852E-2</v>
      </c>
      <c r="O2614" s="43">
        <v>0</v>
      </c>
      <c r="P2614" s="43">
        <v>1</v>
      </c>
      <c r="R2614" s="43">
        <v>628.80658953137811</v>
      </c>
      <c r="S2614" s="43">
        <v>244.11082990655362</v>
      </c>
      <c r="T2614" s="43">
        <v>6783.8806225562794</v>
      </c>
      <c r="U2614" s="43">
        <v>7656.7980419942114</v>
      </c>
      <c r="W2614" s="43">
        <v>705.17848705283404</v>
      </c>
      <c r="X2614" s="43">
        <v>0</v>
      </c>
      <c r="Y2614" s="43">
        <v>0</v>
      </c>
      <c r="Z2614" s="43">
        <v>705.17848705283404</v>
      </c>
      <c r="AB2614" s="43">
        <v>223.01002074078011</v>
      </c>
      <c r="AC2614" s="43">
        <v>0</v>
      </c>
      <c r="AD2614" s="43">
        <v>0</v>
      </c>
      <c r="AE2614" s="43">
        <v>223.01002074078011</v>
      </c>
      <c r="AG2614" s="43">
        <v>1296823.2376901619</v>
      </c>
      <c r="AH2614" s="43">
        <v>152318.55320341216</v>
      </c>
      <c r="AI2614" s="43">
        <v>0</v>
      </c>
      <c r="AJ2614" s="43">
        <v>936642087.11127639</v>
      </c>
      <c r="AK2614" s="43">
        <v>937938910.3489666</v>
      </c>
    </row>
    <row r="2615" spans="3:37" x14ac:dyDescent="0.2">
      <c r="C2615" s="43">
        <v>5.9750324909512819E-4</v>
      </c>
      <c r="D2615" s="43">
        <v>6.2219017823354483E-2</v>
      </c>
      <c r="E2615" s="43">
        <v>7.3363370524969822</v>
      </c>
      <c r="F2615" s="43">
        <v>2.276220654667823</v>
      </c>
      <c r="H2615" s="43">
        <v>8.4195391463023106E-5</v>
      </c>
      <c r="I2615" s="43">
        <v>0.1132987993450868</v>
      </c>
      <c r="J2615" s="43">
        <v>0</v>
      </c>
      <c r="K2615" s="43">
        <v>1</v>
      </c>
      <c r="M2615" s="43">
        <v>7.8038611931392846E-3</v>
      </c>
      <c r="N2615" s="43">
        <v>4.7424258681014297E-2</v>
      </c>
      <c r="O2615" s="43">
        <v>0</v>
      </c>
      <c r="P2615" s="43">
        <v>1</v>
      </c>
      <c r="R2615" s="43">
        <v>703.89162048415051</v>
      </c>
      <c r="S2615" s="43">
        <v>180.61590887348379</v>
      </c>
      <c r="T2615" s="43">
        <v>7007.3282128415049</v>
      </c>
      <c r="U2615" s="43">
        <v>7891.8357421991395</v>
      </c>
      <c r="W2615" s="43">
        <v>5163.9861763000172</v>
      </c>
      <c r="X2615" s="43">
        <v>0</v>
      </c>
      <c r="Y2615" s="43">
        <v>0</v>
      </c>
      <c r="Z2615" s="43">
        <v>5163.9861763000172</v>
      </c>
      <c r="AB2615" s="43">
        <v>96.120349643914068</v>
      </c>
      <c r="AC2615" s="43">
        <v>0</v>
      </c>
      <c r="AD2615" s="43">
        <v>0</v>
      </c>
      <c r="AE2615" s="43">
        <v>96.120349643914068</v>
      </c>
      <c r="AG2615" s="43">
        <v>9496570.5782157313</v>
      </c>
      <c r="AH2615" s="43">
        <v>1115421.0140808036</v>
      </c>
      <c r="AI2615" s="43">
        <v>0</v>
      </c>
      <c r="AJ2615" s="43">
        <v>403705468.50443906</v>
      </c>
      <c r="AK2615" s="43">
        <v>413202039.08265477</v>
      </c>
    </row>
    <row r="2616" spans="3:37" x14ac:dyDescent="0.2">
      <c r="C2616" s="43">
        <v>5.8836382269777238E-4</v>
      </c>
      <c r="D2616" s="43">
        <v>5.5207450124054258E-2</v>
      </c>
      <c r="E2616" s="43">
        <v>5.6475854433591159</v>
      </c>
      <c r="F2616" s="43">
        <v>1.8960846129837567</v>
      </c>
      <c r="H2616" s="43">
        <v>8.4244813115117882E-5</v>
      </c>
      <c r="I2616" s="43">
        <v>9.7963020756746219E-2</v>
      </c>
      <c r="J2616" s="43">
        <v>0</v>
      </c>
      <c r="K2616" s="43">
        <v>1</v>
      </c>
      <c r="M2616" s="43">
        <v>7.8454303798045424E-3</v>
      </c>
      <c r="N2616" s="43">
        <v>4.9186857933390282E-2</v>
      </c>
      <c r="O2616" s="43">
        <v>0</v>
      </c>
      <c r="P2616" s="43">
        <v>1</v>
      </c>
      <c r="R2616" s="43">
        <v>615.0154451491569</v>
      </c>
      <c r="S2616" s="43">
        <v>156.25996130023972</v>
      </c>
      <c r="T2616" s="43">
        <v>7306.4804442490822</v>
      </c>
      <c r="U2616" s="43">
        <v>8077.7558506984788</v>
      </c>
      <c r="W2616" s="43">
        <v>3473.3522754654055</v>
      </c>
      <c r="X2616" s="43">
        <v>0</v>
      </c>
      <c r="Y2616" s="43">
        <v>0</v>
      </c>
      <c r="Z2616" s="43">
        <v>3473.3522754654055</v>
      </c>
      <c r="AB2616" s="43">
        <v>58.968328854570125</v>
      </c>
      <c r="AC2616" s="43">
        <v>0</v>
      </c>
      <c r="AD2616" s="43">
        <v>0</v>
      </c>
      <c r="AE2616" s="43">
        <v>58.968328854570125</v>
      </c>
      <c r="AG2616" s="43">
        <v>6387494.8345808806</v>
      </c>
      <c r="AH2616" s="43">
        <v>750244.09150052757</v>
      </c>
      <c r="AI2616" s="43">
        <v>0</v>
      </c>
      <c r="AJ2616" s="43">
        <v>247666981.18919453</v>
      </c>
      <c r="AK2616" s="43">
        <v>254054476.0237754</v>
      </c>
    </row>
    <row r="2617" spans="3:37" x14ac:dyDescent="0.2">
      <c r="C2617" s="43">
        <v>6.1331752742455059E-4</v>
      </c>
      <c r="D2617" s="43">
        <v>5.5617586704688082E-2</v>
      </c>
      <c r="E2617" s="43">
        <v>6.5670283957080846</v>
      </c>
      <c r="F2617" s="43">
        <v>2.6385916236053109</v>
      </c>
      <c r="H2617" s="43">
        <v>8.9808406412852094E-5</v>
      </c>
      <c r="I2617" s="43">
        <v>9.9051896987232213E-2</v>
      </c>
      <c r="J2617" s="43">
        <v>0</v>
      </c>
      <c r="K2617" s="43">
        <v>1</v>
      </c>
      <c r="M2617" s="43">
        <v>7.7847151089215083E-3</v>
      </c>
      <c r="N2617" s="43">
        <v>4.4310145635668444E-2</v>
      </c>
      <c r="O2617" s="43">
        <v>0</v>
      </c>
      <c r="P2617" s="43">
        <v>1</v>
      </c>
      <c r="R2617" s="43">
        <v>645.86223253166054</v>
      </c>
      <c r="S2617" s="43">
        <v>168.43105165191372</v>
      </c>
      <c r="T2617" s="43">
        <v>6531.1291811877491</v>
      </c>
      <c r="U2617" s="43">
        <v>7345.4224653713236</v>
      </c>
      <c r="W2617" s="43">
        <v>4241.3956207508327</v>
      </c>
      <c r="X2617" s="43">
        <v>0</v>
      </c>
      <c r="Y2617" s="43">
        <v>0</v>
      </c>
      <c r="Z2617" s="43">
        <v>4241.3956207508327</v>
      </c>
      <c r="AB2617" s="43">
        <v>113.23857553254628</v>
      </c>
      <c r="AC2617" s="43">
        <v>0</v>
      </c>
      <c r="AD2617" s="43">
        <v>0</v>
      </c>
      <c r="AE2617" s="43">
        <v>113.23857553254628</v>
      </c>
      <c r="AG2617" s="43">
        <v>7799926.5465607811</v>
      </c>
      <c r="AH2617" s="43">
        <v>916141.45408217981</v>
      </c>
      <c r="AI2617" s="43">
        <v>0</v>
      </c>
      <c r="AJ2617" s="43">
        <v>475602017.2366944</v>
      </c>
      <c r="AK2617" s="43">
        <v>483401943.78325516</v>
      </c>
    </row>
    <row r="2618" spans="3:37" x14ac:dyDescent="0.2">
      <c r="C2618" s="43">
        <v>5.888257381792436E-4</v>
      </c>
      <c r="D2618" s="43">
        <v>5.627952057690544E-2</v>
      </c>
      <c r="E2618" s="43">
        <v>5.7432854920356844</v>
      </c>
      <c r="F2618" s="43">
        <v>2.8590597527472275</v>
      </c>
      <c r="H2618" s="43">
        <v>9.1088366790392783E-5</v>
      </c>
      <c r="I2618" s="43">
        <v>9.7167271972702265E-2</v>
      </c>
      <c r="J2618" s="43">
        <v>0</v>
      </c>
      <c r="K2618" s="43">
        <v>1</v>
      </c>
      <c r="M2618" s="43">
        <v>7.8956283321564014E-3</v>
      </c>
      <c r="N2618" s="43">
        <v>4.6053687204105409E-2</v>
      </c>
      <c r="O2618" s="43">
        <v>0</v>
      </c>
      <c r="P2618" s="43">
        <v>1</v>
      </c>
      <c r="R2618" s="43">
        <v>627.45061191696254</v>
      </c>
      <c r="S2618" s="43">
        <v>167.58120074473067</v>
      </c>
      <c r="T2618" s="43">
        <v>6884.8340476567901</v>
      </c>
      <c r="U2618" s="43">
        <v>7679.8658603184831</v>
      </c>
      <c r="W2618" s="43">
        <v>3603.6279963916036</v>
      </c>
      <c r="X2618" s="43">
        <v>0</v>
      </c>
      <c r="Y2618" s="43">
        <v>0</v>
      </c>
      <c r="Z2618" s="43">
        <v>3603.6279963916036</v>
      </c>
      <c r="AB2618" s="43">
        <v>124.8120952013046</v>
      </c>
      <c r="AC2618" s="43">
        <v>0</v>
      </c>
      <c r="AD2618" s="43">
        <v>0</v>
      </c>
      <c r="AE2618" s="43">
        <v>124.8120952013046</v>
      </c>
      <c r="AG2618" s="43">
        <v>6627071.885364159</v>
      </c>
      <c r="AH2618" s="43">
        <v>778383.64722058643</v>
      </c>
      <c r="AI2618" s="43">
        <v>0</v>
      </c>
      <c r="AJ2618" s="43">
        <v>524210799.84547931</v>
      </c>
      <c r="AK2618" s="43">
        <v>530837871.73084348</v>
      </c>
    </row>
    <row r="2619" spans="3:37" x14ac:dyDescent="0.2">
      <c r="C2619" s="43">
        <v>6.0773086886044465E-4</v>
      </c>
      <c r="D2619" s="43">
        <v>4.598962251341028E-2</v>
      </c>
      <c r="E2619" s="43">
        <v>4.9390985864926646</v>
      </c>
      <c r="F2619" s="43">
        <v>2.2273894594374135</v>
      </c>
      <c r="H2619" s="43">
        <v>9.3928714066993102E-5</v>
      </c>
      <c r="I2619" s="43">
        <v>7.7371164581521185E-2</v>
      </c>
      <c r="J2619" s="43">
        <v>0</v>
      </c>
      <c r="K2619" s="43">
        <v>1</v>
      </c>
      <c r="M2619" s="43">
        <v>7.8237918452367453E-3</v>
      </c>
      <c r="N2619" s="43">
        <v>4.5736082275371515E-2</v>
      </c>
      <c r="O2619" s="43">
        <v>0</v>
      </c>
      <c r="P2619" s="43">
        <v>1</v>
      </c>
      <c r="R2619" s="43">
        <v>529.19229704972508</v>
      </c>
      <c r="S2619" s="43">
        <v>137.60045922148086</v>
      </c>
      <c r="T2619" s="43">
        <v>6775.1454104658587</v>
      </c>
      <c r="U2619" s="43">
        <v>7441.9381667370644</v>
      </c>
      <c r="W2619" s="43">
        <v>2613.7329263411034</v>
      </c>
      <c r="X2619" s="43">
        <v>0</v>
      </c>
      <c r="Y2619" s="43">
        <v>0</v>
      </c>
      <c r="Z2619" s="43">
        <v>2613.7329263411034</v>
      </c>
      <c r="AB2619" s="43">
        <v>69.499180073330663</v>
      </c>
      <c r="AC2619" s="43">
        <v>0</v>
      </c>
      <c r="AD2619" s="43">
        <v>0</v>
      </c>
      <c r="AE2619" s="43">
        <v>69.499180073330663</v>
      </c>
      <c r="AG2619" s="43">
        <v>4806654.8515412891</v>
      </c>
      <c r="AH2619" s="43">
        <v>564566.31208967837</v>
      </c>
      <c r="AI2619" s="43">
        <v>0</v>
      </c>
      <c r="AJ2619" s="43">
        <v>291896556.30798876</v>
      </c>
      <c r="AK2619" s="43">
        <v>296703211.15953004</v>
      </c>
    </row>
    <row r="2620" spans="3:37" x14ac:dyDescent="0.2">
      <c r="C2620" s="43">
        <v>5.8776329029927425E-4</v>
      </c>
      <c r="D2620" s="43">
        <v>6.0972875735298415E-2</v>
      </c>
      <c r="E2620" s="43">
        <v>3.5213378254168157</v>
      </c>
      <c r="F2620" s="43">
        <v>4.0007802328781166</v>
      </c>
      <c r="H2620" s="43">
        <v>8.8215757630928976E-5</v>
      </c>
      <c r="I2620" s="43">
        <v>8.4748317206726306E-2</v>
      </c>
      <c r="J2620" s="43">
        <v>0</v>
      </c>
      <c r="K2620" s="43">
        <v>1</v>
      </c>
      <c r="M2620" s="43">
        <v>7.9502376443717493E-3</v>
      </c>
      <c r="N2620" s="43">
        <v>4.5270384514717224E-2</v>
      </c>
      <c r="O2620" s="43">
        <v>0</v>
      </c>
      <c r="P2620" s="43">
        <v>1</v>
      </c>
      <c r="R2620" s="43">
        <v>678.54946037052935</v>
      </c>
      <c r="S2620" s="43">
        <v>141.55317815373317</v>
      </c>
      <c r="T2620" s="43">
        <v>6814.5419069381769</v>
      </c>
      <c r="U2620" s="43">
        <v>7634.6445454624391</v>
      </c>
      <c r="W2620" s="43">
        <v>2389.4018812189138</v>
      </c>
      <c r="X2620" s="43">
        <v>0</v>
      </c>
      <c r="Y2620" s="43">
        <v>0</v>
      </c>
      <c r="Z2620" s="43">
        <v>2389.4018812189138</v>
      </c>
      <c r="AB2620" s="43">
        <v>217.8710254249697</v>
      </c>
      <c r="AC2620" s="43">
        <v>0</v>
      </c>
      <c r="AD2620" s="43">
        <v>0</v>
      </c>
      <c r="AE2620" s="43">
        <v>217.8710254249697</v>
      </c>
      <c r="AG2620" s="43">
        <v>4394110.0595615823</v>
      </c>
      <c r="AH2620" s="43">
        <v>516110.80634328537</v>
      </c>
      <c r="AI2620" s="43">
        <v>0</v>
      </c>
      <c r="AJ2620" s="43">
        <v>915058306.78487277</v>
      </c>
      <c r="AK2620" s="43">
        <v>919452416.84443438</v>
      </c>
    </row>
    <row r="2621" spans="3:37" x14ac:dyDescent="0.2">
      <c r="C2621" s="43">
        <v>6.0537787499996044E-4</v>
      </c>
      <c r="D2621" s="43">
        <v>4.9089925858584196E-2</v>
      </c>
      <c r="E2621" s="43">
        <v>1.1938163519606062</v>
      </c>
      <c r="F2621" s="43">
        <v>1.6434387001948192</v>
      </c>
      <c r="H2621" s="43">
        <v>8.8879554223071489E-5</v>
      </c>
      <c r="I2621" s="43">
        <v>9.8485458432872569E-2</v>
      </c>
      <c r="J2621" s="43">
        <v>0</v>
      </c>
      <c r="K2621" s="43">
        <v>1</v>
      </c>
      <c r="M2621" s="43">
        <v>7.7994739516006779E-3</v>
      </c>
      <c r="N2621" s="43">
        <v>4.7616138207371095E-2</v>
      </c>
      <c r="O2621" s="43">
        <v>0</v>
      </c>
      <c r="P2621" s="43">
        <v>1</v>
      </c>
      <c r="R2621" s="43">
        <v>562.67975997331928</v>
      </c>
      <c r="S2621" s="43">
        <v>165.73580853596653</v>
      </c>
      <c r="T2621" s="43">
        <v>7031.7246281047674</v>
      </c>
      <c r="U2621" s="43">
        <v>7760.1401966140529</v>
      </c>
      <c r="W2621" s="43">
        <v>671.73629837341753</v>
      </c>
      <c r="X2621" s="43">
        <v>0</v>
      </c>
      <c r="Y2621" s="43">
        <v>0</v>
      </c>
      <c r="Z2621" s="43">
        <v>671.73629837341753</v>
      </c>
      <c r="AB2621" s="43">
        <v>38.739342871998701</v>
      </c>
      <c r="AC2621" s="43">
        <v>0</v>
      </c>
      <c r="AD2621" s="43">
        <v>0</v>
      </c>
      <c r="AE2621" s="43">
        <v>38.739342871998701</v>
      </c>
      <c r="AG2621" s="43">
        <v>1235323.0527087147</v>
      </c>
      <c r="AH2621" s="43">
        <v>145095.0404486582</v>
      </c>
      <c r="AI2621" s="43">
        <v>0</v>
      </c>
      <c r="AJ2621" s="43">
        <v>162705240.06239456</v>
      </c>
      <c r="AK2621" s="43">
        <v>163940563.11510327</v>
      </c>
    </row>
    <row r="2622" spans="3:37" x14ac:dyDescent="0.2">
      <c r="C2622" s="43">
        <v>6.1657951740889949E-4</v>
      </c>
      <c r="D2622" s="43">
        <v>6.0833534040402037E-2</v>
      </c>
      <c r="E2622" s="43">
        <v>6.1441256350295212</v>
      </c>
      <c r="F2622" s="43">
        <v>4.2599648308662132</v>
      </c>
      <c r="H2622" s="43">
        <v>8.9154945880807172E-5</v>
      </c>
      <c r="I2622" s="43">
        <v>0.12016965807893354</v>
      </c>
      <c r="J2622" s="43">
        <v>0</v>
      </c>
      <c r="K2622" s="43">
        <v>1</v>
      </c>
      <c r="M2622" s="43">
        <v>7.8726513923280672E-3</v>
      </c>
      <c r="N2622" s="43">
        <v>4.5472627627313043E-2</v>
      </c>
      <c r="O2622" s="43">
        <v>0</v>
      </c>
      <c r="P2622" s="43">
        <v>1</v>
      </c>
      <c r="R2622" s="43">
        <v>710.18993522724998</v>
      </c>
      <c r="S2622" s="43">
        <v>202.8535624103782</v>
      </c>
      <c r="T2622" s="43">
        <v>6778.1854092732574</v>
      </c>
      <c r="U2622" s="43">
        <v>7691.2289069108856</v>
      </c>
      <c r="W2622" s="43">
        <v>4363.496186769702</v>
      </c>
      <c r="X2622" s="43">
        <v>0</v>
      </c>
      <c r="Y2622" s="43">
        <v>0</v>
      </c>
      <c r="Z2622" s="43">
        <v>4363.496186769702</v>
      </c>
      <c r="AB2622" s="43">
        <v>247.72578069213083</v>
      </c>
      <c r="AC2622" s="43">
        <v>0</v>
      </c>
      <c r="AD2622" s="43">
        <v>0</v>
      </c>
      <c r="AE2622" s="43">
        <v>247.72578069213083</v>
      </c>
      <c r="AG2622" s="43">
        <v>8024469.4874694822</v>
      </c>
      <c r="AH2622" s="43">
        <v>942515.17634225567</v>
      </c>
      <c r="AI2622" s="43">
        <v>0</v>
      </c>
      <c r="AJ2622" s="43">
        <v>1040448278.9069495</v>
      </c>
      <c r="AK2622" s="43">
        <v>1048472748.394419</v>
      </c>
    </row>
    <row r="2623" spans="3:37" x14ac:dyDescent="0.2">
      <c r="C2623" s="43">
        <v>6.190860947949961E-4</v>
      </c>
      <c r="D2623" s="43">
        <v>5.1437632486062299E-2</v>
      </c>
      <c r="E2623" s="43">
        <v>7.1143954253159034</v>
      </c>
      <c r="F2623" s="43">
        <v>1.8947581645798728</v>
      </c>
      <c r="H2623" s="43">
        <v>7.8322415702294188E-5</v>
      </c>
      <c r="I2623" s="43">
        <v>0.10483403075448472</v>
      </c>
      <c r="J2623" s="43">
        <v>0</v>
      </c>
      <c r="K2623" s="43">
        <v>1</v>
      </c>
      <c r="M2623" s="43">
        <v>7.8046456933583419E-3</v>
      </c>
      <c r="N2623" s="43">
        <v>4.6934176112410686E-2</v>
      </c>
      <c r="O2623" s="43">
        <v>0</v>
      </c>
      <c r="P2623" s="43">
        <v>1</v>
      </c>
      <c r="R2623" s="43">
        <v>602.94041208522856</v>
      </c>
      <c r="S2623" s="43">
        <v>155.46431979408808</v>
      </c>
      <c r="T2623" s="43">
        <v>6935.611589253087</v>
      </c>
      <c r="U2623" s="43">
        <v>7694.0163211324034</v>
      </c>
      <c r="W2623" s="43">
        <v>4289.5565094772355</v>
      </c>
      <c r="X2623" s="43">
        <v>0</v>
      </c>
      <c r="Y2623" s="43">
        <v>0</v>
      </c>
      <c r="Z2623" s="43">
        <v>4289.5565094772355</v>
      </c>
      <c r="AB2623" s="43">
        <v>57.724986642120008</v>
      </c>
      <c r="AC2623" s="43">
        <v>0</v>
      </c>
      <c r="AD2623" s="43">
        <v>0</v>
      </c>
      <c r="AE2623" s="43">
        <v>57.724986642120008</v>
      </c>
      <c r="AG2623" s="43">
        <v>7888494.4209286366</v>
      </c>
      <c r="AH2623" s="43">
        <v>926544.2060470829</v>
      </c>
      <c r="AI2623" s="43">
        <v>0</v>
      </c>
      <c r="AJ2623" s="43">
        <v>242444943.89690402</v>
      </c>
      <c r="AK2623" s="43">
        <v>250333438.31783265</v>
      </c>
    </row>
    <row r="2624" spans="3:37" x14ac:dyDescent="0.2">
      <c r="C2624" s="43">
        <v>6.1345925031497384E-4</v>
      </c>
      <c r="D2624" s="43">
        <v>5.4488468254334732E-2</v>
      </c>
      <c r="E2624" s="43">
        <v>3.5939465483212221</v>
      </c>
      <c r="F2624" s="43">
        <v>1.458459703966267</v>
      </c>
      <c r="H2624" s="43">
        <v>9.3995690387815856E-5</v>
      </c>
      <c r="I2624" s="43">
        <v>0.10731395687491097</v>
      </c>
      <c r="J2624" s="43">
        <v>0</v>
      </c>
      <c r="K2624" s="43">
        <v>1</v>
      </c>
      <c r="M2624" s="43">
        <v>7.9012610611929324E-3</v>
      </c>
      <c r="N2624" s="43">
        <v>4.5752903140185652E-2</v>
      </c>
      <c r="O2624" s="43">
        <v>0</v>
      </c>
      <c r="P2624" s="43">
        <v>1</v>
      </c>
      <c r="R2624" s="43">
        <v>632.89649681370963</v>
      </c>
      <c r="S2624" s="43">
        <v>190.98819456473495</v>
      </c>
      <c r="T2624" s="43">
        <v>6844.7476366303408</v>
      </c>
      <c r="U2624" s="43">
        <v>7668.6323280087854</v>
      </c>
      <c r="W2624" s="43">
        <v>2274.5961801682251</v>
      </c>
      <c r="X2624" s="43">
        <v>0</v>
      </c>
      <c r="Y2624" s="43">
        <v>0</v>
      </c>
      <c r="Z2624" s="43">
        <v>2274.5961801682251</v>
      </c>
      <c r="AB2624" s="43">
        <v>31.046856841043574</v>
      </c>
      <c r="AC2624" s="43">
        <v>0</v>
      </c>
      <c r="AD2624" s="43">
        <v>0</v>
      </c>
      <c r="AE2624" s="43">
        <v>31.046856841043574</v>
      </c>
      <c r="AG2624" s="43">
        <v>4182982.375329366</v>
      </c>
      <c r="AH2624" s="43">
        <v>491312.77491633664</v>
      </c>
      <c r="AI2624" s="43">
        <v>0</v>
      </c>
      <c r="AJ2624" s="43">
        <v>130396798.73238301</v>
      </c>
      <c r="AK2624" s="43">
        <v>134579781.10771239</v>
      </c>
    </row>
    <row r="2625" spans="3:37" x14ac:dyDescent="0.2">
      <c r="C2625" s="43">
        <v>6.0878049249144201E-4</v>
      </c>
      <c r="D2625" s="43">
        <v>5.0055036720060432E-2</v>
      </c>
      <c r="E2625" s="43">
        <v>4.6511208995374167</v>
      </c>
      <c r="F2625" s="43">
        <v>2.194984620820529</v>
      </c>
      <c r="H2625" s="43">
        <v>8.3263316346959904E-5</v>
      </c>
      <c r="I2625" s="43">
        <v>0.13289650448727486</v>
      </c>
      <c r="J2625" s="43">
        <v>0</v>
      </c>
      <c r="K2625" s="43">
        <v>1</v>
      </c>
      <c r="M2625" s="43">
        <v>7.8696289636741579E-3</v>
      </c>
      <c r="N2625" s="43">
        <v>4.5027834966381221E-2</v>
      </c>
      <c r="O2625" s="43">
        <v>0</v>
      </c>
      <c r="P2625" s="43">
        <v>1</v>
      </c>
      <c r="R2625" s="43">
        <v>576.96688124239279</v>
      </c>
      <c r="S2625" s="43">
        <v>209.51235355221479</v>
      </c>
      <c r="T2625" s="43">
        <v>6709.3074748577828</v>
      </c>
      <c r="U2625" s="43">
        <v>7495.7867096523905</v>
      </c>
      <c r="W2625" s="43">
        <v>2683.5427196874157</v>
      </c>
      <c r="X2625" s="43">
        <v>0</v>
      </c>
      <c r="Y2625" s="43">
        <v>0</v>
      </c>
      <c r="Z2625" s="43">
        <v>2683.5427196874157</v>
      </c>
      <c r="AB2625" s="43">
        <v>73.772920829396512</v>
      </c>
      <c r="AC2625" s="43">
        <v>0</v>
      </c>
      <c r="AD2625" s="43">
        <v>0</v>
      </c>
      <c r="AE2625" s="43">
        <v>73.772920829396512</v>
      </c>
      <c r="AG2625" s="43">
        <v>4935035.0615051575</v>
      </c>
      <c r="AH2625" s="43">
        <v>579645.22745248175</v>
      </c>
      <c r="AI2625" s="43">
        <v>0</v>
      </c>
      <c r="AJ2625" s="43">
        <v>309846267.48346537</v>
      </c>
      <c r="AK2625" s="43">
        <v>314781302.54497051</v>
      </c>
    </row>
    <row r="2626" spans="3:37" x14ac:dyDescent="0.2">
      <c r="C2626" s="43">
        <v>6.1660408358710228E-4</v>
      </c>
      <c r="D2626" s="43">
        <v>5.1652353341772574E-2</v>
      </c>
      <c r="E2626" s="43">
        <v>9.6856868229208928</v>
      </c>
      <c r="F2626" s="43">
        <v>7.4210099837518504</v>
      </c>
      <c r="H2626" s="43">
        <v>8.5942124404981743E-5</v>
      </c>
      <c r="I2626" s="43">
        <v>9.8102910331623897E-2</v>
      </c>
      <c r="J2626" s="43">
        <v>0</v>
      </c>
      <c r="K2626" s="43">
        <v>1</v>
      </c>
      <c r="M2626" s="43">
        <v>7.8563496044810055E-3</v>
      </c>
      <c r="N2626" s="43">
        <v>4.5101918408638121E-2</v>
      </c>
      <c r="O2626" s="43">
        <v>0</v>
      </c>
      <c r="P2626" s="43">
        <v>1</v>
      </c>
      <c r="R2626" s="43">
        <v>603.02995051916685</v>
      </c>
      <c r="S2626" s="43">
        <v>159.63582057341466</v>
      </c>
      <c r="T2626" s="43">
        <v>6709.0061332055666</v>
      </c>
      <c r="U2626" s="43">
        <v>7471.6719042981476</v>
      </c>
      <c r="W2626" s="43">
        <v>5840.7592455701324</v>
      </c>
      <c r="X2626" s="43">
        <v>0</v>
      </c>
      <c r="Y2626" s="43">
        <v>0</v>
      </c>
      <c r="Z2626" s="43">
        <v>5840.7592455701324</v>
      </c>
      <c r="AB2626" s="43">
        <v>414.31056260799016</v>
      </c>
      <c r="AC2626" s="43">
        <v>0</v>
      </c>
      <c r="AD2626" s="43">
        <v>0</v>
      </c>
      <c r="AE2626" s="43">
        <v>414.31056260799016</v>
      </c>
      <c r="AG2626" s="43">
        <v>10741156.252603473</v>
      </c>
      <c r="AH2626" s="43">
        <v>1261603.9970431486</v>
      </c>
      <c r="AI2626" s="43">
        <v>0</v>
      </c>
      <c r="AJ2626" s="43">
        <v>1740104362.9535587</v>
      </c>
      <c r="AK2626" s="43">
        <v>1750845519.2061622</v>
      </c>
    </row>
    <row r="2627" spans="3:37" x14ac:dyDescent="0.2">
      <c r="C2627" s="43">
        <v>6.2828168188844291E-4</v>
      </c>
      <c r="D2627" s="43">
        <v>6.0248239653487801E-2</v>
      </c>
      <c r="E2627" s="43">
        <v>5.4243904668397658</v>
      </c>
      <c r="F2627" s="43">
        <v>2.4758832611340744</v>
      </c>
      <c r="H2627" s="43">
        <v>8.3658444535207477E-5</v>
      </c>
      <c r="I2627" s="43">
        <v>0.12608487000873947</v>
      </c>
      <c r="J2627" s="43">
        <v>0</v>
      </c>
      <c r="K2627" s="43">
        <v>1</v>
      </c>
      <c r="M2627" s="43">
        <v>7.8761103568609769E-3</v>
      </c>
      <c r="N2627" s="43">
        <v>4.3804239071619885E-2</v>
      </c>
      <c r="O2627" s="43">
        <v>0</v>
      </c>
      <c r="P2627" s="43">
        <v>1</v>
      </c>
      <c r="R2627" s="43">
        <v>716.70615235345394</v>
      </c>
      <c r="S2627" s="43">
        <v>199.71704575185711</v>
      </c>
      <c r="T2627" s="43">
        <v>6532.362936113851</v>
      </c>
      <c r="U2627" s="43">
        <v>7448.7861342191618</v>
      </c>
      <c r="W2627" s="43">
        <v>3887.6940203514841</v>
      </c>
      <c r="X2627" s="43">
        <v>0</v>
      </c>
      <c r="Y2627" s="43">
        <v>0</v>
      </c>
      <c r="Z2627" s="43">
        <v>3887.6940203514841</v>
      </c>
      <c r="AB2627" s="43">
        <v>113.18188363489895</v>
      </c>
      <c r="AC2627" s="43">
        <v>0</v>
      </c>
      <c r="AD2627" s="43">
        <v>0</v>
      </c>
      <c r="AE2627" s="43">
        <v>113.18188363489895</v>
      </c>
      <c r="AG2627" s="43">
        <v>7149469.3034263793</v>
      </c>
      <c r="AH2627" s="43">
        <v>839741.90839592053</v>
      </c>
      <c r="AI2627" s="43">
        <v>0</v>
      </c>
      <c r="AJ2627" s="43">
        <v>475363911.26657557</v>
      </c>
      <c r="AK2627" s="43">
        <v>482513380.57000196</v>
      </c>
    </row>
    <row r="2628" spans="3:37" x14ac:dyDescent="0.2">
      <c r="C2628" s="43">
        <v>6.177419857419375E-4</v>
      </c>
      <c r="D2628" s="43">
        <v>4.749798047652324E-2</v>
      </c>
      <c r="E2628" s="43">
        <v>9.7227979882255404</v>
      </c>
      <c r="F2628" s="43">
        <v>1.6462414848050924</v>
      </c>
      <c r="H2628" s="43">
        <v>8.6630641222842296E-5</v>
      </c>
      <c r="I2628" s="43">
        <v>7.7236254073131116E-2</v>
      </c>
      <c r="J2628" s="43">
        <v>0</v>
      </c>
      <c r="K2628" s="43">
        <v>1</v>
      </c>
      <c r="M2628" s="43">
        <v>7.7963197080187646E-3</v>
      </c>
      <c r="N2628" s="43">
        <v>4.8067201318872543E-2</v>
      </c>
      <c r="O2628" s="43">
        <v>0</v>
      </c>
      <c r="P2628" s="43">
        <v>1</v>
      </c>
      <c r="R2628" s="43">
        <v>555.55190000031791</v>
      </c>
      <c r="S2628" s="43">
        <v>126.68789037385218</v>
      </c>
      <c r="T2628" s="43">
        <v>7095.464790330192</v>
      </c>
      <c r="U2628" s="43">
        <v>7777.7045807043623</v>
      </c>
      <c r="W2628" s="43">
        <v>5401.5188956779675</v>
      </c>
      <c r="X2628" s="43">
        <v>0</v>
      </c>
      <c r="Y2628" s="43">
        <v>0</v>
      </c>
      <c r="Z2628" s="43">
        <v>5401.5188956779675</v>
      </c>
      <c r="AB2628" s="43">
        <v>38.415213267447029</v>
      </c>
      <c r="AC2628" s="43">
        <v>0</v>
      </c>
      <c r="AD2628" s="43">
        <v>0</v>
      </c>
      <c r="AE2628" s="43">
        <v>38.415213267447029</v>
      </c>
      <c r="AG2628" s="43">
        <v>9933393.2491517831</v>
      </c>
      <c r="AH2628" s="43">
        <v>1166728.081466441</v>
      </c>
      <c r="AI2628" s="43">
        <v>0</v>
      </c>
      <c r="AJ2628" s="43">
        <v>161343895.72327751</v>
      </c>
      <c r="AK2628" s="43">
        <v>171277288.97242931</v>
      </c>
    </row>
    <row r="2629" spans="3:37" x14ac:dyDescent="0.2">
      <c r="C2629" s="43">
        <v>5.9426298019801121E-4</v>
      </c>
      <c r="D2629" s="43">
        <v>5.2444296455775204E-2</v>
      </c>
      <c r="E2629" s="43">
        <v>7.0443898515104992</v>
      </c>
      <c r="F2629" s="43">
        <v>5.9708201204407105</v>
      </c>
      <c r="H2629" s="43">
        <v>9.8253578033724587E-5</v>
      </c>
      <c r="I2629" s="43">
        <v>7.9450609133317696E-2</v>
      </c>
      <c r="J2629" s="43">
        <v>0</v>
      </c>
      <c r="K2629" s="43">
        <v>1</v>
      </c>
      <c r="M2629" s="43">
        <v>7.8874524659986456E-3</v>
      </c>
      <c r="N2629" s="43">
        <v>4.5209509998004514E-2</v>
      </c>
      <c r="O2629" s="43">
        <v>0</v>
      </c>
      <c r="P2629" s="43">
        <v>1</v>
      </c>
      <c r="R2629" s="43">
        <v>590.09143775993346</v>
      </c>
      <c r="S2629" s="43">
        <v>147.80460962463596</v>
      </c>
      <c r="T2629" s="43">
        <v>6751.6345624527285</v>
      </c>
      <c r="U2629" s="43">
        <v>7489.5306098372976</v>
      </c>
      <c r="W2629" s="43">
        <v>4156.834135619315</v>
      </c>
      <c r="X2629" s="43">
        <v>0</v>
      </c>
      <c r="Y2629" s="43">
        <v>0</v>
      </c>
      <c r="Z2629" s="43">
        <v>4156.834135619315</v>
      </c>
      <c r="AB2629" s="43">
        <v>313.85650791370449</v>
      </c>
      <c r="AC2629" s="43">
        <v>0</v>
      </c>
      <c r="AD2629" s="43">
        <v>0</v>
      </c>
      <c r="AE2629" s="43">
        <v>313.85650791370449</v>
      </c>
      <c r="AG2629" s="43">
        <v>7644417.9754039207</v>
      </c>
      <c r="AH2629" s="43">
        <v>897876.17329377204</v>
      </c>
      <c r="AI2629" s="43">
        <v>0</v>
      </c>
      <c r="AJ2629" s="43">
        <v>1318197333.2375588</v>
      </c>
      <c r="AK2629" s="43">
        <v>1325841751.2129629</v>
      </c>
    </row>
    <row r="2630" spans="3:37" x14ac:dyDescent="0.2">
      <c r="C2630" s="43">
        <v>6.2171487220419319E-4</v>
      </c>
      <c r="D2630" s="43">
        <v>5.4352413463612553E-2</v>
      </c>
      <c r="E2630" s="43">
        <v>2.5536972944933507</v>
      </c>
      <c r="F2630" s="43">
        <v>1.8273772391828433</v>
      </c>
      <c r="H2630" s="43">
        <v>8.5654725311771191E-5</v>
      </c>
      <c r="I2630" s="43">
        <v>0.13685429652340297</v>
      </c>
      <c r="J2630" s="43">
        <v>0</v>
      </c>
      <c r="K2630" s="43">
        <v>1</v>
      </c>
      <c r="M2630" s="43">
        <v>7.830264892662548E-3</v>
      </c>
      <c r="N2630" s="43">
        <v>4.3228630177176139E-2</v>
      </c>
      <c r="O2630" s="43">
        <v>0</v>
      </c>
      <c r="P2630" s="43">
        <v>1</v>
      </c>
      <c r="R2630" s="43">
        <v>639.81211956969332</v>
      </c>
      <c r="S2630" s="43">
        <v>221.94846001886199</v>
      </c>
      <c r="T2630" s="43">
        <v>6409.0004321850074</v>
      </c>
      <c r="U2630" s="43">
        <v>7270.761011773563</v>
      </c>
      <c r="W2630" s="43">
        <v>1633.886478729182</v>
      </c>
      <c r="X2630" s="43">
        <v>0</v>
      </c>
      <c r="Y2630" s="43">
        <v>0</v>
      </c>
      <c r="Z2630" s="43">
        <v>1633.886478729182</v>
      </c>
      <c r="AB2630" s="43">
        <v>56.642160404126685</v>
      </c>
      <c r="AC2630" s="43">
        <v>0</v>
      </c>
      <c r="AD2630" s="43">
        <v>0</v>
      </c>
      <c r="AE2630" s="43">
        <v>56.642160404126685</v>
      </c>
      <c r="AG2630" s="43">
        <v>3004717.2343829656</v>
      </c>
      <c r="AH2630" s="43">
        <v>352919.47940550331</v>
      </c>
      <c r="AI2630" s="43">
        <v>0</v>
      </c>
      <c r="AJ2630" s="43">
        <v>237897073.69733208</v>
      </c>
      <c r="AK2630" s="43">
        <v>240901790.93171504</v>
      </c>
    </row>
    <row r="2631" spans="3:37" x14ac:dyDescent="0.2">
      <c r="C2631" s="43">
        <v>6.0094909129410545E-4</v>
      </c>
      <c r="D2631" s="43">
        <v>5.6445857392452781E-2</v>
      </c>
      <c r="E2631" s="43">
        <v>7.7500412560803653</v>
      </c>
      <c r="F2631" s="43">
        <v>2.9344522461750269</v>
      </c>
      <c r="H2631" s="43">
        <v>8.2716303377393356E-5</v>
      </c>
      <c r="I2631" s="43">
        <v>0.10539749838567336</v>
      </c>
      <c r="J2631" s="43">
        <v>0</v>
      </c>
      <c r="K2631" s="43">
        <v>1</v>
      </c>
      <c r="M2631" s="43">
        <v>7.8461100141315968E-3</v>
      </c>
      <c r="N2631" s="43">
        <v>4.7116655612993941E-2</v>
      </c>
      <c r="O2631" s="43">
        <v>0</v>
      </c>
      <c r="P2631" s="43">
        <v>1</v>
      </c>
      <c r="R2631" s="43">
        <v>642.26185571622955</v>
      </c>
      <c r="S2631" s="43">
        <v>165.0683435462546</v>
      </c>
      <c r="T2631" s="43">
        <v>6999.5677627256528</v>
      </c>
      <c r="U2631" s="43">
        <v>7806.8979619881366</v>
      </c>
      <c r="W2631" s="43">
        <v>4977.5558790075138</v>
      </c>
      <c r="X2631" s="43">
        <v>0</v>
      </c>
      <c r="Y2631" s="43">
        <v>0</v>
      </c>
      <c r="Z2631" s="43">
        <v>4977.5558790075138</v>
      </c>
      <c r="AB2631" s="43">
        <v>132.93946316823977</v>
      </c>
      <c r="AC2631" s="43">
        <v>0</v>
      </c>
      <c r="AD2631" s="43">
        <v>0</v>
      </c>
      <c r="AE2631" s="43">
        <v>132.93946316823977</v>
      </c>
      <c r="AG2631" s="43">
        <v>9153725.2614948172</v>
      </c>
      <c r="AH2631" s="43">
        <v>1075152.069865623</v>
      </c>
      <c r="AI2631" s="43">
        <v>0</v>
      </c>
      <c r="AJ2631" s="43">
        <v>558345745.30660701</v>
      </c>
      <c r="AK2631" s="43">
        <v>567499470.56810188</v>
      </c>
    </row>
    <row r="2632" spans="3:37" x14ac:dyDescent="0.2">
      <c r="C2632" s="43">
        <v>6.2615413714250945E-4</v>
      </c>
      <c r="D2632" s="43">
        <v>5.5337751809698466E-2</v>
      </c>
      <c r="E2632" s="43">
        <v>3.4273716883896972</v>
      </c>
      <c r="F2632" s="43">
        <v>1.7521488594171948</v>
      </c>
      <c r="H2632" s="43">
        <v>8.6970913146619912E-5</v>
      </c>
      <c r="I2632" s="43">
        <v>0.11235778409228558</v>
      </c>
      <c r="J2632" s="43">
        <v>0</v>
      </c>
      <c r="K2632" s="43">
        <v>1</v>
      </c>
      <c r="M2632" s="43">
        <v>7.8684842842278169E-3</v>
      </c>
      <c r="N2632" s="43">
        <v>4.4333513201712783E-2</v>
      </c>
      <c r="O2632" s="43">
        <v>0</v>
      </c>
      <c r="P2632" s="43">
        <v>1</v>
      </c>
      <c r="R2632" s="43">
        <v>656.06238497279026</v>
      </c>
      <c r="S2632" s="43">
        <v>185.02037985171197</v>
      </c>
      <c r="T2632" s="43">
        <v>6604.890207528495</v>
      </c>
      <c r="U2632" s="43">
        <v>7445.9729723529972</v>
      </c>
      <c r="W2632" s="43">
        <v>2248.5696440731635</v>
      </c>
      <c r="X2632" s="43">
        <v>0</v>
      </c>
      <c r="Y2632" s="43">
        <v>0</v>
      </c>
      <c r="Z2632" s="43">
        <v>2248.5696440731635</v>
      </c>
      <c r="AB2632" s="43">
        <v>52.799853478327542</v>
      </c>
      <c r="AC2632" s="43">
        <v>0</v>
      </c>
      <c r="AD2632" s="43">
        <v>0</v>
      </c>
      <c r="AE2632" s="43">
        <v>52.799853478327542</v>
      </c>
      <c r="AG2632" s="43">
        <v>4135119.575450548</v>
      </c>
      <c r="AH2632" s="43">
        <v>485691.0431198033</v>
      </c>
      <c r="AI2632" s="43">
        <v>0</v>
      </c>
      <c r="AJ2632" s="43">
        <v>221759384.60897568</v>
      </c>
      <c r="AK2632" s="43">
        <v>225894504.18442622</v>
      </c>
    </row>
    <row r="2633" spans="3:37" x14ac:dyDescent="0.2">
      <c r="C2633" s="43">
        <v>6.0130455968123602E-4</v>
      </c>
      <c r="D2633" s="43">
        <v>4.8372377680488417E-2</v>
      </c>
      <c r="E2633" s="43">
        <v>2.6546746509638375</v>
      </c>
      <c r="F2633" s="43">
        <v>2.1606405665772179</v>
      </c>
      <c r="H2633" s="43">
        <v>1.0468003060548625E-4</v>
      </c>
      <c r="I2633" s="43">
        <v>8.1240627992207395E-2</v>
      </c>
      <c r="J2633" s="43">
        <v>0</v>
      </c>
      <c r="K2633" s="43">
        <v>1</v>
      </c>
      <c r="M2633" s="43">
        <v>7.805817063412825E-3</v>
      </c>
      <c r="N2633" s="43">
        <v>4.5028620305345907E-2</v>
      </c>
      <c r="O2633" s="43">
        <v>0</v>
      </c>
      <c r="P2633" s="43">
        <v>1</v>
      </c>
      <c r="R2633" s="43">
        <v>550.72438291282469</v>
      </c>
      <c r="S2633" s="43">
        <v>161.01987515400489</v>
      </c>
      <c r="T2633" s="43">
        <v>6655.0202603071075</v>
      </c>
      <c r="U2633" s="43">
        <v>7366.7645183739369</v>
      </c>
      <c r="W2633" s="43">
        <v>1461.9940589863777</v>
      </c>
      <c r="X2633" s="43">
        <v>0</v>
      </c>
      <c r="Y2633" s="43">
        <v>0</v>
      </c>
      <c r="Z2633" s="43">
        <v>1461.9940589863777</v>
      </c>
      <c r="AB2633" s="43">
        <v>68.393657399865759</v>
      </c>
      <c r="AC2633" s="43">
        <v>0</v>
      </c>
      <c r="AD2633" s="43">
        <v>0</v>
      </c>
      <c r="AE2633" s="43">
        <v>68.393657399865759</v>
      </c>
      <c r="AG2633" s="43">
        <v>2688607.0744759487</v>
      </c>
      <c r="AH2633" s="43">
        <v>315790.71674105758</v>
      </c>
      <c r="AI2633" s="43">
        <v>0</v>
      </c>
      <c r="AJ2633" s="43">
        <v>287253361.07943618</v>
      </c>
      <c r="AK2633" s="43">
        <v>289941968.15391213</v>
      </c>
    </row>
    <row r="2634" spans="3:37" x14ac:dyDescent="0.2">
      <c r="C2634" s="43">
        <v>6.0790137445026126E-4</v>
      </c>
      <c r="D2634" s="43">
        <v>4.7394955952783757E-2</v>
      </c>
      <c r="E2634" s="43">
        <v>7.6347984717345554</v>
      </c>
      <c r="F2634" s="43">
        <v>0.8615415083101774</v>
      </c>
      <c r="H2634" s="43">
        <v>9.1895951661702391E-5</v>
      </c>
      <c r="I2634" s="43">
        <v>0.1256801969995136</v>
      </c>
      <c r="J2634" s="43">
        <v>0</v>
      </c>
      <c r="K2634" s="43">
        <v>1</v>
      </c>
      <c r="M2634" s="43">
        <v>7.8076027330551637E-3</v>
      </c>
      <c r="N2634" s="43">
        <v>4.4941768586496088E-2</v>
      </c>
      <c r="O2634" s="43">
        <v>0</v>
      </c>
      <c r="P2634" s="43">
        <v>1</v>
      </c>
      <c r="R2634" s="43">
        <v>545.5161621632933</v>
      </c>
      <c r="S2634" s="43">
        <v>218.67825777136235</v>
      </c>
      <c r="T2634" s="43">
        <v>6643.7034562748104</v>
      </c>
      <c r="U2634" s="43">
        <v>7407.8978762094657</v>
      </c>
      <c r="W2634" s="43">
        <v>4164.9059611908115</v>
      </c>
      <c r="X2634" s="43">
        <v>0</v>
      </c>
      <c r="Y2634" s="43">
        <v>0</v>
      </c>
      <c r="Z2634" s="43">
        <v>4164.9059611908115</v>
      </c>
      <c r="AB2634" s="43">
        <v>-8.0818539155938787</v>
      </c>
      <c r="AC2634" s="43">
        <v>0</v>
      </c>
      <c r="AD2634" s="43">
        <v>0</v>
      </c>
      <c r="AE2634" s="43">
        <v>-8.0818539155938787</v>
      </c>
      <c r="AG2634" s="43">
        <v>7659262.0626299027</v>
      </c>
      <c r="AH2634" s="43">
        <v>899619.68761721533</v>
      </c>
      <c r="AI2634" s="43">
        <v>0</v>
      </c>
      <c r="AJ2634" s="43">
        <v>0</v>
      </c>
      <c r="AK2634" s="43">
        <v>7659262.0626299027</v>
      </c>
    </row>
    <row r="2635" spans="3:37" x14ac:dyDescent="0.2">
      <c r="C2635" s="43">
        <v>6.133984018218408E-4</v>
      </c>
      <c r="D2635" s="43">
        <v>5.1153392370833557E-2</v>
      </c>
      <c r="E2635" s="43">
        <v>2.5641299136082614</v>
      </c>
      <c r="F2635" s="43">
        <v>2.6681692363831844</v>
      </c>
      <c r="H2635" s="43">
        <v>8.6886850299936223E-5</v>
      </c>
      <c r="I2635" s="43">
        <v>0.10706166189387278</v>
      </c>
      <c r="J2635" s="43">
        <v>0</v>
      </c>
      <c r="K2635" s="43">
        <v>1</v>
      </c>
      <c r="M2635" s="43">
        <v>7.8530465515420644E-3</v>
      </c>
      <c r="N2635" s="43">
        <v>4.6821017527511333E-2</v>
      </c>
      <c r="O2635" s="43">
        <v>0</v>
      </c>
      <c r="P2635" s="43">
        <v>1</v>
      </c>
      <c r="R2635" s="43">
        <v>594.09986443021182</v>
      </c>
      <c r="S2635" s="43">
        <v>176.12881266794179</v>
      </c>
      <c r="T2635" s="43">
        <v>6961.7975908527042</v>
      </c>
      <c r="U2635" s="43">
        <v>7732.0262679508578</v>
      </c>
      <c r="W2635" s="43">
        <v>1523.3492340561188</v>
      </c>
      <c r="X2635" s="43">
        <v>0</v>
      </c>
      <c r="Y2635" s="43">
        <v>0</v>
      </c>
      <c r="Z2635" s="43">
        <v>1523.3492340561188</v>
      </c>
      <c r="AB2635" s="43">
        <v>106.04332553846328</v>
      </c>
      <c r="AC2635" s="43">
        <v>0</v>
      </c>
      <c r="AD2635" s="43">
        <v>0</v>
      </c>
      <c r="AE2635" s="43">
        <v>106.04332553846328</v>
      </c>
      <c r="AG2635" s="43">
        <v>2801439.2414292023</v>
      </c>
      <c r="AH2635" s="43">
        <v>329043.43455612165</v>
      </c>
      <c r="AI2635" s="43">
        <v>0</v>
      </c>
      <c r="AJ2635" s="43">
        <v>445381967.26154578</v>
      </c>
      <c r="AK2635" s="43">
        <v>448183406.50297499</v>
      </c>
    </row>
    <row r="2636" spans="3:37" x14ac:dyDescent="0.2">
      <c r="C2636" s="43">
        <v>5.9883006446318583E-4</v>
      </c>
      <c r="D2636" s="43">
        <v>6.0133072742580729E-2</v>
      </c>
      <c r="E2636" s="43">
        <v>7.6574858448216823</v>
      </c>
      <c r="F2636" s="43">
        <v>1.6717535406228035</v>
      </c>
      <c r="H2636" s="43">
        <v>8.8121361253727974E-5</v>
      </c>
      <c r="I2636" s="43">
        <v>9.3233375999510162E-2</v>
      </c>
      <c r="J2636" s="43">
        <v>0</v>
      </c>
      <c r="K2636" s="43">
        <v>1</v>
      </c>
      <c r="M2636" s="43">
        <v>7.8330210664501621E-3</v>
      </c>
      <c r="N2636" s="43">
        <v>4.6943768339609226E-2</v>
      </c>
      <c r="O2636" s="43">
        <v>0</v>
      </c>
      <c r="P2636" s="43">
        <v>1</v>
      </c>
      <c r="R2636" s="43">
        <v>681.80371824880285</v>
      </c>
      <c r="S2636" s="43">
        <v>155.55894190730666</v>
      </c>
      <c r="T2636" s="43">
        <v>6962.25003977297</v>
      </c>
      <c r="U2636" s="43">
        <v>7799.6126999290791</v>
      </c>
      <c r="W2636" s="43">
        <v>5220.9023214369981</v>
      </c>
      <c r="X2636" s="43">
        <v>0</v>
      </c>
      <c r="Y2636" s="43">
        <v>0</v>
      </c>
      <c r="Z2636" s="43">
        <v>5220.9023214369981</v>
      </c>
      <c r="AB2636" s="43">
        <v>49.006434606546541</v>
      </c>
      <c r="AC2636" s="43">
        <v>0</v>
      </c>
      <c r="AD2636" s="43">
        <v>0</v>
      </c>
      <c r="AE2636" s="43">
        <v>49.006434606546541</v>
      </c>
      <c r="AG2636" s="43">
        <v>9601239.3691226393</v>
      </c>
      <c r="AH2636" s="43">
        <v>1127714.9014303917</v>
      </c>
      <c r="AI2636" s="43">
        <v>0</v>
      </c>
      <c r="AJ2636" s="43">
        <v>205827025.34749547</v>
      </c>
      <c r="AK2636" s="43">
        <v>215428264.71661812</v>
      </c>
    </row>
    <row r="2637" spans="3:37" x14ac:dyDescent="0.2">
      <c r="C2637" s="43">
        <v>6.2997468658732014E-4</v>
      </c>
      <c r="D2637" s="43">
        <v>5.1398059925463778E-2</v>
      </c>
      <c r="E2637" s="43">
        <v>10.151955616916508</v>
      </c>
      <c r="F2637" s="43">
        <v>5.7238315267901418</v>
      </c>
      <c r="H2637" s="43">
        <v>8.8093535648470645E-5</v>
      </c>
      <c r="I2637" s="43">
        <v>0.11419239782097401</v>
      </c>
      <c r="J2637" s="43">
        <v>0</v>
      </c>
      <c r="K2637" s="43">
        <v>1</v>
      </c>
      <c r="M2637" s="43">
        <v>7.7868616657495067E-3</v>
      </c>
      <c r="N2637" s="43">
        <v>4.7833787395190841E-2</v>
      </c>
      <c r="O2637" s="43">
        <v>0</v>
      </c>
      <c r="P2637" s="43">
        <v>1</v>
      </c>
      <c r="R2637" s="43">
        <v>613.07301170034566</v>
      </c>
      <c r="S2637" s="43">
        <v>190.46869489979707</v>
      </c>
      <c r="T2637" s="43">
        <v>7052.4432668731615</v>
      </c>
      <c r="U2637" s="43">
        <v>7855.9849734733043</v>
      </c>
      <c r="W2637" s="43">
        <v>6223.8900047112438</v>
      </c>
      <c r="X2637" s="43">
        <v>0</v>
      </c>
      <c r="Y2637" s="43">
        <v>0</v>
      </c>
      <c r="Z2637" s="43">
        <v>6223.8900047112438</v>
      </c>
      <c r="AB2637" s="43">
        <v>309.87773743568738</v>
      </c>
      <c r="AC2637" s="43">
        <v>0</v>
      </c>
      <c r="AD2637" s="43">
        <v>0</v>
      </c>
      <c r="AE2637" s="43">
        <v>309.87773743568738</v>
      </c>
      <c r="AG2637" s="43">
        <v>11445733.718663977</v>
      </c>
      <c r="AH2637" s="43">
        <v>1344360.2410176287</v>
      </c>
      <c r="AI2637" s="43">
        <v>0</v>
      </c>
      <c r="AJ2637" s="43">
        <v>1301486497.229887</v>
      </c>
      <c r="AK2637" s="43">
        <v>1312932230.9485509</v>
      </c>
    </row>
    <row r="2638" spans="3:37" x14ac:dyDescent="0.2">
      <c r="C2638" s="43">
        <v>6.0424473501858211E-4</v>
      </c>
      <c r="D2638" s="43">
        <v>5.832372303756983E-2</v>
      </c>
      <c r="E2638" s="43">
        <v>4.1383711354410027</v>
      </c>
      <c r="F2638" s="43">
        <v>0.86178138755129596</v>
      </c>
      <c r="H2638" s="43">
        <v>8.6513567172389339E-5</v>
      </c>
      <c r="I2638" s="43">
        <v>0.12506799196282326</v>
      </c>
      <c r="J2638" s="43">
        <v>0</v>
      </c>
      <c r="K2638" s="43">
        <v>1</v>
      </c>
      <c r="M2638" s="43">
        <v>7.7820032850196771E-3</v>
      </c>
      <c r="N2638" s="43">
        <v>4.8534278791308116E-2</v>
      </c>
      <c r="O2638" s="43">
        <v>0</v>
      </c>
      <c r="P2638" s="43">
        <v>1</v>
      </c>
      <c r="R2638" s="43">
        <v>667.26828990077684</v>
      </c>
      <c r="S2638" s="43">
        <v>204.8673591958694</v>
      </c>
      <c r="T2638" s="43">
        <v>7151.2566242890498</v>
      </c>
      <c r="U2638" s="43">
        <v>8023.3922733856962</v>
      </c>
      <c r="W2638" s="43">
        <v>2761.403830520454</v>
      </c>
      <c r="X2638" s="43">
        <v>0</v>
      </c>
      <c r="Y2638" s="43">
        <v>0</v>
      </c>
      <c r="Z2638" s="43">
        <v>2761.403830520454</v>
      </c>
      <c r="AB2638" s="43">
        <v>-9.8684919962382338</v>
      </c>
      <c r="AC2638" s="43">
        <v>0</v>
      </c>
      <c r="AD2638" s="43">
        <v>0</v>
      </c>
      <c r="AE2638" s="43">
        <v>-9.8684919962382338</v>
      </c>
      <c r="AG2638" s="43">
        <v>5078221.6443271153</v>
      </c>
      <c r="AH2638" s="43">
        <v>596463.22739241808</v>
      </c>
      <c r="AI2638" s="43">
        <v>0</v>
      </c>
      <c r="AJ2638" s="43">
        <v>0</v>
      </c>
      <c r="AK2638" s="43">
        <v>5078221.6443271153</v>
      </c>
    </row>
    <row r="2639" spans="3:37" x14ac:dyDescent="0.2">
      <c r="C2639" s="43">
        <v>6.3099848310954609E-4</v>
      </c>
      <c r="D2639" s="43">
        <v>6.2156930000001109E-2</v>
      </c>
      <c r="E2639" s="43">
        <v>6.0165756771321348</v>
      </c>
      <c r="F2639" s="43">
        <v>5.6196868248405565</v>
      </c>
      <c r="H2639" s="43">
        <v>9.3452172916896892E-5</v>
      </c>
      <c r="I2639" s="43">
        <v>0.10009866572392473</v>
      </c>
      <c r="J2639" s="43">
        <v>0</v>
      </c>
      <c r="K2639" s="43">
        <v>1</v>
      </c>
      <c r="M2639" s="43">
        <v>7.783244634173128E-3</v>
      </c>
      <c r="N2639" s="43">
        <v>4.3382472859885016E-2</v>
      </c>
      <c r="O2639" s="43">
        <v>0</v>
      </c>
      <c r="P2639" s="43">
        <v>1</v>
      </c>
      <c r="R2639" s="43">
        <v>742.6090610662385</v>
      </c>
      <c r="S2639" s="43">
        <v>177.11692564568773</v>
      </c>
      <c r="T2639" s="43">
        <v>6393.1862606325112</v>
      </c>
      <c r="U2639" s="43">
        <v>7312.9122473444377</v>
      </c>
      <c r="W2639" s="43">
        <v>4467.9636144290625</v>
      </c>
      <c r="X2639" s="43">
        <v>0</v>
      </c>
      <c r="Y2639" s="43">
        <v>0</v>
      </c>
      <c r="Z2639" s="43">
        <v>4467.9636144290625</v>
      </c>
      <c r="AB2639" s="43">
        <v>367.0764786093963</v>
      </c>
      <c r="AC2639" s="43">
        <v>0</v>
      </c>
      <c r="AD2639" s="43">
        <v>0</v>
      </c>
      <c r="AE2639" s="43">
        <v>367.0764786093963</v>
      </c>
      <c r="AG2639" s="43">
        <v>8216585.0869350461</v>
      </c>
      <c r="AH2639" s="43">
        <v>965080.14071667753</v>
      </c>
      <c r="AI2639" s="43">
        <v>0</v>
      </c>
      <c r="AJ2639" s="43">
        <v>1541721210.1594644</v>
      </c>
      <c r="AK2639" s="43">
        <v>1549937795.2463994</v>
      </c>
    </row>
    <row r="2640" spans="3:37" x14ac:dyDescent="0.2">
      <c r="C2640" s="43">
        <v>6.1988328580020458E-4</v>
      </c>
      <c r="D2640" s="43">
        <v>6.6014421788415323E-2</v>
      </c>
      <c r="E2640" s="43">
        <v>5.2095198417061006</v>
      </c>
      <c r="F2640" s="43">
        <v>1.6058385806879647</v>
      </c>
      <c r="H2640" s="43">
        <v>8.6131458548637028E-5</v>
      </c>
      <c r="I2640" s="43">
        <v>0.11658897397854129</v>
      </c>
      <c r="J2640" s="43">
        <v>0</v>
      </c>
      <c r="K2640" s="43">
        <v>1</v>
      </c>
      <c r="M2640" s="43">
        <v>7.8629036785229367E-3</v>
      </c>
      <c r="N2640" s="43">
        <v>4.743751961794429E-2</v>
      </c>
      <c r="O2640" s="43">
        <v>0</v>
      </c>
      <c r="P2640" s="43">
        <v>1</v>
      </c>
      <c r="R2640" s="43">
        <v>774.80269545823194</v>
      </c>
      <c r="S2640" s="43">
        <v>190.13481863671171</v>
      </c>
      <c r="T2640" s="43">
        <v>7062.3185238395645</v>
      </c>
      <c r="U2640" s="43">
        <v>8027.2560379345086</v>
      </c>
      <c r="W2640" s="43">
        <v>4036.3500153970285</v>
      </c>
      <c r="X2640" s="43">
        <v>0</v>
      </c>
      <c r="Y2640" s="43">
        <v>0</v>
      </c>
      <c r="Z2640" s="43">
        <v>4036.3500153970285</v>
      </c>
      <c r="AB2640" s="43">
        <v>50.226374090269829</v>
      </c>
      <c r="AC2640" s="43">
        <v>0</v>
      </c>
      <c r="AD2640" s="43">
        <v>0</v>
      </c>
      <c r="AE2640" s="43">
        <v>50.226374090269829</v>
      </c>
      <c r="AG2640" s="43">
        <v>7422847.6783151357</v>
      </c>
      <c r="AH2640" s="43">
        <v>871851.60332575813</v>
      </c>
      <c r="AI2640" s="43">
        <v>0</v>
      </c>
      <c r="AJ2640" s="43">
        <v>210950771.17913327</v>
      </c>
      <c r="AK2640" s="43">
        <v>218373618.8574484</v>
      </c>
    </row>
    <row r="2641" spans="3:37" x14ac:dyDescent="0.2">
      <c r="C2641" s="43">
        <v>6.0207222385049765E-4</v>
      </c>
      <c r="D2641" s="43">
        <v>5.9540316441016095E-2</v>
      </c>
      <c r="E2641" s="43">
        <v>3.4970491070769616</v>
      </c>
      <c r="F2641" s="43">
        <v>1.5660681948561133</v>
      </c>
      <c r="H2641" s="43">
        <v>9.6632496903836795E-5</v>
      </c>
      <c r="I2641" s="43">
        <v>0.10034249838237767</v>
      </c>
      <c r="J2641" s="43">
        <v>0</v>
      </c>
      <c r="K2641" s="43">
        <v>1</v>
      </c>
      <c r="M2641" s="43">
        <v>7.8209841862394991E-3</v>
      </c>
      <c r="N2641" s="43">
        <v>4.6204594484833383E-2</v>
      </c>
      <c r="O2641" s="43">
        <v>0</v>
      </c>
      <c r="P2641" s="43">
        <v>1</v>
      </c>
      <c r="R2641" s="43">
        <v>678.73790417161854</v>
      </c>
      <c r="S2641" s="43">
        <v>183.59061827406777</v>
      </c>
      <c r="T2641" s="43">
        <v>6842.0925365676885</v>
      </c>
      <c r="U2641" s="43">
        <v>7704.4210590133753</v>
      </c>
      <c r="W2641" s="43">
        <v>2373.5797817226471</v>
      </c>
      <c r="X2641" s="43">
        <v>0</v>
      </c>
      <c r="Y2641" s="43">
        <v>0</v>
      </c>
      <c r="Z2641" s="43">
        <v>2373.5797817226471</v>
      </c>
      <c r="AB2641" s="43">
        <v>41.110677600848916</v>
      </c>
      <c r="AC2641" s="43">
        <v>0</v>
      </c>
      <c r="AD2641" s="43">
        <v>0</v>
      </c>
      <c r="AE2641" s="43">
        <v>41.110677600848916</v>
      </c>
      <c r="AG2641" s="43">
        <v>4365013.218587948</v>
      </c>
      <c r="AH2641" s="43">
        <v>512693.23285209178</v>
      </c>
      <c r="AI2641" s="43">
        <v>0</v>
      </c>
      <c r="AJ2641" s="43">
        <v>172664845.92356545</v>
      </c>
      <c r="AK2641" s="43">
        <v>177029859.14215338</v>
      </c>
    </row>
    <row r="2642" spans="3:37" x14ac:dyDescent="0.2">
      <c r="C2642" s="43">
        <v>6.0426947547742962E-4</v>
      </c>
      <c r="D2642" s="43">
        <v>5.4244394686277633E-2</v>
      </c>
      <c r="E2642" s="43">
        <v>7.4200761864359972</v>
      </c>
      <c r="F2642" s="43">
        <v>1.1944388085098958</v>
      </c>
      <c r="H2642" s="43">
        <v>8.6853890361794671E-5</v>
      </c>
      <c r="I2642" s="43">
        <v>7.584754283378084E-2</v>
      </c>
      <c r="J2642" s="43">
        <v>0</v>
      </c>
      <c r="K2642" s="43">
        <v>1</v>
      </c>
      <c r="M2642" s="43">
        <v>7.8778569273512122E-3</v>
      </c>
      <c r="N2642" s="43">
        <v>4.6521800109863287E-2</v>
      </c>
      <c r="O2642" s="43">
        <v>0</v>
      </c>
      <c r="P2642" s="43">
        <v>1</v>
      </c>
      <c r="R2642" s="43">
        <v>620.62304326165736</v>
      </c>
      <c r="S2642" s="43">
        <v>124.73064404525101</v>
      </c>
      <c r="T2642" s="43">
        <v>6939.1611424706525</v>
      </c>
      <c r="U2642" s="43">
        <v>7684.5148297775613</v>
      </c>
      <c r="W2642" s="43">
        <v>4605.0702640592617</v>
      </c>
      <c r="X2642" s="43">
        <v>0</v>
      </c>
      <c r="Y2642" s="43">
        <v>0</v>
      </c>
      <c r="Z2642" s="43">
        <v>4605.0702640592617</v>
      </c>
      <c r="AB2642" s="43">
        <v>12.912032942017291</v>
      </c>
      <c r="AC2642" s="43">
        <v>0</v>
      </c>
      <c r="AD2642" s="43">
        <v>0</v>
      </c>
      <c r="AE2642" s="43">
        <v>12.912032942017291</v>
      </c>
      <c r="AG2642" s="43">
        <v>8468724.2156049814</v>
      </c>
      <c r="AH2642" s="43">
        <v>994695.17703680054</v>
      </c>
      <c r="AI2642" s="43">
        <v>0</v>
      </c>
      <c r="AJ2642" s="43">
        <v>54230538.356472619</v>
      </c>
      <c r="AK2642" s="43">
        <v>62699262.572077602</v>
      </c>
    </row>
    <row r="2643" spans="3:37" x14ac:dyDescent="0.2">
      <c r="C2643" s="43">
        <v>6.1223156418521718E-4</v>
      </c>
      <c r="D2643" s="43">
        <v>5.794618125073514E-2</v>
      </c>
      <c r="E2643" s="43">
        <v>2.5471202596578419</v>
      </c>
      <c r="F2643" s="43">
        <v>1.5408186016977763</v>
      </c>
      <c r="H2643" s="43">
        <v>9.4459605347707587E-5</v>
      </c>
      <c r="I2643" s="43">
        <v>7.7761601077526082E-2</v>
      </c>
      <c r="J2643" s="43">
        <v>0</v>
      </c>
      <c r="K2643" s="43">
        <v>1</v>
      </c>
      <c r="M2643" s="43">
        <v>7.8619940370605601E-3</v>
      </c>
      <c r="N2643" s="43">
        <v>4.4986083202515126E-2</v>
      </c>
      <c r="O2643" s="43">
        <v>0</v>
      </c>
      <c r="P2643" s="43">
        <v>1</v>
      </c>
      <c r="R2643" s="43">
        <v>671.71169476999989</v>
      </c>
      <c r="S2643" s="43">
        <v>139.07648104095747</v>
      </c>
      <c r="T2643" s="43">
        <v>6696.5831389081322</v>
      </c>
      <c r="U2643" s="43">
        <v>7507.3713147190892</v>
      </c>
      <c r="W2643" s="43">
        <v>1710.9304663977712</v>
      </c>
      <c r="X2643" s="43">
        <v>0</v>
      </c>
      <c r="Y2643" s="43">
        <v>0</v>
      </c>
      <c r="Z2643" s="43">
        <v>1710.9304663977712</v>
      </c>
      <c r="AB2643" s="43">
        <v>38.870337207522375</v>
      </c>
      <c r="AC2643" s="43">
        <v>0</v>
      </c>
      <c r="AD2643" s="43">
        <v>0</v>
      </c>
      <c r="AE2643" s="43">
        <v>38.870337207522375</v>
      </c>
      <c r="AG2643" s="43">
        <v>3146401.1277055014</v>
      </c>
      <c r="AH2643" s="43">
        <v>369560.98074191855</v>
      </c>
      <c r="AI2643" s="43">
        <v>0</v>
      </c>
      <c r="AJ2643" s="43">
        <v>163255416.27159399</v>
      </c>
      <c r="AK2643" s="43">
        <v>166401817.3992995</v>
      </c>
    </row>
    <row r="2644" spans="3:37" x14ac:dyDescent="0.2">
      <c r="C2644" s="43">
        <v>6.2901087745381723E-4</v>
      </c>
      <c r="D2644" s="43">
        <v>5.8780144665695033E-2</v>
      </c>
      <c r="E2644" s="43">
        <v>5.9310311269121767</v>
      </c>
      <c r="F2644" s="43">
        <v>1.3604623626130086</v>
      </c>
      <c r="H2644" s="43">
        <v>8.5723535424196644E-5</v>
      </c>
      <c r="I2644" s="43">
        <v>0.10401560397529863</v>
      </c>
      <c r="J2644" s="43">
        <v>0</v>
      </c>
      <c r="K2644" s="43">
        <v>1</v>
      </c>
      <c r="M2644" s="43">
        <v>7.818803156013002E-3</v>
      </c>
      <c r="N2644" s="43">
        <v>4.4149691898642138E-2</v>
      </c>
      <c r="O2644" s="43">
        <v>0</v>
      </c>
      <c r="P2644" s="43">
        <v>1</v>
      </c>
      <c r="R2644" s="43">
        <v>700.05341596297171</v>
      </c>
      <c r="S2644" s="43">
        <v>168.82662629827368</v>
      </c>
      <c r="T2644" s="43">
        <v>6535.9742052046204</v>
      </c>
      <c r="U2644" s="43">
        <v>7404.8542474658661</v>
      </c>
      <c r="W2644" s="43">
        <v>4152.0386005775827</v>
      </c>
      <c r="X2644" s="43">
        <v>0</v>
      </c>
      <c r="Y2644" s="43">
        <v>0</v>
      </c>
      <c r="Z2644" s="43">
        <v>4152.0386005775827</v>
      </c>
      <c r="AB2644" s="43">
        <v>27.000691185245252</v>
      </c>
      <c r="AC2644" s="43">
        <v>0</v>
      </c>
      <c r="AD2644" s="43">
        <v>0</v>
      </c>
      <c r="AE2644" s="43">
        <v>27.000691185245252</v>
      </c>
      <c r="AG2644" s="43">
        <v>7635598.9864621749</v>
      </c>
      <c r="AH2644" s="43">
        <v>896840.33772475785</v>
      </c>
      <c r="AI2644" s="43">
        <v>0</v>
      </c>
      <c r="AJ2644" s="43">
        <v>113402902.97803006</v>
      </c>
      <c r="AK2644" s="43">
        <v>121038501.96449223</v>
      </c>
    </row>
    <row r="2645" spans="3:37" x14ac:dyDescent="0.2">
      <c r="C2645" s="43">
        <v>6.1299551448501521E-4</v>
      </c>
      <c r="D2645" s="43">
        <v>5.8889192898551324E-2</v>
      </c>
      <c r="E2645" s="43">
        <v>2.4922704098952964</v>
      </c>
      <c r="F2645" s="43">
        <v>1.249966167028701</v>
      </c>
      <c r="H2645" s="43">
        <v>8.9178769590011353E-5</v>
      </c>
      <c r="I2645" s="43">
        <v>0.13800097578283932</v>
      </c>
      <c r="J2645" s="43">
        <v>0</v>
      </c>
      <c r="K2645" s="43">
        <v>1</v>
      </c>
      <c r="M2645" s="43">
        <v>7.7302598002086907E-3</v>
      </c>
      <c r="N2645" s="43">
        <v>4.6534757215475619E-2</v>
      </c>
      <c r="O2645" s="43">
        <v>0</v>
      </c>
      <c r="P2645" s="43">
        <v>1</v>
      </c>
      <c r="R2645" s="43">
        <v>683.49488933814257</v>
      </c>
      <c r="S2645" s="43">
        <v>233.01614125146943</v>
      </c>
      <c r="T2645" s="43">
        <v>6811.04759693098</v>
      </c>
      <c r="U2645" s="43">
        <v>7727.5586275205924</v>
      </c>
      <c r="W2645" s="43">
        <v>1703.4540880121128</v>
      </c>
      <c r="X2645" s="43">
        <v>0</v>
      </c>
      <c r="Y2645" s="43">
        <v>0</v>
      </c>
      <c r="Z2645" s="43">
        <v>1703.4540880121128</v>
      </c>
      <c r="AB2645" s="43">
        <v>18.281013950857091</v>
      </c>
      <c r="AC2645" s="43">
        <v>0</v>
      </c>
      <c r="AD2645" s="43">
        <v>0</v>
      </c>
      <c r="AE2645" s="43">
        <v>18.281013950857091</v>
      </c>
      <c r="AG2645" s="43">
        <v>3132652.0678542755</v>
      </c>
      <c r="AH2645" s="43">
        <v>367946.08301061636</v>
      </c>
      <c r="AI2645" s="43">
        <v>0</v>
      </c>
      <c r="AJ2645" s="43">
        <v>76780258.593599781</v>
      </c>
      <c r="AK2645" s="43">
        <v>79912910.661454052</v>
      </c>
    </row>
    <row r="2646" spans="3:37" x14ac:dyDescent="0.2">
      <c r="C2646" s="43">
        <v>6.0503199925767239E-4</v>
      </c>
      <c r="D2646" s="43">
        <v>4.6036020729050893E-2</v>
      </c>
      <c r="E2646" s="43">
        <v>9.0426495518218015</v>
      </c>
      <c r="F2646" s="43">
        <v>3.2380946246933369</v>
      </c>
      <c r="H2646" s="43">
        <v>9.3915378790665471E-5</v>
      </c>
      <c r="I2646" s="43">
        <v>9.0191781208945082E-2</v>
      </c>
      <c r="J2646" s="43">
        <v>0</v>
      </c>
      <c r="K2646" s="43">
        <v>1</v>
      </c>
      <c r="M2646" s="43">
        <v>7.8847789064380169E-3</v>
      </c>
      <c r="N2646" s="43">
        <v>4.5306190159202446E-2</v>
      </c>
      <c r="O2646" s="43">
        <v>0</v>
      </c>
      <c r="P2646" s="43">
        <v>1</v>
      </c>
      <c r="R2646" s="43">
        <v>527.37373199820956</v>
      </c>
      <c r="S2646" s="43">
        <v>160.37846453527629</v>
      </c>
      <c r="T2646" s="43">
        <v>6763.7794241637412</v>
      </c>
      <c r="U2646" s="43">
        <v>7451.5316206972275</v>
      </c>
      <c r="W2646" s="43">
        <v>4768.8558412962002</v>
      </c>
      <c r="X2646" s="43">
        <v>0</v>
      </c>
      <c r="Y2646" s="43">
        <v>0</v>
      </c>
      <c r="Z2646" s="43">
        <v>4768.8558412962002</v>
      </c>
      <c r="AB2646" s="43">
        <v>126.29341768249333</v>
      </c>
      <c r="AC2646" s="43">
        <v>0</v>
      </c>
      <c r="AD2646" s="43">
        <v>0</v>
      </c>
      <c r="AE2646" s="43">
        <v>126.29341768249333</v>
      </c>
      <c r="AG2646" s="43">
        <v>8769925.8921437114</v>
      </c>
      <c r="AH2646" s="43">
        <v>1030072.8617199792</v>
      </c>
      <c r="AI2646" s="43">
        <v>0</v>
      </c>
      <c r="AJ2646" s="43">
        <v>530432354.26647198</v>
      </c>
      <c r="AK2646" s="43">
        <v>539202280.15861571</v>
      </c>
    </row>
    <row r="2647" spans="3:37" x14ac:dyDescent="0.2">
      <c r="C2647" s="43">
        <v>6.1168614153572776E-4</v>
      </c>
      <c r="D2647" s="43">
        <v>4.8519942433140811E-2</v>
      </c>
      <c r="E2647" s="43">
        <v>3.2767254243551429</v>
      </c>
      <c r="F2647" s="43">
        <v>4.3080515153169303</v>
      </c>
      <c r="H2647" s="43">
        <v>8.2152346555314091E-5</v>
      </c>
      <c r="I2647" s="43">
        <v>0.10896477593953413</v>
      </c>
      <c r="J2647" s="43">
        <v>0</v>
      </c>
      <c r="K2647" s="43">
        <v>1</v>
      </c>
      <c r="M2647" s="43">
        <v>7.7505328051158395E-3</v>
      </c>
      <c r="N2647" s="43">
        <v>4.6517792623253729E-2</v>
      </c>
      <c r="O2647" s="43">
        <v>0</v>
      </c>
      <c r="P2647" s="43">
        <v>1</v>
      </c>
      <c r="R2647" s="43">
        <v>561.94173867409256</v>
      </c>
      <c r="S2647" s="43">
        <v>169.49171567649816</v>
      </c>
      <c r="T2647" s="43">
        <v>6826.4203904825945</v>
      </c>
      <c r="U2647" s="43">
        <v>7557.8538448331856</v>
      </c>
      <c r="W2647" s="43">
        <v>1841.3287821197328</v>
      </c>
      <c r="X2647" s="43">
        <v>0</v>
      </c>
      <c r="Y2647" s="43">
        <v>0</v>
      </c>
      <c r="Z2647" s="43">
        <v>1841.3287821197328</v>
      </c>
      <c r="AB2647" s="43">
        <v>198.90574755505085</v>
      </c>
      <c r="AC2647" s="43">
        <v>0</v>
      </c>
      <c r="AD2647" s="43">
        <v>0</v>
      </c>
      <c r="AE2647" s="43">
        <v>198.90574755505085</v>
      </c>
      <c r="AG2647" s="43">
        <v>3386203.6303181886</v>
      </c>
      <c r="AH2647" s="43">
        <v>397727.01693786227</v>
      </c>
      <c r="AI2647" s="43">
        <v>0</v>
      </c>
      <c r="AJ2647" s="43">
        <v>835404139.73121357</v>
      </c>
      <c r="AK2647" s="43">
        <v>838790343.36153173</v>
      </c>
    </row>
    <row r="2648" spans="3:37" x14ac:dyDescent="0.2">
      <c r="C2648" s="43">
        <v>6.2133974572742279E-4</v>
      </c>
      <c r="D2648" s="43">
        <v>5.6926306907981283E-2</v>
      </c>
      <c r="E2648" s="43">
        <v>0.65373058253021288</v>
      </c>
      <c r="F2648" s="43">
        <v>1.476715432167609</v>
      </c>
      <c r="H2648" s="43">
        <v>9.8899006159891556E-5</v>
      </c>
      <c r="I2648" s="43">
        <v>0.12514380444311379</v>
      </c>
      <c r="J2648" s="43">
        <v>0</v>
      </c>
      <c r="K2648" s="43">
        <v>1</v>
      </c>
      <c r="M2648" s="43">
        <v>7.8999659354861418E-3</v>
      </c>
      <c r="N2648" s="43">
        <v>4.8008735328750274E-2</v>
      </c>
      <c r="O2648" s="43">
        <v>0</v>
      </c>
      <c r="P2648" s="43">
        <v>1</v>
      </c>
      <c r="R2648" s="43">
        <v>669.70650604279933</v>
      </c>
      <c r="S2648" s="43">
        <v>234.33850438283528</v>
      </c>
      <c r="T2648" s="43">
        <v>7181.048453690657</v>
      </c>
      <c r="U2648" s="43">
        <v>8085.0934641162912</v>
      </c>
      <c r="W2648" s="43">
        <v>437.80762431963274</v>
      </c>
      <c r="X2648" s="43">
        <v>0</v>
      </c>
      <c r="Y2648" s="43">
        <v>0</v>
      </c>
      <c r="Z2648" s="43">
        <v>437.80762431963274</v>
      </c>
      <c r="AB2648" s="43">
        <v>34.160758630540826</v>
      </c>
      <c r="AC2648" s="43">
        <v>0</v>
      </c>
      <c r="AD2648" s="43">
        <v>0</v>
      </c>
      <c r="AE2648" s="43">
        <v>34.160758630540826</v>
      </c>
      <c r="AG2648" s="43">
        <v>805128.22112380457</v>
      </c>
      <c r="AH2648" s="43">
        <v>94566.446853040674</v>
      </c>
      <c r="AI2648" s="43">
        <v>0</v>
      </c>
      <c r="AJ2648" s="43">
        <v>143475186.24827147</v>
      </c>
      <c r="AK2648" s="43">
        <v>144280314.46939528</v>
      </c>
    </row>
    <row r="2649" spans="3:37" x14ac:dyDescent="0.2">
      <c r="C2649" s="43">
        <v>6.0724650064260071E-4</v>
      </c>
      <c r="D2649" s="43">
        <v>5.5042087703430886E-2</v>
      </c>
      <c r="E2649" s="43">
        <v>5.8274548312811634</v>
      </c>
      <c r="F2649" s="43">
        <v>5.1069180678694197</v>
      </c>
      <c r="H2649" s="43">
        <v>8.6866918311902016E-5</v>
      </c>
      <c r="I2649" s="43">
        <v>0.11412893368833243</v>
      </c>
      <c r="J2649" s="43">
        <v>0</v>
      </c>
      <c r="K2649" s="43">
        <v>1</v>
      </c>
      <c r="M2649" s="43">
        <v>7.8255032941584989E-3</v>
      </c>
      <c r="N2649" s="43">
        <v>4.564001097160738E-2</v>
      </c>
      <c r="O2649" s="43">
        <v>0</v>
      </c>
      <c r="P2649" s="43">
        <v>1</v>
      </c>
      <c r="R2649" s="43">
        <v>632.85219617382495</v>
      </c>
      <c r="S2649" s="43">
        <v>187.71222053670613</v>
      </c>
      <c r="T2649" s="43">
        <v>6762.3927681616806</v>
      </c>
      <c r="U2649" s="43">
        <v>7582.9571848722117</v>
      </c>
      <c r="W2649" s="43">
        <v>3687.9175880800508</v>
      </c>
      <c r="X2649" s="43">
        <v>0</v>
      </c>
      <c r="Y2649" s="43">
        <v>0</v>
      </c>
      <c r="Z2649" s="43">
        <v>3687.9175880800508</v>
      </c>
      <c r="AB2649" s="43">
        <v>278.10071670701234</v>
      </c>
      <c r="AC2649" s="43">
        <v>0</v>
      </c>
      <c r="AD2649" s="43">
        <v>0</v>
      </c>
      <c r="AE2649" s="43">
        <v>278.10071670701234</v>
      </c>
      <c r="AG2649" s="43">
        <v>6782080.4444792131</v>
      </c>
      <c r="AH2649" s="43">
        <v>796590.19902529102</v>
      </c>
      <c r="AI2649" s="43">
        <v>0</v>
      </c>
      <c r="AJ2649" s="43">
        <v>1168023010.1694517</v>
      </c>
      <c r="AK2649" s="43">
        <v>1174805090.6139309</v>
      </c>
    </row>
    <row r="2650" spans="3:37" x14ac:dyDescent="0.2">
      <c r="C2650" s="43">
        <v>6.0918423300656806E-4</v>
      </c>
      <c r="D2650" s="43">
        <v>5.1235830296011801E-2</v>
      </c>
      <c r="E2650" s="43">
        <v>3.9801122554935913</v>
      </c>
      <c r="F2650" s="43">
        <v>6.1371941329947983</v>
      </c>
      <c r="H2650" s="43">
        <v>8.6569653573547419E-5</v>
      </c>
      <c r="I2650" s="43">
        <v>0.10069176807827152</v>
      </c>
      <c r="J2650" s="43">
        <v>0</v>
      </c>
      <c r="K2650" s="43">
        <v>1</v>
      </c>
      <c r="M2650" s="43">
        <v>7.8052984215107859E-3</v>
      </c>
      <c r="N2650" s="43">
        <v>4.6040102072757882E-2</v>
      </c>
      <c r="O2650" s="43">
        <v>0</v>
      </c>
      <c r="P2650" s="43">
        <v>1</v>
      </c>
      <c r="R2650" s="43">
        <v>590.96914368651414</v>
      </c>
      <c r="S2650" s="43">
        <v>165.04486592693888</v>
      </c>
      <c r="T2650" s="43">
        <v>6804.0604400808688</v>
      </c>
      <c r="U2650" s="43">
        <v>7560.0744496943216</v>
      </c>
      <c r="W2650" s="43">
        <v>2352.1235314052478</v>
      </c>
      <c r="X2650" s="43">
        <v>0</v>
      </c>
      <c r="Y2650" s="43">
        <v>0</v>
      </c>
      <c r="Z2650" s="43">
        <v>2352.1235314052478</v>
      </c>
      <c r="AB2650" s="43">
        <v>324.84378429682329</v>
      </c>
      <c r="AC2650" s="43">
        <v>0</v>
      </c>
      <c r="AD2650" s="43">
        <v>0</v>
      </c>
      <c r="AE2650" s="43">
        <v>324.84378429682329</v>
      </c>
      <c r="AG2650" s="43">
        <v>4325555.1742542507</v>
      </c>
      <c r="AH2650" s="43">
        <v>508058.68278353353</v>
      </c>
      <c r="AI2650" s="43">
        <v>0</v>
      </c>
      <c r="AJ2650" s="43">
        <v>1364343894.0466578</v>
      </c>
      <c r="AK2650" s="43">
        <v>1368669449.220912</v>
      </c>
    </row>
    <row r="2651" spans="3:37" x14ac:dyDescent="0.2">
      <c r="C2651" s="43">
        <v>5.9133743647110139E-4</v>
      </c>
      <c r="D2651" s="43">
        <v>5.0767409053801095E-2</v>
      </c>
      <c r="E2651" s="43">
        <v>5.4632414739443771</v>
      </c>
      <c r="F2651" s="43">
        <v>2.5729713656049262</v>
      </c>
      <c r="H2651" s="43">
        <v>9.8765494083385974E-5</v>
      </c>
      <c r="I2651" s="43">
        <v>9.0899694022361449E-2</v>
      </c>
      <c r="J2651" s="43">
        <v>0</v>
      </c>
      <c r="K2651" s="43">
        <v>1</v>
      </c>
      <c r="M2651" s="43">
        <v>7.7992302331940187E-3</v>
      </c>
      <c r="N2651" s="43">
        <v>4.4887627589296722E-2</v>
      </c>
      <c r="O2651" s="43">
        <v>0</v>
      </c>
      <c r="P2651" s="43">
        <v>1</v>
      </c>
      <c r="R2651" s="43">
        <v>568.41135680820969</v>
      </c>
      <c r="S2651" s="43">
        <v>169.98477894011387</v>
      </c>
      <c r="T2651" s="43">
        <v>6628.5840314405486</v>
      </c>
      <c r="U2651" s="43">
        <v>7366.9801671888727</v>
      </c>
      <c r="W2651" s="43">
        <v>3105.3684987756069</v>
      </c>
      <c r="X2651" s="43">
        <v>0</v>
      </c>
      <c r="Y2651" s="43">
        <v>0</v>
      </c>
      <c r="Z2651" s="43">
        <v>3105.3684987756069</v>
      </c>
      <c r="AB2651" s="43">
        <v>95.668142331403573</v>
      </c>
      <c r="AC2651" s="43">
        <v>0</v>
      </c>
      <c r="AD2651" s="43">
        <v>0</v>
      </c>
      <c r="AE2651" s="43">
        <v>95.668142331403573</v>
      </c>
      <c r="AG2651" s="43">
        <v>5710772.6692483407</v>
      </c>
      <c r="AH2651" s="43">
        <v>670759.59573553107</v>
      </c>
      <c r="AI2651" s="43">
        <v>0</v>
      </c>
      <c r="AJ2651" s="43">
        <v>401806197.79189503</v>
      </c>
      <c r="AK2651" s="43">
        <v>407516970.46114337</v>
      </c>
    </row>
    <row r="2652" spans="3:37" x14ac:dyDescent="0.2">
      <c r="C2652" s="43">
        <v>6.2116139414769567E-4</v>
      </c>
      <c r="D2652" s="43">
        <v>5.5588818868447243E-2</v>
      </c>
      <c r="E2652" s="43">
        <v>2.4118431867790209</v>
      </c>
      <c r="F2652" s="43">
        <v>2.6112552720031084</v>
      </c>
      <c r="H2652" s="43">
        <v>9.6336073821423618E-5</v>
      </c>
      <c r="I2652" s="43">
        <v>0.1204536595117558</v>
      </c>
      <c r="J2652" s="43">
        <v>0</v>
      </c>
      <c r="K2652" s="43">
        <v>1</v>
      </c>
      <c r="M2652" s="43">
        <v>7.8494406908171024E-3</v>
      </c>
      <c r="N2652" s="43">
        <v>4.6000846807273565E-2</v>
      </c>
      <c r="O2652" s="43">
        <v>0</v>
      </c>
      <c r="P2652" s="43">
        <v>1</v>
      </c>
      <c r="R2652" s="43">
        <v>653.78398085661502</v>
      </c>
      <c r="S2652" s="43">
        <v>219.71075390702165</v>
      </c>
      <c r="T2652" s="43">
        <v>6836.7061154431749</v>
      </c>
      <c r="U2652" s="43">
        <v>7710.2008502068111</v>
      </c>
      <c r="W2652" s="43">
        <v>1576.8244398542927</v>
      </c>
      <c r="X2652" s="43">
        <v>0</v>
      </c>
      <c r="Y2652" s="43">
        <v>0</v>
      </c>
      <c r="Z2652" s="43">
        <v>1576.8244398542927</v>
      </c>
      <c r="AB2652" s="43">
        <v>112.71517879198483</v>
      </c>
      <c r="AC2652" s="43">
        <v>0</v>
      </c>
      <c r="AD2652" s="43">
        <v>0</v>
      </c>
      <c r="AE2652" s="43">
        <v>112.71517879198483</v>
      </c>
      <c r="AG2652" s="43">
        <v>2899780.1448920444</v>
      </c>
      <c r="AH2652" s="43">
        <v>340594.07900852722</v>
      </c>
      <c r="AI2652" s="43">
        <v>0</v>
      </c>
      <c r="AJ2652" s="43">
        <v>473403750.92633629</v>
      </c>
      <c r="AK2652" s="43">
        <v>476303531.07122833</v>
      </c>
    </row>
    <row r="2653" spans="3:37" x14ac:dyDescent="0.2">
      <c r="C2653" s="43">
        <v>6.1361864987519166E-4</v>
      </c>
      <c r="D2653" s="43">
        <v>5.6033555432440929E-2</v>
      </c>
      <c r="E2653" s="43">
        <v>5.7815401939867996</v>
      </c>
      <c r="F2653" s="43">
        <v>2.536398140979149</v>
      </c>
      <c r="H2653" s="43">
        <v>9.9248055446254924E-5</v>
      </c>
      <c r="I2653" s="43">
        <v>0.10978369410804711</v>
      </c>
      <c r="J2653" s="43">
        <v>0</v>
      </c>
      <c r="K2653" s="43">
        <v>1</v>
      </c>
      <c r="M2653" s="43">
        <v>7.9648369014079234E-3</v>
      </c>
      <c r="N2653" s="43">
        <v>4.6310548254035133E-2</v>
      </c>
      <c r="O2653" s="43">
        <v>0</v>
      </c>
      <c r="P2653" s="43">
        <v>1</v>
      </c>
      <c r="R2653" s="43">
        <v>651.01216452533845</v>
      </c>
      <c r="S2653" s="43">
        <v>206.30142104011745</v>
      </c>
      <c r="T2653" s="43">
        <v>6983.9188159038149</v>
      </c>
      <c r="U2653" s="43">
        <v>7841.2324014692713</v>
      </c>
      <c r="W2653" s="43">
        <v>3763.8529959775915</v>
      </c>
      <c r="X2653" s="43">
        <v>0</v>
      </c>
      <c r="Y2653" s="43">
        <v>0</v>
      </c>
      <c r="Z2653" s="43">
        <v>3763.8529959775915</v>
      </c>
      <c r="AB2653" s="43">
        <v>107.02288508847498</v>
      </c>
      <c r="AC2653" s="43">
        <v>0</v>
      </c>
      <c r="AD2653" s="43">
        <v>0</v>
      </c>
      <c r="AE2653" s="43">
        <v>107.02288508847498</v>
      </c>
      <c r="AG2653" s="43">
        <v>6921725.6596027911</v>
      </c>
      <c r="AH2653" s="43">
        <v>812992.24713115976</v>
      </c>
      <c r="AI2653" s="43">
        <v>0</v>
      </c>
      <c r="AJ2653" s="43">
        <v>449496117.37159491</v>
      </c>
      <c r="AK2653" s="43">
        <v>456417843.03119767</v>
      </c>
    </row>
    <row r="2654" spans="3:37" x14ac:dyDescent="0.2">
      <c r="C2654" s="43">
        <v>6.1935495659448669E-4</v>
      </c>
      <c r="D2654" s="43">
        <v>5.8123049284314998E-2</v>
      </c>
      <c r="E2654" s="43">
        <v>3.753461300318663</v>
      </c>
      <c r="F2654" s="43">
        <v>3.1143907152961745</v>
      </c>
      <c r="H2654" s="43">
        <v>9.1507386608347119E-5</v>
      </c>
      <c r="I2654" s="43">
        <v>8.9165703188568646E-2</v>
      </c>
      <c r="J2654" s="43">
        <v>0</v>
      </c>
      <c r="K2654" s="43">
        <v>1</v>
      </c>
      <c r="M2654" s="43">
        <v>7.7284907595442402E-3</v>
      </c>
      <c r="N2654" s="43">
        <v>4.5096562850333102E-2</v>
      </c>
      <c r="O2654" s="43">
        <v>0</v>
      </c>
      <c r="P2654" s="43">
        <v>1</v>
      </c>
      <c r="R2654" s="43">
        <v>681.601253953899</v>
      </c>
      <c r="S2654" s="43">
        <v>154.48857385247197</v>
      </c>
      <c r="T2654" s="43">
        <v>6599.0361438718874</v>
      </c>
      <c r="U2654" s="43">
        <v>7435.1259716782588</v>
      </c>
      <c r="W2654" s="43">
        <v>2558.363928964633</v>
      </c>
      <c r="X2654" s="43">
        <v>0</v>
      </c>
      <c r="Y2654" s="43">
        <v>0</v>
      </c>
      <c r="Z2654" s="43">
        <v>2558.363928964633</v>
      </c>
      <c r="AB2654" s="43">
        <v>154.20533582969588</v>
      </c>
      <c r="AC2654" s="43">
        <v>0</v>
      </c>
      <c r="AD2654" s="43">
        <v>0</v>
      </c>
      <c r="AE2654" s="43">
        <v>154.20533582969588</v>
      </c>
      <c r="AG2654" s="43">
        <v>4704831.2653659601</v>
      </c>
      <c r="AH2654" s="43">
        <v>552606.60865636077</v>
      </c>
      <c r="AI2654" s="43">
        <v>0</v>
      </c>
      <c r="AJ2654" s="43">
        <v>647662410.48472273</v>
      </c>
      <c r="AK2654" s="43">
        <v>652367241.75008869</v>
      </c>
    </row>
    <row r="2655" spans="3:37" x14ac:dyDescent="0.2">
      <c r="C2655" s="43">
        <v>5.8929944340478299E-4</v>
      </c>
      <c r="D2655" s="43">
        <v>4.1381309817030934E-2</v>
      </c>
      <c r="E2655" s="43">
        <v>7.0614758403026698</v>
      </c>
      <c r="F2655" s="43">
        <v>4.5187968909273657</v>
      </c>
      <c r="H2655" s="43">
        <v>9.4635660350728124E-5</v>
      </c>
      <c r="I2655" s="43">
        <v>0.10489249976198101</v>
      </c>
      <c r="J2655" s="43">
        <v>0</v>
      </c>
      <c r="K2655" s="43">
        <v>1</v>
      </c>
      <c r="M2655" s="43">
        <v>7.7918827946527039E-3</v>
      </c>
      <c r="N2655" s="43">
        <v>4.5056346905137525E-2</v>
      </c>
      <c r="O2655" s="43">
        <v>0</v>
      </c>
      <c r="P2655" s="43">
        <v>1</v>
      </c>
      <c r="R2655" s="43">
        <v>461.72419914059958</v>
      </c>
      <c r="S2655" s="43">
        <v>187.94969495072593</v>
      </c>
      <c r="T2655" s="43">
        <v>6647.2308414610061</v>
      </c>
      <c r="U2655" s="43">
        <v>7296.9047355523317</v>
      </c>
      <c r="W2655" s="43">
        <v>3260.4542771144429</v>
      </c>
      <c r="X2655" s="43">
        <v>0</v>
      </c>
      <c r="Y2655" s="43">
        <v>0</v>
      </c>
      <c r="Z2655" s="43">
        <v>3260.4542771144429</v>
      </c>
      <c r="AB2655" s="43">
        <v>173.84436337500006</v>
      </c>
      <c r="AC2655" s="43">
        <v>0</v>
      </c>
      <c r="AD2655" s="43">
        <v>0</v>
      </c>
      <c r="AE2655" s="43">
        <v>173.84436337500006</v>
      </c>
      <c r="AG2655" s="43">
        <v>5995975.4156134604</v>
      </c>
      <c r="AH2655" s="43">
        <v>704258.1238567197</v>
      </c>
      <c r="AI2655" s="43">
        <v>0</v>
      </c>
      <c r="AJ2655" s="43">
        <v>730146326.17500019</v>
      </c>
      <c r="AK2655" s="43">
        <v>736142301.5906136</v>
      </c>
    </row>
    <row r="2656" spans="3:37" x14ac:dyDescent="0.2">
      <c r="C2656" s="43">
        <v>6.1812248642090228E-4</v>
      </c>
      <c r="D2656" s="43">
        <v>6.3601985805333383E-2</v>
      </c>
      <c r="E2656" s="43">
        <v>4.6262327924681541</v>
      </c>
      <c r="F2656" s="43">
        <v>2.0506439376189181</v>
      </c>
      <c r="H2656" s="43">
        <v>9.5851800954616095E-5</v>
      </c>
      <c r="I2656" s="43">
        <v>0.10222277572942262</v>
      </c>
      <c r="J2656" s="43">
        <v>0</v>
      </c>
      <c r="K2656" s="43">
        <v>1</v>
      </c>
      <c r="M2656" s="43">
        <v>7.8605287868569462E-3</v>
      </c>
      <c r="N2656" s="43">
        <v>4.5891397922830701E-2</v>
      </c>
      <c r="O2656" s="43">
        <v>0</v>
      </c>
      <c r="P2656" s="43">
        <v>1</v>
      </c>
      <c r="R2656" s="43">
        <v>744.36782257661071</v>
      </c>
      <c r="S2656" s="43">
        <v>185.51982224060643</v>
      </c>
      <c r="T2656" s="43">
        <v>6830.0742111956988</v>
      </c>
      <c r="U2656" s="43">
        <v>7759.9618560129156</v>
      </c>
      <c r="W2656" s="43">
        <v>3443.6188304620332</v>
      </c>
      <c r="X2656" s="43">
        <v>0</v>
      </c>
      <c r="Y2656" s="43">
        <v>0</v>
      </c>
      <c r="Z2656" s="43">
        <v>3443.6188304620332</v>
      </c>
      <c r="AB2656" s="43">
        <v>83.681012795912025</v>
      </c>
      <c r="AC2656" s="43">
        <v>0</v>
      </c>
      <c r="AD2656" s="43">
        <v>0</v>
      </c>
      <c r="AE2656" s="43">
        <v>83.681012795912025</v>
      </c>
      <c r="AG2656" s="43">
        <v>6332815.0292196786</v>
      </c>
      <c r="AH2656" s="43">
        <v>743821.66737979918</v>
      </c>
      <c r="AI2656" s="43">
        <v>0</v>
      </c>
      <c r="AJ2656" s="43">
        <v>351460253.74283051</v>
      </c>
      <c r="AK2656" s="43">
        <v>357793068.7720502</v>
      </c>
    </row>
    <row r="2657" spans="3:37" x14ac:dyDescent="0.2">
      <c r="C2657" s="43">
        <v>6.1183859287128328E-4</v>
      </c>
      <c r="D2657" s="43">
        <v>5.2403040996536122E-2</v>
      </c>
      <c r="E2657" s="43">
        <v>5.5252509099547904</v>
      </c>
      <c r="F2657" s="43">
        <v>4.1847656654480536</v>
      </c>
      <c r="H2657" s="43">
        <v>9.0706745288327006E-5</v>
      </c>
      <c r="I2657" s="43">
        <v>9.3729724955422061E-2</v>
      </c>
      <c r="J2657" s="43">
        <v>0</v>
      </c>
      <c r="K2657" s="43">
        <v>1</v>
      </c>
      <c r="M2657" s="43">
        <v>7.8961669310833038E-3</v>
      </c>
      <c r="N2657" s="43">
        <v>4.286314700643145E-2</v>
      </c>
      <c r="O2657" s="43">
        <v>0</v>
      </c>
      <c r="P2657" s="43">
        <v>1</v>
      </c>
      <c r="R2657" s="43">
        <v>607.06574905531704</v>
      </c>
      <c r="S2657" s="43">
        <v>160.97532085507845</v>
      </c>
      <c r="T2657" s="43">
        <v>6408.298713911593</v>
      </c>
      <c r="U2657" s="43">
        <v>7176.339783821988</v>
      </c>
      <c r="W2657" s="43">
        <v>3354.1905823702768</v>
      </c>
      <c r="X2657" s="43">
        <v>0</v>
      </c>
      <c r="Y2657" s="43">
        <v>0</v>
      </c>
      <c r="Z2657" s="43">
        <v>3354.1905823702768</v>
      </c>
      <c r="AB2657" s="43">
        <v>206.86975050591391</v>
      </c>
      <c r="AC2657" s="43">
        <v>0</v>
      </c>
      <c r="AD2657" s="43">
        <v>0</v>
      </c>
      <c r="AE2657" s="43">
        <v>206.86975050591391</v>
      </c>
      <c r="AG2657" s="43">
        <v>6168356.4809789388</v>
      </c>
      <c r="AH2657" s="43">
        <v>724505.16579197976</v>
      </c>
      <c r="AI2657" s="43">
        <v>0</v>
      </c>
      <c r="AJ2657" s="43">
        <v>868852952.12483847</v>
      </c>
      <c r="AK2657" s="43">
        <v>875021308.60581744</v>
      </c>
    </row>
    <row r="2658" spans="3:37" x14ac:dyDescent="0.2">
      <c r="C2658" s="43">
        <v>6.0892258543715396E-4</v>
      </c>
      <c r="D2658" s="43">
        <v>4.9594476987635118E-2</v>
      </c>
      <c r="E2658" s="43">
        <v>7.4404203912183258</v>
      </c>
      <c r="F2658" s="43">
        <v>1.8891727103307767</v>
      </c>
      <c r="H2658" s="43">
        <v>8.5519096814730473E-5</v>
      </c>
      <c r="I2658" s="43">
        <v>0.12923215324287574</v>
      </c>
      <c r="J2658" s="43">
        <v>0</v>
      </c>
      <c r="K2658" s="43">
        <v>1</v>
      </c>
      <c r="M2658" s="43">
        <v>7.8348144778001456E-3</v>
      </c>
      <c r="N2658" s="43">
        <v>4.7180143457477564E-2</v>
      </c>
      <c r="O2658" s="43">
        <v>0</v>
      </c>
      <c r="P2658" s="43">
        <v>1</v>
      </c>
      <c r="R2658" s="43">
        <v>571.79159885162289</v>
      </c>
      <c r="S2658" s="43">
        <v>209.25510354668418</v>
      </c>
      <c r="T2658" s="43">
        <v>6998.9090031936557</v>
      </c>
      <c r="U2658" s="43">
        <v>7779.9557055919631</v>
      </c>
      <c r="W2658" s="43">
        <v>4254.3698716229437</v>
      </c>
      <c r="X2658" s="43">
        <v>0</v>
      </c>
      <c r="Y2658" s="43">
        <v>0</v>
      </c>
      <c r="Z2658" s="43">
        <v>4254.3698716229437</v>
      </c>
      <c r="AB2658" s="43">
        <v>54.401098969393445</v>
      </c>
      <c r="AC2658" s="43">
        <v>0</v>
      </c>
      <c r="AD2658" s="43">
        <v>0</v>
      </c>
      <c r="AE2658" s="43">
        <v>54.401098969393445</v>
      </c>
      <c r="AG2658" s="43">
        <v>7823786.1939145932</v>
      </c>
      <c r="AH2658" s="43">
        <v>918943.89227055584</v>
      </c>
      <c r="AI2658" s="43">
        <v>0</v>
      </c>
      <c r="AJ2658" s="43">
        <v>228484615.67145246</v>
      </c>
      <c r="AK2658" s="43">
        <v>236308401.86536705</v>
      </c>
    </row>
    <row r="2659" spans="3:37" x14ac:dyDescent="0.2">
      <c r="C2659" s="43">
        <v>6.0785904575090804E-4</v>
      </c>
      <c r="D2659" s="43">
        <v>5.9632370176814553E-2</v>
      </c>
      <c r="E2659" s="43">
        <v>2.3526540210855913</v>
      </c>
      <c r="F2659" s="43">
        <v>2.5777761388134204</v>
      </c>
      <c r="H2659" s="43">
        <v>9.0581963912983454E-5</v>
      </c>
      <c r="I2659" s="43">
        <v>9.9582263412398786E-2</v>
      </c>
      <c r="J2659" s="43">
        <v>0</v>
      </c>
      <c r="K2659" s="43">
        <v>1</v>
      </c>
      <c r="M2659" s="43">
        <v>7.8828563860391387E-3</v>
      </c>
      <c r="N2659" s="43">
        <v>4.7201795135473956E-2</v>
      </c>
      <c r="O2659" s="43">
        <v>0</v>
      </c>
      <c r="P2659" s="43">
        <v>1</v>
      </c>
      <c r="R2659" s="43">
        <v>686.3210640076428</v>
      </c>
      <c r="S2659" s="43">
        <v>170.79143926371481</v>
      </c>
      <c r="T2659" s="43">
        <v>7045.0568639411904</v>
      </c>
      <c r="U2659" s="43">
        <v>7902.1693672125475</v>
      </c>
      <c r="W2659" s="43">
        <v>1614.6760109933223</v>
      </c>
      <c r="X2659" s="43">
        <v>0</v>
      </c>
      <c r="Y2659" s="43">
        <v>0</v>
      </c>
      <c r="Z2659" s="43">
        <v>1614.6760109933223</v>
      </c>
      <c r="AB2659" s="43">
        <v>115.86612682412378</v>
      </c>
      <c r="AC2659" s="43">
        <v>0</v>
      </c>
      <c r="AD2659" s="43">
        <v>0</v>
      </c>
      <c r="AE2659" s="43">
        <v>115.86612682412378</v>
      </c>
      <c r="AG2659" s="43">
        <v>2969389.1842167196</v>
      </c>
      <c r="AH2659" s="43">
        <v>348770.01837455761</v>
      </c>
      <c r="AI2659" s="43">
        <v>0</v>
      </c>
      <c r="AJ2659" s="43">
        <v>486637732.66131991</v>
      </c>
      <c r="AK2659" s="43">
        <v>489607121.84553665</v>
      </c>
    </row>
    <row r="2660" spans="3:37" x14ac:dyDescent="0.2">
      <c r="C2660" s="43">
        <v>6.4574384454252343E-4</v>
      </c>
      <c r="D2660" s="43">
        <v>5.7782204639425849E-2</v>
      </c>
      <c r="E2660" s="43">
        <v>4.4553290485532058</v>
      </c>
      <c r="F2660" s="43">
        <v>2.8212604745763343</v>
      </c>
      <c r="H2660" s="43">
        <v>9.2078008261720079E-5</v>
      </c>
      <c r="I2660" s="43">
        <v>0.1423601826594959</v>
      </c>
      <c r="J2660" s="43">
        <v>0</v>
      </c>
      <c r="K2660" s="43">
        <v>1</v>
      </c>
      <c r="M2660" s="43">
        <v>7.8504632821450038E-3</v>
      </c>
      <c r="N2660" s="43">
        <v>4.4972863697028867E-2</v>
      </c>
      <c r="O2660" s="43">
        <v>0</v>
      </c>
      <c r="P2660" s="43">
        <v>1</v>
      </c>
      <c r="R2660" s="43">
        <v>706.47493123408765</v>
      </c>
      <c r="S2660" s="43">
        <v>248.19145544920579</v>
      </c>
      <c r="T2660" s="43">
        <v>6684.79667198264</v>
      </c>
      <c r="U2660" s="43">
        <v>7639.4630586659332</v>
      </c>
      <c r="W2660" s="43">
        <v>3147.578283201859</v>
      </c>
      <c r="X2660" s="43">
        <v>0</v>
      </c>
      <c r="Y2660" s="43">
        <v>0</v>
      </c>
      <c r="Z2660" s="43">
        <v>3147.578283201859</v>
      </c>
      <c r="AB2660" s="43">
        <v>137.67421093331754</v>
      </c>
      <c r="AC2660" s="43">
        <v>0</v>
      </c>
      <c r="AD2660" s="43">
        <v>0</v>
      </c>
      <c r="AE2660" s="43">
        <v>137.67421093331754</v>
      </c>
      <c r="AG2660" s="43">
        <v>5788396.4628082188</v>
      </c>
      <c r="AH2660" s="43">
        <v>679876.90917160152</v>
      </c>
      <c r="AI2660" s="43">
        <v>0</v>
      </c>
      <c r="AJ2660" s="43">
        <v>578231685.91993368</v>
      </c>
      <c r="AK2660" s="43">
        <v>584020082.38274193</v>
      </c>
    </row>
    <row r="2661" spans="3:37" x14ac:dyDescent="0.2">
      <c r="C2661" s="43">
        <v>6.1429175350613541E-4</v>
      </c>
      <c r="D2661" s="43">
        <v>5.0429178021677797E-2</v>
      </c>
      <c r="E2661" s="43">
        <v>4.1057517719927787</v>
      </c>
      <c r="F2661" s="43">
        <v>1.9531272792008552</v>
      </c>
      <c r="H2661" s="43">
        <v>9.2607067018191103E-5</v>
      </c>
      <c r="I2661" s="43">
        <v>8.9039636993340582E-2</v>
      </c>
      <c r="J2661" s="43">
        <v>0</v>
      </c>
      <c r="K2661" s="43">
        <v>1</v>
      </c>
      <c r="M2661" s="43">
        <v>7.8947616980684643E-3</v>
      </c>
      <c r="N2661" s="43">
        <v>4.5648826390586449E-2</v>
      </c>
      <c r="O2661" s="43">
        <v>0</v>
      </c>
      <c r="P2661" s="43">
        <v>1</v>
      </c>
      <c r="R2661" s="43">
        <v>586.54177264052339</v>
      </c>
      <c r="S2661" s="43">
        <v>156.12407680043532</v>
      </c>
      <c r="T2661" s="43">
        <v>6823.5600008474858</v>
      </c>
      <c r="U2661" s="43">
        <v>7566.2258502884442</v>
      </c>
      <c r="W2661" s="43">
        <v>2408.1949223666143</v>
      </c>
      <c r="X2661" s="43">
        <v>0</v>
      </c>
      <c r="Y2661" s="43">
        <v>0</v>
      </c>
      <c r="Z2661" s="43">
        <v>2408.1949223666143</v>
      </c>
      <c r="AB2661" s="43">
        <v>59.818239136712421</v>
      </c>
      <c r="AC2661" s="43">
        <v>0</v>
      </c>
      <c r="AD2661" s="43">
        <v>0</v>
      </c>
      <c r="AE2661" s="43">
        <v>59.818239136712421</v>
      </c>
      <c r="AG2661" s="43">
        <v>4428670.4622322032</v>
      </c>
      <c r="AH2661" s="43">
        <v>520170.10323118867</v>
      </c>
      <c r="AI2661" s="43">
        <v>0</v>
      </c>
      <c r="AJ2661" s="43">
        <v>251236604.37419218</v>
      </c>
      <c r="AK2661" s="43">
        <v>255665274.83642438</v>
      </c>
    </row>
    <row r="2662" spans="3:37" x14ac:dyDescent="0.2">
      <c r="C2662" s="43">
        <v>6.2318626813451239E-4</v>
      </c>
      <c r="D2662" s="43">
        <v>5.2360612207710468E-2</v>
      </c>
      <c r="E2662" s="43">
        <v>1.8261957941473002</v>
      </c>
      <c r="F2662" s="43">
        <v>2.8927835062674672</v>
      </c>
      <c r="H2662" s="43">
        <v>9.5035551917255212E-5</v>
      </c>
      <c r="I2662" s="43">
        <v>0.10902753135418386</v>
      </c>
      <c r="J2662" s="43">
        <v>0</v>
      </c>
      <c r="K2662" s="43">
        <v>1</v>
      </c>
      <c r="M2662" s="43">
        <v>7.8525731176405378E-3</v>
      </c>
      <c r="N2662" s="43">
        <v>4.4879627823283197E-2</v>
      </c>
      <c r="O2662" s="43">
        <v>0</v>
      </c>
      <c r="P2662" s="43">
        <v>1</v>
      </c>
      <c r="R2662" s="43">
        <v>617.82426850201659</v>
      </c>
      <c r="S2662" s="43">
        <v>196.18448226530973</v>
      </c>
      <c r="T2662" s="43">
        <v>6672.7308636293546</v>
      </c>
      <c r="U2662" s="43">
        <v>7486.7396143966807</v>
      </c>
      <c r="W2662" s="43">
        <v>1128.2680806605149</v>
      </c>
      <c r="X2662" s="43">
        <v>0</v>
      </c>
      <c r="Y2662" s="43">
        <v>0</v>
      </c>
      <c r="Z2662" s="43">
        <v>1128.2680806605149</v>
      </c>
      <c r="AB2662" s="43">
        <v>125.12661161558468</v>
      </c>
      <c r="AC2662" s="43">
        <v>0</v>
      </c>
      <c r="AD2662" s="43">
        <v>0</v>
      </c>
      <c r="AE2662" s="43">
        <v>125.12661161558468</v>
      </c>
      <c r="AG2662" s="43">
        <v>2074885.0003346868</v>
      </c>
      <c r="AH2662" s="43">
        <v>243705.90542267123</v>
      </c>
      <c r="AI2662" s="43">
        <v>0</v>
      </c>
      <c r="AJ2662" s="43">
        <v>525531768.78545564</v>
      </c>
      <c r="AK2662" s="43">
        <v>527606653.78579032</v>
      </c>
    </row>
    <row r="2663" spans="3:37" x14ac:dyDescent="0.2">
      <c r="C2663" s="43">
        <v>6.0193888825335108E-4</v>
      </c>
      <c r="D2663" s="43">
        <v>5.6305642154664715E-2</v>
      </c>
      <c r="E2663" s="43">
        <v>3.6975392742815383</v>
      </c>
      <c r="F2663" s="43">
        <v>1.9195235388296115</v>
      </c>
      <c r="H2663" s="43">
        <v>8.6337638506759994E-5</v>
      </c>
      <c r="I2663" s="43">
        <v>7.3928772327037304E-2</v>
      </c>
      <c r="J2663" s="43">
        <v>0</v>
      </c>
      <c r="K2663" s="43">
        <v>1</v>
      </c>
      <c r="M2663" s="43">
        <v>7.8354921761649918E-3</v>
      </c>
      <c r="N2663" s="43">
        <v>4.8027341237696586E-2</v>
      </c>
      <c r="O2663" s="43">
        <v>0</v>
      </c>
      <c r="P2663" s="43">
        <v>1</v>
      </c>
      <c r="R2663" s="43">
        <v>641.72164850612398</v>
      </c>
      <c r="S2663" s="43">
        <v>120.85260963703813</v>
      </c>
      <c r="T2663" s="43">
        <v>7125.2022951599211</v>
      </c>
      <c r="U2663" s="43">
        <v>7887.7765533030833</v>
      </c>
      <c r="W2663" s="43">
        <v>2372.790998508086</v>
      </c>
      <c r="X2663" s="43">
        <v>0</v>
      </c>
      <c r="Y2663" s="43">
        <v>0</v>
      </c>
      <c r="Z2663" s="43">
        <v>2372.790998508086</v>
      </c>
      <c r="AB2663" s="43">
        <v>63.13836324603777</v>
      </c>
      <c r="AC2663" s="43">
        <v>0</v>
      </c>
      <c r="AD2663" s="43">
        <v>0</v>
      </c>
      <c r="AE2663" s="43">
        <v>63.13836324603777</v>
      </c>
      <c r="AG2663" s="43">
        <v>4363562.6462563705</v>
      </c>
      <c r="AH2663" s="43">
        <v>512522.85567774659</v>
      </c>
      <c r="AI2663" s="43">
        <v>0</v>
      </c>
      <c r="AJ2663" s="43">
        <v>265181125.63335863</v>
      </c>
      <c r="AK2663" s="43">
        <v>269544688.27961498</v>
      </c>
    </row>
    <row r="2664" spans="3:37" x14ac:dyDescent="0.2">
      <c r="C2664" s="43">
        <v>6.109545875289113E-4</v>
      </c>
      <c r="D2664" s="43">
        <v>4.8511390265638353E-2</v>
      </c>
      <c r="E2664" s="43">
        <v>4.8344292906442572</v>
      </c>
      <c r="F2664" s="43">
        <v>1.4532987652496281</v>
      </c>
      <c r="H2664" s="43">
        <v>9.1083755401899502E-5</v>
      </c>
      <c r="I2664" s="43">
        <v>0.11258424308157911</v>
      </c>
      <c r="J2664" s="43">
        <v>0</v>
      </c>
      <c r="K2664" s="43">
        <v>1</v>
      </c>
      <c r="M2664" s="43">
        <v>7.8124204728421999E-3</v>
      </c>
      <c r="N2664" s="43">
        <v>4.6630774255336904E-2</v>
      </c>
      <c r="O2664" s="43">
        <v>0</v>
      </c>
      <c r="P2664" s="43">
        <v>1</v>
      </c>
      <c r="R2664" s="43">
        <v>561.1707472493523</v>
      </c>
      <c r="S2664" s="43">
        <v>194.16051420656967</v>
      </c>
      <c r="T2664" s="43">
        <v>6897.641345460509</v>
      </c>
      <c r="U2664" s="43">
        <v>7652.9726069164308</v>
      </c>
      <c r="W2664" s="43">
        <v>2712.9402975549938</v>
      </c>
      <c r="X2664" s="43">
        <v>0</v>
      </c>
      <c r="Y2664" s="43">
        <v>0</v>
      </c>
      <c r="Z2664" s="43">
        <v>2712.9402975549938</v>
      </c>
      <c r="AB2664" s="43">
        <v>27.218446729990646</v>
      </c>
      <c r="AC2664" s="43">
        <v>0</v>
      </c>
      <c r="AD2664" s="43">
        <v>0</v>
      </c>
      <c r="AE2664" s="43">
        <v>27.218446729990646</v>
      </c>
      <c r="AG2664" s="43">
        <v>4989097.2072036332</v>
      </c>
      <c r="AH2664" s="43">
        <v>585995.1042718786</v>
      </c>
      <c r="AI2664" s="43">
        <v>0</v>
      </c>
      <c r="AJ2664" s="43">
        <v>114317476.26596071</v>
      </c>
      <c r="AK2664" s="43">
        <v>119306573.47316433</v>
      </c>
    </row>
    <row r="2665" spans="3:37" x14ac:dyDescent="0.2">
      <c r="C2665" s="43">
        <v>5.9316108344821148E-4</v>
      </c>
      <c r="D2665" s="43">
        <v>5.2866405271386162E-2</v>
      </c>
      <c r="E2665" s="43">
        <v>5.2504262321918675</v>
      </c>
      <c r="F2665" s="43">
        <v>3.4459446310317934</v>
      </c>
      <c r="H2665" s="43">
        <v>9.4009728475397125E-5</v>
      </c>
      <c r="I2665" s="43">
        <v>6.8366287941005049E-2</v>
      </c>
      <c r="J2665" s="43">
        <v>0</v>
      </c>
      <c r="K2665" s="43">
        <v>1</v>
      </c>
      <c r="M2665" s="43">
        <v>7.8789621916528496E-3</v>
      </c>
      <c r="N2665" s="43">
        <v>4.3333275207799254E-2</v>
      </c>
      <c r="O2665" s="43">
        <v>0</v>
      </c>
      <c r="P2665" s="43">
        <v>1</v>
      </c>
      <c r="R2665" s="43">
        <v>593.73794292786545</v>
      </c>
      <c r="S2665" s="43">
        <v>121.69063881091981</v>
      </c>
      <c r="T2665" s="43">
        <v>6464.4697014098429</v>
      </c>
      <c r="U2665" s="43">
        <v>7179.8982831486283</v>
      </c>
      <c r="W2665" s="43">
        <v>3117.3772705961028</v>
      </c>
      <c r="X2665" s="43">
        <v>0</v>
      </c>
      <c r="Y2665" s="43">
        <v>0</v>
      </c>
      <c r="Z2665" s="43">
        <v>3117.3772705961028</v>
      </c>
      <c r="AB2665" s="43">
        <v>155.39076431063731</v>
      </c>
      <c r="AC2665" s="43">
        <v>0</v>
      </c>
      <c r="AD2665" s="43">
        <v>0</v>
      </c>
      <c r="AE2665" s="43">
        <v>155.39076431063731</v>
      </c>
      <c r="AG2665" s="43">
        <v>5732856.8006262332</v>
      </c>
      <c r="AH2665" s="43">
        <v>673353.49044875824</v>
      </c>
      <c r="AI2665" s="43">
        <v>0</v>
      </c>
      <c r="AJ2665" s="43">
        <v>652641210.10467672</v>
      </c>
      <c r="AK2665" s="43">
        <v>658374066.905303</v>
      </c>
    </row>
    <row r="2666" spans="3:37" x14ac:dyDescent="0.2">
      <c r="C2666" s="43">
        <v>6.0883479067160148E-4</v>
      </c>
      <c r="D2666" s="43">
        <v>5.2337571792235471E-2</v>
      </c>
      <c r="E2666" s="43">
        <v>3.6672370879370453</v>
      </c>
      <c r="F2666" s="43">
        <v>1.3440316105504964</v>
      </c>
      <c r="H2666" s="43">
        <v>9.7207653047992615E-5</v>
      </c>
      <c r="I2666" s="43">
        <v>0.11267949262953281</v>
      </c>
      <c r="J2666" s="43">
        <v>0</v>
      </c>
      <c r="K2666" s="43">
        <v>1</v>
      </c>
      <c r="M2666" s="43">
        <v>7.9234180593491521E-3</v>
      </c>
      <c r="N2666" s="43">
        <v>4.5192849945400508E-2</v>
      </c>
      <c r="O2666" s="43">
        <v>0</v>
      </c>
      <c r="P2666" s="43">
        <v>1</v>
      </c>
      <c r="R2666" s="43">
        <v>603.33067107994486</v>
      </c>
      <c r="S2666" s="43">
        <v>207.3899530822936</v>
      </c>
      <c r="T2666" s="43">
        <v>6779.9216231408964</v>
      </c>
      <c r="U2666" s="43">
        <v>7590.6422473031344</v>
      </c>
      <c r="W2666" s="43">
        <v>2212.5566132743202</v>
      </c>
      <c r="X2666" s="43">
        <v>0</v>
      </c>
      <c r="Y2666" s="43">
        <v>0</v>
      </c>
      <c r="Z2666" s="43">
        <v>2212.5566132743202</v>
      </c>
      <c r="AB2666" s="43">
        <v>22.209436003877542</v>
      </c>
      <c r="AC2666" s="43">
        <v>0</v>
      </c>
      <c r="AD2666" s="43">
        <v>0</v>
      </c>
      <c r="AE2666" s="43">
        <v>22.209436003877542</v>
      </c>
      <c r="AG2666" s="43">
        <v>4068891.6118114749</v>
      </c>
      <c r="AH2666" s="43">
        <v>477912.22846725315</v>
      </c>
      <c r="AI2666" s="43">
        <v>0</v>
      </c>
      <c r="AJ2666" s="43">
        <v>93279631.216285676</v>
      </c>
      <c r="AK2666" s="43">
        <v>97348522.82809715</v>
      </c>
    </row>
    <row r="2667" spans="3:37" x14ac:dyDescent="0.2">
      <c r="C2667" s="43">
        <v>6.3086224709074656E-4</v>
      </c>
      <c r="D2667" s="43">
        <v>4.5813978227651729E-2</v>
      </c>
      <c r="E2667" s="43">
        <v>2.5041266800812632</v>
      </c>
      <c r="F2667" s="43">
        <v>1.7414282786523205</v>
      </c>
      <c r="H2667" s="43">
        <v>9.6470163613582294E-5</v>
      </c>
      <c r="I2667" s="43">
        <v>0.10251937807619438</v>
      </c>
      <c r="J2667" s="43">
        <v>0</v>
      </c>
      <c r="K2667" s="43">
        <v>1</v>
      </c>
      <c r="M2667" s="43">
        <v>7.8745610124064669E-3</v>
      </c>
      <c r="N2667" s="43">
        <v>4.5883716859166812E-2</v>
      </c>
      <c r="O2667" s="43">
        <v>0</v>
      </c>
      <c r="P2667" s="43">
        <v>1</v>
      </c>
      <c r="R2667" s="43">
        <v>547.23632339370636</v>
      </c>
      <c r="S2667" s="43">
        <v>187.25841831723645</v>
      </c>
      <c r="T2667" s="43">
        <v>6841.1216973460423</v>
      </c>
      <c r="U2667" s="43">
        <v>7575.6164390569847</v>
      </c>
      <c r="W2667" s="43">
        <v>1370.3490777197583</v>
      </c>
      <c r="X2667" s="43">
        <v>0</v>
      </c>
      <c r="Y2667" s="43">
        <v>0</v>
      </c>
      <c r="Z2667" s="43">
        <v>1370.3490777197583</v>
      </c>
      <c r="AB2667" s="43">
        <v>43.413803923870773</v>
      </c>
      <c r="AC2667" s="43">
        <v>0</v>
      </c>
      <c r="AD2667" s="43">
        <v>0</v>
      </c>
      <c r="AE2667" s="43">
        <v>43.413803923870773</v>
      </c>
      <c r="AG2667" s="43">
        <v>2520071.9539266354</v>
      </c>
      <c r="AH2667" s="43">
        <v>295995.40078746778</v>
      </c>
      <c r="AI2667" s="43">
        <v>0</v>
      </c>
      <c r="AJ2667" s="43">
        <v>182337976.48025724</v>
      </c>
      <c r="AK2667" s="43">
        <v>184858048.43418387</v>
      </c>
    </row>
    <row r="2668" spans="3:37" x14ac:dyDescent="0.2">
      <c r="C2668" s="43">
        <v>6.1059219784342922E-4</v>
      </c>
      <c r="D2668" s="43">
        <v>4.6521832742060926E-2</v>
      </c>
      <c r="E2668" s="43">
        <v>3.1256346462282592</v>
      </c>
      <c r="F2668" s="43">
        <v>4.4507065341981678</v>
      </c>
      <c r="H2668" s="43">
        <v>9.5682549327125166E-5</v>
      </c>
      <c r="I2668" s="43">
        <v>9.95244974831032E-2</v>
      </c>
      <c r="J2668" s="43">
        <v>0</v>
      </c>
      <c r="K2668" s="43">
        <v>1</v>
      </c>
      <c r="M2668" s="43">
        <v>7.9459521625557805E-3</v>
      </c>
      <c r="N2668" s="43">
        <v>4.7986898170040315E-2</v>
      </c>
      <c r="O2668" s="43">
        <v>0</v>
      </c>
      <c r="P2668" s="43">
        <v>1</v>
      </c>
      <c r="R2668" s="43">
        <v>537.83670663719749</v>
      </c>
      <c r="S2668" s="43">
        <v>180.30389314978379</v>
      </c>
      <c r="T2668" s="43">
        <v>7219.5644430618959</v>
      </c>
      <c r="U2668" s="43">
        <v>7937.7050428488774</v>
      </c>
      <c r="W2668" s="43">
        <v>1681.0810442785287</v>
      </c>
      <c r="X2668" s="43">
        <v>0</v>
      </c>
      <c r="Y2668" s="43">
        <v>0</v>
      </c>
      <c r="Z2668" s="43">
        <v>1681.0810442785287</v>
      </c>
      <c r="AB2668" s="43">
        <v>198.58308025793224</v>
      </c>
      <c r="AC2668" s="43">
        <v>0</v>
      </c>
      <c r="AD2668" s="43">
        <v>0</v>
      </c>
      <c r="AE2668" s="43">
        <v>198.58308025793224</v>
      </c>
      <c r="AG2668" s="43">
        <v>3091508.0404282142</v>
      </c>
      <c r="AH2668" s="43">
        <v>363113.50556416222</v>
      </c>
      <c r="AI2668" s="43">
        <v>0</v>
      </c>
      <c r="AJ2668" s="43">
        <v>834048937.08331537</v>
      </c>
      <c r="AK2668" s="43">
        <v>837140445.12374353</v>
      </c>
    </row>
    <row r="2669" spans="3:37" x14ac:dyDescent="0.2">
      <c r="C2669" s="43">
        <v>6.0429070250738945E-4</v>
      </c>
      <c r="D2669" s="43">
        <v>5.2512739743171291E-2</v>
      </c>
      <c r="E2669" s="43">
        <v>8.5258235090639278</v>
      </c>
      <c r="F2669" s="43">
        <v>5.2544644238140448</v>
      </c>
      <c r="H2669" s="43">
        <v>9.0593215568368635E-5</v>
      </c>
      <c r="I2669" s="43">
        <v>0.11147394199385496</v>
      </c>
      <c r="J2669" s="43">
        <v>0</v>
      </c>
      <c r="K2669" s="43">
        <v>1</v>
      </c>
      <c r="M2669" s="43">
        <v>7.7375272448193984E-3</v>
      </c>
      <c r="N2669" s="43">
        <v>4.2431137403250906E-2</v>
      </c>
      <c r="O2669" s="43">
        <v>0</v>
      </c>
      <c r="P2669" s="43">
        <v>1</v>
      </c>
      <c r="R2669" s="43">
        <v>600.83187202404577</v>
      </c>
      <c r="S2669" s="43">
        <v>191.21035462021521</v>
      </c>
      <c r="T2669" s="43">
        <v>6216.2609546489584</v>
      </c>
      <c r="U2669" s="43">
        <v>7008.3031812932195</v>
      </c>
      <c r="W2669" s="43">
        <v>5122.5864994974991</v>
      </c>
      <c r="X2669" s="43">
        <v>0</v>
      </c>
      <c r="Y2669" s="43">
        <v>0</v>
      </c>
      <c r="Z2669" s="43">
        <v>5122.5864994974991</v>
      </c>
      <c r="AB2669" s="43">
        <v>273.51530719152885</v>
      </c>
      <c r="AC2669" s="43">
        <v>0</v>
      </c>
      <c r="AD2669" s="43">
        <v>0</v>
      </c>
      <c r="AE2669" s="43">
        <v>273.51530719152885</v>
      </c>
      <c r="AG2669" s="43">
        <v>9420436.5725759007</v>
      </c>
      <c r="AH2669" s="43">
        <v>1106478.6838914598</v>
      </c>
      <c r="AI2669" s="43">
        <v>0</v>
      </c>
      <c r="AJ2669" s="43">
        <v>1148764290.204421</v>
      </c>
      <c r="AK2669" s="43">
        <v>1158184726.7769969</v>
      </c>
    </row>
    <row r="2670" spans="3:37" x14ac:dyDescent="0.2">
      <c r="C2670" s="43">
        <v>5.8862891718279293E-4</v>
      </c>
      <c r="D2670" s="43">
        <v>5.0696704006412199E-2</v>
      </c>
      <c r="E2670" s="43">
        <v>3.2856352255959251</v>
      </c>
      <c r="F2670" s="43">
        <v>1.7718833343230547</v>
      </c>
      <c r="H2670" s="43">
        <v>8.5601611665066019E-5</v>
      </c>
      <c r="I2670" s="43">
        <v>9.0549626385849361E-2</v>
      </c>
      <c r="J2670" s="43">
        <v>0</v>
      </c>
      <c r="K2670" s="43">
        <v>1</v>
      </c>
      <c r="M2670" s="43">
        <v>7.8836919344462686E-3</v>
      </c>
      <c r="N2670" s="43">
        <v>4.4726420461407713E-2</v>
      </c>
      <c r="O2670" s="43">
        <v>0</v>
      </c>
      <c r="P2670" s="43">
        <v>1</v>
      </c>
      <c r="R2670" s="43">
        <v>565.01983166164246</v>
      </c>
      <c r="S2670" s="43">
        <v>146.76110633068387</v>
      </c>
      <c r="T2670" s="43">
        <v>6676.3048695804137</v>
      </c>
      <c r="U2670" s="43">
        <v>7388.0858075727401</v>
      </c>
      <c r="W2670" s="43">
        <v>1856.4490620677723</v>
      </c>
      <c r="X2670" s="43">
        <v>0</v>
      </c>
      <c r="Y2670" s="43">
        <v>0</v>
      </c>
      <c r="Z2670" s="43">
        <v>1856.4490620677723</v>
      </c>
      <c r="AB2670" s="43">
        <v>46.665844903515449</v>
      </c>
      <c r="AC2670" s="43">
        <v>0</v>
      </c>
      <c r="AD2670" s="43">
        <v>0</v>
      </c>
      <c r="AE2670" s="43">
        <v>46.665844903515449</v>
      </c>
      <c r="AG2670" s="43">
        <v>3414009.8251426332</v>
      </c>
      <c r="AH2670" s="43">
        <v>400992.99740663881</v>
      </c>
      <c r="AI2670" s="43">
        <v>0</v>
      </c>
      <c r="AJ2670" s="43">
        <v>195996548.59476489</v>
      </c>
      <c r="AK2670" s="43">
        <v>199410558.41990751</v>
      </c>
    </row>
    <row r="2671" spans="3:37" x14ac:dyDescent="0.2">
      <c r="C2671" s="43">
        <v>6.2308997130644528E-4</v>
      </c>
      <c r="D2671" s="43">
        <v>5.0322304252674234E-2</v>
      </c>
      <c r="E2671" s="43">
        <v>3.8252585143366256</v>
      </c>
      <c r="F2671" s="43">
        <v>4.2854446451852457</v>
      </c>
      <c r="H2671" s="43">
        <v>9.0621116908384813E-5</v>
      </c>
      <c r="I2671" s="43">
        <v>8.9872821575414097E-2</v>
      </c>
      <c r="J2671" s="43">
        <v>0</v>
      </c>
      <c r="K2671" s="43">
        <v>1</v>
      </c>
      <c r="M2671" s="43">
        <v>7.8045518852988341E-3</v>
      </c>
      <c r="N2671" s="43">
        <v>4.1796342073128524E-2</v>
      </c>
      <c r="O2671" s="43">
        <v>0</v>
      </c>
      <c r="P2671" s="43">
        <v>1</v>
      </c>
      <c r="R2671" s="43">
        <v>593.68168781913732</v>
      </c>
      <c r="S2671" s="43">
        <v>154.20560516549062</v>
      </c>
      <c r="T2671" s="43">
        <v>6176.3033726416952</v>
      </c>
      <c r="U2671" s="43">
        <v>6924.1906656263236</v>
      </c>
      <c r="W2671" s="43">
        <v>2270.9859311358937</v>
      </c>
      <c r="X2671" s="43">
        <v>0</v>
      </c>
      <c r="Y2671" s="43">
        <v>0</v>
      </c>
      <c r="Z2671" s="43">
        <v>2270.9859311358937</v>
      </c>
      <c r="AB2671" s="43">
        <v>208.7043904743218</v>
      </c>
      <c r="AC2671" s="43">
        <v>0</v>
      </c>
      <c r="AD2671" s="43">
        <v>0</v>
      </c>
      <c r="AE2671" s="43">
        <v>208.7043904743218</v>
      </c>
      <c r="AG2671" s="43">
        <v>4176343.1273589083</v>
      </c>
      <c r="AH2671" s="43">
        <v>490532.96112535306</v>
      </c>
      <c r="AI2671" s="43">
        <v>0</v>
      </c>
      <c r="AJ2671" s="43">
        <v>876558439.9921515</v>
      </c>
      <c r="AK2671" s="43">
        <v>880734783.11951041</v>
      </c>
    </row>
    <row r="2672" spans="3:37" x14ac:dyDescent="0.2">
      <c r="C2672" s="43">
        <v>6.2504250389217031E-4</v>
      </c>
      <c r="D2672" s="43">
        <v>4.8998476632052944E-2</v>
      </c>
      <c r="E2672" s="43">
        <v>3.019287103982943</v>
      </c>
      <c r="F2672" s="43">
        <v>1.8038780011080917</v>
      </c>
      <c r="H2672" s="43">
        <v>8.4184482001344632E-5</v>
      </c>
      <c r="I2672" s="43">
        <v>0.11900860348049158</v>
      </c>
      <c r="J2672" s="43">
        <v>0</v>
      </c>
      <c r="K2672" s="43">
        <v>1</v>
      </c>
      <c r="M2672" s="43">
        <v>7.8603556593359603E-3</v>
      </c>
      <c r="N2672" s="43">
        <v>4.75371169798815E-2</v>
      </c>
      <c r="O2672" s="43">
        <v>0</v>
      </c>
      <c r="P2672" s="43">
        <v>1</v>
      </c>
      <c r="R2672" s="43">
        <v>579.87515528462097</v>
      </c>
      <c r="S2672" s="43">
        <v>189.6936423923747</v>
      </c>
      <c r="T2672" s="43">
        <v>7074.8528124774475</v>
      </c>
      <c r="U2672" s="43">
        <v>7844.4216101544434</v>
      </c>
      <c r="W2672" s="43">
        <v>1750.8095782709627</v>
      </c>
      <c r="X2672" s="43">
        <v>0</v>
      </c>
      <c r="Y2672" s="43">
        <v>0</v>
      </c>
      <c r="Z2672" s="43">
        <v>1750.8095782709627</v>
      </c>
      <c r="AB2672" s="43">
        <v>49.877930237301662</v>
      </c>
      <c r="AC2672" s="43">
        <v>0</v>
      </c>
      <c r="AD2672" s="43">
        <v>0</v>
      </c>
      <c r="AE2672" s="43">
        <v>49.877930237301662</v>
      </c>
      <c r="AG2672" s="43">
        <v>3219738.8144403002</v>
      </c>
      <c r="AH2672" s="43">
        <v>378174.86890652793</v>
      </c>
      <c r="AI2672" s="43">
        <v>0</v>
      </c>
      <c r="AJ2672" s="43">
        <v>209487306.99666697</v>
      </c>
      <c r="AK2672" s="43">
        <v>212707045.81110728</v>
      </c>
    </row>
    <row r="2673" spans="3:37" x14ac:dyDescent="0.2">
      <c r="C2673" s="43">
        <v>6.2618501838940244E-4</v>
      </c>
      <c r="D2673" s="43">
        <v>5.0573657098034096E-2</v>
      </c>
      <c r="E2673" s="43">
        <v>6.9298147351714974</v>
      </c>
      <c r="F2673" s="43">
        <v>4.4372451513065672</v>
      </c>
      <c r="H2673" s="43">
        <v>9.5229897707826971E-5</v>
      </c>
      <c r="I2673" s="43">
        <v>0.10276743985930559</v>
      </c>
      <c r="J2673" s="43">
        <v>0</v>
      </c>
      <c r="K2673" s="43">
        <v>1</v>
      </c>
      <c r="M2673" s="43">
        <v>7.789991130533842E-3</v>
      </c>
      <c r="N2673" s="43">
        <v>4.4987516274217675E-2</v>
      </c>
      <c r="O2673" s="43">
        <v>0</v>
      </c>
      <c r="P2673" s="43">
        <v>1</v>
      </c>
      <c r="R2673" s="43">
        <v>599.61074281668755</v>
      </c>
      <c r="S2673" s="43">
        <v>185.29821176059889</v>
      </c>
      <c r="T2673" s="43">
        <v>6635.4648471749288</v>
      </c>
      <c r="U2673" s="43">
        <v>7420.3738017522155</v>
      </c>
      <c r="W2673" s="43">
        <v>4155.1913609382082</v>
      </c>
      <c r="X2673" s="43">
        <v>0</v>
      </c>
      <c r="Y2673" s="43">
        <v>0</v>
      </c>
      <c r="Z2673" s="43">
        <v>4155.1913609382082</v>
      </c>
      <c r="AB2673" s="43">
        <v>220.52797567072477</v>
      </c>
      <c r="AC2673" s="43">
        <v>0</v>
      </c>
      <c r="AD2673" s="43">
        <v>0</v>
      </c>
      <c r="AE2673" s="43">
        <v>220.52797567072477</v>
      </c>
      <c r="AG2673" s="43">
        <v>7641396.9127653651</v>
      </c>
      <c r="AH2673" s="43">
        <v>897521.33396265295</v>
      </c>
      <c r="AI2673" s="43">
        <v>0</v>
      </c>
      <c r="AJ2673" s="43">
        <v>926217497.81704402</v>
      </c>
      <c r="AK2673" s="43">
        <v>933858894.7298094</v>
      </c>
    </row>
    <row r="2674" spans="3:37" x14ac:dyDescent="0.2">
      <c r="C2674" s="43">
        <v>6.0827838721340844E-4</v>
      </c>
      <c r="D2674" s="43">
        <v>5.536447213541007E-2</v>
      </c>
      <c r="E2674" s="43">
        <v>4.2351643101715624</v>
      </c>
      <c r="F2674" s="43">
        <v>2.7761265355515476</v>
      </c>
      <c r="H2674" s="43">
        <v>8.2085130922442291E-5</v>
      </c>
      <c r="I2674" s="43">
        <v>0.10586040521589957</v>
      </c>
      <c r="J2674" s="43">
        <v>0</v>
      </c>
      <c r="K2674" s="43">
        <v>1</v>
      </c>
      <c r="M2674" s="43">
        <v>7.7899935449260499E-3</v>
      </c>
      <c r="N2674" s="43">
        <v>4.6944069223536333E-2</v>
      </c>
      <c r="O2674" s="43">
        <v>0</v>
      </c>
      <c r="P2674" s="43">
        <v>1</v>
      </c>
      <c r="R2674" s="43">
        <v>637.64054178944593</v>
      </c>
      <c r="S2674" s="43">
        <v>164.52822790671939</v>
      </c>
      <c r="T2674" s="43">
        <v>6924.0501245035057</v>
      </c>
      <c r="U2674" s="43">
        <v>7726.218894199671</v>
      </c>
      <c r="W2674" s="43">
        <v>2700.5124653051203</v>
      </c>
      <c r="X2674" s="43">
        <v>0</v>
      </c>
      <c r="Y2674" s="43">
        <v>0</v>
      </c>
      <c r="Z2674" s="43">
        <v>2700.5124653051203</v>
      </c>
      <c r="AB2674" s="43">
        <v>121.18074064647998</v>
      </c>
      <c r="AC2674" s="43">
        <v>0</v>
      </c>
      <c r="AD2674" s="43">
        <v>0</v>
      </c>
      <c r="AE2674" s="43">
        <v>121.18074064647998</v>
      </c>
      <c r="AG2674" s="43">
        <v>4966242.4236961165</v>
      </c>
      <c r="AH2674" s="43">
        <v>583310.69250590599</v>
      </c>
      <c r="AI2674" s="43">
        <v>0</v>
      </c>
      <c r="AJ2674" s="43">
        <v>508959110.71521592</v>
      </c>
      <c r="AK2674" s="43">
        <v>513925353.13891202</v>
      </c>
    </row>
    <row r="2675" spans="3:37" x14ac:dyDescent="0.2">
      <c r="C2675" s="43">
        <v>6.2562991595516149E-4</v>
      </c>
      <c r="D2675" s="43">
        <v>6.7923432058164424E-2</v>
      </c>
      <c r="E2675" s="43">
        <v>7.1491393087392581</v>
      </c>
      <c r="F2675" s="43">
        <v>8.3061667002193413</v>
      </c>
      <c r="H2675" s="43">
        <v>9.8821653747527272E-5</v>
      </c>
      <c r="I2675" s="43">
        <v>0.10568975449532014</v>
      </c>
      <c r="J2675" s="43">
        <v>0</v>
      </c>
      <c r="K2675" s="43">
        <v>1</v>
      </c>
      <c r="M2675" s="43">
        <v>7.9315099937043998E-3</v>
      </c>
      <c r="N2675" s="43">
        <v>4.426002107720025E-2</v>
      </c>
      <c r="O2675" s="43">
        <v>0</v>
      </c>
      <c r="P2675" s="43">
        <v>1</v>
      </c>
      <c r="R2675" s="43">
        <v>804.59902525683935</v>
      </c>
      <c r="S2675" s="43">
        <v>197.75495734721187</v>
      </c>
      <c r="T2675" s="43">
        <v>6646.7579696455468</v>
      </c>
      <c r="U2675" s="43">
        <v>7649.1119522495983</v>
      </c>
      <c r="W2675" s="43">
        <v>5752.1905192369613</v>
      </c>
      <c r="X2675" s="43">
        <v>0</v>
      </c>
      <c r="Y2675" s="43">
        <v>0</v>
      </c>
      <c r="Z2675" s="43">
        <v>5752.1905192369613</v>
      </c>
      <c r="AB2675" s="43">
        <v>629.00320277356923</v>
      </c>
      <c r="AC2675" s="43">
        <v>0</v>
      </c>
      <c r="AD2675" s="43">
        <v>0</v>
      </c>
      <c r="AE2675" s="43">
        <v>629.00320277356923</v>
      </c>
      <c r="AG2675" s="43">
        <v>10578278.364876771</v>
      </c>
      <c r="AH2675" s="43">
        <v>1242473.1521551837</v>
      </c>
      <c r="AI2675" s="43">
        <v>0</v>
      </c>
      <c r="AJ2675" s="43">
        <v>2641813451.6489906</v>
      </c>
      <c r="AK2675" s="43">
        <v>2652391730.0138674</v>
      </c>
    </row>
    <row r="2676" spans="3:37" x14ac:dyDescent="0.2">
      <c r="C2676" s="43">
        <v>6.2087103689112411E-4</v>
      </c>
      <c r="D2676" s="43">
        <v>5.3712292233479959E-2</v>
      </c>
      <c r="E2676" s="43">
        <v>8.8947075400282625</v>
      </c>
      <c r="F2676" s="43">
        <v>4.3328406995977549</v>
      </c>
      <c r="H2676" s="43">
        <v>9.1697382607502931E-5</v>
      </c>
      <c r="I2676" s="43">
        <v>0.10430690815706622</v>
      </c>
      <c r="J2676" s="43">
        <v>0</v>
      </c>
      <c r="K2676" s="43">
        <v>1</v>
      </c>
      <c r="M2676" s="43">
        <v>7.8555628227690022E-3</v>
      </c>
      <c r="N2676" s="43">
        <v>4.29849348091315E-2</v>
      </c>
      <c r="O2676" s="43">
        <v>0</v>
      </c>
      <c r="P2676" s="43">
        <v>1</v>
      </c>
      <c r="R2676" s="43">
        <v>631.41873004939089</v>
      </c>
      <c r="S2676" s="43">
        <v>181.09747060105087</v>
      </c>
      <c r="T2676" s="43">
        <v>6393.4599842049884</v>
      </c>
      <c r="U2676" s="43">
        <v>7205.9761848554299</v>
      </c>
      <c r="W2676" s="43">
        <v>5616.2849390853871</v>
      </c>
      <c r="X2676" s="43">
        <v>0</v>
      </c>
      <c r="Y2676" s="43">
        <v>0</v>
      </c>
      <c r="Z2676" s="43">
        <v>5616.2849390853871</v>
      </c>
      <c r="AB2676" s="43">
        <v>225.17273049367236</v>
      </c>
      <c r="AC2676" s="43">
        <v>0</v>
      </c>
      <c r="AD2676" s="43">
        <v>0</v>
      </c>
      <c r="AE2676" s="43">
        <v>225.17273049367236</v>
      </c>
      <c r="AG2676" s="43">
        <v>10328348.002978027</v>
      </c>
      <c r="AH2676" s="43">
        <v>1213117.5468424435</v>
      </c>
      <c r="AI2676" s="43">
        <v>0</v>
      </c>
      <c r="AJ2676" s="43">
        <v>945725468.07342386</v>
      </c>
      <c r="AK2676" s="43">
        <v>956053816.07640195</v>
      </c>
    </row>
    <row r="2677" spans="3:37" x14ac:dyDescent="0.2">
      <c r="C2677" s="43">
        <v>5.9905542450546521E-4</v>
      </c>
      <c r="D2677" s="43">
        <v>5.4258020867081619E-2</v>
      </c>
      <c r="E2677" s="43">
        <v>5.8624222223980835</v>
      </c>
      <c r="F2677" s="43">
        <v>1.1538170662449401</v>
      </c>
      <c r="H2677" s="43">
        <v>9.5342553305122202E-5</v>
      </c>
      <c r="I2677" s="43">
        <v>0.10162871289093289</v>
      </c>
      <c r="J2677" s="43">
        <v>0</v>
      </c>
      <c r="K2677" s="43">
        <v>1</v>
      </c>
      <c r="M2677" s="43">
        <v>7.9122011466173925E-3</v>
      </c>
      <c r="N2677" s="43">
        <v>4.6604383381616321E-2</v>
      </c>
      <c r="O2677" s="43">
        <v>0</v>
      </c>
      <c r="P2677" s="43">
        <v>1</v>
      </c>
      <c r="R2677" s="43">
        <v>615.42243767002196</v>
      </c>
      <c r="S2677" s="43">
        <v>183.46176884213497</v>
      </c>
      <c r="T2677" s="43">
        <v>6981.7848020874608</v>
      </c>
      <c r="U2677" s="43">
        <v>7780.6690085996179</v>
      </c>
      <c r="W2677" s="43">
        <v>3607.8661747591364</v>
      </c>
      <c r="X2677" s="43">
        <v>0</v>
      </c>
      <c r="Y2677" s="43">
        <v>0</v>
      </c>
      <c r="Z2677" s="43">
        <v>3607.8661747591364</v>
      </c>
      <c r="AB2677" s="43">
        <v>10.128884703417215</v>
      </c>
      <c r="AC2677" s="43">
        <v>0</v>
      </c>
      <c r="AD2677" s="43">
        <v>0</v>
      </c>
      <c r="AE2677" s="43">
        <v>10.128884703417215</v>
      </c>
      <c r="AG2677" s="43">
        <v>6634865.8953820514</v>
      </c>
      <c r="AH2677" s="43">
        <v>779299.09374797344</v>
      </c>
      <c r="AI2677" s="43">
        <v>0</v>
      </c>
      <c r="AJ2677" s="43">
        <v>42541315.754352301</v>
      </c>
      <c r="AK2677" s="43">
        <v>49176181.649734356</v>
      </c>
    </row>
    <row r="2678" spans="3:37" x14ac:dyDescent="0.2">
      <c r="C2678" s="43">
        <v>5.9287959432647956E-4</v>
      </c>
      <c r="D2678" s="43">
        <v>5.2706928630355067E-2</v>
      </c>
      <c r="E2678" s="43">
        <v>6.407272370163021</v>
      </c>
      <c r="F2678" s="43">
        <v>2.0065837117187884</v>
      </c>
      <c r="H2678" s="43">
        <v>8.2203178654458671E-5</v>
      </c>
      <c r="I2678" s="43">
        <v>9.4679517740613992E-2</v>
      </c>
      <c r="J2678" s="43">
        <v>0</v>
      </c>
      <c r="K2678" s="43">
        <v>1</v>
      </c>
      <c r="M2678" s="43">
        <v>7.8612080817614949E-3</v>
      </c>
      <c r="N2678" s="43">
        <v>4.6684550814852788E-2</v>
      </c>
      <c r="O2678" s="43">
        <v>0</v>
      </c>
      <c r="P2678" s="43">
        <v>1</v>
      </c>
      <c r="R2678" s="43">
        <v>591.66596190397195</v>
      </c>
      <c r="S2678" s="43">
        <v>147.36251374066845</v>
      </c>
      <c r="T2678" s="43">
        <v>6948.7205951248898</v>
      </c>
      <c r="U2678" s="43">
        <v>7687.7490707695306</v>
      </c>
      <c r="W2678" s="43">
        <v>3790.9649700732461</v>
      </c>
      <c r="X2678" s="43">
        <v>0</v>
      </c>
      <c r="Y2678" s="43">
        <v>0</v>
      </c>
      <c r="Z2678" s="43">
        <v>3790.9649700732461</v>
      </c>
      <c r="AB2678" s="43">
        <v>63.725061243313498</v>
      </c>
      <c r="AC2678" s="43">
        <v>0</v>
      </c>
      <c r="AD2678" s="43">
        <v>0</v>
      </c>
      <c r="AE2678" s="43">
        <v>63.725061243313498</v>
      </c>
      <c r="AG2678" s="43">
        <v>6971584.5799646992</v>
      </c>
      <c r="AH2678" s="43">
        <v>818848.43353582115</v>
      </c>
      <c r="AI2678" s="43">
        <v>0</v>
      </c>
      <c r="AJ2678" s="43">
        <v>267645257.22191668</v>
      </c>
      <c r="AK2678" s="43">
        <v>274616841.80188137</v>
      </c>
    </row>
    <row r="2679" spans="3:37" x14ac:dyDescent="0.2">
      <c r="C2679" s="43">
        <v>6.0236215717172318E-4</v>
      </c>
      <c r="D2679" s="43">
        <v>5.5551629807991554E-2</v>
      </c>
      <c r="E2679" s="43">
        <v>6.0096366854540548</v>
      </c>
      <c r="F2679" s="43">
        <v>1.7786319467987235</v>
      </c>
      <c r="H2679" s="43">
        <v>8.8175199952622387E-5</v>
      </c>
      <c r="I2679" s="43">
        <v>7.5269116825779817E-2</v>
      </c>
      <c r="J2679" s="43">
        <v>0</v>
      </c>
      <c r="K2679" s="43">
        <v>1</v>
      </c>
      <c r="M2679" s="43">
        <v>7.8629011131311488E-3</v>
      </c>
      <c r="N2679" s="43">
        <v>4.8419054461292133E-2</v>
      </c>
      <c r="O2679" s="43">
        <v>0</v>
      </c>
      <c r="P2679" s="43">
        <v>1</v>
      </c>
      <c r="R2679" s="43">
        <v>633.57328657406299</v>
      </c>
      <c r="S2679" s="43">
        <v>125.66248571889771</v>
      </c>
      <c r="T2679" s="43">
        <v>7208.4433675320306</v>
      </c>
      <c r="U2679" s="43">
        <v>7967.6791398249916</v>
      </c>
      <c r="W2679" s="43">
        <v>3807.5452659191837</v>
      </c>
      <c r="X2679" s="43">
        <v>0</v>
      </c>
      <c r="Y2679" s="43">
        <v>0</v>
      </c>
      <c r="Z2679" s="43">
        <v>3807.5452659191837</v>
      </c>
      <c r="AB2679" s="43">
        <v>52.785282967436615</v>
      </c>
      <c r="AC2679" s="43">
        <v>0</v>
      </c>
      <c r="AD2679" s="43">
        <v>0</v>
      </c>
      <c r="AE2679" s="43">
        <v>52.785282967436615</v>
      </c>
      <c r="AG2679" s="43">
        <v>7002075.7440253785</v>
      </c>
      <c r="AH2679" s="43">
        <v>822429.77743854374</v>
      </c>
      <c r="AI2679" s="43">
        <v>0</v>
      </c>
      <c r="AJ2679" s="43">
        <v>221698188.46323377</v>
      </c>
      <c r="AK2679" s="43">
        <v>228700264.20725915</v>
      </c>
    </row>
    <row r="2680" spans="3:37" x14ac:dyDescent="0.2">
      <c r="C2680" s="43">
        <v>6.0095528748659586E-4</v>
      </c>
      <c r="D2680" s="43">
        <v>5.2229468252407124E-2</v>
      </c>
      <c r="E2680" s="43">
        <v>3.5476940207775445</v>
      </c>
      <c r="F2680" s="43">
        <v>5.6915468247983751</v>
      </c>
      <c r="H2680" s="43">
        <v>8.6612355058360212E-5</v>
      </c>
      <c r="I2680" s="43">
        <v>9.2291352644243277E-2</v>
      </c>
      <c r="J2680" s="43">
        <v>0</v>
      </c>
      <c r="K2680" s="43">
        <v>1</v>
      </c>
      <c r="M2680" s="43">
        <v>7.8275483578905524E-3</v>
      </c>
      <c r="N2680" s="43">
        <v>4.5854720991915565E-2</v>
      </c>
      <c r="O2680" s="43">
        <v>0</v>
      </c>
      <c r="P2680" s="43">
        <v>1</v>
      </c>
      <c r="R2680" s="43">
        <v>594.29234711186257</v>
      </c>
      <c r="S2680" s="43">
        <v>151.35028096408448</v>
      </c>
      <c r="T2680" s="43">
        <v>6795.981490998045</v>
      </c>
      <c r="U2680" s="43">
        <v>7541.624119073992</v>
      </c>
      <c r="W2680" s="43">
        <v>2108.3674064426077</v>
      </c>
      <c r="X2680" s="43">
        <v>0</v>
      </c>
      <c r="Y2680" s="43">
        <v>0</v>
      </c>
      <c r="Z2680" s="43">
        <v>2108.3674064426077</v>
      </c>
      <c r="AB2680" s="43">
        <v>298.33209002812572</v>
      </c>
      <c r="AC2680" s="43">
        <v>0</v>
      </c>
      <c r="AD2680" s="43">
        <v>0</v>
      </c>
      <c r="AE2680" s="43">
        <v>298.33209002812572</v>
      </c>
      <c r="AG2680" s="43">
        <v>3877287.6604479556</v>
      </c>
      <c r="AH2680" s="43">
        <v>455407.35979160329</v>
      </c>
      <c r="AI2680" s="43">
        <v>0</v>
      </c>
      <c r="AJ2680" s="43">
        <v>1252994778.1181281</v>
      </c>
      <c r="AK2680" s="43">
        <v>1256872065.7785761</v>
      </c>
    </row>
    <row r="2681" spans="3:37" x14ac:dyDescent="0.2">
      <c r="C2681" s="43">
        <v>6.0382162287128183E-4</v>
      </c>
      <c r="D2681" s="43">
        <v>5.6931751001621178E-2</v>
      </c>
      <c r="E2681" s="43">
        <v>3.1224541203272596</v>
      </c>
      <c r="F2681" s="43">
        <v>2.3082689408307528</v>
      </c>
      <c r="H2681" s="43">
        <v>8.9447205076554004E-5</v>
      </c>
      <c r="I2681" s="43">
        <v>0.10581988794390962</v>
      </c>
      <c r="J2681" s="43">
        <v>0</v>
      </c>
      <c r="K2681" s="43">
        <v>1</v>
      </c>
      <c r="M2681" s="43">
        <v>7.9666845338397518E-3</v>
      </c>
      <c r="N2681" s="43">
        <v>4.5131380970828479E-2</v>
      </c>
      <c r="O2681" s="43">
        <v>0</v>
      </c>
      <c r="P2681" s="43">
        <v>1</v>
      </c>
      <c r="R2681" s="43">
        <v>650.88696630069148</v>
      </c>
      <c r="S2681" s="43">
        <v>179.21586179144572</v>
      </c>
      <c r="T2681" s="43">
        <v>6807.6718873165546</v>
      </c>
      <c r="U2681" s="43">
        <v>7637.7747154086919</v>
      </c>
      <c r="W2681" s="43">
        <v>2032.3646897929043</v>
      </c>
      <c r="X2681" s="43">
        <v>0</v>
      </c>
      <c r="Y2681" s="43">
        <v>0</v>
      </c>
      <c r="Z2681" s="43">
        <v>2032.3646897929043</v>
      </c>
      <c r="AB2681" s="43">
        <v>91.114266614293982</v>
      </c>
      <c r="AC2681" s="43">
        <v>0</v>
      </c>
      <c r="AD2681" s="43">
        <v>0</v>
      </c>
      <c r="AE2681" s="43">
        <v>91.114266614293982</v>
      </c>
      <c r="AG2681" s="43">
        <v>3737518.6645291508</v>
      </c>
      <c r="AH2681" s="43">
        <v>438990.77299526735</v>
      </c>
      <c r="AI2681" s="43">
        <v>0</v>
      </c>
      <c r="AJ2681" s="43">
        <v>382679919.78003472</v>
      </c>
      <c r="AK2681" s="43">
        <v>386417438.44456387</v>
      </c>
    </row>
    <row r="2682" spans="3:37" x14ac:dyDescent="0.2">
      <c r="C2682" s="43">
        <v>5.8189282707041842E-4</v>
      </c>
      <c r="D2682" s="43">
        <v>5.3528154039729908E-2</v>
      </c>
      <c r="E2682" s="43">
        <v>4.6327174024357545</v>
      </c>
      <c r="F2682" s="43">
        <v>6.5609311006416995</v>
      </c>
      <c r="H2682" s="43">
        <v>9.0090694144229211E-5</v>
      </c>
      <c r="I2682" s="43">
        <v>9.8965956104673555E-2</v>
      </c>
      <c r="J2682" s="43">
        <v>0</v>
      </c>
      <c r="K2682" s="43">
        <v>1</v>
      </c>
      <c r="M2682" s="43">
        <v>7.9156129712095735E-3</v>
      </c>
      <c r="N2682" s="43">
        <v>4.5926386882056081E-2</v>
      </c>
      <c r="O2682" s="43">
        <v>0</v>
      </c>
      <c r="P2682" s="43">
        <v>1</v>
      </c>
      <c r="R2682" s="43">
        <v>589.74958393253155</v>
      </c>
      <c r="S2682" s="43">
        <v>168.81387178921008</v>
      </c>
      <c r="T2682" s="43">
        <v>6883.1812275176444</v>
      </c>
      <c r="U2682" s="43">
        <v>7641.7446832393862</v>
      </c>
      <c r="W2682" s="43">
        <v>2732.1431605634843</v>
      </c>
      <c r="X2682" s="43">
        <v>0</v>
      </c>
      <c r="Y2682" s="43">
        <v>0</v>
      </c>
      <c r="Z2682" s="43">
        <v>2732.1431605634843</v>
      </c>
      <c r="AB2682" s="43">
        <v>350.91257790825807</v>
      </c>
      <c r="AC2682" s="43">
        <v>0</v>
      </c>
      <c r="AD2682" s="43">
        <v>0</v>
      </c>
      <c r="AE2682" s="43">
        <v>350.91257790825807</v>
      </c>
      <c r="AG2682" s="43">
        <v>5024411.2722762479</v>
      </c>
      <c r="AH2682" s="43">
        <v>590142.92268171266</v>
      </c>
      <c r="AI2682" s="43">
        <v>0</v>
      </c>
      <c r="AJ2682" s="43">
        <v>1473832827.214684</v>
      </c>
      <c r="AK2682" s="43">
        <v>1478857238.4869602</v>
      </c>
    </row>
    <row r="2683" spans="3:37" x14ac:dyDescent="0.2">
      <c r="C2683" s="43">
        <v>5.9868261570504393E-4</v>
      </c>
      <c r="D2683" s="43">
        <v>5.0293661466264863E-2</v>
      </c>
      <c r="E2683" s="43">
        <v>11.359876966373097</v>
      </c>
      <c r="F2683" s="43">
        <v>4.5526884208403118</v>
      </c>
      <c r="H2683" s="43">
        <v>9.1604563713376663E-5</v>
      </c>
      <c r="I2683" s="43">
        <v>0.10965400556340688</v>
      </c>
      <c r="J2683" s="43">
        <v>0</v>
      </c>
      <c r="K2683" s="43">
        <v>1</v>
      </c>
      <c r="M2683" s="43">
        <v>7.9070721691425483E-3</v>
      </c>
      <c r="N2683" s="43">
        <v>4.8151632404014433E-2</v>
      </c>
      <c r="O2683" s="43">
        <v>0</v>
      </c>
      <c r="P2683" s="43">
        <v>1</v>
      </c>
      <c r="R2683" s="43">
        <v>570.10161910734053</v>
      </c>
      <c r="S2683" s="43">
        <v>190.18838215776324</v>
      </c>
      <c r="T2683" s="43">
        <v>7208.9014805870183</v>
      </c>
      <c r="U2683" s="43">
        <v>7969.1914818521218</v>
      </c>
      <c r="W2683" s="43">
        <v>6476.2842513894866</v>
      </c>
      <c r="X2683" s="43">
        <v>0</v>
      </c>
      <c r="Y2683" s="43">
        <v>0</v>
      </c>
      <c r="Z2683" s="43">
        <v>6476.2842513894866</v>
      </c>
      <c r="AB2683" s="43">
        <v>216.71709603683098</v>
      </c>
      <c r="AC2683" s="43">
        <v>0</v>
      </c>
      <c r="AD2683" s="43">
        <v>0</v>
      </c>
      <c r="AE2683" s="43">
        <v>216.71709603683098</v>
      </c>
      <c r="AG2683" s="43">
        <v>11909886.738305265</v>
      </c>
      <c r="AH2683" s="43">
        <v>1398877.398300129</v>
      </c>
      <c r="AI2683" s="43">
        <v>0</v>
      </c>
      <c r="AJ2683" s="43">
        <v>910211803.35469007</v>
      </c>
      <c r="AK2683" s="43">
        <v>922121690.09299529</v>
      </c>
    </row>
    <row r="2684" spans="3:37" x14ac:dyDescent="0.2">
      <c r="C2684" s="43">
        <v>6.3078026022844735E-4</v>
      </c>
      <c r="D2684" s="43">
        <v>4.6649688421486521E-2</v>
      </c>
      <c r="E2684" s="43">
        <v>7.3873972302957114</v>
      </c>
      <c r="F2684" s="43">
        <v>2.3008065186790767</v>
      </c>
      <c r="H2684" s="43">
        <v>8.6951896273361397E-5</v>
      </c>
      <c r="I2684" s="43">
        <v>0.1167235744651981</v>
      </c>
      <c r="J2684" s="43">
        <v>0</v>
      </c>
      <c r="K2684" s="43">
        <v>1</v>
      </c>
      <c r="M2684" s="43">
        <v>7.8503697354250779E-3</v>
      </c>
      <c r="N2684" s="43">
        <v>4.634972449982977E-2</v>
      </c>
      <c r="O2684" s="43">
        <v>0</v>
      </c>
      <c r="P2684" s="43">
        <v>1</v>
      </c>
      <c r="R2684" s="43">
        <v>557.14625306780647</v>
      </c>
      <c r="S2684" s="43">
        <v>192.16753046631317</v>
      </c>
      <c r="T2684" s="43">
        <v>6889.372091402046</v>
      </c>
      <c r="U2684" s="43">
        <v>7638.6858749361654</v>
      </c>
      <c r="W2684" s="43">
        <v>4115.8606867827466</v>
      </c>
      <c r="X2684" s="43">
        <v>0</v>
      </c>
      <c r="Y2684" s="43">
        <v>0</v>
      </c>
      <c r="Z2684" s="43">
        <v>4115.8606867827466</v>
      </c>
      <c r="AB2684" s="43">
        <v>77.547124129760078</v>
      </c>
      <c r="AC2684" s="43">
        <v>0</v>
      </c>
      <c r="AD2684" s="43">
        <v>0</v>
      </c>
      <c r="AE2684" s="43">
        <v>77.547124129760078</v>
      </c>
      <c r="AG2684" s="43">
        <v>7569067.8029934708</v>
      </c>
      <c r="AH2684" s="43">
        <v>889025.90834507323</v>
      </c>
      <c r="AI2684" s="43">
        <v>0</v>
      </c>
      <c r="AJ2684" s="43">
        <v>325697921.34499234</v>
      </c>
      <c r="AK2684" s="43">
        <v>333266989.14798582</v>
      </c>
    </row>
    <row r="2685" spans="3:37" x14ac:dyDescent="0.2">
      <c r="C2685" s="43">
        <v>6.0159291315343413E-4</v>
      </c>
      <c r="D2685" s="43">
        <v>5.4199542461151537E-2</v>
      </c>
      <c r="E2685" s="43">
        <v>3.5053484966258539</v>
      </c>
      <c r="F2685" s="43">
        <v>2.4070750947084387</v>
      </c>
      <c r="H2685" s="43">
        <v>9.4707659622828011E-5</v>
      </c>
      <c r="I2685" s="43">
        <v>0.10157562782752538</v>
      </c>
      <c r="J2685" s="43">
        <v>0</v>
      </c>
      <c r="K2685" s="43">
        <v>1</v>
      </c>
      <c r="M2685" s="43">
        <v>7.8241917813195814E-3</v>
      </c>
      <c r="N2685" s="43">
        <v>4.3003027641802007E-2</v>
      </c>
      <c r="O2685" s="43">
        <v>0</v>
      </c>
      <c r="P2685" s="43">
        <v>1</v>
      </c>
      <c r="R2685" s="43">
        <v>617.36315217266861</v>
      </c>
      <c r="S2685" s="43">
        <v>182.14489039992884</v>
      </c>
      <c r="T2685" s="43">
        <v>6370.6081537505825</v>
      </c>
      <c r="U2685" s="43">
        <v>7170.1161963231798</v>
      </c>
      <c r="W2685" s="43">
        <v>2164.0729973406624</v>
      </c>
      <c r="X2685" s="43">
        <v>0</v>
      </c>
      <c r="Y2685" s="43">
        <v>0</v>
      </c>
      <c r="Z2685" s="43">
        <v>2164.0729973406624</v>
      </c>
      <c r="AB2685" s="43">
        <v>92.948365791975817</v>
      </c>
      <c r="AC2685" s="43">
        <v>0</v>
      </c>
      <c r="AD2685" s="43">
        <v>0</v>
      </c>
      <c r="AE2685" s="43">
        <v>92.948365791975817</v>
      </c>
      <c r="AG2685" s="43">
        <v>3979730.242109478</v>
      </c>
      <c r="AH2685" s="43">
        <v>467439.76742558309</v>
      </c>
      <c r="AI2685" s="43">
        <v>0</v>
      </c>
      <c r="AJ2685" s="43">
        <v>390383136.32629842</v>
      </c>
      <c r="AK2685" s="43">
        <v>394362866.56840789</v>
      </c>
    </row>
    <row r="2686" spans="3:37" x14ac:dyDescent="0.2">
      <c r="C2686" s="43">
        <v>6.0791820839960794E-4</v>
      </c>
      <c r="D2686" s="43">
        <v>5.2162291863194224E-2</v>
      </c>
      <c r="E2686" s="43">
        <v>10.478091078684692</v>
      </c>
      <c r="F2686" s="43">
        <v>3.9282304598990669</v>
      </c>
      <c r="H2686" s="43">
        <v>8.3603388146303976E-5</v>
      </c>
      <c r="I2686" s="43">
        <v>9.2831293060578385E-2</v>
      </c>
      <c r="J2686" s="43">
        <v>0</v>
      </c>
      <c r="K2686" s="43">
        <v>1</v>
      </c>
      <c r="M2686" s="43">
        <v>7.7715758885536839E-3</v>
      </c>
      <c r="N2686" s="43">
        <v>4.6715147225200093E-2</v>
      </c>
      <c r="O2686" s="43">
        <v>0</v>
      </c>
      <c r="P2686" s="43">
        <v>1</v>
      </c>
      <c r="R2686" s="43">
        <v>600.40484643129673</v>
      </c>
      <c r="S2686" s="43">
        <v>146.94697519016253</v>
      </c>
      <c r="T2686" s="43">
        <v>6873.9946037272412</v>
      </c>
      <c r="U2686" s="43">
        <v>7621.3464253487</v>
      </c>
      <c r="W2686" s="43">
        <v>6291.0966649908223</v>
      </c>
      <c r="X2686" s="43">
        <v>0</v>
      </c>
      <c r="Y2686" s="43">
        <v>0</v>
      </c>
      <c r="Z2686" s="43">
        <v>6291.0966649908223</v>
      </c>
      <c r="AB2686" s="43">
        <v>188.11924227625249</v>
      </c>
      <c r="AC2686" s="43">
        <v>0</v>
      </c>
      <c r="AD2686" s="43">
        <v>0</v>
      </c>
      <c r="AE2686" s="43">
        <v>188.11924227625249</v>
      </c>
      <c r="AG2686" s="43">
        <v>11569326.766918123</v>
      </c>
      <c r="AH2686" s="43">
        <v>1358876.8796380176</v>
      </c>
      <c r="AI2686" s="43">
        <v>0</v>
      </c>
      <c r="AJ2686" s="43">
        <v>790100817.56026042</v>
      </c>
      <c r="AK2686" s="43">
        <v>801670144.32717848</v>
      </c>
    </row>
    <row r="2687" spans="3:37" x14ac:dyDescent="0.2">
      <c r="C2687" s="43">
        <v>5.9410087171579977E-4</v>
      </c>
      <c r="D2687" s="43">
        <v>4.8399275784368187E-2</v>
      </c>
      <c r="E2687" s="43">
        <v>4.6561324426423782</v>
      </c>
      <c r="F2687" s="43">
        <v>2.6029062787069108</v>
      </c>
      <c r="H2687" s="43">
        <v>8.5515204484297208E-5</v>
      </c>
      <c r="I2687" s="43">
        <v>0.12056185407977249</v>
      </c>
      <c r="J2687" s="43">
        <v>0</v>
      </c>
      <c r="K2687" s="43">
        <v>1</v>
      </c>
      <c r="M2687" s="43">
        <v>7.8928628720503768E-3</v>
      </c>
      <c r="N2687" s="43">
        <v>4.6555260344665728E-2</v>
      </c>
      <c r="O2687" s="43">
        <v>0</v>
      </c>
      <c r="P2687" s="43">
        <v>1</v>
      </c>
      <c r="R2687" s="43">
        <v>544.42921931658645</v>
      </c>
      <c r="S2687" s="43">
        <v>195.20710896221107</v>
      </c>
      <c r="T2687" s="43">
        <v>6957.379448720354</v>
      </c>
      <c r="U2687" s="43">
        <v>7697.0157769991511</v>
      </c>
      <c r="W2687" s="43">
        <v>2534.934550782421</v>
      </c>
      <c r="X2687" s="43">
        <v>0</v>
      </c>
      <c r="Y2687" s="43">
        <v>0</v>
      </c>
      <c r="Z2687" s="43">
        <v>2534.934550782421</v>
      </c>
      <c r="AB2687" s="43">
        <v>93.375584493084247</v>
      </c>
      <c r="AC2687" s="43">
        <v>0</v>
      </c>
      <c r="AD2687" s="43">
        <v>0</v>
      </c>
      <c r="AE2687" s="43">
        <v>93.375584493084247</v>
      </c>
      <c r="AG2687" s="43">
        <v>4661744.6388888722</v>
      </c>
      <c r="AH2687" s="43">
        <v>547545.86296900292</v>
      </c>
      <c r="AI2687" s="43">
        <v>0</v>
      </c>
      <c r="AJ2687" s="43">
        <v>392177454.87095386</v>
      </c>
      <c r="AK2687" s="43">
        <v>396839199.50984275</v>
      </c>
    </row>
    <row r="2688" spans="3:37" x14ac:dyDescent="0.2">
      <c r="C2688" s="43">
        <v>6.0767309200917305E-4</v>
      </c>
      <c r="D2688" s="43">
        <v>5.1196754550349069E-2</v>
      </c>
      <c r="E2688" s="43">
        <v>2.8645402821344064</v>
      </c>
      <c r="F2688" s="43">
        <v>4.8561344399133448</v>
      </c>
      <c r="H2688" s="43">
        <v>8.9600698456901185E-5</v>
      </c>
      <c r="I2688" s="43">
        <v>8.8744434185302951E-2</v>
      </c>
      <c r="J2688" s="43">
        <v>0</v>
      </c>
      <c r="K2688" s="43">
        <v>1</v>
      </c>
      <c r="M2688" s="43">
        <v>7.9456693034474224E-3</v>
      </c>
      <c r="N2688" s="43">
        <v>4.347696665553525E-2</v>
      </c>
      <c r="O2688" s="43">
        <v>0</v>
      </c>
      <c r="P2688" s="43">
        <v>1</v>
      </c>
      <c r="R2688" s="43">
        <v>589.05359388132365</v>
      </c>
      <c r="S2688" s="43">
        <v>150.55489927919427</v>
      </c>
      <c r="T2688" s="43">
        <v>6540.8184503180928</v>
      </c>
      <c r="U2688" s="43">
        <v>7280.4269434786111</v>
      </c>
      <c r="W2688" s="43">
        <v>1687.3677480090928</v>
      </c>
      <c r="X2688" s="43">
        <v>0</v>
      </c>
      <c r="Y2688" s="43">
        <v>0</v>
      </c>
      <c r="Z2688" s="43">
        <v>1687.3677480090928</v>
      </c>
      <c r="AB2688" s="43">
        <v>243.04727398429358</v>
      </c>
      <c r="AC2688" s="43">
        <v>0</v>
      </c>
      <c r="AD2688" s="43">
        <v>0</v>
      </c>
      <c r="AE2688" s="43">
        <v>243.04727398429358</v>
      </c>
      <c r="AG2688" s="43">
        <v>3103069.2885887218</v>
      </c>
      <c r="AH2688" s="43">
        <v>364471.43356996402</v>
      </c>
      <c r="AI2688" s="43">
        <v>0</v>
      </c>
      <c r="AJ2688" s="43">
        <v>1020798550.734033</v>
      </c>
      <c r="AK2688" s="43">
        <v>1023901620.0226218</v>
      </c>
    </row>
    <row r="2689" spans="3:37" x14ac:dyDescent="0.2">
      <c r="C2689" s="43">
        <v>6.3391961188430379E-4</v>
      </c>
      <c r="D2689" s="43">
        <v>5.77378075119519E-2</v>
      </c>
      <c r="E2689" s="43">
        <v>2.2899258071434119</v>
      </c>
      <c r="F2689" s="43">
        <v>2.0181714227111183</v>
      </c>
      <c r="H2689" s="43">
        <v>8.7552556731159605E-5</v>
      </c>
      <c r="I2689" s="43">
        <v>9.5922142751054401E-2</v>
      </c>
      <c r="J2689" s="43">
        <v>0</v>
      </c>
      <c r="K2689" s="43">
        <v>1</v>
      </c>
      <c r="M2689" s="43">
        <v>7.8686727993205752E-3</v>
      </c>
      <c r="N2689" s="43">
        <v>4.5448638560145214E-2</v>
      </c>
      <c r="O2689" s="43">
        <v>0</v>
      </c>
      <c r="P2689" s="43">
        <v>1</v>
      </c>
      <c r="R2689" s="43">
        <v>693.00576756860073</v>
      </c>
      <c r="S2689" s="43">
        <v>159.01206495096645</v>
      </c>
      <c r="T2689" s="43">
        <v>6771.1859033266828</v>
      </c>
      <c r="U2689" s="43">
        <v>7623.2037358462503</v>
      </c>
      <c r="W2689" s="43">
        <v>1586.9317916545676</v>
      </c>
      <c r="X2689" s="43">
        <v>0</v>
      </c>
      <c r="Y2689" s="43">
        <v>0</v>
      </c>
      <c r="Z2689" s="43">
        <v>1586.9317916545676</v>
      </c>
      <c r="AB2689" s="43">
        <v>75.4990575094196</v>
      </c>
      <c r="AC2689" s="43">
        <v>0</v>
      </c>
      <c r="AD2689" s="43">
        <v>0</v>
      </c>
      <c r="AE2689" s="43">
        <v>75.4990575094196</v>
      </c>
      <c r="AG2689" s="43">
        <v>2918367.5648527499</v>
      </c>
      <c r="AH2689" s="43">
        <v>342777.26699738658</v>
      </c>
      <c r="AI2689" s="43">
        <v>0</v>
      </c>
      <c r="AJ2689" s="43">
        <v>317096041.53956234</v>
      </c>
      <c r="AK2689" s="43">
        <v>320014409.10441512</v>
      </c>
    </row>
    <row r="2690" spans="3:37" x14ac:dyDescent="0.2">
      <c r="C2690" s="43">
        <v>6.0509811307041229E-4</v>
      </c>
      <c r="D2690" s="43">
        <v>6.346882402519971E-2</v>
      </c>
      <c r="E2690" s="43">
        <v>0.88367653292350967</v>
      </c>
      <c r="F2690" s="43">
        <v>4.5704056347053514</v>
      </c>
      <c r="H2690" s="43">
        <v>9.0971335477529891E-5</v>
      </c>
      <c r="I2690" s="43">
        <v>9.701930365659911E-2</v>
      </c>
      <c r="J2690" s="43">
        <v>0</v>
      </c>
      <c r="K2690" s="43">
        <v>1</v>
      </c>
      <c r="M2690" s="43">
        <v>7.8135479647527036E-3</v>
      </c>
      <c r="N2690" s="43">
        <v>4.4946346015186933E-2</v>
      </c>
      <c r="O2690" s="43">
        <v>0</v>
      </c>
      <c r="P2690" s="43">
        <v>1</v>
      </c>
      <c r="R2690" s="43">
        <v>727.15772633915606</v>
      </c>
      <c r="S2690" s="43">
        <v>167.11102240310672</v>
      </c>
      <c r="T2690" s="43">
        <v>6649.4396097622757</v>
      </c>
      <c r="U2690" s="43">
        <v>7543.7083585045384</v>
      </c>
      <c r="W2690" s="43">
        <v>642.57221849992766</v>
      </c>
      <c r="X2690" s="43">
        <v>0</v>
      </c>
      <c r="Y2690" s="43">
        <v>0</v>
      </c>
      <c r="Z2690" s="43">
        <v>642.57221849992766</v>
      </c>
      <c r="AB2690" s="43">
        <v>277.79854064817147</v>
      </c>
      <c r="AC2690" s="43">
        <v>0</v>
      </c>
      <c r="AD2690" s="43">
        <v>0</v>
      </c>
      <c r="AE2690" s="43">
        <v>277.79854064817147</v>
      </c>
      <c r="AG2690" s="43">
        <v>1181690.309821367</v>
      </c>
      <c r="AH2690" s="43">
        <v>138795.59919598437</v>
      </c>
      <c r="AI2690" s="43">
        <v>0</v>
      </c>
      <c r="AJ2690" s="43">
        <v>1166753870.7223201</v>
      </c>
      <c r="AK2690" s="43">
        <v>1167935561.0321414</v>
      </c>
    </row>
    <row r="2691" spans="3:37" x14ac:dyDescent="0.2">
      <c r="C2691" s="43">
        <v>6.1156640458215339E-4</v>
      </c>
      <c r="D2691" s="43">
        <v>5.3833576572895815E-2</v>
      </c>
      <c r="E2691" s="43">
        <v>4.8553528106996424</v>
      </c>
      <c r="F2691" s="43">
        <v>3.4185922749976938</v>
      </c>
      <c r="H2691" s="43">
        <v>8.4701042318183328E-5</v>
      </c>
      <c r="I2691" s="43">
        <v>7.6549603167796951E-2</v>
      </c>
      <c r="J2691" s="43">
        <v>0</v>
      </c>
      <c r="K2691" s="43">
        <v>1</v>
      </c>
      <c r="M2691" s="43">
        <v>7.7689584309889974E-3</v>
      </c>
      <c r="N2691" s="43">
        <v>4.6173040504074891E-2</v>
      </c>
      <c r="O2691" s="43">
        <v>0</v>
      </c>
      <c r="P2691" s="43">
        <v>1</v>
      </c>
      <c r="R2691" s="43">
        <v>623.36042528574285</v>
      </c>
      <c r="S2691" s="43">
        <v>122.76485951205302</v>
      </c>
      <c r="T2691" s="43">
        <v>6791.9369293296904</v>
      </c>
      <c r="U2691" s="43">
        <v>7538.0622141274862</v>
      </c>
      <c r="W2691" s="43">
        <v>3026.6347929900562</v>
      </c>
      <c r="X2691" s="43">
        <v>0</v>
      </c>
      <c r="Y2691" s="43">
        <v>0</v>
      </c>
      <c r="Z2691" s="43">
        <v>3026.6347929900562</v>
      </c>
      <c r="AB2691" s="43">
        <v>161.31905387748509</v>
      </c>
      <c r="AC2691" s="43">
        <v>0</v>
      </c>
      <c r="AD2691" s="43">
        <v>0</v>
      </c>
      <c r="AE2691" s="43">
        <v>161.31905387748509</v>
      </c>
      <c r="AG2691" s="43">
        <v>5565981.3843087135</v>
      </c>
      <c r="AH2691" s="43">
        <v>653753.11528585211</v>
      </c>
      <c r="AI2691" s="43">
        <v>0</v>
      </c>
      <c r="AJ2691" s="43">
        <v>677540026.28543735</v>
      </c>
      <c r="AK2691" s="43">
        <v>683106007.66974604</v>
      </c>
    </row>
    <row r="2692" spans="3:37" x14ac:dyDescent="0.2">
      <c r="C2692" s="43">
        <v>5.9837610994738124E-4</v>
      </c>
      <c r="D2692" s="43">
        <v>6.0550637477527869E-2</v>
      </c>
      <c r="E2692" s="43">
        <v>6.3822243527280271</v>
      </c>
      <c r="F2692" s="43">
        <v>4.3952024234721163</v>
      </c>
      <c r="H2692" s="43">
        <v>8.3993328149383961E-5</v>
      </c>
      <c r="I2692" s="43">
        <v>6.6156924643708315E-2</v>
      </c>
      <c r="J2692" s="43">
        <v>0</v>
      </c>
      <c r="K2692" s="43">
        <v>1</v>
      </c>
      <c r="M2692" s="43">
        <v>7.7919914994121816E-3</v>
      </c>
      <c r="N2692" s="43">
        <v>4.5093269678986247E-2</v>
      </c>
      <c r="O2692" s="43">
        <v>0</v>
      </c>
      <c r="P2692" s="43">
        <v>1</v>
      </c>
      <c r="R2692" s="43">
        <v>686.01772764013742</v>
      </c>
      <c r="S2692" s="43">
        <v>105.21132047956522</v>
      </c>
      <c r="T2692" s="43">
        <v>6652.7709256825983</v>
      </c>
      <c r="U2692" s="43">
        <v>7443.9999738023007</v>
      </c>
      <c r="W2692" s="43">
        <v>4378.3190477480284</v>
      </c>
      <c r="X2692" s="43">
        <v>0</v>
      </c>
      <c r="Y2692" s="43">
        <v>0</v>
      </c>
      <c r="Z2692" s="43">
        <v>4378.3190477480284</v>
      </c>
      <c r="AB2692" s="43">
        <v>249.22108850286327</v>
      </c>
      <c r="AC2692" s="43">
        <v>0</v>
      </c>
      <c r="AD2692" s="43">
        <v>0</v>
      </c>
      <c r="AE2692" s="43">
        <v>249.22108850286327</v>
      </c>
      <c r="AG2692" s="43">
        <v>8051728.7288086247</v>
      </c>
      <c r="AH2692" s="43">
        <v>945716.91431357409</v>
      </c>
      <c r="AI2692" s="43">
        <v>0</v>
      </c>
      <c r="AJ2692" s="43">
        <v>1046728571.7120258</v>
      </c>
      <c r="AK2692" s="43">
        <v>1054780300.4408344</v>
      </c>
    </row>
    <row r="2693" spans="3:37" x14ac:dyDescent="0.2">
      <c r="C2693" s="43">
        <v>5.9306551260853867E-4</v>
      </c>
      <c r="D2693" s="43">
        <v>5.3509271218747739E-2</v>
      </c>
      <c r="E2693" s="43">
        <v>12.081660880251626</v>
      </c>
      <c r="F2693" s="43">
        <v>2.8893084970542406</v>
      </c>
      <c r="H2693" s="43">
        <v>8.9631401571093933E-5</v>
      </c>
      <c r="I2693" s="43">
        <v>0.10575228558929306</v>
      </c>
      <c r="J2693" s="43">
        <v>0</v>
      </c>
      <c r="K2693" s="43">
        <v>1</v>
      </c>
      <c r="M2693" s="43">
        <v>7.9250492466316214E-3</v>
      </c>
      <c r="N2693" s="43">
        <v>4.7326722879572514E-2</v>
      </c>
      <c r="O2693" s="43">
        <v>0</v>
      </c>
      <c r="P2693" s="43">
        <v>1</v>
      </c>
      <c r="R2693" s="43">
        <v>600.86108670639578</v>
      </c>
      <c r="S2693" s="43">
        <v>179.47019006952061</v>
      </c>
      <c r="T2693" s="43">
        <v>7101.5111843165423</v>
      </c>
      <c r="U2693" s="43">
        <v>7881.8424610924585</v>
      </c>
      <c r="W2693" s="43">
        <v>7259.3998857261422</v>
      </c>
      <c r="X2693" s="43">
        <v>0</v>
      </c>
      <c r="Y2693" s="43">
        <v>0</v>
      </c>
      <c r="Z2693" s="43">
        <v>7259.3998857261422</v>
      </c>
      <c r="AB2693" s="43">
        <v>121.46767936300931</v>
      </c>
      <c r="AC2693" s="43">
        <v>0</v>
      </c>
      <c r="AD2693" s="43">
        <v>0</v>
      </c>
      <c r="AE2693" s="43">
        <v>121.46767936300931</v>
      </c>
      <c r="AG2693" s="43">
        <v>13350036.389850376</v>
      </c>
      <c r="AH2693" s="43">
        <v>1568030.3753168467</v>
      </c>
      <c r="AI2693" s="43">
        <v>0</v>
      </c>
      <c r="AJ2693" s="43">
        <v>510164253.32463908</v>
      </c>
      <c r="AK2693" s="43">
        <v>523514289.71448946</v>
      </c>
    </row>
    <row r="2694" spans="3:37" x14ac:dyDescent="0.2">
      <c r="C2694" s="43">
        <v>6.0382768187539331E-4</v>
      </c>
      <c r="D2694" s="43">
        <v>5.3922641530432656E-2</v>
      </c>
      <c r="E2694" s="43">
        <v>7.3920266604778222</v>
      </c>
      <c r="F2694" s="43">
        <v>1.4136747675785546</v>
      </c>
      <c r="H2694" s="43">
        <v>9.2818196194111025E-5</v>
      </c>
      <c r="I2694" s="43">
        <v>0.10347569129506551</v>
      </c>
      <c r="J2694" s="43">
        <v>0</v>
      </c>
      <c r="K2694" s="43">
        <v>1</v>
      </c>
      <c r="M2694" s="43">
        <v>7.8817812875537907E-3</v>
      </c>
      <c r="N2694" s="43">
        <v>4.5905664544672597E-2</v>
      </c>
      <c r="O2694" s="43">
        <v>0</v>
      </c>
      <c r="P2694" s="43">
        <v>1</v>
      </c>
      <c r="R2694" s="43">
        <v>616.49073016248963</v>
      </c>
      <c r="S2694" s="43">
        <v>181.85022111993399</v>
      </c>
      <c r="T2694" s="43">
        <v>6850.6697333026568</v>
      </c>
      <c r="U2694" s="43">
        <v>7649.0106845850805</v>
      </c>
      <c r="W2694" s="43">
        <v>4557.1159132985622</v>
      </c>
      <c r="X2694" s="43">
        <v>0</v>
      </c>
      <c r="Y2694" s="43">
        <v>0</v>
      </c>
      <c r="Z2694" s="43">
        <v>4557.1159132985622</v>
      </c>
      <c r="AB2694" s="43">
        <v>27.287852568030235</v>
      </c>
      <c r="AC2694" s="43">
        <v>0</v>
      </c>
      <c r="AD2694" s="43">
        <v>0</v>
      </c>
      <c r="AE2694" s="43">
        <v>27.287852568030235</v>
      </c>
      <c r="AG2694" s="43">
        <v>8380536.1645560563</v>
      </c>
      <c r="AH2694" s="43">
        <v>984337.0372724894</v>
      </c>
      <c r="AI2694" s="43">
        <v>0</v>
      </c>
      <c r="AJ2694" s="43">
        <v>114608980.78572699</v>
      </c>
      <c r="AK2694" s="43">
        <v>122989516.95028305</v>
      </c>
    </row>
    <row r="2695" spans="3:37" x14ac:dyDescent="0.2">
      <c r="C2695" s="43">
        <v>6.2553505584572733E-4</v>
      </c>
      <c r="D2695" s="43">
        <v>6.098200399556708E-2</v>
      </c>
      <c r="E2695" s="43">
        <v>4.5259893141931871</v>
      </c>
      <c r="F2695" s="43">
        <v>2.9886522733693131</v>
      </c>
      <c r="H2695" s="43">
        <v>8.6354129929134719E-5</v>
      </c>
      <c r="I2695" s="43">
        <v>0.1020591213212414</v>
      </c>
      <c r="J2695" s="43">
        <v>0</v>
      </c>
      <c r="K2695" s="43">
        <v>1</v>
      </c>
      <c r="M2695" s="43">
        <v>7.8188299232756463E-3</v>
      </c>
      <c r="N2695" s="43">
        <v>4.4781722515985528E-2</v>
      </c>
      <c r="O2695" s="43">
        <v>0</v>
      </c>
      <c r="P2695" s="43">
        <v>1</v>
      </c>
      <c r="R2695" s="43">
        <v>722.26358305993017</v>
      </c>
      <c r="S2695" s="43">
        <v>166.86963288040843</v>
      </c>
      <c r="T2695" s="43">
        <v>6629.5634840989014</v>
      </c>
      <c r="U2695" s="43">
        <v>7518.6967000392397</v>
      </c>
      <c r="W2695" s="43">
        <v>3268.9572589601275</v>
      </c>
      <c r="X2695" s="43">
        <v>0</v>
      </c>
      <c r="Y2695" s="43">
        <v>0</v>
      </c>
      <c r="Z2695" s="43">
        <v>3268.9572589601275</v>
      </c>
      <c r="AB2695" s="43">
        <v>153.68742945736756</v>
      </c>
      <c r="AC2695" s="43">
        <v>0</v>
      </c>
      <c r="AD2695" s="43">
        <v>0</v>
      </c>
      <c r="AE2695" s="43">
        <v>153.68742945736756</v>
      </c>
      <c r="AG2695" s="43">
        <v>6011612.3992276741</v>
      </c>
      <c r="AH2695" s="43">
        <v>706094.76793538756</v>
      </c>
      <c r="AI2695" s="43">
        <v>0</v>
      </c>
      <c r="AJ2695" s="43">
        <v>645487203.72094369</v>
      </c>
      <c r="AK2695" s="43">
        <v>651498816.12017131</v>
      </c>
    </row>
    <row r="2696" spans="3:37" x14ac:dyDescent="0.2">
      <c r="C2696" s="43">
        <v>5.8053943725753989E-4</v>
      </c>
      <c r="D2696" s="43">
        <v>5.6844182274182198E-2</v>
      </c>
      <c r="E2696" s="43">
        <v>3.0524472461368886</v>
      </c>
      <c r="F2696" s="43">
        <v>2.435549623466605</v>
      </c>
      <c r="H2696" s="43">
        <v>8.7845350067621087E-5</v>
      </c>
      <c r="I2696" s="43">
        <v>9.9791895054093652E-2</v>
      </c>
      <c r="J2696" s="43">
        <v>0</v>
      </c>
      <c r="K2696" s="43">
        <v>1</v>
      </c>
      <c r="M2696" s="43">
        <v>7.8593652974665584E-3</v>
      </c>
      <c r="N2696" s="43">
        <v>4.5015875965464497E-2</v>
      </c>
      <c r="O2696" s="43">
        <v>0</v>
      </c>
      <c r="P2696" s="43">
        <v>1</v>
      </c>
      <c r="R2696" s="43">
        <v>624.82748307469433</v>
      </c>
      <c r="S2696" s="43">
        <v>165.98025238279916</v>
      </c>
      <c r="T2696" s="43">
        <v>6698.7775044783102</v>
      </c>
      <c r="U2696" s="43">
        <v>7489.5852399358037</v>
      </c>
      <c r="W2696" s="43">
        <v>1907.252930021994</v>
      </c>
      <c r="X2696" s="43">
        <v>0</v>
      </c>
      <c r="Y2696" s="43">
        <v>0</v>
      </c>
      <c r="Z2696" s="43">
        <v>1907.252930021994</v>
      </c>
      <c r="AB2696" s="43">
        <v>95.975881812362644</v>
      </c>
      <c r="AC2696" s="43">
        <v>0</v>
      </c>
      <c r="AD2696" s="43">
        <v>0</v>
      </c>
      <c r="AE2696" s="43">
        <v>95.975881812362644</v>
      </c>
      <c r="AG2696" s="43">
        <v>3507438.1383104469</v>
      </c>
      <c r="AH2696" s="43">
        <v>411966.63288475072</v>
      </c>
      <c r="AI2696" s="43">
        <v>0</v>
      </c>
      <c r="AJ2696" s="43">
        <v>403098703.6119231</v>
      </c>
      <c r="AK2696" s="43">
        <v>406606141.75023353</v>
      </c>
    </row>
    <row r="2697" spans="3:37" x14ac:dyDescent="0.2">
      <c r="C2697" s="43">
        <v>6.0931748524826741E-4</v>
      </c>
      <c r="D2697" s="43">
        <v>5.408210851455203E-2</v>
      </c>
      <c r="E2697" s="43">
        <v>1.6444986627765013</v>
      </c>
      <c r="F2697" s="43">
        <v>2.6764053345476184</v>
      </c>
      <c r="H2697" s="43">
        <v>9.1712948272260064E-5</v>
      </c>
      <c r="I2697" s="43">
        <v>0.15664916392300277</v>
      </c>
      <c r="J2697" s="43">
        <v>0</v>
      </c>
      <c r="K2697" s="43">
        <v>1</v>
      </c>
      <c r="M2697" s="43">
        <v>7.861702128259429E-3</v>
      </c>
      <c r="N2697" s="43">
        <v>4.5447383224520313E-2</v>
      </c>
      <c r="O2697" s="43">
        <v>0</v>
      </c>
      <c r="P2697" s="43">
        <v>1</v>
      </c>
      <c r="R2697" s="43">
        <v>623.93540327564153</v>
      </c>
      <c r="S2697" s="43">
        <v>272.0201707474273</v>
      </c>
      <c r="T2697" s="43">
        <v>6765.0006088789087</v>
      </c>
      <c r="U2697" s="43">
        <v>7660.9561829019776</v>
      </c>
      <c r="W2697" s="43">
        <v>1026.0609363457095</v>
      </c>
      <c r="X2697" s="43">
        <v>0</v>
      </c>
      <c r="Y2697" s="43">
        <v>0</v>
      </c>
      <c r="Z2697" s="43">
        <v>1026.0609363457095</v>
      </c>
      <c r="AB2697" s="43">
        <v>111.91864431569134</v>
      </c>
      <c r="AC2697" s="43">
        <v>0</v>
      </c>
      <c r="AD2697" s="43">
        <v>0</v>
      </c>
      <c r="AE2697" s="43">
        <v>111.91864431569134</v>
      </c>
      <c r="AG2697" s="43">
        <v>1886926.0619397596</v>
      </c>
      <c r="AH2697" s="43">
        <v>221629.16225067325</v>
      </c>
      <c r="AI2697" s="43">
        <v>0</v>
      </c>
      <c r="AJ2697" s="43">
        <v>470058306.12590361</v>
      </c>
      <c r="AK2697" s="43">
        <v>471945232.18784338</v>
      </c>
    </row>
    <row r="2698" spans="3:37" x14ac:dyDescent="0.2">
      <c r="C2698" s="43">
        <v>6.0194962897698167E-4</v>
      </c>
      <c r="D2698" s="43">
        <v>5.3863864039140716E-2</v>
      </c>
      <c r="E2698" s="43">
        <v>4.7798317582682497</v>
      </c>
      <c r="F2698" s="43">
        <v>1.8669999503652241</v>
      </c>
      <c r="H2698" s="43">
        <v>9.5957804755242293E-5</v>
      </c>
      <c r="I2698" s="43">
        <v>9.5367978716981855E-2</v>
      </c>
      <c r="J2698" s="43">
        <v>0</v>
      </c>
      <c r="K2698" s="43">
        <v>1</v>
      </c>
      <c r="M2698" s="43">
        <v>7.9195166504071324E-3</v>
      </c>
      <c r="N2698" s="43">
        <v>4.454715826596075E-2</v>
      </c>
      <c r="O2698" s="43">
        <v>0</v>
      </c>
      <c r="P2698" s="43">
        <v>1</v>
      </c>
      <c r="R2698" s="43">
        <v>613.90338652266007</v>
      </c>
      <c r="S2698" s="43">
        <v>173.27074982671135</v>
      </c>
      <c r="T2698" s="43">
        <v>6679.7630012297304</v>
      </c>
      <c r="U2698" s="43">
        <v>7466.9371375791015</v>
      </c>
      <c r="W2698" s="43">
        <v>2934.354903409439</v>
      </c>
      <c r="X2698" s="43">
        <v>0</v>
      </c>
      <c r="Y2698" s="43">
        <v>0</v>
      </c>
      <c r="Z2698" s="43">
        <v>2934.354903409439</v>
      </c>
      <c r="AB2698" s="43">
        <v>56.951200003928264</v>
      </c>
      <c r="AC2698" s="43">
        <v>0</v>
      </c>
      <c r="AD2698" s="43">
        <v>0</v>
      </c>
      <c r="AE2698" s="43">
        <v>56.951200003928264</v>
      </c>
      <c r="AG2698" s="43">
        <v>5396278.667369958</v>
      </c>
      <c r="AH2698" s="43">
        <v>633820.65913643886</v>
      </c>
      <c r="AI2698" s="43">
        <v>0</v>
      </c>
      <c r="AJ2698" s="43">
        <v>239195040.01649871</v>
      </c>
      <c r="AK2698" s="43">
        <v>244591318.68386868</v>
      </c>
    </row>
    <row r="2699" spans="3:37" x14ac:dyDescent="0.2">
      <c r="C2699" s="43">
        <v>6.2566777943084961E-4</v>
      </c>
      <c r="D2699" s="43">
        <v>4.8416669985191944E-2</v>
      </c>
      <c r="E2699" s="43">
        <v>11.293466820105984</v>
      </c>
      <c r="F2699" s="43">
        <v>0.97852023649175979</v>
      </c>
      <c r="H2699" s="43">
        <v>8.4571984051532345E-5</v>
      </c>
      <c r="I2699" s="43">
        <v>0.12366991466612209</v>
      </c>
      <c r="J2699" s="43">
        <v>0</v>
      </c>
      <c r="K2699" s="43">
        <v>1</v>
      </c>
      <c r="M2699" s="43">
        <v>7.8021792139623273E-3</v>
      </c>
      <c r="N2699" s="43">
        <v>4.6974860675331631E-2</v>
      </c>
      <c r="O2699" s="43">
        <v>0</v>
      </c>
      <c r="P2699" s="43">
        <v>1</v>
      </c>
      <c r="R2699" s="43">
        <v>573.56293601814821</v>
      </c>
      <c r="S2699" s="43">
        <v>198.03089630180258</v>
      </c>
      <c r="T2699" s="43">
        <v>6939.429934675497</v>
      </c>
      <c r="U2699" s="43">
        <v>7711.0237669954477</v>
      </c>
      <c r="W2699" s="43">
        <v>6477.5139871635283</v>
      </c>
      <c r="X2699" s="43">
        <v>0</v>
      </c>
      <c r="Y2699" s="43">
        <v>0</v>
      </c>
      <c r="Z2699" s="43">
        <v>6477.5139871635283</v>
      </c>
      <c r="AB2699" s="43">
        <v>-1.3182395958355098</v>
      </c>
      <c r="AC2699" s="43">
        <v>0</v>
      </c>
      <c r="AD2699" s="43">
        <v>0</v>
      </c>
      <c r="AE2699" s="43">
        <v>-1.3182395958355098</v>
      </c>
      <c r="AG2699" s="43">
        <v>11912148.222393729</v>
      </c>
      <c r="AH2699" s="43">
        <v>1399143.0212273221</v>
      </c>
      <c r="AI2699" s="43">
        <v>0</v>
      </c>
      <c r="AJ2699" s="43">
        <v>0</v>
      </c>
      <c r="AK2699" s="43">
        <v>11912148.222393729</v>
      </c>
    </row>
    <row r="2700" spans="3:37" x14ac:dyDescent="0.2">
      <c r="C2700" s="43">
        <v>6.0709916481773655E-4</v>
      </c>
      <c r="D2700" s="43">
        <v>5.4737553318071619E-2</v>
      </c>
      <c r="E2700" s="43">
        <v>3.5842037373104429</v>
      </c>
      <c r="F2700" s="43">
        <v>1.6865996483706831</v>
      </c>
      <c r="H2700" s="43">
        <v>9.9103155528856846E-5</v>
      </c>
      <c r="I2700" s="43">
        <v>8.323866863475389E-2</v>
      </c>
      <c r="J2700" s="43">
        <v>0</v>
      </c>
      <c r="K2700" s="43">
        <v>1</v>
      </c>
      <c r="M2700" s="43">
        <v>7.9005000725630437E-3</v>
      </c>
      <c r="N2700" s="43">
        <v>4.5627138839990589E-2</v>
      </c>
      <c r="O2700" s="43">
        <v>0</v>
      </c>
      <c r="P2700" s="43">
        <v>1</v>
      </c>
      <c r="R2700" s="43">
        <v>629.19808105614902</v>
      </c>
      <c r="S2700" s="43">
        <v>156.19063157900902</v>
      </c>
      <c r="T2700" s="43">
        <v>6825.2755645023362</v>
      </c>
      <c r="U2700" s="43">
        <v>7610.6642771374945</v>
      </c>
      <c r="W2700" s="43">
        <v>2255.1741136300084</v>
      </c>
      <c r="X2700" s="43">
        <v>0</v>
      </c>
      <c r="Y2700" s="43">
        <v>0</v>
      </c>
      <c r="Z2700" s="43">
        <v>2255.1741136300084</v>
      </c>
      <c r="AB2700" s="43">
        <v>46.224768389326677</v>
      </c>
      <c r="AC2700" s="43">
        <v>0</v>
      </c>
      <c r="AD2700" s="43">
        <v>0</v>
      </c>
      <c r="AE2700" s="43">
        <v>46.224768389326677</v>
      </c>
      <c r="AG2700" s="43">
        <v>4147265.1949655856</v>
      </c>
      <c r="AH2700" s="43">
        <v>487117.6085440818</v>
      </c>
      <c r="AI2700" s="43">
        <v>0</v>
      </c>
      <c r="AJ2700" s="43">
        <v>194144027.23517203</v>
      </c>
      <c r="AK2700" s="43">
        <v>198291292.4301376</v>
      </c>
    </row>
    <row r="2701" spans="3:37" x14ac:dyDescent="0.2">
      <c r="C2701" s="43">
        <v>6.1107170437768588E-4</v>
      </c>
      <c r="D2701" s="43">
        <v>6.3556018402316949E-2</v>
      </c>
      <c r="E2701" s="43">
        <v>4.2658923056061564</v>
      </c>
      <c r="F2701" s="43">
        <v>3.8200711055702161</v>
      </c>
      <c r="H2701" s="43">
        <v>9.5616182333446709E-5</v>
      </c>
      <c r="I2701" s="43">
        <v>0.10435573256531216</v>
      </c>
      <c r="J2701" s="43">
        <v>0</v>
      </c>
      <c r="K2701" s="43">
        <v>1</v>
      </c>
      <c r="M2701" s="43">
        <v>7.9212846908428558E-3</v>
      </c>
      <c r="N2701" s="43">
        <v>4.3067090208659863E-2</v>
      </c>
      <c r="O2701" s="43">
        <v>0</v>
      </c>
      <c r="P2701" s="43">
        <v>1</v>
      </c>
      <c r="R2701" s="43">
        <v>735.34514450645906</v>
      </c>
      <c r="S2701" s="43">
        <v>188.92528391193517</v>
      </c>
      <c r="T2701" s="43">
        <v>6459.271283596072</v>
      </c>
      <c r="U2701" s="43">
        <v>7383.5417120144666</v>
      </c>
      <c r="W2701" s="43">
        <v>3136.9031939149509</v>
      </c>
      <c r="X2701" s="43">
        <v>0</v>
      </c>
      <c r="Y2701" s="43">
        <v>0</v>
      </c>
      <c r="Z2701" s="43">
        <v>3136.9031939149509</v>
      </c>
      <c r="AB2701" s="43">
        <v>221.88863862691019</v>
      </c>
      <c r="AC2701" s="43">
        <v>0</v>
      </c>
      <c r="AD2701" s="43">
        <v>0</v>
      </c>
      <c r="AE2701" s="43">
        <v>221.88863862691019</v>
      </c>
      <c r="AG2701" s="43">
        <v>5768764.9736095946</v>
      </c>
      <c r="AH2701" s="43">
        <v>677571.08988562936</v>
      </c>
      <c r="AI2701" s="43">
        <v>0</v>
      </c>
      <c r="AJ2701" s="43">
        <v>931932282.23302281</v>
      </c>
      <c r="AK2701" s="43">
        <v>937701047.20663238</v>
      </c>
    </row>
    <row r="2702" spans="3:37" x14ac:dyDescent="0.2">
      <c r="C2702" s="43">
        <v>6.1232815333722712E-4</v>
      </c>
      <c r="D2702" s="43">
        <v>5.7074232177371953E-2</v>
      </c>
      <c r="E2702" s="43">
        <v>2.8974858637502878</v>
      </c>
      <c r="F2702" s="43">
        <v>2.3358701175913592</v>
      </c>
      <c r="H2702" s="43">
        <v>8.9196140898584403E-5</v>
      </c>
      <c r="I2702" s="43">
        <v>7.9577163260323852E-2</v>
      </c>
      <c r="J2702" s="43">
        <v>0</v>
      </c>
      <c r="K2702" s="43">
        <v>1</v>
      </c>
      <c r="M2702" s="43">
        <v>7.8218087885056631E-3</v>
      </c>
      <c r="N2702" s="43">
        <v>4.4851905448873609E-2</v>
      </c>
      <c r="O2702" s="43">
        <v>0</v>
      </c>
      <c r="P2702" s="43">
        <v>1</v>
      </c>
      <c r="R2702" s="43">
        <v>661.7084461472034</v>
      </c>
      <c r="S2702" s="43">
        <v>134.39307505588499</v>
      </c>
      <c r="T2702" s="43">
        <v>6642.4832163406672</v>
      </c>
      <c r="U2702" s="43">
        <v>7438.5847375437552</v>
      </c>
      <c r="W2702" s="43">
        <v>1917.2908686356905</v>
      </c>
      <c r="X2702" s="43">
        <v>0</v>
      </c>
      <c r="Y2702" s="43">
        <v>0</v>
      </c>
      <c r="Z2702" s="43">
        <v>1917.2908686356905</v>
      </c>
      <c r="AB2702" s="43">
        <v>94.583349754947022</v>
      </c>
      <c r="AC2702" s="43">
        <v>0</v>
      </c>
      <c r="AD2702" s="43">
        <v>0</v>
      </c>
      <c r="AE2702" s="43">
        <v>94.583349754947022</v>
      </c>
      <c r="AG2702" s="43">
        <v>3525897.9074210348</v>
      </c>
      <c r="AH2702" s="43">
        <v>414134.82762530912</v>
      </c>
      <c r="AI2702" s="43">
        <v>0</v>
      </c>
      <c r="AJ2702" s="43">
        <v>397250068.97077751</v>
      </c>
      <c r="AK2702" s="43">
        <v>400775966.87819856</v>
      </c>
    </row>
    <row r="2703" spans="3:37" x14ac:dyDescent="0.2">
      <c r="C2703" s="43">
        <v>6.1276099635321213E-4</v>
      </c>
      <c r="D2703" s="43">
        <v>6.2253162836929943E-2</v>
      </c>
      <c r="E2703" s="43">
        <v>1.6971735881821104</v>
      </c>
      <c r="F2703" s="43">
        <v>1.7629708180010983</v>
      </c>
      <c r="H2703" s="43">
        <v>8.8717589154208937E-5</v>
      </c>
      <c r="I2703" s="43">
        <v>0.11338975192233247</v>
      </c>
      <c r="J2703" s="43">
        <v>0</v>
      </c>
      <c r="K2703" s="43">
        <v>1</v>
      </c>
      <c r="M2703" s="43">
        <v>7.8394144013005391E-3</v>
      </c>
      <c r="N2703" s="43">
        <v>4.535279273034875E-2</v>
      </c>
      <c r="O2703" s="43">
        <v>0</v>
      </c>
      <c r="P2703" s="43">
        <v>1</v>
      </c>
      <c r="R2703" s="43">
        <v>722.26223517014068</v>
      </c>
      <c r="S2703" s="43">
        <v>190.46970516344749</v>
      </c>
      <c r="T2703" s="43">
        <v>6731.7817967134069</v>
      </c>
      <c r="U2703" s="43">
        <v>7644.5137370469947</v>
      </c>
      <c r="W2703" s="43">
        <v>1225.8043892721389</v>
      </c>
      <c r="X2703" s="43">
        <v>0</v>
      </c>
      <c r="Y2703" s="43">
        <v>0</v>
      </c>
      <c r="Z2703" s="43">
        <v>1225.8043892721389</v>
      </c>
      <c r="AB2703" s="43">
        <v>58.963955896559838</v>
      </c>
      <c r="AC2703" s="43">
        <v>0</v>
      </c>
      <c r="AD2703" s="43">
        <v>0</v>
      </c>
      <c r="AE2703" s="43">
        <v>58.963955896559838</v>
      </c>
      <c r="AG2703" s="43">
        <v>2254254.2718714634</v>
      </c>
      <c r="AH2703" s="43">
        <v>264773.74808278203</v>
      </c>
      <c r="AI2703" s="43">
        <v>0</v>
      </c>
      <c r="AJ2703" s="43">
        <v>247648614.76555133</v>
      </c>
      <c r="AK2703" s="43">
        <v>249902869.03742281</v>
      </c>
    </row>
    <row r="2704" spans="3:37" x14ac:dyDescent="0.2">
      <c r="C2704" s="43">
        <v>6.3214233232811168E-4</v>
      </c>
      <c r="D2704" s="43">
        <v>5.5263371487956126E-2</v>
      </c>
      <c r="E2704" s="43">
        <v>9.4792095075389131</v>
      </c>
      <c r="F2704" s="43">
        <v>2.854595968852689</v>
      </c>
      <c r="H2704" s="43">
        <v>8.3044014296184868E-5</v>
      </c>
      <c r="I2704" s="43">
        <v>0.14337961884348605</v>
      </c>
      <c r="J2704" s="43">
        <v>0</v>
      </c>
      <c r="K2704" s="43">
        <v>1</v>
      </c>
      <c r="M2704" s="43">
        <v>7.8236517545604706E-3</v>
      </c>
      <c r="N2704" s="43">
        <v>4.5541170412943192E-2</v>
      </c>
      <c r="O2704" s="43">
        <v>0</v>
      </c>
      <c r="P2704" s="43">
        <v>1</v>
      </c>
      <c r="R2704" s="43">
        <v>661.44634945756661</v>
      </c>
      <c r="S2704" s="43">
        <v>225.44371316165655</v>
      </c>
      <c r="T2704" s="43">
        <v>6746.1512132980542</v>
      </c>
      <c r="U2704" s="43">
        <v>7633.0412759172777</v>
      </c>
      <c r="W2704" s="43">
        <v>6269.9885245050718</v>
      </c>
      <c r="X2704" s="43">
        <v>0</v>
      </c>
      <c r="Y2704" s="43">
        <v>0</v>
      </c>
      <c r="Z2704" s="43">
        <v>6269.9885245050718</v>
      </c>
      <c r="AB2704" s="43">
        <v>131.25858346484731</v>
      </c>
      <c r="AC2704" s="43">
        <v>0</v>
      </c>
      <c r="AD2704" s="43">
        <v>0</v>
      </c>
      <c r="AE2704" s="43">
        <v>131.25858346484731</v>
      </c>
      <c r="AG2704" s="43">
        <v>11530508.896564826</v>
      </c>
      <c r="AH2704" s="43">
        <v>1354317.5212930955</v>
      </c>
      <c r="AI2704" s="43">
        <v>0</v>
      </c>
      <c r="AJ2704" s="43">
        <v>551286050.55235863</v>
      </c>
      <c r="AK2704" s="43">
        <v>562816559.44892347</v>
      </c>
    </row>
    <row r="2705" spans="3:37" x14ac:dyDescent="0.2">
      <c r="C2705" s="43">
        <v>5.991548852793589E-4</v>
      </c>
      <c r="D2705" s="43">
        <v>5.878780224293001E-2</v>
      </c>
      <c r="E2705" s="43">
        <v>9.0976539031192232</v>
      </c>
      <c r="F2705" s="43">
        <v>2.5958206961627028</v>
      </c>
      <c r="H2705" s="43">
        <v>8.2939690752898443E-5</v>
      </c>
      <c r="I2705" s="43">
        <v>0.11680266077108248</v>
      </c>
      <c r="J2705" s="43">
        <v>0</v>
      </c>
      <c r="K2705" s="43">
        <v>1</v>
      </c>
      <c r="M2705" s="43">
        <v>7.8889695765300694E-3</v>
      </c>
      <c r="N2705" s="43">
        <v>4.5373167244506185E-2</v>
      </c>
      <c r="O2705" s="43">
        <v>0</v>
      </c>
      <c r="P2705" s="43">
        <v>1</v>
      </c>
      <c r="R2705" s="43">
        <v>666.91226133710552</v>
      </c>
      <c r="S2705" s="43">
        <v>183.42457465272739</v>
      </c>
      <c r="T2705" s="43">
        <v>6777.3786462968201</v>
      </c>
      <c r="U2705" s="43">
        <v>7627.7154822866532</v>
      </c>
      <c r="W2705" s="43">
        <v>6067.3369373915857</v>
      </c>
      <c r="X2705" s="43">
        <v>0</v>
      </c>
      <c r="Y2705" s="43">
        <v>0</v>
      </c>
      <c r="Z2705" s="43">
        <v>6067.3369373915857</v>
      </c>
      <c r="AB2705" s="43">
        <v>113.87714564080717</v>
      </c>
      <c r="AC2705" s="43">
        <v>0</v>
      </c>
      <c r="AD2705" s="43">
        <v>0</v>
      </c>
      <c r="AE2705" s="43">
        <v>113.87714564080717</v>
      </c>
      <c r="AG2705" s="43">
        <v>11157832.627863126</v>
      </c>
      <c r="AH2705" s="43">
        <v>1310544.7784765826</v>
      </c>
      <c r="AI2705" s="43">
        <v>0</v>
      </c>
      <c r="AJ2705" s="43">
        <v>478284011.6913901</v>
      </c>
      <c r="AK2705" s="43">
        <v>489441844.31925321</v>
      </c>
    </row>
    <row r="2706" spans="3:37" x14ac:dyDescent="0.2">
      <c r="C2706" s="43">
        <v>6.1579331212691102E-4</v>
      </c>
      <c r="D2706" s="43">
        <v>5.2362865571241105E-2</v>
      </c>
      <c r="E2706" s="43">
        <v>5.565293467655601</v>
      </c>
      <c r="F2706" s="43">
        <v>2.5558850738816554</v>
      </c>
      <c r="H2706" s="43">
        <v>8.8883269706317944E-5</v>
      </c>
      <c r="I2706" s="43">
        <v>0.1300410849789071</v>
      </c>
      <c r="J2706" s="43">
        <v>0</v>
      </c>
      <c r="K2706" s="43">
        <v>1</v>
      </c>
      <c r="M2706" s="43">
        <v>7.8670058212176874E-3</v>
      </c>
      <c r="N2706" s="43">
        <v>4.5581090943029173E-2</v>
      </c>
      <c r="O2706" s="43">
        <v>0</v>
      </c>
      <c r="P2706" s="43">
        <v>1</v>
      </c>
      <c r="R2706" s="43">
        <v>610.52119566895476</v>
      </c>
      <c r="S2706" s="43">
        <v>218.84820028184635</v>
      </c>
      <c r="T2706" s="43">
        <v>6789.4807252251103</v>
      </c>
      <c r="U2706" s="43">
        <v>7618.8501211759112</v>
      </c>
      <c r="W2706" s="43">
        <v>3397.7296221217207</v>
      </c>
      <c r="X2706" s="43">
        <v>0</v>
      </c>
      <c r="Y2706" s="43">
        <v>0</v>
      </c>
      <c r="Z2706" s="43">
        <v>3397.7296221217207</v>
      </c>
      <c r="AB2706" s="43">
        <v>101.6393872723788</v>
      </c>
      <c r="AC2706" s="43">
        <v>0</v>
      </c>
      <c r="AD2706" s="43">
        <v>0</v>
      </c>
      <c r="AE2706" s="43">
        <v>101.6393872723788</v>
      </c>
      <c r="AG2706" s="43">
        <v>6248424.7750818441</v>
      </c>
      <c r="AH2706" s="43">
        <v>733909.5983782917</v>
      </c>
      <c r="AI2706" s="43">
        <v>0</v>
      </c>
      <c r="AJ2706" s="43">
        <v>426885426.54399097</v>
      </c>
      <c r="AK2706" s="43">
        <v>433133851.31907284</v>
      </c>
    </row>
    <row r="2707" spans="3:37" x14ac:dyDescent="0.2">
      <c r="C2707" s="43">
        <v>6.0955537930578146E-4</v>
      </c>
      <c r="D2707" s="43">
        <v>5.290767406575498E-2</v>
      </c>
      <c r="E2707" s="43">
        <v>4.4809130655056695</v>
      </c>
      <c r="F2707" s="43">
        <v>5.4632830468550591</v>
      </c>
      <c r="H2707" s="43">
        <v>9.2370860568347091E-5</v>
      </c>
      <c r="I2707" s="43">
        <v>0.12436325484409316</v>
      </c>
      <c r="J2707" s="43">
        <v>0</v>
      </c>
      <c r="K2707" s="43">
        <v>1</v>
      </c>
      <c r="M2707" s="43">
        <v>7.9123433786895125E-3</v>
      </c>
      <c r="N2707" s="43">
        <v>4.6082877190254501E-2</v>
      </c>
      <c r="O2707" s="43">
        <v>0</v>
      </c>
      <c r="P2707" s="43">
        <v>1</v>
      </c>
      <c r="R2707" s="43">
        <v>610.62447894942045</v>
      </c>
      <c r="S2707" s="43">
        <v>217.50509888994142</v>
      </c>
      <c r="T2707" s="43">
        <v>6903.7822617564916</v>
      </c>
      <c r="U2707" s="43">
        <v>7731.911839595854</v>
      </c>
      <c r="W2707" s="43">
        <v>2736.1552058420498</v>
      </c>
      <c r="X2707" s="43">
        <v>0</v>
      </c>
      <c r="Y2707" s="43">
        <v>0</v>
      </c>
      <c r="Z2707" s="43">
        <v>2736.1552058420498</v>
      </c>
      <c r="AB2707" s="43">
        <v>291.61671768319275</v>
      </c>
      <c r="AC2707" s="43">
        <v>0</v>
      </c>
      <c r="AD2707" s="43">
        <v>0</v>
      </c>
      <c r="AE2707" s="43">
        <v>291.61671768319275</v>
      </c>
      <c r="AG2707" s="43">
        <v>5031789.4235435296</v>
      </c>
      <c r="AH2707" s="43">
        <v>591009.52446188277</v>
      </c>
      <c r="AI2707" s="43">
        <v>0</v>
      </c>
      <c r="AJ2707" s="43">
        <v>1224790214.2694094</v>
      </c>
      <c r="AK2707" s="43">
        <v>1229822003.6929529</v>
      </c>
    </row>
    <row r="2708" spans="3:37" x14ac:dyDescent="0.2">
      <c r="C2708" s="43">
        <v>6.1690949364379133E-4</v>
      </c>
      <c r="D2708" s="43">
        <v>5.6350497546085454E-2</v>
      </c>
      <c r="E2708" s="43">
        <v>3.0323241500319842</v>
      </c>
      <c r="F2708" s="43">
        <v>3.5662946023405628</v>
      </c>
      <c r="H2708" s="43">
        <v>9.5278263067766211E-5</v>
      </c>
      <c r="I2708" s="43">
        <v>0.10839658570472255</v>
      </c>
      <c r="J2708" s="43">
        <v>0</v>
      </c>
      <c r="K2708" s="43">
        <v>1</v>
      </c>
      <c r="M2708" s="43">
        <v>7.7818332560377571E-3</v>
      </c>
      <c r="N2708" s="43">
        <v>4.52462161557982E-2</v>
      </c>
      <c r="O2708" s="43">
        <v>0</v>
      </c>
      <c r="P2708" s="43">
        <v>1</v>
      </c>
      <c r="R2708" s="43">
        <v>658.20561289098407</v>
      </c>
      <c r="S2708" s="43">
        <v>195.54729242506633</v>
      </c>
      <c r="T2708" s="43">
        <v>6666.6331805971922</v>
      </c>
      <c r="U2708" s="43">
        <v>7520.3860859132428</v>
      </c>
      <c r="W2708" s="43">
        <v>1995.8927756559344</v>
      </c>
      <c r="X2708" s="43">
        <v>0</v>
      </c>
      <c r="Y2708" s="43">
        <v>0</v>
      </c>
      <c r="Z2708" s="43">
        <v>1995.8927756559344</v>
      </c>
      <c r="AB2708" s="43">
        <v>180.7389977403862</v>
      </c>
      <c r="AC2708" s="43">
        <v>0</v>
      </c>
      <c r="AD2708" s="43">
        <v>0</v>
      </c>
      <c r="AE2708" s="43">
        <v>180.7389977403862</v>
      </c>
      <c r="AG2708" s="43">
        <v>3670446.8144312636</v>
      </c>
      <c r="AH2708" s="43">
        <v>431112.83954168181</v>
      </c>
      <c r="AI2708" s="43">
        <v>0</v>
      </c>
      <c r="AJ2708" s="43">
        <v>759103790.50962198</v>
      </c>
      <c r="AK2708" s="43">
        <v>762774237.32405329</v>
      </c>
    </row>
    <row r="2709" spans="3:37" x14ac:dyDescent="0.2">
      <c r="C2709" s="43">
        <v>6.0703306451214366E-4</v>
      </c>
      <c r="D2709" s="43">
        <v>5.312587131478777E-2</v>
      </c>
      <c r="E2709" s="43">
        <v>4.509600127560824</v>
      </c>
      <c r="F2709" s="43">
        <v>2.3897396145441703</v>
      </c>
      <c r="H2709" s="43">
        <v>9.0830764004179443E-5</v>
      </c>
      <c r="I2709" s="43">
        <v>9.4706685561299866E-2</v>
      </c>
      <c r="J2709" s="43">
        <v>0</v>
      </c>
      <c r="K2709" s="43">
        <v>1</v>
      </c>
      <c r="M2709" s="43">
        <v>7.9345129273830084E-3</v>
      </c>
      <c r="N2709" s="43">
        <v>4.5618543269977732E-2</v>
      </c>
      <c r="O2709" s="43">
        <v>0</v>
      </c>
      <c r="P2709" s="43">
        <v>1</v>
      </c>
      <c r="R2709" s="43">
        <v>610.60560432181455</v>
      </c>
      <c r="S2709" s="43">
        <v>162.87558099090748</v>
      </c>
      <c r="T2709" s="43">
        <v>6853.3680839703038</v>
      </c>
      <c r="U2709" s="43">
        <v>7626.8492692830259</v>
      </c>
      <c r="W2709" s="43">
        <v>2753.5871111390088</v>
      </c>
      <c r="X2709" s="43">
        <v>0</v>
      </c>
      <c r="Y2709" s="43">
        <v>0</v>
      </c>
      <c r="Z2709" s="43">
        <v>2753.5871111390088</v>
      </c>
      <c r="AB2709" s="43">
        <v>90.798359299191844</v>
      </c>
      <c r="AC2709" s="43">
        <v>0</v>
      </c>
      <c r="AD2709" s="43">
        <v>0</v>
      </c>
      <c r="AE2709" s="43">
        <v>90.798359299191844</v>
      </c>
      <c r="AG2709" s="43">
        <v>5063846.6973846368</v>
      </c>
      <c r="AH2709" s="43">
        <v>594774.81600602588</v>
      </c>
      <c r="AI2709" s="43">
        <v>0</v>
      </c>
      <c r="AJ2709" s="43">
        <v>381353109.05660576</v>
      </c>
      <c r="AK2709" s="43">
        <v>386416955.75399041</v>
      </c>
    </row>
    <row r="2710" spans="3:37" x14ac:dyDescent="0.2">
      <c r="C2710" s="43">
        <v>6.1010340532685614E-4</v>
      </c>
      <c r="D2710" s="43">
        <v>5.0237018644636137E-2</v>
      </c>
      <c r="E2710" s="43">
        <v>5.7094266500979787</v>
      </c>
      <c r="F2710" s="43">
        <v>1.7560164083180361</v>
      </c>
      <c r="H2710" s="43">
        <v>8.2019678142769914E-5</v>
      </c>
      <c r="I2710" s="43">
        <v>0.11936203148038227</v>
      </c>
      <c r="J2710" s="43">
        <v>0</v>
      </c>
      <c r="K2710" s="43">
        <v>1</v>
      </c>
      <c r="M2710" s="43">
        <v>7.7461859617232853E-3</v>
      </c>
      <c r="N2710" s="43">
        <v>4.3688789249286361E-2</v>
      </c>
      <c r="O2710" s="43">
        <v>0</v>
      </c>
      <c r="P2710" s="43">
        <v>1</v>
      </c>
      <c r="R2710" s="43">
        <v>580.32286159685907</v>
      </c>
      <c r="S2710" s="43">
        <v>185.36453034857814</v>
      </c>
      <c r="T2710" s="43">
        <v>6407.6724153088189</v>
      </c>
      <c r="U2710" s="43">
        <v>7173.3598072542563</v>
      </c>
      <c r="W2710" s="43">
        <v>3313.3108116622279</v>
      </c>
      <c r="X2710" s="43">
        <v>0</v>
      </c>
      <c r="Y2710" s="43">
        <v>0</v>
      </c>
      <c r="Z2710" s="43">
        <v>3313.3108116622279</v>
      </c>
      <c r="AB2710" s="43">
        <v>46.944495787355329</v>
      </c>
      <c r="AC2710" s="43">
        <v>0</v>
      </c>
      <c r="AD2710" s="43">
        <v>0</v>
      </c>
      <c r="AE2710" s="43">
        <v>46.944495787355329</v>
      </c>
      <c r="AG2710" s="43">
        <v>6093178.5826468375</v>
      </c>
      <c r="AH2710" s="43">
        <v>715675.1353190412</v>
      </c>
      <c r="AI2710" s="43">
        <v>0</v>
      </c>
      <c r="AJ2710" s="43">
        <v>197166882.3068924</v>
      </c>
      <c r="AK2710" s="43">
        <v>203260060.88953924</v>
      </c>
    </row>
    <row r="2711" spans="3:37" x14ac:dyDescent="0.2">
      <c r="C2711" s="43">
        <v>5.9267898429749769E-4</v>
      </c>
      <c r="D2711" s="43">
        <v>5.65226930715792E-2</v>
      </c>
      <c r="E2711" s="43">
        <v>3.8177265676599506</v>
      </c>
      <c r="F2711" s="43">
        <v>2.4386604834949668</v>
      </c>
      <c r="H2711" s="43">
        <v>8.7698188241079503E-5</v>
      </c>
      <c r="I2711" s="43">
        <v>0.11424124012771764</v>
      </c>
      <c r="J2711" s="43">
        <v>0</v>
      </c>
      <c r="K2711" s="43">
        <v>1</v>
      </c>
      <c r="M2711" s="43">
        <v>7.805079359256892E-3</v>
      </c>
      <c r="N2711" s="43">
        <v>4.4340905953214493E-2</v>
      </c>
      <c r="O2711" s="43">
        <v>0</v>
      </c>
      <c r="P2711" s="43">
        <v>1</v>
      </c>
      <c r="R2711" s="43">
        <v>634.28544645595082</v>
      </c>
      <c r="S2711" s="43">
        <v>189.69500836509738</v>
      </c>
      <c r="T2711" s="43">
        <v>6552.7599435689963</v>
      </c>
      <c r="U2711" s="43">
        <v>7376.740398390044</v>
      </c>
      <c r="W2711" s="43">
        <v>2421.5284004149366</v>
      </c>
      <c r="X2711" s="43">
        <v>0</v>
      </c>
      <c r="Y2711" s="43">
        <v>0</v>
      </c>
      <c r="Z2711" s="43">
        <v>2421.5284004149366</v>
      </c>
      <c r="AB2711" s="43">
        <v>97.639790556718893</v>
      </c>
      <c r="AC2711" s="43">
        <v>0</v>
      </c>
      <c r="AD2711" s="43">
        <v>0</v>
      </c>
      <c r="AE2711" s="43">
        <v>97.639790556718893</v>
      </c>
      <c r="AG2711" s="43">
        <v>4453190.7283630688</v>
      </c>
      <c r="AH2711" s="43">
        <v>523050.13448962633</v>
      </c>
      <c r="AI2711" s="43">
        <v>0</v>
      </c>
      <c r="AJ2711" s="43">
        <v>410087120.33821934</v>
      </c>
      <c r="AK2711" s="43">
        <v>414540311.06658244</v>
      </c>
    </row>
    <row r="2712" spans="3:37" x14ac:dyDescent="0.2">
      <c r="C2712" s="43">
        <v>5.883847019587129E-4</v>
      </c>
      <c r="D2712" s="43">
        <v>4.4924103582527068E-2</v>
      </c>
      <c r="E2712" s="43">
        <v>3.3771203013482949</v>
      </c>
      <c r="F2712" s="43">
        <v>3.0559168401243837</v>
      </c>
      <c r="H2712" s="43">
        <v>9.3206962911929203E-5</v>
      </c>
      <c r="I2712" s="43">
        <v>0.12163355607420712</v>
      </c>
      <c r="J2712" s="43">
        <v>0</v>
      </c>
      <c r="K2712" s="43">
        <v>1</v>
      </c>
      <c r="M2712" s="43">
        <v>7.8997686483568419E-3</v>
      </c>
      <c r="N2712" s="43">
        <v>4.363170890467967E-2</v>
      </c>
      <c r="O2712" s="43">
        <v>0</v>
      </c>
      <c r="P2712" s="43">
        <v>1</v>
      </c>
      <c r="R2712" s="43">
        <v>500.47589539657014</v>
      </c>
      <c r="S2712" s="43">
        <v>214.65654442014858</v>
      </c>
      <c r="T2712" s="43">
        <v>6526.1788087077475</v>
      </c>
      <c r="U2712" s="43">
        <v>7241.3112485244665</v>
      </c>
      <c r="W2712" s="43">
        <v>1690.1673066792227</v>
      </c>
      <c r="X2712" s="43">
        <v>0</v>
      </c>
      <c r="Y2712" s="43">
        <v>0</v>
      </c>
      <c r="Z2712" s="43">
        <v>1690.1673066792227</v>
      </c>
      <c r="AB2712" s="43">
        <v>110.09623989216877</v>
      </c>
      <c r="AC2712" s="43">
        <v>0</v>
      </c>
      <c r="AD2712" s="43">
        <v>0</v>
      </c>
      <c r="AE2712" s="43">
        <v>110.09623989216877</v>
      </c>
      <c r="AG2712" s="43">
        <v>3108217.6769830906</v>
      </c>
      <c r="AH2712" s="43">
        <v>365076.13824271213</v>
      </c>
      <c r="AI2712" s="43">
        <v>0</v>
      </c>
      <c r="AJ2712" s="43">
        <v>462404207.54710883</v>
      </c>
      <c r="AK2712" s="43">
        <v>465512425.22409195</v>
      </c>
    </row>
    <row r="2713" spans="3:37" x14ac:dyDescent="0.2">
      <c r="C2713" s="43">
        <v>5.9375227965407086E-4</v>
      </c>
      <c r="D2713" s="43">
        <v>5.3638297995702709E-2</v>
      </c>
      <c r="E2713" s="43">
        <v>3.3112039893910721</v>
      </c>
      <c r="F2713" s="43">
        <v>6.5316908853647035</v>
      </c>
      <c r="H2713" s="43">
        <v>1.0496451193942047E-4</v>
      </c>
      <c r="I2713" s="43">
        <v>9.6410372603579736E-2</v>
      </c>
      <c r="J2713" s="43">
        <v>0</v>
      </c>
      <c r="K2713" s="43">
        <v>1</v>
      </c>
      <c r="M2713" s="43">
        <v>7.932596470306974E-3</v>
      </c>
      <c r="N2713" s="43">
        <v>4.6687192850271564E-2</v>
      </c>
      <c r="O2713" s="43">
        <v>0</v>
      </c>
      <c r="P2713" s="43">
        <v>1</v>
      </c>
      <c r="R2713" s="43">
        <v>603.00741364957139</v>
      </c>
      <c r="S2713" s="43">
        <v>191.60578834980467</v>
      </c>
      <c r="T2713" s="43">
        <v>7012.2194193994674</v>
      </c>
      <c r="U2713" s="43">
        <v>7806.8326213988439</v>
      </c>
      <c r="W2713" s="43">
        <v>1996.6805537088533</v>
      </c>
      <c r="X2713" s="43">
        <v>0</v>
      </c>
      <c r="Y2713" s="43">
        <v>0</v>
      </c>
      <c r="Z2713" s="43">
        <v>1996.6805537088533</v>
      </c>
      <c r="AB2713" s="43">
        <v>356.91461568651647</v>
      </c>
      <c r="AC2713" s="43">
        <v>0</v>
      </c>
      <c r="AD2713" s="43">
        <v>0</v>
      </c>
      <c r="AE2713" s="43">
        <v>356.91461568651647</v>
      </c>
      <c r="AG2713" s="43">
        <v>3671895.538270581</v>
      </c>
      <c r="AH2713" s="43">
        <v>431282.99960111233</v>
      </c>
      <c r="AI2713" s="43">
        <v>0</v>
      </c>
      <c r="AJ2713" s="43">
        <v>1499041385.8833692</v>
      </c>
      <c r="AK2713" s="43">
        <v>1502713281.4216397</v>
      </c>
    </row>
    <row r="2714" spans="3:37" x14ac:dyDescent="0.2">
      <c r="C2714" s="43">
        <v>6.1025574956352635E-4</v>
      </c>
      <c r="D2714" s="43">
        <v>5.4549751352386489E-2</v>
      </c>
      <c r="E2714" s="43">
        <v>4.7021489091706812</v>
      </c>
      <c r="F2714" s="43">
        <v>2.6660706915262864</v>
      </c>
      <c r="H2714" s="43">
        <v>8.9179954443697776E-5</v>
      </c>
      <c r="I2714" s="43">
        <v>0.10508342735467513</v>
      </c>
      <c r="J2714" s="43">
        <v>0</v>
      </c>
      <c r="K2714" s="43">
        <v>1</v>
      </c>
      <c r="M2714" s="43">
        <v>7.7997988790356847E-3</v>
      </c>
      <c r="N2714" s="43">
        <v>4.4198209607478348E-2</v>
      </c>
      <c r="O2714" s="43">
        <v>0</v>
      </c>
      <c r="P2714" s="43">
        <v>1</v>
      </c>
      <c r="R2714" s="43">
        <v>630.29959484063374</v>
      </c>
      <c r="S2714" s="43">
        <v>177.43686189383118</v>
      </c>
      <c r="T2714" s="43">
        <v>6527.2531176644643</v>
      </c>
      <c r="U2714" s="43">
        <v>7334.9895743989291</v>
      </c>
      <c r="W2714" s="43">
        <v>2963.7625523306083</v>
      </c>
      <c r="X2714" s="43">
        <v>0</v>
      </c>
      <c r="Y2714" s="43">
        <v>0</v>
      </c>
      <c r="Z2714" s="43">
        <v>2963.7625523306083</v>
      </c>
      <c r="AB2714" s="43">
        <v>112.36323395740141</v>
      </c>
      <c r="AC2714" s="43">
        <v>0</v>
      </c>
      <c r="AD2714" s="43">
        <v>0</v>
      </c>
      <c r="AE2714" s="43">
        <v>112.36323395740141</v>
      </c>
      <c r="AG2714" s="43">
        <v>5450359.3337359885</v>
      </c>
      <c r="AH2714" s="43">
        <v>640172.7113034114</v>
      </c>
      <c r="AI2714" s="43">
        <v>0</v>
      </c>
      <c r="AJ2714" s="43">
        <v>471925582.62108588</v>
      </c>
      <c r="AK2714" s="43">
        <v>477375941.95482188</v>
      </c>
    </row>
    <row r="2715" spans="3:37" x14ac:dyDescent="0.2">
      <c r="C2715" s="43">
        <v>5.9943203723389078E-4</v>
      </c>
      <c r="D2715" s="43">
        <v>5.2268701949066299E-2</v>
      </c>
      <c r="E2715" s="43">
        <v>10.067901915140832</v>
      </c>
      <c r="F2715" s="43">
        <v>1.4803538254400175</v>
      </c>
      <c r="H2715" s="43">
        <v>9.0521611313287842E-5</v>
      </c>
      <c r="I2715" s="43">
        <v>0.10396437431397243</v>
      </c>
      <c r="J2715" s="43">
        <v>0</v>
      </c>
      <c r="K2715" s="43">
        <v>1</v>
      </c>
      <c r="M2715" s="43">
        <v>7.8782563673061023E-3</v>
      </c>
      <c r="N2715" s="43">
        <v>4.4589848631837514E-2</v>
      </c>
      <c r="O2715" s="43">
        <v>0</v>
      </c>
      <c r="P2715" s="43">
        <v>1</v>
      </c>
      <c r="R2715" s="43">
        <v>593.23127408856578</v>
      </c>
      <c r="S2715" s="43">
        <v>178.1883034624758</v>
      </c>
      <c r="T2715" s="43">
        <v>6651.3297620313288</v>
      </c>
      <c r="U2715" s="43">
        <v>7422.7493395823703</v>
      </c>
      <c r="W2715" s="43">
        <v>5972.5942805177074</v>
      </c>
      <c r="X2715" s="43">
        <v>0</v>
      </c>
      <c r="Y2715" s="43">
        <v>0</v>
      </c>
      <c r="Z2715" s="43">
        <v>5972.5942805177074</v>
      </c>
      <c r="AB2715" s="43">
        <v>30.490817571063491</v>
      </c>
      <c r="AC2715" s="43">
        <v>0</v>
      </c>
      <c r="AD2715" s="43">
        <v>0</v>
      </c>
      <c r="AE2715" s="43">
        <v>30.490817571063491</v>
      </c>
      <c r="AG2715" s="43">
        <v>10983600.881872064</v>
      </c>
      <c r="AH2715" s="43">
        <v>1290080.3645918248</v>
      </c>
      <c r="AI2715" s="43">
        <v>0</v>
      </c>
      <c r="AJ2715" s="43">
        <v>128061433.79846667</v>
      </c>
      <c r="AK2715" s="43">
        <v>139045034.68033874</v>
      </c>
    </row>
    <row r="2716" spans="3:37" x14ac:dyDescent="0.2">
      <c r="C2716" s="43">
        <v>6.0739053635493309E-4</v>
      </c>
      <c r="D2716" s="43">
        <v>5.5778777568126992E-2</v>
      </c>
      <c r="E2716" s="43">
        <v>2.5073934214531004</v>
      </c>
      <c r="F2716" s="43">
        <v>3.2464871283366272</v>
      </c>
      <c r="H2716" s="43">
        <v>8.24322367119858E-5</v>
      </c>
      <c r="I2716" s="43">
        <v>0.10691289991410469</v>
      </c>
      <c r="J2716" s="43">
        <v>0</v>
      </c>
      <c r="K2716" s="43">
        <v>1</v>
      </c>
      <c r="M2716" s="43">
        <v>7.9016879825608566E-3</v>
      </c>
      <c r="N2716" s="43">
        <v>4.5708993627943895E-2</v>
      </c>
      <c r="O2716" s="43">
        <v>0</v>
      </c>
      <c r="P2716" s="43">
        <v>1</v>
      </c>
      <c r="R2716" s="43">
        <v>641.47448375501051</v>
      </c>
      <c r="S2716" s="43">
        <v>166.86665740716538</v>
      </c>
      <c r="T2716" s="43">
        <v>6838.5481456800635</v>
      </c>
      <c r="U2716" s="43">
        <v>7646.889286842239</v>
      </c>
      <c r="W2716" s="43">
        <v>1608.4289005973371</v>
      </c>
      <c r="X2716" s="43">
        <v>0</v>
      </c>
      <c r="Y2716" s="43">
        <v>0</v>
      </c>
      <c r="Z2716" s="43">
        <v>1608.4289005973371</v>
      </c>
      <c r="AB2716" s="43">
        <v>154.19386628758551</v>
      </c>
      <c r="AC2716" s="43">
        <v>0</v>
      </c>
      <c r="AD2716" s="43">
        <v>0</v>
      </c>
      <c r="AE2716" s="43">
        <v>154.19386628758551</v>
      </c>
      <c r="AG2716" s="43">
        <v>2957900.7481985032</v>
      </c>
      <c r="AH2716" s="43">
        <v>347420.6425290248</v>
      </c>
      <c r="AI2716" s="43">
        <v>0</v>
      </c>
      <c r="AJ2716" s="43">
        <v>647614238.40785909</v>
      </c>
      <c r="AK2716" s="43">
        <v>650572139.1560576</v>
      </c>
    </row>
    <row r="2717" spans="3:37" x14ac:dyDescent="0.2">
      <c r="C2717" s="43">
        <v>6.3555760820621643E-4</v>
      </c>
      <c r="D2717" s="43">
        <v>5.0286931627511404E-2</v>
      </c>
      <c r="E2717" s="43">
        <v>5.5087859862192605</v>
      </c>
      <c r="F2717" s="43">
        <v>1.2650032083915692</v>
      </c>
      <c r="H2717" s="43">
        <v>9.2407272248018479E-5</v>
      </c>
      <c r="I2717" s="43">
        <v>0.10007005167455518</v>
      </c>
      <c r="J2717" s="43">
        <v>0</v>
      </c>
      <c r="K2717" s="43">
        <v>1</v>
      </c>
      <c r="M2717" s="43">
        <v>7.8527377900091677E-3</v>
      </c>
      <c r="N2717" s="43">
        <v>4.7090907572754803E-2</v>
      </c>
      <c r="O2717" s="43">
        <v>0</v>
      </c>
      <c r="P2717" s="43">
        <v>1</v>
      </c>
      <c r="R2717" s="43">
        <v>605.13522182371514</v>
      </c>
      <c r="S2717" s="43">
        <v>175.08649443672246</v>
      </c>
      <c r="T2717" s="43">
        <v>7001.6521315210912</v>
      </c>
      <c r="U2717" s="43">
        <v>7781.8738477815286</v>
      </c>
      <c r="W2717" s="43">
        <v>3333.5604297501654</v>
      </c>
      <c r="X2717" s="43">
        <v>0</v>
      </c>
      <c r="Y2717" s="43">
        <v>0</v>
      </c>
      <c r="Z2717" s="43">
        <v>3333.5604297501654</v>
      </c>
      <c r="AB2717" s="43">
        <v>17.158816956461035</v>
      </c>
      <c r="AC2717" s="43">
        <v>0</v>
      </c>
      <c r="AD2717" s="43">
        <v>0</v>
      </c>
      <c r="AE2717" s="43">
        <v>17.158816956461035</v>
      </c>
      <c r="AG2717" s="43">
        <v>6130417.6303105541</v>
      </c>
      <c r="AH2717" s="43">
        <v>720049.05282603577</v>
      </c>
      <c r="AI2717" s="43">
        <v>0</v>
      </c>
      <c r="AJ2717" s="43">
        <v>72067031.217136338</v>
      </c>
      <c r="AK2717" s="43">
        <v>78197448.847446889</v>
      </c>
    </row>
    <row r="2718" spans="3:37" x14ac:dyDescent="0.2">
      <c r="C2718" s="43">
        <v>6.1500724320473488E-4</v>
      </c>
      <c r="D2718" s="43">
        <v>4.7518850803045715E-2</v>
      </c>
      <c r="E2718" s="43">
        <v>7.8509131398778189</v>
      </c>
      <c r="F2718" s="43">
        <v>1.3709452288108326</v>
      </c>
      <c r="H2718" s="43">
        <v>9.6246907312691476E-5</v>
      </c>
      <c r="I2718" s="43">
        <v>0.12208217651063757</v>
      </c>
      <c r="J2718" s="43">
        <v>0</v>
      </c>
      <c r="K2718" s="43">
        <v>1</v>
      </c>
      <c r="M2718" s="43">
        <v>7.7914779906593581E-3</v>
      </c>
      <c r="N2718" s="43">
        <v>4.3603917660449173E-2</v>
      </c>
      <c r="O2718" s="43">
        <v>0</v>
      </c>
      <c r="P2718" s="43">
        <v>1</v>
      </c>
      <c r="R2718" s="43">
        <v>553.33549834957262</v>
      </c>
      <c r="S2718" s="43">
        <v>222.47510450867657</v>
      </c>
      <c r="T2718" s="43">
        <v>6432.6175587263178</v>
      </c>
      <c r="U2718" s="43">
        <v>7208.4281615845666</v>
      </c>
      <c r="W2718" s="43">
        <v>4344.1889347535007</v>
      </c>
      <c r="X2718" s="43">
        <v>0</v>
      </c>
      <c r="Y2718" s="43">
        <v>0</v>
      </c>
      <c r="Z2718" s="43">
        <v>4344.1889347535007</v>
      </c>
      <c r="AB2718" s="43">
        <v>21.962516445754893</v>
      </c>
      <c r="AC2718" s="43">
        <v>0</v>
      </c>
      <c r="AD2718" s="43">
        <v>0</v>
      </c>
      <c r="AE2718" s="43">
        <v>21.962516445754893</v>
      </c>
      <c r="AG2718" s="43">
        <v>7988963.4510116875</v>
      </c>
      <c r="AH2718" s="43">
        <v>938344.80990675616</v>
      </c>
      <c r="AI2718" s="43">
        <v>0</v>
      </c>
      <c r="AJ2718" s="43">
        <v>92242569.072170556</v>
      </c>
      <c r="AK2718" s="43">
        <v>100231532.52318224</v>
      </c>
    </row>
    <row r="2719" spans="3:37" x14ac:dyDescent="0.2">
      <c r="C2719" s="43">
        <v>6.0525656343803514E-4</v>
      </c>
      <c r="D2719" s="43">
        <v>5.1635657772879845E-2</v>
      </c>
      <c r="E2719" s="43">
        <v>1.4910788810708731</v>
      </c>
      <c r="F2719" s="43">
        <v>1.6716290966544471</v>
      </c>
      <c r="H2719" s="43">
        <v>9.7654750400022472E-5</v>
      </c>
      <c r="I2719" s="43">
        <v>9.3568838898888632E-2</v>
      </c>
      <c r="J2719" s="43">
        <v>0</v>
      </c>
      <c r="K2719" s="43">
        <v>1</v>
      </c>
      <c r="M2719" s="43">
        <v>7.8559996303798618E-3</v>
      </c>
      <c r="N2719" s="43">
        <v>4.6952170343604549E-2</v>
      </c>
      <c r="O2719" s="43">
        <v>0</v>
      </c>
      <c r="P2719" s="43">
        <v>1</v>
      </c>
      <c r="R2719" s="43">
        <v>591.7409085439233</v>
      </c>
      <c r="S2719" s="43">
        <v>173.00831940380598</v>
      </c>
      <c r="T2719" s="43">
        <v>6983.9239130638198</v>
      </c>
      <c r="U2719" s="43">
        <v>7748.673141011549</v>
      </c>
      <c r="W2719" s="43">
        <v>882.33237179553498</v>
      </c>
      <c r="X2719" s="43">
        <v>0</v>
      </c>
      <c r="Y2719" s="43">
        <v>0</v>
      </c>
      <c r="Z2719" s="43">
        <v>882.33237179553498</v>
      </c>
      <c r="AB2719" s="43">
        <v>42.525054068895564</v>
      </c>
      <c r="AC2719" s="43">
        <v>0</v>
      </c>
      <c r="AD2719" s="43">
        <v>0</v>
      </c>
      <c r="AE2719" s="43">
        <v>42.525054068895564</v>
      </c>
      <c r="AG2719" s="43">
        <v>1622609.2317319887</v>
      </c>
      <c r="AH2719" s="43">
        <v>190583.79230783557</v>
      </c>
      <c r="AI2719" s="43">
        <v>0</v>
      </c>
      <c r="AJ2719" s="43">
        <v>178605227.08936137</v>
      </c>
      <c r="AK2719" s="43">
        <v>180227836.32109335</v>
      </c>
    </row>
    <row r="2720" spans="3:37" x14ac:dyDescent="0.2">
      <c r="C2720" s="43">
        <v>6.3329066142980839E-4</v>
      </c>
      <c r="D2720" s="43">
        <v>5.9792548299058668E-2</v>
      </c>
      <c r="E2720" s="43">
        <v>4.1464076807630228</v>
      </c>
      <c r="F2720" s="43">
        <v>1.9478930595830133</v>
      </c>
      <c r="H2720" s="43">
        <v>9.6376300749545507E-5</v>
      </c>
      <c r="I2720" s="43">
        <v>0.13719829542289352</v>
      </c>
      <c r="J2720" s="43">
        <v>0</v>
      </c>
      <c r="K2720" s="43">
        <v>1</v>
      </c>
      <c r="M2720" s="43">
        <v>7.9031801481153074E-3</v>
      </c>
      <c r="N2720" s="43">
        <v>4.6443172607276817E-2</v>
      </c>
      <c r="O2720" s="43">
        <v>0</v>
      </c>
      <c r="P2720" s="43">
        <v>1</v>
      </c>
      <c r="R2720" s="43">
        <v>716.95602663438956</v>
      </c>
      <c r="S2720" s="43">
        <v>250.35792362202167</v>
      </c>
      <c r="T2720" s="43">
        <v>6949.7012173966214</v>
      </c>
      <c r="U2720" s="43">
        <v>7917.0151676530322</v>
      </c>
      <c r="W2720" s="43">
        <v>2972.791975606171</v>
      </c>
      <c r="X2720" s="43">
        <v>0</v>
      </c>
      <c r="Y2720" s="43">
        <v>0</v>
      </c>
      <c r="Z2720" s="43">
        <v>2972.791975606171</v>
      </c>
      <c r="AB2720" s="43">
        <v>72.716947659005854</v>
      </c>
      <c r="AC2720" s="43">
        <v>0</v>
      </c>
      <c r="AD2720" s="43">
        <v>0</v>
      </c>
      <c r="AE2720" s="43">
        <v>72.716947659005854</v>
      </c>
      <c r="AG2720" s="43">
        <v>5466964.4431397486</v>
      </c>
      <c r="AH2720" s="43">
        <v>642123.06673093291</v>
      </c>
      <c r="AI2720" s="43">
        <v>0</v>
      </c>
      <c r="AJ2720" s="43">
        <v>305411180.16782457</v>
      </c>
      <c r="AK2720" s="43">
        <v>310878144.6109643</v>
      </c>
    </row>
    <row r="2721" spans="3:37" x14ac:dyDescent="0.2">
      <c r="C2721" s="43">
        <v>6.1893546378610775E-4</v>
      </c>
      <c r="D2721" s="43">
        <v>4.8317803932310922E-2</v>
      </c>
      <c r="E2721" s="43">
        <v>7.2999294458517188</v>
      </c>
      <c r="F2721" s="43">
        <v>1.0414524594803196</v>
      </c>
      <c r="H2721" s="43">
        <v>9.1406043197794773E-5</v>
      </c>
      <c r="I2721" s="43">
        <v>8.5055784003650908E-2</v>
      </c>
      <c r="J2721" s="43">
        <v>0</v>
      </c>
      <c r="K2721" s="43">
        <v>1</v>
      </c>
      <c r="M2721" s="43">
        <v>7.8727397921533049E-3</v>
      </c>
      <c r="N2721" s="43">
        <v>4.5546827576967784E-2</v>
      </c>
      <c r="O2721" s="43">
        <v>0</v>
      </c>
      <c r="P2721" s="43">
        <v>1</v>
      </c>
      <c r="R2721" s="43">
        <v>566.23267557597649</v>
      </c>
      <c r="S2721" s="43">
        <v>147.20451623432754</v>
      </c>
      <c r="T2721" s="43">
        <v>6789.3219463157338</v>
      </c>
      <c r="U2721" s="43">
        <v>7502.7591381260381</v>
      </c>
      <c r="W2721" s="43">
        <v>4133.4585816404742</v>
      </c>
      <c r="X2721" s="43">
        <v>0</v>
      </c>
      <c r="Y2721" s="43">
        <v>0</v>
      </c>
      <c r="Z2721" s="43">
        <v>4133.4585816404742</v>
      </c>
      <c r="AB2721" s="43">
        <v>2.5114758633598315</v>
      </c>
      <c r="AC2721" s="43">
        <v>0</v>
      </c>
      <c r="AD2721" s="43">
        <v>0</v>
      </c>
      <c r="AE2721" s="43">
        <v>2.5114758633598315</v>
      </c>
      <c r="AG2721" s="43">
        <v>7601430.3316368321</v>
      </c>
      <c r="AH2721" s="43">
        <v>892827.05363434239</v>
      </c>
      <c r="AI2721" s="43">
        <v>0</v>
      </c>
      <c r="AJ2721" s="43">
        <v>10548198.626111293</v>
      </c>
      <c r="AK2721" s="43">
        <v>18149628.957748126</v>
      </c>
    </row>
    <row r="2722" spans="3:37" x14ac:dyDescent="0.2">
      <c r="C2722" s="43">
        <v>6.1575268891378432E-4</v>
      </c>
      <c r="D2722" s="43">
        <v>5.179707473780247E-2</v>
      </c>
      <c r="E2722" s="43">
        <v>5.6006608271566609</v>
      </c>
      <c r="F2722" s="43">
        <v>2.3597046040553407</v>
      </c>
      <c r="H2722" s="43">
        <v>9.479822249314207E-5</v>
      </c>
      <c r="I2722" s="43">
        <v>7.6352474332677708E-2</v>
      </c>
      <c r="J2722" s="43">
        <v>0</v>
      </c>
      <c r="K2722" s="43">
        <v>1</v>
      </c>
      <c r="M2722" s="43">
        <v>7.8363930959467493E-3</v>
      </c>
      <c r="N2722" s="43">
        <v>4.3963167903069235E-2</v>
      </c>
      <c r="O2722" s="43">
        <v>0</v>
      </c>
      <c r="P2722" s="43">
        <v>1</v>
      </c>
      <c r="R2722" s="43">
        <v>603.88455649458615</v>
      </c>
      <c r="S2722" s="43">
        <v>137.04578494005128</v>
      </c>
      <c r="T2722" s="43">
        <v>6523.0028072811465</v>
      </c>
      <c r="U2722" s="43">
        <v>7263.9331487157842</v>
      </c>
      <c r="W2722" s="43">
        <v>3382.1525796841024</v>
      </c>
      <c r="X2722" s="43">
        <v>0</v>
      </c>
      <c r="Y2722" s="43">
        <v>0</v>
      </c>
      <c r="Z2722" s="43">
        <v>3382.1525796841024</v>
      </c>
      <c r="AB2722" s="43">
        <v>87.858193460845868</v>
      </c>
      <c r="AC2722" s="43">
        <v>0</v>
      </c>
      <c r="AD2722" s="43">
        <v>0</v>
      </c>
      <c r="AE2722" s="43">
        <v>87.858193460845868</v>
      </c>
      <c r="AG2722" s="43">
        <v>6219778.5940390639</v>
      </c>
      <c r="AH2722" s="43">
        <v>730544.95721176616</v>
      </c>
      <c r="AI2722" s="43">
        <v>0</v>
      </c>
      <c r="AJ2722" s="43">
        <v>369004412.53555262</v>
      </c>
      <c r="AK2722" s="43">
        <v>375224191.1295917</v>
      </c>
    </row>
    <row r="2723" spans="3:37" x14ac:dyDescent="0.2">
      <c r="C2723" s="43">
        <v>6.0550551526725844E-4</v>
      </c>
      <c r="D2723" s="43">
        <v>5.8205828625531475E-2</v>
      </c>
      <c r="E2723" s="43">
        <v>5.243771782266311</v>
      </c>
      <c r="F2723" s="43">
        <v>2.314559360674139</v>
      </c>
      <c r="H2723" s="43">
        <v>8.843352771868155E-5</v>
      </c>
      <c r="I2723" s="43">
        <v>7.4754016196815362E-2</v>
      </c>
      <c r="J2723" s="43">
        <v>0</v>
      </c>
      <c r="K2723" s="43">
        <v>1</v>
      </c>
      <c r="M2723" s="43">
        <v>7.8482457118257756E-3</v>
      </c>
      <c r="N2723" s="43">
        <v>4.6534313976256847E-2</v>
      </c>
      <c r="O2723" s="43">
        <v>0</v>
      </c>
      <c r="P2723" s="43">
        <v>1</v>
      </c>
      <c r="R2723" s="43">
        <v>667.30895409901495</v>
      </c>
      <c r="S2723" s="43">
        <v>125.168155655067</v>
      </c>
      <c r="T2723" s="43">
        <v>6914.9378320336127</v>
      </c>
      <c r="U2723" s="43">
        <v>7707.4149417876943</v>
      </c>
      <c r="W2723" s="43">
        <v>3499.2158635580595</v>
      </c>
      <c r="X2723" s="43">
        <v>0</v>
      </c>
      <c r="Y2723" s="43">
        <v>0</v>
      </c>
      <c r="Z2723" s="43">
        <v>3499.2158635580595</v>
      </c>
      <c r="AB2723" s="43">
        <v>93.862243831760665</v>
      </c>
      <c r="AC2723" s="43">
        <v>0</v>
      </c>
      <c r="AD2723" s="43">
        <v>0</v>
      </c>
      <c r="AE2723" s="43">
        <v>93.862243831760665</v>
      </c>
      <c r="AG2723" s="43">
        <v>6435057.9730832716</v>
      </c>
      <c r="AH2723" s="43">
        <v>755830.62652854086</v>
      </c>
      <c r="AI2723" s="43">
        <v>0</v>
      </c>
      <c r="AJ2723" s="43">
        <v>394221424.09339482</v>
      </c>
      <c r="AK2723" s="43">
        <v>400656482.06647807</v>
      </c>
    </row>
    <row r="2724" spans="3:37" x14ac:dyDescent="0.2">
      <c r="C2724" s="43">
        <v>6.1737255972704741E-4</v>
      </c>
      <c r="D2724" s="43">
        <v>5.6756626023857892E-2</v>
      </c>
      <c r="E2724" s="43">
        <v>3.4894157444713194</v>
      </c>
      <c r="F2724" s="43">
        <v>3.3541483004928425</v>
      </c>
      <c r="H2724" s="43">
        <v>8.4016535307316123E-5</v>
      </c>
      <c r="I2724" s="43">
        <v>0.13292221214797595</v>
      </c>
      <c r="J2724" s="43">
        <v>0</v>
      </c>
      <c r="K2724" s="43">
        <v>1</v>
      </c>
      <c r="M2724" s="43">
        <v>7.7982813033147117E-3</v>
      </c>
      <c r="N2724" s="43">
        <v>4.40471806794627E-2</v>
      </c>
      <c r="O2724" s="43">
        <v>0</v>
      </c>
      <c r="P2724" s="43">
        <v>1</v>
      </c>
      <c r="R2724" s="43">
        <v>663.44704739625001</v>
      </c>
      <c r="S2724" s="43">
        <v>211.44854506489898</v>
      </c>
      <c r="T2724" s="43">
        <v>6503.6833134044791</v>
      </c>
      <c r="U2724" s="43">
        <v>7378.5789058656283</v>
      </c>
      <c r="W2724" s="43">
        <v>2315.0425728074847</v>
      </c>
      <c r="X2724" s="43">
        <v>0</v>
      </c>
      <c r="Y2724" s="43">
        <v>0</v>
      </c>
      <c r="Z2724" s="43">
        <v>2315.0425728074847</v>
      </c>
      <c r="AB2724" s="43">
        <v>167.11824308315178</v>
      </c>
      <c r="AC2724" s="43">
        <v>0</v>
      </c>
      <c r="AD2724" s="43">
        <v>0</v>
      </c>
      <c r="AE2724" s="43">
        <v>167.11824308315178</v>
      </c>
      <c r="AG2724" s="43">
        <v>4257363.2913929643</v>
      </c>
      <c r="AH2724" s="43">
        <v>500049.19572641671</v>
      </c>
      <c r="AI2724" s="43">
        <v>0</v>
      </c>
      <c r="AJ2724" s="43">
        <v>701896620.94923747</v>
      </c>
      <c r="AK2724" s="43">
        <v>706153984.24063039</v>
      </c>
    </row>
    <row r="2725" spans="3:37" x14ac:dyDescent="0.2">
      <c r="C2725" s="43">
        <v>6.0515020223784978E-4</v>
      </c>
      <c r="D2725" s="43">
        <v>5.4893751747454811E-2</v>
      </c>
      <c r="E2725" s="43">
        <v>3.9100590290618173</v>
      </c>
      <c r="F2725" s="43">
        <v>2.1566182304169743</v>
      </c>
      <c r="H2725" s="43">
        <v>8.0831852542615564E-5</v>
      </c>
      <c r="I2725" s="43">
        <v>0.10308608307647971</v>
      </c>
      <c r="J2725" s="43">
        <v>0</v>
      </c>
      <c r="K2725" s="43">
        <v>1</v>
      </c>
      <c r="M2725" s="43">
        <v>7.8231790415614812E-3</v>
      </c>
      <c r="N2725" s="43">
        <v>4.5509964141763976E-2</v>
      </c>
      <c r="O2725" s="43">
        <v>0</v>
      </c>
      <c r="P2725" s="43">
        <v>1</v>
      </c>
      <c r="R2725" s="43">
        <v>628.96788277164205</v>
      </c>
      <c r="S2725" s="43">
        <v>157.77018808385805</v>
      </c>
      <c r="T2725" s="43">
        <v>6741.121204019887</v>
      </c>
      <c r="U2725" s="43">
        <v>7527.8592748753872</v>
      </c>
      <c r="W2725" s="43">
        <v>2459.3015490211537</v>
      </c>
      <c r="X2725" s="43">
        <v>0</v>
      </c>
      <c r="Y2725" s="43">
        <v>0</v>
      </c>
      <c r="Z2725" s="43">
        <v>2459.3015490211537</v>
      </c>
      <c r="AB2725" s="43">
        <v>77.839901992967881</v>
      </c>
      <c r="AC2725" s="43">
        <v>0</v>
      </c>
      <c r="AD2725" s="43">
        <v>0</v>
      </c>
      <c r="AE2725" s="43">
        <v>77.839901992967881</v>
      </c>
      <c r="AG2725" s="43">
        <v>4522655.5486499015</v>
      </c>
      <c r="AH2725" s="43">
        <v>531209.13458856917</v>
      </c>
      <c r="AI2725" s="43">
        <v>0</v>
      </c>
      <c r="AJ2725" s="43">
        <v>326927588.3704651</v>
      </c>
      <c r="AK2725" s="43">
        <v>331450243.91911501</v>
      </c>
    </row>
    <row r="2726" spans="3:37" x14ac:dyDescent="0.2">
      <c r="C2726" s="43">
        <v>6.3022716884131302E-4</v>
      </c>
      <c r="D2726" s="43">
        <v>4.9208602236115208E-2</v>
      </c>
      <c r="E2726" s="43">
        <v>3.2674677334919262</v>
      </c>
      <c r="F2726" s="43">
        <v>4.7422513184239037</v>
      </c>
      <c r="H2726" s="43">
        <v>9.3597971231984545E-5</v>
      </c>
      <c r="I2726" s="43">
        <v>0.10424730005518268</v>
      </c>
      <c r="J2726" s="43">
        <v>0</v>
      </c>
      <c r="K2726" s="43">
        <v>1</v>
      </c>
      <c r="M2726" s="43">
        <v>7.7873835000408708E-3</v>
      </c>
      <c r="N2726" s="43">
        <v>4.4720351566783008E-2</v>
      </c>
      <c r="O2726" s="43">
        <v>0</v>
      </c>
      <c r="P2726" s="43">
        <v>1</v>
      </c>
      <c r="R2726" s="43">
        <v>587.19253185558489</v>
      </c>
      <c r="S2726" s="43">
        <v>184.74539587771986</v>
      </c>
      <c r="T2726" s="43">
        <v>6593.8512313947904</v>
      </c>
      <c r="U2726" s="43">
        <v>7365.789159128095</v>
      </c>
      <c r="W2726" s="43">
        <v>1918.6326511855536</v>
      </c>
      <c r="X2726" s="43">
        <v>0</v>
      </c>
      <c r="Y2726" s="43">
        <v>0</v>
      </c>
      <c r="Z2726" s="43">
        <v>1918.6326511855536</v>
      </c>
      <c r="AB2726" s="43">
        <v>235.12415683605988</v>
      </c>
      <c r="AC2726" s="43">
        <v>0</v>
      </c>
      <c r="AD2726" s="43">
        <v>0</v>
      </c>
      <c r="AE2726" s="43">
        <v>235.12415683605988</v>
      </c>
      <c r="AG2726" s="43">
        <v>3528365.445530233</v>
      </c>
      <c r="AH2726" s="43">
        <v>414424.65265607956</v>
      </c>
      <c r="AI2726" s="43">
        <v>0</v>
      </c>
      <c r="AJ2726" s="43">
        <v>987521458.71145153</v>
      </c>
      <c r="AK2726" s="43">
        <v>991049824.15698171</v>
      </c>
    </row>
    <row r="2727" spans="3:37" x14ac:dyDescent="0.2">
      <c r="C2727" s="43">
        <v>5.943033536228656E-4</v>
      </c>
      <c r="D2727" s="43">
        <v>4.8704755602599029E-2</v>
      </c>
      <c r="E2727" s="43">
        <v>5.2431390471539245</v>
      </c>
      <c r="F2727" s="43">
        <v>11.629685083099323</v>
      </c>
      <c r="H2727" s="43">
        <v>9.8340700091847921E-5</v>
      </c>
      <c r="I2727" s="43">
        <v>0.10128897777092816</v>
      </c>
      <c r="J2727" s="43">
        <v>0</v>
      </c>
      <c r="K2727" s="43">
        <v>1</v>
      </c>
      <c r="M2727" s="43">
        <v>7.8307570495427057E-3</v>
      </c>
      <c r="N2727" s="43">
        <v>4.3878001761355201E-2</v>
      </c>
      <c r="O2727" s="43">
        <v>0</v>
      </c>
      <c r="P2727" s="43">
        <v>1</v>
      </c>
      <c r="R2727" s="43">
        <v>548.05219587505394</v>
      </c>
      <c r="S2727" s="43">
        <v>188.5983360129849</v>
      </c>
      <c r="T2727" s="43">
        <v>6505.6839945125803</v>
      </c>
      <c r="U2727" s="43">
        <v>7242.3345264006193</v>
      </c>
      <c r="W2727" s="43">
        <v>2873.5138680709465</v>
      </c>
      <c r="X2727" s="43">
        <v>0</v>
      </c>
      <c r="Y2727" s="43">
        <v>0</v>
      </c>
      <c r="Z2727" s="43">
        <v>2873.5138680709465</v>
      </c>
      <c r="AB2727" s="43">
        <v>623.34158088405911</v>
      </c>
      <c r="AC2727" s="43">
        <v>0</v>
      </c>
      <c r="AD2727" s="43">
        <v>0</v>
      </c>
      <c r="AE2727" s="43">
        <v>623.34158088405911</v>
      </c>
      <c r="AG2727" s="43">
        <v>5284392.0033824705</v>
      </c>
      <c r="AH2727" s="43">
        <v>620678.99550332443</v>
      </c>
      <c r="AI2727" s="43">
        <v>0</v>
      </c>
      <c r="AJ2727" s="43">
        <v>2618034639.7130485</v>
      </c>
      <c r="AK2727" s="43">
        <v>2623319031.7164311</v>
      </c>
    </row>
    <row r="2728" spans="3:37" x14ac:dyDescent="0.2">
      <c r="C2728" s="43">
        <v>6.1455357408624067E-4</v>
      </c>
      <c r="D2728" s="43">
        <v>4.8210709021067603E-2</v>
      </c>
      <c r="E2728" s="43">
        <v>4.8205045849056107</v>
      </c>
      <c r="F2728" s="43">
        <v>1.9200186998272419</v>
      </c>
      <c r="H2728" s="43">
        <v>9.6741771798969367E-5</v>
      </c>
      <c r="I2728" s="43">
        <v>8.8508925584176223E-2</v>
      </c>
      <c r="J2728" s="43">
        <v>0</v>
      </c>
      <c r="K2728" s="43">
        <v>1</v>
      </c>
      <c r="M2728" s="43">
        <v>7.8775337645510257E-3</v>
      </c>
      <c r="N2728" s="43">
        <v>4.6333742049908588E-2</v>
      </c>
      <c r="O2728" s="43">
        <v>0</v>
      </c>
      <c r="P2728" s="43">
        <v>1</v>
      </c>
      <c r="R2728" s="43">
        <v>560.97775503093192</v>
      </c>
      <c r="S2728" s="43">
        <v>162.12256966114199</v>
      </c>
      <c r="T2728" s="43">
        <v>6910.8270205361123</v>
      </c>
      <c r="U2728" s="43">
        <v>7633.9273452281859</v>
      </c>
      <c r="W2728" s="43">
        <v>2704.195840156664</v>
      </c>
      <c r="X2728" s="43">
        <v>0</v>
      </c>
      <c r="Y2728" s="43">
        <v>0</v>
      </c>
      <c r="Z2728" s="43">
        <v>2704.195840156664</v>
      </c>
      <c r="AB2728" s="43">
        <v>55.223772655265236</v>
      </c>
      <c r="AC2728" s="43">
        <v>0</v>
      </c>
      <c r="AD2728" s="43">
        <v>0</v>
      </c>
      <c r="AE2728" s="43">
        <v>55.223772655265236</v>
      </c>
      <c r="AG2728" s="43">
        <v>4973016.150048105</v>
      </c>
      <c r="AH2728" s="43">
        <v>584106.30147383944</v>
      </c>
      <c r="AI2728" s="43">
        <v>0</v>
      </c>
      <c r="AJ2728" s="43">
        <v>231939845.152114</v>
      </c>
      <c r="AK2728" s="43">
        <v>236912861.30216211</v>
      </c>
    </row>
    <row r="2729" spans="3:37" x14ac:dyDescent="0.2">
      <c r="C2729" s="43">
        <v>6.2242121999711575E-4</v>
      </c>
      <c r="D2729" s="43">
        <v>5.3537816418053857E-2</v>
      </c>
      <c r="E2729" s="43">
        <v>6.7928589682768017</v>
      </c>
      <c r="F2729" s="43">
        <v>2.2074382288851919</v>
      </c>
      <c r="H2729" s="43">
        <v>9.0553131019244226E-5</v>
      </c>
      <c r="I2729" s="43">
        <v>0.11365058069795686</v>
      </c>
      <c r="J2729" s="43">
        <v>0</v>
      </c>
      <c r="K2729" s="43">
        <v>1</v>
      </c>
      <c r="M2729" s="43">
        <v>7.8701311517785921E-3</v>
      </c>
      <c r="N2729" s="43">
        <v>4.6735632089530355E-2</v>
      </c>
      <c r="O2729" s="43">
        <v>0</v>
      </c>
      <c r="P2729" s="43">
        <v>1</v>
      </c>
      <c r="R2729" s="43">
        <v>630.93906438850729</v>
      </c>
      <c r="S2729" s="43">
        <v>194.85766911174281</v>
      </c>
      <c r="T2729" s="43">
        <v>6964.2196995472577</v>
      </c>
      <c r="U2729" s="43">
        <v>7790.0164330475081</v>
      </c>
      <c r="W2729" s="43">
        <v>4285.8800819676462</v>
      </c>
      <c r="X2729" s="43">
        <v>0</v>
      </c>
      <c r="Y2729" s="43">
        <v>0</v>
      </c>
      <c r="Z2729" s="43">
        <v>4285.8800819676462</v>
      </c>
      <c r="AB2729" s="43">
        <v>81.514734269052127</v>
      </c>
      <c r="AC2729" s="43">
        <v>0</v>
      </c>
      <c r="AD2729" s="43">
        <v>0</v>
      </c>
      <c r="AE2729" s="43">
        <v>81.514734269052127</v>
      </c>
      <c r="AG2729" s="43">
        <v>7881733.4707385013</v>
      </c>
      <c r="AH2729" s="43">
        <v>925750.09770501161</v>
      </c>
      <c r="AI2729" s="43">
        <v>0</v>
      </c>
      <c r="AJ2729" s="43">
        <v>342361883.93001896</v>
      </c>
      <c r="AK2729" s="43">
        <v>350243617.40075749</v>
      </c>
    </row>
    <row r="2730" spans="3:37" x14ac:dyDescent="0.2">
      <c r="C2730" s="43">
        <v>6.1769114768239763E-4</v>
      </c>
      <c r="D2730" s="43">
        <v>5.1230322034164291E-2</v>
      </c>
      <c r="E2730" s="43">
        <v>3.5015155559934472</v>
      </c>
      <c r="F2730" s="43">
        <v>2.0400940439008521</v>
      </c>
      <c r="H2730" s="43">
        <v>8.4891203877518679E-5</v>
      </c>
      <c r="I2730" s="43">
        <v>0.10352984712312874</v>
      </c>
      <c r="J2730" s="43">
        <v>0</v>
      </c>
      <c r="K2730" s="43">
        <v>1</v>
      </c>
      <c r="M2730" s="43">
        <v>7.8655950146669928E-3</v>
      </c>
      <c r="N2730" s="43">
        <v>4.5809440590470762E-2</v>
      </c>
      <c r="O2730" s="43">
        <v>0</v>
      </c>
      <c r="P2730" s="43">
        <v>1</v>
      </c>
      <c r="R2730" s="43">
        <v>599.15727377172777</v>
      </c>
      <c r="S2730" s="43">
        <v>166.40663478948989</v>
      </c>
      <c r="T2730" s="43">
        <v>6822.2706216315382</v>
      </c>
      <c r="U2730" s="43">
        <v>7587.8345301927557</v>
      </c>
      <c r="W2730" s="43">
        <v>2097.9585145983297</v>
      </c>
      <c r="X2730" s="43">
        <v>0</v>
      </c>
      <c r="Y2730" s="43">
        <v>0</v>
      </c>
      <c r="Z2730" s="43">
        <v>2097.9585145983297</v>
      </c>
      <c r="AB2730" s="43">
        <v>66.680250563653559</v>
      </c>
      <c r="AC2730" s="43">
        <v>0</v>
      </c>
      <c r="AD2730" s="43">
        <v>0</v>
      </c>
      <c r="AE2730" s="43">
        <v>66.680250563653559</v>
      </c>
      <c r="AG2730" s="43">
        <v>3858145.7083463282</v>
      </c>
      <c r="AH2730" s="43">
        <v>453159.03915323922</v>
      </c>
      <c r="AI2730" s="43">
        <v>0</v>
      </c>
      <c r="AJ2730" s="43">
        <v>280057052.36734498</v>
      </c>
      <c r="AK2730" s="43">
        <v>283915198.07569128</v>
      </c>
    </row>
    <row r="2731" spans="3:37" x14ac:dyDescent="0.2">
      <c r="C2731" s="43">
        <v>6.0684688506757595E-4</v>
      </c>
      <c r="D2731" s="43">
        <v>5.8825979523423944E-2</v>
      </c>
      <c r="E2731" s="43">
        <v>4.2429949590997822</v>
      </c>
      <c r="F2731" s="43">
        <v>0.9696186701225582</v>
      </c>
      <c r="H2731" s="43">
        <v>8.9805179122302479E-5</v>
      </c>
      <c r="I2731" s="43">
        <v>0.10614890994789328</v>
      </c>
      <c r="J2731" s="43">
        <v>0</v>
      </c>
      <c r="K2731" s="43">
        <v>1</v>
      </c>
      <c r="M2731" s="43">
        <v>7.8624506056036436E-3</v>
      </c>
      <c r="N2731" s="43">
        <v>4.3878783298967043E-2</v>
      </c>
      <c r="O2731" s="43">
        <v>0</v>
      </c>
      <c r="P2731" s="43">
        <v>1</v>
      </c>
      <c r="R2731" s="43">
        <v>675.91279434123828</v>
      </c>
      <c r="S2731" s="43">
        <v>180.49255591512701</v>
      </c>
      <c r="T2731" s="43">
        <v>6532.1309055429156</v>
      </c>
      <c r="U2731" s="43">
        <v>7388.5362557992812</v>
      </c>
      <c r="W2731" s="43">
        <v>2867.8945791809219</v>
      </c>
      <c r="X2731" s="43">
        <v>0</v>
      </c>
      <c r="Y2731" s="43">
        <v>0</v>
      </c>
      <c r="Z2731" s="43">
        <v>2867.8945791809219</v>
      </c>
      <c r="AB2731" s="43">
        <v>-2.1972588643393189</v>
      </c>
      <c r="AC2731" s="43">
        <v>0</v>
      </c>
      <c r="AD2731" s="43">
        <v>0</v>
      </c>
      <c r="AE2731" s="43">
        <v>-2.1972588643393189</v>
      </c>
      <c r="AG2731" s="43">
        <v>5274058.1311137155</v>
      </c>
      <c r="AH2731" s="43">
        <v>619465.22910307918</v>
      </c>
      <c r="AI2731" s="43">
        <v>0</v>
      </c>
      <c r="AJ2731" s="43">
        <v>0</v>
      </c>
      <c r="AK2731" s="43">
        <v>5274058.1311137155</v>
      </c>
    </row>
    <row r="2732" spans="3:37" x14ac:dyDescent="0.2">
      <c r="C2732" s="43">
        <v>6.042067902000376E-4</v>
      </c>
      <c r="D2732" s="43">
        <v>6.906672956611315E-2</v>
      </c>
      <c r="E2732" s="43">
        <v>3.8837426404780122</v>
      </c>
      <c r="F2732" s="43">
        <v>2.0736731002247315</v>
      </c>
      <c r="H2732" s="43">
        <v>9.3491667760625674E-5</v>
      </c>
      <c r="I2732" s="43">
        <v>0.11663429440088058</v>
      </c>
      <c r="J2732" s="43">
        <v>0</v>
      </c>
      <c r="K2732" s="43">
        <v>1</v>
      </c>
      <c r="M2732" s="43">
        <v>7.8605250966864437E-3</v>
      </c>
      <c r="N2732" s="43">
        <v>4.7721361266860218E-2</v>
      </c>
      <c r="O2732" s="43">
        <v>0</v>
      </c>
      <c r="P2732" s="43">
        <v>1</v>
      </c>
      <c r="R2732" s="43">
        <v>790.12693389362016</v>
      </c>
      <c r="S2732" s="43">
        <v>206.4626732405134</v>
      </c>
      <c r="T2732" s="43">
        <v>7102.4266126172188</v>
      </c>
      <c r="U2732" s="43">
        <v>8099.0162197513528</v>
      </c>
      <c r="W2732" s="43">
        <v>3068.6496645528041</v>
      </c>
      <c r="X2732" s="43">
        <v>0</v>
      </c>
      <c r="Y2732" s="43">
        <v>0</v>
      </c>
      <c r="Z2732" s="43">
        <v>3068.6496645528041</v>
      </c>
      <c r="AB2732" s="43">
        <v>90.772169711254818</v>
      </c>
      <c r="AC2732" s="43">
        <v>0</v>
      </c>
      <c r="AD2732" s="43">
        <v>0</v>
      </c>
      <c r="AE2732" s="43">
        <v>90.772169711254818</v>
      </c>
      <c r="AG2732" s="43">
        <v>5643246.7331126072</v>
      </c>
      <c r="AH2732" s="43">
        <v>662828.3275434057</v>
      </c>
      <c r="AI2732" s="43">
        <v>0</v>
      </c>
      <c r="AJ2732" s="43">
        <v>381243112.78727025</v>
      </c>
      <c r="AK2732" s="43">
        <v>386886359.52038288</v>
      </c>
    </row>
    <row r="2733" spans="3:37" x14ac:dyDescent="0.2">
      <c r="C2733" s="43">
        <v>6.1957757044794892E-4</v>
      </c>
      <c r="D2733" s="43">
        <v>5.7760629276301323E-2</v>
      </c>
      <c r="E2733" s="43">
        <v>4.1982042590258946</v>
      </c>
      <c r="F2733" s="43">
        <v>3.8027565870459599</v>
      </c>
      <c r="H2733" s="43">
        <v>9.6429695240707325E-5</v>
      </c>
      <c r="I2733" s="43">
        <v>8.0904463880027588E-2</v>
      </c>
      <c r="J2733" s="43">
        <v>0</v>
      </c>
      <c r="K2733" s="43">
        <v>1</v>
      </c>
      <c r="M2733" s="43">
        <v>7.851120933389244E-3</v>
      </c>
      <c r="N2733" s="43">
        <v>4.4146989491725484E-2</v>
      </c>
      <c r="O2733" s="43">
        <v>0</v>
      </c>
      <c r="P2733" s="43">
        <v>1</v>
      </c>
      <c r="R2733" s="43">
        <v>677.59466217315276</v>
      </c>
      <c r="S2733" s="43">
        <v>147.71535799120639</v>
      </c>
      <c r="T2733" s="43">
        <v>6562.5878922266738</v>
      </c>
      <c r="U2733" s="43">
        <v>7387.8979123910331</v>
      </c>
      <c r="W2733" s="43">
        <v>2844.6807966285419</v>
      </c>
      <c r="X2733" s="43">
        <v>0</v>
      </c>
      <c r="Y2733" s="43">
        <v>0</v>
      </c>
      <c r="Z2733" s="43">
        <v>2844.6807966285419</v>
      </c>
      <c r="AB2733" s="43">
        <v>203.20722059456946</v>
      </c>
      <c r="AC2733" s="43">
        <v>0</v>
      </c>
      <c r="AD2733" s="43">
        <v>0</v>
      </c>
      <c r="AE2733" s="43">
        <v>203.20722059456946</v>
      </c>
      <c r="AG2733" s="43">
        <v>5231367.9849998886</v>
      </c>
      <c r="AH2733" s="43">
        <v>614451.05207176507</v>
      </c>
      <c r="AI2733" s="43">
        <v>0</v>
      </c>
      <c r="AJ2733" s="43">
        <v>853470326.49719179</v>
      </c>
      <c r="AK2733" s="43">
        <v>858701694.48219168</v>
      </c>
    </row>
    <row r="2734" spans="3:37" x14ac:dyDescent="0.2">
      <c r="C2734" s="43">
        <v>6.0263904705860601E-4</v>
      </c>
      <c r="D2734" s="43">
        <v>5.4425023042335041E-2</v>
      </c>
      <c r="E2734" s="43">
        <v>0.77079165536551009</v>
      </c>
      <c r="F2734" s="43">
        <v>6.4844020726187761</v>
      </c>
      <c r="H2734" s="43">
        <v>9.434711859546141E-5</v>
      </c>
      <c r="I2734" s="43">
        <v>8.6254791830583544E-2</v>
      </c>
      <c r="J2734" s="43">
        <v>0</v>
      </c>
      <c r="K2734" s="43">
        <v>1</v>
      </c>
      <c r="M2734" s="43">
        <v>7.8954580898406013E-3</v>
      </c>
      <c r="N2734" s="43">
        <v>4.4582301922276905E-2</v>
      </c>
      <c r="O2734" s="43">
        <v>0</v>
      </c>
      <c r="P2734" s="43">
        <v>1</v>
      </c>
      <c r="R2734" s="43">
        <v>621.00952591965699</v>
      </c>
      <c r="S2734" s="43">
        <v>154.0828296001695</v>
      </c>
      <c r="T2734" s="43">
        <v>6664.7243831823771</v>
      </c>
      <c r="U2734" s="43">
        <v>7439.816738702204</v>
      </c>
      <c r="W2734" s="43">
        <v>478.66896048136306</v>
      </c>
      <c r="X2734" s="43">
        <v>0</v>
      </c>
      <c r="Y2734" s="43">
        <v>0</v>
      </c>
      <c r="Z2734" s="43">
        <v>478.66896048136306</v>
      </c>
      <c r="AB2734" s="43">
        <v>364.42765462446545</v>
      </c>
      <c r="AC2734" s="43">
        <v>0</v>
      </c>
      <c r="AD2734" s="43">
        <v>0</v>
      </c>
      <c r="AE2734" s="43">
        <v>364.42765462446545</v>
      </c>
      <c r="AG2734" s="43">
        <v>880272.21832522668</v>
      </c>
      <c r="AH2734" s="43">
        <v>103392.49546397442</v>
      </c>
      <c r="AI2734" s="43">
        <v>0</v>
      </c>
      <c r="AJ2734" s="43">
        <v>1530596149.4227548</v>
      </c>
      <c r="AK2734" s="43">
        <v>1531476421.6410799</v>
      </c>
    </row>
    <row r="2735" spans="3:37" x14ac:dyDescent="0.2">
      <c r="C2735" s="43">
        <v>6.1570352731610267E-4</v>
      </c>
      <c r="D2735" s="43">
        <v>5.6542608028624541E-2</v>
      </c>
      <c r="E2735" s="43">
        <v>5.1865825769722544</v>
      </c>
      <c r="F2735" s="43">
        <v>2.4802432324660812</v>
      </c>
      <c r="H2735" s="43">
        <v>8.5016587546769281E-5</v>
      </c>
      <c r="I2735" s="43">
        <v>0.11796078916214436</v>
      </c>
      <c r="J2735" s="43">
        <v>0</v>
      </c>
      <c r="K2735" s="43">
        <v>1</v>
      </c>
      <c r="M2735" s="43">
        <v>7.820309102767261E-3</v>
      </c>
      <c r="N2735" s="43">
        <v>4.467092126370141E-2</v>
      </c>
      <c r="O2735" s="43">
        <v>0</v>
      </c>
      <c r="P2735" s="43">
        <v>1</v>
      </c>
      <c r="R2735" s="43">
        <v>659.15849103898859</v>
      </c>
      <c r="S2735" s="43">
        <v>189.88196225081262</v>
      </c>
      <c r="T2735" s="43">
        <v>6614.4113643585742</v>
      </c>
      <c r="U2735" s="43">
        <v>7463.4518176483753</v>
      </c>
      <c r="W2735" s="43">
        <v>3418.7799450861403</v>
      </c>
      <c r="X2735" s="43">
        <v>0</v>
      </c>
      <c r="Y2735" s="43">
        <v>0</v>
      </c>
      <c r="Z2735" s="43">
        <v>3418.7799450861403</v>
      </c>
      <c r="AB2735" s="43">
        <v>104.4014938166828</v>
      </c>
      <c r="AC2735" s="43">
        <v>0</v>
      </c>
      <c r="AD2735" s="43">
        <v>0</v>
      </c>
      <c r="AE2735" s="43">
        <v>104.4014938166828</v>
      </c>
      <c r="AG2735" s="43">
        <v>6287136.3190134121</v>
      </c>
      <c r="AH2735" s="43">
        <v>738456.46813860629</v>
      </c>
      <c r="AI2735" s="43">
        <v>0</v>
      </c>
      <c r="AJ2735" s="43">
        <v>438486274.03006774</v>
      </c>
      <c r="AK2735" s="43">
        <v>444773410.34908116</v>
      </c>
    </row>
    <row r="2736" spans="3:37" x14ac:dyDescent="0.2">
      <c r="C2736" s="43">
        <v>5.9019086761684532E-4</v>
      </c>
      <c r="D2736" s="43">
        <v>5.2645329083533282E-2</v>
      </c>
      <c r="E2736" s="43">
        <v>4.3941266099678247</v>
      </c>
      <c r="F2736" s="43">
        <v>1.0484142588821141</v>
      </c>
      <c r="H2736" s="43">
        <v>8.6884312626037136E-5</v>
      </c>
      <c r="I2736" s="43">
        <v>7.1952525454681227E-2</v>
      </c>
      <c r="J2736" s="43">
        <v>0</v>
      </c>
      <c r="K2736" s="43">
        <v>1</v>
      </c>
      <c r="M2736" s="43">
        <v>7.8926600702000638E-3</v>
      </c>
      <c r="N2736" s="43">
        <v>4.3500260359368347E-2</v>
      </c>
      <c r="O2736" s="43">
        <v>0</v>
      </c>
      <c r="P2736" s="43">
        <v>1</v>
      </c>
      <c r="R2736" s="43">
        <v>588.29438420635825</v>
      </c>
      <c r="S2736" s="43">
        <v>118.36676658366568</v>
      </c>
      <c r="T2736" s="43">
        <v>6500.6626289653796</v>
      </c>
      <c r="U2736" s="43">
        <v>7207.3237797554038</v>
      </c>
      <c r="W2736" s="43">
        <v>2585.0400081357939</v>
      </c>
      <c r="X2736" s="43">
        <v>0</v>
      </c>
      <c r="Y2736" s="43">
        <v>0</v>
      </c>
      <c r="Z2736" s="43">
        <v>2585.0400081357939</v>
      </c>
      <c r="AB2736" s="43">
        <v>3.0475565178970752</v>
      </c>
      <c r="AC2736" s="43">
        <v>0</v>
      </c>
      <c r="AD2736" s="43">
        <v>0</v>
      </c>
      <c r="AE2736" s="43">
        <v>3.0475565178970752</v>
      </c>
      <c r="AG2736" s="43">
        <v>4753888.5749617247</v>
      </c>
      <c r="AH2736" s="43">
        <v>558368.64175733144</v>
      </c>
      <c r="AI2736" s="43">
        <v>0</v>
      </c>
      <c r="AJ2736" s="43">
        <v>12799737.375167716</v>
      </c>
      <c r="AK2736" s="43">
        <v>17553625.950129442</v>
      </c>
    </row>
    <row r="2737" spans="3:37" x14ac:dyDescent="0.2">
      <c r="C2737" s="43">
        <v>5.8317489940485647E-4</v>
      </c>
      <c r="D2737" s="43">
        <v>5.1419361456521394E-2</v>
      </c>
      <c r="E2737" s="43">
        <v>6.4135926740047724</v>
      </c>
      <c r="F2737" s="43">
        <v>2.3250946891086866</v>
      </c>
      <c r="H2737" s="43">
        <v>9.7420593338726214E-5</v>
      </c>
      <c r="I2737" s="43">
        <v>0.115200064294813</v>
      </c>
      <c r="J2737" s="43">
        <v>0</v>
      </c>
      <c r="K2737" s="43">
        <v>1</v>
      </c>
      <c r="M2737" s="43">
        <v>7.9143222880575514E-3</v>
      </c>
      <c r="N2737" s="43">
        <v>4.526683458224804E-2</v>
      </c>
      <c r="O2737" s="43">
        <v>0</v>
      </c>
      <c r="P2737" s="43">
        <v>1</v>
      </c>
      <c r="R2737" s="43">
        <v>567.76403021014619</v>
      </c>
      <c r="S2737" s="43">
        <v>212.49360504026856</v>
      </c>
      <c r="T2737" s="43">
        <v>6783.2251220601893</v>
      </c>
      <c r="U2737" s="43">
        <v>7563.482757310604</v>
      </c>
      <c r="W2737" s="43">
        <v>3641.407224719218</v>
      </c>
      <c r="X2737" s="43">
        <v>0</v>
      </c>
      <c r="Y2737" s="43">
        <v>0</v>
      </c>
      <c r="Z2737" s="43">
        <v>3641.407224719218</v>
      </c>
      <c r="AB2737" s="43">
        <v>80.500497817529734</v>
      </c>
      <c r="AC2737" s="43">
        <v>0</v>
      </c>
      <c r="AD2737" s="43">
        <v>0</v>
      </c>
      <c r="AE2737" s="43">
        <v>80.500497817529734</v>
      </c>
      <c r="AG2737" s="43">
        <v>6696547.8862586422</v>
      </c>
      <c r="AH2737" s="43">
        <v>786543.9605393511</v>
      </c>
      <c r="AI2737" s="43">
        <v>0</v>
      </c>
      <c r="AJ2737" s="43">
        <v>338102090.8336249</v>
      </c>
      <c r="AK2737" s="43">
        <v>344798638.71988356</v>
      </c>
    </row>
    <row r="2738" spans="3:37" x14ac:dyDescent="0.2">
      <c r="C2738" s="43">
        <v>6.1970508007513914E-4</v>
      </c>
      <c r="D2738" s="43">
        <v>5.7118218452038239E-2</v>
      </c>
      <c r="E2738" s="43">
        <v>9.2290335517200823</v>
      </c>
      <c r="F2738" s="43">
        <v>2.8474640731380152</v>
      </c>
      <c r="H2738" s="43">
        <v>9.4386823484504667E-5</v>
      </c>
      <c r="I2738" s="43">
        <v>0.12102840932392989</v>
      </c>
      <c r="J2738" s="43">
        <v>0</v>
      </c>
      <c r="K2738" s="43">
        <v>1</v>
      </c>
      <c r="M2738" s="43">
        <v>7.9013854288578766E-3</v>
      </c>
      <c r="N2738" s="43">
        <v>4.447526802301506E-2</v>
      </c>
      <c r="O2738" s="43">
        <v>0</v>
      </c>
      <c r="P2738" s="43">
        <v>1</v>
      </c>
      <c r="R2738" s="43">
        <v>670.19638694261164</v>
      </c>
      <c r="S2738" s="43">
        <v>216.29230489280192</v>
      </c>
      <c r="T2738" s="43">
        <v>6653.7149878400915</v>
      </c>
      <c r="U2738" s="43">
        <v>7540.2036796755046</v>
      </c>
      <c r="W2738" s="43">
        <v>6185.2649413349372</v>
      </c>
      <c r="X2738" s="43">
        <v>0</v>
      </c>
      <c r="Y2738" s="43">
        <v>0</v>
      </c>
      <c r="Z2738" s="43">
        <v>6185.2649413349372</v>
      </c>
      <c r="AB2738" s="43">
        <v>132.48352091010153</v>
      </c>
      <c r="AC2738" s="43">
        <v>0</v>
      </c>
      <c r="AD2738" s="43">
        <v>0</v>
      </c>
      <c r="AE2738" s="43">
        <v>132.48352091010153</v>
      </c>
      <c r="AG2738" s="43">
        <v>11374702.227114949</v>
      </c>
      <c r="AH2738" s="43">
        <v>1336017.2273283463</v>
      </c>
      <c r="AI2738" s="43">
        <v>0</v>
      </c>
      <c r="AJ2738" s="43">
        <v>556430787.82242644</v>
      </c>
      <c r="AK2738" s="43">
        <v>567805490.04954135</v>
      </c>
    </row>
    <row r="2739" spans="3:37" x14ac:dyDescent="0.2">
      <c r="C2739" s="43">
        <v>5.9312726006572507E-4</v>
      </c>
      <c r="D2739" s="43">
        <v>5.3583986718556832E-2</v>
      </c>
      <c r="E2739" s="43">
        <v>4.7130831272106102</v>
      </c>
      <c r="F2739" s="43">
        <v>2.7943176199325608</v>
      </c>
      <c r="H2739" s="43">
        <v>9.2845611833092256E-5</v>
      </c>
      <c r="I2739" s="43">
        <v>9.5782775648337357E-2</v>
      </c>
      <c r="J2739" s="43">
        <v>0</v>
      </c>
      <c r="K2739" s="43">
        <v>1</v>
      </c>
      <c r="M2739" s="43">
        <v>7.7947051170466882E-3</v>
      </c>
      <c r="N2739" s="43">
        <v>4.6150181644839083E-2</v>
      </c>
      <c r="O2739" s="43">
        <v>0</v>
      </c>
      <c r="P2739" s="43">
        <v>1</v>
      </c>
      <c r="R2739" s="43">
        <v>601.76272115683935</v>
      </c>
      <c r="S2739" s="43">
        <v>168.38025906775479</v>
      </c>
      <c r="T2739" s="43">
        <v>6811.0720976102684</v>
      </c>
      <c r="U2739" s="43">
        <v>7581.2150778348623</v>
      </c>
      <c r="W2739" s="43">
        <v>2836.157727668643</v>
      </c>
      <c r="X2739" s="43">
        <v>0</v>
      </c>
      <c r="Y2739" s="43">
        <v>0</v>
      </c>
      <c r="Z2739" s="43">
        <v>2836.157727668643</v>
      </c>
      <c r="AB2739" s="43">
        <v>115.53361953416008</v>
      </c>
      <c r="AC2739" s="43">
        <v>0</v>
      </c>
      <c r="AD2739" s="43">
        <v>0</v>
      </c>
      <c r="AE2739" s="43">
        <v>115.53361953416008</v>
      </c>
      <c r="AG2739" s="43">
        <v>5215694.0611826349</v>
      </c>
      <c r="AH2739" s="43">
        <v>612610.06917642686</v>
      </c>
      <c r="AI2739" s="43">
        <v>0</v>
      </c>
      <c r="AJ2739" s="43">
        <v>485241202.04347235</v>
      </c>
      <c r="AK2739" s="43">
        <v>490456896.10465497</v>
      </c>
    </row>
    <row r="2740" spans="3:37" x14ac:dyDescent="0.2">
      <c r="C2740" s="43">
        <v>5.9898076671314104E-4</v>
      </c>
      <c r="D2740" s="43">
        <v>5.3607409928373553E-2</v>
      </c>
      <c r="E2740" s="43">
        <v>3.0911694192372141</v>
      </c>
      <c r="F2740" s="43">
        <v>7.0029874196062849</v>
      </c>
      <c r="H2740" s="43">
        <v>9.3222890157007576E-5</v>
      </c>
      <c r="I2740" s="43">
        <v>9.4196996147932061E-2</v>
      </c>
      <c r="J2740" s="43">
        <v>0</v>
      </c>
      <c r="K2740" s="43">
        <v>1</v>
      </c>
      <c r="M2740" s="43">
        <v>7.9522624658348029E-3</v>
      </c>
      <c r="N2740" s="43">
        <v>4.3204434739066114E-2</v>
      </c>
      <c r="O2740" s="43">
        <v>0</v>
      </c>
      <c r="P2740" s="43">
        <v>1</v>
      </c>
      <c r="R2740" s="43">
        <v>607.96709521262744</v>
      </c>
      <c r="S2740" s="43">
        <v>166.26544140450474</v>
      </c>
      <c r="T2740" s="43">
        <v>6505.2112716162255</v>
      </c>
      <c r="U2740" s="43">
        <v>7279.4438082333581</v>
      </c>
      <c r="W2740" s="43">
        <v>1879.3292926237536</v>
      </c>
      <c r="X2740" s="43">
        <v>0</v>
      </c>
      <c r="Y2740" s="43">
        <v>0</v>
      </c>
      <c r="Z2740" s="43">
        <v>1879.3292926237536</v>
      </c>
      <c r="AB2740" s="43">
        <v>390.50921417826976</v>
      </c>
      <c r="AC2740" s="43">
        <v>0</v>
      </c>
      <c r="AD2740" s="43">
        <v>0</v>
      </c>
      <c r="AE2740" s="43">
        <v>390.50921417826976</v>
      </c>
      <c r="AG2740" s="43">
        <v>3456086.5691350829</v>
      </c>
      <c r="AH2740" s="43">
        <v>405935.12720673077</v>
      </c>
      <c r="AI2740" s="43">
        <v>0</v>
      </c>
      <c r="AJ2740" s="43">
        <v>1640138699.548733</v>
      </c>
      <c r="AK2740" s="43">
        <v>1643594786.1178682</v>
      </c>
    </row>
    <row r="2741" spans="3:37" x14ac:dyDescent="0.2">
      <c r="C2741" s="43">
        <v>5.8977772402278421E-4</v>
      </c>
      <c r="D2741" s="43">
        <v>6.0850679260050611E-2</v>
      </c>
      <c r="E2741" s="43">
        <v>2.9794163837583665</v>
      </c>
      <c r="F2741" s="43">
        <v>2.1294348776100569</v>
      </c>
      <c r="H2741" s="43">
        <v>9.7293396076336691E-5</v>
      </c>
      <c r="I2741" s="43">
        <v>0.11723334025914678</v>
      </c>
      <c r="J2741" s="43">
        <v>0</v>
      </c>
      <c r="K2741" s="43">
        <v>1</v>
      </c>
      <c r="M2741" s="43">
        <v>7.8769353983643153E-3</v>
      </c>
      <c r="N2741" s="43">
        <v>4.6514453773237152E-2</v>
      </c>
      <c r="O2741" s="43">
        <v>0</v>
      </c>
      <c r="P2741" s="43">
        <v>1</v>
      </c>
      <c r="R2741" s="43">
        <v>679.5104945075592</v>
      </c>
      <c r="S2741" s="43">
        <v>215.96176836924298</v>
      </c>
      <c r="T2741" s="43">
        <v>6937.2537728453626</v>
      </c>
      <c r="U2741" s="43">
        <v>7832.7260357221649</v>
      </c>
      <c r="W2741" s="43">
        <v>2024.5447002715714</v>
      </c>
      <c r="X2741" s="43">
        <v>0</v>
      </c>
      <c r="Y2741" s="43">
        <v>0</v>
      </c>
      <c r="Z2741" s="43">
        <v>2024.5447002715714</v>
      </c>
      <c r="AB2741" s="43">
        <v>82.118525185281698</v>
      </c>
      <c r="AC2741" s="43">
        <v>0</v>
      </c>
      <c r="AD2741" s="43">
        <v>0</v>
      </c>
      <c r="AE2741" s="43">
        <v>82.118525185281698</v>
      </c>
      <c r="AG2741" s="43">
        <v>3723137.70379942</v>
      </c>
      <c r="AH2741" s="43">
        <v>437301.65525865945</v>
      </c>
      <c r="AI2741" s="43">
        <v>0</v>
      </c>
      <c r="AJ2741" s="43">
        <v>344897805.7781831</v>
      </c>
      <c r="AK2741" s="43">
        <v>348620943.48198253</v>
      </c>
    </row>
    <row r="2742" spans="3:37" x14ac:dyDescent="0.2">
      <c r="C2742" s="43">
        <v>6.0087805910779895E-4</v>
      </c>
      <c r="D2742" s="43">
        <v>5.6306852697401988E-2</v>
      </c>
      <c r="E2742" s="43">
        <v>3.6740784441898686</v>
      </c>
      <c r="F2742" s="43">
        <v>2.5161659089411255</v>
      </c>
      <c r="H2742" s="43">
        <v>8.0162240987771035E-5</v>
      </c>
      <c r="I2742" s="43">
        <v>8.9358795844682593E-2</v>
      </c>
      <c r="J2742" s="43">
        <v>0</v>
      </c>
      <c r="K2742" s="43">
        <v>1</v>
      </c>
      <c r="M2742" s="43">
        <v>7.909854704441055E-3</v>
      </c>
      <c r="N2742" s="43">
        <v>4.3396599117491191E-2</v>
      </c>
      <c r="O2742" s="43">
        <v>0</v>
      </c>
      <c r="P2742" s="43">
        <v>1</v>
      </c>
      <c r="R2742" s="43">
        <v>640.60448044641237</v>
      </c>
      <c r="S2742" s="43">
        <v>135.62805392311714</v>
      </c>
      <c r="T2742" s="43">
        <v>6499.2998676550833</v>
      </c>
      <c r="U2742" s="43">
        <v>7275.5324020246126</v>
      </c>
      <c r="W2742" s="43">
        <v>2353.6311128596139</v>
      </c>
      <c r="X2742" s="43">
        <v>0</v>
      </c>
      <c r="Y2742" s="43">
        <v>0</v>
      </c>
      <c r="Z2742" s="43">
        <v>2353.6311128596139</v>
      </c>
      <c r="AB2742" s="43">
        <v>103.92510615735378</v>
      </c>
      <c r="AC2742" s="43">
        <v>0</v>
      </c>
      <c r="AD2742" s="43">
        <v>0</v>
      </c>
      <c r="AE2742" s="43">
        <v>103.92510615735378</v>
      </c>
      <c r="AG2742" s="43">
        <v>4328327.6165488297</v>
      </c>
      <c r="AH2742" s="43">
        <v>508384.32037767663</v>
      </c>
      <c r="AI2742" s="43">
        <v>0</v>
      </c>
      <c r="AJ2742" s="43">
        <v>436485445.86088586</v>
      </c>
      <c r="AK2742" s="43">
        <v>440813773.47743469</v>
      </c>
    </row>
    <row r="2743" spans="3:37" x14ac:dyDescent="0.2">
      <c r="C2743" s="43">
        <v>5.7221749566907943E-4</v>
      </c>
      <c r="D2743" s="43">
        <v>5.2071039011790769E-2</v>
      </c>
      <c r="E2743" s="43">
        <v>3.1440133623985287</v>
      </c>
      <c r="F2743" s="43">
        <v>1.1041542476896931</v>
      </c>
      <c r="H2743" s="43">
        <v>8.7548690524348255E-5</v>
      </c>
      <c r="I2743" s="43">
        <v>0.11673644139056794</v>
      </c>
      <c r="J2743" s="43">
        <v>0</v>
      </c>
      <c r="K2743" s="43">
        <v>1</v>
      </c>
      <c r="M2743" s="43">
        <v>7.814494198507287E-3</v>
      </c>
      <c r="N2743" s="43">
        <v>4.600487670122011E-2</v>
      </c>
      <c r="O2743" s="43">
        <v>0</v>
      </c>
      <c r="P2743" s="43">
        <v>1</v>
      </c>
      <c r="R2743" s="43">
        <v>564.15669793440907</v>
      </c>
      <c r="S2743" s="43">
        <v>193.50780093382016</v>
      </c>
      <c r="T2743" s="43">
        <v>6806.8646800322322</v>
      </c>
      <c r="U2743" s="43">
        <v>7564.5291789004614</v>
      </c>
      <c r="W2743" s="43">
        <v>1773.7161967924126</v>
      </c>
      <c r="X2743" s="43">
        <v>0</v>
      </c>
      <c r="Y2743" s="43">
        <v>0</v>
      </c>
      <c r="Z2743" s="43">
        <v>1773.7161967924126</v>
      </c>
      <c r="AB2743" s="43">
        <v>6.2872468604131937</v>
      </c>
      <c r="AC2743" s="43">
        <v>0</v>
      </c>
      <c r="AD2743" s="43">
        <v>0</v>
      </c>
      <c r="AE2743" s="43">
        <v>6.2872468604131937</v>
      </c>
      <c r="AG2743" s="43">
        <v>3261864.0859012469</v>
      </c>
      <c r="AH2743" s="43">
        <v>383122.69850716111</v>
      </c>
      <c r="AI2743" s="43">
        <v>0</v>
      </c>
      <c r="AJ2743" s="43">
        <v>26406436.813735414</v>
      </c>
      <c r="AK2743" s="43">
        <v>29668300.89963666</v>
      </c>
    </row>
    <row r="2744" spans="3:37" x14ac:dyDescent="0.2">
      <c r="C2744" s="43">
        <v>5.9497967962896577E-4</v>
      </c>
      <c r="D2744" s="43">
        <v>4.7376254753513862E-2</v>
      </c>
      <c r="E2744" s="43">
        <v>10.106113162369022</v>
      </c>
      <c r="F2744" s="43">
        <v>6.6120039072046026</v>
      </c>
      <c r="H2744" s="43">
        <v>9.4272672874429198E-5</v>
      </c>
      <c r="I2744" s="43">
        <v>9.9983857869057627E-2</v>
      </c>
      <c r="J2744" s="43">
        <v>0</v>
      </c>
      <c r="K2744" s="43">
        <v>1</v>
      </c>
      <c r="M2744" s="43">
        <v>7.843963400731381E-3</v>
      </c>
      <c r="N2744" s="43">
        <v>4.7570072753652992E-2</v>
      </c>
      <c r="O2744" s="43">
        <v>0</v>
      </c>
      <c r="P2744" s="43">
        <v>1</v>
      </c>
      <c r="R2744" s="43">
        <v>533.7098666442854</v>
      </c>
      <c r="S2744" s="43">
        <v>178.46706578195833</v>
      </c>
      <c r="T2744" s="43">
        <v>7064.9931813089934</v>
      </c>
      <c r="U2744" s="43">
        <v>7777.1701137352375</v>
      </c>
      <c r="W2744" s="43">
        <v>5393.7323081800278</v>
      </c>
      <c r="X2744" s="43">
        <v>0</v>
      </c>
      <c r="Y2744" s="43">
        <v>0</v>
      </c>
      <c r="Z2744" s="43">
        <v>5393.7323081800278</v>
      </c>
      <c r="AB2744" s="43">
        <v>320.48445869058736</v>
      </c>
      <c r="AC2744" s="43">
        <v>0</v>
      </c>
      <c r="AD2744" s="43">
        <v>0</v>
      </c>
      <c r="AE2744" s="43">
        <v>320.48445869058736</v>
      </c>
      <c r="AG2744" s="43">
        <v>9919073.7147430703</v>
      </c>
      <c r="AH2744" s="43">
        <v>1165046.1785668861</v>
      </c>
      <c r="AI2744" s="43">
        <v>0</v>
      </c>
      <c r="AJ2744" s="43">
        <v>1346034726.5004668</v>
      </c>
      <c r="AK2744" s="43">
        <v>1355953800.21521</v>
      </c>
    </row>
    <row r="2745" spans="3:37" x14ac:dyDescent="0.2">
      <c r="C2745" s="43">
        <v>6.221241031254543E-4</v>
      </c>
      <c r="D2745" s="43">
        <v>5.133917006222901E-2</v>
      </c>
      <c r="E2745" s="43">
        <v>6.5566331957357402</v>
      </c>
      <c r="F2745" s="43">
        <v>3.7692470960904525</v>
      </c>
      <c r="H2745" s="43">
        <v>8.6595972270881461E-5</v>
      </c>
      <c r="I2745" s="43">
        <v>9.4517472437931918E-2</v>
      </c>
      <c r="J2745" s="43">
        <v>0</v>
      </c>
      <c r="K2745" s="43">
        <v>1</v>
      </c>
      <c r="M2745" s="43">
        <v>7.8526400057856716E-3</v>
      </c>
      <c r="N2745" s="43">
        <v>4.604070458309617E-2</v>
      </c>
      <c r="O2745" s="43">
        <v>0</v>
      </c>
      <c r="P2745" s="43">
        <v>1</v>
      </c>
      <c r="R2745" s="43">
        <v>604.73937135462734</v>
      </c>
      <c r="S2745" s="43">
        <v>154.97161708475511</v>
      </c>
      <c r="T2745" s="43">
        <v>6845.4187841773837</v>
      </c>
      <c r="U2745" s="43">
        <v>7605.1297726167659</v>
      </c>
      <c r="W2745" s="43">
        <v>3965.0542369921127</v>
      </c>
      <c r="X2745" s="43">
        <v>0</v>
      </c>
      <c r="Y2745" s="43">
        <v>0</v>
      </c>
      <c r="Z2745" s="43">
        <v>3965.0542369921127</v>
      </c>
      <c r="AB2745" s="43">
        <v>179.18998403764431</v>
      </c>
      <c r="AC2745" s="43">
        <v>0</v>
      </c>
      <c r="AD2745" s="43">
        <v>0</v>
      </c>
      <c r="AE2745" s="43">
        <v>179.18998403764431</v>
      </c>
      <c r="AG2745" s="43">
        <v>7291734.7418284956</v>
      </c>
      <c r="AH2745" s="43">
        <v>856451.71519029629</v>
      </c>
      <c r="AI2745" s="43">
        <v>0</v>
      </c>
      <c r="AJ2745" s="43">
        <v>752597932.95810604</v>
      </c>
      <c r="AK2745" s="43">
        <v>759889667.69993448</v>
      </c>
    </row>
    <row r="2746" spans="3:37" x14ac:dyDescent="0.2">
      <c r="C2746" s="43">
        <v>6.0618320827680123E-4</v>
      </c>
      <c r="D2746" s="43">
        <v>6.0102240279846231E-2</v>
      </c>
      <c r="E2746" s="43">
        <v>4.6285637960745651</v>
      </c>
      <c r="F2746" s="43">
        <v>2.6919652927370512</v>
      </c>
      <c r="H2746" s="43">
        <v>7.9238848188346249E-5</v>
      </c>
      <c r="I2746" s="43">
        <v>8.3971696177053343E-2</v>
      </c>
      <c r="J2746" s="43">
        <v>0</v>
      </c>
      <c r="K2746" s="43">
        <v>1</v>
      </c>
      <c r="M2746" s="43">
        <v>7.8872795476971902E-3</v>
      </c>
      <c r="N2746" s="43">
        <v>4.573420793965155E-2</v>
      </c>
      <c r="O2746" s="43">
        <v>0</v>
      </c>
      <c r="P2746" s="43">
        <v>1</v>
      </c>
      <c r="R2746" s="43">
        <v>689.82183196847484</v>
      </c>
      <c r="S2746" s="43">
        <v>125.9834370722954</v>
      </c>
      <c r="T2746" s="43">
        <v>6829.8437554661095</v>
      </c>
      <c r="U2746" s="43">
        <v>7645.6490245068799</v>
      </c>
      <c r="W2746" s="43">
        <v>3192.8843571911148</v>
      </c>
      <c r="X2746" s="43">
        <v>0</v>
      </c>
      <c r="Y2746" s="43">
        <v>0</v>
      </c>
      <c r="Z2746" s="43">
        <v>3192.8843571911148</v>
      </c>
      <c r="AB2746" s="43">
        <v>124.88554197133561</v>
      </c>
      <c r="AC2746" s="43">
        <v>0</v>
      </c>
      <c r="AD2746" s="43">
        <v>0</v>
      </c>
      <c r="AE2746" s="43">
        <v>124.88554197133561</v>
      </c>
      <c r="AG2746" s="43">
        <v>5871714.3328744601</v>
      </c>
      <c r="AH2746" s="43">
        <v>689663.02115328074</v>
      </c>
      <c r="AI2746" s="43">
        <v>0</v>
      </c>
      <c r="AJ2746" s="43">
        <v>524519276.27960956</v>
      </c>
      <c r="AK2746" s="43">
        <v>530390990.61248404</v>
      </c>
    </row>
    <row r="2747" spans="3:37" x14ac:dyDescent="0.2">
      <c r="C2747" s="43">
        <v>5.9830109724229536E-4</v>
      </c>
      <c r="D2747" s="43">
        <v>5.2193910573455918E-2</v>
      </c>
      <c r="E2747" s="43">
        <v>3.5726227734671143</v>
      </c>
      <c r="F2747" s="43">
        <v>6.5294479460704622</v>
      </c>
      <c r="H2747" s="43">
        <v>8.8102523329327387E-5</v>
      </c>
      <c r="I2747" s="43">
        <v>8.2162998577236454E-2</v>
      </c>
      <c r="J2747" s="43">
        <v>0</v>
      </c>
      <c r="K2747" s="43">
        <v>1</v>
      </c>
      <c r="M2747" s="43">
        <v>7.811077759484311E-3</v>
      </c>
      <c r="N2747" s="43">
        <v>4.5097823975506074E-2</v>
      </c>
      <c r="O2747" s="43">
        <v>0</v>
      </c>
      <c r="P2747" s="43">
        <v>1</v>
      </c>
      <c r="R2747" s="43">
        <v>591.26477886211273</v>
      </c>
      <c r="S2747" s="43">
        <v>137.05882382527963</v>
      </c>
      <c r="T2747" s="43">
        <v>6669.740255017552</v>
      </c>
      <c r="U2747" s="43">
        <v>7398.0638577049449</v>
      </c>
      <c r="W2747" s="43">
        <v>2112.3660141117812</v>
      </c>
      <c r="X2747" s="43">
        <v>0</v>
      </c>
      <c r="Y2747" s="43">
        <v>0</v>
      </c>
      <c r="Z2747" s="43">
        <v>2112.3660141117812</v>
      </c>
      <c r="AB2747" s="43">
        <v>349.82235642573193</v>
      </c>
      <c r="AC2747" s="43">
        <v>0</v>
      </c>
      <c r="AD2747" s="43">
        <v>0</v>
      </c>
      <c r="AE2747" s="43">
        <v>349.82235642573193</v>
      </c>
      <c r="AG2747" s="43">
        <v>3884641.0999515657</v>
      </c>
      <c r="AH2747" s="43">
        <v>456271.05904814473</v>
      </c>
      <c r="AI2747" s="43">
        <v>0</v>
      </c>
      <c r="AJ2747" s="43">
        <v>1469253896.9880741</v>
      </c>
      <c r="AK2747" s="43">
        <v>1473138538.0880256</v>
      </c>
    </row>
    <row r="2748" spans="3:37" x14ac:dyDescent="0.2">
      <c r="C2748" s="43">
        <v>6.1257789327806567E-4</v>
      </c>
      <c r="D2748" s="43">
        <v>5.9674113290030362E-2</v>
      </c>
      <c r="E2748" s="43">
        <v>10.807564579976408</v>
      </c>
      <c r="F2748" s="43">
        <v>1.7722435231770444</v>
      </c>
      <c r="H2748" s="43">
        <v>9.0610240597865932E-5</v>
      </c>
      <c r="I2748" s="43">
        <v>9.5758613960507721E-2</v>
      </c>
      <c r="J2748" s="43">
        <v>0</v>
      </c>
      <c r="K2748" s="43">
        <v>1</v>
      </c>
      <c r="M2748" s="43">
        <v>7.8473435726328002E-3</v>
      </c>
      <c r="N2748" s="43">
        <v>4.7350890642640087E-2</v>
      </c>
      <c r="O2748" s="43">
        <v>0</v>
      </c>
      <c r="P2748" s="43">
        <v>1</v>
      </c>
      <c r="R2748" s="43">
        <v>692.13317663466376</v>
      </c>
      <c r="S2748" s="43">
        <v>164.28484702599715</v>
      </c>
      <c r="T2748" s="43">
        <v>7035.4712448316104</v>
      </c>
      <c r="U2748" s="43">
        <v>7891.8892684922712</v>
      </c>
      <c r="W2748" s="43">
        <v>7480.274004423346</v>
      </c>
      <c r="X2748" s="43">
        <v>0</v>
      </c>
      <c r="Y2748" s="43">
        <v>0</v>
      </c>
      <c r="Z2748" s="43">
        <v>7480.274004423346</v>
      </c>
      <c r="AB2748" s="43">
        <v>57.191003823031743</v>
      </c>
      <c r="AC2748" s="43">
        <v>0</v>
      </c>
      <c r="AD2748" s="43">
        <v>0</v>
      </c>
      <c r="AE2748" s="43">
        <v>57.191003823031743</v>
      </c>
      <c r="AG2748" s="43">
        <v>13756223.894134533</v>
      </c>
      <c r="AH2748" s="43">
        <v>1615739.1849554428</v>
      </c>
      <c r="AI2748" s="43">
        <v>0</v>
      </c>
      <c r="AJ2748" s="43">
        <v>240202216.05673331</v>
      </c>
      <c r="AK2748" s="43">
        <v>253958439.95086783</v>
      </c>
    </row>
    <row r="2749" spans="3:37" x14ac:dyDescent="0.2">
      <c r="C2749" s="43">
        <v>5.9276909890272828E-4</v>
      </c>
      <c r="D2749" s="43">
        <v>4.9459447379668439E-2</v>
      </c>
      <c r="E2749" s="43">
        <v>4.2882026290937061</v>
      </c>
      <c r="F2749" s="43">
        <v>6.5067994161190041</v>
      </c>
      <c r="H2749" s="43">
        <v>9.5197021149129313E-5</v>
      </c>
      <c r="I2749" s="43">
        <v>0.12581245970725063</v>
      </c>
      <c r="J2749" s="43">
        <v>0</v>
      </c>
      <c r="K2749" s="43">
        <v>1</v>
      </c>
      <c r="M2749" s="43">
        <v>7.7792808048381314E-3</v>
      </c>
      <c r="N2749" s="43">
        <v>4.7176770131679091E-2</v>
      </c>
      <c r="O2749" s="43">
        <v>0</v>
      </c>
      <c r="P2749" s="43">
        <v>1</v>
      </c>
      <c r="R2749" s="43">
        <v>555.10761893832512</v>
      </c>
      <c r="S2749" s="43">
        <v>226.77197625234729</v>
      </c>
      <c r="T2749" s="43">
        <v>6948.8034154799134</v>
      </c>
      <c r="U2749" s="43">
        <v>7730.6830106705856</v>
      </c>
      <c r="W2749" s="43">
        <v>2380.4139509612728</v>
      </c>
      <c r="X2749" s="43">
        <v>0</v>
      </c>
      <c r="Y2749" s="43">
        <v>0</v>
      </c>
      <c r="Z2749" s="43">
        <v>2380.4139509612728</v>
      </c>
      <c r="AB2749" s="43">
        <v>327.08469536824742</v>
      </c>
      <c r="AC2749" s="43">
        <v>0</v>
      </c>
      <c r="AD2749" s="43">
        <v>0</v>
      </c>
      <c r="AE2749" s="43">
        <v>327.08469536824742</v>
      </c>
      <c r="AG2749" s="43">
        <v>4377581.2558177803</v>
      </c>
      <c r="AH2749" s="43">
        <v>514169.41340763494</v>
      </c>
      <c r="AI2749" s="43">
        <v>0</v>
      </c>
      <c r="AJ2749" s="43">
        <v>1373755720.5466392</v>
      </c>
      <c r="AK2749" s="43">
        <v>1378133301.8024571</v>
      </c>
    </row>
    <row r="2750" spans="3:37" x14ac:dyDescent="0.2">
      <c r="C2750" s="43">
        <v>6.2443639783327232E-4</v>
      </c>
      <c r="D2750" s="43">
        <v>5.8461275439221638E-2</v>
      </c>
      <c r="E2750" s="43">
        <v>3.9530473644748536</v>
      </c>
      <c r="F2750" s="43">
        <v>1.5936475622468536</v>
      </c>
      <c r="H2750" s="43">
        <v>8.990805598363405E-5</v>
      </c>
      <c r="I2750" s="43">
        <v>8.9826693594086279E-2</v>
      </c>
      <c r="J2750" s="43">
        <v>0</v>
      </c>
      <c r="K2750" s="43">
        <v>1</v>
      </c>
      <c r="M2750" s="43">
        <v>7.8730594678360077E-3</v>
      </c>
      <c r="N2750" s="43">
        <v>4.3665250883202895E-2</v>
      </c>
      <c r="O2750" s="43">
        <v>0</v>
      </c>
      <c r="P2750" s="43">
        <v>1</v>
      </c>
      <c r="R2750" s="43">
        <v>691.19226372775154</v>
      </c>
      <c r="S2750" s="43">
        <v>152.91369906898737</v>
      </c>
      <c r="T2750" s="43">
        <v>6509.1137990330926</v>
      </c>
      <c r="U2750" s="43">
        <v>7353.2197618298314</v>
      </c>
      <c r="W2750" s="43">
        <v>2732.315756474396</v>
      </c>
      <c r="X2750" s="43">
        <v>0</v>
      </c>
      <c r="Y2750" s="43">
        <v>0</v>
      </c>
      <c r="Z2750" s="43">
        <v>2732.315756474396</v>
      </c>
      <c r="AB2750" s="43">
        <v>43.904732457427457</v>
      </c>
      <c r="AC2750" s="43">
        <v>0</v>
      </c>
      <c r="AD2750" s="43">
        <v>0</v>
      </c>
      <c r="AE2750" s="43">
        <v>43.904732457427457</v>
      </c>
      <c r="AG2750" s="43">
        <v>5024728.6761564147</v>
      </c>
      <c r="AH2750" s="43">
        <v>590180.2033984696</v>
      </c>
      <c r="AI2750" s="43">
        <v>0</v>
      </c>
      <c r="AJ2750" s="43">
        <v>184399876.3211953</v>
      </c>
      <c r="AK2750" s="43">
        <v>189424604.99735171</v>
      </c>
    </row>
    <row r="2751" spans="3:37" x14ac:dyDescent="0.2">
      <c r="C2751" s="43">
        <v>6.2481253274671023E-4</v>
      </c>
      <c r="D2751" s="43">
        <v>5.4378114786324323E-2</v>
      </c>
      <c r="E2751" s="43">
        <v>6.5296771838724421</v>
      </c>
      <c r="F2751" s="43">
        <v>1.4827421406901375</v>
      </c>
      <c r="H2751" s="43">
        <v>9.1045263968636547E-5</v>
      </c>
      <c r="I2751" s="43">
        <v>0.13524694041809049</v>
      </c>
      <c r="J2751" s="43">
        <v>0</v>
      </c>
      <c r="K2751" s="43">
        <v>1</v>
      </c>
      <c r="M2751" s="43">
        <v>7.8712317952409627E-3</v>
      </c>
      <c r="N2751" s="43">
        <v>4.3663041252841844E-2</v>
      </c>
      <c r="O2751" s="43">
        <v>0</v>
      </c>
      <c r="P2751" s="43">
        <v>1</v>
      </c>
      <c r="R2751" s="43">
        <v>643.3040004637661</v>
      </c>
      <c r="S2751" s="43">
        <v>233.14557727116781</v>
      </c>
      <c r="T2751" s="43">
        <v>6507.2734465127496</v>
      </c>
      <c r="U2751" s="43">
        <v>7383.7230242476835</v>
      </c>
      <c r="W2751" s="43">
        <v>4200.5674541221206</v>
      </c>
      <c r="X2751" s="43">
        <v>0</v>
      </c>
      <c r="Y2751" s="43">
        <v>0</v>
      </c>
      <c r="Z2751" s="43">
        <v>4200.5674541221206</v>
      </c>
      <c r="AB2751" s="43">
        <v>33.228844681929615</v>
      </c>
      <c r="AC2751" s="43">
        <v>0</v>
      </c>
      <c r="AD2751" s="43">
        <v>0</v>
      </c>
      <c r="AE2751" s="43">
        <v>33.228844681929615</v>
      </c>
      <c r="AG2751" s="43">
        <v>7724843.5481305793</v>
      </c>
      <c r="AH2751" s="43">
        <v>907322.57009037805</v>
      </c>
      <c r="AI2751" s="43">
        <v>0</v>
      </c>
      <c r="AJ2751" s="43">
        <v>139561147.66410437</v>
      </c>
      <c r="AK2751" s="43">
        <v>147285991.21223494</v>
      </c>
    </row>
    <row r="2752" spans="3:37" x14ac:dyDescent="0.2">
      <c r="C2752" s="43">
        <v>6.0137652241209181E-4</v>
      </c>
      <c r="D2752" s="43">
        <v>6.0235720851031682E-2</v>
      </c>
      <c r="E2752" s="43">
        <v>9.0116274601424067</v>
      </c>
      <c r="F2752" s="43">
        <v>2.1951320204308513</v>
      </c>
      <c r="H2752" s="43">
        <v>9.5950742852402016E-5</v>
      </c>
      <c r="I2752" s="43">
        <v>0.10414957872696529</v>
      </c>
      <c r="J2752" s="43">
        <v>0</v>
      </c>
      <c r="K2752" s="43">
        <v>1</v>
      </c>
      <c r="M2752" s="43">
        <v>7.8108740002710373E-3</v>
      </c>
      <c r="N2752" s="43">
        <v>4.6819521250971552E-2</v>
      </c>
      <c r="O2752" s="43">
        <v>0</v>
      </c>
      <c r="P2752" s="43">
        <v>1</v>
      </c>
      <c r="R2752" s="43">
        <v>685.8718112873953</v>
      </c>
      <c r="S2752" s="43">
        <v>189.21180634224712</v>
      </c>
      <c r="T2752" s="43">
        <v>6924.1899524805413</v>
      </c>
      <c r="U2752" s="43">
        <v>7799.2735701101838</v>
      </c>
      <c r="W2752" s="43">
        <v>6180.821248735102</v>
      </c>
      <c r="X2752" s="43">
        <v>0</v>
      </c>
      <c r="Y2752" s="43">
        <v>0</v>
      </c>
      <c r="Z2752" s="43">
        <v>6180.821248735102</v>
      </c>
      <c r="AB2752" s="43">
        <v>87.708687903110544</v>
      </c>
      <c r="AC2752" s="43">
        <v>0</v>
      </c>
      <c r="AD2752" s="43">
        <v>0</v>
      </c>
      <c r="AE2752" s="43">
        <v>87.708687903110544</v>
      </c>
      <c r="AG2752" s="43">
        <v>11366530.276423853</v>
      </c>
      <c r="AH2752" s="43">
        <v>1335057.389726782</v>
      </c>
      <c r="AI2752" s="43">
        <v>0</v>
      </c>
      <c r="AJ2752" s="43">
        <v>368376489.19306427</v>
      </c>
      <c r="AK2752" s="43">
        <v>379743019.46948814</v>
      </c>
    </row>
    <row r="2753" spans="3:37" x14ac:dyDescent="0.2">
      <c r="C2753" s="43">
        <v>6.1741984708740816E-4</v>
      </c>
      <c r="D2753" s="43">
        <v>4.9634892785146816E-2</v>
      </c>
      <c r="E2753" s="43">
        <v>4.9349860476161735</v>
      </c>
      <c r="F2753" s="43">
        <v>1.3761753713328269</v>
      </c>
      <c r="H2753" s="43">
        <v>9.8431662061804204E-5</v>
      </c>
      <c r="I2753" s="43">
        <v>0.13253699939416919</v>
      </c>
      <c r="J2753" s="43">
        <v>0</v>
      </c>
      <c r="K2753" s="43">
        <v>1</v>
      </c>
      <c r="M2753" s="43">
        <v>7.8368080731872538E-3</v>
      </c>
      <c r="N2753" s="43">
        <v>4.5846738208450866E-2</v>
      </c>
      <c r="O2753" s="43">
        <v>0</v>
      </c>
      <c r="P2753" s="43">
        <v>1</v>
      </c>
      <c r="R2753" s="43">
        <v>580.24318287620167</v>
      </c>
      <c r="S2753" s="43">
        <v>247.00988031508231</v>
      </c>
      <c r="T2753" s="43">
        <v>6802.8363964885093</v>
      </c>
      <c r="U2753" s="43">
        <v>7630.0894596797934</v>
      </c>
      <c r="W2753" s="43">
        <v>2863.4920117184552</v>
      </c>
      <c r="X2753" s="43">
        <v>0</v>
      </c>
      <c r="Y2753" s="43">
        <v>0</v>
      </c>
      <c r="Z2753" s="43">
        <v>2863.4920117184552</v>
      </c>
      <c r="AB2753" s="43">
        <v>23.35523184165223</v>
      </c>
      <c r="AC2753" s="43">
        <v>0</v>
      </c>
      <c r="AD2753" s="43">
        <v>0</v>
      </c>
      <c r="AE2753" s="43">
        <v>23.35523184165223</v>
      </c>
      <c r="AG2753" s="43">
        <v>5265961.8095502388</v>
      </c>
      <c r="AH2753" s="43">
        <v>618514.27453118633</v>
      </c>
      <c r="AI2753" s="43">
        <v>0</v>
      </c>
      <c r="AJ2753" s="43">
        <v>98091973.734939367</v>
      </c>
      <c r="AK2753" s="43">
        <v>103357935.54448961</v>
      </c>
    </row>
    <row r="2754" spans="3:37" x14ac:dyDescent="0.2">
      <c r="C2754" s="43">
        <v>6.2786946742021676E-4</v>
      </c>
      <c r="D2754" s="43">
        <v>5.4684550175746138E-2</v>
      </c>
      <c r="E2754" s="43">
        <v>8.9170241452535244</v>
      </c>
      <c r="F2754" s="43">
        <v>3.6308573729138707</v>
      </c>
      <c r="H2754" s="43">
        <v>8.9165099040213792E-5</v>
      </c>
      <c r="I2754" s="43">
        <v>8.7660490028923954E-2</v>
      </c>
      <c r="J2754" s="43">
        <v>0</v>
      </c>
      <c r="K2754" s="43">
        <v>1</v>
      </c>
      <c r="M2754" s="43">
        <v>7.8910627178195858E-3</v>
      </c>
      <c r="N2754" s="43">
        <v>4.5055441422804071E-2</v>
      </c>
      <c r="O2754" s="43">
        <v>0</v>
      </c>
      <c r="P2754" s="43">
        <v>1</v>
      </c>
      <c r="R2754" s="43">
        <v>650.09433438416988</v>
      </c>
      <c r="S2754" s="43">
        <v>147.99299631733825</v>
      </c>
      <c r="T2754" s="43">
        <v>6731.7056361544128</v>
      </c>
      <c r="U2754" s="43">
        <v>7529.7929668559209</v>
      </c>
      <c r="W2754" s="43">
        <v>5796.9068763961614</v>
      </c>
      <c r="X2754" s="43">
        <v>0</v>
      </c>
      <c r="Y2754" s="43">
        <v>0</v>
      </c>
      <c r="Z2754" s="43">
        <v>5796.9068763961614</v>
      </c>
      <c r="AB2754" s="43">
        <v>183.00268557934174</v>
      </c>
      <c r="AC2754" s="43">
        <v>0</v>
      </c>
      <c r="AD2754" s="43">
        <v>0</v>
      </c>
      <c r="AE2754" s="43">
        <v>183.00268557934174</v>
      </c>
      <c r="AG2754" s="43">
        <v>10660511.74569254</v>
      </c>
      <c r="AH2754" s="43">
        <v>1252131.8853015709</v>
      </c>
      <c r="AI2754" s="43">
        <v>0</v>
      </c>
      <c r="AJ2754" s="43">
        <v>768611279.43323529</v>
      </c>
      <c r="AK2754" s="43">
        <v>779271791.17892778</v>
      </c>
    </row>
    <row r="2755" spans="3:37" x14ac:dyDescent="0.2">
      <c r="C2755" s="43">
        <v>6.2584762169615171E-4</v>
      </c>
      <c r="D2755" s="43">
        <v>5.4423639727845939E-2</v>
      </c>
      <c r="E2755" s="43">
        <v>4.5413352608444502</v>
      </c>
      <c r="F2755" s="43">
        <v>8.7520019599040353</v>
      </c>
      <c r="H2755" s="43">
        <v>8.8839853733106719E-5</v>
      </c>
      <c r="I2755" s="43">
        <v>7.6178217453533259E-2</v>
      </c>
      <c r="J2755" s="43">
        <v>0</v>
      </c>
      <c r="K2755" s="43">
        <v>1</v>
      </c>
      <c r="M2755" s="43">
        <v>7.7998533668386921E-3</v>
      </c>
      <c r="N2755" s="43">
        <v>4.7440586212525448E-2</v>
      </c>
      <c r="O2755" s="43">
        <v>0</v>
      </c>
      <c r="P2755" s="43">
        <v>1</v>
      </c>
      <c r="R2755" s="43">
        <v>644.90918450450147</v>
      </c>
      <c r="S2755" s="43">
        <v>128.13890655624257</v>
      </c>
      <c r="T2755" s="43">
        <v>7006.1407511345478</v>
      </c>
      <c r="U2755" s="43">
        <v>7779.1888421952917</v>
      </c>
      <c r="W2755" s="43">
        <v>2928.7488196327317</v>
      </c>
      <c r="X2755" s="43">
        <v>0</v>
      </c>
      <c r="Y2755" s="43">
        <v>0</v>
      </c>
      <c r="Z2755" s="43">
        <v>2928.7488196327317</v>
      </c>
      <c r="AB2755" s="43">
        <v>534.92908705957393</v>
      </c>
      <c r="AC2755" s="43">
        <v>0</v>
      </c>
      <c r="AD2755" s="43">
        <v>0</v>
      </c>
      <c r="AE2755" s="43">
        <v>534.92908705957393</v>
      </c>
      <c r="AG2755" s="43">
        <v>5385969.0793045936</v>
      </c>
      <c r="AH2755" s="43">
        <v>632609.74504067004</v>
      </c>
      <c r="AI2755" s="43">
        <v>0</v>
      </c>
      <c r="AJ2755" s="43">
        <v>2246702165.6502104</v>
      </c>
      <c r="AK2755" s="43">
        <v>2252088134.7295151</v>
      </c>
    </row>
    <row r="2756" spans="3:37" x14ac:dyDescent="0.2">
      <c r="C2756" s="43">
        <v>6.1806579608525425E-4</v>
      </c>
      <c r="D2756" s="43">
        <v>4.3869895731965709E-2</v>
      </c>
      <c r="E2756" s="43">
        <v>3.244700610399875</v>
      </c>
      <c r="F2756" s="43">
        <v>2.1220826369158137</v>
      </c>
      <c r="H2756" s="43">
        <v>9.3051289668188986E-5</v>
      </c>
      <c r="I2756" s="43">
        <v>9.336401633255853E-2</v>
      </c>
      <c r="J2756" s="43">
        <v>0</v>
      </c>
      <c r="K2756" s="43">
        <v>1</v>
      </c>
      <c r="M2756" s="43">
        <v>7.8506194151470865E-3</v>
      </c>
      <c r="N2756" s="43">
        <v>4.7358253378767867E-2</v>
      </c>
      <c r="O2756" s="43">
        <v>0</v>
      </c>
      <c r="P2756" s="43">
        <v>1</v>
      </c>
      <c r="R2756" s="43">
        <v>513.38560275137138</v>
      </c>
      <c r="S2756" s="43">
        <v>164.49181605811134</v>
      </c>
      <c r="T2756" s="43">
        <v>7039.5025982661673</v>
      </c>
      <c r="U2756" s="43">
        <v>7717.3800170756504</v>
      </c>
      <c r="W2756" s="43">
        <v>1665.7825786178826</v>
      </c>
      <c r="X2756" s="43">
        <v>0</v>
      </c>
      <c r="Y2756" s="43">
        <v>0</v>
      </c>
      <c r="Z2756" s="43">
        <v>1665.7825786178826</v>
      </c>
      <c r="AB2756" s="43">
        <v>61.638534585216433</v>
      </c>
      <c r="AC2756" s="43">
        <v>0</v>
      </c>
      <c r="AD2756" s="43">
        <v>0</v>
      </c>
      <c r="AE2756" s="43">
        <v>61.638534585216433</v>
      </c>
      <c r="AG2756" s="43">
        <v>3063374.1620782861</v>
      </c>
      <c r="AH2756" s="43">
        <v>359809.03698146262</v>
      </c>
      <c r="AI2756" s="43">
        <v>0</v>
      </c>
      <c r="AJ2756" s="43">
        <v>258881845.25790903</v>
      </c>
      <c r="AK2756" s="43">
        <v>261945219.41998732</v>
      </c>
    </row>
    <row r="2757" spans="3:37" x14ac:dyDescent="0.2">
      <c r="C2757" s="43">
        <v>6.3539669862833215E-4</v>
      </c>
      <c r="D2757" s="43">
        <v>6.0192454962613606E-2</v>
      </c>
      <c r="E2757" s="43">
        <v>7.078589827328452</v>
      </c>
      <c r="F2757" s="43">
        <v>2.2753513785431152</v>
      </c>
      <c r="H2757" s="43">
        <v>9.8104057888237506E-5</v>
      </c>
      <c r="I2757" s="43">
        <v>0.11545286027800339</v>
      </c>
      <c r="J2757" s="43">
        <v>0</v>
      </c>
      <c r="K2757" s="43">
        <v>1</v>
      </c>
      <c r="M2757" s="43">
        <v>7.8059934595020699E-3</v>
      </c>
      <c r="N2757" s="43">
        <v>4.6795109094916465E-2</v>
      </c>
      <c r="O2757" s="43">
        <v>0</v>
      </c>
      <c r="P2757" s="43">
        <v>1</v>
      </c>
      <c r="R2757" s="43">
        <v>724.15141439307752</v>
      </c>
      <c r="S2757" s="43">
        <v>214.45394566362796</v>
      </c>
      <c r="T2757" s="43">
        <v>6916.2553622753858</v>
      </c>
      <c r="U2757" s="43">
        <v>7854.8607223320914</v>
      </c>
      <c r="W2757" s="43">
        <v>5125.9708353683491</v>
      </c>
      <c r="X2757" s="43">
        <v>0</v>
      </c>
      <c r="Y2757" s="43">
        <v>0</v>
      </c>
      <c r="Z2757" s="43">
        <v>5125.9708353683491</v>
      </c>
      <c r="AB2757" s="43">
        <v>98.819582994356921</v>
      </c>
      <c r="AC2757" s="43">
        <v>0</v>
      </c>
      <c r="AD2757" s="43">
        <v>0</v>
      </c>
      <c r="AE2757" s="43">
        <v>98.819582994356921</v>
      </c>
      <c r="AG2757" s="43">
        <v>9426660.3662423939</v>
      </c>
      <c r="AH2757" s="43">
        <v>1107209.7004395635</v>
      </c>
      <c r="AI2757" s="43">
        <v>0</v>
      </c>
      <c r="AJ2757" s="43">
        <v>415042248.57629907</v>
      </c>
      <c r="AK2757" s="43">
        <v>424468908.94254148</v>
      </c>
    </row>
    <row r="2758" spans="3:37" x14ac:dyDescent="0.2">
      <c r="C2758" s="43">
        <v>6.1256961489108974E-4</v>
      </c>
      <c r="D2758" s="43">
        <v>5.7674993449298384E-2</v>
      </c>
      <c r="E2758" s="43">
        <v>6.4607605625145901</v>
      </c>
      <c r="F2758" s="43">
        <v>2.1181936561070285</v>
      </c>
      <c r="H2758" s="43">
        <v>9.2533840035491366E-5</v>
      </c>
      <c r="I2758" s="43">
        <v>9.8128022790167496E-2</v>
      </c>
      <c r="J2758" s="43">
        <v>0</v>
      </c>
      <c r="K2758" s="43">
        <v>1</v>
      </c>
      <c r="M2758" s="43">
        <v>7.8283902394999279E-3</v>
      </c>
      <c r="N2758" s="43">
        <v>4.468250110597944E-2</v>
      </c>
      <c r="O2758" s="43">
        <v>0</v>
      </c>
      <c r="P2758" s="43">
        <v>1</v>
      </c>
      <c r="R2758" s="43">
        <v>668.93724539285233</v>
      </c>
      <c r="S2758" s="43">
        <v>171.92380177100873</v>
      </c>
      <c r="T2758" s="43">
        <v>6622.9627794901126</v>
      </c>
      <c r="U2758" s="43">
        <v>7463.8238266539738</v>
      </c>
      <c r="W2758" s="43">
        <v>4321.8433738312851</v>
      </c>
      <c r="X2758" s="43">
        <v>0</v>
      </c>
      <c r="Y2758" s="43">
        <v>0</v>
      </c>
      <c r="Z2758" s="43">
        <v>4321.8433738312851</v>
      </c>
      <c r="AB2758" s="43">
        <v>80.036148102123803</v>
      </c>
      <c r="AC2758" s="43">
        <v>0</v>
      </c>
      <c r="AD2758" s="43">
        <v>0</v>
      </c>
      <c r="AE2758" s="43">
        <v>80.036148102123803</v>
      </c>
      <c r="AG2758" s="43">
        <v>7947869.9644757332</v>
      </c>
      <c r="AH2758" s="43">
        <v>933518.16874755756</v>
      </c>
      <c r="AI2758" s="43">
        <v>0</v>
      </c>
      <c r="AJ2758" s="43">
        <v>336151822.02891999</v>
      </c>
      <c r="AK2758" s="43">
        <v>344099691.99339575</v>
      </c>
    </row>
    <row r="2759" spans="3:37" x14ac:dyDescent="0.2">
      <c r="C2759" s="43">
        <v>6.1107591988451837E-4</v>
      </c>
      <c r="D2759" s="43">
        <v>4.809087791891288E-2</v>
      </c>
      <c r="E2759" s="43">
        <v>4.058081794592038</v>
      </c>
      <c r="F2759" s="43">
        <v>2.5476198714660452</v>
      </c>
      <c r="H2759" s="43">
        <v>8.9812533300580292E-5</v>
      </c>
      <c r="I2759" s="43">
        <v>0.10434346901013625</v>
      </c>
      <c r="J2759" s="43">
        <v>0</v>
      </c>
      <c r="K2759" s="43">
        <v>1</v>
      </c>
      <c r="M2759" s="43">
        <v>7.8725919068650674E-3</v>
      </c>
      <c r="N2759" s="43">
        <v>4.5531525627292922E-2</v>
      </c>
      <c r="O2759" s="43">
        <v>0</v>
      </c>
      <c r="P2759" s="43">
        <v>1</v>
      </c>
      <c r="R2759" s="43">
        <v>556.41681807220607</v>
      </c>
      <c r="S2759" s="43">
        <v>177.43716523342636</v>
      </c>
      <c r="T2759" s="43">
        <v>6786.9135091216649</v>
      </c>
      <c r="U2759" s="43">
        <v>7520.7674924272978</v>
      </c>
      <c r="W2759" s="43">
        <v>2257.9849596236495</v>
      </c>
      <c r="X2759" s="43">
        <v>0</v>
      </c>
      <c r="Y2759" s="43">
        <v>0</v>
      </c>
      <c r="Z2759" s="43">
        <v>2257.9849596236495</v>
      </c>
      <c r="AB2759" s="43">
        <v>92.140024517910518</v>
      </c>
      <c r="AC2759" s="43">
        <v>0</v>
      </c>
      <c r="AD2759" s="43">
        <v>0</v>
      </c>
      <c r="AE2759" s="43">
        <v>92.140024517910518</v>
      </c>
      <c r="AG2759" s="43">
        <v>4152434.3407478915</v>
      </c>
      <c r="AH2759" s="43">
        <v>487724.75127870828</v>
      </c>
      <c r="AI2759" s="43">
        <v>0</v>
      </c>
      <c r="AJ2759" s="43">
        <v>386988102.9752242</v>
      </c>
      <c r="AK2759" s="43">
        <v>391140537.31597209</v>
      </c>
    </row>
    <row r="2760" spans="3:37" x14ac:dyDescent="0.2">
      <c r="C2760" s="43">
        <v>6.2999296551946582E-4</v>
      </c>
      <c r="D2760" s="43">
        <v>5.2872289229904307E-2</v>
      </c>
      <c r="E2760" s="43">
        <v>7.6554938842630031</v>
      </c>
      <c r="F2760" s="43">
        <v>3.5298863031982957</v>
      </c>
      <c r="H2760" s="43">
        <v>9.149669992714049E-5</v>
      </c>
      <c r="I2760" s="43">
        <v>9.0281029874183974E-2</v>
      </c>
      <c r="J2760" s="43">
        <v>0</v>
      </c>
      <c r="K2760" s="43">
        <v>1</v>
      </c>
      <c r="M2760" s="43">
        <v>7.7710710595079681E-3</v>
      </c>
      <c r="N2760" s="43">
        <v>4.5523704439315721E-2</v>
      </c>
      <c r="O2760" s="43">
        <v>0</v>
      </c>
      <c r="P2760" s="43">
        <v>1</v>
      </c>
      <c r="R2760" s="43">
        <v>630.67583019039671</v>
      </c>
      <c r="S2760" s="43">
        <v>156.40272221494919</v>
      </c>
      <c r="T2760" s="43">
        <v>6698.2422155313179</v>
      </c>
      <c r="U2760" s="43">
        <v>7485.3207679366642</v>
      </c>
      <c r="W2760" s="43">
        <v>4828.1349609750741</v>
      </c>
      <c r="X2760" s="43">
        <v>0</v>
      </c>
      <c r="Y2760" s="43">
        <v>0</v>
      </c>
      <c r="Z2760" s="43">
        <v>4828.1349609750741</v>
      </c>
      <c r="AB2760" s="43">
        <v>170.72258146758816</v>
      </c>
      <c r="AC2760" s="43">
        <v>0</v>
      </c>
      <c r="AD2760" s="43">
        <v>0</v>
      </c>
      <c r="AE2760" s="43">
        <v>170.72258146758816</v>
      </c>
      <c r="AG2760" s="43">
        <v>8878940.1932331622</v>
      </c>
      <c r="AH2760" s="43">
        <v>1042877.1515706161</v>
      </c>
      <c r="AI2760" s="43">
        <v>0</v>
      </c>
      <c r="AJ2760" s="43">
        <v>717034842.16387022</v>
      </c>
      <c r="AK2760" s="43">
        <v>725913782.35710335</v>
      </c>
    </row>
    <row r="2761" spans="3:37" x14ac:dyDescent="0.2">
      <c r="C2761" s="43">
        <v>5.8679417674208307E-4</v>
      </c>
      <c r="D2761" s="43">
        <v>5.7063049335613902E-2</v>
      </c>
      <c r="E2761" s="43">
        <v>3.5559085995218003</v>
      </c>
      <c r="F2761" s="43">
        <v>2.7741346060268981</v>
      </c>
      <c r="H2761" s="43">
        <v>8.7939158715912428E-5</v>
      </c>
      <c r="I2761" s="43">
        <v>9.049577580350307E-2</v>
      </c>
      <c r="J2761" s="43">
        <v>0</v>
      </c>
      <c r="K2761" s="43">
        <v>1</v>
      </c>
      <c r="M2761" s="43">
        <v>7.8795352005884833E-3</v>
      </c>
      <c r="N2761" s="43">
        <v>4.4653018824641649E-2</v>
      </c>
      <c r="O2761" s="43">
        <v>0</v>
      </c>
      <c r="P2761" s="43">
        <v>1</v>
      </c>
      <c r="R2761" s="43">
        <v>633.99107459462334</v>
      </c>
      <c r="S2761" s="43">
        <v>150.67908936073454</v>
      </c>
      <c r="T2761" s="43">
        <v>6661.8338669644509</v>
      </c>
      <c r="U2761" s="43">
        <v>7446.5040309198084</v>
      </c>
      <c r="W2761" s="43">
        <v>2254.4143141710883</v>
      </c>
      <c r="X2761" s="43">
        <v>0</v>
      </c>
      <c r="Y2761" s="43">
        <v>0</v>
      </c>
      <c r="Z2761" s="43">
        <v>2254.4143141710883</v>
      </c>
      <c r="AB2761" s="43">
        <v>120.35204907250372</v>
      </c>
      <c r="AC2761" s="43">
        <v>0</v>
      </c>
      <c r="AD2761" s="43">
        <v>0</v>
      </c>
      <c r="AE2761" s="43">
        <v>120.35204907250372</v>
      </c>
      <c r="AG2761" s="43">
        <v>4145867.9237606316</v>
      </c>
      <c r="AH2761" s="43">
        <v>486953.49186095508</v>
      </c>
      <c r="AI2761" s="43">
        <v>0</v>
      </c>
      <c r="AJ2761" s="43">
        <v>505478606.10451561</v>
      </c>
      <c r="AK2761" s="43">
        <v>509624474.02827626</v>
      </c>
    </row>
    <row r="2762" spans="3:37" x14ac:dyDescent="0.2">
      <c r="C2762" s="43">
        <v>6.3114706899847217E-4</v>
      </c>
      <c r="D2762" s="43">
        <v>5.8673711629471437E-2</v>
      </c>
      <c r="E2762" s="43">
        <v>5.3314616974558584</v>
      </c>
      <c r="F2762" s="43">
        <v>4.3376419910529993</v>
      </c>
      <c r="H2762" s="43">
        <v>8.7125801988630538E-5</v>
      </c>
      <c r="I2762" s="43">
        <v>8.304896539703073E-2</v>
      </c>
      <c r="J2762" s="43">
        <v>0</v>
      </c>
      <c r="K2762" s="43">
        <v>1</v>
      </c>
      <c r="M2762" s="43">
        <v>7.8476653963491169E-3</v>
      </c>
      <c r="N2762" s="43">
        <v>4.4198167114960482E-2</v>
      </c>
      <c r="O2762" s="43">
        <v>0</v>
      </c>
      <c r="P2762" s="43">
        <v>1</v>
      </c>
      <c r="R2762" s="43">
        <v>701.15898640778153</v>
      </c>
      <c r="S2762" s="43">
        <v>137.00088986714445</v>
      </c>
      <c r="T2762" s="43">
        <v>6567.3038461935776</v>
      </c>
      <c r="U2762" s="43">
        <v>7405.4637224685039</v>
      </c>
      <c r="W2762" s="43">
        <v>3738.2022798600601</v>
      </c>
      <c r="X2762" s="43">
        <v>0</v>
      </c>
      <c r="Y2762" s="43">
        <v>0</v>
      </c>
      <c r="Z2762" s="43">
        <v>3738.2022798600601</v>
      </c>
      <c r="AB2762" s="43">
        <v>250.40329127194849</v>
      </c>
      <c r="AC2762" s="43">
        <v>0</v>
      </c>
      <c r="AD2762" s="43">
        <v>0</v>
      </c>
      <c r="AE2762" s="43">
        <v>250.40329127194849</v>
      </c>
      <c r="AG2762" s="43">
        <v>6874553.9926626505</v>
      </c>
      <c r="AH2762" s="43">
        <v>807451.69244977296</v>
      </c>
      <c r="AI2762" s="43">
        <v>0</v>
      </c>
      <c r="AJ2762" s="43">
        <v>1051693823.3421837</v>
      </c>
      <c r="AK2762" s="43">
        <v>1058568377.3348464</v>
      </c>
    </row>
    <row r="2763" spans="3:37" x14ac:dyDescent="0.2">
      <c r="C2763" s="43">
        <v>6.2237283774690955E-4</v>
      </c>
      <c r="D2763" s="43">
        <v>5.3981287069883942E-2</v>
      </c>
      <c r="E2763" s="43">
        <v>3.6183974156856462</v>
      </c>
      <c r="F2763" s="43">
        <v>1.623724072936751</v>
      </c>
      <c r="H2763" s="43">
        <v>9.2975986697996227E-5</v>
      </c>
      <c r="I2763" s="43">
        <v>0.11521130583788097</v>
      </c>
      <c r="J2763" s="43">
        <v>0</v>
      </c>
      <c r="K2763" s="43">
        <v>1</v>
      </c>
      <c r="M2763" s="43">
        <v>7.8147217138295564E-3</v>
      </c>
      <c r="N2763" s="43">
        <v>4.7442682779788914E-2</v>
      </c>
      <c r="O2763" s="43">
        <v>0</v>
      </c>
      <c r="P2763" s="43">
        <v>1</v>
      </c>
      <c r="R2763" s="43">
        <v>636.11588142932192</v>
      </c>
      <c r="S2763" s="43">
        <v>202.81882754241357</v>
      </c>
      <c r="T2763" s="43">
        <v>7019.8063123727543</v>
      </c>
      <c r="U2763" s="43">
        <v>7858.74102134449</v>
      </c>
      <c r="W2763" s="43">
        <v>2301.7200614404555</v>
      </c>
      <c r="X2763" s="43">
        <v>0</v>
      </c>
      <c r="Y2763" s="43">
        <v>0</v>
      </c>
      <c r="Z2763" s="43">
        <v>2301.7200614404555</v>
      </c>
      <c r="AB2763" s="43">
        <v>42.453404361458738</v>
      </c>
      <c r="AC2763" s="43">
        <v>0</v>
      </c>
      <c r="AD2763" s="43">
        <v>0</v>
      </c>
      <c r="AE2763" s="43">
        <v>42.453404361458738</v>
      </c>
      <c r="AG2763" s="43">
        <v>4232863.1929889973</v>
      </c>
      <c r="AH2763" s="43">
        <v>497171.53327113838</v>
      </c>
      <c r="AI2763" s="43">
        <v>0</v>
      </c>
      <c r="AJ2763" s="43">
        <v>178304298.31812671</v>
      </c>
      <c r="AK2763" s="43">
        <v>182537161.5111157</v>
      </c>
    </row>
    <row r="2764" spans="3:37" x14ac:dyDescent="0.2">
      <c r="C2764" s="43">
        <v>6.0742111064004327E-4</v>
      </c>
      <c r="D2764" s="43">
        <v>5.3547086887947536E-2</v>
      </c>
      <c r="E2764" s="43">
        <v>10.58250551677966</v>
      </c>
      <c r="F2764" s="43">
        <v>2.2216433018326143</v>
      </c>
      <c r="H2764" s="43">
        <v>8.9253545651333884E-5</v>
      </c>
      <c r="I2764" s="43">
        <v>9.4490451303581829E-2</v>
      </c>
      <c r="J2764" s="43">
        <v>0</v>
      </c>
      <c r="K2764" s="43">
        <v>1</v>
      </c>
      <c r="M2764" s="43">
        <v>7.8938771705554522E-3</v>
      </c>
      <c r="N2764" s="43">
        <v>4.5299710071328297E-2</v>
      </c>
      <c r="O2764" s="43">
        <v>0</v>
      </c>
      <c r="P2764" s="43">
        <v>1</v>
      </c>
      <c r="R2764" s="43">
        <v>615.84029714602877</v>
      </c>
      <c r="S2764" s="43">
        <v>159.68193025635165</v>
      </c>
      <c r="T2764" s="43">
        <v>6770.6156332190676</v>
      </c>
      <c r="U2764" s="43">
        <v>7546.1378606214475</v>
      </c>
      <c r="W2764" s="43">
        <v>6517.1333420030751</v>
      </c>
      <c r="X2764" s="43">
        <v>0</v>
      </c>
      <c r="Y2764" s="43">
        <v>0</v>
      </c>
      <c r="Z2764" s="43">
        <v>6517.1333420030751</v>
      </c>
      <c r="AB2764" s="43">
        <v>80.500077618754645</v>
      </c>
      <c r="AC2764" s="43">
        <v>0</v>
      </c>
      <c r="AD2764" s="43">
        <v>0</v>
      </c>
      <c r="AE2764" s="43">
        <v>80.500077618754645</v>
      </c>
      <c r="AG2764" s="43">
        <v>11985008.215943655</v>
      </c>
      <c r="AH2764" s="43">
        <v>1407700.8018726641</v>
      </c>
      <c r="AI2764" s="43">
        <v>0</v>
      </c>
      <c r="AJ2764" s="43">
        <v>338100325.99876952</v>
      </c>
      <c r="AK2764" s="43">
        <v>350085334.21471316</v>
      </c>
    </row>
    <row r="2765" spans="3:37" x14ac:dyDescent="0.2">
      <c r="C2765" s="43">
        <v>6.0817492613226686E-4</v>
      </c>
      <c r="D2765" s="43">
        <v>4.8244578330372129E-2</v>
      </c>
      <c r="E2765" s="43">
        <v>13.997735848462344</v>
      </c>
      <c r="F2765" s="43">
        <v>1.8622740088458363</v>
      </c>
      <c r="H2765" s="43">
        <v>8.9382654572579129E-5</v>
      </c>
      <c r="I2765" s="43">
        <v>9.4517420999018803E-2</v>
      </c>
      <c r="J2765" s="43">
        <v>0</v>
      </c>
      <c r="K2765" s="43">
        <v>1</v>
      </c>
      <c r="M2765" s="43">
        <v>7.8080648249171155E-3</v>
      </c>
      <c r="N2765" s="43">
        <v>4.9866609236387083E-2</v>
      </c>
      <c r="O2765" s="43">
        <v>0</v>
      </c>
      <c r="P2765" s="43">
        <v>1</v>
      </c>
      <c r="R2765" s="43">
        <v>555.54519895585668</v>
      </c>
      <c r="S2765" s="43">
        <v>159.95855946519208</v>
      </c>
      <c r="T2765" s="43">
        <v>7372.1747594578073</v>
      </c>
      <c r="U2765" s="43">
        <v>8087.6785178788559</v>
      </c>
      <c r="W2765" s="43">
        <v>7776.3749468655406</v>
      </c>
      <c r="X2765" s="43">
        <v>0</v>
      </c>
      <c r="Y2765" s="43">
        <v>0</v>
      </c>
      <c r="Z2765" s="43">
        <v>7776.3749468655406</v>
      </c>
      <c r="AB2765" s="43">
        <v>51.256443880463493</v>
      </c>
      <c r="AC2765" s="43">
        <v>0</v>
      </c>
      <c r="AD2765" s="43">
        <v>0</v>
      </c>
      <c r="AE2765" s="43">
        <v>51.256443880463493</v>
      </c>
      <c r="AG2765" s="43">
        <v>14300753.527285729</v>
      </c>
      <c r="AH2765" s="43">
        <v>1679696.9885229568</v>
      </c>
      <c r="AI2765" s="43">
        <v>0</v>
      </c>
      <c r="AJ2765" s="43">
        <v>215277064.29794666</v>
      </c>
      <c r="AK2765" s="43">
        <v>229577817.82523239</v>
      </c>
    </row>
    <row r="2766" spans="3:37" x14ac:dyDescent="0.2">
      <c r="C2766" s="43">
        <v>6.1772870413723258E-4</v>
      </c>
      <c r="D2766" s="43">
        <v>5.3681838225192638E-2</v>
      </c>
      <c r="E2766" s="43">
        <v>8.1710017463039186</v>
      </c>
      <c r="F2766" s="43">
        <v>1.6197125178716332</v>
      </c>
      <c r="H2766" s="43">
        <v>8.205441403120984E-5</v>
      </c>
      <c r="I2766" s="43">
        <v>7.4834412704777392E-2</v>
      </c>
      <c r="J2766" s="43">
        <v>0</v>
      </c>
      <c r="K2766" s="43">
        <v>1</v>
      </c>
      <c r="M2766" s="43">
        <v>7.7413497707231943E-3</v>
      </c>
      <c r="N2766" s="43">
        <v>4.4331830244668087E-2</v>
      </c>
      <c r="O2766" s="43">
        <v>0</v>
      </c>
      <c r="P2766" s="43">
        <v>1</v>
      </c>
      <c r="R2766" s="43">
        <v>627.86682127257484</v>
      </c>
      <c r="S2766" s="43">
        <v>116.26411119700967</v>
      </c>
      <c r="T2766" s="43">
        <v>6497.9254526482964</v>
      </c>
      <c r="U2766" s="43">
        <v>7242.0563851178813</v>
      </c>
      <c r="W2766" s="43">
        <v>5130.3008930644992</v>
      </c>
      <c r="X2766" s="43">
        <v>0</v>
      </c>
      <c r="Y2766" s="43">
        <v>0</v>
      </c>
      <c r="Z2766" s="43">
        <v>5130.3008930644992</v>
      </c>
      <c r="AB2766" s="43">
        <v>41.633371370780814</v>
      </c>
      <c r="AC2766" s="43">
        <v>0</v>
      </c>
      <c r="AD2766" s="43">
        <v>0</v>
      </c>
      <c r="AE2766" s="43">
        <v>41.633371370780814</v>
      </c>
      <c r="AG2766" s="43">
        <v>9434623.342345614</v>
      </c>
      <c r="AH2766" s="43">
        <v>1108144.9929019317</v>
      </c>
      <c r="AI2766" s="43">
        <v>0</v>
      </c>
      <c r="AJ2766" s="43">
        <v>174860159.75727943</v>
      </c>
      <c r="AK2766" s="43">
        <v>184294783.09962505</v>
      </c>
    </row>
    <row r="2767" spans="3:37" x14ac:dyDescent="0.2">
      <c r="C2767" s="43">
        <v>6.2224708144764662E-4</v>
      </c>
      <c r="D2767" s="43">
        <v>5.1986676549313098E-2</v>
      </c>
      <c r="E2767" s="43">
        <v>1.6594044782577053</v>
      </c>
      <c r="F2767" s="43">
        <v>3.6263945580781258</v>
      </c>
      <c r="H2767" s="43">
        <v>9.9746823129964746E-5</v>
      </c>
      <c r="I2767" s="43">
        <v>9.8282319387738779E-2</v>
      </c>
      <c r="J2767" s="43">
        <v>0</v>
      </c>
      <c r="K2767" s="43">
        <v>1</v>
      </c>
      <c r="M2767" s="43">
        <v>7.8929939388983072E-3</v>
      </c>
      <c r="N2767" s="43">
        <v>4.4875552200210257E-2</v>
      </c>
      <c r="O2767" s="43">
        <v>0</v>
      </c>
      <c r="P2767" s="43">
        <v>1</v>
      </c>
      <c r="R2767" s="43">
        <v>612.48759257052461</v>
      </c>
      <c r="S2767" s="43">
        <v>185.6166124041593</v>
      </c>
      <c r="T2767" s="43">
        <v>6706.4694064381256</v>
      </c>
      <c r="U2767" s="43">
        <v>7504.5736114128094</v>
      </c>
      <c r="W2767" s="43">
        <v>1016.3646539888094</v>
      </c>
      <c r="X2767" s="43">
        <v>0</v>
      </c>
      <c r="Y2767" s="43">
        <v>0</v>
      </c>
      <c r="Z2767" s="43">
        <v>1016.3646539888094</v>
      </c>
      <c r="AB2767" s="43">
        <v>172.12384656188303</v>
      </c>
      <c r="AC2767" s="43">
        <v>0</v>
      </c>
      <c r="AD2767" s="43">
        <v>0</v>
      </c>
      <c r="AE2767" s="43">
        <v>172.12384656188303</v>
      </c>
      <c r="AG2767" s="43">
        <v>1869094.5986854206</v>
      </c>
      <c r="AH2767" s="43">
        <v>219534.76526158283</v>
      </c>
      <c r="AI2767" s="43">
        <v>0</v>
      </c>
      <c r="AJ2767" s="43">
        <v>722920155.55990875</v>
      </c>
      <c r="AK2767" s="43">
        <v>724789250.15859413</v>
      </c>
    </row>
    <row r="2768" spans="3:37" x14ac:dyDescent="0.2">
      <c r="C2768" s="43">
        <v>6.3007110334445393E-4</v>
      </c>
      <c r="D2768" s="43">
        <v>5.5958966100017493E-2</v>
      </c>
      <c r="E2768" s="43">
        <v>2.3968052949315837</v>
      </c>
      <c r="F2768" s="43">
        <v>3.3265949588632409</v>
      </c>
      <c r="H2768" s="43">
        <v>7.9343881953941589E-5</v>
      </c>
      <c r="I2768" s="43">
        <v>7.9591446129946009E-2</v>
      </c>
      <c r="J2768" s="43">
        <v>0</v>
      </c>
      <c r="K2768" s="43">
        <v>1</v>
      </c>
      <c r="M2768" s="43">
        <v>7.8093541122314508E-3</v>
      </c>
      <c r="N2768" s="43">
        <v>4.5428856833323913E-2</v>
      </c>
      <c r="O2768" s="43">
        <v>0</v>
      </c>
      <c r="P2768" s="43">
        <v>1</v>
      </c>
      <c r="R2768" s="43">
        <v>667.57738632457028</v>
      </c>
      <c r="S2768" s="43">
        <v>119.56999559506646</v>
      </c>
      <c r="T2768" s="43">
        <v>6717.2157466054787</v>
      </c>
      <c r="U2768" s="43">
        <v>7504.3631285251158</v>
      </c>
      <c r="W2768" s="43">
        <v>1600.0530143193175</v>
      </c>
      <c r="X2768" s="43">
        <v>0</v>
      </c>
      <c r="Y2768" s="43">
        <v>0</v>
      </c>
      <c r="Z2768" s="43">
        <v>1600.0530143193175</v>
      </c>
      <c r="AB2768" s="43">
        <v>166.19049343910123</v>
      </c>
      <c r="AC2768" s="43">
        <v>0</v>
      </c>
      <c r="AD2768" s="43">
        <v>0</v>
      </c>
      <c r="AE2768" s="43">
        <v>166.19049343910123</v>
      </c>
      <c r="AG2768" s="43">
        <v>2942497.4933332251</v>
      </c>
      <c r="AH2768" s="43">
        <v>345611.45109297259</v>
      </c>
      <c r="AI2768" s="43">
        <v>0</v>
      </c>
      <c r="AJ2768" s="43">
        <v>698000072.44422519</v>
      </c>
      <c r="AK2768" s="43">
        <v>700942569.93755841</v>
      </c>
    </row>
    <row r="2769" spans="3:37" x14ac:dyDescent="0.2">
      <c r="C2769" s="43">
        <v>6.0713340757967405E-4</v>
      </c>
      <c r="D2769" s="43">
        <v>5.4064005570117951E-2</v>
      </c>
      <c r="E2769" s="43">
        <v>6.840725195706546</v>
      </c>
      <c r="F2769" s="43">
        <v>3.7863483466666104</v>
      </c>
      <c r="H2769" s="43">
        <v>9.2715261280185146E-5</v>
      </c>
      <c r="I2769" s="43">
        <v>0.11098243687941112</v>
      </c>
      <c r="J2769" s="43">
        <v>0</v>
      </c>
      <c r="K2769" s="43">
        <v>1</v>
      </c>
      <c r="M2769" s="43">
        <v>7.8447036084958038E-3</v>
      </c>
      <c r="N2769" s="43">
        <v>4.46094842238587E-2</v>
      </c>
      <c r="O2769" s="43">
        <v>0</v>
      </c>
      <c r="P2769" s="43">
        <v>1</v>
      </c>
      <c r="R2769" s="43">
        <v>621.49082643532495</v>
      </c>
      <c r="S2769" s="43">
        <v>194.82642249117501</v>
      </c>
      <c r="T2769" s="43">
        <v>6625.9188754137513</v>
      </c>
      <c r="U2769" s="43">
        <v>7442.2361243402511</v>
      </c>
      <c r="W2769" s="43">
        <v>4251.4479552966113</v>
      </c>
      <c r="X2769" s="43">
        <v>0</v>
      </c>
      <c r="Y2769" s="43">
        <v>0</v>
      </c>
      <c r="Z2769" s="43">
        <v>4251.4479552966113</v>
      </c>
      <c r="AB2769" s="43">
        <v>185.29082322759905</v>
      </c>
      <c r="AC2769" s="43">
        <v>0</v>
      </c>
      <c r="AD2769" s="43">
        <v>0</v>
      </c>
      <c r="AE2769" s="43">
        <v>185.29082322759905</v>
      </c>
      <c r="AG2769" s="43">
        <v>7818412.7897904683</v>
      </c>
      <c r="AH2769" s="43">
        <v>918312.75834406808</v>
      </c>
      <c r="AI2769" s="43">
        <v>0</v>
      </c>
      <c r="AJ2769" s="43">
        <v>778221457.55591595</v>
      </c>
      <c r="AK2769" s="43">
        <v>786039870.34570646</v>
      </c>
    </row>
    <row r="2770" spans="3:37" x14ac:dyDescent="0.2">
      <c r="C2770" s="43">
        <v>5.9338804190539108E-4</v>
      </c>
      <c r="D2770" s="43">
        <v>4.798778522909812E-2</v>
      </c>
      <c r="E2770" s="43">
        <v>1.8896872665867765</v>
      </c>
      <c r="F2770" s="43">
        <v>2.5477968161259237</v>
      </c>
      <c r="H2770" s="43">
        <v>1.0136078457989584E-4</v>
      </c>
      <c r="I2770" s="43">
        <v>0.11513175966020317</v>
      </c>
      <c r="J2770" s="43">
        <v>0</v>
      </c>
      <c r="K2770" s="43">
        <v>1</v>
      </c>
      <c r="M2770" s="43">
        <v>7.9557796872331554E-3</v>
      </c>
      <c r="N2770" s="43">
        <v>4.5639842669588579E-2</v>
      </c>
      <c r="O2770" s="43">
        <v>0</v>
      </c>
      <c r="P2770" s="43">
        <v>1</v>
      </c>
      <c r="R2770" s="43">
        <v>539.15280539472553</v>
      </c>
      <c r="S2770" s="43">
        <v>220.95685449293302</v>
      </c>
      <c r="T2770" s="43">
        <v>6874.9454963515773</v>
      </c>
      <c r="U2770" s="43">
        <v>7635.0551562392357</v>
      </c>
      <c r="W2770" s="43">
        <v>1018.8301910989512</v>
      </c>
      <c r="X2770" s="43">
        <v>0</v>
      </c>
      <c r="Y2770" s="43">
        <v>0</v>
      </c>
      <c r="Z2770" s="43">
        <v>1018.8301910989512</v>
      </c>
      <c r="AB2770" s="43">
        <v>89.291392528698807</v>
      </c>
      <c r="AC2770" s="43">
        <v>0</v>
      </c>
      <c r="AD2770" s="43">
        <v>0</v>
      </c>
      <c r="AE2770" s="43">
        <v>89.291392528698807</v>
      </c>
      <c r="AG2770" s="43">
        <v>1873628.7214309713</v>
      </c>
      <c r="AH2770" s="43">
        <v>220067.32127737347</v>
      </c>
      <c r="AI2770" s="43">
        <v>0</v>
      </c>
      <c r="AJ2770" s="43">
        <v>375023848.62053502</v>
      </c>
      <c r="AK2770" s="43">
        <v>376897477.34196597</v>
      </c>
    </row>
    <row r="2771" spans="3:37" x14ac:dyDescent="0.2">
      <c r="C2771" s="43">
        <v>6.0281174759446601E-4</v>
      </c>
      <c r="D2771" s="43">
        <v>5.4698685137031355E-2</v>
      </c>
      <c r="E2771" s="43">
        <v>1.5736727339350225</v>
      </c>
      <c r="F2771" s="43">
        <v>2.3367530499795248</v>
      </c>
      <c r="H2771" s="43">
        <v>1.0196529510231311E-4</v>
      </c>
      <c r="I2771" s="43">
        <v>9.4690116452129186E-2</v>
      </c>
      <c r="J2771" s="43">
        <v>0</v>
      </c>
      <c r="K2771" s="43">
        <v>1</v>
      </c>
      <c r="M2771" s="43">
        <v>7.8769232401967315E-3</v>
      </c>
      <c r="N2771" s="43">
        <v>4.7862548702350183E-2</v>
      </c>
      <c r="O2771" s="43">
        <v>0</v>
      </c>
      <c r="P2771" s="43">
        <v>1</v>
      </c>
      <c r="R2771" s="43">
        <v>624.31097093430719</v>
      </c>
      <c r="S2771" s="43">
        <v>182.80977070491846</v>
      </c>
      <c r="T2771" s="43">
        <v>7138.3001868974443</v>
      </c>
      <c r="U2771" s="43">
        <v>7945.4209285366696</v>
      </c>
      <c r="W2771" s="43">
        <v>982.46115245581962</v>
      </c>
      <c r="X2771" s="43">
        <v>0</v>
      </c>
      <c r="Y2771" s="43">
        <v>0</v>
      </c>
      <c r="Z2771" s="43">
        <v>982.46115245581962</v>
      </c>
      <c r="AB2771" s="43">
        <v>89.296806614936173</v>
      </c>
      <c r="AC2771" s="43">
        <v>0</v>
      </c>
      <c r="AD2771" s="43">
        <v>0</v>
      </c>
      <c r="AE2771" s="43">
        <v>89.296806614936173</v>
      </c>
      <c r="AG2771" s="43">
        <v>1806746.0593662523</v>
      </c>
      <c r="AH2771" s="43">
        <v>212211.60893045703</v>
      </c>
      <c r="AI2771" s="43">
        <v>0</v>
      </c>
      <c r="AJ2771" s="43">
        <v>375046587.78273195</v>
      </c>
      <c r="AK2771" s="43">
        <v>376853333.84209818</v>
      </c>
    </row>
    <row r="2772" spans="3:37" x14ac:dyDescent="0.2">
      <c r="C2772" s="43">
        <v>6.1934060531076973E-4</v>
      </c>
      <c r="D2772" s="43">
        <v>4.8954552773741854E-2</v>
      </c>
      <c r="E2772" s="43">
        <v>2.9013780956113746</v>
      </c>
      <c r="F2772" s="43">
        <v>0.79801410029985131</v>
      </c>
      <c r="H2772" s="43">
        <v>9.3320035747024299E-5</v>
      </c>
      <c r="I2772" s="43">
        <v>9.0750882168972508E-2</v>
      </c>
      <c r="J2772" s="43">
        <v>0</v>
      </c>
      <c r="K2772" s="43">
        <v>1</v>
      </c>
      <c r="M2772" s="43">
        <v>7.811381878123181E-3</v>
      </c>
      <c r="N2772" s="43">
        <v>4.648192941016005E-2</v>
      </c>
      <c r="O2772" s="43">
        <v>0</v>
      </c>
      <c r="P2772" s="43">
        <v>1</v>
      </c>
      <c r="R2772" s="43">
        <v>574.07021480959668</v>
      </c>
      <c r="S2772" s="43">
        <v>160.34969000607416</v>
      </c>
      <c r="T2772" s="43">
        <v>6874.7101053701663</v>
      </c>
      <c r="U2772" s="43">
        <v>7609.1300101858369</v>
      </c>
      <c r="W2772" s="43">
        <v>1665.5947465914803</v>
      </c>
      <c r="X2772" s="43">
        <v>0</v>
      </c>
      <c r="Y2772" s="43">
        <v>0</v>
      </c>
      <c r="Z2772" s="43">
        <v>1665.5947465914803</v>
      </c>
      <c r="AB2772" s="43">
        <v>-12.407087504743018</v>
      </c>
      <c r="AC2772" s="43">
        <v>0</v>
      </c>
      <c r="AD2772" s="43">
        <v>0</v>
      </c>
      <c r="AE2772" s="43">
        <v>-12.407087504743018</v>
      </c>
      <c r="AG2772" s="43">
        <v>3063028.7389817322</v>
      </c>
      <c r="AH2772" s="43">
        <v>359768.46526375978</v>
      </c>
      <c r="AI2772" s="43">
        <v>0</v>
      </c>
      <c r="AJ2772" s="43">
        <v>0</v>
      </c>
      <c r="AK2772" s="43">
        <v>3063028.7389817322</v>
      </c>
    </row>
    <row r="2773" spans="3:37" x14ac:dyDescent="0.2">
      <c r="C2773" s="43">
        <v>5.7573446467434485E-4</v>
      </c>
      <c r="D2773" s="43">
        <v>5.3785271157292834E-2</v>
      </c>
      <c r="E2773" s="43">
        <v>4.1514941152181954</v>
      </c>
      <c r="F2773" s="43">
        <v>1.895321325504044</v>
      </c>
      <c r="H2773" s="43">
        <v>8.1249490774076022E-5</v>
      </c>
      <c r="I2773" s="43">
        <v>0.10737495604770042</v>
      </c>
      <c r="J2773" s="43">
        <v>0</v>
      </c>
      <c r="K2773" s="43">
        <v>1</v>
      </c>
      <c r="M2773" s="43">
        <v>7.8812993175777502E-3</v>
      </c>
      <c r="N2773" s="43">
        <v>4.3806420634057333E-2</v>
      </c>
      <c r="O2773" s="43">
        <v>0</v>
      </c>
      <c r="P2773" s="43">
        <v>1</v>
      </c>
      <c r="R2773" s="43">
        <v>586.31089338145171</v>
      </c>
      <c r="S2773" s="43">
        <v>165.18325492147414</v>
      </c>
      <c r="T2773" s="43">
        <v>6536.9921480644625</v>
      </c>
      <c r="U2773" s="43">
        <v>7288.4862963673886</v>
      </c>
      <c r="W2773" s="43">
        <v>2434.0662235614195</v>
      </c>
      <c r="X2773" s="43">
        <v>0</v>
      </c>
      <c r="Y2773" s="43">
        <v>0</v>
      </c>
      <c r="Z2773" s="43">
        <v>2434.0662235614195</v>
      </c>
      <c r="AB2773" s="43">
        <v>56.168221145512341</v>
      </c>
      <c r="AC2773" s="43">
        <v>0</v>
      </c>
      <c r="AD2773" s="43">
        <v>0</v>
      </c>
      <c r="AE2773" s="43">
        <v>56.168221145512341</v>
      </c>
      <c r="AG2773" s="43">
        <v>4476247.7851294503</v>
      </c>
      <c r="AH2773" s="43">
        <v>525758.30428926658</v>
      </c>
      <c r="AI2773" s="43">
        <v>0</v>
      </c>
      <c r="AJ2773" s="43">
        <v>235906528.81115183</v>
      </c>
      <c r="AK2773" s="43">
        <v>240382776.59628129</v>
      </c>
    </row>
    <row r="2774" spans="3:37" x14ac:dyDescent="0.2">
      <c r="C2774" s="43">
        <v>6.2253555935920524E-4</v>
      </c>
      <c r="D2774" s="43">
        <v>5.0529559591507435E-2</v>
      </c>
      <c r="E2774" s="43">
        <v>9.8585427683971645</v>
      </c>
      <c r="F2774" s="43">
        <v>1.6147258828826765</v>
      </c>
      <c r="H2774" s="43">
        <v>8.6183889093430238E-5</v>
      </c>
      <c r="I2774" s="43">
        <v>9.3933156463728226E-2</v>
      </c>
      <c r="J2774" s="43">
        <v>0</v>
      </c>
      <c r="K2774" s="43">
        <v>1</v>
      </c>
      <c r="M2774" s="43">
        <v>7.8699692956017975E-3</v>
      </c>
      <c r="N2774" s="43">
        <v>4.6914170713456382E-2</v>
      </c>
      <c r="O2774" s="43">
        <v>0</v>
      </c>
      <c r="P2774" s="43">
        <v>1</v>
      </c>
      <c r="R2774" s="43">
        <v>595.5963797004589</v>
      </c>
      <c r="S2774" s="43">
        <v>153.28066540568472</v>
      </c>
      <c r="T2774" s="43">
        <v>6990.6805143460606</v>
      </c>
      <c r="U2774" s="43">
        <v>7739.5575594522043</v>
      </c>
      <c r="W2774" s="43">
        <v>5871.7123819794906</v>
      </c>
      <c r="X2774" s="43">
        <v>0</v>
      </c>
      <c r="Y2774" s="43">
        <v>0</v>
      </c>
      <c r="Z2774" s="43">
        <v>5871.7123819794906</v>
      </c>
      <c r="AB2774" s="43">
        <v>39.175750607780678</v>
      </c>
      <c r="AC2774" s="43">
        <v>0</v>
      </c>
      <c r="AD2774" s="43">
        <v>0</v>
      </c>
      <c r="AE2774" s="43">
        <v>39.175750607780678</v>
      </c>
      <c r="AG2774" s="43">
        <v>10798079.070460284</v>
      </c>
      <c r="AH2774" s="43">
        <v>1268289.8745075699</v>
      </c>
      <c r="AI2774" s="43">
        <v>0</v>
      </c>
      <c r="AJ2774" s="43">
        <v>164538152.55267885</v>
      </c>
      <c r="AK2774" s="43">
        <v>175336231.62313914</v>
      </c>
    </row>
    <row r="2775" spans="3:37" x14ac:dyDescent="0.2">
      <c r="C2775" s="43">
        <v>6.0384584348410026E-4</v>
      </c>
      <c r="D2775" s="43">
        <v>4.6054607881427359E-2</v>
      </c>
      <c r="E2775" s="43">
        <v>6.3066149992231182</v>
      </c>
      <c r="F2775" s="43">
        <v>3.9404265083708037</v>
      </c>
      <c r="H2775" s="43">
        <v>8.5822732092098849E-5</v>
      </c>
      <c r="I2775" s="43">
        <v>7.38952902055931E-2</v>
      </c>
      <c r="J2775" s="43">
        <v>0</v>
      </c>
      <c r="K2775" s="43">
        <v>1</v>
      </c>
      <c r="M2775" s="43">
        <v>7.8737703060722808E-3</v>
      </c>
      <c r="N2775" s="43">
        <v>4.7781936833617866E-2</v>
      </c>
      <c r="O2775" s="43">
        <v>0</v>
      </c>
      <c r="P2775" s="43">
        <v>1</v>
      </c>
      <c r="R2775" s="43">
        <v>526.55233499350561</v>
      </c>
      <c r="S2775" s="43">
        <v>120.0774530736517</v>
      </c>
      <c r="T2775" s="43">
        <v>7123.4251290392003</v>
      </c>
      <c r="U2775" s="43">
        <v>7770.0549171063576</v>
      </c>
      <c r="W2775" s="43">
        <v>3320.7628537459987</v>
      </c>
      <c r="X2775" s="43">
        <v>0</v>
      </c>
      <c r="Y2775" s="43">
        <v>0</v>
      </c>
      <c r="Z2775" s="43">
        <v>3320.7628537459987</v>
      </c>
      <c r="AB2775" s="43">
        <v>165.66686349296086</v>
      </c>
      <c r="AC2775" s="43">
        <v>0</v>
      </c>
      <c r="AD2775" s="43">
        <v>0</v>
      </c>
      <c r="AE2775" s="43">
        <v>165.66686349296086</v>
      </c>
      <c r="AG2775" s="43">
        <v>6106882.8880388914</v>
      </c>
      <c r="AH2775" s="43">
        <v>717284.77640913567</v>
      </c>
      <c r="AI2775" s="43">
        <v>0</v>
      </c>
      <c r="AJ2775" s="43">
        <v>695800826.67043555</v>
      </c>
      <c r="AK2775" s="43">
        <v>701907709.55847442</v>
      </c>
    </row>
    <row r="2776" spans="3:37" x14ac:dyDescent="0.2">
      <c r="C2776" s="43">
        <v>6.0772823775063817E-4</v>
      </c>
      <c r="D2776" s="43">
        <v>5.0577202280359036E-2</v>
      </c>
      <c r="E2776" s="43">
        <v>9.559626269385145</v>
      </c>
      <c r="F2776" s="43">
        <v>3.6001194400301992</v>
      </c>
      <c r="H2776" s="43">
        <v>8.8997197715261659E-5</v>
      </c>
      <c r="I2776" s="43">
        <v>0.10674293182697669</v>
      </c>
      <c r="J2776" s="43">
        <v>0</v>
      </c>
      <c r="K2776" s="43">
        <v>1</v>
      </c>
      <c r="M2776" s="43">
        <v>7.8904519089673109E-3</v>
      </c>
      <c r="N2776" s="43">
        <v>4.5519937372732931E-2</v>
      </c>
      <c r="O2776" s="43">
        <v>0</v>
      </c>
      <c r="P2776" s="43">
        <v>1</v>
      </c>
      <c r="R2776" s="43">
        <v>581.97803142699763</v>
      </c>
      <c r="S2776" s="43">
        <v>179.86962612236889</v>
      </c>
      <c r="T2776" s="43">
        <v>6800.5792481715489</v>
      </c>
      <c r="U2776" s="43">
        <v>7562.4269057209158</v>
      </c>
      <c r="W2776" s="43">
        <v>5563.49247743458</v>
      </c>
      <c r="X2776" s="43">
        <v>0</v>
      </c>
      <c r="Y2776" s="43">
        <v>0</v>
      </c>
      <c r="Z2776" s="43">
        <v>5563.49247743458</v>
      </c>
      <c r="AB2776" s="43">
        <v>161.91372607067117</v>
      </c>
      <c r="AC2776" s="43">
        <v>0</v>
      </c>
      <c r="AD2776" s="43">
        <v>0</v>
      </c>
      <c r="AE2776" s="43">
        <v>161.91372607067117</v>
      </c>
      <c r="AG2776" s="43">
        <v>10231262.666002193</v>
      </c>
      <c r="AH2776" s="43">
        <v>1201714.3751258692</v>
      </c>
      <c r="AI2776" s="43">
        <v>0</v>
      </c>
      <c r="AJ2776" s="43">
        <v>680037649.4968189</v>
      </c>
      <c r="AK2776" s="43">
        <v>690268912.16282105</v>
      </c>
    </row>
    <row r="2777" spans="3:37" x14ac:dyDescent="0.2">
      <c r="C2777" s="43">
        <v>5.6781258545045884E-4</v>
      </c>
      <c r="D2777" s="43">
        <v>5.6745242407447383E-2</v>
      </c>
      <c r="E2777" s="43">
        <v>4.5228843695345464</v>
      </c>
      <c r="F2777" s="43">
        <v>2.1014210160967792</v>
      </c>
      <c r="H2777" s="43">
        <v>9.7547835205102906E-5</v>
      </c>
      <c r="I2777" s="43">
        <v>0.11905992091572448</v>
      </c>
      <c r="J2777" s="43">
        <v>0</v>
      </c>
      <c r="K2777" s="43">
        <v>1</v>
      </c>
      <c r="M2777" s="43">
        <v>7.8879908843957347E-3</v>
      </c>
      <c r="N2777" s="43">
        <v>4.579048095107241E-2</v>
      </c>
      <c r="O2777" s="43">
        <v>0</v>
      </c>
      <c r="P2777" s="43">
        <v>1</v>
      </c>
      <c r="R2777" s="43">
        <v>610.06602951930518</v>
      </c>
      <c r="S2777" s="43">
        <v>219.90018687740255</v>
      </c>
      <c r="T2777" s="43">
        <v>6838.8641671909045</v>
      </c>
      <c r="U2777" s="43">
        <v>7668.8303835876122</v>
      </c>
      <c r="W2777" s="43">
        <v>2759.2581092968667</v>
      </c>
      <c r="X2777" s="43">
        <v>0</v>
      </c>
      <c r="Y2777" s="43">
        <v>0</v>
      </c>
      <c r="Z2777" s="43">
        <v>2759.2581092968667</v>
      </c>
      <c r="AB2777" s="43">
        <v>71.897531434763039</v>
      </c>
      <c r="AC2777" s="43">
        <v>0</v>
      </c>
      <c r="AD2777" s="43">
        <v>0</v>
      </c>
      <c r="AE2777" s="43">
        <v>71.897531434763039</v>
      </c>
      <c r="AG2777" s="43">
        <v>5074275.6629969375</v>
      </c>
      <c r="AH2777" s="43">
        <v>595999.75160812319</v>
      </c>
      <c r="AI2777" s="43">
        <v>0</v>
      </c>
      <c r="AJ2777" s="43">
        <v>301969632.02600479</v>
      </c>
      <c r="AK2777" s="43">
        <v>307043907.68900174</v>
      </c>
    </row>
    <row r="2778" spans="3:37" x14ac:dyDescent="0.2">
      <c r="C2778" s="43">
        <v>6.0569335196180196E-4</v>
      </c>
      <c r="D2778" s="43">
        <v>5.3856881809967422E-2</v>
      </c>
      <c r="E2778" s="43">
        <v>1.713108162246886</v>
      </c>
      <c r="F2778" s="43">
        <v>3.9350423294470076</v>
      </c>
      <c r="H2778" s="43">
        <v>9.1677070321871668E-5</v>
      </c>
      <c r="I2778" s="43">
        <v>0.10909431070461195</v>
      </c>
      <c r="J2778" s="43">
        <v>0</v>
      </c>
      <c r="K2778" s="43">
        <v>1</v>
      </c>
      <c r="M2778" s="43">
        <v>7.8692882511425255E-3</v>
      </c>
      <c r="N2778" s="43">
        <v>4.5872051706576933E-2</v>
      </c>
      <c r="O2778" s="43">
        <v>0</v>
      </c>
      <c r="P2778" s="43">
        <v>1</v>
      </c>
      <c r="R2778" s="43">
        <v>617.64138027630611</v>
      </c>
      <c r="S2778" s="43">
        <v>189.36739360105767</v>
      </c>
      <c r="T2778" s="43">
        <v>6834.8028472186734</v>
      </c>
      <c r="U2778" s="43">
        <v>7641.811621096037</v>
      </c>
      <c r="W2778" s="43">
        <v>1058.0864898927728</v>
      </c>
      <c r="X2778" s="43">
        <v>0</v>
      </c>
      <c r="Y2778" s="43">
        <v>0</v>
      </c>
      <c r="Z2778" s="43">
        <v>1058.0864898927728</v>
      </c>
      <c r="AB2778" s="43">
        <v>193.96998472160669</v>
      </c>
      <c r="AC2778" s="43">
        <v>0</v>
      </c>
      <c r="AD2778" s="43">
        <v>0</v>
      </c>
      <c r="AE2778" s="43">
        <v>193.96998472160669</v>
      </c>
      <c r="AG2778" s="43">
        <v>1945821.054912809</v>
      </c>
      <c r="AH2778" s="43">
        <v>228546.68181683891</v>
      </c>
      <c r="AI2778" s="43">
        <v>0</v>
      </c>
      <c r="AJ2778" s="43">
        <v>814673935.83074808</v>
      </c>
      <c r="AK2778" s="43">
        <v>816619756.88566089</v>
      </c>
    </row>
    <row r="2779" spans="3:37" x14ac:dyDescent="0.2">
      <c r="C2779" s="43">
        <v>6.0293103616655523E-4</v>
      </c>
      <c r="D2779" s="43">
        <v>5.414012233833787E-2</v>
      </c>
      <c r="E2779" s="43">
        <v>7.6906720638640316</v>
      </c>
      <c r="F2779" s="43">
        <v>2.3045253652227844</v>
      </c>
      <c r="H2779" s="43">
        <v>8.3949836943917063E-5</v>
      </c>
      <c r="I2779" s="43">
        <v>6.6609565215914907E-2</v>
      </c>
      <c r="J2779" s="43">
        <v>0</v>
      </c>
      <c r="K2779" s="43">
        <v>1</v>
      </c>
      <c r="M2779" s="43">
        <v>7.9425196300701995E-3</v>
      </c>
      <c r="N2779" s="43">
        <v>4.6637449060452418E-2</v>
      </c>
      <c r="O2779" s="43">
        <v>0</v>
      </c>
      <c r="P2779" s="43">
        <v>1</v>
      </c>
      <c r="R2779" s="43">
        <v>618.05801896918808</v>
      </c>
      <c r="S2779" s="43">
        <v>105.87631773568449</v>
      </c>
      <c r="T2779" s="43">
        <v>7013.5105941143074</v>
      </c>
      <c r="U2779" s="43">
        <v>7737.4449308191797</v>
      </c>
      <c r="W2779" s="43">
        <v>4753.2815403334807</v>
      </c>
      <c r="X2779" s="43">
        <v>0</v>
      </c>
      <c r="Y2779" s="43">
        <v>0</v>
      </c>
      <c r="Z2779" s="43">
        <v>4753.2815403334807</v>
      </c>
      <c r="AB2779" s="43">
        <v>86.271142832937613</v>
      </c>
      <c r="AC2779" s="43">
        <v>0</v>
      </c>
      <c r="AD2779" s="43">
        <v>0</v>
      </c>
      <c r="AE2779" s="43">
        <v>86.271142832937613</v>
      </c>
      <c r="AG2779" s="43">
        <v>8741284.7526732702</v>
      </c>
      <c r="AH2779" s="43">
        <v>1026708.8127120319</v>
      </c>
      <c r="AI2779" s="43">
        <v>0</v>
      </c>
      <c r="AJ2779" s="43">
        <v>362338799.89833796</v>
      </c>
      <c r="AK2779" s="43">
        <v>371080084.65101123</v>
      </c>
    </row>
    <row r="2780" spans="3:37" x14ac:dyDescent="0.2">
      <c r="C2780" s="43">
        <v>6.2664128997558244E-4</v>
      </c>
      <c r="D2780" s="43">
        <v>5.2164030699016713E-2</v>
      </c>
      <c r="E2780" s="43">
        <v>7.8920320583138146</v>
      </c>
      <c r="F2780" s="43">
        <v>1.5750535666116139</v>
      </c>
      <c r="H2780" s="43">
        <v>9.326457152769585E-5</v>
      </c>
      <c r="I2780" s="43">
        <v>8.1271049353738203E-2</v>
      </c>
      <c r="J2780" s="43">
        <v>0</v>
      </c>
      <c r="K2780" s="43">
        <v>1</v>
      </c>
      <c r="M2780" s="43">
        <v>7.8148899527628254E-3</v>
      </c>
      <c r="N2780" s="43">
        <v>4.6040360768969668E-2</v>
      </c>
      <c r="O2780" s="43">
        <v>0</v>
      </c>
      <c r="P2780" s="43">
        <v>1</v>
      </c>
      <c r="R2780" s="43">
        <v>618.91715732141779</v>
      </c>
      <c r="S2780" s="43">
        <v>143.51422148276126</v>
      </c>
      <c r="T2780" s="43">
        <v>6812.4598798204697</v>
      </c>
      <c r="U2780" s="43">
        <v>7574.8912586246488</v>
      </c>
      <c r="W2780" s="43">
        <v>4884.5140470210836</v>
      </c>
      <c r="X2780" s="43">
        <v>0</v>
      </c>
      <c r="Y2780" s="43">
        <v>0</v>
      </c>
      <c r="Z2780" s="43">
        <v>4884.5140470210836</v>
      </c>
      <c r="AB2780" s="43">
        <v>38.082425506763876</v>
      </c>
      <c r="AC2780" s="43">
        <v>0</v>
      </c>
      <c r="AD2780" s="43">
        <v>0</v>
      </c>
      <c r="AE2780" s="43">
        <v>38.082425506763876</v>
      </c>
      <c r="AG2780" s="43">
        <v>8982621.332471773</v>
      </c>
      <c r="AH2780" s="43">
        <v>1055055.0341565541</v>
      </c>
      <c r="AI2780" s="43">
        <v>0</v>
      </c>
      <c r="AJ2780" s="43">
        <v>159946187.12840828</v>
      </c>
      <c r="AK2780" s="43">
        <v>168928808.46088004</v>
      </c>
    </row>
    <row r="2781" spans="3:37" x14ac:dyDescent="0.2">
      <c r="C2781" s="43">
        <v>6.2651284944004182E-4</v>
      </c>
      <c r="D2781" s="43">
        <v>4.6291770304798703E-2</v>
      </c>
      <c r="E2781" s="43">
        <v>3.5742965941454061</v>
      </c>
      <c r="F2781" s="43">
        <v>2.6226763564264424</v>
      </c>
      <c r="H2781" s="43">
        <v>9.7409392147085327E-5</v>
      </c>
      <c r="I2781" s="43">
        <v>9.2016493618082174E-2</v>
      </c>
      <c r="J2781" s="43">
        <v>0</v>
      </c>
      <c r="K2781" s="43">
        <v>1</v>
      </c>
      <c r="M2781" s="43">
        <v>7.8874158121462479E-3</v>
      </c>
      <c r="N2781" s="43">
        <v>4.6210190651863159E-2</v>
      </c>
      <c r="O2781" s="43">
        <v>0</v>
      </c>
      <c r="P2781" s="43">
        <v>1</v>
      </c>
      <c r="R2781" s="43">
        <v>549.13123179771094</v>
      </c>
      <c r="S2781" s="43">
        <v>169.71056763911162</v>
      </c>
      <c r="T2781" s="43">
        <v>6901.0451669297991</v>
      </c>
      <c r="U2781" s="43">
        <v>7619.8869663666219</v>
      </c>
      <c r="W2781" s="43">
        <v>1962.7578915534298</v>
      </c>
      <c r="X2781" s="43">
        <v>0</v>
      </c>
      <c r="Y2781" s="43">
        <v>0</v>
      </c>
      <c r="Z2781" s="43">
        <v>1962.7578915534298</v>
      </c>
      <c r="AB2781" s="43">
        <v>95.343662506241685</v>
      </c>
      <c r="AC2781" s="43">
        <v>0</v>
      </c>
      <c r="AD2781" s="43">
        <v>0</v>
      </c>
      <c r="AE2781" s="43">
        <v>95.343662506241685</v>
      </c>
      <c r="AG2781" s="43">
        <v>3609511.7625667574</v>
      </c>
      <c r="AH2781" s="43">
        <v>423955.70457554085</v>
      </c>
      <c r="AI2781" s="43">
        <v>0</v>
      </c>
      <c r="AJ2781" s="43">
        <v>400443382.52621508</v>
      </c>
      <c r="AK2781" s="43">
        <v>404052894.28878182</v>
      </c>
    </row>
    <row r="2782" spans="3:37" x14ac:dyDescent="0.2">
      <c r="C2782" s="43">
        <v>5.9712798026980438E-4</v>
      </c>
      <c r="D2782" s="43">
        <v>5.8134986850471804E-2</v>
      </c>
      <c r="E2782" s="43">
        <v>10.651494374601896</v>
      </c>
      <c r="F2782" s="43">
        <v>1.5405342770047989</v>
      </c>
      <c r="H2782" s="43">
        <v>8.7225183169484401E-5</v>
      </c>
      <c r="I2782" s="43">
        <v>7.4604959405554797E-2</v>
      </c>
      <c r="J2782" s="43">
        <v>0</v>
      </c>
      <c r="K2782" s="43">
        <v>1</v>
      </c>
      <c r="M2782" s="43">
        <v>7.8090623730553612E-3</v>
      </c>
      <c r="N2782" s="43">
        <v>4.615720700573045E-2</v>
      </c>
      <c r="O2782" s="43">
        <v>0</v>
      </c>
      <c r="P2782" s="43">
        <v>1</v>
      </c>
      <c r="R2782" s="43">
        <v>657.27539253909515</v>
      </c>
      <c r="S2782" s="43">
        <v>123.21170327806075</v>
      </c>
      <c r="T2782" s="43">
        <v>6824.6563234424939</v>
      </c>
      <c r="U2782" s="43">
        <v>7605.1434192596498</v>
      </c>
      <c r="W2782" s="43">
        <v>7000.965146194425</v>
      </c>
      <c r="X2782" s="43">
        <v>0</v>
      </c>
      <c r="Y2782" s="43">
        <v>0</v>
      </c>
      <c r="Z2782" s="43">
        <v>7000.965146194425</v>
      </c>
      <c r="AB2782" s="43">
        <v>38.01494706361067</v>
      </c>
      <c r="AC2782" s="43">
        <v>0</v>
      </c>
      <c r="AD2782" s="43">
        <v>0</v>
      </c>
      <c r="AE2782" s="43">
        <v>38.01494706361067</v>
      </c>
      <c r="AG2782" s="43">
        <v>12874774.903851548</v>
      </c>
      <c r="AH2782" s="43">
        <v>1512208.4715779957</v>
      </c>
      <c r="AI2782" s="43">
        <v>0</v>
      </c>
      <c r="AJ2782" s="43">
        <v>159662777.6671648</v>
      </c>
      <c r="AK2782" s="43">
        <v>172537552.57101634</v>
      </c>
    </row>
    <row r="2783" spans="3:37" x14ac:dyDescent="0.2">
      <c r="C2783" s="43">
        <v>6.0196393956785804E-4</v>
      </c>
      <c r="D2783" s="43">
        <v>6.1331860823601425E-2</v>
      </c>
      <c r="E2783" s="43">
        <v>6.651090152339389</v>
      </c>
      <c r="F2783" s="43">
        <v>1.878180013245236</v>
      </c>
      <c r="H2783" s="43">
        <v>8.6452288227584613E-5</v>
      </c>
      <c r="I2783" s="43">
        <v>0.11027277998861773</v>
      </c>
      <c r="J2783" s="43">
        <v>0</v>
      </c>
      <c r="K2783" s="43">
        <v>1</v>
      </c>
      <c r="M2783" s="43">
        <v>7.7682021435807195E-3</v>
      </c>
      <c r="N2783" s="43">
        <v>4.4123764416599785E-2</v>
      </c>
      <c r="O2783" s="43">
        <v>0</v>
      </c>
      <c r="P2783" s="43">
        <v>1</v>
      </c>
      <c r="R2783" s="43">
        <v>699.03511116053244</v>
      </c>
      <c r="S2783" s="43">
        <v>180.5041489709177</v>
      </c>
      <c r="T2783" s="43">
        <v>6489.861791946365</v>
      </c>
      <c r="U2783" s="43">
        <v>7369.4010520778156</v>
      </c>
      <c r="W2783" s="43">
        <v>4649.3455439792879</v>
      </c>
      <c r="X2783" s="43">
        <v>0</v>
      </c>
      <c r="Y2783" s="43">
        <v>0</v>
      </c>
      <c r="Z2783" s="43">
        <v>4649.3455439792879</v>
      </c>
      <c r="AB2783" s="43">
        <v>65.685016960029031</v>
      </c>
      <c r="AC2783" s="43">
        <v>0</v>
      </c>
      <c r="AD2783" s="43">
        <v>0</v>
      </c>
      <c r="AE2783" s="43">
        <v>65.685016960029031</v>
      </c>
      <c r="AG2783" s="43">
        <v>8550146.4553779103</v>
      </c>
      <c r="AH2783" s="43">
        <v>1004258.6374995261</v>
      </c>
      <c r="AI2783" s="43">
        <v>0</v>
      </c>
      <c r="AJ2783" s="43">
        <v>275877071.23212194</v>
      </c>
      <c r="AK2783" s="43">
        <v>284427217.68749988</v>
      </c>
    </row>
    <row r="2784" spans="3:37" x14ac:dyDescent="0.2">
      <c r="C2784" s="43">
        <v>6.0674792359224254E-4</v>
      </c>
      <c r="D2784" s="43">
        <v>4.7751866044345517E-2</v>
      </c>
      <c r="E2784" s="43">
        <v>5.7092513282029058</v>
      </c>
      <c r="F2784" s="43">
        <v>3.2713916084752617</v>
      </c>
      <c r="H2784" s="43">
        <v>1.0270318175653603E-4</v>
      </c>
      <c r="I2784" s="43">
        <v>8.8748026932158178E-2</v>
      </c>
      <c r="J2784" s="43">
        <v>0</v>
      </c>
      <c r="K2784" s="43">
        <v>1</v>
      </c>
      <c r="M2784" s="43">
        <v>7.8163652725242797E-3</v>
      </c>
      <c r="N2784" s="43">
        <v>4.4633282978037557E-2</v>
      </c>
      <c r="O2784" s="43">
        <v>0</v>
      </c>
      <c r="P2784" s="43">
        <v>1</v>
      </c>
      <c r="R2784" s="43">
        <v>548.58132502354545</v>
      </c>
      <c r="S2784" s="43">
        <v>172.57781955752441</v>
      </c>
      <c r="T2784" s="43">
        <v>6605.5053954548484</v>
      </c>
      <c r="U2784" s="43">
        <v>7326.6645400359184</v>
      </c>
      <c r="W2784" s="43">
        <v>3131.988658517987</v>
      </c>
      <c r="X2784" s="43">
        <v>0</v>
      </c>
      <c r="Y2784" s="43">
        <v>0</v>
      </c>
      <c r="Z2784" s="43">
        <v>3131.988658517987</v>
      </c>
      <c r="AB2784" s="43">
        <v>133.32660295004519</v>
      </c>
      <c r="AC2784" s="43">
        <v>0</v>
      </c>
      <c r="AD2784" s="43">
        <v>0</v>
      </c>
      <c r="AE2784" s="43">
        <v>133.32660295004519</v>
      </c>
      <c r="AG2784" s="43">
        <v>5759727.1430145781</v>
      </c>
      <c r="AH2784" s="43">
        <v>676509.55023988523</v>
      </c>
      <c r="AI2784" s="43">
        <v>0</v>
      </c>
      <c r="AJ2784" s="43">
        <v>559971732.39018977</v>
      </c>
      <c r="AK2784" s="43">
        <v>565731459.53320432</v>
      </c>
    </row>
    <row r="2785" spans="3:37" x14ac:dyDescent="0.2">
      <c r="C2785" s="43">
        <v>5.8866665779636258E-4</v>
      </c>
      <c r="D2785" s="43">
        <v>5.0970139278822803E-2</v>
      </c>
      <c r="E2785" s="43">
        <v>4.4757650780498723</v>
      </c>
      <c r="F2785" s="43">
        <v>4.2986016027717628</v>
      </c>
      <c r="H2785" s="43">
        <v>9.0074883655866245E-5</v>
      </c>
      <c r="I2785" s="43">
        <v>8.2961262902383093E-2</v>
      </c>
      <c r="J2785" s="43">
        <v>0</v>
      </c>
      <c r="K2785" s="43">
        <v>1</v>
      </c>
      <c r="M2785" s="43">
        <v>7.777125970485947E-3</v>
      </c>
      <c r="N2785" s="43">
        <v>4.4140222043296824E-2</v>
      </c>
      <c r="O2785" s="43">
        <v>0</v>
      </c>
      <c r="P2785" s="43">
        <v>1</v>
      </c>
      <c r="R2785" s="43">
        <v>568.10371737549383</v>
      </c>
      <c r="S2785" s="43">
        <v>141.4885960507861</v>
      </c>
      <c r="T2785" s="43">
        <v>6499.7405282879281</v>
      </c>
      <c r="U2785" s="43">
        <v>7209.3328417142084</v>
      </c>
      <c r="W2785" s="43">
        <v>2542.6987789395498</v>
      </c>
      <c r="X2785" s="43">
        <v>0</v>
      </c>
      <c r="Y2785" s="43">
        <v>0</v>
      </c>
      <c r="Z2785" s="43">
        <v>2542.6987789395498</v>
      </c>
      <c r="AB2785" s="43">
        <v>200.51241809626788</v>
      </c>
      <c r="AC2785" s="43">
        <v>0</v>
      </c>
      <c r="AD2785" s="43">
        <v>0</v>
      </c>
      <c r="AE2785" s="43">
        <v>200.51241809626788</v>
      </c>
      <c r="AG2785" s="43">
        <v>4676023.0544698322</v>
      </c>
      <c r="AH2785" s="43">
        <v>549222.93625094276</v>
      </c>
      <c r="AI2785" s="43">
        <v>0</v>
      </c>
      <c r="AJ2785" s="43">
        <v>842152156.00432515</v>
      </c>
      <c r="AK2785" s="43">
        <v>846828179.05879498</v>
      </c>
    </row>
    <row r="2786" spans="3:37" x14ac:dyDescent="0.2">
      <c r="C2786" s="43">
        <v>5.9900392970328492E-4</v>
      </c>
      <c r="D2786" s="43">
        <v>5.8206616137626455E-2</v>
      </c>
      <c r="E2786" s="43">
        <v>5.5275845457563069</v>
      </c>
      <c r="F2786" s="43">
        <v>1.242574393658511</v>
      </c>
      <c r="H2786" s="43">
        <v>8.1652913103033854E-5</v>
      </c>
      <c r="I2786" s="43">
        <v>9.0358863691259395E-2</v>
      </c>
      <c r="J2786" s="43">
        <v>0</v>
      </c>
      <c r="K2786" s="43">
        <v>1</v>
      </c>
      <c r="M2786" s="43">
        <v>7.9244699094718207E-3</v>
      </c>
      <c r="N2786" s="43">
        <v>4.6792089098590783E-2</v>
      </c>
      <c r="O2786" s="43">
        <v>0</v>
      </c>
      <c r="P2786" s="43">
        <v>1</v>
      </c>
      <c r="R2786" s="43">
        <v>660.15268876333175</v>
      </c>
      <c r="S2786" s="43">
        <v>139.69627220297969</v>
      </c>
      <c r="T2786" s="43">
        <v>7020.7745740628689</v>
      </c>
      <c r="U2786" s="43">
        <v>7820.6235350291799</v>
      </c>
      <c r="W2786" s="43">
        <v>3649.0498002476656</v>
      </c>
      <c r="X2786" s="43">
        <v>0</v>
      </c>
      <c r="Y2786" s="43">
        <v>0</v>
      </c>
      <c r="Z2786" s="43">
        <v>3649.0498002476656</v>
      </c>
      <c r="AB2786" s="43">
        <v>17.134566787271698</v>
      </c>
      <c r="AC2786" s="43">
        <v>0</v>
      </c>
      <c r="AD2786" s="43">
        <v>0</v>
      </c>
      <c r="AE2786" s="43">
        <v>17.134566787271698</v>
      </c>
      <c r="AG2786" s="43">
        <v>6710602.5826554568</v>
      </c>
      <c r="AH2786" s="43">
        <v>788194.75685349572</v>
      </c>
      <c r="AI2786" s="43">
        <v>0</v>
      </c>
      <c r="AJ2786" s="43">
        <v>71965180.506541133</v>
      </c>
      <c r="AK2786" s="43">
        <v>78675783.089196593</v>
      </c>
    </row>
    <row r="2787" spans="3:37" x14ac:dyDescent="0.2">
      <c r="C2787" s="43">
        <v>6.1522653544465733E-4</v>
      </c>
      <c r="D2787" s="43">
        <v>5.5870337741178777E-2</v>
      </c>
      <c r="E2787" s="43">
        <v>3.3403120178158314</v>
      </c>
      <c r="F2787" s="43">
        <v>3.6295256883485854</v>
      </c>
      <c r="H2787" s="43">
        <v>8.2951370528439988E-5</v>
      </c>
      <c r="I2787" s="43">
        <v>9.5144371278608739E-2</v>
      </c>
      <c r="J2787" s="43">
        <v>0</v>
      </c>
      <c r="K2787" s="43">
        <v>1</v>
      </c>
      <c r="M2787" s="43">
        <v>7.8590619366494252E-3</v>
      </c>
      <c r="N2787" s="43">
        <v>4.6336406429895782E-2</v>
      </c>
      <c r="O2787" s="43">
        <v>0</v>
      </c>
      <c r="P2787" s="43">
        <v>1</v>
      </c>
      <c r="R2787" s="43">
        <v>650.8167597846442</v>
      </c>
      <c r="S2787" s="43">
        <v>149.43386842120799</v>
      </c>
      <c r="T2787" s="43">
        <v>6895.0184676203362</v>
      </c>
      <c r="U2787" s="43">
        <v>7695.2690958261883</v>
      </c>
      <c r="W2787" s="43">
        <v>2173.9310441046059</v>
      </c>
      <c r="X2787" s="43">
        <v>0</v>
      </c>
      <c r="Y2787" s="43">
        <v>0</v>
      </c>
      <c r="Z2787" s="43">
        <v>2173.9310441046059</v>
      </c>
      <c r="AB2787" s="43">
        <v>183.11331454398183</v>
      </c>
      <c r="AC2787" s="43">
        <v>0</v>
      </c>
      <c r="AD2787" s="43">
        <v>0</v>
      </c>
      <c r="AE2787" s="43">
        <v>183.11331454398183</v>
      </c>
      <c r="AG2787" s="43">
        <v>3997859.1901083705</v>
      </c>
      <c r="AH2787" s="43">
        <v>469569.10552659485</v>
      </c>
      <c r="AI2787" s="43">
        <v>0</v>
      </c>
      <c r="AJ2787" s="43">
        <v>769075921.08472371</v>
      </c>
      <c r="AK2787" s="43">
        <v>773073780.27483213</v>
      </c>
    </row>
    <row r="2788" spans="3:37" x14ac:dyDescent="0.2">
      <c r="C2788" s="43">
        <v>6.1283874980899711E-4</v>
      </c>
      <c r="D2788" s="43">
        <v>6.5988134175006596E-2</v>
      </c>
      <c r="E2788" s="43">
        <v>9.0088623903223617</v>
      </c>
      <c r="F2788" s="43">
        <v>1.8450260385247386</v>
      </c>
      <c r="H2788" s="43">
        <v>8.6231824833403898E-5</v>
      </c>
      <c r="I2788" s="43">
        <v>7.8667959584806102E-2</v>
      </c>
      <c r="J2788" s="43">
        <v>0</v>
      </c>
      <c r="K2788" s="43">
        <v>1</v>
      </c>
      <c r="M2788" s="43">
        <v>7.7615855535797824E-3</v>
      </c>
      <c r="N2788" s="43">
        <v>4.6042904758643477E-2</v>
      </c>
      <c r="O2788" s="43">
        <v>0</v>
      </c>
      <c r="P2788" s="43">
        <v>1</v>
      </c>
      <c r="R2788" s="43">
        <v>765.69258169784598</v>
      </c>
      <c r="S2788" s="43">
        <v>128.44222951452704</v>
      </c>
      <c r="T2788" s="43">
        <v>6766.3667916395143</v>
      </c>
      <c r="U2788" s="43">
        <v>7660.5016028518876</v>
      </c>
      <c r="W2788" s="43">
        <v>6898.019101806557</v>
      </c>
      <c r="X2788" s="43">
        <v>0</v>
      </c>
      <c r="Y2788" s="43">
        <v>0</v>
      </c>
      <c r="Z2788" s="43">
        <v>6898.019101806557</v>
      </c>
      <c r="AB2788" s="43">
        <v>69.232228087270428</v>
      </c>
      <c r="AC2788" s="43">
        <v>0</v>
      </c>
      <c r="AD2788" s="43">
        <v>0</v>
      </c>
      <c r="AE2788" s="43">
        <v>69.232228087270428</v>
      </c>
      <c r="AG2788" s="43">
        <v>12685457.128222259</v>
      </c>
      <c r="AH2788" s="43">
        <v>1489972.1259902164</v>
      </c>
      <c r="AI2788" s="43">
        <v>0</v>
      </c>
      <c r="AJ2788" s="43">
        <v>290775357.96653581</v>
      </c>
      <c r="AK2788" s="43">
        <v>303460815.09475809</v>
      </c>
    </row>
    <row r="2789" spans="3:37" x14ac:dyDescent="0.2">
      <c r="C2789" s="43">
        <v>5.9347753700569699E-4</v>
      </c>
      <c r="D2789" s="43">
        <v>5.1123554242742543E-2</v>
      </c>
      <c r="E2789" s="43">
        <v>2.0893758756192917</v>
      </c>
      <c r="F2789" s="43">
        <v>1.7291290590564012</v>
      </c>
      <c r="H2789" s="43">
        <v>9.2337679694298735E-5</v>
      </c>
      <c r="I2789" s="43">
        <v>8.1268320543072967E-2</v>
      </c>
      <c r="J2789" s="43">
        <v>0</v>
      </c>
      <c r="K2789" s="43">
        <v>1</v>
      </c>
      <c r="M2789" s="43">
        <v>7.7675522271512974E-3</v>
      </c>
      <c r="N2789" s="43">
        <v>4.8089733673195356E-2</v>
      </c>
      <c r="O2789" s="43">
        <v>0</v>
      </c>
      <c r="P2789" s="43">
        <v>1</v>
      </c>
      <c r="R2789" s="43">
        <v>574.47045509461248</v>
      </c>
      <c r="S2789" s="43">
        <v>142.08316242239192</v>
      </c>
      <c r="T2789" s="43">
        <v>7072.5972318493259</v>
      </c>
      <c r="U2789" s="43">
        <v>7789.1508493663305</v>
      </c>
      <c r="W2789" s="43">
        <v>1200.2847101307188</v>
      </c>
      <c r="X2789" s="43">
        <v>0</v>
      </c>
      <c r="Y2789" s="43">
        <v>0</v>
      </c>
      <c r="Z2789" s="43">
        <v>1200.2847101307188</v>
      </c>
      <c r="AB2789" s="43">
        <v>44.818351954535608</v>
      </c>
      <c r="AC2789" s="43">
        <v>0</v>
      </c>
      <c r="AD2789" s="43">
        <v>0</v>
      </c>
      <c r="AE2789" s="43">
        <v>44.818351954535608</v>
      </c>
      <c r="AG2789" s="43">
        <v>2207323.581930392</v>
      </c>
      <c r="AH2789" s="43">
        <v>259261.49738823526</v>
      </c>
      <c r="AI2789" s="43">
        <v>0</v>
      </c>
      <c r="AJ2789" s="43">
        <v>188237078.20904955</v>
      </c>
      <c r="AK2789" s="43">
        <v>190444401.79097995</v>
      </c>
    </row>
    <row r="2790" spans="3:37" x14ac:dyDescent="0.2">
      <c r="C2790" s="43">
        <v>6.077007720431451E-4</v>
      </c>
      <c r="D2790" s="43">
        <v>6.6395028497265862E-2</v>
      </c>
      <c r="E2790" s="43">
        <v>1.5913584296325647</v>
      </c>
      <c r="F2790" s="43">
        <v>1.8837188589607434</v>
      </c>
      <c r="H2790" s="43">
        <v>9.2133379430259232E-5</v>
      </c>
      <c r="I2790" s="43">
        <v>0.12901287392942828</v>
      </c>
      <c r="J2790" s="43">
        <v>0</v>
      </c>
      <c r="K2790" s="43">
        <v>1</v>
      </c>
      <c r="M2790" s="43">
        <v>7.9230970535436596E-3</v>
      </c>
      <c r="N2790" s="43">
        <v>4.9327398143117707E-2</v>
      </c>
      <c r="O2790" s="43">
        <v>0</v>
      </c>
      <c r="P2790" s="43">
        <v>1</v>
      </c>
      <c r="R2790" s="43">
        <v>763.95490300956396</v>
      </c>
      <c r="S2790" s="43">
        <v>225.05694736113765</v>
      </c>
      <c r="T2790" s="43">
        <v>7399.8949944969836</v>
      </c>
      <c r="U2790" s="43">
        <v>8388.9068448676844</v>
      </c>
      <c r="W2790" s="43">
        <v>1215.7260747633979</v>
      </c>
      <c r="X2790" s="43">
        <v>0</v>
      </c>
      <c r="Y2790" s="43">
        <v>0</v>
      </c>
      <c r="Z2790" s="43">
        <v>1215.7260747633979</v>
      </c>
      <c r="AB2790" s="43">
        <v>72.237985004803264</v>
      </c>
      <c r="AC2790" s="43">
        <v>0</v>
      </c>
      <c r="AD2790" s="43">
        <v>0</v>
      </c>
      <c r="AE2790" s="43">
        <v>72.237985004803264</v>
      </c>
      <c r="AG2790" s="43">
        <v>2235720.2514898889</v>
      </c>
      <c r="AH2790" s="43">
        <v>262596.83214889397</v>
      </c>
      <c r="AI2790" s="43">
        <v>0</v>
      </c>
      <c r="AJ2790" s="43">
        <v>303399537.02017373</v>
      </c>
      <c r="AK2790" s="43">
        <v>305635257.27166361</v>
      </c>
    </row>
    <row r="2791" spans="3:37" x14ac:dyDescent="0.2">
      <c r="C2791" s="43">
        <v>6.0061088615649487E-4</v>
      </c>
      <c r="D2791" s="43">
        <v>4.8775979697432983E-2</v>
      </c>
      <c r="E2791" s="43">
        <v>5.4173467778020905</v>
      </c>
      <c r="F2791" s="43">
        <v>3.4463586966823456</v>
      </c>
      <c r="H2791" s="43">
        <v>9.4832596131189106E-5</v>
      </c>
      <c r="I2791" s="43">
        <v>0.12337813466399727</v>
      </c>
      <c r="J2791" s="43">
        <v>0</v>
      </c>
      <c r="K2791" s="43">
        <v>1</v>
      </c>
      <c r="M2791" s="43">
        <v>7.843052418479296E-3</v>
      </c>
      <c r="N2791" s="43">
        <v>4.5442101878312852E-2</v>
      </c>
      <c r="O2791" s="43">
        <v>0</v>
      </c>
      <c r="P2791" s="43">
        <v>1</v>
      </c>
      <c r="R2791" s="43">
        <v>554.67880802561319</v>
      </c>
      <c r="S2791" s="43">
        <v>221.53288976233932</v>
      </c>
      <c r="T2791" s="43">
        <v>6748.1682377677253</v>
      </c>
      <c r="U2791" s="43">
        <v>7524.3799355556775</v>
      </c>
      <c r="W2791" s="43">
        <v>3004.8874533726598</v>
      </c>
      <c r="X2791" s="43">
        <v>0</v>
      </c>
      <c r="Y2791" s="43">
        <v>0</v>
      </c>
      <c r="Z2791" s="43">
        <v>3004.8874533726598</v>
      </c>
      <c r="AB2791" s="43">
        <v>145.1929358690376</v>
      </c>
      <c r="AC2791" s="43">
        <v>0</v>
      </c>
      <c r="AD2791" s="43">
        <v>0</v>
      </c>
      <c r="AE2791" s="43">
        <v>145.1929358690376</v>
      </c>
      <c r="AG2791" s="43">
        <v>5525988.026752321</v>
      </c>
      <c r="AH2791" s="43">
        <v>649055.68992849451</v>
      </c>
      <c r="AI2791" s="43">
        <v>0</v>
      </c>
      <c r="AJ2791" s="43">
        <v>609810330.6499579</v>
      </c>
      <c r="AK2791" s="43">
        <v>615336318.67671025</v>
      </c>
    </row>
    <row r="2792" spans="3:37" x14ac:dyDescent="0.2">
      <c r="C2792" s="43">
        <v>6.074812117193211E-4</v>
      </c>
      <c r="D2792" s="43">
        <v>5.951343729657621E-2</v>
      </c>
      <c r="E2792" s="43">
        <v>3.5830952377612415</v>
      </c>
      <c r="F2792" s="43">
        <v>4.2645347804802087</v>
      </c>
      <c r="H2792" s="43">
        <v>9.3113592736004946E-5</v>
      </c>
      <c r="I2792" s="43">
        <v>0.10428893467720801</v>
      </c>
      <c r="J2792" s="43">
        <v>0</v>
      </c>
      <c r="K2792" s="43">
        <v>1</v>
      </c>
      <c r="M2792" s="43">
        <v>7.8804948233687222E-3</v>
      </c>
      <c r="N2792" s="43">
        <v>4.2208868770999955E-2</v>
      </c>
      <c r="O2792" s="43">
        <v>0</v>
      </c>
      <c r="P2792" s="43">
        <v>1</v>
      </c>
      <c r="R2792" s="43">
        <v>684.52648757744771</v>
      </c>
      <c r="S2792" s="43">
        <v>183.86272306993527</v>
      </c>
      <c r="T2792" s="43">
        <v>6297.955298210074</v>
      </c>
      <c r="U2792" s="43">
        <v>7166.3445088574572</v>
      </c>
      <c r="W2792" s="43">
        <v>2452.7235977601827</v>
      </c>
      <c r="X2792" s="43">
        <v>0</v>
      </c>
      <c r="Y2792" s="43">
        <v>0</v>
      </c>
      <c r="Z2792" s="43">
        <v>2452.7235977601827</v>
      </c>
      <c r="AB2792" s="43">
        <v>239.10867637364888</v>
      </c>
      <c r="AC2792" s="43">
        <v>0</v>
      </c>
      <c r="AD2792" s="43">
        <v>0</v>
      </c>
      <c r="AE2792" s="43">
        <v>239.10867637364888</v>
      </c>
      <c r="AG2792" s="43">
        <v>4510558.6962809758</v>
      </c>
      <c r="AH2792" s="43">
        <v>529788.29711619951</v>
      </c>
      <c r="AI2792" s="43">
        <v>0</v>
      </c>
      <c r="AJ2792" s="43">
        <v>1004256440.7693253</v>
      </c>
      <c r="AK2792" s="43">
        <v>1008766999.4656062</v>
      </c>
    </row>
    <row r="2793" spans="3:37" x14ac:dyDescent="0.2">
      <c r="C2793" s="43">
        <v>6.016811655329597E-4</v>
      </c>
      <c r="D2793" s="43">
        <v>4.7172499221009585E-2</v>
      </c>
      <c r="E2793" s="43">
        <v>5.6562989005535282</v>
      </c>
      <c r="F2793" s="43">
        <v>1.0656939318788576</v>
      </c>
      <c r="H2793" s="43">
        <v>8.5608641966526932E-5</v>
      </c>
      <c r="I2793" s="43">
        <v>7.9707179302719117E-2</v>
      </c>
      <c r="J2793" s="43">
        <v>0</v>
      </c>
      <c r="K2793" s="43">
        <v>1</v>
      </c>
      <c r="M2793" s="43">
        <v>7.7867041712702057E-3</v>
      </c>
      <c r="N2793" s="43">
        <v>4.1738189283968323E-2</v>
      </c>
      <c r="O2793" s="43">
        <v>0</v>
      </c>
      <c r="P2793" s="43">
        <v>1</v>
      </c>
      <c r="R2793" s="43">
        <v>537.40001685097548</v>
      </c>
      <c r="S2793" s="43">
        <v>129.19848498392085</v>
      </c>
      <c r="T2793" s="43">
        <v>6153.6055258245724</v>
      </c>
      <c r="U2793" s="43">
        <v>6820.2040276594689</v>
      </c>
      <c r="W2793" s="43">
        <v>3039.6951244716201</v>
      </c>
      <c r="X2793" s="43">
        <v>0</v>
      </c>
      <c r="Y2793" s="43">
        <v>0</v>
      </c>
      <c r="Z2793" s="43">
        <v>3039.6951244716201</v>
      </c>
      <c r="AB2793" s="43">
        <v>3.7775194505614293</v>
      </c>
      <c r="AC2793" s="43">
        <v>0</v>
      </c>
      <c r="AD2793" s="43">
        <v>0</v>
      </c>
      <c r="AE2793" s="43">
        <v>3.7775194505614293</v>
      </c>
      <c r="AG2793" s="43">
        <v>5589999.3339033099</v>
      </c>
      <c r="AH2793" s="43">
        <v>656574.14688586991</v>
      </c>
      <c r="AI2793" s="43">
        <v>0</v>
      </c>
      <c r="AJ2793" s="43">
        <v>15865581.692358004</v>
      </c>
      <c r="AK2793" s="43">
        <v>21455581.026261315</v>
      </c>
    </row>
    <row r="2794" spans="3:37" x14ac:dyDescent="0.2">
      <c r="C2794" s="43">
        <v>6.0116326095456627E-4</v>
      </c>
      <c r="D2794" s="43">
        <v>6.328693505791716E-2</v>
      </c>
      <c r="E2794" s="43">
        <v>1.3526792131851388</v>
      </c>
      <c r="F2794" s="43">
        <v>1.7323946157993233</v>
      </c>
      <c r="H2794" s="43">
        <v>8.1984804917071356E-5</v>
      </c>
      <c r="I2794" s="43">
        <v>9.9707882337009487E-2</v>
      </c>
      <c r="J2794" s="43">
        <v>0</v>
      </c>
      <c r="K2794" s="43">
        <v>1</v>
      </c>
      <c r="M2794" s="43">
        <v>7.8648268884652373E-3</v>
      </c>
      <c r="N2794" s="43">
        <v>4.6199047619922329E-2</v>
      </c>
      <c r="O2794" s="43">
        <v>0</v>
      </c>
      <c r="P2794" s="43">
        <v>1</v>
      </c>
      <c r="R2794" s="43">
        <v>720.35880335266381</v>
      </c>
      <c r="S2794" s="43">
        <v>154.77657529516833</v>
      </c>
      <c r="T2794" s="43">
        <v>6879.6217911221556</v>
      </c>
      <c r="U2794" s="43">
        <v>7754.7571697699877</v>
      </c>
      <c r="W2794" s="43">
        <v>974.41437933006944</v>
      </c>
      <c r="X2794" s="43">
        <v>0</v>
      </c>
      <c r="Y2794" s="43">
        <v>0</v>
      </c>
      <c r="Z2794" s="43">
        <v>974.41437933006944</v>
      </c>
      <c r="AB2794" s="43">
        <v>56.451799265047391</v>
      </c>
      <c r="AC2794" s="43">
        <v>0</v>
      </c>
      <c r="AD2794" s="43">
        <v>0</v>
      </c>
      <c r="AE2794" s="43">
        <v>56.451799265047391</v>
      </c>
      <c r="AG2794" s="43">
        <v>1791948.0435879978</v>
      </c>
      <c r="AH2794" s="43">
        <v>210473.50593529499</v>
      </c>
      <c r="AI2794" s="43">
        <v>0</v>
      </c>
      <c r="AJ2794" s="43">
        <v>237097556.91319904</v>
      </c>
      <c r="AK2794" s="43">
        <v>238889504.95678705</v>
      </c>
    </row>
    <row r="2795" spans="3:37" x14ac:dyDescent="0.2">
      <c r="C2795" s="43">
        <v>6.118163001902488E-4</v>
      </c>
      <c r="D2795" s="43">
        <v>5.656118845957292E-2</v>
      </c>
      <c r="E2795" s="43">
        <v>2.4150782431058562</v>
      </c>
      <c r="F2795" s="43">
        <v>1.4712954621870047</v>
      </c>
      <c r="H2795" s="43">
        <v>9.2531902424197732E-5</v>
      </c>
      <c r="I2795" s="43">
        <v>8.321668663799954E-2</v>
      </c>
      <c r="J2795" s="43">
        <v>0</v>
      </c>
      <c r="K2795" s="43">
        <v>1</v>
      </c>
      <c r="M2795" s="43">
        <v>7.757569994874129E-3</v>
      </c>
      <c r="N2795" s="43">
        <v>4.753394250197307E-2</v>
      </c>
      <c r="O2795" s="43">
        <v>0</v>
      </c>
      <c r="P2795" s="43">
        <v>1</v>
      </c>
      <c r="R2795" s="43">
        <v>655.21215033047861</v>
      </c>
      <c r="S2795" s="43">
        <v>145.79555514334436</v>
      </c>
      <c r="T2795" s="43">
        <v>6981.8724752541584</v>
      </c>
      <c r="U2795" s="43">
        <v>7782.8801807279815</v>
      </c>
      <c r="W2795" s="43">
        <v>1582.3886088817424</v>
      </c>
      <c r="X2795" s="43">
        <v>0</v>
      </c>
      <c r="Y2795" s="43">
        <v>0</v>
      </c>
      <c r="Z2795" s="43">
        <v>1582.3886088817424</v>
      </c>
      <c r="AB2795" s="43">
        <v>33.041440914598212</v>
      </c>
      <c r="AC2795" s="43">
        <v>0</v>
      </c>
      <c r="AD2795" s="43">
        <v>0</v>
      </c>
      <c r="AE2795" s="43">
        <v>33.041440914598212</v>
      </c>
      <c r="AG2795" s="43">
        <v>2910012.6517335242</v>
      </c>
      <c r="AH2795" s="43">
        <v>341795.93951845635</v>
      </c>
      <c r="AI2795" s="43">
        <v>0</v>
      </c>
      <c r="AJ2795" s="43">
        <v>138774051.8413125</v>
      </c>
      <c r="AK2795" s="43">
        <v>141684064.49304602</v>
      </c>
    </row>
    <row r="2796" spans="3:37" x14ac:dyDescent="0.2">
      <c r="C2796" s="43">
        <v>6.189172994124359E-4</v>
      </c>
      <c r="D2796" s="43">
        <v>6.3502978015589573E-2</v>
      </c>
      <c r="E2796" s="43">
        <v>1.5970395472497623</v>
      </c>
      <c r="F2796" s="43">
        <v>6.2731668520801005</v>
      </c>
      <c r="H2796" s="43">
        <v>9.0302192496505285E-5</v>
      </c>
      <c r="I2796" s="43">
        <v>0.10454917309136125</v>
      </c>
      <c r="J2796" s="43">
        <v>0</v>
      </c>
      <c r="K2796" s="43">
        <v>1</v>
      </c>
      <c r="M2796" s="43">
        <v>7.8750408434384855E-3</v>
      </c>
      <c r="N2796" s="43">
        <v>4.629484924649796E-2</v>
      </c>
      <c r="O2796" s="43">
        <v>0</v>
      </c>
      <c r="P2796" s="43">
        <v>1</v>
      </c>
      <c r="R2796" s="43">
        <v>744.16473745363214</v>
      </c>
      <c r="S2796" s="43">
        <v>178.75626423253064</v>
      </c>
      <c r="T2796" s="43">
        <v>6902.8408717916163</v>
      </c>
      <c r="U2796" s="43">
        <v>7825.7618734777789</v>
      </c>
      <c r="W2796" s="43">
        <v>1188.4605153821869</v>
      </c>
      <c r="X2796" s="43">
        <v>0</v>
      </c>
      <c r="Y2796" s="43">
        <v>0</v>
      </c>
      <c r="Z2796" s="43">
        <v>1188.4605153821869</v>
      </c>
      <c r="AB2796" s="43">
        <v>419.87921638493009</v>
      </c>
      <c r="AC2796" s="43">
        <v>0</v>
      </c>
      <c r="AD2796" s="43">
        <v>0</v>
      </c>
      <c r="AE2796" s="43">
        <v>419.87921638493009</v>
      </c>
      <c r="AG2796" s="43">
        <v>2185578.8877878417</v>
      </c>
      <c r="AH2796" s="43">
        <v>256707.47132255239</v>
      </c>
      <c r="AI2796" s="43">
        <v>0</v>
      </c>
      <c r="AJ2796" s="43">
        <v>1763492708.8167064</v>
      </c>
      <c r="AK2796" s="43">
        <v>1765678287.7044942</v>
      </c>
    </row>
    <row r="2797" spans="3:37" x14ac:dyDescent="0.2">
      <c r="C2797" s="43">
        <v>6.0780104408520125E-4</v>
      </c>
      <c r="D2797" s="43">
        <v>6.5338097283850982E-2</v>
      </c>
      <c r="E2797" s="43">
        <v>5.1846911291682654</v>
      </c>
      <c r="F2797" s="43">
        <v>1.4538428885899086</v>
      </c>
      <c r="H2797" s="43">
        <v>8.9079754978796974E-5</v>
      </c>
      <c r="I2797" s="43">
        <v>0.1005355513957927</v>
      </c>
      <c r="J2797" s="43">
        <v>0</v>
      </c>
      <c r="K2797" s="43">
        <v>1</v>
      </c>
      <c r="M2797" s="43">
        <v>7.8158020044964676E-3</v>
      </c>
      <c r="N2797" s="43">
        <v>4.2635183070543634E-2</v>
      </c>
      <c r="O2797" s="43">
        <v>0</v>
      </c>
      <c r="P2797" s="43">
        <v>1</v>
      </c>
      <c r="R2797" s="43">
        <v>751.91768199829062</v>
      </c>
      <c r="S2797" s="43">
        <v>169.56688838410412</v>
      </c>
      <c r="T2797" s="43">
        <v>6309.3417789376281</v>
      </c>
      <c r="U2797" s="43">
        <v>7230.8263493200229</v>
      </c>
      <c r="W2797" s="43">
        <v>3898.4609357213021</v>
      </c>
      <c r="X2797" s="43">
        <v>0</v>
      </c>
      <c r="Y2797" s="43">
        <v>0</v>
      </c>
      <c r="Z2797" s="43">
        <v>3898.4609357213021</v>
      </c>
      <c r="AB2797" s="43">
        <v>36.514016727452784</v>
      </c>
      <c r="AC2797" s="43">
        <v>0</v>
      </c>
      <c r="AD2797" s="43">
        <v>0</v>
      </c>
      <c r="AE2797" s="43">
        <v>36.514016727452784</v>
      </c>
      <c r="AG2797" s="43">
        <v>7169269.6607914744</v>
      </c>
      <c r="AH2797" s="43">
        <v>842067.56211580127</v>
      </c>
      <c r="AI2797" s="43">
        <v>0</v>
      </c>
      <c r="AJ2797" s="43">
        <v>153358870.25530168</v>
      </c>
      <c r="AK2797" s="43">
        <v>160528139.91609317</v>
      </c>
    </row>
    <row r="2798" spans="3:37" x14ac:dyDescent="0.2">
      <c r="C2798" s="43">
        <v>6.1882552391157031E-4</v>
      </c>
      <c r="D2798" s="43">
        <v>6.082957306575465E-2</v>
      </c>
      <c r="E2798" s="43">
        <v>4.7245668491680046</v>
      </c>
      <c r="F2798" s="43">
        <v>1.2745666723676834</v>
      </c>
      <c r="H2798" s="43">
        <v>9.0277428414831107E-5</v>
      </c>
      <c r="I2798" s="43">
        <v>0.10756848258619822</v>
      </c>
      <c r="J2798" s="43">
        <v>0</v>
      </c>
      <c r="K2798" s="43">
        <v>1</v>
      </c>
      <c r="M2798" s="43">
        <v>7.9357022477701822E-3</v>
      </c>
      <c r="N2798" s="43">
        <v>4.7520832759814891E-2</v>
      </c>
      <c r="O2798" s="43">
        <v>0</v>
      </c>
      <c r="P2798" s="43">
        <v>1</v>
      </c>
      <c r="R2798" s="43">
        <v>712.73052511308822</v>
      </c>
      <c r="S2798" s="43">
        <v>183.86818734588257</v>
      </c>
      <c r="T2798" s="43">
        <v>7140.2230697745381</v>
      </c>
      <c r="U2798" s="43">
        <v>8036.8217822335091</v>
      </c>
      <c r="W2798" s="43">
        <v>3367.3430113394006</v>
      </c>
      <c r="X2798" s="43">
        <v>0</v>
      </c>
      <c r="Y2798" s="43">
        <v>0</v>
      </c>
      <c r="Z2798" s="43">
        <v>3367.3430113394006</v>
      </c>
      <c r="AB2798" s="43">
        <v>20.939049197543433</v>
      </c>
      <c r="AC2798" s="43">
        <v>0</v>
      </c>
      <c r="AD2798" s="43">
        <v>0</v>
      </c>
      <c r="AE2798" s="43">
        <v>20.939049197543433</v>
      </c>
      <c r="AG2798" s="43">
        <v>6192543.7978531579</v>
      </c>
      <c r="AH2798" s="43">
        <v>727346.09044931049</v>
      </c>
      <c r="AI2798" s="43">
        <v>0</v>
      </c>
      <c r="AJ2798" s="43">
        <v>87944006.629682422</v>
      </c>
      <c r="AK2798" s="43">
        <v>94136550.427535579</v>
      </c>
    </row>
    <row r="2799" spans="3:37" x14ac:dyDescent="0.2">
      <c r="C2799" s="43">
        <v>6.1038789840850427E-4</v>
      </c>
      <c r="D2799" s="43">
        <v>6.2062210000265461E-2</v>
      </c>
      <c r="E2799" s="43">
        <v>6.3722514779567847</v>
      </c>
      <c r="F2799" s="43">
        <v>1.6759641608617408</v>
      </c>
      <c r="H2799" s="43">
        <v>9.5105780713478083E-5</v>
      </c>
      <c r="I2799" s="43">
        <v>8.7149158297686047E-2</v>
      </c>
      <c r="J2799" s="43">
        <v>0</v>
      </c>
      <c r="K2799" s="43">
        <v>1</v>
      </c>
      <c r="M2799" s="43">
        <v>7.7998348646835776E-3</v>
      </c>
      <c r="N2799" s="43">
        <v>4.6020994996251452E-2</v>
      </c>
      <c r="O2799" s="43">
        <v>0</v>
      </c>
      <c r="P2799" s="43">
        <v>1</v>
      </c>
      <c r="R2799" s="43">
        <v>717.25820327278177</v>
      </c>
      <c r="S2799" s="43">
        <v>156.93235237331848</v>
      </c>
      <c r="T2799" s="43">
        <v>6796.4759576601937</v>
      </c>
      <c r="U2799" s="43">
        <v>7670.6665133062943</v>
      </c>
      <c r="W2799" s="43">
        <v>4570.5496458816115</v>
      </c>
      <c r="X2799" s="43">
        <v>0</v>
      </c>
      <c r="Y2799" s="43">
        <v>0</v>
      </c>
      <c r="Z2799" s="43">
        <v>4570.5496458816115</v>
      </c>
      <c r="AB2799" s="43">
        <v>51.877969826123987</v>
      </c>
      <c r="AC2799" s="43">
        <v>0</v>
      </c>
      <c r="AD2799" s="43">
        <v>0</v>
      </c>
      <c r="AE2799" s="43">
        <v>51.877969826123987</v>
      </c>
      <c r="AG2799" s="43">
        <v>8405240.7987762839</v>
      </c>
      <c r="AH2799" s="43">
        <v>987238.7235104281</v>
      </c>
      <c r="AI2799" s="43">
        <v>0</v>
      </c>
      <c r="AJ2799" s="43">
        <v>217887473.26972073</v>
      </c>
      <c r="AK2799" s="43">
        <v>226292714.068497</v>
      </c>
    </row>
    <row r="2800" spans="3:37" x14ac:dyDescent="0.2">
      <c r="C2800" s="43">
        <v>6.1325496788178224E-4</v>
      </c>
      <c r="D2800" s="43">
        <v>5.3627384819250848E-2</v>
      </c>
      <c r="E2800" s="43">
        <v>2.779667759697015</v>
      </c>
      <c r="F2800" s="43">
        <v>1.7284145551026202</v>
      </c>
      <c r="H2800" s="43">
        <v>9.1965362491897018E-5</v>
      </c>
      <c r="I2800" s="43">
        <v>0.11330460556371214</v>
      </c>
      <c r="J2800" s="43">
        <v>0</v>
      </c>
      <c r="K2800" s="43">
        <v>1</v>
      </c>
      <c r="M2800" s="43">
        <v>7.858119405655728E-3</v>
      </c>
      <c r="N2800" s="43">
        <v>4.6104930333449645E-2</v>
      </c>
      <c r="O2800" s="43">
        <v>0</v>
      </c>
      <c r="P2800" s="43">
        <v>1</v>
      </c>
      <c r="R2800" s="43">
        <v>622.68738377313514</v>
      </c>
      <c r="S2800" s="43">
        <v>197.29415678859968</v>
      </c>
      <c r="T2800" s="43">
        <v>6859.7512360925566</v>
      </c>
      <c r="U2800" s="43">
        <v>7679.7327766542912</v>
      </c>
      <c r="W2800" s="43">
        <v>1730.864045044266</v>
      </c>
      <c r="X2800" s="43">
        <v>0</v>
      </c>
      <c r="Y2800" s="43">
        <v>0</v>
      </c>
      <c r="Z2800" s="43">
        <v>1730.864045044266</v>
      </c>
      <c r="AB2800" s="43">
        <v>48.532477237246134</v>
      </c>
      <c r="AC2800" s="43">
        <v>0</v>
      </c>
      <c r="AD2800" s="43">
        <v>0</v>
      </c>
      <c r="AE2800" s="43">
        <v>48.532477237246134</v>
      </c>
      <c r="AG2800" s="43">
        <v>3183058.9788364051</v>
      </c>
      <c r="AH2800" s="43">
        <v>373866.63372956146</v>
      </c>
      <c r="AI2800" s="43">
        <v>0</v>
      </c>
      <c r="AJ2800" s="43">
        <v>203836404.39643377</v>
      </c>
      <c r="AK2800" s="43">
        <v>207019463.37527019</v>
      </c>
    </row>
    <row r="2801" spans="3:37" x14ac:dyDescent="0.2">
      <c r="C2801" s="43">
        <v>6.0396829192659409E-4</v>
      </c>
      <c r="D2801" s="43">
        <v>5.7495257148805545E-2</v>
      </c>
      <c r="E2801" s="43">
        <v>1.9203300965091055</v>
      </c>
      <c r="F2801" s="43">
        <v>2.9858435778098835</v>
      </c>
      <c r="H2801" s="43">
        <v>9.0842045321171128E-5</v>
      </c>
      <c r="I2801" s="43">
        <v>0.11400707866776827</v>
      </c>
      <c r="J2801" s="43">
        <v>0</v>
      </c>
      <c r="K2801" s="43">
        <v>1</v>
      </c>
      <c r="M2801" s="43">
        <v>7.821886735735752E-3</v>
      </c>
      <c r="N2801" s="43">
        <v>4.387173085194173E-2</v>
      </c>
      <c r="O2801" s="43">
        <v>0</v>
      </c>
      <c r="P2801" s="43">
        <v>1</v>
      </c>
      <c r="R2801" s="43">
        <v>657.48906221807636</v>
      </c>
      <c r="S2801" s="43">
        <v>196.09254994848288</v>
      </c>
      <c r="T2801" s="43">
        <v>6497.3859420316458</v>
      </c>
      <c r="U2801" s="43">
        <v>7350.9675541982051</v>
      </c>
      <c r="W2801" s="43">
        <v>1262.5960343029199</v>
      </c>
      <c r="X2801" s="43">
        <v>0</v>
      </c>
      <c r="Y2801" s="43">
        <v>0</v>
      </c>
      <c r="Z2801" s="43">
        <v>1262.5960343029199</v>
      </c>
      <c r="AB2801" s="43">
        <v>139.70673619040306</v>
      </c>
      <c r="AC2801" s="43">
        <v>0</v>
      </c>
      <c r="AD2801" s="43">
        <v>0</v>
      </c>
      <c r="AE2801" s="43">
        <v>139.70673619040306</v>
      </c>
      <c r="AG2801" s="43">
        <v>2321914.1070830696</v>
      </c>
      <c r="AH2801" s="43">
        <v>272720.74340943067</v>
      </c>
      <c r="AI2801" s="43">
        <v>0</v>
      </c>
      <c r="AJ2801" s="43">
        <v>586768291.99969292</v>
      </c>
      <c r="AK2801" s="43">
        <v>589090206.106776</v>
      </c>
    </row>
    <row r="2802" spans="3:37" x14ac:dyDescent="0.2">
      <c r="C2802" s="43">
        <v>6.0831505541093019E-4</v>
      </c>
      <c r="D2802" s="43">
        <v>6.2647236058048228E-2</v>
      </c>
      <c r="E2802" s="43">
        <v>3.4718176851620952</v>
      </c>
      <c r="F2802" s="43">
        <v>1.7066712685579393</v>
      </c>
      <c r="H2802" s="43">
        <v>9.9322575120019962E-5</v>
      </c>
      <c r="I2802" s="43">
        <v>7.0758184868706261E-2</v>
      </c>
      <c r="J2802" s="43">
        <v>0</v>
      </c>
      <c r="K2802" s="43">
        <v>1</v>
      </c>
      <c r="M2802" s="43">
        <v>7.912351532598505E-3</v>
      </c>
      <c r="N2802" s="43">
        <v>4.5657759791456989E-2</v>
      </c>
      <c r="O2802" s="43">
        <v>0</v>
      </c>
      <c r="P2802" s="43">
        <v>1</v>
      </c>
      <c r="R2802" s="43">
        <v>721.56066965218781</v>
      </c>
      <c r="S2802" s="43">
        <v>133.06597708887784</v>
      </c>
      <c r="T2802" s="43">
        <v>6840.1014913444105</v>
      </c>
      <c r="U2802" s="43">
        <v>7694.7281380854765</v>
      </c>
      <c r="W2802" s="43">
        <v>2505.12709381587</v>
      </c>
      <c r="X2802" s="43">
        <v>0</v>
      </c>
      <c r="Y2802" s="43">
        <v>0</v>
      </c>
      <c r="Z2802" s="43">
        <v>2505.12709381587</v>
      </c>
      <c r="AB2802" s="43">
        <v>54.559962732815173</v>
      </c>
      <c r="AC2802" s="43">
        <v>0</v>
      </c>
      <c r="AD2802" s="43">
        <v>0</v>
      </c>
      <c r="AE2802" s="43">
        <v>54.559962732815173</v>
      </c>
      <c r="AG2802" s="43">
        <v>4606928.7255273852</v>
      </c>
      <c r="AH2802" s="43">
        <v>541107.4522642279</v>
      </c>
      <c r="AI2802" s="43">
        <v>0</v>
      </c>
      <c r="AJ2802" s="43">
        <v>229151843.47782373</v>
      </c>
      <c r="AK2802" s="43">
        <v>233758772.20335111</v>
      </c>
    </row>
    <row r="2803" spans="3:37" x14ac:dyDescent="0.2">
      <c r="C2803" s="43">
        <v>6.1063489518031755E-4</v>
      </c>
      <c r="D2803" s="43">
        <v>5.0218171341680357E-2</v>
      </c>
      <c r="E2803" s="43">
        <v>2.6659309204044312</v>
      </c>
      <c r="F2803" s="43">
        <v>4.1990859554489903</v>
      </c>
      <c r="H2803" s="43">
        <v>7.3127163968356735E-5</v>
      </c>
      <c r="I2803" s="43">
        <v>9.9913461419700991E-2</v>
      </c>
      <c r="J2803" s="43">
        <v>0</v>
      </c>
      <c r="K2803" s="43">
        <v>1</v>
      </c>
      <c r="M2803" s="43">
        <v>7.8833251940924054E-3</v>
      </c>
      <c r="N2803" s="43">
        <v>5.0070123362042196E-2</v>
      </c>
      <c r="O2803" s="43">
        <v>0</v>
      </c>
      <c r="P2803" s="43">
        <v>1</v>
      </c>
      <c r="R2803" s="43">
        <v>580.61050019974732</v>
      </c>
      <c r="S2803" s="43">
        <v>138.33915182879824</v>
      </c>
      <c r="T2803" s="43">
        <v>7473.6107761666317</v>
      </c>
      <c r="U2803" s="43">
        <v>8192.5604281951764</v>
      </c>
      <c r="W2803" s="43">
        <v>1547.8674851939895</v>
      </c>
      <c r="X2803" s="43">
        <v>0</v>
      </c>
      <c r="Y2803" s="43">
        <v>0</v>
      </c>
      <c r="Z2803" s="43">
        <v>1547.8674851939895</v>
      </c>
      <c r="AB2803" s="43">
        <v>198.74424995494905</v>
      </c>
      <c r="AC2803" s="43">
        <v>0</v>
      </c>
      <c r="AD2803" s="43">
        <v>0</v>
      </c>
      <c r="AE2803" s="43">
        <v>198.74424995494905</v>
      </c>
      <c r="AG2803" s="43">
        <v>2846528.3052717466</v>
      </c>
      <c r="AH2803" s="43">
        <v>334339.37680190173</v>
      </c>
      <c r="AI2803" s="43">
        <v>0</v>
      </c>
      <c r="AJ2803" s="43">
        <v>834725849.81078601</v>
      </c>
      <c r="AK2803" s="43">
        <v>837572378.11605775</v>
      </c>
    </row>
    <row r="2804" spans="3:37" x14ac:dyDescent="0.2">
      <c r="C2804" s="43">
        <v>6.1148910301611625E-4</v>
      </c>
      <c r="D2804" s="43">
        <v>5.1723091887672219E-2</v>
      </c>
      <c r="E2804" s="43">
        <v>2.4201863186087174</v>
      </c>
      <c r="F2804" s="43">
        <v>2.0408467891324977</v>
      </c>
      <c r="H2804" s="43">
        <v>9.280834868807819E-5</v>
      </c>
      <c r="I2804" s="43">
        <v>9.0252450681661836E-2</v>
      </c>
      <c r="J2804" s="43">
        <v>0</v>
      </c>
      <c r="K2804" s="43">
        <v>1</v>
      </c>
      <c r="M2804" s="43">
        <v>7.7335352567968994E-3</v>
      </c>
      <c r="N2804" s="43">
        <v>4.5660288758939849E-2</v>
      </c>
      <c r="O2804" s="43">
        <v>0</v>
      </c>
      <c r="P2804" s="43">
        <v>1</v>
      </c>
      <c r="R2804" s="43">
        <v>598.84657914244565</v>
      </c>
      <c r="S2804" s="43">
        <v>158.59460940328182</v>
      </c>
      <c r="T2804" s="43">
        <v>6685.8879862080976</v>
      </c>
      <c r="U2804" s="43">
        <v>7443.3291747538251</v>
      </c>
      <c r="W2804" s="43">
        <v>1449.3202977861795</v>
      </c>
      <c r="X2804" s="43">
        <v>0</v>
      </c>
      <c r="Y2804" s="43">
        <v>0</v>
      </c>
      <c r="Z2804" s="43">
        <v>1449.3202977861795</v>
      </c>
      <c r="AB2804" s="43">
        <v>66.693906681923238</v>
      </c>
      <c r="AC2804" s="43">
        <v>0</v>
      </c>
      <c r="AD2804" s="43">
        <v>0</v>
      </c>
      <c r="AE2804" s="43">
        <v>66.693906681923238</v>
      </c>
      <c r="AG2804" s="43">
        <v>2665300.0276287841</v>
      </c>
      <c r="AH2804" s="43">
        <v>313053.18432181474</v>
      </c>
      <c r="AI2804" s="43">
        <v>0</v>
      </c>
      <c r="AJ2804" s="43">
        <v>280114408.06407762</v>
      </c>
      <c r="AK2804" s="43">
        <v>282779708.0917064</v>
      </c>
    </row>
    <row r="2805" spans="3:37" x14ac:dyDescent="0.2">
      <c r="C2805" s="43">
        <v>6.173612507589521E-4</v>
      </c>
      <c r="D2805" s="43">
        <v>5.2379828211500438E-2</v>
      </c>
      <c r="E2805" s="43">
        <v>7.0506837447722877</v>
      </c>
      <c r="F2805" s="43">
        <v>3.6954442833135448</v>
      </c>
      <c r="H2805" s="43">
        <v>9.3156571862818005E-5</v>
      </c>
      <c r="I2805" s="43">
        <v>8.8064612229347042E-2</v>
      </c>
      <c r="J2805" s="43">
        <v>0</v>
      </c>
      <c r="K2805" s="43">
        <v>1</v>
      </c>
      <c r="M2805" s="43">
        <v>7.8199736703246352E-3</v>
      </c>
      <c r="N2805" s="43">
        <v>4.6316267694563762E-2</v>
      </c>
      <c r="O2805" s="43">
        <v>0</v>
      </c>
      <c r="P2805" s="43">
        <v>1</v>
      </c>
      <c r="R2805" s="43">
        <v>612.27398869152159</v>
      </c>
      <c r="S2805" s="43">
        <v>155.33069954964387</v>
      </c>
      <c r="T2805" s="43">
        <v>6857.7432121086995</v>
      </c>
      <c r="U2805" s="43">
        <v>7625.3479003498651</v>
      </c>
      <c r="W2805" s="43">
        <v>4316.9502594142032</v>
      </c>
      <c r="X2805" s="43">
        <v>0</v>
      </c>
      <c r="Y2805" s="43">
        <v>0</v>
      </c>
      <c r="Z2805" s="43">
        <v>4316.9502594142032</v>
      </c>
      <c r="AB2805" s="43">
        <v>176.58749522249542</v>
      </c>
      <c r="AC2805" s="43">
        <v>0</v>
      </c>
      <c r="AD2805" s="43">
        <v>0</v>
      </c>
      <c r="AE2805" s="43">
        <v>176.58749522249542</v>
      </c>
      <c r="AG2805" s="43">
        <v>7938871.5270627197</v>
      </c>
      <c r="AH2805" s="43">
        <v>932461.25603346783</v>
      </c>
      <c r="AI2805" s="43">
        <v>0</v>
      </c>
      <c r="AJ2805" s="43">
        <v>741667479.93448079</v>
      </c>
      <c r="AK2805" s="43">
        <v>749606351.46154356</v>
      </c>
    </row>
    <row r="2806" spans="3:37" x14ac:dyDescent="0.2">
      <c r="C2806" s="43">
        <v>6.1731639312700981E-4</v>
      </c>
      <c r="D2806" s="43">
        <v>6.2182410748279793E-2</v>
      </c>
      <c r="E2806" s="43">
        <v>6.3330686322820915</v>
      </c>
      <c r="F2806" s="43">
        <v>1.4468632264015933</v>
      </c>
      <c r="H2806" s="43">
        <v>9.1684333705766008E-5</v>
      </c>
      <c r="I2806" s="43">
        <v>9.4728198023270552E-2</v>
      </c>
      <c r="J2806" s="43">
        <v>0</v>
      </c>
      <c r="K2806" s="43">
        <v>1</v>
      </c>
      <c r="M2806" s="43">
        <v>7.8386247014431941E-3</v>
      </c>
      <c r="N2806" s="43">
        <v>4.5980408850687327E-2</v>
      </c>
      <c r="O2806" s="43">
        <v>0</v>
      </c>
      <c r="P2806" s="43">
        <v>1</v>
      </c>
      <c r="R2806" s="43">
        <v>726.80471824207677</v>
      </c>
      <c r="S2806" s="43">
        <v>164.44352660586884</v>
      </c>
      <c r="T2806" s="43">
        <v>6824.2522742620795</v>
      </c>
      <c r="U2806" s="43">
        <v>7715.5005191100254</v>
      </c>
      <c r="W2806" s="43">
        <v>4602.9041628935202</v>
      </c>
      <c r="X2806" s="43">
        <v>0</v>
      </c>
      <c r="Y2806" s="43">
        <v>0</v>
      </c>
      <c r="Z2806" s="43">
        <v>4602.9041628935202</v>
      </c>
      <c r="AB2806" s="43">
        <v>34.751706245258418</v>
      </c>
      <c r="AC2806" s="43">
        <v>0</v>
      </c>
      <c r="AD2806" s="43">
        <v>0</v>
      </c>
      <c r="AE2806" s="43">
        <v>34.751706245258418</v>
      </c>
      <c r="AG2806" s="43">
        <v>8464740.7555611841</v>
      </c>
      <c r="AH2806" s="43">
        <v>994227.29918500036</v>
      </c>
      <c r="AI2806" s="43">
        <v>0</v>
      </c>
      <c r="AJ2806" s="43">
        <v>145957166.23008534</v>
      </c>
      <c r="AK2806" s="43">
        <v>154421906.98564652</v>
      </c>
    </row>
    <row r="2807" spans="3:37" x14ac:dyDescent="0.2">
      <c r="C2807" s="43">
        <v>6.1104210879914245E-4</v>
      </c>
      <c r="D2807" s="43">
        <v>6.3302530559561254E-2</v>
      </c>
      <c r="E2807" s="43">
        <v>2.5182661713538543</v>
      </c>
      <c r="F2807" s="43">
        <v>0.66533397370499725</v>
      </c>
      <c r="H2807" s="43">
        <v>9.2528592167018253E-5</v>
      </c>
      <c r="I2807" s="43">
        <v>8.750338475525235E-2</v>
      </c>
      <c r="J2807" s="43">
        <v>0</v>
      </c>
      <c r="K2807" s="43">
        <v>1</v>
      </c>
      <c r="M2807" s="43">
        <v>7.8102400714753911E-3</v>
      </c>
      <c r="N2807" s="43">
        <v>4.7207130121797891E-2</v>
      </c>
      <c r="O2807" s="43">
        <v>0</v>
      </c>
      <c r="P2807" s="43">
        <v>1</v>
      </c>
      <c r="R2807" s="43">
        <v>732.37680976677404</v>
      </c>
      <c r="S2807" s="43">
        <v>153.30036173371346</v>
      </c>
      <c r="T2807" s="43">
        <v>6980.9472321195408</v>
      </c>
      <c r="U2807" s="43">
        <v>7866.6244036200278</v>
      </c>
      <c r="W2807" s="43">
        <v>1844.3197447197242</v>
      </c>
      <c r="X2807" s="43">
        <v>0</v>
      </c>
      <c r="Y2807" s="43">
        <v>0</v>
      </c>
      <c r="Z2807" s="43">
        <v>1844.3197447197242</v>
      </c>
      <c r="AB2807" s="43">
        <v>-26.225875124252543</v>
      </c>
      <c r="AC2807" s="43">
        <v>0</v>
      </c>
      <c r="AD2807" s="43">
        <v>0</v>
      </c>
      <c r="AE2807" s="43">
        <v>-26.225875124252543</v>
      </c>
      <c r="AG2807" s="43">
        <v>3391704.0105395727</v>
      </c>
      <c r="AH2807" s="43">
        <v>398373.06485946046</v>
      </c>
      <c r="AI2807" s="43">
        <v>0</v>
      </c>
      <c r="AJ2807" s="43">
        <v>0</v>
      </c>
      <c r="AK2807" s="43">
        <v>3391704.0105395727</v>
      </c>
    </row>
    <row r="2808" spans="3:37" x14ac:dyDescent="0.2">
      <c r="C2808" s="43">
        <v>6.2387109329065105E-4</v>
      </c>
      <c r="D2808" s="43">
        <v>4.8951421800389971E-2</v>
      </c>
      <c r="E2808" s="43">
        <v>9.5344341231600396</v>
      </c>
      <c r="F2808" s="43">
        <v>1.4827922074661686</v>
      </c>
      <c r="H2808" s="43">
        <v>9.013508494370992E-5</v>
      </c>
      <c r="I2808" s="43">
        <v>0.13199442811092421</v>
      </c>
      <c r="J2808" s="43">
        <v>0</v>
      </c>
      <c r="K2808" s="43">
        <v>1</v>
      </c>
      <c r="M2808" s="43">
        <v>7.7446240217216864E-3</v>
      </c>
      <c r="N2808" s="43">
        <v>4.6215365306498946E-2</v>
      </c>
      <c r="O2808" s="43">
        <v>0</v>
      </c>
      <c r="P2808" s="43">
        <v>1</v>
      </c>
      <c r="R2808" s="43">
        <v>578.23256481365604</v>
      </c>
      <c r="S2808" s="43">
        <v>225.26402709428504</v>
      </c>
      <c r="T2808" s="43">
        <v>6776.8691767122673</v>
      </c>
      <c r="U2808" s="43">
        <v>7580.3657686202087</v>
      </c>
      <c r="W2808" s="43">
        <v>5513.1202970816712</v>
      </c>
      <c r="X2808" s="43">
        <v>0</v>
      </c>
      <c r="Y2808" s="43">
        <v>0</v>
      </c>
      <c r="Z2808" s="43">
        <v>5513.1202970816712</v>
      </c>
      <c r="AB2808" s="43">
        <v>29.870780874287401</v>
      </c>
      <c r="AC2808" s="43">
        <v>0</v>
      </c>
      <c r="AD2808" s="43">
        <v>0</v>
      </c>
      <c r="AE2808" s="43">
        <v>29.870780874287401</v>
      </c>
      <c r="AG2808" s="43">
        <v>10138628.226333193</v>
      </c>
      <c r="AH2808" s="43">
        <v>1190833.984169641</v>
      </c>
      <c r="AI2808" s="43">
        <v>0</v>
      </c>
      <c r="AJ2808" s="43">
        <v>125457279.67200708</v>
      </c>
      <c r="AK2808" s="43">
        <v>135595907.89834028</v>
      </c>
    </row>
    <row r="2809" spans="3:37" x14ac:dyDescent="0.2">
      <c r="C2809" s="43">
        <v>6.1807307651151611E-4</v>
      </c>
      <c r="D2809" s="43">
        <v>5.0605376454729498E-2</v>
      </c>
      <c r="E2809" s="43">
        <v>3.4222385197502132</v>
      </c>
      <c r="F2809" s="43">
        <v>2.1117182785233699</v>
      </c>
      <c r="H2809" s="43">
        <v>9.3931245533251939E-5</v>
      </c>
      <c r="I2809" s="43">
        <v>0.11002935107315048</v>
      </c>
      <c r="J2809" s="43">
        <v>0</v>
      </c>
      <c r="K2809" s="43">
        <v>1</v>
      </c>
      <c r="M2809" s="43">
        <v>7.8360956223344057E-3</v>
      </c>
      <c r="N2809" s="43">
        <v>4.5788223915661064E-2</v>
      </c>
      <c r="O2809" s="43">
        <v>0</v>
      </c>
      <c r="P2809" s="43">
        <v>1</v>
      </c>
      <c r="R2809" s="43">
        <v>592.21425738747962</v>
      </c>
      <c r="S2809" s="43">
        <v>195.68656303537296</v>
      </c>
      <c r="T2809" s="43">
        <v>6793.5362591549265</v>
      </c>
      <c r="U2809" s="43">
        <v>7581.4370795777795</v>
      </c>
      <c r="W2809" s="43">
        <v>2026.6984435767001</v>
      </c>
      <c r="X2809" s="43">
        <v>0</v>
      </c>
      <c r="Y2809" s="43">
        <v>0</v>
      </c>
      <c r="Z2809" s="43">
        <v>2026.6984435767001</v>
      </c>
      <c r="AB2809" s="43">
        <v>70.446169377159109</v>
      </c>
      <c r="AC2809" s="43">
        <v>0</v>
      </c>
      <c r="AD2809" s="43">
        <v>0</v>
      </c>
      <c r="AE2809" s="43">
        <v>70.446169377159109</v>
      </c>
      <c r="AG2809" s="43">
        <v>3727098.4377375515</v>
      </c>
      <c r="AH2809" s="43">
        <v>437766.8638125672</v>
      </c>
      <c r="AI2809" s="43">
        <v>0</v>
      </c>
      <c r="AJ2809" s="43">
        <v>295873911.38406825</v>
      </c>
      <c r="AK2809" s="43">
        <v>299601009.82180578</v>
      </c>
    </row>
    <row r="2810" spans="3:37" x14ac:dyDescent="0.2">
      <c r="C2810" s="43">
        <v>6.2457065925658473E-4</v>
      </c>
      <c r="D2810" s="43">
        <v>5.3570718491893723E-2</v>
      </c>
      <c r="E2810" s="43">
        <v>8.7501423063539878</v>
      </c>
      <c r="F2810" s="43">
        <v>3.1283633113892257</v>
      </c>
      <c r="H2810" s="43">
        <v>8.9384277211034452E-5</v>
      </c>
      <c r="I2810" s="43">
        <v>9.2343353119783922E-2</v>
      </c>
      <c r="J2810" s="43">
        <v>0</v>
      </c>
      <c r="K2810" s="43">
        <v>1</v>
      </c>
      <c r="M2810" s="43">
        <v>7.8500209300492729E-3</v>
      </c>
      <c r="N2810" s="43">
        <v>4.5449078865437059E-2</v>
      </c>
      <c r="O2810" s="43">
        <v>0</v>
      </c>
      <c r="P2810" s="43">
        <v>1</v>
      </c>
      <c r="R2810" s="43">
        <v>633.50700620957673</v>
      </c>
      <c r="S2810" s="43">
        <v>156.28206670757453</v>
      </c>
      <c r="T2810" s="43">
        <v>6755.200956014899</v>
      </c>
      <c r="U2810" s="43">
        <v>7544.9900289320503</v>
      </c>
      <c r="W2810" s="43">
        <v>5543.2764564060762</v>
      </c>
      <c r="X2810" s="43">
        <v>0</v>
      </c>
      <c r="Y2810" s="43">
        <v>0</v>
      </c>
      <c r="Z2810" s="43">
        <v>5543.2764564060762</v>
      </c>
      <c r="AB2810" s="43">
        <v>144.27163843912038</v>
      </c>
      <c r="AC2810" s="43">
        <v>0</v>
      </c>
      <c r="AD2810" s="43">
        <v>0</v>
      </c>
      <c r="AE2810" s="43">
        <v>144.27163843912038</v>
      </c>
      <c r="AG2810" s="43">
        <v>10194085.403330775</v>
      </c>
      <c r="AH2810" s="43">
        <v>1197347.7145837124</v>
      </c>
      <c r="AI2810" s="43">
        <v>0</v>
      </c>
      <c r="AJ2810" s="43">
        <v>605940881.44430554</v>
      </c>
      <c r="AK2810" s="43">
        <v>616134966.84763634</v>
      </c>
    </row>
    <row r="2811" spans="3:37" x14ac:dyDescent="0.2">
      <c r="C2811" s="43">
        <v>5.9548940382738445E-4</v>
      </c>
      <c r="D2811" s="43">
        <v>5.7038625160916845E-2</v>
      </c>
      <c r="E2811" s="43">
        <v>5.0284832317307711</v>
      </c>
      <c r="F2811" s="43">
        <v>11.804753876577911</v>
      </c>
      <c r="H2811" s="43">
        <v>8.4381737264212507E-5</v>
      </c>
      <c r="I2811" s="43">
        <v>0.1053187797990417</v>
      </c>
      <c r="J2811" s="43">
        <v>0</v>
      </c>
      <c r="K2811" s="43">
        <v>1</v>
      </c>
      <c r="M2811" s="43">
        <v>7.8349807341507351E-3</v>
      </c>
      <c r="N2811" s="43">
        <v>4.4940870093101971E-2</v>
      </c>
      <c r="O2811" s="43">
        <v>0</v>
      </c>
      <c r="P2811" s="43">
        <v>1</v>
      </c>
      <c r="R2811" s="43">
        <v>643.11029175706665</v>
      </c>
      <c r="S2811" s="43">
        <v>168.26610972781822</v>
      </c>
      <c r="T2811" s="43">
        <v>6666.8668595636145</v>
      </c>
      <c r="U2811" s="43">
        <v>7478.2432610484993</v>
      </c>
      <c r="W2811" s="43">
        <v>3233.8693182538937</v>
      </c>
      <c r="X2811" s="43">
        <v>0</v>
      </c>
      <c r="Y2811" s="43">
        <v>0</v>
      </c>
      <c r="Z2811" s="43">
        <v>3233.8693182538937</v>
      </c>
      <c r="AB2811" s="43">
        <v>743.50538071843687</v>
      </c>
      <c r="AC2811" s="43">
        <v>0</v>
      </c>
      <c r="AD2811" s="43">
        <v>0</v>
      </c>
      <c r="AE2811" s="43">
        <v>743.50538071843687</v>
      </c>
      <c r="AG2811" s="43">
        <v>5947085.6762689101</v>
      </c>
      <c r="AH2811" s="43">
        <v>698515.77274284104</v>
      </c>
      <c r="AI2811" s="43">
        <v>0</v>
      </c>
      <c r="AJ2811" s="43">
        <v>3122722599.0174351</v>
      </c>
      <c r="AK2811" s="43">
        <v>3128669684.6937041</v>
      </c>
    </row>
    <row r="2812" spans="3:37" x14ac:dyDescent="0.2">
      <c r="C2812" s="43">
        <v>6.0307799879153552E-4</v>
      </c>
      <c r="D2812" s="43">
        <v>5.321280650393418E-2</v>
      </c>
      <c r="E2812" s="43">
        <v>9.3988394003102478</v>
      </c>
      <c r="F2812" s="43">
        <v>0.77069913946178781</v>
      </c>
      <c r="H2812" s="43">
        <v>9.7566221601286252E-5</v>
      </c>
      <c r="I2812" s="43">
        <v>0.13270198109283349</v>
      </c>
      <c r="J2812" s="43">
        <v>0</v>
      </c>
      <c r="K2812" s="43">
        <v>1</v>
      </c>
      <c r="M2812" s="43">
        <v>7.8244194815030813E-3</v>
      </c>
      <c r="N2812" s="43">
        <v>4.2765412474360519E-2</v>
      </c>
      <c r="O2812" s="43">
        <v>0</v>
      </c>
      <c r="P2812" s="43">
        <v>1</v>
      </c>
      <c r="R2812" s="43">
        <v>607.61994706447558</v>
      </c>
      <c r="S2812" s="43">
        <v>245.14286975140934</v>
      </c>
      <c r="T2812" s="43">
        <v>6335.5914447301975</v>
      </c>
      <c r="U2812" s="43">
        <v>7188.3542615460829</v>
      </c>
      <c r="W2812" s="43">
        <v>5710.9222988840202</v>
      </c>
      <c r="X2812" s="43">
        <v>0</v>
      </c>
      <c r="Y2812" s="43">
        <v>0</v>
      </c>
      <c r="Z2812" s="43">
        <v>5710.9222988840202</v>
      </c>
      <c r="AB2812" s="43">
        <v>-14.908072111401193</v>
      </c>
      <c r="AC2812" s="43">
        <v>0</v>
      </c>
      <c r="AD2812" s="43">
        <v>0</v>
      </c>
      <c r="AE2812" s="43">
        <v>-14.908072111401193</v>
      </c>
      <c r="AG2812" s="43">
        <v>10502386.107647713</v>
      </c>
      <c r="AH2812" s="43">
        <v>1233559.2165589484</v>
      </c>
      <c r="AI2812" s="43">
        <v>0</v>
      </c>
      <c r="AJ2812" s="43">
        <v>0</v>
      </c>
      <c r="AK2812" s="43">
        <v>10502386.107647713</v>
      </c>
    </row>
    <row r="2813" spans="3:37" x14ac:dyDescent="0.2">
      <c r="C2813" s="43">
        <v>6.0202045491293803E-4</v>
      </c>
      <c r="D2813" s="43">
        <v>5.3302285615118558E-2</v>
      </c>
      <c r="E2813" s="43">
        <v>6.7976874192022931</v>
      </c>
      <c r="F2813" s="43">
        <v>4.1785464062335897</v>
      </c>
      <c r="H2813" s="43">
        <v>8.8607959056584542E-5</v>
      </c>
      <c r="I2813" s="43">
        <v>0.10866207584911758</v>
      </c>
      <c r="J2813" s="43">
        <v>0</v>
      </c>
      <c r="K2813" s="43">
        <v>1</v>
      </c>
      <c r="M2813" s="43">
        <v>7.8511875692557354E-3</v>
      </c>
      <c r="N2813" s="43">
        <v>4.4933701785557403E-2</v>
      </c>
      <c r="O2813" s="43">
        <v>0</v>
      </c>
      <c r="P2813" s="43">
        <v>1</v>
      </c>
      <c r="R2813" s="43">
        <v>607.57438007290921</v>
      </c>
      <c r="S2813" s="43">
        <v>182.30270115432222</v>
      </c>
      <c r="T2813" s="43">
        <v>6679.5918243094775</v>
      </c>
      <c r="U2813" s="43">
        <v>7469.4689055367089</v>
      </c>
      <c r="W2813" s="43">
        <v>4130.1007196512473</v>
      </c>
      <c r="X2813" s="43">
        <v>0</v>
      </c>
      <c r="Y2813" s="43">
        <v>0</v>
      </c>
      <c r="Z2813" s="43">
        <v>4130.1007196512473</v>
      </c>
      <c r="AB2813" s="43">
        <v>206.63875976613713</v>
      </c>
      <c r="AC2813" s="43">
        <v>0</v>
      </c>
      <c r="AD2813" s="43">
        <v>0</v>
      </c>
      <c r="AE2813" s="43">
        <v>206.63875976613713</v>
      </c>
      <c r="AG2813" s="43">
        <v>7595255.2234386439</v>
      </c>
      <c r="AH2813" s="43">
        <v>892101.7554446694</v>
      </c>
      <c r="AI2813" s="43">
        <v>0</v>
      </c>
      <c r="AJ2813" s="43">
        <v>867882791.01777589</v>
      </c>
      <c r="AK2813" s="43">
        <v>875478046.24121451</v>
      </c>
    </row>
    <row r="2814" spans="3:37" x14ac:dyDescent="0.2">
      <c r="C2814" s="43">
        <v>6.1789623694219475E-4</v>
      </c>
      <c r="D2814" s="43">
        <v>5.8591671095485465E-2</v>
      </c>
      <c r="E2814" s="43">
        <v>3.8928990133783339</v>
      </c>
      <c r="F2814" s="43">
        <v>5.1959291206687128</v>
      </c>
      <c r="H2814" s="43">
        <v>8.5917684754968464E-5</v>
      </c>
      <c r="I2814" s="43">
        <v>9.0891444403978519E-2</v>
      </c>
      <c r="J2814" s="43">
        <v>0</v>
      </c>
      <c r="K2814" s="43">
        <v>1</v>
      </c>
      <c r="M2814" s="43">
        <v>7.84407806760214E-3</v>
      </c>
      <c r="N2814" s="43">
        <v>4.7024564391712209E-2</v>
      </c>
      <c r="O2814" s="43">
        <v>0</v>
      </c>
      <c r="P2814" s="43">
        <v>1</v>
      </c>
      <c r="R2814" s="43">
        <v>685.47845281136983</v>
      </c>
      <c r="S2814" s="43">
        <v>147.85906083443376</v>
      </c>
      <c r="T2814" s="43">
        <v>6984.0776821117952</v>
      </c>
      <c r="U2814" s="43">
        <v>7817.4151957575987</v>
      </c>
      <c r="W2814" s="43">
        <v>2668.4983926414884</v>
      </c>
      <c r="X2814" s="43">
        <v>0</v>
      </c>
      <c r="Y2814" s="43">
        <v>0</v>
      </c>
      <c r="Z2814" s="43">
        <v>2668.4983926414884</v>
      </c>
      <c r="AB2814" s="43">
        <v>307.75543318641115</v>
      </c>
      <c r="AC2814" s="43">
        <v>0</v>
      </c>
      <c r="AD2814" s="43">
        <v>0</v>
      </c>
      <c r="AE2814" s="43">
        <v>307.75543318641115</v>
      </c>
      <c r="AG2814" s="43">
        <v>4907368.5440676976</v>
      </c>
      <c r="AH2814" s="43">
        <v>576395.65281056147</v>
      </c>
      <c r="AI2814" s="43">
        <v>0</v>
      </c>
      <c r="AJ2814" s="43">
        <v>1292572819.3829269</v>
      </c>
      <c r="AK2814" s="43">
        <v>1297480187.9269946</v>
      </c>
    </row>
    <row r="2815" spans="3:37" x14ac:dyDescent="0.2">
      <c r="C2815" s="43">
        <v>5.7715756068565526E-4</v>
      </c>
      <c r="D2815" s="43">
        <v>4.8023596342908793E-2</v>
      </c>
      <c r="E2815" s="43">
        <v>2.7775266257000371</v>
      </c>
      <c r="F2815" s="43">
        <v>1.7233055015555818</v>
      </c>
      <c r="H2815" s="43">
        <v>9.2864723965080387E-5</v>
      </c>
      <c r="I2815" s="43">
        <v>0.10604994307473836</v>
      </c>
      <c r="J2815" s="43">
        <v>0</v>
      </c>
      <c r="K2815" s="43">
        <v>1</v>
      </c>
      <c r="M2815" s="43">
        <v>7.8762394219146215E-3</v>
      </c>
      <c r="N2815" s="43">
        <v>4.7943476583813038E-2</v>
      </c>
      <c r="O2815" s="43">
        <v>0</v>
      </c>
      <c r="P2815" s="43">
        <v>1</v>
      </c>
      <c r="R2815" s="43">
        <v>524.79711869832875</v>
      </c>
      <c r="S2815" s="43">
        <v>186.46768739926347</v>
      </c>
      <c r="T2815" s="43">
        <v>7149.749161748965</v>
      </c>
      <c r="U2815" s="43">
        <v>7861.0139678465575</v>
      </c>
      <c r="W2815" s="43">
        <v>1457.6379702752708</v>
      </c>
      <c r="X2815" s="43">
        <v>0</v>
      </c>
      <c r="Y2815" s="43">
        <v>0</v>
      </c>
      <c r="Z2815" s="43">
        <v>1457.6379702752708</v>
      </c>
      <c r="AB2815" s="43">
        <v>40.615984817587027</v>
      </c>
      <c r="AC2815" s="43">
        <v>0</v>
      </c>
      <c r="AD2815" s="43">
        <v>0</v>
      </c>
      <c r="AE2815" s="43">
        <v>40.615984817587027</v>
      </c>
      <c r="AG2815" s="43">
        <v>2680596.2273362232</v>
      </c>
      <c r="AH2815" s="43">
        <v>314849.80157945852</v>
      </c>
      <c r="AI2815" s="43">
        <v>0</v>
      </c>
      <c r="AJ2815" s="43">
        <v>170587136.2338655</v>
      </c>
      <c r="AK2815" s="43">
        <v>173267732.46120173</v>
      </c>
    </row>
    <row r="2816" spans="3:37" x14ac:dyDescent="0.2">
      <c r="C2816" s="43">
        <v>6.1221048621440399E-4</v>
      </c>
      <c r="D2816" s="43">
        <v>4.8670260811366571E-2</v>
      </c>
      <c r="E2816" s="43">
        <v>2.6577017139119463</v>
      </c>
      <c r="F2816" s="43">
        <v>4.2138502861073688</v>
      </c>
      <c r="H2816" s="43">
        <v>9.2454575777667358E-5</v>
      </c>
      <c r="I2816" s="43">
        <v>9.3112031053341995E-2</v>
      </c>
      <c r="J2816" s="43">
        <v>0</v>
      </c>
      <c r="K2816" s="43">
        <v>1</v>
      </c>
      <c r="M2816" s="43">
        <v>7.8476431062013182E-3</v>
      </c>
      <c r="N2816" s="43">
        <v>4.5499867217451057E-2</v>
      </c>
      <c r="O2816" s="43">
        <v>0</v>
      </c>
      <c r="P2816" s="43">
        <v>1</v>
      </c>
      <c r="R2816" s="43">
        <v>564.16587136831947</v>
      </c>
      <c r="S2816" s="43">
        <v>162.9958634860057</v>
      </c>
      <c r="T2816" s="43">
        <v>6760.701263266059</v>
      </c>
      <c r="U2816" s="43">
        <v>7487.862998120384</v>
      </c>
      <c r="W2816" s="43">
        <v>1499.3846032662093</v>
      </c>
      <c r="X2816" s="43">
        <v>0</v>
      </c>
      <c r="Y2816" s="43">
        <v>0</v>
      </c>
      <c r="Z2816" s="43">
        <v>1499.3846032662093</v>
      </c>
      <c r="AB2816" s="43">
        <v>194.00647724067227</v>
      </c>
      <c r="AC2816" s="43">
        <v>0</v>
      </c>
      <c r="AD2816" s="43">
        <v>0</v>
      </c>
      <c r="AE2816" s="43">
        <v>194.00647724067227</v>
      </c>
      <c r="AG2816" s="43">
        <v>2757368.2854065588</v>
      </c>
      <c r="AH2816" s="43">
        <v>323867.07430550118</v>
      </c>
      <c r="AI2816" s="43">
        <v>0</v>
      </c>
      <c r="AJ2816" s="43">
        <v>814827204.41082358</v>
      </c>
      <c r="AK2816" s="43">
        <v>817584572.69623017</v>
      </c>
    </row>
    <row r="2817" spans="3:37" x14ac:dyDescent="0.2">
      <c r="C2817" s="43">
        <v>6.0658097249512264E-4</v>
      </c>
      <c r="D2817" s="43">
        <v>6.0390383861056995E-2</v>
      </c>
      <c r="E2817" s="43">
        <v>9.1278406821587215</v>
      </c>
      <c r="F2817" s="43">
        <v>1.3687486472312491</v>
      </c>
      <c r="H2817" s="43">
        <v>8.9033250540289605E-5</v>
      </c>
      <c r="I2817" s="43">
        <v>9.399663471012043E-2</v>
      </c>
      <c r="J2817" s="43">
        <v>0</v>
      </c>
      <c r="K2817" s="43">
        <v>1</v>
      </c>
      <c r="M2817" s="43">
        <v>7.8143693249874378E-3</v>
      </c>
      <c r="N2817" s="43">
        <v>4.4996139027372851E-2</v>
      </c>
      <c r="O2817" s="43">
        <v>0</v>
      </c>
      <c r="P2817" s="43">
        <v>1</v>
      </c>
      <c r="R2817" s="43">
        <v>693.58380825114216</v>
      </c>
      <c r="S2817" s="43">
        <v>158.45535012246052</v>
      </c>
      <c r="T2817" s="43">
        <v>6657.5058370042243</v>
      </c>
      <c r="U2817" s="43">
        <v>7509.544995377827</v>
      </c>
      <c r="W2817" s="43">
        <v>6330.9225014413496</v>
      </c>
      <c r="X2817" s="43">
        <v>0</v>
      </c>
      <c r="Y2817" s="43">
        <v>0</v>
      </c>
      <c r="Z2817" s="43">
        <v>6330.9225014413496</v>
      </c>
      <c r="AB2817" s="43">
        <v>27.366115740649413</v>
      </c>
      <c r="AC2817" s="43">
        <v>0</v>
      </c>
      <c r="AD2817" s="43">
        <v>0</v>
      </c>
      <c r="AE2817" s="43">
        <v>27.366115740649413</v>
      </c>
      <c r="AG2817" s="43">
        <v>11642566.480150642</v>
      </c>
      <c r="AH2817" s="43">
        <v>1367479.2603113316</v>
      </c>
      <c r="AI2817" s="43">
        <v>0</v>
      </c>
      <c r="AJ2817" s="43">
        <v>114937686.11072753</v>
      </c>
      <c r="AK2817" s="43">
        <v>126580252.59087817</v>
      </c>
    </row>
    <row r="2818" spans="3:37" x14ac:dyDescent="0.2">
      <c r="C2818" s="43">
        <v>6.0848940187363651E-4</v>
      </c>
      <c r="D2818" s="43">
        <v>5.5983995877384896E-2</v>
      </c>
      <c r="E2818" s="43">
        <v>5.4987972901408648</v>
      </c>
      <c r="F2818" s="43">
        <v>2.6233168075624591</v>
      </c>
      <c r="H2818" s="43">
        <v>9.2112576697611637E-5</v>
      </c>
      <c r="I2818" s="43">
        <v>0.11297972568821968</v>
      </c>
      <c r="J2818" s="43">
        <v>0</v>
      </c>
      <c r="K2818" s="43">
        <v>1</v>
      </c>
      <c r="M2818" s="43">
        <v>7.8442053030577993E-3</v>
      </c>
      <c r="N2818" s="43">
        <v>4.5538084381802367E-2</v>
      </c>
      <c r="O2818" s="43">
        <v>0</v>
      </c>
      <c r="P2818" s="43">
        <v>1</v>
      </c>
      <c r="R2818" s="43">
        <v>644.99936105364407</v>
      </c>
      <c r="S2818" s="43">
        <v>197.04336696614365</v>
      </c>
      <c r="T2818" s="43">
        <v>6763.4157114998025</v>
      </c>
      <c r="U2818" s="43">
        <v>7605.4584395195907</v>
      </c>
      <c r="W2818" s="43">
        <v>3546.7207387043672</v>
      </c>
      <c r="X2818" s="43">
        <v>0</v>
      </c>
      <c r="Y2818" s="43">
        <v>0</v>
      </c>
      <c r="Z2818" s="43">
        <v>3546.7207387043672</v>
      </c>
      <c r="AB2818" s="43">
        <v>112.03309849220072</v>
      </c>
      <c r="AC2818" s="43">
        <v>0</v>
      </c>
      <c r="AD2818" s="43">
        <v>0</v>
      </c>
      <c r="AE2818" s="43">
        <v>112.03309849220072</v>
      </c>
      <c r="AG2818" s="43">
        <v>6522419.4384773318</v>
      </c>
      <c r="AH2818" s="43">
        <v>766091.67956014327</v>
      </c>
      <c r="AI2818" s="43">
        <v>0</v>
      </c>
      <c r="AJ2818" s="43">
        <v>470539013.667243</v>
      </c>
      <c r="AK2818" s="43">
        <v>477061433.10572034</v>
      </c>
    </row>
    <row r="2819" spans="3:37" x14ac:dyDescent="0.2">
      <c r="C2819" s="43">
        <v>6.0699329225139518E-4</v>
      </c>
      <c r="D2819" s="43">
        <v>5.933891194522789E-2</v>
      </c>
      <c r="E2819" s="43">
        <v>4.910622176596128</v>
      </c>
      <c r="F2819" s="43">
        <v>3.604252063333893</v>
      </c>
      <c r="H2819" s="43">
        <v>8.9345344468382142E-5</v>
      </c>
      <c r="I2819" s="43">
        <v>0.10411069509671289</v>
      </c>
      <c r="J2819" s="43">
        <v>0</v>
      </c>
      <c r="K2819" s="43">
        <v>1</v>
      </c>
      <c r="M2819" s="43">
        <v>7.8053412583204912E-3</v>
      </c>
      <c r="N2819" s="43">
        <v>4.5263475054532272E-2</v>
      </c>
      <c r="O2819" s="43">
        <v>0</v>
      </c>
      <c r="P2819" s="43">
        <v>1</v>
      </c>
      <c r="R2819" s="43">
        <v>681.97089966440433</v>
      </c>
      <c r="S2819" s="43">
        <v>176.12039321843878</v>
      </c>
      <c r="T2819" s="43">
        <v>6689.3229240476057</v>
      </c>
      <c r="U2819" s="43">
        <v>7547.4142169304487</v>
      </c>
      <c r="W2819" s="43">
        <v>3348.9014236852368</v>
      </c>
      <c r="X2819" s="43">
        <v>0</v>
      </c>
      <c r="Y2819" s="43">
        <v>0</v>
      </c>
      <c r="Z2819" s="43">
        <v>3348.9014236852368</v>
      </c>
      <c r="AB2819" s="43">
        <v>190.03458111656252</v>
      </c>
      <c r="AC2819" s="43">
        <v>0</v>
      </c>
      <c r="AD2819" s="43">
        <v>0</v>
      </c>
      <c r="AE2819" s="43">
        <v>190.03458111656252</v>
      </c>
      <c r="AG2819" s="43">
        <v>6158629.7181571508</v>
      </c>
      <c r="AH2819" s="43">
        <v>723362.70751601108</v>
      </c>
      <c r="AI2819" s="43">
        <v>0</v>
      </c>
      <c r="AJ2819" s="43">
        <v>798145240.68956256</v>
      </c>
      <c r="AK2819" s="43">
        <v>804303870.40771973</v>
      </c>
    </row>
    <row r="2820" spans="3:37" x14ac:dyDescent="0.2">
      <c r="C2820" s="43">
        <v>6.4571286638137604E-4</v>
      </c>
      <c r="D2820" s="43">
        <v>5.1471534216501712E-2</v>
      </c>
      <c r="E2820" s="43">
        <v>3.8037235409533761</v>
      </c>
      <c r="F2820" s="43">
        <v>2.8387009331237576</v>
      </c>
      <c r="H2820" s="43">
        <v>8.2321642317098001E-5</v>
      </c>
      <c r="I2820" s="43">
        <v>9.9702548056624624E-2</v>
      </c>
      <c r="J2820" s="43">
        <v>0</v>
      </c>
      <c r="K2820" s="43">
        <v>1</v>
      </c>
      <c r="M2820" s="43">
        <v>7.892880521109702E-3</v>
      </c>
      <c r="N2820" s="43">
        <v>4.605618411017709E-2</v>
      </c>
      <c r="O2820" s="43">
        <v>0</v>
      </c>
      <c r="P2820" s="43">
        <v>1</v>
      </c>
      <c r="R2820" s="43">
        <v>629.28724111856855</v>
      </c>
      <c r="S2820" s="43">
        <v>155.40416577024524</v>
      </c>
      <c r="T2820" s="43">
        <v>6882.8111571002883</v>
      </c>
      <c r="U2820" s="43">
        <v>7667.5025639891019</v>
      </c>
      <c r="W2820" s="43">
        <v>2393.6346930643026</v>
      </c>
      <c r="X2820" s="43">
        <v>0</v>
      </c>
      <c r="Y2820" s="43">
        <v>0</v>
      </c>
      <c r="Z2820" s="43">
        <v>2393.6346930643026</v>
      </c>
      <c r="AB2820" s="43">
        <v>123.80660100689182</v>
      </c>
      <c r="AC2820" s="43">
        <v>0</v>
      </c>
      <c r="AD2820" s="43">
        <v>0</v>
      </c>
      <c r="AE2820" s="43">
        <v>123.80660100689182</v>
      </c>
      <c r="AG2820" s="43">
        <v>4401894.2005452523</v>
      </c>
      <c r="AH2820" s="43">
        <v>517025.09370188939</v>
      </c>
      <c r="AI2820" s="43">
        <v>0</v>
      </c>
      <c r="AJ2820" s="43">
        <v>519987724.22894567</v>
      </c>
      <c r="AK2820" s="43">
        <v>524389618.42949092</v>
      </c>
    </row>
    <row r="2821" spans="3:37" x14ac:dyDescent="0.2">
      <c r="C2821" s="43">
        <v>5.9440480184146853E-4</v>
      </c>
      <c r="D2821" s="43">
        <v>6.0863006092025773E-2</v>
      </c>
      <c r="E2821" s="43">
        <v>5.702278352801474</v>
      </c>
      <c r="F2821" s="43">
        <v>1.9660438099195965</v>
      </c>
      <c r="H2821" s="43">
        <v>9.5124304301363871E-5</v>
      </c>
      <c r="I2821" s="43">
        <v>8.6513254192408864E-2</v>
      </c>
      <c r="J2821" s="43">
        <v>0</v>
      </c>
      <c r="K2821" s="43">
        <v>1</v>
      </c>
      <c r="M2821" s="43">
        <v>7.7888533276426822E-3</v>
      </c>
      <c r="N2821" s="43">
        <v>4.5086443291687817E-2</v>
      </c>
      <c r="O2821" s="43">
        <v>0</v>
      </c>
      <c r="P2821" s="43">
        <v>1</v>
      </c>
      <c r="R2821" s="43">
        <v>684.98029907353668</v>
      </c>
      <c r="S2821" s="43">
        <v>155.81760137431755</v>
      </c>
      <c r="T2821" s="43">
        <v>6649.0848516216529</v>
      </c>
      <c r="U2821" s="43">
        <v>7489.8827520695068</v>
      </c>
      <c r="W2821" s="43">
        <v>3905.9483315025077</v>
      </c>
      <c r="X2821" s="43">
        <v>0</v>
      </c>
      <c r="Y2821" s="43">
        <v>0</v>
      </c>
      <c r="Z2821" s="43">
        <v>3905.9483315025077</v>
      </c>
      <c r="AB2821" s="43">
        <v>70.804144628544449</v>
      </c>
      <c r="AC2821" s="43">
        <v>0</v>
      </c>
      <c r="AD2821" s="43">
        <v>0</v>
      </c>
      <c r="AE2821" s="43">
        <v>70.804144628544449</v>
      </c>
      <c r="AG2821" s="43">
        <v>7183038.9816331118</v>
      </c>
      <c r="AH2821" s="43">
        <v>843684.83960454166</v>
      </c>
      <c r="AI2821" s="43">
        <v>0</v>
      </c>
      <c r="AJ2821" s="43">
        <v>297377407.43988669</v>
      </c>
      <c r="AK2821" s="43">
        <v>304560446.42151982</v>
      </c>
    </row>
    <row r="2822" spans="3:37" x14ac:dyDescent="0.2">
      <c r="C2822" s="43">
        <v>5.9667724666920307E-4</v>
      </c>
      <c r="D2822" s="43">
        <v>5.608099165049607E-2</v>
      </c>
      <c r="E2822" s="43">
        <v>2.7441248523702275</v>
      </c>
      <c r="F2822" s="43">
        <v>3.0842999522860328</v>
      </c>
      <c r="H2822" s="43">
        <v>8.7965502743815385E-5</v>
      </c>
      <c r="I2822" s="43">
        <v>0.1021750846488948</v>
      </c>
      <c r="J2822" s="43">
        <v>0</v>
      </c>
      <c r="K2822" s="43">
        <v>1</v>
      </c>
      <c r="M2822" s="43">
        <v>7.8613452186846455E-3</v>
      </c>
      <c r="N2822" s="43">
        <v>4.5916054428687181E-2</v>
      </c>
      <c r="O2822" s="43">
        <v>0</v>
      </c>
      <c r="P2822" s="43">
        <v>1</v>
      </c>
      <c r="R2822" s="43">
        <v>633.57427346999384</v>
      </c>
      <c r="S2822" s="43">
        <v>170.17657083413044</v>
      </c>
      <c r="T2822" s="43">
        <v>6834.4536549063623</v>
      </c>
      <c r="U2822" s="43">
        <v>7638.2044992104866</v>
      </c>
      <c r="W2822" s="43">
        <v>1738.6069096514211</v>
      </c>
      <c r="X2822" s="43">
        <v>0</v>
      </c>
      <c r="Y2822" s="43">
        <v>0</v>
      </c>
      <c r="Z2822" s="43">
        <v>1738.6069096514211</v>
      </c>
      <c r="AB2822" s="43">
        <v>141.29979459205876</v>
      </c>
      <c r="AC2822" s="43">
        <v>0</v>
      </c>
      <c r="AD2822" s="43">
        <v>0</v>
      </c>
      <c r="AE2822" s="43">
        <v>141.29979459205876</v>
      </c>
      <c r="AG2822" s="43">
        <v>3197298.1068489635</v>
      </c>
      <c r="AH2822" s="43">
        <v>375539.09248470695</v>
      </c>
      <c r="AI2822" s="43">
        <v>0</v>
      </c>
      <c r="AJ2822" s="43">
        <v>593459137.28664684</v>
      </c>
      <c r="AK2822" s="43">
        <v>596656435.3934958</v>
      </c>
    </row>
    <row r="2823" spans="3:37" x14ac:dyDescent="0.2">
      <c r="C2823" s="43">
        <v>6.0816609195139728E-4</v>
      </c>
      <c r="D2823" s="43">
        <v>5.052287224602145E-2</v>
      </c>
      <c r="E2823" s="43">
        <v>2.4365956566998599</v>
      </c>
      <c r="F2823" s="43">
        <v>3.0373097286631348</v>
      </c>
      <c r="H2823" s="43">
        <v>8.8763095394883565E-5</v>
      </c>
      <c r="I2823" s="43">
        <v>0.10009392975707483</v>
      </c>
      <c r="J2823" s="43">
        <v>0</v>
      </c>
      <c r="K2823" s="43">
        <v>1</v>
      </c>
      <c r="M2823" s="43">
        <v>7.9647664809640029E-3</v>
      </c>
      <c r="N2823" s="43">
        <v>4.5738486424245939E-2</v>
      </c>
      <c r="O2823" s="43">
        <v>0</v>
      </c>
      <c r="P2823" s="43">
        <v>1</v>
      </c>
      <c r="R2823" s="43">
        <v>581.77172193973945</v>
      </c>
      <c r="S2823" s="43">
        <v>168.22190696970273</v>
      </c>
      <c r="T2823" s="43">
        <v>6897.587347680279</v>
      </c>
      <c r="U2823" s="43">
        <v>7647.5809765897211</v>
      </c>
      <c r="W2823" s="43">
        <v>1417.5424508691676</v>
      </c>
      <c r="X2823" s="43">
        <v>0</v>
      </c>
      <c r="Y2823" s="43">
        <v>0</v>
      </c>
      <c r="Z2823" s="43">
        <v>1417.5424508691676</v>
      </c>
      <c r="AB2823" s="43">
        <v>126.82166321967607</v>
      </c>
      <c r="AC2823" s="43">
        <v>0</v>
      </c>
      <c r="AD2823" s="43">
        <v>0</v>
      </c>
      <c r="AE2823" s="43">
        <v>126.82166321967607</v>
      </c>
      <c r="AG2823" s="43">
        <v>2606860.5671483991</v>
      </c>
      <c r="AH2823" s="43">
        <v>306189.1693877402</v>
      </c>
      <c r="AI2823" s="43">
        <v>0</v>
      </c>
      <c r="AJ2823" s="43">
        <v>532650985.52263951</v>
      </c>
      <c r="AK2823" s="43">
        <v>535257846.0897879</v>
      </c>
    </row>
    <row r="2824" spans="3:37" x14ac:dyDescent="0.2">
      <c r="C2824" s="43">
        <v>6.3868374537090489E-4</v>
      </c>
      <c r="D2824" s="43">
        <v>5.3524146977020577E-2</v>
      </c>
      <c r="E2824" s="43">
        <v>6.6198199734681751</v>
      </c>
      <c r="F2824" s="43">
        <v>1.1100085899449292</v>
      </c>
      <c r="H2824" s="43">
        <v>8.7139020783374622E-5</v>
      </c>
      <c r="I2824" s="43">
        <v>9.9972746197375645E-2</v>
      </c>
      <c r="J2824" s="43">
        <v>0</v>
      </c>
      <c r="K2824" s="43">
        <v>1</v>
      </c>
      <c r="M2824" s="43">
        <v>7.8772025045706906E-3</v>
      </c>
      <c r="N2824" s="43">
        <v>4.3491870637064903E-2</v>
      </c>
      <c r="O2824" s="43">
        <v>0</v>
      </c>
      <c r="P2824" s="43">
        <v>1</v>
      </c>
      <c r="R2824" s="43">
        <v>647.2588403467613</v>
      </c>
      <c r="S2824" s="43">
        <v>164.94405616884706</v>
      </c>
      <c r="T2824" s="43">
        <v>6486.679951931781</v>
      </c>
      <c r="U2824" s="43">
        <v>7298.8828484473897</v>
      </c>
      <c r="W2824" s="43">
        <v>4284.7369993313396</v>
      </c>
      <c r="X2824" s="43">
        <v>0</v>
      </c>
      <c r="Y2824" s="43">
        <v>0</v>
      </c>
      <c r="Z2824" s="43">
        <v>4284.7369993313396</v>
      </c>
      <c r="AB2824" s="43">
        <v>7.6188314620852866</v>
      </c>
      <c r="AC2824" s="43">
        <v>0</v>
      </c>
      <c r="AD2824" s="43">
        <v>0</v>
      </c>
      <c r="AE2824" s="43">
        <v>7.6188314620852866</v>
      </c>
      <c r="AG2824" s="43">
        <v>7879631.3417703332</v>
      </c>
      <c r="AH2824" s="43">
        <v>925503.19185556937</v>
      </c>
      <c r="AI2824" s="43">
        <v>0</v>
      </c>
      <c r="AJ2824" s="43">
        <v>31999092.140758205</v>
      </c>
      <c r="AK2824" s="43">
        <v>39878723.482528538</v>
      </c>
    </row>
    <row r="2825" spans="3:37" x14ac:dyDescent="0.2">
      <c r="C2825" s="43">
        <v>6.0241554714675295E-4</v>
      </c>
      <c r="D2825" s="43">
        <v>5.6810819349960573E-2</v>
      </c>
      <c r="E2825" s="43">
        <v>6.1877776123695991</v>
      </c>
      <c r="F2825" s="43">
        <v>3.6714486195349512</v>
      </c>
      <c r="H2825" s="43">
        <v>8.3676047678800418E-5</v>
      </c>
      <c r="I2825" s="43">
        <v>0.11710394884413911</v>
      </c>
      <c r="J2825" s="43">
        <v>0</v>
      </c>
      <c r="K2825" s="43">
        <v>1</v>
      </c>
      <c r="M2825" s="43">
        <v>7.9037257613870926E-3</v>
      </c>
      <c r="N2825" s="43">
        <v>4.6108836160418831E-2</v>
      </c>
      <c r="O2825" s="43">
        <v>0</v>
      </c>
      <c r="P2825" s="43">
        <v>1</v>
      </c>
      <c r="R2825" s="43">
        <v>647.99193005438588</v>
      </c>
      <c r="S2825" s="43">
        <v>185.53039602024916</v>
      </c>
      <c r="T2825" s="43">
        <v>6900.147842236448</v>
      </c>
      <c r="U2825" s="43">
        <v>7733.6701683110832</v>
      </c>
      <c r="W2825" s="43">
        <v>4009.6299577866962</v>
      </c>
      <c r="X2825" s="43">
        <v>0</v>
      </c>
      <c r="Y2825" s="43">
        <v>0</v>
      </c>
      <c r="Z2825" s="43">
        <v>4009.6299577866962</v>
      </c>
      <c r="AB2825" s="43">
        <v>185.22525473045283</v>
      </c>
      <c r="AC2825" s="43">
        <v>0</v>
      </c>
      <c r="AD2825" s="43">
        <v>0</v>
      </c>
      <c r="AE2825" s="43">
        <v>185.22525473045283</v>
      </c>
      <c r="AG2825" s="43">
        <v>7373709.4923697347</v>
      </c>
      <c r="AH2825" s="43">
        <v>866080.07088192634</v>
      </c>
      <c r="AI2825" s="43">
        <v>0</v>
      </c>
      <c r="AJ2825" s="43">
        <v>777946069.86790192</v>
      </c>
      <c r="AK2825" s="43">
        <v>785319779.36027169</v>
      </c>
    </row>
    <row r="2826" spans="3:37" x14ac:dyDescent="0.2">
      <c r="C2826" s="43">
        <v>5.8863656622862662E-4</v>
      </c>
      <c r="D2826" s="43">
        <v>5.1991124834529175E-2</v>
      </c>
      <c r="E2826" s="43">
        <v>5.187579552122199</v>
      </c>
      <c r="F2826" s="43">
        <v>2.8466294772499818</v>
      </c>
      <c r="H2826" s="43">
        <v>9.1992803713747406E-5</v>
      </c>
      <c r="I2826" s="43">
        <v>0.14734682796309495</v>
      </c>
      <c r="J2826" s="43">
        <v>0</v>
      </c>
      <c r="K2826" s="43">
        <v>1</v>
      </c>
      <c r="M2826" s="43">
        <v>7.815586080363094E-3</v>
      </c>
      <c r="N2826" s="43">
        <v>4.55999447817345E-2</v>
      </c>
      <c r="O2826" s="43">
        <v>0</v>
      </c>
      <c r="P2826" s="43">
        <v>1</v>
      </c>
      <c r="R2826" s="43">
        <v>579.45381084726193</v>
      </c>
      <c r="S2826" s="43">
        <v>256.64748867409867</v>
      </c>
      <c r="T2826" s="43">
        <v>6747.8938209432517</v>
      </c>
      <c r="U2826" s="43">
        <v>7583.9951204646122</v>
      </c>
      <c r="W2826" s="43">
        <v>3005.9627405505403</v>
      </c>
      <c r="X2826" s="43">
        <v>0</v>
      </c>
      <c r="Y2826" s="43">
        <v>0</v>
      </c>
      <c r="Z2826" s="43">
        <v>3005.9627405505403</v>
      </c>
      <c r="AB2826" s="43">
        <v>114.49390419624665</v>
      </c>
      <c r="AC2826" s="43">
        <v>0</v>
      </c>
      <c r="AD2826" s="43">
        <v>0</v>
      </c>
      <c r="AE2826" s="43">
        <v>114.49390419624665</v>
      </c>
      <c r="AG2826" s="43">
        <v>5527965.4798724437</v>
      </c>
      <c r="AH2826" s="43">
        <v>649287.95195891673</v>
      </c>
      <c r="AI2826" s="43">
        <v>0</v>
      </c>
      <c r="AJ2826" s="43">
        <v>480874397.62423593</v>
      </c>
      <c r="AK2826" s="43">
        <v>486402363.10410839</v>
      </c>
    </row>
    <row r="2827" spans="3:37" x14ac:dyDescent="0.2">
      <c r="C2827" s="43">
        <v>5.9219587802543622E-4</v>
      </c>
      <c r="D2827" s="43">
        <v>5.3384503413589642E-2</v>
      </c>
      <c r="E2827" s="43">
        <v>9.1713722241324724</v>
      </c>
      <c r="F2827" s="43">
        <v>2.2818476396228422</v>
      </c>
      <c r="H2827" s="43">
        <v>9.033660781643249E-5</v>
      </c>
      <c r="I2827" s="43">
        <v>8.2442288174891465E-2</v>
      </c>
      <c r="J2827" s="43">
        <v>0</v>
      </c>
      <c r="K2827" s="43">
        <v>1</v>
      </c>
      <c r="M2827" s="43">
        <v>7.8706994715049827E-3</v>
      </c>
      <c r="N2827" s="43">
        <v>4.6235203720228268E-2</v>
      </c>
      <c r="O2827" s="43">
        <v>0</v>
      </c>
      <c r="P2827" s="43">
        <v>1</v>
      </c>
      <c r="R2827" s="43">
        <v>598.58104509774012</v>
      </c>
      <c r="S2827" s="43">
        <v>141.01203769335839</v>
      </c>
      <c r="T2827" s="43">
        <v>6890.1468522587329</v>
      </c>
      <c r="U2827" s="43">
        <v>7629.7399350498317</v>
      </c>
      <c r="W2827" s="43">
        <v>5489.8095709016006</v>
      </c>
      <c r="X2827" s="43">
        <v>0</v>
      </c>
      <c r="Y2827" s="43">
        <v>0</v>
      </c>
      <c r="Z2827" s="43">
        <v>5489.8095709016006</v>
      </c>
      <c r="AB2827" s="43">
        <v>82.099997876621813</v>
      </c>
      <c r="AC2827" s="43">
        <v>0</v>
      </c>
      <c r="AD2827" s="43">
        <v>0</v>
      </c>
      <c r="AE2827" s="43">
        <v>82.099997876621813</v>
      </c>
      <c r="AG2827" s="43">
        <v>10095759.800888043</v>
      </c>
      <c r="AH2827" s="43">
        <v>1185798.8673147457</v>
      </c>
      <c r="AI2827" s="43">
        <v>0</v>
      </c>
      <c r="AJ2827" s="43">
        <v>344819991.08181161</v>
      </c>
      <c r="AK2827" s="43">
        <v>354915750.88269967</v>
      </c>
    </row>
    <row r="2828" spans="3:37" x14ac:dyDescent="0.2">
      <c r="C2828" s="43">
        <v>6.290903122293523E-4</v>
      </c>
      <c r="D2828" s="43">
        <v>4.9552126420166695E-2</v>
      </c>
      <c r="E2828" s="43">
        <v>3.721837723031554</v>
      </c>
      <c r="F2828" s="43">
        <v>3.7319641311235499</v>
      </c>
      <c r="H2828" s="43">
        <v>8.9747408464707607E-5</v>
      </c>
      <c r="I2828" s="43">
        <v>8.0001595376894885E-2</v>
      </c>
      <c r="J2828" s="43">
        <v>0</v>
      </c>
      <c r="K2828" s="43">
        <v>1</v>
      </c>
      <c r="M2828" s="43">
        <v>7.880285705986867E-3</v>
      </c>
      <c r="N2828" s="43">
        <v>4.1850549990290677E-2</v>
      </c>
      <c r="O2828" s="43">
        <v>0</v>
      </c>
      <c r="P2828" s="43">
        <v>1</v>
      </c>
      <c r="R2828" s="43">
        <v>590.22508860756386</v>
      </c>
      <c r="S2828" s="43">
        <v>135.94490553761472</v>
      </c>
      <c r="T2828" s="43">
        <v>6244.3251034495252</v>
      </c>
      <c r="U2828" s="43">
        <v>6970.495097594704</v>
      </c>
      <c r="W2828" s="43">
        <v>2196.7219998592727</v>
      </c>
      <c r="X2828" s="43">
        <v>0</v>
      </c>
      <c r="Y2828" s="43">
        <v>0</v>
      </c>
      <c r="Z2828" s="43">
        <v>2196.7219998592727</v>
      </c>
      <c r="AB2828" s="43">
        <v>172.53469353606391</v>
      </c>
      <c r="AC2828" s="43">
        <v>0</v>
      </c>
      <c r="AD2828" s="43">
        <v>0</v>
      </c>
      <c r="AE2828" s="43">
        <v>172.53469353606391</v>
      </c>
      <c r="AG2828" s="43">
        <v>4039771.7577412026</v>
      </c>
      <c r="AH2828" s="43">
        <v>474491.9519696029</v>
      </c>
      <c r="AI2828" s="43">
        <v>0</v>
      </c>
      <c r="AJ2828" s="43">
        <v>724645712.85146844</v>
      </c>
      <c r="AK2828" s="43">
        <v>728685484.60920966</v>
      </c>
    </row>
    <row r="2829" spans="3:37" x14ac:dyDescent="0.2">
      <c r="C2829" s="43">
        <v>6.038268852947659E-4</v>
      </c>
      <c r="D2829" s="43">
        <v>4.7211491680022644E-2</v>
      </c>
      <c r="E2829" s="43">
        <v>4.0780275468935931</v>
      </c>
      <c r="F2829" s="43">
        <v>4.1450799747083513</v>
      </c>
      <c r="H2829" s="43">
        <v>9.0160023382579446E-5</v>
      </c>
      <c r="I2829" s="43">
        <v>9.4577788226336404E-2</v>
      </c>
      <c r="J2829" s="43">
        <v>0</v>
      </c>
      <c r="K2829" s="43">
        <v>1</v>
      </c>
      <c r="M2829" s="43">
        <v>7.8442602706105761E-3</v>
      </c>
      <c r="N2829" s="43">
        <v>4.5547127683653391E-2</v>
      </c>
      <c r="O2829" s="43">
        <v>0</v>
      </c>
      <c r="P2829" s="43">
        <v>1</v>
      </c>
      <c r="R2829" s="43">
        <v>539.76229196798499</v>
      </c>
      <c r="S2829" s="43">
        <v>161.4527854117583</v>
      </c>
      <c r="T2829" s="43">
        <v>6764.8062458643444</v>
      </c>
      <c r="U2829" s="43">
        <v>7466.0213232440874</v>
      </c>
      <c r="W2829" s="43">
        <v>2201.1654954198652</v>
      </c>
      <c r="X2829" s="43">
        <v>0</v>
      </c>
      <c r="Y2829" s="43">
        <v>0</v>
      </c>
      <c r="Z2829" s="43">
        <v>2201.1654954198652</v>
      </c>
      <c r="AB2829" s="43">
        <v>181.64272658611753</v>
      </c>
      <c r="AC2829" s="43">
        <v>0</v>
      </c>
      <c r="AD2829" s="43">
        <v>0</v>
      </c>
      <c r="AE2829" s="43">
        <v>181.64272658611753</v>
      </c>
      <c r="AG2829" s="43">
        <v>4047943.346077132</v>
      </c>
      <c r="AH2829" s="43">
        <v>475451.74701069092</v>
      </c>
      <c r="AI2829" s="43">
        <v>0</v>
      </c>
      <c r="AJ2829" s="43">
        <v>762899451.66169369</v>
      </c>
      <c r="AK2829" s="43">
        <v>766947395.00777078</v>
      </c>
    </row>
    <row r="2830" spans="3:37" x14ac:dyDescent="0.2">
      <c r="C2830" s="43">
        <v>6.1634127137477623E-4</v>
      </c>
      <c r="D2830" s="43">
        <v>5.668448327103226E-2</v>
      </c>
      <c r="E2830" s="43">
        <v>6.5970091347080668</v>
      </c>
      <c r="F2830" s="43">
        <v>2.3687047097516856</v>
      </c>
      <c r="H2830" s="43">
        <v>9.4154433121218517E-5</v>
      </c>
      <c r="I2830" s="43">
        <v>9.4605461287920162E-2</v>
      </c>
      <c r="J2830" s="43">
        <v>0</v>
      </c>
      <c r="K2830" s="43">
        <v>1</v>
      </c>
      <c r="M2830" s="43">
        <v>7.7971137644711006E-3</v>
      </c>
      <c r="N2830" s="43">
        <v>4.6282530497759766E-2</v>
      </c>
      <c r="O2830" s="43">
        <v>0</v>
      </c>
      <c r="P2830" s="43">
        <v>1</v>
      </c>
      <c r="R2830" s="43">
        <v>661.4969021352066</v>
      </c>
      <c r="S2830" s="43">
        <v>168.65505142084407</v>
      </c>
      <c r="T2830" s="43">
        <v>6832.7155261045773</v>
      </c>
      <c r="U2830" s="43">
        <v>7662.8674796606283</v>
      </c>
      <c r="W2830" s="43">
        <v>4363.9011059670456</v>
      </c>
      <c r="X2830" s="43">
        <v>0</v>
      </c>
      <c r="Y2830" s="43">
        <v>0</v>
      </c>
      <c r="Z2830" s="43">
        <v>4363.9011059670456</v>
      </c>
      <c r="AB2830" s="43">
        <v>96.877150021930973</v>
      </c>
      <c r="AC2830" s="43">
        <v>0</v>
      </c>
      <c r="AD2830" s="43">
        <v>0</v>
      </c>
      <c r="AE2830" s="43">
        <v>96.877150021930973</v>
      </c>
      <c r="AG2830" s="43">
        <v>8025214.1338733966</v>
      </c>
      <c r="AH2830" s="43">
        <v>942602.63888888189</v>
      </c>
      <c r="AI2830" s="43">
        <v>0</v>
      </c>
      <c r="AJ2830" s="43">
        <v>406884030.0921101</v>
      </c>
      <c r="AK2830" s="43">
        <v>414909244.2259835</v>
      </c>
    </row>
    <row r="2831" spans="3:37" x14ac:dyDescent="0.2">
      <c r="C2831" s="43">
        <v>5.921643798173507E-4</v>
      </c>
      <c r="D2831" s="43">
        <v>5.5787758069555493E-2</v>
      </c>
      <c r="E2831" s="43">
        <v>7.1226598749522108</v>
      </c>
      <c r="F2831" s="43">
        <v>2.2854242060874461</v>
      </c>
      <c r="H2831" s="43">
        <v>8.5234612975458807E-5</v>
      </c>
      <c r="I2831" s="43">
        <v>0.1065686158032535</v>
      </c>
      <c r="J2831" s="43">
        <v>0</v>
      </c>
      <c r="K2831" s="43">
        <v>1</v>
      </c>
      <c r="M2831" s="43">
        <v>7.8359675950787737E-3</v>
      </c>
      <c r="N2831" s="43">
        <v>4.5777497979731296E-2</v>
      </c>
      <c r="O2831" s="43">
        <v>0</v>
      </c>
      <c r="P2831" s="43">
        <v>1</v>
      </c>
      <c r="R2831" s="43">
        <v>625.49459548604443</v>
      </c>
      <c r="S2831" s="43">
        <v>171.98385965135364</v>
      </c>
      <c r="T2831" s="43">
        <v>6791.833898916515</v>
      </c>
      <c r="U2831" s="43">
        <v>7589.3123540539127</v>
      </c>
      <c r="W2831" s="43">
        <v>4455.1852572679127</v>
      </c>
      <c r="X2831" s="43">
        <v>0</v>
      </c>
      <c r="Y2831" s="43">
        <v>0</v>
      </c>
      <c r="Z2831" s="43">
        <v>4455.1852572679127</v>
      </c>
      <c r="AB2831" s="43">
        <v>86.030770638166132</v>
      </c>
      <c r="AC2831" s="43">
        <v>0</v>
      </c>
      <c r="AD2831" s="43">
        <v>0</v>
      </c>
      <c r="AE2831" s="43">
        <v>86.030770638166132</v>
      </c>
      <c r="AG2831" s="43">
        <v>8193085.6881156918</v>
      </c>
      <c r="AH2831" s="43">
        <v>962320.0155698692</v>
      </c>
      <c r="AI2831" s="43">
        <v>0</v>
      </c>
      <c r="AJ2831" s="43">
        <v>361329236.68029773</v>
      </c>
      <c r="AK2831" s="43">
        <v>369522322.36841345</v>
      </c>
    </row>
    <row r="2832" spans="3:37" x14ac:dyDescent="0.2">
      <c r="C2832" s="43">
        <v>6.1183526113195441E-4</v>
      </c>
      <c r="D2832" s="43">
        <v>5.6266028808175661E-2</v>
      </c>
      <c r="E2832" s="43">
        <v>7.5891474293665526</v>
      </c>
      <c r="F2832" s="43">
        <v>2.7454217172448065</v>
      </c>
      <c r="H2832" s="43">
        <v>9.0389048332251143E-5</v>
      </c>
      <c r="I2832" s="43">
        <v>9.4702261275155422E-2</v>
      </c>
      <c r="J2832" s="43">
        <v>0</v>
      </c>
      <c r="K2832" s="43">
        <v>1</v>
      </c>
      <c r="M2832" s="43">
        <v>7.8111411737657108E-3</v>
      </c>
      <c r="N2832" s="43">
        <v>4.6765900364336699E-2</v>
      </c>
      <c r="O2832" s="43">
        <v>0</v>
      </c>
      <c r="P2832" s="43">
        <v>1</v>
      </c>
      <c r="R2832" s="43">
        <v>651.81318247716149</v>
      </c>
      <c r="S2832" s="43">
        <v>162.07593503997262</v>
      </c>
      <c r="T2832" s="43">
        <v>6916.4964741267795</v>
      </c>
      <c r="U2832" s="43">
        <v>7730.3855916439134</v>
      </c>
      <c r="W2832" s="43">
        <v>4946.706338223782</v>
      </c>
      <c r="X2832" s="43">
        <v>0</v>
      </c>
      <c r="Y2832" s="43">
        <v>0</v>
      </c>
      <c r="Z2832" s="43">
        <v>4946.706338223782</v>
      </c>
      <c r="AB2832" s="43">
        <v>121.73271061818359</v>
      </c>
      <c r="AC2832" s="43">
        <v>0</v>
      </c>
      <c r="AD2832" s="43">
        <v>0</v>
      </c>
      <c r="AE2832" s="43">
        <v>121.73271061818359</v>
      </c>
      <c r="AG2832" s="43">
        <v>9096992.955993535</v>
      </c>
      <c r="AH2832" s="43">
        <v>1068488.569056337</v>
      </c>
      <c r="AI2832" s="43">
        <v>0</v>
      </c>
      <c r="AJ2832" s="43">
        <v>511277384.59637105</v>
      </c>
      <c r="AK2832" s="43">
        <v>520374377.55236459</v>
      </c>
    </row>
    <row r="2833" spans="3:37" x14ac:dyDescent="0.2">
      <c r="C2833" s="43">
        <v>6.1232013167289434E-4</v>
      </c>
      <c r="D2833" s="43">
        <v>5.6236027516476939E-2</v>
      </c>
      <c r="E2833" s="43">
        <v>4.5837058434942408</v>
      </c>
      <c r="F2833" s="43">
        <v>1.8362690145376106</v>
      </c>
      <c r="H2833" s="43">
        <v>8.5058426476630349E-5</v>
      </c>
      <c r="I2833" s="43">
        <v>0.10479195086433002</v>
      </c>
      <c r="J2833" s="43">
        <v>0</v>
      </c>
      <c r="K2833" s="43">
        <v>1</v>
      </c>
      <c r="M2833" s="43">
        <v>7.8641164668049601E-3</v>
      </c>
      <c r="N2833" s="43">
        <v>4.7318459328899221E-2</v>
      </c>
      <c r="O2833" s="43">
        <v>0</v>
      </c>
      <c r="P2833" s="43">
        <v>1</v>
      </c>
      <c r="R2833" s="43">
        <v>651.98190988228282</v>
      </c>
      <c r="S2833" s="43">
        <v>168.76704357322544</v>
      </c>
      <c r="T2833" s="43">
        <v>7045.6798488898175</v>
      </c>
      <c r="U2833" s="43">
        <v>7866.4288023453255</v>
      </c>
      <c r="W2833" s="43">
        <v>2988.4932901799552</v>
      </c>
      <c r="X2833" s="43">
        <v>0</v>
      </c>
      <c r="Y2833" s="43">
        <v>0</v>
      </c>
      <c r="Z2833" s="43">
        <v>2988.4932901799552</v>
      </c>
      <c r="AB2833" s="43">
        <v>58.339852812275836</v>
      </c>
      <c r="AC2833" s="43">
        <v>0</v>
      </c>
      <c r="AD2833" s="43">
        <v>0</v>
      </c>
      <c r="AE2833" s="43">
        <v>58.339852812275836</v>
      </c>
      <c r="AG2833" s="43">
        <v>5495839.1606409373</v>
      </c>
      <c r="AH2833" s="43">
        <v>645514.55067887029</v>
      </c>
      <c r="AI2833" s="43">
        <v>0</v>
      </c>
      <c r="AJ2833" s="43">
        <v>245027381.81155851</v>
      </c>
      <c r="AK2833" s="43">
        <v>250523220.97219944</v>
      </c>
    </row>
    <row r="2834" spans="3:37" x14ac:dyDescent="0.2">
      <c r="C2834" s="43">
        <v>6.3013450630111656E-4</v>
      </c>
      <c r="D2834" s="43">
        <v>5.9153575352260623E-2</v>
      </c>
      <c r="E2834" s="43">
        <v>3.0761804351788191</v>
      </c>
      <c r="F2834" s="43">
        <v>1.2734054380067101</v>
      </c>
      <c r="H2834" s="43">
        <v>8.753681970222077E-5</v>
      </c>
      <c r="I2834" s="43">
        <v>8.3078270353254824E-2</v>
      </c>
      <c r="J2834" s="43">
        <v>0</v>
      </c>
      <c r="K2834" s="43">
        <v>1</v>
      </c>
      <c r="M2834" s="43">
        <v>7.8257261341444957E-3</v>
      </c>
      <c r="N2834" s="43">
        <v>4.4066201379713815E-2</v>
      </c>
      <c r="O2834" s="43">
        <v>0</v>
      </c>
      <c r="P2834" s="43">
        <v>1</v>
      </c>
      <c r="R2834" s="43">
        <v>705.7593402162745</v>
      </c>
      <c r="S2834" s="43">
        <v>137.69576498879556</v>
      </c>
      <c r="T2834" s="43">
        <v>6529.3903500555116</v>
      </c>
      <c r="U2834" s="43">
        <v>7372.8454552605817</v>
      </c>
      <c r="W2834" s="43">
        <v>2171.0430743180154</v>
      </c>
      <c r="X2834" s="43">
        <v>0</v>
      </c>
      <c r="Y2834" s="43">
        <v>0</v>
      </c>
      <c r="Z2834" s="43">
        <v>2171.0430743180154</v>
      </c>
      <c r="AB2834" s="43">
        <v>20.64655324468983</v>
      </c>
      <c r="AC2834" s="43">
        <v>0</v>
      </c>
      <c r="AD2834" s="43">
        <v>0</v>
      </c>
      <c r="AE2834" s="43">
        <v>20.64655324468983</v>
      </c>
      <c r="AG2834" s="43">
        <v>3992548.2136708302</v>
      </c>
      <c r="AH2834" s="43">
        <v>468945.30405269132</v>
      </c>
      <c r="AI2834" s="43">
        <v>0</v>
      </c>
      <c r="AJ2834" s="43">
        <v>86715523.627697289</v>
      </c>
      <c r="AK2834" s="43">
        <v>90708071.841368124</v>
      </c>
    </row>
    <row r="2835" spans="3:37" x14ac:dyDescent="0.2">
      <c r="C2835" s="43">
        <v>6.024833321170343E-4</v>
      </c>
      <c r="D2835" s="43">
        <v>5.1974472632261265E-2</v>
      </c>
      <c r="E2835" s="43">
        <v>2.9263875923084086</v>
      </c>
      <c r="F2835" s="43">
        <v>1.6000149146461828</v>
      </c>
      <c r="H2835" s="43">
        <v>8.3613189095418252E-5</v>
      </c>
      <c r="I2835" s="43">
        <v>0.12552593728062722</v>
      </c>
      <c r="J2835" s="43">
        <v>0</v>
      </c>
      <c r="K2835" s="43">
        <v>1</v>
      </c>
      <c r="M2835" s="43">
        <v>7.7995580679818058E-3</v>
      </c>
      <c r="N2835" s="43">
        <v>4.6109027013571224E-2</v>
      </c>
      <c r="O2835" s="43">
        <v>0</v>
      </c>
      <c r="P2835" s="43">
        <v>1</v>
      </c>
      <c r="R2835" s="43">
        <v>592.89460794556749</v>
      </c>
      <c r="S2835" s="43">
        <v>198.7241434948744</v>
      </c>
      <c r="T2835" s="43">
        <v>6809.2350571383868</v>
      </c>
      <c r="U2835" s="43">
        <v>7600.8538085788286</v>
      </c>
      <c r="W2835" s="43">
        <v>1735.0394242384671</v>
      </c>
      <c r="X2835" s="43">
        <v>0</v>
      </c>
      <c r="Y2835" s="43">
        <v>0</v>
      </c>
      <c r="Z2835" s="43">
        <v>1735.0394242384671</v>
      </c>
      <c r="AB2835" s="43">
        <v>38.064780011128668</v>
      </c>
      <c r="AC2835" s="43">
        <v>0</v>
      </c>
      <c r="AD2835" s="43">
        <v>0</v>
      </c>
      <c r="AE2835" s="43">
        <v>38.064780011128668</v>
      </c>
      <c r="AG2835" s="43">
        <v>3190737.5011745407</v>
      </c>
      <c r="AH2835" s="43">
        <v>374768.51563550887</v>
      </c>
      <c r="AI2835" s="43">
        <v>0</v>
      </c>
      <c r="AJ2835" s="43">
        <v>159872076.04674041</v>
      </c>
      <c r="AK2835" s="43">
        <v>163062813.54791495</v>
      </c>
    </row>
    <row r="2836" spans="3:37" x14ac:dyDescent="0.2">
      <c r="C2836" s="43">
        <v>5.9874636180543798E-4</v>
      </c>
      <c r="D2836" s="43">
        <v>4.9432505432204545E-2</v>
      </c>
      <c r="E2836" s="43">
        <v>4.6869494931494913</v>
      </c>
      <c r="F2836" s="43">
        <v>2.1994420801716048</v>
      </c>
      <c r="H2836" s="43">
        <v>9.0656268017297315E-5</v>
      </c>
      <c r="I2836" s="43">
        <v>0.10072440060895127</v>
      </c>
      <c r="J2836" s="43">
        <v>0</v>
      </c>
      <c r="K2836" s="43">
        <v>1</v>
      </c>
      <c r="M2836" s="43">
        <v>7.835188402042538E-3</v>
      </c>
      <c r="N2836" s="43">
        <v>4.5273129741716593E-2</v>
      </c>
      <c r="O2836" s="43">
        <v>0</v>
      </c>
      <c r="P2836" s="43">
        <v>1</v>
      </c>
      <c r="R2836" s="43">
        <v>560.39968570309804</v>
      </c>
      <c r="S2836" s="43">
        <v>172.8920012072534</v>
      </c>
      <c r="T2836" s="43">
        <v>6716.3347693817868</v>
      </c>
      <c r="U2836" s="43">
        <v>7449.6264562921388</v>
      </c>
      <c r="W2836" s="43">
        <v>2626.5650228672694</v>
      </c>
      <c r="X2836" s="43">
        <v>0</v>
      </c>
      <c r="Y2836" s="43">
        <v>0</v>
      </c>
      <c r="Z2836" s="43">
        <v>2626.5650228672694</v>
      </c>
      <c r="AB2836" s="43">
        <v>71.921865227954399</v>
      </c>
      <c r="AC2836" s="43">
        <v>0</v>
      </c>
      <c r="AD2836" s="43">
        <v>0</v>
      </c>
      <c r="AE2836" s="43">
        <v>71.921865227954399</v>
      </c>
      <c r="AG2836" s="43">
        <v>4830253.077052908</v>
      </c>
      <c r="AH2836" s="43">
        <v>567338.0449393302</v>
      </c>
      <c r="AI2836" s="43">
        <v>0</v>
      </c>
      <c r="AJ2836" s="43">
        <v>302071833.95740849</v>
      </c>
      <c r="AK2836" s="43">
        <v>306902087.03446138</v>
      </c>
    </row>
    <row r="2837" spans="3:37" x14ac:dyDescent="0.2">
      <c r="C2837" s="43">
        <v>6.0282704810434397E-4</v>
      </c>
      <c r="D2837" s="43">
        <v>5.743381910810752E-2</v>
      </c>
      <c r="E2837" s="43">
        <v>4.9604252494683694</v>
      </c>
      <c r="F2837" s="43">
        <v>1.3402054518317918</v>
      </c>
      <c r="H2837" s="43">
        <v>8.6538856153372797E-5</v>
      </c>
      <c r="I2837" s="43">
        <v>8.8247643422717542E-2</v>
      </c>
      <c r="J2837" s="43">
        <v>0</v>
      </c>
      <c r="K2837" s="43">
        <v>1</v>
      </c>
      <c r="M2837" s="43">
        <v>7.8051585411632934E-3</v>
      </c>
      <c r="N2837" s="43">
        <v>4.3291041367710517E-2</v>
      </c>
      <c r="O2837" s="43">
        <v>0</v>
      </c>
      <c r="P2837" s="43">
        <v>1</v>
      </c>
      <c r="R2837" s="43">
        <v>655.54543751582332</v>
      </c>
      <c r="S2837" s="43">
        <v>144.5961201726989</v>
      </c>
      <c r="T2837" s="43">
        <v>6397.6744173288007</v>
      </c>
      <c r="U2837" s="43">
        <v>7197.8159750173227</v>
      </c>
      <c r="W2837" s="43">
        <v>3251.7841404272795</v>
      </c>
      <c r="X2837" s="43">
        <v>0</v>
      </c>
      <c r="Y2837" s="43">
        <v>0</v>
      </c>
      <c r="Z2837" s="43">
        <v>3251.7841404272795</v>
      </c>
      <c r="AB2837" s="43">
        <v>23.863154098998425</v>
      </c>
      <c r="AC2837" s="43">
        <v>0</v>
      </c>
      <c r="AD2837" s="43">
        <v>0</v>
      </c>
      <c r="AE2837" s="43">
        <v>23.863154098998425</v>
      </c>
      <c r="AG2837" s="43">
        <v>5980031.0342457667</v>
      </c>
      <c r="AH2837" s="43">
        <v>702385.37433229235</v>
      </c>
      <c r="AI2837" s="43">
        <v>0</v>
      </c>
      <c r="AJ2837" s="43">
        <v>100225247.21579339</v>
      </c>
      <c r="AK2837" s="43">
        <v>106205278.25003916</v>
      </c>
    </row>
    <row r="2838" spans="3:37" x14ac:dyDescent="0.2">
      <c r="C2838" s="43">
        <v>6.0278096006486628E-4</v>
      </c>
      <c r="D2838" s="43">
        <v>6.058583377542015E-2</v>
      </c>
      <c r="E2838" s="43">
        <v>4.1044851909237279</v>
      </c>
      <c r="F2838" s="43">
        <v>2.420761686058051</v>
      </c>
      <c r="H2838" s="43">
        <v>9.4203424907957078E-5</v>
      </c>
      <c r="I2838" s="43">
        <v>0.10735190770365843</v>
      </c>
      <c r="J2838" s="43">
        <v>0</v>
      </c>
      <c r="K2838" s="43">
        <v>1</v>
      </c>
      <c r="M2838" s="43">
        <v>7.9100472187597637E-3</v>
      </c>
      <c r="N2838" s="43">
        <v>4.519693834611594E-2</v>
      </c>
      <c r="O2838" s="43">
        <v>0</v>
      </c>
      <c r="P2838" s="43">
        <v>1</v>
      </c>
      <c r="R2838" s="43">
        <v>691.46943479481956</v>
      </c>
      <c r="S2838" s="43">
        <v>191.47797759884125</v>
      </c>
      <c r="T2838" s="43">
        <v>6769.0927582754312</v>
      </c>
      <c r="U2838" s="43">
        <v>7652.0401706690918</v>
      </c>
      <c r="W2838" s="43">
        <v>2838.1260550917373</v>
      </c>
      <c r="X2838" s="43">
        <v>0</v>
      </c>
      <c r="Y2838" s="43">
        <v>0</v>
      </c>
      <c r="Z2838" s="43">
        <v>2838.1260550917373</v>
      </c>
      <c r="AB2838" s="43">
        <v>105.11822096392639</v>
      </c>
      <c r="AC2838" s="43">
        <v>0</v>
      </c>
      <c r="AD2838" s="43">
        <v>0</v>
      </c>
      <c r="AE2838" s="43">
        <v>105.11822096392639</v>
      </c>
      <c r="AG2838" s="43">
        <v>5219313.8153137052</v>
      </c>
      <c r="AH2838" s="43">
        <v>613035.22789981531</v>
      </c>
      <c r="AI2838" s="43">
        <v>0</v>
      </c>
      <c r="AJ2838" s="43">
        <v>441496528.04849082</v>
      </c>
      <c r="AK2838" s="43">
        <v>446715841.86380452</v>
      </c>
    </row>
    <row r="2839" spans="3:37" x14ac:dyDescent="0.2">
      <c r="C2839" s="43">
        <v>6.1630820171132417E-4</v>
      </c>
      <c r="D2839" s="43">
        <v>5.2335177277795603E-2</v>
      </c>
      <c r="E2839" s="43">
        <v>5.7802912502167771</v>
      </c>
      <c r="F2839" s="43">
        <v>3.0344427819381541</v>
      </c>
      <c r="H2839" s="43">
        <v>8.8326125318580526E-5</v>
      </c>
      <c r="I2839" s="43">
        <v>9.1254083127325691E-2</v>
      </c>
      <c r="J2839" s="43">
        <v>0</v>
      </c>
      <c r="K2839" s="43">
        <v>1</v>
      </c>
      <c r="M2839" s="43">
        <v>7.8727178414739196E-3</v>
      </c>
      <c r="N2839" s="43">
        <v>4.5484661648450095E-2</v>
      </c>
      <c r="O2839" s="43">
        <v>0</v>
      </c>
      <c r="P2839" s="43">
        <v>1</v>
      </c>
      <c r="R2839" s="43">
        <v>610.70857735848449</v>
      </c>
      <c r="S2839" s="43">
        <v>152.61030416816934</v>
      </c>
      <c r="T2839" s="43">
        <v>6780.036436309967</v>
      </c>
      <c r="U2839" s="43">
        <v>7543.355317836621</v>
      </c>
      <c r="W2839" s="43">
        <v>3530.0734461375837</v>
      </c>
      <c r="X2839" s="43">
        <v>0</v>
      </c>
      <c r="Y2839" s="43">
        <v>0</v>
      </c>
      <c r="Z2839" s="43">
        <v>3530.0734461375837</v>
      </c>
      <c r="AB2839" s="43">
        <v>132.94232730699159</v>
      </c>
      <c r="AC2839" s="43">
        <v>0</v>
      </c>
      <c r="AD2839" s="43">
        <v>0</v>
      </c>
      <c r="AE2839" s="43">
        <v>132.94232730699159</v>
      </c>
      <c r="AG2839" s="43">
        <v>6491805.067447016</v>
      </c>
      <c r="AH2839" s="43">
        <v>762495.86436571809</v>
      </c>
      <c r="AI2839" s="43">
        <v>0</v>
      </c>
      <c r="AJ2839" s="43">
        <v>558357774.68936467</v>
      </c>
      <c r="AK2839" s="43">
        <v>564849579.75681174</v>
      </c>
    </row>
    <row r="2840" spans="3:37" x14ac:dyDescent="0.2">
      <c r="C2840" s="43">
        <v>6.0639531515066655E-4</v>
      </c>
      <c r="D2840" s="43">
        <v>5.6116578004498208E-2</v>
      </c>
      <c r="E2840" s="43">
        <v>5.6566867042860878</v>
      </c>
      <c r="F2840" s="43">
        <v>6.1271025469505433</v>
      </c>
      <c r="H2840" s="43">
        <v>9.1654745172697893E-5</v>
      </c>
      <c r="I2840" s="43">
        <v>9.4816088150485561E-2</v>
      </c>
      <c r="J2840" s="43">
        <v>0</v>
      </c>
      <c r="K2840" s="43">
        <v>1</v>
      </c>
      <c r="M2840" s="43">
        <v>7.7952018345618379E-3</v>
      </c>
      <c r="N2840" s="43">
        <v>4.711837218511572E-2</v>
      </c>
      <c r="O2840" s="43">
        <v>0</v>
      </c>
      <c r="P2840" s="43">
        <v>1</v>
      </c>
      <c r="R2840" s="43">
        <v>644.30186729980016</v>
      </c>
      <c r="S2840" s="43">
        <v>164.54298082614295</v>
      </c>
      <c r="T2840" s="43">
        <v>6954.4055880749156</v>
      </c>
      <c r="U2840" s="43">
        <v>7763.2504362008585</v>
      </c>
      <c r="W2840" s="43">
        <v>3644.6138063014787</v>
      </c>
      <c r="X2840" s="43">
        <v>0</v>
      </c>
      <c r="Y2840" s="43">
        <v>0</v>
      </c>
      <c r="Z2840" s="43">
        <v>3644.6138063014787</v>
      </c>
      <c r="AB2840" s="43">
        <v>353.46398669764426</v>
      </c>
      <c r="AC2840" s="43">
        <v>0</v>
      </c>
      <c r="AD2840" s="43">
        <v>0</v>
      </c>
      <c r="AE2840" s="43">
        <v>353.46398669764426</v>
      </c>
      <c r="AG2840" s="43">
        <v>6702444.7897884194</v>
      </c>
      <c r="AH2840" s="43">
        <v>787236.58216111944</v>
      </c>
      <c r="AI2840" s="43">
        <v>0</v>
      </c>
      <c r="AJ2840" s="43">
        <v>1484548744.130106</v>
      </c>
      <c r="AK2840" s="43">
        <v>1491251188.9198945</v>
      </c>
    </row>
    <row r="2841" spans="3:37" x14ac:dyDescent="0.2">
      <c r="C2841" s="43">
        <v>6.3233956006514269E-4</v>
      </c>
      <c r="D2841" s="43">
        <v>6.0094012247280948E-2</v>
      </c>
      <c r="E2841" s="43">
        <v>7.1231177590514543</v>
      </c>
      <c r="F2841" s="43">
        <v>3.1990501265499725</v>
      </c>
      <c r="H2841" s="43">
        <v>9.725009224015313E-5</v>
      </c>
      <c r="I2841" s="43">
        <v>9.9951823028641695E-2</v>
      </c>
      <c r="J2841" s="43">
        <v>0</v>
      </c>
      <c r="K2841" s="43">
        <v>1</v>
      </c>
      <c r="M2841" s="43">
        <v>7.8389567609961196E-3</v>
      </c>
      <c r="N2841" s="43">
        <v>4.8060223180167339E-2</v>
      </c>
      <c r="O2841" s="43">
        <v>0</v>
      </c>
      <c r="P2841" s="43">
        <v>1</v>
      </c>
      <c r="R2841" s="43">
        <v>719.48861586928206</v>
      </c>
      <c r="S2841" s="43">
        <v>184.04461478842941</v>
      </c>
      <c r="T2841" s="43">
        <v>7133.2332444753611</v>
      </c>
      <c r="U2841" s="43">
        <v>8036.7664751330722</v>
      </c>
      <c r="W2841" s="43">
        <v>5125.0021371338335</v>
      </c>
      <c r="X2841" s="43">
        <v>0</v>
      </c>
      <c r="Y2841" s="43">
        <v>0</v>
      </c>
      <c r="Z2841" s="43">
        <v>5125.0021371338335</v>
      </c>
      <c r="AB2841" s="43">
        <v>169.29449390031118</v>
      </c>
      <c r="AC2841" s="43">
        <v>0</v>
      </c>
      <c r="AD2841" s="43">
        <v>0</v>
      </c>
      <c r="AE2841" s="43">
        <v>169.29449390031118</v>
      </c>
      <c r="AG2841" s="43">
        <v>9424878.9301891197</v>
      </c>
      <c r="AH2841" s="43">
        <v>1107000.461620908</v>
      </c>
      <c r="AI2841" s="43">
        <v>0</v>
      </c>
      <c r="AJ2841" s="43">
        <v>711036874.38130701</v>
      </c>
      <c r="AK2841" s="43">
        <v>720461753.31149614</v>
      </c>
    </row>
    <row r="2842" spans="3:37" x14ac:dyDescent="0.2">
      <c r="C2842" s="43">
        <v>6.0439015031706707E-4</v>
      </c>
      <c r="D2842" s="43">
        <v>4.7747860419313809E-2</v>
      </c>
      <c r="E2842" s="43">
        <v>3.4244009670354258</v>
      </c>
      <c r="F2842" s="43">
        <v>3.8752027726517491</v>
      </c>
      <c r="H2842" s="43">
        <v>8.6512414005982533E-5</v>
      </c>
      <c r="I2842" s="43">
        <v>8.3082950566865835E-2</v>
      </c>
      <c r="J2842" s="43">
        <v>0</v>
      </c>
      <c r="K2842" s="43">
        <v>1</v>
      </c>
      <c r="M2842" s="43">
        <v>7.8956147963307188E-3</v>
      </c>
      <c r="N2842" s="43">
        <v>4.3962920711350613E-2</v>
      </c>
      <c r="O2842" s="43">
        <v>0</v>
      </c>
      <c r="P2842" s="43">
        <v>1</v>
      </c>
      <c r="R2842" s="43">
        <v>546.40374397541507</v>
      </c>
      <c r="S2842" s="43">
        <v>136.09203707263185</v>
      </c>
      <c r="T2842" s="43">
        <v>6572.2619149515695</v>
      </c>
      <c r="U2842" s="43">
        <v>7254.7576959996168</v>
      </c>
      <c r="W2842" s="43">
        <v>1871.1055092611887</v>
      </c>
      <c r="X2842" s="43">
        <v>0</v>
      </c>
      <c r="Y2842" s="43">
        <v>0</v>
      </c>
      <c r="Z2842" s="43">
        <v>1871.1055092611887</v>
      </c>
      <c r="AB2842" s="43">
        <v>168.09930688419885</v>
      </c>
      <c r="AC2842" s="43">
        <v>0</v>
      </c>
      <c r="AD2842" s="43">
        <v>0</v>
      </c>
      <c r="AE2842" s="43">
        <v>168.09930688419885</v>
      </c>
      <c r="AG2842" s="43">
        <v>3440963.031531326</v>
      </c>
      <c r="AH2842" s="43">
        <v>404158.79000041675</v>
      </c>
      <c r="AI2842" s="43">
        <v>0</v>
      </c>
      <c r="AJ2842" s="43">
        <v>706017088.91363513</v>
      </c>
      <c r="AK2842" s="43">
        <v>709458051.94516647</v>
      </c>
    </row>
    <row r="2843" spans="3:37" x14ac:dyDescent="0.2">
      <c r="C2843" s="43">
        <v>6.0966618447956761E-4</v>
      </c>
      <c r="D2843" s="43">
        <v>5.4782665266768449E-2</v>
      </c>
      <c r="E2843" s="43">
        <v>4.8344630374142366</v>
      </c>
      <c r="F2843" s="43">
        <v>2.4681422903060359</v>
      </c>
      <c r="H2843" s="43">
        <v>9.064872545228031E-5</v>
      </c>
      <c r="I2843" s="43">
        <v>0.10692248990533915</v>
      </c>
      <c r="J2843" s="43">
        <v>0</v>
      </c>
      <c r="K2843" s="43">
        <v>1</v>
      </c>
      <c r="M2843" s="43">
        <v>7.8008428645087889E-3</v>
      </c>
      <c r="N2843" s="43">
        <v>4.3875106634766986E-2</v>
      </c>
      <c r="O2843" s="43">
        <v>0</v>
      </c>
      <c r="P2843" s="43">
        <v>1</v>
      </c>
      <c r="R2843" s="43">
        <v>632.37928852584741</v>
      </c>
      <c r="S2843" s="43">
        <v>183.51566363944389</v>
      </c>
      <c r="T2843" s="43">
        <v>6480.4040922798895</v>
      </c>
      <c r="U2843" s="43">
        <v>7296.2990444451807</v>
      </c>
      <c r="W2843" s="43">
        <v>3057.2142960045221</v>
      </c>
      <c r="X2843" s="43">
        <v>0</v>
      </c>
      <c r="Y2843" s="43">
        <v>0</v>
      </c>
      <c r="Z2843" s="43">
        <v>3057.2142960045221</v>
      </c>
      <c r="AB2843" s="43">
        <v>99.341237138832994</v>
      </c>
      <c r="AC2843" s="43">
        <v>0</v>
      </c>
      <c r="AD2843" s="43">
        <v>0</v>
      </c>
      <c r="AE2843" s="43">
        <v>99.341237138832994</v>
      </c>
      <c r="AG2843" s="43">
        <v>5622217.0903523164</v>
      </c>
      <c r="AH2843" s="43">
        <v>660358.28793697676</v>
      </c>
      <c r="AI2843" s="43">
        <v>0</v>
      </c>
      <c r="AJ2843" s="43">
        <v>417233195.98309857</v>
      </c>
      <c r="AK2843" s="43">
        <v>422855413.07345086</v>
      </c>
    </row>
    <row r="2844" spans="3:37" x14ac:dyDescent="0.2">
      <c r="C2844" s="43">
        <v>6.3535972456341128E-4</v>
      </c>
      <c r="D2844" s="43">
        <v>6.3078549954161289E-2</v>
      </c>
      <c r="E2844" s="43">
        <v>5.0559102276318475</v>
      </c>
      <c r="F2844" s="43">
        <v>2.3484477852329917</v>
      </c>
      <c r="H2844" s="43">
        <v>9.2170338468200441E-5</v>
      </c>
      <c r="I2844" s="43">
        <v>7.9893477431101159E-2</v>
      </c>
      <c r="J2844" s="43">
        <v>0</v>
      </c>
      <c r="K2844" s="43">
        <v>1</v>
      </c>
      <c r="M2844" s="43">
        <v>7.8380388631848728E-3</v>
      </c>
      <c r="N2844" s="43">
        <v>4.3620036698110397E-2</v>
      </c>
      <c r="O2844" s="43">
        <v>0</v>
      </c>
      <c r="P2844" s="43">
        <v>1</v>
      </c>
      <c r="R2844" s="43">
        <v>758.82871274173806</v>
      </c>
      <c r="S2844" s="43">
        <v>139.42635688378547</v>
      </c>
      <c r="T2844" s="43">
        <v>6473.450208385133</v>
      </c>
      <c r="U2844" s="43">
        <v>7371.7052780106569</v>
      </c>
      <c r="W2844" s="43">
        <v>3836.5698497716626</v>
      </c>
      <c r="X2844" s="43">
        <v>0</v>
      </c>
      <c r="Y2844" s="43">
        <v>0</v>
      </c>
      <c r="Z2844" s="43">
        <v>3836.5698497716626</v>
      </c>
      <c r="AB2844" s="43">
        <v>109.48677598625446</v>
      </c>
      <c r="AC2844" s="43">
        <v>0</v>
      </c>
      <c r="AD2844" s="43">
        <v>0</v>
      </c>
      <c r="AE2844" s="43">
        <v>109.48677598625446</v>
      </c>
      <c r="AG2844" s="43">
        <v>7055451.9537300877</v>
      </c>
      <c r="AH2844" s="43">
        <v>828699.08755067911</v>
      </c>
      <c r="AI2844" s="43">
        <v>0</v>
      </c>
      <c r="AJ2844" s="43">
        <v>459844459.14226872</v>
      </c>
      <c r="AK2844" s="43">
        <v>466899911.09599882</v>
      </c>
    </row>
    <row r="2845" spans="3:37" x14ac:dyDescent="0.2">
      <c r="C2845" s="43">
        <v>6.4732069710726758E-4</v>
      </c>
      <c r="D2845" s="43">
        <v>4.3747921496587593E-2</v>
      </c>
      <c r="E2845" s="43">
        <v>4.5051590742991996</v>
      </c>
      <c r="F2845" s="43">
        <v>2.8753977579304744</v>
      </c>
      <c r="H2845" s="43">
        <v>1.0149054012842385E-4</v>
      </c>
      <c r="I2845" s="43">
        <v>9.0135222591009187E-2</v>
      </c>
      <c r="J2845" s="43">
        <v>0</v>
      </c>
      <c r="K2845" s="43">
        <v>1</v>
      </c>
      <c r="M2845" s="43">
        <v>7.9107418874911906E-3</v>
      </c>
      <c r="N2845" s="43">
        <v>4.4915957860994171E-2</v>
      </c>
      <c r="O2845" s="43">
        <v>0</v>
      </c>
      <c r="P2845" s="43">
        <v>1</v>
      </c>
      <c r="R2845" s="43">
        <v>536.19071605048589</v>
      </c>
      <c r="S2845" s="43">
        <v>173.20581650171385</v>
      </c>
      <c r="T2845" s="43">
        <v>6727.6014118356889</v>
      </c>
      <c r="U2845" s="43">
        <v>7436.9979443878883</v>
      </c>
      <c r="W2845" s="43">
        <v>2415.6244699698318</v>
      </c>
      <c r="X2845" s="43">
        <v>0</v>
      </c>
      <c r="Y2845" s="43">
        <v>0</v>
      </c>
      <c r="Z2845" s="43">
        <v>2415.6244699698318</v>
      </c>
      <c r="AB2845" s="43">
        <v>107.59608273735122</v>
      </c>
      <c r="AC2845" s="43">
        <v>0</v>
      </c>
      <c r="AD2845" s="43">
        <v>0</v>
      </c>
      <c r="AE2845" s="43">
        <v>107.59608273735122</v>
      </c>
      <c r="AG2845" s="43">
        <v>4442333.4002745207</v>
      </c>
      <c r="AH2845" s="43">
        <v>521774.88551348366</v>
      </c>
      <c r="AI2845" s="43">
        <v>0</v>
      </c>
      <c r="AJ2845" s="43">
        <v>451903547.49687517</v>
      </c>
      <c r="AK2845" s="43">
        <v>456345880.89714968</v>
      </c>
    </row>
    <row r="2846" spans="3:37" x14ac:dyDescent="0.2">
      <c r="C2846" s="43">
        <v>6.0956429517450522E-4</v>
      </c>
      <c r="D2846" s="43">
        <v>5.8028805679309792E-2</v>
      </c>
      <c r="E2846" s="43">
        <v>7.3627212179875938</v>
      </c>
      <c r="F2846" s="43">
        <v>1.29915453828702</v>
      </c>
      <c r="H2846" s="43">
        <v>9.305970707762512E-5</v>
      </c>
      <c r="I2846" s="43">
        <v>0.12256743142889448</v>
      </c>
      <c r="J2846" s="43">
        <v>0</v>
      </c>
      <c r="K2846" s="43">
        <v>1</v>
      </c>
      <c r="M2846" s="43">
        <v>7.9169433319891125E-3</v>
      </c>
      <c r="N2846" s="43">
        <v>4.5911830806992793E-2</v>
      </c>
      <c r="O2846" s="43">
        <v>0</v>
      </c>
      <c r="P2846" s="43">
        <v>1</v>
      </c>
      <c r="R2846" s="43">
        <v>669.7389016305832</v>
      </c>
      <c r="S2846" s="43">
        <v>215.96289416300868</v>
      </c>
      <c r="T2846" s="43">
        <v>6882.1561226272333</v>
      </c>
      <c r="U2846" s="43">
        <v>7767.8579184208247</v>
      </c>
      <c r="W2846" s="43">
        <v>4931.1008215472011</v>
      </c>
      <c r="X2846" s="43">
        <v>0</v>
      </c>
      <c r="Y2846" s="43">
        <v>0</v>
      </c>
      <c r="Z2846" s="43">
        <v>4931.1008215472011</v>
      </c>
      <c r="AB2846" s="43">
        <v>21.438031212246376</v>
      </c>
      <c r="AC2846" s="43">
        <v>0</v>
      </c>
      <c r="AD2846" s="43">
        <v>0</v>
      </c>
      <c r="AE2846" s="43">
        <v>21.438031212246376</v>
      </c>
      <c r="AG2846" s="43">
        <v>9068294.4108253028</v>
      </c>
      <c r="AH2846" s="43">
        <v>1065117.7774541955</v>
      </c>
      <c r="AI2846" s="43">
        <v>0</v>
      </c>
      <c r="AJ2846" s="43">
        <v>90039731.091434777</v>
      </c>
      <c r="AK2846" s="43">
        <v>99108025.502260074</v>
      </c>
    </row>
    <row r="2847" spans="3:37" x14ac:dyDescent="0.2">
      <c r="C2847" s="43">
        <v>6.2166852486356117E-4</v>
      </c>
      <c r="D2847" s="43">
        <v>5.3311236924587065E-2</v>
      </c>
      <c r="E2847" s="43">
        <v>1.513335732742781</v>
      </c>
      <c r="F2847" s="43">
        <v>2.0231323746143497</v>
      </c>
      <c r="H2847" s="43">
        <v>9.7452257059260639E-5</v>
      </c>
      <c r="I2847" s="43">
        <v>0.1028533027996662</v>
      </c>
      <c r="J2847" s="43">
        <v>0</v>
      </c>
      <c r="K2847" s="43">
        <v>1</v>
      </c>
      <c r="M2847" s="43">
        <v>7.8671684886040261E-3</v>
      </c>
      <c r="N2847" s="43">
        <v>4.5579452502851142E-2</v>
      </c>
      <c r="O2847" s="43">
        <v>0</v>
      </c>
      <c r="P2847" s="43">
        <v>1</v>
      </c>
      <c r="R2847" s="43">
        <v>627.5090757444782</v>
      </c>
      <c r="S2847" s="43">
        <v>189.78090666346122</v>
      </c>
      <c r="T2847" s="43">
        <v>6789.3770553645891</v>
      </c>
      <c r="U2847" s="43">
        <v>7606.6670377725286</v>
      </c>
      <c r="W2847" s="43">
        <v>949.63190694451521</v>
      </c>
      <c r="X2847" s="43">
        <v>0</v>
      </c>
      <c r="Y2847" s="43">
        <v>0</v>
      </c>
      <c r="Z2847" s="43">
        <v>949.63190694451521</v>
      </c>
      <c r="AB2847" s="43">
        <v>68.696659031159896</v>
      </c>
      <c r="AC2847" s="43">
        <v>0</v>
      </c>
      <c r="AD2847" s="43">
        <v>0</v>
      </c>
      <c r="AE2847" s="43">
        <v>68.696659031159896</v>
      </c>
      <c r="AG2847" s="43">
        <v>1746373.0768709634</v>
      </c>
      <c r="AH2847" s="43">
        <v>205120.49190001527</v>
      </c>
      <c r="AI2847" s="43">
        <v>0</v>
      </c>
      <c r="AJ2847" s="43">
        <v>288525967.93087155</v>
      </c>
      <c r="AK2847" s="43">
        <v>290272341.00774252</v>
      </c>
    </row>
    <row r="2848" spans="3:37" x14ac:dyDescent="0.2">
      <c r="C2848" s="43">
        <v>6.0108690177290236E-4</v>
      </c>
      <c r="D2848" s="43">
        <v>6.230622259897578E-2</v>
      </c>
      <c r="E2848" s="43">
        <v>5.7813728442228109</v>
      </c>
      <c r="F2848" s="43">
        <v>2.5907017588952486</v>
      </c>
      <c r="H2848" s="43">
        <v>9.3629368478453934E-5</v>
      </c>
      <c r="I2848" s="43">
        <v>7.8201223747706869E-2</v>
      </c>
      <c r="J2848" s="43">
        <v>0</v>
      </c>
      <c r="K2848" s="43">
        <v>1</v>
      </c>
      <c r="M2848" s="43">
        <v>7.731682413129503E-3</v>
      </c>
      <c r="N2848" s="43">
        <v>4.7424935022070902E-2</v>
      </c>
      <c r="O2848" s="43">
        <v>0</v>
      </c>
      <c r="P2848" s="43">
        <v>1</v>
      </c>
      <c r="R2848" s="43">
        <v>709.10583577662112</v>
      </c>
      <c r="S2848" s="43">
        <v>138.63344522227447</v>
      </c>
      <c r="T2848" s="43">
        <v>6942.6156656455842</v>
      </c>
      <c r="U2848" s="43">
        <v>7790.3549466444802</v>
      </c>
      <c r="W2848" s="43">
        <v>4099.6052226388774</v>
      </c>
      <c r="X2848" s="43">
        <v>0</v>
      </c>
      <c r="Y2848" s="43">
        <v>0</v>
      </c>
      <c r="Z2848" s="43">
        <v>4099.6052226388774</v>
      </c>
      <c r="AB2848" s="43">
        <v>120.69342132276493</v>
      </c>
      <c r="AC2848" s="43">
        <v>0</v>
      </c>
      <c r="AD2848" s="43">
        <v>0</v>
      </c>
      <c r="AE2848" s="43">
        <v>120.69342132276493</v>
      </c>
      <c r="AG2848" s="43">
        <v>7539174.0044328952</v>
      </c>
      <c r="AH2848" s="43">
        <v>885514.72808999754</v>
      </c>
      <c r="AI2848" s="43">
        <v>0</v>
      </c>
      <c r="AJ2848" s="43">
        <v>506912369.55561274</v>
      </c>
      <c r="AK2848" s="43">
        <v>514451543.56004566</v>
      </c>
    </row>
    <row r="2849" spans="3:37" x14ac:dyDescent="0.2">
      <c r="C2849" s="43">
        <v>5.9368582795682836E-4</v>
      </c>
      <c r="D2849" s="43">
        <v>4.6275564829332129E-2</v>
      </c>
      <c r="E2849" s="43">
        <v>3.3495699649672361</v>
      </c>
      <c r="F2849" s="43">
        <v>2.4255953500741958</v>
      </c>
      <c r="H2849" s="43">
        <v>8.4915354338007187E-5</v>
      </c>
      <c r="I2849" s="43">
        <v>0.1134840423659137</v>
      </c>
      <c r="J2849" s="43">
        <v>0</v>
      </c>
      <c r="K2849" s="43">
        <v>1</v>
      </c>
      <c r="M2849" s="43">
        <v>7.7956526171136581E-3</v>
      </c>
      <c r="N2849" s="43">
        <v>4.8330428869918673E-2</v>
      </c>
      <c r="O2849" s="43">
        <v>0</v>
      </c>
      <c r="P2849" s="43">
        <v>1</v>
      </c>
      <c r="R2849" s="43">
        <v>520.17656567425513</v>
      </c>
      <c r="S2849" s="43">
        <v>182.45820422884071</v>
      </c>
      <c r="T2849" s="43">
        <v>7133.7108143499372</v>
      </c>
      <c r="U2849" s="43">
        <v>7836.3455842530329</v>
      </c>
      <c r="W2849" s="43">
        <v>1742.3678008622919</v>
      </c>
      <c r="X2849" s="43">
        <v>0</v>
      </c>
      <c r="Y2849" s="43">
        <v>0</v>
      </c>
      <c r="Z2849" s="43">
        <v>1742.3678008622919</v>
      </c>
      <c r="AB2849" s="43">
        <v>79.347058376977728</v>
      </c>
      <c r="AC2849" s="43">
        <v>0</v>
      </c>
      <c r="AD2849" s="43">
        <v>0</v>
      </c>
      <c r="AE2849" s="43">
        <v>79.347058376977728</v>
      </c>
      <c r="AG2849" s="43">
        <v>3204214.3857857548</v>
      </c>
      <c r="AH2849" s="43">
        <v>376351.44498625502</v>
      </c>
      <c r="AI2849" s="43">
        <v>0</v>
      </c>
      <c r="AJ2849" s="43">
        <v>333257645.18330646</v>
      </c>
      <c r="AK2849" s="43">
        <v>336461859.56909221</v>
      </c>
    </row>
    <row r="2850" spans="3:37" x14ac:dyDescent="0.2">
      <c r="C2850" s="43">
        <v>6.0121799046800289E-4</v>
      </c>
      <c r="D2850" s="43">
        <v>6.0546052099331837E-2</v>
      </c>
      <c r="E2850" s="43">
        <v>5.2808393007965426</v>
      </c>
      <c r="F2850" s="43">
        <v>2.9201864348526327</v>
      </c>
      <c r="H2850" s="43">
        <v>9.5440826188397665E-5</v>
      </c>
      <c r="I2850" s="43">
        <v>0.11165527670056119</v>
      </c>
      <c r="J2850" s="43">
        <v>0</v>
      </c>
      <c r="K2850" s="43">
        <v>1</v>
      </c>
      <c r="M2850" s="43">
        <v>7.7967502907205126E-3</v>
      </c>
      <c r="N2850" s="43">
        <v>4.4748938602238976E-2</v>
      </c>
      <c r="O2850" s="43">
        <v>0</v>
      </c>
      <c r="P2850" s="43">
        <v>1</v>
      </c>
      <c r="R2850" s="43">
        <v>689.22364890361507</v>
      </c>
      <c r="S2850" s="43">
        <v>201.76963813278314</v>
      </c>
      <c r="T2850" s="43">
        <v>6606.002545268655</v>
      </c>
      <c r="U2850" s="43">
        <v>7496.9958323050532</v>
      </c>
      <c r="W2850" s="43">
        <v>3639.6793321686082</v>
      </c>
      <c r="X2850" s="43">
        <v>0</v>
      </c>
      <c r="Y2850" s="43">
        <v>0</v>
      </c>
      <c r="Z2850" s="43">
        <v>3639.6793321686082</v>
      </c>
      <c r="AB2850" s="43">
        <v>141.60785542886603</v>
      </c>
      <c r="AC2850" s="43">
        <v>0</v>
      </c>
      <c r="AD2850" s="43">
        <v>0</v>
      </c>
      <c r="AE2850" s="43">
        <v>141.60785542886603</v>
      </c>
      <c r="AG2850" s="43">
        <v>6693370.2918580705</v>
      </c>
      <c r="AH2850" s="43">
        <v>786170.73574841942</v>
      </c>
      <c r="AI2850" s="43">
        <v>0</v>
      </c>
      <c r="AJ2850" s="43">
        <v>594752992.80123734</v>
      </c>
      <c r="AK2850" s="43">
        <v>601446363.09309542</v>
      </c>
    </row>
    <row r="2851" spans="3:37" x14ac:dyDescent="0.2">
      <c r="C2851" s="43">
        <v>6.197159107484973E-4</v>
      </c>
      <c r="D2851" s="43">
        <v>5.239925593064116E-2</v>
      </c>
      <c r="E2851" s="43">
        <v>3.1032252786688193</v>
      </c>
      <c r="F2851" s="43">
        <v>2.1153926665864273</v>
      </c>
      <c r="H2851" s="43">
        <v>9.0625499214347371E-5</v>
      </c>
      <c r="I2851" s="43">
        <v>0.11044561356663363</v>
      </c>
      <c r="J2851" s="43">
        <v>0</v>
      </c>
      <c r="K2851" s="43">
        <v>1</v>
      </c>
      <c r="M2851" s="43">
        <v>7.9221646423525138E-3</v>
      </c>
      <c r="N2851" s="43">
        <v>4.4420416802797874E-2</v>
      </c>
      <c r="O2851" s="43">
        <v>0</v>
      </c>
      <c r="P2851" s="43">
        <v>1</v>
      </c>
      <c r="R2851" s="43">
        <v>614.8372045480512</v>
      </c>
      <c r="S2851" s="43">
        <v>189.51398197958659</v>
      </c>
      <c r="T2851" s="43">
        <v>6662.9854660240662</v>
      </c>
      <c r="U2851" s="43">
        <v>7467.336652551704</v>
      </c>
      <c r="W2851" s="43">
        <v>1907.978355419584</v>
      </c>
      <c r="X2851" s="43">
        <v>0</v>
      </c>
      <c r="Y2851" s="43">
        <v>0</v>
      </c>
      <c r="Z2851" s="43">
        <v>1907.978355419584</v>
      </c>
      <c r="AB2851" s="43">
        <v>73.378985273421307</v>
      </c>
      <c r="AC2851" s="43">
        <v>0</v>
      </c>
      <c r="AD2851" s="43">
        <v>0</v>
      </c>
      <c r="AE2851" s="43">
        <v>73.378985273421307</v>
      </c>
      <c r="AG2851" s="43">
        <v>3508772.195616615</v>
      </c>
      <c r="AH2851" s="43">
        <v>412123.32477063016</v>
      </c>
      <c r="AI2851" s="43">
        <v>0</v>
      </c>
      <c r="AJ2851" s="43">
        <v>308191738.14836949</v>
      </c>
      <c r="AK2851" s="43">
        <v>311700510.34398609</v>
      </c>
    </row>
    <row r="2852" spans="3:37" x14ac:dyDescent="0.2">
      <c r="C2852" s="43">
        <v>5.9504765441159091E-4</v>
      </c>
      <c r="D2852" s="43">
        <v>4.7036339285838058E-2</v>
      </c>
      <c r="E2852" s="43">
        <v>3.0319243170171695</v>
      </c>
      <c r="F2852" s="43">
        <v>3.3373918800157907</v>
      </c>
      <c r="H2852" s="43">
        <v>8.2393034701835395E-5</v>
      </c>
      <c r="I2852" s="43">
        <v>8.6392807078661385E-2</v>
      </c>
      <c r="J2852" s="43">
        <v>0</v>
      </c>
      <c r="K2852" s="43">
        <v>1</v>
      </c>
      <c r="M2852" s="43">
        <v>7.8563497335646382E-3</v>
      </c>
      <c r="N2852" s="43">
        <v>4.7834462343516626E-2</v>
      </c>
      <c r="O2852" s="43">
        <v>0</v>
      </c>
      <c r="P2852" s="43">
        <v>1</v>
      </c>
      <c r="R2852" s="43">
        <v>529.94113893673477</v>
      </c>
      <c r="S2852" s="43">
        <v>134.77534655439425</v>
      </c>
      <c r="T2852" s="43">
        <v>7115.4779627440093</v>
      </c>
      <c r="U2852" s="43">
        <v>7780.1944482351382</v>
      </c>
      <c r="W2852" s="43">
        <v>1606.7414257300604</v>
      </c>
      <c r="X2852" s="43">
        <v>0</v>
      </c>
      <c r="Y2852" s="43">
        <v>0</v>
      </c>
      <c r="Z2852" s="43">
        <v>1606.7414257300604</v>
      </c>
      <c r="AB2852" s="43">
        <v>132.5387723089637</v>
      </c>
      <c r="AC2852" s="43">
        <v>0</v>
      </c>
      <c r="AD2852" s="43">
        <v>0</v>
      </c>
      <c r="AE2852" s="43">
        <v>132.5387723089637</v>
      </c>
      <c r="AG2852" s="43">
        <v>2954797.4819175811</v>
      </c>
      <c r="AH2852" s="43">
        <v>347056.14795769303</v>
      </c>
      <c r="AI2852" s="43">
        <v>0</v>
      </c>
      <c r="AJ2852" s="43">
        <v>556662843.69764757</v>
      </c>
      <c r="AK2852" s="43">
        <v>559617641.17956519</v>
      </c>
    </row>
    <row r="2853" spans="3:37" x14ac:dyDescent="0.2">
      <c r="C2853" s="43">
        <v>6.0388448176637338E-4</v>
      </c>
      <c r="D2853" s="43">
        <v>5.619980519464074E-2</v>
      </c>
      <c r="E2853" s="43">
        <v>4.7089732262310342</v>
      </c>
      <c r="F2853" s="43">
        <v>2.2450741765993723</v>
      </c>
      <c r="H2853" s="43">
        <v>8.4105627565787906E-5</v>
      </c>
      <c r="I2853" s="43">
        <v>0.11087740012363323</v>
      </c>
      <c r="J2853" s="43">
        <v>0</v>
      </c>
      <c r="K2853" s="43">
        <v>1</v>
      </c>
      <c r="M2853" s="43">
        <v>7.9365957109475138E-3</v>
      </c>
      <c r="N2853" s="43">
        <v>4.627052593557901E-2</v>
      </c>
      <c r="O2853" s="43">
        <v>0</v>
      </c>
      <c r="P2853" s="43">
        <v>1</v>
      </c>
      <c r="R2853" s="43">
        <v>642.58569391586616</v>
      </c>
      <c r="S2853" s="43">
        <v>176.56737580582447</v>
      </c>
      <c r="T2853" s="43">
        <v>6953.1414857813215</v>
      </c>
      <c r="U2853" s="43">
        <v>7772.2945555030119</v>
      </c>
      <c r="W2853" s="43">
        <v>3025.918828208904</v>
      </c>
      <c r="X2853" s="43">
        <v>0</v>
      </c>
      <c r="Y2853" s="43">
        <v>0</v>
      </c>
      <c r="Z2853" s="43">
        <v>3025.918828208904</v>
      </c>
      <c r="AB2853" s="43">
        <v>85.607153350911176</v>
      </c>
      <c r="AC2853" s="43">
        <v>0</v>
      </c>
      <c r="AD2853" s="43">
        <v>0</v>
      </c>
      <c r="AE2853" s="43">
        <v>85.607153350911176</v>
      </c>
      <c r="AG2853" s="43">
        <v>5564664.7250761744</v>
      </c>
      <c r="AH2853" s="43">
        <v>653598.46689312323</v>
      </c>
      <c r="AI2853" s="43">
        <v>0</v>
      </c>
      <c r="AJ2853" s="43">
        <v>359550044.07382697</v>
      </c>
      <c r="AK2853" s="43">
        <v>365114708.79890317</v>
      </c>
    </row>
    <row r="2854" spans="3:37" x14ac:dyDescent="0.2">
      <c r="C2854" s="43">
        <v>6.3370546257102145E-4</v>
      </c>
      <c r="D2854" s="43">
        <v>6.0467682167635428E-2</v>
      </c>
      <c r="E2854" s="43">
        <v>4.1148370151145919</v>
      </c>
      <c r="F2854" s="43">
        <v>2.3841951300797999</v>
      </c>
      <c r="H2854" s="43">
        <v>8.9329515394317906E-5</v>
      </c>
      <c r="I2854" s="43">
        <v>9.9648028502341862E-2</v>
      </c>
      <c r="J2854" s="43">
        <v>0</v>
      </c>
      <c r="K2854" s="43">
        <v>1</v>
      </c>
      <c r="M2854" s="43">
        <v>7.8671694323391161E-3</v>
      </c>
      <c r="N2854" s="43">
        <v>4.5258136578611941E-2</v>
      </c>
      <c r="O2854" s="43">
        <v>0</v>
      </c>
      <c r="P2854" s="43">
        <v>1</v>
      </c>
      <c r="R2854" s="43">
        <v>725.5262752412292</v>
      </c>
      <c r="S2854" s="43">
        <v>168.54119215981069</v>
      </c>
      <c r="T2854" s="43">
        <v>6741.5156181705215</v>
      </c>
      <c r="U2854" s="43">
        <v>7635.5830855715612</v>
      </c>
      <c r="W2854" s="43">
        <v>2985.4223728008274</v>
      </c>
      <c r="X2854" s="43">
        <v>0</v>
      </c>
      <c r="Y2854" s="43">
        <v>0</v>
      </c>
      <c r="Z2854" s="43">
        <v>2985.4223728008274</v>
      </c>
      <c r="AB2854" s="43">
        <v>107.45688325192151</v>
      </c>
      <c r="AC2854" s="43">
        <v>0</v>
      </c>
      <c r="AD2854" s="43">
        <v>0</v>
      </c>
      <c r="AE2854" s="43">
        <v>107.45688325192151</v>
      </c>
      <c r="AG2854" s="43">
        <v>5490191.7435807213</v>
      </c>
      <c r="AH2854" s="43">
        <v>644851.2325249787</v>
      </c>
      <c r="AI2854" s="43">
        <v>0</v>
      </c>
      <c r="AJ2854" s="43">
        <v>451318909.65807033</v>
      </c>
      <c r="AK2854" s="43">
        <v>456809101.40165102</v>
      </c>
    </row>
    <row r="2855" spans="3:37" x14ac:dyDescent="0.2">
      <c r="C2855" s="43">
        <v>5.9623932324599728E-4</v>
      </c>
      <c r="D2855" s="43">
        <v>5.2174532074751499E-2</v>
      </c>
      <c r="E2855" s="43">
        <v>2.3727073522162065</v>
      </c>
      <c r="F2855" s="43">
        <v>2.1978035668773028</v>
      </c>
      <c r="H2855" s="43">
        <v>8.6773245210115604E-5</v>
      </c>
      <c r="I2855" s="43">
        <v>0.11770002740951346</v>
      </c>
      <c r="J2855" s="43">
        <v>0</v>
      </c>
      <c r="K2855" s="43">
        <v>1</v>
      </c>
      <c r="M2855" s="43">
        <v>7.7473976546222848E-3</v>
      </c>
      <c r="N2855" s="43">
        <v>4.5337284255316211E-2</v>
      </c>
      <c r="O2855" s="43">
        <v>0</v>
      </c>
      <c r="P2855" s="43">
        <v>1</v>
      </c>
      <c r="R2855" s="43">
        <v>589.00848469573668</v>
      </c>
      <c r="S2855" s="43">
        <v>193.37698137280128</v>
      </c>
      <c r="T2855" s="43">
        <v>6650.4911904243982</v>
      </c>
      <c r="U2855" s="43">
        <v>7432.8766564929365</v>
      </c>
      <c r="W2855" s="43">
        <v>1397.5447621553014</v>
      </c>
      <c r="X2855" s="43">
        <v>0</v>
      </c>
      <c r="Y2855" s="43">
        <v>0</v>
      </c>
      <c r="Z2855" s="43">
        <v>1397.5447621553014</v>
      </c>
      <c r="AB2855" s="43">
        <v>75.490261636181714</v>
      </c>
      <c r="AC2855" s="43">
        <v>0</v>
      </c>
      <c r="AD2855" s="43">
        <v>0</v>
      </c>
      <c r="AE2855" s="43">
        <v>75.490261636181714</v>
      </c>
      <c r="AG2855" s="43">
        <v>2570084.8176035993</v>
      </c>
      <c r="AH2855" s="43">
        <v>301869.66862554511</v>
      </c>
      <c r="AI2855" s="43">
        <v>0</v>
      </c>
      <c r="AJ2855" s="43">
        <v>317059098.8719632</v>
      </c>
      <c r="AK2855" s="43">
        <v>319629183.68956679</v>
      </c>
    </row>
    <row r="2856" spans="3:37" x14ac:dyDescent="0.2">
      <c r="C2856" s="43">
        <v>6.2728014416246758E-4</v>
      </c>
      <c r="D2856" s="43">
        <v>5.7163654577374268E-2</v>
      </c>
      <c r="E2856" s="43">
        <v>2.30197194857127</v>
      </c>
      <c r="F2856" s="43">
        <v>4.0437600178389834</v>
      </c>
      <c r="H2856" s="43">
        <v>9.3169647536917033E-5</v>
      </c>
      <c r="I2856" s="43">
        <v>6.9822311019723596E-2</v>
      </c>
      <c r="J2856" s="43">
        <v>0</v>
      </c>
      <c r="K2856" s="43">
        <v>1</v>
      </c>
      <c r="M2856" s="43">
        <v>7.8968657086129213E-3</v>
      </c>
      <c r="N2856" s="43">
        <v>4.3782509109052181E-2</v>
      </c>
      <c r="O2856" s="43">
        <v>0</v>
      </c>
      <c r="P2856" s="43">
        <v>1</v>
      </c>
      <c r="R2856" s="43">
        <v>678.92828091687397</v>
      </c>
      <c r="S2856" s="43">
        <v>123.17173092336951</v>
      </c>
      <c r="T2856" s="43">
        <v>6546.328158327693</v>
      </c>
      <c r="U2856" s="43">
        <v>7348.4281701679365</v>
      </c>
      <c r="W2856" s="43">
        <v>1562.873857762359</v>
      </c>
      <c r="X2856" s="43">
        <v>0</v>
      </c>
      <c r="Y2856" s="43">
        <v>0</v>
      </c>
      <c r="Z2856" s="43">
        <v>1562.873857762359</v>
      </c>
      <c r="AB2856" s="43">
        <v>221.11493893853802</v>
      </c>
      <c r="AC2856" s="43">
        <v>0</v>
      </c>
      <c r="AD2856" s="43">
        <v>0</v>
      </c>
      <c r="AE2856" s="43">
        <v>221.11493893853802</v>
      </c>
      <c r="AG2856" s="43">
        <v>2874125.0244249781</v>
      </c>
      <c r="AH2856" s="43">
        <v>337580.75327666954</v>
      </c>
      <c r="AI2856" s="43">
        <v>0</v>
      </c>
      <c r="AJ2856" s="43">
        <v>928682743.54185963</v>
      </c>
      <c r="AK2856" s="43">
        <v>931556868.56628466</v>
      </c>
    </row>
    <row r="2857" spans="3:37" x14ac:dyDescent="0.2">
      <c r="C2857" s="43">
        <v>5.941058893847973E-4</v>
      </c>
      <c r="D2857" s="43">
        <v>5.03292521388954E-2</v>
      </c>
      <c r="E2857" s="43">
        <v>2.9702151439167626</v>
      </c>
      <c r="F2857" s="43">
        <v>2.1763573839927584</v>
      </c>
      <c r="H2857" s="43">
        <v>8.9081691651113197E-5</v>
      </c>
      <c r="I2857" s="43">
        <v>0.13779223228324344</v>
      </c>
      <c r="J2857" s="43">
        <v>0</v>
      </c>
      <c r="K2857" s="43">
        <v>1</v>
      </c>
      <c r="M2857" s="43">
        <v>7.7590386706813275E-3</v>
      </c>
      <c r="N2857" s="43">
        <v>4.4965974562126206E-2</v>
      </c>
      <c r="O2857" s="43">
        <v>0</v>
      </c>
      <c r="P2857" s="43">
        <v>1</v>
      </c>
      <c r="R2857" s="43">
        <v>566.14373724008578</v>
      </c>
      <c r="S2857" s="43">
        <v>232.41040331553518</v>
      </c>
      <c r="T2857" s="43">
        <v>6605.9350538132931</v>
      </c>
      <c r="U2857" s="43">
        <v>7404.4891943689145</v>
      </c>
      <c r="W2857" s="43">
        <v>1681.5687019841353</v>
      </c>
      <c r="X2857" s="43">
        <v>0</v>
      </c>
      <c r="Y2857" s="43">
        <v>0</v>
      </c>
      <c r="Z2857" s="43">
        <v>1681.5687019841353</v>
      </c>
      <c r="AB2857" s="43">
        <v>71.260648130288502</v>
      </c>
      <c r="AC2857" s="43">
        <v>0</v>
      </c>
      <c r="AD2857" s="43">
        <v>0</v>
      </c>
      <c r="AE2857" s="43">
        <v>71.260648130288502</v>
      </c>
      <c r="AG2857" s="43">
        <v>3092404.8429488246</v>
      </c>
      <c r="AH2857" s="43">
        <v>363218.83962857322</v>
      </c>
      <c r="AI2857" s="43">
        <v>0</v>
      </c>
      <c r="AJ2857" s="43">
        <v>299294722.14721173</v>
      </c>
      <c r="AK2857" s="43">
        <v>302387126.99016058</v>
      </c>
    </row>
    <row r="2858" spans="3:37" x14ac:dyDescent="0.2">
      <c r="C2858" s="43">
        <v>6.2831346833402968E-4</v>
      </c>
      <c r="D2858" s="43">
        <v>5.4097270624371765E-2</v>
      </c>
      <c r="E2858" s="43">
        <v>5.5495699219620178</v>
      </c>
      <c r="F2858" s="43">
        <v>7.0218370393131497</v>
      </c>
      <c r="H2858" s="43">
        <v>8.9421809799465721E-5</v>
      </c>
      <c r="I2858" s="43">
        <v>0.10004470017696865</v>
      </c>
      <c r="J2858" s="43">
        <v>0</v>
      </c>
      <c r="K2858" s="43">
        <v>1</v>
      </c>
      <c r="M2858" s="43">
        <v>7.8551215110913564E-3</v>
      </c>
      <c r="N2858" s="43">
        <v>4.6138065907899595E-2</v>
      </c>
      <c r="O2858" s="43">
        <v>0</v>
      </c>
      <c r="P2858" s="43">
        <v>1</v>
      </c>
      <c r="R2858" s="43">
        <v>643.56748804826452</v>
      </c>
      <c r="S2858" s="43">
        <v>169.38693710477565</v>
      </c>
      <c r="T2858" s="43">
        <v>6862.0624383490067</v>
      </c>
      <c r="U2858" s="43">
        <v>7675.0168635020473</v>
      </c>
      <c r="W2858" s="43">
        <v>3571.5227744252993</v>
      </c>
      <c r="X2858" s="43">
        <v>0</v>
      </c>
      <c r="Y2858" s="43">
        <v>0</v>
      </c>
      <c r="Z2858" s="43">
        <v>3571.5227744252993</v>
      </c>
      <c r="AB2858" s="43">
        <v>414.67406344046356</v>
      </c>
      <c r="AC2858" s="43">
        <v>0</v>
      </c>
      <c r="AD2858" s="43">
        <v>0</v>
      </c>
      <c r="AE2858" s="43">
        <v>414.67406344046356</v>
      </c>
      <c r="AG2858" s="43">
        <v>6568030.3821681254</v>
      </c>
      <c r="AH2858" s="43">
        <v>771448.91927586461</v>
      </c>
      <c r="AI2858" s="43">
        <v>0</v>
      </c>
      <c r="AJ2858" s="43">
        <v>1741631066.4499469</v>
      </c>
      <c r="AK2858" s="43">
        <v>1748199096.8321149</v>
      </c>
    </row>
    <row r="2859" spans="3:37" x14ac:dyDescent="0.2">
      <c r="C2859" s="43">
        <v>5.9190727141360234E-4</v>
      </c>
      <c r="D2859" s="43">
        <v>5.1915378199003555E-2</v>
      </c>
      <c r="E2859" s="43">
        <v>5.3949782344230552</v>
      </c>
      <c r="F2859" s="43">
        <v>4.6077205782471458</v>
      </c>
      <c r="H2859" s="43">
        <v>8.3360941053878514E-5</v>
      </c>
      <c r="I2859" s="43">
        <v>9.6460906587431033E-2</v>
      </c>
      <c r="J2859" s="43">
        <v>0</v>
      </c>
      <c r="K2859" s="43">
        <v>1</v>
      </c>
      <c r="M2859" s="43">
        <v>7.9037906296207661E-3</v>
      </c>
      <c r="N2859" s="43">
        <v>4.6484377376115993E-2</v>
      </c>
      <c r="O2859" s="43">
        <v>0</v>
      </c>
      <c r="P2859" s="43">
        <v>1</v>
      </c>
      <c r="R2859" s="43">
        <v>581.82458729899508</v>
      </c>
      <c r="S2859" s="43">
        <v>152.24965626416133</v>
      </c>
      <c r="T2859" s="43">
        <v>6956.4043563552004</v>
      </c>
      <c r="U2859" s="43">
        <v>7690.4785999183568</v>
      </c>
      <c r="W2859" s="43">
        <v>3138.9309847302552</v>
      </c>
      <c r="X2859" s="43">
        <v>0</v>
      </c>
      <c r="Y2859" s="43">
        <v>0</v>
      </c>
      <c r="Z2859" s="43">
        <v>3138.9309847302552</v>
      </c>
      <c r="AB2859" s="43">
        <v>224.59947740857493</v>
      </c>
      <c r="AC2859" s="43">
        <v>0</v>
      </c>
      <c r="AD2859" s="43">
        <v>0</v>
      </c>
      <c r="AE2859" s="43">
        <v>224.59947740857493</v>
      </c>
      <c r="AG2859" s="43">
        <v>5772494.0809189398</v>
      </c>
      <c r="AH2859" s="43">
        <v>678009.09270173509</v>
      </c>
      <c r="AI2859" s="43">
        <v>0</v>
      </c>
      <c r="AJ2859" s="43">
        <v>943317805.11601472</v>
      </c>
      <c r="AK2859" s="43">
        <v>949090299.19693363</v>
      </c>
    </row>
    <row r="2860" spans="3:37" x14ac:dyDescent="0.2">
      <c r="C2860" s="43">
        <v>5.9564600132457307E-4</v>
      </c>
      <c r="D2860" s="43">
        <v>5.754716683090233E-2</v>
      </c>
      <c r="E2860" s="43">
        <v>8.7079616126217232</v>
      </c>
      <c r="F2860" s="43">
        <v>0.72200856494779952</v>
      </c>
      <c r="H2860" s="43">
        <v>9.1225927721150235E-5</v>
      </c>
      <c r="I2860" s="43">
        <v>0.11262505219438146</v>
      </c>
      <c r="J2860" s="43">
        <v>0</v>
      </c>
      <c r="K2860" s="43">
        <v>1</v>
      </c>
      <c r="M2860" s="43">
        <v>7.8512738583681463E-3</v>
      </c>
      <c r="N2860" s="43">
        <v>4.4892846553514471E-2</v>
      </c>
      <c r="O2860" s="43">
        <v>0</v>
      </c>
      <c r="P2860" s="43">
        <v>1</v>
      </c>
      <c r="R2860" s="43">
        <v>649.01472556983106</v>
      </c>
      <c r="S2860" s="43">
        <v>194.53406710894191</v>
      </c>
      <c r="T2860" s="43">
        <v>6673.5918607436324</v>
      </c>
      <c r="U2860" s="43">
        <v>7517.1406534224052</v>
      </c>
      <c r="W2860" s="43">
        <v>5651.5953162883116</v>
      </c>
      <c r="X2860" s="43">
        <v>0</v>
      </c>
      <c r="Y2860" s="43">
        <v>0</v>
      </c>
      <c r="Z2860" s="43">
        <v>5651.5953162883116</v>
      </c>
      <c r="AB2860" s="43">
        <v>-19.304997237634907</v>
      </c>
      <c r="AC2860" s="43">
        <v>0</v>
      </c>
      <c r="AD2860" s="43">
        <v>0</v>
      </c>
      <c r="AE2860" s="43">
        <v>-19.304997237634907</v>
      </c>
      <c r="AG2860" s="43">
        <v>10393283.786654204</v>
      </c>
      <c r="AH2860" s="43">
        <v>1220744.5883182753</v>
      </c>
      <c r="AI2860" s="43">
        <v>0</v>
      </c>
      <c r="AJ2860" s="43">
        <v>0</v>
      </c>
      <c r="AK2860" s="43">
        <v>10393283.786654204</v>
      </c>
    </row>
    <row r="2861" spans="3:37" x14ac:dyDescent="0.2">
      <c r="C2861" s="43">
        <v>6.2292204071012769E-4</v>
      </c>
      <c r="D2861" s="43">
        <v>5.0429421805634374E-2</v>
      </c>
      <c r="E2861" s="43">
        <v>2.3004529326492325</v>
      </c>
      <c r="F2861" s="43">
        <v>2.0160940613673644</v>
      </c>
      <c r="H2861" s="43">
        <v>8.7593747581258711E-5</v>
      </c>
      <c r="I2861" s="43">
        <v>9.2986898467152801E-2</v>
      </c>
      <c r="J2861" s="43">
        <v>0</v>
      </c>
      <c r="K2861" s="43">
        <v>1</v>
      </c>
      <c r="M2861" s="43">
        <v>7.9062072735855971E-3</v>
      </c>
      <c r="N2861" s="43">
        <v>4.6535898066477621E-2</v>
      </c>
      <c r="O2861" s="43">
        <v>0</v>
      </c>
      <c r="P2861" s="43">
        <v>1</v>
      </c>
      <c r="R2861" s="43">
        <v>594.78507102631613</v>
      </c>
      <c r="S2861" s="43">
        <v>154.21877266098446</v>
      </c>
      <c r="T2861" s="43">
        <v>6966.243777663225</v>
      </c>
      <c r="U2861" s="43">
        <v>7715.2476213505252</v>
      </c>
      <c r="W2861" s="43">
        <v>1368.2750609384709</v>
      </c>
      <c r="X2861" s="43">
        <v>0</v>
      </c>
      <c r="Y2861" s="43">
        <v>0</v>
      </c>
      <c r="Z2861" s="43">
        <v>1368.2750609384709</v>
      </c>
      <c r="AB2861" s="43">
        <v>64.66626089519923</v>
      </c>
      <c r="AC2861" s="43">
        <v>0</v>
      </c>
      <c r="AD2861" s="43">
        <v>0</v>
      </c>
      <c r="AE2861" s="43">
        <v>64.66626089519923</v>
      </c>
      <c r="AG2861" s="43">
        <v>2516257.8370658481</v>
      </c>
      <c r="AH2861" s="43">
        <v>295547.41316270974</v>
      </c>
      <c r="AI2861" s="43">
        <v>0</v>
      </c>
      <c r="AJ2861" s="43">
        <v>271598295.75983679</v>
      </c>
      <c r="AK2861" s="43">
        <v>274114553.59690267</v>
      </c>
    </row>
    <row r="2862" spans="3:37" x14ac:dyDescent="0.2">
      <c r="C2862" s="43">
        <v>6.2846038019315209E-4</v>
      </c>
      <c r="D2862" s="43">
        <v>5.7851489736771788E-2</v>
      </c>
      <c r="E2862" s="43">
        <v>10.696061882716073</v>
      </c>
      <c r="F2862" s="43">
        <v>3.3092558102588492</v>
      </c>
      <c r="H2862" s="43">
        <v>9.3976379089810713E-5</v>
      </c>
      <c r="I2862" s="43">
        <v>0.10488585810232287</v>
      </c>
      <c r="J2862" s="43">
        <v>0</v>
      </c>
      <c r="K2862" s="43">
        <v>1</v>
      </c>
      <c r="M2862" s="43">
        <v>7.9791872988540513E-3</v>
      </c>
      <c r="N2862" s="43">
        <v>4.7303170063264233E-2</v>
      </c>
      <c r="O2862" s="43">
        <v>0</v>
      </c>
      <c r="P2862" s="43">
        <v>1</v>
      </c>
      <c r="R2862" s="43">
        <v>688.39042909003388</v>
      </c>
      <c r="S2862" s="43">
        <v>186.62852173279163</v>
      </c>
      <c r="T2862" s="43">
        <v>7146.465125173846</v>
      </c>
      <c r="U2862" s="43">
        <v>8021.4840759966719</v>
      </c>
      <c r="W2862" s="43">
        <v>7363.0666290164727</v>
      </c>
      <c r="X2862" s="43">
        <v>0</v>
      </c>
      <c r="Y2862" s="43">
        <v>0</v>
      </c>
      <c r="Z2862" s="43">
        <v>7363.0666290164727</v>
      </c>
      <c r="AB2862" s="43">
        <v>170.0946469969935</v>
      </c>
      <c r="AC2862" s="43">
        <v>0</v>
      </c>
      <c r="AD2862" s="43">
        <v>0</v>
      </c>
      <c r="AE2862" s="43">
        <v>170.0946469969935</v>
      </c>
      <c r="AG2862" s="43">
        <v>13540679.530761294</v>
      </c>
      <c r="AH2862" s="43">
        <v>1590422.391867558</v>
      </c>
      <c r="AI2862" s="43">
        <v>0</v>
      </c>
      <c r="AJ2862" s="43">
        <v>714397517.38737273</v>
      </c>
      <c r="AK2862" s="43">
        <v>727938196.91813397</v>
      </c>
    </row>
    <row r="2863" spans="3:37" x14ac:dyDescent="0.2">
      <c r="C2863" s="43">
        <v>6.2258196551834288E-4</v>
      </c>
      <c r="D2863" s="43">
        <v>6.1901875327968425E-2</v>
      </c>
      <c r="E2863" s="43">
        <v>10.520659964838602</v>
      </c>
      <c r="F2863" s="43">
        <v>5.1020035576847018</v>
      </c>
      <c r="H2863" s="43">
        <v>9.9772378161055997E-5</v>
      </c>
      <c r="I2863" s="43">
        <v>8.8792042253623471E-2</v>
      </c>
      <c r="J2863" s="43">
        <v>0</v>
      </c>
      <c r="K2863" s="43">
        <v>1</v>
      </c>
      <c r="M2863" s="43">
        <v>7.845903419095468E-3</v>
      </c>
      <c r="N2863" s="43">
        <v>4.3620460672804784E-2</v>
      </c>
      <c r="O2863" s="43">
        <v>0</v>
      </c>
      <c r="P2863" s="43">
        <v>1</v>
      </c>
      <c r="R2863" s="43">
        <v>729.69725958827883</v>
      </c>
      <c r="S2863" s="43">
        <v>167.73617757864892</v>
      </c>
      <c r="T2863" s="43">
        <v>6480.0085423489618</v>
      </c>
      <c r="U2863" s="43">
        <v>7377.4419795158892</v>
      </c>
      <c r="W2863" s="43">
        <v>7676.8967454028461</v>
      </c>
      <c r="X2863" s="43">
        <v>0</v>
      </c>
      <c r="Y2863" s="43">
        <v>0</v>
      </c>
      <c r="Z2863" s="43">
        <v>7676.8967454028461</v>
      </c>
      <c r="AB2863" s="43">
        <v>320.27462077043697</v>
      </c>
      <c r="AC2863" s="43">
        <v>0</v>
      </c>
      <c r="AD2863" s="43">
        <v>0</v>
      </c>
      <c r="AE2863" s="43">
        <v>320.27462077043697</v>
      </c>
      <c r="AG2863" s="43">
        <v>14117813.114795834</v>
      </c>
      <c r="AH2863" s="43">
        <v>1658209.6970070149</v>
      </c>
      <c r="AI2863" s="43">
        <v>0</v>
      </c>
      <c r="AJ2863" s="43">
        <v>1345153407.2358353</v>
      </c>
      <c r="AK2863" s="43">
        <v>1359271220.3506312</v>
      </c>
    </row>
    <row r="2864" spans="3:37" x14ac:dyDescent="0.2">
      <c r="C2864" s="43">
        <v>6.1805330330333419E-4</v>
      </c>
      <c r="D2864" s="43">
        <v>5.1089759107033866E-2</v>
      </c>
      <c r="E2864" s="43">
        <v>3.3248818870537504</v>
      </c>
      <c r="F2864" s="43">
        <v>1.7997419226403495</v>
      </c>
      <c r="H2864" s="43">
        <v>9.1185616870936848E-5</v>
      </c>
      <c r="I2864" s="43">
        <v>7.6801730170495602E-2</v>
      </c>
      <c r="J2864" s="43">
        <v>0</v>
      </c>
      <c r="K2864" s="43">
        <v>1</v>
      </c>
      <c r="M2864" s="43">
        <v>7.8465780837912533E-3</v>
      </c>
      <c r="N2864" s="43">
        <v>4.6147582728232606E-2</v>
      </c>
      <c r="O2864" s="43">
        <v>0</v>
      </c>
      <c r="P2864" s="43">
        <v>1</v>
      </c>
      <c r="R2864" s="43">
        <v>597.8636644112529</v>
      </c>
      <c r="S2864" s="43">
        <v>132.59883763729056</v>
      </c>
      <c r="T2864" s="43">
        <v>6856.0129735077317</v>
      </c>
      <c r="U2864" s="43">
        <v>7586.4754755562753</v>
      </c>
      <c r="W2864" s="43">
        <v>1987.8260687285567</v>
      </c>
      <c r="X2864" s="43">
        <v>0</v>
      </c>
      <c r="Y2864" s="43">
        <v>0</v>
      </c>
      <c r="Z2864" s="43">
        <v>1987.8260687285567</v>
      </c>
      <c r="AB2864" s="43">
        <v>51.160620100477431</v>
      </c>
      <c r="AC2864" s="43">
        <v>0</v>
      </c>
      <c r="AD2864" s="43">
        <v>0</v>
      </c>
      <c r="AE2864" s="43">
        <v>51.160620100477431</v>
      </c>
      <c r="AG2864" s="43">
        <v>3655612.1403918159</v>
      </c>
      <c r="AH2864" s="43">
        <v>429370.43084536825</v>
      </c>
      <c r="AI2864" s="43">
        <v>0</v>
      </c>
      <c r="AJ2864" s="43">
        <v>214874604.42200521</v>
      </c>
      <c r="AK2864" s="43">
        <v>218530216.56239703</v>
      </c>
    </row>
    <row r="2865" spans="3:37" x14ac:dyDescent="0.2">
      <c r="C2865" s="43">
        <v>5.9948115353052945E-4</v>
      </c>
      <c r="D2865" s="43">
        <v>5.5078834525779885E-2</v>
      </c>
      <c r="E2865" s="43">
        <v>4.6346081104753756</v>
      </c>
      <c r="F2865" s="43">
        <v>2.0368039285509822</v>
      </c>
      <c r="H2865" s="43">
        <v>8.1404764373239449E-5</v>
      </c>
      <c r="I2865" s="43">
        <v>5.4447927879714128E-2</v>
      </c>
      <c r="J2865" s="43">
        <v>0</v>
      </c>
      <c r="K2865" s="43">
        <v>1</v>
      </c>
      <c r="M2865" s="43">
        <v>7.9287475603635471E-3</v>
      </c>
      <c r="N2865" s="43">
        <v>4.6762107866802904E-2</v>
      </c>
      <c r="O2865" s="43">
        <v>0</v>
      </c>
      <c r="P2865" s="43">
        <v>1</v>
      </c>
      <c r="R2865" s="43">
        <v>625.17650614106412</v>
      </c>
      <c r="S2865" s="43">
        <v>83.921560884708498</v>
      </c>
      <c r="T2865" s="43">
        <v>7020.0635380490603</v>
      </c>
      <c r="U2865" s="43">
        <v>7729.1616050748326</v>
      </c>
      <c r="W2865" s="43">
        <v>2897.4481058400343</v>
      </c>
      <c r="X2865" s="43">
        <v>0</v>
      </c>
      <c r="Y2865" s="43">
        <v>0</v>
      </c>
      <c r="Z2865" s="43">
        <v>2897.4481058400343</v>
      </c>
      <c r="AB2865" s="43">
        <v>69.355843963717092</v>
      </c>
      <c r="AC2865" s="43">
        <v>0</v>
      </c>
      <c r="AD2865" s="43">
        <v>0</v>
      </c>
      <c r="AE2865" s="43">
        <v>69.355843963717092</v>
      </c>
      <c r="AG2865" s="43">
        <v>5328407.0666398229</v>
      </c>
      <c r="AH2865" s="43">
        <v>625848.79086144734</v>
      </c>
      <c r="AI2865" s="43">
        <v>0</v>
      </c>
      <c r="AJ2865" s="43">
        <v>291294544.6476118</v>
      </c>
      <c r="AK2865" s="43">
        <v>296622951.71425164</v>
      </c>
    </row>
    <row r="2866" spans="3:37" x14ac:dyDescent="0.2">
      <c r="C2866" s="43">
        <v>6.3186667213765979E-4</v>
      </c>
      <c r="D2866" s="43">
        <v>5.8852157196244037E-2</v>
      </c>
      <c r="E2866" s="43">
        <v>8.3779291739157618</v>
      </c>
      <c r="F2866" s="43">
        <v>2.6112868759206234</v>
      </c>
      <c r="H2866" s="43">
        <v>9.304067694437812E-5</v>
      </c>
      <c r="I2866" s="43">
        <v>9.5056045745883E-2</v>
      </c>
      <c r="J2866" s="43">
        <v>0</v>
      </c>
      <c r="K2866" s="43">
        <v>1</v>
      </c>
      <c r="M2866" s="43">
        <v>7.8616451007607058E-3</v>
      </c>
      <c r="N2866" s="43">
        <v>4.7557749961477658E-2</v>
      </c>
      <c r="O2866" s="43">
        <v>0</v>
      </c>
      <c r="P2866" s="43">
        <v>1</v>
      </c>
      <c r="R2866" s="43">
        <v>704.09329429531272</v>
      </c>
      <c r="S2866" s="43">
        <v>167.45378882950757</v>
      </c>
      <c r="T2866" s="43">
        <v>7079.084665738018</v>
      </c>
      <c r="U2866" s="43">
        <v>7950.6317488628383</v>
      </c>
      <c r="W2866" s="43">
        <v>5898.8437514351563</v>
      </c>
      <c r="X2866" s="43">
        <v>0</v>
      </c>
      <c r="Y2866" s="43">
        <v>0</v>
      </c>
      <c r="Z2866" s="43">
        <v>5898.8437514351563</v>
      </c>
      <c r="AB2866" s="43">
        <v>121.39110244382775</v>
      </c>
      <c r="AC2866" s="43">
        <v>0</v>
      </c>
      <c r="AD2866" s="43">
        <v>0</v>
      </c>
      <c r="AE2866" s="43">
        <v>121.39110244382775</v>
      </c>
      <c r="AG2866" s="43">
        <v>10847973.658889253</v>
      </c>
      <c r="AH2866" s="43">
        <v>1274150.2503099937</v>
      </c>
      <c r="AI2866" s="43">
        <v>0</v>
      </c>
      <c r="AJ2866" s="43">
        <v>509842630.26407653</v>
      </c>
      <c r="AK2866" s="43">
        <v>520690603.92296576</v>
      </c>
    </row>
    <row r="2867" spans="3:37" x14ac:dyDescent="0.2">
      <c r="C2867" s="43">
        <v>6.3660565789214196E-4</v>
      </c>
      <c r="D2867" s="43">
        <v>5.352887992539726E-2</v>
      </c>
      <c r="E2867" s="43">
        <v>3.6554488829984586</v>
      </c>
      <c r="F2867" s="43">
        <v>2.3061311726937679</v>
      </c>
      <c r="H2867" s="43">
        <v>9.5116396270800152E-5</v>
      </c>
      <c r="I2867" s="43">
        <v>0.11313578625745158</v>
      </c>
      <c r="J2867" s="43">
        <v>0</v>
      </c>
      <c r="K2867" s="43">
        <v>1</v>
      </c>
      <c r="M2867" s="43">
        <v>7.7956132806454243E-3</v>
      </c>
      <c r="N2867" s="43">
        <v>4.9695362748307992E-2</v>
      </c>
      <c r="O2867" s="43">
        <v>0</v>
      </c>
      <c r="P2867" s="43">
        <v>1</v>
      </c>
      <c r="R2867" s="43">
        <v>645.20990060540782</v>
      </c>
      <c r="S2867" s="43">
        <v>203.75006677702115</v>
      </c>
      <c r="T2867" s="43">
        <v>7335.1419819482362</v>
      </c>
      <c r="U2867" s="43">
        <v>8184.1019493306649</v>
      </c>
      <c r="W2867" s="43">
        <v>2358.5318104675844</v>
      </c>
      <c r="X2867" s="43">
        <v>0</v>
      </c>
      <c r="Y2867" s="43">
        <v>0</v>
      </c>
      <c r="Z2867" s="43">
        <v>2358.5318104675844</v>
      </c>
      <c r="AB2867" s="43">
        <v>90.171977759916672</v>
      </c>
      <c r="AC2867" s="43">
        <v>0</v>
      </c>
      <c r="AD2867" s="43">
        <v>0</v>
      </c>
      <c r="AE2867" s="43">
        <v>90.171977759916672</v>
      </c>
      <c r="AG2867" s="43">
        <v>4337339.9994498873</v>
      </c>
      <c r="AH2867" s="43">
        <v>509442.87106099824</v>
      </c>
      <c r="AI2867" s="43">
        <v>0</v>
      </c>
      <c r="AJ2867" s="43">
        <v>378722306.59165001</v>
      </c>
      <c r="AK2867" s="43">
        <v>383059646.59109992</v>
      </c>
    </row>
    <row r="2868" spans="3:37" x14ac:dyDescent="0.2">
      <c r="C2868" s="43">
        <v>5.9375944207018744E-4</v>
      </c>
      <c r="D2868" s="43">
        <v>5.5647593716145138E-2</v>
      </c>
      <c r="E2868" s="43">
        <v>7.3860778247491892</v>
      </c>
      <c r="F2868" s="43">
        <v>1.8854227791088314</v>
      </c>
      <c r="H2868" s="43">
        <v>8.6075005153328737E-5</v>
      </c>
      <c r="I2868" s="43">
        <v>0.11403988235650531</v>
      </c>
      <c r="J2868" s="43">
        <v>0</v>
      </c>
      <c r="K2868" s="43">
        <v>1</v>
      </c>
      <c r="M2868" s="43">
        <v>7.8261802231201823E-3</v>
      </c>
      <c r="N2868" s="43">
        <v>4.4440197159206586E-2</v>
      </c>
      <c r="O2868" s="43">
        <v>0</v>
      </c>
      <c r="P2868" s="43">
        <v>1</v>
      </c>
      <c r="R2868" s="43">
        <v>625.60367499445772</v>
      </c>
      <c r="S2868" s="43">
        <v>185.85583086044235</v>
      </c>
      <c r="T2868" s="43">
        <v>6585.1882487800913</v>
      </c>
      <c r="U2868" s="43">
        <v>7396.6477546349915</v>
      </c>
      <c r="W2868" s="43">
        <v>4620.7574309581632</v>
      </c>
      <c r="X2868" s="43">
        <v>0</v>
      </c>
      <c r="Y2868" s="43">
        <v>0</v>
      </c>
      <c r="Z2868" s="43">
        <v>4620.7574309581632</v>
      </c>
      <c r="AB2868" s="43">
        <v>59.269840665169113</v>
      </c>
      <c r="AC2868" s="43">
        <v>0</v>
      </c>
      <c r="AD2868" s="43">
        <v>0</v>
      </c>
      <c r="AE2868" s="43">
        <v>59.269840665169113</v>
      </c>
      <c r="AG2868" s="43">
        <v>8497572.9155320618</v>
      </c>
      <c r="AH2868" s="43">
        <v>998083.60508696327</v>
      </c>
      <c r="AI2868" s="43">
        <v>0</v>
      </c>
      <c r="AJ2868" s="43">
        <v>248933330.79371026</v>
      </c>
      <c r="AK2868" s="43">
        <v>257430903.70924231</v>
      </c>
    </row>
    <row r="2869" spans="3:37" x14ac:dyDescent="0.2">
      <c r="C2869" s="43">
        <v>6.0070346725224228E-4</v>
      </c>
      <c r="D2869" s="43">
        <v>5.0194804246860965E-2</v>
      </c>
      <c r="E2869" s="43">
        <v>5.2438640162259826</v>
      </c>
      <c r="F2869" s="43">
        <v>2.638383990704054</v>
      </c>
      <c r="H2869" s="43">
        <v>9.5031159726643999E-5</v>
      </c>
      <c r="I2869" s="43">
        <v>0.1510148237216089</v>
      </c>
      <c r="J2869" s="43">
        <v>0</v>
      </c>
      <c r="K2869" s="43">
        <v>1</v>
      </c>
      <c r="M2869" s="43">
        <v>7.850791074381025E-3</v>
      </c>
      <c r="N2869" s="43">
        <v>4.6407680037921173E-2</v>
      </c>
      <c r="O2869" s="43">
        <v>0</v>
      </c>
      <c r="P2869" s="43">
        <v>1</v>
      </c>
      <c r="R2869" s="43">
        <v>570.90162129895918</v>
      </c>
      <c r="S2869" s="43">
        <v>271.72398933634901</v>
      </c>
      <c r="T2869" s="43">
        <v>6898.3567622495848</v>
      </c>
      <c r="U2869" s="43">
        <v>7740.9823728848933</v>
      </c>
      <c r="W2869" s="43">
        <v>2993.730468734685</v>
      </c>
      <c r="X2869" s="43">
        <v>0</v>
      </c>
      <c r="Y2869" s="43">
        <v>0</v>
      </c>
      <c r="Z2869" s="43">
        <v>2993.730468734685</v>
      </c>
      <c r="AB2869" s="43">
        <v>100.08310019654277</v>
      </c>
      <c r="AC2869" s="43">
        <v>0</v>
      </c>
      <c r="AD2869" s="43">
        <v>0</v>
      </c>
      <c r="AE2869" s="43">
        <v>100.08310019654277</v>
      </c>
      <c r="AG2869" s="43">
        <v>5505470.3320030859</v>
      </c>
      <c r="AH2869" s="43">
        <v>646645.78124669194</v>
      </c>
      <c r="AI2869" s="43">
        <v>0</v>
      </c>
      <c r="AJ2869" s="43">
        <v>420349020.82547963</v>
      </c>
      <c r="AK2869" s="43">
        <v>425854491.15748268</v>
      </c>
    </row>
    <row r="2870" spans="3:37" x14ac:dyDescent="0.2">
      <c r="C2870" s="43">
        <v>5.7255995226253927E-4</v>
      </c>
      <c r="D2870" s="43">
        <v>5.2567632469044792E-2</v>
      </c>
      <c r="E2870" s="43">
        <v>7.5009765288555066</v>
      </c>
      <c r="F2870" s="43">
        <v>10.653407824703299</v>
      </c>
      <c r="H2870" s="43">
        <v>9.9018365648406714E-5</v>
      </c>
      <c r="I2870" s="43">
        <v>0.10202856754152889</v>
      </c>
      <c r="J2870" s="43">
        <v>0</v>
      </c>
      <c r="K2870" s="43">
        <v>1</v>
      </c>
      <c r="M2870" s="43">
        <v>7.8502540174760771E-3</v>
      </c>
      <c r="N2870" s="43">
        <v>4.1626394076640275E-2</v>
      </c>
      <c r="O2870" s="43">
        <v>0</v>
      </c>
      <c r="P2870" s="43">
        <v>1</v>
      </c>
      <c r="R2870" s="43">
        <v>569.87782560854487</v>
      </c>
      <c r="S2870" s="43">
        <v>191.28455980830603</v>
      </c>
      <c r="T2870" s="43">
        <v>6187.2102466865763</v>
      </c>
      <c r="U2870" s="43">
        <v>6948.3726321034273</v>
      </c>
      <c r="W2870" s="43">
        <v>4274.6401942049069</v>
      </c>
      <c r="X2870" s="43">
        <v>0</v>
      </c>
      <c r="Y2870" s="43">
        <v>0</v>
      </c>
      <c r="Z2870" s="43">
        <v>4274.6401942049069</v>
      </c>
      <c r="AB2870" s="43">
        <v>588.63514751142384</v>
      </c>
      <c r="AC2870" s="43">
        <v>0</v>
      </c>
      <c r="AD2870" s="43">
        <v>0</v>
      </c>
      <c r="AE2870" s="43">
        <v>588.63514751142384</v>
      </c>
      <c r="AG2870" s="43">
        <v>7861063.3171428237</v>
      </c>
      <c r="AH2870" s="43">
        <v>923322.28194825992</v>
      </c>
      <c r="AI2870" s="43">
        <v>0</v>
      </c>
      <c r="AJ2870" s="43">
        <v>2472267619.5479803</v>
      </c>
      <c r="AK2870" s="43">
        <v>2480128682.8651233</v>
      </c>
    </row>
    <row r="2871" spans="3:37" x14ac:dyDescent="0.2">
      <c r="C2871" s="43">
        <v>6.2173209486637848E-4</v>
      </c>
      <c r="D2871" s="43">
        <v>5.4450069984452933E-2</v>
      </c>
      <c r="E2871" s="43">
        <v>2.9509916233248008</v>
      </c>
      <c r="F2871" s="43">
        <v>1.8324542251613576</v>
      </c>
      <c r="H2871" s="43">
        <v>8.8413073364502741E-5</v>
      </c>
      <c r="I2871" s="43">
        <v>0.11490261322711237</v>
      </c>
      <c r="J2871" s="43">
        <v>0</v>
      </c>
      <c r="K2871" s="43">
        <v>1</v>
      </c>
      <c r="M2871" s="43">
        <v>7.8169206960901592E-3</v>
      </c>
      <c r="N2871" s="43">
        <v>4.7117035697357035E-2</v>
      </c>
      <c r="O2871" s="43">
        <v>0</v>
      </c>
      <c r="P2871" s="43">
        <v>1</v>
      </c>
      <c r="R2871" s="43">
        <v>640.97944396295634</v>
      </c>
      <c r="S2871" s="43">
        <v>192.3484833379942</v>
      </c>
      <c r="T2871" s="43">
        <v>6973.5840294629397</v>
      </c>
      <c r="U2871" s="43">
        <v>7806.91195676389</v>
      </c>
      <c r="W2871" s="43">
        <v>1891.5249698580726</v>
      </c>
      <c r="X2871" s="43">
        <v>0</v>
      </c>
      <c r="Y2871" s="43">
        <v>0</v>
      </c>
      <c r="Z2871" s="43">
        <v>1891.5249698580726</v>
      </c>
      <c r="AB2871" s="43">
        <v>57.093706961433853</v>
      </c>
      <c r="AC2871" s="43">
        <v>0</v>
      </c>
      <c r="AD2871" s="43">
        <v>0</v>
      </c>
      <c r="AE2871" s="43">
        <v>57.093706961433853</v>
      </c>
      <c r="AG2871" s="43">
        <v>3478514.4195689955</v>
      </c>
      <c r="AH2871" s="43">
        <v>408569.3934893437</v>
      </c>
      <c r="AI2871" s="43">
        <v>0</v>
      </c>
      <c r="AJ2871" s="43">
        <v>239793569.23802218</v>
      </c>
      <c r="AK2871" s="43">
        <v>243272083.65759116</v>
      </c>
    </row>
    <row r="2872" spans="3:37" x14ac:dyDescent="0.2">
      <c r="C2872" s="43">
        <v>6.184874914708649E-4</v>
      </c>
      <c r="D2872" s="43">
        <v>5.9207729153987976E-2</v>
      </c>
      <c r="E2872" s="43">
        <v>3.7574131573811855</v>
      </c>
      <c r="F2872" s="43">
        <v>2.3234228351252972</v>
      </c>
      <c r="H2872" s="43">
        <v>9.6011162826981078E-5</v>
      </c>
      <c r="I2872" s="43">
        <v>0.114525470871498</v>
      </c>
      <c r="J2872" s="43">
        <v>0</v>
      </c>
      <c r="K2872" s="43">
        <v>1</v>
      </c>
      <c r="M2872" s="43">
        <v>7.8582177434292078E-3</v>
      </c>
      <c r="N2872" s="43">
        <v>4.5710579211212576E-2</v>
      </c>
      <c r="O2872" s="43">
        <v>0</v>
      </c>
      <c r="P2872" s="43">
        <v>1</v>
      </c>
      <c r="R2872" s="43">
        <v>693.3486878905029</v>
      </c>
      <c r="S2872" s="43">
        <v>208.19303124223052</v>
      </c>
      <c r="T2872" s="43">
        <v>6801.1625645946442</v>
      </c>
      <c r="U2872" s="43">
        <v>7702.7042837273775</v>
      </c>
      <c r="W2872" s="43">
        <v>2605.1974825327566</v>
      </c>
      <c r="X2872" s="43">
        <v>0</v>
      </c>
      <c r="Y2872" s="43">
        <v>0</v>
      </c>
      <c r="Z2872" s="43">
        <v>2605.1974825327566</v>
      </c>
      <c r="AB2872" s="43">
        <v>98.182503029654612</v>
      </c>
      <c r="AC2872" s="43">
        <v>0</v>
      </c>
      <c r="AD2872" s="43">
        <v>0</v>
      </c>
      <c r="AE2872" s="43">
        <v>98.182503029654612</v>
      </c>
      <c r="AG2872" s="43">
        <v>4790958.1703777397</v>
      </c>
      <c r="AH2872" s="43">
        <v>562722.65622707538</v>
      </c>
      <c r="AI2872" s="43">
        <v>0</v>
      </c>
      <c r="AJ2872" s="43">
        <v>412366512.72454935</v>
      </c>
      <c r="AK2872" s="43">
        <v>417157470.89492708</v>
      </c>
    </row>
    <row r="2873" spans="3:37" x14ac:dyDescent="0.2">
      <c r="C2873" s="43">
        <v>6.0384034908081202E-4</v>
      </c>
      <c r="D2873" s="43">
        <v>5.3153214191117688E-2</v>
      </c>
      <c r="E2873" s="43">
        <v>2.1566939596912422</v>
      </c>
      <c r="F2873" s="43">
        <v>5.3192241586170335</v>
      </c>
      <c r="H2873" s="43">
        <v>8.8940874026790869E-5</v>
      </c>
      <c r="I2873" s="43">
        <v>8.1908067231056397E-2</v>
      </c>
      <c r="J2873" s="43">
        <v>0</v>
      </c>
      <c r="K2873" s="43">
        <v>1</v>
      </c>
      <c r="M2873" s="43">
        <v>7.8091837623733154E-3</v>
      </c>
      <c r="N2873" s="43">
        <v>4.3431312081985647E-2</v>
      </c>
      <c r="O2873" s="43">
        <v>0</v>
      </c>
      <c r="P2873" s="43">
        <v>1</v>
      </c>
      <c r="R2873" s="43">
        <v>607.70671316951427</v>
      </c>
      <c r="S2873" s="43">
        <v>137.93371834223203</v>
      </c>
      <c r="T2873" s="43">
        <v>6421.7140802871081</v>
      </c>
      <c r="U2873" s="43">
        <v>7167.3545117988542</v>
      </c>
      <c r="W2873" s="43">
        <v>1310.6373975565098</v>
      </c>
      <c r="X2873" s="43">
        <v>0</v>
      </c>
      <c r="Y2873" s="43">
        <v>0</v>
      </c>
      <c r="Z2873" s="43">
        <v>1310.6373975565098</v>
      </c>
      <c r="AB2873" s="43">
        <v>280.85590230568044</v>
      </c>
      <c r="AC2873" s="43">
        <v>0</v>
      </c>
      <c r="AD2873" s="43">
        <v>0</v>
      </c>
      <c r="AE2873" s="43">
        <v>280.85590230568044</v>
      </c>
      <c r="AG2873" s="43">
        <v>2410262.1741064214</v>
      </c>
      <c r="AH2873" s="43">
        <v>283097.67787220608</v>
      </c>
      <c r="AI2873" s="43">
        <v>0</v>
      </c>
      <c r="AJ2873" s="43">
        <v>1179594789.6838579</v>
      </c>
      <c r="AK2873" s="43">
        <v>1182005051.8579643</v>
      </c>
    </row>
    <row r="2874" spans="3:37" x14ac:dyDescent="0.2">
      <c r="C2874" s="43">
        <v>6.182660489905123E-4</v>
      </c>
      <c r="D2874" s="43">
        <v>4.8225205007548629E-2</v>
      </c>
      <c r="E2874" s="43">
        <v>6.8133996333299764</v>
      </c>
      <c r="F2874" s="43">
        <v>0.53074281852459781</v>
      </c>
      <c r="H2874" s="43">
        <v>8.9475237964164669E-5</v>
      </c>
      <c r="I2874" s="43">
        <v>0.10745456129578734</v>
      </c>
      <c r="J2874" s="43">
        <v>0</v>
      </c>
      <c r="K2874" s="43">
        <v>1</v>
      </c>
      <c r="M2874" s="43">
        <v>7.8767647719356626E-3</v>
      </c>
      <c r="N2874" s="43">
        <v>4.277353239131388E-2</v>
      </c>
      <c r="O2874" s="43">
        <v>0</v>
      </c>
      <c r="P2874" s="43">
        <v>1</v>
      </c>
      <c r="R2874" s="43">
        <v>564.5362758142395</v>
      </c>
      <c r="S2874" s="43">
        <v>182.04136792204415</v>
      </c>
      <c r="T2874" s="43">
        <v>6379.1874836065163</v>
      </c>
      <c r="U2874" s="43">
        <v>7125.7651273428</v>
      </c>
      <c r="W2874" s="43">
        <v>3846.4112546342099</v>
      </c>
      <c r="X2874" s="43">
        <v>0</v>
      </c>
      <c r="Y2874" s="43">
        <v>0</v>
      </c>
      <c r="Z2874" s="43">
        <v>3846.4112546342099</v>
      </c>
      <c r="AB2874" s="43">
        <v>-28.3456590743255</v>
      </c>
      <c r="AC2874" s="43">
        <v>0</v>
      </c>
      <c r="AD2874" s="43">
        <v>0</v>
      </c>
      <c r="AE2874" s="43">
        <v>-28.3456590743255</v>
      </c>
      <c r="AG2874" s="43">
        <v>7073550.2972723115</v>
      </c>
      <c r="AH2874" s="43">
        <v>830824.8310009893</v>
      </c>
      <c r="AI2874" s="43">
        <v>0</v>
      </c>
      <c r="AJ2874" s="43">
        <v>0</v>
      </c>
      <c r="AK2874" s="43">
        <v>7073550.2972723115</v>
      </c>
    </row>
    <row r="2875" spans="3:37" x14ac:dyDescent="0.2">
      <c r="C2875" s="43">
        <v>6.0906061548037817E-4</v>
      </c>
      <c r="D2875" s="43">
        <v>5.21318209192254E-2</v>
      </c>
      <c r="E2875" s="43">
        <v>3.2597629144509783</v>
      </c>
      <c r="F2875" s="43">
        <v>3.1216480223643766</v>
      </c>
      <c r="H2875" s="43">
        <v>8.8123455684233575E-5</v>
      </c>
      <c r="I2875" s="43">
        <v>0.10920278467517563</v>
      </c>
      <c r="J2875" s="43">
        <v>0</v>
      </c>
      <c r="K2875" s="43">
        <v>1</v>
      </c>
      <c r="M2875" s="43">
        <v>7.8769626384077585E-3</v>
      </c>
      <c r="N2875" s="43">
        <v>4.5803177412469198E-2</v>
      </c>
      <c r="O2875" s="43">
        <v>0</v>
      </c>
      <c r="P2875" s="43">
        <v>1</v>
      </c>
      <c r="R2875" s="43">
        <v>601.18174479862751</v>
      </c>
      <c r="S2875" s="43">
        <v>182.20806879654651</v>
      </c>
      <c r="T2875" s="43">
        <v>6831.1962922341645</v>
      </c>
      <c r="U2875" s="43">
        <v>7614.5861058293385</v>
      </c>
      <c r="W2875" s="43">
        <v>1959.7099565394983</v>
      </c>
      <c r="X2875" s="43">
        <v>0</v>
      </c>
      <c r="Y2875" s="43">
        <v>0</v>
      </c>
      <c r="Z2875" s="43">
        <v>1959.7099565394983</v>
      </c>
      <c r="AB2875" s="43">
        <v>136.47807841289236</v>
      </c>
      <c r="AC2875" s="43">
        <v>0</v>
      </c>
      <c r="AD2875" s="43">
        <v>0</v>
      </c>
      <c r="AE2875" s="43">
        <v>136.47807841289236</v>
      </c>
      <c r="AG2875" s="43">
        <v>3603906.6100761374</v>
      </c>
      <c r="AH2875" s="43">
        <v>423297.35061253165</v>
      </c>
      <c r="AI2875" s="43">
        <v>0</v>
      </c>
      <c r="AJ2875" s="43">
        <v>573207929.33414793</v>
      </c>
      <c r="AK2875" s="43">
        <v>576811835.94422412</v>
      </c>
    </row>
    <row r="2876" spans="3:37" x14ac:dyDescent="0.2">
      <c r="C2876" s="43">
        <v>6.0363443486119103E-4</v>
      </c>
      <c r="D2876" s="43">
        <v>4.3438846141566317E-2</v>
      </c>
      <c r="E2876" s="43">
        <v>4.3300598070398131</v>
      </c>
      <c r="F2876" s="43">
        <v>1.1126518087775585</v>
      </c>
      <c r="H2876" s="43">
        <v>9.0903037347822568E-5</v>
      </c>
      <c r="I2876" s="43">
        <v>0.10288460667373778</v>
      </c>
      <c r="J2876" s="43">
        <v>0</v>
      </c>
      <c r="K2876" s="43">
        <v>1</v>
      </c>
      <c r="M2876" s="43">
        <v>7.8435263329533315E-3</v>
      </c>
      <c r="N2876" s="43">
        <v>4.6363061552555207E-2</v>
      </c>
      <c r="O2876" s="43">
        <v>0</v>
      </c>
      <c r="P2876" s="43">
        <v>1</v>
      </c>
      <c r="R2876" s="43">
        <v>496.47188539149431</v>
      </c>
      <c r="S2876" s="43">
        <v>177.08067508256096</v>
      </c>
      <c r="T2876" s="43">
        <v>6885.3470960974446</v>
      </c>
      <c r="U2876" s="43">
        <v>7558.8996565714997</v>
      </c>
      <c r="W2876" s="43">
        <v>2149.7529562589862</v>
      </c>
      <c r="X2876" s="43">
        <v>0</v>
      </c>
      <c r="Y2876" s="43">
        <v>0</v>
      </c>
      <c r="Z2876" s="43">
        <v>2149.7529562589862</v>
      </c>
      <c r="AB2876" s="43">
        <v>5.9843447809315524</v>
      </c>
      <c r="AC2876" s="43">
        <v>0</v>
      </c>
      <c r="AD2876" s="43">
        <v>0</v>
      </c>
      <c r="AE2876" s="43">
        <v>5.9843447809315524</v>
      </c>
      <c r="AG2876" s="43">
        <v>3953395.6865602755</v>
      </c>
      <c r="AH2876" s="43">
        <v>464346.63855194103</v>
      </c>
      <c r="AI2876" s="43">
        <v>0</v>
      </c>
      <c r="AJ2876" s="43">
        <v>25134248.079912521</v>
      </c>
      <c r="AK2876" s="43">
        <v>29087643.766472798</v>
      </c>
    </row>
    <row r="2877" spans="3:37" x14ac:dyDescent="0.2">
      <c r="C2877" s="43">
        <v>6.0202470849171511E-4</v>
      </c>
      <c r="D2877" s="43">
        <v>6.0388709468402468E-2</v>
      </c>
      <c r="E2877" s="43">
        <v>3.9483563326334994</v>
      </c>
      <c r="F2877" s="43">
        <v>3.3517356428791594</v>
      </c>
      <c r="H2877" s="43">
        <v>8.8507902974873149E-5</v>
      </c>
      <c r="I2877" s="43">
        <v>0.11014553417220296</v>
      </c>
      <c r="J2877" s="43">
        <v>0</v>
      </c>
      <c r="K2877" s="43">
        <v>1</v>
      </c>
      <c r="M2877" s="43">
        <v>7.7518579068493534E-3</v>
      </c>
      <c r="N2877" s="43">
        <v>4.8457812158742786E-2</v>
      </c>
      <c r="O2877" s="43">
        <v>0</v>
      </c>
      <c r="P2877" s="43">
        <v>1</v>
      </c>
      <c r="R2877" s="43">
        <v>688.35494638009379</v>
      </c>
      <c r="S2877" s="43">
        <v>184.58283726434189</v>
      </c>
      <c r="T2877" s="43">
        <v>7112.3312993901782</v>
      </c>
      <c r="U2877" s="43">
        <v>7985.2690830346137</v>
      </c>
      <c r="W2877" s="43">
        <v>2717.8706116394364</v>
      </c>
      <c r="X2877" s="43">
        <v>0</v>
      </c>
      <c r="Y2877" s="43">
        <v>0</v>
      </c>
      <c r="Z2877" s="43">
        <v>2717.8706116394364</v>
      </c>
      <c r="AB2877" s="43">
        <v>173.21468827190358</v>
      </c>
      <c r="AC2877" s="43">
        <v>0</v>
      </c>
      <c r="AD2877" s="43">
        <v>0</v>
      </c>
      <c r="AE2877" s="43">
        <v>173.21468827190358</v>
      </c>
      <c r="AG2877" s="43">
        <v>4998164.0548049239</v>
      </c>
      <c r="AH2877" s="43">
        <v>587060.05211411824</v>
      </c>
      <c r="AI2877" s="43">
        <v>0</v>
      </c>
      <c r="AJ2877" s="43">
        <v>727501690.7419951</v>
      </c>
      <c r="AK2877" s="43">
        <v>732499854.79680002</v>
      </c>
    </row>
    <row r="2878" spans="3:37" x14ac:dyDescent="0.2">
      <c r="C2878" s="43">
        <v>6.1387389661571312E-4</v>
      </c>
      <c r="D2878" s="43">
        <v>5.8081128481467181E-2</v>
      </c>
      <c r="E2878" s="43">
        <v>4.2715818811434678</v>
      </c>
      <c r="F2878" s="43">
        <v>4.1425276390429779</v>
      </c>
      <c r="H2878" s="43">
        <v>9.1789737863945398E-5</v>
      </c>
      <c r="I2878" s="43">
        <v>8.4722635227985524E-2</v>
      </c>
      <c r="J2878" s="43">
        <v>0</v>
      </c>
      <c r="K2878" s="43">
        <v>1</v>
      </c>
      <c r="M2878" s="43">
        <v>7.9258965164945572E-3</v>
      </c>
      <c r="N2878" s="43">
        <v>4.6351327504055351E-2</v>
      </c>
      <c r="O2878" s="43">
        <v>0</v>
      </c>
      <c r="P2878" s="43">
        <v>1</v>
      </c>
      <c r="R2878" s="43">
        <v>675.08208830275669</v>
      </c>
      <c r="S2878" s="43">
        <v>147.24344097607423</v>
      </c>
      <c r="T2878" s="43">
        <v>6955.8938743233693</v>
      </c>
      <c r="U2878" s="43">
        <v>7778.2194036022001</v>
      </c>
      <c r="W2878" s="43">
        <v>2883.6684166785499</v>
      </c>
      <c r="X2878" s="43">
        <v>0</v>
      </c>
      <c r="Y2878" s="43">
        <v>0</v>
      </c>
      <c r="Z2878" s="43">
        <v>2883.6684166785499</v>
      </c>
      <c r="AB2878" s="43">
        <v>226.99666095922635</v>
      </c>
      <c r="AC2878" s="43">
        <v>0</v>
      </c>
      <c r="AD2878" s="43">
        <v>0</v>
      </c>
      <c r="AE2878" s="43">
        <v>226.99666095922635</v>
      </c>
      <c r="AG2878" s="43">
        <v>5303066.2182718534</v>
      </c>
      <c r="AH2878" s="43">
        <v>622872.37800256675</v>
      </c>
      <c r="AI2878" s="43">
        <v>0</v>
      </c>
      <c r="AJ2878" s="43">
        <v>953385976.02875066</v>
      </c>
      <c r="AK2878" s="43">
        <v>958689042.24702251</v>
      </c>
    </row>
    <row r="2879" spans="3:37" x14ac:dyDescent="0.2">
      <c r="C2879" s="43">
        <v>6.3647923969933906E-4</v>
      </c>
      <c r="D2879" s="43">
        <v>5.8522380209879987E-2</v>
      </c>
      <c r="E2879" s="43">
        <v>2.7102220619567121</v>
      </c>
      <c r="F2879" s="43">
        <v>1.0687192203883367</v>
      </c>
      <c r="H2879" s="43">
        <v>8.1283615639727376E-5</v>
      </c>
      <c r="I2879" s="43">
        <v>8.2031944449277722E-2</v>
      </c>
      <c r="J2879" s="43">
        <v>0</v>
      </c>
      <c r="K2879" s="43">
        <v>1</v>
      </c>
      <c r="M2879" s="43">
        <v>7.8123306378940919E-3</v>
      </c>
      <c r="N2879" s="43">
        <v>4.520350197887342E-2</v>
      </c>
      <c r="O2879" s="43">
        <v>0</v>
      </c>
      <c r="P2879" s="43">
        <v>1</v>
      </c>
      <c r="R2879" s="43">
        <v>705.25893468216998</v>
      </c>
      <c r="S2879" s="43">
        <v>126.24912951227216</v>
      </c>
      <c r="T2879" s="43">
        <v>6686.4418151158443</v>
      </c>
      <c r="U2879" s="43">
        <v>7517.9498793102866</v>
      </c>
      <c r="W2879" s="43">
        <v>1911.4083241677049</v>
      </c>
      <c r="X2879" s="43">
        <v>0</v>
      </c>
      <c r="Y2879" s="43">
        <v>0</v>
      </c>
      <c r="Z2879" s="43">
        <v>1911.4083241677049</v>
      </c>
      <c r="AB2879" s="43">
        <v>5.1857383254696297</v>
      </c>
      <c r="AC2879" s="43">
        <v>0</v>
      </c>
      <c r="AD2879" s="43">
        <v>0</v>
      </c>
      <c r="AE2879" s="43">
        <v>5.1857383254696297</v>
      </c>
      <c r="AG2879" s="43">
        <v>3515079.9081444093</v>
      </c>
      <c r="AH2879" s="43">
        <v>412864.19802022428</v>
      </c>
      <c r="AI2879" s="43">
        <v>0</v>
      </c>
      <c r="AJ2879" s="43">
        <v>21780100.966972444</v>
      </c>
      <c r="AK2879" s="43">
        <v>25295180.875116855</v>
      </c>
    </row>
    <row r="2880" spans="3:37" x14ac:dyDescent="0.2">
      <c r="C2880" s="43">
        <v>6.1659392833124382E-4</v>
      </c>
      <c r="D2880" s="43">
        <v>5.580440738680037E-2</v>
      </c>
      <c r="E2880" s="43">
        <v>2.987294931599445</v>
      </c>
      <c r="F2880" s="43">
        <v>3.0044982536373936</v>
      </c>
      <c r="H2880" s="43">
        <v>9.4177446909871065E-5</v>
      </c>
      <c r="I2880" s="43">
        <v>9.4129810864272107E-2</v>
      </c>
      <c r="J2880" s="43">
        <v>0</v>
      </c>
      <c r="K2880" s="43">
        <v>1</v>
      </c>
      <c r="M2880" s="43">
        <v>7.8461688036161759E-3</v>
      </c>
      <c r="N2880" s="43">
        <v>4.4856426211845393E-2</v>
      </c>
      <c r="O2880" s="43">
        <v>0</v>
      </c>
      <c r="P2880" s="43">
        <v>1</v>
      </c>
      <c r="R2880" s="43">
        <v>651.49354512891966</v>
      </c>
      <c r="S2880" s="43">
        <v>167.84811629330741</v>
      </c>
      <c r="T2880" s="43">
        <v>6663.841975645737</v>
      </c>
      <c r="U2880" s="43">
        <v>7483.1836370679639</v>
      </c>
      <c r="W2880" s="43">
        <v>1946.203365333376</v>
      </c>
      <c r="X2880" s="43">
        <v>0</v>
      </c>
      <c r="Y2880" s="43">
        <v>0</v>
      </c>
      <c r="Z2880" s="43">
        <v>1946.203365333376</v>
      </c>
      <c r="AB2880" s="43">
        <v>139.73319106096409</v>
      </c>
      <c r="AC2880" s="43">
        <v>0</v>
      </c>
      <c r="AD2880" s="43">
        <v>0</v>
      </c>
      <c r="AE2880" s="43">
        <v>139.73319106096409</v>
      </c>
      <c r="AG2880" s="43">
        <v>3579067.9888480785</v>
      </c>
      <c r="AH2880" s="43">
        <v>420379.92691200925</v>
      </c>
      <c r="AI2880" s="43">
        <v>0</v>
      </c>
      <c r="AJ2880" s="43">
        <v>586879402.4560492</v>
      </c>
      <c r="AK2880" s="43">
        <v>590458470.44489729</v>
      </c>
    </row>
    <row r="2881" spans="3:37" x14ac:dyDescent="0.2">
      <c r="C2881" s="43">
        <v>6.1161785449848072E-4</v>
      </c>
      <c r="D2881" s="43">
        <v>4.892704473301844E-2</v>
      </c>
      <c r="E2881" s="43">
        <v>5.8626364356318552</v>
      </c>
      <c r="F2881" s="43">
        <v>1.4089969551122792</v>
      </c>
      <c r="H2881" s="43">
        <v>1.0030539717031939E-4</v>
      </c>
      <c r="I2881" s="43">
        <v>9.1316402517173031E-2</v>
      </c>
      <c r="J2881" s="43">
        <v>0</v>
      </c>
      <c r="K2881" s="43">
        <v>1</v>
      </c>
      <c r="M2881" s="43">
        <v>7.811746780022096E-3</v>
      </c>
      <c r="N2881" s="43">
        <v>4.6105628945698363E-2</v>
      </c>
      <c r="O2881" s="43">
        <v>0</v>
      </c>
      <c r="P2881" s="43">
        <v>1</v>
      </c>
      <c r="R2881" s="43">
        <v>566.59340123228571</v>
      </c>
      <c r="S2881" s="43">
        <v>173.4265035808512</v>
      </c>
      <c r="T2881" s="43">
        <v>6819.3735477934106</v>
      </c>
      <c r="U2881" s="43">
        <v>7559.3934526065477</v>
      </c>
      <c r="W2881" s="43">
        <v>3321.731118252977</v>
      </c>
      <c r="X2881" s="43">
        <v>0</v>
      </c>
      <c r="Y2881" s="43">
        <v>0</v>
      </c>
      <c r="Z2881" s="43">
        <v>3321.731118252977</v>
      </c>
      <c r="AB2881" s="43">
        <v>24.795642420306475</v>
      </c>
      <c r="AC2881" s="43">
        <v>0</v>
      </c>
      <c r="AD2881" s="43">
        <v>0</v>
      </c>
      <c r="AE2881" s="43">
        <v>24.795642420306475</v>
      </c>
      <c r="AG2881" s="43">
        <v>6108663.5264672246</v>
      </c>
      <c r="AH2881" s="43">
        <v>717493.92154264299</v>
      </c>
      <c r="AI2881" s="43">
        <v>0</v>
      </c>
      <c r="AJ2881" s="43">
        <v>104141698.1652872</v>
      </c>
      <c r="AK2881" s="43">
        <v>110250361.69175442</v>
      </c>
    </row>
    <row r="2882" spans="3:37" x14ac:dyDescent="0.2">
      <c r="C2882" s="43">
        <v>5.9571027454616515E-4</v>
      </c>
      <c r="D2882" s="43">
        <v>5.9825583554200534E-2</v>
      </c>
      <c r="E2882" s="43">
        <v>3.0007019623588573</v>
      </c>
      <c r="F2882" s="43">
        <v>1.9697018616362989</v>
      </c>
      <c r="H2882" s="43">
        <v>8.8721718384986162E-5</v>
      </c>
      <c r="I2882" s="43">
        <v>7.0923515294612757E-2</v>
      </c>
      <c r="J2882" s="43">
        <v>0</v>
      </c>
      <c r="K2882" s="43">
        <v>1</v>
      </c>
      <c r="M2882" s="43">
        <v>7.9124239091099557E-3</v>
      </c>
      <c r="N2882" s="43">
        <v>4.4844349672482124E-2</v>
      </c>
      <c r="O2882" s="43">
        <v>0</v>
      </c>
      <c r="P2882" s="43">
        <v>1</v>
      </c>
      <c r="R2882" s="43">
        <v>674.7834260981283</v>
      </c>
      <c r="S2882" s="43">
        <v>119.14136476004039</v>
      </c>
      <c r="T2882" s="43">
        <v>6718.3039709042159</v>
      </c>
      <c r="U2882" s="43">
        <v>7512.2287617623842</v>
      </c>
      <c r="W2882" s="43">
        <v>2024.8239508598865</v>
      </c>
      <c r="X2882" s="43">
        <v>0</v>
      </c>
      <c r="Y2882" s="43">
        <v>0</v>
      </c>
      <c r="Z2882" s="43">
        <v>2024.8239508598865</v>
      </c>
      <c r="AB2882" s="43">
        <v>70.014245660288225</v>
      </c>
      <c r="AC2882" s="43">
        <v>0</v>
      </c>
      <c r="AD2882" s="43">
        <v>0</v>
      </c>
      <c r="AE2882" s="43">
        <v>70.014245660288225</v>
      </c>
      <c r="AG2882" s="43">
        <v>3723651.2456313311</v>
      </c>
      <c r="AH2882" s="43">
        <v>437361.97338573547</v>
      </c>
      <c r="AI2882" s="43">
        <v>0</v>
      </c>
      <c r="AJ2882" s="43">
        <v>294059831.77321053</v>
      </c>
      <c r="AK2882" s="43">
        <v>297783483.01884186</v>
      </c>
    </row>
    <row r="2883" spans="3:37" x14ac:dyDescent="0.2">
      <c r="C2883" s="43">
        <v>5.9821814657146219E-4</v>
      </c>
      <c r="D2883" s="43">
        <v>6.0243709568931436E-2</v>
      </c>
      <c r="E2883" s="43">
        <v>6.2234066994452633</v>
      </c>
      <c r="F2883" s="43">
        <v>1.3313454941411276</v>
      </c>
      <c r="H2883" s="43">
        <v>8.9245002940125564E-5</v>
      </c>
      <c r="I2883" s="43">
        <v>9.0536644185107484E-2</v>
      </c>
      <c r="J2883" s="43">
        <v>0</v>
      </c>
      <c r="K2883" s="43">
        <v>1</v>
      </c>
      <c r="M2883" s="43">
        <v>7.7561282287784096E-3</v>
      </c>
      <c r="N2883" s="43">
        <v>4.5798258954411697E-2</v>
      </c>
      <c r="O2883" s="43">
        <v>0</v>
      </c>
      <c r="P2883" s="43">
        <v>1</v>
      </c>
      <c r="R2883" s="43">
        <v>682.36015923885645</v>
      </c>
      <c r="S2883" s="43">
        <v>152.9856422102431</v>
      </c>
      <c r="T2883" s="43">
        <v>6725.6818798381619</v>
      </c>
      <c r="U2883" s="43">
        <v>7561.0276812872617</v>
      </c>
      <c r="W2883" s="43">
        <v>4246.604786441636</v>
      </c>
      <c r="X2883" s="43">
        <v>0</v>
      </c>
      <c r="Y2883" s="43">
        <v>0</v>
      </c>
      <c r="Z2883" s="43">
        <v>4246.604786441636</v>
      </c>
      <c r="AB2883" s="43">
        <v>24.192375163538252</v>
      </c>
      <c r="AC2883" s="43">
        <v>0</v>
      </c>
      <c r="AD2883" s="43">
        <v>0</v>
      </c>
      <c r="AE2883" s="43">
        <v>24.192375163538252</v>
      </c>
      <c r="AG2883" s="43">
        <v>7809506.2022661688</v>
      </c>
      <c r="AH2883" s="43">
        <v>917266.63387139339</v>
      </c>
      <c r="AI2883" s="43">
        <v>0</v>
      </c>
      <c r="AJ2883" s="43">
        <v>101607975.68686065</v>
      </c>
      <c r="AK2883" s="43">
        <v>109417481.88912682</v>
      </c>
    </row>
    <row r="2884" spans="3:37" x14ac:dyDescent="0.2">
      <c r="C2884" s="43">
        <v>5.9354931695075087E-4</v>
      </c>
      <c r="D2884" s="43">
        <v>6.0699499826920023E-2</v>
      </c>
      <c r="E2884" s="43">
        <v>4.9758168610885347</v>
      </c>
      <c r="F2884" s="43">
        <v>1.695691229361866</v>
      </c>
      <c r="H2884" s="43">
        <v>8.6372269700852355E-5</v>
      </c>
      <c r="I2884" s="43">
        <v>9.3873395751555885E-2</v>
      </c>
      <c r="J2884" s="43">
        <v>0</v>
      </c>
      <c r="K2884" s="43">
        <v>1</v>
      </c>
      <c r="M2884" s="43">
        <v>7.812372749991422E-3</v>
      </c>
      <c r="N2884" s="43">
        <v>4.509656609505408E-2</v>
      </c>
      <c r="O2884" s="43">
        <v>0</v>
      </c>
      <c r="P2884" s="43">
        <v>1</v>
      </c>
      <c r="R2884" s="43">
        <v>682.15692888923115</v>
      </c>
      <c r="S2884" s="43">
        <v>153.51797501130758</v>
      </c>
      <c r="T2884" s="43">
        <v>6670.6599593553374</v>
      </c>
      <c r="U2884" s="43">
        <v>7506.3348632558764</v>
      </c>
      <c r="W2884" s="43">
        <v>3394.2879486754091</v>
      </c>
      <c r="X2884" s="43">
        <v>0</v>
      </c>
      <c r="Y2884" s="43">
        <v>0</v>
      </c>
      <c r="Z2884" s="43">
        <v>3394.2879486754091</v>
      </c>
      <c r="AB2884" s="43">
        <v>50.779053395003068</v>
      </c>
      <c r="AC2884" s="43">
        <v>0</v>
      </c>
      <c r="AD2884" s="43">
        <v>0</v>
      </c>
      <c r="AE2884" s="43">
        <v>50.779053395003068</v>
      </c>
      <c r="AG2884" s="43">
        <v>6242095.5376140773</v>
      </c>
      <c r="AH2884" s="43">
        <v>733166.19691388833</v>
      </c>
      <c r="AI2884" s="43">
        <v>0</v>
      </c>
      <c r="AJ2884" s="43">
        <v>213272024.25901288</v>
      </c>
      <c r="AK2884" s="43">
        <v>219514119.79662696</v>
      </c>
    </row>
    <row r="2885" spans="3:37" x14ac:dyDescent="0.2">
      <c r="C2885" s="43">
        <v>6.0008528215762212E-4</v>
      </c>
      <c r="D2885" s="43">
        <v>5.9351952249504514E-2</v>
      </c>
      <c r="E2885" s="43">
        <v>9.5693610945375269</v>
      </c>
      <c r="F2885" s="43">
        <v>3.160062289730702</v>
      </c>
      <c r="H2885" s="43">
        <v>8.8844700783422169E-5</v>
      </c>
      <c r="I2885" s="43">
        <v>9.3758882185293324E-2</v>
      </c>
      <c r="J2885" s="43">
        <v>0</v>
      </c>
      <c r="K2885" s="43">
        <v>1</v>
      </c>
      <c r="M2885" s="43">
        <v>7.7487909565161087E-3</v>
      </c>
      <c r="N2885" s="43">
        <v>4.3776111651479994E-2</v>
      </c>
      <c r="O2885" s="43">
        <v>0</v>
      </c>
      <c r="P2885" s="43">
        <v>1</v>
      </c>
      <c r="R2885" s="43">
        <v>674.35775585393446</v>
      </c>
      <c r="S2885" s="43">
        <v>157.71983816825613</v>
      </c>
      <c r="T2885" s="43">
        <v>6422.6388355390809</v>
      </c>
      <c r="U2885" s="43">
        <v>7254.7164295612711</v>
      </c>
      <c r="W2885" s="43">
        <v>6453.1728726682768</v>
      </c>
      <c r="X2885" s="43">
        <v>0</v>
      </c>
      <c r="Y2885" s="43">
        <v>0</v>
      </c>
      <c r="Z2885" s="43">
        <v>6453.1728726682768</v>
      </c>
      <c r="AB2885" s="43">
        <v>155.8620591282033</v>
      </c>
      <c r="AC2885" s="43">
        <v>0</v>
      </c>
      <c r="AD2885" s="43">
        <v>0</v>
      </c>
      <c r="AE2885" s="43">
        <v>155.8620591282033</v>
      </c>
      <c r="AG2885" s="43">
        <v>11867384.912836961</v>
      </c>
      <c r="AH2885" s="43">
        <v>1393885.3404963478</v>
      </c>
      <c r="AI2885" s="43">
        <v>0</v>
      </c>
      <c r="AJ2885" s="43">
        <v>654620648.33845389</v>
      </c>
      <c r="AK2885" s="43">
        <v>666488033.2512908</v>
      </c>
    </row>
    <row r="2886" spans="3:37" x14ac:dyDescent="0.2">
      <c r="C2886" s="43">
        <v>6.0049791984332864E-4</v>
      </c>
      <c r="D2886" s="43">
        <v>5.5802287324193123E-2</v>
      </c>
      <c r="E2886" s="43">
        <v>8.0660310324228934</v>
      </c>
      <c r="F2886" s="43">
        <v>2.2543605300655192</v>
      </c>
      <c r="H2886" s="43">
        <v>9.4568702476705013E-5</v>
      </c>
      <c r="I2886" s="43">
        <v>0.10834855741734584</v>
      </c>
      <c r="J2886" s="43">
        <v>0</v>
      </c>
      <c r="K2886" s="43">
        <v>1</v>
      </c>
      <c r="M2886" s="43">
        <v>7.7773806581990105E-3</v>
      </c>
      <c r="N2886" s="43">
        <v>4.3832178967669493E-2</v>
      </c>
      <c r="O2886" s="43">
        <v>0</v>
      </c>
      <c r="P2886" s="43">
        <v>1</v>
      </c>
      <c r="R2886" s="43">
        <v>634.46238736047189</v>
      </c>
      <c r="S2886" s="43">
        <v>194.00500606909023</v>
      </c>
      <c r="T2886" s="43">
        <v>6454.5919075874826</v>
      </c>
      <c r="U2886" s="43">
        <v>7283.0593010170451</v>
      </c>
      <c r="W2886" s="43">
        <v>5117.5933053546805</v>
      </c>
      <c r="X2886" s="43">
        <v>0</v>
      </c>
      <c r="Y2886" s="43">
        <v>0</v>
      </c>
      <c r="Z2886" s="43">
        <v>5117.5933053546805</v>
      </c>
      <c r="AB2886" s="43">
        <v>85.155369687224436</v>
      </c>
      <c r="AC2886" s="43">
        <v>0</v>
      </c>
      <c r="AD2886" s="43">
        <v>0</v>
      </c>
      <c r="AE2886" s="43">
        <v>85.155369687224436</v>
      </c>
      <c r="AG2886" s="43">
        <v>9411254.0885472577</v>
      </c>
      <c r="AH2886" s="43">
        <v>1105400.1539566109</v>
      </c>
      <c r="AI2886" s="43">
        <v>0</v>
      </c>
      <c r="AJ2886" s="43">
        <v>357652552.68634266</v>
      </c>
      <c r="AK2886" s="43">
        <v>367063806.77488989</v>
      </c>
    </row>
    <row r="2887" spans="3:37" x14ac:dyDescent="0.2">
      <c r="C2887" s="43">
        <v>6.1198554003871752E-4</v>
      </c>
      <c r="D2887" s="43">
        <v>6.1651572449694325E-2</v>
      </c>
      <c r="E2887" s="43">
        <v>7.4221902437777585</v>
      </c>
      <c r="F2887" s="43">
        <v>2.7589827349113794</v>
      </c>
      <c r="H2887" s="43">
        <v>9.6909553093937895E-5</v>
      </c>
      <c r="I2887" s="43">
        <v>0.10683240612491318</v>
      </c>
      <c r="J2887" s="43">
        <v>0</v>
      </c>
      <c r="K2887" s="43">
        <v>1</v>
      </c>
      <c r="M2887" s="43">
        <v>7.8040572657037087E-3</v>
      </c>
      <c r="N2887" s="43">
        <v>4.3402370585700137E-2</v>
      </c>
      <c r="O2887" s="43">
        <v>0</v>
      </c>
      <c r="P2887" s="43">
        <v>1</v>
      </c>
      <c r="R2887" s="43">
        <v>714.37737486063281</v>
      </c>
      <c r="S2887" s="43">
        <v>196.02523060838078</v>
      </c>
      <c r="T2887" s="43">
        <v>6413.2219621996692</v>
      </c>
      <c r="U2887" s="43">
        <v>7323.6245676686831</v>
      </c>
      <c r="W2887" s="43">
        <v>5302.2447820661555</v>
      </c>
      <c r="X2887" s="43">
        <v>0</v>
      </c>
      <c r="Y2887" s="43">
        <v>0</v>
      </c>
      <c r="Z2887" s="43">
        <v>5302.2447820661555</v>
      </c>
      <c r="AB2887" s="43">
        <v>134.45378913925492</v>
      </c>
      <c r="AC2887" s="43">
        <v>0</v>
      </c>
      <c r="AD2887" s="43">
        <v>0</v>
      </c>
      <c r="AE2887" s="43">
        <v>134.45378913925492</v>
      </c>
      <c r="AG2887" s="43">
        <v>9750828.154219659</v>
      </c>
      <c r="AH2887" s="43">
        <v>1145284.8729262897</v>
      </c>
      <c r="AI2887" s="43">
        <v>0</v>
      </c>
      <c r="AJ2887" s="43">
        <v>564705914.38487065</v>
      </c>
      <c r="AK2887" s="43">
        <v>574456742.53909028</v>
      </c>
    </row>
    <row r="2888" spans="3:37" x14ac:dyDescent="0.2">
      <c r="C2888" s="43">
        <v>6.2628050782531641E-4</v>
      </c>
      <c r="D2888" s="43">
        <v>5.3081502613818644E-2</v>
      </c>
      <c r="E2888" s="43">
        <v>5.356144275349461</v>
      </c>
      <c r="F2888" s="43">
        <v>1.0087213944416313</v>
      </c>
      <c r="H2888" s="43">
        <v>9.73614579875548E-5</v>
      </c>
      <c r="I2888" s="43">
        <v>8.7407044100749134E-2</v>
      </c>
      <c r="J2888" s="43">
        <v>0</v>
      </c>
      <c r="K2888" s="43">
        <v>1</v>
      </c>
      <c r="M2888" s="43">
        <v>7.8669103460203837E-3</v>
      </c>
      <c r="N2888" s="43">
        <v>4.8181293572574502E-2</v>
      </c>
      <c r="O2888" s="43">
        <v>0</v>
      </c>
      <c r="P2888" s="43">
        <v>1</v>
      </c>
      <c r="R2888" s="43">
        <v>629.44019976188542</v>
      </c>
      <c r="S2888" s="43">
        <v>161.12980268996321</v>
      </c>
      <c r="T2888" s="43">
        <v>7176.7039184091154</v>
      </c>
      <c r="U2888" s="43">
        <v>7967.2739208609637</v>
      </c>
      <c r="W2888" s="43">
        <v>3371.3725226294437</v>
      </c>
      <c r="X2888" s="43">
        <v>0</v>
      </c>
      <c r="Y2888" s="43">
        <v>0</v>
      </c>
      <c r="Z2888" s="43">
        <v>3371.3725226294437</v>
      </c>
      <c r="AB2888" s="43">
        <v>0.58738679977105934</v>
      </c>
      <c r="AC2888" s="43">
        <v>0</v>
      </c>
      <c r="AD2888" s="43">
        <v>0</v>
      </c>
      <c r="AE2888" s="43">
        <v>0.58738679977105934</v>
      </c>
      <c r="AG2888" s="43">
        <v>6199954.0691155465</v>
      </c>
      <c r="AH2888" s="43">
        <v>728216.46488795988</v>
      </c>
      <c r="AI2888" s="43">
        <v>0</v>
      </c>
      <c r="AJ2888" s="43">
        <v>2467024.5590384491</v>
      </c>
      <c r="AK2888" s="43">
        <v>8666978.6281539947</v>
      </c>
    </row>
    <row r="2889" spans="3:37" x14ac:dyDescent="0.2">
      <c r="C2889" s="43">
        <v>6.0462350340090504E-4</v>
      </c>
      <c r="D2889" s="43">
        <v>5.6685387957830402E-2</v>
      </c>
      <c r="E2889" s="43">
        <v>1.7662179659502708</v>
      </c>
      <c r="F2889" s="43">
        <v>1.8025030075376189</v>
      </c>
      <c r="H2889" s="43">
        <v>8.6890603038402312E-5</v>
      </c>
      <c r="I2889" s="43">
        <v>0.10144676935792507</v>
      </c>
      <c r="J2889" s="43">
        <v>0</v>
      </c>
      <c r="K2889" s="43">
        <v>1</v>
      </c>
      <c r="M2889" s="43">
        <v>7.8625228060027474E-3</v>
      </c>
      <c r="N2889" s="43">
        <v>4.6921491433621676E-2</v>
      </c>
      <c r="O2889" s="43">
        <v>0</v>
      </c>
      <c r="P2889" s="43">
        <v>1</v>
      </c>
      <c r="R2889" s="43">
        <v>648.93100033668054</v>
      </c>
      <c r="S2889" s="43">
        <v>166.89887346660532</v>
      </c>
      <c r="T2889" s="43">
        <v>6985.1558277135046</v>
      </c>
      <c r="U2889" s="43">
        <v>7800.9857015167909</v>
      </c>
      <c r="W2889" s="43">
        <v>1146.1535914567264</v>
      </c>
      <c r="X2889" s="43">
        <v>0</v>
      </c>
      <c r="Y2889" s="43">
        <v>0</v>
      </c>
      <c r="Z2889" s="43">
        <v>1146.1535914567264</v>
      </c>
      <c r="AB2889" s="43">
        <v>55.72229150164025</v>
      </c>
      <c r="AC2889" s="43">
        <v>0</v>
      </c>
      <c r="AD2889" s="43">
        <v>0</v>
      </c>
      <c r="AE2889" s="43">
        <v>55.72229150164025</v>
      </c>
      <c r="AG2889" s="43">
        <v>2107776.4546889197</v>
      </c>
      <c r="AH2889" s="43">
        <v>247569.17575465291</v>
      </c>
      <c r="AI2889" s="43">
        <v>0</v>
      </c>
      <c r="AJ2889" s="43">
        <v>234033624.30688906</v>
      </c>
      <c r="AK2889" s="43">
        <v>236141400.76157796</v>
      </c>
    </row>
    <row r="2890" spans="3:37" x14ac:dyDescent="0.2">
      <c r="C2890" s="43">
        <v>6.168091713355528E-4</v>
      </c>
      <c r="D2890" s="43">
        <v>5.8554412254157362E-2</v>
      </c>
      <c r="E2890" s="43">
        <v>2.8594101793202715</v>
      </c>
      <c r="F2890" s="43">
        <v>1.9410844543563601</v>
      </c>
      <c r="H2890" s="43">
        <v>8.7881328655334224E-5</v>
      </c>
      <c r="I2890" s="43">
        <v>9.9438449595550177E-2</v>
      </c>
      <c r="J2890" s="43">
        <v>0</v>
      </c>
      <c r="K2890" s="43">
        <v>1</v>
      </c>
      <c r="M2890" s="43">
        <v>7.8265838433520963E-3</v>
      </c>
      <c r="N2890" s="43">
        <v>4.8694995466280755E-2</v>
      </c>
      <c r="O2890" s="43">
        <v>0</v>
      </c>
      <c r="P2890" s="43">
        <v>1</v>
      </c>
      <c r="R2890" s="43">
        <v>683.83735620898085</v>
      </c>
      <c r="S2890" s="43">
        <v>165.46011864517291</v>
      </c>
      <c r="T2890" s="43">
        <v>7216.0402099267139</v>
      </c>
      <c r="U2890" s="43">
        <v>8065.3376847808677</v>
      </c>
      <c r="W2890" s="43">
        <v>1955.3714973434223</v>
      </c>
      <c r="X2890" s="43">
        <v>0</v>
      </c>
      <c r="Y2890" s="43">
        <v>0</v>
      </c>
      <c r="Z2890" s="43">
        <v>1955.3714973434223</v>
      </c>
      <c r="AB2890" s="43">
        <v>68.859711460297433</v>
      </c>
      <c r="AC2890" s="43">
        <v>0</v>
      </c>
      <c r="AD2890" s="43">
        <v>0</v>
      </c>
      <c r="AE2890" s="43">
        <v>68.859711460297433</v>
      </c>
      <c r="AG2890" s="43">
        <v>3595928.1836145539</v>
      </c>
      <c r="AH2890" s="43">
        <v>422360.24342617922</v>
      </c>
      <c r="AI2890" s="43">
        <v>0</v>
      </c>
      <c r="AJ2890" s="43">
        <v>289210788.13324922</v>
      </c>
      <c r="AK2890" s="43">
        <v>292806716.31686378</v>
      </c>
    </row>
    <row r="2891" spans="3:37" x14ac:dyDescent="0.2">
      <c r="C2891" s="43">
        <v>6.1234362138029574E-4</v>
      </c>
      <c r="D2891" s="43">
        <v>5.3685326201893209E-2</v>
      </c>
      <c r="E2891" s="43">
        <v>5.0915840897114188</v>
      </c>
      <c r="F2891" s="43">
        <v>2.6396824878220126</v>
      </c>
      <c r="H2891" s="43">
        <v>9.7183411353229943E-5</v>
      </c>
      <c r="I2891" s="43">
        <v>0.11269173706667701</v>
      </c>
      <c r="J2891" s="43">
        <v>0</v>
      </c>
      <c r="K2891" s="43">
        <v>1</v>
      </c>
      <c r="M2891" s="43">
        <v>7.8944528289912608E-3</v>
      </c>
      <c r="N2891" s="43">
        <v>4.6789581910404054E-2</v>
      </c>
      <c r="O2891" s="43">
        <v>0</v>
      </c>
      <c r="P2891" s="43">
        <v>1</v>
      </c>
      <c r="R2891" s="43">
        <v>622.43379894148984</v>
      </c>
      <c r="S2891" s="43">
        <v>207.36076469875272</v>
      </c>
      <c r="T2891" s="43">
        <v>6993.8058405977708</v>
      </c>
      <c r="U2891" s="43">
        <v>7823.6004042380137</v>
      </c>
      <c r="W2891" s="43">
        <v>3169.1740275891257</v>
      </c>
      <c r="X2891" s="43">
        <v>0</v>
      </c>
      <c r="Y2891" s="43">
        <v>0</v>
      </c>
      <c r="Z2891" s="43">
        <v>3169.1740275891257</v>
      </c>
      <c r="AB2891" s="43">
        <v>109.20353659495908</v>
      </c>
      <c r="AC2891" s="43">
        <v>0</v>
      </c>
      <c r="AD2891" s="43">
        <v>0</v>
      </c>
      <c r="AE2891" s="43">
        <v>109.20353659495908</v>
      </c>
      <c r="AG2891" s="43">
        <v>5828111.0367364017</v>
      </c>
      <c r="AH2891" s="43">
        <v>684541.58995925111</v>
      </c>
      <c r="AI2891" s="43">
        <v>0</v>
      </c>
      <c r="AJ2891" s="43">
        <v>458654853.6988281</v>
      </c>
      <c r="AK2891" s="43">
        <v>464482964.73556453</v>
      </c>
    </row>
    <row r="2892" spans="3:37" x14ac:dyDescent="0.2">
      <c r="C2892" s="43">
        <v>5.9813410416714209E-4</v>
      </c>
      <c r="D2892" s="43">
        <v>4.8383280470202995E-2</v>
      </c>
      <c r="E2892" s="43">
        <v>3.4276789584306875</v>
      </c>
      <c r="F2892" s="43">
        <v>4.0302687017956966</v>
      </c>
      <c r="H2892" s="43">
        <v>8.1657252831091411E-5</v>
      </c>
      <c r="I2892" s="43">
        <v>6.4513377879187928E-2</v>
      </c>
      <c r="J2892" s="43">
        <v>0</v>
      </c>
      <c r="K2892" s="43">
        <v>1</v>
      </c>
      <c r="M2892" s="43">
        <v>7.8709516997600426E-3</v>
      </c>
      <c r="N2892" s="43">
        <v>4.5063134825787443E-2</v>
      </c>
      <c r="O2892" s="43">
        <v>0</v>
      </c>
      <c r="P2892" s="43">
        <v>1</v>
      </c>
      <c r="R2892" s="43">
        <v>547.94409274556949</v>
      </c>
      <c r="S2892" s="43">
        <v>99.744031937144257</v>
      </c>
      <c r="T2892" s="43">
        <v>6715.6958714122711</v>
      </c>
      <c r="U2892" s="43">
        <v>7363.3839960949845</v>
      </c>
      <c r="W2892" s="43">
        <v>1878.1764371003817</v>
      </c>
      <c r="X2892" s="43">
        <v>0</v>
      </c>
      <c r="Y2892" s="43">
        <v>0</v>
      </c>
      <c r="Z2892" s="43">
        <v>1878.1764371003817</v>
      </c>
      <c r="AB2892" s="43">
        <v>177.66470830013895</v>
      </c>
      <c r="AC2892" s="43">
        <v>0</v>
      </c>
      <c r="AD2892" s="43">
        <v>0</v>
      </c>
      <c r="AE2892" s="43">
        <v>177.66470830013895</v>
      </c>
      <c r="AG2892" s="43">
        <v>3453966.4678276018</v>
      </c>
      <c r="AH2892" s="43">
        <v>405686.11041368247</v>
      </c>
      <c r="AI2892" s="43">
        <v>0</v>
      </c>
      <c r="AJ2892" s="43">
        <v>746191774.86058366</v>
      </c>
      <c r="AK2892" s="43">
        <v>749645741.32841122</v>
      </c>
    </row>
    <row r="2893" spans="3:37" x14ac:dyDescent="0.2">
      <c r="C2893" s="43">
        <v>6.272901036910028E-4</v>
      </c>
      <c r="D2893" s="43">
        <v>6.1474813737182665E-2</v>
      </c>
      <c r="E2893" s="43">
        <v>6.2096243544026901</v>
      </c>
      <c r="F2893" s="43">
        <v>0.88339077427942425</v>
      </c>
      <c r="H2893" s="43">
        <v>9.4483470854611618E-5</v>
      </c>
      <c r="I2893" s="43">
        <v>0.11217107932903236</v>
      </c>
      <c r="J2893" s="43">
        <v>0</v>
      </c>
      <c r="K2893" s="43">
        <v>1</v>
      </c>
      <c r="M2893" s="43">
        <v>7.9163232172146936E-3</v>
      </c>
      <c r="N2893" s="43">
        <v>4.3649937828663617E-2</v>
      </c>
      <c r="O2893" s="43">
        <v>0</v>
      </c>
      <c r="P2893" s="43">
        <v>1</v>
      </c>
      <c r="R2893" s="43">
        <v>730.14317559734911</v>
      </c>
      <c r="S2893" s="43">
        <v>200.6684565340862</v>
      </c>
      <c r="T2893" s="43">
        <v>6542.5872059241674</v>
      </c>
      <c r="U2893" s="43">
        <v>7473.3988380556029</v>
      </c>
      <c r="W2893" s="43">
        <v>4533.9148453902189</v>
      </c>
      <c r="X2893" s="43">
        <v>0</v>
      </c>
      <c r="Y2893" s="43">
        <v>0</v>
      </c>
      <c r="Z2893" s="43">
        <v>4533.9148453902189</v>
      </c>
      <c r="AB2893" s="43">
        <v>-9.1101330497579145</v>
      </c>
      <c r="AC2893" s="43">
        <v>0</v>
      </c>
      <c r="AD2893" s="43">
        <v>0</v>
      </c>
      <c r="AE2893" s="43">
        <v>-9.1101330497579145</v>
      </c>
      <c r="AG2893" s="43">
        <v>8337869.4006726127</v>
      </c>
      <c r="AH2893" s="43">
        <v>979325.60660428728</v>
      </c>
      <c r="AI2893" s="43">
        <v>0</v>
      </c>
      <c r="AJ2893" s="43">
        <v>0</v>
      </c>
      <c r="AK2893" s="43">
        <v>8337869.4006726127</v>
      </c>
    </row>
    <row r="2894" spans="3:37" x14ac:dyDescent="0.2">
      <c r="C2894" s="43">
        <v>6.1461025755171761E-4</v>
      </c>
      <c r="D2894" s="43">
        <v>5.92523847745966E-2</v>
      </c>
      <c r="E2894" s="43">
        <v>4.5660620845581228</v>
      </c>
      <c r="F2894" s="43">
        <v>6.4219967634587052</v>
      </c>
      <c r="H2894" s="43">
        <v>8.6087236528869506E-5</v>
      </c>
      <c r="I2894" s="43">
        <v>8.2532044348065006E-2</v>
      </c>
      <c r="J2894" s="43">
        <v>0</v>
      </c>
      <c r="K2894" s="43">
        <v>1</v>
      </c>
      <c r="M2894" s="43">
        <v>7.8504564045934755E-3</v>
      </c>
      <c r="N2894" s="43">
        <v>4.706086662490605E-2</v>
      </c>
      <c r="O2894" s="43">
        <v>0</v>
      </c>
      <c r="P2894" s="43">
        <v>1</v>
      </c>
      <c r="R2894" s="43">
        <v>689.52181572168411</v>
      </c>
      <c r="S2894" s="43">
        <v>134.52522976593917</v>
      </c>
      <c r="T2894" s="43">
        <v>6995.152701624168</v>
      </c>
      <c r="U2894" s="43">
        <v>7819.1997471117911</v>
      </c>
      <c r="W2894" s="43">
        <v>3148.3994192424548</v>
      </c>
      <c r="X2894" s="43">
        <v>0</v>
      </c>
      <c r="Y2894" s="43">
        <v>0</v>
      </c>
      <c r="Z2894" s="43">
        <v>3148.3994192424548</v>
      </c>
      <c r="AB2894" s="43">
        <v>400.02860068995409</v>
      </c>
      <c r="AC2894" s="43">
        <v>0</v>
      </c>
      <c r="AD2894" s="43">
        <v>0</v>
      </c>
      <c r="AE2894" s="43">
        <v>400.02860068995409</v>
      </c>
      <c r="AG2894" s="43">
        <v>5789906.5319868745</v>
      </c>
      <c r="AH2894" s="43">
        <v>680054.27455637022</v>
      </c>
      <c r="AI2894" s="43">
        <v>0</v>
      </c>
      <c r="AJ2894" s="43">
        <v>1680120122.8978071</v>
      </c>
      <c r="AK2894" s="43">
        <v>1685910029.4297941</v>
      </c>
    </row>
    <row r="2895" spans="3:37" x14ac:dyDescent="0.2">
      <c r="C2895" s="43">
        <v>6.4291714885755802E-4</v>
      </c>
      <c r="D2895" s="43">
        <v>6.650929618002599E-2</v>
      </c>
      <c r="E2895" s="43">
        <v>2.4053002137712638</v>
      </c>
      <c r="F2895" s="43">
        <v>1.7692612524069617</v>
      </c>
      <c r="H2895" s="43">
        <v>9.1405744276240597E-5</v>
      </c>
      <c r="I2895" s="43">
        <v>0.11797245802384337</v>
      </c>
      <c r="J2895" s="43">
        <v>0</v>
      </c>
      <c r="K2895" s="43">
        <v>1</v>
      </c>
      <c r="M2895" s="43">
        <v>7.9342748904810412E-3</v>
      </c>
      <c r="N2895" s="43">
        <v>4.5122329624142532E-2</v>
      </c>
      <c r="O2895" s="43">
        <v>0</v>
      </c>
      <c r="P2895" s="43">
        <v>1</v>
      </c>
      <c r="R2895" s="43">
        <v>809.61721655232782</v>
      </c>
      <c r="S2895" s="43">
        <v>204.17214448380753</v>
      </c>
      <c r="T2895" s="43">
        <v>6778.6175159821842</v>
      </c>
      <c r="U2895" s="43">
        <v>7792.4068770183194</v>
      </c>
      <c r="W2895" s="43">
        <v>1947.3724640462096</v>
      </c>
      <c r="X2895" s="43">
        <v>0</v>
      </c>
      <c r="Y2895" s="43">
        <v>0</v>
      </c>
      <c r="Z2895" s="43">
        <v>1947.3724640462096</v>
      </c>
      <c r="AB2895" s="43">
        <v>66.640365475355182</v>
      </c>
      <c r="AC2895" s="43">
        <v>0</v>
      </c>
      <c r="AD2895" s="43">
        <v>0</v>
      </c>
      <c r="AE2895" s="43">
        <v>66.640365475355182</v>
      </c>
      <c r="AG2895" s="43">
        <v>3581217.9613809795</v>
      </c>
      <c r="AH2895" s="43">
        <v>420632.45223398128</v>
      </c>
      <c r="AI2895" s="43">
        <v>0</v>
      </c>
      <c r="AJ2895" s="43">
        <v>279889534.99649179</v>
      </c>
      <c r="AK2895" s="43">
        <v>283470752.95787275</v>
      </c>
    </row>
    <row r="2896" spans="3:37" x14ac:dyDescent="0.2">
      <c r="C2896" s="43">
        <v>6.0578230875569399E-4</v>
      </c>
      <c r="D2896" s="43">
        <v>6.0644274811715637E-2</v>
      </c>
      <c r="E2896" s="43">
        <v>5.1598953369359872</v>
      </c>
      <c r="F2896" s="43">
        <v>1.9872506604355242</v>
      </c>
      <c r="H2896" s="43">
        <v>9.1346740570541485E-5</v>
      </c>
      <c r="I2896" s="43">
        <v>6.232799094521739E-2</v>
      </c>
      <c r="J2896" s="43">
        <v>0</v>
      </c>
      <c r="K2896" s="43">
        <v>1</v>
      </c>
      <c r="M2896" s="43">
        <v>7.7300314381388967E-3</v>
      </c>
      <c r="N2896" s="43">
        <v>4.4841329395427773E-2</v>
      </c>
      <c r="O2896" s="43">
        <v>0</v>
      </c>
      <c r="P2896" s="43">
        <v>1</v>
      </c>
      <c r="R2896" s="43">
        <v>695.58269025551681</v>
      </c>
      <c r="S2896" s="43">
        <v>107.79994928189652</v>
      </c>
      <c r="T2896" s="43">
        <v>6562.995590664369</v>
      </c>
      <c r="U2896" s="43">
        <v>7366.3782302017826</v>
      </c>
      <c r="W2896" s="43">
        <v>3589.1338799028304</v>
      </c>
      <c r="X2896" s="43">
        <v>0</v>
      </c>
      <c r="Y2896" s="43">
        <v>0</v>
      </c>
      <c r="Z2896" s="43">
        <v>3589.1338799028304</v>
      </c>
      <c r="AB2896" s="43">
        <v>73.478448326623706</v>
      </c>
      <c r="AC2896" s="43">
        <v>0</v>
      </c>
      <c r="AD2896" s="43">
        <v>0</v>
      </c>
      <c r="AE2896" s="43">
        <v>73.478448326623706</v>
      </c>
      <c r="AG2896" s="43">
        <v>6600417.205141305</v>
      </c>
      <c r="AH2896" s="43">
        <v>775252.91805901134</v>
      </c>
      <c r="AI2896" s="43">
        <v>0</v>
      </c>
      <c r="AJ2896" s="43">
        <v>308609482.97181958</v>
      </c>
      <c r="AK2896" s="43">
        <v>315209900.17696089</v>
      </c>
    </row>
    <row r="2897" spans="3:37" x14ac:dyDescent="0.2">
      <c r="C2897" s="43">
        <v>6.3187587273616508E-4</v>
      </c>
      <c r="D2897" s="43">
        <v>5.0296051431651098E-2</v>
      </c>
      <c r="E2897" s="43">
        <v>2.5196872268029367</v>
      </c>
      <c r="F2897" s="43">
        <v>3.2551456903604419</v>
      </c>
      <c r="H2897" s="43">
        <v>8.8246213824718506E-5</v>
      </c>
      <c r="I2897" s="43">
        <v>9.6232860588923691E-2</v>
      </c>
      <c r="J2897" s="43">
        <v>0</v>
      </c>
      <c r="K2897" s="43">
        <v>1</v>
      </c>
      <c r="M2897" s="43">
        <v>7.9009458625630691E-3</v>
      </c>
      <c r="N2897" s="43">
        <v>4.3596127021346825E-2</v>
      </c>
      <c r="O2897" s="43">
        <v>0</v>
      </c>
      <c r="P2897" s="43">
        <v>1</v>
      </c>
      <c r="R2897" s="43">
        <v>601.73882962561925</v>
      </c>
      <c r="S2897" s="43">
        <v>160.79104200829062</v>
      </c>
      <c r="T2897" s="43">
        <v>6521.828406647337</v>
      </c>
      <c r="U2897" s="43">
        <v>7284.3582782812464</v>
      </c>
      <c r="W2897" s="43">
        <v>1516.1936428790214</v>
      </c>
      <c r="X2897" s="43">
        <v>0</v>
      </c>
      <c r="Y2897" s="43">
        <v>0</v>
      </c>
      <c r="Z2897" s="43">
        <v>1516.1936428790214</v>
      </c>
      <c r="AB2897" s="43">
        <v>145.19993393374443</v>
      </c>
      <c r="AC2897" s="43">
        <v>0</v>
      </c>
      <c r="AD2897" s="43">
        <v>0</v>
      </c>
      <c r="AE2897" s="43">
        <v>145.19993393374443</v>
      </c>
      <c r="AG2897" s="43">
        <v>2788280.1092545204</v>
      </c>
      <c r="AH2897" s="43">
        <v>327497.82686186861</v>
      </c>
      <c r="AI2897" s="43">
        <v>0</v>
      </c>
      <c r="AJ2897" s="43">
        <v>609839722.52172661</v>
      </c>
      <c r="AK2897" s="43">
        <v>612628002.63098109</v>
      </c>
    </row>
    <row r="2898" spans="3:37" x14ac:dyDescent="0.2">
      <c r="C2898" s="43">
        <v>6.1422637495234245E-4</v>
      </c>
      <c r="D2898" s="43">
        <v>5.4642677349063362E-2</v>
      </c>
      <c r="E2898" s="43">
        <v>3.124751080402878</v>
      </c>
      <c r="F2898" s="43">
        <v>2.2297597258899091</v>
      </c>
      <c r="H2898" s="43">
        <v>8.4795689948318045E-5</v>
      </c>
      <c r="I2898" s="43">
        <v>0.10607661750223252</v>
      </c>
      <c r="J2898" s="43">
        <v>0</v>
      </c>
      <c r="K2898" s="43">
        <v>1</v>
      </c>
      <c r="M2898" s="43">
        <v>7.9157994654693864E-3</v>
      </c>
      <c r="N2898" s="43">
        <v>4.5365913233967631E-2</v>
      </c>
      <c r="O2898" s="43">
        <v>0</v>
      </c>
      <c r="P2898" s="43">
        <v>1</v>
      </c>
      <c r="R2898" s="43">
        <v>635.48134263100451</v>
      </c>
      <c r="S2898" s="43">
        <v>170.30829996330704</v>
      </c>
      <c r="T2898" s="43">
        <v>6799.3408696974129</v>
      </c>
      <c r="U2898" s="43">
        <v>7605.1305122917247</v>
      </c>
      <c r="W2898" s="43">
        <v>1985.7210119621029</v>
      </c>
      <c r="X2898" s="43">
        <v>0</v>
      </c>
      <c r="Y2898" s="43">
        <v>0</v>
      </c>
      <c r="Z2898" s="43">
        <v>1985.7210119621029</v>
      </c>
      <c r="AB2898" s="43">
        <v>83.61936170425993</v>
      </c>
      <c r="AC2898" s="43">
        <v>0</v>
      </c>
      <c r="AD2898" s="43">
        <v>0</v>
      </c>
      <c r="AE2898" s="43">
        <v>83.61936170425993</v>
      </c>
      <c r="AG2898" s="43">
        <v>3651740.9409983074</v>
      </c>
      <c r="AH2898" s="43">
        <v>428915.73858381424</v>
      </c>
      <c r="AI2898" s="43">
        <v>0</v>
      </c>
      <c r="AJ2898" s="43">
        <v>351201319.15789169</v>
      </c>
      <c r="AK2898" s="43">
        <v>354853060.09889001</v>
      </c>
    </row>
    <row r="2899" spans="3:37" x14ac:dyDescent="0.2">
      <c r="C2899" s="43">
        <v>5.9280359962867119E-4</v>
      </c>
      <c r="D2899" s="43">
        <v>6.3728578999770247E-2</v>
      </c>
      <c r="E2899" s="43">
        <v>9.2668464121779408</v>
      </c>
      <c r="F2899" s="43">
        <v>1.9075580396023464</v>
      </c>
      <c r="H2899" s="43">
        <v>9.9293018156254576E-5</v>
      </c>
      <c r="I2899" s="43">
        <v>0.12301839260684189</v>
      </c>
      <c r="J2899" s="43">
        <v>0</v>
      </c>
      <c r="K2899" s="43">
        <v>1</v>
      </c>
      <c r="M2899" s="43">
        <v>7.8435126691554415E-3</v>
      </c>
      <c r="N2899" s="43">
        <v>4.6365088752921335E-2</v>
      </c>
      <c r="O2899" s="43">
        <v>0</v>
      </c>
      <c r="P2899" s="43">
        <v>1</v>
      </c>
      <c r="R2899" s="43">
        <v>715.29870652739623</v>
      </c>
      <c r="S2899" s="43">
        <v>231.27630106823983</v>
      </c>
      <c r="T2899" s="43">
        <v>6885.6361591324012</v>
      </c>
      <c r="U2899" s="43">
        <v>7832.2111667280369</v>
      </c>
      <c r="W2899" s="43">
        <v>6628.5632522189235</v>
      </c>
      <c r="X2899" s="43">
        <v>0</v>
      </c>
      <c r="Y2899" s="43">
        <v>0</v>
      </c>
      <c r="Z2899" s="43">
        <v>6628.5632522189235</v>
      </c>
      <c r="AB2899" s="43">
        <v>69.461734825392469</v>
      </c>
      <c r="AC2899" s="43">
        <v>0</v>
      </c>
      <c r="AD2899" s="43">
        <v>0</v>
      </c>
      <c r="AE2899" s="43">
        <v>69.461734825392469</v>
      </c>
      <c r="AG2899" s="43">
        <v>12189927.8208306</v>
      </c>
      <c r="AH2899" s="43">
        <v>1431769.6624792875</v>
      </c>
      <c r="AI2899" s="43">
        <v>0</v>
      </c>
      <c r="AJ2899" s="43">
        <v>291739286.26664835</v>
      </c>
      <c r="AK2899" s="43">
        <v>303929214.08747894</v>
      </c>
    </row>
    <row r="2900" spans="3:37" x14ac:dyDescent="0.2">
      <c r="C2900" s="43">
        <v>6.3479543510958081E-4</v>
      </c>
      <c r="D2900" s="43">
        <v>5.4788532961927539E-2</v>
      </c>
      <c r="E2900" s="43">
        <v>2.8389906164053365</v>
      </c>
      <c r="F2900" s="43">
        <v>1.5497383250458245</v>
      </c>
      <c r="H2900" s="43">
        <v>9.074561755084698E-5</v>
      </c>
      <c r="I2900" s="43">
        <v>0.1047197414947284</v>
      </c>
      <c r="J2900" s="43">
        <v>0</v>
      </c>
      <c r="K2900" s="43">
        <v>1</v>
      </c>
      <c r="M2900" s="43">
        <v>7.8469017409821366E-3</v>
      </c>
      <c r="N2900" s="43">
        <v>4.6533093317095542E-2</v>
      </c>
      <c r="O2900" s="43">
        <v>0</v>
      </c>
      <c r="P2900" s="43">
        <v>1</v>
      </c>
      <c r="R2900" s="43">
        <v>658.51525409010719</v>
      </c>
      <c r="S2900" s="43">
        <v>179.92710602000705</v>
      </c>
      <c r="T2900" s="43">
        <v>6913.5723279772519</v>
      </c>
      <c r="U2900" s="43">
        <v>7752.0146880873663</v>
      </c>
      <c r="W2900" s="43">
        <v>1869.5186271215903</v>
      </c>
      <c r="X2900" s="43">
        <v>0</v>
      </c>
      <c r="Y2900" s="43">
        <v>0</v>
      </c>
      <c r="Z2900" s="43">
        <v>1869.5186271215903</v>
      </c>
      <c r="AB2900" s="43">
        <v>38.735184789666455</v>
      </c>
      <c r="AC2900" s="43">
        <v>0</v>
      </c>
      <c r="AD2900" s="43">
        <v>0</v>
      </c>
      <c r="AE2900" s="43">
        <v>38.735184789666455</v>
      </c>
      <c r="AG2900" s="43">
        <v>3438044.7552766046</v>
      </c>
      <c r="AH2900" s="43">
        <v>403816.02345826349</v>
      </c>
      <c r="AI2900" s="43">
        <v>0</v>
      </c>
      <c r="AJ2900" s="43">
        <v>162687776.11659911</v>
      </c>
      <c r="AK2900" s="43">
        <v>166125820.8718757</v>
      </c>
    </row>
    <row r="2901" spans="3:37" x14ac:dyDescent="0.2">
      <c r="C2901" s="43">
        <v>6.0358683956308965E-4</v>
      </c>
      <c r="D2901" s="43">
        <v>4.6610873623890541E-2</v>
      </c>
      <c r="E2901" s="43">
        <v>2.0403565144934621</v>
      </c>
      <c r="F2901" s="43">
        <v>0.68580052281736181</v>
      </c>
      <c r="H2901" s="43">
        <v>8.6085978270964385E-5</v>
      </c>
      <c r="I2901" s="43">
        <v>0.11486440128566267</v>
      </c>
      <c r="J2901" s="43">
        <v>0</v>
      </c>
      <c r="K2901" s="43">
        <v>1</v>
      </c>
      <c r="M2901" s="43">
        <v>7.8210104715616385E-3</v>
      </c>
      <c r="N2901" s="43">
        <v>4.7758553365797041E-2</v>
      </c>
      <c r="O2901" s="43">
        <v>0</v>
      </c>
      <c r="P2901" s="43">
        <v>1</v>
      </c>
      <c r="R2901" s="43">
        <v>532.68366324506007</v>
      </c>
      <c r="S2901" s="43">
        <v>187.2234505632027</v>
      </c>
      <c r="T2901" s="43">
        <v>7072.2304439954305</v>
      </c>
      <c r="U2901" s="43">
        <v>7792.1375578036932</v>
      </c>
      <c r="W2901" s="43">
        <v>1086.8645824662999</v>
      </c>
      <c r="X2901" s="43">
        <v>0</v>
      </c>
      <c r="Y2901" s="43">
        <v>0</v>
      </c>
      <c r="Z2901" s="43">
        <v>1086.8645824662999</v>
      </c>
      <c r="AB2901" s="43">
        <v>-17.908475349000355</v>
      </c>
      <c r="AC2901" s="43">
        <v>0</v>
      </c>
      <c r="AD2901" s="43">
        <v>0</v>
      </c>
      <c r="AE2901" s="43">
        <v>-17.908475349000355</v>
      </c>
      <c r="AG2901" s="43">
        <v>1998743.9671555255</v>
      </c>
      <c r="AH2901" s="43">
        <v>234762.74981272078</v>
      </c>
      <c r="AI2901" s="43">
        <v>0</v>
      </c>
      <c r="AJ2901" s="43">
        <v>0</v>
      </c>
      <c r="AK2901" s="43">
        <v>1998743.9671555255</v>
      </c>
    </row>
    <row r="2902" spans="3:37" x14ac:dyDescent="0.2">
      <c r="C2902" s="43">
        <v>6.1364694077870041E-4</v>
      </c>
      <c r="D2902" s="43">
        <v>5.3473422316022229E-2</v>
      </c>
      <c r="E2902" s="43">
        <v>7.0158805401472177</v>
      </c>
      <c r="F2902" s="43">
        <v>1.121148238360151</v>
      </c>
      <c r="H2902" s="43">
        <v>8.6530847585642121E-5</v>
      </c>
      <c r="I2902" s="43">
        <v>8.8944733149764033E-2</v>
      </c>
      <c r="J2902" s="43">
        <v>0</v>
      </c>
      <c r="K2902" s="43">
        <v>1</v>
      </c>
      <c r="M2902" s="43">
        <v>7.9143069485734241E-3</v>
      </c>
      <c r="N2902" s="43">
        <v>4.5410407413981328E-2</v>
      </c>
      <c r="O2902" s="43">
        <v>0</v>
      </c>
      <c r="P2902" s="43">
        <v>1</v>
      </c>
      <c r="R2902" s="43">
        <v>621.29652739356129</v>
      </c>
      <c r="S2902" s="43">
        <v>145.72483323907895</v>
      </c>
      <c r="T2902" s="43">
        <v>6804.7262901527829</v>
      </c>
      <c r="U2902" s="43">
        <v>7571.7476507854235</v>
      </c>
      <c r="W2902" s="43">
        <v>4358.9422162015298</v>
      </c>
      <c r="X2902" s="43">
        <v>0</v>
      </c>
      <c r="Y2902" s="43">
        <v>0</v>
      </c>
      <c r="Z2902" s="43">
        <v>4358.9422162015298</v>
      </c>
      <c r="AB2902" s="43">
        <v>8.0537808378519884</v>
      </c>
      <c r="AC2902" s="43">
        <v>0</v>
      </c>
      <c r="AD2902" s="43">
        <v>0</v>
      </c>
      <c r="AE2902" s="43">
        <v>8.0537808378519884</v>
      </c>
      <c r="AG2902" s="43">
        <v>8016094.7355946135</v>
      </c>
      <c r="AH2902" s="43">
        <v>941531.5186995304</v>
      </c>
      <c r="AI2902" s="43">
        <v>0</v>
      </c>
      <c r="AJ2902" s="43">
        <v>33825879.51897835</v>
      </c>
      <c r="AK2902" s="43">
        <v>41841974.254572965</v>
      </c>
    </row>
    <row r="2903" spans="3:37" x14ac:dyDescent="0.2">
      <c r="C2903" s="43">
        <v>6.2167053821693408E-4</v>
      </c>
      <c r="D2903" s="43">
        <v>4.7611212581883278E-2</v>
      </c>
      <c r="E2903" s="43">
        <v>1.8176778813680572</v>
      </c>
      <c r="F2903" s="43">
        <v>2.4550205483373682</v>
      </c>
      <c r="H2903" s="43">
        <v>8.5795966820370915E-5</v>
      </c>
      <c r="I2903" s="43">
        <v>0.10943772247289396</v>
      </c>
      <c r="J2903" s="43">
        <v>0</v>
      </c>
      <c r="K2903" s="43">
        <v>1</v>
      </c>
      <c r="M2903" s="43">
        <v>7.9072375362855274E-3</v>
      </c>
      <c r="N2903" s="43">
        <v>4.5355791440389738E-2</v>
      </c>
      <c r="O2903" s="43">
        <v>0</v>
      </c>
      <c r="P2903" s="43">
        <v>1</v>
      </c>
      <c r="R2903" s="43">
        <v>560.41777464990253</v>
      </c>
      <c r="S2903" s="43">
        <v>177.77729411383808</v>
      </c>
      <c r="T2903" s="43">
        <v>6790.4711396490484</v>
      </c>
      <c r="U2903" s="43">
        <v>7528.6662084127893</v>
      </c>
      <c r="W2903" s="43">
        <v>1018.6589933066361</v>
      </c>
      <c r="X2903" s="43">
        <v>0</v>
      </c>
      <c r="Y2903" s="43">
        <v>0</v>
      </c>
      <c r="Z2903" s="43">
        <v>1018.6589933066361</v>
      </c>
      <c r="AB2903" s="43">
        <v>87.249873421294652</v>
      </c>
      <c r="AC2903" s="43">
        <v>0</v>
      </c>
      <c r="AD2903" s="43">
        <v>0</v>
      </c>
      <c r="AE2903" s="43">
        <v>87.249873421294652</v>
      </c>
      <c r="AG2903" s="43">
        <v>1873313.8886909038</v>
      </c>
      <c r="AH2903" s="43">
        <v>220030.34255423342</v>
      </c>
      <c r="AI2903" s="43">
        <v>0</v>
      </c>
      <c r="AJ2903" s="43">
        <v>366449468.36943752</v>
      </c>
      <c r="AK2903" s="43">
        <v>368322782.2581284</v>
      </c>
    </row>
    <row r="2904" spans="3:37" x14ac:dyDescent="0.2">
      <c r="C2904" s="43">
        <v>6.2084896496827913E-4</v>
      </c>
      <c r="D2904" s="43">
        <v>5.8231886317626325E-2</v>
      </c>
      <c r="E2904" s="43">
        <v>2.327782058369404</v>
      </c>
      <c r="F2904" s="43">
        <v>1.8623442224136888</v>
      </c>
      <c r="H2904" s="43">
        <v>8.8663972409960633E-5</v>
      </c>
      <c r="I2904" s="43">
        <v>0.12726558629807871</v>
      </c>
      <c r="J2904" s="43">
        <v>0</v>
      </c>
      <c r="K2904" s="43">
        <v>1</v>
      </c>
      <c r="M2904" s="43">
        <v>7.8930031724364635E-3</v>
      </c>
      <c r="N2904" s="43">
        <v>4.5931651589185107E-2</v>
      </c>
      <c r="O2904" s="43">
        <v>0</v>
      </c>
      <c r="P2904" s="43">
        <v>1</v>
      </c>
      <c r="R2904" s="43">
        <v>684.52480900152955</v>
      </c>
      <c r="S2904" s="43">
        <v>213.64884063260615</v>
      </c>
      <c r="T2904" s="43">
        <v>6864.3072101322296</v>
      </c>
      <c r="U2904" s="43">
        <v>7762.480859766365</v>
      </c>
      <c r="W2904" s="43">
        <v>1593.4245689025036</v>
      </c>
      <c r="X2904" s="43">
        <v>0</v>
      </c>
      <c r="Y2904" s="43">
        <v>0</v>
      </c>
      <c r="Z2904" s="43">
        <v>1593.4245689025036</v>
      </c>
      <c r="AB2904" s="43">
        <v>63.161673513119396</v>
      </c>
      <c r="AC2904" s="43">
        <v>0</v>
      </c>
      <c r="AD2904" s="43">
        <v>0</v>
      </c>
      <c r="AE2904" s="43">
        <v>63.161673513119396</v>
      </c>
      <c r="AG2904" s="43">
        <v>2930307.7822117042</v>
      </c>
      <c r="AH2904" s="43">
        <v>344179.70688294078</v>
      </c>
      <c r="AI2904" s="43">
        <v>0</v>
      </c>
      <c r="AJ2904" s="43">
        <v>265279028.75510147</v>
      </c>
      <c r="AK2904" s="43">
        <v>268209336.53731316</v>
      </c>
    </row>
    <row r="2905" spans="3:37" x14ac:dyDescent="0.2">
      <c r="C2905" s="43">
        <v>6.3828438028434853E-4</v>
      </c>
      <c r="D2905" s="43">
        <v>5.7200302738261488E-2</v>
      </c>
      <c r="E2905" s="43">
        <v>5.4027442789874014</v>
      </c>
      <c r="F2905" s="43">
        <v>1.2296012853251075</v>
      </c>
      <c r="H2905" s="43">
        <v>9.3724895988356316E-5</v>
      </c>
      <c r="I2905" s="43">
        <v>9.6179072346509839E-2</v>
      </c>
      <c r="J2905" s="43">
        <v>0</v>
      </c>
      <c r="K2905" s="43">
        <v>1</v>
      </c>
      <c r="M2905" s="43">
        <v>7.8698329503261721E-3</v>
      </c>
      <c r="N2905" s="43">
        <v>4.4668552830044013E-2</v>
      </c>
      <c r="O2905" s="43">
        <v>0</v>
      </c>
      <c r="P2905" s="43">
        <v>1</v>
      </c>
      <c r="R2905" s="43">
        <v>691.28147197616443</v>
      </c>
      <c r="S2905" s="43">
        <v>170.6781488323038</v>
      </c>
      <c r="T2905" s="43">
        <v>6655.9456819723018</v>
      </c>
      <c r="U2905" s="43">
        <v>7517.9053027807704</v>
      </c>
      <c r="W2905" s="43">
        <v>3734.8170178892119</v>
      </c>
      <c r="X2905" s="43">
        <v>0</v>
      </c>
      <c r="Y2905" s="43">
        <v>0</v>
      </c>
      <c r="Z2905" s="43">
        <v>3734.8170178892119</v>
      </c>
      <c r="AB2905" s="43">
        <v>16.982945250126079</v>
      </c>
      <c r="AC2905" s="43">
        <v>0</v>
      </c>
      <c r="AD2905" s="43">
        <v>0</v>
      </c>
      <c r="AE2905" s="43">
        <v>16.982945250126079</v>
      </c>
      <c r="AG2905" s="43">
        <v>6868328.4958982607</v>
      </c>
      <c r="AH2905" s="43">
        <v>806720.47586406977</v>
      </c>
      <c r="AI2905" s="43">
        <v>0</v>
      </c>
      <c r="AJ2905" s="43">
        <v>71328370.050529525</v>
      </c>
      <c r="AK2905" s="43">
        <v>78196698.546427786</v>
      </c>
    </row>
    <row r="2906" spans="3:37" x14ac:dyDescent="0.2">
      <c r="C2906" s="43">
        <v>5.9236759766990673E-4</v>
      </c>
      <c r="D2906" s="43">
        <v>5.8790552932036722E-2</v>
      </c>
      <c r="E2906" s="43">
        <v>1.8025826714664039</v>
      </c>
      <c r="F2906" s="43">
        <v>3.618216604233337</v>
      </c>
      <c r="H2906" s="43">
        <v>9.7299296355046749E-5</v>
      </c>
      <c r="I2906" s="43">
        <v>7.5925676646304563E-2</v>
      </c>
      <c r="J2906" s="43">
        <v>0</v>
      </c>
      <c r="K2906" s="43">
        <v>1</v>
      </c>
      <c r="M2906" s="43">
        <v>7.8703368098729243E-3</v>
      </c>
      <c r="N2906" s="43">
        <v>4.5979067789185701E-2</v>
      </c>
      <c r="O2906" s="43">
        <v>0</v>
      </c>
      <c r="P2906" s="43">
        <v>1</v>
      </c>
      <c r="R2906" s="43">
        <v>659.3882626866872</v>
      </c>
      <c r="S2906" s="43">
        <v>139.8752073621028</v>
      </c>
      <c r="T2906" s="43">
        <v>6851.6607749120221</v>
      </c>
      <c r="U2906" s="43">
        <v>7650.9242449608118</v>
      </c>
      <c r="W2906" s="43">
        <v>1188.6018560873595</v>
      </c>
      <c r="X2906" s="43">
        <v>0</v>
      </c>
      <c r="Y2906" s="43">
        <v>0</v>
      </c>
      <c r="Z2906" s="43">
        <v>1188.6018560873595</v>
      </c>
      <c r="AB2906" s="43">
        <v>184.72707888630578</v>
      </c>
      <c r="AC2906" s="43">
        <v>0</v>
      </c>
      <c r="AD2906" s="43">
        <v>0</v>
      </c>
      <c r="AE2906" s="43">
        <v>184.72707888630578</v>
      </c>
      <c r="AG2906" s="43">
        <v>2185838.8133446542</v>
      </c>
      <c r="AH2906" s="43">
        <v>256738.00091486966</v>
      </c>
      <c r="AI2906" s="43">
        <v>0</v>
      </c>
      <c r="AJ2906" s="43">
        <v>775853731.32248425</v>
      </c>
      <c r="AK2906" s="43">
        <v>778039570.13582885</v>
      </c>
    </row>
    <row r="2907" spans="3:37" x14ac:dyDescent="0.2">
      <c r="C2907" s="43">
        <v>6.139635902276952E-4</v>
      </c>
      <c r="D2907" s="43">
        <v>5.764788963612355E-2</v>
      </c>
      <c r="E2907" s="43">
        <v>3.9743463561728123</v>
      </c>
      <c r="F2907" s="43">
        <v>3.8346980084916544</v>
      </c>
      <c r="H2907" s="43">
        <v>8.23603044773248E-5</v>
      </c>
      <c r="I2907" s="43">
        <v>7.4299100209447813E-2</v>
      </c>
      <c r="J2907" s="43">
        <v>0</v>
      </c>
      <c r="K2907" s="43">
        <v>1</v>
      </c>
      <c r="M2907" s="43">
        <v>7.9580483689850601E-3</v>
      </c>
      <c r="N2907" s="43">
        <v>4.376793840409153E-2</v>
      </c>
      <c r="O2907" s="43">
        <v>0</v>
      </c>
      <c r="P2907" s="43">
        <v>1</v>
      </c>
      <c r="R2907" s="43">
        <v>670.14441596169979</v>
      </c>
      <c r="S2907" s="43">
        <v>115.86276022715406</v>
      </c>
      <c r="T2907" s="43">
        <v>6594.8517593050501</v>
      </c>
      <c r="U2907" s="43">
        <v>7380.858935493904</v>
      </c>
      <c r="W2907" s="43">
        <v>2663.3860176869389</v>
      </c>
      <c r="X2907" s="43">
        <v>0</v>
      </c>
      <c r="Y2907" s="43">
        <v>0</v>
      </c>
      <c r="Z2907" s="43">
        <v>2663.3860176869389</v>
      </c>
      <c r="AB2907" s="43">
        <v>203.26330342214237</v>
      </c>
      <c r="AC2907" s="43">
        <v>0</v>
      </c>
      <c r="AD2907" s="43">
        <v>0</v>
      </c>
      <c r="AE2907" s="43">
        <v>203.26330342214237</v>
      </c>
      <c r="AG2907" s="43">
        <v>4897966.886526281</v>
      </c>
      <c r="AH2907" s="43">
        <v>575291.37982037885</v>
      </c>
      <c r="AI2907" s="43">
        <v>0</v>
      </c>
      <c r="AJ2907" s="43">
        <v>853705874.372998</v>
      </c>
      <c r="AK2907" s="43">
        <v>858603841.25952423</v>
      </c>
    </row>
    <row r="2908" spans="3:37" x14ac:dyDescent="0.2">
      <c r="C2908" s="43">
        <v>5.9805421104857249E-4</v>
      </c>
      <c r="D2908" s="43">
        <v>5.1339945416349606E-2</v>
      </c>
      <c r="E2908" s="43">
        <v>5.3480074941289208</v>
      </c>
      <c r="F2908" s="43">
        <v>1.9868325872168733</v>
      </c>
      <c r="H2908" s="43">
        <v>1.006869518330733E-4</v>
      </c>
      <c r="I2908" s="43">
        <v>0.10636356311131068</v>
      </c>
      <c r="J2908" s="43">
        <v>0</v>
      </c>
      <c r="K2908" s="43">
        <v>1</v>
      </c>
      <c r="M2908" s="43">
        <v>7.8370634721328884E-3</v>
      </c>
      <c r="N2908" s="43">
        <v>4.5203958987608268E-2</v>
      </c>
      <c r="O2908" s="43">
        <v>0</v>
      </c>
      <c r="P2908" s="43">
        <v>1</v>
      </c>
      <c r="R2908" s="43">
        <v>581.35087181740039</v>
      </c>
      <c r="S2908" s="43">
        <v>202.77221424478756</v>
      </c>
      <c r="T2908" s="43">
        <v>6707.6780442526606</v>
      </c>
      <c r="U2908" s="43">
        <v>7491.8011303148487</v>
      </c>
      <c r="W2908" s="43">
        <v>3109.0688191978388</v>
      </c>
      <c r="X2908" s="43">
        <v>0</v>
      </c>
      <c r="Y2908" s="43">
        <v>0</v>
      </c>
      <c r="Z2908" s="43">
        <v>3109.0688191978388</v>
      </c>
      <c r="AB2908" s="43">
        <v>61.385470386049455</v>
      </c>
      <c r="AC2908" s="43">
        <v>0</v>
      </c>
      <c r="AD2908" s="43">
        <v>0</v>
      </c>
      <c r="AE2908" s="43">
        <v>61.385470386049455</v>
      </c>
      <c r="AG2908" s="43">
        <v>5717577.5585048255</v>
      </c>
      <c r="AH2908" s="43">
        <v>671558.86494673323</v>
      </c>
      <c r="AI2908" s="43">
        <v>0</v>
      </c>
      <c r="AJ2908" s="43">
        <v>257818975.62140772</v>
      </c>
      <c r="AK2908" s="43">
        <v>263536553.17991254</v>
      </c>
    </row>
    <row r="2909" spans="3:37" x14ac:dyDescent="0.2">
      <c r="C2909" s="43">
        <v>6.1194723922697314E-4</v>
      </c>
      <c r="D2909" s="43">
        <v>5.2760592200784322E-2</v>
      </c>
      <c r="E2909" s="43">
        <v>9.809763881173879</v>
      </c>
      <c r="F2909" s="43">
        <v>1.5486741156287371</v>
      </c>
      <c r="H2909" s="43">
        <v>8.7645035581487631E-5</v>
      </c>
      <c r="I2909" s="43">
        <v>9.4521191024575207E-2</v>
      </c>
      <c r="J2909" s="43">
        <v>0</v>
      </c>
      <c r="K2909" s="43">
        <v>1</v>
      </c>
      <c r="M2909" s="43">
        <v>7.8092205323848259E-3</v>
      </c>
      <c r="N2909" s="43">
        <v>4.4903924086628584E-2</v>
      </c>
      <c r="O2909" s="43">
        <v>0</v>
      </c>
      <c r="P2909" s="43">
        <v>1</v>
      </c>
      <c r="R2909" s="43">
        <v>611.31635389109408</v>
      </c>
      <c r="S2909" s="43">
        <v>156.85518519257965</v>
      </c>
      <c r="T2909" s="43">
        <v>6639.4844066435517</v>
      </c>
      <c r="U2909" s="43">
        <v>7407.6559457272251</v>
      </c>
      <c r="W2909" s="43">
        <v>5996.8690883717636</v>
      </c>
      <c r="X2909" s="43">
        <v>0</v>
      </c>
      <c r="Y2909" s="43">
        <v>0</v>
      </c>
      <c r="Z2909" s="43">
        <v>5996.8690883717636</v>
      </c>
      <c r="AB2909" s="43">
        <v>35.889240202942069</v>
      </c>
      <c r="AC2909" s="43">
        <v>0</v>
      </c>
      <c r="AD2909" s="43">
        <v>0</v>
      </c>
      <c r="AE2909" s="43">
        <v>35.889240202942069</v>
      </c>
      <c r="AG2909" s="43">
        <v>11028242.253515674</v>
      </c>
      <c r="AH2909" s="43">
        <v>1295323.723088301</v>
      </c>
      <c r="AI2909" s="43">
        <v>0</v>
      </c>
      <c r="AJ2909" s="43">
        <v>150734808.8523567</v>
      </c>
      <c r="AK2909" s="43">
        <v>161763051.10587236</v>
      </c>
    </row>
    <row r="2910" spans="3:37" x14ac:dyDescent="0.2">
      <c r="C2910" s="43">
        <v>6.0757699596435545E-4</v>
      </c>
      <c r="D2910" s="43">
        <v>5.5053764922284421E-2</v>
      </c>
      <c r="E2910" s="43">
        <v>1.1721465274021978</v>
      </c>
      <c r="F2910" s="43">
        <v>9.3815932881175588</v>
      </c>
      <c r="H2910" s="43">
        <v>9.9684940262245725E-5</v>
      </c>
      <c r="I2910" s="43">
        <v>0.10861678394476182</v>
      </c>
      <c r="J2910" s="43">
        <v>0</v>
      </c>
      <c r="K2910" s="43">
        <v>1</v>
      </c>
      <c r="M2910" s="43">
        <v>7.8555268208253537E-3</v>
      </c>
      <c r="N2910" s="43">
        <v>4.5484183437863049E-2</v>
      </c>
      <c r="O2910" s="43">
        <v>0</v>
      </c>
      <c r="P2910" s="43">
        <v>1</v>
      </c>
      <c r="R2910" s="43">
        <v>633.33096057904947</v>
      </c>
      <c r="S2910" s="43">
        <v>205.0070825583511</v>
      </c>
      <c r="T2910" s="43">
        <v>6765.1602887573117</v>
      </c>
      <c r="U2910" s="43">
        <v>7603.4983318947125</v>
      </c>
      <c r="W2910" s="43">
        <v>742.35668613903113</v>
      </c>
      <c r="X2910" s="43">
        <v>0</v>
      </c>
      <c r="Y2910" s="43">
        <v>0</v>
      </c>
      <c r="Z2910" s="43">
        <v>742.35668613903113</v>
      </c>
      <c r="AB2910" s="43">
        <v>567.99051053306562</v>
      </c>
      <c r="AC2910" s="43">
        <v>0</v>
      </c>
      <c r="AD2910" s="43">
        <v>0</v>
      </c>
      <c r="AE2910" s="43">
        <v>567.99051053306562</v>
      </c>
      <c r="AG2910" s="43">
        <v>1365193.9458096782</v>
      </c>
      <c r="AH2910" s="43">
        <v>160349.04420603073</v>
      </c>
      <c r="AI2910" s="43">
        <v>0</v>
      </c>
      <c r="AJ2910" s="43">
        <v>2385560144.2388754</v>
      </c>
      <c r="AK2910" s="43">
        <v>2386925338.1846852</v>
      </c>
    </row>
    <row r="2911" spans="3:37" x14ac:dyDescent="0.2">
      <c r="C2911" s="43">
        <v>6.0841785612382156E-4</v>
      </c>
      <c r="D2911" s="43">
        <v>5.5576235225070381E-2</v>
      </c>
      <c r="E2911" s="43">
        <v>4.5669302559535794</v>
      </c>
      <c r="F2911" s="43">
        <v>2.636132123522577</v>
      </c>
      <c r="H2911" s="43">
        <v>8.9728967587154651E-5</v>
      </c>
      <c r="I2911" s="43">
        <v>0.13472423342289641</v>
      </c>
      <c r="J2911" s="43">
        <v>0</v>
      </c>
      <c r="K2911" s="43">
        <v>1</v>
      </c>
      <c r="M2911" s="43">
        <v>7.8785849623226323E-3</v>
      </c>
      <c r="N2911" s="43">
        <v>4.3107766293085735E-2</v>
      </c>
      <c r="O2911" s="43">
        <v>0</v>
      </c>
      <c r="P2911" s="43">
        <v>1</v>
      </c>
      <c r="R2911" s="43">
        <v>640.22620797779348</v>
      </c>
      <c r="S2911" s="43">
        <v>228.88680912545476</v>
      </c>
      <c r="T2911" s="43">
        <v>6430.5203250922332</v>
      </c>
      <c r="U2911" s="43">
        <v>7299.6333421954814</v>
      </c>
      <c r="W2911" s="43">
        <v>2923.868439868214</v>
      </c>
      <c r="X2911" s="43">
        <v>0</v>
      </c>
      <c r="Y2911" s="43">
        <v>0</v>
      </c>
      <c r="Z2911" s="43">
        <v>2923.868439868214</v>
      </c>
      <c r="AB2911" s="43">
        <v>112.08192917570605</v>
      </c>
      <c r="AC2911" s="43">
        <v>0</v>
      </c>
      <c r="AD2911" s="43">
        <v>0</v>
      </c>
      <c r="AE2911" s="43">
        <v>112.08192917570605</v>
      </c>
      <c r="AG2911" s="43">
        <v>5376994.0609176457</v>
      </c>
      <c r="AH2911" s="43">
        <v>631555.58301153418</v>
      </c>
      <c r="AI2911" s="43">
        <v>0</v>
      </c>
      <c r="AJ2911" s="43">
        <v>470744102.53796542</v>
      </c>
      <c r="AK2911" s="43">
        <v>476121096.59888303</v>
      </c>
    </row>
    <row r="2912" spans="3:37" x14ac:dyDescent="0.2">
      <c r="C2912" s="43">
        <v>6.2121509022428079E-4</v>
      </c>
      <c r="D2912" s="43">
        <v>6.092942964019199E-2</v>
      </c>
      <c r="E2912" s="43">
        <v>4.4895449807209342</v>
      </c>
      <c r="F2912" s="43">
        <v>6.2046127468520256</v>
      </c>
      <c r="H2912" s="43">
        <v>9.0644120491090163E-5</v>
      </c>
      <c r="I2912" s="43">
        <v>0.10466938329868747</v>
      </c>
      <c r="J2912" s="43">
        <v>0</v>
      </c>
      <c r="K2912" s="43">
        <v>1</v>
      </c>
      <c r="M2912" s="43">
        <v>7.8714032516595811E-3</v>
      </c>
      <c r="N2912" s="43">
        <v>4.6295897742473557E-2</v>
      </c>
      <c r="O2912" s="43">
        <v>0</v>
      </c>
      <c r="P2912" s="43">
        <v>1</v>
      </c>
      <c r="R2912" s="43">
        <v>716.65722293900865</v>
      </c>
      <c r="S2912" s="43">
        <v>179.63943380099624</v>
      </c>
      <c r="T2912" s="43">
        <v>6899.8086176616225</v>
      </c>
      <c r="U2912" s="43">
        <v>7796.105274401627</v>
      </c>
      <c r="W2912" s="43">
        <v>3217.4648381432298</v>
      </c>
      <c r="X2912" s="43">
        <v>0</v>
      </c>
      <c r="Y2912" s="43">
        <v>0</v>
      </c>
      <c r="Z2912" s="43">
        <v>3217.4648381432298</v>
      </c>
      <c r="AB2912" s="43">
        <v>399.10179498661734</v>
      </c>
      <c r="AC2912" s="43">
        <v>0</v>
      </c>
      <c r="AD2912" s="43">
        <v>0</v>
      </c>
      <c r="AE2912" s="43">
        <v>399.10179498661734</v>
      </c>
      <c r="AG2912" s="43">
        <v>5916917.8373453999</v>
      </c>
      <c r="AH2912" s="43">
        <v>694972.40503893769</v>
      </c>
      <c r="AI2912" s="43">
        <v>0</v>
      </c>
      <c r="AJ2912" s="43">
        <v>1676227538.9437928</v>
      </c>
      <c r="AK2912" s="43">
        <v>1682144456.7811382</v>
      </c>
    </row>
    <row r="2913" spans="3:37" x14ac:dyDescent="0.2">
      <c r="C2913" s="43">
        <v>6.1584990730356726E-4</v>
      </c>
      <c r="D2913" s="43">
        <v>4.8467019795100222E-2</v>
      </c>
      <c r="E2913" s="43">
        <v>5.5639059475850798</v>
      </c>
      <c r="F2913" s="43">
        <v>7.0545872798354523</v>
      </c>
      <c r="H2913" s="43">
        <v>9.4468141363268643E-5</v>
      </c>
      <c r="I2913" s="43">
        <v>8.3887049389802931E-2</v>
      </c>
      <c r="J2913" s="43">
        <v>0</v>
      </c>
      <c r="K2913" s="43">
        <v>1</v>
      </c>
      <c r="M2913" s="43">
        <v>7.8569989947545604E-3</v>
      </c>
      <c r="N2913" s="43">
        <v>4.431052681234815E-2</v>
      </c>
      <c r="O2913" s="43">
        <v>0</v>
      </c>
      <c r="P2913" s="43">
        <v>1</v>
      </c>
      <c r="R2913" s="43">
        <v>565.14978827698587</v>
      </c>
      <c r="S2913" s="43">
        <v>150.04539202550461</v>
      </c>
      <c r="T2913" s="43">
        <v>6591.829775346594</v>
      </c>
      <c r="U2913" s="43">
        <v>7307.0249556490844</v>
      </c>
      <c r="W2913" s="43">
        <v>3144.4402682707705</v>
      </c>
      <c r="X2913" s="43">
        <v>0</v>
      </c>
      <c r="Y2913" s="43">
        <v>0</v>
      </c>
      <c r="Z2913" s="43">
        <v>3144.4402682707705</v>
      </c>
      <c r="AB2913" s="43">
        <v>366.12711296547855</v>
      </c>
      <c r="AC2913" s="43">
        <v>0</v>
      </c>
      <c r="AD2913" s="43">
        <v>0</v>
      </c>
      <c r="AE2913" s="43">
        <v>366.12711296547855</v>
      </c>
      <c r="AG2913" s="43">
        <v>5782625.6533499472</v>
      </c>
      <c r="AH2913" s="43">
        <v>679199.09794648644</v>
      </c>
      <c r="AI2913" s="43">
        <v>0</v>
      </c>
      <c r="AJ2913" s="43">
        <v>1537733874.4550099</v>
      </c>
      <c r="AK2913" s="43">
        <v>1543516500.1083598</v>
      </c>
    </row>
    <row r="2914" spans="3:37" x14ac:dyDescent="0.2">
      <c r="C2914" s="43">
        <v>5.8831622780048233E-4</v>
      </c>
      <c r="D2914" s="43">
        <v>5.589930434538215E-2</v>
      </c>
      <c r="E2914" s="43">
        <v>4.362746103243488</v>
      </c>
      <c r="F2914" s="43">
        <v>3.9635244218256629</v>
      </c>
      <c r="H2914" s="43">
        <v>8.4049234557549647E-5</v>
      </c>
      <c r="I2914" s="43">
        <v>0.11646153415036908</v>
      </c>
      <c r="J2914" s="43">
        <v>0</v>
      </c>
      <c r="K2914" s="43">
        <v>1</v>
      </c>
      <c r="M2914" s="43">
        <v>7.8469907405954616E-3</v>
      </c>
      <c r="N2914" s="43">
        <v>4.6352285100359714E-2</v>
      </c>
      <c r="O2914" s="43">
        <v>0</v>
      </c>
      <c r="P2914" s="43">
        <v>1</v>
      </c>
      <c r="R2914" s="43">
        <v>622.67238263441675</v>
      </c>
      <c r="S2914" s="43">
        <v>185.33551202914393</v>
      </c>
      <c r="T2914" s="43">
        <v>6886.7871749401038</v>
      </c>
      <c r="U2914" s="43">
        <v>7694.7950696036642</v>
      </c>
      <c r="W2914" s="43">
        <v>2716.5615109356399</v>
      </c>
      <c r="X2914" s="43">
        <v>0</v>
      </c>
      <c r="Y2914" s="43">
        <v>0</v>
      </c>
      <c r="Z2914" s="43">
        <v>2716.5615109356399</v>
      </c>
      <c r="AB2914" s="43">
        <v>197.44761496248105</v>
      </c>
      <c r="AC2914" s="43">
        <v>0</v>
      </c>
      <c r="AD2914" s="43">
        <v>0</v>
      </c>
      <c r="AE2914" s="43">
        <v>197.44761496248105</v>
      </c>
      <c r="AG2914" s="43">
        <v>4995756.6186106419</v>
      </c>
      <c r="AH2914" s="43">
        <v>586777.28636209818</v>
      </c>
      <c r="AI2914" s="43">
        <v>0</v>
      </c>
      <c r="AJ2914" s="43">
        <v>829279982.84242046</v>
      </c>
      <c r="AK2914" s="43">
        <v>834275739.46103108</v>
      </c>
    </row>
    <row r="2915" spans="3:37" x14ac:dyDescent="0.2">
      <c r="C2915" s="43">
        <v>6.2045263568255571E-4</v>
      </c>
      <c r="D2915" s="43">
        <v>5.9312038614772855E-2</v>
      </c>
      <c r="E2915" s="43">
        <v>3.1137680978814219</v>
      </c>
      <c r="F2915" s="43">
        <v>5.8115184412834529</v>
      </c>
      <c r="H2915" s="43">
        <v>9.7585355432583398E-5</v>
      </c>
      <c r="I2915" s="43">
        <v>0.10250784255245382</v>
      </c>
      <c r="J2915" s="43">
        <v>0</v>
      </c>
      <c r="K2915" s="43">
        <v>1</v>
      </c>
      <c r="M2915" s="43">
        <v>7.9287847530371547E-3</v>
      </c>
      <c r="N2915" s="43">
        <v>4.8731761986011479E-2</v>
      </c>
      <c r="O2915" s="43">
        <v>0</v>
      </c>
      <c r="P2915" s="43">
        <v>1</v>
      </c>
      <c r="R2915" s="43">
        <v>696.77708253329354</v>
      </c>
      <c r="S2915" s="43">
        <v>189.4018053115544</v>
      </c>
      <c r="T2915" s="43">
        <v>7315.7880560492058</v>
      </c>
      <c r="U2915" s="43">
        <v>8201.9669438940546</v>
      </c>
      <c r="W2915" s="43">
        <v>2169.6022509270601</v>
      </c>
      <c r="X2915" s="43">
        <v>0</v>
      </c>
      <c r="Y2915" s="43">
        <v>0</v>
      </c>
      <c r="Z2915" s="43">
        <v>2169.6022509270601</v>
      </c>
      <c r="AB2915" s="43">
        <v>358.72346868177084</v>
      </c>
      <c r="AC2915" s="43">
        <v>0</v>
      </c>
      <c r="AD2915" s="43">
        <v>0</v>
      </c>
      <c r="AE2915" s="43">
        <v>358.72346868177084</v>
      </c>
      <c r="AG2915" s="43">
        <v>3989898.5394548634</v>
      </c>
      <c r="AH2915" s="43">
        <v>468634.08620024502</v>
      </c>
      <c r="AI2915" s="43">
        <v>0</v>
      </c>
      <c r="AJ2915" s="43">
        <v>1506638568.4634376</v>
      </c>
      <c r="AK2915" s="43">
        <v>1510628467.0028925</v>
      </c>
    </row>
    <row r="2916" spans="3:37" x14ac:dyDescent="0.2">
      <c r="C2916" s="43">
        <v>6.3308563712183297E-4</v>
      </c>
      <c r="D2916" s="43">
        <v>5.2139299490362181E-2</v>
      </c>
      <c r="E2916" s="43">
        <v>4.6791860447819236</v>
      </c>
      <c r="F2916" s="43">
        <v>1.1085984175408801</v>
      </c>
      <c r="H2916" s="43">
        <v>9.6663127915341818E-5</v>
      </c>
      <c r="I2916" s="43">
        <v>8.0536606054321919E-2</v>
      </c>
      <c r="J2916" s="43">
        <v>0</v>
      </c>
      <c r="K2916" s="43">
        <v>1</v>
      </c>
      <c r="M2916" s="43">
        <v>7.8459515335405211E-3</v>
      </c>
      <c r="N2916" s="43">
        <v>4.3967550681550303E-2</v>
      </c>
      <c r="O2916" s="43">
        <v>0</v>
      </c>
      <c r="P2916" s="43">
        <v>1</v>
      </c>
      <c r="R2916" s="43">
        <v>624.98562075385985</v>
      </c>
      <c r="S2916" s="43">
        <v>147.39968006834064</v>
      </c>
      <c r="T2916" s="43">
        <v>6531.6103222907423</v>
      </c>
      <c r="U2916" s="43">
        <v>7303.9956231129427</v>
      </c>
      <c r="W2916" s="43">
        <v>2924.4239948208287</v>
      </c>
      <c r="X2916" s="43">
        <v>0</v>
      </c>
      <c r="Y2916" s="43">
        <v>0</v>
      </c>
      <c r="Z2916" s="43">
        <v>2924.4239948208287</v>
      </c>
      <c r="AB2916" s="43">
        <v>7.2623520857650981</v>
      </c>
      <c r="AC2916" s="43">
        <v>0</v>
      </c>
      <c r="AD2916" s="43">
        <v>0</v>
      </c>
      <c r="AE2916" s="43">
        <v>7.2623520857650981</v>
      </c>
      <c r="AG2916" s="43">
        <v>5378015.7264755042</v>
      </c>
      <c r="AH2916" s="43">
        <v>631675.58288129896</v>
      </c>
      <c r="AI2916" s="43">
        <v>0</v>
      </c>
      <c r="AJ2916" s="43">
        <v>30501878.760213412</v>
      </c>
      <c r="AK2916" s="43">
        <v>35879894.486688919</v>
      </c>
    </row>
    <row r="2917" spans="3:37" x14ac:dyDescent="0.2">
      <c r="C2917" s="43">
        <v>5.9768954676824211E-4</v>
      </c>
      <c r="D2917" s="43">
        <v>4.5578190489588367E-2</v>
      </c>
      <c r="E2917" s="43">
        <v>6.7304368038665814</v>
      </c>
      <c r="F2917" s="43">
        <v>1.7422579586558586</v>
      </c>
      <c r="H2917" s="43">
        <v>9.0177218075915277E-5</v>
      </c>
      <c r="I2917" s="43">
        <v>0.11441683511385004</v>
      </c>
      <c r="J2917" s="43">
        <v>0</v>
      </c>
      <c r="K2917" s="43">
        <v>1</v>
      </c>
      <c r="M2917" s="43">
        <v>7.8374260422277263E-3</v>
      </c>
      <c r="N2917" s="43">
        <v>4.4393286512841967E-2</v>
      </c>
      <c r="O2917" s="43">
        <v>0</v>
      </c>
      <c r="P2917" s="43">
        <v>1</v>
      </c>
      <c r="R2917" s="43">
        <v>515.79260617946306</v>
      </c>
      <c r="S2917" s="43">
        <v>195.35707167588944</v>
      </c>
      <c r="T2917" s="43">
        <v>6587.6895759128211</v>
      </c>
      <c r="U2917" s="43">
        <v>7298.8392537681739</v>
      </c>
      <c r="W2917" s="43">
        <v>3471.5095397925197</v>
      </c>
      <c r="X2917" s="43">
        <v>0</v>
      </c>
      <c r="Y2917" s="43">
        <v>0</v>
      </c>
      <c r="Z2917" s="43">
        <v>3471.5095397925197</v>
      </c>
      <c r="AB2917" s="43">
        <v>40.965074863923221</v>
      </c>
      <c r="AC2917" s="43">
        <v>0</v>
      </c>
      <c r="AD2917" s="43">
        <v>0</v>
      </c>
      <c r="AE2917" s="43">
        <v>40.965074863923221</v>
      </c>
      <c r="AG2917" s="43">
        <v>6384106.0436784439</v>
      </c>
      <c r="AH2917" s="43">
        <v>749846.06059518422</v>
      </c>
      <c r="AI2917" s="43">
        <v>0</v>
      </c>
      <c r="AJ2917" s="43">
        <v>172053314.42847753</v>
      </c>
      <c r="AK2917" s="43">
        <v>178437420.47215596</v>
      </c>
    </row>
    <row r="2918" spans="3:37" x14ac:dyDescent="0.2">
      <c r="C2918" s="43">
        <v>6.0156962441151873E-4</v>
      </c>
      <c r="D2918" s="43">
        <v>5.9168796573799809E-2</v>
      </c>
      <c r="E2918" s="43">
        <v>5.7331540531985752</v>
      </c>
      <c r="F2918" s="43">
        <v>4.6814060894674947</v>
      </c>
      <c r="H2918" s="43">
        <v>9.387917082381847E-5</v>
      </c>
      <c r="I2918" s="43">
        <v>0.11008945262417646</v>
      </c>
      <c r="J2918" s="43">
        <v>0</v>
      </c>
      <c r="K2918" s="43">
        <v>1</v>
      </c>
      <c r="M2918" s="43">
        <v>7.8103283995241699E-3</v>
      </c>
      <c r="N2918" s="43">
        <v>4.7201494646364361E-2</v>
      </c>
      <c r="O2918" s="43">
        <v>0</v>
      </c>
      <c r="P2918" s="43">
        <v>1</v>
      </c>
      <c r="R2918" s="43">
        <v>673.93964995556621</v>
      </c>
      <c r="S2918" s="43">
        <v>195.68490701640775</v>
      </c>
      <c r="T2918" s="43">
        <v>6980.1928031002572</v>
      </c>
      <c r="U2918" s="43">
        <v>7849.8173600722312</v>
      </c>
      <c r="W2918" s="43">
        <v>3863.7998357539832</v>
      </c>
      <c r="X2918" s="43">
        <v>0</v>
      </c>
      <c r="Y2918" s="43">
        <v>0</v>
      </c>
      <c r="Z2918" s="43">
        <v>3863.7998357539832</v>
      </c>
      <c r="AB2918" s="43">
        <v>265.47187184696145</v>
      </c>
      <c r="AC2918" s="43">
        <v>0</v>
      </c>
      <c r="AD2918" s="43">
        <v>0</v>
      </c>
      <c r="AE2918" s="43">
        <v>265.47187184696145</v>
      </c>
      <c r="AG2918" s="43">
        <v>7105527.897951575</v>
      </c>
      <c r="AH2918" s="43">
        <v>834580.76452286041</v>
      </c>
      <c r="AI2918" s="43">
        <v>0</v>
      </c>
      <c r="AJ2918" s="43">
        <v>1114981861.7572381</v>
      </c>
      <c r="AK2918" s="43">
        <v>1122087389.6551898</v>
      </c>
    </row>
    <row r="2919" spans="3:37" x14ac:dyDescent="0.2">
      <c r="C2919" s="43">
        <v>6.1434480656719082E-4</v>
      </c>
      <c r="D2919" s="43">
        <v>5.19113857847779E-2</v>
      </c>
      <c r="E2919" s="43">
        <v>5.9413449491202108</v>
      </c>
      <c r="F2919" s="43">
        <v>2.6877762588556506</v>
      </c>
      <c r="H2919" s="43">
        <v>9.3389537617616369E-5</v>
      </c>
      <c r="I2919" s="43">
        <v>8.6923654098102029E-2</v>
      </c>
      <c r="J2919" s="43">
        <v>0</v>
      </c>
      <c r="K2919" s="43">
        <v>1</v>
      </c>
      <c r="M2919" s="43">
        <v>7.8116710204532607E-3</v>
      </c>
      <c r="N2919" s="43">
        <v>4.7109711689150346E-2</v>
      </c>
      <c r="O2919" s="43">
        <v>0</v>
      </c>
      <c r="P2919" s="43">
        <v>1</v>
      </c>
      <c r="R2919" s="43">
        <v>603.83347655603325</v>
      </c>
      <c r="S2919" s="43">
        <v>153.70166526981123</v>
      </c>
      <c r="T2919" s="43">
        <v>6967.8174545042884</v>
      </c>
      <c r="U2919" s="43">
        <v>7725.3525963301327</v>
      </c>
      <c r="W2919" s="43">
        <v>3587.5829760458855</v>
      </c>
      <c r="X2919" s="43">
        <v>0</v>
      </c>
      <c r="Y2919" s="43">
        <v>0</v>
      </c>
      <c r="Z2919" s="43">
        <v>3587.5829760458855</v>
      </c>
      <c r="AB2919" s="43">
        <v>109.04753124558913</v>
      </c>
      <c r="AC2919" s="43">
        <v>0</v>
      </c>
      <c r="AD2919" s="43">
        <v>0</v>
      </c>
      <c r="AE2919" s="43">
        <v>109.04753124558913</v>
      </c>
      <c r="AG2919" s="43">
        <v>6597565.0929483837</v>
      </c>
      <c r="AH2919" s="43">
        <v>774917.92282591132</v>
      </c>
      <c r="AI2919" s="43">
        <v>0</v>
      </c>
      <c r="AJ2919" s="43">
        <v>457999631.23147434</v>
      </c>
      <c r="AK2919" s="43">
        <v>464597196.32442272</v>
      </c>
    </row>
    <row r="2920" spans="3:37" x14ac:dyDescent="0.2">
      <c r="C2920" s="43">
        <v>6.3601110159239305E-4</v>
      </c>
      <c r="D2920" s="43">
        <v>4.7858426067432146E-2</v>
      </c>
      <c r="E2920" s="43">
        <v>5.4703569132152978</v>
      </c>
      <c r="F2920" s="43">
        <v>2.1400486018551486</v>
      </c>
      <c r="H2920" s="43">
        <v>9.4456232589301692E-5</v>
      </c>
      <c r="I2920" s="43">
        <v>0.10235019719917404</v>
      </c>
      <c r="J2920" s="43">
        <v>0</v>
      </c>
      <c r="K2920" s="43">
        <v>1</v>
      </c>
      <c r="M2920" s="43">
        <v>7.7444527384810781E-3</v>
      </c>
      <c r="N2920" s="43">
        <v>4.744092805179112E-2</v>
      </c>
      <c r="O2920" s="43">
        <v>0</v>
      </c>
      <c r="P2920" s="43">
        <v>1</v>
      </c>
      <c r="R2920" s="43">
        <v>576.32237503016745</v>
      </c>
      <c r="S2920" s="43">
        <v>183.04660408578988</v>
      </c>
      <c r="T2920" s="43">
        <v>6956.4278125077662</v>
      </c>
      <c r="U2920" s="43">
        <v>7715.7967916237239</v>
      </c>
      <c r="W2920" s="43">
        <v>3152.6890884869363</v>
      </c>
      <c r="X2920" s="43">
        <v>0</v>
      </c>
      <c r="Y2920" s="43">
        <v>0</v>
      </c>
      <c r="Z2920" s="43">
        <v>3152.6890884869363</v>
      </c>
      <c r="AB2920" s="43">
        <v>70.302800412194969</v>
      </c>
      <c r="AC2920" s="43">
        <v>0</v>
      </c>
      <c r="AD2920" s="43">
        <v>0</v>
      </c>
      <c r="AE2920" s="43">
        <v>70.302800412194969</v>
      </c>
      <c r="AG2920" s="43">
        <v>5797795.2337274756</v>
      </c>
      <c r="AH2920" s="43">
        <v>680980.84311317827</v>
      </c>
      <c r="AI2920" s="43">
        <v>0</v>
      </c>
      <c r="AJ2920" s="43">
        <v>295271761.73121887</v>
      </c>
      <c r="AK2920" s="43">
        <v>301069556.96494633</v>
      </c>
    </row>
    <row r="2921" spans="3:37" x14ac:dyDescent="0.2">
      <c r="C2921" s="43">
        <v>6.1716132198397222E-4</v>
      </c>
      <c r="D2921" s="43">
        <v>5.4443173540449447E-2</v>
      </c>
      <c r="E2921" s="43">
        <v>4.4421361350118103</v>
      </c>
      <c r="F2921" s="43">
        <v>3.2897096747587953</v>
      </c>
      <c r="H2921" s="43">
        <v>8.6816624234325977E-5</v>
      </c>
      <c r="I2921" s="43">
        <v>0.1260897581514403</v>
      </c>
      <c r="J2921" s="43">
        <v>0</v>
      </c>
      <c r="K2921" s="43">
        <v>1</v>
      </c>
      <c r="M2921" s="43">
        <v>7.822943887293576E-3</v>
      </c>
      <c r="N2921" s="43">
        <v>4.5798191956643475E-2</v>
      </c>
      <c r="O2921" s="43">
        <v>0</v>
      </c>
      <c r="P2921" s="43">
        <v>1</v>
      </c>
      <c r="R2921" s="43">
        <v>636.18658356626042</v>
      </c>
      <c r="S2921" s="43">
        <v>207.26457455926879</v>
      </c>
      <c r="T2921" s="43">
        <v>6783.6107692462392</v>
      </c>
      <c r="U2921" s="43">
        <v>7627.0619273717684</v>
      </c>
      <c r="W2921" s="43">
        <v>2826.0274114693962</v>
      </c>
      <c r="X2921" s="43">
        <v>0</v>
      </c>
      <c r="Y2921" s="43">
        <v>0</v>
      </c>
      <c r="Z2921" s="43">
        <v>2826.0274114693962</v>
      </c>
      <c r="AB2921" s="43">
        <v>155.865035561745</v>
      </c>
      <c r="AC2921" s="43">
        <v>0</v>
      </c>
      <c r="AD2921" s="43">
        <v>0</v>
      </c>
      <c r="AE2921" s="43">
        <v>155.865035561745</v>
      </c>
      <c r="AG2921" s="43">
        <v>5197064.4096922195</v>
      </c>
      <c r="AH2921" s="43">
        <v>610421.92087738961</v>
      </c>
      <c r="AI2921" s="43">
        <v>0</v>
      </c>
      <c r="AJ2921" s="43">
        <v>654633149.35932899</v>
      </c>
      <c r="AK2921" s="43">
        <v>659830213.76902115</v>
      </c>
    </row>
    <row r="2922" spans="3:37" x14ac:dyDescent="0.2">
      <c r="C2922" s="43">
        <v>6.2206527389074839E-4</v>
      </c>
      <c r="D2922" s="43">
        <v>5.8115894853647543E-2</v>
      </c>
      <c r="E2922" s="43">
        <v>8.054503111308259</v>
      </c>
      <c r="F2922" s="43">
        <v>1.1050601870499686</v>
      </c>
      <c r="H2922" s="43">
        <v>8.8749699964036277E-5</v>
      </c>
      <c r="I2922" s="43">
        <v>0.12402635687090735</v>
      </c>
      <c r="J2922" s="43">
        <v>0</v>
      </c>
      <c r="K2922" s="43">
        <v>1</v>
      </c>
      <c r="M2922" s="43">
        <v>7.8102579819059048E-3</v>
      </c>
      <c r="N2922" s="43">
        <v>4.4979751601576252E-2</v>
      </c>
      <c r="O2922" s="43">
        <v>0</v>
      </c>
      <c r="P2922" s="43">
        <v>1</v>
      </c>
      <c r="R2922" s="43">
        <v>684.49969685799397</v>
      </c>
      <c r="S2922" s="43">
        <v>208.41225530922975</v>
      </c>
      <c r="T2922" s="43">
        <v>6651.5797868147165</v>
      </c>
      <c r="U2922" s="43">
        <v>7544.4917389819402</v>
      </c>
      <c r="W2922" s="43">
        <v>5513.3049380322727</v>
      </c>
      <c r="X2922" s="43">
        <v>0</v>
      </c>
      <c r="Y2922" s="43">
        <v>0</v>
      </c>
      <c r="Z2922" s="43">
        <v>5513.3049380322727</v>
      </c>
      <c r="AB2922" s="43">
        <v>7.6947622820675985</v>
      </c>
      <c r="AC2922" s="43">
        <v>0</v>
      </c>
      <c r="AD2922" s="43">
        <v>0</v>
      </c>
      <c r="AE2922" s="43">
        <v>7.6947622820675985</v>
      </c>
      <c r="AG2922" s="43">
        <v>10138967.78104135</v>
      </c>
      <c r="AH2922" s="43">
        <v>1190873.8666149708</v>
      </c>
      <c r="AI2922" s="43">
        <v>0</v>
      </c>
      <c r="AJ2922" s="43">
        <v>32318001.584683914</v>
      </c>
      <c r="AK2922" s="43">
        <v>42456969.365725264</v>
      </c>
    </row>
    <row r="2923" spans="3:37" x14ac:dyDescent="0.2">
      <c r="C2923" s="43">
        <v>6.1373729299851743E-4</v>
      </c>
      <c r="D2923" s="43">
        <v>5.5555890374342498E-2</v>
      </c>
      <c r="E2923" s="43">
        <v>5.3744161667119474</v>
      </c>
      <c r="F2923" s="43">
        <v>1.7900790373156739</v>
      </c>
      <c r="H2923" s="43">
        <v>8.2803698727032451E-5</v>
      </c>
      <c r="I2923" s="43">
        <v>9.8055014074801924E-2</v>
      </c>
      <c r="J2923" s="43">
        <v>0</v>
      </c>
      <c r="K2923" s="43">
        <v>1</v>
      </c>
      <c r="M2923" s="43">
        <v>7.8309145428733847E-3</v>
      </c>
      <c r="N2923" s="43">
        <v>4.5719616499516835E-2</v>
      </c>
      <c r="O2923" s="43">
        <v>0</v>
      </c>
      <c r="P2923" s="43">
        <v>1</v>
      </c>
      <c r="R2923" s="43">
        <v>645.58732996423669</v>
      </c>
      <c r="S2923" s="43">
        <v>153.73116406065944</v>
      </c>
      <c r="T2923" s="43">
        <v>6778.8720420296631</v>
      </c>
      <c r="U2923" s="43">
        <v>7578.1905360545588</v>
      </c>
      <c r="W2923" s="43">
        <v>3469.654983184194</v>
      </c>
      <c r="X2923" s="43">
        <v>0</v>
      </c>
      <c r="Y2923" s="43">
        <v>0</v>
      </c>
      <c r="Z2923" s="43">
        <v>3469.654983184194</v>
      </c>
      <c r="AB2923" s="43">
        <v>54.576956729263429</v>
      </c>
      <c r="AC2923" s="43">
        <v>0</v>
      </c>
      <c r="AD2923" s="43">
        <v>0</v>
      </c>
      <c r="AE2923" s="43">
        <v>54.576956729263429</v>
      </c>
      <c r="AG2923" s="43">
        <v>6380695.5140757328</v>
      </c>
      <c r="AH2923" s="43">
        <v>749445.47636778594</v>
      </c>
      <c r="AI2923" s="43">
        <v>0</v>
      </c>
      <c r="AJ2923" s="43">
        <v>229223218.2629064</v>
      </c>
      <c r="AK2923" s="43">
        <v>235603913.77698213</v>
      </c>
    </row>
    <row r="2924" spans="3:37" x14ac:dyDescent="0.2">
      <c r="C2924" s="43">
        <v>6.1550327938320049E-4</v>
      </c>
      <c r="D2924" s="43">
        <v>5.0012229517255972E-2</v>
      </c>
      <c r="E2924" s="43">
        <v>6.3576783204785823</v>
      </c>
      <c r="F2924" s="43">
        <v>1.2880923736933725</v>
      </c>
      <c r="H2924" s="43">
        <v>1.0269159395082106E-4</v>
      </c>
      <c r="I2924" s="43">
        <v>0.10614575094642253</v>
      </c>
      <c r="J2924" s="43">
        <v>0</v>
      </c>
      <c r="K2924" s="43">
        <v>1</v>
      </c>
      <c r="M2924" s="43">
        <v>7.832651898512134E-3</v>
      </c>
      <c r="N2924" s="43">
        <v>4.5980548572331803E-2</v>
      </c>
      <c r="O2924" s="43">
        <v>0</v>
      </c>
      <c r="P2924" s="43">
        <v>1</v>
      </c>
      <c r="R2924" s="43">
        <v>582.8394766412996</v>
      </c>
      <c r="S2924" s="43">
        <v>206.38583252062259</v>
      </c>
      <c r="T2924" s="43">
        <v>6819.0731146737771</v>
      </c>
      <c r="U2924" s="43">
        <v>7608.2984238356994</v>
      </c>
      <c r="W2924" s="43">
        <v>3705.5059049614733</v>
      </c>
      <c r="X2924" s="43">
        <v>0</v>
      </c>
      <c r="Y2924" s="43">
        <v>0</v>
      </c>
      <c r="Z2924" s="43">
        <v>3705.5059049614733</v>
      </c>
      <c r="AB2924" s="43">
        <v>17.966542088934059</v>
      </c>
      <c r="AC2924" s="43">
        <v>0</v>
      </c>
      <c r="AD2924" s="43">
        <v>0</v>
      </c>
      <c r="AE2924" s="43">
        <v>17.966542088934059</v>
      </c>
      <c r="AG2924" s="43">
        <v>6814425.359224149</v>
      </c>
      <c r="AH2924" s="43">
        <v>800389.27547167824</v>
      </c>
      <c r="AI2924" s="43">
        <v>0</v>
      </c>
      <c r="AJ2924" s="43">
        <v>75459476.773523048</v>
      </c>
      <c r="AK2924" s="43">
        <v>82273902.132747203</v>
      </c>
    </row>
    <row r="2925" spans="3:37" x14ac:dyDescent="0.2">
      <c r="C2925" s="43">
        <v>6.2452438306070945E-4</v>
      </c>
      <c r="D2925" s="43">
        <v>4.6313483832339727E-2</v>
      </c>
      <c r="E2925" s="43">
        <v>4.266414670904882</v>
      </c>
      <c r="F2925" s="43">
        <v>0.97522222722262897</v>
      </c>
      <c r="H2925" s="43">
        <v>8.6945716420869598E-5</v>
      </c>
      <c r="I2925" s="43">
        <v>9.064482751755551E-2</v>
      </c>
      <c r="J2925" s="43">
        <v>0</v>
      </c>
      <c r="K2925" s="43">
        <v>1</v>
      </c>
      <c r="M2925" s="43">
        <v>7.9131473803869534E-3</v>
      </c>
      <c r="N2925" s="43">
        <v>4.4722301096235012E-2</v>
      </c>
      <c r="O2925" s="43">
        <v>0</v>
      </c>
      <c r="P2925" s="43">
        <v>1</v>
      </c>
      <c r="R2925" s="43">
        <v>547.64512104332437</v>
      </c>
      <c r="S2925" s="43">
        <v>149.2222520539286</v>
      </c>
      <c r="T2925" s="43">
        <v>6700.6320209819642</v>
      </c>
      <c r="U2925" s="43">
        <v>7397.4993940792174</v>
      </c>
      <c r="W2925" s="43">
        <v>2336.4811788687189</v>
      </c>
      <c r="X2925" s="43">
        <v>0</v>
      </c>
      <c r="Y2925" s="43">
        <v>0</v>
      </c>
      <c r="Z2925" s="43">
        <v>2336.4811788687189</v>
      </c>
      <c r="AB2925" s="43">
        <v>-1.4519286217876648</v>
      </c>
      <c r="AC2925" s="43">
        <v>0</v>
      </c>
      <c r="AD2925" s="43">
        <v>0</v>
      </c>
      <c r="AE2925" s="43">
        <v>-1.4519286217876648</v>
      </c>
      <c r="AG2925" s="43">
        <v>4296788.8879395742</v>
      </c>
      <c r="AH2925" s="43">
        <v>504679.93463564327</v>
      </c>
      <c r="AI2925" s="43">
        <v>0</v>
      </c>
      <c r="AJ2925" s="43">
        <v>0</v>
      </c>
      <c r="AK2925" s="43">
        <v>4296788.8879395742</v>
      </c>
    </row>
    <row r="2926" spans="3:37" x14ac:dyDescent="0.2">
      <c r="C2926" s="43">
        <v>6.2063588416394477E-4</v>
      </c>
      <c r="D2926" s="43">
        <v>6.059941927620327E-2</v>
      </c>
      <c r="E2926" s="43">
        <v>7.5536221817945428</v>
      </c>
      <c r="F2926" s="43">
        <v>1.7019100077839784</v>
      </c>
      <c r="H2926" s="43">
        <v>9.2275435605415623E-5</v>
      </c>
      <c r="I2926" s="43">
        <v>8.3551989321177467E-2</v>
      </c>
      <c r="J2926" s="43">
        <v>0</v>
      </c>
      <c r="K2926" s="43">
        <v>1</v>
      </c>
      <c r="M2926" s="43">
        <v>7.8655448570448261E-3</v>
      </c>
      <c r="N2926" s="43">
        <v>4.4241180028925679E-2</v>
      </c>
      <c r="O2926" s="43">
        <v>0</v>
      </c>
      <c r="P2926" s="43">
        <v>1</v>
      </c>
      <c r="R2926" s="43">
        <v>712.11103758913998</v>
      </c>
      <c r="S2926" s="43">
        <v>145.97728144602252</v>
      </c>
      <c r="T2926" s="43">
        <v>6588.6719897970588</v>
      </c>
      <c r="U2926" s="43">
        <v>7446.7603088322212</v>
      </c>
      <c r="W2926" s="43">
        <v>5379.0177294340556</v>
      </c>
      <c r="X2926" s="43">
        <v>0</v>
      </c>
      <c r="Y2926" s="43">
        <v>0</v>
      </c>
      <c r="Z2926" s="43">
        <v>5379.0177294340556</v>
      </c>
      <c r="AB2926" s="43">
        <v>53.482651441285775</v>
      </c>
      <c r="AC2926" s="43">
        <v>0</v>
      </c>
      <c r="AD2926" s="43">
        <v>0</v>
      </c>
      <c r="AE2926" s="43">
        <v>53.482651441285775</v>
      </c>
      <c r="AG2926" s="43">
        <v>9892013.6044292282</v>
      </c>
      <c r="AH2926" s="43">
        <v>1161867.829557756</v>
      </c>
      <c r="AI2926" s="43">
        <v>0</v>
      </c>
      <c r="AJ2926" s="43">
        <v>224627136.05340025</v>
      </c>
      <c r="AK2926" s="43">
        <v>234519149.65782946</v>
      </c>
    </row>
    <row r="2927" spans="3:37" x14ac:dyDescent="0.2">
      <c r="C2927" s="43">
        <v>6.2450547367343123E-4</v>
      </c>
      <c r="D2927" s="43">
        <v>6.0408346234108401E-2</v>
      </c>
      <c r="E2927" s="43">
        <v>5.9784607353036332</v>
      </c>
      <c r="F2927" s="43">
        <v>3.0855583923254932</v>
      </c>
      <c r="H2927" s="43">
        <v>8.896498635279329E-5</v>
      </c>
      <c r="I2927" s="43">
        <v>9.2195246201114495E-2</v>
      </c>
      <c r="J2927" s="43">
        <v>0</v>
      </c>
      <c r="K2927" s="43">
        <v>1</v>
      </c>
      <c r="M2927" s="43">
        <v>7.8799918355926257E-3</v>
      </c>
      <c r="N2927" s="43">
        <v>4.4329813416138744E-2</v>
      </c>
      <c r="O2927" s="43">
        <v>0</v>
      </c>
      <c r="P2927" s="43">
        <v>1</v>
      </c>
      <c r="R2927" s="43">
        <v>714.29164206645135</v>
      </c>
      <c r="S2927" s="43">
        <v>155.29948575929188</v>
      </c>
      <c r="T2927" s="43">
        <v>6613.9977625835309</v>
      </c>
      <c r="U2927" s="43">
        <v>7483.5888904092744</v>
      </c>
      <c r="W2927" s="43">
        <v>4270.3645356498364</v>
      </c>
      <c r="X2927" s="43">
        <v>0</v>
      </c>
      <c r="Y2927" s="43">
        <v>0</v>
      </c>
      <c r="Z2927" s="43">
        <v>4270.3645356498364</v>
      </c>
      <c r="AB2927" s="43">
        <v>159.397571368722</v>
      </c>
      <c r="AC2927" s="43">
        <v>0</v>
      </c>
      <c r="AD2927" s="43">
        <v>0</v>
      </c>
      <c r="AE2927" s="43">
        <v>159.397571368722</v>
      </c>
      <c r="AG2927" s="43">
        <v>7853200.3810600489</v>
      </c>
      <c r="AH2927" s="43">
        <v>922398.73970036465</v>
      </c>
      <c r="AI2927" s="43">
        <v>0</v>
      </c>
      <c r="AJ2927" s="43">
        <v>669469799.74863243</v>
      </c>
      <c r="AK2927" s="43">
        <v>677323000.12969244</v>
      </c>
    </row>
    <row r="2928" spans="3:37" x14ac:dyDescent="0.2">
      <c r="C2928" s="43">
        <v>5.9640520563055831E-4</v>
      </c>
      <c r="D2928" s="43">
        <v>5.4686119849982728E-2</v>
      </c>
      <c r="E2928" s="43">
        <v>4.629697705674646</v>
      </c>
      <c r="F2928" s="43">
        <v>2.6088085123925273</v>
      </c>
      <c r="H2928" s="43">
        <v>1.0243022800537904E-4</v>
      </c>
      <c r="I2928" s="43">
        <v>0.10350232127244274</v>
      </c>
      <c r="J2928" s="43">
        <v>0</v>
      </c>
      <c r="K2928" s="43">
        <v>1</v>
      </c>
      <c r="M2928" s="43">
        <v>7.7160252968465799E-3</v>
      </c>
      <c r="N2928" s="43">
        <v>4.7564164850259383E-2</v>
      </c>
      <c r="O2928" s="43">
        <v>0</v>
      </c>
      <c r="P2928" s="43">
        <v>1</v>
      </c>
      <c r="R2928" s="43">
        <v>617.53404881847814</v>
      </c>
      <c r="S2928" s="43">
        <v>200.73384439320031</v>
      </c>
      <c r="T2928" s="43">
        <v>6948.897269203937</v>
      </c>
      <c r="U2928" s="43">
        <v>7767.1651624156157</v>
      </c>
      <c r="W2928" s="43">
        <v>2858.9959689908833</v>
      </c>
      <c r="X2928" s="43">
        <v>0</v>
      </c>
      <c r="Y2928" s="43">
        <v>0</v>
      </c>
      <c r="Z2928" s="43">
        <v>2858.9959689908833</v>
      </c>
      <c r="AB2928" s="43">
        <v>106.30386168415873</v>
      </c>
      <c r="AC2928" s="43">
        <v>0</v>
      </c>
      <c r="AD2928" s="43">
        <v>0</v>
      </c>
      <c r="AE2928" s="43">
        <v>106.30386168415873</v>
      </c>
      <c r="AG2928" s="43">
        <v>5257693.5869742343</v>
      </c>
      <c r="AH2928" s="43">
        <v>617543.12930203078</v>
      </c>
      <c r="AI2928" s="43">
        <v>0</v>
      </c>
      <c r="AJ2928" s="43">
        <v>446476219.07346666</v>
      </c>
      <c r="AK2928" s="43">
        <v>451733912.66044092</v>
      </c>
    </row>
    <row r="2929" spans="3:37" x14ac:dyDescent="0.2">
      <c r="C2929" s="43">
        <v>6.0801033021294171E-4</v>
      </c>
      <c r="D2929" s="43">
        <v>5.1149730651108768E-2</v>
      </c>
      <c r="E2929" s="43">
        <v>7.8695523263654561</v>
      </c>
      <c r="F2929" s="43">
        <v>1.3600887075874781</v>
      </c>
      <c r="H2929" s="43">
        <v>9.1227919107539357E-5</v>
      </c>
      <c r="I2929" s="43">
        <v>0.12733931040183988</v>
      </c>
      <c r="J2929" s="43">
        <v>0</v>
      </c>
      <c r="K2929" s="43">
        <v>1</v>
      </c>
      <c r="M2929" s="43">
        <v>7.6747002340411454E-3</v>
      </c>
      <c r="N2929" s="43">
        <v>5.0272074126810673E-2</v>
      </c>
      <c r="O2929" s="43">
        <v>0</v>
      </c>
      <c r="P2929" s="43">
        <v>1</v>
      </c>
      <c r="R2929" s="43">
        <v>588.83915658103979</v>
      </c>
      <c r="S2929" s="43">
        <v>219.95439044206475</v>
      </c>
      <c r="T2929" s="43">
        <v>7305.174557730179</v>
      </c>
      <c r="U2929" s="43">
        <v>8113.9681047532831</v>
      </c>
      <c r="W2929" s="43">
        <v>4633.9005545273949</v>
      </c>
      <c r="X2929" s="43">
        <v>0</v>
      </c>
      <c r="Y2929" s="43">
        <v>0</v>
      </c>
      <c r="Z2929" s="43">
        <v>4633.9005545273949</v>
      </c>
      <c r="AB2929" s="43">
        <v>22.687673403107905</v>
      </c>
      <c r="AC2929" s="43">
        <v>0</v>
      </c>
      <c r="AD2929" s="43">
        <v>0</v>
      </c>
      <c r="AE2929" s="43">
        <v>22.687673403107905</v>
      </c>
      <c r="AG2929" s="43">
        <v>8521743.1197758801</v>
      </c>
      <c r="AH2929" s="43">
        <v>1000922.5197779173</v>
      </c>
      <c r="AI2929" s="43">
        <v>0</v>
      </c>
      <c r="AJ2929" s="43">
        <v>95288228.293053195</v>
      </c>
      <c r="AK2929" s="43">
        <v>103809971.41282907</v>
      </c>
    </row>
    <row r="2930" spans="3:37" x14ac:dyDescent="0.2">
      <c r="C2930" s="43">
        <v>5.8411853019918892E-4</v>
      </c>
      <c r="D2930" s="43">
        <v>5.7250815736008764E-2</v>
      </c>
      <c r="E2930" s="43">
        <v>3.8640725976317905</v>
      </c>
      <c r="F2930" s="43">
        <v>1.7338262567270535</v>
      </c>
      <c r="H2930" s="43">
        <v>7.6780656051170495E-5</v>
      </c>
      <c r="I2930" s="43">
        <v>0.10308736394705731</v>
      </c>
      <c r="J2930" s="43">
        <v>0</v>
      </c>
      <c r="K2930" s="43">
        <v>1</v>
      </c>
      <c r="M2930" s="43">
        <v>7.8242894622528106E-3</v>
      </c>
      <c r="N2930" s="43">
        <v>4.5377103174634781E-2</v>
      </c>
      <c r="O2930" s="43">
        <v>0</v>
      </c>
      <c r="P2930" s="43">
        <v>1</v>
      </c>
      <c r="R2930" s="43">
        <v>633.17686115355082</v>
      </c>
      <c r="S2930" s="43">
        <v>149.8647956357029</v>
      </c>
      <c r="T2930" s="43">
        <v>6722.3953367872227</v>
      </c>
      <c r="U2930" s="43">
        <v>7505.4369935764762</v>
      </c>
      <c r="W2930" s="43">
        <v>2446.6413586379444</v>
      </c>
      <c r="X2930" s="43">
        <v>0</v>
      </c>
      <c r="Y2930" s="43">
        <v>0</v>
      </c>
      <c r="Z2930" s="43">
        <v>2446.6413586379444</v>
      </c>
      <c r="AB2930" s="43">
        <v>49.71667322771502</v>
      </c>
      <c r="AC2930" s="43">
        <v>0</v>
      </c>
      <c r="AD2930" s="43">
        <v>0</v>
      </c>
      <c r="AE2930" s="43">
        <v>49.71667322771502</v>
      </c>
      <c r="AG2930" s="43">
        <v>4499373.4585351795</v>
      </c>
      <c r="AH2930" s="43">
        <v>528474.53346579603</v>
      </c>
      <c r="AI2930" s="43">
        <v>0</v>
      </c>
      <c r="AJ2930" s="43">
        <v>208810027.55640307</v>
      </c>
      <c r="AK2930" s="43">
        <v>213309401.01493824</v>
      </c>
    </row>
    <row r="2931" spans="3:37" x14ac:dyDescent="0.2">
      <c r="C2931" s="43">
        <v>6.0471305677682694E-4</v>
      </c>
      <c r="D2931" s="43">
        <v>4.9357358362701276E-2</v>
      </c>
      <c r="E2931" s="43">
        <v>10.133410799565459</v>
      </c>
      <c r="F2931" s="43">
        <v>6.6884830394195491</v>
      </c>
      <c r="H2931" s="43">
        <v>9.3784255901230296E-5</v>
      </c>
      <c r="I2931" s="43">
        <v>8.9105147638187221E-2</v>
      </c>
      <c r="J2931" s="43">
        <v>0</v>
      </c>
      <c r="K2931" s="43">
        <v>1</v>
      </c>
      <c r="M2931" s="43">
        <v>7.7778964855628584E-3</v>
      </c>
      <c r="N2931" s="43">
        <v>4.5629590516303262E-2</v>
      </c>
      <c r="O2931" s="43">
        <v>0</v>
      </c>
      <c r="P2931" s="43">
        <v>1</v>
      </c>
      <c r="R2931" s="43">
        <v>565.12383737153311</v>
      </c>
      <c r="S2931" s="43">
        <v>158.22499983821419</v>
      </c>
      <c r="T2931" s="43">
        <v>6719.7188552809694</v>
      </c>
      <c r="U2931" s="43">
        <v>7443.0676924907166</v>
      </c>
      <c r="W2931" s="43">
        <v>5726.6319967125673</v>
      </c>
      <c r="X2931" s="43">
        <v>0</v>
      </c>
      <c r="Y2931" s="43">
        <v>0</v>
      </c>
      <c r="Z2931" s="43">
        <v>5726.6319967125673</v>
      </c>
      <c r="AB2931" s="43">
        <v>343.97261795438334</v>
      </c>
      <c r="AC2931" s="43">
        <v>0</v>
      </c>
      <c r="AD2931" s="43">
        <v>0</v>
      </c>
      <c r="AE2931" s="43">
        <v>343.97261795438334</v>
      </c>
      <c r="AG2931" s="43">
        <v>10531276.24195441</v>
      </c>
      <c r="AH2931" s="43">
        <v>1236952.5112899146</v>
      </c>
      <c r="AI2931" s="43">
        <v>0</v>
      </c>
      <c r="AJ2931" s="43">
        <v>1444684995.4084101</v>
      </c>
      <c r="AK2931" s="43">
        <v>1455216271.6503644</v>
      </c>
    </row>
    <row r="2932" spans="3:37" x14ac:dyDescent="0.2">
      <c r="C2932" s="43">
        <v>6.0865264173252086E-4</v>
      </c>
      <c r="D2932" s="43">
        <v>5.930838424106244E-2</v>
      </c>
      <c r="E2932" s="43">
        <v>11.384463922931879</v>
      </c>
      <c r="F2932" s="43">
        <v>1.8835065658992556</v>
      </c>
      <c r="H2932" s="43">
        <v>8.9589288152674233E-5</v>
      </c>
      <c r="I2932" s="43">
        <v>0.10514052356927361</v>
      </c>
      <c r="J2932" s="43">
        <v>0</v>
      </c>
      <c r="K2932" s="43">
        <v>1</v>
      </c>
      <c r="M2932" s="43">
        <v>7.824233218188115E-3</v>
      </c>
      <c r="N2932" s="43">
        <v>4.4467120386986608E-2</v>
      </c>
      <c r="O2932" s="43">
        <v>0</v>
      </c>
      <c r="P2932" s="43">
        <v>1</v>
      </c>
      <c r="R2932" s="43">
        <v>683.48340864580734</v>
      </c>
      <c r="S2932" s="43">
        <v>178.34814392111346</v>
      </c>
      <c r="T2932" s="43">
        <v>6587.5384945819451</v>
      </c>
      <c r="U2932" s="43">
        <v>7449.3700471488655</v>
      </c>
      <c r="W2932" s="43">
        <v>7781.0922076507004</v>
      </c>
      <c r="X2932" s="43">
        <v>0</v>
      </c>
      <c r="Y2932" s="43">
        <v>0</v>
      </c>
      <c r="Z2932" s="43">
        <v>7781.0922076507004</v>
      </c>
      <c r="AB2932" s="43">
        <v>64.613242476729909</v>
      </c>
      <c r="AC2932" s="43">
        <v>0</v>
      </c>
      <c r="AD2932" s="43">
        <v>0</v>
      </c>
      <c r="AE2932" s="43">
        <v>64.613242476729909</v>
      </c>
      <c r="AG2932" s="43">
        <v>14309428.569869637</v>
      </c>
      <c r="AH2932" s="43">
        <v>1680715.9168525513</v>
      </c>
      <c r="AI2932" s="43">
        <v>0</v>
      </c>
      <c r="AJ2932" s="43">
        <v>271375618.40226561</v>
      </c>
      <c r="AK2932" s="43">
        <v>285685046.97213525</v>
      </c>
    </row>
    <row r="2933" spans="3:37" x14ac:dyDescent="0.2">
      <c r="C2933" s="43">
        <v>6.1796699959892898E-4</v>
      </c>
      <c r="D2933" s="43">
        <v>5.5126263786421159E-2</v>
      </c>
      <c r="E2933" s="43">
        <v>2.5191897248994586</v>
      </c>
      <c r="F2933" s="43">
        <v>3.2251670549457914</v>
      </c>
      <c r="H2933" s="43">
        <v>8.8222743067314937E-5</v>
      </c>
      <c r="I2933" s="43">
        <v>0.12309321862849887</v>
      </c>
      <c r="J2933" s="43">
        <v>0</v>
      </c>
      <c r="K2933" s="43">
        <v>1</v>
      </c>
      <c r="M2933" s="43">
        <v>7.8899157111915752E-3</v>
      </c>
      <c r="N2933" s="43">
        <v>4.7525779511925825E-2</v>
      </c>
      <c r="O2933" s="43">
        <v>0</v>
      </c>
      <c r="P2933" s="43">
        <v>1</v>
      </c>
      <c r="R2933" s="43">
        <v>645.009654811823</v>
      </c>
      <c r="S2933" s="43">
        <v>205.61607159500093</v>
      </c>
      <c r="T2933" s="43">
        <v>7099.7651846634217</v>
      </c>
      <c r="U2933" s="43">
        <v>7950.3909110702452</v>
      </c>
      <c r="W2933" s="43">
        <v>1624.9016948628912</v>
      </c>
      <c r="X2933" s="43">
        <v>0</v>
      </c>
      <c r="Y2933" s="43">
        <v>0</v>
      </c>
      <c r="Z2933" s="43">
        <v>1624.9016948628912</v>
      </c>
      <c r="AB2933" s="43">
        <v>153.57220303898714</v>
      </c>
      <c r="AC2933" s="43">
        <v>0</v>
      </c>
      <c r="AD2933" s="43">
        <v>0</v>
      </c>
      <c r="AE2933" s="43">
        <v>153.57220303898714</v>
      </c>
      <c r="AG2933" s="43">
        <v>2988194.2168528568</v>
      </c>
      <c r="AH2933" s="43">
        <v>350978.76609038451</v>
      </c>
      <c r="AI2933" s="43">
        <v>0</v>
      </c>
      <c r="AJ2933" s="43">
        <v>645003252.76374602</v>
      </c>
      <c r="AK2933" s="43">
        <v>647991446.98059893</v>
      </c>
    </row>
    <row r="2934" spans="3:37" x14ac:dyDescent="0.2">
      <c r="C2934" s="43">
        <v>6.1734860477080655E-4</v>
      </c>
      <c r="D2934" s="43">
        <v>6.1814679033672992E-2</v>
      </c>
      <c r="E2934" s="43">
        <v>3.3805471012032515</v>
      </c>
      <c r="F2934" s="43">
        <v>2.8478373347908152</v>
      </c>
      <c r="H2934" s="43">
        <v>9.0430343557934556E-5</v>
      </c>
      <c r="I2934" s="43">
        <v>7.4707585609289029E-2</v>
      </c>
      <c r="J2934" s="43">
        <v>0</v>
      </c>
      <c r="K2934" s="43">
        <v>1</v>
      </c>
      <c r="M2934" s="43">
        <v>7.8574386383962747E-3</v>
      </c>
      <c r="N2934" s="43">
        <v>4.3939862052024978E-2</v>
      </c>
      <c r="O2934" s="43">
        <v>0</v>
      </c>
      <c r="P2934" s="43">
        <v>1</v>
      </c>
      <c r="R2934" s="43">
        <v>722.54427167358938</v>
      </c>
      <c r="S2934" s="43">
        <v>127.91493507382438</v>
      </c>
      <c r="T2934" s="43">
        <v>6537.0538124039585</v>
      </c>
      <c r="U2934" s="43">
        <v>7387.5130191513726</v>
      </c>
      <c r="W2934" s="43">
        <v>2442.5949430971673</v>
      </c>
      <c r="X2934" s="43">
        <v>0</v>
      </c>
      <c r="Y2934" s="43">
        <v>0</v>
      </c>
      <c r="Z2934" s="43">
        <v>2442.5949430971673</v>
      </c>
      <c r="AB2934" s="43">
        <v>142.86043809243347</v>
      </c>
      <c r="AC2934" s="43">
        <v>0</v>
      </c>
      <c r="AD2934" s="43">
        <v>0</v>
      </c>
      <c r="AE2934" s="43">
        <v>142.86043809243347</v>
      </c>
      <c r="AG2934" s="43">
        <v>4491932.1003556903</v>
      </c>
      <c r="AH2934" s="43">
        <v>527600.50770898815</v>
      </c>
      <c r="AI2934" s="43">
        <v>0</v>
      </c>
      <c r="AJ2934" s="43">
        <v>600013839.98822057</v>
      </c>
      <c r="AK2934" s="43">
        <v>604505772.08857632</v>
      </c>
    </row>
    <row r="2935" spans="3:37" x14ac:dyDescent="0.2">
      <c r="C2935" s="43">
        <v>6.050196839837217E-4</v>
      </c>
      <c r="D2935" s="43">
        <v>5.5252996285667266E-2</v>
      </c>
      <c r="E2935" s="43">
        <v>4.9772822646473927</v>
      </c>
      <c r="F2935" s="43">
        <v>3.0128106374111532</v>
      </c>
      <c r="H2935" s="43">
        <v>9.5490922304430903E-5</v>
      </c>
      <c r="I2935" s="43">
        <v>0.10752988463554447</v>
      </c>
      <c r="J2935" s="43">
        <v>0</v>
      </c>
      <c r="K2935" s="43">
        <v>1</v>
      </c>
      <c r="M2935" s="43">
        <v>7.8378077830238251E-3</v>
      </c>
      <c r="N2935" s="43">
        <v>4.4951904363669706E-2</v>
      </c>
      <c r="O2935" s="43">
        <v>0</v>
      </c>
      <c r="P2935" s="43">
        <v>1</v>
      </c>
      <c r="R2935" s="43">
        <v>632.94753276302902</v>
      </c>
      <c r="S2935" s="43">
        <v>194.41673288490367</v>
      </c>
      <c r="T2935" s="43">
        <v>6670.9099223146504</v>
      </c>
      <c r="U2935" s="43">
        <v>7498.2741879625828</v>
      </c>
      <c r="W2935" s="43">
        <v>3150.3585292737489</v>
      </c>
      <c r="X2935" s="43">
        <v>0</v>
      </c>
      <c r="Y2935" s="43">
        <v>0</v>
      </c>
      <c r="Z2935" s="43">
        <v>3150.3585292737489</v>
      </c>
      <c r="AB2935" s="43">
        <v>136.31837737493692</v>
      </c>
      <c r="AC2935" s="43">
        <v>0</v>
      </c>
      <c r="AD2935" s="43">
        <v>0</v>
      </c>
      <c r="AE2935" s="43">
        <v>136.31837737493692</v>
      </c>
      <c r="AG2935" s="43">
        <v>5793509.3353344239</v>
      </c>
      <c r="AH2935" s="43">
        <v>680477.44232312974</v>
      </c>
      <c r="AI2935" s="43">
        <v>0</v>
      </c>
      <c r="AJ2935" s="43">
        <v>572537184.97473502</v>
      </c>
      <c r="AK2935" s="43">
        <v>578330694.31006944</v>
      </c>
    </row>
    <row r="2936" spans="3:37" x14ac:dyDescent="0.2">
      <c r="C2936" s="43">
        <v>6.0293657079536528E-4</v>
      </c>
      <c r="D2936" s="43">
        <v>6.726747258971022E-2</v>
      </c>
      <c r="E2936" s="43">
        <v>3.7008547078650587</v>
      </c>
      <c r="F2936" s="43">
        <v>1.4741307551585787</v>
      </c>
      <c r="H2936" s="43">
        <v>9.1298284814467223E-5</v>
      </c>
      <c r="I2936" s="43">
        <v>0.10536304540177899</v>
      </c>
      <c r="J2936" s="43">
        <v>0</v>
      </c>
      <c r="K2936" s="43">
        <v>1</v>
      </c>
      <c r="M2936" s="43">
        <v>7.8413963837409197E-3</v>
      </c>
      <c r="N2936" s="43">
        <v>4.7421244193051826E-2</v>
      </c>
      <c r="O2936" s="43">
        <v>0</v>
      </c>
      <c r="P2936" s="43">
        <v>1</v>
      </c>
      <c r="R2936" s="43">
        <v>767.92553646645649</v>
      </c>
      <c r="S2936" s="43">
        <v>182.13495652056517</v>
      </c>
      <c r="T2936" s="43">
        <v>7040.5846628299014</v>
      </c>
      <c r="U2936" s="43">
        <v>7990.6451558169229</v>
      </c>
      <c r="W2936" s="43">
        <v>2841.9808369216862</v>
      </c>
      <c r="X2936" s="43">
        <v>0</v>
      </c>
      <c r="Y2936" s="43">
        <v>0</v>
      </c>
      <c r="Z2936" s="43">
        <v>2841.9808369216862</v>
      </c>
      <c r="AB2936" s="43">
        <v>38.958391252612557</v>
      </c>
      <c r="AC2936" s="43">
        <v>0</v>
      </c>
      <c r="AD2936" s="43">
        <v>0</v>
      </c>
      <c r="AE2936" s="43">
        <v>38.958391252612557</v>
      </c>
      <c r="AG2936" s="43">
        <v>5226402.7590989806</v>
      </c>
      <c r="AH2936" s="43">
        <v>613867.86077508423</v>
      </c>
      <c r="AI2936" s="43">
        <v>0</v>
      </c>
      <c r="AJ2936" s="43">
        <v>163625243.26097274</v>
      </c>
      <c r="AK2936" s="43">
        <v>168851646.02007172</v>
      </c>
    </row>
    <row r="2937" spans="3:37" x14ac:dyDescent="0.2">
      <c r="C2937" s="43">
        <v>6.1031331193805993E-4</v>
      </c>
      <c r="D2937" s="43">
        <v>5.3162443944247274E-2</v>
      </c>
      <c r="E2937" s="43">
        <v>3.8200994103671722</v>
      </c>
      <c r="F2937" s="43">
        <v>1.2147783129895875</v>
      </c>
      <c r="H2937" s="43">
        <v>8.2528790326660365E-5</v>
      </c>
      <c r="I2937" s="43">
        <v>0.1168310672262598</v>
      </c>
      <c r="J2937" s="43">
        <v>0</v>
      </c>
      <c r="K2937" s="43">
        <v>1</v>
      </c>
      <c r="M2937" s="43">
        <v>7.7956775805782166E-3</v>
      </c>
      <c r="N2937" s="43">
        <v>4.4808942741289604E-2</v>
      </c>
      <c r="O2937" s="43">
        <v>0</v>
      </c>
      <c r="P2937" s="43">
        <v>1</v>
      </c>
      <c r="R2937" s="43">
        <v>614.32777813489918</v>
      </c>
      <c r="S2937" s="43">
        <v>182.56023920541327</v>
      </c>
      <c r="T2937" s="43">
        <v>6613.9504757737159</v>
      </c>
      <c r="U2937" s="43">
        <v>7410.8384931140281</v>
      </c>
      <c r="W2937" s="43">
        <v>2346.7931830253033</v>
      </c>
      <c r="X2937" s="43">
        <v>0</v>
      </c>
      <c r="Y2937" s="43">
        <v>0</v>
      </c>
      <c r="Z2937" s="43">
        <v>2346.7931830253033</v>
      </c>
      <c r="AB2937" s="43">
        <v>14.118038367718711</v>
      </c>
      <c r="AC2937" s="43">
        <v>0</v>
      </c>
      <c r="AD2937" s="43">
        <v>0</v>
      </c>
      <c r="AE2937" s="43">
        <v>14.118038367718711</v>
      </c>
      <c r="AG2937" s="43">
        <v>4315752.6635835329</v>
      </c>
      <c r="AH2937" s="43">
        <v>506907.32753346552</v>
      </c>
      <c r="AI2937" s="43">
        <v>0</v>
      </c>
      <c r="AJ2937" s="43">
        <v>59295761.144418582</v>
      </c>
      <c r="AK2937" s="43">
        <v>63611513.808002114</v>
      </c>
    </row>
    <row r="2938" spans="3:37" x14ac:dyDescent="0.2">
      <c r="C2938" s="43">
        <v>6.2033308680009558E-4</v>
      </c>
      <c r="D2938" s="43">
        <v>5.8067260732558412E-2</v>
      </c>
      <c r="E2938" s="43">
        <v>7.8317322131410378</v>
      </c>
      <c r="F2938" s="43">
        <v>2.2526130022446273</v>
      </c>
      <c r="H2938" s="43">
        <v>1.0281282498958433E-4</v>
      </c>
      <c r="I2938" s="43">
        <v>0.13533859652574243</v>
      </c>
      <c r="J2938" s="43">
        <v>0</v>
      </c>
      <c r="K2938" s="43">
        <v>1</v>
      </c>
      <c r="M2938" s="43">
        <v>7.8577471351730654E-3</v>
      </c>
      <c r="N2938" s="43">
        <v>4.3407752520421554E-2</v>
      </c>
      <c r="O2938" s="43">
        <v>0</v>
      </c>
      <c r="P2938" s="43">
        <v>1</v>
      </c>
      <c r="R2938" s="43">
        <v>682.02242990873606</v>
      </c>
      <c r="S2938" s="43">
        <v>263.45796547283544</v>
      </c>
      <c r="T2938" s="43">
        <v>6458.1439657824649</v>
      </c>
      <c r="U2938" s="43">
        <v>7403.6243611640366</v>
      </c>
      <c r="W2938" s="43">
        <v>5341.4170344009735</v>
      </c>
      <c r="X2938" s="43">
        <v>0</v>
      </c>
      <c r="Y2938" s="43">
        <v>0</v>
      </c>
      <c r="Z2938" s="43">
        <v>5341.4170344009735</v>
      </c>
      <c r="AB2938" s="43">
        <v>91.411187497298869</v>
      </c>
      <c r="AC2938" s="43">
        <v>0</v>
      </c>
      <c r="AD2938" s="43">
        <v>0</v>
      </c>
      <c r="AE2938" s="43">
        <v>91.411187497298869</v>
      </c>
      <c r="AG2938" s="43">
        <v>9822865.9262633901</v>
      </c>
      <c r="AH2938" s="43">
        <v>1153746.0794306102</v>
      </c>
      <c r="AI2938" s="43">
        <v>0</v>
      </c>
      <c r="AJ2938" s="43">
        <v>383926987.48865527</v>
      </c>
      <c r="AK2938" s="43">
        <v>393749853.41491866</v>
      </c>
    </row>
    <row r="2939" spans="3:37" x14ac:dyDescent="0.2">
      <c r="C2939" s="43">
        <v>6.2755614258447334E-4</v>
      </c>
      <c r="D2939" s="43">
        <v>5.187885655393825E-2</v>
      </c>
      <c r="E2939" s="43">
        <v>7.5055017959339549</v>
      </c>
      <c r="F2939" s="43">
        <v>4.2126675049639122</v>
      </c>
      <c r="H2939" s="43">
        <v>9.3278104894567448E-5</v>
      </c>
      <c r="I2939" s="43">
        <v>8.91540638178491E-2</v>
      </c>
      <c r="J2939" s="43">
        <v>0</v>
      </c>
      <c r="K2939" s="43">
        <v>1</v>
      </c>
      <c r="M2939" s="43">
        <v>7.884741089059899E-3</v>
      </c>
      <c r="N2939" s="43">
        <v>4.4645813993897741E-2</v>
      </c>
      <c r="O2939" s="43">
        <v>0</v>
      </c>
      <c r="P2939" s="43">
        <v>1</v>
      </c>
      <c r="R2939" s="43">
        <v>616.43225183632649</v>
      </c>
      <c r="S2939" s="43">
        <v>157.4574561552933</v>
      </c>
      <c r="T2939" s="43">
        <v>6665.1596318445627</v>
      </c>
      <c r="U2939" s="43">
        <v>7439.0493398361823</v>
      </c>
      <c r="W2939" s="43">
        <v>4626.6333732291605</v>
      </c>
      <c r="X2939" s="43">
        <v>0</v>
      </c>
      <c r="Y2939" s="43">
        <v>0</v>
      </c>
      <c r="Z2939" s="43">
        <v>4626.6333732291605</v>
      </c>
      <c r="AB2939" s="43">
        <v>211.90192950003376</v>
      </c>
      <c r="AC2939" s="43">
        <v>0</v>
      </c>
      <c r="AD2939" s="43">
        <v>0</v>
      </c>
      <c r="AE2939" s="43">
        <v>211.90192950003376</v>
      </c>
      <c r="AG2939" s="43">
        <v>8508378.7733684257</v>
      </c>
      <c r="AH2939" s="43">
        <v>999352.80861749873</v>
      </c>
      <c r="AI2939" s="43">
        <v>0</v>
      </c>
      <c r="AJ2939" s="43">
        <v>889988103.90014184</v>
      </c>
      <c r="AK2939" s="43">
        <v>898496482.67351031</v>
      </c>
    </row>
    <row r="2940" spans="3:37" x14ac:dyDescent="0.2">
      <c r="C2940" s="43">
        <v>6.0440024542202195E-4</v>
      </c>
      <c r="D2940" s="43">
        <v>4.860959439411832E-2</v>
      </c>
      <c r="E2940" s="43">
        <v>5.1463184618999698</v>
      </c>
      <c r="F2940" s="43">
        <v>2.6373575522940773</v>
      </c>
      <c r="H2940" s="43">
        <v>9.1926236258199623E-5</v>
      </c>
      <c r="I2940" s="43">
        <v>8.9873638218586779E-2</v>
      </c>
      <c r="J2940" s="43">
        <v>0</v>
      </c>
      <c r="K2940" s="43">
        <v>1</v>
      </c>
      <c r="M2940" s="43">
        <v>7.9009364433841878E-3</v>
      </c>
      <c r="N2940" s="43">
        <v>4.5906561710989946E-2</v>
      </c>
      <c r="O2940" s="43">
        <v>0</v>
      </c>
      <c r="P2940" s="43">
        <v>1</v>
      </c>
      <c r="R2940" s="43">
        <v>556.2743079001408</v>
      </c>
      <c r="S2940" s="43">
        <v>156.42788551523205</v>
      </c>
      <c r="T2940" s="43">
        <v>6867.4531833004403</v>
      </c>
      <c r="U2940" s="43">
        <v>7580.155376715813</v>
      </c>
      <c r="W2940" s="43">
        <v>2862.7647406271226</v>
      </c>
      <c r="X2940" s="43">
        <v>0</v>
      </c>
      <c r="Y2940" s="43">
        <v>0</v>
      </c>
      <c r="Z2940" s="43">
        <v>2862.7647406271226</v>
      </c>
      <c r="AB2940" s="43">
        <v>97.457733493057844</v>
      </c>
      <c r="AC2940" s="43">
        <v>0</v>
      </c>
      <c r="AD2940" s="43">
        <v>0</v>
      </c>
      <c r="AE2940" s="43">
        <v>97.457733493057844</v>
      </c>
      <c r="AG2940" s="43">
        <v>5264624.3580132788</v>
      </c>
      <c r="AH2940" s="43">
        <v>618357.18397545849</v>
      </c>
      <c r="AI2940" s="43">
        <v>0</v>
      </c>
      <c r="AJ2940" s="43">
        <v>409322480.67084295</v>
      </c>
      <c r="AK2940" s="43">
        <v>414587105.02885622</v>
      </c>
    </row>
    <row r="2941" spans="3:37" x14ac:dyDescent="0.2">
      <c r="C2941" s="43">
        <v>6.2554944579362726E-4</v>
      </c>
      <c r="D2941" s="43">
        <v>5.8848071843686789E-2</v>
      </c>
      <c r="E2941" s="43">
        <v>4.8602850715432977</v>
      </c>
      <c r="F2941" s="43">
        <v>1.2011991332659862</v>
      </c>
      <c r="H2941" s="43">
        <v>7.2218353173151686E-5</v>
      </c>
      <c r="I2941" s="43">
        <v>8.9852437179323133E-2</v>
      </c>
      <c r="J2941" s="43">
        <v>0</v>
      </c>
      <c r="K2941" s="43">
        <v>1</v>
      </c>
      <c r="M2941" s="43">
        <v>7.8029448138033294E-3</v>
      </c>
      <c r="N2941" s="43">
        <v>4.5149884311270157E-2</v>
      </c>
      <c r="O2941" s="43">
        <v>0</v>
      </c>
      <c r="P2941" s="43">
        <v>1</v>
      </c>
      <c r="R2941" s="43">
        <v>697.00557883295721</v>
      </c>
      <c r="S2941" s="43">
        <v>122.86263211925969</v>
      </c>
      <c r="T2941" s="43">
        <v>6670.48712130686</v>
      </c>
      <c r="U2941" s="43">
        <v>7490.3553322590769</v>
      </c>
      <c r="W2941" s="43">
        <v>3387.6458095842172</v>
      </c>
      <c r="X2941" s="43">
        <v>0</v>
      </c>
      <c r="Y2941" s="43">
        <v>0</v>
      </c>
      <c r="Z2941" s="43">
        <v>3387.6458095842172</v>
      </c>
      <c r="AB2941" s="43">
        <v>15.005350262674034</v>
      </c>
      <c r="AC2941" s="43">
        <v>0</v>
      </c>
      <c r="AD2941" s="43">
        <v>0</v>
      </c>
      <c r="AE2941" s="43">
        <v>15.005350262674034</v>
      </c>
      <c r="AG2941" s="43">
        <v>6229880.6438253755</v>
      </c>
      <c r="AH2941" s="43">
        <v>731731.49487019097</v>
      </c>
      <c r="AI2941" s="43">
        <v>0</v>
      </c>
      <c r="AJ2941" s="43">
        <v>63022471.103230938</v>
      </c>
      <c r="AK2941" s="43">
        <v>69252351.74705632</v>
      </c>
    </row>
    <row r="2942" spans="3:37" x14ac:dyDescent="0.2">
      <c r="C2942" s="43">
        <v>6.0466423866213409E-4</v>
      </c>
      <c r="D2942" s="43">
        <v>5.6256211655734134E-2</v>
      </c>
      <c r="E2942" s="43">
        <v>9.0897347480052417</v>
      </c>
      <c r="F2942" s="43">
        <v>4.0684856345451115</v>
      </c>
      <c r="H2942" s="43">
        <v>9.3729409267995223E-5</v>
      </c>
      <c r="I2942" s="43">
        <v>9.7012796442906571E-2</v>
      </c>
      <c r="J2942" s="43">
        <v>0</v>
      </c>
      <c r="K2942" s="43">
        <v>1</v>
      </c>
      <c r="M2942" s="43">
        <v>7.8417768183984618E-3</v>
      </c>
      <c r="N2942" s="43">
        <v>4.5541632855393172E-2</v>
      </c>
      <c r="O2942" s="43">
        <v>0</v>
      </c>
      <c r="P2942" s="43">
        <v>1</v>
      </c>
      <c r="R2942" s="43">
        <v>644.06120454598192</v>
      </c>
      <c r="S2942" s="43">
        <v>172.16595509983412</v>
      </c>
      <c r="T2942" s="43">
        <v>6761.8486919786519</v>
      </c>
      <c r="U2942" s="43">
        <v>7578.0758516244678</v>
      </c>
      <c r="W2942" s="43">
        <v>5854.3455108037233</v>
      </c>
      <c r="X2942" s="43">
        <v>0</v>
      </c>
      <c r="Y2942" s="43">
        <v>0</v>
      </c>
      <c r="Z2942" s="43">
        <v>5854.3455108037233</v>
      </c>
      <c r="AB2942" s="43">
        <v>211.46330326913679</v>
      </c>
      <c r="AC2942" s="43">
        <v>0</v>
      </c>
      <c r="AD2942" s="43">
        <v>0</v>
      </c>
      <c r="AE2942" s="43">
        <v>211.46330326913679</v>
      </c>
      <c r="AG2942" s="43">
        <v>10766141.394368047</v>
      </c>
      <c r="AH2942" s="43">
        <v>1264538.6303336043</v>
      </c>
      <c r="AI2942" s="43">
        <v>0</v>
      </c>
      <c r="AJ2942" s="43">
        <v>888145873.73037446</v>
      </c>
      <c r="AK2942" s="43">
        <v>898912015.12474251</v>
      </c>
    </row>
    <row r="2943" spans="3:37" x14ac:dyDescent="0.2">
      <c r="C2943" s="43">
        <v>6.1423921921688329E-4</v>
      </c>
      <c r="D2943" s="43">
        <v>5.3005908982986023E-2</v>
      </c>
      <c r="E2943" s="43">
        <v>2.1216602660559758</v>
      </c>
      <c r="F2943" s="43">
        <v>2.602941174571753</v>
      </c>
      <c r="H2943" s="43">
        <v>9.174815322654517E-5</v>
      </c>
      <c r="I2943" s="43">
        <v>9.7897936876260416E-2</v>
      </c>
      <c r="J2943" s="43">
        <v>0</v>
      </c>
      <c r="K2943" s="43">
        <v>1</v>
      </c>
      <c r="M2943" s="43">
        <v>7.8072081548957858E-3</v>
      </c>
      <c r="N2943" s="43">
        <v>4.4653067761122475E-2</v>
      </c>
      <c r="O2943" s="43">
        <v>0</v>
      </c>
      <c r="P2943" s="43">
        <v>1</v>
      </c>
      <c r="R2943" s="43">
        <v>616.45900646647885</v>
      </c>
      <c r="S2943" s="43">
        <v>170.06433432436631</v>
      </c>
      <c r="T2943" s="43">
        <v>6600.6914580947014</v>
      </c>
      <c r="U2943" s="43">
        <v>7387.2147988855468</v>
      </c>
      <c r="W2943" s="43">
        <v>1307.9165796722721</v>
      </c>
      <c r="X2943" s="43">
        <v>0</v>
      </c>
      <c r="Y2943" s="43">
        <v>0</v>
      </c>
      <c r="Z2943" s="43">
        <v>1307.9165796722721</v>
      </c>
      <c r="AB2943" s="43">
        <v>105.73178505737636</v>
      </c>
      <c r="AC2943" s="43">
        <v>0</v>
      </c>
      <c r="AD2943" s="43">
        <v>0</v>
      </c>
      <c r="AE2943" s="43">
        <v>105.73178505737636</v>
      </c>
      <c r="AG2943" s="43">
        <v>2405258.5900173085</v>
      </c>
      <c r="AH2943" s="43">
        <v>282509.98120921076</v>
      </c>
      <c r="AI2943" s="43">
        <v>0</v>
      </c>
      <c r="AJ2943" s="43">
        <v>444073497.24098068</v>
      </c>
      <c r="AK2943" s="43">
        <v>446478755.830998</v>
      </c>
    </row>
    <row r="2944" spans="3:37" x14ac:dyDescent="0.2">
      <c r="C2944" s="43">
        <v>6.2151770654939043E-4</v>
      </c>
      <c r="D2944" s="43">
        <v>4.6428708872905206E-2</v>
      </c>
      <c r="E2944" s="43">
        <v>9.9019324275896725</v>
      </c>
      <c r="F2944" s="43">
        <v>3.4668943464697457</v>
      </c>
      <c r="H2944" s="43">
        <v>9.4070513736888017E-5</v>
      </c>
      <c r="I2944" s="43">
        <v>8.7518337122993839E-2</v>
      </c>
      <c r="J2944" s="43">
        <v>0</v>
      </c>
      <c r="K2944" s="43">
        <v>1</v>
      </c>
      <c r="M2944" s="43">
        <v>7.8302125259539779E-3</v>
      </c>
      <c r="N2944" s="43">
        <v>4.4347577312605982E-2</v>
      </c>
      <c r="O2944" s="43">
        <v>0</v>
      </c>
      <c r="P2944" s="43">
        <v>1</v>
      </c>
      <c r="R2944" s="43">
        <v>546.36451501066551</v>
      </c>
      <c r="S2944" s="43">
        <v>155.88163269092476</v>
      </c>
      <c r="T2944" s="43">
        <v>6574.849588954371</v>
      </c>
      <c r="U2944" s="43">
        <v>7277.0957366559614</v>
      </c>
      <c r="W2944" s="43">
        <v>5410.0645084684129</v>
      </c>
      <c r="X2944" s="43">
        <v>0</v>
      </c>
      <c r="Y2944" s="43">
        <v>0</v>
      </c>
      <c r="Z2944" s="43">
        <v>5410.0645084684129</v>
      </c>
      <c r="AB2944" s="43">
        <v>144.21711805148999</v>
      </c>
      <c r="AC2944" s="43">
        <v>0</v>
      </c>
      <c r="AD2944" s="43">
        <v>0</v>
      </c>
      <c r="AE2944" s="43">
        <v>144.21711805148999</v>
      </c>
      <c r="AG2944" s="43">
        <v>9949108.6310734116</v>
      </c>
      <c r="AH2944" s="43">
        <v>1168573.9338291772</v>
      </c>
      <c r="AI2944" s="43">
        <v>0</v>
      </c>
      <c r="AJ2944" s="43">
        <v>605711895.81625795</v>
      </c>
      <c r="AK2944" s="43">
        <v>615661004.44733131</v>
      </c>
    </row>
    <row r="2945" spans="3:37" x14ac:dyDescent="0.2">
      <c r="C2945" s="43">
        <v>6.1777366315229898E-4</v>
      </c>
      <c r="D2945" s="43">
        <v>5.8609585386333762E-2</v>
      </c>
      <c r="E2945" s="43">
        <v>2.0663238604819076</v>
      </c>
      <c r="F2945" s="43">
        <v>8.5474458612544613</v>
      </c>
      <c r="H2945" s="43">
        <v>8.8066876943233274E-5</v>
      </c>
      <c r="I2945" s="43">
        <v>7.3923994673515028E-2</v>
      </c>
      <c r="J2945" s="43">
        <v>0</v>
      </c>
      <c r="K2945" s="43">
        <v>1</v>
      </c>
      <c r="M2945" s="43">
        <v>7.8232963817024773E-3</v>
      </c>
      <c r="N2945" s="43">
        <v>4.4179599921639168E-2</v>
      </c>
      <c r="O2945" s="43">
        <v>0</v>
      </c>
      <c r="P2945" s="43">
        <v>1</v>
      </c>
      <c r="R2945" s="43">
        <v>685.5520146939474</v>
      </c>
      <c r="S2945" s="43">
        <v>123.26517464665264</v>
      </c>
      <c r="T2945" s="43">
        <v>6544.1603931504387</v>
      </c>
      <c r="U2945" s="43">
        <v>7352.9775824910384</v>
      </c>
      <c r="W2945" s="43">
        <v>1416.5724855635469</v>
      </c>
      <c r="X2945" s="43">
        <v>0</v>
      </c>
      <c r="Y2945" s="43">
        <v>0</v>
      </c>
      <c r="Z2945" s="43">
        <v>1416.5724855635469</v>
      </c>
      <c r="AB2945" s="43">
        <v>553.63583860948449</v>
      </c>
      <c r="AC2945" s="43">
        <v>0</v>
      </c>
      <c r="AD2945" s="43">
        <v>0</v>
      </c>
      <c r="AE2945" s="43">
        <v>553.63583860948449</v>
      </c>
      <c r="AG2945" s="43">
        <v>2605076.8009513626</v>
      </c>
      <c r="AH2945" s="43">
        <v>305979.65688172611</v>
      </c>
      <c r="AI2945" s="43">
        <v>0</v>
      </c>
      <c r="AJ2945" s="43">
        <v>2325270522.1598349</v>
      </c>
      <c r="AK2945" s="43">
        <v>2327875598.9607863</v>
      </c>
    </row>
    <row r="2946" spans="3:37" x14ac:dyDescent="0.2">
      <c r="C2946" s="43">
        <v>5.8545701593332882E-4</v>
      </c>
      <c r="D2946" s="43">
        <v>5.4401027666831692E-2</v>
      </c>
      <c r="E2946" s="43">
        <v>3.1760546584677867</v>
      </c>
      <c r="F2946" s="43">
        <v>1.843953550802045</v>
      </c>
      <c r="H2946" s="43">
        <v>8.9742581534591622E-5</v>
      </c>
      <c r="I2946" s="43">
        <v>0.10508094252601585</v>
      </c>
      <c r="J2946" s="43">
        <v>0</v>
      </c>
      <c r="K2946" s="43">
        <v>1</v>
      </c>
      <c r="M2946" s="43">
        <v>7.881699445589474E-3</v>
      </c>
      <c r="N2946" s="43">
        <v>4.6137356853646949E-2</v>
      </c>
      <c r="O2946" s="43">
        <v>0</v>
      </c>
      <c r="P2946" s="43">
        <v>1</v>
      </c>
      <c r="R2946" s="43">
        <v>603.03773852984409</v>
      </c>
      <c r="S2946" s="43">
        <v>178.55207048162495</v>
      </c>
      <c r="T2946" s="43">
        <v>6885.1745272770368</v>
      </c>
      <c r="U2946" s="43">
        <v>7666.7643362885055</v>
      </c>
      <c r="W2946" s="43">
        <v>1915.2808186895904</v>
      </c>
      <c r="X2946" s="43">
        <v>0</v>
      </c>
      <c r="Y2946" s="43">
        <v>0</v>
      </c>
      <c r="Z2946" s="43">
        <v>1915.2808186895904</v>
      </c>
      <c r="AB2946" s="43">
        <v>54.456134954888981</v>
      </c>
      <c r="AC2946" s="43">
        <v>0</v>
      </c>
      <c r="AD2946" s="43">
        <v>0</v>
      </c>
      <c r="AE2946" s="43">
        <v>54.456134954888981</v>
      </c>
      <c r="AG2946" s="43">
        <v>3522201.4255701569</v>
      </c>
      <c r="AH2946" s="43">
        <v>413700.65683695156</v>
      </c>
      <c r="AI2946" s="43">
        <v>0</v>
      </c>
      <c r="AJ2946" s="43">
        <v>228715766.81053373</v>
      </c>
      <c r="AK2946" s="43">
        <v>232237968.23610389</v>
      </c>
    </row>
    <row r="2947" spans="3:37" x14ac:dyDescent="0.2">
      <c r="C2947" s="43">
        <v>6.1246269668602249E-4</v>
      </c>
      <c r="D2947" s="43">
        <v>6.045785006231541E-2</v>
      </c>
      <c r="E2947" s="43">
        <v>2.5580560605790321</v>
      </c>
      <c r="F2947" s="43">
        <v>3.224344224000379</v>
      </c>
      <c r="H2947" s="43">
        <v>9.3714545372325375E-5</v>
      </c>
      <c r="I2947" s="43">
        <v>0.11354556147187955</v>
      </c>
      <c r="J2947" s="43">
        <v>0</v>
      </c>
      <c r="K2947" s="43">
        <v>1</v>
      </c>
      <c r="M2947" s="43">
        <v>7.8871914457733228E-3</v>
      </c>
      <c r="N2947" s="43">
        <v>4.631859994603249E-2</v>
      </c>
      <c r="O2947" s="43">
        <v>0</v>
      </c>
      <c r="P2947" s="43">
        <v>1</v>
      </c>
      <c r="R2947" s="43">
        <v>701.09152007468299</v>
      </c>
      <c r="S2947" s="43">
        <v>201.47424531089248</v>
      </c>
      <c r="T2947" s="43">
        <v>6917.0382783082187</v>
      </c>
      <c r="U2947" s="43">
        <v>7819.6040436937938</v>
      </c>
      <c r="W2947" s="43">
        <v>1793.4314119476089</v>
      </c>
      <c r="X2947" s="43">
        <v>0</v>
      </c>
      <c r="Y2947" s="43">
        <v>0</v>
      </c>
      <c r="Z2947" s="43">
        <v>1793.4314119476089</v>
      </c>
      <c r="AB2947" s="43">
        <v>166.86316942959306</v>
      </c>
      <c r="AC2947" s="43">
        <v>0</v>
      </c>
      <c r="AD2947" s="43">
        <v>0</v>
      </c>
      <c r="AE2947" s="43">
        <v>166.86316942959306</v>
      </c>
      <c r="AG2947" s="43">
        <v>3298120.3665716527</v>
      </c>
      <c r="AH2947" s="43">
        <v>387381.18498068355</v>
      </c>
      <c r="AI2947" s="43">
        <v>0</v>
      </c>
      <c r="AJ2947" s="43">
        <v>700825311.60429084</v>
      </c>
      <c r="AK2947" s="43">
        <v>704123431.97086251</v>
      </c>
    </row>
    <row r="2948" spans="3:37" x14ac:dyDescent="0.2">
      <c r="C2948" s="43">
        <v>6.2673977628524558E-4</v>
      </c>
      <c r="D2948" s="43">
        <v>5.6483330403422238E-2</v>
      </c>
      <c r="E2948" s="43">
        <v>2.985222641776601</v>
      </c>
      <c r="F2948" s="43">
        <v>1.4290764846875665</v>
      </c>
      <c r="H2948" s="43">
        <v>8.8858878282741194E-5</v>
      </c>
      <c r="I2948" s="43">
        <v>7.6377025382574598E-2</v>
      </c>
      <c r="J2948" s="43">
        <v>0</v>
      </c>
      <c r="K2948" s="43">
        <v>1</v>
      </c>
      <c r="M2948" s="43">
        <v>7.864064149119887E-3</v>
      </c>
      <c r="N2948" s="43">
        <v>4.4806026253777137E-2</v>
      </c>
      <c r="O2948" s="43">
        <v>0</v>
      </c>
      <c r="P2948" s="43">
        <v>1</v>
      </c>
      <c r="R2948" s="43">
        <v>670.27022426602434</v>
      </c>
      <c r="S2948" s="43">
        <v>128.5008319703561</v>
      </c>
      <c r="T2948" s="43">
        <v>6671.5362371382389</v>
      </c>
      <c r="U2948" s="43">
        <v>7470.3072933746189</v>
      </c>
      <c r="W2948" s="43">
        <v>2000.9058495876161</v>
      </c>
      <c r="X2948" s="43">
        <v>0</v>
      </c>
      <c r="Y2948" s="43">
        <v>0</v>
      </c>
      <c r="Z2948" s="43">
        <v>2000.9058495876161</v>
      </c>
      <c r="AB2948" s="43">
        <v>30.772899503212955</v>
      </c>
      <c r="AC2948" s="43">
        <v>0</v>
      </c>
      <c r="AD2948" s="43">
        <v>0</v>
      </c>
      <c r="AE2948" s="43">
        <v>30.772899503212955</v>
      </c>
      <c r="AG2948" s="43">
        <v>3679665.8573916261</v>
      </c>
      <c r="AH2948" s="43">
        <v>432195.66351092508</v>
      </c>
      <c r="AI2948" s="43">
        <v>0</v>
      </c>
      <c r="AJ2948" s="43">
        <v>129246177.91349441</v>
      </c>
      <c r="AK2948" s="43">
        <v>132925843.77088603</v>
      </c>
    </row>
    <row r="2949" spans="3:37" x14ac:dyDescent="0.2">
      <c r="C2949" s="43">
        <v>6.0644292902775415E-4</v>
      </c>
      <c r="D2949" s="43">
        <v>5.1559346088205442E-2</v>
      </c>
      <c r="E2949" s="43">
        <v>7.003891907537831</v>
      </c>
      <c r="F2949" s="43">
        <v>2.396388775889867</v>
      </c>
      <c r="H2949" s="43">
        <v>9.4538008584166278E-5</v>
      </c>
      <c r="I2949" s="43">
        <v>9.3352580943745503E-2</v>
      </c>
      <c r="J2949" s="43">
        <v>0</v>
      </c>
      <c r="K2949" s="43">
        <v>1</v>
      </c>
      <c r="M2949" s="43">
        <v>7.9276592122738965E-3</v>
      </c>
      <c r="N2949" s="43">
        <v>4.3610618033165849E-2</v>
      </c>
      <c r="O2949" s="43">
        <v>0</v>
      </c>
      <c r="P2949" s="43">
        <v>1</v>
      </c>
      <c r="R2949" s="43">
        <v>592.02454149246057</v>
      </c>
      <c r="S2949" s="43">
        <v>167.09950064515539</v>
      </c>
      <c r="T2949" s="43">
        <v>6546.054050493085</v>
      </c>
      <c r="U2949" s="43">
        <v>7305.178092630701</v>
      </c>
      <c r="W2949" s="43">
        <v>4146.4758952228394</v>
      </c>
      <c r="X2949" s="43">
        <v>0</v>
      </c>
      <c r="Y2949" s="43">
        <v>0</v>
      </c>
      <c r="Z2949" s="43">
        <v>4146.4758952228394</v>
      </c>
      <c r="AB2949" s="43">
        <v>88.456517452681609</v>
      </c>
      <c r="AC2949" s="43">
        <v>0</v>
      </c>
      <c r="AD2949" s="43">
        <v>0</v>
      </c>
      <c r="AE2949" s="43">
        <v>88.456517452681609</v>
      </c>
      <c r="AG2949" s="43">
        <v>7625369.171314802</v>
      </c>
      <c r="AH2949" s="43">
        <v>895638.79336813337</v>
      </c>
      <c r="AI2949" s="43">
        <v>0</v>
      </c>
      <c r="AJ2949" s="43">
        <v>371517373.30126274</v>
      </c>
      <c r="AK2949" s="43">
        <v>379142742.47257751</v>
      </c>
    </row>
    <row r="2950" spans="3:37" x14ac:dyDescent="0.2">
      <c r="C2950" s="43">
        <v>6.0699502926427507E-4</v>
      </c>
      <c r="D2950" s="43">
        <v>4.9230520445585631E-2</v>
      </c>
      <c r="E2950" s="43">
        <v>3.7806453226823602</v>
      </c>
      <c r="F2950" s="43">
        <v>6.3784399224240982</v>
      </c>
      <c r="H2950" s="43">
        <v>9.1761446553206838E-5</v>
      </c>
      <c r="I2950" s="43">
        <v>0.11006802037833541</v>
      </c>
      <c r="J2950" s="43">
        <v>0</v>
      </c>
      <c r="K2950" s="43">
        <v>1</v>
      </c>
      <c r="M2950" s="43">
        <v>7.8555127334122288E-3</v>
      </c>
      <c r="N2950" s="43">
        <v>4.7826229224299244E-2</v>
      </c>
      <c r="O2950" s="43">
        <v>0</v>
      </c>
      <c r="P2950" s="43">
        <v>1</v>
      </c>
      <c r="R2950" s="43">
        <v>565.79868581360586</v>
      </c>
      <c r="S2950" s="43">
        <v>191.23341456334938</v>
      </c>
      <c r="T2950" s="43">
        <v>7113.4953301131909</v>
      </c>
      <c r="U2950" s="43">
        <v>7870.5274304901459</v>
      </c>
      <c r="W2950" s="43">
        <v>2139.0841551010353</v>
      </c>
      <c r="X2950" s="43">
        <v>0</v>
      </c>
      <c r="Y2950" s="43">
        <v>0</v>
      </c>
      <c r="Z2950" s="43">
        <v>2139.0841551010353</v>
      </c>
      <c r="AB2950" s="43">
        <v>325.61322366234356</v>
      </c>
      <c r="AC2950" s="43">
        <v>0</v>
      </c>
      <c r="AD2950" s="43">
        <v>0</v>
      </c>
      <c r="AE2950" s="43">
        <v>325.61322366234356</v>
      </c>
      <c r="AG2950" s="43">
        <v>3933775.761230804</v>
      </c>
      <c r="AH2950" s="43">
        <v>462042.17750182364</v>
      </c>
      <c r="AI2950" s="43">
        <v>0</v>
      </c>
      <c r="AJ2950" s="43">
        <v>1367575539.3818429</v>
      </c>
      <c r="AK2950" s="43">
        <v>1371509315.1430736</v>
      </c>
    </row>
    <row r="2951" spans="3:37" x14ac:dyDescent="0.2">
      <c r="C2951" s="43">
        <v>6.0578252554276937E-4</v>
      </c>
      <c r="D2951" s="43">
        <v>4.6106470896831349E-2</v>
      </c>
      <c r="E2951" s="43">
        <v>1.6069214841095447</v>
      </c>
      <c r="F2951" s="43">
        <v>3.0754252510937046</v>
      </c>
      <c r="H2951" s="43">
        <v>8.6268868570149568E-5</v>
      </c>
      <c r="I2951" s="43">
        <v>0.13338365041149858</v>
      </c>
      <c r="J2951" s="43">
        <v>0</v>
      </c>
      <c r="K2951" s="43">
        <v>1</v>
      </c>
      <c r="M2951" s="43">
        <v>7.8436995832193816E-3</v>
      </c>
      <c r="N2951" s="43">
        <v>4.6700656891722092E-2</v>
      </c>
      <c r="O2951" s="43">
        <v>0</v>
      </c>
      <c r="P2951" s="43">
        <v>1</v>
      </c>
      <c r="R2951" s="43">
        <v>528.83598066185982</v>
      </c>
      <c r="S2951" s="43">
        <v>217.87082299232469</v>
      </c>
      <c r="T2951" s="43">
        <v>6935.6363460379207</v>
      </c>
      <c r="U2951" s="43">
        <v>7682.3431496921057</v>
      </c>
      <c r="W2951" s="43">
        <v>849.79789889568224</v>
      </c>
      <c r="X2951" s="43">
        <v>0</v>
      </c>
      <c r="Y2951" s="43">
        <v>0</v>
      </c>
      <c r="Z2951" s="43">
        <v>849.79789889568224</v>
      </c>
      <c r="AB2951" s="43">
        <v>117.43887163092026</v>
      </c>
      <c r="AC2951" s="43">
        <v>0</v>
      </c>
      <c r="AD2951" s="43">
        <v>0</v>
      </c>
      <c r="AE2951" s="43">
        <v>117.43887163092026</v>
      </c>
      <c r="AG2951" s="43">
        <v>1562778.3360691597</v>
      </c>
      <c r="AH2951" s="43">
        <v>183556.34616146737</v>
      </c>
      <c r="AI2951" s="43">
        <v>0</v>
      </c>
      <c r="AJ2951" s="43">
        <v>493243260.84986508</v>
      </c>
      <c r="AK2951" s="43">
        <v>494806039.18593425</v>
      </c>
    </row>
    <row r="2952" spans="3:37" x14ac:dyDescent="0.2">
      <c r="C2952" s="43">
        <v>5.9879924727261982E-4</v>
      </c>
      <c r="D2952" s="43">
        <v>5.1608991077230895E-2</v>
      </c>
      <c r="E2952" s="43">
        <v>7.298731120748748</v>
      </c>
      <c r="F2952" s="43">
        <v>1.2076442682043946</v>
      </c>
      <c r="H2952" s="43">
        <v>7.3702591868690485E-5</v>
      </c>
      <c r="I2952" s="43">
        <v>0.1258925735257338</v>
      </c>
      <c r="J2952" s="43">
        <v>0</v>
      </c>
      <c r="K2952" s="43">
        <v>1</v>
      </c>
      <c r="M2952" s="43">
        <v>7.9031072067824448E-3</v>
      </c>
      <c r="N2952" s="43">
        <v>4.4975389805338668E-2</v>
      </c>
      <c r="O2952" s="43">
        <v>0</v>
      </c>
      <c r="P2952" s="43">
        <v>1</v>
      </c>
      <c r="R2952" s="43">
        <v>585.12544913072907</v>
      </c>
      <c r="S2952" s="43">
        <v>175.68118215971191</v>
      </c>
      <c r="T2952" s="43">
        <v>6730.0018270683167</v>
      </c>
      <c r="U2952" s="43">
        <v>7490.8084583587579</v>
      </c>
      <c r="W2952" s="43">
        <v>4270.6733251125406</v>
      </c>
      <c r="X2952" s="43">
        <v>0</v>
      </c>
      <c r="Y2952" s="43">
        <v>0</v>
      </c>
      <c r="Z2952" s="43">
        <v>4270.6733251125406</v>
      </c>
      <c r="AB2952" s="43">
        <v>13.000280189099417</v>
      </c>
      <c r="AC2952" s="43">
        <v>0</v>
      </c>
      <c r="AD2952" s="43">
        <v>0</v>
      </c>
      <c r="AE2952" s="43">
        <v>13.000280189099417</v>
      </c>
      <c r="AG2952" s="43">
        <v>7853768.2448819624</v>
      </c>
      <c r="AH2952" s="43">
        <v>922465.43822430877</v>
      </c>
      <c r="AI2952" s="43">
        <v>0</v>
      </c>
      <c r="AJ2952" s="43">
        <v>54601176.794217549</v>
      </c>
      <c r="AK2952" s="43">
        <v>62454945.039099514</v>
      </c>
    </row>
    <row r="2953" spans="3:37" x14ac:dyDescent="0.2">
      <c r="C2953" s="43">
        <v>6.1733081325932027E-4</v>
      </c>
      <c r="D2953" s="43">
        <v>5.6408599107009127E-2</v>
      </c>
      <c r="E2953" s="43">
        <v>6.3984594575306009</v>
      </c>
      <c r="F2953" s="43">
        <v>2.4093635209354587</v>
      </c>
      <c r="H2953" s="43">
        <v>9.2253964843469483E-5</v>
      </c>
      <c r="I2953" s="43">
        <v>7.8206800195132334E-2</v>
      </c>
      <c r="J2953" s="43">
        <v>0</v>
      </c>
      <c r="K2953" s="43">
        <v>1</v>
      </c>
      <c r="M2953" s="43">
        <v>7.7166839571060899E-3</v>
      </c>
      <c r="N2953" s="43">
        <v>4.4881952704447899E-2</v>
      </c>
      <c r="O2953" s="43">
        <v>0</v>
      </c>
      <c r="P2953" s="43">
        <v>1</v>
      </c>
      <c r="R2953" s="43">
        <v>659.33425828956717</v>
      </c>
      <c r="S2953" s="43">
        <v>136.60667795059999</v>
      </c>
      <c r="T2953" s="43">
        <v>6557.5986138318722</v>
      </c>
      <c r="U2953" s="43">
        <v>7353.5395500720397</v>
      </c>
      <c r="W2953" s="43">
        <v>4218.7235206268051</v>
      </c>
      <c r="X2953" s="43">
        <v>0</v>
      </c>
      <c r="Y2953" s="43">
        <v>0</v>
      </c>
      <c r="Z2953" s="43">
        <v>4218.7235206268051</v>
      </c>
      <c r="AB2953" s="43">
        <v>99.428856735789836</v>
      </c>
      <c r="AC2953" s="43">
        <v>0</v>
      </c>
      <c r="AD2953" s="43">
        <v>0</v>
      </c>
      <c r="AE2953" s="43">
        <v>99.428856735789836</v>
      </c>
      <c r="AG2953" s="43">
        <v>7758232.5544326948</v>
      </c>
      <c r="AH2953" s="43">
        <v>911244.28045538987</v>
      </c>
      <c r="AI2953" s="43">
        <v>0</v>
      </c>
      <c r="AJ2953" s="43">
        <v>417601198.2903173</v>
      </c>
      <c r="AK2953" s="43">
        <v>425359430.84474999</v>
      </c>
    </row>
    <row r="2954" spans="3:37" x14ac:dyDescent="0.2">
      <c r="C2954" s="43">
        <v>6.3018313713281149E-4</v>
      </c>
      <c r="D2954" s="43">
        <v>6.7209618802754334E-2</v>
      </c>
      <c r="E2954" s="43">
        <v>2.5479583386057536</v>
      </c>
      <c r="F2954" s="43">
        <v>8.2378924348817453</v>
      </c>
      <c r="H2954" s="43">
        <v>7.675936651086704E-5</v>
      </c>
      <c r="I2954" s="43">
        <v>9.826821538805311E-2</v>
      </c>
      <c r="J2954" s="43">
        <v>0</v>
      </c>
      <c r="K2954" s="43">
        <v>1</v>
      </c>
      <c r="M2954" s="43">
        <v>7.8722960057774349E-3</v>
      </c>
      <c r="N2954" s="43">
        <v>4.7263729478701166E-2</v>
      </c>
      <c r="O2954" s="43">
        <v>0</v>
      </c>
      <c r="P2954" s="43">
        <v>1</v>
      </c>
      <c r="R2954" s="43">
        <v>801.93761171388928</v>
      </c>
      <c r="S2954" s="43">
        <v>142.81927487201901</v>
      </c>
      <c r="T2954" s="43">
        <v>7044.8504185328047</v>
      </c>
      <c r="U2954" s="43">
        <v>7989.6073051187132</v>
      </c>
      <c r="W2954" s="43">
        <v>2043.3036248079873</v>
      </c>
      <c r="X2954" s="43">
        <v>0</v>
      </c>
      <c r="Y2954" s="43">
        <v>0</v>
      </c>
      <c r="Z2954" s="43">
        <v>2043.3036248079873</v>
      </c>
      <c r="AB2954" s="43">
        <v>621.06418451860702</v>
      </c>
      <c r="AC2954" s="43">
        <v>0</v>
      </c>
      <c r="AD2954" s="43">
        <v>0</v>
      </c>
      <c r="AE2954" s="43">
        <v>621.06418451860702</v>
      </c>
      <c r="AG2954" s="43">
        <v>3757635.3660218888</v>
      </c>
      <c r="AH2954" s="43">
        <v>441353.58295852522</v>
      </c>
      <c r="AI2954" s="43">
        <v>0</v>
      </c>
      <c r="AJ2954" s="43">
        <v>2608469574.9781494</v>
      </c>
      <c r="AK2954" s="43">
        <v>2612227210.3441715</v>
      </c>
    </row>
    <row r="2955" spans="3:37" x14ac:dyDescent="0.2">
      <c r="C2955" s="43">
        <v>6.1229352001834769E-4</v>
      </c>
      <c r="D2955" s="43">
        <v>5.5816954525569784E-2</v>
      </c>
      <c r="E2955" s="43">
        <v>1.2045203347910705</v>
      </c>
      <c r="F2955" s="43">
        <v>2.6455584443160189</v>
      </c>
      <c r="H2955" s="43">
        <v>9.7284319211743409E-5</v>
      </c>
      <c r="I2955" s="43">
        <v>0.11271385238740206</v>
      </c>
      <c r="J2955" s="43">
        <v>0</v>
      </c>
      <c r="K2955" s="43">
        <v>1</v>
      </c>
      <c r="M2955" s="43">
        <v>7.8459780838685388E-3</v>
      </c>
      <c r="N2955" s="43">
        <v>4.4900098257575363E-2</v>
      </c>
      <c r="O2955" s="43">
        <v>0</v>
      </c>
      <c r="P2955" s="43">
        <v>1</v>
      </c>
      <c r="R2955" s="43">
        <v>647.09519196896917</v>
      </c>
      <c r="S2955" s="43">
        <v>207.61680834349971</v>
      </c>
      <c r="T2955" s="43">
        <v>6670.1677286222211</v>
      </c>
      <c r="U2955" s="43">
        <v>7524.8797289346903</v>
      </c>
      <c r="W2955" s="43">
        <v>779.43931727215477</v>
      </c>
      <c r="X2955" s="43">
        <v>0</v>
      </c>
      <c r="Y2955" s="43">
        <v>0</v>
      </c>
      <c r="Z2955" s="43">
        <v>779.43931727215477</v>
      </c>
      <c r="AB2955" s="43">
        <v>113.93712644402908</v>
      </c>
      <c r="AC2955" s="43">
        <v>0</v>
      </c>
      <c r="AD2955" s="43">
        <v>0</v>
      </c>
      <c r="AE2955" s="43">
        <v>113.93712644402908</v>
      </c>
      <c r="AG2955" s="43">
        <v>1433388.9044634926</v>
      </c>
      <c r="AH2955" s="43">
        <v>168358.89253078544</v>
      </c>
      <c r="AI2955" s="43">
        <v>0</v>
      </c>
      <c r="AJ2955" s="43">
        <v>478535931.06492209</v>
      </c>
      <c r="AK2955" s="43">
        <v>479969319.96938556</v>
      </c>
    </row>
    <row r="2956" spans="3:37" x14ac:dyDescent="0.2">
      <c r="C2956" s="43">
        <v>5.8487199158907587E-4</v>
      </c>
      <c r="D2956" s="43">
        <v>5.4883283072330036E-2</v>
      </c>
      <c r="E2956" s="43">
        <v>3.6425944852341452</v>
      </c>
      <c r="F2956" s="43">
        <v>3.4171833795173066</v>
      </c>
      <c r="H2956" s="43">
        <v>9.8483942026716953E-5</v>
      </c>
      <c r="I2956" s="43">
        <v>0.110303256483687</v>
      </c>
      <c r="J2956" s="43">
        <v>0</v>
      </c>
      <c r="K2956" s="43">
        <v>1</v>
      </c>
      <c r="M2956" s="43">
        <v>7.7582319060206561E-3</v>
      </c>
      <c r="N2956" s="43">
        <v>4.3337664763723756E-2</v>
      </c>
      <c r="O2956" s="43">
        <v>0</v>
      </c>
      <c r="P2956" s="43">
        <v>1</v>
      </c>
      <c r="R2956" s="43">
        <v>607.7756265587725</v>
      </c>
      <c r="S2956" s="43">
        <v>205.68192625293767</v>
      </c>
      <c r="T2956" s="43">
        <v>6366.0586554134716</v>
      </c>
      <c r="U2956" s="43">
        <v>7179.5162082251818</v>
      </c>
      <c r="W2956" s="43">
        <v>2213.8801455627122</v>
      </c>
      <c r="X2956" s="43">
        <v>0</v>
      </c>
      <c r="Y2956" s="43">
        <v>0</v>
      </c>
      <c r="Z2956" s="43">
        <v>2213.8801455627122</v>
      </c>
      <c r="AB2956" s="43">
        <v>157.19425030031331</v>
      </c>
      <c r="AC2956" s="43">
        <v>0</v>
      </c>
      <c r="AD2956" s="43">
        <v>0</v>
      </c>
      <c r="AE2956" s="43">
        <v>157.19425030031331</v>
      </c>
      <c r="AG2956" s="43">
        <v>4071325.5876898277</v>
      </c>
      <c r="AH2956" s="43">
        <v>478198.11144154583</v>
      </c>
      <c r="AI2956" s="43">
        <v>0</v>
      </c>
      <c r="AJ2956" s="43">
        <v>660215851.26131594</v>
      </c>
      <c r="AK2956" s="43">
        <v>664287176.84900582</v>
      </c>
    </row>
    <row r="2957" spans="3:37" x14ac:dyDescent="0.2">
      <c r="C2957" s="43">
        <v>6.2738092385372646E-4</v>
      </c>
      <c r="D2957" s="43">
        <v>5.6823240758199778E-2</v>
      </c>
      <c r="E2957" s="43">
        <v>4.1829605515641877</v>
      </c>
      <c r="F2957" s="43">
        <v>3.0165218281259327</v>
      </c>
      <c r="H2957" s="43">
        <v>8.6553015941523447E-5</v>
      </c>
      <c r="I2957" s="43">
        <v>0.10028177067581899</v>
      </c>
      <c r="J2957" s="43">
        <v>0</v>
      </c>
      <c r="K2957" s="43">
        <v>1</v>
      </c>
      <c r="M2957" s="43">
        <v>7.8409253936428877E-3</v>
      </c>
      <c r="N2957" s="43">
        <v>4.6910086238923232E-2</v>
      </c>
      <c r="O2957" s="43">
        <v>0</v>
      </c>
      <c r="P2957" s="43">
        <v>1</v>
      </c>
      <c r="R2957" s="43">
        <v>674.99364044090601</v>
      </c>
      <c r="S2957" s="43">
        <v>164.34124470308623</v>
      </c>
      <c r="T2957" s="43">
        <v>6964.2752216632907</v>
      </c>
      <c r="U2957" s="43">
        <v>7803.610106807283</v>
      </c>
      <c r="W2957" s="43">
        <v>2823.471770521011</v>
      </c>
      <c r="X2957" s="43">
        <v>0</v>
      </c>
      <c r="Y2957" s="43">
        <v>0</v>
      </c>
      <c r="Z2957" s="43">
        <v>2823.471770521011</v>
      </c>
      <c r="AB2957" s="43">
        <v>145.64191684809435</v>
      </c>
      <c r="AC2957" s="43">
        <v>0</v>
      </c>
      <c r="AD2957" s="43">
        <v>0</v>
      </c>
      <c r="AE2957" s="43">
        <v>145.64191684809435</v>
      </c>
      <c r="AG2957" s="43">
        <v>5192364.5859881388</v>
      </c>
      <c r="AH2957" s="43">
        <v>609869.90243253834</v>
      </c>
      <c r="AI2957" s="43">
        <v>0</v>
      </c>
      <c r="AJ2957" s="43">
        <v>611696050.76199627</v>
      </c>
      <c r="AK2957" s="43">
        <v>616888415.34798443</v>
      </c>
    </row>
    <row r="2958" spans="3:37" x14ac:dyDescent="0.2">
      <c r="C2958" s="43">
        <v>6.3808457217817693E-4</v>
      </c>
      <c r="D2958" s="43">
        <v>5.0893741402449968E-2</v>
      </c>
      <c r="E2958" s="43">
        <v>6.8980099851532994</v>
      </c>
      <c r="F2958" s="43">
        <v>5.112507732232336</v>
      </c>
      <c r="H2958" s="43">
        <v>8.7781767705086411E-5</v>
      </c>
      <c r="I2958" s="43">
        <v>9.9698374533943881E-2</v>
      </c>
      <c r="J2958" s="43">
        <v>0</v>
      </c>
      <c r="K2958" s="43">
        <v>1</v>
      </c>
      <c r="M2958" s="43">
        <v>7.8057448377106048E-3</v>
      </c>
      <c r="N2958" s="43">
        <v>4.4504729442700605E-2</v>
      </c>
      <c r="O2958" s="43">
        <v>0</v>
      </c>
      <c r="P2958" s="43">
        <v>1</v>
      </c>
      <c r="R2958" s="43">
        <v>614.87239523743642</v>
      </c>
      <c r="S2958" s="43">
        <v>165.70467935379563</v>
      </c>
      <c r="T2958" s="43">
        <v>6577.5307708216105</v>
      </c>
      <c r="U2958" s="43">
        <v>7358.1078454128428</v>
      </c>
      <c r="W2958" s="43">
        <v>4241.3959219429626</v>
      </c>
      <c r="X2958" s="43">
        <v>0</v>
      </c>
      <c r="Y2958" s="43">
        <v>0</v>
      </c>
      <c r="Z2958" s="43">
        <v>4241.3959219429626</v>
      </c>
      <c r="AB2958" s="43">
        <v>270.56742033326861</v>
      </c>
      <c r="AC2958" s="43">
        <v>0</v>
      </c>
      <c r="AD2958" s="43">
        <v>0</v>
      </c>
      <c r="AE2958" s="43">
        <v>270.56742033326861</v>
      </c>
      <c r="AG2958" s="43">
        <v>7799927.1004531085</v>
      </c>
      <c r="AH2958" s="43">
        <v>916141.51913967996</v>
      </c>
      <c r="AI2958" s="43">
        <v>0</v>
      </c>
      <c r="AJ2958" s="43">
        <v>1136383165.3997283</v>
      </c>
      <c r="AK2958" s="43">
        <v>1144183092.5001814</v>
      </c>
    </row>
    <row r="2959" spans="3:37" x14ac:dyDescent="0.2">
      <c r="C2959" s="43">
        <v>6.1419320757039042E-4</v>
      </c>
      <c r="D2959" s="43">
        <v>4.7692222431989603E-2</v>
      </c>
      <c r="E2959" s="43">
        <v>3.480733392557497</v>
      </c>
      <c r="F2959" s="43">
        <v>1.4845545505753892</v>
      </c>
      <c r="H2959" s="43">
        <v>8.1987221639552034E-5</v>
      </c>
      <c r="I2959" s="43">
        <v>9.4752548514680943E-2</v>
      </c>
      <c r="J2959" s="43">
        <v>0</v>
      </c>
      <c r="K2959" s="43">
        <v>1</v>
      </c>
      <c r="M2959" s="43">
        <v>7.896892215356166E-3</v>
      </c>
      <c r="N2959" s="43">
        <v>4.438715075396988E-2</v>
      </c>
      <c r="O2959" s="43">
        <v>0</v>
      </c>
      <c r="P2959" s="43">
        <v>1</v>
      </c>
      <c r="R2959" s="43">
        <v>554.61925458289033</v>
      </c>
      <c r="S2959" s="43">
        <v>147.08874484279048</v>
      </c>
      <c r="T2959" s="43">
        <v>6636.7560037798848</v>
      </c>
      <c r="U2959" s="43">
        <v>7338.4640032055659</v>
      </c>
      <c r="W2959" s="43">
        <v>1930.4817595820141</v>
      </c>
      <c r="X2959" s="43">
        <v>0</v>
      </c>
      <c r="Y2959" s="43">
        <v>0</v>
      </c>
      <c r="Z2959" s="43">
        <v>1930.4817595820141</v>
      </c>
      <c r="AB2959" s="43">
        <v>28.755531350001064</v>
      </c>
      <c r="AC2959" s="43">
        <v>0</v>
      </c>
      <c r="AD2959" s="43">
        <v>0</v>
      </c>
      <c r="AE2959" s="43">
        <v>28.755531350001064</v>
      </c>
      <c r="AG2959" s="43">
        <v>3550155.9558713241</v>
      </c>
      <c r="AH2959" s="43">
        <v>416984.06006971502</v>
      </c>
      <c r="AI2959" s="43">
        <v>0</v>
      </c>
      <c r="AJ2959" s="43">
        <v>120773231.67000447</v>
      </c>
      <c r="AK2959" s="43">
        <v>124323387.6258758</v>
      </c>
    </row>
    <row r="2960" spans="3:37" x14ac:dyDescent="0.2">
      <c r="C2960" s="43">
        <v>5.9862419177437998E-4</v>
      </c>
      <c r="D2960" s="43">
        <v>5.9273128864831048E-2</v>
      </c>
      <c r="E2960" s="43">
        <v>3.396139933838402</v>
      </c>
      <c r="F2960" s="43">
        <v>3.8014346429722314</v>
      </c>
      <c r="H2960" s="43">
        <v>8.7929222480017676E-5</v>
      </c>
      <c r="I2960" s="43">
        <v>7.7693927403823193E-2</v>
      </c>
      <c r="J2960" s="43">
        <v>0</v>
      </c>
      <c r="K2960" s="43">
        <v>1</v>
      </c>
      <c r="M2960" s="43">
        <v>7.8263099603129854E-3</v>
      </c>
      <c r="N2960" s="43">
        <v>4.8861296040857427E-2</v>
      </c>
      <c r="O2960" s="43">
        <v>0</v>
      </c>
      <c r="P2960" s="43">
        <v>1</v>
      </c>
      <c r="R2960" s="43">
        <v>671.82241464751235</v>
      </c>
      <c r="S2960" s="43">
        <v>129.34888253525466</v>
      </c>
      <c r="T2960" s="43">
        <v>7240.4306689289424</v>
      </c>
      <c r="U2960" s="43">
        <v>8041.6019661117098</v>
      </c>
      <c r="W2960" s="43">
        <v>2281.6029308321581</v>
      </c>
      <c r="X2960" s="43">
        <v>0</v>
      </c>
      <c r="Y2960" s="43">
        <v>0</v>
      </c>
      <c r="Z2960" s="43">
        <v>2281.6029308321581</v>
      </c>
      <c r="AB2960" s="43">
        <v>201.38112473611119</v>
      </c>
      <c r="AC2960" s="43">
        <v>0</v>
      </c>
      <c r="AD2960" s="43">
        <v>0</v>
      </c>
      <c r="AE2960" s="43">
        <v>201.38112473611119</v>
      </c>
      <c r="AG2960" s="43">
        <v>4195867.7898003384</v>
      </c>
      <c r="AH2960" s="43">
        <v>492826.23305974616</v>
      </c>
      <c r="AI2960" s="43">
        <v>0</v>
      </c>
      <c r="AJ2960" s="43">
        <v>845800723.89166701</v>
      </c>
      <c r="AK2960" s="43">
        <v>849996591.68146729</v>
      </c>
    </row>
    <row r="2961" spans="3:37" x14ac:dyDescent="0.2">
      <c r="C2961" s="43">
        <v>6.1923929906237962E-4</v>
      </c>
      <c r="D2961" s="43">
        <v>5.274282622382772E-2</v>
      </c>
      <c r="E2961" s="43">
        <v>8.0707944433663936</v>
      </c>
      <c r="F2961" s="43">
        <v>2.1918682495223227</v>
      </c>
      <c r="H2961" s="43">
        <v>8.6368607662268754E-5</v>
      </c>
      <c r="I2961" s="43">
        <v>0.10054839354220724</v>
      </c>
      <c r="J2961" s="43">
        <v>0</v>
      </c>
      <c r="K2961" s="43">
        <v>1</v>
      </c>
      <c r="M2961" s="43">
        <v>7.7675452288946348E-3</v>
      </c>
      <c r="N2961" s="43">
        <v>4.4672780649658905E-2</v>
      </c>
      <c r="O2961" s="43">
        <v>0</v>
      </c>
      <c r="P2961" s="43">
        <v>1</v>
      </c>
      <c r="R2961" s="43">
        <v>618.39259565789428</v>
      </c>
      <c r="S2961" s="43">
        <v>164.42711147175498</v>
      </c>
      <c r="T2961" s="43">
        <v>6570.0571820205942</v>
      </c>
      <c r="U2961" s="43">
        <v>7352.8768891502432</v>
      </c>
      <c r="W2961" s="43">
        <v>4990.9195248546539</v>
      </c>
      <c r="X2961" s="43">
        <v>0</v>
      </c>
      <c r="Y2961" s="43">
        <v>0</v>
      </c>
      <c r="Z2961" s="43">
        <v>4990.9195248546539</v>
      </c>
      <c r="AB2961" s="43">
        <v>78.863547553964381</v>
      </c>
      <c r="AC2961" s="43">
        <v>0</v>
      </c>
      <c r="AD2961" s="43">
        <v>0</v>
      </c>
      <c r="AE2961" s="43">
        <v>78.863547553964381</v>
      </c>
      <c r="AG2961" s="43">
        <v>9178301.0062077083</v>
      </c>
      <c r="AH2961" s="43">
        <v>1078038.6173686052</v>
      </c>
      <c r="AI2961" s="43">
        <v>0</v>
      </c>
      <c r="AJ2961" s="43">
        <v>331226899.72665042</v>
      </c>
      <c r="AK2961" s="43">
        <v>340405200.73285812</v>
      </c>
    </row>
    <row r="2962" spans="3:37" x14ac:dyDescent="0.2">
      <c r="C2962" s="43">
        <v>6.0473804824662844E-4</v>
      </c>
      <c r="D2962" s="43">
        <v>4.9254878540101917E-2</v>
      </c>
      <c r="E2962" s="43">
        <v>8.1700700355303244</v>
      </c>
      <c r="F2962" s="43">
        <v>1.0537759403711018</v>
      </c>
      <c r="H2962" s="43">
        <v>8.5133916173682343E-5</v>
      </c>
      <c r="I2962" s="43">
        <v>0.13967770651400546</v>
      </c>
      <c r="J2962" s="43">
        <v>0</v>
      </c>
      <c r="K2962" s="43">
        <v>1</v>
      </c>
      <c r="M2962" s="43">
        <v>7.8813379278535045E-3</v>
      </c>
      <c r="N2962" s="43">
        <v>4.6022987968730056E-2</v>
      </c>
      <c r="O2962" s="43">
        <v>0</v>
      </c>
      <c r="P2962" s="43">
        <v>1</v>
      </c>
      <c r="R2962" s="43">
        <v>563.9737874427658</v>
      </c>
      <c r="S2962" s="43">
        <v>225.15006652580746</v>
      </c>
      <c r="T2962" s="43">
        <v>6867.7919924292037</v>
      </c>
      <c r="U2962" s="43">
        <v>7656.9158463977765</v>
      </c>
      <c r="W2962" s="43">
        <v>4607.7053416106892</v>
      </c>
      <c r="X2962" s="43">
        <v>0</v>
      </c>
      <c r="Y2962" s="43">
        <v>0</v>
      </c>
      <c r="Z2962" s="43">
        <v>4607.7053416106892</v>
      </c>
      <c r="AB2962" s="43">
        <v>3.2451196217893674</v>
      </c>
      <c r="AC2962" s="43">
        <v>0</v>
      </c>
      <c r="AD2962" s="43">
        <v>0</v>
      </c>
      <c r="AE2962" s="43">
        <v>3.2451196217893674</v>
      </c>
      <c r="AG2962" s="43">
        <v>8473570.1232220568</v>
      </c>
      <c r="AH2962" s="43">
        <v>995264.35378790891</v>
      </c>
      <c r="AI2962" s="43">
        <v>0</v>
      </c>
      <c r="AJ2962" s="43">
        <v>13629502.411515344</v>
      </c>
      <c r="AK2962" s="43">
        <v>22103072.534737401</v>
      </c>
    </row>
    <row r="2963" spans="3:37" x14ac:dyDescent="0.2">
      <c r="C2963" s="43">
        <v>6.1225256566110886E-4</v>
      </c>
      <c r="D2963" s="43">
        <v>6.1782124506342573E-2</v>
      </c>
      <c r="E2963" s="43">
        <v>4.7690603766677375</v>
      </c>
      <c r="F2963" s="43">
        <v>2.1219250310603379</v>
      </c>
      <c r="H2963" s="43">
        <v>8.8769280607972598E-5</v>
      </c>
      <c r="I2963" s="43">
        <v>9.2351405930235497E-2</v>
      </c>
      <c r="J2963" s="43">
        <v>0</v>
      </c>
      <c r="K2963" s="43">
        <v>1</v>
      </c>
      <c r="M2963" s="43">
        <v>7.8449119208516757E-3</v>
      </c>
      <c r="N2963" s="43">
        <v>4.615762686289071E-2</v>
      </c>
      <c r="O2963" s="43">
        <v>0</v>
      </c>
      <c r="P2963" s="43">
        <v>1</v>
      </c>
      <c r="R2963" s="43">
        <v>716.2024871391377</v>
      </c>
      <c r="S2963" s="43">
        <v>155.22032360441625</v>
      </c>
      <c r="T2963" s="43">
        <v>6856.0490609471981</v>
      </c>
      <c r="U2963" s="43">
        <v>7727.4718716907519</v>
      </c>
      <c r="W2963" s="43">
        <v>3415.6129030861466</v>
      </c>
      <c r="X2963" s="43">
        <v>0</v>
      </c>
      <c r="Y2963" s="43">
        <v>0</v>
      </c>
      <c r="Z2963" s="43">
        <v>3415.6129030861466</v>
      </c>
      <c r="AB2963" s="43">
        <v>85.977228246310318</v>
      </c>
      <c r="AC2963" s="43">
        <v>0</v>
      </c>
      <c r="AD2963" s="43">
        <v>0</v>
      </c>
      <c r="AE2963" s="43">
        <v>85.977228246310318</v>
      </c>
      <c r="AG2963" s="43">
        <v>6281312.1287754234</v>
      </c>
      <c r="AH2963" s="43">
        <v>737772.38706660771</v>
      </c>
      <c r="AI2963" s="43">
        <v>0</v>
      </c>
      <c r="AJ2963" s="43">
        <v>361104358.63450336</v>
      </c>
      <c r="AK2963" s="43">
        <v>367385670.76327878</v>
      </c>
    </row>
    <row r="2964" spans="3:37" x14ac:dyDescent="0.2">
      <c r="C2964" s="43">
        <v>5.9222265450418099E-4</v>
      </c>
      <c r="D2964" s="43">
        <v>5.1354251472359891E-2</v>
      </c>
      <c r="E2964" s="43">
        <v>4.9670096722944566</v>
      </c>
      <c r="F2964" s="43">
        <v>2.6315533380330485</v>
      </c>
      <c r="H2964" s="43">
        <v>8.9068596715378818E-5</v>
      </c>
      <c r="I2964" s="43">
        <v>7.754511609575887E-2</v>
      </c>
      <c r="J2964" s="43">
        <v>0</v>
      </c>
      <c r="K2964" s="43">
        <v>1</v>
      </c>
      <c r="M2964" s="43">
        <v>7.8830689055372494E-3</v>
      </c>
      <c r="N2964" s="43">
        <v>4.3138045069552967E-2</v>
      </c>
      <c r="O2964" s="43">
        <v>0</v>
      </c>
      <c r="P2964" s="43">
        <v>1</v>
      </c>
      <c r="R2964" s="43">
        <v>575.84260343930384</v>
      </c>
      <c r="S2964" s="43">
        <v>130.77400769442366</v>
      </c>
      <c r="T2964" s="43">
        <v>6438.6994809412827</v>
      </c>
      <c r="U2964" s="43">
        <v>7145.3160920750106</v>
      </c>
      <c r="W2964" s="43">
        <v>2860.2157810022431</v>
      </c>
      <c r="X2964" s="43">
        <v>0</v>
      </c>
      <c r="Y2964" s="43">
        <v>0</v>
      </c>
      <c r="Z2964" s="43">
        <v>2860.2157810022431</v>
      </c>
      <c r="AB2964" s="43">
        <v>100.52841763506498</v>
      </c>
      <c r="AC2964" s="43">
        <v>0</v>
      </c>
      <c r="AD2964" s="43">
        <v>0</v>
      </c>
      <c r="AE2964" s="43">
        <v>100.52841763506498</v>
      </c>
      <c r="AG2964" s="43">
        <v>5259936.8212631252</v>
      </c>
      <c r="AH2964" s="43">
        <v>617806.60869648447</v>
      </c>
      <c r="AI2964" s="43">
        <v>0</v>
      </c>
      <c r="AJ2964" s="43">
        <v>422219354.0672729</v>
      </c>
      <c r="AK2964" s="43">
        <v>427479290.88853604</v>
      </c>
    </row>
    <row r="2965" spans="3:37" x14ac:dyDescent="0.2">
      <c r="C2965" s="43">
        <v>6.1958569633135951E-4</v>
      </c>
      <c r="D2965" s="43">
        <v>5.4998409613025823E-2</v>
      </c>
      <c r="E2965" s="43">
        <v>9.0614225413334797</v>
      </c>
      <c r="F2965" s="43">
        <v>2.0941516861975211</v>
      </c>
      <c r="H2965" s="43">
        <v>9.1552625418156452E-5</v>
      </c>
      <c r="I2965" s="43">
        <v>0.13037151558247717</v>
      </c>
      <c r="J2965" s="43">
        <v>0</v>
      </c>
      <c r="K2965" s="43">
        <v>1</v>
      </c>
      <c r="M2965" s="43">
        <v>7.8179798526918191E-3</v>
      </c>
      <c r="N2965" s="43">
        <v>4.4890678844279691E-2</v>
      </c>
      <c r="O2965" s="43">
        <v>0</v>
      </c>
      <c r="P2965" s="43">
        <v>1</v>
      </c>
      <c r="R2965" s="43">
        <v>645.19929938433938</v>
      </c>
      <c r="S2965" s="43">
        <v>225.99346969601061</v>
      </c>
      <c r="T2965" s="43">
        <v>6644.9710408831488</v>
      </c>
      <c r="U2965" s="43">
        <v>7516.1638099634984</v>
      </c>
      <c r="W2965" s="43">
        <v>5846.4234750938213</v>
      </c>
      <c r="X2965" s="43">
        <v>0</v>
      </c>
      <c r="Y2965" s="43">
        <v>0</v>
      </c>
      <c r="Z2965" s="43">
        <v>5846.4234750938213</v>
      </c>
      <c r="AB2965" s="43">
        <v>75.536211444967265</v>
      </c>
      <c r="AC2965" s="43">
        <v>0</v>
      </c>
      <c r="AD2965" s="43">
        <v>0</v>
      </c>
      <c r="AE2965" s="43">
        <v>75.536211444967265</v>
      </c>
      <c r="AG2965" s="43">
        <v>10751572.770697538</v>
      </c>
      <c r="AH2965" s="43">
        <v>1262827.4706202655</v>
      </c>
      <c r="AI2965" s="43">
        <v>0</v>
      </c>
      <c r="AJ2965" s="43">
        <v>317252088.0688625</v>
      </c>
      <c r="AK2965" s="43">
        <v>328003660.83956003</v>
      </c>
    </row>
    <row r="2966" spans="3:37" x14ac:dyDescent="0.2">
      <c r="C2966" s="43">
        <v>5.9457216376107883E-4</v>
      </c>
      <c r="D2966" s="43">
        <v>5.0091997024876357E-2</v>
      </c>
      <c r="E2966" s="43">
        <v>6.6220393726204732</v>
      </c>
      <c r="F2966" s="43">
        <v>3.2589139150876916</v>
      </c>
      <c r="H2966" s="43">
        <v>9.0922319991082468E-5</v>
      </c>
      <c r="I2966" s="43">
        <v>9.4276336125494908E-2</v>
      </c>
      <c r="J2966" s="43">
        <v>0</v>
      </c>
      <c r="K2966" s="43">
        <v>1</v>
      </c>
      <c r="M2966" s="43">
        <v>7.8029325898019801E-3</v>
      </c>
      <c r="N2966" s="43">
        <v>4.422779705227374E-2</v>
      </c>
      <c r="O2966" s="43">
        <v>0</v>
      </c>
      <c r="P2966" s="43">
        <v>1</v>
      </c>
      <c r="R2966" s="43">
        <v>563.91713583985006</v>
      </c>
      <c r="S2966" s="43">
        <v>162.29890048374074</v>
      </c>
      <c r="T2966" s="43">
        <v>6534.2468306387336</v>
      </c>
      <c r="U2966" s="43">
        <v>7260.4628669623244</v>
      </c>
      <c r="W2966" s="43">
        <v>3734.2814764268546</v>
      </c>
      <c r="X2966" s="43">
        <v>0</v>
      </c>
      <c r="Y2966" s="43">
        <v>0</v>
      </c>
      <c r="Z2966" s="43">
        <v>3734.2814764268546</v>
      </c>
      <c r="AB2966" s="43">
        <v>136.30090836623856</v>
      </c>
      <c r="AC2966" s="43">
        <v>0</v>
      </c>
      <c r="AD2966" s="43">
        <v>0</v>
      </c>
      <c r="AE2966" s="43">
        <v>136.30090836623856</v>
      </c>
      <c r="AG2966" s="43">
        <v>6867343.6351489853</v>
      </c>
      <c r="AH2966" s="43">
        <v>806604.79890820058</v>
      </c>
      <c r="AI2966" s="43">
        <v>0</v>
      </c>
      <c r="AJ2966" s="43">
        <v>572463815.13820195</v>
      </c>
      <c r="AK2966" s="43">
        <v>579331158.77335095</v>
      </c>
    </row>
    <row r="2967" spans="3:37" x14ac:dyDescent="0.2">
      <c r="C2967" s="43">
        <v>6.3087546598661337E-4</v>
      </c>
      <c r="D2967" s="43">
        <v>5.3281524826352608E-2</v>
      </c>
      <c r="E2967" s="43">
        <v>7.2768947353977582</v>
      </c>
      <c r="F2967" s="43">
        <v>3.1342204940456635</v>
      </c>
      <c r="H2967" s="43">
        <v>9.2400546107374026E-5</v>
      </c>
      <c r="I2967" s="43">
        <v>9.2852159579302512E-2</v>
      </c>
      <c r="J2967" s="43">
        <v>0</v>
      </c>
      <c r="K2967" s="43">
        <v>1</v>
      </c>
      <c r="M2967" s="43">
        <v>7.8793819938467458E-3</v>
      </c>
      <c r="N2967" s="43">
        <v>4.7459156120145507E-2</v>
      </c>
      <c r="O2967" s="43">
        <v>0</v>
      </c>
      <c r="P2967" s="43">
        <v>1</v>
      </c>
      <c r="R2967" s="43">
        <v>636.44760481372975</v>
      </c>
      <c r="S2967" s="43">
        <v>162.44596183849842</v>
      </c>
      <c r="T2967" s="43">
        <v>7080.3469612168547</v>
      </c>
      <c r="U2967" s="43">
        <v>7879.2405278690831</v>
      </c>
      <c r="W2967" s="43">
        <v>4631.3622248255433</v>
      </c>
      <c r="X2967" s="43">
        <v>0</v>
      </c>
      <c r="Y2967" s="43">
        <v>0</v>
      </c>
      <c r="Z2967" s="43">
        <v>4631.3622248255433</v>
      </c>
      <c r="AB2967" s="43">
        <v>145.3401888090319</v>
      </c>
      <c r="AC2967" s="43">
        <v>0</v>
      </c>
      <c r="AD2967" s="43">
        <v>0</v>
      </c>
      <c r="AE2967" s="43">
        <v>145.3401888090319</v>
      </c>
      <c r="AG2967" s="43">
        <v>8517075.1314541735</v>
      </c>
      <c r="AH2967" s="43">
        <v>1000374.2405623173</v>
      </c>
      <c r="AI2967" s="43">
        <v>0</v>
      </c>
      <c r="AJ2967" s="43">
        <v>610428792.99793398</v>
      </c>
      <c r="AK2967" s="43">
        <v>618945868.12938821</v>
      </c>
    </row>
    <row r="2968" spans="3:37" x14ac:dyDescent="0.2">
      <c r="C2968" s="43">
        <v>6.2333145697779369E-4</v>
      </c>
      <c r="D2968" s="43">
        <v>6.5833258148608409E-2</v>
      </c>
      <c r="E2968" s="43">
        <v>4.0827900786186797</v>
      </c>
      <c r="F2968" s="43">
        <v>2.2799597555874871</v>
      </c>
      <c r="H2968" s="43">
        <v>9.4241767744085436E-5</v>
      </c>
      <c r="I2968" s="43">
        <v>0.11886156419909677</v>
      </c>
      <c r="J2968" s="43">
        <v>0</v>
      </c>
      <c r="K2968" s="43">
        <v>1</v>
      </c>
      <c r="M2968" s="43">
        <v>7.7691842700380207E-3</v>
      </c>
      <c r="N2968" s="43">
        <v>4.5319632199341764E-2</v>
      </c>
      <c r="O2968" s="43">
        <v>0</v>
      </c>
      <c r="P2968" s="43">
        <v>1</v>
      </c>
      <c r="R2968" s="43">
        <v>776.97450158050026</v>
      </c>
      <c r="S2968" s="43">
        <v>212.0934408328709</v>
      </c>
      <c r="T2968" s="43">
        <v>6666.5965246755941</v>
      </c>
      <c r="U2968" s="43">
        <v>7655.6644670889655</v>
      </c>
      <c r="W2968" s="43">
        <v>3172.2237863925602</v>
      </c>
      <c r="X2968" s="43">
        <v>0</v>
      </c>
      <c r="Y2968" s="43">
        <v>0</v>
      </c>
      <c r="Z2968" s="43">
        <v>3172.2237863925602</v>
      </c>
      <c r="AB2968" s="43">
        <v>106.41108196605347</v>
      </c>
      <c r="AC2968" s="43">
        <v>0</v>
      </c>
      <c r="AD2968" s="43">
        <v>0</v>
      </c>
      <c r="AE2968" s="43">
        <v>106.41108196605347</v>
      </c>
      <c r="AG2968" s="43">
        <v>5833719.5431759181</v>
      </c>
      <c r="AH2968" s="43">
        <v>685200.33786079299</v>
      </c>
      <c r="AI2968" s="43">
        <v>0</v>
      </c>
      <c r="AJ2968" s="43">
        <v>446926544.25742459</v>
      </c>
      <c r="AK2968" s="43">
        <v>452760263.80060053</v>
      </c>
    </row>
    <row r="2969" spans="3:37" x14ac:dyDescent="0.2">
      <c r="C2969" s="43">
        <v>6.1376420333569826E-4</v>
      </c>
      <c r="D2969" s="43">
        <v>5.7499032831742292E-2</v>
      </c>
      <c r="E2969" s="43">
        <v>4.1267549601605609</v>
      </c>
      <c r="F2969" s="43">
        <v>4.7630100886284454</v>
      </c>
      <c r="H2969" s="43">
        <v>8.4295093608854099E-5</v>
      </c>
      <c r="I2969" s="43">
        <v>0.11498489554391</v>
      </c>
      <c r="J2969" s="43">
        <v>0</v>
      </c>
      <c r="K2969" s="43">
        <v>1</v>
      </c>
      <c r="M2969" s="43">
        <v>7.8830471003097369E-3</v>
      </c>
      <c r="N2969" s="43">
        <v>4.5346105974376709E-2</v>
      </c>
      <c r="O2969" s="43">
        <v>0</v>
      </c>
      <c r="P2969" s="43">
        <v>1</v>
      </c>
      <c r="R2969" s="43">
        <v>668.19691751921778</v>
      </c>
      <c r="S2969" s="43">
        <v>183.52087240887633</v>
      </c>
      <c r="T2969" s="43">
        <v>6768.2515727333503</v>
      </c>
      <c r="U2969" s="43">
        <v>7619.9693626614444</v>
      </c>
      <c r="W2969" s="43">
        <v>2757.4849437364292</v>
      </c>
      <c r="X2969" s="43">
        <v>0</v>
      </c>
      <c r="Y2969" s="43">
        <v>0</v>
      </c>
      <c r="Z2969" s="43">
        <v>2757.4849437364292</v>
      </c>
      <c r="AB2969" s="43">
        <v>269.04419637423132</v>
      </c>
      <c r="AC2969" s="43">
        <v>0</v>
      </c>
      <c r="AD2969" s="43">
        <v>0</v>
      </c>
      <c r="AE2969" s="43">
        <v>269.04419637423132</v>
      </c>
      <c r="AG2969" s="43">
        <v>5071014.8115312932</v>
      </c>
      <c r="AH2969" s="43">
        <v>595616.74784706871</v>
      </c>
      <c r="AI2969" s="43">
        <v>0</v>
      </c>
      <c r="AJ2969" s="43">
        <v>1129985624.7717714</v>
      </c>
      <c r="AK2969" s="43">
        <v>1135056639.5833027</v>
      </c>
    </row>
    <row r="2970" spans="3:37" x14ac:dyDescent="0.2">
      <c r="C2970" s="43">
        <v>6.1484605692652128E-4</v>
      </c>
      <c r="D2970" s="43">
        <v>6.1117071110208365E-2</v>
      </c>
      <c r="E2970" s="43">
        <v>5.0592588742135343</v>
      </c>
      <c r="F2970" s="43">
        <v>2.7303209555373273</v>
      </c>
      <c r="H2970" s="43">
        <v>1.0034529628111244E-4</v>
      </c>
      <c r="I2970" s="43">
        <v>0.144233479964476</v>
      </c>
      <c r="J2970" s="43">
        <v>0</v>
      </c>
      <c r="K2970" s="43">
        <v>1</v>
      </c>
      <c r="M2970" s="43">
        <v>7.8931417240357682E-3</v>
      </c>
      <c r="N2970" s="43">
        <v>4.6230618497236753E-2</v>
      </c>
      <c r="O2970" s="43">
        <v>0</v>
      </c>
      <c r="P2970" s="43">
        <v>1</v>
      </c>
      <c r="R2970" s="43">
        <v>711.49409252510031</v>
      </c>
      <c r="S2970" s="43">
        <v>274.03464634860791</v>
      </c>
      <c r="T2970" s="43">
        <v>6909.1079336118219</v>
      </c>
      <c r="U2970" s="43">
        <v>7894.6366724855297</v>
      </c>
      <c r="W2970" s="43">
        <v>3599.6328015581194</v>
      </c>
      <c r="X2970" s="43">
        <v>0</v>
      </c>
      <c r="Y2970" s="43">
        <v>0</v>
      </c>
      <c r="Z2970" s="43">
        <v>3599.6328015581194</v>
      </c>
      <c r="AB2970" s="43">
        <v>131.7291057699799</v>
      </c>
      <c r="AC2970" s="43">
        <v>0</v>
      </c>
      <c r="AD2970" s="43">
        <v>0</v>
      </c>
      <c r="AE2970" s="43">
        <v>131.7291057699799</v>
      </c>
      <c r="AG2970" s="43">
        <v>6619724.7220653817</v>
      </c>
      <c r="AH2970" s="43">
        <v>777520.68513655383</v>
      </c>
      <c r="AI2970" s="43">
        <v>0</v>
      </c>
      <c r="AJ2970" s="43">
        <v>553262244.23391557</v>
      </c>
      <c r="AK2970" s="43">
        <v>559881968.9559809</v>
      </c>
    </row>
    <row r="2971" spans="3:37" x14ac:dyDescent="0.2">
      <c r="C2971" s="43">
        <v>6.0624465456365201E-4</v>
      </c>
      <c r="D2971" s="43">
        <v>5.9681587960861093E-2</v>
      </c>
      <c r="E2971" s="43">
        <v>4.9586436990213407</v>
      </c>
      <c r="F2971" s="43">
        <v>3.4174165194081092</v>
      </c>
      <c r="H2971" s="43">
        <v>9.4004318021423394E-5</v>
      </c>
      <c r="I2971" s="43">
        <v>8.9839101137985253E-2</v>
      </c>
      <c r="J2971" s="43">
        <v>0</v>
      </c>
      <c r="K2971" s="43">
        <v>1</v>
      </c>
      <c r="M2971" s="43">
        <v>7.833651313454211E-3</v>
      </c>
      <c r="N2971" s="43">
        <v>4.4879093115182712E-2</v>
      </c>
      <c r="O2971" s="43">
        <v>0</v>
      </c>
      <c r="P2971" s="43">
        <v>1</v>
      </c>
      <c r="R2971" s="43">
        <v>685.06324138301511</v>
      </c>
      <c r="S2971" s="43">
        <v>159.90261786189291</v>
      </c>
      <c r="T2971" s="43">
        <v>6656.5727348352393</v>
      </c>
      <c r="U2971" s="43">
        <v>7501.538594080147</v>
      </c>
      <c r="W2971" s="43">
        <v>3396.9845253150238</v>
      </c>
      <c r="X2971" s="43">
        <v>0</v>
      </c>
      <c r="Y2971" s="43">
        <v>0</v>
      </c>
      <c r="Z2971" s="43">
        <v>3396.9845253150238</v>
      </c>
      <c r="AB2971" s="43">
        <v>177.20090203176653</v>
      </c>
      <c r="AC2971" s="43">
        <v>0</v>
      </c>
      <c r="AD2971" s="43">
        <v>0</v>
      </c>
      <c r="AE2971" s="43">
        <v>177.20090203176653</v>
      </c>
      <c r="AG2971" s="43">
        <v>6247054.5420543291</v>
      </c>
      <c r="AH2971" s="43">
        <v>733748.65746804513</v>
      </c>
      <c r="AI2971" s="43">
        <v>0</v>
      </c>
      <c r="AJ2971" s="43">
        <v>744243788.53341949</v>
      </c>
      <c r="AK2971" s="43">
        <v>750490843.07547379</v>
      </c>
    </row>
    <row r="2972" spans="3:37" x14ac:dyDescent="0.2">
      <c r="C2972" s="43">
        <v>6.3196868225823266E-4</v>
      </c>
      <c r="D2972" s="43">
        <v>5.8473932959259289E-2</v>
      </c>
      <c r="E2972" s="43">
        <v>5.3116001691518671</v>
      </c>
      <c r="F2972" s="43">
        <v>10.636634544131246</v>
      </c>
      <c r="H2972" s="43">
        <v>8.5265450923654079E-5</v>
      </c>
      <c r="I2972" s="43">
        <v>0.12115126832554513</v>
      </c>
      <c r="J2972" s="43">
        <v>0</v>
      </c>
      <c r="K2972" s="43">
        <v>1</v>
      </c>
      <c r="M2972" s="43">
        <v>7.8783949712111223E-3</v>
      </c>
      <c r="N2972" s="43">
        <v>4.5539228566661739E-2</v>
      </c>
      <c r="O2972" s="43">
        <v>0</v>
      </c>
      <c r="P2972" s="43">
        <v>1</v>
      </c>
      <c r="R2972" s="43">
        <v>699.68124898799181</v>
      </c>
      <c r="S2972" s="43">
        <v>195.58855179468657</v>
      </c>
      <c r="T2972" s="43">
        <v>6793.0653393800731</v>
      </c>
      <c r="U2972" s="43">
        <v>7688.3351401627515</v>
      </c>
      <c r="W2972" s="43">
        <v>3716.4270404770068</v>
      </c>
      <c r="X2972" s="43">
        <v>0</v>
      </c>
      <c r="Y2972" s="43">
        <v>0</v>
      </c>
      <c r="Z2972" s="43">
        <v>3716.4270404770068</v>
      </c>
      <c r="AB2972" s="43">
        <v>721.45525684500785</v>
      </c>
      <c r="AC2972" s="43">
        <v>0</v>
      </c>
      <c r="AD2972" s="43">
        <v>0</v>
      </c>
      <c r="AE2972" s="43">
        <v>721.45525684500785</v>
      </c>
      <c r="AG2972" s="43">
        <v>6834509.3274372155</v>
      </c>
      <c r="AH2972" s="43">
        <v>802748.24074303347</v>
      </c>
      <c r="AI2972" s="43">
        <v>0</v>
      </c>
      <c r="AJ2972" s="43">
        <v>3030112078.749033</v>
      </c>
      <c r="AK2972" s="43">
        <v>3036946588.0764704</v>
      </c>
    </row>
    <row r="2973" spans="3:37" x14ac:dyDescent="0.2">
      <c r="C2973" s="43">
        <v>6.2806989996833096E-4</v>
      </c>
      <c r="D2973" s="43">
        <v>5.9391775220688836E-2</v>
      </c>
      <c r="E2973" s="43">
        <v>4.4842619813150852</v>
      </c>
      <c r="F2973" s="43">
        <v>3.2952867813179978</v>
      </c>
      <c r="H2973" s="43">
        <v>8.8407737023252591E-5</v>
      </c>
      <c r="I2973" s="43">
        <v>9.6724107944948623E-2</v>
      </c>
      <c r="J2973" s="43">
        <v>0</v>
      </c>
      <c r="K2973" s="43">
        <v>1</v>
      </c>
      <c r="M2973" s="43">
        <v>7.876130445895968E-3</v>
      </c>
      <c r="N2973" s="43">
        <v>4.8273151536028736E-2</v>
      </c>
      <c r="O2973" s="43">
        <v>0</v>
      </c>
      <c r="P2973" s="43">
        <v>1</v>
      </c>
      <c r="R2973" s="43">
        <v>706.27959581695427</v>
      </c>
      <c r="S2973" s="43">
        <v>161.90765395417421</v>
      </c>
      <c r="T2973" s="43">
        <v>7198.8135599699172</v>
      </c>
      <c r="U2973" s="43">
        <v>8067.0008097410455</v>
      </c>
      <c r="W2973" s="43">
        <v>3167.1427397005527</v>
      </c>
      <c r="X2973" s="43">
        <v>0</v>
      </c>
      <c r="Y2973" s="43">
        <v>0</v>
      </c>
      <c r="Z2973" s="43">
        <v>3167.1427397005527</v>
      </c>
      <c r="AB2973" s="43">
        <v>173.45922156068028</v>
      </c>
      <c r="AC2973" s="43">
        <v>0</v>
      </c>
      <c r="AD2973" s="43">
        <v>0</v>
      </c>
      <c r="AE2973" s="43">
        <v>173.45922156068028</v>
      </c>
      <c r="AG2973" s="43">
        <v>5824375.4983093161</v>
      </c>
      <c r="AH2973" s="43">
        <v>684102.83177531941</v>
      </c>
      <c r="AI2973" s="43">
        <v>0</v>
      </c>
      <c r="AJ2973" s="43">
        <v>728528730.55485713</v>
      </c>
      <c r="AK2973" s="43">
        <v>734353106.05316651</v>
      </c>
    </row>
    <row r="2974" spans="3:37" x14ac:dyDescent="0.2">
      <c r="C2974" s="43">
        <v>6.155808148716746E-4</v>
      </c>
      <c r="D2974" s="43">
        <v>6.3170648733989587E-2</v>
      </c>
      <c r="E2974" s="43">
        <v>5.5719850217296178</v>
      </c>
      <c r="F2974" s="43">
        <v>4.0209877252204258</v>
      </c>
      <c r="H2974" s="43">
        <v>8.9938406627076972E-5</v>
      </c>
      <c r="I2974" s="43">
        <v>8.1565298174810785E-2</v>
      </c>
      <c r="J2974" s="43">
        <v>0</v>
      </c>
      <c r="K2974" s="43">
        <v>1</v>
      </c>
      <c r="M2974" s="43">
        <v>7.8563485638222241E-3</v>
      </c>
      <c r="N2974" s="43">
        <v>4.4437953870248438E-2</v>
      </c>
      <c r="O2974" s="43">
        <v>0</v>
      </c>
      <c r="P2974" s="43">
        <v>1</v>
      </c>
      <c r="R2974" s="43">
        <v>736.27963084723069</v>
      </c>
      <c r="S2974" s="43">
        <v>138.89703982923561</v>
      </c>
      <c r="T2974" s="43">
        <v>6610.2391226522968</v>
      </c>
      <c r="U2974" s="43">
        <v>7485.4157933287634</v>
      </c>
      <c r="W2974" s="43">
        <v>4102.5390748853815</v>
      </c>
      <c r="X2974" s="43">
        <v>0</v>
      </c>
      <c r="Y2974" s="43">
        <v>0</v>
      </c>
      <c r="Z2974" s="43">
        <v>4102.5390748853815</v>
      </c>
      <c r="AB2974" s="43">
        <v>237.99921480176619</v>
      </c>
      <c r="AC2974" s="43">
        <v>0</v>
      </c>
      <c r="AD2974" s="43">
        <v>0</v>
      </c>
      <c r="AE2974" s="43">
        <v>237.99921480176619</v>
      </c>
      <c r="AG2974" s="43">
        <v>7544569.3587142164</v>
      </c>
      <c r="AH2974" s="43">
        <v>886148.44017524237</v>
      </c>
      <c r="AI2974" s="43">
        <v>0</v>
      </c>
      <c r="AJ2974" s="43">
        <v>999596702.167418</v>
      </c>
      <c r="AK2974" s="43">
        <v>1007141271.5261322</v>
      </c>
    </row>
    <row r="2975" spans="3:37" x14ac:dyDescent="0.2">
      <c r="C2975" s="43">
        <v>5.9228876310799081E-4</v>
      </c>
      <c r="D2975" s="43">
        <v>5.5185639299656808E-2</v>
      </c>
      <c r="E2975" s="43">
        <v>7.7660650727698286</v>
      </c>
      <c r="F2975" s="43">
        <v>2.0757686420219335</v>
      </c>
      <c r="H2975" s="43">
        <v>9.6400387245676455E-5</v>
      </c>
      <c r="I2975" s="43">
        <v>0.10379920808082166</v>
      </c>
      <c r="J2975" s="43">
        <v>0</v>
      </c>
      <c r="K2975" s="43">
        <v>1</v>
      </c>
      <c r="M2975" s="43">
        <v>7.8413985362590088E-3</v>
      </c>
      <c r="N2975" s="43">
        <v>4.8248839666412247E-2</v>
      </c>
      <c r="O2975" s="43">
        <v>0</v>
      </c>
      <c r="P2975" s="43">
        <v>1</v>
      </c>
      <c r="R2975" s="43">
        <v>618.87358175345196</v>
      </c>
      <c r="S2975" s="43">
        <v>189.45897850651352</v>
      </c>
      <c r="T2975" s="43">
        <v>7163.4589008630091</v>
      </c>
      <c r="U2975" s="43">
        <v>7971.7914611229744</v>
      </c>
      <c r="W2975" s="43">
        <v>4806.212507715446</v>
      </c>
      <c r="X2975" s="43">
        <v>0</v>
      </c>
      <c r="Y2975" s="43">
        <v>0</v>
      </c>
      <c r="Z2975" s="43">
        <v>4806.212507715446</v>
      </c>
      <c r="AB2975" s="43">
        <v>71.236832810999232</v>
      </c>
      <c r="AC2975" s="43">
        <v>0</v>
      </c>
      <c r="AD2975" s="43">
        <v>0</v>
      </c>
      <c r="AE2975" s="43">
        <v>71.236832810999232</v>
      </c>
      <c r="AG2975" s="43">
        <v>8838624.8016887046</v>
      </c>
      <c r="AH2975" s="43">
        <v>1038141.9016665363</v>
      </c>
      <c r="AI2975" s="43">
        <v>0</v>
      </c>
      <c r="AJ2975" s="43">
        <v>299194697.80619675</v>
      </c>
      <c r="AK2975" s="43">
        <v>308033322.60788548</v>
      </c>
    </row>
    <row r="2976" spans="3:37" x14ac:dyDescent="0.2">
      <c r="C2976" s="43">
        <v>5.83977598862035E-4</v>
      </c>
      <c r="D2976" s="43">
        <v>5.5153997477702998E-2</v>
      </c>
      <c r="E2976" s="43">
        <v>4.2487238886731902</v>
      </c>
      <c r="F2976" s="43">
        <v>2.7381027289650191</v>
      </c>
      <c r="H2976" s="43">
        <v>8.6626073149620889E-5</v>
      </c>
      <c r="I2976" s="43">
        <v>7.7244094237280361E-2</v>
      </c>
      <c r="J2976" s="43">
        <v>0</v>
      </c>
      <c r="K2976" s="43">
        <v>1</v>
      </c>
      <c r="M2976" s="43">
        <v>7.7865380406428372E-3</v>
      </c>
      <c r="N2976" s="43">
        <v>4.5922999646119123E-2</v>
      </c>
      <c r="O2976" s="43">
        <v>0</v>
      </c>
      <c r="P2976" s="43">
        <v>1</v>
      </c>
      <c r="R2976" s="43">
        <v>609.83950714379466</v>
      </c>
      <c r="S2976" s="43">
        <v>126.69406932890917</v>
      </c>
      <c r="T2976" s="43">
        <v>6770.4421318905424</v>
      </c>
      <c r="U2976" s="43">
        <v>7506.9757083632467</v>
      </c>
      <c r="W2976" s="43">
        <v>2591.0396822585249</v>
      </c>
      <c r="X2976" s="43">
        <v>0</v>
      </c>
      <c r="Y2976" s="43">
        <v>0</v>
      </c>
      <c r="Z2976" s="43">
        <v>2591.0396822585249</v>
      </c>
      <c r="AB2976" s="43">
        <v>113.41611714091236</v>
      </c>
      <c r="AC2976" s="43">
        <v>0</v>
      </c>
      <c r="AD2976" s="43">
        <v>0</v>
      </c>
      <c r="AE2976" s="43">
        <v>113.41611714091236</v>
      </c>
      <c r="AG2976" s="43">
        <v>4764921.9756734269</v>
      </c>
      <c r="AH2976" s="43">
        <v>559664.57136784133</v>
      </c>
      <c r="AI2976" s="43">
        <v>0</v>
      </c>
      <c r="AJ2976" s="43">
        <v>476347691.9918319</v>
      </c>
      <c r="AK2976" s="43">
        <v>481112613.96750534</v>
      </c>
    </row>
    <row r="2977" spans="3:37" x14ac:dyDescent="0.2">
      <c r="C2977" s="43">
        <v>6.2856256854881831E-4</v>
      </c>
      <c r="D2977" s="43">
        <v>5.2606131889973616E-2</v>
      </c>
      <c r="E2977" s="43">
        <v>6.0884747259753427</v>
      </c>
      <c r="F2977" s="43">
        <v>1.5075132885680738</v>
      </c>
      <c r="H2977" s="43">
        <v>8.7640901248945232E-5</v>
      </c>
      <c r="I2977" s="43">
        <v>8.2819034056420909E-2</v>
      </c>
      <c r="J2977" s="43">
        <v>0</v>
      </c>
      <c r="K2977" s="43">
        <v>1</v>
      </c>
      <c r="M2977" s="43">
        <v>7.7735775871569067E-3</v>
      </c>
      <c r="N2977" s="43">
        <v>4.8670269148188616E-2</v>
      </c>
      <c r="O2977" s="43">
        <v>0</v>
      </c>
      <c r="P2977" s="43">
        <v>1</v>
      </c>
      <c r="R2977" s="43">
        <v>626.07629006619072</v>
      </c>
      <c r="S2977" s="43">
        <v>137.4293108243366</v>
      </c>
      <c r="T2977" s="43">
        <v>7163.52957532867</v>
      </c>
      <c r="U2977" s="43">
        <v>7927.0351762191976</v>
      </c>
      <c r="W2977" s="43">
        <v>3811.8496686004096</v>
      </c>
      <c r="X2977" s="43">
        <v>0</v>
      </c>
      <c r="Y2977" s="43">
        <v>0</v>
      </c>
      <c r="Z2977" s="43">
        <v>3811.8496686004096</v>
      </c>
      <c r="AB2977" s="43">
        <v>33.998397944661107</v>
      </c>
      <c r="AC2977" s="43">
        <v>0</v>
      </c>
      <c r="AD2977" s="43">
        <v>0</v>
      </c>
      <c r="AE2977" s="43">
        <v>33.998397944661107</v>
      </c>
      <c r="AG2977" s="43">
        <v>7009991.5405561533</v>
      </c>
      <c r="AH2977" s="43">
        <v>823359.52841768845</v>
      </c>
      <c r="AI2977" s="43">
        <v>0</v>
      </c>
      <c r="AJ2977" s="43">
        <v>142793271.36757666</v>
      </c>
      <c r="AK2977" s="43">
        <v>149803262.90813282</v>
      </c>
    </row>
    <row r="2978" spans="3:37" x14ac:dyDescent="0.2">
      <c r="C2978" s="43">
        <v>5.9124112416022957E-4</v>
      </c>
      <c r="D2978" s="43">
        <v>5.5164868265209721E-2</v>
      </c>
      <c r="E2978" s="43">
        <v>1.9615367416039229</v>
      </c>
      <c r="F2978" s="43">
        <v>1.6418487365698096</v>
      </c>
      <c r="H2978" s="43">
        <v>8.2810968171333687E-5</v>
      </c>
      <c r="I2978" s="43">
        <v>0.10137372590389659</v>
      </c>
      <c r="J2978" s="43">
        <v>0</v>
      </c>
      <c r="K2978" s="43">
        <v>1</v>
      </c>
      <c r="M2978" s="43">
        <v>7.8347132357102622E-3</v>
      </c>
      <c r="N2978" s="43">
        <v>4.5636042506588544E-2</v>
      </c>
      <c r="O2978" s="43">
        <v>0</v>
      </c>
      <c r="P2978" s="43">
        <v>1</v>
      </c>
      <c r="R2978" s="43">
        <v>617.5463970621978</v>
      </c>
      <c r="S2978" s="43">
        <v>158.94821087381501</v>
      </c>
      <c r="T2978" s="43">
        <v>6769.7628285716837</v>
      </c>
      <c r="U2978" s="43">
        <v>7546.2574365076962</v>
      </c>
      <c r="W2978" s="43">
        <v>1211.3399474826258</v>
      </c>
      <c r="X2978" s="43">
        <v>0</v>
      </c>
      <c r="Y2978" s="43">
        <v>0</v>
      </c>
      <c r="Z2978" s="43">
        <v>1211.3399474826258</v>
      </c>
      <c r="AB2978" s="43">
        <v>42.411737095854228</v>
      </c>
      <c r="AC2978" s="43">
        <v>0</v>
      </c>
      <c r="AD2978" s="43">
        <v>0</v>
      </c>
      <c r="AE2978" s="43">
        <v>42.411737095854228</v>
      </c>
      <c r="AG2978" s="43">
        <v>2227654.1634205487</v>
      </c>
      <c r="AH2978" s="43">
        <v>261649.42865624718</v>
      </c>
      <c r="AI2978" s="43">
        <v>0</v>
      </c>
      <c r="AJ2978" s="43">
        <v>178129295.80258775</v>
      </c>
      <c r="AK2978" s="43">
        <v>180356949.96600831</v>
      </c>
    </row>
    <row r="2979" spans="3:37" x14ac:dyDescent="0.2">
      <c r="C2979" s="43">
        <v>6.031475463677921E-4</v>
      </c>
      <c r="D2979" s="43">
        <v>5.4307364544540215E-2</v>
      </c>
      <c r="E2979" s="43">
        <v>2.7333373585374967</v>
      </c>
      <c r="F2979" s="43">
        <v>1.2790553169660823</v>
      </c>
      <c r="H2979" s="43">
        <v>8.2982045882663458E-5</v>
      </c>
      <c r="I2979" s="43">
        <v>7.6320225123009885E-2</v>
      </c>
      <c r="J2979" s="43">
        <v>0</v>
      </c>
      <c r="K2979" s="43">
        <v>1</v>
      </c>
      <c r="M2979" s="43">
        <v>7.8901023455455466E-3</v>
      </c>
      <c r="N2979" s="43">
        <v>4.8447154641277912E-2</v>
      </c>
      <c r="O2979" s="43">
        <v>0</v>
      </c>
      <c r="P2979" s="43">
        <v>1</v>
      </c>
      <c r="R2979" s="43">
        <v>620.18986647753968</v>
      </c>
      <c r="S2979" s="43">
        <v>119.91296827980983</v>
      </c>
      <c r="T2979" s="43">
        <v>7237.5784623739091</v>
      </c>
      <c r="U2979" s="43">
        <v>7977.6812971312584</v>
      </c>
      <c r="W2979" s="43">
        <v>1695.188131429441</v>
      </c>
      <c r="X2979" s="43">
        <v>0</v>
      </c>
      <c r="Y2979" s="43">
        <v>0</v>
      </c>
      <c r="Z2979" s="43">
        <v>1695.188131429441</v>
      </c>
      <c r="AB2979" s="43">
        <v>18.518198935287504</v>
      </c>
      <c r="AC2979" s="43">
        <v>0</v>
      </c>
      <c r="AD2979" s="43">
        <v>0</v>
      </c>
      <c r="AE2979" s="43">
        <v>18.518198935287504</v>
      </c>
      <c r="AG2979" s="43">
        <v>3117450.9736987422</v>
      </c>
      <c r="AH2979" s="43">
        <v>366160.63638875925</v>
      </c>
      <c r="AI2979" s="43">
        <v>0</v>
      </c>
      <c r="AJ2979" s="43">
        <v>77776435.528207511</v>
      </c>
      <c r="AK2979" s="43">
        <v>80893886.501906246</v>
      </c>
    </row>
    <row r="2980" spans="3:37" x14ac:dyDescent="0.2">
      <c r="C2980" s="43">
        <v>6.1378256147626153E-4</v>
      </c>
      <c r="D2980" s="43">
        <v>4.7517089017862613E-2</v>
      </c>
      <c r="E2980" s="43">
        <v>3.2840333774816348</v>
      </c>
      <c r="F2980" s="43">
        <v>6.7377781097826102</v>
      </c>
      <c r="H2980" s="43">
        <v>8.899363596018113E-5</v>
      </c>
      <c r="I2980" s="43">
        <v>0.11389324599198691</v>
      </c>
      <c r="J2980" s="43">
        <v>0</v>
      </c>
      <c r="K2980" s="43">
        <v>1</v>
      </c>
      <c r="M2980" s="43">
        <v>7.8566007805349614E-3</v>
      </c>
      <c r="N2980" s="43">
        <v>4.4789556907602231E-2</v>
      </c>
      <c r="O2980" s="43">
        <v>0</v>
      </c>
      <c r="P2980" s="43">
        <v>1</v>
      </c>
      <c r="R2980" s="43">
        <v>552.21315101396135</v>
      </c>
      <c r="S2980" s="43">
        <v>191.91074628178973</v>
      </c>
      <c r="T2980" s="43">
        <v>6662.7547053694061</v>
      </c>
      <c r="U2980" s="43">
        <v>7406.8786026651569</v>
      </c>
      <c r="W2980" s="43">
        <v>1813.4864194141555</v>
      </c>
      <c r="X2980" s="43">
        <v>0</v>
      </c>
      <c r="Y2980" s="43">
        <v>0</v>
      </c>
      <c r="Z2980" s="43">
        <v>1813.4864194141555</v>
      </c>
      <c r="AB2980" s="43">
        <v>339.02698869095252</v>
      </c>
      <c r="AC2980" s="43">
        <v>0</v>
      </c>
      <c r="AD2980" s="43">
        <v>0</v>
      </c>
      <c r="AE2980" s="43">
        <v>339.02698869095252</v>
      </c>
      <c r="AG2980" s="43">
        <v>3335001.5253026322</v>
      </c>
      <c r="AH2980" s="43">
        <v>391713.0665934576</v>
      </c>
      <c r="AI2980" s="43">
        <v>0</v>
      </c>
      <c r="AJ2980" s="43">
        <v>1423913352.5020006</v>
      </c>
      <c r="AK2980" s="43">
        <v>1427248354.0273032</v>
      </c>
    </row>
    <row r="2981" spans="3:37" x14ac:dyDescent="0.2">
      <c r="C2981" s="43">
        <v>6.2918454640792376E-4</v>
      </c>
      <c r="D2981" s="43">
        <v>4.7000882701820845E-2</v>
      </c>
      <c r="E2981" s="43">
        <v>7.367570477829628</v>
      </c>
      <c r="F2981" s="43">
        <v>5.7056404465356518</v>
      </c>
      <c r="H2981" s="43">
        <v>9.8893865382310153E-5</v>
      </c>
      <c r="I2981" s="43">
        <v>8.3957545213793228E-2</v>
      </c>
      <c r="J2981" s="43">
        <v>0</v>
      </c>
      <c r="K2981" s="43">
        <v>1</v>
      </c>
      <c r="M2981" s="43">
        <v>7.8723486528369246E-3</v>
      </c>
      <c r="N2981" s="43">
        <v>4.9731811063695508E-2</v>
      </c>
      <c r="O2981" s="43">
        <v>0</v>
      </c>
      <c r="P2981" s="43">
        <v>1</v>
      </c>
      <c r="R2981" s="43">
        <v>559.92058508863431</v>
      </c>
      <c r="S2981" s="43">
        <v>157.20684682234227</v>
      </c>
      <c r="T2981" s="43">
        <v>7412.7775544932438</v>
      </c>
      <c r="U2981" s="43">
        <v>8129.9049864042208</v>
      </c>
      <c r="W2981" s="43">
        <v>4125.2543726281147</v>
      </c>
      <c r="X2981" s="43">
        <v>0</v>
      </c>
      <c r="Y2981" s="43">
        <v>0</v>
      </c>
      <c r="Z2981" s="43">
        <v>4125.2543726281147</v>
      </c>
      <c r="AB2981" s="43">
        <v>281.92198986838537</v>
      </c>
      <c r="AC2981" s="43">
        <v>0</v>
      </c>
      <c r="AD2981" s="43">
        <v>0</v>
      </c>
      <c r="AE2981" s="43">
        <v>281.92198986838537</v>
      </c>
      <c r="AG2981" s="43">
        <v>7586342.7912631026</v>
      </c>
      <c r="AH2981" s="43">
        <v>891054.94448767276</v>
      </c>
      <c r="AI2981" s="43">
        <v>0</v>
      </c>
      <c r="AJ2981" s="43">
        <v>1184072357.4472187</v>
      </c>
      <c r="AK2981" s="43">
        <v>1191658700.2384818</v>
      </c>
    </row>
    <row r="2982" spans="3:37" x14ac:dyDescent="0.2">
      <c r="C2982" s="43">
        <v>6.0957194968310662E-4</v>
      </c>
      <c r="D2982" s="43">
        <v>5.3666444127542956E-2</v>
      </c>
      <c r="E2982" s="43">
        <v>2.8363749795427688</v>
      </c>
      <c r="F2982" s="43">
        <v>3.5658730425861447</v>
      </c>
      <c r="H2982" s="43">
        <v>8.9361443541089057E-5</v>
      </c>
      <c r="I2982" s="43">
        <v>9.860635395576435E-2</v>
      </c>
      <c r="J2982" s="43">
        <v>0</v>
      </c>
      <c r="K2982" s="43">
        <v>1</v>
      </c>
      <c r="M2982" s="43">
        <v>7.8695415020872961E-3</v>
      </c>
      <c r="N2982" s="43">
        <v>4.5723228981783159E-2</v>
      </c>
      <c r="O2982" s="43">
        <v>0</v>
      </c>
      <c r="P2982" s="43">
        <v>1</v>
      </c>
      <c r="R2982" s="43">
        <v>619.39852571569202</v>
      </c>
      <c r="S2982" s="43">
        <v>166.8389504997034</v>
      </c>
      <c r="T2982" s="43">
        <v>6812.8479375766965</v>
      </c>
      <c r="U2982" s="43">
        <v>7599.0854137920924</v>
      </c>
      <c r="W2982" s="43">
        <v>1756.8464807056671</v>
      </c>
      <c r="X2982" s="43">
        <v>0</v>
      </c>
      <c r="Y2982" s="43">
        <v>0</v>
      </c>
      <c r="Z2982" s="43">
        <v>1756.8464807056671</v>
      </c>
      <c r="AB2982" s="43">
        <v>170.05488383340997</v>
      </c>
      <c r="AC2982" s="43">
        <v>0</v>
      </c>
      <c r="AD2982" s="43">
        <v>0</v>
      </c>
      <c r="AE2982" s="43">
        <v>170.05488383340997</v>
      </c>
      <c r="AG2982" s="43">
        <v>3230840.678017722</v>
      </c>
      <c r="AH2982" s="43">
        <v>379478.83983242407</v>
      </c>
      <c r="AI2982" s="43">
        <v>0</v>
      </c>
      <c r="AJ2982" s="43">
        <v>714230512.10032189</v>
      </c>
      <c r="AK2982" s="43">
        <v>717461352.77833962</v>
      </c>
    </row>
    <row r="2983" spans="3:37" x14ac:dyDescent="0.2">
      <c r="C2983" s="43">
        <v>6.27356703426174E-4</v>
      </c>
      <c r="D2983" s="43">
        <v>5.3670400829699129E-2</v>
      </c>
      <c r="E2983" s="43">
        <v>7.1743091030248856</v>
      </c>
      <c r="F2983" s="43">
        <v>3.8370977263567969</v>
      </c>
      <c r="H2983" s="43">
        <v>9.2541283933322838E-5</v>
      </c>
      <c r="I2983" s="43">
        <v>8.7285687729448905E-2</v>
      </c>
      <c r="J2983" s="43">
        <v>0</v>
      </c>
      <c r="K2983" s="43">
        <v>1</v>
      </c>
      <c r="M2983" s="43">
        <v>7.8322768356189846E-3</v>
      </c>
      <c r="N2983" s="43">
        <v>4.6767128889366405E-2</v>
      </c>
      <c r="O2983" s="43">
        <v>0</v>
      </c>
      <c r="P2983" s="43">
        <v>1</v>
      </c>
      <c r="R2983" s="43">
        <v>637.51697692696598</v>
      </c>
      <c r="S2983" s="43">
        <v>152.9399456638813</v>
      </c>
      <c r="T2983" s="43">
        <v>6935.3935604855187</v>
      </c>
      <c r="U2983" s="43">
        <v>7725.8504830763659</v>
      </c>
      <c r="W2983" s="43">
        <v>4573.7438509000376</v>
      </c>
      <c r="X2983" s="43">
        <v>0</v>
      </c>
      <c r="Y2983" s="43">
        <v>0</v>
      </c>
      <c r="Z2983" s="43">
        <v>4573.7438509000376</v>
      </c>
      <c r="AB2983" s="43">
        <v>193.53068233560884</v>
      </c>
      <c r="AC2983" s="43">
        <v>0</v>
      </c>
      <c r="AD2983" s="43">
        <v>0</v>
      </c>
      <c r="AE2983" s="43">
        <v>193.53068233560884</v>
      </c>
      <c r="AG2983" s="43">
        <v>8411114.941805169</v>
      </c>
      <c r="AH2983" s="43">
        <v>987928.67179440812</v>
      </c>
      <c r="AI2983" s="43">
        <v>0</v>
      </c>
      <c r="AJ2983" s="43">
        <v>812828865.8095572</v>
      </c>
      <c r="AK2983" s="43">
        <v>821239980.75136232</v>
      </c>
    </row>
    <row r="2984" spans="3:37" x14ac:dyDescent="0.2">
      <c r="C2984" s="43">
        <v>6.2073786251737317E-4</v>
      </c>
      <c r="D2984" s="43">
        <v>5.3389741055192327E-2</v>
      </c>
      <c r="E2984" s="43">
        <v>2.2573135798556163</v>
      </c>
      <c r="F2984" s="43">
        <v>2.5158362164415422</v>
      </c>
      <c r="H2984" s="43">
        <v>9.0630581334072424E-5</v>
      </c>
      <c r="I2984" s="43">
        <v>0.1151155608548794</v>
      </c>
      <c r="J2984" s="43">
        <v>0</v>
      </c>
      <c r="K2984" s="43">
        <v>1</v>
      </c>
      <c r="M2984" s="43">
        <v>7.8317360223142275E-3</v>
      </c>
      <c r="N2984" s="43">
        <v>4.3390277798314066E-2</v>
      </c>
      <c r="O2984" s="43">
        <v>0</v>
      </c>
      <c r="P2984" s="43">
        <v>1</v>
      </c>
      <c r="R2984" s="43">
        <v>627.49233288913138</v>
      </c>
      <c r="S2984" s="43">
        <v>197.53823646337693</v>
      </c>
      <c r="T2984" s="43">
        <v>6434.1746320652883</v>
      </c>
      <c r="U2984" s="43">
        <v>7259.2052014177971</v>
      </c>
      <c r="W2984" s="43">
        <v>1416.4469642859171</v>
      </c>
      <c r="X2984" s="43">
        <v>0</v>
      </c>
      <c r="Y2984" s="43">
        <v>0</v>
      </c>
      <c r="Z2984" s="43">
        <v>1416.4469642859171</v>
      </c>
      <c r="AB2984" s="43">
        <v>101.77578959940293</v>
      </c>
      <c r="AC2984" s="43">
        <v>0</v>
      </c>
      <c r="AD2984" s="43">
        <v>0</v>
      </c>
      <c r="AE2984" s="43">
        <v>101.77578959940293</v>
      </c>
      <c r="AG2984" s="43">
        <v>2604845.9673218015</v>
      </c>
      <c r="AH2984" s="43">
        <v>305952.54428575811</v>
      </c>
      <c r="AI2984" s="43">
        <v>0</v>
      </c>
      <c r="AJ2984" s="43">
        <v>427458316.31749231</v>
      </c>
      <c r="AK2984" s="43">
        <v>430063162.28481412</v>
      </c>
    </row>
    <row r="2985" spans="3:37" x14ac:dyDescent="0.2">
      <c r="C2985" s="43">
        <v>6.1116815394979263E-4</v>
      </c>
      <c r="D2985" s="43">
        <v>4.98140011829242E-2</v>
      </c>
      <c r="E2985" s="43">
        <v>3.9622298554428772</v>
      </c>
      <c r="F2985" s="43">
        <v>1.3612016050085558</v>
      </c>
      <c r="H2985" s="43">
        <v>8.6715180608598361E-5</v>
      </c>
      <c r="I2985" s="43">
        <v>9.8018310721927779E-2</v>
      </c>
      <c r="J2985" s="43">
        <v>0</v>
      </c>
      <c r="K2985" s="43">
        <v>1</v>
      </c>
      <c r="M2985" s="43">
        <v>7.8943390192585117E-3</v>
      </c>
      <c r="N2985" s="43">
        <v>4.4516769436514475E-2</v>
      </c>
      <c r="O2985" s="43">
        <v>0</v>
      </c>
      <c r="P2985" s="43">
        <v>1</v>
      </c>
      <c r="R2985" s="43">
        <v>576.4405394770987</v>
      </c>
      <c r="S2985" s="43">
        <v>160.93285624269663</v>
      </c>
      <c r="T2985" s="43">
        <v>6653.9845184879232</v>
      </c>
      <c r="U2985" s="43">
        <v>7391.3579142077187</v>
      </c>
      <c r="W2985" s="43">
        <v>2283.9899154037589</v>
      </c>
      <c r="X2985" s="43">
        <v>0</v>
      </c>
      <c r="Y2985" s="43">
        <v>0</v>
      </c>
      <c r="Z2985" s="43">
        <v>2283.9899154037589</v>
      </c>
      <c r="AB2985" s="43">
        <v>22.278603541470464</v>
      </c>
      <c r="AC2985" s="43">
        <v>0</v>
      </c>
      <c r="AD2985" s="43">
        <v>0</v>
      </c>
      <c r="AE2985" s="43">
        <v>22.278603541470464</v>
      </c>
      <c r="AG2985" s="43">
        <v>4200257.4544275124</v>
      </c>
      <c r="AH2985" s="43">
        <v>493341.82172721194</v>
      </c>
      <c r="AI2985" s="43">
        <v>0</v>
      </c>
      <c r="AJ2985" s="43">
        <v>93570134.874175951</v>
      </c>
      <c r="AK2985" s="43">
        <v>97770392.328603461</v>
      </c>
    </row>
    <row r="2986" spans="3:37" x14ac:dyDescent="0.2">
      <c r="C2986" s="43">
        <v>6.2327639482340214E-4</v>
      </c>
      <c r="D2986" s="43">
        <v>5.1943884117890519E-2</v>
      </c>
      <c r="E2986" s="43">
        <v>3.9386199453355322</v>
      </c>
      <c r="F2986" s="43">
        <v>3.5878245040948169</v>
      </c>
      <c r="H2986" s="43">
        <v>8.8123884703310756E-5</v>
      </c>
      <c r="I2986" s="43">
        <v>0.10257801870612382</v>
      </c>
      <c r="J2986" s="43">
        <v>0</v>
      </c>
      <c r="K2986" s="43">
        <v>1</v>
      </c>
      <c r="M2986" s="43">
        <v>7.8126709375915312E-3</v>
      </c>
      <c r="N2986" s="43">
        <v>4.3764751221708295E-2</v>
      </c>
      <c r="O2986" s="43">
        <v>0</v>
      </c>
      <c r="P2986" s="43">
        <v>1</v>
      </c>
      <c r="R2986" s="43">
        <v>612.99576350582004</v>
      </c>
      <c r="S2986" s="43">
        <v>171.1552845269232</v>
      </c>
      <c r="T2986" s="43">
        <v>6473.9057056571028</v>
      </c>
      <c r="U2986" s="43">
        <v>7258.0567536898461</v>
      </c>
      <c r="W2986" s="43">
        <v>2414.3573405502057</v>
      </c>
      <c r="X2986" s="43">
        <v>0</v>
      </c>
      <c r="Y2986" s="43">
        <v>0</v>
      </c>
      <c r="Z2986" s="43">
        <v>2414.3573405502057</v>
      </c>
      <c r="AB2986" s="43">
        <v>169.73682397461394</v>
      </c>
      <c r="AC2986" s="43">
        <v>0</v>
      </c>
      <c r="AD2986" s="43">
        <v>0</v>
      </c>
      <c r="AE2986" s="43">
        <v>169.73682397461394</v>
      </c>
      <c r="AG2986" s="43">
        <v>4440003.1492718281</v>
      </c>
      <c r="AH2986" s="43">
        <v>521501.18555884442</v>
      </c>
      <c r="AI2986" s="43">
        <v>0</v>
      </c>
      <c r="AJ2986" s="43">
        <v>712894660.69337857</v>
      </c>
      <c r="AK2986" s="43">
        <v>717334663.84265041</v>
      </c>
    </row>
    <row r="2987" spans="3:37" x14ac:dyDescent="0.2">
      <c r="C2987" s="43">
        <v>6.2443311881077435E-4</v>
      </c>
      <c r="D2987" s="43">
        <v>5.2316332574880366E-2</v>
      </c>
      <c r="E2987" s="43">
        <v>6.3755196430880741</v>
      </c>
      <c r="F2987" s="43">
        <v>2.7773153301225189</v>
      </c>
      <c r="H2987" s="43">
        <v>9.0201692156455238E-5</v>
      </c>
      <c r="I2987" s="43">
        <v>8.2561058088775938E-2</v>
      </c>
      <c r="J2987" s="43">
        <v>0</v>
      </c>
      <c r="K2987" s="43">
        <v>1</v>
      </c>
      <c r="M2987" s="43">
        <v>7.8984425289146953E-3</v>
      </c>
      <c r="N2987" s="43">
        <v>4.5144209750345013E-2</v>
      </c>
      <c r="O2987" s="43">
        <v>0</v>
      </c>
      <c r="P2987" s="43">
        <v>1</v>
      </c>
      <c r="R2987" s="43">
        <v>618.5368722278555</v>
      </c>
      <c r="S2987" s="43">
        <v>141.00428405923964</v>
      </c>
      <c r="T2987" s="43">
        <v>6751.276427850099</v>
      </c>
      <c r="U2987" s="43">
        <v>7510.817584137194</v>
      </c>
      <c r="W2987" s="43">
        <v>3943.4939788629508</v>
      </c>
      <c r="X2987" s="43">
        <v>0</v>
      </c>
      <c r="Y2987" s="43">
        <v>0</v>
      </c>
      <c r="Z2987" s="43">
        <v>3943.4939788629508</v>
      </c>
      <c r="AB2987" s="43">
        <v>117.62885198245635</v>
      </c>
      <c r="AC2987" s="43">
        <v>0</v>
      </c>
      <c r="AD2987" s="43">
        <v>0</v>
      </c>
      <c r="AE2987" s="43">
        <v>117.62885198245635</v>
      </c>
      <c r="AG2987" s="43">
        <v>7252085.4271289669</v>
      </c>
      <c r="AH2987" s="43">
        <v>851794.69943439739</v>
      </c>
      <c r="AI2987" s="43">
        <v>0</v>
      </c>
      <c r="AJ2987" s="43">
        <v>494041178.32631671</v>
      </c>
      <c r="AK2987" s="43">
        <v>501293263.75344568</v>
      </c>
    </row>
    <row r="2988" spans="3:37" x14ac:dyDescent="0.2">
      <c r="C2988" s="43">
        <v>5.9758643828499878E-4</v>
      </c>
      <c r="D2988" s="43">
        <v>5.4070606230443477E-2</v>
      </c>
      <c r="E2988" s="43">
        <v>7.4148831086622353</v>
      </c>
      <c r="F2988" s="43">
        <v>2.0854010957017843</v>
      </c>
      <c r="H2988" s="43">
        <v>8.4854471674320638E-5</v>
      </c>
      <c r="I2988" s="43">
        <v>0.10104591063588653</v>
      </c>
      <c r="J2988" s="43">
        <v>0</v>
      </c>
      <c r="K2988" s="43">
        <v>1</v>
      </c>
      <c r="M2988" s="43">
        <v>7.8404987643616343E-3</v>
      </c>
      <c r="N2988" s="43">
        <v>4.4310474092572785E-2</v>
      </c>
      <c r="O2988" s="43">
        <v>0</v>
      </c>
      <c r="P2988" s="43">
        <v>1</v>
      </c>
      <c r="R2988" s="43">
        <v>611.79277604451761</v>
      </c>
      <c r="S2988" s="43">
        <v>162.34385284943389</v>
      </c>
      <c r="T2988" s="43">
        <v>6577.9786597043158</v>
      </c>
      <c r="U2988" s="43">
        <v>7352.1152885982674</v>
      </c>
      <c r="W2988" s="43">
        <v>4536.3719210940717</v>
      </c>
      <c r="X2988" s="43">
        <v>0</v>
      </c>
      <c r="Y2988" s="43">
        <v>0</v>
      </c>
      <c r="Z2988" s="43">
        <v>4536.3719210940717</v>
      </c>
      <c r="AB2988" s="43">
        <v>71.052338792343662</v>
      </c>
      <c r="AC2988" s="43">
        <v>0</v>
      </c>
      <c r="AD2988" s="43">
        <v>0</v>
      </c>
      <c r="AE2988" s="43">
        <v>71.052338792343662</v>
      </c>
      <c r="AG2988" s="43">
        <v>8342387.9628919978</v>
      </c>
      <c r="AH2988" s="43">
        <v>979856.33495631954</v>
      </c>
      <c r="AI2988" s="43">
        <v>0</v>
      </c>
      <c r="AJ2988" s="43">
        <v>298419822.92784339</v>
      </c>
      <c r="AK2988" s="43">
        <v>306762210.89073539</v>
      </c>
    </row>
    <row r="2989" spans="3:37" x14ac:dyDescent="0.2">
      <c r="C2989" s="43">
        <v>6.3140494761104726E-4</v>
      </c>
      <c r="D2989" s="43">
        <v>5.1874457971150922E-2</v>
      </c>
      <c r="E2989" s="43">
        <v>1.1083567636751186</v>
      </c>
      <c r="F2989" s="43">
        <v>1.9734510712696876</v>
      </c>
      <c r="H2989" s="43">
        <v>8.0946939404507193E-5</v>
      </c>
      <c r="I2989" s="43">
        <v>0.12429035819674328</v>
      </c>
      <c r="J2989" s="43">
        <v>0</v>
      </c>
      <c r="K2989" s="43">
        <v>1</v>
      </c>
      <c r="M2989" s="43">
        <v>7.9001067299276917E-3</v>
      </c>
      <c r="N2989" s="43">
        <v>4.4660842875679514E-2</v>
      </c>
      <c r="O2989" s="43">
        <v>0</v>
      </c>
      <c r="P2989" s="43">
        <v>1</v>
      </c>
      <c r="R2989" s="43">
        <v>620.16024883333102</v>
      </c>
      <c r="S2989" s="43">
        <v>190.49353678663709</v>
      </c>
      <c r="T2989" s="43">
        <v>6680.3966038873969</v>
      </c>
      <c r="U2989" s="43">
        <v>7491.0503895073653</v>
      </c>
      <c r="W2989" s="43">
        <v>687.35880635686703</v>
      </c>
      <c r="X2989" s="43">
        <v>0</v>
      </c>
      <c r="Y2989" s="43">
        <v>0</v>
      </c>
      <c r="Z2989" s="43">
        <v>687.35880635686703</v>
      </c>
      <c r="AB2989" s="43">
        <v>64.595435468667986</v>
      </c>
      <c r="AC2989" s="43">
        <v>0</v>
      </c>
      <c r="AD2989" s="43">
        <v>0</v>
      </c>
      <c r="AE2989" s="43">
        <v>64.595435468667986</v>
      </c>
      <c r="AG2989" s="43">
        <v>1264052.8448902785</v>
      </c>
      <c r="AH2989" s="43">
        <v>148469.50217308328</v>
      </c>
      <c r="AI2989" s="43">
        <v>0</v>
      </c>
      <c r="AJ2989" s="43">
        <v>271300828.96840554</v>
      </c>
      <c r="AK2989" s="43">
        <v>272564881.81329584</v>
      </c>
    </row>
    <row r="2990" spans="3:37" x14ac:dyDescent="0.2">
      <c r="C2990" s="43">
        <v>6.2189372097698481E-4</v>
      </c>
      <c r="D2990" s="43">
        <v>4.7549924669622365E-2</v>
      </c>
      <c r="E2990" s="43">
        <v>4.8220650423720022</v>
      </c>
      <c r="F2990" s="43">
        <v>1.5101048668146968</v>
      </c>
      <c r="H2990" s="43">
        <v>8.5583833540729424E-5</v>
      </c>
      <c r="I2990" s="43">
        <v>8.2956300616279982E-2</v>
      </c>
      <c r="J2990" s="43">
        <v>0</v>
      </c>
      <c r="K2990" s="43">
        <v>1</v>
      </c>
      <c r="M2990" s="43">
        <v>7.7899382933292642E-3</v>
      </c>
      <c r="N2990" s="43">
        <v>4.7084246909624761E-2</v>
      </c>
      <c r="O2990" s="43">
        <v>0</v>
      </c>
      <c r="P2990" s="43">
        <v>1</v>
      </c>
      <c r="R2990" s="43">
        <v>559.89730614176096</v>
      </c>
      <c r="S2990" s="43">
        <v>134.4260648361454</v>
      </c>
      <c r="T2990" s="43">
        <v>6944.6764793143493</v>
      </c>
      <c r="U2990" s="43">
        <v>7638.9998502922554</v>
      </c>
      <c r="W2990" s="43">
        <v>2699.8612272644405</v>
      </c>
      <c r="X2990" s="43">
        <v>0</v>
      </c>
      <c r="Y2990" s="43">
        <v>0</v>
      </c>
      <c r="Z2990" s="43">
        <v>2699.8612272644405</v>
      </c>
      <c r="AB2990" s="43">
        <v>30.559878463390504</v>
      </c>
      <c r="AC2990" s="43">
        <v>0</v>
      </c>
      <c r="AD2990" s="43">
        <v>0</v>
      </c>
      <c r="AE2990" s="43">
        <v>30.559878463390504</v>
      </c>
      <c r="AG2990" s="43">
        <v>4965044.796939306</v>
      </c>
      <c r="AH2990" s="43">
        <v>583170.0250891191</v>
      </c>
      <c r="AI2990" s="43">
        <v>0</v>
      </c>
      <c r="AJ2990" s="43">
        <v>128351489.54624012</v>
      </c>
      <c r="AK2990" s="43">
        <v>133316534.34317943</v>
      </c>
    </row>
    <row r="2991" spans="3:37" x14ac:dyDescent="0.2">
      <c r="C2991" s="43">
        <v>6.2145221357601255E-4</v>
      </c>
      <c r="D2991" s="43">
        <v>4.5262539376933406E-2</v>
      </c>
      <c r="E2991" s="43">
        <v>7.1823680965945789</v>
      </c>
      <c r="F2991" s="43">
        <v>2.5695318236422233</v>
      </c>
      <c r="H2991" s="43">
        <v>9.8056914811239793E-5</v>
      </c>
      <c r="I2991" s="43">
        <v>0.12623045038387493</v>
      </c>
      <c r="J2991" s="43">
        <v>0</v>
      </c>
      <c r="K2991" s="43">
        <v>1</v>
      </c>
      <c r="M2991" s="43">
        <v>7.8223149390732466E-3</v>
      </c>
      <c r="N2991" s="43">
        <v>4.3299395994717015E-2</v>
      </c>
      <c r="O2991" s="43">
        <v>0</v>
      </c>
      <c r="P2991" s="43">
        <v>1</v>
      </c>
      <c r="R2991" s="43">
        <v>532.58511912046799</v>
      </c>
      <c r="S2991" s="43">
        <v>234.3606691553332</v>
      </c>
      <c r="T2991" s="43">
        <v>6412.9744309027474</v>
      </c>
      <c r="U2991" s="43">
        <v>7179.9202191785489</v>
      </c>
      <c r="W2991" s="43">
        <v>3825.222368291873</v>
      </c>
      <c r="X2991" s="43">
        <v>0</v>
      </c>
      <c r="Y2991" s="43">
        <v>0</v>
      </c>
      <c r="Z2991" s="43">
        <v>3825.222368291873</v>
      </c>
      <c r="AB2991" s="43">
        <v>89.442294378590901</v>
      </c>
      <c r="AC2991" s="43">
        <v>0</v>
      </c>
      <c r="AD2991" s="43">
        <v>0</v>
      </c>
      <c r="AE2991" s="43">
        <v>89.442294378590901</v>
      </c>
      <c r="AG2991" s="43">
        <v>7034583.9352887543</v>
      </c>
      <c r="AH2991" s="43">
        <v>826248.03155104455</v>
      </c>
      <c r="AI2991" s="43">
        <v>0</v>
      </c>
      <c r="AJ2991" s="43">
        <v>375657636.39008176</v>
      </c>
      <c r="AK2991" s="43">
        <v>382692220.32537049</v>
      </c>
    </row>
    <row r="2992" spans="3:37" x14ac:dyDescent="0.2">
      <c r="C2992" s="43">
        <v>6.3642659759732823E-4</v>
      </c>
      <c r="D2992" s="43">
        <v>5.0839169674621633E-2</v>
      </c>
      <c r="E2992" s="43">
        <v>8.2944388017648016</v>
      </c>
      <c r="F2992" s="43">
        <v>3.9158078835094012</v>
      </c>
      <c r="H2992" s="43">
        <v>8.8817061280729962E-5</v>
      </c>
      <c r="I2992" s="43">
        <v>0.11066215687769099</v>
      </c>
      <c r="J2992" s="43">
        <v>0</v>
      </c>
      <c r="K2992" s="43">
        <v>1</v>
      </c>
      <c r="M2992" s="43">
        <v>7.7737776722144585E-3</v>
      </c>
      <c r="N2992" s="43">
        <v>4.6727563273266881E-2</v>
      </c>
      <c r="O2992" s="43">
        <v>0</v>
      </c>
      <c r="P2992" s="43">
        <v>1</v>
      </c>
      <c r="R2992" s="43">
        <v>612.61713944763585</v>
      </c>
      <c r="S2992" s="43">
        <v>186.09637042886402</v>
      </c>
      <c r="T2992" s="43">
        <v>6877.7695935521515</v>
      </c>
      <c r="U2992" s="43">
        <v>7676.4831034286517</v>
      </c>
      <c r="W2992" s="43">
        <v>5081.3153720606288</v>
      </c>
      <c r="X2992" s="43">
        <v>0</v>
      </c>
      <c r="Y2992" s="43">
        <v>0</v>
      </c>
      <c r="Z2992" s="43">
        <v>5081.3153720606288</v>
      </c>
      <c r="AB2992" s="43">
        <v>191.13130567086026</v>
      </c>
      <c r="AC2992" s="43">
        <v>0</v>
      </c>
      <c r="AD2992" s="43">
        <v>0</v>
      </c>
      <c r="AE2992" s="43">
        <v>191.13130567086026</v>
      </c>
      <c r="AG2992" s="43">
        <v>9344538.9692194965</v>
      </c>
      <c r="AH2992" s="43">
        <v>1097564.1203650958</v>
      </c>
      <c r="AI2992" s="43">
        <v>0</v>
      </c>
      <c r="AJ2992" s="43">
        <v>802751483.81761312</v>
      </c>
      <c r="AK2992" s="43">
        <v>812096022.78683257</v>
      </c>
    </row>
    <row r="2993" spans="3:37" x14ac:dyDescent="0.2">
      <c r="C2993" s="43">
        <v>6.1355158716192015E-4</v>
      </c>
      <c r="D2993" s="43">
        <v>4.7217427841789297E-2</v>
      </c>
      <c r="E2993" s="43">
        <v>6.3812071542208226</v>
      </c>
      <c r="F2993" s="43">
        <v>2.5784513026223235</v>
      </c>
      <c r="H2993" s="43">
        <v>8.5784125198362261E-5</v>
      </c>
      <c r="I2993" s="43">
        <v>8.2516834162213851E-2</v>
      </c>
      <c r="J2993" s="43">
        <v>0</v>
      </c>
      <c r="K2993" s="43">
        <v>1</v>
      </c>
      <c r="M2993" s="43">
        <v>7.8405416661536855E-3</v>
      </c>
      <c r="N2993" s="43">
        <v>4.4359324555991592E-2</v>
      </c>
      <c r="O2993" s="43">
        <v>0</v>
      </c>
      <c r="P2993" s="43">
        <v>1</v>
      </c>
      <c r="R2993" s="43">
        <v>548.52418645222576</v>
      </c>
      <c r="S2993" s="43">
        <v>134.02686434957204</v>
      </c>
      <c r="T2993" s="43">
        <v>6585.2666420674386</v>
      </c>
      <c r="U2993" s="43">
        <v>7267.8176928692365</v>
      </c>
      <c r="W2993" s="43">
        <v>3500.2464628520993</v>
      </c>
      <c r="X2993" s="43">
        <v>0</v>
      </c>
      <c r="Y2993" s="43">
        <v>0</v>
      </c>
      <c r="Z2993" s="43">
        <v>3500.2464628520993</v>
      </c>
      <c r="AB2993" s="43">
        <v>92.642602678914187</v>
      </c>
      <c r="AC2993" s="43">
        <v>0</v>
      </c>
      <c r="AD2993" s="43">
        <v>0</v>
      </c>
      <c r="AE2993" s="43">
        <v>92.642602678914187</v>
      </c>
      <c r="AG2993" s="43">
        <v>6436953.2451850101</v>
      </c>
      <c r="AH2993" s="43">
        <v>756053.2359760534</v>
      </c>
      <c r="AI2993" s="43">
        <v>0</v>
      </c>
      <c r="AJ2993" s="43">
        <v>389098931.25143957</v>
      </c>
      <c r="AK2993" s="43">
        <v>395535884.49662459</v>
      </c>
    </row>
    <row r="2994" spans="3:37" x14ac:dyDescent="0.2">
      <c r="C2994" s="43">
        <v>6.0287063011001574E-4</v>
      </c>
      <c r="D2994" s="43">
        <v>5.0951900588937157E-2</v>
      </c>
      <c r="E2994" s="43">
        <v>1.6477405288733218</v>
      </c>
      <c r="F2994" s="43">
        <v>4.7331577996055927</v>
      </c>
      <c r="H2994" s="43">
        <v>8.9253676543423898E-5</v>
      </c>
      <c r="I2994" s="43">
        <v>0.12197528601732688</v>
      </c>
      <c r="J2994" s="43">
        <v>0</v>
      </c>
      <c r="K2994" s="43">
        <v>1</v>
      </c>
      <c r="M2994" s="43">
        <v>7.8731405132093091E-3</v>
      </c>
      <c r="N2994" s="43">
        <v>4.4372531171925043E-2</v>
      </c>
      <c r="O2994" s="43">
        <v>0</v>
      </c>
      <c r="P2994" s="43">
        <v>1</v>
      </c>
      <c r="R2994" s="43">
        <v>581.60333516247169</v>
      </c>
      <c r="S2994" s="43">
        <v>206.12958674534423</v>
      </c>
      <c r="T2994" s="43">
        <v>6614.6151066155344</v>
      </c>
      <c r="U2994" s="43">
        <v>7402.34802852335</v>
      </c>
      <c r="W2994" s="43">
        <v>958.33138707509897</v>
      </c>
      <c r="X2994" s="43">
        <v>0</v>
      </c>
      <c r="Y2994" s="43">
        <v>0</v>
      </c>
      <c r="Z2994" s="43">
        <v>958.33138707509897</v>
      </c>
      <c r="AB2994" s="43">
        <v>232.32022188240956</v>
      </c>
      <c r="AC2994" s="43">
        <v>0</v>
      </c>
      <c r="AD2994" s="43">
        <v>0</v>
      </c>
      <c r="AE2994" s="43">
        <v>232.32022188240956</v>
      </c>
      <c r="AG2994" s="43">
        <v>1762371.4208311071</v>
      </c>
      <c r="AH2994" s="43">
        <v>206999.57960822136</v>
      </c>
      <c r="AI2994" s="43">
        <v>0</v>
      </c>
      <c r="AJ2994" s="43">
        <v>975744931.90612018</v>
      </c>
      <c r="AK2994" s="43">
        <v>977507303.32695127</v>
      </c>
    </row>
    <row r="2995" spans="3:37" x14ac:dyDescent="0.2">
      <c r="C2995" s="43">
        <v>6.0837327225386805E-4</v>
      </c>
      <c r="D2995" s="43">
        <v>6.4740314491664064E-2</v>
      </c>
      <c r="E2995" s="43">
        <v>6.7378497101646415</v>
      </c>
      <c r="F2995" s="43">
        <v>4.6365291502925592</v>
      </c>
      <c r="H2995" s="43">
        <v>9.1077367633141115E-5</v>
      </c>
      <c r="I2995" s="43">
        <v>8.6785197540137055E-2</v>
      </c>
      <c r="J2995" s="43">
        <v>0</v>
      </c>
      <c r="K2995" s="43">
        <v>1</v>
      </c>
      <c r="M2995" s="43">
        <v>7.8164539629417204E-3</v>
      </c>
      <c r="N2995" s="43">
        <v>4.3194912946297126E-2</v>
      </c>
      <c r="O2995" s="43">
        <v>0</v>
      </c>
      <c r="P2995" s="43">
        <v>1</v>
      </c>
      <c r="R2995" s="43">
        <v>745.73976822643885</v>
      </c>
      <c r="S2995" s="43">
        <v>149.65750444354137</v>
      </c>
      <c r="T2995" s="43">
        <v>6392.70627188258</v>
      </c>
      <c r="U2995" s="43">
        <v>7288.1035445525604</v>
      </c>
      <c r="W2995" s="43">
        <v>5024.682481202758</v>
      </c>
      <c r="X2995" s="43">
        <v>0</v>
      </c>
      <c r="Y2995" s="43">
        <v>0</v>
      </c>
      <c r="Z2995" s="43">
        <v>5024.682481202758</v>
      </c>
      <c r="AB2995" s="43">
        <v>290.17377140860123</v>
      </c>
      <c r="AC2995" s="43">
        <v>0</v>
      </c>
      <c r="AD2995" s="43">
        <v>0</v>
      </c>
      <c r="AE2995" s="43">
        <v>290.17377140860123</v>
      </c>
      <c r="AG2995" s="43">
        <v>9240391.0829318725</v>
      </c>
      <c r="AH2995" s="43">
        <v>1085331.4159397958</v>
      </c>
      <c r="AI2995" s="43">
        <v>0</v>
      </c>
      <c r="AJ2995" s="43">
        <v>1218729839.9161251</v>
      </c>
      <c r="AK2995" s="43">
        <v>1227970230.9990568</v>
      </c>
    </row>
    <row r="2996" spans="3:37" x14ac:dyDescent="0.2">
      <c r="C2996" s="43">
        <v>6.2500781009167117E-4</v>
      </c>
      <c r="D2996" s="43">
        <v>5.0307772534767183E-2</v>
      </c>
      <c r="E2996" s="43">
        <v>6.8465696774391356</v>
      </c>
      <c r="F2996" s="43">
        <v>2.0521794858054991</v>
      </c>
      <c r="H2996" s="43">
        <v>8.7756778891298035E-5</v>
      </c>
      <c r="I2996" s="43">
        <v>0.10702261127499368</v>
      </c>
      <c r="J2996" s="43">
        <v>0</v>
      </c>
      <c r="K2996" s="43">
        <v>1</v>
      </c>
      <c r="M2996" s="43">
        <v>7.7755450249787292E-3</v>
      </c>
      <c r="N2996" s="43">
        <v>4.6179364149035895E-2</v>
      </c>
      <c r="O2996" s="43">
        <v>0</v>
      </c>
      <c r="P2996" s="43">
        <v>1</v>
      </c>
      <c r="R2996" s="43">
        <v>595.33704255934242</v>
      </c>
      <c r="S2996" s="43">
        <v>177.82736371070433</v>
      </c>
      <c r="T2996" s="43">
        <v>6798.6261762876884</v>
      </c>
      <c r="U2996" s="43">
        <v>7571.7905825577354</v>
      </c>
      <c r="W2996" s="43">
        <v>4076.016543443086</v>
      </c>
      <c r="X2996" s="43">
        <v>0</v>
      </c>
      <c r="Y2996" s="43">
        <v>0</v>
      </c>
      <c r="Z2996" s="43">
        <v>4076.016543443086</v>
      </c>
      <c r="AB2996" s="43">
        <v>67.024952295352932</v>
      </c>
      <c r="AC2996" s="43">
        <v>0</v>
      </c>
      <c r="AD2996" s="43">
        <v>0</v>
      </c>
      <c r="AE2996" s="43">
        <v>67.024952295352932</v>
      </c>
      <c r="AG2996" s="43">
        <v>7495794.4233918348</v>
      </c>
      <c r="AH2996" s="43">
        <v>880419.57338370662</v>
      </c>
      <c r="AI2996" s="43">
        <v>0</v>
      </c>
      <c r="AJ2996" s="43">
        <v>281504799.64048231</v>
      </c>
      <c r="AK2996" s="43">
        <v>289000594.06387413</v>
      </c>
    </row>
    <row r="2997" spans="3:37" x14ac:dyDescent="0.2">
      <c r="C2997" s="43">
        <v>6.362834952314822E-4</v>
      </c>
      <c r="D2997" s="43">
        <v>5.5033567062772737E-2</v>
      </c>
      <c r="E2997" s="43">
        <v>5.2648555473465919</v>
      </c>
      <c r="F2997" s="43">
        <v>4.0389248086138574</v>
      </c>
      <c r="H2997" s="43">
        <v>9.2834814364506357E-5</v>
      </c>
      <c r="I2997" s="43">
        <v>0.13196586511462427</v>
      </c>
      <c r="J2997" s="43">
        <v>0</v>
      </c>
      <c r="K2997" s="43">
        <v>1</v>
      </c>
      <c r="M2997" s="43">
        <v>7.8926764880604683E-3</v>
      </c>
      <c r="N2997" s="43">
        <v>4.4292923557882939E-2</v>
      </c>
      <c r="O2997" s="43">
        <v>0</v>
      </c>
      <c r="P2997" s="43">
        <v>1</v>
      </c>
      <c r="R2997" s="43">
        <v>663.01093898260706</v>
      </c>
      <c r="S2997" s="43">
        <v>231.96093746202072</v>
      </c>
      <c r="T2997" s="43">
        <v>6619.1316894232014</v>
      </c>
      <c r="U2997" s="43">
        <v>7514.1035658678293</v>
      </c>
      <c r="W2997" s="43">
        <v>3490.6568200540514</v>
      </c>
      <c r="X2997" s="43">
        <v>0</v>
      </c>
      <c r="Y2997" s="43">
        <v>0</v>
      </c>
      <c r="Z2997" s="43">
        <v>3490.6568200540514</v>
      </c>
      <c r="AB2997" s="43">
        <v>215.5879218216576</v>
      </c>
      <c r="AC2997" s="43">
        <v>0</v>
      </c>
      <c r="AD2997" s="43">
        <v>0</v>
      </c>
      <c r="AE2997" s="43">
        <v>215.5879218216576</v>
      </c>
      <c r="AG2997" s="43">
        <v>6419317.8920794008</v>
      </c>
      <c r="AH2997" s="43">
        <v>753981.87313167506</v>
      </c>
      <c r="AI2997" s="43">
        <v>0</v>
      </c>
      <c r="AJ2997" s="43">
        <v>905469271.65096188</v>
      </c>
      <c r="AK2997" s="43">
        <v>911888589.54304123</v>
      </c>
    </row>
    <row r="2998" spans="3:37" x14ac:dyDescent="0.2">
      <c r="C2998" s="43">
        <v>6.0267151237230012E-4</v>
      </c>
      <c r="D2998" s="43">
        <v>6.0831357828329824E-2</v>
      </c>
      <c r="E2998" s="43">
        <v>5.0235943040092268</v>
      </c>
      <c r="F2998" s="43">
        <v>1.1978700067681194</v>
      </c>
      <c r="H2998" s="43">
        <v>8.5602761782902951E-5</v>
      </c>
      <c r="I2998" s="43">
        <v>0.1039677155723191</v>
      </c>
      <c r="J2998" s="43">
        <v>0</v>
      </c>
      <c r="K2998" s="43">
        <v>1</v>
      </c>
      <c r="M2998" s="43">
        <v>7.8080285027511097E-3</v>
      </c>
      <c r="N2998" s="43">
        <v>4.4350510229104141E-2</v>
      </c>
      <c r="O2998" s="43">
        <v>0</v>
      </c>
      <c r="P2998" s="43">
        <v>1</v>
      </c>
      <c r="R2998" s="43">
        <v>694.14555447528573</v>
      </c>
      <c r="S2998" s="43">
        <v>168.51115323885648</v>
      </c>
      <c r="T2998" s="43">
        <v>6556.6557684608897</v>
      </c>
      <c r="U2998" s="43">
        <v>7419.3124761750314</v>
      </c>
      <c r="W2998" s="43">
        <v>3487.1056536153719</v>
      </c>
      <c r="X2998" s="43">
        <v>0</v>
      </c>
      <c r="Y2998" s="43">
        <v>0</v>
      </c>
      <c r="Z2998" s="43">
        <v>3487.1056536153719</v>
      </c>
      <c r="AB2998" s="43">
        <v>14.696512655143076</v>
      </c>
      <c r="AC2998" s="43">
        <v>0</v>
      </c>
      <c r="AD2998" s="43">
        <v>0</v>
      </c>
      <c r="AE2998" s="43">
        <v>14.696512655143076</v>
      </c>
      <c r="AG2998" s="43">
        <v>6412787.2969986694</v>
      </c>
      <c r="AH2998" s="43">
        <v>753214.82118092035</v>
      </c>
      <c r="AI2998" s="43">
        <v>0</v>
      </c>
      <c r="AJ2998" s="43">
        <v>61725353.15160092</v>
      </c>
      <c r="AK2998" s="43">
        <v>68138140.448599592</v>
      </c>
    </row>
    <row r="2999" spans="3:37" x14ac:dyDescent="0.2">
      <c r="C2999" s="43">
        <v>6.0521431189939864E-4</v>
      </c>
      <c r="D2999" s="43">
        <v>5.622340272386106E-2</v>
      </c>
      <c r="E2999" s="43">
        <v>7.2534296234552826</v>
      </c>
      <c r="F2999" s="43">
        <v>2.3525260023282</v>
      </c>
      <c r="H2999" s="43">
        <v>8.7828454321910713E-5</v>
      </c>
      <c r="I2999" s="43">
        <v>8.6752426039077069E-2</v>
      </c>
      <c r="J2999" s="43">
        <v>0</v>
      </c>
      <c r="K2999" s="43">
        <v>1</v>
      </c>
      <c r="M2999" s="43">
        <v>7.8977185692060692E-3</v>
      </c>
      <c r="N2999" s="43">
        <v>4.5730131486247494E-2</v>
      </c>
      <c r="O2999" s="43">
        <v>0</v>
      </c>
      <c r="P2999" s="43">
        <v>1</v>
      </c>
      <c r="R2999" s="43">
        <v>644.2711561236398</v>
      </c>
      <c r="S2999" s="43">
        <v>144.26442238788493</v>
      </c>
      <c r="T2999" s="43">
        <v>6838.2736588439302</v>
      </c>
      <c r="U2999" s="43">
        <v>7626.8092373554546</v>
      </c>
      <c r="W2999" s="43">
        <v>4673.1754893649922</v>
      </c>
      <c r="X2999" s="43">
        <v>0</v>
      </c>
      <c r="Y2999" s="43">
        <v>0</v>
      </c>
      <c r="Z2999" s="43">
        <v>4673.1754893649922</v>
      </c>
      <c r="AB2999" s="43">
        <v>93.239103559178346</v>
      </c>
      <c r="AC2999" s="43">
        <v>0</v>
      </c>
      <c r="AD2999" s="43">
        <v>0</v>
      </c>
      <c r="AE2999" s="43">
        <v>93.239103559178346</v>
      </c>
      <c r="AG2999" s="43">
        <v>8593969.7249422204</v>
      </c>
      <c r="AH2999" s="43">
        <v>1009405.9057028383</v>
      </c>
      <c r="AI2999" s="43">
        <v>0</v>
      </c>
      <c r="AJ2999" s="43">
        <v>391604234.94854903</v>
      </c>
      <c r="AK2999" s="43">
        <v>400198204.67349124</v>
      </c>
    </row>
    <row r="3000" spans="3:37" x14ac:dyDescent="0.2">
      <c r="C3000" s="43">
        <v>6.1476516143055271E-4</v>
      </c>
      <c r="D3000" s="43">
        <v>5.4137662327014169E-2</v>
      </c>
      <c r="E3000" s="43">
        <v>3.1774005593784769</v>
      </c>
      <c r="F3000" s="43">
        <v>1.1811569125387456</v>
      </c>
      <c r="H3000" s="43">
        <v>9.2753957183777658E-5</v>
      </c>
      <c r="I3000" s="43">
        <v>9.3023362161834447E-2</v>
      </c>
      <c r="J3000" s="43">
        <v>0</v>
      </c>
      <c r="K3000" s="43">
        <v>1</v>
      </c>
      <c r="M3000" s="43">
        <v>7.9200074034569967E-3</v>
      </c>
      <c r="N3000" s="43">
        <v>4.5340787604949598E-2</v>
      </c>
      <c r="O3000" s="43">
        <v>0</v>
      </c>
      <c r="P3000" s="43">
        <v>1</v>
      </c>
      <c r="R3000" s="43">
        <v>630.16041706333681</v>
      </c>
      <c r="S3000" s="43">
        <v>163.36794726317757</v>
      </c>
      <c r="T3000" s="43">
        <v>6799.1875380340234</v>
      </c>
      <c r="U3000" s="43">
        <v>7592.7159023605382</v>
      </c>
      <c r="W3000" s="43">
        <v>2002.2720616752206</v>
      </c>
      <c r="X3000" s="43">
        <v>0</v>
      </c>
      <c r="Y3000" s="43">
        <v>0</v>
      </c>
      <c r="Z3000" s="43">
        <v>2002.2720616752206</v>
      </c>
      <c r="AB3000" s="43">
        <v>12.214896964847481</v>
      </c>
      <c r="AC3000" s="43">
        <v>0</v>
      </c>
      <c r="AD3000" s="43">
        <v>0</v>
      </c>
      <c r="AE3000" s="43">
        <v>12.214896964847481</v>
      </c>
      <c r="AG3000" s="43">
        <v>3682178.3214207306</v>
      </c>
      <c r="AH3000" s="43">
        <v>432490.76532184763</v>
      </c>
      <c r="AI3000" s="43">
        <v>0</v>
      </c>
      <c r="AJ3000" s="43">
        <v>51302567.25235942</v>
      </c>
      <c r="AK3000" s="43">
        <v>54984745.573780149</v>
      </c>
    </row>
    <row r="3001" spans="3:37" x14ac:dyDescent="0.2">
      <c r="C3001" s="43">
        <v>6.1820546411284205E-4</v>
      </c>
      <c r="D3001" s="43">
        <v>5.1203140073711524E-2</v>
      </c>
      <c r="E3001" s="43">
        <v>2.3794398824741823</v>
      </c>
      <c r="F3001" s="43">
        <v>2.2878112429203483</v>
      </c>
      <c r="H3001" s="43">
        <v>8.7476756861869578E-5</v>
      </c>
      <c r="I3001" s="43">
        <v>0.12076114849518149</v>
      </c>
      <c r="J3001" s="43">
        <v>0</v>
      </c>
      <c r="K3001" s="43">
        <v>1</v>
      </c>
      <c r="M3001" s="43">
        <v>7.812569860972441E-3</v>
      </c>
      <c r="N3001" s="43">
        <v>4.5681580169599258E-2</v>
      </c>
      <c r="O3001" s="43">
        <v>0</v>
      </c>
      <c r="P3001" s="43">
        <v>1</v>
      </c>
      <c r="R3001" s="43">
        <v>599.33799046853221</v>
      </c>
      <c r="S3001" s="43">
        <v>200.01486850092124</v>
      </c>
      <c r="T3001" s="43">
        <v>6757.3654168528583</v>
      </c>
      <c r="U3001" s="43">
        <v>7556.7182758223116</v>
      </c>
      <c r="W3001" s="43">
        <v>1426.0887176027568</v>
      </c>
      <c r="X3001" s="43">
        <v>0</v>
      </c>
      <c r="Y3001" s="43">
        <v>0</v>
      </c>
      <c r="Z3001" s="43">
        <v>1426.0887176027568</v>
      </c>
      <c r="AB3001" s="43">
        <v>82.5862596605091</v>
      </c>
      <c r="AC3001" s="43">
        <v>0</v>
      </c>
      <c r="AD3001" s="43">
        <v>0</v>
      </c>
      <c r="AE3001" s="43">
        <v>82.5862596605091</v>
      </c>
      <c r="AG3001" s="43">
        <v>2622577.1516714697</v>
      </c>
      <c r="AH3001" s="43">
        <v>308035.16300219548</v>
      </c>
      <c r="AI3001" s="43">
        <v>0</v>
      </c>
      <c r="AJ3001" s="43">
        <v>346862290.57413822</v>
      </c>
      <c r="AK3001" s="43">
        <v>349484867.72580969</v>
      </c>
    </row>
    <row r="3002" spans="3:37" x14ac:dyDescent="0.2">
      <c r="C3002" s="43">
        <v>6.2375305320017116E-4</v>
      </c>
      <c r="D3002" s="43">
        <v>5.8339455495138637E-2</v>
      </c>
      <c r="E3002" s="43">
        <v>13.781497981814567</v>
      </c>
      <c r="F3002" s="43">
        <v>2.411217382878267</v>
      </c>
      <c r="H3002" s="43">
        <v>9.0404669257249104E-5</v>
      </c>
      <c r="I3002" s="43">
        <v>9.3487767922046758E-2</v>
      </c>
      <c r="J3002" s="43">
        <v>0</v>
      </c>
      <c r="K3002" s="43">
        <v>1</v>
      </c>
      <c r="M3002" s="43">
        <v>7.8967923466550793E-3</v>
      </c>
      <c r="N3002" s="43">
        <v>4.6066370990595296E-2</v>
      </c>
      <c r="O3002" s="43">
        <v>0</v>
      </c>
      <c r="P3002" s="43">
        <v>1</v>
      </c>
      <c r="R3002" s="43">
        <v>688.99715496528597</v>
      </c>
      <c r="S3002" s="43">
        <v>160.02506980448388</v>
      </c>
      <c r="T3002" s="43">
        <v>6887.7454983095613</v>
      </c>
      <c r="U3002" s="43">
        <v>7736.7677230793315</v>
      </c>
      <c r="W3002" s="43">
        <v>9495.4129006300682</v>
      </c>
      <c r="X3002" s="43">
        <v>0</v>
      </c>
      <c r="Y3002" s="43">
        <v>0</v>
      </c>
      <c r="Z3002" s="43">
        <v>9495.4129006300682</v>
      </c>
      <c r="AB3002" s="43">
        <v>104.03874951695303</v>
      </c>
      <c r="AC3002" s="43">
        <v>0</v>
      </c>
      <c r="AD3002" s="43">
        <v>0</v>
      </c>
      <c r="AE3002" s="43">
        <v>104.03874951695303</v>
      </c>
      <c r="AG3002" s="43">
        <v>17462064.324258696</v>
      </c>
      <c r="AH3002" s="43">
        <v>2051009.1865360946</v>
      </c>
      <c r="AI3002" s="43">
        <v>0</v>
      </c>
      <c r="AJ3002" s="43">
        <v>436962747.97120273</v>
      </c>
      <c r="AK3002" s="43">
        <v>454424812.29546142</v>
      </c>
    </row>
    <row r="3003" spans="3:37" x14ac:dyDescent="0.2">
      <c r="C3003" s="43">
        <v>6.2518219199481084E-4</v>
      </c>
      <c r="D3003" s="43">
        <v>5.9420582924212151E-2</v>
      </c>
      <c r="E3003" s="43">
        <v>5.7134153860933905</v>
      </c>
      <c r="F3003" s="43">
        <v>2.0631032989626763</v>
      </c>
      <c r="H3003" s="43">
        <v>1.0132890311620457E-4</v>
      </c>
      <c r="I3003" s="43">
        <v>0.10160347455885532</v>
      </c>
      <c r="J3003" s="43">
        <v>0</v>
      </c>
      <c r="K3003" s="43">
        <v>1</v>
      </c>
      <c r="M3003" s="43">
        <v>7.8678654381757474E-3</v>
      </c>
      <c r="N3003" s="43">
        <v>4.4111784417055856E-2</v>
      </c>
      <c r="O3003" s="43">
        <v>0</v>
      </c>
      <c r="P3003" s="43">
        <v>1</v>
      </c>
      <c r="R3003" s="43">
        <v>703.37330180257607</v>
      </c>
      <c r="S3003" s="43">
        <v>194.93250963746641</v>
      </c>
      <c r="T3003" s="43">
        <v>6571.3397680469925</v>
      </c>
      <c r="U3003" s="43">
        <v>7469.6455794870353</v>
      </c>
      <c r="W3003" s="43">
        <v>4018.663844686148</v>
      </c>
      <c r="X3003" s="43">
        <v>0</v>
      </c>
      <c r="Y3003" s="43">
        <v>0</v>
      </c>
      <c r="Z3003" s="43">
        <v>4018.663844686148</v>
      </c>
      <c r="AB3003" s="43">
        <v>80.010157097698993</v>
      </c>
      <c r="AC3003" s="43">
        <v>0</v>
      </c>
      <c r="AD3003" s="43">
        <v>0</v>
      </c>
      <c r="AE3003" s="43">
        <v>80.010157097698993</v>
      </c>
      <c r="AG3003" s="43">
        <v>7390322.810377826</v>
      </c>
      <c r="AH3003" s="43">
        <v>868031.390452208</v>
      </c>
      <c r="AI3003" s="43">
        <v>0</v>
      </c>
      <c r="AJ3003" s="43">
        <v>336042659.81033576</v>
      </c>
      <c r="AK3003" s="43">
        <v>343432982.62071359</v>
      </c>
    </row>
    <row r="3004" spans="3:37" x14ac:dyDescent="0.2">
      <c r="C3004" s="43">
        <v>6.5135480665190482E-4</v>
      </c>
      <c r="D3004" s="43">
        <v>5.2341552593071883E-2</v>
      </c>
      <c r="E3004" s="43">
        <v>1.5890731885201486</v>
      </c>
      <c r="F3004" s="43">
        <v>2.6067267328989239</v>
      </c>
      <c r="H3004" s="43">
        <v>8.7998526755510149E-5</v>
      </c>
      <c r="I3004" s="43">
        <v>0.11083355724087141</v>
      </c>
      <c r="J3004" s="43">
        <v>0</v>
      </c>
      <c r="K3004" s="43">
        <v>1</v>
      </c>
      <c r="M3004" s="43">
        <v>7.890340750772773E-3</v>
      </c>
      <c r="N3004" s="43">
        <v>4.6197723838700799E-2</v>
      </c>
      <c r="O3004" s="43">
        <v>0</v>
      </c>
      <c r="P3004" s="43">
        <v>1</v>
      </c>
      <c r="R3004" s="43">
        <v>645.51538266993396</v>
      </c>
      <c r="S3004" s="43">
        <v>184.66689476946482</v>
      </c>
      <c r="T3004" s="43">
        <v>6901.741835273674</v>
      </c>
      <c r="U3004" s="43">
        <v>7731.9241127130726</v>
      </c>
      <c r="W3004" s="43">
        <v>1025.7711873781159</v>
      </c>
      <c r="X3004" s="43">
        <v>0</v>
      </c>
      <c r="Y3004" s="43">
        <v>0</v>
      </c>
      <c r="Z3004" s="43">
        <v>1025.7711873781159</v>
      </c>
      <c r="AB3004" s="43">
        <v>110.976849936159</v>
      </c>
      <c r="AC3004" s="43">
        <v>0</v>
      </c>
      <c r="AD3004" s="43">
        <v>0</v>
      </c>
      <c r="AE3004" s="43">
        <v>110.976849936159</v>
      </c>
      <c r="AG3004" s="43">
        <v>1886393.2135883551</v>
      </c>
      <c r="AH3004" s="43">
        <v>221566.57647367302</v>
      </c>
      <c r="AI3004" s="43">
        <v>0</v>
      </c>
      <c r="AJ3004" s="43">
        <v>466102769.73186779</v>
      </c>
      <c r="AK3004" s="43">
        <v>467989162.94545615</v>
      </c>
    </row>
    <row r="3005" spans="3:37" x14ac:dyDescent="0.2">
      <c r="C3005" s="43">
        <v>6.2172083559364211E-4</v>
      </c>
      <c r="D3005" s="43">
        <v>4.5096645518729037E-2</v>
      </c>
      <c r="E3005" s="43">
        <v>4.5190343124982828</v>
      </c>
      <c r="F3005" s="43">
        <v>2.3999447623044921</v>
      </c>
      <c r="H3005" s="43">
        <v>8.9155587484862525E-5</v>
      </c>
      <c r="I3005" s="43">
        <v>9.9917251727043063E-2</v>
      </c>
      <c r="J3005" s="43">
        <v>0</v>
      </c>
      <c r="K3005" s="43">
        <v>1</v>
      </c>
      <c r="M3005" s="43">
        <v>7.8285014957403688E-3</v>
      </c>
      <c r="N3005" s="43">
        <v>4.8554728073031184E-2</v>
      </c>
      <c r="O3005" s="43">
        <v>0</v>
      </c>
      <c r="P3005" s="43">
        <v>1</v>
      </c>
      <c r="R3005" s="43">
        <v>530.86248196024667</v>
      </c>
      <c r="S3005" s="43">
        <v>168.66750431002953</v>
      </c>
      <c r="T3005" s="43">
        <v>7197.0171553060691</v>
      </c>
      <c r="U3005" s="43">
        <v>7896.547141576345</v>
      </c>
      <c r="W3005" s="43">
        <v>2398.9857711963555</v>
      </c>
      <c r="X3005" s="43">
        <v>0</v>
      </c>
      <c r="Y3005" s="43">
        <v>0</v>
      </c>
      <c r="Z3005" s="43">
        <v>2398.9857711963555</v>
      </c>
      <c r="AB3005" s="43">
        <v>79.520062170290487</v>
      </c>
      <c r="AC3005" s="43">
        <v>0</v>
      </c>
      <c r="AD3005" s="43">
        <v>0</v>
      </c>
      <c r="AE3005" s="43">
        <v>79.520062170290487</v>
      </c>
      <c r="AG3005" s="43">
        <v>4411734.8332300978</v>
      </c>
      <c r="AH3005" s="43">
        <v>518180.92657841276</v>
      </c>
      <c r="AI3005" s="43">
        <v>0</v>
      </c>
      <c r="AJ3005" s="43">
        <v>333984261.11522007</v>
      </c>
      <c r="AK3005" s="43">
        <v>338395995.94845015</v>
      </c>
    </row>
    <row r="3006" spans="3:37" x14ac:dyDescent="0.2">
      <c r="C3006" s="43">
        <v>5.9681926138654712E-4</v>
      </c>
      <c r="D3006" s="43">
        <v>5.497484237679473E-2</v>
      </c>
      <c r="E3006" s="43">
        <v>4.7504769443042232</v>
      </c>
      <c r="F3006" s="43">
        <v>2.7667624441428096</v>
      </c>
      <c r="H3006" s="43">
        <v>9.3289813421493228E-5</v>
      </c>
      <c r="I3006" s="43">
        <v>9.7957459793929419E-2</v>
      </c>
      <c r="J3006" s="43">
        <v>0</v>
      </c>
      <c r="K3006" s="43">
        <v>1</v>
      </c>
      <c r="M3006" s="43">
        <v>7.9326769827934296E-3</v>
      </c>
      <c r="N3006" s="43">
        <v>4.3963385963170981E-2</v>
      </c>
      <c r="O3006" s="43">
        <v>0</v>
      </c>
      <c r="P3006" s="43">
        <v>1</v>
      </c>
      <c r="R3006" s="43">
        <v>621.2253886627866</v>
      </c>
      <c r="S3006" s="43">
        <v>173.02709321323326</v>
      </c>
      <c r="T3006" s="43">
        <v>6603.1821339640574</v>
      </c>
      <c r="U3006" s="43">
        <v>7397.4346158400767</v>
      </c>
      <c r="W3006" s="43">
        <v>2951.1168860589978</v>
      </c>
      <c r="X3006" s="43">
        <v>0</v>
      </c>
      <c r="Y3006" s="43">
        <v>0</v>
      </c>
      <c r="Z3006" s="43">
        <v>2951.1168860589978</v>
      </c>
      <c r="AB3006" s="43">
        <v>117.43867240600521</v>
      </c>
      <c r="AC3006" s="43">
        <v>0</v>
      </c>
      <c r="AD3006" s="43">
        <v>0</v>
      </c>
      <c r="AE3006" s="43">
        <v>117.43867240600521</v>
      </c>
      <c r="AG3006" s="43">
        <v>5427103.9534624973</v>
      </c>
      <c r="AH3006" s="43">
        <v>637441.24738874356</v>
      </c>
      <c r="AI3006" s="43">
        <v>0</v>
      </c>
      <c r="AJ3006" s="43">
        <v>493242424.10522187</v>
      </c>
      <c r="AK3006" s="43">
        <v>498669528.05868435</v>
      </c>
    </row>
    <row r="3007" spans="3:37" x14ac:dyDescent="0.2">
      <c r="C3007" s="43">
        <v>6.2096157163193944E-4</v>
      </c>
      <c r="D3007" s="43">
        <v>5.6044135204962209E-2</v>
      </c>
      <c r="E3007" s="43">
        <v>2.7255242191006692</v>
      </c>
      <c r="F3007" s="43">
        <v>2.7551940787450393</v>
      </c>
      <c r="H3007" s="43">
        <v>9.3090126142114649E-5</v>
      </c>
      <c r="I3007" s="43">
        <v>9.1326133190783088E-2</v>
      </c>
      <c r="J3007" s="43">
        <v>0</v>
      </c>
      <c r="K3007" s="43">
        <v>1</v>
      </c>
      <c r="M3007" s="43">
        <v>7.8955039021140205E-3</v>
      </c>
      <c r="N3007" s="43">
        <v>4.6074134169781789E-2</v>
      </c>
      <c r="O3007" s="43">
        <v>0</v>
      </c>
      <c r="P3007" s="43">
        <v>1</v>
      </c>
      <c r="R3007" s="43">
        <v>658.92694849257521</v>
      </c>
      <c r="S3007" s="43">
        <v>160.96856087414875</v>
      </c>
      <c r="T3007" s="43">
        <v>6887.7822349525168</v>
      </c>
      <c r="U3007" s="43">
        <v>7707.6777443192404</v>
      </c>
      <c r="W3007" s="43">
        <v>1795.921356734613</v>
      </c>
      <c r="X3007" s="43">
        <v>0</v>
      </c>
      <c r="Y3007" s="43">
        <v>0</v>
      </c>
      <c r="Z3007" s="43">
        <v>1795.921356734613</v>
      </c>
      <c r="AB3007" s="43">
        <v>123.7502805802085</v>
      </c>
      <c r="AC3007" s="43">
        <v>0</v>
      </c>
      <c r="AD3007" s="43">
        <v>0</v>
      </c>
      <c r="AE3007" s="43">
        <v>123.7502805802085</v>
      </c>
      <c r="AG3007" s="43">
        <v>3302699.3750349535</v>
      </c>
      <c r="AH3007" s="43">
        <v>387919.01305467641</v>
      </c>
      <c r="AI3007" s="43">
        <v>0</v>
      </c>
      <c r="AJ3007" s="43">
        <v>519751178.4368757</v>
      </c>
      <c r="AK3007" s="43">
        <v>523053877.81191063</v>
      </c>
    </row>
    <row r="3008" spans="3:37" x14ac:dyDescent="0.2">
      <c r="C3008" s="43">
        <v>6.0346676606008384E-4</v>
      </c>
      <c r="D3008" s="43">
        <v>5.6028189935516171E-2</v>
      </c>
      <c r="E3008" s="43">
        <v>4.7540627048977244</v>
      </c>
      <c r="F3008" s="43">
        <v>6.5577509251991239</v>
      </c>
      <c r="H3008" s="43">
        <v>8.7870293257824163E-5</v>
      </c>
      <c r="I3008" s="43">
        <v>9.9843636487458365E-2</v>
      </c>
      <c r="J3008" s="43">
        <v>0</v>
      </c>
      <c r="K3008" s="43">
        <v>1</v>
      </c>
      <c r="M3008" s="43">
        <v>7.8412372602036477E-3</v>
      </c>
      <c r="N3008" s="43">
        <v>4.4396176525507709E-2</v>
      </c>
      <c r="O3008" s="43">
        <v>0</v>
      </c>
      <c r="P3008" s="43">
        <v>1</v>
      </c>
      <c r="R3008" s="43">
        <v>640.18032524428884</v>
      </c>
      <c r="S3008" s="43">
        <v>166.11346562873732</v>
      </c>
      <c r="T3008" s="43">
        <v>6591.3221351289649</v>
      </c>
      <c r="U3008" s="43">
        <v>7397.6159260019913</v>
      </c>
      <c r="W3008" s="43">
        <v>3043.4574086531688</v>
      </c>
      <c r="X3008" s="43">
        <v>0</v>
      </c>
      <c r="Y3008" s="43">
        <v>0</v>
      </c>
      <c r="Z3008" s="43">
        <v>3043.4574086531688</v>
      </c>
      <c r="AB3008" s="43">
        <v>380.70201905651732</v>
      </c>
      <c r="AC3008" s="43">
        <v>0</v>
      </c>
      <c r="AD3008" s="43">
        <v>0</v>
      </c>
      <c r="AE3008" s="43">
        <v>380.70201905651732</v>
      </c>
      <c r="AG3008" s="43">
        <v>5596918.1745131779</v>
      </c>
      <c r="AH3008" s="43">
        <v>657386.80026908452</v>
      </c>
      <c r="AI3008" s="43">
        <v>0</v>
      </c>
      <c r="AJ3008" s="43">
        <v>1598948480.0373728</v>
      </c>
      <c r="AK3008" s="43">
        <v>1604545398.2118859</v>
      </c>
    </row>
    <row r="3009" spans="3:37" x14ac:dyDescent="0.2">
      <c r="C3009" s="43">
        <v>6.0080911935121186E-4</v>
      </c>
      <c r="D3009" s="43">
        <v>5.539402854637987E-2</v>
      </c>
      <c r="E3009" s="43">
        <v>2.1771941888242523</v>
      </c>
      <c r="F3009" s="43">
        <v>2.7617597960731008</v>
      </c>
      <c r="H3009" s="43">
        <v>9.6999184129531457E-5</v>
      </c>
      <c r="I3009" s="43">
        <v>9.4738338591918547E-2</v>
      </c>
      <c r="J3009" s="43">
        <v>0</v>
      </c>
      <c r="K3009" s="43">
        <v>1</v>
      </c>
      <c r="M3009" s="43">
        <v>7.9088009244238089E-3</v>
      </c>
      <c r="N3009" s="43">
        <v>4.4089251335393473E-2</v>
      </c>
      <c r="O3009" s="43">
        <v>0</v>
      </c>
      <c r="P3009" s="43">
        <v>1</v>
      </c>
      <c r="R3009" s="43">
        <v>630.1469509815156</v>
      </c>
      <c r="S3009" s="43">
        <v>173.99477969261721</v>
      </c>
      <c r="T3009" s="43">
        <v>6602.1553772783354</v>
      </c>
      <c r="U3009" s="43">
        <v>7406.2971079524687</v>
      </c>
      <c r="W3009" s="43">
        <v>1371.9522797822767</v>
      </c>
      <c r="X3009" s="43">
        <v>0</v>
      </c>
      <c r="Y3009" s="43">
        <v>0</v>
      </c>
      <c r="Z3009" s="43">
        <v>1371.9522797822767</v>
      </c>
      <c r="AB3009" s="43">
        <v>118.78792933272909</v>
      </c>
      <c r="AC3009" s="43">
        <v>0</v>
      </c>
      <c r="AD3009" s="43">
        <v>0</v>
      </c>
      <c r="AE3009" s="43">
        <v>118.78792933272909</v>
      </c>
      <c r="AG3009" s="43">
        <v>2523020.2425196068</v>
      </c>
      <c r="AH3009" s="43">
        <v>296341.69243297179</v>
      </c>
      <c r="AI3009" s="43">
        <v>0</v>
      </c>
      <c r="AJ3009" s="43">
        <v>498909303.1974622</v>
      </c>
      <c r="AK3009" s="43">
        <v>501432323.43998182</v>
      </c>
    </row>
    <row r="3010" spans="3:37" x14ac:dyDescent="0.2">
      <c r="C3010" s="43">
        <v>6.1156585640320671E-4</v>
      </c>
      <c r="D3010" s="43">
        <v>5.5221784775809746E-2</v>
      </c>
      <c r="E3010" s="43">
        <v>5.5517422149211839</v>
      </c>
      <c r="F3010" s="43">
        <v>3.526689731264494</v>
      </c>
      <c r="H3010" s="43">
        <v>9.1530665098482622E-5</v>
      </c>
      <c r="I3010" s="43">
        <v>8.676767691369662E-2</v>
      </c>
      <c r="J3010" s="43">
        <v>0</v>
      </c>
      <c r="K3010" s="43">
        <v>1</v>
      </c>
      <c r="M3010" s="43">
        <v>7.8353207711129302E-3</v>
      </c>
      <c r="N3010" s="43">
        <v>4.8143938038768153E-2</v>
      </c>
      <c r="O3010" s="43">
        <v>0</v>
      </c>
      <c r="P3010" s="43">
        <v>1</v>
      </c>
      <c r="R3010" s="43">
        <v>639.43446783759828</v>
      </c>
      <c r="S3010" s="43">
        <v>150.37199475257782</v>
      </c>
      <c r="T3010" s="43">
        <v>7142.3440255989353</v>
      </c>
      <c r="U3010" s="43">
        <v>7932.1504881891115</v>
      </c>
      <c r="W3010" s="43">
        <v>3549.9753287696562</v>
      </c>
      <c r="X3010" s="43">
        <v>0</v>
      </c>
      <c r="Y3010" s="43">
        <v>0</v>
      </c>
      <c r="Z3010" s="43">
        <v>3549.9753287696562</v>
      </c>
      <c r="AB3010" s="43">
        <v>172.87481789609646</v>
      </c>
      <c r="AC3010" s="43">
        <v>0</v>
      </c>
      <c r="AD3010" s="43">
        <v>0</v>
      </c>
      <c r="AE3010" s="43">
        <v>172.87481789609646</v>
      </c>
      <c r="AG3010" s="43">
        <v>6528404.6296073981</v>
      </c>
      <c r="AH3010" s="43">
        <v>766794.67101424572</v>
      </c>
      <c r="AI3010" s="43">
        <v>0</v>
      </c>
      <c r="AJ3010" s="43">
        <v>726074235.16360509</v>
      </c>
      <c r="AK3010" s="43">
        <v>732602639.79321253</v>
      </c>
    </row>
    <row r="3011" spans="3:37" x14ac:dyDescent="0.2">
      <c r="C3011" s="43">
        <v>6.2295800260636636E-4</v>
      </c>
      <c r="D3011" s="43">
        <v>6.0769396077010152E-2</v>
      </c>
      <c r="E3011" s="43">
        <v>6.4207052340146218</v>
      </c>
      <c r="F3011" s="43">
        <v>9.1264541247478963</v>
      </c>
      <c r="H3011" s="43">
        <v>8.3954386722780619E-5</v>
      </c>
      <c r="I3011" s="43">
        <v>9.2039531855177617E-2</v>
      </c>
      <c r="J3011" s="43">
        <v>0</v>
      </c>
      <c r="K3011" s="43">
        <v>1</v>
      </c>
      <c r="M3011" s="43">
        <v>7.9102826097158241E-3</v>
      </c>
      <c r="N3011" s="43">
        <v>4.6384591798075303E-2</v>
      </c>
      <c r="O3011" s="43">
        <v>0</v>
      </c>
      <c r="P3011" s="43">
        <v>1</v>
      </c>
      <c r="R3011" s="43">
        <v>716.78030280927646</v>
      </c>
      <c r="S3011" s="43">
        <v>146.30533649013597</v>
      </c>
      <c r="T3011" s="43">
        <v>6947.1729621518652</v>
      </c>
      <c r="U3011" s="43">
        <v>7810.2586014512781</v>
      </c>
      <c r="W3011" s="43">
        <v>4602.235041886107</v>
      </c>
      <c r="X3011" s="43">
        <v>0</v>
      </c>
      <c r="Y3011" s="43">
        <v>0</v>
      </c>
      <c r="Z3011" s="43">
        <v>4602.235041886107</v>
      </c>
      <c r="AB3011" s="43">
        <v>623.2624005683665</v>
      </c>
      <c r="AC3011" s="43">
        <v>0</v>
      </c>
      <c r="AD3011" s="43">
        <v>0</v>
      </c>
      <c r="AE3011" s="43">
        <v>623.2624005683665</v>
      </c>
      <c r="AG3011" s="43">
        <v>8463510.2420285512</v>
      </c>
      <c r="AH3011" s="43">
        <v>994082.76904739905</v>
      </c>
      <c r="AI3011" s="43">
        <v>0</v>
      </c>
      <c r="AJ3011" s="43">
        <v>2617702082.3871393</v>
      </c>
      <c r="AK3011" s="43">
        <v>2626165592.629168</v>
      </c>
    </row>
    <row r="3012" spans="3:37" x14ac:dyDescent="0.2">
      <c r="C3012" s="43">
        <v>5.9011158475180616E-4</v>
      </c>
      <c r="D3012" s="43">
        <v>5.4706405081363152E-2</v>
      </c>
      <c r="E3012" s="43">
        <v>5.8606482930937034</v>
      </c>
      <c r="F3012" s="43">
        <v>1.9028665803208642</v>
      </c>
      <c r="H3012" s="43">
        <v>9.2078531832129329E-5</v>
      </c>
      <c r="I3012" s="43">
        <v>0.1055873566898009</v>
      </c>
      <c r="J3012" s="43">
        <v>0</v>
      </c>
      <c r="K3012" s="43">
        <v>1</v>
      </c>
      <c r="M3012" s="43">
        <v>7.9014244054402827E-3</v>
      </c>
      <c r="N3012" s="43">
        <v>4.5528665411857482E-2</v>
      </c>
      <c r="O3012" s="43">
        <v>0</v>
      </c>
      <c r="P3012" s="43">
        <v>1</v>
      </c>
      <c r="R3012" s="43">
        <v>611.24411426980191</v>
      </c>
      <c r="S3012" s="43">
        <v>184.08257319686615</v>
      </c>
      <c r="T3012" s="43">
        <v>6811.3419262849984</v>
      </c>
      <c r="U3012" s="43">
        <v>7606.6686137516663</v>
      </c>
      <c r="W3012" s="43">
        <v>3582.2867749588872</v>
      </c>
      <c r="X3012" s="43">
        <v>0</v>
      </c>
      <c r="Y3012" s="43">
        <v>0</v>
      </c>
      <c r="Z3012" s="43">
        <v>3582.2867749588872</v>
      </c>
      <c r="AB3012" s="43">
        <v>59.050291501547385</v>
      </c>
      <c r="AC3012" s="43">
        <v>0</v>
      </c>
      <c r="AD3012" s="43">
        <v>0</v>
      </c>
      <c r="AE3012" s="43">
        <v>59.050291501547385</v>
      </c>
      <c r="AG3012" s="43">
        <v>6587825.3791493932</v>
      </c>
      <c r="AH3012" s="43">
        <v>773773.9433911196</v>
      </c>
      <c r="AI3012" s="43">
        <v>0</v>
      </c>
      <c r="AJ3012" s="43">
        <v>248011224.306499</v>
      </c>
      <c r="AK3012" s="43">
        <v>254599049.68564841</v>
      </c>
    </row>
    <row r="3013" spans="3:37" x14ac:dyDescent="0.2">
      <c r="C3013" s="43">
        <v>6.2954686194949261E-4</v>
      </c>
      <c r="D3013" s="43">
        <v>5.4353121628333979E-2</v>
      </c>
      <c r="E3013" s="43">
        <v>7.0029846640554139</v>
      </c>
      <c r="F3013" s="43">
        <v>1.1090471461099936</v>
      </c>
      <c r="H3013" s="43">
        <v>8.8960965497340282E-5</v>
      </c>
      <c r="I3013" s="43">
        <v>0.10893033370063654</v>
      </c>
      <c r="J3013" s="43">
        <v>0</v>
      </c>
      <c r="K3013" s="43">
        <v>1</v>
      </c>
      <c r="M3013" s="43">
        <v>7.8615687114156341E-3</v>
      </c>
      <c r="N3013" s="43">
        <v>4.5560790322077035E-2</v>
      </c>
      <c r="O3013" s="43">
        <v>0</v>
      </c>
      <c r="P3013" s="43">
        <v>1</v>
      </c>
      <c r="R3013" s="43">
        <v>647.88052875481196</v>
      </c>
      <c r="S3013" s="43">
        <v>183.48082935574064</v>
      </c>
      <c r="T3013" s="43">
        <v>6781.7665568829871</v>
      </c>
      <c r="U3013" s="43">
        <v>7613.1279149935399</v>
      </c>
      <c r="W3013" s="43">
        <v>4537.097407010061</v>
      </c>
      <c r="X3013" s="43">
        <v>0</v>
      </c>
      <c r="Y3013" s="43">
        <v>0</v>
      </c>
      <c r="Z3013" s="43">
        <v>4537.097407010061</v>
      </c>
      <c r="AB3013" s="43">
        <v>7.5594989268612025</v>
      </c>
      <c r="AC3013" s="43">
        <v>0</v>
      </c>
      <c r="AD3013" s="43">
        <v>0</v>
      </c>
      <c r="AE3013" s="43">
        <v>7.5594989268612025</v>
      </c>
      <c r="AG3013" s="43">
        <v>8343722.1314915018</v>
      </c>
      <c r="AH3013" s="43">
        <v>980013.03991417319</v>
      </c>
      <c r="AI3013" s="43">
        <v>0</v>
      </c>
      <c r="AJ3013" s="43">
        <v>31749895.492817052</v>
      </c>
      <c r="AK3013" s="43">
        <v>40093617.624308556</v>
      </c>
    </row>
    <row r="3014" spans="3:37" x14ac:dyDescent="0.2">
      <c r="C3014" s="43">
        <v>5.9489904868756383E-4</v>
      </c>
      <c r="D3014" s="43">
        <v>6.1228887655565223E-2</v>
      </c>
      <c r="E3014" s="43">
        <v>3.2809246912346901</v>
      </c>
      <c r="F3014" s="43">
        <v>2.3665824834707605</v>
      </c>
      <c r="H3014" s="43">
        <v>9.6149477387230675E-5</v>
      </c>
      <c r="I3014" s="43">
        <v>0.14203586449741257</v>
      </c>
      <c r="J3014" s="43">
        <v>0</v>
      </c>
      <c r="K3014" s="43">
        <v>1</v>
      </c>
      <c r="M3014" s="43">
        <v>7.8725366223422188E-3</v>
      </c>
      <c r="N3014" s="43">
        <v>4.7741277860199549E-2</v>
      </c>
      <c r="O3014" s="43">
        <v>0</v>
      </c>
      <c r="P3014" s="43">
        <v>1</v>
      </c>
      <c r="R3014" s="43">
        <v>689.67108288815541</v>
      </c>
      <c r="S3014" s="43">
        <v>258.57546819837467</v>
      </c>
      <c r="T3014" s="43">
        <v>7116.2484414336759</v>
      </c>
      <c r="U3014" s="43">
        <v>8064.4949925202063</v>
      </c>
      <c r="W3014" s="43">
        <v>2262.7588846783156</v>
      </c>
      <c r="X3014" s="43">
        <v>0</v>
      </c>
      <c r="Y3014" s="43">
        <v>0</v>
      </c>
      <c r="Z3014" s="43">
        <v>2262.7588846783156</v>
      </c>
      <c r="AB3014" s="43">
        <v>100.84668907174527</v>
      </c>
      <c r="AC3014" s="43">
        <v>0</v>
      </c>
      <c r="AD3014" s="43">
        <v>0</v>
      </c>
      <c r="AE3014" s="43">
        <v>100.84668907174527</v>
      </c>
      <c r="AG3014" s="43">
        <v>4161213.5889234222</v>
      </c>
      <c r="AH3014" s="43">
        <v>488755.91909051617</v>
      </c>
      <c r="AI3014" s="43">
        <v>0</v>
      </c>
      <c r="AJ3014" s="43">
        <v>423556094.10133016</v>
      </c>
      <c r="AK3014" s="43">
        <v>427717307.69025356</v>
      </c>
    </row>
    <row r="3015" spans="3:37" x14ac:dyDescent="0.2">
      <c r="C3015" s="43">
        <v>5.9824077534358078E-4</v>
      </c>
      <c r="D3015" s="43">
        <v>5.419011581430503E-2</v>
      </c>
      <c r="E3015" s="43">
        <v>2.9710109124711481</v>
      </c>
      <c r="F3015" s="43">
        <v>5.3542519257166878</v>
      </c>
      <c r="H3015" s="43">
        <v>9.418926684157114E-5</v>
      </c>
      <c r="I3015" s="43">
        <v>0.10370716155046578</v>
      </c>
      <c r="J3015" s="43">
        <v>0</v>
      </c>
      <c r="K3015" s="43">
        <v>1</v>
      </c>
      <c r="M3015" s="43">
        <v>7.9002217930409513E-3</v>
      </c>
      <c r="N3015" s="43">
        <v>4.6676740782324089E-2</v>
      </c>
      <c r="O3015" s="43">
        <v>0</v>
      </c>
      <c r="P3015" s="43">
        <v>1</v>
      </c>
      <c r="R3015" s="43">
        <v>613.81636447801054</v>
      </c>
      <c r="S3015" s="43">
        <v>184.94923404068072</v>
      </c>
      <c r="T3015" s="43">
        <v>6982.0375544622239</v>
      </c>
      <c r="U3015" s="43">
        <v>7780.803152980915</v>
      </c>
      <c r="W3015" s="43">
        <v>1823.655117117537</v>
      </c>
      <c r="X3015" s="43">
        <v>0</v>
      </c>
      <c r="Y3015" s="43">
        <v>0</v>
      </c>
      <c r="Z3015" s="43">
        <v>1823.655117117537</v>
      </c>
      <c r="AB3015" s="43">
        <v>285.98008631593291</v>
      </c>
      <c r="AC3015" s="43">
        <v>0</v>
      </c>
      <c r="AD3015" s="43">
        <v>0</v>
      </c>
      <c r="AE3015" s="43">
        <v>285.98008631593291</v>
      </c>
      <c r="AG3015" s="43">
        <v>3353701.7603791505</v>
      </c>
      <c r="AH3015" s="43">
        <v>393909.50529738801</v>
      </c>
      <c r="AI3015" s="43">
        <v>0</v>
      </c>
      <c r="AJ3015" s="43">
        <v>1201116362.5269182</v>
      </c>
      <c r="AK3015" s="43">
        <v>1204470064.2872972</v>
      </c>
    </row>
    <row r="3016" spans="3:37" x14ac:dyDescent="0.2">
      <c r="C3016" s="43">
        <v>5.7229910351696959E-4</v>
      </c>
      <c r="D3016" s="43">
        <v>4.867765880507878E-2</v>
      </c>
      <c r="E3016" s="43">
        <v>5.2515356208339252</v>
      </c>
      <c r="F3016" s="43">
        <v>1.8493077475429145</v>
      </c>
      <c r="H3016" s="43">
        <v>8.4073218684934005E-5</v>
      </c>
      <c r="I3016" s="43">
        <v>7.8117784313570082E-2</v>
      </c>
      <c r="J3016" s="43">
        <v>0</v>
      </c>
      <c r="K3016" s="43">
        <v>1</v>
      </c>
      <c r="M3016" s="43">
        <v>7.8419397083860989E-3</v>
      </c>
      <c r="N3016" s="43">
        <v>4.6281727746603885E-2</v>
      </c>
      <c r="O3016" s="43">
        <v>0</v>
      </c>
      <c r="P3016" s="43">
        <v>1</v>
      </c>
      <c r="R3016" s="43">
        <v>527.4667895008788</v>
      </c>
      <c r="S3016" s="43">
        <v>124.35119521655911</v>
      </c>
      <c r="T3016" s="43">
        <v>6871.8779109604848</v>
      </c>
      <c r="U3016" s="43">
        <v>7523.6958956779226</v>
      </c>
      <c r="W3016" s="43">
        <v>2770.0106338707751</v>
      </c>
      <c r="X3016" s="43">
        <v>0</v>
      </c>
      <c r="Y3016" s="43">
        <v>0</v>
      </c>
      <c r="Z3016" s="43">
        <v>2770.0106338707751</v>
      </c>
      <c r="AB3016" s="43">
        <v>47.934034505731191</v>
      </c>
      <c r="AC3016" s="43">
        <v>0</v>
      </c>
      <c r="AD3016" s="43">
        <v>0</v>
      </c>
      <c r="AE3016" s="43">
        <v>47.934034505731191</v>
      </c>
      <c r="AG3016" s="43">
        <v>5094049.5556883551</v>
      </c>
      <c r="AH3016" s="43">
        <v>598322.29691608739</v>
      </c>
      <c r="AI3016" s="43">
        <v>0</v>
      </c>
      <c r="AJ3016" s="43">
        <v>201322944.92407101</v>
      </c>
      <c r="AK3016" s="43">
        <v>206416994.47975937</v>
      </c>
    </row>
    <row r="3017" spans="3:37" x14ac:dyDescent="0.2">
      <c r="C3017" s="43">
        <v>6.0885294734420244E-4</v>
      </c>
      <c r="D3017" s="43">
        <v>6.1940836524175147E-2</v>
      </c>
      <c r="E3017" s="43">
        <v>6.0453342656925173</v>
      </c>
      <c r="F3017" s="43">
        <v>2.0365048898534721</v>
      </c>
      <c r="H3017" s="43">
        <v>9.8531234240195609E-5</v>
      </c>
      <c r="I3017" s="43">
        <v>9.2736232506481206E-2</v>
      </c>
      <c r="J3017" s="43">
        <v>0</v>
      </c>
      <c r="K3017" s="43">
        <v>1</v>
      </c>
      <c r="M3017" s="43">
        <v>7.7954005550692294E-3</v>
      </c>
      <c r="N3017" s="43">
        <v>4.5165672851842475E-2</v>
      </c>
      <c r="O3017" s="43">
        <v>0</v>
      </c>
      <c r="P3017" s="43">
        <v>1</v>
      </c>
      <c r="R3017" s="43">
        <v>714.05530787748489</v>
      </c>
      <c r="S3017" s="43">
        <v>173.00782408579266</v>
      </c>
      <c r="T3017" s="43">
        <v>6666.3681354267574</v>
      </c>
      <c r="U3017" s="43">
        <v>7553.4312673900349</v>
      </c>
      <c r="W3017" s="43">
        <v>4316.7030203113791</v>
      </c>
      <c r="X3017" s="43">
        <v>0</v>
      </c>
      <c r="Y3017" s="43">
        <v>0</v>
      </c>
      <c r="Z3017" s="43">
        <v>4316.7030203113791</v>
      </c>
      <c r="AB3017" s="43">
        <v>79.193034551769827</v>
      </c>
      <c r="AC3017" s="43">
        <v>0</v>
      </c>
      <c r="AD3017" s="43">
        <v>0</v>
      </c>
      <c r="AE3017" s="43">
        <v>79.193034551769827</v>
      </c>
      <c r="AG3017" s="43">
        <v>7938416.854352626</v>
      </c>
      <c r="AH3017" s="43">
        <v>932407.85238725785</v>
      </c>
      <c r="AI3017" s="43">
        <v>0</v>
      </c>
      <c r="AJ3017" s="43">
        <v>332610745.11743325</v>
      </c>
      <c r="AK3017" s="43">
        <v>340549161.9717859</v>
      </c>
    </row>
    <row r="3018" spans="3:37" x14ac:dyDescent="0.2">
      <c r="C3018" s="43">
        <v>6.3676722703676081E-4</v>
      </c>
      <c r="D3018" s="43">
        <v>4.7067029590853189E-2</v>
      </c>
      <c r="E3018" s="43">
        <v>6.9442029271880177</v>
      </c>
      <c r="F3018" s="43">
        <v>1.5770987234034195</v>
      </c>
      <c r="H3018" s="43">
        <v>8.5880355320995579E-5</v>
      </c>
      <c r="I3018" s="43">
        <v>0.10386185817920801</v>
      </c>
      <c r="J3018" s="43">
        <v>0</v>
      </c>
      <c r="K3018" s="43">
        <v>1</v>
      </c>
      <c r="M3018" s="43">
        <v>7.8407132919454444E-3</v>
      </c>
      <c r="N3018" s="43">
        <v>4.6052455221439415E-2</v>
      </c>
      <c r="O3018" s="43">
        <v>0</v>
      </c>
      <c r="P3018" s="43">
        <v>1</v>
      </c>
      <c r="R3018" s="43">
        <v>567.46602746452027</v>
      </c>
      <c r="S3018" s="43">
        <v>168.88547265306335</v>
      </c>
      <c r="T3018" s="43">
        <v>6836.7663073942094</v>
      </c>
      <c r="U3018" s="43">
        <v>7573.1178075117932</v>
      </c>
      <c r="W3018" s="43">
        <v>3940.5992489988776</v>
      </c>
      <c r="X3018" s="43">
        <v>0</v>
      </c>
      <c r="Y3018" s="43">
        <v>0</v>
      </c>
      <c r="Z3018" s="43">
        <v>3940.5992489988776</v>
      </c>
      <c r="AB3018" s="43">
        <v>35.040779442630537</v>
      </c>
      <c r="AC3018" s="43">
        <v>0</v>
      </c>
      <c r="AD3018" s="43">
        <v>0</v>
      </c>
      <c r="AE3018" s="43">
        <v>35.040779442630537</v>
      </c>
      <c r="AG3018" s="43">
        <v>7246762.0189089356</v>
      </c>
      <c r="AH3018" s="43">
        <v>851169.43778375757</v>
      </c>
      <c r="AI3018" s="43">
        <v>0</v>
      </c>
      <c r="AJ3018" s="43">
        <v>147171273.65904826</v>
      </c>
      <c r="AK3018" s="43">
        <v>154418035.67795721</v>
      </c>
    </row>
    <row r="3019" spans="3:37" x14ac:dyDescent="0.2">
      <c r="C3019" s="43">
        <v>5.9516624831771735E-4</v>
      </c>
      <c r="D3019" s="43">
        <v>4.7894912246627036E-2</v>
      </c>
      <c r="E3019" s="43">
        <v>2.7438020925622575</v>
      </c>
      <c r="F3019" s="43">
        <v>2.9547357459684953</v>
      </c>
      <c r="H3019" s="43">
        <v>9.3373129672391642E-5</v>
      </c>
      <c r="I3019" s="43">
        <v>8.9040230202809004E-2</v>
      </c>
      <c r="J3019" s="43">
        <v>0</v>
      </c>
      <c r="K3019" s="43">
        <v>1</v>
      </c>
      <c r="M3019" s="43">
        <v>7.8743630359583427E-3</v>
      </c>
      <c r="N3019" s="43">
        <v>4.8756721048787255E-2</v>
      </c>
      <c r="O3019" s="43">
        <v>0</v>
      </c>
      <c r="P3019" s="43">
        <v>1</v>
      </c>
      <c r="R3019" s="43">
        <v>539.72191074576301</v>
      </c>
      <c r="S3019" s="43">
        <v>157.41661256753136</v>
      </c>
      <c r="T3019" s="43">
        <v>7269.2950615901937</v>
      </c>
      <c r="U3019" s="43">
        <v>7966.4335849034878</v>
      </c>
      <c r="W3019" s="43">
        <v>1480.8901081059246</v>
      </c>
      <c r="X3019" s="43">
        <v>0</v>
      </c>
      <c r="Y3019" s="43">
        <v>0</v>
      </c>
      <c r="Z3019" s="43">
        <v>1480.8901081059246</v>
      </c>
      <c r="AB3019" s="43">
        <v>112.8864671644362</v>
      </c>
      <c r="AC3019" s="43">
        <v>0</v>
      </c>
      <c r="AD3019" s="43">
        <v>0</v>
      </c>
      <c r="AE3019" s="43">
        <v>112.8864671644362</v>
      </c>
      <c r="AG3019" s="43">
        <v>2723356.9088067953</v>
      </c>
      <c r="AH3019" s="43">
        <v>319872.26335087972</v>
      </c>
      <c r="AI3019" s="43">
        <v>0</v>
      </c>
      <c r="AJ3019" s="43">
        <v>474123162.09063202</v>
      </c>
      <c r="AK3019" s="43">
        <v>476846518.99943882</v>
      </c>
    </row>
    <row r="3020" spans="3:37" x14ac:dyDescent="0.2">
      <c r="C3020" s="43">
        <v>6.1332677176040296E-4</v>
      </c>
      <c r="D3020" s="43">
        <v>4.9453367302579779E-2</v>
      </c>
      <c r="E3020" s="43">
        <v>5.1661444073982512</v>
      </c>
      <c r="F3020" s="43">
        <v>2.7518637700300403</v>
      </c>
      <c r="H3020" s="43">
        <v>8.5849515675405342E-5</v>
      </c>
      <c r="I3020" s="43">
        <v>8.9925766597654416E-2</v>
      </c>
      <c r="J3020" s="43">
        <v>0</v>
      </c>
      <c r="K3020" s="43">
        <v>1</v>
      </c>
      <c r="M3020" s="43">
        <v>7.841847188129707E-3</v>
      </c>
      <c r="N3020" s="43">
        <v>4.6597306990730281E-2</v>
      </c>
      <c r="O3020" s="43">
        <v>0</v>
      </c>
      <c r="P3020" s="43">
        <v>1</v>
      </c>
      <c r="R3020" s="43">
        <v>574.2885573951371</v>
      </c>
      <c r="S3020" s="43">
        <v>146.17206116221155</v>
      </c>
      <c r="T3020" s="43">
        <v>6918.653263781046</v>
      </c>
      <c r="U3020" s="43">
        <v>7639.1138823383944</v>
      </c>
      <c r="W3020" s="43">
        <v>2966.8576190196973</v>
      </c>
      <c r="X3020" s="43">
        <v>0</v>
      </c>
      <c r="Y3020" s="43">
        <v>0</v>
      </c>
      <c r="Z3020" s="43">
        <v>2966.8576190196973</v>
      </c>
      <c r="AB3020" s="43">
        <v>107.65005894503933</v>
      </c>
      <c r="AC3020" s="43">
        <v>0</v>
      </c>
      <c r="AD3020" s="43">
        <v>0</v>
      </c>
      <c r="AE3020" s="43">
        <v>107.65005894503933</v>
      </c>
      <c r="AG3020" s="43">
        <v>5456051.1613772232</v>
      </c>
      <c r="AH3020" s="43">
        <v>640841.24570825463</v>
      </c>
      <c r="AI3020" s="43">
        <v>0</v>
      </c>
      <c r="AJ3020" s="43">
        <v>452130247.56916523</v>
      </c>
      <c r="AK3020" s="43">
        <v>457586298.73054248</v>
      </c>
    </row>
    <row r="3021" spans="3:37" x14ac:dyDescent="0.2">
      <c r="C3021" s="43">
        <v>6.0577395139842487E-4</v>
      </c>
      <c r="D3021" s="43">
        <v>5.7121247230658811E-2</v>
      </c>
      <c r="E3021" s="43">
        <v>3.9428587833529436</v>
      </c>
      <c r="F3021" s="43">
        <v>4.9926605644173669</v>
      </c>
      <c r="H3021" s="43">
        <v>9.5048796486918441E-5</v>
      </c>
      <c r="I3021" s="43">
        <v>0.11510032223929045</v>
      </c>
      <c r="J3021" s="43">
        <v>0</v>
      </c>
      <c r="K3021" s="43">
        <v>1</v>
      </c>
      <c r="M3021" s="43">
        <v>7.8528897837075728E-3</v>
      </c>
      <c r="N3021" s="43">
        <v>4.3476756475195187E-2</v>
      </c>
      <c r="O3021" s="43">
        <v>0</v>
      </c>
      <c r="P3021" s="43">
        <v>1</v>
      </c>
      <c r="R3021" s="43">
        <v>655.16494003024218</v>
      </c>
      <c r="S3021" s="43">
        <v>207.14074526904932</v>
      </c>
      <c r="T3021" s="43">
        <v>6464.4117586375596</v>
      </c>
      <c r="U3021" s="43">
        <v>7326.7174439368509</v>
      </c>
      <c r="W3021" s="43">
        <v>2583.2228383431448</v>
      </c>
      <c r="X3021" s="43">
        <v>0</v>
      </c>
      <c r="Y3021" s="43">
        <v>0</v>
      </c>
      <c r="Z3021" s="43">
        <v>2583.2228383431448</v>
      </c>
      <c r="AB3021" s="43">
        <v>279.89608045949507</v>
      </c>
      <c r="AC3021" s="43">
        <v>0</v>
      </c>
      <c r="AD3021" s="43">
        <v>0</v>
      </c>
      <c r="AE3021" s="43">
        <v>279.89608045949507</v>
      </c>
      <c r="AG3021" s="43">
        <v>4750546.7997130435</v>
      </c>
      <c r="AH3021" s="43">
        <v>557976.13308211928</v>
      </c>
      <c r="AI3021" s="43">
        <v>0</v>
      </c>
      <c r="AJ3021" s="43">
        <v>1175563537.9298792</v>
      </c>
      <c r="AK3021" s="43">
        <v>1180314084.7295923</v>
      </c>
    </row>
    <row r="3022" spans="3:37" x14ac:dyDescent="0.2">
      <c r="C3022" s="43">
        <v>6.3784757542584281E-4</v>
      </c>
      <c r="D3022" s="43">
        <v>5.6928621151364989E-2</v>
      </c>
      <c r="E3022" s="43">
        <v>2.2527548244254607</v>
      </c>
      <c r="F3022" s="43">
        <v>5.7303677613341328</v>
      </c>
      <c r="H3022" s="43">
        <v>8.1421117906930603E-5</v>
      </c>
      <c r="I3022" s="43">
        <v>0.13085218615007455</v>
      </c>
      <c r="J3022" s="43">
        <v>0</v>
      </c>
      <c r="K3022" s="43">
        <v>1</v>
      </c>
      <c r="M3022" s="43">
        <v>7.8148648042186877E-3</v>
      </c>
      <c r="N3022" s="43">
        <v>4.711341914945455E-2</v>
      </c>
      <c r="O3022" s="43">
        <v>0</v>
      </c>
      <c r="P3022" s="43">
        <v>1</v>
      </c>
      <c r="R3022" s="43">
        <v>687.5272988246893</v>
      </c>
      <c r="S3022" s="43">
        <v>201.72532159691647</v>
      </c>
      <c r="T3022" s="43">
        <v>6971.2148111582728</v>
      </c>
      <c r="U3022" s="43">
        <v>7860.4674315798784</v>
      </c>
      <c r="W3022" s="43">
        <v>1548.8304393515241</v>
      </c>
      <c r="X3022" s="43">
        <v>0</v>
      </c>
      <c r="Y3022" s="43">
        <v>0</v>
      </c>
      <c r="Z3022" s="43">
        <v>1548.8304393515241</v>
      </c>
      <c r="AB3022" s="43">
        <v>347.99149572552705</v>
      </c>
      <c r="AC3022" s="43">
        <v>0</v>
      </c>
      <c r="AD3022" s="43">
        <v>0</v>
      </c>
      <c r="AE3022" s="43">
        <v>347.99149572552705</v>
      </c>
      <c r="AG3022" s="43">
        <v>2848299.1779674529</v>
      </c>
      <c r="AH3022" s="43">
        <v>334547.37489992921</v>
      </c>
      <c r="AI3022" s="43">
        <v>0</v>
      </c>
      <c r="AJ3022" s="43">
        <v>1461564282.0472136</v>
      </c>
      <c r="AK3022" s="43">
        <v>1464412581.2251811</v>
      </c>
    </row>
    <row r="3023" spans="3:37" x14ac:dyDescent="0.2">
      <c r="C3023" s="43">
        <v>6.2461266128777115E-4</v>
      </c>
      <c r="D3023" s="43">
        <v>5.6219047475697281E-2</v>
      </c>
      <c r="E3023" s="43">
        <v>6.2582675982594047</v>
      </c>
      <c r="F3023" s="43">
        <v>2.3991356290632653</v>
      </c>
      <c r="H3023" s="43">
        <v>9.5178643077065139E-5</v>
      </c>
      <c r="I3023" s="43">
        <v>0.11561132441821476</v>
      </c>
      <c r="J3023" s="43">
        <v>0</v>
      </c>
      <c r="K3023" s="43">
        <v>1</v>
      </c>
      <c r="M3023" s="43">
        <v>7.8409722826761324E-3</v>
      </c>
      <c r="N3023" s="43">
        <v>4.6400478151097935E-2</v>
      </c>
      <c r="O3023" s="43">
        <v>0</v>
      </c>
      <c r="P3023" s="43">
        <v>1</v>
      </c>
      <c r="R3023" s="43">
        <v>664.8698498136331</v>
      </c>
      <c r="S3023" s="43">
        <v>208.34460455405002</v>
      </c>
      <c r="T3023" s="43">
        <v>6888.6599576642348</v>
      </c>
      <c r="U3023" s="43">
        <v>7761.8744120319179</v>
      </c>
      <c r="W3023" s="43">
        <v>4160.9334381482568</v>
      </c>
      <c r="X3023" s="43">
        <v>0</v>
      </c>
      <c r="Y3023" s="43">
        <v>0</v>
      </c>
      <c r="Z3023" s="43">
        <v>4160.9334381482568</v>
      </c>
      <c r="AB3023" s="43">
        <v>99.536011225369023</v>
      </c>
      <c r="AC3023" s="43">
        <v>0</v>
      </c>
      <c r="AD3023" s="43">
        <v>0</v>
      </c>
      <c r="AE3023" s="43">
        <v>99.536011225369023</v>
      </c>
      <c r="AG3023" s="43">
        <v>7651956.5927546443</v>
      </c>
      <c r="AH3023" s="43">
        <v>898761.62264002347</v>
      </c>
      <c r="AI3023" s="43">
        <v>0</v>
      </c>
      <c r="AJ3023" s="43">
        <v>418051247.14654988</v>
      </c>
      <c r="AK3023" s="43">
        <v>425703203.73930454</v>
      </c>
    </row>
    <row r="3024" spans="3:37" x14ac:dyDescent="0.2">
      <c r="C3024" s="43">
        <v>6.1151847024865091E-4</v>
      </c>
      <c r="D3024" s="43">
        <v>5.2359930645618877E-2</v>
      </c>
      <c r="E3024" s="43">
        <v>4.4485674352109426</v>
      </c>
      <c r="F3024" s="43">
        <v>6.6347895489734832</v>
      </c>
      <c r="H3024" s="43">
        <v>8.6761288263658893E-5</v>
      </c>
      <c r="I3024" s="43">
        <v>0.10593535506014939</v>
      </c>
      <c r="J3024" s="43">
        <v>0</v>
      </c>
      <c r="K3024" s="43">
        <v>1</v>
      </c>
      <c r="M3024" s="43">
        <v>7.857626428115938E-3</v>
      </c>
      <c r="N3024" s="43">
        <v>4.2163593396493872E-2</v>
      </c>
      <c r="O3024" s="43">
        <v>0</v>
      </c>
      <c r="P3024" s="43">
        <v>1</v>
      </c>
      <c r="R3024" s="43">
        <v>606.24897085436339</v>
      </c>
      <c r="S3024" s="43">
        <v>174.02405787611954</v>
      </c>
      <c r="T3024" s="43">
        <v>6272.9433692146158</v>
      </c>
      <c r="U3024" s="43">
        <v>7053.2163979450988</v>
      </c>
      <c r="W3024" s="43">
        <v>2696.9394293728687</v>
      </c>
      <c r="X3024" s="43">
        <v>0</v>
      </c>
      <c r="Y3024" s="43">
        <v>0</v>
      </c>
      <c r="Z3024" s="43">
        <v>2696.9394293728687</v>
      </c>
      <c r="AB3024" s="43">
        <v>365.52113405993236</v>
      </c>
      <c r="AC3024" s="43">
        <v>0</v>
      </c>
      <c r="AD3024" s="43">
        <v>0</v>
      </c>
      <c r="AE3024" s="43">
        <v>365.52113405993236</v>
      </c>
      <c r="AG3024" s="43">
        <v>4959671.6106167054</v>
      </c>
      <c r="AH3024" s="43">
        <v>582538.91674453963</v>
      </c>
      <c r="AI3024" s="43">
        <v>0</v>
      </c>
      <c r="AJ3024" s="43">
        <v>1535188763.0517159</v>
      </c>
      <c r="AK3024" s="43">
        <v>1540148434.6623325</v>
      </c>
    </row>
    <row r="3025" spans="3:37" x14ac:dyDescent="0.2">
      <c r="C3025" s="43">
        <v>6.5528241513534979E-4</v>
      </c>
      <c r="D3025" s="43">
        <v>5.1381048969461086E-2</v>
      </c>
      <c r="E3025" s="43">
        <v>6.4989635817796128</v>
      </c>
      <c r="F3025" s="43">
        <v>4.1454507988663423</v>
      </c>
      <c r="H3025" s="43">
        <v>7.8507120849271344E-5</v>
      </c>
      <c r="I3025" s="43">
        <v>9.85624503607027E-2</v>
      </c>
      <c r="J3025" s="43">
        <v>0</v>
      </c>
      <c r="K3025" s="43">
        <v>1</v>
      </c>
      <c r="M3025" s="43">
        <v>7.8220787783284274E-3</v>
      </c>
      <c r="N3025" s="43">
        <v>4.8162592241353441E-2</v>
      </c>
      <c r="O3025" s="43">
        <v>0</v>
      </c>
      <c r="P3025" s="43">
        <v>1</v>
      </c>
      <c r="R3025" s="43">
        <v>637.49069889820748</v>
      </c>
      <c r="S3025" s="43">
        <v>146.5085314543818</v>
      </c>
      <c r="T3025" s="43">
        <v>7133.0359379422416</v>
      </c>
      <c r="U3025" s="43">
        <v>7917.0351682948312</v>
      </c>
      <c r="W3025" s="43">
        <v>4143.0288358626831</v>
      </c>
      <c r="X3025" s="43">
        <v>0</v>
      </c>
      <c r="Y3025" s="43">
        <v>0</v>
      </c>
      <c r="Z3025" s="43">
        <v>4143.0288358626831</v>
      </c>
      <c r="AB3025" s="43">
        <v>214.55593220875758</v>
      </c>
      <c r="AC3025" s="43">
        <v>0</v>
      </c>
      <c r="AD3025" s="43">
        <v>0</v>
      </c>
      <c r="AE3025" s="43">
        <v>214.55593220875758</v>
      </c>
      <c r="AG3025" s="43">
        <v>7619030.0291514741</v>
      </c>
      <c r="AH3025" s="43">
        <v>894894.22854633955</v>
      </c>
      <c r="AI3025" s="43">
        <v>0</v>
      </c>
      <c r="AJ3025" s="43">
        <v>901134915.2767818</v>
      </c>
      <c r="AK3025" s="43">
        <v>908753945.30593324</v>
      </c>
    </row>
    <row r="3026" spans="3:37" x14ac:dyDescent="0.2">
      <c r="C3026" s="43">
        <v>6.3506699657722709E-4</v>
      </c>
      <c r="D3026" s="43">
        <v>6.1340989595922601E-2</v>
      </c>
      <c r="E3026" s="43">
        <v>3.1689106345122924</v>
      </c>
      <c r="F3026" s="43">
        <v>1.4670891215149069</v>
      </c>
      <c r="H3026" s="43">
        <v>9.0782033988268118E-5</v>
      </c>
      <c r="I3026" s="43">
        <v>8.7596662256219107E-2</v>
      </c>
      <c r="J3026" s="43">
        <v>0</v>
      </c>
      <c r="K3026" s="43">
        <v>1</v>
      </c>
      <c r="M3026" s="43">
        <v>7.9322393242490241E-3</v>
      </c>
      <c r="N3026" s="43">
        <v>4.4903093424728917E-2</v>
      </c>
      <c r="O3026" s="43">
        <v>0</v>
      </c>
      <c r="P3026" s="43">
        <v>1</v>
      </c>
      <c r="R3026" s="43">
        <v>737.58605045542856</v>
      </c>
      <c r="S3026" s="43">
        <v>150.56701482462219</v>
      </c>
      <c r="T3026" s="43">
        <v>6743.9515679298793</v>
      </c>
      <c r="U3026" s="43">
        <v>7632.1046332099304</v>
      </c>
      <c r="W3026" s="43">
        <v>2337.3442791561279</v>
      </c>
      <c r="X3026" s="43">
        <v>0</v>
      </c>
      <c r="Y3026" s="43">
        <v>0</v>
      </c>
      <c r="Z3026" s="43">
        <v>2337.3442791561279</v>
      </c>
      <c r="AB3026" s="43">
        <v>36.863470977329712</v>
      </c>
      <c r="AC3026" s="43">
        <v>0</v>
      </c>
      <c r="AD3026" s="43">
        <v>0</v>
      </c>
      <c r="AE3026" s="43">
        <v>36.863470977329712</v>
      </c>
      <c r="AG3026" s="43">
        <v>4298376.1293681189</v>
      </c>
      <c r="AH3026" s="43">
        <v>504866.36429772363</v>
      </c>
      <c r="AI3026" s="43">
        <v>0</v>
      </c>
      <c r="AJ3026" s="43">
        <v>154826578.10478479</v>
      </c>
      <c r="AK3026" s="43">
        <v>159124954.23415291</v>
      </c>
    </row>
    <row r="3027" spans="3:37" x14ac:dyDescent="0.2">
      <c r="C3027" s="43">
        <v>6.0569008642871757E-4</v>
      </c>
      <c r="D3027" s="43">
        <v>6.2790632158147286E-2</v>
      </c>
      <c r="E3027" s="43">
        <v>4.0974219583099121</v>
      </c>
      <c r="F3027" s="43">
        <v>2.2881263530025362</v>
      </c>
      <c r="H3027" s="43">
        <v>8.4553281378690437E-5</v>
      </c>
      <c r="I3027" s="43">
        <v>0.11688716074366634</v>
      </c>
      <c r="J3027" s="43">
        <v>0</v>
      </c>
      <c r="K3027" s="43">
        <v>1</v>
      </c>
      <c r="M3027" s="43">
        <v>7.8675228329760927E-3</v>
      </c>
      <c r="N3027" s="43">
        <v>4.5660320024771897E-2</v>
      </c>
      <c r="O3027" s="43">
        <v>0</v>
      </c>
      <c r="P3027" s="43">
        <v>1</v>
      </c>
      <c r="R3027" s="43">
        <v>720.09151517121916</v>
      </c>
      <c r="S3027" s="43">
        <v>187.12837610892694</v>
      </c>
      <c r="T3027" s="43">
        <v>6801.7291784783911</v>
      </c>
      <c r="U3027" s="43">
        <v>7708.949069758537</v>
      </c>
      <c r="W3027" s="43">
        <v>2950.5187862552084</v>
      </c>
      <c r="X3027" s="43">
        <v>0</v>
      </c>
      <c r="Y3027" s="43">
        <v>0</v>
      </c>
      <c r="Z3027" s="43">
        <v>2950.5187862552084</v>
      </c>
      <c r="AB3027" s="43">
        <v>99.24986772741633</v>
      </c>
      <c r="AC3027" s="43">
        <v>0</v>
      </c>
      <c r="AD3027" s="43">
        <v>0</v>
      </c>
      <c r="AE3027" s="43">
        <v>99.24986772741633</v>
      </c>
      <c r="AG3027" s="43">
        <v>5426004.0479233284</v>
      </c>
      <c r="AH3027" s="43">
        <v>637312.05783112498</v>
      </c>
      <c r="AI3027" s="43">
        <v>0</v>
      </c>
      <c r="AJ3027" s="43">
        <v>416849444.45514858</v>
      </c>
      <c r="AK3027" s="43">
        <v>422275448.5030719</v>
      </c>
    </row>
    <row r="3028" spans="3:37" x14ac:dyDescent="0.2">
      <c r="C3028" s="43">
        <v>6.5043023290189961E-4</v>
      </c>
      <c r="D3028" s="43">
        <v>5.341536676321109E-2</v>
      </c>
      <c r="E3028" s="43">
        <v>4.4222086294188028</v>
      </c>
      <c r="F3028" s="43">
        <v>4.2855204498635038</v>
      </c>
      <c r="H3028" s="43">
        <v>8.3509763128775073E-5</v>
      </c>
      <c r="I3028" s="43">
        <v>0.13111865914890919</v>
      </c>
      <c r="J3028" s="43">
        <v>0</v>
      </c>
      <c r="K3028" s="43">
        <v>1</v>
      </c>
      <c r="M3028" s="43">
        <v>7.9151053185159137E-3</v>
      </c>
      <c r="N3028" s="43">
        <v>4.3884008164944942E-2</v>
      </c>
      <c r="O3028" s="43">
        <v>0</v>
      </c>
      <c r="P3028" s="43">
        <v>1</v>
      </c>
      <c r="R3028" s="43">
        <v>657.82338345905362</v>
      </c>
      <c r="S3028" s="43">
        <v>207.32139575943103</v>
      </c>
      <c r="T3028" s="43">
        <v>6576.6595099948845</v>
      </c>
      <c r="U3028" s="43">
        <v>7441.804289213369</v>
      </c>
      <c r="W3028" s="43">
        <v>2909.032242966101</v>
      </c>
      <c r="X3028" s="43">
        <v>0</v>
      </c>
      <c r="Y3028" s="43">
        <v>0</v>
      </c>
      <c r="Z3028" s="43">
        <v>2909.032242966101</v>
      </c>
      <c r="AB3028" s="43">
        <v>231.25826312658407</v>
      </c>
      <c r="AC3028" s="43">
        <v>0</v>
      </c>
      <c r="AD3028" s="43">
        <v>0</v>
      </c>
      <c r="AE3028" s="43">
        <v>231.25826312658407</v>
      </c>
      <c r="AG3028" s="43">
        <v>5349710.2948146593</v>
      </c>
      <c r="AH3028" s="43">
        <v>628350.96448067785</v>
      </c>
      <c r="AI3028" s="43">
        <v>0</v>
      </c>
      <c r="AJ3028" s="43">
        <v>971284705.13165307</v>
      </c>
      <c r="AK3028" s="43">
        <v>976634415.42646778</v>
      </c>
    </row>
    <row r="3029" spans="3:37" x14ac:dyDescent="0.2">
      <c r="C3029" s="43">
        <v>6.1033270695198816E-4</v>
      </c>
      <c r="D3029" s="43">
        <v>6.2703986645768484E-2</v>
      </c>
      <c r="E3029" s="43">
        <v>3.0363408428670238</v>
      </c>
      <c r="F3029" s="43">
        <v>1.7118241274031245</v>
      </c>
      <c r="H3029" s="43">
        <v>8.761709119178211E-5</v>
      </c>
      <c r="I3029" s="43">
        <v>9.9608112713407526E-2</v>
      </c>
      <c r="J3029" s="43">
        <v>0</v>
      </c>
      <c r="K3029" s="43">
        <v>1</v>
      </c>
      <c r="M3029" s="43">
        <v>7.7942747498772405E-3</v>
      </c>
      <c r="N3029" s="43">
        <v>4.5336196146864474E-2</v>
      </c>
      <c r="O3029" s="43">
        <v>0</v>
      </c>
      <c r="P3029" s="43">
        <v>1</v>
      </c>
      <c r="R3029" s="43">
        <v>724.60974481986204</v>
      </c>
      <c r="S3029" s="43">
        <v>165.2440821817134</v>
      </c>
      <c r="T3029" s="43">
        <v>6690.5706660304877</v>
      </c>
      <c r="U3029" s="43">
        <v>7580.4244930320629</v>
      </c>
      <c r="W3029" s="43">
        <v>2200.1621633359991</v>
      </c>
      <c r="X3029" s="43">
        <v>0</v>
      </c>
      <c r="Y3029" s="43">
        <v>0</v>
      </c>
      <c r="Z3029" s="43">
        <v>2200.1621633359991</v>
      </c>
      <c r="AB3029" s="43">
        <v>55.190032826619301</v>
      </c>
      <c r="AC3029" s="43">
        <v>0</v>
      </c>
      <c r="AD3029" s="43">
        <v>0</v>
      </c>
      <c r="AE3029" s="43">
        <v>55.190032826619301</v>
      </c>
      <c r="AG3029" s="43">
        <v>4046098.2183749024</v>
      </c>
      <c r="AH3029" s="43">
        <v>475235.02728057583</v>
      </c>
      <c r="AI3029" s="43">
        <v>0</v>
      </c>
      <c r="AJ3029" s="43">
        <v>231798137.87180108</v>
      </c>
      <c r="AK3029" s="43">
        <v>235844236.09017599</v>
      </c>
    </row>
    <row r="3030" spans="3:37" x14ac:dyDescent="0.2">
      <c r="C3030" s="43">
        <v>6.2226948950305783E-4</v>
      </c>
      <c r="D3030" s="43">
        <v>4.995796849930019E-2</v>
      </c>
      <c r="E3030" s="43">
        <v>5.0834737992081553</v>
      </c>
      <c r="F3030" s="43">
        <v>3.7994839564589551</v>
      </c>
      <c r="H3030" s="43">
        <v>9.5197810482949841E-5</v>
      </c>
      <c r="I3030" s="43">
        <v>7.9746101330143468E-2</v>
      </c>
      <c r="J3030" s="43">
        <v>0</v>
      </c>
      <c r="K3030" s="43">
        <v>1</v>
      </c>
      <c r="M3030" s="43">
        <v>7.8878363568963827E-3</v>
      </c>
      <c r="N3030" s="43">
        <v>4.5864212834635376E-2</v>
      </c>
      <c r="O3030" s="43">
        <v>0</v>
      </c>
      <c r="P3030" s="43">
        <v>1</v>
      </c>
      <c r="R3030" s="43">
        <v>588.60730844810996</v>
      </c>
      <c r="S3030" s="43">
        <v>143.74038140252318</v>
      </c>
      <c r="T3030" s="43">
        <v>6849.7419233104283</v>
      </c>
      <c r="U3030" s="43">
        <v>7582.0896131610616</v>
      </c>
      <c r="W3030" s="43">
        <v>2992.1698305184</v>
      </c>
      <c r="X3030" s="43">
        <v>0</v>
      </c>
      <c r="Y3030" s="43">
        <v>0</v>
      </c>
      <c r="Z3030" s="43">
        <v>2992.1698305184</v>
      </c>
      <c r="AB3030" s="43">
        <v>176.31424868208194</v>
      </c>
      <c r="AC3030" s="43">
        <v>0</v>
      </c>
      <c r="AD3030" s="43">
        <v>0</v>
      </c>
      <c r="AE3030" s="43">
        <v>176.31424868208194</v>
      </c>
      <c r="AG3030" s="43">
        <v>5502600.3183233375</v>
      </c>
      <c r="AH3030" s="43">
        <v>646308.68339197442</v>
      </c>
      <c r="AI3030" s="43">
        <v>0</v>
      </c>
      <c r="AJ3030" s="43">
        <v>740519844.46474409</v>
      </c>
      <c r="AK3030" s="43">
        <v>746022444.78306746</v>
      </c>
    </row>
    <row r="3031" spans="3:37" x14ac:dyDescent="0.2">
      <c r="C3031" s="43">
        <v>5.9634099505551964E-4</v>
      </c>
      <c r="D3031" s="43">
        <v>5.9151833905467743E-2</v>
      </c>
      <c r="E3031" s="43">
        <v>7.514183095959341</v>
      </c>
      <c r="F3031" s="43">
        <v>5.727109287858438</v>
      </c>
      <c r="H3031" s="43">
        <v>9.2911373878457049E-5</v>
      </c>
      <c r="I3031" s="43">
        <v>0.15259528800068645</v>
      </c>
      <c r="J3031" s="43">
        <v>0</v>
      </c>
      <c r="K3031" s="43">
        <v>1</v>
      </c>
      <c r="M3031" s="43">
        <v>7.8603400413386204E-3</v>
      </c>
      <c r="N3031" s="43">
        <v>4.5084358008455332E-2</v>
      </c>
      <c r="O3031" s="43">
        <v>0</v>
      </c>
      <c r="P3031" s="43">
        <v>1</v>
      </c>
      <c r="R3031" s="43">
        <v>667.89047852998772</v>
      </c>
      <c r="S3031" s="43">
        <v>268.44318195646508</v>
      </c>
      <c r="T3031" s="43">
        <v>6709.8003319697655</v>
      </c>
      <c r="U3031" s="43">
        <v>7646.133992456218</v>
      </c>
      <c r="W3031" s="43">
        <v>5018.6513437222293</v>
      </c>
      <c r="X3031" s="43">
        <v>0</v>
      </c>
      <c r="Y3031" s="43">
        <v>0</v>
      </c>
      <c r="Z3031" s="43">
        <v>5018.6513437222293</v>
      </c>
      <c r="AB3031" s="43">
        <v>337.81946742345144</v>
      </c>
      <c r="AC3031" s="43">
        <v>0</v>
      </c>
      <c r="AD3031" s="43">
        <v>0</v>
      </c>
      <c r="AE3031" s="43">
        <v>337.81946742345144</v>
      </c>
      <c r="AG3031" s="43">
        <v>9229299.8211051803</v>
      </c>
      <c r="AH3031" s="43">
        <v>1084028.6902440016</v>
      </c>
      <c r="AI3031" s="43">
        <v>0</v>
      </c>
      <c r="AJ3031" s="43">
        <v>1418841763.1784961</v>
      </c>
      <c r="AK3031" s="43">
        <v>1428071062.9996014</v>
      </c>
    </row>
    <row r="3032" spans="3:37" x14ac:dyDescent="0.2">
      <c r="C3032" s="43">
        <v>6.0555141785590154E-4</v>
      </c>
      <c r="D3032" s="43">
        <v>5.9468263499347085E-2</v>
      </c>
      <c r="E3032" s="43">
        <v>6.3365517656613797</v>
      </c>
      <c r="F3032" s="43">
        <v>2.0817038643541803</v>
      </c>
      <c r="H3032" s="43">
        <v>9.2779412283361395E-5</v>
      </c>
      <c r="I3032" s="43">
        <v>8.7640207840285089E-2</v>
      </c>
      <c r="J3032" s="43">
        <v>0</v>
      </c>
      <c r="K3032" s="43">
        <v>1</v>
      </c>
      <c r="M3032" s="43">
        <v>7.8774841616827684E-3</v>
      </c>
      <c r="N3032" s="43">
        <v>4.6870136411096386E-2</v>
      </c>
      <c r="O3032" s="43">
        <v>0</v>
      </c>
      <c r="P3032" s="43">
        <v>1</v>
      </c>
      <c r="R3032" s="43">
        <v>681.83400228525738</v>
      </c>
      <c r="S3032" s="43">
        <v>153.95627288004889</v>
      </c>
      <c r="T3032" s="43">
        <v>6990.7879494746639</v>
      </c>
      <c r="U3032" s="43">
        <v>7826.5782246399704</v>
      </c>
      <c r="W3032" s="43">
        <v>4320.4764510686127</v>
      </c>
      <c r="X3032" s="43">
        <v>0</v>
      </c>
      <c r="Y3032" s="43">
        <v>0</v>
      </c>
      <c r="Z3032" s="43">
        <v>4320.4764510686127</v>
      </c>
      <c r="AB3032" s="43">
        <v>78.917044837844273</v>
      </c>
      <c r="AC3032" s="43">
        <v>0</v>
      </c>
      <c r="AD3032" s="43">
        <v>0</v>
      </c>
      <c r="AE3032" s="43">
        <v>78.917044837844273</v>
      </c>
      <c r="AG3032" s="43">
        <v>7945356.1935151787</v>
      </c>
      <c r="AH3032" s="43">
        <v>933222.91343082034</v>
      </c>
      <c r="AI3032" s="43">
        <v>0</v>
      </c>
      <c r="AJ3032" s="43">
        <v>331451588.31894594</v>
      </c>
      <c r="AK3032" s="43">
        <v>339396944.51246113</v>
      </c>
    </row>
    <row r="3033" spans="3:37" x14ac:dyDescent="0.2">
      <c r="C3033" s="43">
        <v>6.1959191452010121E-4</v>
      </c>
      <c r="D3033" s="43">
        <v>5.7327419279835534E-2</v>
      </c>
      <c r="E3033" s="43">
        <v>3.246356179446781</v>
      </c>
      <c r="F3033" s="43">
        <v>4.0464320328745025</v>
      </c>
      <c r="H3033" s="43">
        <v>8.6671685731260428E-5</v>
      </c>
      <c r="I3033" s="43">
        <v>0.1247167886863777</v>
      </c>
      <c r="J3033" s="43">
        <v>0</v>
      </c>
      <c r="K3033" s="43">
        <v>1</v>
      </c>
      <c r="M3033" s="43">
        <v>7.8362419095656111E-3</v>
      </c>
      <c r="N3033" s="43">
        <v>4.524089619702984E-2</v>
      </c>
      <c r="O3033" s="43">
        <v>0</v>
      </c>
      <c r="P3033" s="43">
        <v>1</v>
      </c>
      <c r="R3033" s="43">
        <v>672.52820989494535</v>
      </c>
      <c r="S3033" s="43">
        <v>204.66545062956425</v>
      </c>
      <c r="T3033" s="43">
        <v>6712.4553012548195</v>
      </c>
      <c r="U3033" s="43">
        <v>7589.6489617793286</v>
      </c>
      <c r="W3033" s="43">
        <v>2183.2661100447376</v>
      </c>
      <c r="X3033" s="43">
        <v>0</v>
      </c>
      <c r="Y3033" s="43">
        <v>0</v>
      </c>
      <c r="Z3033" s="43">
        <v>2183.2661100447376</v>
      </c>
      <c r="AB3033" s="43">
        <v>219.2228285350208</v>
      </c>
      <c r="AC3033" s="43">
        <v>0</v>
      </c>
      <c r="AD3033" s="43">
        <v>0</v>
      </c>
      <c r="AE3033" s="43">
        <v>219.2228285350208</v>
      </c>
      <c r="AG3033" s="43">
        <v>4015026.3763722726</v>
      </c>
      <c r="AH3033" s="43">
        <v>471585.4797696633</v>
      </c>
      <c r="AI3033" s="43">
        <v>0</v>
      </c>
      <c r="AJ3033" s="43">
        <v>920735879.84708738</v>
      </c>
      <c r="AK3033" s="43">
        <v>924750906.2234596</v>
      </c>
    </row>
    <row r="3034" spans="3:37" x14ac:dyDescent="0.2">
      <c r="C3034" s="43">
        <v>6.0487885585108162E-4</v>
      </c>
      <c r="D3034" s="43">
        <v>5.1879651163059724E-2</v>
      </c>
      <c r="E3034" s="43">
        <v>3.2856680306767521</v>
      </c>
      <c r="F3034" s="43">
        <v>1.4860218349848888</v>
      </c>
      <c r="H3034" s="43">
        <v>9.2025980355292525E-5</v>
      </c>
      <c r="I3034" s="43">
        <v>0.12646843323924706</v>
      </c>
      <c r="J3034" s="43">
        <v>0</v>
      </c>
      <c r="K3034" s="43">
        <v>1</v>
      </c>
      <c r="M3034" s="43">
        <v>7.8012446365302995E-3</v>
      </c>
      <c r="N3034" s="43">
        <v>4.5951037518422555E-2</v>
      </c>
      <c r="O3034" s="43">
        <v>0</v>
      </c>
      <c r="P3034" s="43">
        <v>1</v>
      </c>
      <c r="R3034" s="43">
        <v>594.16603704535862</v>
      </c>
      <c r="S3034" s="43">
        <v>220.36111632146449</v>
      </c>
      <c r="T3034" s="43">
        <v>6787.3710458794167</v>
      </c>
      <c r="U3034" s="43">
        <v>7601.8981992462395</v>
      </c>
      <c r="W3034" s="43">
        <v>1952.2323528338336</v>
      </c>
      <c r="X3034" s="43">
        <v>0</v>
      </c>
      <c r="Y3034" s="43">
        <v>0</v>
      </c>
      <c r="Z3034" s="43">
        <v>1952.2323528338336</v>
      </c>
      <c r="AB3034" s="43">
        <v>30.899210434321851</v>
      </c>
      <c r="AC3034" s="43">
        <v>0</v>
      </c>
      <c r="AD3034" s="43">
        <v>0</v>
      </c>
      <c r="AE3034" s="43">
        <v>30.899210434321851</v>
      </c>
      <c r="AG3034" s="43">
        <v>3590155.2968614199</v>
      </c>
      <c r="AH3034" s="43">
        <v>421682.18821210804</v>
      </c>
      <c r="AI3034" s="43">
        <v>0</v>
      </c>
      <c r="AJ3034" s="43">
        <v>129776683.82415177</v>
      </c>
      <c r="AK3034" s="43">
        <v>133366839.12101319</v>
      </c>
    </row>
    <row r="3035" spans="3:37" x14ac:dyDescent="0.2">
      <c r="C3035" s="43">
        <v>5.8587119763353808E-4</v>
      </c>
      <c r="D3035" s="43">
        <v>5.931944364038666E-2</v>
      </c>
      <c r="E3035" s="43">
        <v>2.8102475582999795</v>
      </c>
      <c r="F3035" s="43">
        <v>1.2475139459914582</v>
      </c>
      <c r="H3035" s="43">
        <v>9.3271153088658743E-5</v>
      </c>
      <c r="I3035" s="43">
        <v>9.1288693005163041E-2</v>
      </c>
      <c r="J3035" s="43">
        <v>0</v>
      </c>
      <c r="K3035" s="43">
        <v>1</v>
      </c>
      <c r="M3035" s="43">
        <v>7.8026673780494556E-3</v>
      </c>
      <c r="N3035" s="43">
        <v>4.7024671913229898E-2</v>
      </c>
      <c r="O3035" s="43">
        <v>0</v>
      </c>
      <c r="P3035" s="43">
        <v>1</v>
      </c>
      <c r="R3035" s="43">
        <v>658.02378175217723</v>
      </c>
      <c r="S3035" s="43">
        <v>161.21546784081835</v>
      </c>
      <c r="T3035" s="43">
        <v>6947.2230168648548</v>
      </c>
      <c r="U3035" s="43">
        <v>7766.4622664578501</v>
      </c>
      <c r="W3035" s="43">
        <v>1849.2097259723746</v>
      </c>
      <c r="X3035" s="43">
        <v>0</v>
      </c>
      <c r="Y3035" s="43">
        <v>0</v>
      </c>
      <c r="Z3035" s="43">
        <v>1849.2097259723746</v>
      </c>
      <c r="AB3035" s="43">
        <v>17.427096717214258</v>
      </c>
      <c r="AC3035" s="43">
        <v>0</v>
      </c>
      <c r="AD3035" s="43">
        <v>0</v>
      </c>
      <c r="AE3035" s="43">
        <v>17.427096717214258</v>
      </c>
      <c r="AG3035" s="43">
        <v>3400696.686063197</v>
      </c>
      <c r="AH3035" s="43">
        <v>399429.30081003293</v>
      </c>
      <c r="AI3035" s="43">
        <v>0</v>
      </c>
      <c r="AJ3035" s="43">
        <v>73193806.212299883</v>
      </c>
      <c r="AK3035" s="43">
        <v>76594502.898363084</v>
      </c>
    </row>
    <row r="3036" spans="3:37" x14ac:dyDescent="0.2">
      <c r="C3036" s="43">
        <v>6.2509002983379691E-4</v>
      </c>
      <c r="D3036" s="43">
        <v>5.4755490973244392E-2</v>
      </c>
      <c r="E3036" s="43">
        <v>14.316537180651645</v>
      </c>
      <c r="F3036" s="43">
        <v>2.8860336700528393</v>
      </c>
      <c r="H3036" s="43">
        <v>9.0953244827884916E-5</v>
      </c>
      <c r="I3036" s="43">
        <v>9.7627341020581945E-2</v>
      </c>
      <c r="J3036" s="43">
        <v>0</v>
      </c>
      <c r="K3036" s="43">
        <v>1</v>
      </c>
      <c r="M3036" s="43">
        <v>7.8840138134633753E-3</v>
      </c>
      <c r="N3036" s="43">
        <v>4.7783312087703256E-2</v>
      </c>
      <c r="O3036" s="43">
        <v>0</v>
      </c>
      <c r="P3036" s="43">
        <v>1</v>
      </c>
      <c r="R3036" s="43">
        <v>648.05612887648317</v>
      </c>
      <c r="S3036" s="43">
        <v>168.12489699738478</v>
      </c>
      <c r="T3036" s="43">
        <v>7132.897755188731</v>
      </c>
      <c r="U3036" s="43">
        <v>7949.0787810625989</v>
      </c>
      <c r="W3036" s="43">
        <v>9277.9196642093448</v>
      </c>
      <c r="X3036" s="43">
        <v>0</v>
      </c>
      <c r="Y3036" s="43">
        <v>0</v>
      </c>
      <c r="Z3036" s="43">
        <v>9277.9196642093448</v>
      </c>
      <c r="AB3036" s="43">
        <v>130.781357668531</v>
      </c>
      <c r="AC3036" s="43">
        <v>0</v>
      </c>
      <c r="AD3036" s="43">
        <v>0</v>
      </c>
      <c r="AE3036" s="43">
        <v>130.781357668531</v>
      </c>
      <c r="AG3036" s="43">
        <v>17062094.262480985</v>
      </c>
      <c r="AH3036" s="43">
        <v>2004030.6474692184</v>
      </c>
      <c r="AI3036" s="43">
        <v>0</v>
      </c>
      <c r="AJ3036" s="43">
        <v>549281702.20783019</v>
      </c>
      <c r="AK3036" s="43">
        <v>566343796.47031116</v>
      </c>
    </row>
    <row r="3037" spans="3:37" x14ac:dyDescent="0.2">
      <c r="C3037" s="43">
        <v>5.87280140769815E-4</v>
      </c>
      <c r="D3037" s="43">
        <v>5.6796132512140773E-2</v>
      </c>
      <c r="E3037" s="43">
        <v>3.9425828403955268</v>
      </c>
      <c r="F3037" s="43">
        <v>2.1851829669493221</v>
      </c>
      <c r="H3037" s="43">
        <v>9.6813406279094849E-5</v>
      </c>
      <c r="I3037" s="43">
        <v>8.9289213747300131E-2</v>
      </c>
      <c r="J3037" s="43">
        <v>0</v>
      </c>
      <c r="K3037" s="43">
        <v>1</v>
      </c>
      <c r="M3037" s="43">
        <v>7.8747029417612913E-3</v>
      </c>
      <c r="N3037" s="43">
        <v>4.9162564177296808E-2</v>
      </c>
      <c r="O3037" s="43">
        <v>0</v>
      </c>
      <c r="P3037" s="43">
        <v>1</v>
      </c>
      <c r="R3037" s="43">
        <v>631.54812735531482</v>
      </c>
      <c r="S3037" s="43">
        <v>163.67293567713523</v>
      </c>
      <c r="T3037" s="43">
        <v>7330.1199074206634</v>
      </c>
      <c r="U3037" s="43">
        <v>8125.3409704531132</v>
      </c>
      <c r="W3037" s="43">
        <v>2489.9308097949929</v>
      </c>
      <c r="X3037" s="43">
        <v>0</v>
      </c>
      <c r="Y3037" s="43">
        <v>0</v>
      </c>
      <c r="Z3037" s="43">
        <v>2489.9308097949929</v>
      </c>
      <c r="AB3037" s="43">
        <v>80.089508918477847</v>
      </c>
      <c r="AC3037" s="43">
        <v>0</v>
      </c>
      <c r="AD3037" s="43">
        <v>0</v>
      </c>
      <c r="AE3037" s="43">
        <v>80.089508918477847</v>
      </c>
      <c r="AG3037" s="43">
        <v>4578982.7592129922</v>
      </c>
      <c r="AH3037" s="43">
        <v>537825.0549157185</v>
      </c>
      <c r="AI3037" s="43">
        <v>0</v>
      </c>
      <c r="AJ3037" s="43">
        <v>336375937.45760697</v>
      </c>
      <c r="AK3037" s="43">
        <v>340954920.21681994</v>
      </c>
    </row>
    <row r="3038" spans="3:37" x14ac:dyDescent="0.2">
      <c r="C3038" s="43">
        <v>6.0470452746298699E-4</v>
      </c>
      <c r="D3038" s="43">
        <v>4.6089700115549394E-2</v>
      </c>
      <c r="E3038" s="43">
        <v>2.9835188454629651</v>
      </c>
      <c r="F3038" s="43">
        <v>2.4920338511738827</v>
      </c>
      <c r="H3038" s="43">
        <v>7.9601346086802566E-5</v>
      </c>
      <c r="I3038" s="43">
        <v>0.10334423547637073</v>
      </c>
      <c r="J3038" s="43">
        <v>0</v>
      </c>
      <c r="K3038" s="43">
        <v>1</v>
      </c>
      <c r="M3038" s="43">
        <v>7.8431149408800839E-3</v>
      </c>
      <c r="N3038" s="43">
        <v>4.6299453928808187E-2</v>
      </c>
      <c r="O3038" s="43">
        <v>0</v>
      </c>
      <c r="P3038" s="43">
        <v>1</v>
      </c>
      <c r="R3038" s="43">
        <v>527.70289333466462</v>
      </c>
      <c r="S3038" s="43">
        <v>155.75752637360227</v>
      </c>
      <c r="T3038" s="43">
        <v>6875.5401304438683</v>
      </c>
      <c r="U3038" s="43">
        <v>7559.0005501521355</v>
      </c>
      <c r="W3038" s="43">
        <v>1574.4115270693048</v>
      </c>
      <c r="X3038" s="43">
        <v>0</v>
      </c>
      <c r="Y3038" s="43">
        <v>0</v>
      </c>
      <c r="Z3038" s="43">
        <v>1574.4115270693048</v>
      </c>
      <c r="AB3038" s="43">
        <v>84.246512083296068</v>
      </c>
      <c r="AC3038" s="43">
        <v>0</v>
      </c>
      <c r="AD3038" s="43">
        <v>0</v>
      </c>
      <c r="AE3038" s="43">
        <v>84.246512083296068</v>
      </c>
      <c r="AG3038" s="43">
        <v>2895342.7982804514</v>
      </c>
      <c r="AH3038" s="43">
        <v>340072.88984696986</v>
      </c>
      <c r="AI3038" s="43">
        <v>0</v>
      </c>
      <c r="AJ3038" s="43">
        <v>353835350.74984348</v>
      </c>
      <c r="AK3038" s="43">
        <v>356730693.54812396</v>
      </c>
    </row>
    <row r="3039" spans="3:37" x14ac:dyDescent="0.2">
      <c r="C3039" s="43">
        <v>6.0360673138946551E-4</v>
      </c>
      <c r="D3039" s="43">
        <v>5.2976885494820693E-2</v>
      </c>
      <c r="E3039" s="43">
        <v>7.5437132386529013</v>
      </c>
      <c r="F3039" s="43">
        <v>4.7402116198265523</v>
      </c>
      <c r="H3039" s="43">
        <v>9.4165435090665106E-5</v>
      </c>
      <c r="I3039" s="43">
        <v>0.10192272921051382</v>
      </c>
      <c r="J3039" s="43">
        <v>0</v>
      </c>
      <c r="K3039" s="43">
        <v>1</v>
      </c>
      <c r="M3039" s="43">
        <v>7.8800905400747689E-3</v>
      </c>
      <c r="N3039" s="43">
        <v>4.3202116183130052E-2</v>
      </c>
      <c r="O3039" s="43">
        <v>0</v>
      </c>
      <c r="P3039" s="43">
        <v>1</v>
      </c>
      <c r="R3039" s="43">
        <v>605.4563936520118</v>
      </c>
      <c r="S3039" s="43">
        <v>181.72092321563085</v>
      </c>
      <c r="T3039" s="43">
        <v>6445.8263391269611</v>
      </c>
      <c r="U3039" s="43">
        <v>7233.0036559946038</v>
      </c>
      <c r="W3039" s="43">
        <v>4567.3894122197235</v>
      </c>
      <c r="X3039" s="43">
        <v>0</v>
      </c>
      <c r="Y3039" s="43">
        <v>0</v>
      </c>
      <c r="Z3039" s="43">
        <v>4567.3894122197235</v>
      </c>
      <c r="AB3039" s="43">
        <v>242.30524915540209</v>
      </c>
      <c r="AC3039" s="43">
        <v>0</v>
      </c>
      <c r="AD3039" s="43">
        <v>0</v>
      </c>
      <c r="AE3039" s="43">
        <v>242.30524915540209</v>
      </c>
      <c r="AG3039" s="43">
        <v>8399429.129072072</v>
      </c>
      <c r="AH3039" s="43">
        <v>986556.11303946027</v>
      </c>
      <c r="AI3039" s="43">
        <v>0</v>
      </c>
      <c r="AJ3039" s="43">
        <v>1017682046.4526888</v>
      </c>
      <c r="AK3039" s="43">
        <v>1026081475.5817609</v>
      </c>
    </row>
    <row r="3040" spans="3:37" x14ac:dyDescent="0.2">
      <c r="C3040" s="43">
        <v>6.1590904344344111E-4</v>
      </c>
      <c r="D3040" s="43">
        <v>5.5838247358211079E-2</v>
      </c>
      <c r="E3040" s="43">
        <v>2.8019845535455459</v>
      </c>
      <c r="F3040" s="43">
        <v>6.0658925341697119</v>
      </c>
      <c r="H3040" s="43">
        <v>9.6837135442728872E-5</v>
      </c>
      <c r="I3040" s="43">
        <v>7.2873243772390267E-2</v>
      </c>
      <c r="J3040" s="43">
        <v>0</v>
      </c>
      <c r="K3040" s="43">
        <v>1</v>
      </c>
      <c r="M3040" s="43">
        <v>7.8478777138061544E-3</v>
      </c>
      <c r="N3040" s="43">
        <v>4.7642509447267334E-2</v>
      </c>
      <c r="O3040" s="43">
        <v>0</v>
      </c>
      <c r="P3040" s="43">
        <v>1</v>
      </c>
      <c r="R3040" s="43">
        <v>651.16452426094179</v>
      </c>
      <c r="S3040" s="43">
        <v>133.61413618171682</v>
      </c>
      <c r="T3040" s="43">
        <v>7079.2822634831737</v>
      </c>
      <c r="U3040" s="43">
        <v>7864.060923925832</v>
      </c>
      <c r="W3040" s="43">
        <v>1824.5529387959928</v>
      </c>
      <c r="X3040" s="43">
        <v>0</v>
      </c>
      <c r="Y3040" s="43">
        <v>0</v>
      </c>
      <c r="Z3040" s="43">
        <v>1824.5529387959928</v>
      </c>
      <c r="AB3040" s="43">
        <v>352.96405671075547</v>
      </c>
      <c r="AC3040" s="43">
        <v>0</v>
      </c>
      <c r="AD3040" s="43">
        <v>0</v>
      </c>
      <c r="AE3040" s="43">
        <v>352.96405671075547</v>
      </c>
      <c r="AG3040" s="43">
        <v>3355352.8544458305</v>
      </c>
      <c r="AH3040" s="43">
        <v>394103.43477993441</v>
      </c>
      <c r="AI3040" s="43">
        <v>0</v>
      </c>
      <c r="AJ3040" s="43">
        <v>1482449038.185173</v>
      </c>
      <c r="AK3040" s="43">
        <v>1485804391.039619</v>
      </c>
    </row>
    <row r="3041" spans="3:37" x14ac:dyDescent="0.2">
      <c r="C3041" s="43">
        <v>5.9955132060789541E-4</v>
      </c>
      <c r="D3041" s="43">
        <v>4.7545343260339663E-2</v>
      </c>
      <c r="E3041" s="43">
        <v>6.2095720931442093</v>
      </c>
      <c r="F3041" s="43">
        <v>4.3391348064588176</v>
      </c>
      <c r="H3041" s="43">
        <v>8.2273799954538364E-5</v>
      </c>
      <c r="I3041" s="43">
        <v>0.11031898352243119</v>
      </c>
      <c r="J3041" s="43">
        <v>0</v>
      </c>
      <c r="K3041" s="43">
        <v>1</v>
      </c>
      <c r="M3041" s="43">
        <v>7.8081514733090683E-3</v>
      </c>
      <c r="N3041" s="43">
        <v>4.725275633506254E-2</v>
      </c>
      <c r="O3041" s="43">
        <v>0</v>
      </c>
      <c r="P3041" s="43">
        <v>1</v>
      </c>
      <c r="R3041" s="43">
        <v>539.73020582888205</v>
      </c>
      <c r="S3041" s="43">
        <v>171.85183775795801</v>
      </c>
      <c r="T3041" s="43">
        <v>6985.8257601014211</v>
      </c>
      <c r="U3041" s="43">
        <v>7697.4078036882611</v>
      </c>
      <c r="W3041" s="43">
        <v>3351.4936239420063</v>
      </c>
      <c r="X3041" s="43">
        <v>0</v>
      </c>
      <c r="Y3041" s="43">
        <v>0</v>
      </c>
      <c r="Z3041" s="43">
        <v>3351.4936239420063</v>
      </c>
      <c r="AB3041" s="43">
        <v>192.83881505270301</v>
      </c>
      <c r="AC3041" s="43">
        <v>0</v>
      </c>
      <c r="AD3041" s="43">
        <v>0</v>
      </c>
      <c r="AE3041" s="43">
        <v>192.83881505270301</v>
      </c>
      <c r="AG3041" s="43">
        <v>6163396.7744293492</v>
      </c>
      <c r="AH3041" s="43">
        <v>723922.62277147337</v>
      </c>
      <c r="AI3041" s="43">
        <v>0</v>
      </c>
      <c r="AJ3041" s="43">
        <v>809923023.2213527</v>
      </c>
      <c r="AK3041" s="43">
        <v>816086419.99578202</v>
      </c>
    </row>
    <row r="3042" spans="3:37" x14ac:dyDescent="0.2">
      <c r="C3042" s="43">
        <v>6.0951754212285373E-4</v>
      </c>
      <c r="D3042" s="43">
        <v>5.235344586545166E-2</v>
      </c>
      <c r="E3042" s="43">
        <v>7.7053359473240697</v>
      </c>
      <c r="F3042" s="43">
        <v>1.9797114731416208</v>
      </c>
      <c r="H3042" s="43">
        <v>8.4956581723503709E-5</v>
      </c>
      <c r="I3042" s="43">
        <v>8.8302482844215949E-2</v>
      </c>
      <c r="J3042" s="43">
        <v>0</v>
      </c>
      <c r="K3042" s="43">
        <v>1</v>
      </c>
      <c r="M3042" s="43">
        <v>7.8962407878688801E-3</v>
      </c>
      <c r="N3042" s="43">
        <v>4.8182615678463825E-2</v>
      </c>
      <c r="O3042" s="43">
        <v>0</v>
      </c>
      <c r="P3042" s="43">
        <v>1</v>
      </c>
      <c r="R3042" s="43">
        <v>604.19044658525979</v>
      </c>
      <c r="S3042" s="43">
        <v>142.04054101410597</v>
      </c>
      <c r="T3042" s="43">
        <v>7203.6587072211278</v>
      </c>
      <c r="U3042" s="43">
        <v>7949.8896948204938</v>
      </c>
      <c r="W3042" s="43">
        <v>4655.4903671031852</v>
      </c>
      <c r="X3042" s="43">
        <v>0</v>
      </c>
      <c r="Y3042" s="43">
        <v>0</v>
      </c>
      <c r="Z3042" s="43">
        <v>4655.4903671031852</v>
      </c>
      <c r="AB3042" s="43">
        <v>63.336757435588829</v>
      </c>
      <c r="AC3042" s="43">
        <v>0</v>
      </c>
      <c r="AD3042" s="43">
        <v>0</v>
      </c>
      <c r="AE3042" s="43">
        <v>63.336757435588829</v>
      </c>
      <c r="AG3042" s="43">
        <v>8561446.7851027586</v>
      </c>
      <c r="AH3042" s="43">
        <v>1005585.919294288</v>
      </c>
      <c r="AI3042" s="43">
        <v>0</v>
      </c>
      <c r="AJ3042" s="43">
        <v>266014381.22947308</v>
      </c>
      <c r="AK3042" s="43">
        <v>274575828.01457584</v>
      </c>
    </row>
    <row r="3043" spans="3:37" x14ac:dyDescent="0.2">
      <c r="C3043" s="43">
        <v>6.0936168332059878E-4</v>
      </c>
      <c r="D3043" s="43">
        <v>5.6344069206974323E-2</v>
      </c>
      <c r="E3043" s="43">
        <v>6.3319850042199084</v>
      </c>
      <c r="F3043" s="43">
        <v>0.47067552415476127</v>
      </c>
      <c r="H3043" s="43">
        <v>9.6014797783539052E-5</v>
      </c>
      <c r="I3043" s="43">
        <v>0.11847133848182578</v>
      </c>
      <c r="J3043" s="43">
        <v>0</v>
      </c>
      <c r="K3043" s="43">
        <v>1</v>
      </c>
      <c r="M3043" s="43">
        <v>7.8727127610364045E-3</v>
      </c>
      <c r="N3043" s="43">
        <v>4.3610362671451255E-2</v>
      </c>
      <c r="O3043" s="43">
        <v>0</v>
      </c>
      <c r="P3043" s="43">
        <v>1</v>
      </c>
      <c r="R3043" s="43">
        <v>650.07838177222141</v>
      </c>
      <c r="S3043" s="43">
        <v>215.374280435983</v>
      </c>
      <c r="T3043" s="43">
        <v>6500.6454129469194</v>
      </c>
      <c r="U3043" s="43">
        <v>7366.0980751551233</v>
      </c>
      <c r="W3043" s="43">
        <v>4116.2865649492505</v>
      </c>
      <c r="X3043" s="43">
        <v>0</v>
      </c>
      <c r="Y3043" s="43">
        <v>0</v>
      </c>
      <c r="Z3043" s="43">
        <v>4116.2865649492505</v>
      </c>
      <c r="AB3043" s="43">
        <v>-36.81895665981952</v>
      </c>
      <c r="AC3043" s="43">
        <v>0</v>
      </c>
      <c r="AD3043" s="43">
        <v>0</v>
      </c>
      <c r="AE3043" s="43">
        <v>-36.81895665981952</v>
      </c>
      <c r="AG3043" s="43">
        <v>7569850.992941672</v>
      </c>
      <c r="AH3043" s="43">
        <v>889117.8980290381</v>
      </c>
      <c r="AI3043" s="43">
        <v>0</v>
      </c>
      <c r="AJ3043" s="43">
        <v>0</v>
      </c>
      <c r="AK3043" s="43">
        <v>7569850.992941672</v>
      </c>
    </row>
    <row r="3044" spans="3:37" x14ac:dyDescent="0.2">
      <c r="C3044" s="43">
        <v>6.0609254500324612E-4</v>
      </c>
      <c r="D3044" s="43">
        <v>4.9935135892043042E-2</v>
      </c>
      <c r="E3044" s="43">
        <v>5.3590931298326208</v>
      </c>
      <c r="F3044" s="43">
        <v>3.8885563151547022</v>
      </c>
      <c r="H3044" s="43">
        <v>8.3589653427306948E-5</v>
      </c>
      <c r="I3044" s="43">
        <v>0.11763049354453081</v>
      </c>
      <c r="J3044" s="43">
        <v>0</v>
      </c>
      <c r="K3044" s="43">
        <v>1</v>
      </c>
      <c r="M3044" s="43">
        <v>7.878504362876626E-3</v>
      </c>
      <c r="N3044" s="43">
        <v>4.8695412642569824E-2</v>
      </c>
      <c r="O3044" s="43">
        <v>0</v>
      </c>
      <c r="P3044" s="43">
        <v>1</v>
      </c>
      <c r="R3044" s="43">
        <v>573.04344766247402</v>
      </c>
      <c r="S3044" s="43">
        <v>186.17219388513811</v>
      </c>
      <c r="T3044" s="43">
        <v>7263.9726947915824</v>
      </c>
      <c r="U3044" s="43">
        <v>8023.1883363391944</v>
      </c>
      <c r="W3044" s="43">
        <v>3070.9932034635635</v>
      </c>
      <c r="X3044" s="43">
        <v>0</v>
      </c>
      <c r="Y3044" s="43">
        <v>0</v>
      </c>
      <c r="Z3044" s="43">
        <v>3070.9932034635635</v>
      </c>
      <c r="AB3044" s="43">
        <v>177.11370484757049</v>
      </c>
      <c r="AC3044" s="43">
        <v>0</v>
      </c>
      <c r="AD3044" s="43">
        <v>0</v>
      </c>
      <c r="AE3044" s="43">
        <v>177.11370484757049</v>
      </c>
      <c r="AG3044" s="43">
        <v>5647556.5011694934</v>
      </c>
      <c r="AH3044" s="43">
        <v>663334.53194812976</v>
      </c>
      <c r="AI3044" s="43">
        <v>0</v>
      </c>
      <c r="AJ3044" s="43">
        <v>743877560.35979605</v>
      </c>
      <c r="AK3044" s="43">
        <v>749525116.86096549</v>
      </c>
    </row>
    <row r="3045" spans="3:37" x14ac:dyDescent="0.2">
      <c r="C3045" s="43">
        <v>5.8787022704851811E-4</v>
      </c>
      <c r="D3045" s="43">
        <v>5.4762678474912896E-2</v>
      </c>
      <c r="E3045" s="43">
        <v>2.4689324911574975</v>
      </c>
      <c r="F3045" s="43">
        <v>2.1736293702319287</v>
      </c>
      <c r="H3045" s="43">
        <v>1.0059136015372339E-4</v>
      </c>
      <c r="I3045" s="43">
        <v>0.10195771396644693</v>
      </c>
      <c r="J3045" s="43">
        <v>0</v>
      </c>
      <c r="K3045" s="43">
        <v>1</v>
      </c>
      <c r="M3045" s="43">
        <v>7.8185288464776397E-3</v>
      </c>
      <c r="N3045" s="43">
        <v>4.5606500980375463E-2</v>
      </c>
      <c r="O3045" s="43">
        <v>0</v>
      </c>
      <c r="P3045" s="43">
        <v>1</v>
      </c>
      <c r="R3045" s="43">
        <v>609.5488553647059</v>
      </c>
      <c r="S3045" s="43">
        <v>194.1883370966151</v>
      </c>
      <c r="T3045" s="43">
        <v>6751.4051274664198</v>
      </c>
      <c r="U3045" s="43">
        <v>7555.1423199277406</v>
      </c>
      <c r="W3045" s="43">
        <v>1504.9349739577845</v>
      </c>
      <c r="X3045" s="43">
        <v>0</v>
      </c>
      <c r="Y3045" s="43">
        <v>0</v>
      </c>
      <c r="Z3045" s="43">
        <v>1504.9349739577845</v>
      </c>
      <c r="AB3045" s="43">
        <v>76.546134999458189</v>
      </c>
      <c r="AC3045" s="43">
        <v>0</v>
      </c>
      <c r="AD3045" s="43">
        <v>0</v>
      </c>
      <c r="AE3045" s="43">
        <v>76.546134999458189</v>
      </c>
      <c r="AG3045" s="43">
        <v>2767575.4171083658</v>
      </c>
      <c r="AH3045" s="43">
        <v>325065.95437488146</v>
      </c>
      <c r="AI3045" s="43">
        <v>0</v>
      </c>
      <c r="AJ3045" s="43">
        <v>321493766.99772441</v>
      </c>
      <c r="AK3045" s="43">
        <v>324261342.41483277</v>
      </c>
    </row>
    <row r="3046" spans="3:37" x14ac:dyDescent="0.2">
      <c r="C3046" s="43">
        <v>6.4667185475220101E-4</v>
      </c>
      <c r="D3046" s="43">
        <v>4.7133869690957363E-2</v>
      </c>
      <c r="E3046" s="43">
        <v>4.0271352258643152</v>
      </c>
      <c r="F3046" s="43">
        <v>2.1345617697897938</v>
      </c>
      <c r="H3046" s="43">
        <v>8.9402798026044222E-5</v>
      </c>
      <c r="I3046" s="43">
        <v>0.10650922886732328</v>
      </c>
      <c r="J3046" s="43">
        <v>0</v>
      </c>
      <c r="K3046" s="43">
        <v>1</v>
      </c>
      <c r="M3046" s="43">
        <v>7.854650742134428E-3</v>
      </c>
      <c r="N3046" s="43">
        <v>4.5596942079120219E-2</v>
      </c>
      <c r="O3046" s="43">
        <v>0</v>
      </c>
      <c r="P3046" s="43">
        <v>1</v>
      </c>
      <c r="R3046" s="43">
        <v>577.11110206160879</v>
      </c>
      <c r="S3046" s="43">
        <v>180.29377172732731</v>
      </c>
      <c r="T3046" s="43">
        <v>6781.1752722495266</v>
      </c>
      <c r="U3046" s="43">
        <v>7538.5801460384628</v>
      </c>
      <c r="W3046" s="43">
        <v>2324.1044483496808</v>
      </c>
      <c r="X3046" s="43">
        <v>0</v>
      </c>
      <c r="Y3046" s="43">
        <v>0</v>
      </c>
      <c r="Z3046" s="43">
        <v>2324.1044483496808</v>
      </c>
      <c r="AB3046" s="43">
        <v>70.060196685278214</v>
      </c>
      <c r="AC3046" s="43">
        <v>0</v>
      </c>
      <c r="AD3046" s="43">
        <v>0</v>
      </c>
      <c r="AE3046" s="43">
        <v>70.060196685278214</v>
      </c>
      <c r="AG3046" s="43">
        <v>4274028.0805150624</v>
      </c>
      <c r="AH3046" s="43">
        <v>502006.56084353104</v>
      </c>
      <c r="AI3046" s="43">
        <v>0</v>
      </c>
      <c r="AJ3046" s="43">
        <v>294252826.07816851</v>
      </c>
      <c r="AK3046" s="43">
        <v>298526854.1586836</v>
      </c>
    </row>
    <row r="3047" spans="3:37" x14ac:dyDescent="0.2">
      <c r="C3047" s="43">
        <v>5.9854888265285886E-4</v>
      </c>
      <c r="D3047" s="43">
        <v>5.9692827013114402E-2</v>
      </c>
      <c r="E3047" s="43">
        <v>5.612721501451249</v>
      </c>
      <c r="F3047" s="43">
        <v>6.3229839937118619</v>
      </c>
      <c r="H3047" s="43">
        <v>9.5777716134559654E-5</v>
      </c>
      <c r="I3047" s="43">
        <v>0.1216218629608784</v>
      </c>
      <c r="J3047" s="43">
        <v>0</v>
      </c>
      <c r="K3047" s="43">
        <v>1</v>
      </c>
      <c r="M3047" s="43">
        <v>7.8979380890563666E-3</v>
      </c>
      <c r="N3047" s="43">
        <v>4.6235396865530576E-2</v>
      </c>
      <c r="O3047" s="43">
        <v>0</v>
      </c>
      <c r="P3047" s="43">
        <v>1</v>
      </c>
      <c r="R3047" s="43">
        <v>676.49430436657838</v>
      </c>
      <c r="S3047" s="43">
        <v>220.55580922045925</v>
      </c>
      <c r="T3047" s="43">
        <v>6914.0208934414986</v>
      </c>
      <c r="U3047" s="43">
        <v>7811.0710070285368</v>
      </c>
      <c r="W3047" s="43">
        <v>3796.9741277276003</v>
      </c>
      <c r="X3047" s="43">
        <v>0</v>
      </c>
      <c r="Y3047" s="43">
        <v>0</v>
      </c>
      <c r="Z3047" s="43">
        <v>3796.9741277276003</v>
      </c>
      <c r="AB3047" s="43">
        <v>385.30361387591745</v>
      </c>
      <c r="AC3047" s="43">
        <v>0</v>
      </c>
      <c r="AD3047" s="43">
        <v>0</v>
      </c>
      <c r="AE3047" s="43">
        <v>385.30361387591745</v>
      </c>
      <c r="AG3047" s="43">
        <v>6982635.4208910568</v>
      </c>
      <c r="AH3047" s="43">
        <v>820146.41158916161</v>
      </c>
      <c r="AI3047" s="43">
        <v>0</v>
      </c>
      <c r="AJ3047" s="43">
        <v>1618275178.2788532</v>
      </c>
      <c r="AK3047" s="43">
        <v>1625257813.6997442</v>
      </c>
    </row>
    <row r="3048" spans="3:37" x14ac:dyDescent="0.2">
      <c r="C3048" s="43">
        <v>6.034772710377356E-4</v>
      </c>
      <c r="D3048" s="43">
        <v>4.7165242495726373E-2</v>
      </c>
      <c r="E3048" s="43">
        <v>8.3719990285922936</v>
      </c>
      <c r="F3048" s="43">
        <v>3.5810655319747338</v>
      </c>
      <c r="H3048" s="43">
        <v>1.0039247825677222E-4</v>
      </c>
      <c r="I3048" s="43">
        <v>0.11801736916209704</v>
      </c>
      <c r="J3048" s="43">
        <v>0</v>
      </c>
      <c r="K3048" s="43">
        <v>1</v>
      </c>
      <c r="M3048" s="43">
        <v>7.7823952528644691E-3</v>
      </c>
      <c r="N3048" s="43">
        <v>4.8446313184052126E-2</v>
      </c>
      <c r="O3048" s="43">
        <v>0</v>
      </c>
      <c r="P3048" s="43">
        <v>1</v>
      </c>
      <c r="R3048" s="43">
        <v>538.92131673320171</v>
      </c>
      <c r="S3048" s="43">
        <v>224.33109547596169</v>
      </c>
      <c r="T3048" s="43">
        <v>7138.6549254937045</v>
      </c>
      <c r="U3048" s="43">
        <v>7901.9073377028681</v>
      </c>
      <c r="W3048" s="43">
        <v>4511.8487401780449</v>
      </c>
      <c r="X3048" s="43">
        <v>0</v>
      </c>
      <c r="Y3048" s="43">
        <v>0</v>
      </c>
      <c r="Z3048" s="43">
        <v>4511.8487401780449</v>
      </c>
      <c r="AB3048" s="43">
        <v>148.83606215211609</v>
      </c>
      <c r="AC3048" s="43">
        <v>0</v>
      </c>
      <c r="AD3048" s="43">
        <v>0</v>
      </c>
      <c r="AE3048" s="43">
        <v>148.83606215211609</v>
      </c>
      <c r="AG3048" s="43">
        <v>8297289.8331874246</v>
      </c>
      <c r="AH3048" s="43">
        <v>974559.32787845773</v>
      </c>
      <c r="AI3048" s="43">
        <v>0</v>
      </c>
      <c r="AJ3048" s="43">
        <v>625111461.0388875</v>
      </c>
      <c r="AK3048" s="43">
        <v>633408750.87207496</v>
      </c>
    </row>
    <row r="3049" spans="3:37" x14ac:dyDescent="0.2">
      <c r="C3049" s="43">
        <v>5.9909009289702702E-4</v>
      </c>
      <c r="D3049" s="43">
        <v>5.9286412415039846E-2</v>
      </c>
      <c r="E3049" s="43">
        <v>5.0242706994841324</v>
      </c>
      <c r="F3049" s="43">
        <v>2.8613547629937695</v>
      </c>
      <c r="H3049" s="43">
        <v>8.5492712032295891E-5</v>
      </c>
      <c r="I3049" s="43">
        <v>9.8797119674351841E-2</v>
      </c>
      <c r="J3049" s="43">
        <v>0</v>
      </c>
      <c r="K3049" s="43">
        <v>1</v>
      </c>
      <c r="M3049" s="43">
        <v>7.8234239886891127E-3</v>
      </c>
      <c r="N3049" s="43">
        <v>4.644948624737788E-2</v>
      </c>
      <c r="O3049" s="43">
        <v>0</v>
      </c>
      <c r="P3049" s="43">
        <v>1</v>
      </c>
      <c r="R3049" s="43">
        <v>672.49596255069287</v>
      </c>
      <c r="S3049" s="43">
        <v>159.92477571252508</v>
      </c>
      <c r="T3049" s="43">
        <v>6880.5024687823798</v>
      </c>
      <c r="U3049" s="43">
        <v>7712.9232070455973</v>
      </c>
      <c r="W3049" s="43">
        <v>3378.8017601648244</v>
      </c>
      <c r="X3049" s="43">
        <v>0</v>
      </c>
      <c r="Y3049" s="43">
        <v>0</v>
      </c>
      <c r="Z3049" s="43">
        <v>3378.8017601648244</v>
      </c>
      <c r="AB3049" s="43">
        <v>133.93763123969586</v>
      </c>
      <c r="AC3049" s="43">
        <v>0</v>
      </c>
      <c r="AD3049" s="43">
        <v>0</v>
      </c>
      <c r="AE3049" s="43">
        <v>133.93763123969586</v>
      </c>
      <c r="AG3049" s="43">
        <v>6213616.4369431119</v>
      </c>
      <c r="AH3049" s="43">
        <v>729821.18019560212</v>
      </c>
      <c r="AI3049" s="43">
        <v>0</v>
      </c>
      <c r="AJ3049" s="43">
        <v>562538051.20672262</v>
      </c>
      <c r="AK3049" s="43">
        <v>568751667.64366567</v>
      </c>
    </row>
    <row r="3050" spans="3:37" x14ac:dyDescent="0.2">
      <c r="C3050" s="43">
        <v>6.1257242413303992E-4</v>
      </c>
      <c r="D3050" s="43">
        <v>5.1792579508911023E-2</v>
      </c>
      <c r="E3050" s="43">
        <v>4.9094199980483122</v>
      </c>
      <c r="F3050" s="43">
        <v>1.3063029125905812</v>
      </c>
      <c r="H3050" s="43">
        <v>7.8715497878226434E-5</v>
      </c>
      <c r="I3050" s="43">
        <v>8.3490459312979493E-2</v>
      </c>
      <c r="J3050" s="43">
        <v>0</v>
      </c>
      <c r="K3050" s="43">
        <v>1</v>
      </c>
      <c r="M3050" s="43">
        <v>7.9034797291240855E-3</v>
      </c>
      <c r="N3050" s="43">
        <v>4.7327295091250554E-2</v>
      </c>
      <c r="O3050" s="43">
        <v>0</v>
      </c>
      <c r="P3050" s="43">
        <v>1</v>
      </c>
      <c r="R3050" s="43">
        <v>600.71345106085596</v>
      </c>
      <c r="S3050" s="43">
        <v>124.43411684234516</v>
      </c>
      <c r="T3050" s="43">
        <v>7082.2687094238727</v>
      </c>
      <c r="U3050" s="43">
        <v>7807.4162773270737</v>
      </c>
      <c r="W3050" s="43">
        <v>2949.1546297347822</v>
      </c>
      <c r="X3050" s="43">
        <v>0</v>
      </c>
      <c r="Y3050" s="43">
        <v>0</v>
      </c>
      <c r="Z3050" s="43">
        <v>2949.1546297347822</v>
      </c>
      <c r="AB3050" s="43">
        <v>19.688029927073927</v>
      </c>
      <c r="AC3050" s="43">
        <v>0</v>
      </c>
      <c r="AD3050" s="43">
        <v>0</v>
      </c>
      <c r="AE3050" s="43">
        <v>19.688029927073927</v>
      </c>
      <c r="AG3050" s="43">
        <v>5423495.3640822647</v>
      </c>
      <c r="AH3050" s="43">
        <v>637017.400022713</v>
      </c>
      <c r="AI3050" s="43">
        <v>0</v>
      </c>
      <c r="AJ3050" s="43">
        <v>82689725.693710491</v>
      </c>
      <c r="AK3050" s="43">
        <v>88113221.057792753</v>
      </c>
    </row>
    <row r="3051" spans="3:37" x14ac:dyDescent="0.2">
      <c r="C3051" s="43">
        <v>5.9395636497298389E-4</v>
      </c>
      <c r="D3051" s="43">
        <v>4.8295304330850386E-2</v>
      </c>
      <c r="E3051" s="43">
        <v>4.2210023737568179</v>
      </c>
      <c r="F3051" s="43">
        <v>0.86754602809580916</v>
      </c>
      <c r="H3051" s="43">
        <v>8.2526558042088615E-5</v>
      </c>
      <c r="I3051" s="43">
        <v>0.10924107367924718</v>
      </c>
      <c r="J3051" s="43">
        <v>0</v>
      </c>
      <c r="K3051" s="43">
        <v>1</v>
      </c>
      <c r="M3051" s="43">
        <v>7.8053141710611564E-3</v>
      </c>
      <c r="N3051" s="43">
        <v>4.5124891443736617E-2</v>
      </c>
      <c r="O3051" s="43">
        <v>0</v>
      </c>
      <c r="P3051" s="43">
        <v>1</v>
      </c>
      <c r="R3051" s="43">
        <v>543.12753468193148</v>
      </c>
      <c r="S3051" s="43">
        <v>170.69549721653931</v>
      </c>
      <c r="T3051" s="43">
        <v>6668.819017407357</v>
      </c>
      <c r="U3051" s="43">
        <v>7382.6420493058276</v>
      </c>
      <c r="W3051" s="43">
        <v>2292.5426131451213</v>
      </c>
      <c r="X3051" s="43">
        <v>0</v>
      </c>
      <c r="Y3051" s="43">
        <v>0</v>
      </c>
      <c r="Z3051" s="43">
        <v>2292.5426131451213</v>
      </c>
      <c r="AB3051" s="43">
        <v>-7.6975157164493719</v>
      </c>
      <c r="AC3051" s="43">
        <v>0</v>
      </c>
      <c r="AD3051" s="43">
        <v>0</v>
      </c>
      <c r="AE3051" s="43">
        <v>-7.6975157164493719</v>
      </c>
      <c r="AG3051" s="43">
        <v>4215985.8655738784</v>
      </c>
      <c r="AH3051" s="43">
        <v>495189.20443934621</v>
      </c>
      <c r="AI3051" s="43">
        <v>0</v>
      </c>
      <c r="AJ3051" s="43">
        <v>0</v>
      </c>
      <c r="AK3051" s="43">
        <v>4215985.8655738784</v>
      </c>
    </row>
    <row r="3052" spans="3:37" x14ac:dyDescent="0.2">
      <c r="C3052" s="43">
        <v>6.0876407813677843E-4</v>
      </c>
      <c r="D3052" s="43">
        <v>5.6503175597290012E-2</v>
      </c>
      <c r="E3052" s="43">
        <v>7.8280537143975844</v>
      </c>
      <c r="F3052" s="43">
        <v>1.5579479482267384</v>
      </c>
      <c r="H3052" s="43">
        <v>8.8738815413992312E-5</v>
      </c>
      <c r="I3052" s="43">
        <v>0.11137184440300851</v>
      </c>
      <c r="J3052" s="43">
        <v>0</v>
      </c>
      <c r="K3052" s="43">
        <v>1</v>
      </c>
      <c r="M3052" s="43">
        <v>7.8604701666403765E-3</v>
      </c>
      <c r="N3052" s="43">
        <v>4.7771615915518595E-2</v>
      </c>
      <c r="O3052" s="43">
        <v>0</v>
      </c>
      <c r="P3052" s="43">
        <v>1</v>
      </c>
      <c r="R3052" s="43">
        <v>651.27475964352777</v>
      </c>
      <c r="S3052" s="43">
        <v>187.12482694727004</v>
      </c>
      <c r="T3052" s="43">
        <v>7109.8563867333287</v>
      </c>
      <c r="U3052" s="43">
        <v>7948.2559733241269</v>
      </c>
      <c r="W3052" s="43">
        <v>5098.2138013209114</v>
      </c>
      <c r="X3052" s="43">
        <v>0</v>
      </c>
      <c r="Y3052" s="43">
        <v>0</v>
      </c>
      <c r="Z3052" s="43">
        <v>5098.2138013209114</v>
      </c>
      <c r="AB3052" s="43">
        <v>38.881383498621631</v>
      </c>
      <c r="AC3052" s="43">
        <v>0</v>
      </c>
      <c r="AD3052" s="43">
        <v>0</v>
      </c>
      <c r="AE3052" s="43">
        <v>38.881383498621631</v>
      </c>
      <c r="AG3052" s="43">
        <v>9375615.1806291565</v>
      </c>
      <c r="AH3052" s="43">
        <v>1101214.1810853169</v>
      </c>
      <c r="AI3052" s="43">
        <v>0</v>
      </c>
      <c r="AJ3052" s="43">
        <v>163301810.69421086</v>
      </c>
      <c r="AK3052" s="43">
        <v>172677425.87484002</v>
      </c>
    </row>
    <row r="3053" spans="3:37" x14ac:dyDescent="0.2">
      <c r="C3053" s="43">
        <v>6.1891929592172712E-4</v>
      </c>
      <c r="D3053" s="43">
        <v>4.867930654743214E-2</v>
      </c>
      <c r="E3053" s="43">
        <v>4.1250301148299293</v>
      </c>
      <c r="F3053" s="43">
        <v>1.2851279820084396</v>
      </c>
      <c r="H3053" s="43">
        <v>9.4740048629970985E-5</v>
      </c>
      <c r="I3053" s="43">
        <v>8.5937824299177387E-2</v>
      </c>
      <c r="J3053" s="43">
        <v>0</v>
      </c>
      <c r="K3053" s="43">
        <v>1</v>
      </c>
      <c r="M3053" s="43">
        <v>7.9294796375509735E-3</v>
      </c>
      <c r="N3053" s="43">
        <v>4.6563448330155688E-2</v>
      </c>
      <c r="O3053" s="43">
        <v>0</v>
      </c>
      <c r="P3053" s="43">
        <v>1</v>
      </c>
      <c r="R3053" s="43">
        <v>570.45419545073435</v>
      </c>
      <c r="S3053" s="43">
        <v>154.15596367078635</v>
      </c>
      <c r="T3053" s="43">
        <v>6990.8856139587861</v>
      </c>
      <c r="U3053" s="43">
        <v>7715.4957730803071</v>
      </c>
      <c r="W3053" s="43">
        <v>2353.1407353653576</v>
      </c>
      <c r="X3053" s="43">
        <v>0</v>
      </c>
      <c r="Y3053" s="43">
        <v>0</v>
      </c>
      <c r="Z3053" s="43">
        <v>2353.1407353653576</v>
      </c>
      <c r="AB3053" s="43">
        <v>17.403812532751402</v>
      </c>
      <c r="AC3053" s="43">
        <v>0</v>
      </c>
      <c r="AD3053" s="43">
        <v>0</v>
      </c>
      <c r="AE3053" s="43">
        <v>17.403812532751402</v>
      </c>
      <c r="AG3053" s="43">
        <v>4327425.8123368928</v>
      </c>
      <c r="AH3053" s="43">
        <v>508278.39883891726</v>
      </c>
      <c r="AI3053" s="43">
        <v>0</v>
      </c>
      <c r="AJ3053" s="43">
        <v>73096012.637555897</v>
      </c>
      <c r="AK3053" s="43">
        <v>77423438.449892789</v>
      </c>
    </row>
    <row r="3054" spans="3:37" x14ac:dyDescent="0.2">
      <c r="C3054" s="43">
        <v>6.1889663009773166E-4</v>
      </c>
      <c r="D3054" s="43">
        <v>6.0463823148344753E-2</v>
      </c>
      <c r="E3054" s="43">
        <v>3.3396688954217408</v>
      </c>
      <c r="F3054" s="43">
        <v>3.1223675878289052</v>
      </c>
      <c r="H3054" s="43">
        <v>7.9167061130592175E-5</v>
      </c>
      <c r="I3054" s="43">
        <v>8.6935103283555679E-2</v>
      </c>
      <c r="J3054" s="43">
        <v>0</v>
      </c>
      <c r="K3054" s="43">
        <v>1</v>
      </c>
      <c r="M3054" s="43">
        <v>7.8693197436805473E-3</v>
      </c>
      <c r="N3054" s="43">
        <v>4.4039052889290518E-2</v>
      </c>
      <c r="O3054" s="43">
        <v>0</v>
      </c>
      <c r="P3054" s="43">
        <v>1</v>
      </c>
      <c r="R3054" s="43">
        <v>708.52649487568374</v>
      </c>
      <c r="S3054" s="43">
        <v>130.31129790684946</v>
      </c>
      <c r="T3054" s="43">
        <v>6561.7175918649791</v>
      </c>
      <c r="U3054" s="43">
        <v>7400.5553846475123</v>
      </c>
      <c r="W3054" s="43">
        <v>2366.2438965185124</v>
      </c>
      <c r="X3054" s="43">
        <v>0</v>
      </c>
      <c r="Y3054" s="43">
        <v>0</v>
      </c>
      <c r="Z3054" s="43">
        <v>2366.2438965185124</v>
      </c>
      <c r="AB3054" s="43">
        <v>160.90164245911262</v>
      </c>
      <c r="AC3054" s="43">
        <v>0</v>
      </c>
      <c r="AD3054" s="43">
        <v>0</v>
      </c>
      <c r="AE3054" s="43">
        <v>160.90164245911262</v>
      </c>
      <c r="AG3054" s="43">
        <v>4351522.5256975442</v>
      </c>
      <c r="AH3054" s="43">
        <v>511108.68164799869</v>
      </c>
      <c r="AI3054" s="43">
        <v>0</v>
      </c>
      <c r="AJ3054" s="43">
        <v>675786898.32827306</v>
      </c>
      <c r="AK3054" s="43">
        <v>680138420.85397065</v>
      </c>
    </row>
    <row r="3055" spans="3:37" x14ac:dyDescent="0.2">
      <c r="C3055" s="43">
        <v>6.0061836707820727E-4</v>
      </c>
      <c r="D3055" s="43">
        <v>6.0557787737409718E-2</v>
      </c>
      <c r="E3055" s="43">
        <v>4.4355276739490206</v>
      </c>
      <c r="F3055" s="43">
        <v>1.3812248078617939</v>
      </c>
      <c r="H3055" s="43">
        <v>1.0300839671262274E-4</v>
      </c>
      <c r="I3055" s="43">
        <v>8.7679874966129126E-2</v>
      </c>
      <c r="J3055" s="43">
        <v>0</v>
      </c>
      <c r="K3055" s="43">
        <v>1</v>
      </c>
      <c r="M3055" s="43">
        <v>7.9205522405995099E-3</v>
      </c>
      <c r="N3055" s="43">
        <v>4.5154747971314559E-2</v>
      </c>
      <c r="O3055" s="43">
        <v>0</v>
      </c>
      <c r="P3055" s="43">
        <v>1</v>
      </c>
      <c r="R3055" s="43">
        <v>688.66971221693154</v>
      </c>
      <c r="S3055" s="43">
        <v>171.0074071595408</v>
      </c>
      <c r="T3055" s="43">
        <v>6771.7553284857513</v>
      </c>
      <c r="U3055" s="43">
        <v>7631.4324478622239</v>
      </c>
      <c r="W3055" s="43">
        <v>3054.6135667487079</v>
      </c>
      <c r="X3055" s="43">
        <v>0</v>
      </c>
      <c r="Y3055" s="43">
        <v>0</v>
      </c>
      <c r="Z3055" s="43">
        <v>3054.6135667487079</v>
      </c>
      <c r="AB3055" s="43">
        <v>28.091563723054612</v>
      </c>
      <c r="AC3055" s="43">
        <v>0</v>
      </c>
      <c r="AD3055" s="43">
        <v>0</v>
      </c>
      <c r="AE3055" s="43">
        <v>28.091563723054612</v>
      </c>
      <c r="AG3055" s="43">
        <v>5617434.3492508736</v>
      </c>
      <c r="AH3055" s="43">
        <v>659796.5304177209</v>
      </c>
      <c r="AI3055" s="43">
        <v>0</v>
      </c>
      <c r="AJ3055" s="43">
        <v>117984567.63682938</v>
      </c>
      <c r="AK3055" s="43">
        <v>123602001.98608024</v>
      </c>
    </row>
    <row r="3056" spans="3:37" x14ac:dyDescent="0.2">
      <c r="C3056" s="43">
        <v>6.192742287997044E-4</v>
      </c>
      <c r="D3056" s="43">
        <v>5.0601679762429221E-2</v>
      </c>
      <c r="E3056" s="43">
        <v>4.8881146252747119</v>
      </c>
      <c r="F3056" s="43">
        <v>2.4073775304251042</v>
      </c>
      <c r="H3056" s="43">
        <v>9.2942127417505738E-5</v>
      </c>
      <c r="I3056" s="43">
        <v>9.5359375971352703E-2</v>
      </c>
      <c r="J3056" s="43">
        <v>0</v>
      </c>
      <c r="K3056" s="43">
        <v>1</v>
      </c>
      <c r="M3056" s="43">
        <v>7.8479131231281134E-3</v>
      </c>
      <c r="N3056" s="43">
        <v>4.6592073279138613E-2</v>
      </c>
      <c r="O3056" s="43">
        <v>0</v>
      </c>
      <c r="P3056" s="43">
        <v>1</v>
      </c>
      <c r="R3056" s="43">
        <v>593.32181113619538</v>
      </c>
      <c r="S3056" s="43">
        <v>167.81021055173179</v>
      </c>
      <c r="T3056" s="43">
        <v>6923.2273872416818</v>
      </c>
      <c r="U3056" s="43">
        <v>7684.3594089296093</v>
      </c>
      <c r="W3056" s="43">
        <v>2900.2250225093171</v>
      </c>
      <c r="X3056" s="43">
        <v>0</v>
      </c>
      <c r="Y3056" s="43">
        <v>0</v>
      </c>
      <c r="Z3056" s="43">
        <v>2900.2250225093171</v>
      </c>
      <c r="AB3056" s="43">
        <v>89.347973027550324</v>
      </c>
      <c r="AC3056" s="43">
        <v>0</v>
      </c>
      <c r="AD3056" s="43">
        <v>0</v>
      </c>
      <c r="AE3056" s="43">
        <v>89.347973027550324</v>
      </c>
      <c r="AG3056" s="43">
        <v>5333513.8163946345</v>
      </c>
      <c r="AH3056" s="43">
        <v>626448.60486201255</v>
      </c>
      <c r="AI3056" s="43">
        <v>0</v>
      </c>
      <c r="AJ3056" s="43">
        <v>375261486.71571136</v>
      </c>
      <c r="AK3056" s="43">
        <v>380595000.53210598</v>
      </c>
    </row>
    <row r="3057" spans="3:37" x14ac:dyDescent="0.2">
      <c r="C3057" s="43">
        <v>5.8526764466471743E-4</v>
      </c>
      <c r="D3057" s="43">
        <v>5.469310475800826E-2</v>
      </c>
      <c r="E3057" s="43">
        <v>5.3308026832505702</v>
      </c>
      <c r="F3057" s="43">
        <v>4.0003312658528341</v>
      </c>
      <c r="H3057" s="43">
        <v>9.3914693328644994E-5</v>
      </c>
      <c r="I3057" s="43">
        <v>0.10324220774981352</v>
      </c>
      <c r="J3057" s="43">
        <v>0</v>
      </c>
      <c r="K3057" s="43">
        <v>1</v>
      </c>
      <c r="M3057" s="43">
        <v>7.8833312389271493E-3</v>
      </c>
      <c r="N3057" s="43">
        <v>4.3744026319358323E-2</v>
      </c>
      <c r="O3057" s="43">
        <v>0</v>
      </c>
      <c r="P3057" s="43">
        <v>1</v>
      </c>
      <c r="R3057" s="43">
        <v>606.07932051760883</v>
      </c>
      <c r="S3057" s="43">
        <v>183.58331193008371</v>
      </c>
      <c r="T3057" s="43">
        <v>6529.3643239499379</v>
      </c>
      <c r="U3057" s="43">
        <v>7319.0269563976308</v>
      </c>
      <c r="W3057" s="43">
        <v>3230.8892680779513</v>
      </c>
      <c r="X3057" s="43">
        <v>0</v>
      </c>
      <c r="Y3057" s="43">
        <v>0</v>
      </c>
      <c r="Z3057" s="43">
        <v>3230.8892680779513</v>
      </c>
      <c r="AB3057" s="43">
        <v>194.57294463813304</v>
      </c>
      <c r="AC3057" s="43">
        <v>0</v>
      </c>
      <c r="AD3057" s="43">
        <v>0</v>
      </c>
      <c r="AE3057" s="43">
        <v>194.57294463813304</v>
      </c>
      <c r="AG3057" s="43">
        <v>5941605.3639953528</v>
      </c>
      <c r="AH3057" s="43">
        <v>697872.08190483751</v>
      </c>
      <c r="AI3057" s="43">
        <v>0</v>
      </c>
      <c r="AJ3057" s="43">
        <v>817206367.48015881</v>
      </c>
      <c r="AK3057" s="43">
        <v>823147972.84415412</v>
      </c>
    </row>
    <row r="3058" spans="3:37" x14ac:dyDescent="0.2">
      <c r="C3058" s="43">
        <v>5.9375045898890633E-4</v>
      </c>
      <c r="D3058" s="43">
        <v>5.0322368237290402E-2</v>
      </c>
      <c r="E3058" s="43">
        <v>8.2348403906837007</v>
      </c>
      <c r="F3058" s="43">
        <v>2.2711526664044763</v>
      </c>
      <c r="H3058" s="43">
        <v>9.555456259369155E-5</v>
      </c>
      <c r="I3058" s="43">
        <v>0.10542212552405994</v>
      </c>
      <c r="J3058" s="43">
        <v>0</v>
      </c>
      <c r="K3058" s="43">
        <v>1</v>
      </c>
      <c r="M3058" s="43">
        <v>7.7912582492291908E-3</v>
      </c>
      <c r="N3058" s="43">
        <v>4.6965305793956635E-2</v>
      </c>
      <c r="O3058" s="43">
        <v>0</v>
      </c>
      <c r="P3058" s="43">
        <v>1</v>
      </c>
      <c r="R3058" s="43">
        <v>565.72764619797101</v>
      </c>
      <c r="S3058" s="43">
        <v>190.73288145474524</v>
      </c>
      <c r="T3058" s="43">
        <v>6928.3070551711335</v>
      </c>
      <c r="U3058" s="43">
        <v>7684.7675828238498</v>
      </c>
      <c r="W3058" s="43">
        <v>4658.6768710374699</v>
      </c>
      <c r="X3058" s="43">
        <v>0</v>
      </c>
      <c r="Y3058" s="43">
        <v>0</v>
      </c>
      <c r="Z3058" s="43">
        <v>4658.6768710374699</v>
      </c>
      <c r="AB3058" s="43">
        <v>76.946504033790873</v>
      </c>
      <c r="AC3058" s="43">
        <v>0</v>
      </c>
      <c r="AD3058" s="43">
        <v>0</v>
      </c>
      <c r="AE3058" s="43">
        <v>76.946504033790873</v>
      </c>
      <c r="AG3058" s="43">
        <v>8567306.7658379078</v>
      </c>
      <c r="AH3058" s="43">
        <v>1006274.2041440936</v>
      </c>
      <c r="AI3058" s="43">
        <v>0</v>
      </c>
      <c r="AJ3058" s="43">
        <v>323175316.94192165</v>
      </c>
      <c r="AK3058" s="43">
        <v>331742623.70775956</v>
      </c>
    </row>
    <row r="3059" spans="3:37" x14ac:dyDescent="0.2">
      <c r="C3059" s="43">
        <v>6.2413476940137436E-4</v>
      </c>
      <c r="D3059" s="43">
        <v>5.2789591568671509E-2</v>
      </c>
      <c r="E3059" s="43">
        <v>7.1392094778649948</v>
      </c>
      <c r="F3059" s="43">
        <v>2.2690319124376574</v>
      </c>
      <c r="H3059" s="43">
        <v>9.132729778227322E-5</v>
      </c>
      <c r="I3059" s="43">
        <v>0.10625896707855043</v>
      </c>
      <c r="J3059" s="43">
        <v>0</v>
      </c>
      <c r="K3059" s="43">
        <v>1</v>
      </c>
      <c r="M3059" s="43">
        <v>7.8245803016866403E-3</v>
      </c>
      <c r="N3059" s="43">
        <v>4.7517050182266929E-2</v>
      </c>
      <c r="O3059" s="43">
        <v>0</v>
      </c>
      <c r="P3059" s="43">
        <v>1</v>
      </c>
      <c r="R3059" s="43">
        <v>623.83401555861167</v>
      </c>
      <c r="S3059" s="43">
        <v>183.74205551429557</v>
      </c>
      <c r="T3059" s="43">
        <v>7039.6796578178792</v>
      </c>
      <c r="U3059" s="43">
        <v>7847.2557288907865</v>
      </c>
      <c r="W3059" s="43">
        <v>4453.6817164906188</v>
      </c>
      <c r="X3059" s="43">
        <v>0</v>
      </c>
      <c r="Y3059" s="43">
        <v>0</v>
      </c>
      <c r="Z3059" s="43">
        <v>4453.6817164906188</v>
      </c>
      <c r="AB3059" s="43">
        <v>84.708184297456896</v>
      </c>
      <c r="AC3059" s="43">
        <v>0</v>
      </c>
      <c r="AD3059" s="43">
        <v>0</v>
      </c>
      <c r="AE3059" s="43">
        <v>84.708184297456896</v>
      </c>
      <c r="AG3059" s="43">
        <v>8190320.6766262483</v>
      </c>
      <c r="AH3059" s="43">
        <v>961995.25076197367</v>
      </c>
      <c r="AI3059" s="43">
        <v>0</v>
      </c>
      <c r="AJ3059" s="43">
        <v>355774374.04931897</v>
      </c>
      <c r="AK3059" s="43">
        <v>363964694.72594523</v>
      </c>
    </row>
    <row r="3060" spans="3:37" x14ac:dyDescent="0.2">
      <c r="C3060" s="43">
        <v>6.050442712717053E-4</v>
      </c>
      <c r="D3060" s="43">
        <v>4.6610445901215838E-2</v>
      </c>
      <c r="E3060" s="43">
        <v>6.3742715544849124</v>
      </c>
      <c r="F3060" s="43">
        <v>2.4030996043493884</v>
      </c>
      <c r="H3060" s="43">
        <v>9.9170361920530858E-5</v>
      </c>
      <c r="I3060" s="43">
        <v>0.10083748178617769</v>
      </c>
      <c r="J3060" s="43">
        <v>0</v>
      </c>
      <c r="K3060" s="43">
        <v>1</v>
      </c>
      <c r="M3060" s="43">
        <v>7.7521872702727805E-3</v>
      </c>
      <c r="N3060" s="43">
        <v>4.6116160963767916E-2</v>
      </c>
      <c r="O3060" s="43">
        <v>0</v>
      </c>
      <c r="P3060" s="43">
        <v>1</v>
      </c>
      <c r="R3060" s="43">
        <v>533.96499090897657</v>
      </c>
      <c r="S3060" s="43">
        <v>189.34169580269665</v>
      </c>
      <c r="T3060" s="43">
        <v>6768.9261299117779</v>
      </c>
      <c r="U3060" s="43">
        <v>7492.2328166234511</v>
      </c>
      <c r="W3060" s="43">
        <v>3403.6378526418844</v>
      </c>
      <c r="X3060" s="43">
        <v>0</v>
      </c>
      <c r="Y3060" s="43">
        <v>0</v>
      </c>
      <c r="Z3060" s="43">
        <v>3403.6378526418844</v>
      </c>
      <c r="AB3060" s="43">
        <v>80.165049220446647</v>
      </c>
      <c r="AC3060" s="43">
        <v>0</v>
      </c>
      <c r="AD3060" s="43">
        <v>0</v>
      </c>
      <c r="AE3060" s="43">
        <v>80.165049220446647</v>
      </c>
      <c r="AG3060" s="43">
        <v>6259290.0110084256</v>
      </c>
      <c r="AH3060" s="43">
        <v>735185.776170647</v>
      </c>
      <c r="AI3060" s="43">
        <v>0</v>
      </c>
      <c r="AJ3060" s="43">
        <v>336693206.72587591</v>
      </c>
      <c r="AK3060" s="43">
        <v>342952496.73688436</v>
      </c>
    </row>
    <row r="3061" spans="3:37" x14ac:dyDescent="0.2">
      <c r="C3061" s="43">
        <v>6.3318926796906982E-4</v>
      </c>
      <c r="D3061" s="43">
        <v>5.7135824951048519E-2</v>
      </c>
      <c r="E3061" s="43">
        <v>8.2744134380888656</v>
      </c>
      <c r="F3061" s="43">
        <v>3.1485496577019432</v>
      </c>
      <c r="H3061" s="43">
        <v>9.4384752443499309E-5</v>
      </c>
      <c r="I3061" s="43">
        <v>7.7259929338789252E-2</v>
      </c>
      <c r="J3061" s="43">
        <v>0</v>
      </c>
      <c r="K3061" s="43">
        <v>1</v>
      </c>
      <c r="M3061" s="43">
        <v>7.9053068542319638E-3</v>
      </c>
      <c r="N3061" s="43">
        <v>4.6765623674344337E-2</v>
      </c>
      <c r="O3061" s="43">
        <v>0</v>
      </c>
      <c r="P3061" s="43">
        <v>1</v>
      </c>
      <c r="R3061" s="43">
        <v>684.99029811811602</v>
      </c>
      <c r="S3061" s="43">
        <v>138.06974427034027</v>
      </c>
      <c r="T3061" s="43">
        <v>6999.8355261745455</v>
      </c>
      <c r="U3061" s="43">
        <v>7822.8955685630017</v>
      </c>
      <c r="W3061" s="43">
        <v>5667.8929277090374</v>
      </c>
      <c r="X3061" s="43">
        <v>0</v>
      </c>
      <c r="Y3061" s="43">
        <v>0</v>
      </c>
      <c r="Z3061" s="43">
        <v>5667.8929277090374</v>
      </c>
      <c r="AB3061" s="43">
        <v>157.47571674893885</v>
      </c>
      <c r="AC3061" s="43">
        <v>0</v>
      </c>
      <c r="AD3061" s="43">
        <v>0</v>
      </c>
      <c r="AE3061" s="43">
        <v>157.47571674893885</v>
      </c>
      <c r="AG3061" s="43">
        <v>10423255.094056919</v>
      </c>
      <c r="AH3061" s="43">
        <v>1224264.8723851521</v>
      </c>
      <c r="AI3061" s="43">
        <v>0</v>
      </c>
      <c r="AJ3061" s="43">
        <v>661398010.34554315</v>
      </c>
      <c r="AK3061" s="43">
        <v>671821265.43960011</v>
      </c>
    </row>
    <row r="3062" spans="3:37" x14ac:dyDescent="0.2">
      <c r="C3062" s="43">
        <v>6.0855200680812443E-4</v>
      </c>
      <c r="D3062" s="43">
        <v>5.6415112785535459E-2</v>
      </c>
      <c r="E3062" s="43">
        <v>3.7304011054408672</v>
      </c>
      <c r="F3062" s="43">
        <v>4.3239249220662339</v>
      </c>
      <c r="H3062" s="43">
        <v>9.1599453977075918E-5</v>
      </c>
      <c r="I3062" s="43">
        <v>0.11528384666317959</v>
      </c>
      <c r="J3062" s="43">
        <v>0</v>
      </c>
      <c r="K3062" s="43">
        <v>1</v>
      </c>
      <c r="M3062" s="43">
        <v>7.7994871970444102E-3</v>
      </c>
      <c r="N3062" s="43">
        <v>4.5696107709098932E-2</v>
      </c>
      <c r="O3062" s="43">
        <v>0</v>
      </c>
      <c r="P3062" s="43">
        <v>1</v>
      </c>
      <c r="R3062" s="43">
        <v>650.03319091234505</v>
      </c>
      <c r="S3062" s="43">
        <v>199.94185485891592</v>
      </c>
      <c r="T3062" s="43">
        <v>6748.1951239416067</v>
      </c>
      <c r="U3062" s="43">
        <v>7598.1701697128674</v>
      </c>
      <c r="W3062" s="43">
        <v>2424.8845339526661</v>
      </c>
      <c r="X3062" s="43">
        <v>0</v>
      </c>
      <c r="Y3062" s="43">
        <v>0</v>
      </c>
      <c r="Z3062" s="43">
        <v>2424.8845339526661</v>
      </c>
      <c r="AB3062" s="43">
        <v>231.19078300848466</v>
      </c>
      <c r="AC3062" s="43">
        <v>0</v>
      </c>
      <c r="AD3062" s="43">
        <v>0</v>
      </c>
      <c r="AE3062" s="43">
        <v>231.19078300848466</v>
      </c>
      <c r="AG3062" s="43">
        <v>4459362.6579389526</v>
      </c>
      <c r="AH3062" s="43">
        <v>523775.05933377589</v>
      </c>
      <c r="AI3062" s="43">
        <v>0</v>
      </c>
      <c r="AJ3062" s="43">
        <v>971001288.63563561</v>
      </c>
      <c r="AK3062" s="43">
        <v>975460651.29357457</v>
      </c>
    </row>
    <row r="3063" spans="3:37" x14ac:dyDescent="0.2">
      <c r="C3063" s="43">
        <v>6.0560902989250948E-4</v>
      </c>
      <c r="D3063" s="43">
        <v>5.4478710210323578E-2</v>
      </c>
      <c r="E3063" s="43">
        <v>3.6280969003202803</v>
      </c>
      <c r="F3063" s="43">
        <v>0.72828295491810258</v>
      </c>
      <c r="H3063" s="43">
        <v>9.0105861005662646E-5</v>
      </c>
      <c r="I3063" s="43">
        <v>0.12437535533398814</v>
      </c>
      <c r="J3063" s="43">
        <v>0</v>
      </c>
      <c r="K3063" s="43">
        <v>1</v>
      </c>
      <c r="M3063" s="43">
        <v>7.7971033354861871E-3</v>
      </c>
      <c r="N3063" s="43">
        <v>4.8886666457039651E-2</v>
      </c>
      <c r="O3063" s="43">
        <v>0</v>
      </c>
      <c r="P3063" s="43">
        <v>1</v>
      </c>
      <c r="R3063" s="43">
        <v>624.68565324165729</v>
      </c>
      <c r="S3063" s="43">
        <v>212.19236252513375</v>
      </c>
      <c r="T3063" s="43">
        <v>7217.1559020205696</v>
      </c>
      <c r="U3063" s="43">
        <v>8054.0339177873602</v>
      </c>
      <c r="W3063" s="43">
        <v>2266.4200822006064</v>
      </c>
      <c r="X3063" s="43">
        <v>0</v>
      </c>
      <c r="Y3063" s="43">
        <v>0</v>
      </c>
      <c r="Z3063" s="43">
        <v>2266.4200822006064</v>
      </c>
      <c r="AB3063" s="43">
        <v>-18.161938159014941</v>
      </c>
      <c r="AC3063" s="43">
        <v>0</v>
      </c>
      <c r="AD3063" s="43">
        <v>0</v>
      </c>
      <c r="AE3063" s="43">
        <v>-18.161938159014941</v>
      </c>
      <c r="AG3063" s="43">
        <v>4167946.5311669153</v>
      </c>
      <c r="AH3063" s="43">
        <v>489546.73775533098</v>
      </c>
      <c r="AI3063" s="43">
        <v>0</v>
      </c>
      <c r="AJ3063" s="43">
        <v>0</v>
      </c>
      <c r="AK3063" s="43">
        <v>4167946.5311669153</v>
      </c>
    </row>
    <row r="3064" spans="3:37" x14ac:dyDescent="0.2">
      <c r="C3064" s="43">
        <v>6.1142093805011122E-4</v>
      </c>
      <c r="D3064" s="43">
        <v>5.878064942140937E-2</v>
      </c>
      <c r="E3064" s="43">
        <v>1.8175275776922164</v>
      </c>
      <c r="F3064" s="43">
        <v>1.1773670342802394</v>
      </c>
      <c r="H3064" s="43">
        <v>9.5313004485841901E-5</v>
      </c>
      <c r="I3064" s="43">
        <v>0.10088241242342577</v>
      </c>
      <c r="J3064" s="43">
        <v>0</v>
      </c>
      <c r="K3064" s="43">
        <v>1</v>
      </c>
      <c r="M3064" s="43">
        <v>7.9176771206131979E-3</v>
      </c>
      <c r="N3064" s="43">
        <v>4.4857268347921274E-2</v>
      </c>
      <c r="O3064" s="43">
        <v>0</v>
      </c>
      <c r="P3064" s="43">
        <v>1</v>
      </c>
      <c r="R3064" s="43">
        <v>680.48265485286754</v>
      </c>
      <c r="S3064" s="43">
        <v>182.0580939446356</v>
      </c>
      <c r="T3064" s="43">
        <v>6724.7010642980722</v>
      </c>
      <c r="U3064" s="43">
        <v>7587.2418130955757</v>
      </c>
      <c r="W3064" s="43">
        <v>1236.7959913363009</v>
      </c>
      <c r="X3064" s="43">
        <v>0</v>
      </c>
      <c r="Y3064" s="43">
        <v>0</v>
      </c>
      <c r="Z3064" s="43">
        <v>1236.7959913363009</v>
      </c>
      <c r="AB3064" s="43">
        <v>12.914385369632464</v>
      </c>
      <c r="AC3064" s="43">
        <v>0</v>
      </c>
      <c r="AD3064" s="43">
        <v>0</v>
      </c>
      <c r="AE3064" s="43">
        <v>12.914385369632464</v>
      </c>
      <c r="AG3064" s="43">
        <v>2274467.8280674573</v>
      </c>
      <c r="AH3064" s="43">
        <v>267147.93412864098</v>
      </c>
      <c r="AI3064" s="43">
        <v>0</v>
      </c>
      <c r="AJ3064" s="43">
        <v>54240418.552456349</v>
      </c>
      <c r="AK3064" s="43">
        <v>56514886.380523808</v>
      </c>
    </row>
    <row r="3065" spans="3:37" x14ac:dyDescent="0.2">
      <c r="C3065" s="43">
        <v>6.1067587185104077E-4</v>
      </c>
      <c r="D3065" s="43">
        <v>5.140270395693191E-2</v>
      </c>
      <c r="E3065" s="43">
        <v>3.6535920472643379</v>
      </c>
      <c r="F3065" s="43">
        <v>0.9082442216810408</v>
      </c>
      <c r="H3065" s="43">
        <v>8.9759094275393609E-5</v>
      </c>
      <c r="I3065" s="43">
        <v>0.12611126180554666</v>
      </c>
      <c r="J3065" s="43">
        <v>0</v>
      </c>
      <c r="K3065" s="43">
        <v>1</v>
      </c>
      <c r="M3065" s="43">
        <v>7.8480651624071619E-3</v>
      </c>
      <c r="N3065" s="43">
        <v>4.4854597350551542E-2</v>
      </c>
      <c r="O3065" s="43">
        <v>0</v>
      </c>
      <c r="P3065" s="43">
        <v>1</v>
      </c>
      <c r="R3065" s="43">
        <v>594.34566422401599</v>
      </c>
      <c r="S3065" s="43">
        <v>214.3259243601841</v>
      </c>
      <c r="T3065" s="43">
        <v>6665.180814985134</v>
      </c>
      <c r="U3065" s="43">
        <v>7473.8524035693345</v>
      </c>
      <c r="W3065" s="43">
        <v>2171.4965921349053</v>
      </c>
      <c r="X3065" s="43">
        <v>0</v>
      </c>
      <c r="Y3065" s="43">
        <v>0</v>
      </c>
      <c r="Z3065" s="43">
        <v>2171.4965921349053</v>
      </c>
      <c r="AB3065" s="43">
        <v>-5.8352074442169517</v>
      </c>
      <c r="AC3065" s="43">
        <v>0</v>
      </c>
      <c r="AD3065" s="43">
        <v>0</v>
      </c>
      <c r="AE3065" s="43">
        <v>-5.8352074442169517</v>
      </c>
      <c r="AG3065" s="43">
        <v>3993382.2329360908</v>
      </c>
      <c r="AH3065" s="43">
        <v>469043.26390113955</v>
      </c>
      <c r="AI3065" s="43">
        <v>0</v>
      </c>
      <c r="AJ3065" s="43">
        <v>0</v>
      </c>
      <c r="AK3065" s="43">
        <v>3993382.2329360908</v>
      </c>
    </row>
    <row r="3066" spans="3:37" x14ac:dyDescent="0.2">
      <c r="C3066" s="43">
        <v>5.8980181558529997E-4</v>
      </c>
      <c r="D3066" s="43">
        <v>5.6370700015225261E-2</v>
      </c>
      <c r="E3066" s="43">
        <v>5.3943506557185943</v>
      </c>
      <c r="F3066" s="43">
        <v>5.0907592181331704</v>
      </c>
      <c r="H3066" s="43">
        <v>9.8609123847293034E-5</v>
      </c>
      <c r="I3066" s="43">
        <v>8.9402900304904193E-2</v>
      </c>
      <c r="J3066" s="43">
        <v>0</v>
      </c>
      <c r="K3066" s="43">
        <v>1</v>
      </c>
      <c r="M3066" s="43">
        <v>7.7882361140830863E-3</v>
      </c>
      <c r="N3066" s="43">
        <v>4.4588236577444908E-2</v>
      </c>
      <c r="O3066" s="43">
        <v>0</v>
      </c>
      <c r="P3066" s="43">
        <v>1</v>
      </c>
      <c r="R3066" s="43">
        <v>629.50894536091255</v>
      </c>
      <c r="S3066" s="43">
        <v>166.92103955087705</v>
      </c>
      <c r="T3066" s="43">
        <v>6575.091167990201</v>
      </c>
      <c r="U3066" s="43">
        <v>7371.5211529019907</v>
      </c>
      <c r="W3066" s="43">
        <v>3395.7919921883595</v>
      </c>
      <c r="X3066" s="43">
        <v>0</v>
      </c>
      <c r="Y3066" s="43">
        <v>0</v>
      </c>
      <c r="Z3066" s="43">
        <v>3395.7919921883595</v>
      </c>
      <c r="AB3066" s="43">
        <v>275.54313876117141</v>
      </c>
      <c r="AC3066" s="43">
        <v>0</v>
      </c>
      <c r="AD3066" s="43">
        <v>0</v>
      </c>
      <c r="AE3066" s="43">
        <v>275.54313876117141</v>
      </c>
      <c r="AG3066" s="43">
        <v>6244861.473634393</v>
      </c>
      <c r="AH3066" s="43">
        <v>733491.07031268568</v>
      </c>
      <c r="AI3066" s="43">
        <v>0</v>
      </c>
      <c r="AJ3066" s="43">
        <v>1157281182.7969198</v>
      </c>
      <c r="AK3066" s="43">
        <v>1163526044.2705543</v>
      </c>
    </row>
    <row r="3067" spans="3:37" x14ac:dyDescent="0.2">
      <c r="C3067" s="43">
        <v>5.9418916185549164E-4</v>
      </c>
      <c r="D3067" s="43">
        <v>6.1144212025037503E-2</v>
      </c>
      <c r="E3067" s="43">
        <v>13.074047027944015</v>
      </c>
      <c r="F3067" s="43">
        <v>2.0760055314799124</v>
      </c>
      <c r="H3067" s="43">
        <v>9.6557874050717807E-5</v>
      </c>
      <c r="I3067" s="43">
        <v>0.10005503613305008</v>
      </c>
      <c r="J3067" s="43">
        <v>0</v>
      </c>
      <c r="K3067" s="43">
        <v>1</v>
      </c>
      <c r="M3067" s="43">
        <v>7.8251722104642988E-3</v>
      </c>
      <c r="N3067" s="43">
        <v>4.4568635793057719E-2</v>
      </c>
      <c r="O3067" s="43">
        <v>0</v>
      </c>
      <c r="P3067" s="43">
        <v>1</v>
      </c>
      <c r="R3067" s="43">
        <v>687.89547275965754</v>
      </c>
      <c r="S3067" s="43">
        <v>182.92329726033935</v>
      </c>
      <c r="T3067" s="43">
        <v>6603.3697765390898</v>
      </c>
      <c r="U3067" s="43">
        <v>7474.1885465590867</v>
      </c>
      <c r="W3067" s="43">
        <v>8993.5777611695448</v>
      </c>
      <c r="X3067" s="43">
        <v>0</v>
      </c>
      <c r="Y3067" s="43">
        <v>0</v>
      </c>
      <c r="Z3067" s="43">
        <v>8993.5777611695448</v>
      </c>
      <c r="AB3067" s="43">
        <v>79.199188713323764</v>
      </c>
      <c r="AC3067" s="43">
        <v>0</v>
      </c>
      <c r="AD3067" s="43">
        <v>0</v>
      </c>
      <c r="AE3067" s="43">
        <v>79.199188713323764</v>
      </c>
      <c r="AG3067" s="43">
        <v>16539189.502790794</v>
      </c>
      <c r="AH3067" s="43">
        <v>1942612.7964126216</v>
      </c>
      <c r="AI3067" s="43">
        <v>0</v>
      </c>
      <c r="AJ3067" s="43">
        <v>332636592.59595978</v>
      </c>
      <c r="AK3067" s="43">
        <v>349175782.09875059</v>
      </c>
    </row>
    <row r="3068" spans="3:37" x14ac:dyDescent="0.2">
      <c r="C3068" s="43">
        <v>6.1033142131139417E-4</v>
      </c>
      <c r="D3068" s="43">
        <v>5.8099756778792533E-2</v>
      </c>
      <c r="E3068" s="43">
        <v>2.3000283932205741</v>
      </c>
      <c r="F3068" s="43">
        <v>2.1669000189416256</v>
      </c>
      <c r="H3068" s="43">
        <v>8.4472508848737493E-5</v>
      </c>
      <c r="I3068" s="43">
        <v>0.11071107219212373</v>
      </c>
      <c r="J3068" s="43">
        <v>0</v>
      </c>
      <c r="K3068" s="43">
        <v>1</v>
      </c>
      <c r="M3068" s="43">
        <v>7.8940672902815257E-3</v>
      </c>
      <c r="N3068" s="43">
        <v>4.4455698435152229E-2</v>
      </c>
      <c r="O3068" s="43">
        <v>0</v>
      </c>
      <c r="P3068" s="43">
        <v>1</v>
      </c>
      <c r="R3068" s="43">
        <v>671.40166844953376</v>
      </c>
      <c r="S3068" s="43">
        <v>177.0715637089688</v>
      </c>
      <c r="T3068" s="43">
        <v>6644.6274286452272</v>
      </c>
      <c r="U3068" s="43">
        <v>7493.1006608037296</v>
      </c>
      <c r="W3068" s="43">
        <v>1544.2429006895936</v>
      </c>
      <c r="X3068" s="43">
        <v>0</v>
      </c>
      <c r="Y3068" s="43">
        <v>0</v>
      </c>
      <c r="Z3068" s="43">
        <v>1544.2429006895936</v>
      </c>
      <c r="AB3068" s="43">
        <v>83.830072300538404</v>
      </c>
      <c r="AC3068" s="43">
        <v>0</v>
      </c>
      <c r="AD3068" s="43">
        <v>0</v>
      </c>
      <c r="AE3068" s="43">
        <v>83.830072300538404</v>
      </c>
      <c r="AG3068" s="43">
        <v>2839862.6943681627</v>
      </c>
      <c r="AH3068" s="43">
        <v>333556.46654895222</v>
      </c>
      <c r="AI3068" s="43">
        <v>0</v>
      </c>
      <c r="AJ3068" s="43">
        <v>352086303.66226131</v>
      </c>
      <c r="AK3068" s="43">
        <v>354926166.35662949</v>
      </c>
    </row>
    <row r="3069" spans="3:37" x14ac:dyDescent="0.2">
      <c r="C3069" s="43">
        <v>6.0046814262214017E-4</v>
      </c>
      <c r="D3069" s="43">
        <v>5.8189296382710198E-2</v>
      </c>
      <c r="E3069" s="43">
        <v>3.1177264737232346</v>
      </c>
      <c r="F3069" s="43">
        <v>3.7971277530651006</v>
      </c>
      <c r="H3069" s="43">
        <v>9.4747892292912361E-5</v>
      </c>
      <c r="I3069" s="43">
        <v>0.1440863837442683</v>
      </c>
      <c r="J3069" s="43">
        <v>0</v>
      </c>
      <c r="K3069" s="43">
        <v>1</v>
      </c>
      <c r="M3069" s="43">
        <v>7.8959591027314424E-3</v>
      </c>
      <c r="N3069" s="43">
        <v>4.7127027342588557E-2</v>
      </c>
      <c r="O3069" s="43">
        <v>0</v>
      </c>
      <c r="P3069" s="43">
        <v>1</v>
      </c>
      <c r="R3069" s="43">
        <v>661.56946163340763</v>
      </c>
      <c r="S3069" s="43">
        <v>258.48471803258639</v>
      </c>
      <c r="T3069" s="43">
        <v>7045.5890667623225</v>
      </c>
      <c r="U3069" s="43">
        <v>7965.6432464283171</v>
      </c>
      <c r="W3069" s="43">
        <v>2062.5926247413026</v>
      </c>
      <c r="X3069" s="43">
        <v>0</v>
      </c>
      <c r="Y3069" s="43">
        <v>0</v>
      </c>
      <c r="Z3069" s="43">
        <v>2062.5926247413026</v>
      </c>
      <c r="AB3069" s="43">
        <v>198.0028902835202</v>
      </c>
      <c r="AC3069" s="43">
        <v>0</v>
      </c>
      <c r="AD3069" s="43">
        <v>0</v>
      </c>
      <c r="AE3069" s="43">
        <v>198.0028902835202</v>
      </c>
      <c r="AG3069" s="43">
        <v>3793107.8368992554</v>
      </c>
      <c r="AH3069" s="43">
        <v>445520.00694412139</v>
      </c>
      <c r="AI3069" s="43">
        <v>0</v>
      </c>
      <c r="AJ3069" s="43">
        <v>831612139.19078481</v>
      </c>
      <c r="AK3069" s="43">
        <v>835405247.02768409</v>
      </c>
    </row>
    <row r="3070" spans="3:37" x14ac:dyDescent="0.2">
      <c r="C3070" s="43">
        <v>5.9856039675921634E-4</v>
      </c>
      <c r="D3070" s="43">
        <v>6.3352478489073216E-2</v>
      </c>
      <c r="E3070" s="43">
        <v>4.457050117875359</v>
      </c>
      <c r="F3070" s="43">
        <v>5.6187412382108146</v>
      </c>
      <c r="H3070" s="43">
        <v>8.1143672729997365E-5</v>
      </c>
      <c r="I3070" s="43">
        <v>0.12231879293718451</v>
      </c>
      <c r="J3070" s="43">
        <v>0</v>
      </c>
      <c r="K3070" s="43">
        <v>1</v>
      </c>
      <c r="M3070" s="43">
        <v>7.8717324397656885E-3</v>
      </c>
      <c r="N3070" s="43">
        <v>4.4955686931844777E-2</v>
      </c>
      <c r="O3070" s="43">
        <v>0</v>
      </c>
      <c r="P3070" s="43">
        <v>1</v>
      </c>
      <c r="R3070" s="43">
        <v>717.98266975432171</v>
      </c>
      <c r="S3070" s="43">
        <v>187.92744981085471</v>
      </c>
      <c r="T3070" s="43">
        <v>6700.3476211082643</v>
      </c>
      <c r="U3070" s="43">
        <v>7606.2577406734408</v>
      </c>
      <c r="W3070" s="43">
        <v>3200.0847428609645</v>
      </c>
      <c r="X3070" s="43">
        <v>0</v>
      </c>
      <c r="Y3070" s="43">
        <v>0</v>
      </c>
      <c r="Z3070" s="43">
        <v>3200.0847428609645</v>
      </c>
      <c r="AB3070" s="43">
        <v>354.83084966730308</v>
      </c>
      <c r="AC3070" s="43">
        <v>0</v>
      </c>
      <c r="AD3070" s="43">
        <v>0</v>
      </c>
      <c r="AE3070" s="43">
        <v>354.83084966730308</v>
      </c>
      <c r="AG3070" s="43">
        <v>5884955.8421213133</v>
      </c>
      <c r="AH3070" s="43">
        <v>691218.30445796833</v>
      </c>
      <c r="AI3070" s="43">
        <v>0</v>
      </c>
      <c r="AJ3070" s="43">
        <v>1490289568.6026731</v>
      </c>
      <c r="AK3070" s="43">
        <v>1496174524.4447944</v>
      </c>
    </row>
    <row r="3071" spans="3:37" x14ac:dyDescent="0.2">
      <c r="C3071" s="43">
        <v>6.3637155713036631E-4</v>
      </c>
      <c r="D3071" s="43">
        <v>5.5181248509148517E-2</v>
      </c>
      <c r="E3071" s="43">
        <v>3.4149529874271431</v>
      </c>
      <c r="F3071" s="43">
        <v>2.2614306960011596</v>
      </c>
      <c r="H3071" s="43">
        <v>9.1914062562370447E-5</v>
      </c>
      <c r="I3071" s="43">
        <v>7.8017448170566633E-2</v>
      </c>
      <c r="J3071" s="43">
        <v>0</v>
      </c>
      <c r="K3071" s="43">
        <v>1</v>
      </c>
      <c r="M3071" s="43">
        <v>7.8511001346457387E-3</v>
      </c>
      <c r="N3071" s="43">
        <v>4.5724880045505345E-2</v>
      </c>
      <c r="O3071" s="43">
        <v>0</v>
      </c>
      <c r="P3071" s="43">
        <v>1</v>
      </c>
      <c r="R3071" s="43">
        <v>664.88212244060742</v>
      </c>
      <c r="S3071" s="43">
        <v>135.77383218961415</v>
      </c>
      <c r="T3071" s="43">
        <v>6797.1282453724116</v>
      </c>
      <c r="U3071" s="43">
        <v>7597.784200002633</v>
      </c>
      <c r="W3071" s="43">
        <v>2270.5411903154518</v>
      </c>
      <c r="X3071" s="43">
        <v>0</v>
      </c>
      <c r="Y3071" s="43">
        <v>0</v>
      </c>
      <c r="Z3071" s="43">
        <v>2270.5411903154518</v>
      </c>
      <c r="AB3071" s="43">
        <v>89.74119087618125</v>
      </c>
      <c r="AC3071" s="43">
        <v>0</v>
      </c>
      <c r="AD3071" s="43">
        <v>0</v>
      </c>
      <c r="AE3071" s="43">
        <v>89.74119087618125</v>
      </c>
      <c r="AG3071" s="43">
        <v>4175525.2489901157</v>
      </c>
      <c r="AH3071" s="43">
        <v>490436.89710813761</v>
      </c>
      <c r="AI3071" s="43">
        <v>0</v>
      </c>
      <c r="AJ3071" s="43">
        <v>376913001.67996126</v>
      </c>
      <c r="AK3071" s="43">
        <v>381088526.92895138</v>
      </c>
    </row>
    <row r="3072" spans="3:37" x14ac:dyDescent="0.2">
      <c r="C3072" s="43">
        <v>6.4069366474717171E-4</v>
      </c>
      <c r="D3072" s="43">
        <v>6.3845371124358175E-2</v>
      </c>
      <c r="E3072" s="43">
        <v>4.197543790090422</v>
      </c>
      <c r="F3072" s="43">
        <v>3.7658343475750105</v>
      </c>
      <c r="H3072" s="43">
        <v>9.6292812205467371E-5</v>
      </c>
      <c r="I3072" s="43">
        <v>8.866902098455974E-2</v>
      </c>
      <c r="J3072" s="43">
        <v>0</v>
      </c>
      <c r="K3072" s="43">
        <v>1</v>
      </c>
      <c r="M3072" s="43">
        <v>7.8212374299517703E-3</v>
      </c>
      <c r="N3072" s="43">
        <v>4.5744079936480664E-2</v>
      </c>
      <c r="O3072" s="43">
        <v>0</v>
      </c>
      <c r="P3072" s="43">
        <v>1</v>
      </c>
      <c r="R3072" s="43">
        <v>774.50141981637228</v>
      </c>
      <c r="S3072" s="43">
        <v>161.6620778365851</v>
      </c>
      <c r="T3072" s="43">
        <v>6774.1177232871978</v>
      </c>
      <c r="U3072" s="43">
        <v>7710.2812209401554</v>
      </c>
      <c r="W3072" s="43">
        <v>3251.0036251664283</v>
      </c>
      <c r="X3072" s="43">
        <v>0</v>
      </c>
      <c r="Y3072" s="43">
        <v>0</v>
      </c>
      <c r="Z3072" s="43">
        <v>3251.0036251664283</v>
      </c>
      <c r="AB3072" s="43">
        <v>229.20926132158968</v>
      </c>
      <c r="AC3072" s="43">
        <v>0</v>
      </c>
      <c r="AD3072" s="43">
        <v>0</v>
      </c>
      <c r="AE3072" s="43">
        <v>229.20926132158968</v>
      </c>
      <c r="AG3072" s="43">
        <v>5978595.6666810615</v>
      </c>
      <c r="AH3072" s="43">
        <v>702216.78303594852</v>
      </c>
      <c r="AI3072" s="43">
        <v>0</v>
      </c>
      <c r="AJ3072" s="43">
        <v>962678897.5506767</v>
      </c>
      <c r="AK3072" s="43">
        <v>968657493.21735775</v>
      </c>
    </row>
    <row r="3073" spans="3:37" x14ac:dyDescent="0.2">
      <c r="C3073" s="43">
        <v>6.1124162849135466E-4</v>
      </c>
      <c r="D3073" s="43">
        <v>5.7167572582769277E-2</v>
      </c>
      <c r="E3073" s="43">
        <v>3.5969529781033454</v>
      </c>
      <c r="F3073" s="43">
        <v>3.3292337857263434</v>
      </c>
      <c r="H3073" s="43">
        <v>9.1357364052302437E-5</v>
      </c>
      <c r="I3073" s="43">
        <v>9.8102033947841769E-2</v>
      </c>
      <c r="J3073" s="43">
        <v>0</v>
      </c>
      <c r="K3073" s="43">
        <v>1</v>
      </c>
      <c r="M3073" s="43">
        <v>7.8462464890013909E-3</v>
      </c>
      <c r="N3073" s="43">
        <v>4.7921235034397824E-2</v>
      </c>
      <c r="O3073" s="43">
        <v>0</v>
      </c>
      <c r="P3073" s="43">
        <v>1</v>
      </c>
      <c r="R3073" s="43">
        <v>661.61455187468493</v>
      </c>
      <c r="S3073" s="43">
        <v>169.69300671008543</v>
      </c>
      <c r="T3073" s="43">
        <v>7119.2185003467739</v>
      </c>
      <c r="U3073" s="43">
        <v>7950.526058931544</v>
      </c>
      <c r="W3073" s="43">
        <v>2379.7964327221584</v>
      </c>
      <c r="X3073" s="43">
        <v>0</v>
      </c>
      <c r="Y3073" s="43">
        <v>0</v>
      </c>
      <c r="Z3073" s="43">
        <v>2379.7964327221584</v>
      </c>
      <c r="AB3073" s="43">
        <v>164.89288150695404</v>
      </c>
      <c r="AC3073" s="43">
        <v>0</v>
      </c>
      <c r="AD3073" s="43">
        <v>0</v>
      </c>
      <c r="AE3073" s="43">
        <v>164.89288150695404</v>
      </c>
      <c r="AG3073" s="43">
        <v>4376445.6397760492</v>
      </c>
      <c r="AH3073" s="43">
        <v>514036.0294679862</v>
      </c>
      <c r="AI3073" s="43">
        <v>0</v>
      </c>
      <c r="AJ3073" s="43">
        <v>692550102.32920694</v>
      </c>
      <c r="AK3073" s="43">
        <v>696926547.96898293</v>
      </c>
    </row>
    <row r="3074" spans="3:37" x14ac:dyDescent="0.2">
      <c r="C3074" s="43">
        <v>6.036430954248417E-4</v>
      </c>
      <c r="D3074" s="43">
        <v>5.9171502054849001E-2</v>
      </c>
      <c r="E3074" s="43">
        <v>4.5274355384673308</v>
      </c>
      <c r="F3074" s="43">
        <v>1.5289685543645295</v>
      </c>
      <c r="H3074" s="43">
        <v>8.9071817909038161E-5</v>
      </c>
      <c r="I3074" s="43">
        <v>0.1056650812679516</v>
      </c>
      <c r="J3074" s="43">
        <v>0</v>
      </c>
      <c r="K3074" s="43">
        <v>1</v>
      </c>
      <c r="M3074" s="43">
        <v>7.8461490928410423E-3</v>
      </c>
      <c r="N3074" s="43">
        <v>4.3015751933766305E-2</v>
      </c>
      <c r="O3074" s="43">
        <v>0</v>
      </c>
      <c r="P3074" s="43">
        <v>1</v>
      </c>
      <c r="R3074" s="43">
        <v>676.29348563355472</v>
      </c>
      <c r="S3074" s="43">
        <v>178.20265914486055</v>
      </c>
      <c r="T3074" s="43">
        <v>6390.3765290480624</v>
      </c>
      <c r="U3074" s="43">
        <v>7244.8726738264777</v>
      </c>
      <c r="W3074" s="43">
        <v>3061.8751612913011</v>
      </c>
      <c r="X3074" s="43">
        <v>0</v>
      </c>
      <c r="Y3074" s="43">
        <v>0</v>
      </c>
      <c r="Z3074" s="43">
        <v>3061.8751612913011</v>
      </c>
      <c r="AB3074" s="43">
        <v>38.277964654125135</v>
      </c>
      <c r="AC3074" s="43">
        <v>0</v>
      </c>
      <c r="AD3074" s="43">
        <v>0</v>
      </c>
      <c r="AE3074" s="43">
        <v>38.277964654125135</v>
      </c>
      <c r="AG3074" s="43">
        <v>5630788.4216147028</v>
      </c>
      <c r="AH3074" s="43">
        <v>661365.03483892104</v>
      </c>
      <c r="AI3074" s="43">
        <v>0</v>
      </c>
      <c r="AJ3074" s="43">
        <v>160767451.54732558</v>
      </c>
      <c r="AK3074" s="43">
        <v>166398239.96894029</v>
      </c>
    </row>
    <row r="3075" spans="3:37" x14ac:dyDescent="0.2">
      <c r="C3075" s="43">
        <v>6.0042952284442832E-4</v>
      </c>
      <c r="D3075" s="43">
        <v>5.3646927847101532E-2</v>
      </c>
      <c r="E3075" s="43">
        <v>4.2881074918125126</v>
      </c>
      <c r="F3075" s="43">
        <v>1.1938734105242172</v>
      </c>
      <c r="H3075" s="43">
        <v>9.1415163736674465E-5</v>
      </c>
      <c r="I3075" s="43">
        <v>0.14343561103884206</v>
      </c>
      <c r="J3075" s="43">
        <v>0</v>
      </c>
      <c r="K3075" s="43">
        <v>1</v>
      </c>
      <c r="M3075" s="43">
        <v>7.8994418690495616E-3</v>
      </c>
      <c r="N3075" s="43">
        <v>4.8294504114431258E-2</v>
      </c>
      <c r="O3075" s="43">
        <v>0</v>
      </c>
      <c r="P3075" s="43">
        <v>1</v>
      </c>
      <c r="R3075" s="43">
        <v>609.88684734369428</v>
      </c>
      <c r="S3075" s="43">
        <v>248.26620297558841</v>
      </c>
      <c r="T3075" s="43">
        <v>7223.3139536460967</v>
      </c>
      <c r="U3075" s="43">
        <v>8081.4670039653793</v>
      </c>
      <c r="W3075" s="43">
        <v>2615.2603592524097</v>
      </c>
      <c r="X3075" s="43">
        <v>0</v>
      </c>
      <c r="Y3075" s="43">
        <v>0</v>
      </c>
      <c r="Z3075" s="43">
        <v>2615.2603592524097</v>
      </c>
      <c r="AB3075" s="43">
        <v>12.651770214737155</v>
      </c>
      <c r="AC3075" s="43">
        <v>0</v>
      </c>
      <c r="AD3075" s="43">
        <v>0</v>
      </c>
      <c r="AE3075" s="43">
        <v>12.651770214737155</v>
      </c>
      <c r="AG3075" s="43">
        <v>4809463.8006651811</v>
      </c>
      <c r="AH3075" s="43">
        <v>564896.23759852047</v>
      </c>
      <c r="AI3075" s="43">
        <v>0</v>
      </c>
      <c r="AJ3075" s="43">
        <v>53137434.901896052</v>
      </c>
      <c r="AK3075" s="43">
        <v>57946898.702561229</v>
      </c>
    </row>
    <row r="3076" spans="3:37" x14ac:dyDescent="0.2">
      <c r="C3076" s="43">
        <v>5.9646774080631955E-4</v>
      </c>
      <c r="D3076" s="43">
        <v>5.2942394022976048E-2</v>
      </c>
      <c r="E3076" s="43">
        <v>3.6587793167516658</v>
      </c>
      <c r="F3076" s="43">
        <v>3.2608205799355421</v>
      </c>
      <c r="H3076" s="43">
        <v>9.0041989284084245E-5</v>
      </c>
      <c r="I3076" s="43">
        <v>8.709935100697494E-2</v>
      </c>
      <c r="J3076" s="43">
        <v>0</v>
      </c>
      <c r="K3076" s="43">
        <v>1</v>
      </c>
      <c r="M3076" s="43">
        <v>7.892968684993007E-3</v>
      </c>
      <c r="N3076" s="43">
        <v>4.629130164104911E-2</v>
      </c>
      <c r="O3076" s="43">
        <v>0</v>
      </c>
      <c r="P3076" s="43">
        <v>1</v>
      </c>
      <c r="R3076" s="43">
        <v>597.90599656920756</v>
      </c>
      <c r="S3076" s="43">
        <v>148.4917662476125</v>
      </c>
      <c r="T3076" s="43">
        <v>6918.0252881470897</v>
      </c>
      <c r="U3076" s="43">
        <v>7664.4230509639101</v>
      </c>
      <c r="W3076" s="43">
        <v>2187.606093609209</v>
      </c>
      <c r="X3076" s="43">
        <v>0</v>
      </c>
      <c r="Y3076" s="43">
        <v>0</v>
      </c>
      <c r="Z3076" s="43">
        <v>2187.606093609209</v>
      </c>
      <c r="AB3076" s="43">
        <v>144.63812546442716</v>
      </c>
      <c r="AC3076" s="43">
        <v>0</v>
      </c>
      <c r="AD3076" s="43">
        <v>0</v>
      </c>
      <c r="AE3076" s="43">
        <v>144.63812546442716</v>
      </c>
      <c r="AG3076" s="43">
        <v>4023007.6061473354</v>
      </c>
      <c r="AH3076" s="43">
        <v>472522.91621958913</v>
      </c>
      <c r="AI3076" s="43">
        <v>0</v>
      </c>
      <c r="AJ3076" s="43">
        <v>607480126.95059407</v>
      </c>
      <c r="AK3076" s="43">
        <v>611503134.55674136</v>
      </c>
    </row>
    <row r="3077" spans="3:37" x14ac:dyDescent="0.2">
      <c r="C3077" s="43">
        <v>5.9867599306335443E-4</v>
      </c>
      <c r="D3077" s="43">
        <v>5.5317175206009761E-2</v>
      </c>
      <c r="E3077" s="43">
        <v>2.9954954413429986</v>
      </c>
      <c r="F3077" s="43">
        <v>4.5991195702640484</v>
      </c>
      <c r="H3077" s="43">
        <v>8.330102957524123E-5</v>
      </c>
      <c r="I3077" s="43">
        <v>0.10496659137447706</v>
      </c>
      <c r="J3077" s="43">
        <v>0</v>
      </c>
      <c r="K3077" s="43">
        <v>1</v>
      </c>
      <c r="M3077" s="43">
        <v>7.8621404753129731E-3</v>
      </c>
      <c r="N3077" s="43">
        <v>4.6067350185709177E-2</v>
      </c>
      <c r="O3077" s="43">
        <v>0</v>
      </c>
      <c r="P3077" s="43">
        <v>1</v>
      </c>
      <c r="R3077" s="43">
        <v>627.03850492163724</v>
      </c>
      <c r="S3077" s="43">
        <v>165.55558505870908</v>
      </c>
      <c r="T3077" s="43">
        <v>6857.6671846440922</v>
      </c>
      <c r="U3077" s="43">
        <v>7650.2612746244386</v>
      </c>
      <c r="W3077" s="43">
        <v>1878.2909830392937</v>
      </c>
      <c r="X3077" s="43">
        <v>0</v>
      </c>
      <c r="Y3077" s="43">
        <v>0</v>
      </c>
      <c r="Z3077" s="43">
        <v>1878.2909830392937</v>
      </c>
      <c r="AB3077" s="43">
        <v>241.47616131786546</v>
      </c>
      <c r="AC3077" s="43">
        <v>0</v>
      </c>
      <c r="AD3077" s="43">
        <v>0</v>
      </c>
      <c r="AE3077" s="43">
        <v>241.47616131786546</v>
      </c>
      <c r="AG3077" s="43">
        <v>3454177.1178092612</v>
      </c>
      <c r="AH3077" s="43">
        <v>405710.85233648744</v>
      </c>
      <c r="AI3077" s="43">
        <v>0</v>
      </c>
      <c r="AJ3077" s="43">
        <v>1014199877.5350349</v>
      </c>
      <c r="AK3077" s="43">
        <v>1017654054.6528442</v>
      </c>
    </row>
    <row r="3078" spans="3:37" x14ac:dyDescent="0.2">
      <c r="C3078" s="43">
        <v>6.3673488485438412E-4</v>
      </c>
      <c r="D3078" s="43">
        <v>6.3095872850528312E-2</v>
      </c>
      <c r="E3078" s="43">
        <v>7.0495428034350471</v>
      </c>
      <c r="F3078" s="43">
        <v>2.0318551882731386</v>
      </c>
      <c r="H3078" s="43">
        <v>9.5727650908816742E-5</v>
      </c>
      <c r="I3078" s="43">
        <v>9.0091084043707415E-2</v>
      </c>
      <c r="J3078" s="43">
        <v>0</v>
      </c>
      <c r="K3078" s="43">
        <v>1</v>
      </c>
      <c r="M3078" s="43">
        <v>7.8478953728131681E-3</v>
      </c>
      <c r="N3078" s="43">
        <v>4.7417587193802513E-2</v>
      </c>
      <c r="O3078" s="43">
        <v>0</v>
      </c>
      <c r="P3078" s="43">
        <v>1</v>
      </c>
      <c r="R3078" s="43">
        <v>760.6799506910304</v>
      </c>
      <c r="S3078" s="43">
        <v>163.29075130566503</v>
      </c>
      <c r="T3078" s="43">
        <v>7045.8765340694845</v>
      </c>
      <c r="U3078" s="43">
        <v>7969.8472360661799</v>
      </c>
      <c r="W3078" s="43">
        <v>5362.4458721112796</v>
      </c>
      <c r="X3078" s="43">
        <v>0</v>
      </c>
      <c r="Y3078" s="43">
        <v>0</v>
      </c>
      <c r="Z3078" s="43">
        <v>5362.4458721112796</v>
      </c>
      <c r="AB3078" s="43">
        <v>83.985536249740761</v>
      </c>
      <c r="AC3078" s="43">
        <v>0</v>
      </c>
      <c r="AD3078" s="43">
        <v>0</v>
      </c>
      <c r="AE3078" s="43">
        <v>83.985536249740761</v>
      </c>
      <c r="AG3078" s="43">
        <v>9861537.9588126428</v>
      </c>
      <c r="AH3078" s="43">
        <v>1158288.3083760364</v>
      </c>
      <c r="AI3078" s="43">
        <v>0</v>
      </c>
      <c r="AJ3078" s="43">
        <v>352739252.2489112</v>
      </c>
      <c r="AK3078" s="43">
        <v>362600790.20772386</v>
      </c>
    </row>
    <row r="3079" spans="3:37" x14ac:dyDescent="0.2">
      <c r="C3079" s="43">
        <v>6.1268664546743068E-4</v>
      </c>
      <c r="D3079" s="43">
        <v>5.4569989776696248E-2</v>
      </c>
      <c r="E3079" s="43">
        <v>7.4069266999396506</v>
      </c>
      <c r="F3079" s="43">
        <v>2.9981127271878609</v>
      </c>
      <c r="H3079" s="43">
        <v>8.8501329683470721E-5</v>
      </c>
      <c r="I3079" s="43">
        <v>8.432348780609232E-2</v>
      </c>
      <c r="J3079" s="43">
        <v>0</v>
      </c>
      <c r="K3079" s="43">
        <v>1</v>
      </c>
      <c r="M3079" s="43">
        <v>7.7948916181562709E-3</v>
      </c>
      <c r="N3079" s="43">
        <v>4.5904779848170318E-2</v>
      </c>
      <c r="O3079" s="43">
        <v>0</v>
      </c>
      <c r="P3079" s="43">
        <v>1</v>
      </c>
      <c r="R3079" s="43">
        <v>633.04511154739873</v>
      </c>
      <c r="S3079" s="43">
        <v>141.29953420092534</v>
      </c>
      <c r="T3079" s="43">
        <v>6775.016586042083</v>
      </c>
      <c r="U3079" s="43">
        <v>7549.3612317904071</v>
      </c>
      <c r="W3079" s="43">
        <v>4688.918738986702</v>
      </c>
      <c r="X3079" s="43">
        <v>0</v>
      </c>
      <c r="Y3079" s="43">
        <v>0</v>
      </c>
      <c r="Z3079" s="43">
        <v>4688.918738986702</v>
      </c>
      <c r="AB3079" s="43">
        <v>135.34381788656006</v>
      </c>
      <c r="AC3079" s="43">
        <v>0</v>
      </c>
      <c r="AD3079" s="43">
        <v>0</v>
      </c>
      <c r="AE3079" s="43">
        <v>135.34381788656006</v>
      </c>
      <c r="AG3079" s="43">
        <v>8622921.5609965455</v>
      </c>
      <c r="AH3079" s="43">
        <v>1012806.4476211276</v>
      </c>
      <c r="AI3079" s="43">
        <v>0</v>
      </c>
      <c r="AJ3079" s="43">
        <v>568444035.1235522</v>
      </c>
      <c r="AK3079" s="43">
        <v>577066956.68454874</v>
      </c>
    </row>
    <row r="3080" spans="3:37" x14ac:dyDescent="0.2">
      <c r="C3080" s="43">
        <v>6.1404718939650493E-4</v>
      </c>
      <c r="D3080" s="43">
        <v>5.6975947983725961E-2</v>
      </c>
      <c r="E3080" s="43">
        <v>5.370413136782366</v>
      </c>
      <c r="F3080" s="43">
        <v>2.9408144134187353</v>
      </c>
      <c r="H3080" s="43">
        <v>8.8446343607375557E-5</v>
      </c>
      <c r="I3080" s="43">
        <v>9.7747445369055372E-2</v>
      </c>
      <c r="J3080" s="43">
        <v>0</v>
      </c>
      <c r="K3080" s="43">
        <v>1</v>
      </c>
      <c r="M3080" s="43">
        <v>7.8455593894428324E-3</v>
      </c>
      <c r="N3080" s="43">
        <v>4.6548827397916548E-2</v>
      </c>
      <c r="O3080" s="43">
        <v>0</v>
      </c>
      <c r="P3080" s="43">
        <v>1</v>
      </c>
      <c r="R3080" s="43">
        <v>662.42342296186723</v>
      </c>
      <c r="S3080" s="43">
        <v>163.69208198400781</v>
      </c>
      <c r="T3080" s="43">
        <v>6914.7269023955687</v>
      </c>
      <c r="U3080" s="43">
        <v>7740.8424073414435</v>
      </c>
      <c r="W3080" s="43">
        <v>3557.4874527867532</v>
      </c>
      <c r="X3080" s="43">
        <v>0</v>
      </c>
      <c r="Y3080" s="43">
        <v>0</v>
      </c>
      <c r="Z3080" s="43">
        <v>3557.4874527867532</v>
      </c>
      <c r="AB3080" s="43">
        <v>137.56357919655068</v>
      </c>
      <c r="AC3080" s="43">
        <v>0</v>
      </c>
      <c r="AD3080" s="43">
        <v>0</v>
      </c>
      <c r="AE3080" s="43">
        <v>137.56357919655068</v>
      </c>
      <c r="AG3080" s="43">
        <v>6542219.4256748389</v>
      </c>
      <c r="AH3080" s="43">
        <v>768417.28980193869</v>
      </c>
      <c r="AI3080" s="43">
        <v>0</v>
      </c>
      <c r="AJ3080" s="43">
        <v>577767032.62551284</v>
      </c>
      <c r="AK3080" s="43">
        <v>584309252.05118763</v>
      </c>
    </row>
    <row r="3081" spans="3:37" x14ac:dyDescent="0.2">
      <c r="C3081" s="43">
        <v>6.2594160121154374E-4</v>
      </c>
      <c r="D3081" s="43">
        <v>4.8163987646798835E-2</v>
      </c>
      <c r="E3081" s="43">
        <v>5.1254313005320258</v>
      </c>
      <c r="F3081" s="43">
        <v>1.3372665590071195</v>
      </c>
      <c r="H3081" s="43">
        <v>8.5594434957614069E-5</v>
      </c>
      <c r="I3081" s="43">
        <v>9.3339676172011818E-2</v>
      </c>
      <c r="J3081" s="43">
        <v>0</v>
      </c>
      <c r="K3081" s="43">
        <v>1</v>
      </c>
      <c r="M3081" s="43">
        <v>7.8233827654419965E-3</v>
      </c>
      <c r="N3081" s="43">
        <v>4.4578937481915389E-2</v>
      </c>
      <c r="O3081" s="43">
        <v>0</v>
      </c>
      <c r="P3081" s="43">
        <v>1</v>
      </c>
      <c r="R3081" s="43">
        <v>570.81926974484281</v>
      </c>
      <c r="S3081" s="43">
        <v>151.27048242881986</v>
      </c>
      <c r="T3081" s="43">
        <v>6603.3856987378786</v>
      </c>
      <c r="U3081" s="43">
        <v>7325.475450911541</v>
      </c>
      <c r="W3081" s="43">
        <v>2925.6949520970511</v>
      </c>
      <c r="X3081" s="43">
        <v>0</v>
      </c>
      <c r="Y3081" s="43">
        <v>0</v>
      </c>
      <c r="Z3081" s="43">
        <v>2925.6949520970511</v>
      </c>
      <c r="AB3081" s="43">
        <v>20.599452848632584</v>
      </c>
      <c r="AC3081" s="43">
        <v>0</v>
      </c>
      <c r="AD3081" s="43">
        <v>0</v>
      </c>
      <c r="AE3081" s="43">
        <v>20.599452848632584</v>
      </c>
      <c r="AG3081" s="43">
        <v>5380353.0169064766</v>
      </c>
      <c r="AH3081" s="43">
        <v>631950.109652963</v>
      </c>
      <c r="AI3081" s="43">
        <v>0</v>
      </c>
      <c r="AJ3081" s="43">
        <v>86517701.964256853</v>
      </c>
      <c r="AK3081" s="43">
        <v>91898054.981163323</v>
      </c>
    </row>
    <row r="3082" spans="3:37" x14ac:dyDescent="0.2">
      <c r="C3082" s="43">
        <v>6.2587778685874174E-4</v>
      </c>
      <c r="D3082" s="43">
        <v>6.2346088285007872E-2</v>
      </c>
      <c r="E3082" s="43">
        <v>6.5538040214511106</v>
      </c>
      <c r="F3082" s="43">
        <v>5.2019781470090241</v>
      </c>
      <c r="H3082" s="43">
        <v>8.5034993146769521E-5</v>
      </c>
      <c r="I3082" s="43">
        <v>0.1222062214014864</v>
      </c>
      <c r="J3082" s="43">
        <v>0</v>
      </c>
      <c r="K3082" s="43">
        <v>1</v>
      </c>
      <c r="M3082" s="43">
        <v>7.9124198630908804E-3</v>
      </c>
      <c r="N3082" s="43">
        <v>4.7133771668720237E-2</v>
      </c>
      <c r="O3082" s="43">
        <v>0</v>
      </c>
      <c r="P3082" s="43">
        <v>1</v>
      </c>
      <c r="R3082" s="43">
        <v>738.8242152514506</v>
      </c>
      <c r="S3082" s="43">
        <v>196.7584396448336</v>
      </c>
      <c r="T3082" s="43">
        <v>7061.2874476879897</v>
      </c>
      <c r="U3082" s="43">
        <v>7996.8701025842738</v>
      </c>
      <c r="W3082" s="43">
        <v>4842.1091130604182</v>
      </c>
      <c r="X3082" s="43">
        <v>0</v>
      </c>
      <c r="Y3082" s="43">
        <v>0</v>
      </c>
      <c r="Z3082" s="43">
        <v>4842.1091130604182</v>
      </c>
      <c r="AB3082" s="43">
        <v>332.18398314554247</v>
      </c>
      <c r="AC3082" s="43">
        <v>0</v>
      </c>
      <c r="AD3082" s="43">
        <v>0</v>
      </c>
      <c r="AE3082" s="43">
        <v>332.18398314554247</v>
      </c>
      <c r="AG3082" s="43">
        <v>8904638.6589181088</v>
      </c>
      <c r="AH3082" s="43">
        <v>1045895.5684210503</v>
      </c>
      <c r="AI3082" s="43">
        <v>0</v>
      </c>
      <c r="AJ3082" s="43">
        <v>1395172729.2112784</v>
      </c>
      <c r="AK3082" s="43">
        <v>1404077367.8701966</v>
      </c>
    </row>
    <row r="3083" spans="3:37" x14ac:dyDescent="0.2">
      <c r="C3083" s="43">
        <v>5.95261083827289E-4</v>
      </c>
      <c r="D3083" s="43">
        <v>4.982935851859982E-2</v>
      </c>
      <c r="E3083" s="43">
        <v>6.8012442740916823</v>
      </c>
      <c r="F3083" s="43">
        <v>2.5578975670201687</v>
      </c>
      <c r="H3083" s="43">
        <v>8.9381616517299496E-5</v>
      </c>
      <c r="I3083" s="43">
        <v>8.2545538361722071E-2</v>
      </c>
      <c r="J3083" s="43">
        <v>0</v>
      </c>
      <c r="K3083" s="43">
        <v>1</v>
      </c>
      <c r="M3083" s="43">
        <v>7.8432999605414153E-3</v>
      </c>
      <c r="N3083" s="43">
        <v>4.6249338219698455E-2</v>
      </c>
      <c r="O3083" s="43">
        <v>0</v>
      </c>
      <c r="P3083" s="43">
        <v>1</v>
      </c>
      <c r="R3083" s="43">
        <v>561.61042366056427</v>
      </c>
      <c r="S3083" s="43">
        <v>139.69606790493401</v>
      </c>
      <c r="T3083" s="43">
        <v>6868.2598894851026</v>
      </c>
      <c r="U3083" s="43">
        <v>7569.5663810506012</v>
      </c>
      <c r="W3083" s="43">
        <v>3819.6496781916167</v>
      </c>
      <c r="X3083" s="43">
        <v>0</v>
      </c>
      <c r="Y3083" s="43">
        <v>0</v>
      </c>
      <c r="Z3083" s="43">
        <v>3819.6496781916167</v>
      </c>
      <c r="AB3083" s="43">
        <v>93.617671851833649</v>
      </c>
      <c r="AC3083" s="43">
        <v>0</v>
      </c>
      <c r="AD3083" s="43">
        <v>0</v>
      </c>
      <c r="AE3083" s="43">
        <v>93.617671851833649</v>
      </c>
      <c r="AG3083" s="43">
        <v>7024335.7581943832</v>
      </c>
      <c r="AH3083" s="43">
        <v>825044.33048938925</v>
      </c>
      <c r="AI3083" s="43">
        <v>0</v>
      </c>
      <c r="AJ3083" s="43">
        <v>393194221.77770132</v>
      </c>
      <c r="AK3083" s="43">
        <v>400218557.53589571</v>
      </c>
    </row>
    <row r="3084" spans="3:37" x14ac:dyDescent="0.2">
      <c r="C3084" s="43">
        <v>6.245868611201022E-4</v>
      </c>
      <c r="D3084" s="43">
        <v>5.8601704349802608E-2</v>
      </c>
      <c r="E3084" s="43">
        <v>3.7393090625698169</v>
      </c>
      <c r="F3084" s="43">
        <v>1.301933975723309</v>
      </c>
      <c r="H3084" s="43">
        <v>9.0959562899173285E-5</v>
      </c>
      <c r="I3084" s="43">
        <v>9.8267013292982153E-2</v>
      </c>
      <c r="J3084" s="43">
        <v>0</v>
      </c>
      <c r="K3084" s="43">
        <v>1</v>
      </c>
      <c r="M3084" s="43">
        <v>7.9207758522013005E-3</v>
      </c>
      <c r="N3084" s="43">
        <v>4.6485688238901535E-2</v>
      </c>
      <c r="O3084" s="43">
        <v>0</v>
      </c>
      <c r="P3084" s="43">
        <v>1</v>
      </c>
      <c r="R3084" s="43">
        <v>693.01951454447283</v>
      </c>
      <c r="S3084" s="43">
        <v>169.23823753214978</v>
      </c>
      <c r="T3084" s="43">
        <v>6971.5502413235436</v>
      </c>
      <c r="U3084" s="43">
        <v>7833.8079934001662</v>
      </c>
      <c r="W3084" s="43">
        <v>2591.4141512738825</v>
      </c>
      <c r="X3084" s="43">
        <v>0</v>
      </c>
      <c r="Y3084" s="43">
        <v>0</v>
      </c>
      <c r="Z3084" s="43">
        <v>2591.4141512738825</v>
      </c>
      <c r="AB3084" s="43">
        <v>22.389336688986774</v>
      </c>
      <c r="AC3084" s="43">
        <v>0</v>
      </c>
      <c r="AD3084" s="43">
        <v>0</v>
      </c>
      <c r="AE3084" s="43">
        <v>22.389336688986774</v>
      </c>
      <c r="AG3084" s="43">
        <v>4765610.62419267</v>
      </c>
      <c r="AH3084" s="43">
        <v>559745.45667515858</v>
      </c>
      <c r="AI3084" s="43">
        <v>0</v>
      </c>
      <c r="AJ3084" s="43">
        <v>94035214.093744442</v>
      </c>
      <c r="AK3084" s="43">
        <v>98800824.717937112</v>
      </c>
    </row>
    <row r="3085" spans="3:37" x14ac:dyDescent="0.2">
      <c r="C3085" s="43">
        <v>6.1205828666843765E-4</v>
      </c>
      <c r="D3085" s="43">
        <v>6.5633245755339353E-2</v>
      </c>
      <c r="E3085" s="43">
        <v>5.2799836985286879</v>
      </c>
      <c r="F3085" s="43">
        <v>2.3424563507237219</v>
      </c>
      <c r="H3085" s="43">
        <v>8.5031461384357823E-5</v>
      </c>
      <c r="I3085" s="43">
        <v>7.1505578879324919E-2</v>
      </c>
      <c r="J3085" s="43">
        <v>0</v>
      </c>
      <c r="K3085" s="43">
        <v>1</v>
      </c>
      <c r="M3085" s="43">
        <v>7.8780960127948774E-3</v>
      </c>
      <c r="N3085" s="43">
        <v>5.0593013828227118E-2</v>
      </c>
      <c r="O3085" s="43">
        <v>0</v>
      </c>
      <c r="P3085" s="43">
        <v>1</v>
      </c>
      <c r="R3085" s="43">
        <v>760.60475641612561</v>
      </c>
      <c r="S3085" s="43">
        <v>115.12295874025585</v>
      </c>
      <c r="T3085" s="43">
        <v>7546.6497328391924</v>
      </c>
      <c r="U3085" s="43">
        <v>8422.3774479955737</v>
      </c>
      <c r="W3085" s="43">
        <v>4015.9807149005264</v>
      </c>
      <c r="X3085" s="43">
        <v>0</v>
      </c>
      <c r="Y3085" s="43">
        <v>0</v>
      </c>
      <c r="Z3085" s="43">
        <v>4015.9807149005264</v>
      </c>
      <c r="AB3085" s="43">
        <v>109.25541936364021</v>
      </c>
      <c r="AC3085" s="43">
        <v>0</v>
      </c>
      <c r="AD3085" s="43">
        <v>0</v>
      </c>
      <c r="AE3085" s="43">
        <v>109.25541936364021</v>
      </c>
      <c r="AG3085" s="43">
        <v>7385388.5347020682</v>
      </c>
      <c r="AH3085" s="43">
        <v>867451.8344185137</v>
      </c>
      <c r="AI3085" s="43">
        <v>0</v>
      </c>
      <c r="AJ3085" s="43">
        <v>458872761.32728893</v>
      </c>
      <c r="AK3085" s="43">
        <v>466258149.86199099</v>
      </c>
    </row>
    <row r="3086" spans="3:37" x14ac:dyDescent="0.2">
      <c r="C3086" s="43">
        <v>6.1619320352102047E-4</v>
      </c>
      <c r="D3086" s="43">
        <v>4.8396822514670215E-2</v>
      </c>
      <c r="E3086" s="43">
        <v>1.9636289125765101</v>
      </c>
      <c r="F3086" s="43">
        <v>1.7839750014853841</v>
      </c>
      <c r="H3086" s="43">
        <v>8.302990307666417E-5</v>
      </c>
      <c r="I3086" s="43">
        <v>9.5095863050917689E-2</v>
      </c>
      <c r="J3086" s="43">
        <v>0</v>
      </c>
      <c r="K3086" s="43">
        <v>1</v>
      </c>
      <c r="M3086" s="43">
        <v>7.8446740592542953E-3</v>
      </c>
      <c r="N3086" s="43">
        <v>4.7214829745674036E-2</v>
      </c>
      <c r="O3086" s="43">
        <v>0</v>
      </c>
      <c r="P3086" s="43">
        <v>1</v>
      </c>
      <c r="R3086" s="43">
        <v>564.64583066053842</v>
      </c>
      <c r="S3086" s="43">
        <v>149.49908273079987</v>
      </c>
      <c r="T3086" s="43">
        <v>7012.8686455341594</v>
      </c>
      <c r="U3086" s="43">
        <v>7727.0135589254978</v>
      </c>
      <c r="W3086" s="43">
        <v>1108.7548784508133</v>
      </c>
      <c r="X3086" s="43">
        <v>0</v>
      </c>
      <c r="Y3086" s="43">
        <v>0</v>
      </c>
      <c r="Z3086" s="43">
        <v>1108.7548784508133</v>
      </c>
      <c r="AB3086" s="43">
        <v>47.365499104596843</v>
      </c>
      <c r="AC3086" s="43">
        <v>0</v>
      </c>
      <c r="AD3086" s="43">
        <v>0</v>
      </c>
      <c r="AE3086" s="43">
        <v>47.365499104596843</v>
      </c>
      <c r="AG3086" s="43">
        <v>2039000.2214710456</v>
      </c>
      <c r="AH3086" s="43">
        <v>239491.05374537568</v>
      </c>
      <c r="AI3086" s="43">
        <v>0</v>
      </c>
      <c r="AJ3086" s="43">
        <v>198935096.23930675</v>
      </c>
      <c r="AK3086" s="43">
        <v>200974096.46077779</v>
      </c>
    </row>
    <row r="3087" spans="3:37" x14ac:dyDescent="0.2">
      <c r="C3087" s="43">
        <v>6.0294409977670025E-4</v>
      </c>
      <c r="D3087" s="43">
        <v>6.0806401669296073E-2</v>
      </c>
      <c r="E3087" s="43">
        <v>7.0643972935098036</v>
      </c>
      <c r="F3087" s="43">
        <v>1.2804861621672026</v>
      </c>
      <c r="H3087" s="43">
        <v>9.0306410652329916E-5</v>
      </c>
      <c r="I3087" s="43">
        <v>0.10525903902997025</v>
      </c>
      <c r="J3087" s="43">
        <v>0</v>
      </c>
      <c r="K3087" s="43">
        <v>1</v>
      </c>
      <c r="M3087" s="43">
        <v>7.7374450156362561E-3</v>
      </c>
      <c r="N3087" s="43">
        <v>4.6376519045763565E-2</v>
      </c>
      <c r="O3087" s="43">
        <v>0</v>
      </c>
      <c r="P3087" s="43">
        <v>1</v>
      </c>
      <c r="R3087" s="43">
        <v>694.17461235432904</v>
      </c>
      <c r="S3087" s="43">
        <v>179.97838671046054</v>
      </c>
      <c r="T3087" s="43">
        <v>6794.1963959660698</v>
      </c>
      <c r="U3087" s="43">
        <v>7668.3493950308593</v>
      </c>
      <c r="W3087" s="43">
        <v>4903.9252527391391</v>
      </c>
      <c r="X3087" s="43">
        <v>0</v>
      </c>
      <c r="Y3087" s="43">
        <v>0</v>
      </c>
      <c r="Z3087" s="43">
        <v>4903.9252527391391</v>
      </c>
      <c r="AB3087" s="43">
        <v>20.833581899569328</v>
      </c>
      <c r="AC3087" s="43">
        <v>0</v>
      </c>
      <c r="AD3087" s="43">
        <v>0</v>
      </c>
      <c r="AE3087" s="43">
        <v>20.833581899569328</v>
      </c>
      <c r="AG3087" s="43">
        <v>9018318.5397872776</v>
      </c>
      <c r="AH3087" s="43">
        <v>1059247.8545916541</v>
      </c>
      <c r="AI3087" s="43">
        <v>0</v>
      </c>
      <c r="AJ3087" s="43">
        <v>87501043.978191182</v>
      </c>
      <c r="AK3087" s="43">
        <v>96519362.51797846</v>
      </c>
    </row>
    <row r="3088" spans="3:37" x14ac:dyDescent="0.2">
      <c r="C3088" s="43">
        <v>6.2753167540940957E-4</v>
      </c>
      <c r="D3088" s="43">
        <v>5.3415750561151845E-2</v>
      </c>
      <c r="E3088" s="43">
        <v>2.2140013803728058</v>
      </c>
      <c r="F3088" s="43">
        <v>1.0646362225467725</v>
      </c>
      <c r="H3088" s="43">
        <v>9.9818467264367605E-5</v>
      </c>
      <c r="I3088" s="43">
        <v>8.6955634722299308E-2</v>
      </c>
      <c r="J3088" s="43">
        <v>0</v>
      </c>
      <c r="K3088" s="43">
        <v>1</v>
      </c>
      <c r="M3088" s="43">
        <v>7.8397582572026694E-3</v>
      </c>
      <c r="N3088" s="43">
        <v>4.4429177434405248E-2</v>
      </c>
      <c r="O3088" s="43">
        <v>0</v>
      </c>
      <c r="P3088" s="43">
        <v>1</v>
      </c>
      <c r="R3088" s="43">
        <v>634.66910843569303</v>
      </c>
      <c r="S3088" s="43">
        <v>164.34292002187598</v>
      </c>
      <c r="T3088" s="43">
        <v>6594.9774776868817</v>
      </c>
      <c r="U3088" s="43">
        <v>7393.9895061444504</v>
      </c>
      <c r="W3088" s="43">
        <v>1405.1582821566024</v>
      </c>
      <c r="X3088" s="43">
        <v>0</v>
      </c>
      <c r="Y3088" s="43">
        <v>0</v>
      </c>
      <c r="Z3088" s="43">
        <v>1405.1582821566024</v>
      </c>
      <c r="AB3088" s="43">
        <v>4.3894196697959904</v>
      </c>
      <c r="AC3088" s="43">
        <v>0</v>
      </c>
      <c r="AD3088" s="43">
        <v>0</v>
      </c>
      <c r="AE3088" s="43">
        <v>4.3894196697959904</v>
      </c>
      <c r="AG3088" s="43">
        <v>2584086.0808859919</v>
      </c>
      <c r="AH3088" s="43">
        <v>303514.18894582608</v>
      </c>
      <c r="AI3088" s="43">
        <v>0</v>
      </c>
      <c r="AJ3088" s="43">
        <v>18435562.613143161</v>
      </c>
      <c r="AK3088" s="43">
        <v>21019648.694029152</v>
      </c>
    </row>
    <row r="3089" spans="3:37" x14ac:dyDescent="0.2">
      <c r="C3089" s="43">
        <v>5.9686062552949143E-4</v>
      </c>
      <c r="D3089" s="43">
        <v>4.5962196616819842E-2</v>
      </c>
      <c r="E3089" s="43">
        <v>5.4825903216454668</v>
      </c>
      <c r="F3089" s="43">
        <v>3.7843004178270845</v>
      </c>
      <c r="H3089" s="43">
        <v>8.7567609991972742E-5</v>
      </c>
      <c r="I3089" s="43">
        <v>0.11582969039638913</v>
      </c>
      <c r="J3089" s="43">
        <v>0</v>
      </c>
      <c r="K3089" s="43">
        <v>1</v>
      </c>
      <c r="M3089" s="43">
        <v>7.865337552114271E-3</v>
      </c>
      <c r="N3089" s="43">
        <v>4.8572700192701657E-2</v>
      </c>
      <c r="O3089" s="43">
        <v>0</v>
      </c>
      <c r="P3089" s="43">
        <v>1</v>
      </c>
      <c r="R3089" s="43">
        <v>519.41690336712077</v>
      </c>
      <c r="S3089" s="43">
        <v>192.04622060414508</v>
      </c>
      <c r="T3089" s="43">
        <v>7233.5582887646497</v>
      </c>
      <c r="U3089" s="43">
        <v>7945.0214127359159</v>
      </c>
      <c r="W3089" s="43">
        <v>2847.7500872996352</v>
      </c>
      <c r="X3089" s="43">
        <v>0</v>
      </c>
      <c r="Y3089" s="43">
        <v>0</v>
      </c>
      <c r="Z3089" s="43">
        <v>2847.7500872996352</v>
      </c>
      <c r="AB3089" s="43">
        <v>154.74475901465314</v>
      </c>
      <c r="AC3089" s="43">
        <v>0</v>
      </c>
      <c r="AD3089" s="43">
        <v>0</v>
      </c>
      <c r="AE3089" s="43">
        <v>154.74475901465314</v>
      </c>
      <c r="AG3089" s="43">
        <v>5237012.4105440294</v>
      </c>
      <c r="AH3089" s="43">
        <v>615114.01885672123</v>
      </c>
      <c r="AI3089" s="43">
        <v>0</v>
      </c>
      <c r="AJ3089" s="43">
        <v>649927987.86154318</v>
      </c>
      <c r="AK3089" s="43">
        <v>655165000.27208722</v>
      </c>
    </row>
    <row r="3090" spans="3:37" x14ac:dyDescent="0.2">
      <c r="C3090" s="43">
        <v>6.0573743986131975E-4</v>
      </c>
      <c r="D3090" s="43">
        <v>5.304025981531451E-2</v>
      </c>
      <c r="E3090" s="43">
        <v>5.1199937171965377</v>
      </c>
      <c r="F3090" s="43">
        <v>2.542695054990153</v>
      </c>
      <c r="H3090" s="43">
        <v>9.0170080215945525E-5</v>
      </c>
      <c r="I3090" s="43">
        <v>8.8605092965932164E-2</v>
      </c>
      <c r="J3090" s="43">
        <v>0</v>
      </c>
      <c r="K3090" s="43">
        <v>1</v>
      </c>
      <c r="M3090" s="43">
        <v>7.7772571383328791E-3</v>
      </c>
      <c r="N3090" s="43">
        <v>4.4585644144895541E-2</v>
      </c>
      <c r="O3090" s="43">
        <v>0</v>
      </c>
      <c r="P3090" s="43">
        <v>1</v>
      </c>
      <c r="R3090" s="43">
        <v>608.32047351350195</v>
      </c>
      <c r="S3090" s="43">
        <v>151.27372959485041</v>
      </c>
      <c r="T3090" s="43">
        <v>6565.4405994013678</v>
      </c>
      <c r="U3090" s="43">
        <v>7325.0348025097201</v>
      </c>
      <c r="W3090" s="43">
        <v>3114.5970024311528</v>
      </c>
      <c r="X3090" s="43">
        <v>0</v>
      </c>
      <c r="Y3090" s="43">
        <v>0</v>
      </c>
      <c r="Z3090" s="43">
        <v>3114.5970024311528</v>
      </c>
      <c r="AB3090" s="43">
        <v>100.41446953822462</v>
      </c>
      <c r="AC3090" s="43">
        <v>0</v>
      </c>
      <c r="AD3090" s="43">
        <v>0</v>
      </c>
      <c r="AE3090" s="43">
        <v>100.41446953822462</v>
      </c>
      <c r="AG3090" s="43">
        <v>5727743.8874708898</v>
      </c>
      <c r="AH3090" s="43">
        <v>672752.95252512896</v>
      </c>
      <c r="AI3090" s="43">
        <v>0</v>
      </c>
      <c r="AJ3090" s="43">
        <v>421740772.06054342</v>
      </c>
      <c r="AK3090" s="43">
        <v>427468515.94801432</v>
      </c>
    </row>
    <row r="3091" spans="3:37" x14ac:dyDescent="0.2">
      <c r="C3091" s="43">
        <v>6.1678008482646263E-4</v>
      </c>
      <c r="D3091" s="43">
        <v>6.414269008993756E-2</v>
      </c>
      <c r="E3091" s="43">
        <v>8.0560563703917687</v>
      </c>
      <c r="F3091" s="43">
        <v>2.5514758708137162</v>
      </c>
      <c r="H3091" s="43">
        <v>9.3473313205971742E-5</v>
      </c>
      <c r="I3091" s="43">
        <v>0.10608348521077737</v>
      </c>
      <c r="J3091" s="43">
        <v>0</v>
      </c>
      <c r="K3091" s="43">
        <v>1</v>
      </c>
      <c r="M3091" s="43">
        <v>7.8102337806341742E-3</v>
      </c>
      <c r="N3091" s="43">
        <v>4.3114469234120899E-2</v>
      </c>
      <c r="O3091" s="43">
        <v>0</v>
      </c>
      <c r="P3091" s="43">
        <v>1</v>
      </c>
      <c r="R3091" s="43">
        <v>749.06565522562641</v>
      </c>
      <c r="S3091" s="43">
        <v>187.74906760329341</v>
      </c>
      <c r="T3091" s="43">
        <v>6375.7231473353677</v>
      </c>
      <c r="U3091" s="43">
        <v>7312.5378701642876</v>
      </c>
      <c r="W3091" s="43">
        <v>6034.5151436220922</v>
      </c>
      <c r="X3091" s="43">
        <v>0</v>
      </c>
      <c r="Y3091" s="43">
        <v>0</v>
      </c>
      <c r="Z3091" s="43">
        <v>6034.5151436220922</v>
      </c>
      <c r="AB3091" s="43">
        <v>124.35083000194733</v>
      </c>
      <c r="AC3091" s="43">
        <v>0</v>
      </c>
      <c r="AD3091" s="43">
        <v>0</v>
      </c>
      <c r="AE3091" s="43">
        <v>124.35083000194733</v>
      </c>
      <c r="AG3091" s="43">
        <v>11097473.349121027</v>
      </c>
      <c r="AH3091" s="43">
        <v>1303455.2710223719</v>
      </c>
      <c r="AI3091" s="43">
        <v>0</v>
      </c>
      <c r="AJ3091" s="43">
        <v>522273486.00817877</v>
      </c>
      <c r="AK3091" s="43">
        <v>533370959.3572998</v>
      </c>
    </row>
    <row r="3092" spans="3:37" x14ac:dyDescent="0.2">
      <c r="C3092" s="43">
        <v>6.3353674133714843E-4</v>
      </c>
      <c r="D3092" s="43">
        <v>5.5021775906314851E-2</v>
      </c>
      <c r="E3092" s="43">
        <v>3.5262245287048199</v>
      </c>
      <c r="F3092" s="43">
        <v>2.9809860963699193</v>
      </c>
      <c r="H3092" s="43">
        <v>9.5935116060652526E-5</v>
      </c>
      <c r="I3092" s="43">
        <v>9.9641187730299702E-2</v>
      </c>
      <c r="J3092" s="43">
        <v>0</v>
      </c>
      <c r="K3092" s="43">
        <v>1</v>
      </c>
      <c r="M3092" s="43">
        <v>7.8957690929141178E-3</v>
      </c>
      <c r="N3092" s="43">
        <v>4.4994786951883657E-2</v>
      </c>
      <c r="O3092" s="43">
        <v>0</v>
      </c>
      <c r="P3092" s="43">
        <v>1</v>
      </c>
      <c r="R3092" s="43">
        <v>660.0073666988435</v>
      </c>
      <c r="S3092" s="43">
        <v>180.9917894092082</v>
      </c>
      <c r="T3092" s="43">
        <v>6726.6527974034725</v>
      </c>
      <c r="U3092" s="43">
        <v>7567.651953511524</v>
      </c>
      <c r="W3092" s="43">
        <v>2327.3341655793388</v>
      </c>
      <c r="X3092" s="43">
        <v>0</v>
      </c>
      <c r="Y3092" s="43">
        <v>0</v>
      </c>
      <c r="Z3092" s="43">
        <v>2327.3341655793388</v>
      </c>
      <c r="AB3092" s="43">
        <v>139.89879961173813</v>
      </c>
      <c r="AC3092" s="43">
        <v>0</v>
      </c>
      <c r="AD3092" s="43">
        <v>0</v>
      </c>
      <c r="AE3092" s="43">
        <v>139.89879961173813</v>
      </c>
      <c r="AG3092" s="43">
        <v>4279967.5305004036</v>
      </c>
      <c r="AH3092" s="43">
        <v>502704.1797651372</v>
      </c>
      <c r="AI3092" s="43">
        <v>0</v>
      </c>
      <c r="AJ3092" s="43">
        <v>587574958.36930013</v>
      </c>
      <c r="AK3092" s="43">
        <v>591854925.89980054</v>
      </c>
    </row>
    <row r="3093" spans="3:37" x14ac:dyDescent="0.2">
      <c r="C3093" s="43">
        <v>6.0291711622662946E-4</v>
      </c>
      <c r="D3093" s="43">
        <v>5.7090822534662466E-2</v>
      </c>
      <c r="E3093" s="43">
        <v>2.752425031748992</v>
      </c>
      <c r="F3093" s="43">
        <v>1.588686168353068</v>
      </c>
      <c r="H3093" s="43">
        <v>8.5191502731605062E-5</v>
      </c>
      <c r="I3093" s="43">
        <v>0.10249539263838647</v>
      </c>
      <c r="J3093" s="43">
        <v>0</v>
      </c>
      <c r="K3093" s="43">
        <v>1</v>
      </c>
      <c r="M3093" s="43">
        <v>7.7483545919911573E-3</v>
      </c>
      <c r="N3093" s="43">
        <v>4.519911501112657E-2</v>
      </c>
      <c r="O3093" s="43">
        <v>0</v>
      </c>
      <c r="P3093" s="43">
        <v>1</v>
      </c>
      <c r="R3093" s="43">
        <v>651.72785937684444</v>
      </c>
      <c r="S3093" s="43">
        <v>165.32669930622328</v>
      </c>
      <c r="T3093" s="43">
        <v>6631.0421978144541</v>
      </c>
      <c r="U3093" s="43">
        <v>7448.0967564975217</v>
      </c>
      <c r="W3093" s="43">
        <v>1793.8320740370136</v>
      </c>
      <c r="X3093" s="43">
        <v>0</v>
      </c>
      <c r="Y3093" s="43">
        <v>0</v>
      </c>
      <c r="Z3093" s="43">
        <v>1793.8320740370136</v>
      </c>
      <c r="AB3093" s="43">
        <v>41.051959868968666</v>
      </c>
      <c r="AC3093" s="43">
        <v>0</v>
      </c>
      <c r="AD3093" s="43">
        <v>0</v>
      </c>
      <c r="AE3093" s="43">
        <v>41.051959868968666</v>
      </c>
      <c r="AG3093" s="43">
        <v>3298857.1841540681</v>
      </c>
      <c r="AH3093" s="43">
        <v>387467.72799199494</v>
      </c>
      <c r="AI3093" s="43">
        <v>0</v>
      </c>
      <c r="AJ3093" s="43">
        <v>172418231.44966841</v>
      </c>
      <c r="AK3093" s="43">
        <v>175717088.63382247</v>
      </c>
    </row>
    <row r="3094" spans="3:37" x14ac:dyDescent="0.2">
      <c r="C3094" s="43">
        <v>6.2797294763150546E-4</v>
      </c>
      <c r="D3094" s="43">
        <v>6.0012200773171598E-2</v>
      </c>
      <c r="E3094" s="43">
        <v>4.3956397315362592</v>
      </c>
      <c r="F3094" s="43">
        <v>2.9712730906076805</v>
      </c>
      <c r="H3094" s="43">
        <v>9.6025531159837918E-5</v>
      </c>
      <c r="I3094" s="43">
        <v>8.6001071263856685E-2</v>
      </c>
      <c r="J3094" s="43">
        <v>0</v>
      </c>
      <c r="K3094" s="43">
        <v>1</v>
      </c>
      <c r="M3094" s="43">
        <v>7.9239690350734193E-3</v>
      </c>
      <c r="N3094" s="43">
        <v>4.7433696902280609E-2</v>
      </c>
      <c r="O3094" s="43">
        <v>0</v>
      </c>
      <c r="P3094" s="43">
        <v>1</v>
      </c>
      <c r="R3094" s="43">
        <v>713.54745510578005</v>
      </c>
      <c r="S3094" s="43">
        <v>156.36262471591513</v>
      </c>
      <c r="T3094" s="43">
        <v>7116.5927963806607</v>
      </c>
      <c r="U3094" s="43">
        <v>7986.5028762023558</v>
      </c>
      <c r="W3094" s="43">
        <v>3136.4975439995519</v>
      </c>
      <c r="X3094" s="43">
        <v>0</v>
      </c>
      <c r="Y3094" s="43">
        <v>0</v>
      </c>
      <c r="Z3094" s="43">
        <v>3136.4975439995519</v>
      </c>
      <c r="AB3094" s="43">
        <v>150.50586799201292</v>
      </c>
      <c r="AC3094" s="43">
        <v>0</v>
      </c>
      <c r="AD3094" s="43">
        <v>0</v>
      </c>
      <c r="AE3094" s="43">
        <v>150.50586799201292</v>
      </c>
      <c r="AG3094" s="43">
        <v>5768018.9834151762</v>
      </c>
      <c r="AH3094" s="43">
        <v>677483.46950390318</v>
      </c>
      <c r="AI3094" s="43">
        <v>0</v>
      </c>
      <c r="AJ3094" s="43">
        <v>632124645.56645429</v>
      </c>
      <c r="AK3094" s="43">
        <v>637892664.54986942</v>
      </c>
    </row>
    <row r="3095" spans="3:37" x14ac:dyDescent="0.2">
      <c r="C3095" s="43">
        <v>6.1068665238828146E-4</v>
      </c>
      <c r="D3095" s="43">
        <v>5.0233373846665763E-2</v>
      </c>
      <c r="E3095" s="43">
        <v>3.0490526009965975</v>
      </c>
      <c r="F3095" s="43">
        <v>4.8003828041426457</v>
      </c>
      <c r="H3095" s="43">
        <v>9.6889774089614633E-5</v>
      </c>
      <c r="I3095" s="43">
        <v>0.10088439599053378</v>
      </c>
      <c r="J3095" s="43">
        <v>0</v>
      </c>
      <c r="K3095" s="43">
        <v>1</v>
      </c>
      <c r="M3095" s="43">
        <v>7.9718373050584601E-3</v>
      </c>
      <c r="N3095" s="43">
        <v>4.7543887989063061E-2</v>
      </c>
      <c r="O3095" s="43">
        <v>0</v>
      </c>
      <c r="P3095" s="43">
        <v>1</v>
      </c>
      <c r="R3095" s="43">
        <v>580.83549517896699</v>
      </c>
      <c r="S3095" s="43">
        <v>185.07353241888924</v>
      </c>
      <c r="T3095" s="43">
        <v>7176.2158568426248</v>
      </c>
      <c r="U3095" s="43">
        <v>7942.1248844404809</v>
      </c>
      <c r="W3095" s="43">
        <v>1770.9979773265759</v>
      </c>
      <c r="X3095" s="43">
        <v>0</v>
      </c>
      <c r="Y3095" s="43">
        <v>0</v>
      </c>
      <c r="Z3095" s="43">
        <v>1770.9979773265759</v>
      </c>
      <c r="AB3095" s="43">
        <v>236.19150338677926</v>
      </c>
      <c r="AC3095" s="43">
        <v>0</v>
      </c>
      <c r="AD3095" s="43">
        <v>0</v>
      </c>
      <c r="AE3095" s="43">
        <v>236.19150338677926</v>
      </c>
      <c r="AG3095" s="43">
        <v>3256865.2803035732</v>
      </c>
      <c r="AH3095" s="43">
        <v>382535.56310254039</v>
      </c>
      <c r="AI3095" s="43">
        <v>0</v>
      </c>
      <c r="AJ3095" s="43">
        <v>992004314.22447288</v>
      </c>
      <c r="AK3095" s="43">
        <v>995261179.50477648</v>
      </c>
    </row>
    <row r="3096" spans="3:37" x14ac:dyDescent="0.2">
      <c r="C3096" s="43">
        <v>6.0358629617479316E-4</v>
      </c>
      <c r="D3096" s="43">
        <v>4.7390843053905583E-2</v>
      </c>
      <c r="E3096" s="43">
        <v>3.6101739586789461</v>
      </c>
      <c r="F3096" s="43">
        <v>3.64596324756761</v>
      </c>
      <c r="H3096" s="43">
        <v>8.7489487710047493E-5</v>
      </c>
      <c r="I3096" s="43">
        <v>9.1890619472040996E-2</v>
      </c>
      <c r="J3096" s="43">
        <v>0</v>
      </c>
      <c r="K3096" s="43">
        <v>1</v>
      </c>
      <c r="M3096" s="43">
        <v>7.9092425645672648E-3</v>
      </c>
      <c r="N3096" s="43">
        <v>4.5815973990444792E-2</v>
      </c>
      <c r="O3096" s="43">
        <v>0</v>
      </c>
      <c r="P3096" s="43">
        <v>1</v>
      </c>
      <c r="R3096" s="43">
        <v>541.59691061216859</v>
      </c>
      <c r="S3096" s="43">
        <v>152.21919666367197</v>
      </c>
      <c r="T3096" s="43">
        <v>6861.1069838172471</v>
      </c>
      <c r="U3096" s="43">
        <v>7554.9230910930874</v>
      </c>
      <c r="W3096" s="43">
        <v>1955.2590627930199</v>
      </c>
      <c r="X3096" s="43">
        <v>0</v>
      </c>
      <c r="Y3096" s="43">
        <v>0</v>
      </c>
      <c r="Z3096" s="43">
        <v>1955.2590627930199</v>
      </c>
      <c r="AB3096" s="43">
        <v>153.33587069092752</v>
      </c>
      <c r="AC3096" s="43">
        <v>0</v>
      </c>
      <c r="AD3096" s="43">
        <v>0</v>
      </c>
      <c r="AE3096" s="43">
        <v>153.33587069092752</v>
      </c>
      <c r="AG3096" s="43">
        <v>3595721.4164763638</v>
      </c>
      <c r="AH3096" s="43">
        <v>422335.95756329229</v>
      </c>
      <c r="AI3096" s="43">
        <v>0</v>
      </c>
      <c r="AJ3096" s="43">
        <v>644010656.90189564</v>
      </c>
      <c r="AK3096" s="43">
        <v>647606378.31837201</v>
      </c>
    </row>
    <row r="3097" spans="3:37" x14ac:dyDescent="0.2">
      <c r="C3097" s="43">
        <v>5.9480666513435094E-4</v>
      </c>
      <c r="D3097" s="43">
        <v>5.5572825005069659E-2</v>
      </c>
      <c r="E3097" s="43">
        <v>3.998759716286596</v>
      </c>
      <c r="F3097" s="43">
        <v>3.5808889770499781</v>
      </c>
      <c r="H3097" s="43">
        <v>8.4618752466972339E-5</v>
      </c>
      <c r="I3097" s="43">
        <v>0.10652340582944408</v>
      </c>
      <c r="J3097" s="43">
        <v>0</v>
      </c>
      <c r="K3097" s="43">
        <v>1</v>
      </c>
      <c r="M3097" s="43">
        <v>7.8723262282106576E-3</v>
      </c>
      <c r="N3097" s="43">
        <v>4.6964774910340457E-2</v>
      </c>
      <c r="O3097" s="43">
        <v>0</v>
      </c>
      <c r="P3097" s="43">
        <v>1</v>
      </c>
      <c r="R3097" s="43">
        <v>625.86501183076496</v>
      </c>
      <c r="S3097" s="43">
        <v>170.66876055774264</v>
      </c>
      <c r="T3097" s="43">
        <v>7000.3169033092836</v>
      </c>
      <c r="U3097" s="43">
        <v>7796.8506756977913</v>
      </c>
      <c r="W3097" s="43">
        <v>2502.6837971420969</v>
      </c>
      <c r="X3097" s="43">
        <v>0</v>
      </c>
      <c r="Y3097" s="43">
        <v>0</v>
      </c>
      <c r="Z3097" s="43">
        <v>2502.6837971420969</v>
      </c>
      <c r="AB3097" s="43">
        <v>172.83582778661446</v>
      </c>
      <c r="AC3097" s="43">
        <v>0</v>
      </c>
      <c r="AD3097" s="43">
        <v>0</v>
      </c>
      <c r="AE3097" s="43">
        <v>172.83582778661446</v>
      </c>
      <c r="AG3097" s="43">
        <v>4602435.5029443158</v>
      </c>
      <c r="AH3097" s="43">
        <v>540579.70018269296</v>
      </c>
      <c r="AI3097" s="43">
        <v>0</v>
      </c>
      <c r="AJ3097" s="43">
        <v>725910476.70378077</v>
      </c>
      <c r="AK3097" s="43">
        <v>730512912.20672512</v>
      </c>
    </row>
    <row r="3098" spans="3:37" x14ac:dyDescent="0.2">
      <c r="C3098" s="43">
        <v>5.8601782754058216E-4</v>
      </c>
      <c r="D3098" s="43">
        <v>6.1486894659304903E-2</v>
      </c>
      <c r="E3098" s="43">
        <v>1.8131200542526829</v>
      </c>
      <c r="F3098" s="43">
        <v>2.1855010667196093</v>
      </c>
      <c r="H3098" s="43">
        <v>9.4340079098920171E-5</v>
      </c>
      <c r="I3098" s="43">
        <v>0.12030353924583215</v>
      </c>
      <c r="J3098" s="43">
        <v>0</v>
      </c>
      <c r="K3098" s="43">
        <v>1</v>
      </c>
      <c r="M3098" s="43">
        <v>7.8726076698698577E-3</v>
      </c>
      <c r="N3098" s="43">
        <v>4.6791507025295442E-2</v>
      </c>
      <c r="O3098" s="43">
        <v>0</v>
      </c>
      <c r="P3098" s="43">
        <v>1</v>
      </c>
      <c r="R3098" s="43">
        <v>682.23777269437664</v>
      </c>
      <c r="S3098" s="43">
        <v>214.89039936135526</v>
      </c>
      <c r="T3098" s="43">
        <v>6974.739867062015</v>
      </c>
      <c r="U3098" s="43">
        <v>7871.8680391177468</v>
      </c>
      <c r="W3098" s="43">
        <v>1236.9789874408577</v>
      </c>
      <c r="X3098" s="43">
        <v>0</v>
      </c>
      <c r="Y3098" s="43">
        <v>0</v>
      </c>
      <c r="Z3098" s="43">
        <v>1236.9789874408577</v>
      </c>
      <c r="AB3098" s="43">
        <v>86.54091597955852</v>
      </c>
      <c r="AC3098" s="43">
        <v>0</v>
      </c>
      <c r="AD3098" s="43">
        <v>0</v>
      </c>
      <c r="AE3098" s="43">
        <v>86.54091597955852</v>
      </c>
      <c r="AG3098" s="43">
        <v>2274804.3579037376</v>
      </c>
      <c r="AH3098" s="43">
        <v>267187.46128722525</v>
      </c>
      <c r="AI3098" s="43">
        <v>0</v>
      </c>
      <c r="AJ3098" s="43">
        <v>363471847.11414576</v>
      </c>
      <c r="AK3098" s="43">
        <v>365746651.47204947</v>
      </c>
    </row>
    <row r="3099" spans="3:37" x14ac:dyDescent="0.2">
      <c r="C3099" s="43">
        <v>6.2189880575891365E-4</v>
      </c>
      <c r="D3099" s="43">
        <v>5.1289061539777657E-2</v>
      </c>
      <c r="E3099" s="43">
        <v>3.7712732166387748</v>
      </c>
      <c r="F3099" s="43">
        <v>2.4536902125950006</v>
      </c>
      <c r="H3099" s="43">
        <v>8.7264173393567947E-5</v>
      </c>
      <c r="I3099" s="43">
        <v>0.11322986970383786</v>
      </c>
      <c r="J3099" s="43">
        <v>0</v>
      </c>
      <c r="K3099" s="43">
        <v>1</v>
      </c>
      <c r="M3099" s="43">
        <v>7.8170308602812898E-3</v>
      </c>
      <c r="N3099" s="43">
        <v>4.332656746562228E-2</v>
      </c>
      <c r="O3099" s="43">
        <v>0</v>
      </c>
      <c r="P3099" s="43">
        <v>1</v>
      </c>
      <c r="R3099" s="43">
        <v>603.93034027765441</v>
      </c>
      <c r="S3099" s="43">
        <v>187.08516855528043</v>
      </c>
      <c r="T3099" s="43">
        <v>6412.6639664411223</v>
      </c>
      <c r="U3099" s="43">
        <v>7203.679475274057</v>
      </c>
      <c r="W3099" s="43">
        <v>2277.5863170046596</v>
      </c>
      <c r="X3099" s="43">
        <v>0</v>
      </c>
      <c r="Y3099" s="43">
        <v>0</v>
      </c>
      <c r="Z3099" s="43">
        <v>2277.5863170046596</v>
      </c>
      <c r="AB3099" s="43">
        <v>93.938255848335004</v>
      </c>
      <c r="AC3099" s="43">
        <v>0</v>
      </c>
      <c r="AD3099" s="43">
        <v>0</v>
      </c>
      <c r="AE3099" s="43">
        <v>93.938255848335004</v>
      </c>
      <c r="AG3099" s="43">
        <v>4188481.2369715688</v>
      </c>
      <c r="AH3099" s="43">
        <v>491958.64447300648</v>
      </c>
      <c r="AI3099" s="43">
        <v>0</v>
      </c>
      <c r="AJ3099" s="43">
        <v>394540674.563007</v>
      </c>
      <c r="AK3099" s="43">
        <v>398729155.79997855</v>
      </c>
    </row>
    <row r="3100" spans="3:37" x14ac:dyDescent="0.2">
      <c r="C3100" s="43">
        <v>6.1119821889965564E-4</v>
      </c>
      <c r="D3100" s="43">
        <v>5.2005847512495804E-2</v>
      </c>
      <c r="E3100" s="43">
        <v>6.5188962944834907</v>
      </c>
      <c r="F3100" s="43">
        <v>2.4745467395781184</v>
      </c>
      <c r="H3100" s="43">
        <v>9.0539619231777557E-5</v>
      </c>
      <c r="I3100" s="43">
        <v>8.4452937864444327E-2</v>
      </c>
      <c r="J3100" s="43">
        <v>0</v>
      </c>
      <c r="K3100" s="43">
        <v>1</v>
      </c>
      <c r="M3100" s="43">
        <v>7.855020332284024E-3</v>
      </c>
      <c r="N3100" s="43">
        <v>4.5183168087272581E-2</v>
      </c>
      <c r="O3100" s="43">
        <v>0</v>
      </c>
      <c r="P3100" s="43">
        <v>1</v>
      </c>
      <c r="R3100" s="43">
        <v>601.83387789753363</v>
      </c>
      <c r="S3100" s="43">
        <v>144.7757416765248</v>
      </c>
      <c r="T3100" s="43">
        <v>6719.9550055839554</v>
      </c>
      <c r="U3100" s="43">
        <v>7466.5646251580138</v>
      </c>
      <c r="W3100" s="43">
        <v>3923.2926365208614</v>
      </c>
      <c r="X3100" s="43">
        <v>0</v>
      </c>
      <c r="Y3100" s="43">
        <v>0</v>
      </c>
      <c r="Z3100" s="43">
        <v>3923.2926365208614</v>
      </c>
      <c r="AB3100" s="43">
        <v>94.955243519096626</v>
      </c>
      <c r="AC3100" s="43">
        <v>0</v>
      </c>
      <c r="AD3100" s="43">
        <v>0</v>
      </c>
      <c r="AE3100" s="43">
        <v>94.955243519096626</v>
      </c>
      <c r="AG3100" s="43">
        <v>7214935.1585618639</v>
      </c>
      <c r="AH3100" s="43">
        <v>847431.20948850608</v>
      </c>
      <c r="AI3100" s="43">
        <v>0</v>
      </c>
      <c r="AJ3100" s="43">
        <v>398812022.78020585</v>
      </c>
      <c r="AK3100" s="43">
        <v>406026957.93876773</v>
      </c>
    </row>
    <row r="3101" spans="3:37" x14ac:dyDescent="0.2">
      <c r="C3101" s="43">
        <v>6.2079139542436934E-4</v>
      </c>
      <c r="D3101" s="43">
        <v>6.1243330423843334E-2</v>
      </c>
      <c r="E3101" s="43">
        <v>3.4879221246151193</v>
      </c>
      <c r="F3101" s="43">
        <v>2.1249066804383747</v>
      </c>
      <c r="H3101" s="43">
        <v>8.8257435418041079E-5</v>
      </c>
      <c r="I3101" s="43">
        <v>9.9514126350492935E-2</v>
      </c>
      <c r="J3101" s="43">
        <v>0</v>
      </c>
      <c r="K3101" s="43">
        <v>1</v>
      </c>
      <c r="M3101" s="43">
        <v>7.872498190461541E-3</v>
      </c>
      <c r="N3101" s="43">
        <v>4.544984801645105E-2</v>
      </c>
      <c r="O3101" s="43">
        <v>0</v>
      </c>
      <c r="P3101" s="43">
        <v>1</v>
      </c>
      <c r="R3101" s="43">
        <v>719.85804258223459</v>
      </c>
      <c r="S3101" s="43">
        <v>166.29470114741574</v>
      </c>
      <c r="T3101" s="43">
        <v>6774.6580252054227</v>
      </c>
      <c r="U3101" s="43">
        <v>7660.8107689350727</v>
      </c>
      <c r="W3101" s="43">
        <v>2510.8087933047086</v>
      </c>
      <c r="X3101" s="43">
        <v>0</v>
      </c>
      <c r="Y3101" s="43">
        <v>0</v>
      </c>
      <c r="Z3101" s="43">
        <v>2510.8087933047086</v>
      </c>
      <c r="AB3101" s="43">
        <v>86.64572395428111</v>
      </c>
      <c r="AC3101" s="43">
        <v>0</v>
      </c>
      <c r="AD3101" s="43">
        <v>0</v>
      </c>
      <c r="AE3101" s="43">
        <v>86.64572395428111</v>
      </c>
      <c r="AG3101" s="43">
        <v>4617377.3708873596</v>
      </c>
      <c r="AH3101" s="43">
        <v>542334.69935381704</v>
      </c>
      <c r="AI3101" s="43">
        <v>0</v>
      </c>
      <c r="AJ3101" s="43">
        <v>363912040.60798067</v>
      </c>
      <c r="AK3101" s="43">
        <v>368529417.97886801</v>
      </c>
    </row>
    <row r="3102" spans="3:37" x14ac:dyDescent="0.2">
      <c r="C3102" s="43">
        <v>6.0027340403591509E-4</v>
      </c>
      <c r="D3102" s="43">
        <v>5.5837848672879997E-2</v>
      </c>
      <c r="E3102" s="43">
        <v>6.155403242173457</v>
      </c>
      <c r="F3102" s="43">
        <v>3.0793460223521492</v>
      </c>
      <c r="H3102" s="43">
        <v>9.5247142718246636E-5</v>
      </c>
      <c r="I3102" s="43">
        <v>0.11786408473580279</v>
      </c>
      <c r="J3102" s="43">
        <v>0</v>
      </c>
      <c r="K3102" s="43">
        <v>1</v>
      </c>
      <c r="M3102" s="43">
        <v>7.8027928947513982E-3</v>
      </c>
      <c r="N3102" s="43">
        <v>4.4951309802198886E-2</v>
      </c>
      <c r="O3102" s="43">
        <v>0</v>
      </c>
      <c r="P3102" s="43">
        <v>1</v>
      </c>
      <c r="R3102" s="43">
        <v>634.62934805853138</v>
      </c>
      <c r="S3102" s="43">
        <v>212.55719836173162</v>
      </c>
      <c r="T3102" s="43">
        <v>6641.0202337444925</v>
      </c>
      <c r="U3102" s="43">
        <v>7488.2067801647554</v>
      </c>
      <c r="W3102" s="43">
        <v>3906.3995466179113</v>
      </c>
      <c r="X3102" s="43">
        <v>0</v>
      </c>
      <c r="Y3102" s="43">
        <v>0</v>
      </c>
      <c r="Z3102" s="43">
        <v>3906.3995466179113</v>
      </c>
      <c r="AB3102" s="43">
        <v>141.1986991292186</v>
      </c>
      <c r="AC3102" s="43">
        <v>0</v>
      </c>
      <c r="AD3102" s="43">
        <v>0</v>
      </c>
      <c r="AE3102" s="43">
        <v>141.1986991292186</v>
      </c>
      <c r="AG3102" s="43">
        <v>7183868.7662303392</v>
      </c>
      <c r="AH3102" s="43">
        <v>843782.30206946889</v>
      </c>
      <c r="AI3102" s="43">
        <v>0</v>
      </c>
      <c r="AJ3102" s="43">
        <v>593034536.34271812</v>
      </c>
      <c r="AK3102" s="43">
        <v>600218405.10894847</v>
      </c>
    </row>
    <row r="3103" spans="3:37" x14ac:dyDescent="0.2">
      <c r="C3103" s="43">
        <v>6.1737548405926823E-4</v>
      </c>
      <c r="D3103" s="43">
        <v>5.5650111364399457E-2</v>
      </c>
      <c r="E3103" s="43">
        <v>5.8307875870904233</v>
      </c>
      <c r="F3103" s="43">
        <v>1.9843470024313437</v>
      </c>
      <c r="H3103" s="43">
        <v>8.533783013817619E-5</v>
      </c>
      <c r="I3103" s="43">
        <v>9.2424747938290988E-2</v>
      </c>
      <c r="J3103" s="43">
        <v>0</v>
      </c>
      <c r="K3103" s="43">
        <v>1</v>
      </c>
      <c r="M3103" s="43">
        <v>7.9449591311029355E-3</v>
      </c>
      <c r="N3103" s="43">
        <v>4.474093063539071E-2</v>
      </c>
      <c r="O3103" s="43">
        <v>0</v>
      </c>
      <c r="P3103" s="43">
        <v>1</v>
      </c>
      <c r="R3103" s="43">
        <v>650.51571143627552</v>
      </c>
      <c r="S3103" s="43">
        <v>149.33865775126287</v>
      </c>
      <c r="T3103" s="43">
        <v>6730.3717612126638</v>
      </c>
      <c r="U3103" s="43">
        <v>7530.2261304002022</v>
      </c>
      <c r="W3103" s="43">
        <v>3793.0189354499312</v>
      </c>
      <c r="X3103" s="43">
        <v>0</v>
      </c>
      <c r="Y3103" s="43">
        <v>0</v>
      </c>
      <c r="Z3103" s="43">
        <v>3793.0189354499312</v>
      </c>
      <c r="AB3103" s="43">
        <v>68.515651392786609</v>
      </c>
      <c r="AC3103" s="43">
        <v>0</v>
      </c>
      <c r="AD3103" s="43">
        <v>0</v>
      </c>
      <c r="AE3103" s="43">
        <v>68.515651392786609</v>
      </c>
      <c r="AG3103" s="43">
        <v>6975361.8222924238</v>
      </c>
      <c r="AH3103" s="43">
        <v>819292.09005718515</v>
      </c>
      <c r="AI3103" s="43">
        <v>0</v>
      </c>
      <c r="AJ3103" s="43">
        <v>287765735.84970373</v>
      </c>
      <c r="AK3103" s="43">
        <v>294741097.67199618</v>
      </c>
    </row>
    <row r="3104" spans="3:37" x14ac:dyDescent="0.2">
      <c r="C3104" s="43">
        <v>6.2216114673530054E-4</v>
      </c>
      <c r="D3104" s="43">
        <v>6.0358396769374933E-2</v>
      </c>
      <c r="E3104" s="43">
        <v>2.029510428225314</v>
      </c>
      <c r="F3104" s="43">
        <v>2.4872746175194362</v>
      </c>
      <c r="H3104" s="43">
        <v>9.2428869063021502E-5</v>
      </c>
      <c r="I3104" s="43">
        <v>0.10028884485834919</v>
      </c>
      <c r="J3104" s="43">
        <v>0</v>
      </c>
      <c r="K3104" s="43">
        <v>1</v>
      </c>
      <c r="M3104" s="43">
        <v>7.8681803758354762E-3</v>
      </c>
      <c r="N3104" s="43">
        <v>4.3671894841591952E-2</v>
      </c>
      <c r="O3104" s="43">
        <v>0</v>
      </c>
      <c r="P3104" s="43">
        <v>1</v>
      </c>
      <c r="R3104" s="43">
        <v>711.02186277658961</v>
      </c>
      <c r="S3104" s="43">
        <v>175.51031311033364</v>
      </c>
      <c r="T3104" s="43">
        <v>6506.0697625612238</v>
      </c>
      <c r="U3104" s="43">
        <v>7392.6019384481469</v>
      </c>
      <c r="W3104" s="43">
        <v>1443.0262852012768</v>
      </c>
      <c r="X3104" s="43">
        <v>0</v>
      </c>
      <c r="Y3104" s="43">
        <v>0</v>
      </c>
      <c r="Z3104" s="43">
        <v>1443.0262852012768</v>
      </c>
      <c r="AB3104" s="43">
        <v>113.15087028396403</v>
      </c>
      <c r="AC3104" s="43">
        <v>0</v>
      </c>
      <c r="AD3104" s="43">
        <v>0</v>
      </c>
      <c r="AE3104" s="43">
        <v>113.15087028396403</v>
      </c>
      <c r="AG3104" s="43">
        <v>2653725.3384851478</v>
      </c>
      <c r="AH3104" s="43">
        <v>311693.67760347581</v>
      </c>
      <c r="AI3104" s="43">
        <v>0</v>
      </c>
      <c r="AJ3104" s="43">
        <v>475233655.19264889</v>
      </c>
      <c r="AK3104" s="43">
        <v>477887380.53113401</v>
      </c>
    </row>
    <row r="3105" spans="3:37" x14ac:dyDescent="0.2">
      <c r="C3105" s="43">
        <v>5.7932221323711086E-4</v>
      </c>
      <c r="D3105" s="43">
        <v>6.3758136723382819E-2</v>
      </c>
      <c r="E3105" s="43">
        <v>3.3379294447290175</v>
      </c>
      <c r="F3105" s="43">
        <v>3.9090388458812892</v>
      </c>
      <c r="H3105" s="43">
        <v>9.4578293034941474E-5</v>
      </c>
      <c r="I3105" s="43">
        <v>0.137376828148284</v>
      </c>
      <c r="J3105" s="43">
        <v>0</v>
      </c>
      <c r="K3105" s="43">
        <v>1</v>
      </c>
      <c r="M3105" s="43">
        <v>7.8056902394947354E-3</v>
      </c>
      <c r="N3105" s="43">
        <v>4.6340350564573307E-2</v>
      </c>
      <c r="O3105" s="43">
        <v>0</v>
      </c>
      <c r="P3105" s="43">
        <v>1</v>
      </c>
      <c r="R3105" s="43">
        <v>699.35578336884589</v>
      </c>
      <c r="S3105" s="43">
        <v>246.00692311758274</v>
      </c>
      <c r="T3105" s="43">
        <v>6848.7766039780508</v>
      </c>
      <c r="U3105" s="43">
        <v>7794.1393104644794</v>
      </c>
      <c r="W3105" s="43">
        <v>2334.400261648399</v>
      </c>
      <c r="X3105" s="43">
        <v>0</v>
      </c>
      <c r="Y3105" s="43">
        <v>0</v>
      </c>
      <c r="Z3105" s="43">
        <v>2334.400261648399</v>
      </c>
      <c r="AB3105" s="43">
        <v>217.68648607755324</v>
      </c>
      <c r="AC3105" s="43">
        <v>0</v>
      </c>
      <c r="AD3105" s="43">
        <v>0</v>
      </c>
      <c r="AE3105" s="43">
        <v>217.68648607755324</v>
      </c>
      <c r="AG3105" s="43">
        <v>4292962.0811714055</v>
      </c>
      <c r="AH3105" s="43">
        <v>504230.45651605417</v>
      </c>
      <c r="AI3105" s="43">
        <v>0</v>
      </c>
      <c r="AJ3105" s="43">
        <v>914283241.52572358</v>
      </c>
      <c r="AK3105" s="43">
        <v>918576203.60689497</v>
      </c>
    </row>
    <row r="3106" spans="3:37" x14ac:dyDescent="0.2">
      <c r="C3106" s="43">
        <v>6.217344309986661E-4</v>
      </c>
      <c r="D3106" s="43">
        <v>5.8449815491123602E-2</v>
      </c>
      <c r="E3106" s="43">
        <v>1.0239150869957461</v>
      </c>
      <c r="F3106" s="43">
        <v>2.1021069972094102</v>
      </c>
      <c r="H3106" s="43">
        <v>9.2101057602489433E-5</v>
      </c>
      <c r="I3106" s="43">
        <v>0.10504619695970507</v>
      </c>
      <c r="J3106" s="43">
        <v>0</v>
      </c>
      <c r="K3106" s="43">
        <v>1</v>
      </c>
      <c r="M3106" s="43">
        <v>7.9583400004588079E-3</v>
      </c>
      <c r="N3106" s="43">
        <v>4.5306482077412363E-2</v>
      </c>
      <c r="O3106" s="43">
        <v>0</v>
      </c>
      <c r="P3106" s="43">
        <v>1</v>
      </c>
      <c r="R3106" s="43">
        <v>688.06653540742514</v>
      </c>
      <c r="S3106" s="43">
        <v>183.18390975980756</v>
      </c>
      <c r="T3106" s="43">
        <v>6826.926133690692</v>
      </c>
      <c r="U3106" s="43">
        <v>7698.1765788579251</v>
      </c>
      <c r="W3106" s="43">
        <v>704.52170646055527</v>
      </c>
      <c r="X3106" s="43">
        <v>0</v>
      </c>
      <c r="Y3106" s="43">
        <v>0</v>
      </c>
      <c r="Z3106" s="43">
        <v>704.52170646055527</v>
      </c>
      <c r="AB3106" s="43">
        <v>81.140554924343078</v>
      </c>
      <c r="AC3106" s="43">
        <v>0</v>
      </c>
      <c r="AD3106" s="43">
        <v>0</v>
      </c>
      <c r="AE3106" s="43">
        <v>81.140554924343078</v>
      </c>
      <c r="AG3106" s="43">
        <v>1295615.4181809612</v>
      </c>
      <c r="AH3106" s="43">
        <v>152176.68859547994</v>
      </c>
      <c r="AI3106" s="43">
        <v>0</v>
      </c>
      <c r="AJ3106" s="43">
        <v>340790330.6822409</v>
      </c>
      <c r="AK3106" s="43">
        <v>342085946.10042185</v>
      </c>
    </row>
    <row r="3107" spans="3:37" x14ac:dyDescent="0.2">
      <c r="C3107" s="43">
        <v>6.1619654959477188E-4</v>
      </c>
      <c r="D3107" s="43">
        <v>5.952098564230035E-2</v>
      </c>
      <c r="E3107" s="43">
        <v>7.7763891981711728</v>
      </c>
      <c r="F3107" s="43">
        <v>4.8318062899028664</v>
      </c>
      <c r="H3107" s="43">
        <v>8.3100653751050704E-5</v>
      </c>
      <c r="I3107" s="43">
        <v>8.5523595276102815E-2</v>
      </c>
      <c r="J3107" s="43">
        <v>0</v>
      </c>
      <c r="K3107" s="43">
        <v>1</v>
      </c>
      <c r="M3107" s="43">
        <v>7.7732224046654381E-3</v>
      </c>
      <c r="N3107" s="43">
        <v>4.4050776266265877E-2</v>
      </c>
      <c r="O3107" s="43">
        <v>0</v>
      </c>
      <c r="P3107" s="43">
        <v>1</v>
      </c>
      <c r="R3107" s="43">
        <v>694.43523632927963</v>
      </c>
      <c r="S3107" s="43">
        <v>134.56520049231733</v>
      </c>
      <c r="T3107" s="43">
        <v>6483.3136515539609</v>
      </c>
      <c r="U3107" s="43">
        <v>7312.3140883755577</v>
      </c>
      <c r="W3107" s="43">
        <v>5400.1986706204561</v>
      </c>
      <c r="X3107" s="43">
        <v>0</v>
      </c>
      <c r="Y3107" s="43">
        <v>0</v>
      </c>
      <c r="Z3107" s="43">
        <v>5400.1986706204561</v>
      </c>
      <c r="AB3107" s="43">
        <v>284.72071979514874</v>
      </c>
      <c r="AC3107" s="43">
        <v>0</v>
      </c>
      <c r="AD3107" s="43">
        <v>0</v>
      </c>
      <c r="AE3107" s="43">
        <v>284.72071979514874</v>
      </c>
      <c r="AG3107" s="43">
        <v>9930965.355271019</v>
      </c>
      <c r="AH3107" s="43">
        <v>1166442.9128540186</v>
      </c>
      <c r="AI3107" s="43">
        <v>0</v>
      </c>
      <c r="AJ3107" s="43">
        <v>1195827023.1396246</v>
      </c>
      <c r="AK3107" s="43">
        <v>1205757988.4948957</v>
      </c>
    </row>
    <row r="3108" spans="3:37" x14ac:dyDescent="0.2">
      <c r="C3108" s="43">
        <v>5.801107460200295E-4</v>
      </c>
      <c r="D3108" s="43">
        <v>5.8084339990376765E-2</v>
      </c>
      <c r="E3108" s="43">
        <v>7.1382697113098521</v>
      </c>
      <c r="F3108" s="43">
        <v>1.0571933015710226</v>
      </c>
      <c r="H3108" s="43">
        <v>8.9977918708572524E-5</v>
      </c>
      <c r="I3108" s="43">
        <v>9.161307151235136E-2</v>
      </c>
      <c r="J3108" s="43">
        <v>0</v>
      </c>
      <c r="K3108" s="43">
        <v>1</v>
      </c>
      <c r="M3108" s="43">
        <v>7.876240352709174E-3</v>
      </c>
      <c r="N3108" s="43">
        <v>4.5665157494880843E-2</v>
      </c>
      <c r="O3108" s="43">
        <v>0</v>
      </c>
      <c r="P3108" s="43">
        <v>1</v>
      </c>
      <c r="R3108" s="43">
        <v>637.98775318701416</v>
      </c>
      <c r="S3108" s="43">
        <v>156.0758683913609</v>
      </c>
      <c r="T3108" s="43">
        <v>6809.9871633985213</v>
      </c>
      <c r="U3108" s="43">
        <v>7604.0507849768965</v>
      </c>
      <c r="W3108" s="43">
        <v>4554.1286547614891</v>
      </c>
      <c r="X3108" s="43">
        <v>0</v>
      </c>
      <c r="Y3108" s="43">
        <v>0</v>
      </c>
      <c r="Z3108" s="43">
        <v>4554.1286547614891</v>
      </c>
      <c r="AB3108" s="43">
        <v>3.9042829784309121</v>
      </c>
      <c r="AC3108" s="43">
        <v>0</v>
      </c>
      <c r="AD3108" s="43">
        <v>0</v>
      </c>
      <c r="AE3108" s="43">
        <v>3.9042829784309121</v>
      </c>
      <c r="AG3108" s="43">
        <v>8375042.5961063784</v>
      </c>
      <c r="AH3108" s="43">
        <v>983691.7894284816</v>
      </c>
      <c r="AI3108" s="43">
        <v>0</v>
      </c>
      <c r="AJ3108" s="43">
        <v>16397988.50940983</v>
      </c>
      <c r="AK3108" s="43">
        <v>24773031.10551621</v>
      </c>
    </row>
    <row r="3109" spans="3:37" x14ac:dyDescent="0.2">
      <c r="C3109" s="43">
        <v>6.1380503315688895E-4</v>
      </c>
      <c r="D3109" s="43">
        <v>5.2218454393057084E-2</v>
      </c>
      <c r="E3109" s="43">
        <v>2.167141594905837</v>
      </c>
      <c r="F3109" s="43">
        <v>0.95791331589021711</v>
      </c>
      <c r="H3109" s="43">
        <v>8.439418692364287E-5</v>
      </c>
      <c r="I3109" s="43">
        <v>8.4244462704561165E-2</v>
      </c>
      <c r="J3109" s="43">
        <v>0</v>
      </c>
      <c r="K3109" s="43">
        <v>1</v>
      </c>
      <c r="M3109" s="43">
        <v>7.904234123353171E-3</v>
      </c>
      <c r="N3109" s="43">
        <v>4.6201705579376751E-2</v>
      </c>
      <c r="O3109" s="43">
        <v>0</v>
      </c>
      <c r="P3109" s="43">
        <v>1</v>
      </c>
      <c r="R3109" s="43">
        <v>606.87162376391734</v>
      </c>
      <c r="S3109" s="43">
        <v>134.61587268907846</v>
      </c>
      <c r="T3109" s="43">
        <v>6914.4903777002564</v>
      </c>
      <c r="U3109" s="43">
        <v>7655.9778741532518</v>
      </c>
      <c r="W3109" s="43">
        <v>1315.1767386268309</v>
      </c>
      <c r="X3109" s="43">
        <v>0</v>
      </c>
      <c r="Y3109" s="43">
        <v>0</v>
      </c>
      <c r="Z3109" s="43">
        <v>1315.1767386268309</v>
      </c>
      <c r="AB3109" s="43">
        <v>-2.7329099327261051</v>
      </c>
      <c r="AC3109" s="43">
        <v>0</v>
      </c>
      <c r="AD3109" s="43">
        <v>0</v>
      </c>
      <c r="AE3109" s="43">
        <v>-2.7329099327261051</v>
      </c>
      <c r="AG3109" s="43">
        <v>2418610.0223347419</v>
      </c>
      <c r="AH3109" s="43">
        <v>284078.17554339545</v>
      </c>
      <c r="AI3109" s="43">
        <v>0</v>
      </c>
      <c r="AJ3109" s="43">
        <v>0</v>
      </c>
      <c r="AK3109" s="43">
        <v>2418610.0223347419</v>
      </c>
    </row>
    <row r="3110" spans="3:37" x14ac:dyDescent="0.2">
      <c r="C3110" s="43">
        <v>6.1975321222174085E-4</v>
      </c>
      <c r="D3110" s="43">
        <v>5.022016019168795E-2</v>
      </c>
      <c r="E3110" s="43">
        <v>1.9400694006776651</v>
      </c>
      <c r="F3110" s="43">
        <v>2.6500593945635278</v>
      </c>
      <c r="H3110" s="43">
        <v>9.2960817456577693E-5</v>
      </c>
      <c r="I3110" s="43">
        <v>0.11657721407612975</v>
      </c>
      <c r="J3110" s="43">
        <v>0</v>
      </c>
      <c r="K3110" s="43">
        <v>1</v>
      </c>
      <c r="M3110" s="43">
        <v>7.8624833309677289E-3</v>
      </c>
      <c r="N3110" s="43">
        <v>4.5505908997146891E-2</v>
      </c>
      <c r="O3110" s="43">
        <v>0</v>
      </c>
      <c r="P3110" s="43">
        <v>1</v>
      </c>
      <c r="R3110" s="43">
        <v>589.30381537528319</v>
      </c>
      <c r="S3110" s="43">
        <v>205.18989976347845</v>
      </c>
      <c r="T3110" s="43">
        <v>6774.3854642986953</v>
      </c>
      <c r="U3110" s="43">
        <v>7568.8791794374574</v>
      </c>
      <c r="W3110" s="43">
        <v>1143.290299912187</v>
      </c>
      <c r="X3110" s="43">
        <v>0</v>
      </c>
      <c r="Y3110" s="43">
        <v>0</v>
      </c>
      <c r="Z3110" s="43">
        <v>1143.290299912187</v>
      </c>
      <c r="AB3110" s="43">
        <v>104.0453337588965</v>
      </c>
      <c r="AC3110" s="43">
        <v>0</v>
      </c>
      <c r="AD3110" s="43">
        <v>0</v>
      </c>
      <c r="AE3110" s="43">
        <v>104.0453337588965</v>
      </c>
      <c r="AG3110" s="43">
        <v>2102510.8615385122</v>
      </c>
      <c r="AH3110" s="43">
        <v>246950.7047810324</v>
      </c>
      <c r="AI3110" s="43">
        <v>0</v>
      </c>
      <c r="AJ3110" s="43">
        <v>436990401.78736532</v>
      </c>
      <c r="AK3110" s="43">
        <v>439092912.64890385</v>
      </c>
    </row>
    <row r="3111" spans="3:37" x14ac:dyDescent="0.2">
      <c r="C3111" s="43">
        <v>6.091630713880872E-4</v>
      </c>
      <c r="D3111" s="43">
        <v>6.0844646944935521E-2</v>
      </c>
      <c r="E3111" s="43">
        <v>4.3759540240381938</v>
      </c>
      <c r="F3111" s="43">
        <v>3.0439075371767479</v>
      </c>
      <c r="H3111" s="43">
        <v>9.4366599153961062E-5</v>
      </c>
      <c r="I3111" s="43">
        <v>0.10419223690684853</v>
      </c>
      <c r="J3111" s="43">
        <v>0</v>
      </c>
      <c r="K3111" s="43">
        <v>1</v>
      </c>
      <c r="M3111" s="43">
        <v>7.8727464095836863E-3</v>
      </c>
      <c r="N3111" s="43">
        <v>4.5578379388780323E-2</v>
      </c>
      <c r="O3111" s="43">
        <v>0</v>
      </c>
      <c r="P3111" s="43">
        <v>1</v>
      </c>
      <c r="R3111" s="43">
        <v>701.77568360682062</v>
      </c>
      <c r="S3111" s="43">
        <v>186.16414442207989</v>
      </c>
      <c r="T3111" s="43">
        <v>6794.0308475682177</v>
      </c>
      <c r="U3111" s="43">
        <v>7681.9706755971183</v>
      </c>
      <c r="W3111" s="43">
        <v>3070.938126651421</v>
      </c>
      <c r="X3111" s="43">
        <v>0</v>
      </c>
      <c r="Y3111" s="43">
        <v>0</v>
      </c>
      <c r="Z3111" s="43">
        <v>3070.938126651421</v>
      </c>
      <c r="AB3111" s="43">
        <v>153.47701317705398</v>
      </c>
      <c r="AC3111" s="43">
        <v>0</v>
      </c>
      <c r="AD3111" s="43">
        <v>0</v>
      </c>
      <c r="AE3111" s="43">
        <v>153.47701317705398</v>
      </c>
      <c r="AG3111" s="43">
        <v>5647455.2149119629</v>
      </c>
      <c r="AH3111" s="43">
        <v>663322.63535670692</v>
      </c>
      <c r="AI3111" s="43">
        <v>0</v>
      </c>
      <c r="AJ3111" s="43">
        <v>644603455.34362674</v>
      </c>
      <c r="AK3111" s="43">
        <v>650250910.55853868</v>
      </c>
    </row>
    <row r="3112" spans="3:37" x14ac:dyDescent="0.2">
      <c r="C3112" s="43">
        <v>6.2249328821617489E-4</v>
      </c>
      <c r="D3112" s="43">
        <v>4.8194211468844846E-2</v>
      </c>
      <c r="E3112" s="43">
        <v>6.1119882484807428</v>
      </c>
      <c r="F3112" s="43">
        <v>1.7563324352263132</v>
      </c>
      <c r="H3112" s="43">
        <v>8.8765513468996212E-5</v>
      </c>
      <c r="I3112" s="43">
        <v>0.11411756056577205</v>
      </c>
      <c r="J3112" s="43">
        <v>0</v>
      </c>
      <c r="K3112" s="43">
        <v>1</v>
      </c>
      <c r="M3112" s="43">
        <v>7.8665779864767194E-3</v>
      </c>
      <c r="N3112" s="43">
        <v>4.7774707159819907E-2</v>
      </c>
      <c r="O3112" s="43">
        <v>0</v>
      </c>
      <c r="P3112" s="43">
        <v>1</v>
      </c>
      <c r="R3112" s="43">
        <v>568.03085240507642</v>
      </c>
      <c r="S3112" s="43">
        <v>191.79581287482685</v>
      </c>
      <c r="T3112" s="43">
        <v>7115.8413850852576</v>
      </c>
      <c r="U3112" s="43">
        <v>7875.6680503651605</v>
      </c>
      <c r="W3112" s="43">
        <v>3471.7978946743265</v>
      </c>
      <c r="X3112" s="43">
        <v>0</v>
      </c>
      <c r="Y3112" s="43">
        <v>0</v>
      </c>
      <c r="Z3112" s="43">
        <v>3471.7978946743265</v>
      </c>
      <c r="AB3112" s="43">
        <v>45.969356893503473</v>
      </c>
      <c r="AC3112" s="43">
        <v>0</v>
      </c>
      <c r="AD3112" s="43">
        <v>0</v>
      </c>
      <c r="AE3112" s="43">
        <v>45.969356893503473</v>
      </c>
      <c r="AG3112" s="43">
        <v>6384636.3283060864</v>
      </c>
      <c r="AH3112" s="43">
        <v>749908.34524965449</v>
      </c>
      <c r="AI3112" s="43">
        <v>0</v>
      </c>
      <c r="AJ3112" s="43">
        <v>193071298.95271459</v>
      </c>
      <c r="AK3112" s="43">
        <v>199455935.28102067</v>
      </c>
    </row>
    <row r="3113" spans="3:37" x14ac:dyDescent="0.2">
      <c r="C3113" s="43">
        <v>6.2903840774619635E-4</v>
      </c>
      <c r="D3113" s="43">
        <v>5.563229744029452E-2</v>
      </c>
      <c r="E3113" s="43">
        <v>9.4806384137694248</v>
      </c>
      <c r="F3113" s="43">
        <v>1.4504796725670834</v>
      </c>
      <c r="H3113" s="43">
        <v>9.372989880052085E-5</v>
      </c>
      <c r="I3113" s="43">
        <v>8.9267236251271878E-2</v>
      </c>
      <c r="J3113" s="43">
        <v>0</v>
      </c>
      <c r="K3113" s="43">
        <v>1</v>
      </c>
      <c r="M3113" s="43">
        <v>7.8475887232958251E-3</v>
      </c>
      <c r="N3113" s="43">
        <v>4.8464629284861283E-2</v>
      </c>
      <c r="O3113" s="43">
        <v>0</v>
      </c>
      <c r="P3113" s="43">
        <v>1</v>
      </c>
      <c r="R3113" s="43">
        <v>662.59252400213461</v>
      </c>
      <c r="S3113" s="43">
        <v>158.42094878532185</v>
      </c>
      <c r="T3113" s="43">
        <v>7201.1772752724073</v>
      </c>
      <c r="U3113" s="43">
        <v>8022.1907480598638</v>
      </c>
      <c r="W3113" s="43">
        <v>6281.8001357310768</v>
      </c>
      <c r="X3113" s="43">
        <v>0</v>
      </c>
      <c r="Y3113" s="43">
        <v>0</v>
      </c>
      <c r="Z3113" s="43">
        <v>6281.8001357310768</v>
      </c>
      <c r="AB3113" s="43">
        <v>31.937837568593046</v>
      </c>
      <c r="AC3113" s="43">
        <v>0</v>
      </c>
      <c r="AD3113" s="43">
        <v>0</v>
      </c>
      <c r="AE3113" s="43">
        <v>31.937837568593046</v>
      </c>
      <c r="AG3113" s="43">
        <v>11552230.449609451</v>
      </c>
      <c r="AH3113" s="43">
        <v>1356868.8293179127</v>
      </c>
      <c r="AI3113" s="43">
        <v>0</v>
      </c>
      <c r="AJ3113" s="43">
        <v>134138917.7880908</v>
      </c>
      <c r="AK3113" s="43">
        <v>145691148.23770025</v>
      </c>
    </row>
    <row r="3114" spans="3:37" x14ac:dyDescent="0.2">
      <c r="C3114" s="43">
        <v>5.9349835576946871E-4</v>
      </c>
      <c r="D3114" s="43">
        <v>4.4946017597865977E-2</v>
      </c>
      <c r="E3114" s="43">
        <v>3.1258684715493024</v>
      </c>
      <c r="F3114" s="43">
        <v>4.2079637578928599</v>
      </c>
      <c r="H3114" s="43">
        <v>8.4683232798103347E-5</v>
      </c>
      <c r="I3114" s="43">
        <v>0.11469000254921402</v>
      </c>
      <c r="J3114" s="43">
        <v>0</v>
      </c>
      <c r="K3114" s="43">
        <v>1</v>
      </c>
      <c r="M3114" s="43">
        <v>7.7886003355414676E-3</v>
      </c>
      <c r="N3114" s="43">
        <v>4.7406235009679221E-2</v>
      </c>
      <c r="O3114" s="43">
        <v>0</v>
      </c>
      <c r="P3114" s="43">
        <v>1</v>
      </c>
      <c r="R3114" s="43">
        <v>505.07178773384277</v>
      </c>
      <c r="S3114" s="43">
        <v>183.89307039207065</v>
      </c>
      <c r="T3114" s="43">
        <v>6990.967077778153</v>
      </c>
      <c r="U3114" s="43">
        <v>7679.9319359040664</v>
      </c>
      <c r="W3114" s="43">
        <v>1578.7879771462608</v>
      </c>
      <c r="X3114" s="43">
        <v>0</v>
      </c>
      <c r="Y3114" s="43">
        <v>0</v>
      </c>
      <c r="Z3114" s="43">
        <v>1578.7879771462608</v>
      </c>
      <c r="AB3114" s="43">
        <v>173.36696294972259</v>
      </c>
      <c r="AC3114" s="43">
        <v>0</v>
      </c>
      <c r="AD3114" s="43">
        <v>0</v>
      </c>
      <c r="AE3114" s="43">
        <v>173.36696294972259</v>
      </c>
      <c r="AG3114" s="43">
        <v>2903391.0899719736</v>
      </c>
      <c r="AH3114" s="43">
        <v>341018.20306359231</v>
      </c>
      <c r="AI3114" s="43">
        <v>0</v>
      </c>
      <c r="AJ3114" s="43">
        <v>728141244.38883483</v>
      </c>
      <c r="AK3114" s="43">
        <v>731044635.47880685</v>
      </c>
    </row>
    <row r="3115" spans="3:37" x14ac:dyDescent="0.2">
      <c r="C3115" s="43">
        <v>6.0016125877654738E-4</v>
      </c>
      <c r="D3115" s="43">
        <v>5.7071685821724838E-2</v>
      </c>
      <c r="E3115" s="43">
        <v>3.0575911327667007</v>
      </c>
      <c r="F3115" s="43">
        <v>4.3816434108539211</v>
      </c>
      <c r="H3115" s="43">
        <v>8.9716000015130143E-5</v>
      </c>
      <c r="I3115" s="43">
        <v>8.3029387631399179E-2</v>
      </c>
      <c r="J3115" s="43">
        <v>0</v>
      </c>
      <c r="K3115" s="43">
        <v>1</v>
      </c>
      <c r="M3115" s="43">
        <v>7.9342127480473978E-3</v>
      </c>
      <c r="N3115" s="43">
        <v>4.4183162347730537E-2</v>
      </c>
      <c r="O3115" s="43">
        <v>0</v>
      </c>
      <c r="P3115" s="43">
        <v>1</v>
      </c>
      <c r="R3115" s="43">
        <v>648.53143508503865</v>
      </c>
      <c r="S3115" s="43">
        <v>141.04058803813058</v>
      </c>
      <c r="T3115" s="43">
        <v>6637.4767207632221</v>
      </c>
      <c r="U3115" s="43">
        <v>7427.0487438863911</v>
      </c>
      <c r="W3115" s="43">
        <v>1982.9439652364774</v>
      </c>
      <c r="X3115" s="43">
        <v>0</v>
      </c>
      <c r="Y3115" s="43">
        <v>0</v>
      </c>
      <c r="Z3115" s="43">
        <v>1982.9439652364774</v>
      </c>
      <c r="AB3115" s="43">
        <v>234.66191979800456</v>
      </c>
      <c r="AC3115" s="43">
        <v>0</v>
      </c>
      <c r="AD3115" s="43">
        <v>0</v>
      </c>
      <c r="AE3115" s="43">
        <v>234.66191979800456</v>
      </c>
      <c r="AG3115" s="43">
        <v>3646633.9520698818</v>
      </c>
      <c r="AH3115" s="43">
        <v>428315.89649107913</v>
      </c>
      <c r="AI3115" s="43">
        <v>0</v>
      </c>
      <c r="AJ3115" s="43">
        <v>985580063.1516192</v>
      </c>
      <c r="AK3115" s="43">
        <v>989226697.10368907</v>
      </c>
    </row>
    <row r="3116" spans="3:37" x14ac:dyDescent="0.2">
      <c r="C3116" s="43">
        <v>6.1523142696207067E-4</v>
      </c>
      <c r="D3116" s="43">
        <v>5.8991007833106957E-2</v>
      </c>
      <c r="E3116" s="43">
        <v>5.2262681501009247</v>
      </c>
      <c r="F3116" s="43">
        <v>3.1079716930990267</v>
      </c>
      <c r="H3116" s="43">
        <v>9.4743005341735298E-5</v>
      </c>
      <c r="I3116" s="43">
        <v>7.813245809934373E-2</v>
      </c>
      <c r="J3116" s="43">
        <v>0</v>
      </c>
      <c r="K3116" s="43">
        <v>1</v>
      </c>
      <c r="M3116" s="43">
        <v>7.8411186418202005E-3</v>
      </c>
      <c r="N3116" s="43">
        <v>4.7544977631070018E-2</v>
      </c>
      <c r="O3116" s="43">
        <v>0</v>
      </c>
      <c r="P3116" s="43">
        <v>1</v>
      </c>
      <c r="R3116" s="43">
        <v>687.17397056758045</v>
      </c>
      <c r="S3116" s="43">
        <v>140.15900874923707</v>
      </c>
      <c r="T3116" s="43">
        <v>7058.705214642001</v>
      </c>
      <c r="U3116" s="43">
        <v>7886.0381939588187</v>
      </c>
      <c r="W3116" s="43">
        <v>3591.3554359557361</v>
      </c>
      <c r="X3116" s="43">
        <v>0</v>
      </c>
      <c r="Y3116" s="43">
        <v>0</v>
      </c>
      <c r="Z3116" s="43">
        <v>3591.3554359557361</v>
      </c>
      <c r="AB3116" s="43">
        <v>154.99413076642878</v>
      </c>
      <c r="AC3116" s="43">
        <v>0</v>
      </c>
      <c r="AD3116" s="43">
        <v>0</v>
      </c>
      <c r="AE3116" s="43">
        <v>154.99413076642878</v>
      </c>
      <c r="AG3116" s="43">
        <v>6604502.6467225989</v>
      </c>
      <c r="AH3116" s="43">
        <v>775732.77416643896</v>
      </c>
      <c r="AI3116" s="43">
        <v>0</v>
      </c>
      <c r="AJ3116" s="43">
        <v>650975349.21900094</v>
      </c>
      <c r="AK3116" s="43">
        <v>657579851.86572349</v>
      </c>
    </row>
    <row r="3117" spans="3:37" x14ac:dyDescent="0.2">
      <c r="C3117" s="43">
        <v>6.1256227255923612E-4</v>
      </c>
      <c r="D3117" s="43">
        <v>5.410337817014825E-2</v>
      </c>
      <c r="E3117" s="43">
        <v>2.4009523689659504</v>
      </c>
      <c r="F3117" s="43">
        <v>2.939739146284392</v>
      </c>
      <c r="H3117" s="43">
        <v>8.4367497068722297E-5</v>
      </c>
      <c r="I3117" s="43">
        <v>9.8469279629800677E-2</v>
      </c>
      <c r="J3117" s="43">
        <v>0</v>
      </c>
      <c r="K3117" s="43">
        <v>1</v>
      </c>
      <c r="M3117" s="43">
        <v>7.9054197266625881E-3</v>
      </c>
      <c r="N3117" s="43">
        <v>4.6074511134450602E-2</v>
      </c>
      <c r="O3117" s="43">
        <v>0</v>
      </c>
      <c r="P3117" s="43">
        <v>1</v>
      </c>
      <c r="R3117" s="43">
        <v>627.50472598890531</v>
      </c>
      <c r="S3117" s="43">
        <v>157.29622451040697</v>
      </c>
      <c r="T3117" s="43">
        <v>6896.4889041053666</v>
      </c>
      <c r="U3117" s="43">
        <v>7681.289854604679</v>
      </c>
      <c r="W3117" s="43">
        <v>1506.6089584003919</v>
      </c>
      <c r="X3117" s="43">
        <v>0</v>
      </c>
      <c r="Y3117" s="43">
        <v>0</v>
      </c>
      <c r="Z3117" s="43">
        <v>1506.6089584003919</v>
      </c>
      <c r="AB3117" s="43">
        <v>130.23991651826805</v>
      </c>
      <c r="AC3117" s="43">
        <v>0</v>
      </c>
      <c r="AD3117" s="43">
        <v>0</v>
      </c>
      <c r="AE3117" s="43">
        <v>130.23991651826805</v>
      </c>
      <c r="AG3117" s="43">
        <v>2770653.8744983207</v>
      </c>
      <c r="AH3117" s="43">
        <v>325427.53501448466</v>
      </c>
      <c r="AI3117" s="43">
        <v>0</v>
      </c>
      <c r="AJ3117" s="43">
        <v>547007649.37672579</v>
      </c>
      <c r="AK3117" s="43">
        <v>549778303.25122416</v>
      </c>
    </row>
    <row r="3118" spans="3:37" x14ac:dyDescent="0.2">
      <c r="C3118" s="43">
        <v>5.8959003315862436E-4</v>
      </c>
      <c r="D3118" s="43">
        <v>4.3207679313825915E-2</v>
      </c>
      <c r="E3118" s="43">
        <v>5.0480031021651142</v>
      </c>
      <c r="F3118" s="43">
        <v>1.9254583662116747</v>
      </c>
      <c r="H3118" s="43">
        <v>8.9093687174326741E-5</v>
      </c>
      <c r="I3118" s="43">
        <v>7.8318062437205432E-2</v>
      </c>
      <c r="J3118" s="43">
        <v>0</v>
      </c>
      <c r="K3118" s="43">
        <v>1</v>
      </c>
      <c r="M3118" s="43">
        <v>7.8448409114957509E-3</v>
      </c>
      <c r="N3118" s="43">
        <v>4.8269971723039151E-2</v>
      </c>
      <c r="O3118" s="43">
        <v>0</v>
      </c>
      <c r="P3118" s="43">
        <v>1</v>
      </c>
      <c r="R3118" s="43">
        <v>482.34018658033398</v>
      </c>
      <c r="S3118" s="43">
        <v>132.11472957569359</v>
      </c>
      <c r="T3118" s="43">
        <v>7169.7424939911753</v>
      </c>
      <c r="U3118" s="43">
        <v>7784.1974101472024</v>
      </c>
      <c r="W3118" s="43">
        <v>2434.8547581564258</v>
      </c>
      <c r="X3118" s="43">
        <v>0</v>
      </c>
      <c r="Y3118" s="43">
        <v>0</v>
      </c>
      <c r="Z3118" s="43">
        <v>2434.8547581564258</v>
      </c>
      <c r="AB3118" s="43">
        <v>47.763276430303108</v>
      </c>
      <c r="AC3118" s="43">
        <v>0</v>
      </c>
      <c r="AD3118" s="43">
        <v>0</v>
      </c>
      <c r="AE3118" s="43">
        <v>47.763276430303108</v>
      </c>
      <c r="AG3118" s="43">
        <v>4477697.9002496665</v>
      </c>
      <c r="AH3118" s="43">
        <v>525928.62776178797</v>
      </c>
      <c r="AI3118" s="43">
        <v>0</v>
      </c>
      <c r="AJ3118" s="43">
        <v>200605761.00727305</v>
      </c>
      <c r="AK3118" s="43">
        <v>205083458.90752271</v>
      </c>
    </row>
    <row r="3119" spans="3:37" x14ac:dyDescent="0.2">
      <c r="C3119" s="43">
        <v>6.0843583355261002E-4</v>
      </c>
      <c r="D3119" s="43">
        <v>5.823453045232263E-2</v>
      </c>
      <c r="E3119" s="43">
        <v>1.8843350262147727</v>
      </c>
      <c r="F3119" s="43">
        <v>3.9142891630854648</v>
      </c>
      <c r="H3119" s="43">
        <v>9.094903560680212E-5</v>
      </c>
      <c r="I3119" s="43">
        <v>7.8244605228784375E-2</v>
      </c>
      <c r="J3119" s="43">
        <v>0</v>
      </c>
      <c r="K3119" s="43">
        <v>1</v>
      </c>
      <c r="M3119" s="43">
        <v>7.8155956411924549E-3</v>
      </c>
      <c r="N3119" s="43">
        <v>4.2885019548610653E-2</v>
      </c>
      <c r="O3119" s="43">
        <v>0</v>
      </c>
      <c r="P3119" s="43">
        <v>1</v>
      </c>
      <c r="R3119" s="43">
        <v>670.86901611366966</v>
      </c>
      <c r="S3119" s="43">
        <v>134.7394824413233</v>
      </c>
      <c r="T3119" s="43">
        <v>6346.1461151323847</v>
      </c>
      <c r="U3119" s="43">
        <v>7151.754613687378</v>
      </c>
      <c r="W3119" s="43">
        <v>1264.1419850652305</v>
      </c>
      <c r="X3119" s="43">
        <v>0</v>
      </c>
      <c r="Y3119" s="43">
        <v>0</v>
      </c>
      <c r="Z3119" s="43">
        <v>1264.1419850652305</v>
      </c>
      <c r="AB3119" s="43">
        <v>209.19637447555669</v>
      </c>
      <c r="AC3119" s="43">
        <v>0</v>
      </c>
      <c r="AD3119" s="43">
        <v>0</v>
      </c>
      <c r="AE3119" s="43">
        <v>209.19637447555669</v>
      </c>
      <c r="AG3119" s="43">
        <v>2324757.110534959</v>
      </c>
      <c r="AH3119" s="43">
        <v>273054.66877408978</v>
      </c>
      <c r="AI3119" s="43">
        <v>0</v>
      </c>
      <c r="AJ3119" s="43">
        <v>878624772.79733813</v>
      </c>
      <c r="AK3119" s="43">
        <v>880949529.90787303</v>
      </c>
    </row>
    <row r="3120" spans="3:37" x14ac:dyDescent="0.2">
      <c r="C3120" s="43">
        <v>5.9554981339840062E-4</v>
      </c>
      <c r="D3120" s="43">
        <v>5.6166352601874969E-2</v>
      </c>
      <c r="E3120" s="43">
        <v>4.7742132526742989</v>
      </c>
      <c r="F3120" s="43">
        <v>6.693403289517847</v>
      </c>
      <c r="H3120" s="43">
        <v>8.6666151611734736E-5</v>
      </c>
      <c r="I3120" s="43">
        <v>0.11230779799508039</v>
      </c>
      <c r="J3120" s="43">
        <v>0</v>
      </c>
      <c r="K3120" s="43">
        <v>1</v>
      </c>
      <c r="M3120" s="43">
        <v>7.8069182878816035E-3</v>
      </c>
      <c r="N3120" s="43">
        <v>4.5945540101075211E-2</v>
      </c>
      <c r="O3120" s="43">
        <v>0</v>
      </c>
      <c r="P3120" s="43">
        <v>1</v>
      </c>
      <c r="R3120" s="43">
        <v>633.33966460144597</v>
      </c>
      <c r="S3120" s="43">
        <v>184.29001152942996</v>
      </c>
      <c r="T3120" s="43">
        <v>6791.4947248726803</v>
      </c>
      <c r="U3120" s="43">
        <v>7609.1244010035562</v>
      </c>
      <c r="W3120" s="43">
        <v>3023.6986201845189</v>
      </c>
      <c r="X3120" s="43">
        <v>0</v>
      </c>
      <c r="Y3120" s="43">
        <v>0</v>
      </c>
      <c r="Z3120" s="43">
        <v>3023.6986201845189</v>
      </c>
      <c r="AB3120" s="43">
        <v>385.82681989116827</v>
      </c>
      <c r="AC3120" s="43">
        <v>0</v>
      </c>
      <c r="AD3120" s="43">
        <v>0</v>
      </c>
      <c r="AE3120" s="43">
        <v>385.82681989116827</v>
      </c>
      <c r="AG3120" s="43">
        <v>5560581.7625193298</v>
      </c>
      <c r="AH3120" s="43">
        <v>653118.90195985604</v>
      </c>
      <c r="AI3120" s="43">
        <v>0</v>
      </c>
      <c r="AJ3120" s="43">
        <v>1620472643.5429068</v>
      </c>
      <c r="AK3120" s="43">
        <v>1626033225.3054261</v>
      </c>
    </row>
    <row r="3121" spans="3:37" x14ac:dyDescent="0.2">
      <c r="C3121" s="43">
        <v>5.8999775317276188E-4</v>
      </c>
      <c r="D3121" s="43">
        <v>5.3432336756314147E-2</v>
      </c>
      <c r="E3121" s="43">
        <v>4.7134794319218472</v>
      </c>
      <c r="F3121" s="43">
        <v>1.7771254540858656</v>
      </c>
      <c r="H3121" s="43">
        <v>8.1622843533705097E-5</v>
      </c>
      <c r="I3121" s="43">
        <v>8.3100557104505965E-2</v>
      </c>
      <c r="J3121" s="43">
        <v>0</v>
      </c>
      <c r="K3121" s="43">
        <v>1</v>
      </c>
      <c r="M3121" s="43">
        <v>7.8290701078732577E-3</v>
      </c>
      <c r="N3121" s="43">
        <v>4.8077179459334873E-2</v>
      </c>
      <c r="O3121" s="43">
        <v>0</v>
      </c>
      <c r="P3121" s="43">
        <v>1</v>
      </c>
      <c r="R3121" s="43">
        <v>596.893566757141</v>
      </c>
      <c r="S3121" s="43">
        <v>128.42749998316458</v>
      </c>
      <c r="T3121" s="43">
        <v>7126.7501887767885</v>
      </c>
      <c r="U3121" s="43">
        <v>7852.071255517094</v>
      </c>
      <c r="W3121" s="43">
        <v>2813.4455499562541</v>
      </c>
      <c r="X3121" s="43">
        <v>0</v>
      </c>
      <c r="Y3121" s="43">
        <v>0</v>
      </c>
      <c r="Z3121" s="43">
        <v>2813.4455499562541</v>
      </c>
      <c r="AB3121" s="43">
        <v>49.633146699457043</v>
      </c>
      <c r="AC3121" s="43">
        <v>0</v>
      </c>
      <c r="AD3121" s="43">
        <v>0</v>
      </c>
      <c r="AE3121" s="43">
        <v>49.633146699457043</v>
      </c>
      <c r="AG3121" s="43">
        <v>5173926.366369551</v>
      </c>
      <c r="AH3121" s="43">
        <v>607704.23879055085</v>
      </c>
      <c r="AI3121" s="43">
        <v>0</v>
      </c>
      <c r="AJ3121" s="43">
        <v>208459216.13771957</v>
      </c>
      <c r="AK3121" s="43">
        <v>213633142.50408912</v>
      </c>
    </row>
    <row r="3122" spans="3:37" x14ac:dyDescent="0.2">
      <c r="C3122" s="43">
        <v>6.1422940240629664E-4</v>
      </c>
      <c r="D3122" s="43">
        <v>5.2777088415133087E-2</v>
      </c>
      <c r="E3122" s="43">
        <v>3.3679218207423909</v>
      </c>
      <c r="F3122" s="43">
        <v>2.5889816662955436</v>
      </c>
      <c r="H3122" s="43">
        <v>9.6009521401096976E-5</v>
      </c>
      <c r="I3122" s="43">
        <v>0.10376984182497206</v>
      </c>
      <c r="J3122" s="43">
        <v>0</v>
      </c>
      <c r="K3122" s="43">
        <v>1</v>
      </c>
      <c r="M3122" s="43">
        <v>7.8462810208671466E-3</v>
      </c>
      <c r="N3122" s="43">
        <v>4.3836224638199896E-2</v>
      </c>
      <c r="O3122" s="43">
        <v>0</v>
      </c>
      <c r="P3122" s="43">
        <v>1</v>
      </c>
      <c r="R3122" s="43">
        <v>613.78801227591191</v>
      </c>
      <c r="S3122" s="43">
        <v>188.6374132121131</v>
      </c>
      <c r="T3122" s="43">
        <v>6512.3746224296146</v>
      </c>
      <c r="U3122" s="43">
        <v>7314.8000479176399</v>
      </c>
      <c r="W3122" s="43">
        <v>2067.190039854142</v>
      </c>
      <c r="X3122" s="43">
        <v>0</v>
      </c>
      <c r="Y3122" s="43">
        <v>0</v>
      </c>
      <c r="Z3122" s="43">
        <v>2067.190039854142</v>
      </c>
      <c r="AB3122" s="43">
        <v>104.35687513932969</v>
      </c>
      <c r="AC3122" s="43">
        <v>0</v>
      </c>
      <c r="AD3122" s="43">
        <v>0</v>
      </c>
      <c r="AE3122" s="43">
        <v>104.35687513932969</v>
      </c>
      <c r="AG3122" s="43">
        <v>3801562.4832917671</v>
      </c>
      <c r="AH3122" s="43">
        <v>446513.04860849469</v>
      </c>
      <c r="AI3122" s="43">
        <v>0</v>
      </c>
      <c r="AJ3122" s="43">
        <v>438298875.58518469</v>
      </c>
      <c r="AK3122" s="43">
        <v>442100438.06847644</v>
      </c>
    </row>
    <row r="3123" spans="3:37" x14ac:dyDescent="0.2">
      <c r="C3123" s="43">
        <v>5.9907881288822165E-4</v>
      </c>
      <c r="D3123" s="43">
        <v>6.0411260978084802E-2</v>
      </c>
      <c r="E3123" s="43">
        <v>5.9628261717419129</v>
      </c>
      <c r="F3123" s="43">
        <v>2.8044979252994415</v>
      </c>
      <c r="H3123" s="43">
        <v>9.3964067174323596E-5</v>
      </c>
      <c r="I3123" s="43">
        <v>8.3298504364141573E-2</v>
      </c>
      <c r="J3123" s="43">
        <v>0</v>
      </c>
      <c r="K3123" s="43">
        <v>1</v>
      </c>
      <c r="M3123" s="43">
        <v>7.8500955307321263E-3</v>
      </c>
      <c r="N3123" s="43">
        <v>4.5922214451481591E-2</v>
      </c>
      <c r="O3123" s="43">
        <v>0</v>
      </c>
      <c r="P3123" s="43">
        <v>1</v>
      </c>
      <c r="R3123" s="43">
        <v>685.24241069501932</v>
      </c>
      <c r="S3123" s="43">
        <v>148.19767255913172</v>
      </c>
      <c r="T3123" s="43">
        <v>6825.5890492628841</v>
      </c>
      <c r="U3123" s="43">
        <v>7659.0291325170347</v>
      </c>
      <c r="W3123" s="43">
        <v>4085.9813804797818</v>
      </c>
      <c r="X3123" s="43">
        <v>0</v>
      </c>
      <c r="Y3123" s="43">
        <v>0</v>
      </c>
      <c r="Z3123" s="43">
        <v>4085.9813804797818</v>
      </c>
      <c r="AB3123" s="43">
        <v>132.3074804016195</v>
      </c>
      <c r="AC3123" s="43">
        <v>0</v>
      </c>
      <c r="AD3123" s="43">
        <v>0</v>
      </c>
      <c r="AE3123" s="43">
        <v>132.3074804016195</v>
      </c>
      <c r="AG3123" s="43">
        <v>7514119.7587023191</v>
      </c>
      <c r="AH3123" s="43">
        <v>882571.97818363283</v>
      </c>
      <c r="AI3123" s="43">
        <v>0</v>
      </c>
      <c r="AJ3123" s="43">
        <v>555691417.68680191</v>
      </c>
      <c r="AK3123" s="43">
        <v>563205537.44550419</v>
      </c>
    </row>
    <row r="3124" spans="3:37" x14ac:dyDescent="0.2">
      <c r="C3124" s="43">
        <v>6.1179158718438487E-4</v>
      </c>
      <c r="D3124" s="43">
        <v>5.8433385139908478E-2</v>
      </c>
      <c r="E3124" s="43">
        <v>3.0196158610605628</v>
      </c>
      <c r="F3124" s="43">
        <v>1.9638916220560314</v>
      </c>
      <c r="H3124" s="43">
        <v>8.094952695344575E-5</v>
      </c>
      <c r="I3124" s="43">
        <v>0.10643711996726246</v>
      </c>
      <c r="J3124" s="43">
        <v>0</v>
      </c>
      <c r="K3124" s="43">
        <v>1</v>
      </c>
      <c r="M3124" s="43">
        <v>7.9016788286970785E-3</v>
      </c>
      <c r="N3124" s="43">
        <v>4.4099092419274254E-2</v>
      </c>
      <c r="O3124" s="43">
        <v>0</v>
      </c>
      <c r="P3124" s="43">
        <v>1</v>
      </c>
      <c r="R3124" s="43">
        <v>676.8725778197263</v>
      </c>
      <c r="S3124" s="43">
        <v>163.13599744333592</v>
      </c>
      <c r="T3124" s="43">
        <v>6597.6822806629161</v>
      </c>
      <c r="U3124" s="43">
        <v>7437.6908559259782</v>
      </c>
      <c r="W3124" s="43">
        <v>2043.8951719013955</v>
      </c>
      <c r="X3124" s="43">
        <v>0</v>
      </c>
      <c r="Y3124" s="43">
        <v>0</v>
      </c>
      <c r="Z3124" s="43">
        <v>2043.8951719013955</v>
      </c>
      <c r="AB3124" s="43">
        <v>69.810203344709649</v>
      </c>
      <c r="AC3124" s="43">
        <v>0</v>
      </c>
      <c r="AD3124" s="43">
        <v>0</v>
      </c>
      <c r="AE3124" s="43">
        <v>69.810203344709649</v>
      </c>
      <c r="AG3124" s="43">
        <v>3758723.2211266663</v>
      </c>
      <c r="AH3124" s="43">
        <v>441481.35713070142</v>
      </c>
      <c r="AI3124" s="43">
        <v>0</v>
      </c>
      <c r="AJ3124" s="43">
        <v>293202854.04778051</v>
      </c>
      <c r="AK3124" s="43">
        <v>296961577.26890719</v>
      </c>
    </row>
    <row r="3125" spans="3:37" x14ac:dyDescent="0.2">
      <c r="C3125" s="43">
        <v>6.2902796674912942E-4</v>
      </c>
      <c r="D3125" s="43">
        <v>5.7247255310681977E-2</v>
      </c>
      <c r="E3125" s="43">
        <v>5.8204955183757354</v>
      </c>
      <c r="F3125" s="43">
        <v>0.90342313150987297</v>
      </c>
      <c r="H3125" s="43">
        <v>8.9063141210528877E-5</v>
      </c>
      <c r="I3125" s="43">
        <v>7.7557187063966165E-2</v>
      </c>
      <c r="J3125" s="43">
        <v>0</v>
      </c>
      <c r="K3125" s="43">
        <v>1</v>
      </c>
      <c r="M3125" s="43">
        <v>7.9334407613030899E-3</v>
      </c>
      <c r="N3125" s="43">
        <v>4.4259944067790095E-2</v>
      </c>
      <c r="O3125" s="43">
        <v>0</v>
      </c>
      <c r="P3125" s="43">
        <v>1</v>
      </c>
      <c r="R3125" s="43">
        <v>681.81569936662208</v>
      </c>
      <c r="S3125" s="43">
        <v>130.78635324159666</v>
      </c>
      <c r="T3125" s="43">
        <v>6648.3644223198289</v>
      </c>
      <c r="U3125" s="43">
        <v>7460.9664749280473</v>
      </c>
      <c r="W3125" s="43">
        <v>3968.5052225216414</v>
      </c>
      <c r="X3125" s="43">
        <v>0</v>
      </c>
      <c r="Y3125" s="43">
        <v>0</v>
      </c>
      <c r="Z3125" s="43">
        <v>3968.5052225216414</v>
      </c>
      <c r="AB3125" s="43">
        <v>-7.0456958891490622</v>
      </c>
      <c r="AC3125" s="43">
        <v>0</v>
      </c>
      <c r="AD3125" s="43">
        <v>0</v>
      </c>
      <c r="AE3125" s="43">
        <v>-7.0456958891490622</v>
      </c>
      <c r="AG3125" s="43">
        <v>7298081.1042172983</v>
      </c>
      <c r="AH3125" s="43">
        <v>857197.12806467456</v>
      </c>
      <c r="AI3125" s="43">
        <v>0</v>
      </c>
      <c r="AJ3125" s="43">
        <v>0</v>
      </c>
      <c r="AK3125" s="43">
        <v>7298081.1042172983</v>
      </c>
    </row>
    <row r="3126" spans="3:37" x14ac:dyDescent="0.2">
      <c r="C3126" s="43">
        <v>6.3057934031729435E-4</v>
      </c>
      <c r="D3126" s="43">
        <v>5.2571216041279296E-2</v>
      </c>
      <c r="E3126" s="43">
        <v>6.8369008662986088</v>
      </c>
      <c r="F3126" s="43">
        <v>3.1266735974146722</v>
      </c>
      <c r="H3126" s="43">
        <v>8.3991334715610971E-5</v>
      </c>
      <c r="I3126" s="43">
        <v>0.10478142546637281</v>
      </c>
      <c r="J3126" s="43">
        <v>0</v>
      </c>
      <c r="K3126" s="43">
        <v>1</v>
      </c>
      <c r="M3126" s="43">
        <v>7.815178416597077E-3</v>
      </c>
      <c r="N3126" s="43">
        <v>4.402558468278376E-2</v>
      </c>
      <c r="O3126" s="43">
        <v>0</v>
      </c>
      <c r="P3126" s="43">
        <v>1</v>
      </c>
      <c r="R3126" s="43">
        <v>627.66821058852418</v>
      </c>
      <c r="S3126" s="43">
        <v>166.63305549080482</v>
      </c>
      <c r="T3126" s="43">
        <v>6514.5797098816083</v>
      </c>
      <c r="U3126" s="43">
        <v>7308.8809759609376</v>
      </c>
      <c r="W3126" s="43">
        <v>4291.305332720779</v>
      </c>
      <c r="X3126" s="43">
        <v>0</v>
      </c>
      <c r="Y3126" s="43">
        <v>0</v>
      </c>
      <c r="Z3126" s="43">
        <v>4291.305332720779</v>
      </c>
      <c r="AB3126" s="43">
        <v>142.82845901927857</v>
      </c>
      <c r="AC3126" s="43">
        <v>0</v>
      </c>
      <c r="AD3126" s="43">
        <v>0</v>
      </c>
      <c r="AE3126" s="43">
        <v>142.82845901927857</v>
      </c>
      <c r="AG3126" s="43">
        <v>7891710.5068735126</v>
      </c>
      <c r="AH3126" s="43">
        <v>926921.95186768821</v>
      </c>
      <c r="AI3126" s="43">
        <v>0</v>
      </c>
      <c r="AJ3126" s="43">
        <v>599879527.88097</v>
      </c>
      <c r="AK3126" s="43">
        <v>607771238.38784349</v>
      </c>
    </row>
    <row r="3127" spans="3:37" x14ac:dyDescent="0.2">
      <c r="C3127" s="43">
        <v>6.0052317155609837E-4</v>
      </c>
      <c r="D3127" s="43">
        <v>6.7890939364236846E-2</v>
      </c>
      <c r="E3127" s="43">
        <v>5.7916414023941041</v>
      </c>
      <c r="F3127" s="43">
        <v>1.7863494793284607</v>
      </c>
      <c r="H3127" s="43">
        <v>8.7940144167648172E-5</v>
      </c>
      <c r="I3127" s="43">
        <v>8.5624173243027069E-2</v>
      </c>
      <c r="J3127" s="43">
        <v>0</v>
      </c>
      <c r="K3127" s="43">
        <v>1</v>
      </c>
      <c r="M3127" s="43">
        <v>7.8837761395564865E-3</v>
      </c>
      <c r="N3127" s="43">
        <v>4.6112333595435429E-2</v>
      </c>
      <c r="O3127" s="43">
        <v>0</v>
      </c>
      <c r="P3127" s="43">
        <v>1</v>
      </c>
      <c r="R3127" s="43">
        <v>771.94073688477363</v>
      </c>
      <c r="S3127" s="43">
        <v>142.56927370413317</v>
      </c>
      <c r="T3127" s="43">
        <v>6883.2533966279216</v>
      </c>
      <c r="U3127" s="43">
        <v>7797.7634072168285</v>
      </c>
      <c r="W3127" s="43">
        <v>4470.8039319364689</v>
      </c>
      <c r="X3127" s="43">
        <v>0</v>
      </c>
      <c r="Y3127" s="43">
        <v>0</v>
      </c>
      <c r="Z3127" s="43">
        <v>4470.8039319364689</v>
      </c>
      <c r="AB3127" s="43">
        <v>64.950626027829372</v>
      </c>
      <c r="AC3127" s="43">
        <v>0</v>
      </c>
      <c r="AD3127" s="43">
        <v>0</v>
      </c>
      <c r="AE3127" s="43">
        <v>64.950626027829372</v>
      </c>
      <c r="AG3127" s="43">
        <v>8221808.430831166</v>
      </c>
      <c r="AH3127" s="43">
        <v>965693.64929827722</v>
      </c>
      <c r="AI3127" s="43">
        <v>0</v>
      </c>
      <c r="AJ3127" s="43">
        <v>272792629.31688339</v>
      </c>
      <c r="AK3127" s="43">
        <v>281014437.74771458</v>
      </c>
    </row>
    <row r="3128" spans="3:37" x14ac:dyDescent="0.2">
      <c r="C3128" s="43">
        <v>6.0205012381113617E-4</v>
      </c>
      <c r="D3128" s="43">
        <v>5.0908412884513303E-2</v>
      </c>
      <c r="E3128" s="43">
        <v>9.8270384677271476</v>
      </c>
      <c r="F3128" s="43">
        <v>1.3567883566770516</v>
      </c>
      <c r="H3128" s="43">
        <v>9.631778443630612E-5</v>
      </c>
      <c r="I3128" s="43">
        <v>8.783036421587663E-2</v>
      </c>
      <c r="J3128" s="43">
        <v>0</v>
      </c>
      <c r="K3128" s="43">
        <v>1</v>
      </c>
      <c r="M3128" s="43">
        <v>7.8322732770898327E-3</v>
      </c>
      <c r="N3128" s="43">
        <v>4.6456586044634429E-2</v>
      </c>
      <c r="O3128" s="43">
        <v>0</v>
      </c>
      <c r="P3128" s="43">
        <v>1</v>
      </c>
      <c r="R3128" s="43">
        <v>580.31604784835383</v>
      </c>
      <c r="S3128" s="43">
        <v>160.17456034085868</v>
      </c>
      <c r="T3128" s="43">
        <v>6889.3380663122134</v>
      </c>
      <c r="U3128" s="43">
        <v>7629.8286745014257</v>
      </c>
      <c r="W3128" s="43">
        <v>5702.788125645161</v>
      </c>
      <c r="X3128" s="43">
        <v>0</v>
      </c>
      <c r="Y3128" s="43">
        <v>0</v>
      </c>
      <c r="Z3128" s="43">
        <v>5702.788125645161</v>
      </c>
      <c r="AB3128" s="43">
        <v>22.154350969969489</v>
      </c>
      <c r="AC3128" s="43">
        <v>0</v>
      </c>
      <c r="AD3128" s="43">
        <v>0</v>
      </c>
      <c r="AE3128" s="43">
        <v>22.154350969969489</v>
      </c>
      <c r="AG3128" s="43">
        <v>10487427.36306145</v>
      </c>
      <c r="AH3128" s="43">
        <v>1231802.2351393548</v>
      </c>
      <c r="AI3128" s="43">
        <v>0</v>
      </c>
      <c r="AJ3128" s="43">
        <v>93048274.073871851</v>
      </c>
      <c r="AK3128" s="43">
        <v>103535701.43693331</v>
      </c>
    </row>
    <row r="3129" spans="3:37" x14ac:dyDescent="0.2">
      <c r="C3129" s="43">
        <v>6.0097901873494206E-4</v>
      </c>
      <c r="D3129" s="43">
        <v>5.4969504460701368E-2</v>
      </c>
      <c r="E3129" s="43">
        <v>7.2464663088389756</v>
      </c>
      <c r="F3129" s="43">
        <v>1.5414007852298011</v>
      </c>
      <c r="H3129" s="43">
        <v>9.3676710229639859E-5</v>
      </c>
      <c r="I3129" s="43">
        <v>0.14787722454432006</v>
      </c>
      <c r="J3129" s="43">
        <v>0</v>
      </c>
      <c r="K3129" s="43">
        <v>1</v>
      </c>
      <c r="M3129" s="43">
        <v>7.8297566430690045E-3</v>
      </c>
      <c r="N3129" s="43">
        <v>4.7698367854035806E-2</v>
      </c>
      <c r="O3129" s="43">
        <v>0</v>
      </c>
      <c r="P3129" s="43">
        <v>1</v>
      </c>
      <c r="R3129" s="43">
        <v>625.49451392745311</v>
      </c>
      <c r="S3129" s="43">
        <v>262.28611132456018</v>
      </c>
      <c r="T3129" s="43">
        <v>7071.2168423754993</v>
      </c>
      <c r="U3129" s="43">
        <v>7958.9974676275124</v>
      </c>
      <c r="W3129" s="43">
        <v>4532.6249215389007</v>
      </c>
      <c r="X3129" s="43">
        <v>0</v>
      </c>
      <c r="Y3129" s="43">
        <v>0</v>
      </c>
      <c r="Z3129" s="43">
        <v>4532.6249215389007</v>
      </c>
      <c r="AB3129" s="43">
        <v>36.234824646706379</v>
      </c>
      <c r="AC3129" s="43">
        <v>0</v>
      </c>
      <c r="AD3129" s="43">
        <v>0</v>
      </c>
      <c r="AE3129" s="43">
        <v>36.234824646706379</v>
      </c>
      <c r="AG3129" s="43">
        <v>8335497.230710038</v>
      </c>
      <c r="AH3129" s="43">
        <v>979046.9830524025</v>
      </c>
      <c r="AI3129" s="43">
        <v>0</v>
      </c>
      <c r="AJ3129" s="43">
        <v>152186263.51616678</v>
      </c>
      <c r="AK3129" s="43">
        <v>160521760.74687681</v>
      </c>
    </row>
    <row r="3130" spans="3:37" x14ac:dyDescent="0.2">
      <c r="C3130" s="43">
        <v>6.1792098014301633E-4</v>
      </c>
      <c r="D3130" s="43">
        <v>5.1033673686149549E-2</v>
      </c>
      <c r="E3130" s="43">
        <v>7.4175170584369203</v>
      </c>
      <c r="F3130" s="43">
        <v>2.4098224505962151</v>
      </c>
      <c r="H3130" s="43">
        <v>8.7256175444687118E-5</v>
      </c>
      <c r="I3130" s="43">
        <v>0.11221850797626942</v>
      </c>
      <c r="J3130" s="43">
        <v>0</v>
      </c>
      <c r="K3130" s="43">
        <v>1</v>
      </c>
      <c r="M3130" s="43">
        <v>7.8195687682596146E-3</v>
      </c>
      <c r="N3130" s="43">
        <v>4.7275638376008899E-2</v>
      </c>
      <c r="O3130" s="43">
        <v>0</v>
      </c>
      <c r="P3130" s="43">
        <v>1</v>
      </c>
      <c r="R3130" s="43">
        <v>597.07948029859006</v>
      </c>
      <c r="S3130" s="43">
        <v>185.39714256612149</v>
      </c>
      <c r="T3130" s="43">
        <v>6999.4284445941812</v>
      </c>
      <c r="U3130" s="43">
        <v>7781.9050674588925</v>
      </c>
      <c r="W3130" s="43">
        <v>4428.8472303574426</v>
      </c>
      <c r="X3130" s="43">
        <v>0</v>
      </c>
      <c r="Y3130" s="43">
        <v>0</v>
      </c>
      <c r="Z3130" s="43">
        <v>4428.8472303574426</v>
      </c>
      <c r="AB3130" s="43">
        <v>90.070038004334208</v>
      </c>
      <c r="AC3130" s="43">
        <v>0</v>
      </c>
      <c r="AD3130" s="43">
        <v>0</v>
      </c>
      <c r="AE3130" s="43">
        <v>90.070038004334208</v>
      </c>
      <c r="AG3130" s="43">
        <v>8144650.0566273369</v>
      </c>
      <c r="AH3130" s="43">
        <v>956631.00175720756</v>
      </c>
      <c r="AI3130" s="43">
        <v>0</v>
      </c>
      <c r="AJ3130" s="43">
        <v>378294159.6182037</v>
      </c>
      <c r="AK3130" s="43">
        <v>386438809.67483103</v>
      </c>
    </row>
    <row r="3131" spans="3:37" x14ac:dyDescent="0.2">
      <c r="C3131" s="43">
        <v>5.9415302681930799E-4</v>
      </c>
      <c r="D3131" s="43">
        <v>6.0831065075742097E-2</v>
      </c>
      <c r="E3131" s="43">
        <v>2.6365901209524378</v>
      </c>
      <c r="F3131" s="43">
        <v>5.3035474864552326</v>
      </c>
      <c r="H3131" s="43">
        <v>8.8899434198451869E-5</v>
      </c>
      <c r="I3131" s="43">
        <v>0.10393195868876226</v>
      </c>
      <c r="J3131" s="43">
        <v>0</v>
      </c>
      <c r="K3131" s="43">
        <v>1</v>
      </c>
      <c r="M3131" s="43">
        <v>7.8865748929427548E-3</v>
      </c>
      <c r="N3131" s="43">
        <v>4.5335974281123091E-2</v>
      </c>
      <c r="O3131" s="43">
        <v>0</v>
      </c>
      <c r="P3131" s="43">
        <v>1</v>
      </c>
      <c r="R3131" s="43">
        <v>684.33083189349475</v>
      </c>
      <c r="S3131" s="43">
        <v>174.94054763549946</v>
      </c>
      <c r="T3131" s="43">
        <v>6769.7675670096405</v>
      </c>
      <c r="U3131" s="43">
        <v>7629.0389465386343</v>
      </c>
      <c r="W3131" s="43">
        <v>1804.2999108335516</v>
      </c>
      <c r="X3131" s="43">
        <v>0</v>
      </c>
      <c r="Y3131" s="43">
        <v>0</v>
      </c>
      <c r="Z3131" s="43">
        <v>1804.2999108335516</v>
      </c>
      <c r="AB3131" s="43">
        <v>315.12037477040019</v>
      </c>
      <c r="AC3131" s="43">
        <v>0</v>
      </c>
      <c r="AD3131" s="43">
        <v>0</v>
      </c>
      <c r="AE3131" s="43">
        <v>315.12037477040019</v>
      </c>
      <c r="AG3131" s="43">
        <v>3318107.5360229015</v>
      </c>
      <c r="AH3131" s="43">
        <v>389728.78074004716</v>
      </c>
      <c r="AI3131" s="43">
        <v>0</v>
      </c>
      <c r="AJ3131" s="43">
        <v>1323505574.0356808</v>
      </c>
      <c r="AK3131" s="43">
        <v>1326823681.5717037</v>
      </c>
    </row>
    <row r="3132" spans="3:37" x14ac:dyDescent="0.2">
      <c r="C3132" s="43">
        <v>6.1978857191802295E-4</v>
      </c>
      <c r="D3132" s="43">
        <v>6.1530056069369565E-2</v>
      </c>
      <c r="E3132" s="43">
        <v>3.5732618222783641</v>
      </c>
      <c r="F3132" s="43">
        <v>4.4698213772986488</v>
      </c>
      <c r="H3132" s="43">
        <v>9.5221639163867167E-5</v>
      </c>
      <c r="I3132" s="43">
        <v>9.7169335449494257E-2</v>
      </c>
      <c r="J3132" s="43">
        <v>0</v>
      </c>
      <c r="K3132" s="43">
        <v>1</v>
      </c>
      <c r="M3132" s="43">
        <v>7.8493880003497624E-3</v>
      </c>
      <c r="N3132" s="43">
        <v>4.5521017607569055E-2</v>
      </c>
      <c r="O3132" s="43">
        <v>0</v>
      </c>
      <c r="P3132" s="43">
        <v>1</v>
      </c>
      <c r="R3132" s="43">
        <v>722.05993475577452</v>
      </c>
      <c r="S3132" s="43">
        <v>175.18917141706001</v>
      </c>
      <c r="T3132" s="43">
        <v>6765.3478575401032</v>
      </c>
      <c r="U3132" s="43">
        <v>7662.5969637129374</v>
      </c>
      <c r="W3132" s="43">
        <v>2580.1091982596154</v>
      </c>
      <c r="X3132" s="43">
        <v>0</v>
      </c>
      <c r="Y3132" s="43">
        <v>0</v>
      </c>
      <c r="Z3132" s="43">
        <v>2580.1091982596154</v>
      </c>
      <c r="AB3132" s="43">
        <v>268.07983271179057</v>
      </c>
      <c r="AC3132" s="43">
        <v>0</v>
      </c>
      <c r="AD3132" s="43">
        <v>0</v>
      </c>
      <c r="AE3132" s="43">
        <v>268.07983271179057</v>
      </c>
      <c r="AG3132" s="43">
        <v>4744820.8155994322</v>
      </c>
      <c r="AH3132" s="43">
        <v>557303.58682407695</v>
      </c>
      <c r="AI3132" s="43">
        <v>0</v>
      </c>
      <c r="AJ3132" s="43">
        <v>1125935297.3895204</v>
      </c>
      <c r="AK3132" s="43">
        <v>1130680118.2051198</v>
      </c>
    </row>
    <row r="3133" spans="3:37" x14ac:dyDescent="0.2">
      <c r="C3133" s="43">
        <v>6.1139362490358895E-4</v>
      </c>
      <c r="D3133" s="43">
        <v>6.1464465331362184E-2</v>
      </c>
      <c r="E3133" s="43">
        <v>6.181481403299939</v>
      </c>
      <c r="F3133" s="43">
        <v>1.4008030074789342</v>
      </c>
      <c r="H3133" s="43">
        <v>8.2746335638227169E-5</v>
      </c>
      <c r="I3133" s="43">
        <v>0.10063059646946193</v>
      </c>
      <c r="J3133" s="43">
        <v>0</v>
      </c>
      <c r="K3133" s="43">
        <v>1</v>
      </c>
      <c r="M3133" s="43">
        <v>7.7635557287556037E-3</v>
      </c>
      <c r="N3133" s="43">
        <v>4.6212622471050069E-2</v>
      </c>
      <c r="O3133" s="43">
        <v>0</v>
      </c>
      <c r="P3133" s="43">
        <v>1</v>
      </c>
      <c r="R3133" s="43">
        <v>711.5204501430751</v>
      </c>
      <c r="S3133" s="43">
        <v>157.65987944248295</v>
      </c>
      <c r="T3133" s="43">
        <v>6793.0320267777615</v>
      </c>
      <c r="U3133" s="43">
        <v>7662.2123563633195</v>
      </c>
      <c r="W3133" s="43">
        <v>4398.2504306270203</v>
      </c>
      <c r="X3133" s="43">
        <v>0</v>
      </c>
      <c r="Y3133" s="43">
        <v>0</v>
      </c>
      <c r="Z3133" s="43">
        <v>4398.2504306270203</v>
      </c>
      <c r="AB3133" s="43">
        <v>30.514210384111724</v>
      </c>
      <c r="AC3133" s="43">
        <v>0</v>
      </c>
      <c r="AD3133" s="43">
        <v>0</v>
      </c>
      <c r="AE3133" s="43">
        <v>30.514210384111724</v>
      </c>
      <c r="AG3133" s="43">
        <v>8088382.5419230899</v>
      </c>
      <c r="AH3133" s="43">
        <v>950022.09301543632</v>
      </c>
      <c r="AI3133" s="43">
        <v>0</v>
      </c>
      <c r="AJ3133" s="43">
        <v>128159683.61326924</v>
      </c>
      <c r="AK3133" s="43">
        <v>136248066.15519232</v>
      </c>
    </row>
    <row r="3134" spans="3:37" x14ac:dyDescent="0.2">
      <c r="C3134" s="43">
        <v>6.1568111811050041E-4</v>
      </c>
      <c r="D3134" s="43">
        <v>5.1856134117576787E-2</v>
      </c>
      <c r="E3134" s="43">
        <v>4.7125476491402969</v>
      </c>
      <c r="F3134" s="43">
        <v>2.3269518954987625</v>
      </c>
      <c r="H3134" s="43">
        <v>8.5495302662499793E-5</v>
      </c>
      <c r="I3134" s="43">
        <v>9.6103346037185622E-2</v>
      </c>
      <c r="J3134" s="43">
        <v>0</v>
      </c>
      <c r="K3134" s="43">
        <v>1</v>
      </c>
      <c r="M3134" s="43">
        <v>7.8887687506747906E-3</v>
      </c>
      <c r="N3134" s="43">
        <v>4.6672915781546975E-2</v>
      </c>
      <c r="O3134" s="43">
        <v>0</v>
      </c>
      <c r="P3134" s="43">
        <v>1</v>
      </c>
      <c r="R3134" s="43">
        <v>604.5028384396868</v>
      </c>
      <c r="S3134" s="43">
        <v>155.56902708291693</v>
      </c>
      <c r="T3134" s="43">
        <v>6971.3442894781947</v>
      </c>
      <c r="U3134" s="43">
        <v>7731.4161550007984</v>
      </c>
      <c r="W3134" s="43">
        <v>2848.7484301875829</v>
      </c>
      <c r="X3134" s="43">
        <v>0</v>
      </c>
      <c r="Y3134" s="43">
        <v>0</v>
      </c>
      <c r="Z3134" s="43">
        <v>2848.7484301875829</v>
      </c>
      <c r="AB3134" s="43">
        <v>85.829642041305917</v>
      </c>
      <c r="AC3134" s="43">
        <v>0</v>
      </c>
      <c r="AD3134" s="43">
        <v>0</v>
      </c>
      <c r="AE3134" s="43">
        <v>85.829642041305917</v>
      </c>
      <c r="AG3134" s="43">
        <v>5238848.3631149651</v>
      </c>
      <c r="AH3134" s="43">
        <v>615329.66092051787</v>
      </c>
      <c r="AI3134" s="43">
        <v>0</v>
      </c>
      <c r="AJ3134" s="43">
        <v>360484496.57348484</v>
      </c>
      <c r="AK3134" s="43">
        <v>365723344.93659979</v>
      </c>
    </row>
    <row r="3135" spans="3:37" x14ac:dyDescent="0.2">
      <c r="C3135" s="43">
        <v>6.0302894862172276E-4</v>
      </c>
      <c r="D3135" s="43">
        <v>5.5749238519055E-2</v>
      </c>
      <c r="E3135" s="43">
        <v>8.3546675542154016</v>
      </c>
      <c r="F3135" s="43">
        <v>1.3782620906347514</v>
      </c>
      <c r="H3135" s="43">
        <v>8.9921064925779781E-5</v>
      </c>
      <c r="I3135" s="43">
        <v>9.2604946574792055E-2</v>
      </c>
      <c r="J3135" s="43">
        <v>0</v>
      </c>
      <c r="K3135" s="43">
        <v>1</v>
      </c>
      <c r="M3135" s="43">
        <v>7.8069647275971453E-3</v>
      </c>
      <c r="N3135" s="43">
        <v>4.557697362091901E-2</v>
      </c>
      <c r="O3135" s="43">
        <v>0</v>
      </c>
      <c r="P3135" s="43">
        <v>1</v>
      </c>
      <c r="R3135" s="43">
        <v>636.53087441196021</v>
      </c>
      <c r="S3135" s="43">
        <v>157.66598191732024</v>
      </c>
      <c r="T3135" s="43">
        <v>6737.0547070540215</v>
      </c>
      <c r="U3135" s="43">
        <v>7531.2515633833018</v>
      </c>
      <c r="W3135" s="43">
        <v>5318.0038437059629</v>
      </c>
      <c r="X3135" s="43">
        <v>0</v>
      </c>
      <c r="Y3135" s="43">
        <v>0</v>
      </c>
      <c r="Z3135" s="43">
        <v>5318.0038437059629</v>
      </c>
      <c r="AB3135" s="43">
        <v>25.762978426023881</v>
      </c>
      <c r="AC3135" s="43">
        <v>0</v>
      </c>
      <c r="AD3135" s="43">
        <v>0</v>
      </c>
      <c r="AE3135" s="43">
        <v>25.762978426023881</v>
      </c>
      <c r="AG3135" s="43">
        <v>9779809.0685752667</v>
      </c>
      <c r="AH3135" s="43">
        <v>1148688.8302404881</v>
      </c>
      <c r="AI3135" s="43">
        <v>0</v>
      </c>
      <c r="AJ3135" s="43">
        <v>108204509.3893003</v>
      </c>
      <c r="AK3135" s="43">
        <v>117984318.45787556</v>
      </c>
    </row>
    <row r="3136" spans="3:37" x14ac:dyDescent="0.2">
      <c r="C3136" s="43">
        <v>6.3236699241209227E-4</v>
      </c>
      <c r="D3136" s="43">
        <v>5.3340101453985225E-2</v>
      </c>
      <c r="E3136" s="43">
        <v>5.1590212019824104</v>
      </c>
      <c r="F3136" s="43">
        <v>3.4237626266947565</v>
      </c>
      <c r="H3136" s="43">
        <v>8.6126636966883029E-5</v>
      </c>
      <c r="I3136" s="43">
        <v>0.1087497657947738</v>
      </c>
      <c r="J3136" s="43">
        <v>0</v>
      </c>
      <c r="K3136" s="43">
        <v>1</v>
      </c>
      <c r="M3136" s="43">
        <v>7.8627776154418516E-3</v>
      </c>
      <c r="N3136" s="43">
        <v>4.4593366373457517E-2</v>
      </c>
      <c r="O3136" s="43">
        <v>0</v>
      </c>
      <c r="P3136" s="43">
        <v>1</v>
      </c>
      <c r="R3136" s="43">
        <v>638.65365680776449</v>
      </c>
      <c r="S3136" s="43">
        <v>177.34060777243727</v>
      </c>
      <c r="T3136" s="43">
        <v>6638.7853057373477</v>
      </c>
      <c r="U3136" s="43">
        <v>7454.7795703175498</v>
      </c>
      <c r="W3136" s="43">
        <v>3294.8277561948548</v>
      </c>
      <c r="X3136" s="43">
        <v>0</v>
      </c>
      <c r="Y3136" s="43">
        <v>0</v>
      </c>
      <c r="Z3136" s="43">
        <v>3294.8277561948548</v>
      </c>
      <c r="AB3136" s="43">
        <v>165.63010053066807</v>
      </c>
      <c r="AC3136" s="43">
        <v>0</v>
      </c>
      <c r="AD3136" s="43">
        <v>0</v>
      </c>
      <c r="AE3136" s="43">
        <v>165.63010053066807</v>
      </c>
      <c r="AG3136" s="43">
        <v>6059188.2436423376</v>
      </c>
      <c r="AH3136" s="43">
        <v>711682.79533808865</v>
      </c>
      <c r="AI3136" s="43">
        <v>0</v>
      </c>
      <c r="AJ3136" s="43">
        <v>695646422.2288059</v>
      </c>
      <c r="AK3136" s="43">
        <v>701705610.47244823</v>
      </c>
    </row>
    <row r="3137" spans="3:37" x14ac:dyDescent="0.2">
      <c r="C3137" s="43">
        <v>6.1317666990479136E-4</v>
      </c>
      <c r="D3137" s="43">
        <v>4.3713125140839457E-2</v>
      </c>
      <c r="E3137" s="43">
        <v>1.4150534236269499</v>
      </c>
      <c r="F3137" s="43">
        <v>3.5183045092498384</v>
      </c>
      <c r="H3137" s="43">
        <v>9.3541144897457684E-5</v>
      </c>
      <c r="I3137" s="43">
        <v>8.844569519758351E-2</v>
      </c>
      <c r="J3137" s="43">
        <v>0</v>
      </c>
      <c r="K3137" s="43">
        <v>1</v>
      </c>
      <c r="M3137" s="43">
        <v>7.7725322750161639E-3</v>
      </c>
      <c r="N3137" s="43">
        <v>4.4542064061323015E-2</v>
      </c>
      <c r="O3137" s="43">
        <v>0</v>
      </c>
      <c r="P3137" s="43">
        <v>1</v>
      </c>
      <c r="R3137" s="43">
        <v>507.50444627350623</v>
      </c>
      <c r="S3137" s="43">
        <v>156.64688164569498</v>
      </c>
      <c r="T3137" s="43">
        <v>6555.0384741231201</v>
      </c>
      <c r="U3137" s="43">
        <v>7219.1898020423214</v>
      </c>
      <c r="W3137" s="43">
        <v>718.14590420522438</v>
      </c>
      <c r="X3137" s="43">
        <v>0</v>
      </c>
      <c r="Y3137" s="43">
        <v>0</v>
      </c>
      <c r="Z3137" s="43">
        <v>718.14590420522438</v>
      </c>
      <c r="AB3137" s="43">
        <v>136.75142870009569</v>
      </c>
      <c r="AC3137" s="43">
        <v>0</v>
      </c>
      <c r="AD3137" s="43">
        <v>0</v>
      </c>
      <c r="AE3137" s="43">
        <v>136.75142870009569</v>
      </c>
      <c r="AG3137" s="43">
        <v>1320670.3178334075</v>
      </c>
      <c r="AH3137" s="43">
        <v>155119.51530832847</v>
      </c>
      <c r="AI3137" s="43">
        <v>0</v>
      </c>
      <c r="AJ3137" s="43">
        <v>574356000.54040194</v>
      </c>
      <c r="AK3137" s="43">
        <v>575676670.85823536</v>
      </c>
    </row>
    <row r="3138" spans="3:37" x14ac:dyDescent="0.2">
      <c r="C3138" s="43">
        <v>6.0941300390103211E-4</v>
      </c>
      <c r="D3138" s="43">
        <v>4.4813564633449196E-2</v>
      </c>
      <c r="E3138" s="43">
        <v>12.020735501334363</v>
      </c>
      <c r="F3138" s="43">
        <v>6.2780520717575214</v>
      </c>
      <c r="H3138" s="43">
        <v>8.7100406491322986E-5</v>
      </c>
      <c r="I3138" s="43">
        <v>0.10794032820492905</v>
      </c>
      <c r="J3138" s="43">
        <v>0</v>
      </c>
      <c r="K3138" s="43">
        <v>1</v>
      </c>
      <c r="M3138" s="43">
        <v>7.8435410264602844E-3</v>
      </c>
      <c r="N3138" s="43">
        <v>4.6679507787903862E-2</v>
      </c>
      <c r="O3138" s="43">
        <v>0</v>
      </c>
      <c r="P3138" s="43">
        <v>1</v>
      </c>
      <c r="R3138" s="43">
        <v>517.0869537803236</v>
      </c>
      <c r="S3138" s="43">
        <v>178.01077413907848</v>
      </c>
      <c r="T3138" s="43">
        <v>6932.35530028619</v>
      </c>
      <c r="U3138" s="43">
        <v>7627.4530282055921</v>
      </c>
      <c r="W3138" s="43">
        <v>6215.7655025839767</v>
      </c>
      <c r="X3138" s="43">
        <v>0</v>
      </c>
      <c r="Y3138" s="43">
        <v>0</v>
      </c>
      <c r="Z3138" s="43">
        <v>6215.7655025839767</v>
      </c>
      <c r="AB3138" s="43">
        <v>292.02566984165543</v>
      </c>
      <c r="AC3138" s="43">
        <v>0</v>
      </c>
      <c r="AD3138" s="43">
        <v>0</v>
      </c>
      <c r="AE3138" s="43">
        <v>292.02566984165543</v>
      </c>
      <c r="AG3138" s="43">
        <v>11430792.759251934</v>
      </c>
      <c r="AH3138" s="43">
        <v>1342605.3485581391</v>
      </c>
      <c r="AI3138" s="43">
        <v>0</v>
      </c>
      <c r="AJ3138" s="43">
        <v>1226507813.3349528</v>
      </c>
      <c r="AK3138" s="43">
        <v>1237938606.0942047</v>
      </c>
    </row>
    <row r="3139" spans="3:37" x14ac:dyDescent="0.2">
      <c r="C3139" s="43">
        <v>6.3865597687762232E-4</v>
      </c>
      <c r="D3139" s="43">
        <v>5.1732689590872898E-2</v>
      </c>
      <c r="E3139" s="43">
        <v>6.1216244197231751</v>
      </c>
      <c r="F3139" s="43">
        <v>2.3899174192161743</v>
      </c>
      <c r="H3139" s="43">
        <v>9.6937629105897649E-5</v>
      </c>
      <c r="I3139" s="43">
        <v>9.5843549459124433E-2</v>
      </c>
      <c r="J3139" s="43">
        <v>0</v>
      </c>
      <c r="K3139" s="43">
        <v>1</v>
      </c>
      <c r="M3139" s="43">
        <v>7.9153861811540605E-3</v>
      </c>
      <c r="N3139" s="43">
        <v>4.6311804623408448E-2</v>
      </c>
      <c r="O3139" s="43">
        <v>0</v>
      </c>
      <c r="P3139" s="43">
        <v>1</v>
      </c>
      <c r="R3139" s="43">
        <v>625.56783690327597</v>
      </c>
      <c r="S3139" s="43">
        <v>175.91288667788822</v>
      </c>
      <c r="T3139" s="43">
        <v>6940.7465444577765</v>
      </c>
      <c r="U3139" s="43">
        <v>7742.2272680389406</v>
      </c>
      <c r="W3139" s="43">
        <v>3829.4913465804984</v>
      </c>
      <c r="X3139" s="43">
        <v>0</v>
      </c>
      <c r="Y3139" s="43">
        <v>0</v>
      </c>
      <c r="Z3139" s="43">
        <v>3829.4913465804984</v>
      </c>
      <c r="AB3139" s="43">
        <v>93.035176775217323</v>
      </c>
      <c r="AC3139" s="43">
        <v>0</v>
      </c>
      <c r="AD3139" s="43">
        <v>0</v>
      </c>
      <c r="AE3139" s="43">
        <v>93.035176775217323</v>
      </c>
      <c r="AG3139" s="43">
        <v>7042434.5863615368</v>
      </c>
      <c r="AH3139" s="43">
        <v>827170.1308613877</v>
      </c>
      <c r="AI3139" s="43">
        <v>0</v>
      </c>
      <c r="AJ3139" s="43">
        <v>390747742.45591277</v>
      </c>
      <c r="AK3139" s="43">
        <v>397790177.0422743</v>
      </c>
    </row>
    <row r="3140" spans="3:37" x14ac:dyDescent="0.2">
      <c r="C3140" s="43">
        <v>6.0825923537753039E-4</v>
      </c>
      <c r="D3140" s="43">
        <v>5.7223205246317077E-2</v>
      </c>
      <c r="E3140" s="43">
        <v>8.7702795523088763</v>
      </c>
      <c r="F3140" s="43">
        <v>2.2212554080106748</v>
      </c>
      <c r="H3140" s="43">
        <v>8.7274183370283047E-5</v>
      </c>
      <c r="I3140" s="43">
        <v>0.1113779588148317</v>
      </c>
      <c r="J3140" s="43">
        <v>0</v>
      </c>
      <c r="K3140" s="43">
        <v>1</v>
      </c>
      <c r="M3140" s="43">
        <v>7.8672871437629466E-3</v>
      </c>
      <c r="N3140" s="43">
        <v>4.4776356464610298E-2</v>
      </c>
      <c r="O3140" s="43">
        <v>0</v>
      </c>
      <c r="P3140" s="43">
        <v>1</v>
      </c>
      <c r="R3140" s="43">
        <v>659.02708646799749</v>
      </c>
      <c r="S3140" s="43">
        <v>184.04643987278877</v>
      </c>
      <c r="T3140" s="43">
        <v>6669.8508996780683</v>
      </c>
      <c r="U3140" s="43">
        <v>7512.9244260188543</v>
      </c>
      <c r="W3140" s="43">
        <v>5779.8517808679726</v>
      </c>
      <c r="X3140" s="43">
        <v>0</v>
      </c>
      <c r="Y3140" s="43">
        <v>0</v>
      </c>
      <c r="Z3140" s="43">
        <v>5779.8517808679726</v>
      </c>
      <c r="AB3140" s="43">
        <v>86.117922091077958</v>
      </c>
      <c r="AC3140" s="43">
        <v>0</v>
      </c>
      <c r="AD3140" s="43">
        <v>0</v>
      </c>
      <c r="AE3140" s="43">
        <v>86.117922091077958</v>
      </c>
      <c r="AG3140" s="43">
        <v>10629147.425016202</v>
      </c>
      <c r="AH3140" s="43">
        <v>1248447.9846674821</v>
      </c>
      <c r="AI3140" s="43">
        <v>0</v>
      </c>
      <c r="AJ3140" s="43">
        <v>361695272.78252745</v>
      </c>
      <c r="AK3140" s="43">
        <v>372324420.20754367</v>
      </c>
    </row>
    <row r="3141" spans="3:37" x14ac:dyDescent="0.2">
      <c r="C3141" s="43">
        <v>6.243671553775032E-4</v>
      </c>
      <c r="D3141" s="43">
        <v>5.1248374995954755E-2</v>
      </c>
      <c r="E3141" s="43">
        <v>4.1361692656538178</v>
      </c>
      <c r="F3141" s="43">
        <v>1.8754032229554081</v>
      </c>
      <c r="H3141" s="43">
        <v>9.3818546242685485E-5</v>
      </c>
      <c r="I3141" s="43">
        <v>0.1111570641827262</v>
      </c>
      <c r="J3141" s="43">
        <v>0</v>
      </c>
      <c r="K3141" s="43">
        <v>1</v>
      </c>
      <c r="M3141" s="43">
        <v>7.8621834056646911E-3</v>
      </c>
      <c r="N3141" s="43">
        <v>4.6211861480033534E-2</v>
      </c>
      <c r="O3141" s="43">
        <v>0</v>
      </c>
      <c r="P3141" s="43">
        <v>1</v>
      </c>
      <c r="R3141" s="43">
        <v>605.84638522541252</v>
      </c>
      <c r="S3141" s="43">
        <v>197.4550019433658</v>
      </c>
      <c r="T3141" s="43">
        <v>6879.2169543794744</v>
      </c>
      <c r="U3141" s="43">
        <v>7682.5183415482525</v>
      </c>
      <c r="W3141" s="43">
        <v>2505.8831982768147</v>
      </c>
      <c r="X3141" s="43">
        <v>0</v>
      </c>
      <c r="Y3141" s="43">
        <v>0</v>
      </c>
      <c r="Z3141" s="43">
        <v>2505.8831982768147</v>
      </c>
      <c r="AB3141" s="43">
        <v>56.748506971916456</v>
      </c>
      <c r="AC3141" s="43">
        <v>0</v>
      </c>
      <c r="AD3141" s="43">
        <v>0</v>
      </c>
      <c r="AE3141" s="43">
        <v>56.748506971916456</v>
      </c>
      <c r="AG3141" s="43">
        <v>4608319.2016310627</v>
      </c>
      <c r="AH3141" s="43">
        <v>541270.770827792</v>
      </c>
      <c r="AI3141" s="43">
        <v>0</v>
      </c>
      <c r="AJ3141" s="43">
        <v>238343729.28204912</v>
      </c>
      <c r="AK3141" s="43">
        <v>242952048.48368019</v>
      </c>
    </row>
    <row r="3142" spans="3:37" x14ac:dyDescent="0.2">
      <c r="C3142" s="43">
        <v>6.1008557408548381E-4</v>
      </c>
      <c r="D3142" s="43">
        <v>5.1237688671402611E-2</v>
      </c>
      <c r="E3142" s="43">
        <v>8.3651385669259604</v>
      </c>
      <c r="F3142" s="43">
        <v>1.3438914782776488</v>
      </c>
      <c r="H3142" s="43">
        <v>9.6962698885927345E-5</v>
      </c>
      <c r="I3142" s="43">
        <v>0.11954990889652628</v>
      </c>
      <c r="J3142" s="43">
        <v>0</v>
      </c>
      <c r="K3142" s="43">
        <v>1</v>
      </c>
      <c r="M3142" s="43">
        <v>7.8363749293883928E-3</v>
      </c>
      <c r="N3142" s="43">
        <v>4.5144890332238237E-2</v>
      </c>
      <c r="O3142" s="43">
        <v>0</v>
      </c>
      <c r="P3142" s="43">
        <v>1</v>
      </c>
      <c r="R3142" s="43">
        <v>591.86500071949126</v>
      </c>
      <c r="S3142" s="43">
        <v>219.48069034530508</v>
      </c>
      <c r="T3142" s="43">
        <v>6698.3244780731538</v>
      </c>
      <c r="U3142" s="43">
        <v>7509.6701691379503</v>
      </c>
      <c r="W3142" s="43">
        <v>4951.0327439322773</v>
      </c>
      <c r="X3142" s="43">
        <v>0</v>
      </c>
      <c r="Y3142" s="43">
        <v>0</v>
      </c>
      <c r="Z3142" s="43">
        <v>4951.0327439322773</v>
      </c>
      <c r="AB3142" s="43">
        <v>21.778494314090345</v>
      </c>
      <c r="AC3142" s="43">
        <v>0</v>
      </c>
      <c r="AD3142" s="43">
        <v>0</v>
      </c>
      <c r="AE3142" s="43">
        <v>21.778494314090345</v>
      </c>
      <c r="AG3142" s="43">
        <v>9104949.2160914578</v>
      </c>
      <c r="AH3142" s="43">
        <v>1069423.0726893719</v>
      </c>
      <c r="AI3142" s="43">
        <v>0</v>
      </c>
      <c r="AJ3142" s="43">
        <v>91469676.119179443</v>
      </c>
      <c r="AK3142" s="43">
        <v>100574625.3352709</v>
      </c>
    </row>
    <row r="3143" spans="3:37" x14ac:dyDescent="0.2">
      <c r="C3143" s="43">
        <v>5.911159715353407E-4</v>
      </c>
      <c r="D3143" s="43">
        <v>5.2141697469098976E-2</v>
      </c>
      <c r="E3143" s="43">
        <v>9.6242840980375313</v>
      </c>
      <c r="F3143" s="43">
        <v>2.0902217894404931</v>
      </c>
      <c r="H3143" s="43">
        <v>8.236329187145452E-5</v>
      </c>
      <c r="I3143" s="43">
        <v>8.672834442523536E-2</v>
      </c>
      <c r="J3143" s="43">
        <v>0</v>
      </c>
      <c r="K3143" s="43">
        <v>1</v>
      </c>
      <c r="M3143" s="43">
        <v>7.8530038503895616E-3</v>
      </c>
      <c r="N3143" s="43">
        <v>4.4619715674853705E-2</v>
      </c>
      <c r="O3143" s="43">
        <v>0</v>
      </c>
      <c r="P3143" s="43">
        <v>1</v>
      </c>
      <c r="R3143" s="43">
        <v>583.57977483165826</v>
      </c>
      <c r="S3143" s="43">
        <v>135.24995365465224</v>
      </c>
      <c r="T3143" s="43">
        <v>6634.4508602264959</v>
      </c>
      <c r="U3143" s="43">
        <v>7353.2805887128061</v>
      </c>
      <c r="W3143" s="43">
        <v>5616.5375468486518</v>
      </c>
      <c r="X3143" s="43">
        <v>0</v>
      </c>
      <c r="Y3143" s="43">
        <v>0</v>
      </c>
      <c r="Z3143" s="43">
        <v>5616.5375468486518</v>
      </c>
      <c r="AB3143" s="43">
        <v>68.076758344612799</v>
      </c>
      <c r="AC3143" s="43">
        <v>0</v>
      </c>
      <c r="AD3143" s="43">
        <v>0</v>
      </c>
      <c r="AE3143" s="43">
        <v>68.076758344612799</v>
      </c>
      <c r="AG3143" s="43">
        <v>10328812.54865467</v>
      </c>
      <c r="AH3143" s="43">
        <v>1213172.1101193088</v>
      </c>
      <c r="AI3143" s="43">
        <v>0</v>
      </c>
      <c r="AJ3143" s="43">
        <v>285922385.04737377</v>
      </c>
      <c r="AK3143" s="43">
        <v>296251197.59602845</v>
      </c>
    </row>
    <row r="3144" spans="3:37" x14ac:dyDescent="0.2">
      <c r="C3144" s="43">
        <v>6.0351854391935253E-4</v>
      </c>
      <c r="D3144" s="43">
        <v>5.8770307808396538E-2</v>
      </c>
      <c r="E3144" s="43">
        <v>5.1550073796482403</v>
      </c>
      <c r="F3144" s="43">
        <v>2.5737536027238384</v>
      </c>
      <c r="H3144" s="43">
        <v>1.0089246251931971E-4</v>
      </c>
      <c r="I3144" s="43">
        <v>7.4902506851433778E-2</v>
      </c>
      <c r="J3144" s="43">
        <v>0</v>
      </c>
      <c r="K3144" s="43">
        <v>1</v>
      </c>
      <c r="M3144" s="43">
        <v>7.8397594482680025E-3</v>
      </c>
      <c r="N3144" s="43">
        <v>4.5613757030921805E-2</v>
      </c>
      <c r="O3144" s="43">
        <v>0</v>
      </c>
      <c r="P3144" s="43">
        <v>1</v>
      </c>
      <c r="R3144" s="43">
        <v>671.56948923087884</v>
      </c>
      <c r="S3144" s="43">
        <v>143.08610044501867</v>
      </c>
      <c r="T3144" s="43">
        <v>6770.8151121740593</v>
      </c>
      <c r="U3144" s="43">
        <v>7585.4707018499566</v>
      </c>
      <c r="W3144" s="43">
        <v>3461.9456729317799</v>
      </c>
      <c r="X3144" s="43">
        <v>0</v>
      </c>
      <c r="Y3144" s="43">
        <v>0</v>
      </c>
      <c r="Z3144" s="43">
        <v>3461.9456729317799</v>
      </c>
      <c r="AB3144" s="43">
        <v>113.08668463774588</v>
      </c>
      <c r="AC3144" s="43">
        <v>0</v>
      </c>
      <c r="AD3144" s="43">
        <v>0</v>
      </c>
      <c r="AE3144" s="43">
        <v>113.08668463774588</v>
      </c>
      <c r="AG3144" s="43">
        <v>6366518.0925215436</v>
      </c>
      <c r="AH3144" s="43">
        <v>747780.2653532644</v>
      </c>
      <c r="AI3144" s="43">
        <v>0</v>
      </c>
      <c r="AJ3144" s="43">
        <v>474964075.47853267</v>
      </c>
      <c r="AK3144" s="43">
        <v>481330593.57105422</v>
      </c>
    </row>
    <row r="3145" spans="3:37" x14ac:dyDescent="0.2">
      <c r="C3145" s="43">
        <v>5.9024277006216382E-4</v>
      </c>
      <c r="D3145" s="43">
        <v>5.1583733794164324E-2</v>
      </c>
      <c r="E3145" s="43">
        <v>10.126485148763336</v>
      </c>
      <c r="F3145" s="43">
        <v>4.1946300034351971</v>
      </c>
      <c r="H3145" s="43">
        <v>9.7707295292459584E-5</v>
      </c>
      <c r="I3145" s="43">
        <v>8.5389290577413041E-2</v>
      </c>
      <c r="J3145" s="43">
        <v>0</v>
      </c>
      <c r="K3145" s="43">
        <v>1</v>
      </c>
      <c r="M3145" s="43">
        <v>7.8825443400032391E-3</v>
      </c>
      <c r="N3145" s="43">
        <v>4.4690472257397876E-2</v>
      </c>
      <c r="O3145" s="43">
        <v>0</v>
      </c>
      <c r="P3145" s="43">
        <v>1</v>
      </c>
      <c r="R3145" s="43">
        <v>576.48209546048133</v>
      </c>
      <c r="S3145" s="43">
        <v>157.96932761842649</v>
      </c>
      <c r="T3145" s="43">
        <v>6669.9678282242994</v>
      </c>
      <c r="U3145" s="43">
        <v>7404.4192513032076</v>
      </c>
      <c r="W3145" s="43">
        <v>5837.7373782085324</v>
      </c>
      <c r="X3145" s="43">
        <v>0</v>
      </c>
      <c r="Y3145" s="43">
        <v>0</v>
      </c>
      <c r="Z3145" s="43">
        <v>5837.7373782085324</v>
      </c>
      <c r="AB3145" s="43">
        <v>197.05622885033344</v>
      </c>
      <c r="AC3145" s="43">
        <v>0</v>
      </c>
      <c r="AD3145" s="43">
        <v>0</v>
      </c>
      <c r="AE3145" s="43">
        <v>197.05622885033344</v>
      </c>
      <c r="AG3145" s="43">
        <v>10735599.038525492</v>
      </c>
      <c r="AH3145" s="43">
        <v>1260951.273693043</v>
      </c>
      <c r="AI3145" s="43">
        <v>0</v>
      </c>
      <c r="AJ3145" s="43">
        <v>827636161.17140043</v>
      </c>
      <c r="AK3145" s="43">
        <v>838371760.20992589</v>
      </c>
    </row>
    <row r="3146" spans="3:37" x14ac:dyDescent="0.2">
      <c r="C3146" s="43">
        <v>6.2205342591459267E-4</v>
      </c>
      <c r="D3146" s="43">
        <v>5.1921142099247551E-2</v>
      </c>
      <c r="E3146" s="43">
        <v>1.9522514442136261</v>
      </c>
      <c r="F3146" s="43">
        <v>2.7561896574830964</v>
      </c>
      <c r="H3146" s="43">
        <v>9.3093348858208635E-5</v>
      </c>
      <c r="I3146" s="43">
        <v>0.1171742950883139</v>
      </c>
      <c r="J3146" s="43">
        <v>0</v>
      </c>
      <c r="K3146" s="43">
        <v>1</v>
      </c>
      <c r="M3146" s="43">
        <v>7.8687773048029541E-3</v>
      </c>
      <c r="N3146" s="43">
        <v>4.5780384830724552E-2</v>
      </c>
      <c r="O3146" s="43">
        <v>0</v>
      </c>
      <c r="P3146" s="43">
        <v>1</v>
      </c>
      <c r="R3146" s="43">
        <v>611.52511227933564</v>
      </c>
      <c r="S3146" s="43">
        <v>206.53486533057918</v>
      </c>
      <c r="T3146" s="43">
        <v>6820.7018569532293</v>
      </c>
      <c r="U3146" s="43">
        <v>7638.7618345631436</v>
      </c>
      <c r="W3146" s="43">
        <v>1193.8507836202327</v>
      </c>
      <c r="X3146" s="43">
        <v>0</v>
      </c>
      <c r="Y3146" s="43">
        <v>0</v>
      </c>
      <c r="Z3146" s="43">
        <v>1193.8507836202327</v>
      </c>
      <c r="AB3146" s="43">
        <v>114.91308628994896</v>
      </c>
      <c r="AC3146" s="43">
        <v>0</v>
      </c>
      <c r="AD3146" s="43">
        <v>0</v>
      </c>
      <c r="AE3146" s="43">
        <v>114.91308628994896</v>
      </c>
      <c r="AG3146" s="43">
        <v>2195491.5910776081</v>
      </c>
      <c r="AH3146" s="43">
        <v>257871.76926197027</v>
      </c>
      <c r="AI3146" s="43">
        <v>0</v>
      </c>
      <c r="AJ3146" s="43">
        <v>482634962.41778564</v>
      </c>
      <c r="AK3146" s="43">
        <v>484830454.00886327</v>
      </c>
    </row>
    <row r="3147" spans="3:37" x14ac:dyDescent="0.2">
      <c r="C3147" s="43">
        <v>6.0200565219507005E-4</v>
      </c>
      <c r="D3147" s="43">
        <v>5.8919819762353387E-2</v>
      </c>
      <c r="E3147" s="43">
        <v>4.8613013217780372</v>
      </c>
      <c r="F3147" s="43">
        <v>2.7662071826414407</v>
      </c>
      <c r="H3147" s="43">
        <v>9.5104913864108021E-5</v>
      </c>
      <c r="I3147" s="43">
        <v>0.10405600354498235</v>
      </c>
      <c r="J3147" s="43">
        <v>0</v>
      </c>
      <c r="K3147" s="43">
        <v>1</v>
      </c>
      <c r="M3147" s="43">
        <v>7.8325272582842609E-3</v>
      </c>
      <c r="N3147" s="43">
        <v>4.7539507888111787E-2</v>
      </c>
      <c r="O3147" s="43">
        <v>0</v>
      </c>
      <c r="P3147" s="43">
        <v>1</v>
      </c>
      <c r="R3147" s="43">
        <v>671.59020168324435</v>
      </c>
      <c r="S3147" s="43">
        <v>187.37535617081195</v>
      </c>
      <c r="T3147" s="43">
        <v>7050.1599397710315</v>
      </c>
      <c r="U3147" s="43">
        <v>7909.1254976250875</v>
      </c>
      <c r="W3147" s="43">
        <v>3264.8023351359343</v>
      </c>
      <c r="X3147" s="43">
        <v>0</v>
      </c>
      <c r="Y3147" s="43">
        <v>0</v>
      </c>
      <c r="Z3147" s="43">
        <v>3264.8023351359343</v>
      </c>
      <c r="AB3147" s="43">
        <v>126.91991586648793</v>
      </c>
      <c r="AC3147" s="43">
        <v>0</v>
      </c>
      <c r="AD3147" s="43">
        <v>0</v>
      </c>
      <c r="AE3147" s="43">
        <v>126.91991586648793</v>
      </c>
      <c r="AG3147" s="43">
        <v>6003971.4943149835</v>
      </c>
      <c r="AH3147" s="43">
        <v>705197.30438936176</v>
      </c>
      <c r="AI3147" s="43">
        <v>0</v>
      </c>
      <c r="AJ3147" s="43">
        <v>533063646.63924927</v>
      </c>
      <c r="AK3147" s="43">
        <v>539067618.13356423</v>
      </c>
    </row>
    <row r="3148" spans="3:37" x14ac:dyDescent="0.2">
      <c r="C3148" s="43">
        <v>5.9892997197408845E-4</v>
      </c>
      <c r="D3148" s="43">
        <v>5.9981218832367511E-2</v>
      </c>
      <c r="E3148" s="43">
        <v>5.2302501793337974</v>
      </c>
      <c r="F3148" s="43">
        <v>3.1768139345465416</v>
      </c>
      <c r="H3148" s="43">
        <v>8.5077812773677204E-5</v>
      </c>
      <c r="I3148" s="43">
        <v>9.7482603703909293E-2</v>
      </c>
      <c r="J3148" s="43">
        <v>0</v>
      </c>
      <c r="K3148" s="43">
        <v>1</v>
      </c>
      <c r="M3148" s="43">
        <v>7.8200750724924436E-3</v>
      </c>
      <c r="N3148" s="43">
        <v>4.9102528104334131E-2</v>
      </c>
      <c r="O3148" s="43">
        <v>0</v>
      </c>
      <c r="P3148" s="43">
        <v>1</v>
      </c>
      <c r="R3148" s="43">
        <v>680.19542428944931</v>
      </c>
      <c r="S3148" s="43">
        <v>157.03114938298719</v>
      </c>
      <c r="T3148" s="43">
        <v>7270.3806243785421</v>
      </c>
      <c r="U3148" s="43">
        <v>8107.6071980509787</v>
      </c>
      <c r="W3148" s="43">
        <v>3557.5922398719208</v>
      </c>
      <c r="X3148" s="43">
        <v>0</v>
      </c>
      <c r="Y3148" s="43">
        <v>0</v>
      </c>
      <c r="Z3148" s="43">
        <v>3557.5922398719208</v>
      </c>
      <c r="AB3148" s="43">
        <v>158.43049992546352</v>
      </c>
      <c r="AC3148" s="43">
        <v>0</v>
      </c>
      <c r="AD3148" s="43">
        <v>0</v>
      </c>
      <c r="AE3148" s="43">
        <v>158.43049992546352</v>
      </c>
      <c r="AG3148" s="43">
        <v>6542412.1291244626</v>
      </c>
      <c r="AH3148" s="43">
        <v>768439.92381233489</v>
      </c>
      <c r="AI3148" s="43">
        <v>0</v>
      </c>
      <c r="AJ3148" s="43">
        <v>665408099.68694675</v>
      </c>
      <c r="AK3148" s="43">
        <v>671950511.81607127</v>
      </c>
    </row>
    <row r="3149" spans="3:37" x14ac:dyDescent="0.2">
      <c r="C3149" s="43">
        <v>6.0934530869186554E-4</v>
      </c>
      <c r="D3149" s="43">
        <v>5.3201471665567185E-2</v>
      </c>
      <c r="E3149" s="43">
        <v>7.3982673535763732</v>
      </c>
      <c r="F3149" s="43">
        <v>3.3418450171430281</v>
      </c>
      <c r="H3149" s="43">
        <v>9.5963047599401108E-5</v>
      </c>
      <c r="I3149" s="43">
        <v>9.0408235890828803E-2</v>
      </c>
      <c r="J3149" s="43">
        <v>0</v>
      </c>
      <c r="K3149" s="43">
        <v>1</v>
      </c>
      <c r="M3149" s="43">
        <v>7.8144041343897672E-3</v>
      </c>
      <c r="N3149" s="43">
        <v>4.7054174795050474E-2</v>
      </c>
      <c r="O3149" s="43">
        <v>0</v>
      </c>
      <c r="P3149" s="43">
        <v>1</v>
      </c>
      <c r="R3149" s="43">
        <v>613.8036838898704</v>
      </c>
      <c r="S3149" s="43">
        <v>164.26854094950508</v>
      </c>
      <c r="T3149" s="43">
        <v>6962.0382008042061</v>
      </c>
      <c r="U3149" s="43">
        <v>7740.1104256435819</v>
      </c>
      <c r="W3149" s="43">
        <v>4541.0837560273403</v>
      </c>
      <c r="X3149" s="43">
        <v>0</v>
      </c>
      <c r="Y3149" s="43">
        <v>0</v>
      </c>
      <c r="Z3149" s="43">
        <v>4541.0837560273403</v>
      </c>
      <c r="AB3149" s="43">
        <v>153.80534155250342</v>
      </c>
      <c r="AC3149" s="43">
        <v>0</v>
      </c>
      <c r="AD3149" s="43">
        <v>0</v>
      </c>
      <c r="AE3149" s="43">
        <v>153.80534155250342</v>
      </c>
      <c r="AG3149" s="43">
        <v>8351053.0273342784</v>
      </c>
      <c r="AH3149" s="43">
        <v>980874.09130190546</v>
      </c>
      <c r="AI3149" s="43">
        <v>0</v>
      </c>
      <c r="AJ3149" s="43">
        <v>645982434.52051437</v>
      </c>
      <c r="AK3149" s="43">
        <v>654333487.5478487</v>
      </c>
    </row>
    <row r="3150" spans="3:37" x14ac:dyDescent="0.2">
      <c r="C3150" s="43">
        <v>6.1521005287623609E-4</v>
      </c>
      <c r="D3150" s="43">
        <v>5.9584644438682943E-2</v>
      </c>
      <c r="E3150" s="43">
        <v>6.6423337236368507</v>
      </c>
      <c r="F3150" s="43">
        <v>2.6375606852796345</v>
      </c>
      <c r="H3150" s="43">
        <v>9.0935840479478003E-5</v>
      </c>
      <c r="I3150" s="43">
        <v>9.3323874654146349E-2</v>
      </c>
      <c r="J3150" s="43">
        <v>0</v>
      </c>
      <c r="K3150" s="43">
        <v>1</v>
      </c>
      <c r="M3150" s="43">
        <v>7.7782699991815326E-3</v>
      </c>
      <c r="N3150" s="43">
        <v>5.015909833948573E-2</v>
      </c>
      <c r="O3150" s="43">
        <v>0</v>
      </c>
      <c r="P3150" s="43">
        <v>1</v>
      </c>
      <c r="R3150" s="43">
        <v>694.06500609006491</v>
      </c>
      <c r="S3150" s="43">
        <v>160.68310658246935</v>
      </c>
      <c r="T3150" s="43">
        <v>7387.1192195535423</v>
      </c>
      <c r="U3150" s="43">
        <v>8241.8673322260765</v>
      </c>
      <c r="W3150" s="43">
        <v>4610.2113963482543</v>
      </c>
      <c r="X3150" s="43">
        <v>0</v>
      </c>
      <c r="Y3150" s="43">
        <v>0</v>
      </c>
      <c r="Z3150" s="43">
        <v>4610.2113963482543</v>
      </c>
      <c r="AB3150" s="43">
        <v>121.61337166915628</v>
      </c>
      <c r="AC3150" s="43">
        <v>0</v>
      </c>
      <c r="AD3150" s="43">
        <v>0</v>
      </c>
      <c r="AE3150" s="43">
        <v>121.61337166915628</v>
      </c>
      <c r="AG3150" s="43">
        <v>8478178.7578844391</v>
      </c>
      <c r="AH3150" s="43">
        <v>995805.66161122289</v>
      </c>
      <c r="AI3150" s="43">
        <v>0</v>
      </c>
      <c r="AJ3150" s="43">
        <v>510776161.01045638</v>
      </c>
      <c r="AK3150" s="43">
        <v>519254339.76834083</v>
      </c>
    </row>
    <row r="3151" spans="3:37" x14ac:dyDescent="0.2">
      <c r="C3151" s="43">
        <v>5.935519200473302E-4</v>
      </c>
      <c r="D3151" s="43">
        <v>4.9248071588268182E-2</v>
      </c>
      <c r="E3151" s="43">
        <v>8.0114254166976551</v>
      </c>
      <c r="F3151" s="43">
        <v>2.8920034003878765</v>
      </c>
      <c r="H3151" s="43">
        <v>9.4658811876757731E-5</v>
      </c>
      <c r="I3151" s="43">
        <v>0.10201999147022545</v>
      </c>
      <c r="J3151" s="43">
        <v>0</v>
      </c>
      <c r="K3151" s="43">
        <v>1</v>
      </c>
      <c r="M3151" s="43">
        <v>7.7905279734146486E-3</v>
      </c>
      <c r="N3151" s="43">
        <v>4.7598172417916085E-2</v>
      </c>
      <c r="O3151" s="43">
        <v>0</v>
      </c>
      <c r="P3151" s="43">
        <v>1</v>
      </c>
      <c r="R3151" s="43">
        <v>553.4651965753643</v>
      </c>
      <c r="S3151" s="43">
        <v>182.84736440682508</v>
      </c>
      <c r="T3151" s="43">
        <v>7021.009197414045</v>
      </c>
      <c r="U3151" s="43">
        <v>7757.3217583962341</v>
      </c>
      <c r="W3151" s="43">
        <v>4434.0451431014371</v>
      </c>
      <c r="X3151" s="43">
        <v>0</v>
      </c>
      <c r="Y3151" s="43">
        <v>0</v>
      </c>
      <c r="Z3151" s="43">
        <v>4434.0451431014371</v>
      </c>
      <c r="AB3151" s="43">
        <v>112.0459096291119</v>
      </c>
      <c r="AC3151" s="43">
        <v>0</v>
      </c>
      <c r="AD3151" s="43">
        <v>0</v>
      </c>
      <c r="AE3151" s="43">
        <v>112.0459096291119</v>
      </c>
      <c r="AG3151" s="43">
        <v>8154209.0181635432</v>
      </c>
      <c r="AH3151" s="43">
        <v>957753.75090991042</v>
      </c>
      <c r="AI3151" s="43">
        <v>0</v>
      </c>
      <c r="AJ3151" s="43">
        <v>470592820.44226998</v>
      </c>
      <c r="AK3151" s="43">
        <v>478747029.46043354</v>
      </c>
    </row>
    <row r="3152" spans="3:37" x14ac:dyDescent="0.2">
      <c r="C3152" s="43">
        <v>6.0112483089921084E-4</v>
      </c>
      <c r="D3152" s="43">
        <v>4.7536442007831657E-2</v>
      </c>
      <c r="E3152" s="43">
        <v>1.4629431861947684</v>
      </c>
      <c r="F3152" s="43">
        <v>3.0257382901523235</v>
      </c>
      <c r="H3152" s="43">
        <v>9.1169657289391637E-5</v>
      </c>
      <c r="I3152" s="43">
        <v>0.10948781030788324</v>
      </c>
      <c r="J3152" s="43">
        <v>0</v>
      </c>
      <c r="K3152" s="43">
        <v>1</v>
      </c>
      <c r="M3152" s="43">
        <v>7.9052866849733672E-3</v>
      </c>
      <c r="N3152" s="43">
        <v>4.6294955232928925E-2</v>
      </c>
      <c r="O3152" s="43">
        <v>0</v>
      </c>
      <c r="P3152" s="43">
        <v>1</v>
      </c>
      <c r="R3152" s="43">
        <v>541.04540545285954</v>
      </c>
      <c r="S3152" s="43">
        <v>188.99854695413015</v>
      </c>
      <c r="T3152" s="43">
        <v>6929.3686275517475</v>
      </c>
      <c r="U3152" s="43">
        <v>7659.4125799587373</v>
      </c>
      <c r="W3152" s="43">
        <v>791.51868932924663</v>
      </c>
      <c r="X3152" s="43">
        <v>0</v>
      </c>
      <c r="Y3152" s="43">
        <v>0</v>
      </c>
      <c r="Z3152" s="43">
        <v>791.51868932924663</v>
      </c>
      <c r="AB3152" s="43">
        <v>117.27375421544255</v>
      </c>
      <c r="AC3152" s="43">
        <v>0</v>
      </c>
      <c r="AD3152" s="43">
        <v>0</v>
      </c>
      <c r="AE3152" s="43">
        <v>117.27375421544255</v>
      </c>
      <c r="AG3152" s="43">
        <v>1455602.8696764845</v>
      </c>
      <c r="AH3152" s="43">
        <v>170968.03689511726</v>
      </c>
      <c r="AI3152" s="43">
        <v>0</v>
      </c>
      <c r="AJ3152" s="43">
        <v>492549767.70485872</v>
      </c>
      <c r="AK3152" s="43">
        <v>494005370.57453519</v>
      </c>
    </row>
    <row r="3153" spans="3:37" x14ac:dyDescent="0.2">
      <c r="C3153" s="43">
        <v>6.0667711095076628E-4</v>
      </c>
      <c r="D3153" s="43">
        <v>4.8816321286123829E-2</v>
      </c>
      <c r="E3153" s="43">
        <v>2.1057431391690855</v>
      </c>
      <c r="F3153" s="43">
        <v>2.5312909292044758</v>
      </c>
      <c r="H3153" s="43">
        <v>8.7236406581608756E-5</v>
      </c>
      <c r="I3153" s="43">
        <v>0.1278206072288719</v>
      </c>
      <c r="J3153" s="43">
        <v>0</v>
      </c>
      <c r="K3153" s="43">
        <v>1</v>
      </c>
      <c r="M3153" s="43">
        <v>7.8048037178519271E-3</v>
      </c>
      <c r="N3153" s="43">
        <v>4.214781381757679E-2</v>
      </c>
      <c r="O3153" s="43">
        <v>0</v>
      </c>
      <c r="P3153" s="43">
        <v>1</v>
      </c>
      <c r="R3153" s="43">
        <v>560.74451138259269</v>
      </c>
      <c r="S3153" s="43">
        <v>211.12565848231986</v>
      </c>
      <c r="T3153" s="43">
        <v>6228.4418083494666</v>
      </c>
      <c r="U3153" s="43">
        <v>7000.3119782143795</v>
      </c>
      <c r="W3153" s="43">
        <v>1180.7839076706157</v>
      </c>
      <c r="X3153" s="43">
        <v>0</v>
      </c>
      <c r="Y3153" s="43">
        <v>0</v>
      </c>
      <c r="Z3153" s="43">
        <v>1180.7839076706157</v>
      </c>
      <c r="AB3153" s="43">
        <v>91.876939275305531</v>
      </c>
      <c r="AC3153" s="43">
        <v>0</v>
      </c>
      <c r="AD3153" s="43">
        <v>0</v>
      </c>
      <c r="AE3153" s="43">
        <v>91.876939275305531</v>
      </c>
      <c r="AG3153" s="43">
        <v>2171461.6062062625</v>
      </c>
      <c r="AH3153" s="43">
        <v>255049.32405685299</v>
      </c>
      <c r="AI3153" s="43">
        <v>0</v>
      </c>
      <c r="AJ3153" s="43">
        <v>385883144.95628321</v>
      </c>
      <c r="AK3153" s="43">
        <v>388054606.56248945</v>
      </c>
    </row>
    <row r="3154" spans="3:37" x14ac:dyDescent="0.2">
      <c r="C3154" s="43">
        <v>6.0599934115268799E-4</v>
      </c>
      <c r="D3154" s="43">
        <v>6.5044522450874442E-2</v>
      </c>
      <c r="E3154" s="43">
        <v>5.8971863727194664</v>
      </c>
      <c r="F3154" s="43">
        <v>3.3399610229899177</v>
      </c>
      <c r="H3154" s="43">
        <v>8.8654111921135901E-5</v>
      </c>
      <c r="I3154" s="43">
        <v>9.4349352444935683E-2</v>
      </c>
      <c r="J3154" s="43">
        <v>0</v>
      </c>
      <c r="K3154" s="43">
        <v>1</v>
      </c>
      <c r="M3154" s="43">
        <v>7.7801226108784385E-3</v>
      </c>
      <c r="N3154" s="43">
        <v>4.7155750393000351E-2</v>
      </c>
      <c r="O3154" s="43">
        <v>0</v>
      </c>
      <c r="P3154" s="43">
        <v>1</v>
      </c>
      <c r="R3154" s="43">
        <v>746.32029937404741</v>
      </c>
      <c r="S3154" s="43">
        <v>158.37264874407202</v>
      </c>
      <c r="T3154" s="43">
        <v>6946.4589611337906</v>
      </c>
      <c r="U3154" s="43">
        <v>7851.1519092519102</v>
      </c>
      <c r="W3154" s="43">
        <v>4401.189899152545</v>
      </c>
      <c r="X3154" s="43">
        <v>0</v>
      </c>
      <c r="Y3154" s="43">
        <v>0</v>
      </c>
      <c r="Z3154" s="43">
        <v>4401.189899152545</v>
      </c>
      <c r="AB3154" s="43">
        <v>186.86056399855383</v>
      </c>
      <c r="AC3154" s="43">
        <v>0</v>
      </c>
      <c r="AD3154" s="43">
        <v>0</v>
      </c>
      <c r="AE3154" s="43">
        <v>186.86056399855383</v>
      </c>
      <c r="AG3154" s="43">
        <v>8093788.22454153</v>
      </c>
      <c r="AH3154" s="43">
        <v>950657.01821694965</v>
      </c>
      <c r="AI3154" s="43">
        <v>0</v>
      </c>
      <c r="AJ3154" s="43">
        <v>784814368.79392612</v>
      </c>
      <c r="AK3154" s="43">
        <v>792908157.01846766</v>
      </c>
    </row>
    <row r="3155" spans="3:37" x14ac:dyDescent="0.2">
      <c r="C3155" s="43">
        <v>5.9385255688896579E-4</v>
      </c>
      <c r="D3155" s="43">
        <v>5.0593800469127939E-2</v>
      </c>
      <c r="E3155" s="43">
        <v>3.6377728859645906</v>
      </c>
      <c r="F3155" s="43">
        <v>1.2638731579542455</v>
      </c>
      <c r="H3155" s="43">
        <v>8.4625825171786814E-5</v>
      </c>
      <c r="I3155" s="43">
        <v>9.2833260044985919E-2</v>
      </c>
      <c r="J3155" s="43">
        <v>0</v>
      </c>
      <c r="K3155" s="43">
        <v>1</v>
      </c>
      <c r="M3155" s="43">
        <v>7.8738337294512739E-3</v>
      </c>
      <c r="N3155" s="43">
        <v>4.3819807694426782E-2</v>
      </c>
      <c r="O3155" s="43">
        <v>0</v>
      </c>
      <c r="P3155" s="43">
        <v>1</v>
      </c>
      <c r="R3155" s="43">
        <v>568.87691064220667</v>
      </c>
      <c r="S3155" s="43">
        <v>148.7472314376962</v>
      </c>
      <c r="T3155" s="43">
        <v>6532.7957449368741</v>
      </c>
      <c r="U3155" s="43">
        <v>7250.4198870167766</v>
      </c>
      <c r="W3155" s="43">
        <v>2069.4450009855204</v>
      </c>
      <c r="X3155" s="43">
        <v>0</v>
      </c>
      <c r="Y3155" s="43">
        <v>0</v>
      </c>
      <c r="Z3155" s="43">
        <v>2069.4450009855204</v>
      </c>
      <c r="AB3155" s="43">
        <v>16.061914118130318</v>
      </c>
      <c r="AC3155" s="43">
        <v>0</v>
      </c>
      <c r="AD3155" s="43">
        <v>0</v>
      </c>
      <c r="AE3155" s="43">
        <v>16.061914118130318</v>
      </c>
      <c r="AG3155" s="43">
        <v>3805709.3568123719</v>
      </c>
      <c r="AH3155" s="43">
        <v>447000.1202128724</v>
      </c>
      <c r="AI3155" s="43">
        <v>0</v>
      </c>
      <c r="AJ3155" s="43">
        <v>67460039.296147332</v>
      </c>
      <c r="AK3155" s="43">
        <v>71265748.652959704</v>
      </c>
    </row>
    <row r="3156" spans="3:37" x14ac:dyDescent="0.2">
      <c r="C3156" s="43">
        <v>6.0786009256701492E-4</v>
      </c>
      <c r="D3156" s="43">
        <v>4.8994190561626988E-2</v>
      </c>
      <c r="E3156" s="43">
        <v>6.553916126123795</v>
      </c>
      <c r="F3156" s="43">
        <v>1.6582527401230873</v>
      </c>
      <c r="H3156" s="43">
        <v>9.1069287791789577E-5</v>
      </c>
      <c r="I3156" s="43">
        <v>9.4785033121764561E-2</v>
      </c>
      <c r="J3156" s="43">
        <v>0</v>
      </c>
      <c r="K3156" s="43">
        <v>1</v>
      </c>
      <c r="M3156" s="43">
        <v>7.8813003921269775E-3</v>
      </c>
      <c r="N3156" s="43">
        <v>4.537485098481947E-2</v>
      </c>
      <c r="O3156" s="43">
        <v>0</v>
      </c>
      <c r="P3156" s="43">
        <v>1</v>
      </c>
      <c r="R3156" s="43">
        <v>563.885064518832</v>
      </c>
      <c r="S3156" s="43">
        <v>163.43839137434387</v>
      </c>
      <c r="T3156" s="43">
        <v>6771.0413394911384</v>
      </c>
      <c r="U3156" s="43">
        <v>7498.3647953843138</v>
      </c>
      <c r="W3156" s="43">
        <v>3695.6554176303298</v>
      </c>
      <c r="X3156" s="43">
        <v>0</v>
      </c>
      <c r="Y3156" s="43">
        <v>0</v>
      </c>
      <c r="Z3156" s="43">
        <v>3695.6554176303298</v>
      </c>
      <c r="AB3156" s="43">
        <v>39.716141105238549</v>
      </c>
      <c r="AC3156" s="43">
        <v>0</v>
      </c>
      <c r="AD3156" s="43">
        <v>0</v>
      </c>
      <c r="AE3156" s="43">
        <v>39.716141105238549</v>
      </c>
      <c r="AG3156" s="43">
        <v>6796310.3130221767</v>
      </c>
      <c r="AH3156" s="43">
        <v>798261.57020815124</v>
      </c>
      <c r="AI3156" s="43">
        <v>0</v>
      </c>
      <c r="AJ3156" s="43">
        <v>166807792.6420019</v>
      </c>
      <c r="AK3156" s="43">
        <v>173604102.95502406</v>
      </c>
    </row>
    <row r="3157" spans="3:37" x14ac:dyDescent="0.2">
      <c r="C3157" s="43">
        <v>5.908962955832439E-4</v>
      </c>
      <c r="D3157" s="43">
        <v>5.8380218014163821E-2</v>
      </c>
      <c r="E3157" s="43">
        <v>12.797129164455281</v>
      </c>
      <c r="F3157" s="43">
        <v>1.5465673863623981</v>
      </c>
      <c r="H3157" s="43">
        <v>9.9763427506283087E-5</v>
      </c>
      <c r="I3157" s="43">
        <v>9.2120383145597284E-2</v>
      </c>
      <c r="J3157" s="43">
        <v>0</v>
      </c>
      <c r="K3157" s="43">
        <v>1</v>
      </c>
      <c r="M3157" s="43">
        <v>7.8778072813417976E-3</v>
      </c>
      <c r="N3157" s="43">
        <v>4.2477165595051346E-2</v>
      </c>
      <c r="O3157" s="43">
        <v>0</v>
      </c>
      <c r="P3157" s="43">
        <v>1</v>
      </c>
      <c r="R3157" s="43">
        <v>653.15965743736558</v>
      </c>
      <c r="S3157" s="43">
        <v>174.00810196919693</v>
      </c>
      <c r="T3157" s="43">
        <v>6335.8261868822583</v>
      </c>
      <c r="U3157" s="43">
        <v>7162.9939462888206</v>
      </c>
      <c r="W3157" s="43">
        <v>8358.5685012373324</v>
      </c>
      <c r="X3157" s="43">
        <v>0</v>
      </c>
      <c r="Y3157" s="43">
        <v>0</v>
      </c>
      <c r="Z3157" s="43">
        <v>8358.5685012373324</v>
      </c>
      <c r="AB3157" s="43">
        <v>38.198547052190328</v>
      </c>
      <c r="AC3157" s="43">
        <v>0</v>
      </c>
      <c r="AD3157" s="43">
        <v>0</v>
      </c>
      <c r="AE3157" s="43">
        <v>38.198547052190328</v>
      </c>
      <c r="AG3157" s="43">
        <v>15371407.473775454</v>
      </c>
      <c r="AH3157" s="43">
        <v>1805450.7962672638</v>
      </c>
      <c r="AI3157" s="43">
        <v>0</v>
      </c>
      <c r="AJ3157" s="43">
        <v>160433897.61919937</v>
      </c>
      <c r="AK3157" s="43">
        <v>175805305.09297481</v>
      </c>
    </row>
    <row r="3158" spans="3:37" x14ac:dyDescent="0.2">
      <c r="C3158" s="43">
        <v>6.1497327588488915E-4</v>
      </c>
      <c r="D3158" s="43">
        <v>5.229644151837707E-2</v>
      </c>
      <c r="E3158" s="43">
        <v>7.6485043503556067</v>
      </c>
      <c r="F3158" s="43">
        <v>2.6007515183593588</v>
      </c>
      <c r="H3158" s="43">
        <v>8.7015390773691745E-5</v>
      </c>
      <c r="I3158" s="43">
        <v>8.7034267698937448E-2</v>
      </c>
      <c r="J3158" s="43">
        <v>0</v>
      </c>
      <c r="K3158" s="43">
        <v>1</v>
      </c>
      <c r="M3158" s="43">
        <v>7.9042824093854547E-3</v>
      </c>
      <c r="N3158" s="43">
        <v>4.4794367572863529E-2</v>
      </c>
      <c r="O3158" s="43">
        <v>0</v>
      </c>
      <c r="P3158" s="43">
        <v>1</v>
      </c>
      <c r="R3158" s="43">
        <v>608.93474487469177</v>
      </c>
      <c r="S3158" s="43">
        <v>143.39325630221899</v>
      </c>
      <c r="T3158" s="43">
        <v>6703.9108573802787</v>
      </c>
      <c r="U3158" s="43">
        <v>7456.2388585571898</v>
      </c>
      <c r="W3158" s="43">
        <v>4657.4400452567616</v>
      </c>
      <c r="X3158" s="43">
        <v>0</v>
      </c>
      <c r="Y3158" s="43">
        <v>0</v>
      </c>
      <c r="Z3158" s="43">
        <v>4657.4400452567616</v>
      </c>
      <c r="AB3158" s="43">
        <v>104.2985942660727</v>
      </c>
      <c r="AC3158" s="43">
        <v>0</v>
      </c>
      <c r="AD3158" s="43">
        <v>0</v>
      </c>
      <c r="AE3158" s="43">
        <v>104.2985942660727</v>
      </c>
      <c r="AG3158" s="43">
        <v>8565032.2432271838</v>
      </c>
      <c r="AH3158" s="43">
        <v>1006007.0497754605</v>
      </c>
      <c r="AI3158" s="43">
        <v>0</v>
      </c>
      <c r="AJ3158" s="43">
        <v>438054095.91750532</v>
      </c>
      <c r="AK3158" s="43">
        <v>446619128.16073251</v>
      </c>
    </row>
    <row r="3159" spans="3:37" x14ac:dyDescent="0.2">
      <c r="C3159" s="43">
        <v>5.8993996024095667E-4</v>
      </c>
      <c r="D3159" s="43">
        <v>5.6377563519392604E-2</v>
      </c>
      <c r="E3159" s="43">
        <v>4.1485970373023093</v>
      </c>
      <c r="F3159" s="43">
        <v>5.1911183759623674</v>
      </c>
      <c r="H3159" s="43">
        <v>9.0097541186051622E-5</v>
      </c>
      <c r="I3159" s="43">
        <v>0.10023326524084515</v>
      </c>
      <c r="J3159" s="43">
        <v>0</v>
      </c>
      <c r="K3159" s="43">
        <v>1</v>
      </c>
      <c r="M3159" s="43">
        <v>7.8527765534964766E-3</v>
      </c>
      <c r="N3159" s="43">
        <v>4.842106905714505E-2</v>
      </c>
      <c r="O3159" s="43">
        <v>0</v>
      </c>
      <c r="P3159" s="43">
        <v>1</v>
      </c>
      <c r="R3159" s="43">
        <v>629.73305512078377</v>
      </c>
      <c r="S3159" s="43">
        <v>170.9886132526857</v>
      </c>
      <c r="T3159" s="43">
        <v>7199.4610507945117</v>
      </c>
      <c r="U3159" s="43">
        <v>8000.1827191679813</v>
      </c>
      <c r="W3159" s="43">
        <v>2612.5086867654154</v>
      </c>
      <c r="X3159" s="43">
        <v>0</v>
      </c>
      <c r="Y3159" s="43">
        <v>0</v>
      </c>
      <c r="Z3159" s="43">
        <v>2612.5086867654154</v>
      </c>
      <c r="AB3159" s="43">
        <v>282.40357838163743</v>
      </c>
      <c r="AC3159" s="43">
        <v>0</v>
      </c>
      <c r="AD3159" s="43">
        <v>0</v>
      </c>
      <c r="AE3159" s="43">
        <v>282.40357838163743</v>
      </c>
      <c r="AG3159" s="43">
        <v>4804403.4749615993</v>
      </c>
      <c r="AH3159" s="43">
        <v>564301.87634132977</v>
      </c>
      <c r="AI3159" s="43">
        <v>0</v>
      </c>
      <c r="AJ3159" s="43">
        <v>1186095029.2028773</v>
      </c>
      <c r="AK3159" s="43">
        <v>1190899432.6778388</v>
      </c>
    </row>
    <row r="3160" spans="3:37" x14ac:dyDescent="0.2">
      <c r="C3160" s="43">
        <v>5.9403166199178655E-4</v>
      </c>
      <c r="D3160" s="43">
        <v>5.8270183330000225E-2</v>
      </c>
      <c r="E3160" s="43">
        <v>5.0235088661049865</v>
      </c>
      <c r="F3160" s="43">
        <v>2.1050140381050642</v>
      </c>
      <c r="H3160" s="43">
        <v>8.1890371411798117E-5</v>
      </c>
      <c r="I3160" s="43">
        <v>8.4908990254797159E-2</v>
      </c>
      <c r="J3160" s="43">
        <v>0</v>
      </c>
      <c r="K3160" s="43">
        <v>1</v>
      </c>
      <c r="M3160" s="43">
        <v>7.8555404826633479E-3</v>
      </c>
      <c r="N3160" s="43">
        <v>4.5609214932475182E-2</v>
      </c>
      <c r="O3160" s="43">
        <v>0</v>
      </c>
      <c r="P3160" s="43">
        <v>1</v>
      </c>
      <c r="R3160" s="43">
        <v>655.38779707966273</v>
      </c>
      <c r="S3160" s="43">
        <v>131.6524331177767</v>
      </c>
      <c r="T3160" s="43">
        <v>6783.7688391437168</v>
      </c>
      <c r="U3160" s="43">
        <v>7570.8090693411559</v>
      </c>
      <c r="W3160" s="43">
        <v>3292.3464093667017</v>
      </c>
      <c r="X3160" s="43">
        <v>0</v>
      </c>
      <c r="Y3160" s="43">
        <v>0</v>
      </c>
      <c r="Z3160" s="43">
        <v>3292.3464093667017</v>
      </c>
      <c r="AB3160" s="43">
        <v>77.490760630808509</v>
      </c>
      <c r="AC3160" s="43">
        <v>0</v>
      </c>
      <c r="AD3160" s="43">
        <v>0</v>
      </c>
      <c r="AE3160" s="43">
        <v>77.490760630808509</v>
      </c>
      <c r="AG3160" s="43">
        <v>6054625.0468253642</v>
      </c>
      <c r="AH3160" s="43">
        <v>711146.82442320755</v>
      </c>
      <c r="AI3160" s="43">
        <v>0</v>
      </c>
      <c r="AJ3160" s="43">
        <v>325461194.64939576</v>
      </c>
      <c r="AK3160" s="43">
        <v>331515819.69622111</v>
      </c>
    </row>
    <row r="3161" spans="3:37" x14ac:dyDescent="0.2">
      <c r="C3161" s="43">
        <v>6.1284618007384495E-4</v>
      </c>
      <c r="D3161" s="43">
        <v>5.7172248673245885E-2</v>
      </c>
      <c r="E3161" s="43">
        <v>5.8443093683912561</v>
      </c>
      <c r="F3161" s="43">
        <v>0.81188242955792356</v>
      </c>
      <c r="H3161" s="43">
        <v>1.0024662226959524E-4</v>
      </c>
      <c r="I3161" s="43">
        <v>9.9122442752122897E-2</v>
      </c>
      <c r="J3161" s="43">
        <v>0</v>
      </c>
      <c r="K3161" s="43">
        <v>1</v>
      </c>
      <c r="M3161" s="43">
        <v>7.8769656287355216E-3</v>
      </c>
      <c r="N3161" s="43">
        <v>4.7151513192951078E-2</v>
      </c>
      <c r="O3161" s="43">
        <v>0</v>
      </c>
      <c r="P3161" s="43">
        <v>1</v>
      </c>
      <c r="R3161" s="43">
        <v>663.40559548941144</v>
      </c>
      <c r="S3161" s="43">
        <v>188.14128991813845</v>
      </c>
      <c r="T3161" s="43">
        <v>7032.29301049275</v>
      </c>
      <c r="U3161" s="43">
        <v>7883.8398959002998</v>
      </c>
      <c r="W3161" s="43">
        <v>3877.1475367619473</v>
      </c>
      <c r="X3161" s="43">
        <v>0</v>
      </c>
      <c r="Y3161" s="43">
        <v>0</v>
      </c>
      <c r="Z3161" s="43">
        <v>3877.1475367619473</v>
      </c>
      <c r="AB3161" s="43">
        <v>-13.353412626002735</v>
      </c>
      <c r="AC3161" s="43">
        <v>0</v>
      </c>
      <c r="AD3161" s="43">
        <v>0</v>
      </c>
      <c r="AE3161" s="43">
        <v>-13.353412626002735</v>
      </c>
      <c r="AG3161" s="43">
        <v>7130074.3201052211</v>
      </c>
      <c r="AH3161" s="43">
        <v>837463.86794058059</v>
      </c>
      <c r="AI3161" s="43">
        <v>0</v>
      </c>
      <c r="AJ3161" s="43">
        <v>0</v>
      </c>
      <c r="AK3161" s="43">
        <v>7130074.3201052211</v>
      </c>
    </row>
    <row r="3162" spans="3:37" x14ac:dyDescent="0.2">
      <c r="C3162" s="43">
        <v>6.0423782164766341E-4</v>
      </c>
      <c r="D3162" s="43">
        <v>5.284503438694918E-2</v>
      </c>
      <c r="E3162" s="43">
        <v>1.1456059675399308</v>
      </c>
      <c r="F3162" s="43">
        <v>2.269174999272249</v>
      </c>
      <c r="H3162" s="43">
        <v>9.6683608345027316E-5</v>
      </c>
      <c r="I3162" s="43">
        <v>8.915924513327303E-2</v>
      </c>
      <c r="J3162" s="43">
        <v>0</v>
      </c>
      <c r="K3162" s="43">
        <v>1</v>
      </c>
      <c r="M3162" s="43">
        <v>7.8109238996116985E-3</v>
      </c>
      <c r="N3162" s="43">
        <v>4.4998585187196107E-2</v>
      </c>
      <c r="O3162" s="43">
        <v>0</v>
      </c>
      <c r="P3162" s="43">
        <v>1</v>
      </c>
      <c r="R3162" s="43">
        <v>604.58095687590549</v>
      </c>
      <c r="S3162" s="43">
        <v>163.21557752184037</v>
      </c>
      <c r="T3162" s="43">
        <v>6654.9322506441104</v>
      </c>
      <c r="U3162" s="43">
        <v>7422.7287850418561</v>
      </c>
      <c r="W3162" s="43">
        <v>692.61155205803891</v>
      </c>
      <c r="X3162" s="43">
        <v>0</v>
      </c>
      <c r="Y3162" s="43">
        <v>0</v>
      </c>
      <c r="Z3162" s="43">
        <v>692.61155205803891</v>
      </c>
      <c r="AB3162" s="43">
        <v>82.103136798820259</v>
      </c>
      <c r="AC3162" s="43">
        <v>0</v>
      </c>
      <c r="AD3162" s="43">
        <v>0</v>
      </c>
      <c r="AE3162" s="43">
        <v>82.103136798820259</v>
      </c>
      <c r="AG3162" s="43">
        <v>1273712.6442347337</v>
      </c>
      <c r="AH3162" s="43">
        <v>149604.09524453641</v>
      </c>
      <c r="AI3162" s="43">
        <v>0</v>
      </c>
      <c r="AJ3162" s="43">
        <v>344833174.55504507</v>
      </c>
      <c r="AK3162" s="43">
        <v>346106887.19927979</v>
      </c>
    </row>
    <row r="3163" spans="3:37" x14ac:dyDescent="0.2">
      <c r="C3163" s="43">
        <v>6.1658168328315721E-4</v>
      </c>
      <c r="D3163" s="43">
        <v>5.8975438736629249E-2</v>
      </c>
      <c r="E3163" s="43">
        <v>4.2747124167677564</v>
      </c>
      <c r="F3163" s="43">
        <v>1.4431314182138757</v>
      </c>
      <c r="H3163" s="43">
        <v>9.304464301729265E-5</v>
      </c>
      <c r="I3163" s="43">
        <v>7.4185171813837145E-2</v>
      </c>
      <c r="J3163" s="43">
        <v>0</v>
      </c>
      <c r="K3163" s="43">
        <v>1</v>
      </c>
      <c r="M3163" s="43">
        <v>7.9015230165494499E-3</v>
      </c>
      <c r="N3163" s="43">
        <v>4.5233506398225432E-2</v>
      </c>
      <c r="O3163" s="43">
        <v>0</v>
      </c>
      <c r="P3163" s="43">
        <v>1</v>
      </c>
      <c r="R3163" s="43">
        <v>688.50036091423078</v>
      </c>
      <c r="S3163" s="43">
        <v>130.6925565766177</v>
      </c>
      <c r="T3163" s="43">
        <v>6767.2689495044478</v>
      </c>
      <c r="U3163" s="43">
        <v>7586.4618669952961</v>
      </c>
      <c r="W3163" s="43">
        <v>2943.1410417491438</v>
      </c>
      <c r="X3163" s="43">
        <v>0</v>
      </c>
      <c r="Y3163" s="43">
        <v>0</v>
      </c>
      <c r="Z3163" s="43">
        <v>2943.1410417491438</v>
      </c>
      <c r="AB3163" s="43">
        <v>32.645287126877655</v>
      </c>
      <c r="AC3163" s="43">
        <v>0</v>
      </c>
      <c r="AD3163" s="43">
        <v>0</v>
      </c>
      <c r="AE3163" s="43">
        <v>32.645287126877655</v>
      </c>
      <c r="AG3163" s="43">
        <v>5412436.3757766755</v>
      </c>
      <c r="AH3163" s="43">
        <v>635718.46501781512</v>
      </c>
      <c r="AI3163" s="43">
        <v>0</v>
      </c>
      <c r="AJ3163" s="43">
        <v>137110205.93288615</v>
      </c>
      <c r="AK3163" s="43">
        <v>142522642.30866283</v>
      </c>
    </row>
    <row r="3164" spans="3:37" x14ac:dyDescent="0.2">
      <c r="C3164" s="43">
        <v>6.0849227492595871E-4</v>
      </c>
      <c r="D3164" s="43">
        <v>5.2899197278685153E-2</v>
      </c>
      <c r="E3164" s="43">
        <v>4.1637358165572911</v>
      </c>
      <c r="F3164" s="43">
        <v>4.3236911887264098</v>
      </c>
      <c r="H3164" s="43">
        <v>9.1526429962573985E-5</v>
      </c>
      <c r="I3164" s="43">
        <v>0.12377904132199002</v>
      </c>
      <c r="J3164" s="43">
        <v>0</v>
      </c>
      <c r="K3164" s="43">
        <v>1</v>
      </c>
      <c r="M3164" s="43">
        <v>7.90788232979589E-3</v>
      </c>
      <c r="N3164" s="43">
        <v>4.8278943719293532E-2</v>
      </c>
      <c r="O3164" s="43">
        <v>0</v>
      </c>
      <c r="P3164" s="43">
        <v>1</v>
      </c>
      <c r="R3164" s="43">
        <v>609.46184729242498</v>
      </c>
      <c r="S3164" s="43">
        <v>214.5043038235199</v>
      </c>
      <c r="T3164" s="43">
        <v>7228.7021552492452</v>
      </c>
      <c r="U3164" s="43">
        <v>8052.6683063651899</v>
      </c>
      <c r="W3164" s="43">
        <v>2537.63812239664</v>
      </c>
      <c r="X3164" s="43">
        <v>0</v>
      </c>
      <c r="Y3164" s="43">
        <v>0</v>
      </c>
      <c r="Z3164" s="43">
        <v>2537.63812239664</v>
      </c>
      <c r="AB3164" s="43">
        <v>216.74593797305064</v>
      </c>
      <c r="AC3164" s="43">
        <v>0</v>
      </c>
      <c r="AD3164" s="43">
        <v>0</v>
      </c>
      <c r="AE3164" s="43">
        <v>216.74593797305064</v>
      </c>
      <c r="AG3164" s="43">
        <v>4666716.5070874207</v>
      </c>
      <c r="AH3164" s="43">
        <v>548129.83443767426</v>
      </c>
      <c r="AI3164" s="43">
        <v>0</v>
      </c>
      <c r="AJ3164" s="43">
        <v>910332939.48681271</v>
      </c>
      <c r="AK3164" s="43">
        <v>914999655.99390018</v>
      </c>
    </row>
    <row r="3165" spans="3:37" x14ac:dyDescent="0.2">
      <c r="C3165" s="43">
        <v>6.1860330812235631E-4</v>
      </c>
      <c r="D3165" s="43">
        <v>5.2442226866256728E-2</v>
      </c>
      <c r="E3165" s="43">
        <v>5.6036536549672782</v>
      </c>
      <c r="F3165" s="43">
        <v>1.4274674002780743</v>
      </c>
      <c r="H3165" s="43">
        <v>8.7930398201084174E-5</v>
      </c>
      <c r="I3165" s="43">
        <v>9.2100533326435086E-2</v>
      </c>
      <c r="J3165" s="43">
        <v>0</v>
      </c>
      <c r="K3165" s="43">
        <v>1</v>
      </c>
      <c r="M3165" s="43">
        <v>7.8419295679334981E-3</v>
      </c>
      <c r="N3165" s="43">
        <v>4.4312598370011523E-2</v>
      </c>
      <c r="O3165" s="43">
        <v>0</v>
      </c>
      <c r="P3165" s="43">
        <v>1</v>
      </c>
      <c r="R3165" s="43">
        <v>614.2366637589862</v>
      </c>
      <c r="S3165" s="43">
        <v>153.33579801497245</v>
      </c>
      <c r="T3165" s="43">
        <v>6579.4944782296225</v>
      </c>
      <c r="U3165" s="43">
        <v>7347.0669400035813</v>
      </c>
      <c r="W3165" s="43">
        <v>3441.9695258879501</v>
      </c>
      <c r="X3165" s="43">
        <v>0</v>
      </c>
      <c r="Y3165" s="43">
        <v>0</v>
      </c>
      <c r="Z3165" s="43">
        <v>3441.9695258879501</v>
      </c>
      <c r="AB3165" s="43">
        <v>28.094578029940863</v>
      </c>
      <c r="AC3165" s="43">
        <v>0</v>
      </c>
      <c r="AD3165" s="43">
        <v>0</v>
      </c>
      <c r="AE3165" s="43">
        <v>28.094578029940863</v>
      </c>
      <c r="AG3165" s="43">
        <v>6329781.9581079399</v>
      </c>
      <c r="AH3165" s="43">
        <v>743465.41759179719</v>
      </c>
      <c r="AI3165" s="43">
        <v>0</v>
      </c>
      <c r="AJ3165" s="43">
        <v>117997227.72575162</v>
      </c>
      <c r="AK3165" s="43">
        <v>124327009.68385956</v>
      </c>
    </row>
    <row r="3166" spans="3:37" x14ac:dyDescent="0.2">
      <c r="C3166" s="43">
        <v>6.3591115203454063E-4</v>
      </c>
      <c r="D3166" s="43">
        <v>4.8235220325729133E-2</v>
      </c>
      <c r="E3166" s="43">
        <v>7.2991940321277564</v>
      </c>
      <c r="F3166" s="43">
        <v>3.9233432791973031</v>
      </c>
      <c r="H3166" s="43">
        <v>8.5748173055795706E-5</v>
      </c>
      <c r="I3166" s="43">
        <v>0.10199982425003795</v>
      </c>
      <c r="J3166" s="43">
        <v>0</v>
      </c>
      <c r="K3166" s="43">
        <v>1</v>
      </c>
      <c r="M3166" s="43">
        <v>7.7846126294561337E-3</v>
      </c>
      <c r="N3166" s="43">
        <v>4.4442991609791982E-2</v>
      </c>
      <c r="O3166" s="43">
        <v>0</v>
      </c>
      <c r="P3166" s="43">
        <v>1</v>
      </c>
      <c r="R3166" s="43">
        <v>580.76853723479746</v>
      </c>
      <c r="S3166" s="43">
        <v>165.60241734123113</v>
      </c>
      <c r="T3166" s="43">
        <v>6550.6238844823511</v>
      </c>
      <c r="U3166" s="43">
        <v>7296.9948390583795</v>
      </c>
      <c r="W3166" s="43">
        <v>4239.1422410318</v>
      </c>
      <c r="X3166" s="43">
        <v>0</v>
      </c>
      <c r="Y3166" s="43">
        <v>0</v>
      </c>
      <c r="Z3166" s="43">
        <v>4239.1422410318</v>
      </c>
      <c r="AB3166" s="43">
        <v>181.66308061012154</v>
      </c>
      <c r="AC3166" s="43">
        <v>0</v>
      </c>
      <c r="AD3166" s="43">
        <v>0</v>
      </c>
      <c r="AE3166" s="43">
        <v>181.66308061012154</v>
      </c>
      <c r="AG3166" s="43">
        <v>7795782.5812574802</v>
      </c>
      <c r="AH3166" s="43">
        <v>915654.72406286886</v>
      </c>
      <c r="AI3166" s="43">
        <v>0</v>
      </c>
      <c r="AJ3166" s="43">
        <v>762984938.56251049</v>
      </c>
      <c r="AK3166" s="43">
        <v>770780721.14376795</v>
      </c>
    </row>
    <row r="3167" spans="3:37" x14ac:dyDescent="0.2">
      <c r="C3167" s="43">
        <v>6.1545710835675393E-4</v>
      </c>
      <c r="D3167" s="43">
        <v>6.0902443108104998E-2</v>
      </c>
      <c r="E3167" s="43">
        <v>6.708643133634868</v>
      </c>
      <c r="F3167" s="43">
        <v>1.6455386228624791</v>
      </c>
      <c r="H3167" s="43">
        <v>8.1680135962812979E-5</v>
      </c>
      <c r="I3167" s="43">
        <v>0.11453036442513287</v>
      </c>
      <c r="J3167" s="43">
        <v>0</v>
      </c>
      <c r="K3167" s="43">
        <v>1</v>
      </c>
      <c r="M3167" s="43">
        <v>7.8442173748889711E-3</v>
      </c>
      <c r="N3167" s="43">
        <v>4.7175441339670221E-2</v>
      </c>
      <c r="O3167" s="43">
        <v>0</v>
      </c>
      <c r="P3167" s="43">
        <v>1</v>
      </c>
      <c r="R3167" s="43">
        <v>709.70012147555076</v>
      </c>
      <c r="S3167" s="43">
        <v>177.12483854547645</v>
      </c>
      <c r="T3167" s="43">
        <v>7006.6103243720054</v>
      </c>
      <c r="U3167" s="43">
        <v>7893.4352843930328</v>
      </c>
      <c r="W3167" s="43">
        <v>4761.1248468767853</v>
      </c>
      <c r="X3167" s="43">
        <v>0</v>
      </c>
      <c r="Y3167" s="43">
        <v>0</v>
      </c>
      <c r="Z3167" s="43">
        <v>4761.1248468767853</v>
      </c>
      <c r="AB3167" s="43">
        <v>49.020855779704739</v>
      </c>
      <c r="AC3167" s="43">
        <v>0</v>
      </c>
      <c r="AD3167" s="43">
        <v>0</v>
      </c>
      <c r="AE3167" s="43">
        <v>49.020855779704739</v>
      </c>
      <c r="AG3167" s="43">
        <v>8755708.593406409</v>
      </c>
      <c r="AH3167" s="43">
        <v>1028402.9669253856</v>
      </c>
      <c r="AI3167" s="43">
        <v>0</v>
      </c>
      <c r="AJ3167" s="43">
        <v>205887594.27475992</v>
      </c>
      <c r="AK3167" s="43">
        <v>214643302.86816633</v>
      </c>
    </row>
    <row r="3168" spans="3:37" x14ac:dyDescent="0.2">
      <c r="C3168" s="43">
        <v>6.3241056725804601E-4</v>
      </c>
      <c r="D3168" s="43">
        <v>5.3064407071922955E-2</v>
      </c>
      <c r="E3168" s="43">
        <v>6.939297987209792</v>
      </c>
      <c r="F3168" s="43">
        <v>3.0853144106776056</v>
      </c>
      <c r="H3168" s="43">
        <v>9.1211026784443483E-5</v>
      </c>
      <c r="I3168" s="43">
        <v>0.10431862161975269</v>
      </c>
      <c r="J3168" s="43">
        <v>0</v>
      </c>
      <c r="K3168" s="43">
        <v>1</v>
      </c>
      <c r="M3168" s="43">
        <v>7.754326251315116E-3</v>
      </c>
      <c r="N3168" s="43">
        <v>4.5780371947455656E-2</v>
      </c>
      <c r="O3168" s="43">
        <v>0</v>
      </c>
      <c r="P3168" s="43">
        <v>1</v>
      </c>
      <c r="R3168" s="43">
        <v>635.3964833164473</v>
      </c>
      <c r="S3168" s="43">
        <v>180.15717265584968</v>
      </c>
      <c r="T3168" s="43">
        <v>6721.4931277162341</v>
      </c>
      <c r="U3168" s="43">
        <v>7537.0467836885309</v>
      </c>
      <c r="W3168" s="43">
        <v>4409.2055377580027</v>
      </c>
      <c r="X3168" s="43">
        <v>0</v>
      </c>
      <c r="Y3168" s="43">
        <v>0</v>
      </c>
      <c r="Z3168" s="43">
        <v>4409.2055377580027</v>
      </c>
      <c r="AB3168" s="43">
        <v>141.77515441744166</v>
      </c>
      <c r="AC3168" s="43">
        <v>0</v>
      </c>
      <c r="AD3168" s="43">
        <v>0</v>
      </c>
      <c r="AE3168" s="43">
        <v>141.77515441744166</v>
      </c>
      <c r="AG3168" s="43">
        <v>8108528.9839369673</v>
      </c>
      <c r="AH3168" s="43">
        <v>952388.39615572861</v>
      </c>
      <c r="AI3168" s="43">
        <v>0</v>
      </c>
      <c r="AJ3168" s="43">
        <v>595455648.55325496</v>
      </c>
      <c r="AK3168" s="43">
        <v>603564177.53719199</v>
      </c>
    </row>
    <row r="3169" spans="3:37" x14ac:dyDescent="0.2">
      <c r="C3169" s="43">
        <v>6.0527009920096644E-4</v>
      </c>
      <c r="D3169" s="43">
        <v>5.5838178191886301E-2</v>
      </c>
      <c r="E3169" s="43">
        <v>11.85511898366043</v>
      </c>
      <c r="F3169" s="43">
        <v>2.7284599210660345</v>
      </c>
      <c r="H3169" s="43">
        <v>9.2374789248172995E-5</v>
      </c>
      <c r="I3169" s="43">
        <v>9.2881536907960791E-2</v>
      </c>
      <c r="J3169" s="43">
        <v>0</v>
      </c>
      <c r="K3169" s="43">
        <v>1</v>
      </c>
      <c r="M3169" s="43">
        <v>7.8232381875317659E-3</v>
      </c>
      <c r="N3169" s="43">
        <v>4.6105507478493291E-2</v>
      </c>
      <c r="O3169" s="43">
        <v>0</v>
      </c>
      <c r="P3169" s="43">
        <v>1</v>
      </c>
      <c r="R3169" s="43">
        <v>639.91579955755628</v>
      </c>
      <c r="S3169" s="43">
        <v>162.45206132326965</v>
      </c>
      <c r="T3169" s="43">
        <v>6829.387140258078</v>
      </c>
      <c r="U3169" s="43">
        <v>7631.7550011389039</v>
      </c>
      <c r="W3169" s="43">
        <v>7586.2779432790285</v>
      </c>
      <c r="X3169" s="43">
        <v>0</v>
      </c>
      <c r="Y3169" s="43">
        <v>0</v>
      </c>
      <c r="Z3169" s="43">
        <v>7586.2779432790285</v>
      </c>
      <c r="AB3169" s="43">
        <v>118.34936292596133</v>
      </c>
      <c r="AC3169" s="43">
        <v>0</v>
      </c>
      <c r="AD3169" s="43">
        <v>0</v>
      </c>
      <c r="AE3169" s="43">
        <v>118.34936292596133</v>
      </c>
      <c r="AG3169" s="43">
        <v>13951165.137690132</v>
      </c>
      <c r="AH3169" s="43">
        <v>1638636.0357482701</v>
      </c>
      <c r="AI3169" s="43">
        <v>0</v>
      </c>
      <c r="AJ3169" s="43">
        <v>497067324.28903759</v>
      </c>
      <c r="AK3169" s="43">
        <v>511018489.42672771</v>
      </c>
    </row>
    <row r="3170" spans="3:37" x14ac:dyDescent="0.2">
      <c r="C3170" s="43">
        <v>6.2094534368506427E-4</v>
      </c>
      <c r="D3170" s="43">
        <v>5.2042129674894105E-2</v>
      </c>
      <c r="E3170" s="43">
        <v>3.9559111405146616</v>
      </c>
      <c r="F3170" s="43">
        <v>3.9534310796428715</v>
      </c>
      <c r="H3170" s="43">
        <v>9.089882566215568E-5</v>
      </c>
      <c r="I3170" s="43">
        <v>9.6674502606411403E-2</v>
      </c>
      <c r="J3170" s="43">
        <v>0</v>
      </c>
      <c r="K3170" s="43">
        <v>1</v>
      </c>
      <c r="M3170" s="43">
        <v>7.9952742540341237E-3</v>
      </c>
      <c r="N3170" s="43">
        <v>4.7959535556410637E-2</v>
      </c>
      <c r="O3170" s="43">
        <v>0</v>
      </c>
      <c r="P3170" s="43">
        <v>1</v>
      </c>
      <c r="R3170" s="43">
        <v>611.85823285010895</v>
      </c>
      <c r="S3170" s="43">
        <v>166.38439489146617</v>
      </c>
      <c r="T3170" s="43">
        <v>7260.2354812910835</v>
      </c>
      <c r="U3170" s="43">
        <v>8038.4781090326587</v>
      </c>
      <c r="W3170" s="43">
        <v>2420.45679974736</v>
      </c>
      <c r="X3170" s="43">
        <v>0</v>
      </c>
      <c r="Y3170" s="43">
        <v>0</v>
      </c>
      <c r="Z3170" s="43">
        <v>2420.45679974736</v>
      </c>
      <c r="AB3170" s="43">
        <v>193.35767997213185</v>
      </c>
      <c r="AC3170" s="43">
        <v>0</v>
      </c>
      <c r="AD3170" s="43">
        <v>0</v>
      </c>
      <c r="AE3170" s="43">
        <v>193.35767997213185</v>
      </c>
      <c r="AG3170" s="43">
        <v>4451220.0547353951</v>
      </c>
      <c r="AH3170" s="43">
        <v>522818.66874542978</v>
      </c>
      <c r="AI3170" s="43">
        <v>0</v>
      </c>
      <c r="AJ3170" s="43">
        <v>812102255.88295376</v>
      </c>
      <c r="AK3170" s="43">
        <v>816553475.93768919</v>
      </c>
    </row>
    <row r="3171" spans="3:37" x14ac:dyDescent="0.2">
      <c r="C3171" s="43">
        <v>6.000635472682269E-4</v>
      </c>
      <c r="D3171" s="43">
        <v>5.2983654192417164E-2</v>
      </c>
      <c r="E3171" s="43">
        <v>1.4178255971781835</v>
      </c>
      <c r="F3171" s="43">
        <v>6.3467515050142111</v>
      </c>
      <c r="H3171" s="43">
        <v>8.3944385468067765E-5</v>
      </c>
      <c r="I3171" s="43">
        <v>9.7952335924352346E-2</v>
      </c>
      <c r="J3171" s="43">
        <v>0</v>
      </c>
      <c r="K3171" s="43">
        <v>1</v>
      </c>
      <c r="M3171" s="43">
        <v>7.7848392211258147E-3</v>
      </c>
      <c r="N3171" s="43">
        <v>4.6908334065128399E-2</v>
      </c>
      <c r="O3171" s="43">
        <v>0</v>
      </c>
      <c r="P3171" s="43">
        <v>1</v>
      </c>
      <c r="R3171" s="43">
        <v>601.97925523095557</v>
      </c>
      <c r="S3171" s="43">
        <v>155.68573603177254</v>
      </c>
      <c r="T3171" s="43">
        <v>6914.2014643671491</v>
      </c>
      <c r="U3171" s="43">
        <v>7671.8664556298772</v>
      </c>
      <c r="W3171" s="43">
        <v>853.50159703670772</v>
      </c>
      <c r="X3171" s="43">
        <v>0</v>
      </c>
      <c r="Y3171" s="43">
        <v>0</v>
      </c>
      <c r="Z3171" s="43">
        <v>853.50159703670772</v>
      </c>
      <c r="AB3171" s="43">
        <v>344.39378331159867</v>
      </c>
      <c r="AC3171" s="43">
        <v>0</v>
      </c>
      <c r="AD3171" s="43">
        <v>0</v>
      </c>
      <c r="AE3171" s="43">
        <v>344.39378331159867</v>
      </c>
      <c r="AG3171" s="43">
        <v>1569589.4369505055</v>
      </c>
      <c r="AH3171" s="43">
        <v>184356.34495992886</v>
      </c>
      <c r="AI3171" s="43">
        <v>0</v>
      </c>
      <c r="AJ3171" s="43">
        <v>1446453889.9087143</v>
      </c>
      <c r="AK3171" s="43">
        <v>1448023479.3456647</v>
      </c>
    </row>
    <row r="3172" spans="3:37" x14ac:dyDescent="0.2">
      <c r="C3172" s="43">
        <v>6.2132872402298478E-4</v>
      </c>
      <c r="D3172" s="43">
        <v>5.7470257538465463E-2</v>
      </c>
      <c r="E3172" s="43">
        <v>2.5655355464509189</v>
      </c>
      <c r="F3172" s="43">
        <v>2.1407243000308402</v>
      </c>
      <c r="H3172" s="43">
        <v>9.0697120170735168E-5</v>
      </c>
      <c r="I3172" s="43">
        <v>9.1345518385082286E-2</v>
      </c>
      <c r="J3172" s="43">
        <v>0</v>
      </c>
      <c r="K3172" s="43">
        <v>1</v>
      </c>
      <c r="M3172" s="43">
        <v>7.7911321237510919E-3</v>
      </c>
      <c r="N3172" s="43">
        <v>4.2892295312338007E-2</v>
      </c>
      <c r="O3172" s="43">
        <v>0</v>
      </c>
      <c r="P3172" s="43">
        <v>1</v>
      </c>
      <c r="R3172" s="43">
        <v>676.09379108944154</v>
      </c>
      <c r="S3172" s="43">
        <v>156.86393852233826</v>
      </c>
      <c r="T3172" s="43">
        <v>6327.3554078867464</v>
      </c>
      <c r="U3172" s="43">
        <v>7160.313137498526</v>
      </c>
      <c r="W3172" s="43">
        <v>1734.5426537747237</v>
      </c>
      <c r="X3172" s="43">
        <v>0</v>
      </c>
      <c r="Y3172" s="43">
        <v>0</v>
      </c>
      <c r="Z3172" s="43">
        <v>1734.5426537747237</v>
      </c>
      <c r="AB3172" s="43">
        <v>82.522317975739924</v>
      </c>
      <c r="AC3172" s="43">
        <v>0</v>
      </c>
      <c r="AD3172" s="43">
        <v>0</v>
      </c>
      <c r="AE3172" s="43">
        <v>82.522317975739924</v>
      </c>
      <c r="AG3172" s="43">
        <v>3189823.9402917167</v>
      </c>
      <c r="AH3172" s="43">
        <v>374661.21321534034</v>
      </c>
      <c r="AI3172" s="43">
        <v>0</v>
      </c>
      <c r="AJ3172" s="43">
        <v>346593735.49810767</v>
      </c>
      <c r="AK3172" s="43">
        <v>349783559.43839937</v>
      </c>
    </row>
    <row r="3173" spans="3:37" x14ac:dyDescent="0.2">
      <c r="C3173" s="43">
        <v>6.0171309306141407E-4</v>
      </c>
      <c r="D3173" s="43">
        <v>5.0851791291137469E-2</v>
      </c>
      <c r="E3173" s="43">
        <v>2.8554573047372447</v>
      </c>
      <c r="F3173" s="43">
        <v>1.6833896366616432</v>
      </c>
      <c r="H3173" s="43">
        <v>9.0396803173464768E-5</v>
      </c>
      <c r="I3173" s="43">
        <v>0.14560652909920746</v>
      </c>
      <c r="J3173" s="43">
        <v>0</v>
      </c>
      <c r="K3173" s="43">
        <v>1</v>
      </c>
      <c r="M3173" s="43">
        <v>7.9072445189529716E-3</v>
      </c>
      <c r="N3173" s="43">
        <v>4.6806529174755807E-2</v>
      </c>
      <c r="O3173" s="43">
        <v>0</v>
      </c>
      <c r="P3173" s="43">
        <v>1</v>
      </c>
      <c r="R3173" s="43">
        <v>579.34610343528914</v>
      </c>
      <c r="S3173" s="43">
        <v>249.21621420968043</v>
      </c>
      <c r="T3173" s="43">
        <v>7007.6754497939964</v>
      </c>
      <c r="U3173" s="43">
        <v>7836.2377674389663</v>
      </c>
      <c r="W3173" s="43">
        <v>1654.2980630253558</v>
      </c>
      <c r="X3173" s="43">
        <v>0</v>
      </c>
      <c r="Y3173" s="43">
        <v>0</v>
      </c>
      <c r="Z3173" s="43">
        <v>1654.2980630253558</v>
      </c>
      <c r="AB3173" s="43">
        <v>42.363346174693973</v>
      </c>
      <c r="AC3173" s="43">
        <v>0</v>
      </c>
      <c r="AD3173" s="43">
        <v>0</v>
      </c>
      <c r="AE3173" s="43">
        <v>42.363346174693973</v>
      </c>
      <c r="AG3173" s="43">
        <v>3042254.1379036293</v>
      </c>
      <c r="AH3173" s="43">
        <v>357328.38161347684</v>
      </c>
      <c r="AI3173" s="43">
        <v>0</v>
      </c>
      <c r="AJ3173" s="43">
        <v>177926053.93371469</v>
      </c>
      <c r="AK3173" s="43">
        <v>180968308.07161832</v>
      </c>
    </row>
    <row r="3174" spans="3:37" x14ac:dyDescent="0.2">
      <c r="C3174" s="43">
        <v>6.0205558045971837E-4</v>
      </c>
      <c r="D3174" s="43">
        <v>5.9523834766149974E-2</v>
      </c>
      <c r="E3174" s="43">
        <v>8.1382946715977287</v>
      </c>
      <c r="F3174" s="43">
        <v>2.6784673136527211</v>
      </c>
      <c r="H3174" s="43">
        <v>8.9694219229347728E-5</v>
      </c>
      <c r="I3174" s="43">
        <v>8.0818170507066647E-2</v>
      </c>
      <c r="J3174" s="43">
        <v>0</v>
      </c>
      <c r="K3174" s="43">
        <v>1</v>
      </c>
      <c r="M3174" s="43">
        <v>7.8107396981828949E-3</v>
      </c>
      <c r="N3174" s="43">
        <v>4.5374358078854489E-2</v>
      </c>
      <c r="O3174" s="43">
        <v>0</v>
      </c>
      <c r="P3174" s="43">
        <v>1</v>
      </c>
      <c r="R3174" s="43">
        <v>678.53126158030568</v>
      </c>
      <c r="S3174" s="43">
        <v>137.25110246192759</v>
      </c>
      <c r="T3174" s="43">
        <v>6710.3478168002948</v>
      </c>
      <c r="U3174" s="43">
        <v>7526.1301808425278</v>
      </c>
      <c r="W3174" s="43">
        <v>5522.0873506314865</v>
      </c>
      <c r="X3174" s="43">
        <v>0</v>
      </c>
      <c r="Y3174" s="43">
        <v>0</v>
      </c>
      <c r="Z3174" s="43">
        <v>5522.0873506314865</v>
      </c>
      <c r="AB3174" s="43">
        <v>121.86150219238738</v>
      </c>
      <c r="AC3174" s="43">
        <v>0</v>
      </c>
      <c r="AD3174" s="43">
        <v>0</v>
      </c>
      <c r="AE3174" s="43">
        <v>121.86150219238738</v>
      </c>
      <c r="AG3174" s="43">
        <v>10155118.637811303</v>
      </c>
      <c r="AH3174" s="43">
        <v>1192770.867736401</v>
      </c>
      <c r="AI3174" s="43">
        <v>0</v>
      </c>
      <c r="AJ3174" s="43">
        <v>511818309.20802701</v>
      </c>
      <c r="AK3174" s="43">
        <v>521973427.84583831</v>
      </c>
    </row>
    <row r="3175" spans="3:37" x14ac:dyDescent="0.2">
      <c r="C3175" s="43">
        <v>5.9185595187412332E-4</v>
      </c>
      <c r="D3175" s="43">
        <v>5.3766397875198886E-2</v>
      </c>
      <c r="E3175" s="43">
        <v>5.4646973277807014</v>
      </c>
      <c r="F3175" s="43">
        <v>3.5756108675307909</v>
      </c>
      <c r="H3175" s="43">
        <v>9.0342425480560706E-5</v>
      </c>
      <c r="I3175" s="43">
        <v>0.11012174599043656</v>
      </c>
      <c r="J3175" s="43">
        <v>0</v>
      </c>
      <c r="K3175" s="43">
        <v>1</v>
      </c>
      <c r="M3175" s="43">
        <v>7.8033367479286705E-3</v>
      </c>
      <c r="N3175" s="43">
        <v>4.5986681568198406E-2</v>
      </c>
      <c r="O3175" s="43">
        <v>0</v>
      </c>
      <c r="P3175" s="43">
        <v>1</v>
      </c>
      <c r="R3175" s="43">
        <v>602.51703974094914</v>
      </c>
      <c r="S3175" s="43">
        <v>188.36803505603334</v>
      </c>
      <c r="T3175" s="43">
        <v>6794.4576106269542</v>
      </c>
      <c r="U3175" s="43">
        <v>7585.3426854239369</v>
      </c>
      <c r="W3175" s="43">
        <v>3292.5732570147034</v>
      </c>
      <c r="X3175" s="43">
        <v>0</v>
      </c>
      <c r="Y3175" s="43">
        <v>0</v>
      </c>
      <c r="Z3175" s="43">
        <v>3292.5732570147034</v>
      </c>
      <c r="AB3175" s="43">
        <v>166.0478895909319</v>
      </c>
      <c r="AC3175" s="43">
        <v>0</v>
      </c>
      <c r="AD3175" s="43">
        <v>0</v>
      </c>
      <c r="AE3175" s="43">
        <v>166.0478895909319</v>
      </c>
      <c r="AG3175" s="43">
        <v>6055042.2196500394</v>
      </c>
      <c r="AH3175" s="43">
        <v>711195.82351517596</v>
      </c>
      <c r="AI3175" s="43">
        <v>0</v>
      </c>
      <c r="AJ3175" s="43">
        <v>697401136.281914</v>
      </c>
      <c r="AK3175" s="43">
        <v>703456178.50156403</v>
      </c>
    </row>
    <row r="3176" spans="3:37" x14ac:dyDescent="0.2">
      <c r="C3176" s="43">
        <v>6.0594114543591584E-4</v>
      </c>
      <c r="D3176" s="43">
        <v>6.0942183043674825E-2</v>
      </c>
      <c r="E3176" s="43">
        <v>5.3712522365288367</v>
      </c>
      <c r="F3176" s="43">
        <v>3.3111119657016359</v>
      </c>
      <c r="H3176" s="43">
        <v>9.2114047748892425E-5</v>
      </c>
      <c r="I3176" s="43">
        <v>0.11450022301314422</v>
      </c>
      <c r="J3176" s="43">
        <v>0</v>
      </c>
      <c r="K3176" s="43">
        <v>1</v>
      </c>
      <c r="M3176" s="43">
        <v>7.9064625450262493E-3</v>
      </c>
      <c r="N3176" s="43">
        <v>4.2092720511465023E-2</v>
      </c>
      <c r="O3176" s="43">
        <v>0</v>
      </c>
      <c r="P3176" s="43">
        <v>1</v>
      </c>
      <c r="R3176" s="43">
        <v>699.18294094901785</v>
      </c>
      <c r="S3176" s="43">
        <v>199.69839397328752</v>
      </c>
      <c r="T3176" s="43">
        <v>6301.3207465035885</v>
      </c>
      <c r="U3176" s="43">
        <v>7200.202081425894</v>
      </c>
      <c r="W3176" s="43">
        <v>3755.4879353152214</v>
      </c>
      <c r="X3176" s="43">
        <v>0</v>
      </c>
      <c r="Y3176" s="43">
        <v>0</v>
      </c>
      <c r="Z3176" s="43">
        <v>3755.4879353152214</v>
      </c>
      <c r="AB3176" s="43">
        <v>172.90023653146571</v>
      </c>
      <c r="AC3176" s="43">
        <v>0</v>
      </c>
      <c r="AD3176" s="43">
        <v>0</v>
      </c>
      <c r="AE3176" s="43">
        <v>172.90023653146571</v>
      </c>
      <c r="AG3176" s="43">
        <v>6906342.3130446924</v>
      </c>
      <c r="AH3176" s="43">
        <v>811185.39402808785</v>
      </c>
      <c r="AI3176" s="43">
        <v>0</v>
      </c>
      <c r="AJ3176" s="43">
        <v>726180993.43215597</v>
      </c>
      <c r="AK3176" s="43">
        <v>733087335.74520063</v>
      </c>
    </row>
    <row r="3177" spans="3:37" x14ac:dyDescent="0.2">
      <c r="C3177" s="43">
        <v>6.1749223405815901E-4</v>
      </c>
      <c r="D3177" s="43">
        <v>4.6729030500131018E-2</v>
      </c>
      <c r="E3177" s="43">
        <v>8.5376386629839089</v>
      </c>
      <c r="F3177" s="43">
        <v>2.1276920409395426</v>
      </c>
      <c r="H3177" s="43">
        <v>8.5728443922744759E-5</v>
      </c>
      <c r="I3177" s="43">
        <v>9.1919017826946656E-2</v>
      </c>
      <c r="J3177" s="43">
        <v>0</v>
      </c>
      <c r="K3177" s="43">
        <v>1</v>
      </c>
      <c r="M3177" s="43">
        <v>7.859163776750111E-3</v>
      </c>
      <c r="N3177" s="43">
        <v>4.6747006259993062E-2</v>
      </c>
      <c r="O3177" s="43">
        <v>0</v>
      </c>
      <c r="P3177" s="43">
        <v>1</v>
      </c>
      <c r="R3177" s="43">
        <v>546.33703765209009</v>
      </c>
      <c r="S3177" s="43">
        <v>149.20132803090834</v>
      </c>
      <c r="T3177" s="43">
        <v>6956.2072901650918</v>
      </c>
      <c r="U3177" s="43">
        <v>7651.7456558480899</v>
      </c>
      <c r="W3177" s="43">
        <v>4664.4282156785803</v>
      </c>
      <c r="X3177" s="43">
        <v>0</v>
      </c>
      <c r="Y3177" s="43">
        <v>0</v>
      </c>
      <c r="Z3177" s="43">
        <v>4664.4282156785803</v>
      </c>
      <c r="AB3177" s="43">
        <v>65.922692406290167</v>
      </c>
      <c r="AC3177" s="43">
        <v>0</v>
      </c>
      <c r="AD3177" s="43">
        <v>0</v>
      </c>
      <c r="AE3177" s="43">
        <v>65.922692406290167</v>
      </c>
      <c r="AG3177" s="43">
        <v>8577883.48863291</v>
      </c>
      <c r="AH3177" s="43">
        <v>1007516.4945865733</v>
      </c>
      <c r="AI3177" s="43">
        <v>0</v>
      </c>
      <c r="AJ3177" s="43">
        <v>276875308.10641873</v>
      </c>
      <c r="AK3177" s="43">
        <v>285453191.59505165</v>
      </c>
    </row>
    <row r="3178" spans="3:37" x14ac:dyDescent="0.2">
      <c r="C3178" s="43">
        <v>6.1400055403781906E-4</v>
      </c>
      <c r="D3178" s="43">
        <v>5.9994122287445495E-2</v>
      </c>
      <c r="E3178" s="43">
        <v>7.3918711235478245</v>
      </c>
      <c r="F3178" s="43">
        <v>3.2068088897952141</v>
      </c>
      <c r="H3178" s="43">
        <v>8.7541969309848635E-5</v>
      </c>
      <c r="I3178" s="43">
        <v>0.10010739042851255</v>
      </c>
      <c r="J3178" s="43">
        <v>0</v>
      </c>
      <c r="K3178" s="43">
        <v>1</v>
      </c>
      <c r="M3178" s="43">
        <v>7.8705326652432905E-3</v>
      </c>
      <c r="N3178" s="43">
        <v>4.7620829529596009E-2</v>
      </c>
      <c r="O3178" s="43">
        <v>0</v>
      </c>
      <c r="P3178" s="43">
        <v>1</v>
      </c>
      <c r="R3178" s="43">
        <v>697.46085814122853</v>
      </c>
      <c r="S3178" s="43">
        <v>165.92996643641735</v>
      </c>
      <c r="T3178" s="43">
        <v>7096.4877073870139</v>
      </c>
      <c r="U3178" s="43">
        <v>7959.8785319646595</v>
      </c>
      <c r="W3178" s="43">
        <v>5155.5407770990323</v>
      </c>
      <c r="X3178" s="43">
        <v>0</v>
      </c>
      <c r="Y3178" s="43">
        <v>0</v>
      </c>
      <c r="Z3178" s="43">
        <v>5155.5407770990323</v>
      </c>
      <c r="AB3178" s="43">
        <v>164.69042195723802</v>
      </c>
      <c r="AC3178" s="43">
        <v>0</v>
      </c>
      <c r="AD3178" s="43">
        <v>0</v>
      </c>
      <c r="AE3178" s="43">
        <v>164.69042195723802</v>
      </c>
      <c r="AG3178" s="43">
        <v>9481039.4890851211</v>
      </c>
      <c r="AH3178" s="43">
        <v>1113596.8078533909</v>
      </c>
      <c r="AI3178" s="43">
        <v>0</v>
      </c>
      <c r="AJ3178" s="43">
        <v>691699772.22039962</v>
      </c>
      <c r="AK3178" s="43">
        <v>701180811.7094847</v>
      </c>
    </row>
    <row r="3179" spans="3:37" x14ac:dyDescent="0.2">
      <c r="C3179" s="43">
        <v>5.9451270858075565E-4</v>
      </c>
      <c r="D3179" s="43">
        <v>4.7179089973149964E-2</v>
      </c>
      <c r="E3179" s="43">
        <v>6.5205436944769657</v>
      </c>
      <c r="F3179" s="43">
        <v>1.7257003232302039</v>
      </c>
      <c r="H3179" s="43">
        <v>9.0243128272660122E-5</v>
      </c>
      <c r="I3179" s="43">
        <v>9.1539740563324271E-2</v>
      </c>
      <c r="J3179" s="43">
        <v>0</v>
      </c>
      <c r="K3179" s="43">
        <v>1</v>
      </c>
      <c r="M3179" s="43">
        <v>7.7427397703509178E-3</v>
      </c>
      <c r="N3179" s="43">
        <v>4.5278022069994379E-2</v>
      </c>
      <c r="O3179" s="43">
        <v>0</v>
      </c>
      <c r="P3179" s="43">
        <v>1</v>
      </c>
      <c r="R3179" s="43">
        <v>531.07159727242993</v>
      </c>
      <c r="S3179" s="43">
        <v>156.41060349605957</v>
      </c>
      <c r="T3179" s="43">
        <v>6637.8048896937935</v>
      </c>
      <c r="U3179" s="43">
        <v>7325.2870904622832</v>
      </c>
      <c r="W3179" s="43">
        <v>3462.8755549105535</v>
      </c>
      <c r="X3179" s="43">
        <v>0</v>
      </c>
      <c r="Y3179" s="43">
        <v>0</v>
      </c>
      <c r="Z3179" s="43">
        <v>3462.8755549105535</v>
      </c>
      <c r="AB3179" s="43">
        <v>41.237674788491184</v>
      </c>
      <c r="AC3179" s="43">
        <v>0</v>
      </c>
      <c r="AD3179" s="43">
        <v>0</v>
      </c>
      <c r="AE3179" s="43">
        <v>41.237674788491184</v>
      </c>
      <c r="AG3179" s="43">
        <v>6368228.145480508</v>
      </c>
      <c r="AH3179" s="43">
        <v>747981.11986067961</v>
      </c>
      <c r="AI3179" s="43">
        <v>0</v>
      </c>
      <c r="AJ3179" s="43">
        <v>173198234.11166298</v>
      </c>
      <c r="AK3179" s="43">
        <v>179566462.2571435</v>
      </c>
    </row>
    <row r="3180" spans="3:37" x14ac:dyDescent="0.2">
      <c r="C3180" s="43">
        <v>6.0712411318092959E-4</v>
      </c>
      <c r="D3180" s="43">
        <v>5.9162346008061473E-2</v>
      </c>
      <c r="E3180" s="43">
        <v>4.7319622458181367</v>
      </c>
      <c r="F3180" s="43">
        <v>2.1785015907513778</v>
      </c>
      <c r="H3180" s="43">
        <v>9.2716607301257525E-5</v>
      </c>
      <c r="I3180" s="43">
        <v>8.7946590857028273E-2</v>
      </c>
      <c r="J3180" s="43">
        <v>0</v>
      </c>
      <c r="K3180" s="43">
        <v>1</v>
      </c>
      <c r="M3180" s="43">
        <v>7.9023381987591845E-3</v>
      </c>
      <c r="N3180" s="43">
        <v>4.4577710918100345E-2</v>
      </c>
      <c r="O3180" s="43">
        <v>0</v>
      </c>
      <c r="P3180" s="43">
        <v>1</v>
      </c>
      <c r="R3180" s="43">
        <v>680.08820369075113</v>
      </c>
      <c r="S3180" s="43">
        <v>154.3899098026873</v>
      </c>
      <c r="T3180" s="43">
        <v>6669.8451104707365</v>
      </c>
      <c r="U3180" s="43">
        <v>7504.3232239641748</v>
      </c>
      <c r="W3180" s="43">
        <v>3218.151703690909</v>
      </c>
      <c r="X3180" s="43">
        <v>0</v>
      </c>
      <c r="Y3180" s="43">
        <v>0</v>
      </c>
      <c r="Z3180" s="43">
        <v>3218.151703690909</v>
      </c>
      <c r="AB3180" s="43">
        <v>85.7588981993853</v>
      </c>
      <c r="AC3180" s="43">
        <v>0</v>
      </c>
      <c r="AD3180" s="43">
        <v>0</v>
      </c>
      <c r="AE3180" s="43">
        <v>85.7588981993853</v>
      </c>
      <c r="AG3180" s="43">
        <v>5918180.9830875816</v>
      </c>
      <c r="AH3180" s="43">
        <v>695120.76799723634</v>
      </c>
      <c r="AI3180" s="43">
        <v>0</v>
      </c>
      <c r="AJ3180" s="43">
        <v>360187372.43741828</v>
      </c>
      <c r="AK3180" s="43">
        <v>366105553.42050588</v>
      </c>
    </row>
    <row r="3181" spans="3:37" x14ac:dyDescent="0.2">
      <c r="C3181" s="43">
        <v>6.0886391432631731E-4</v>
      </c>
      <c r="D3181" s="43">
        <v>5.4131663876844392E-2</v>
      </c>
      <c r="E3181" s="43">
        <v>1.9106583487687141</v>
      </c>
      <c r="F3181" s="43">
        <v>1.2209165654632554</v>
      </c>
      <c r="H3181" s="43">
        <v>9.0187511856520963E-5</v>
      </c>
      <c r="I3181" s="43">
        <v>0.1013927860056949</v>
      </c>
      <c r="J3181" s="43">
        <v>0</v>
      </c>
      <c r="K3181" s="43">
        <v>1</v>
      </c>
      <c r="M3181" s="43">
        <v>7.8182776326458526E-3</v>
      </c>
      <c r="N3181" s="43">
        <v>4.6128686305295541E-2</v>
      </c>
      <c r="O3181" s="43">
        <v>0</v>
      </c>
      <c r="P3181" s="43">
        <v>1</v>
      </c>
      <c r="R3181" s="43">
        <v>624.04223647802235</v>
      </c>
      <c r="S3181" s="43">
        <v>173.13937074708815</v>
      </c>
      <c r="T3181" s="43">
        <v>6828.4879570765288</v>
      </c>
      <c r="U3181" s="43">
        <v>7625.6695643016392</v>
      </c>
      <c r="W3181" s="43">
        <v>1192.3315091110335</v>
      </c>
      <c r="X3181" s="43">
        <v>0</v>
      </c>
      <c r="Y3181" s="43">
        <v>0</v>
      </c>
      <c r="Z3181" s="43">
        <v>1192.3315091110335</v>
      </c>
      <c r="AB3181" s="43">
        <v>14.751155631780467</v>
      </c>
      <c r="AC3181" s="43">
        <v>0</v>
      </c>
      <c r="AD3181" s="43">
        <v>0</v>
      </c>
      <c r="AE3181" s="43">
        <v>14.751155631780467</v>
      </c>
      <c r="AG3181" s="43">
        <v>2192697.6452551908</v>
      </c>
      <c r="AH3181" s="43">
        <v>257543.60596798323</v>
      </c>
      <c r="AI3181" s="43">
        <v>0</v>
      </c>
      <c r="AJ3181" s="43">
        <v>61954853.653477959</v>
      </c>
      <c r="AK3181" s="43">
        <v>64147551.298733152</v>
      </c>
    </row>
    <row r="3182" spans="3:37" x14ac:dyDescent="0.2">
      <c r="C3182" s="43">
        <v>5.903102965406162E-4</v>
      </c>
      <c r="D3182" s="43">
        <v>6.4124485252975316E-2</v>
      </c>
      <c r="E3182" s="43">
        <v>2.5414460547480764</v>
      </c>
      <c r="F3182" s="43">
        <v>7.8944034179976121</v>
      </c>
      <c r="H3182" s="43">
        <v>8.7340368126175567E-5</v>
      </c>
      <c r="I3182" s="43">
        <v>0.11031857007572798</v>
      </c>
      <c r="J3182" s="43">
        <v>0</v>
      </c>
      <c r="K3182" s="43">
        <v>1</v>
      </c>
      <c r="M3182" s="43">
        <v>7.7727440608527289E-3</v>
      </c>
      <c r="N3182" s="43">
        <v>4.5236379585882149E-2</v>
      </c>
      <c r="O3182" s="43">
        <v>0</v>
      </c>
      <c r="P3182" s="43">
        <v>1</v>
      </c>
      <c r="R3182" s="43">
        <v>716.7152135010233</v>
      </c>
      <c r="S3182" s="43">
        <v>182.43409845135673</v>
      </c>
      <c r="T3182" s="43">
        <v>6657.3989016020541</v>
      </c>
      <c r="U3182" s="43">
        <v>7556.5482135544344</v>
      </c>
      <c r="W3182" s="43">
        <v>1821.4930517301009</v>
      </c>
      <c r="X3182" s="43">
        <v>0</v>
      </c>
      <c r="Y3182" s="43">
        <v>0</v>
      </c>
      <c r="Z3182" s="43">
        <v>1821.4930517301009</v>
      </c>
      <c r="AB3182" s="43">
        <v>528.72164849308081</v>
      </c>
      <c r="AC3182" s="43">
        <v>0</v>
      </c>
      <c r="AD3182" s="43">
        <v>0</v>
      </c>
      <c r="AE3182" s="43">
        <v>528.72164849308081</v>
      </c>
      <c r="AG3182" s="43">
        <v>3349725.7221316556</v>
      </c>
      <c r="AH3182" s="43">
        <v>393442.4991737018</v>
      </c>
      <c r="AI3182" s="43">
        <v>0</v>
      </c>
      <c r="AJ3182" s="43">
        <v>2220630923.6709394</v>
      </c>
      <c r="AK3182" s="43">
        <v>2223980649.3930712</v>
      </c>
    </row>
    <row r="3183" spans="3:37" x14ac:dyDescent="0.2">
      <c r="C3183" s="43">
        <v>6.2269003265125189E-4</v>
      </c>
      <c r="D3183" s="43">
        <v>5.8600136252571211E-2</v>
      </c>
      <c r="E3183" s="43">
        <v>5.694519952059216</v>
      </c>
      <c r="F3183" s="43">
        <v>2.7958823519052478</v>
      </c>
      <c r="H3183" s="43">
        <v>8.793214890204362E-5</v>
      </c>
      <c r="I3183" s="43">
        <v>8.5486215006411015E-2</v>
      </c>
      <c r="J3183" s="43">
        <v>0</v>
      </c>
      <c r="K3183" s="43">
        <v>1</v>
      </c>
      <c r="M3183" s="43">
        <v>7.9135915217338759E-3</v>
      </c>
      <c r="N3183" s="43">
        <v>4.3610958968553229E-2</v>
      </c>
      <c r="O3183" s="43">
        <v>0</v>
      </c>
      <c r="P3183" s="43">
        <v>1</v>
      </c>
      <c r="R3183" s="43">
        <v>690.89637280321836</v>
      </c>
      <c r="S3183" s="43">
        <v>142.32662403855809</v>
      </c>
      <c r="T3183" s="43">
        <v>6534.4891130165252</v>
      </c>
      <c r="U3183" s="43">
        <v>7367.7121098583011</v>
      </c>
      <c r="W3183" s="43">
        <v>3934.3231797332692</v>
      </c>
      <c r="X3183" s="43">
        <v>0</v>
      </c>
      <c r="Y3183" s="43">
        <v>0</v>
      </c>
      <c r="Z3183" s="43">
        <v>3934.3231797332692</v>
      </c>
      <c r="AB3183" s="43">
        <v>132.7622405116534</v>
      </c>
      <c r="AC3183" s="43">
        <v>0</v>
      </c>
      <c r="AD3183" s="43">
        <v>0</v>
      </c>
      <c r="AE3183" s="43">
        <v>132.7622405116534</v>
      </c>
      <c r="AG3183" s="43">
        <v>7235220.3275294816</v>
      </c>
      <c r="AH3183" s="43">
        <v>849813.8068223861</v>
      </c>
      <c r="AI3183" s="43">
        <v>0</v>
      </c>
      <c r="AJ3183" s="43">
        <v>557601410.14894426</v>
      </c>
      <c r="AK3183" s="43">
        <v>564836630.47647369</v>
      </c>
    </row>
    <row r="3184" spans="3:37" x14ac:dyDescent="0.2">
      <c r="C3184" s="43">
        <v>5.9372962415294394E-4</v>
      </c>
      <c r="D3184" s="43">
        <v>5.7079219249572488E-2</v>
      </c>
      <c r="E3184" s="43">
        <v>7.1364113268999372</v>
      </c>
      <c r="F3184" s="43">
        <v>5.2693221562207908</v>
      </c>
      <c r="H3184" s="43">
        <v>8.2592815319528794E-5</v>
      </c>
      <c r="I3184" s="43">
        <v>9.3428146442848192E-2</v>
      </c>
      <c r="J3184" s="43">
        <v>0</v>
      </c>
      <c r="K3184" s="43">
        <v>1</v>
      </c>
      <c r="M3184" s="43">
        <v>7.9087528994771228E-3</v>
      </c>
      <c r="N3184" s="43">
        <v>4.5149411047215385E-2</v>
      </c>
      <c r="O3184" s="43">
        <v>0</v>
      </c>
      <c r="P3184" s="43">
        <v>1</v>
      </c>
      <c r="R3184" s="43">
        <v>641.66612930397946</v>
      </c>
      <c r="S3184" s="43">
        <v>146.10409067064418</v>
      </c>
      <c r="T3184" s="43">
        <v>6760.8681897126962</v>
      </c>
      <c r="U3184" s="43">
        <v>7548.6384096873198</v>
      </c>
      <c r="W3184" s="43">
        <v>4579.193433252959</v>
      </c>
      <c r="X3184" s="43">
        <v>0</v>
      </c>
      <c r="Y3184" s="43">
        <v>0</v>
      </c>
      <c r="Z3184" s="43">
        <v>4579.193433252959</v>
      </c>
      <c r="AB3184" s="43">
        <v>293.12429823252882</v>
      </c>
      <c r="AC3184" s="43">
        <v>0</v>
      </c>
      <c r="AD3184" s="43">
        <v>0</v>
      </c>
      <c r="AE3184" s="43">
        <v>293.12429823252882</v>
      </c>
      <c r="AG3184" s="43">
        <v>8421136.7237521913</v>
      </c>
      <c r="AH3184" s="43">
        <v>989105.7815826392</v>
      </c>
      <c r="AI3184" s="43">
        <v>0</v>
      </c>
      <c r="AJ3184" s="43">
        <v>1231122052.5766211</v>
      </c>
      <c r="AK3184" s="43">
        <v>1239543189.3003733</v>
      </c>
    </row>
    <row r="3185" spans="3:37" x14ac:dyDescent="0.2">
      <c r="C3185" s="43">
        <v>6.0576557400018351E-4</v>
      </c>
      <c r="D3185" s="43">
        <v>5.8279488745402896E-2</v>
      </c>
      <c r="E3185" s="43">
        <v>1.8574036914283871</v>
      </c>
      <c r="F3185" s="43">
        <v>9.5061036628454048</v>
      </c>
      <c r="H3185" s="43">
        <v>8.1322024488031183E-5</v>
      </c>
      <c r="I3185" s="43">
        <v>8.8792582027382397E-2</v>
      </c>
      <c r="J3185" s="43">
        <v>0</v>
      </c>
      <c r="K3185" s="43">
        <v>1</v>
      </c>
      <c r="M3185" s="43">
        <v>7.8207147057513058E-3</v>
      </c>
      <c r="N3185" s="43">
        <v>4.8026714810390669E-2</v>
      </c>
      <c r="O3185" s="43">
        <v>0</v>
      </c>
      <c r="P3185" s="43">
        <v>1</v>
      </c>
      <c r="R3185" s="43">
        <v>668.44040636877673</v>
      </c>
      <c r="S3185" s="43">
        <v>136.71848576276076</v>
      </c>
      <c r="T3185" s="43">
        <v>7111.6716474484683</v>
      </c>
      <c r="U3185" s="43">
        <v>7916.8305395800062</v>
      </c>
      <c r="W3185" s="43">
        <v>1241.563678289257</v>
      </c>
      <c r="X3185" s="43">
        <v>0</v>
      </c>
      <c r="Y3185" s="43">
        <v>0</v>
      </c>
      <c r="Z3185" s="43">
        <v>1241.563678289257</v>
      </c>
      <c r="AB3185" s="43">
        <v>608.38310262378343</v>
      </c>
      <c r="AC3185" s="43">
        <v>0</v>
      </c>
      <c r="AD3185" s="43">
        <v>0</v>
      </c>
      <c r="AE3185" s="43">
        <v>608.38310262378343</v>
      </c>
      <c r="AG3185" s="43">
        <v>2283235.6043739435</v>
      </c>
      <c r="AH3185" s="43">
        <v>268177.75451047951</v>
      </c>
      <c r="AI3185" s="43">
        <v>0</v>
      </c>
      <c r="AJ3185" s="43">
        <v>2555209031.0198903</v>
      </c>
      <c r="AK3185" s="43">
        <v>2557492266.6242642</v>
      </c>
    </row>
    <row r="3186" spans="3:37" x14ac:dyDescent="0.2">
      <c r="C3186" s="43">
        <v>6.0666187363659523E-4</v>
      </c>
      <c r="D3186" s="43">
        <v>5.4558919164613862E-2</v>
      </c>
      <c r="E3186" s="43">
        <v>10.733708821394137</v>
      </c>
      <c r="F3186" s="43">
        <v>1.8825192405193165</v>
      </c>
      <c r="H3186" s="43">
        <v>8.9203491870555441E-5</v>
      </c>
      <c r="I3186" s="43">
        <v>0.11657165283451387</v>
      </c>
      <c r="J3186" s="43">
        <v>0</v>
      </c>
      <c r="K3186" s="43">
        <v>1</v>
      </c>
      <c r="M3186" s="43">
        <v>7.8614511109594831E-3</v>
      </c>
      <c r="N3186" s="43">
        <v>4.5458362858900578E-2</v>
      </c>
      <c r="O3186" s="43">
        <v>0</v>
      </c>
      <c r="P3186" s="43">
        <v>1</v>
      </c>
      <c r="R3186" s="43">
        <v>626.69298449166808</v>
      </c>
      <c r="S3186" s="43">
        <v>196.88706373318121</v>
      </c>
      <c r="T3186" s="43">
        <v>6766.4189127753943</v>
      </c>
      <c r="U3186" s="43">
        <v>7589.998961000244</v>
      </c>
      <c r="W3186" s="43">
        <v>6726.7400159440367</v>
      </c>
      <c r="X3186" s="43">
        <v>0</v>
      </c>
      <c r="Y3186" s="43">
        <v>0</v>
      </c>
      <c r="Z3186" s="43">
        <v>6726.7400159440367</v>
      </c>
      <c r="AB3186" s="43">
        <v>59.178341988223664</v>
      </c>
      <c r="AC3186" s="43">
        <v>0</v>
      </c>
      <c r="AD3186" s="43">
        <v>0</v>
      </c>
      <c r="AE3186" s="43">
        <v>59.178341988223664</v>
      </c>
      <c r="AG3186" s="43">
        <v>12370474.889321083</v>
      </c>
      <c r="AH3186" s="43">
        <v>1452975.843443912</v>
      </c>
      <c r="AI3186" s="43">
        <v>0</v>
      </c>
      <c r="AJ3186" s="43">
        <v>248549036.35053939</v>
      </c>
      <c r="AK3186" s="43">
        <v>260919511.23986048</v>
      </c>
    </row>
    <row r="3187" spans="3:37" x14ac:dyDescent="0.2">
      <c r="C3187" s="43">
        <v>5.9904358835713596E-4</v>
      </c>
      <c r="D3187" s="43">
        <v>5.3075273593827577E-2</v>
      </c>
      <c r="E3187" s="43">
        <v>4.4926871216413042</v>
      </c>
      <c r="F3187" s="43">
        <v>1.1626185592834195</v>
      </c>
      <c r="H3187" s="43">
        <v>8.7793993599338051E-5</v>
      </c>
      <c r="I3187" s="43">
        <v>0.10830039820756754</v>
      </c>
      <c r="J3187" s="43">
        <v>0</v>
      </c>
      <c r="K3187" s="43">
        <v>1</v>
      </c>
      <c r="M3187" s="43">
        <v>7.839912672176718E-3</v>
      </c>
      <c r="N3187" s="43">
        <v>4.7265083318947743E-2</v>
      </c>
      <c r="O3187" s="43">
        <v>0</v>
      </c>
      <c r="P3187" s="43">
        <v>1</v>
      </c>
      <c r="R3187" s="43">
        <v>601.99521403209997</v>
      </c>
      <c r="S3187" s="43">
        <v>180.02682865895329</v>
      </c>
      <c r="T3187" s="43">
        <v>7016.0718153166245</v>
      </c>
      <c r="U3187" s="43">
        <v>7798.0938580076781</v>
      </c>
      <c r="W3187" s="43">
        <v>2704.5761453717159</v>
      </c>
      <c r="X3187" s="43">
        <v>0</v>
      </c>
      <c r="Y3187" s="43">
        <v>0</v>
      </c>
      <c r="Z3187" s="43">
        <v>2704.5761453717159</v>
      </c>
      <c r="AB3187" s="43">
        <v>10.474828600951279</v>
      </c>
      <c r="AC3187" s="43">
        <v>0</v>
      </c>
      <c r="AD3187" s="43">
        <v>0</v>
      </c>
      <c r="AE3187" s="43">
        <v>10.474828600951279</v>
      </c>
      <c r="AG3187" s="43">
        <v>4973715.5313385855</v>
      </c>
      <c r="AH3187" s="43">
        <v>584188.44740029064</v>
      </c>
      <c r="AI3187" s="43">
        <v>0</v>
      </c>
      <c r="AJ3187" s="43">
        <v>43994280.123995371</v>
      </c>
      <c r="AK3187" s="43">
        <v>48967995.655333959</v>
      </c>
    </row>
    <row r="3188" spans="3:37" x14ac:dyDescent="0.2">
      <c r="C3188" s="43">
        <v>6.054213905160406E-4</v>
      </c>
      <c r="D3188" s="43">
        <v>5.6192807734923633E-2</v>
      </c>
      <c r="E3188" s="43">
        <v>2.1695620964142961</v>
      </c>
      <c r="F3188" s="43">
        <v>1.1410925253275506</v>
      </c>
      <c r="H3188" s="43">
        <v>8.7102885723886671E-5</v>
      </c>
      <c r="I3188" s="43">
        <v>0.11264488100730641</v>
      </c>
      <c r="J3188" s="43">
        <v>0</v>
      </c>
      <c r="K3188" s="43">
        <v>1</v>
      </c>
      <c r="M3188" s="43">
        <v>7.869812142816679E-3</v>
      </c>
      <c r="N3188" s="43">
        <v>4.327841249930351E-2</v>
      </c>
      <c r="O3188" s="43">
        <v>0</v>
      </c>
      <c r="P3188" s="43">
        <v>1</v>
      </c>
      <c r="R3188" s="43">
        <v>644.14088648715381</v>
      </c>
      <c r="S3188" s="43">
        <v>185.77461794039206</v>
      </c>
      <c r="T3188" s="43">
        <v>6448.7874115383256</v>
      </c>
      <c r="U3188" s="43">
        <v>7278.7029159658714</v>
      </c>
      <c r="W3188" s="43">
        <v>1397.5036520732326</v>
      </c>
      <c r="X3188" s="43">
        <v>0</v>
      </c>
      <c r="Y3188" s="43">
        <v>0</v>
      </c>
      <c r="Z3188" s="43">
        <v>1397.5036520732326</v>
      </c>
      <c r="AB3188" s="43">
        <v>9.7245306845083572</v>
      </c>
      <c r="AC3188" s="43">
        <v>0</v>
      </c>
      <c r="AD3188" s="43">
        <v>0</v>
      </c>
      <c r="AE3188" s="43">
        <v>9.7245306845083572</v>
      </c>
      <c r="AG3188" s="43">
        <v>2570009.2161626746</v>
      </c>
      <c r="AH3188" s="43">
        <v>301860.78884781827</v>
      </c>
      <c r="AI3188" s="43">
        <v>0</v>
      </c>
      <c r="AJ3188" s="43">
        <v>40843028.874935098</v>
      </c>
      <c r="AK3188" s="43">
        <v>43413038.091097772</v>
      </c>
    </row>
    <row r="3189" spans="3:37" x14ac:dyDescent="0.2">
      <c r="C3189" s="43">
        <v>6.1583203418558163E-4</v>
      </c>
      <c r="D3189" s="43">
        <v>5.2212685410624016E-2</v>
      </c>
      <c r="E3189" s="43">
        <v>2.6204351427880841</v>
      </c>
      <c r="F3189" s="43">
        <v>8.534029033737685</v>
      </c>
      <c r="H3189" s="43">
        <v>8.5486932375948937E-5</v>
      </c>
      <c r="I3189" s="43">
        <v>0.10059132655319375</v>
      </c>
      <c r="J3189" s="43">
        <v>0</v>
      </c>
      <c r="K3189" s="43">
        <v>1</v>
      </c>
      <c r="M3189" s="43">
        <v>7.8180632756077433E-3</v>
      </c>
      <c r="N3189" s="43">
        <v>4.5500003187646812E-2</v>
      </c>
      <c r="O3189" s="43">
        <v>0</v>
      </c>
      <c r="P3189" s="43">
        <v>1</v>
      </c>
      <c r="R3189" s="43">
        <v>608.80846094600884</v>
      </c>
      <c r="S3189" s="43">
        <v>162.818084583114</v>
      </c>
      <c r="T3189" s="43">
        <v>6735.2385296047087</v>
      </c>
      <c r="U3189" s="43">
        <v>7506.8650751338319</v>
      </c>
      <c r="W3189" s="43">
        <v>1595.3430862896485</v>
      </c>
      <c r="X3189" s="43">
        <v>0</v>
      </c>
      <c r="Y3189" s="43">
        <v>0</v>
      </c>
      <c r="Z3189" s="43">
        <v>1595.3430862896485</v>
      </c>
      <c r="AB3189" s="43">
        <v>490.78552642050533</v>
      </c>
      <c r="AC3189" s="43">
        <v>0</v>
      </c>
      <c r="AD3189" s="43">
        <v>0</v>
      </c>
      <c r="AE3189" s="43">
        <v>490.78552642050533</v>
      </c>
      <c r="AG3189" s="43">
        <v>2933835.9356866637</v>
      </c>
      <c r="AH3189" s="43">
        <v>344594.10663856409</v>
      </c>
      <c r="AI3189" s="43">
        <v>0</v>
      </c>
      <c r="AJ3189" s="43">
        <v>2061299210.9661224</v>
      </c>
      <c r="AK3189" s="43">
        <v>2064233046.901809</v>
      </c>
    </row>
    <row r="3190" spans="3:37" x14ac:dyDescent="0.2">
      <c r="C3190" s="43">
        <v>6.202582948244828E-4</v>
      </c>
      <c r="D3190" s="43">
        <v>5.7748860241748523E-2</v>
      </c>
      <c r="E3190" s="43">
        <v>5.6025677163018051</v>
      </c>
      <c r="F3190" s="43">
        <v>5.215379133672811</v>
      </c>
      <c r="H3190" s="43">
        <v>8.6106159921507981E-5</v>
      </c>
      <c r="I3190" s="43">
        <v>0.1113428850488255</v>
      </c>
      <c r="J3190" s="43">
        <v>0</v>
      </c>
      <c r="K3190" s="43">
        <v>1</v>
      </c>
      <c r="M3190" s="43">
        <v>7.8391091090645095E-3</v>
      </c>
      <c r="N3190" s="43">
        <v>4.7153219739604846E-2</v>
      </c>
      <c r="O3190" s="43">
        <v>0</v>
      </c>
      <c r="P3190" s="43">
        <v>1</v>
      </c>
      <c r="R3190" s="43">
        <v>678.20091421809593</v>
      </c>
      <c r="S3190" s="43">
        <v>181.52609471102372</v>
      </c>
      <c r="T3190" s="43">
        <v>6998.7492637974374</v>
      </c>
      <c r="U3190" s="43">
        <v>7858.476272726557</v>
      </c>
      <c r="W3190" s="43">
        <v>3799.6665471646743</v>
      </c>
      <c r="X3190" s="43">
        <v>0</v>
      </c>
      <c r="Y3190" s="43">
        <v>0</v>
      </c>
      <c r="Z3190" s="43">
        <v>3799.6665471646743</v>
      </c>
      <c r="AB3190" s="43">
        <v>305.89951609890812</v>
      </c>
      <c r="AC3190" s="43">
        <v>0</v>
      </c>
      <c r="AD3190" s="43">
        <v>0</v>
      </c>
      <c r="AE3190" s="43">
        <v>305.89951609890812</v>
      </c>
      <c r="AG3190" s="43">
        <v>6987586.7802358363</v>
      </c>
      <c r="AH3190" s="43">
        <v>820727.97418756969</v>
      </c>
      <c r="AI3190" s="43">
        <v>0</v>
      </c>
      <c r="AJ3190" s="43">
        <v>1284777967.6154141</v>
      </c>
      <c r="AK3190" s="43">
        <v>1291765554.3956499</v>
      </c>
    </row>
    <row r="3191" spans="3:37" x14ac:dyDescent="0.2">
      <c r="C3191" s="43">
        <v>6.0460430455627778E-4</v>
      </c>
      <c r="D3191" s="43">
        <v>4.7943383004661971E-2</v>
      </c>
      <c r="E3191" s="43">
        <v>3.60430229030192</v>
      </c>
      <c r="F3191" s="43">
        <v>5.2285336614902151</v>
      </c>
      <c r="H3191" s="43">
        <v>8.4005754572583405E-5</v>
      </c>
      <c r="I3191" s="43">
        <v>0.10356886276726751</v>
      </c>
      <c r="J3191" s="43">
        <v>0</v>
      </c>
      <c r="K3191" s="43">
        <v>1</v>
      </c>
      <c r="M3191" s="43">
        <v>7.8600329695901472E-3</v>
      </c>
      <c r="N3191" s="43">
        <v>4.6854336561900634E-2</v>
      </c>
      <c r="O3191" s="43">
        <v>0</v>
      </c>
      <c r="P3191" s="43">
        <v>1</v>
      </c>
      <c r="R3191" s="43">
        <v>548.83561185375527</v>
      </c>
      <c r="S3191" s="43">
        <v>164.73300376196303</v>
      </c>
      <c r="T3191" s="43">
        <v>6972.9497151618716</v>
      </c>
      <c r="U3191" s="43">
        <v>7686.5183307775897</v>
      </c>
      <c r="W3191" s="43">
        <v>1978.1694528037456</v>
      </c>
      <c r="X3191" s="43">
        <v>0</v>
      </c>
      <c r="Y3191" s="43">
        <v>0</v>
      </c>
      <c r="Z3191" s="43">
        <v>1978.1694528037456</v>
      </c>
      <c r="AB3191" s="43">
        <v>248.32237495025547</v>
      </c>
      <c r="AC3191" s="43">
        <v>0</v>
      </c>
      <c r="AD3191" s="43">
        <v>0</v>
      </c>
      <c r="AE3191" s="43">
        <v>248.32237495025547</v>
      </c>
      <c r="AG3191" s="43">
        <v>3637853.6237060879</v>
      </c>
      <c r="AH3191" s="43">
        <v>427284.60180560907</v>
      </c>
      <c r="AI3191" s="43">
        <v>0</v>
      </c>
      <c r="AJ3191" s="43">
        <v>1042953974.791073</v>
      </c>
      <c r="AK3191" s="43">
        <v>1046591828.4147791</v>
      </c>
    </row>
    <row r="3192" spans="3:37" x14ac:dyDescent="0.2">
      <c r="C3192" s="43">
        <v>6.2205703177475868E-4</v>
      </c>
      <c r="D3192" s="43">
        <v>5.1121469080883782E-2</v>
      </c>
      <c r="E3192" s="43">
        <v>5.891817750434404</v>
      </c>
      <c r="F3192" s="43">
        <v>1.6315830640520137</v>
      </c>
      <c r="H3192" s="43">
        <v>8.4032787748357591E-5</v>
      </c>
      <c r="I3192" s="43">
        <v>9.1593022090808093E-2</v>
      </c>
      <c r="J3192" s="43">
        <v>0</v>
      </c>
      <c r="K3192" s="43">
        <v>1</v>
      </c>
      <c r="M3192" s="43">
        <v>7.7938434580573732E-3</v>
      </c>
      <c r="N3192" s="43">
        <v>4.5633659187231369E-2</v>
      </c>
      <c r="O3192" s="43">
        <v>0</v>
      </c>
      <c r="P3192" s="43">
        <v>1</v>
      </c>
      <c r="R3192" s="43">
        <v>602.1100860370899</v>
      </c>
      <c r="S3192" s="43">
        <v>145.7315327861798</v>
      </c>
      <c r="T3192" s="43">
        <v>6734.0966610046771</v>
      </c>
      <c r="U3192" s="43">
        <v>7481.9382798279466</v>
      </c>
      <c r="W3192" s="43">
        <v>3547.5228926289124</v>
      </c>
      <c r="X3192" s="43">
        <v>0</v>
      </c>
      <c r="Y3192" s="43">
        <v>0</v>
      </c>
      <c r="Z3192" s="43">
        <v>3547.5228926289124</v>
      </c>
      <c r="AB3192" s="43">
        <v>40.690231034844174</v>
      </c>
      <c r="AC3192" s="43">
        <v>0</v>
      </c>
      <c r="AD3192" s="43">
        <v>0</v>
      </c>
      <c r="AE3192" s="43">
        <v>40.690231034844174</v>
      </c>
      <c r="AG3192" s="43">
        <v>6523894.5995445698</v>
      </c>
      <c r="AH3192" s="43">
        <v>766264.94480784505</v>
      </c>
      <c r="AI3192" s="43">
        <v>0</v>
      </c>
      <c r="AJ3192" s="43">
        <v>170898970.34634554</v>
      </c>
      <c r="AK3192" s="43">
        <v>177422864.94589013</v>
      </c>
    </row>
    <row r="3193" spans="3:37" x14ac:dyDescent="0.2">
      <c r="C3193" s="43">
        <v>6.2339244418385675E-4</v>
      </c>
      <c r="D3193" s="43">
        <v>5.2278745192794705E-2</v>
      </c>
      <c r="E3193" s="43">
        <v>4.9775543774527256</v>
      </c>
      <c r="F3193" s="43">
        <v>1.1990583642709158</v>
      </c>
      <c r="H3193" s="43">
        <v>9.2891649558723977E-5</v>
      </c>
      <c r="I3193" s="43">
        <v>8.3572381310074245E-2</v>
      </c>
      <c r="J3193" s="43">
        <v>0</v>
      </c>
      <c r="K3193" s="43">
        <v>1</v>
      </c>
      <c r="M3193" s="43">
        <v>7.8463239373526197E-3</v>
      </c>
      <c r="N3193" s="43">
        <v>4.6341859858917367E-2</v>
      </c>
      <c r="O3193" s="43">
        <v>0</v>
      </c>
      <c r="P3193" s="43">
        <v>1</v>
      </c>
      <c r="R3193" s="43">
        <v>617.06236861428181</v>
      </c>
      <c r="S3193" s="43">
        <v>146.98798115183467</v>
      </c>
      <c r="T3193" s="43">
        <v>6884.6531678121901</v>
      </c>
      <c r="U3193" s="43">
        <v>7648.7035175783067</v>
      </c>
      <c r="W3193" s="43">
        <v>3071.4614940573656</v>
      </c>
      <c r="X3193" s="43">
        <v>0</v>
      </c>
      <c r="Y3193" s="43">
        <v>0</v>
      </c>
      <c r="Z3193" s="43">
        <v>3071.4614940573656</v>
      </c>
      <c r="AB3193" s="43">
        <v>13.142962555196059</v>
      </c>
      <c r="AC3193" s="43">
        <v>0</v>
      </c>
      <c r="AD3193" s="43">
        <v>0</v>
      </c>
      <c r="AE3193" s="43">
        <v>13.142962555196059</v>
      </c>
      <c r="AG3193" s="43">
        <v>5648417.6875714958</v>
      </c>
      <c r="AH3193" s="43">
        <v>663435.68271639093</v>
      </c>
      <c r="AI3193" s="43">
        <v>0</v>
      </c>
      <c r="AJ3193" s="43">
        <v>55200442.731823444</v>
      </c>
      <c r="AK3193" s="43">
        <v>60848860.41939494</v>
      </c>
    </row>
    <row r="3194" spans="3:37" x14ac:dyDescent="0.2">
      <c r="C3194" s="43">
        <v>6.1021934121519017E-4</v>
      </c>
      <c r="D3194" s="43">
        <v>5.6801062822390613E-2</v>
      </c>
      <c r="E3194" s="43">
        <v>7.2870342839890956</v>
      </c>
      <c r="F3194" s="43">
        <v>2.4525887716818096</v>
      </c>
      <c r="H3194" s="43">
        <v>8.6955921061434042E-5</v>
      </c>
      <c r="I3194" s="43">
        <v>9.7963538231474245E-2</v>
      </c>
      <c r="J3194" s="43">
        <v>0</v>
      </c>
      <c r="K3194" s="43">
        <v>1</v>
      </c>
      <c r="M3194" s="43">
        <v>8.0049252903787727E-3</v>
      </c>
      <c r="N3194" s="43">
        <v>4.4681618276049696E-2</v>
      </c>
      <c r="O3194" s="43">
        <v>0</v>
      </c>
      <c r="P3194" s="43">
        <v>1</v>
      </c>
      <c r="R3194" s="43">
        <v>656.27340250927182</v>
      </c>
      <c r="S3194" s="43">
        <v>161.28946260971674</v>
      </c>
      <c r="T3194" s="43">
        <v>6772.1808878409129</v>
      </c>
      <c r="U3194" s="43">
        <v>7589.743752959901</v>
      </c>
      <c r="W3194" s="43">
        <v>4782.2867837552394</v>
      </c>
      <c r="X3194" s="43">
        <v>0</v>
      </c>
      <c r="Y3194" s="43">
        <v>0</v>
      </c>
      <c r="Z3194" s="43">
        <v>4782.2867837552394</v>
      </c>
      <c r="AB3194" s="43">
        <v>102.00260519330719</v>
      </c>
      <c r="AC3194" s="43">
        <v>0</v>
      </c>
      <c r="AD3194" s="43">
        <v>0</v>
      </c>
      <c r="AE3194" s="43">
        <v>102.00260519330719</v>
      </c>
      <c r="AG3194" s="43">
        <v>8794625.3953258861</v>
      </c>
      <c r="AH3194" s="43">
        <v>1032973.9452911317</v>
      </c>
      <c r="AI3194" s="43">
        <v>0</v>
      </c>
      <c r="AJ3194" s="43">
        <v>428410941.81189018</v>
      </c>
      <c r="AK3194" s="43">
        <v>437205567.20721608</v>
      </c>
    </row>
    <row r="3195" spans="3:37" x14ac:dyDescent="0.2">
      <c r="C3195" s="43">
        <v>6.0637296857008242E-4</v>
      </c>
      <c r="D3195" s="43">
        <v>5.9996743822338439E-2</v>
      </c>
      <c r="E3195" s="43">
        <v>3.0409935941833859</v>
      </c>
      <c r="F3195" s="43">
        <v>2.0503410168011027</v>
      </c>
      <c r="H3195" s="43">
        <v>9.4169485375328321E-5</v>
      </c>
      <c r="I3195" s="43">
        <v>8.6803821875598569E-2</v>
      </c>
      <c r="J3195" s="43">
        <v>0</v>
      </c>
      <c r="K3195" s="43">
        <v>1</v>
      </c>
      <c r="M3195" s="43">
        <v>7.8811576597684896E-3</v>
      </c>
      <c r="N3195" s="43">
        <v>4.6200783556442526E-2</v>
      </c>
      <c r="O3195" s="43">
        <v>0</v>
      </c>
      <c r="P3195" s="43">
        <v>1</v>
      </c>
      <c r="R3195" s="43">
        <v>688.82656282441019</v>
      </c>
      <c r="S3195" s="43">
        <v>154.77165155661288</v>
      </c>
      <c r="T3195" s="43">
        <v>6894.1658915420303</v>
      </c>
      <c r="U3195" s="43">
        <v>7737.7641059230536</v>
      </c>
      <c r="W3195" s="43">
        <v>2094.717165052391</v>
      </c>
      <c r="X3195" s="43">
        <v>0</v>
      </c>
      <c r="Y3195" s="43">
        <v>0</v>
      </c>
      <c r="Z3195" s="43">
        <v>2094.717165052391</v>
      </c>
      <c r="AB3195" s="43">
        <v>77.414798786436165</v>
      </c>
      <c r="AC3195" s="43">
        <v>0</v>
      </c>
      <c r="AD3195" s="43">
        <v>0</v>
      </c>
      <c r="AE3195" s="43">
        <v>77.414798786436165</v>
      </c>
      <c r="AG3195" s="43">
        <v>3852184.8665313469</v>
      </c>
      <c r="AH3195" s="43">
        <v>452458.90765131643</v>
      </c>
      <c r="AI3195" s="43">
        <v>0</v>
      </c>
      <c r="AJ3195" s="43">
        <v>325142154.90303189</v>
      </c>
      <c r="AK3195" s="43">
        <v>328994339.76956326</v>
      </c>
    </row>
    <row r="3196" spans="3:37" x14ac:dyDescent="0.2">
      <c r="C3196" s="43">
        <v>6.0399088470236594E-4</v>
      </c>
      <c r="D3196" s="43">
        <v>6.1376468299015885E-2</v>
      </c>
      <c r="E3196" s="43">
        <v>3.0803762889094117</v>
      </c>
      <c r="F3196" s="43">
        <v>1.6090562944783187</v>
      </c>
      <c r="H3196" s="43">
        <v>8.4412608838552874E-5</v>
      </c>
      <c r="I3196" s="43">
        <v>8.6520510832105116E-2</v>
      </c>
      <c r="J3196" s="43">
        <v>0</v>
      </c>
      <c r="K3196" s="43">
        <v>1</v>
      </c>
      <c r="M3196" s="43">
        <v>7.8648694493844706E-3</v>
      </c>
      <c r="N3196" s="43">
        <v>4.6368415071288749E-2</v>
      </c>
      <c r="O3196" s="43">
        <v>0</v>
      </c>
      <c r="P3196" s="43">
        <v>1</v>
      </c>
      <c r="R3196" s="43">
        <v>701.89904576116032</v>
      </c>
      <c r="S3196" s="43">
        <v>138.28299285579581</v>
      </c>
      <c r="T3196" s="43">
        <v>6904.8801100472929</v>
      </c>
      <c r="U3196" s="43">
        <v>7745.0621486642485</v>
      </c>
      <c r="W3196" s="43">
        <v>2162.1131777708206</v>
      </c>
      <c r="X3196" s="43">
        <v>0</v>
      </c>
      <c r="Y3196" s="43">
        <v>0</v>
      </c>
      <c r="Z3196" s="43">
        <v>2162.1131777708206</v>
      </c>
      <c r="AB3196" s="43">
        <v>45.74207541428013</v>
      </c>
      <c r="AC3196" s="43">
        <v>0</v>
      </c>
      <c r="AD3196" s="43">
        <v>0</v>
      </c>
      <c r="AE3196" s="43">
        <v>45.74207541428013</v>
      </c>
      <c r="AG3196" s="43">
        <v>3976126.1339205392</v>
      </c>
      <c r="AH3196" s="43">
        <v>467016.44639849727</v>
      </c>
      <c r="AI3196" s="43">
        <v>0</v>
      </c>
      <c r="AJ3196" s="43">
        <v>192116716.73997656</v>
      </c>
      <c r="AK3196" s="43">
        <v>196092842.87389711</v>
      </c>
    </row>
    <row r="3197" spans="3:37" x14ac:dyDescent="0.2">
      <c r="C3197" s="43">
        <v>6.249656265086001E-4</v>
      </c>
      <c r="D3197" s="43">
        <v>4.7198065527867157E-2</v>
      </c>
      <c r="E3197" s="43">
        <v>2.3826349161918134</v>
      </c>
      <c r="F3197" s="43">
        <v>2.6783107138224183</v>
      </c>
      <c r="H3197" s="43">
        <v>8.2712896402865419E-5</v>
      </c>
      <c r="I3197" s="43">
        <v>0.12057699356029861</v>
      </c>
      <c r="J3197" s="43">
        <v>0</v>
      </c>
      <c r="K3197" s="43">
        <v>1</v>
      </c>
      <c r="M3197" s="43">
        <v>7.823987618215518E-3</v>
      </c>
      <c r="N3197" s="43">
        <v>4.7673847842775063E-2</v>
      </c>
      <c r="O3197" s="43">
        <v>0</v>
      </c>
      <c r="P3197" s="43">
        <v>1</v>
      </c>
      <c r="R3197" s="43">
        <v>558.49939013261894</v>
      </c>
      <c r="S3197" s="43">
        <v>188.8339391846402</v>
      </c>
      <c r="T3197" s="43">
        <v>7062.3743361712104</v>
      </c>
      <c r="U3197" s="43">
        <v>7809.7076654884695</v>
      </c>
      <c r="W3197" s="43">
        <v>1330.7001476018115</v>
      </c>
      <c r="X3197" s="43">
        <v>0</v>
      </c>
      <c r="Y3197" s="43">
        <v>0</v>
      </c>
      <c r="Z3197" s="43">
        <v>1330.7001476018115</v>
      </c>
      <c r="AB3197" s="43">
        <v>100.29489958314612</v>
      </c>
      <c r="AC3197" s="43">
        <v>0</v>
      </c>
      <c r="AD3197" s="43">
        <v>0</v>
      </c>
      <c r="AE3197" s="43">
        <v>100.29489958314612</v>
      </c>
      <c r="AG3197" s="43">
        <v>2447157.5714397314</v>
      </c>
      <c r="AH3197" s="43">
        <v>287431.23188199126</v>
      </c>
      <c r="AI3197" s="43">
        <v>0</v>
      </c>
      <c r="AJ3197" s="43">
        <v>421238578.2492137</v>
      </c>
      <c r="AK3197" s="43">
        <v>423685735.82065344</v>
      </c>
    </row>
    <row r="3198" spans="3:37" x14ac:dyDescent="0.2">
      <c r="C3198" s="43">
        <v>6.245550792083332E-4</v>
      </c>
      <c r="D3198" s="43">
        <v>5.2440468438206926E-2</v>
      </c>
      <c r="E3198" s="43">
        <v>5.2408074740060142</v>
      </c>
      <c r="F3198" s="43">
        <v>4.1679387871878335</v>
      </c>
      <c r="H3198" s="43">
        <v>9.1550679203633578E-5</v>
      </c>
      <c r="I3198" s="43">
        <v>0.10058582266239945</v>
      </c>
      <c r="J3198" s="43">
        <v>0</v>
      </c>
      <c r="K3198" s="43">
        <v>1</v>
      </c>
      <c r="M3198" s="43">
        <v>7.9578714056504074E-3</v>
      </c>
      <c r="N3198" s="43">
        <v>4.3509083469642169E-2</v>
      </c>
      <c r="O3198" s="43">
        <v>0</v>
      </c>
      <c r="P3198" s="43">
        <v>1</v>
      </c>
      <c r="R3198" s="43">
        <v>620.12562804311835</v>
      </c>
      <c r="S3198" s="43">
        <v>174.35753305170135</v>
      </c>
      <c r="T3198" s="43">
        <v>6555.7023137322012</v>
      </c>
      <c r="U3198" s="43">
        <v>7350.1854748270207</v>
      </c>
      <c r="W3198" s="43">
        <v>3249.9590262710481</v>
      </c>
      <c r="X3198" s="43">
        <v>0</v>
      </c>
      <c r="Y3198" s="43">
        <v>0</v>
      </c>
      <c r="Z3198" s="43">
        <v>3249.9590262710481</v>
      </c>
      <c r="AB3198" s="43">
        <v>210.20364321075007</v>
      </c>
      <c r="AC3198" s="43">
        <v>0</v>
      </c>
      <c r="AD3198" s="43">
        <v>0</v>
      </c>
      <c r="AE3198" s="43">
        <v>210.20364321075007</v>
      </c>
      <c r="AG3198" s="43">
        <v>5976674.6493124571</v>
      </c>
      <c r="AH3198" s="43">
        <v>701991.14967454644</v>
      </c>
      <c r="AI3198" s="43">
        <v>0</v>
      </c>
      <c r="AJ3198" s="43">
        <v>882855301.48515034</v>
      </c>
      <c r="AK3198" s="43">
        <v>888831976.13446283</v>
      </c>
    </row>
    <row r="3199" spans="3:37" x14ac:dyDescent="0.2">
      <c r="C3199" s="43">
        <v>5.9186475802932561E-4</v>
      </c>
      <c r="D3199" s="43">
        <v>5.144161580664592E-2</v>
      </c>
      <c r="E3199" s="43">
        <v>5.1003511802420469</v>
      </c>
      <c r="F3199" s="43">
        <v>3.7812132242848913</v>
      </c>
      <c r="H3199" s="43">
        <v>8.891262247703108E-5</v>
      </c>
      <c r="I3199" s="43">
        <v>9.4263229431889792E-2</v>
      </c>
      <c r="J3199" s="43">
        <v>0</v>
      </c>
      <c r="K3199" s="43">
        <v>1</v>
      </c>
      <c r="M3199" s="43">
        <v>7.8492301166976641E-3</v>
      </c>
      <c r="N3199" s="43">
        <v>4.3843209354615394E-2</v>
      </c>
      <c r="O3199" s="43">
        <v>0</v>
      </c>
      <c r="P3199" s="43">
        <v>1</v>
      </c>
      <c r="R3199" s="43">
        <v>576.47364270224784</v>
      </c>
      <c r="S3199" s="43">
        <v>158.68946910541598</v>
      </c>
      <c r="T3199" s="43">
        <v>6515.8604073072211</v>
      </c>
      <c r="U3199" s="43">
        <v>7251.0235191148849</v>
      </c>
      <c r="W3199" s="43">
        <v>2940.2180239348418</v>
      </c>
      <c r="X3199" s="43">
        <v>0</v>
      </c>
      <c r="Y3199" s="43">
        <v>0</v>
      </c>
      <c r="Z3199" s="43">
        <v>2940.2180239348418</v>
      </c>
      <c r="AB3199" s="43">
        <v>171.55268468326372</v>
      </c>
      <c r="AC3199" s="43">
        <v>0</v>
      </c>
      <c r="AD3199" s="43">
        <v>0</v>
      </c>
      <c r="AE3199" s="43">
        <v>171.55268468326372</v>
      </c>
      <c r="AG3199" s="43">
        <v>5407060.9460161738</v>
      </c>
      <c r="AH3199" s="43">
        <v>635087.09316992585</v>
      </c>
      <c r="AI3199" s="43">
        <v>0</v>
      </c>
      <c r="AJ3199" s="43">
        <v>720521275.66970766</v>
      </c>
      <c r="AK3199" s="43">
        <v>725928336.61572385</v>
      </c>
    </row>
    <row r="3200" spans="3:37" x14ac:dyDescent="0.2">
      <c r="C3200" s="43">
        <v>6.1811185966009763E-4</v>
      </c>
      <c r="D3200" s="43">
        <v>4.9835845073973435E-2</v>
      </c>
      <c r="E3200" s="43">
        <v>4.4009053953934698</v>
      </c>
      <c r="F3200" s="43">
        <v>1.2841662003741741</v>
      </c>
      <c r="H3200" s="43">
        <v>8.9658775217635813E-5</v>
      </c>
      <c r="I3200" s="43">
        <v>8.9957969434154073E-2</v>
      </c>
      <c r="J3200" s="43">
        <v>0</v>
      </c>
      <c r="K3200" s="43">
        <v>1</v>
      </c>
      <c r="M3200" s="43">
        <v>7.8340566893416036E-3</v>
      </c>
      <c r="N3200" s="43">
        <v>4.4439106468935535E-2</v>
      </c>
      <c r="O3200" s="43">
        <v>0</v>
      </c>
      <c r="P3200" s="43">
        <v>1</v>
      </c>
      <c r="R3200" s="43">
        <v>583.2453382778757</v>
      </c>
      <c r="S3200" s="43">
        <v>152.71258144030858</v>
      </c>
      <c r="T3200" s="43">
        <v>6591.653967091348</v>
      </c>
      <c r="U3200" s="43">
        <v>7327.6118868095327</v>
      </c>
      <c r="W3200" s="43">
        <v>2566.8075560651928</v>
      </c>
      <c r="X3200" s="43">
        <v>0</v>
      </c>
      <c r="Y3200" s="43">
        <v>0</v>
      </c>
      <c r="Z3200" s="43">
        <v>2566.8075560651928</v>
      </c>
      <c r="AB3200" s="43">
        <v>17.734031448087993</v>
      </c>
      <c r="AC3200" s="43">
        <v>0</v>
      </c>
      <c r="AD3200" s="43">
        <v>0</v>
      </c>
      <c r="AE3200" s="43">
        <v>17.734031448087993</v>
      </c>
      <c r="AG3200" s="43">
        <v>4720359.0956038898</v>
      </c>
      <c r="AH3200" s="43">
        <v>554430.43211008166</v>
      </c>
      <c r="AI3200" s="43">
        <v>0</v>
      </c>
      <c r="AJ3200" s="43">
        <v>74482932.081969574</v>
      </c>
      <c r="AK3200" s="43">
        <v>79203291.177573457</v>
      </c>
    </row>
    <row r="3201" spans="3:37" x14ac:dyDescent="0.2">
      <c r="C3201" s="43">
        <v>6.1199277061885216E-4</v>
      </c>
      <c r="D3201" s="43">
        <v>5.2626139772052626E-2</v>
      </c>
      <c r="E3201" s="43">
        <v>3.6865697735413669</v>
      </c>
      <c r="F3201" s="43">
        <v>4.7578815102352685</v>
      </c>
      <c r="H3201" s="43">
        <v>8.6628174572688416E-5</v>
      </c>
      <c r="I3201" s="43">
        <v>7.9705326134255169E-2</v>
      </c>
      <c r="J3201" s="43">
        <v>0</v>
      </c>
      <c r="K3201" s="43">
        <v>1</v>
      </c>
      <c r="M3201" s="43">
        <v>7.8352455498989851E-3</v>
      </c>
      <c r="N3201" s="43">
        <v>4.8550608658676331E-2</v>
      </c>
      <c r="O3201" s="43">
        <v>0</v>
      </c>
      <c r="P3201" s="43">
        <v>1</v>
      </c>
      <c r="R3201" s="43">
        <v>609.80387470771473</v>
      </c>
      <c r="S3201" s="43">
        <v>130.73409925205084</v>
      </c>
      <c r="T3201" s="43">
        <v>7202.6060762489433</v>
      </c>
      <c r="U3201" s="43">
        <v>7943.1440502087089</v>
      </c>
      <c r="W3201" s="43">
        <v>2248.0845322858681</v>
      </c>
      <c r="X3201" s="43">
        <v>0</v>
      </c>
      <c r="Y3201" s="43">
        <v>0</v>
      </c>
      <c r="Z3201" s="43">
        <v>2248.0845322858681</v>
      </c>
      <c r="AB3201" s="43">
        <v>245.19806550283218</v>
      </c>
      <c r="AC3201" s="43">
        <v>0</v>
      </c>
      <c r="AD3201" s="43">
        <v>0</v>
      </c>
      <c r="AE3201" s="43">
        <v>245.19806550283218</v>
      </c>
      <c r="AG3201" s="43">
        <v>4134227.4548737113</v>
      </c>
      <c r="AH3201" s="43">
        <v>485586.25897374749</v>
      </c>
      <c r="AI3201" s="43">
        <v>0</v>
      </c>
      <c r="AJ3201" s="43">
        <v>1029831875.1118952</v>
      </c>
      <c r="AK3201" s="43">
        <v>1033966102.5667689</v>
      </c>
    </row>
    <row r="3202" spans="3:37" x14ac:dyDescent="0.2">
      <c r="C3202" s="43">
        <v>5.9646536215353884E-4</v>
      </c>
      <c r="D3202" s="43">
        <v>4.7634348784602445E-2</v>
      </c>
      <c r="E3202" s="43">
        <v>4.8113960830660591</v>
      </c>
      <c r="F3202" s="43">
        <v>1.6464936019187026</v>
      </c>
      <c r="H3202" s="43">
        <v>9.4412028875501264E-5</v>
      </c>
      <c r="I3202" s="43">
        <v>6.873224220637468E-2</v>
      </c>
      <c r="J3202" s="43">
        <v>0</v>
      </c>
      <c r="K3202" s="43">
        <v>1</v>
      </c>
      <c r="M3202" s="43">
        <v>7.8288284636929655E-3</v>
      </c>
      <c r="N3202" s="43">
        <v>4.7868399461502009E-2</v>
      </c>
      <c r="O3202" s="43">
        <v>0</v>
      </c>
      <c r="P3202" s="43">
        <v>1</v>
      </c>
      <c r="R3202" s="43">
        <v>537.95733509584375</v>
      </c>
      <c r="S3202" s="43">
        <v>122.8655743526905</v>
      </c>
      <c r="T3202" s="43">
        <v>7095.582545874775</v>
      </c>
      <c r="U3202" s="43">
        <v>7756.4054553233091</v>
      </c>
      <c r="W3202" s="43">
        <v>2588.325814936798</v>
      </c>
      <c r="X3202" s="43">
        <v>0</v>
      </c>
      <c r="Y3202" s="43">
        <v>0</v>
      </c>
      <c r="Z3202" s="43">
        <v>2588.325814936798</v>
      </c>
      <c r="AB3202" s="43">
        <v>37.213099351182734</v>
      </c>
      <c r="AC3202" s="43">
        <v>0</v>
      </c>
      <c r="AD3202" s="43">
        <v>0</v>
      </c>
      <c r="AE3202" s="43">
        <v>37.213099351182734</v>
      </c>
      <c r="AG3202" s="43">
        <v>4759931.1736687711</v>
      </c>
      <c r="AH3202" s="43">
        <v>559078.37602634833</v>
      </c>
      <c r="AI3202" s="43">
        <v>0</v>
      </c>
      <c r="AJ3202" s="43">
        <v>156295017.27496749</v>
      </c>
      <c r="AK3202" s="43">
        <v>161054948.44863626</v>
      </c>
    </row>
    <row r="3203" spans="3:37" x14ac:dyDescent="0.2">
      <c r="C3203" s="43">
        <v>6.1190052031478981E-4</v>
      </c>
      <c r="D3203" s="43">
        <v>5.1245571093424251E-2</v>
      </c>
      <c r="E3203" s="43">
        <v>8.8646137374891296</v>
      </c>
      <c r="F3203" s="43">
        <v>3.8523670162038735</v>
      </c>
      <c r="H3203" s="43">
        <v>8.5502090679505458E-5</v>
      </c>
      <c r="I3203" s="43">
        <v>8.6604336714967409E-2</v>
      </c>
      <c r="J3203" s="43">
        <v>0</v>
      </c>
      <c r="K3203" s="43">
        <v>1</v>
      </c>
      <c r="M3203" s="43">
        <v>7.8127161473481657E-3</v>
      </c>
      <c r="N3203" s="43">
        <v>4.4347599307557863E-2</v>
      </c>
      <c r="O3203" s="43">
        <v>0</v>
      </c>
      <c r="P3203" s="43">
        <v>1</v>
      </c>
      <c r="R3203" s="43">
        <v>593.71706605535314</v>
      </c>
      <c r="S3203" s="43">
        <v>140.20346494762103</v>
      </c>
      <c r="T3203" s="43">
        <v>6560.1615353757752</v>
      </c>
      <c r="U3203" s="43">
        <v>7294.082066378749</v>
      </c>
      <c r="W3203" s="43">
        <v>5263.0724599360246</v>
      </c>
      <c r="X3203" s="43">
        <v>0</v>
      </c>
      <c r="Y3203" s="43">
        <v>0</v>
      </c>
      <c r="Z3203" s="43">
        <v>5263.0724599360246</v>
      </c>
      <c r="AB3203" s="43">
        <v>181.20439045057796</v>
      </c>
      <c r="AC3203" s="43">
        <v>0</v>
      </c>
      <c r="AD3203" s="43">
        <v>0</v>
      </c>
      <c r="AE3203" s="43">
        <v>181.20439045057796</v>
      </c>
      <c r="AG3203" s="43">
        <v>9678790.253822349</v>
      </c>
      <c r="AH3203" s="43">
        <v>1136823.6513461813</v>
      </c>
      <c r="AI3203" s="43">
        <v>0</v>
      </c>
      <c r="AJ3203" s="43">
        <v>761058439.89242744</v>
      </c>
      <c r="AK3203" s="43">
        <v>770737230.14624977</v>
      </c>
    </row>
    <row r="3204" spans="3:37" x14ac:dyDescent="0.2">
      <c r="C3204" s="43">
        <v>6.2957114672490544E-4</v>
      </c>
      <c r="D3204" s="43">
        <v>5.7132782838807739E-2</v>
      </c>
      <c r="E3204" s="43">
        <v>6.8118597766753943</v>
      </c>
      <c r="F3204" s="43">
        <v>4.2861710521850584</v>
      </c>
      <c r="H3204" s="43">
        <v>9.5875527902800073E-5</v>
      </c>
      <c r="I3204" s="43">
        <v>0.1174019089868521</v>
      </c>
      <c r="J3204" s="43">
        <v>0</v>
      </c>
      <c r="K3204" s="43">
        <v>1</v>
      </c>
      <c r="M3204" s="43">
        <v>7.7764721651032969E-3</v>
      </c>
      <c r="N3204" s="43">
        <v>4.6146260908210279E-2</v>
      </c>
      <c r="O3204" s="43">
        <v>0</v>
      </c>
      <c r="P3204" s="43">
        <v>1</v>
      </c>
      <c r="R3204" s="43">
        <v>681.03991653476135</v>
      </c>
      <c r="S3204" s="43">
        <v>213.1205359972476</v>
      </c>
      <c r="T3204" s="43">
        <v>6794.5627185601052</v>
      </c>
      <c r="U3204" s="43">
        <v>7688.7231710921142</v>
      </c>
      <c r="W3204" s="43">
        <v>4639.148413753509</v>
      </c>
      <c r="X3204" s="43">
        <v>0</v>
      </c>
      <c r="Y3204" s="43">
        <v>0</v>
      </c>
      <c r="Z3204" s="43">
        <v>4639.148413753509</v>
      </c>
      <c r="AB3204" s="43">
        <v>239.46746152359955</v>
      </c>
      <c r="AC3204" s="43">
        <v>0</v>
      </c>
      <c r="AD3204" s="43">
        <v>0</v>
      </c>
      <c r="AE3204" s="43">
        <v>239.46746152359955</v>
      </c>
      <c r="AG3204" s="43">
        <v>8531393.9328927025</v>
      </c>
      <c r="AH3204" s="43">
        <v>1002056.0573707579</v>
      </c>
      <c r="AI3204" s="43">
        <v>0</v>
      </c>
      <c r="AJ3204" s="43">
        <v>1005763338.3991181</v>
      </c>
      <c r="AK3204" s="43">
        <v>1014294732.3320107</v>
      </c>
    </row>
    <row r="3205" spans="3:37" x14ac:dyDescent="0.2">
      <c r="C3205" s="43">
        <v>5.9061954487827045E-4</v>
      </c>
      <c r="D3205" s="43">
        <v>5.4909183513060178E-2</v>
      </c>
      <c r="E3205" s="43">
        <v>3.7531797360051651</v>
      </c>
      <c r="F3205" s="43">
        <v>3.9662473185601836</v>
      </c>
      <c r="H3205" s="43">
        <v>8.5845170090346269E-5</v>
      </c>
      <c r="I3205" s="43">
        <v>8.9688890793747145E-2</v>
      </c>
      <c r="J3205" s="43">
        <v>0</v>
      </c>
      <c r="K3205" s="43">
        <v>1</v>
      </c>
      <c r="M3205" s="43">
        <v>7.8384339412541602E-3</v>
      </c>
      <c r="N3205" s="43">
        <v>4.4352717127070666E-2</v>
      </c>
      <c r="O3205" s="43">
        <v>0</v>
      </c>
      <c r="P3205" s="43">
        <v>1</v>
      </c>
      <c r="R3205" s="43">
        <v>614.0378937058756</v>
      </c>
      <c r="S3205" s="43">
        <v>145.77964598903395</v>
      </c>
      <c r="T3205" s="43">
        <v>6582.5157373389984</v>
      </c>
      <c r="U3205" s="43">
        <v>7342.3332770339075</v>
      </c>
      <c r="W3205" s="43">
        <v>2304.5945797961858</v>
      </c>
      <c r="X3205" s="43">
        <v>0</v>
      </c>
      <c r="Y3205" s="43">
        <v>0</v>
      </c>
      <c r="Z3205" s="43">
        <v>2304.5945797961858</v>
      </c>
      <c r="AB3205" s="43">
        <v>194.88854335983544</v>
      </c>
      <c r="AC3205" s="43">
        <v>0</v>
      </c>
      <c r="AD3205" s="43">
        <v>0</v>
      </c>
      <c r="AE3205" s="43">
        <v>194.88854335983544</v>
      </c>
      <c r="AG3205" s="43">
        <v>4238149.4322451856</v>
      </c>
      <c r="AH3205" s="43">
        <v>497792.42923597613</v>
      </c>
      <c r="AI3205" s="43">
        <v>0</v>
      </c>
      <c r="AJ3205" s="43">
        <v>818531882.11130881</v>
      </c>
      <c r="AK3205" s="43">
        <v>822770031.54355395</v>
      </c>
    </row>
    <row r="3206" spans="3:37" x14ac:dyDescent="0.2">
      <c r="C3206" s="43">
        <v>6.0726489376347885E-4</v>
      </c>
      <c r="D3206" s="43">
        <v>4.7338559201723467E-2</v>
      </c>
      <c r="E3206" s="43">
        <v>5.1210700897224921</v>
      </c>
      <c r="F3206" s="43">
        <v>0.92927051348026268</v>
      </c>
      <c r="H3206" s="43">
        <v>9.3068629562376159E-5</v>
      </c>
      <c r="I3206" s="43">
        <v>9.9368834917184526E-2</v>
      </c>
      <c r="J3206" s="43">
        <v>0</v>
      </c>
      <c r="K3206" s="43">
        <v>1</v>
      </c>
      <c r="M3206" s="43">
        <v>7.8474346737561502E-3</v>
      </c>
      <c r="N3206" s="43">
        <v>4.613374005302584E-2</v>
      </c>
      <c r="O3206" s="43">
        <v>0</v>
      </c>
      <c r="P3206" s="43">
        <v>1</v>
      </c>
      <c r="R3206" s="43">
        <v>544.29655238824398</v>
      </c>
      <c r="S3206" s="43">
        <v>175.10392844715591</v>
      </c>
      <c r="T3206" s="43">
        <v>6854.704635373927</v>
      </c>
      <c r="U3206" s="43">
        <v>7574.1051162093272</v>
      </c>
      <c r="W3206" s="43">
        <v>2787.3807943745078</v>
      </c>
      <c r="X3206" s="43">
        <v>0</v>
      </c>
      <c r="Y3206" s="43">
        <v>0</v>
      </c>
      <c r="Z3206" s="43">
        <v>2787.3807943745078</v>
      </c>
      <c r="AB3206" s="43">
        <v>-4.1192662761425654</v>
      </c>
      <c r="AC3206" s="43">
        <v>0</v>
      </c>
      <c r="AD3206" s="43">
        <v>0</v>
      </c>
      <c r="AE3206" s="43">
        <v>-4.1192662761425654</v>
      </c>
      <c r="AG3206" s="43">
        <v>5125993.2808547197</v>
      </c>
      <c r="AH3206" s="43">
        <v>602074.25158489367</v>
      </c>
      <c r="AI3206" s="43">
        <v>0</v>
      </c>
      <c r="AJ3206" s="43">
        <v>0</v>
      </c>
      <c r="AK3206" s="43">
        <v>5125993.2808547197</v>
      </c>
    </row>
    <row r="3207" spans="3:37" x14ac:dyDescent="0.2">
      <c r="C3207" s="43">
        <v>5.973623773067356E-4</v>
      </c>
      <c r="D3207" s="43">
        <v>4.6737624224987416E-2</v>
      </c>
      <c r="E3207" s="43">
        <v>8.0898220607876858</v>
      </c>
      <c r="F3207" s="43">
        <v>4.9691578545747133</v>
      </c>
      <c r="H3207" s="43">
        <v>9.0666469318434473E-5</v>
      </c>
      <c r="I3207" s="43">
        <v>8.4246655903797207E-2</v>
      </c>
      <c r="J3207" s="43">
        <v>0</v>
      </c>
      <c r="K3207" s="43">
        <v>1</v>
      </c>
      <c r="M3207" s="43">
        <v>7.7275797357099245E-3</v>
      </c>
      <c r="N3207" s="43">
        <v>4.557712812858191E-2</v>
      </c>
      <c r="O3207" s="43">
        <v>0</v>
      </c>
      <c r="P3207" s="43">
        <v>1</v>
      </c>
      <c r="R3207" s="43">
        <v>528.62399432853715</v>
      </c>
      <c r="S3207" s="43">
        <v>144.62445911934734</v>
      </c>
      <c r="T3207" s="43">
        <v>6668.5716841726753</v>
      </c>
      <c r="U3207" s="43">
        <v>7341.8201376205598</v>
      </c>
      <c r="W3207" s="43">
        <v>4276.474051180704</v>
      </c>
      <c r="X3207" s="43">
        <v>0</v>
      </c>
      <c r="Y3207" s="43">
        <v>0</v>
      </c>
      <c r="Z3207" s="43">
        <v>4276.474051180704</v>
      </c>
      <c r="AB3207" s="43">
        <v>224.50655247501757</v>
      </c>
      <c r="AC3207" s="43">
        <v>0</v>
      </c>
      <c r="AD3207" s="43">
        <v>0</v>
      </c>
      <c r="AE3207" s="43">
        <v>224.50655247501757</v>
      </c>
      <c r="AG3207" s="43">
        <v>7864435.7801213143</v>
      </c>
      <c r="AH3207" s="43">
        <v>923718.3950550321</v>
      </c>
      <c r="AI3207" s="43">
        <v>0</v>
      </c>
      <c r="AJ3207" s="43">
        <v>942927520.39507377</v>
      </c>
      <c r="AK3207" s="43">
        <v>950791956.1751951</v>
      </c>
    </row>
    <row r="3208" spans="3:37" x14ac:dyDescent="0.2">
      <c r="C3208" s="43">
        <v>5.8746421282732401E-4</v>
      </c>
      <c r="D3208" s="43">
        <v>5.0086034231590637E-2</v>
      </c>
      <c r="E3208" s="43">
        <v>7.526016740816603</v>
      </c>
      <c r="F3208" s="43">
        <v>2.1126526641578329</v>
      </c>
      <c r="H3208" s="43">
        <v>9.0516735502976786E-5</v>
      </c>
      <c r="I3208" s="43">
        <v>0.1052663289429332</v>
      </c>
      <c r="J3208" s="43">
        <v>0</v>
      </c>
      <c r="K3208" s="43">
        <v>1</v>
      </c>
      <c r="M3208" s="43">
        <v>7.8167621013131589E-3</v>
      </c>
      <c r="N3208" s="43">
        <v>4.5634162979845593E-2</v>
      </c>
      <c r="O3208" s="43">
        <v>0</v>
      </c>
      <c r="P3208" s="43">
        <v>1</v>
      </c>
      <c r="R3208" s="43">
        <v>557.10933312012094</v>
      </c>
      <c r="S3208" s="43">
        <v>180.41005257765627</v>
      </c>
      <c r="T3208" s="43">
        <v>6753.973566297499</v>
      </c>
      <c r="U3208" s="43">
        <v>7491.4929519952766</v>
      </c>
      <c r="W3208" s="43">
        <v>4192.8141675272036</v>
      </c>
      <c r="X3208" s="43">
        <v>0</v>
      </c>
      <c r="Y3208" s="43">
        <v>0</v>
      </c>
      <c r="Z3208" s="43">
        <v>4192.8141675272036</v>
      </c>
      <c r="AB3208" s="43">
        <v>66.326002658392696</v>
      </c>
      <c r="AC3208" s="43">
        <v>0</v>
      </c>
      <c r="AD3208" s="43">
        <v>0</v>
      </c>
      <c r="AE3208" s="43">
        <v>66.326002658392696</v>
      </c>
      <c r="AG3208" s="43">
        <v>7710585.254082527</v>
      </c>
      <c r="AH3208" s="43">
        <v>905647.86018587602</v>
      </c>
      <c r="AI3208" s="43">
        <v>0</v>
      </c>
      <c r="AJ3208" s="43">
        <v>278569211.16524935</v>
      </c>
      <c r="AK3208" s="43">
        <v>286279796.41933185</v>
      </c>
    </row>
    <row r="3209" spans="3:37" x14ac:dyDescent="0.2">
      <c r="C3209" s="43">
        <v>5.9430561364076282E-4</v>
      </c>
      <c r="D3209" s="43">
        <v>5.174400413100029E-2</v>
      </c>
      <c r="E3209" s="43">
        <v>3.2671487143632492</v>
      </c>
      <c r="F3209" s="43">
        <v>4.2072937911884649</v>
      </c>
      <c r="H3209" s="43">
        <v>9.0798645870138195E-5</v>
      </c>
      <c r="I3209" s="43">
        <v>9.6334590295824557E-2</v>
      </c>
      <c r="J3209" s="43">
        <v>0</v>
      </c>
      <c r="K3209" s="43">
        <v>1</v>
      </c>
      <c r="M3209" s="43">
        <v>7.8654827614539347E-3</v>
      </c>
      <c r="N3209" s="43">
        <v>4.4221859579888285E-2</v>
      </c>
      <c r="O3209" s="43">
        <v>0</v>
      </c>
      <c r="P3209" s="43">
        <v>1</v>
      </c>
      <c r="R3209" s="43">
        <v>582.25367477837949</v>
      </c>
      <c r="S3209" s="43">
        <v>165.61665131393826</v>
      </c>
      <c r="T3209" s="43">
        <v>6585.7426757983758</v>
      </c>
      <c r="U3209" s="43">
        <v>7333.6130018906933</v>
      </c>
      <c r="W3209" s="43">
        <v>1902.30934498546</v>
      </c>
      <c r="X3209" s="43">
        <v>0</v>
      </c>
      <c r="Y3209" s="43">
        <v>0</v>
      </c>
      <c r="Z3209" s="43">
        <v>1902.30934498546</v>
      </c>
      <c r="AB3209" s="43">
        <v>199.81806977342998</v>
      </c>
      <c r="AC3209" s="43">
        <v>0</v>
      </c>
      <c r="AD3209" s="43">
        <v>0</v>
      </c>
      <c r="AE3209" s="43">
        <v>199.81806977342998</v>
      </c>
      <c r="AG3209" s="43">
        <v>3498346.885428261</v>
      </c>
      <c r="AH3209" s="43">
        <v>410898.81851685938</v>
      </c>
      <c r="AI3209" s="43">
        <v>0</v>
      </c>
      <c r="AJ3209" s="43">
        <v>839235893.04840589</v>
      </c>
      <c r="AK3209" s="43">
        <v>842734239.9338342</v>
      </c>
    </row>
    <row r="3210" spans="3:37" x14ac:dyDescent="0.2">
      <c r="C3210" s="43">
        <v>6.2944174381474038E-4</v>
      </c>
      <c r="D3210" s="43">
        <v>6.3467967585705498E-2</v>
      </c>
      <c r="E3210" s="43">
        <v>15.215458424120374</v>
      </c>
      <c r="F3210" s="43">
        <v>4.4240162684026583</v>
      </c>
      <c r="H3210" s="43">
        <v>8.8785147850611241E-5</v>
      </c>
      <c r="I3210" s="43">
        <v>0.10586341114144016</v>
      </c>
      <c r="J3210" s="43">
        <v>0</v>
      </c>
      <c r="K3210" s="43">
        <v>1</v>
      </c>
      <c r="M3210" s="43">
        <v>7.9051917447743314E-3</v>
      </c>
      <c r="N3210" s="43">
        <v>4.8797192895119745E-2</v>
      </c>
      <c r="O3210" s="43">
        <v>0</v>
      </c>
      <c r="P3210" s="43">
        <v>1</v>
      </c>
      <c r="R3210" s="43">
        <v>756.40171605618127</v>
      </c>
      <c r="S3210" s="43">
        <v>177.96253308482264</v>
      </c>
      <c r="T3210" s="43">
        <v>7303.8125854253485</v>
      </c>
      <c r="U3210" s="43">
        <v>8238.1768345663531</v>
      </c>
      <c r="W3210" s="43">
        <v>11508.998862586132</v>
      </c>
      <c r="X3210" s="43">
        <v>0</v>
      </c>
      <c r="Y3210" s="43">
        <v>0</v>
      </c>
      <c r="Z3210" s="43">
        <v>11508.998862586132</v>
      </c>
      <c r="AB3210" s="43">
        <v>277.12270059097369</v>
      </c>
      <c r="AC3210" s="43">
        <v>0</v>
      </c>
      <c r="AD3210" s="43">
        <v>0</v>
      </c>
      <c r="AE3210" s="43">
        <v>277.12270059097369</v>
      </c>
      <c r="AG3210" s="43">
        <v>21165048.908295896</v>
      </c>
      <c r="AH3210" s="43">
        <v>2485943.7543186042</v>
      </c>
      <c r="AI3210" s="43">
        <v>0</v>
      </c>
      <c r="AJ3210" s="43">
        <v>1163915342.4820895</v>
      </c>
      <c r="AK3210" s="43">
        <v>1185080391.3903854</v>
      </c>
    </row>
    <row r="3211" spans="3:37" x14ac:dyDescent="0.2">
      <c r="C3211" s="43">
        <v>6.0093223981364039E-4</v>
      </c>
      <c r="D3211" s="43">
        <v>4.9284179986042523E-2</v>
      </c>
      <c r="E3211" s="43">
        <v>2.3294064181810179</v>
      </c>
      <c r="F3211" s="43">
        <v>2.7143887727795342</v>
      </c>
      <c r="H3211" s="43">
        <v>8.3716641111115662E-5</v>
      </c>
      <c r="I3211" s="43">
        <v>0.10201316671772276</v>
      </c>
      <c r="J3211" s="43">
        <v>0</v>
      </c>
      <c r="K3211" s="43">
        <v>1</v>
      </c>
      <c r="M3211" s="43">
        <v>7.8700746712327962E-3</v>
      </c>
      <c r="N3211" s="43">
        <v>4.5125273633378281E-2</v>
      </c>
      <c r="O3211" s="43">
        <v>0</v>
      </c>
      <c r="P3211" s="43">
        <v>1</v>
      </c>
      <c r="R3211" s="43">
        <v>560.75791478544954</v>
      </c>
      <c r="S3211" s="43">
        <v>161.70014048960084</v>
      </c>
      <c r="T3211" s="43">
        <v>6724.2069960138942</v>
      </c>
      <c r="U3211" s="43">
        <v>7446.6650512889446</v>
      </c>
      <c r="W3211" s="43">
        <v>1306.2330857470304</v>
      </c>
      <c r="X3211" s="43">
        <v>0</v>
      </c>
      <c r="Y3211" s="43">
        <v>0</v>
      </c>
      <c r="Z3211" s="43">
        <v>1306.2330857470304</v>
      </c>
      <c r="AB3211" s="43">
        <v>102.86520684903181</v>
      </c>
      <c r="AC3211" s="43">
        <v>0</v>
      </c>
      <c r="AD3211" s="43">
        <v>0</v>
      </c>
      <c r="AE3211" s="43">
        <v>102.86520684903181</v>
      </c>
      <c r="AG3211" s="43">
        <v>2402162.6446887888</v>
      </c>
      <c r="AH3211" s="43">
        <v>282146.34652135859</v>
      </c>
      <c r="AI3211" s="43">
        <v>0</v>
      </c>
      <c r="AJ3211" s="43">
        <v>432033868.76593357</v>
      </c>
      <c r="AK3211" s="43">
        <v>434436031.41062236</v>
      </c>
    </row>
    <row r="3212" spans="3:37" x14ac:dyDescent="0.2">
      <c r="C3212" s="43">
        <v>6.098861496469073E-4</v>
      </c>
      <c r="D3212" s="43">
        <v>5.4106423209437551E-2</v>
      </c>
      <c r="E3212" s="43">
        <v>3.4365749461180251</v>
      </c>
      <c r="F3212" s="43">
        <v>3.6004594775811394</v>
      </c>
      <c r="H3212" s="43">
        <v>9.5906034031423282E-5</v>
      </c>
      <c r="I3212" s="43">
        <v>9.4081092177880368E-2</v>
      </c>
      <c r="J3212" s="43">
        <v>0</v>
      </c>
      <c r="K3212" s="43">
        <v>1</v>
      </c>
      <c r="M3212" s="43">
        <v>7.8198216275544141E-3</v>
      </c>
      <c r="N3212" s="43">
        <v>4.7691494554597202E-2</v>
      </c>
      <c r="O3212" s="43">
        <v>0</v>
      </c>
      <c r="P3212" s="43">
        <v>1</v>
      </c>
      <c r="R3212" s="43">
        <v>624.79848628895218</v>
      </c>
      <c r="S3212" s="43">
        <v>170.84042980212377</v>
      </c>
      <c r="T3212" s="43">
        <v>7061.2266580827063</v>
      </c>
      <c r="U3212" s="43">
        <v>7856.8655741737821</v>
      </c>
      <c r="W3212" s="43">
        <v>2147.1668243530794</v>
      </c>
      <c r="X3212" s="43">
        <v>0</v>
      </c>
      <c r="Y3212" s="43">
        <v>0</v>
      </c>
      <c r="Z3212" s="43">
        <v>2147.1668243530794</v>
      </c>
      <c r="AB3212" s="43">
        <v>173.84965654158472</v>
      </c>
      <c r="AC3212" s="43">
        <v>0</v>
      </c>
      <c r="AD3212" s="43">
        <v>0</v>
      </c>
      <c r="AE3212" s="43">
        <v>173.84965654158472</v>
      </c>
      <c r="AG3212" s="43">
        <v>3948639.7899853131</v>
      </c>
      <c r="AH3212" s="43">
        <v>463788.03406026517</v>
      </c>
      <c r="AI3212" s="43">
        <v>0</v>
      </c>
      <c r="AJ3212" s="43">
        <v>730168557.47465587</v>
      </c>
      <c r="AK3212" s="43">
        <v>734117197.26464117</v>
      </c>
    </row>
    <row r="3213" spans="3:37" x14ac:dyDescent="0.2">
      <c r="C3213" s="43">
        <v>6.3050738342063095E-4</v>
      </c>
      <c r="D3213" s="43">
        <v>4.7759630891421337E-2</v>
      </c>
      <c r="E3213" s="43">
        <v>5.2013360418491228</v>
      </c>
      <c r="F3213" s="43">
        <v>2.695206442516314</v>
      </c>
      <c r="H3213" s="43">
        <v>8.9144065788722125E-5</v>
      </c>
      <c r="I3213" s="43">
        <v>0.11213850308537543</v>
      </c>
      <c r="J3213" s="43">
        <v>0</v>
      </c>
      <c r="K3213" s="43">
        <v>1</v>
      </c>
      <c r="M3213" s="43">
        <v>7.8694141666331152E-3</v>
      </c>
      <c r="N3213" s="43">
        <v>4.4563106706633049E-2</v>
      </c>
      <c r="O3213" s="43">
        <v>0</v>
      </c>
      <c r="P3213" s="43">
        <v>1</v>
      </c>
      <c r="R3213" s="43">
        <v>570.15575342939076</v>
      </c>
      <c r="S3213" s="43">
        <v>189.27339201497054</v>
      </c>
      <c r="T3213" s="43">
        <v>6639.8800754479244</v>
      </c>
      <c r="U3213" s="43">
        <v>7399.3092208922853</v>
      </c>
      <c r="W3213" s="43">
        <v>2965.5716697799317</v>
      </c>
      <c r="X3213" s="43">
        <v>0</v>
      </c>
      <c r="Y3213" s="43">
        <v>0</v>
      </c>
      <c r="Z3213" s="43">
        <v>2965.5716697799317</v>
      </c>
      <c r="AB3213" s="43">
        <v>103.41889259028336</v>
      </c>
      <c r="AC3213" s="43">
        <v>0</v>
      </c>
      <c r="AD3213" s="43">
        <v>0</v>
      </c>
      <c r="AE3213" s="43">
        <v>103.41889259028336</v>
      </c>
      <c r="AG3213" s="43">
        <v>5453686.3007252943</v>
      </c>
      <c r="AH3213" s="43">
        <v>640563.48067246529</v>
      </c>
      <c r="AI3213" s="43">
        <v>0</v>
      </c>
      <c r="AJ3213" s="43">
        <v>434359348.87919015</v>
      </c>
      <c r="AK3213" s="43">
        <v>439813035.17991543</v>
      </c>
    </row>
    <row r="3214" spans="3:37" x14ac:dyDescent="0.2">
      <c r="C3214" s="43">
        <v>5.7918002735278756E-4</v>
      </c>
      <c r="D3214" s="43">
        <v>5.0189688336546634E-2</v>
      </c>
      <c r="E3214" s="43">
        <v>2.9078299674147194</v>
      </c>
      <c r="F3214" s="43">
        <v>3.6851891654999087</v>
      </c>
      <c r="H3214" s="43">
        <v>9.3244745733911394E-5</v>
      </c>
      <c r="I3214" s="43">
        <v>0.14466999192911878</v>
      </c>
      <c r="J3214" s="43">
        <v>0</v>
      </c>
      <c r="K3214" s="43">
        <v>1</v>
      </c>
      <c r="M3214" s="43">
        <v>7.8493654469690942E-3</v>
      </c>
      <c r="N3214" s="43">
        <v>4.6021694860978402E-2</v>
      </c>
      <c r="O3214" s="43">
        <v>0</v>
      </c>
      <c r="P3214" s="43">
        <v>1</v>
      </c>
      <c r="R3214" s="43">
        <v>550.38989111399337</v>
      </c>
      <c r="S3214" s="43">
        <v>255.41429434595418</v>
      </c>
      <c r="T3214" s="43">
        <v>6839.739014905781</v>
      </c>
      <c r="U3214" s="43">
        <v>7645.5432003657288</v>
      </c>
      <c r="W3214" s="43">
        <v>1600.4402191433944</v>
      </c>
      <c r="X3214" s="43">
        <v>0</v>
      </c>
      <c r="Y3214" s="43">
        <v>0</v>
      </c>
      <c r="Z3214" s="43">
        <v>1600.4402191433944</v>
      </c>
      <c r="AB3214" s="43">
        <v>158.13540404893675</v>
      </c>
      <c r="AC3214" s="43">
        <v>0</v>
      </c>
      <c r="AD3214" s="43">
        <v>0</v>
      </c>
      <c r="AE3214" s="43">
        <v>158.13540404893675</v>
      </c>
      <c r="AG3214" s="43">
        <v>2943209.5630047023</v>
      </c>
      <c r="AH3214" s="43">
        <v>345695.08733497321</v>
      </c>
      <c r="AI3214" s="43">
        <v>0</v>
      </c>
      <c r="AJ3214" s="43">
        <v>664168697.00553429</v>
      </c>
      <c r="AK3214" s="43">
        <v>667111906.56853902</v>
      </c>
    </row>
    <row r="3215" spans="3:37" x14ac:dyDescent="0.2">
      <c r="C3215" s="43">
        <v>6.0224264918794939E-4</v>
      </c>
      <c r="D3215" s="43">
        <v>6.3474975219055763E-2</v>
      </c>
      <c r="E3215" s="43">
        <v>4.5251398719200724</v>
      </c>
      <c r="F3215" s="43">
        <v>7.3873511841312647</v>
      </c>
      <c r="H3215" s="43">
        <v>9.7134685337119109E-5</v>
      </c>
      <c r="I3215" s="43">
        <v>0.11689587295134507</v>
      </c>
      <c r="J3215" s="43">
        <v>0</v>
      </c>
      <c r="K3215" s="43">
        <v>1</v>
      </c>
      <c r="M3215" s="43">
        <v>7.7892503782242438E-3</v>
      </c>
      <c r="N3215" s="43">
        <v>4.5654244647794696E-2</v>
      </c>
      <c r="O3215" s="43">
        <v>0</v>
      </c>
      <c r="P3215" s="43">
        <v>1</v>
      </c>
      <c r="R3215" s="43">
        <v>723.7964031708259</v>
      </c>
      <c r="S3215" s="43">
        <v>214.98882639720014</v>
      </c>
      <c r="T3215" s="43">
        <v>6733.1640908193986</v>
      </c>
      <c r="U3215" s="43">
        <v>7671.9493203874245</v>
      </c>
      <c r="W3215" s="43">
        <v>3275.2799631406401</v>
      </c>
      <c r="X3215" s="43">
        <v>0</v>
      </c>
      <c r="Y3215" s="43">
        <v>0</v>
      </c>
      <c r="Z3215" s="43">
        <v>3275.2799631406401</v>
      </c>
      <c r="AB3215" s="43">
        <v>494.67617397635439</v>
      </c>
      <c r="AC3215" s="43">
        <v>0</v>
      </c>
      <c r="AD3215" s="43">
        <v>0</v>
      </c>
      <c r="AE3215" s="43">
        <v>494.67617397635439</v>
      </c>
      <c r="AG3215" s="43">
        <v>6023239.8522156375</v>
      </c>
      <c r="AH3215" s="43">
        <v>707460.47203837824</v>
      </c>
      <c r="AI3215" s="43">
        <v>0</v>
      </c>
      <c r="AJ3215" s="43">
        <v>2077639930.7006884</v>
      </c>
      <c r="AK3215" s="43">
        <v>2083663170.5529039</v>
      </c>
    </row>
    <row r="3216" spans="3:37" x14ac:dyDescent="0.2">
      <c r="C3216" s="43">
        <v>6.0089518207070069E-4</v>
      </c>
      <c r="D3216" s="43">
        <v>5.7716088193363047E-2</v>
      </c>
      <c r="E3216" s="43">
        <v>6.2904299466299394</v>
      </c>
      <c r="F3216" s="43">
        <v>2.505151617038766</v>
      </c>
      <c r="H3216" s="43">
        <v>8.1265478533286661E-5</v>
      </c>
      <c r="I3216" s="43">
        <v>0.10909458616562207</v>
      </c>
      <c r="J3216" s="43">
        <v>0</v>
      </c>
      <c r="K3216" s="43">
        <v>1</v>
      </c>
      <c r="M3216" s="43">
        <v>7.9041571969348245E-3</v>
      </c>
      <c r="N3216" s="43">
        <v>4.6122492441213581E-2</v>
      </c>
      <c r="O3216" s="43">
        <v>0</v>
      </c>
      <c r="P3216" s="43">
        <v>1</v>
      </c>
      <c r="R3216" s="43">
        <v>656.65610006848885</v>
      </c>
      <c r="S3216" s="43">
        <v>167.86172008515365</v>
      </c>
      <c r="T3216" s="43">
        <v>6902.5682584084107</v>
      </c>
      <c r="U3216" s="43">
        <v>7727.0860785620534</v>
      </c>
      <c r="W3216" s="43">
        <v>4130.6491965080486</v>
      </c>
      <c r="X3216" s="43">
        <v>0</v>
      </c>
      <c r="Y3216" s="43">
        <v>0</v>
      </c>
      <c r="Z3216" s="43">
        <v>4130.6491965080486</v>
      </c>
      <c r="AB3216" s="43">
        <v>105.75526802164076</v>
      </c>
      <c r="AC3216" s="43">
        <v>0</v>
      </c>
      <c r="AD3216" s="43">
        <v>0</v>
      </c>
      <c r="AE3216" s="43">
        <v>105.75526802164076</v>
      </c>
      <c r="AG3216" s="43">
        <v>7596263.8723783018</v>
      </c>
      <c r="AH3216" s="43">
        <v>892220.22644573846</v>
      </c>
      <c r="AI3216" s="43">
        <v>0</v>
      </c>
      <c r="AJ3216" s="43">
        <v>444172125.69089121</v>
      </c>
      <c r="AK3216" s="43">
        <v>451768389.5632695</v>
      </c>
    </row>
    <row r="3217" spans="3:37" x14ac:dyDescent="0.2">
      <c r="C3217" s="43">
        <v>6.0336399301692866E-4</v>
      </c>
      <c r="D3217" s="43">
        <v>4.9970811455721249E-2</v>
      </c>
      <c r="E3217" s="43">
        <v>5.1067363939808601</v>
      </c>
      <c r="F3217" s="43">
        <v>2.6828864067418139</v>
      </c>
      <c r="H3217" s="43">
        <v>9.0625321774062684E-5</v>
      </c>
      <c r="I3217" s="43">
        <v>6.9264497887242413E-2</v>
      </c>
      <c r="J3217" s="43">
        <v>0</v>
      </c>
      <c r="K3217" s="43">
        <v>1</v>
      </c>
      <c r="M3217" s="43">
        <v>7.8209583719291171E-3</v>
      </c>
      <c r="N3217" s="43">
        <v>4.7276040859305368E-2</v>
      </c>
      <c r="O3217" s="43">
        <v>0</v>
      </c>
      <c r="P3217" s="43">
        <v>1</v>
      </c>
      <c r="R3217" s="43">
        <v>570.87123952012246</v>
      </c>
      <c r="S3217" s="43">
        <v>118.85094101349003</v>
      </c>
      <c r="T3217" s="43">
        <v>7000.7319029163828</v>
      </c>
      <c r="U3217" s="43">
        <v>7690.4540834499949</v>
      </c>
      <c r="W3217" s="43">
        <v>2915.2889351343742</v>
      </c>
      <c r="X3217" s="43">
        <v>0</v>
      </c>
      <c r="Y3217" s="43">
        <v>0</v>
      </c>
      <c r="Z3217" s="43">
        <v>2915.2889351343742</v>
      </c>
      <c r="AB3217" s="43">
        <v>102.79612504174428</v>
      </c>
      <c r="AC3217" s="43">
        <v>0</v>
      </c>
      <c r="AD3217" s="43">
        <v>0</v>
      </c>
      <c r="AE3217" s="43">
        <v>102.79612504174428</v>
      </c>
      <c r="AG3217" s="43">
        <v>5361216.3517121142</v>
      </c>
      <c r="AH3217" s="43">
        <v>629702.40998902486</v>
      </c>
      <c r="AI3217" s="43">
        <v>0</v>
      </c>
      <c r="AJ3217" s="43">
        <v>431743725.17532593</v>
      </c>
      <c r="AK3217" s="43">
        <v>437104941.52703804</v>
      </c>
    </row>
    <row r="3218" spans="3:37" x14ac:dyDescent="0.2">
      <c r="C3218" s="43">
        <v>6.1571894402712157E-4</v>
      </c>
      <c r="D3218" s="43">
        <v>4.2245255731440681E-2</v>
      </c>
      <c r="E3218" s="43">
        <v>1.2494953711313348</v>
      </c>
      <c r="F3218" s="43">
        <v>5.0948713726297195</v>
      </c>
      <c r="H3218" s="43">
        <v>8.743505968056685E-5</v>
      </c>
      <c r="I3218" s="43">
        <v>7.8820305074232003E-2</v>
      </c>
      <c r="J3218" s="43">
        <v>0</v>
      </c>
      <c r="K3218" s="43">
        <v>1</v>
      </c>
      <c r="M3218" s="43">
        <v>7.8445585022037991E-3</v>
      </c>
      <c r="N3218" s="43">
        <v>4.9463354874637377E-2</v>
      </c>
      <c r="O3218" s="43">
        <v>0</v>
      </c>
      <c r="P3218" s="43">
        <v>1</v>
      </c>
      <c r="R3218" s="43">
        <v>492.49614125280709</v>
      </c>
      <c r="S3218" s="43">
        <v>130.48665405275167</v>
      </c>
      <c r="T3218" s="43">
        <v>7346.7362396099088</v>
      </c>
      <c r="U3218" s="43">
        <v>7969.719034915468</v>
      </c>
      <c r="W3218" s="43">
        <v>615.37164879542649</v>
      </c>
      <c r="X3218" s="43">
        <v>0</v>
      </c>
      <c r="Y3218" s="43">
        <v>0</v>
      </c>
      <c r="Z3218" s="43">
        <v>615.37164879542649</v>
      </c>
      <c r="AB3218" s="43">
        <v>215.78779344429933</v>
      </c>
      <c r="AC3218" s="43">
        <v>0</v>
      </c>
      <c r="AD3218" s="43">
        <v>0</v>
      </c>
      <c r="AE3218" s="43">
        <v>215.78779344429933</v>
      </c>
      <c r="AG3218" s="43">
        <v>1131668.4621347892</v>
      </c>
      <c r="AH3218" s="43">
        <v>132920.27613981214</v>
      </c>
      <c r="AI3218" s="43">
        <v>0</v>
      </c>
      <c r="AJ3218" s="43">
        <v>906308732.46605718</v>
      </c>
      <c r="AK3218" s="43">
        <v>907440400.92819202</v>
      </c>
    </row>
    <row r="3219" spans="3:37" x14ac:dyDescent="0.2">
      <c r="C3219" s="43">
        <v>6.0905894077860128E-4</v>
      </c>
      <c r="D3219" s="43">
        <v>5.3905097383750274E-2</v>
      </c>
      <c r="E3219" s="43">
        <v>10.07285332342417</v>
      </c>
      <c r="F3219" s="43">
        <v>2.5553251753598816</v>
      </c>
      <c r="H3219" s="43">
        <v>8.5060767711598207E-5</v>
      </c>
      <c r="I3219" s="43">
        <v>7.3948213893335848E-2</v>
      </c>
      <c r="J3219" s="43">
        <v>0</v>
      </c>
      <c r="K3219" s="43">
        <v>1</v>
      </c>
      <c r="M3219" s="43">
        <v>7.8968336969080788E-3</v>
      </c>
      <c r="N3219" s="43">
        <v>4.4827212849302578E-2</v>
      </c>
      <c r="O3219" s="43">
        <v>0</v>
      </c>
      <c r="P3219" s="43">
        <v>1</v>
      </c>
      <c r="R3219" s="43">
        <v>621.62937760717398</v>
      </c>
      <c r="S3219" s="43">
        <v>119.09659898695564</v>
      </c>
      <c r="T3219" s="43">
        <v>6702.5043134022126</v>
      </c>
      <c r="U3219" s="43">
        <v>7443.2302899963424</v>
      </c>
      <c r="W3219" s="43">
        <v>6261.5815421685202</v>
      </c>
      <c r="X3219" s="43">
        <v>0</v>
      </c>
      <c r="Y3219" s="43">
        <v>0</v>
      </c>
      <c r="Z3219" s="43">
        <v>6261.5815421685202</v>
      </c>
      <c r="AB3219" s="43">
        <v>103.45143281872333</v>
      </c>
      <c r="AC3219" s="43">
        <v>0</v>
      </c>
      <c r="AD3219" s="43">
        <v>0</v>
      </c>
      <c r="AE3219" s="43">
        <v>103.45143281872333</v>
      </c>
      <c r="AG3219" s="43">
        <v>11515048.456047909</v>
      </c>
      <c r="AH3219" s="43">
        <v>1352501.6131084003</v>
      </c>
      <c r="AI3219" s="43">
        <v>0</v>
      </c>
      <c r="AJ3219" s="43">
        <v>434496017.83863801</v>
      </c>
      <c r="AK3219" s="43">
        <v>446011066.2946859</v>
      </c>
    </row>
    <row r="3220" spans="3:37" x14ac:dyDescent="0.2">
      <c r="C3220" s="43">
        <v>6.1779625135682803E-4</v>
      </c>
      <c r="D3220" s="43">
        <v>5.7435860246378145E-2</v>
      </c>
      <c r="E3220" s="43">
        <v>10.150472878637723</v>
      </c>
      <c r="F3220" s="43">
        <v>5.8993538495904954</v>
      </c>
      <c r="H3220" s="43">
        <v>9.7970701680050176E-5</v>
      </c>
      <c r="I3220" s="43">
        <v>9.9564568466426889E-2</v>
      </c>
      <c r="J3220" s="43">
        <v>0</v>
      </c>
      <c r="K3220" s="43">
        <v>1</v>
      </c>
      <c r="M3220" s="43">
        <v>7.8099221545198435E-3</v>
      </c>
      <c r="N3220" s="43">
        <v>4.5560244796874143E-2</v>
      </c>
      <c r="O3220" s="43">
        <v>0</v>
      </c>
      <c r="P3220" s="43">
        <v>1</v>
      </c>
      <c r="R3220" s="43">
        <v>671.84760241553249</v>
      </c>
      <c r="S3220" s="43">
        <v>184.69001096549917</v>
      </c>
      <c r="T3220" s="43">
        <v>6737.1330891811476</v>
      </c>
      <c r="U3220" s="43">
        <v>7593.670702562179</v>
      </c>
      <c r="W3220" s="43">
        <v>6819.5708668966427</v>
      </c>
      <c r="X3220" s="43">
        <v>0</v>
      </c>
      <c r="Y3220" s="43">
        <v>0</v>
      </c>
      <c r="Z3220" s="43">
        <v>6819.5708668966427</v>
      </c>
      <c r="AB3220" s="43">
        <v>352.20324768389713</v>
      </c>
      <c r="AC3220" s="43">
        <v>0</v>
      </c>
      <c r="AD3220" s="43">
        <v>0</v>
      </c>
      <c r="AE3220" s="43">
        <v>352.20324768389713</v>
      </c>
      <c r="AG3220" s="43">
        <v>12541190.824222926</v>
      </c>
      <c r="AH3220" s="43">
        <v>1473027.3072496748</v>
      </c>
      <c r="AI3220" s="43">
        <v>0</v>
      </c>
      <c r="AJ3220" s="43">
        <v>1479253640.272368</v>
      </c>
      <c r="AK3220" s="43">
        <v>1491794831.096591</v>
      </c>
    </row>
    <row r="3221" spans="3:37" x14ac:dyDescent="0.2">
      <c r="C3221" s="43">
        <v>6.2220578925675785E-4</v>
      </c>
      <c r="D3221" s="43">
        <v>5.1045390631217859E-2</v>
      </c>
      <c r="E3221" s="43">
        <v>3.8258070198980256</v>
      </c>
      <c r="F3221" s="43">
        <v>2.1776814635279798</v>
      </c>
      <c r="H3221" s="43">
        <v>9.499484228314703E-5</v>
      </c>
      <c r="I3221" s="43">
        <v>9.4620451367664948E-2</v>
      </c>
      <c r="J3221" s="43">
        <v>0</v>
      </c>
      <c r="K3221" s="43">
        <v>1</v>
      </c>
      <c r="M3221" s="43">
        <v>7.8889420370059637E-3</v>
      </c>
      <c r="N3221" s="43">
        <v>4.7158322065432245E-2</v>
      </c>
      <c r="O3221" s="43">
        <v>0</v>
      </c>
      <c r="P3221" s="43">
        <v>1</v>
      </c>
      <c r="R3221" s="43">
        <v>601.35780506738126</v>
      </c>
      <c r="S3221" s="43">
        <v>170.1874042138063</v>
      </c>
      <c r="T3221" s="43">
        <v>7044.0021856202129</v>
      </c>
      <c r="U3221" s="43">
        <v>7815.5473949014004</v>
      </c>
      <c r="W3221" s="43">
        <v>2300.6789120972558</v>
      </c>
      <c r="X3221" s="43">
        <v>0</v>
      </c>
      <c r="Y3221" s="43">
        <v>0</v>
      </c>
      <c r="Z3221" s="43">
        <v>2300.6789120972558</v>
      </c>
      <c r="AB3221" s="43">
        <v>75.778249577402804</v>
      </c>
      <c r="AC3221" s="43">
        <v>0</v>
      </c>
      <c r="AD3221" s="43">
        <v>0</v>
      </c>
      <c r="AE3221" s="43">
        <v>75.778249577402804</v>
      </c>
      <c r="AG3221" s="43">
        <v>4230948.5193468537</v>
      </c>
      <c r="AH3221" s="43">
        <v>496946.64501300722</v>
      </c>
      <c r="AI3221" s="43">
        <v>0</v>
      </c>
      <c r="AJ3221" s="43">
        <v>318268648.22509176</v>
      </c>
      <c r="AK3221" s="43">
        <v>322499596.74443859</v>
      </c>
    </row>
    <row r="3222" spans="3:37" x14ac:dyDescent="0.2">
      <c r="C3222" s="43">
        <v>5.9885783274336954E-4</v>
      </c>
      <c r="D3222" s="43">
        <v>5.7504540056931841E-2</v>
      </c>
      <c r="E3222" s="43">
        <v>3.6715076065701933</v>
      </c>
      <c r="F3222" s="43">
        <v>7.1454124199344529</v>
      </c>
      <c r="H3222" s="43">
        <v>8.849247764445439E-5</v>
      </c>
      <c r="I3222" s="43">
        <v>7.523839499440188E-2</v>
      </c>
      <c r="J3222" s="43">
        <v>0</v>
      </c>
      <c r="K3222" s="43">
        <v>1</v>
      </c>
      <c r="M3222" s="43">
        <v>7.8155589001107188E-3</v>
      </c>
      <c r="N3222" s="43">
        <v>4.5222484184091284E-2</v>
      </c>
      <c r="O3222" s="43">
        <v>0</v>
      </c>
      <c r="P3222" s="43">
        <v>1</v>
      </c>
      <c r="R3222" s="43">
        <v>652.0309954772988</v>
      </c>
      <c r="S3222" s="43">
        <v>126.06317764274293</v>
      </c>
      <c r="T3222" s="43">
        <v>6692.0138129942197</v>
      </c>
      <c r="U3222" s="43">
        <v>7470.1079861142616</v>
      </c>
      <c r="W3222" s="43">
        <v>2393.936759614438</v>
      </c>
      <c r="X3222" s="43">
        <v>0</v>
      </c>
      <c r="Y3222" s="43">
        <v>0</v>
      </c>
      <c r="Z3222" s="43">
        <v>2393.936759614438</v>
      </c>
      <c r="AB3222" s="43">
        <v>428.7489334233606</v>
      </c>
      <c r="AC3222" s="43">
        <v>0</v>
      </c>
      <c r="AD3222" s="43">
        <v>0</v>
      </c>
      <c r="AE3222" s="43">
        <v>428.7489334233606</v>
      </c>
      <c r="AG3222" s="43">
        <v>4402449.7009309512</v>
      </c>
      <c r="AH3222" s="43">
        <v>517090.3400767186</v>
      </c>
      <c r="AI3222" s="43">
        <v>0</v>
      </c>
      <c r="AJ3222" s="43">
        <v>1800745520.3781145</v>
      </c>
      <c r="AK3222" s="43">
        <v>1805147970.0790453</v>
      </c>
    </row>
    <row r="3223" spans="3:37" x14ac:dyDescent="0.2">
      <c r="C3223" s="43">
        <v>5.8966574876416966E-4</v>
      </c>
      <c r="D3223" s="43">
        <v>5.5101325668766354E-2</v>
      </c>
      <c r="E3223" s="43">
        <v>6.1177899484863367</v>
      </c>
      <c r="F3223" s="43">
        <v>1.2687401596365431</v>
      </c>
      <c r="H3223" s="43">
        <v>9.7766062724713443E-5</v>
      </c>
      <c r="I3223" s="43">
        <v>0.10701413588002717</v>
      </c>
      <c r="J3223" s="43">
        <v>0</v>
      </c>
      <c r="K3223" s="43">
        <v>1</v>
      </c>
      <c r="M3223" s="43">
        <v>7.8054393766600859E-3</v>
      </c>
      <c r="N3223" s="43">
        <v>4.4713245441243832E-2</v>
      </c>
      <c r="O3223" s="43">
        <v>0</v>
      </c>
      <c r="P3223" s="43">
        <v>1</v>
      </c>
      <c r="R3223" s="43">
        <v>615.19149465480552</v>
      </c>
      <c r="S3223" s="43">
        <v>198.0941485490992</v>
      </c>
      <c r="T3223" s="43">
        <v>6608.0895751244088</v>
      </c>
      <c r="U3223" s="43">
        <v>7421.3752183283141</v>
      </c>
      <c r="W3223" s="43">
        <v>3763.612342393455</v>
      </c>
      <c r="X3223" s="43">
        <v>0</v>
      </c>
      <c r="Y3223" s="43">
        <v>0</v>
      </c>
      <c r="Z3223" s="43">
        <v>3763.612342393455</v>
      </c>
      <c r="AB3223" s="43">
        <v>17.689952671421633</v>
      </c>
      <c r="AC3223" s="43">
        <v>0</v>
      </c>
      <c r="AD3223" s="43">
        <v>0</v>
      </c>
      <c r="AE3223" s="43">
        <v>17.689952671421633</v>
      </c>
      <c r="AG3223" s="43">
        <v>6921283.0976615641</v>
      </c>
      <c r="AH3223" s="43">
        <v>812940.26595698623</v>
      </c>
      <c r="AI3223" s="43">
        <v>0</v>
      </c>
      <c r="AJ3223" s="43">
        <v>74297801.219970852</v>
      </c>
      <c r="AK3223" s="43">
        <v>81219084.317632422</v>
      </c>
    </row>
    <row r="3224" spans="3:37" x14ac:dyDescent="0.2">
      <c r="C3224" s="43">
        <v>5.7420683706991096E-4</v>
      </c>
      <c r="D3224" s="43">
        <v>5.7725714940722539E-2</v>
      </c>
      <c r="E3224" s="43">
        <v>1.9994604810717937</v>
      </c>
      <c r="F3224" s="43">
        <v>2.1145754648081856</v>
      </c>
      <c r="H3224" s="43">
        <v>9.6309240430469956E-5</v>
      </c>
      <c r="I3224" s="43">
        <v>9.3659193257727077E-2</v>
      </c>
      <c r="J3224" s="43">
        <v>0</v>
      </c>
      <c r="K3224" s="43">
        <v>1</v>
      </c>
      <c r="M3224" s="43">
        <v>7.9205109894060488E-3</v>
      </c>
      <c r="N3224" s="43">
        <v>4.7419313737519952E-2</v>
      </c>
      <c r="O3224" s="43">
        <v>0</v>
      </c>
      <c r="P3224" s="43">
        <v>1</v>
      </c>
      <c r="R3224" s="43">
        <v>627.59583466773518</v>
      </c>
      <c r="S3224" s="43">
        <v>170.78933325737265</v>
      </c>
      <c r="T3224" s="43">
        <v>7111.3300928867848</v>
      </c>
      <c r="U3224" s="43">
        <v>7909.7152608118922</v>
      </c>
      <c r="W3224" s="43">
        <v>1254.8530695034037</v>
      </c>
      <c r="X3224" s="43">
        <v>0</v>
      </c>
      <c r="Y3224" s="43">
        <v>0</v>
      </c>
      <c r="Z3224" s="43">
        <v>1254.8530695034037</v>
      </c>
      <c r="AB3224" s="43">
        <v>74.846812347602523</v>
      </c>
      <c r="AC3224" s="43">
        <v>0</v>
      </c>
      <c r="AD3224" s="43">
        <v>0</v>
      </c>
      <c r="AE3224" s="43">
        <v>74.846812347602523</v>
      </c>
      <c r="AG3224" s="43">
        <v>2307674.7948167594</v>
      </c>
      <c r="AH3224" s="43">
        <v>271048.26301273523</v>
      </c>
      <c r="AI3224" s="43">
        <v>0</v>
      </c>
      <c r="AJ3224" s="43">
        <v>314356611.85993057</v>
      </c>
      <c r="AK3224" s="43">
        <v>316664286.65474731</v>
      </c>
    </row>
    <row r="3225" spans="3:37" x14ac:dyDescent="0.2">
      <c r="C3225" s="43">
        <v>6.1694295921377318E-4</v>
      </c>
      <c r="D3225" s="43">
        <v>6.1468752540348448E-2</v>
      </c>
      <c r="E3225" s="43">
        <v>3.6865346920039901</v>
      </c>
      <c r="F3225" s="43">
        <v>5.4100992911348644</v>
      </c>
      <c r="H3225" s="43">
        <v>8.5606706039947379E-5</v>
      </c>
      <c r="I3225" s="43">
        <v>0.14150020770040495</v>
      </c>
      <c r="J3225" s="43">
        <v>0</v>
      </c>
      <c r="K3225" s="43">
        <v>1</v>
      </c>
      <c r="M3225" s="43">
        <v>7.8234538564259885E-3</v>
      </c>
      <c r="N3225" s="43">
        <v>4.5592485288995427E-2</v>
      </c>
      <c r="O3225" s="43">
        <v>0</v>
      </c>
      <c r="P3225" s="43">
        <v>1</v>
      </c>
      <c r="R3225" s="43">
        <v>718.02866860697861</v>
      </c>
      <c r="S3225" s="43">
        <v>229.35448481757803</v>
      </c>
      <c r="T3225" s="43">
        <v>6753.5818057858478</v>
      </c>
      <c r="U3225" s="43">
        <v>7700.9649592104042</v>
      </c>
      <c r="W3225" s="43">
        <v>2647.037596673063</v>
      </c>
      <c r="X3225" s="43">
        <v>0</v>
      </c>
      <c r="Y3225" s="43">
        <v>0</v>
      </c>
      <c r="Z3225" s="43">
        <v>2647.037596673063</v>
      </c>
      <c r="AB3225" s="43">
        <v>338.82381630088173</v>
      </c>
      <c r="AC3225" s="43">
        <v>0</v>
      </c>
      <c r="AD3225" s="43">
        <v>0</v>
      </c>
      <c r="AE3225" s="43">
        <v>338.82381630088173</v>
      </c>
      <c r="AG3225" s="43">
        <v>4867902.1402817629</v>
      </c>
      <c r="AH3225" s="43">
        <v>571760.12088138156</v>
      </c>
      <c r="AI3225" s="43">
        <v>0</v>
      </c>
      <c r="AJ3225" s="43">
        <v>1423060028.4637032</v>
      </c>
      <c r="AK3225" s="43">
        <v>1427927930.6039848</v>
      </c>
    </row>
    <row r="3226" spans="3:37" x14ac:dyDescent="0.2">
      <c r="C3226" s="43">
        <v>6.1838142836290189E-4</v>
      </c>
      <c r="D3226" s="43">
        <v>5.6552150534633472E-2</v>
      </c>
      <c r="E3226" s="43">
        <v>4.7068683622253173</v>
      </c>
      <c r="F3226" s="43">
        <v>3.6382847647876622</v>
      </c>
      <c r="H3226" s="43">
        <v>9.4185843804273084E-5</v>
      </c>
      <c r="I3226" s="43">
        <v>9.8417017337403462E-2</v>
      </c>
      <c r="J3226" s="43">
        <v>0</v>
      </c>
      <c r="K3226" s="43">
        <v>1</v>
      </c>
      <c r="M3226" s="43">
        <v>7.8014553004288525E-3</v>
      </c>
      <c r="N3226" s="43">
        <v>4.5575000124774258E-2</v>
      </c>
      <c r="O3226" s="43">
        <v>0</v>
      </c>
      <c r="P3226" s="43">
        <v>1</v>
      </c>
      <c r="R3226" s="43">
        <v>662.1371200921858</v>
      </c>
      <c r="S3226" s="43">
        <v>175.5085203015461</v>
      </c>
      <c r="T3226" s="43">
        <v>6732.0088119836782</v>
      </c>
      <c r="U3226" s="43">
        <v>7569.6544523774101</v>
      </c>
      <c r="W3226" s="43">
        <v>3116.5922620168949</v>
      </c>
      <c r="X3226" s="43">
        <v>0</v>
      </c>
      <c r="Y3226" s="43">
        <v>0</v>
      </c>
      <c r="Z3226" s="43">
        <v>3116.5922620168949</v>
      </c>
      <c r="AB3226" s="43">
        <v>186.91897154693638</v>
      </c>
      <c r="AC3226" s="43">
        <v>0</v>
      </c>
      <c r="AD3226" s="43">
        <v>0</v>
      </c>
      <c r="AE3226" s="43">
        <v>186.91897154693638</v>
      </c>
      <c r="AG3226" s="43">
        <v>5731413.1698490698</v>
      </c>
      <c r="AH3226" s="43">
        <v>673183.92859564931</v>
      </c>
      <c r="AI3226" s="43">
        <v>0</v>
      </c>
      <c r="AJ3226" s="43">
        <v>785059680.49713278</v>
      </c>
      <c r="AK3226" s="43">
        <v>790791093.66698182</v>
      </c>
    </row>
    <row r="3227" spans="3:37" x14ac:dyDescent="0.2">
      <c r="C3227" s="43">
        <v>5.8572442042939034E-4</v>
      </c>
      <c r="D3227" s="43">
        <v>5.5522693268301615E-2</v>
      </c>
      <c r="E3227" s="43">
        <v>3.0217396584670486</v>
      </c>
      <c r="F3227" s="43">
        <v>3.869544178124801</v>
      </c>
      <c r="H3227" s="43">
        <v>8.1591894704477401E-5</v>
      </c>
      <c r="I3227" s="43">
        <v>0.11279165870295749</v>
      </c>
      <c r="J3227" s="43">
        <v>0</v>
      </c>
      <c r="K3227" s="43">
        <v>1</v>
      </c>
      <c r="M3227" s="43">
        <v>7.8462679952081976E-3</v>
      </c>
      <c r="N3227" s="43">
        <v>4.4172809394262616E-2</v>
      </c>
      <c r="O3227" s="43">
        <v>0</v>
      </c>
      <c r="P3227" s="43">
        <v>1</v>
      </c>
      <c r="R3227" s="43">
        <v>615.75256354571388</v>
      </c>
      <c r="S3227" s="43">
        <v>174.24742724899741</v>
      </c>
      <c r="T3227" s="43">
        <v>6562.3672593238907</v>
      </c>
      <c r="U3227" s="43">
        <v>7352.367250118602</v>
      </c>
      <c r="W3227" s="43">
        <v>1860.6439410688351</v>
      </c>
      <c r="X3227" s="43">
        <v>0</v>
      </c>
      <c r="Y3227" s="43">
        <v>0</v>
      </c>
      <c r="Z3227" s="43">
        <v>1860.6439410688351</v>
      </c>
      <c r="AB3227" s="43">
        <v>189.06142267601865</v>
      </c>
      <c r="AC3227" s="43">
        <v>0</v>
      </c>
      <c r="AD3227" s="43">
        <v>0</v>
      </c>
      <c r="AE3227" s="43">
        <v>189.06142267601865</v>
      </c>
      <c r="AG3227" s="43">
        <v>3421724.2076255879</v>
      </c>
      <c r="AH3227" s="43">
        <v>401899.09127086838</v>
      </c>
      <c r="AI3227" s="43">
        <v>0</v>
      </c>
      <c r="AJ3227" s="43">
        <v>794057975.23927832</v>
      </c>
      <c r="AK3227" s="43">
        <v>797479699.44690394</v>
      </c>
    </row>
    <row r="3228" spans="3:37" x14ac:dyDescent="0.2">
      <c r="C3228" s="43">
        <v>5.806525089665735E-4</v>
      </c>
      <c r="D3228" s="43">
        <v>4.9050217971354261E-2</v>
      </c>
      <c r="E3228" s="43">
        <v>4.6223357925959734</v>
      </c>
      <c r="F3228" s="43">
        <v>2.1722384321240611</v>
      </c>
      <c r="H3228" s="43">
        <v>9.6381392777344921E-5</v>
      </c>
      <c r="I3228" s="43">
        <v>8.6230184497396542E-2</v>
      </c>
      <c r="J3228" s="43">
        <v>0</v>
      </c>
      <c r="K3228" s="43">
        <v>1</v>
      </c>
      <c r="M3228" s="43">
        <v>7.869938012187716E-3</v>
      </c>
      <c r="N3228" s="43">
        <v>4.7152861683984804E-2</v>
      </c>
      <c r="O3228" s="43">
        <v>0</v>
      </c>
      <c r="P3228" s="43">
        <v>1</v>
      </c>
      <c r="R3228" s="43">
        <v>539.26175575745117</v>
      </c>
      <c r="S3228" s="43">
        <v>157.36019531625718</v>
      </c>
      <c r="T3228" s="43">
        <v>7026.2199259498966</v>
      </c>
      <c r="U3228" s="43">
        <v>7722.8418770236049</v>
      </c>
      <c r="W3228" s="43">
        <v>2492.6489152158142</v>
      </c>
      <c r="X3228" s="43">
        <v>0</v>
      </c>
      <c r="Y3228" s="43">
        <v>0</v>
      </c>
      <c r="Z3228" s="43">
        <v>2492.6489152158142</v>
      </c>
      <c r="AB3228" s="43">
        <v>67.639338992873377</v>
      </c>
      <c r="AC3228" s="43">
        <v>0</v>
      </c>
      <c r="AD3228" s="43">
        <v>0</v>
      </c>
      <c r="AE3228" s="43">
        <v>67.639338992873377</v>
      </c>
      <c r="AG3228" s="43">
        <v>4583981.3550818823</v>
      </c>
      <c r="AH3228" s="43">
        <v>538412.16568661586</v>
      </c>
      <c r="AI3228" s="43">
        <v>0</v>
      </c>
      <c r="AJ3228" s="43">
        <v>284085223.77006817</v>
      </c>
      <c r="AK3228" s="43">
        <v>288669205.12515002</v>
      </c>
    </row>
    <row r="3229" spans="3:37" x14ac:dyDescent="0.2">
      <c r="C3229" s="43">
        <v>6.1550782349251154E-4</v>
      </c>
      <c r="D3229" s="43">
        <v>4.6344959607058034E-2</v>
      </c>
      <c r="E3229" s="43">
        <v>5.0741846734914491</v>
      </c>
      <c r="F3229" s="43">
        <v>4.5944839535002977</v>
      </c>
      <c r="H3229" s="43">
        <v>9.0416665671111396E-5</v>
      </c>
      <c r="I3229" s="43">
        <v>7.7328256184520536E-2</v>
      </c>
      <c r="J3229" s="43">
        <v>0</v>
      </c>
      <c r="K3229" s="43">
        <v>1</v>
      </c>
      <c r="M3229" s="43">
        <v>7.8524657610008486E-3</v>
      </c>
      <c r="N3229" s="43">
        <v>5.0286484860503022E-2</v>
      </c>
      <c r="O3229" s="43">
        <v>0</v>
      </c>
      <c r="P3229" s="43">
        <v>1</v>
      </c>
      <c r="R3229" s="43">
        <v>540.10532390982348</v>
      </c>
      <c r="S3229" s="43">
        <v>132.38204227725092</v>
      </c>
      <c r="T3229" s="43">
        <v>7476.5235001154224</v>
      </c>
      <c r="U3229" s="43">
        <v>8149.0108663024967</v>
      </c>
      <c r="W3229" s="43">
        <v>2740.5941566543611</v>
      </c>
      <c r="X3229" s="43">
        <v>0</v>
      </c>
      <c r="Y3229" s="43">
        <v>0</v>
      </c>
      <c r="Z3229" s="43">
        <v>2740.5941566543611</v>
      </c>
      <c r="AB3229" s="43">
        <v>207.72979143935171</v>
      </c>
      <c r="AC3229" s="43">
        <v>0</v>
      </c>
      <c r="AD3229" s="43">
        <v>0</v>
      </c>
      <c r="AE3229" s="43">
        <v>207.72979143935171</v>
      </c>
      <c r="AG3229" s="43">
        <v>5039952.6540873703</v>
      </c>
      <c r="AH3229" s="43">
        <v>591968.33783734194</v>
      </c>
      <c r="AI3229" s="43">
        <v>0</v>
      </c>
      <c r="AJ3229" s="43">
        <v>872465124.04527724</v>
      </c>
      <c r="AK3229" s="43">
        <v>877505076.69936466</v>
      </c>
    </row>
    <row r="3230" spans="3:37" x14ac:dyDescent="0.2">
      <c r="C3230" s="43">
        <v>6.0479017698195569E-4</v>
      </c>
      <c r="D3230" s="43">
        <v>4.4458540257728975E-2</v>
      </c>
      <c r="E3230" s="43">
        <v>4.1187427180905711</v>
      </c>
      <c r="F3230" s="43">
        <v>1.5855598268570779</v>
      </c>
      <c r="H3230" s="43">
        <v>9.4874181765458587E-5</v>
      </c>
      <c r="I3230" s="43">
        <v>0.12579654452078759</v>
      </c>
      <c r="J3230" s="43">
        <v>0</v>
      </c>
      <c r="K3230" s="43">
        <v>1</v>
      </c>
      <c r="M3230" s="43">
        <v>7.882793665385357E-3</v>
      </c>
      <c r="N3230" s="43">
        <v>4.6650670279631323E-2</v>
      </c>
      <c r="O3230" s="43">
        <v>0</v>
      </c>
      <c r="P3230" s="43">
        <v>1</v>
      </c>
      <c r="R3230" s="43">
        <v>509.09906634935999</v>
      </c>
      <c r="S3230" s="43">
        <v>225.9743406571024</v>
      </c>
      <c r="T3230" s="43">
        <v>6962.7438730199437</v>
      </c>
      <c r="U3230" s="43">
        <v>7697.8172800264065</v>
      </c>
      <c r="W3230" s="43">
        <v>2096.8480723131352</v>
      </c>
      <c r="X3230" s="43">
        <v>0</v>
      </c>
      <c r="Y3230" s="43">
        <v>0</v>
      </c>
      <c r="Z3230" s="43">
        <v>2096.8480723131352</v>
      </c>
      <c r="AB3230" s="43">
        <v>31.897551842475536</v>
      </c>
      <c r="AC3230" s="43">
        <v>0</v>
      </c>
      <c r="AD3230" s="43">
        <v>0</v>
      </c>
      <c r="AE3230" s="43">
        <v>31.897551842475536</v>
      </c>
      <c r="AG3230" s="43">
        <v>3856103.6049838555</v>
      </c>
      <c r="AH3230" s="43">
        <v>452919.18361963722</v>
      </c>
      <c r="AI3230" s="43">
        <v>0</v>
      </c>
      <c r="AJ3230" s="43">
        <v>133969717.73839726</v>
      </c>
      <c r="AK3230" s="43">
        <v>137825821.34338111</v>
      </c>
    </row>
    <row r="3231" spans="3:37" x14ac:dyDescent="0.2">
      <c r="C3231" s="43">
        <v>6.4088509595738863E-4</v>
      </c>
      <c r="D3231" s="43">
        <v>5.6276263402639803E-2</v>
      </c>
      <c r="E3231" s="43">
        <v>3.7959160361051172</v>
      </c>
      <c r="F3231" s="43">
        <v>4.1988132683561705</v>
      </c>
      <c r="H3231" s="43">
        <v>9.1941393347449996E-5</v>
      </c>
      <c r="I3231" s="43">
        <v>8.9920263865502698E-2</v>
      </c>
      <c r="J3231" s="43">
        <v>0</v>
      </c>
      <c r="K3231" s="43">
        <v>1</v>
      </c>
      <c r="M3231" s="43">
        <v>7.9388333347024664E-3</v>
      </c>
      <c r="N3231" s="43">
        <v>4.6517793434831423E-2</v>
      </c>
      <c r="O3231" s="43">
        <v>0</v>
      </c>
      <c r="P3231" s="43">
        <v>1</v>
      </c>
      <c r="R3231" s="43">
        <v>682.88535412847671</v>
      </c>
      <c r="S3231" s="43">
        <v>156.53484462223122</v>
      </c>
      <c r="T3231" s="43">
        <v>6992.2695717619235</v>
      </c>
      <c r="U3231" s="43">
        <v>7831.6897705126312</v>
      </c>
      <c r="W3231" s="43">
        <v>2592.1754665576063</v>
      </c>
      <c r="X3231" s="43">
        <v>0</v>
      </c>
      <c r="Y3231" s="43">
        <v>0</v>
      </c>
      <c r="Z3231" s="43">
        <v>2592.1754665576063</v>
      </c>
      <c r="AB3231" s="43">
        <v>233.73323227609325</v>
      </c>
      <c r="AC3231" s="43">
        <v>0</v>
      </c>
      <c r="AD3231" s="43">
        <v>0</v>
      </c>
      <c r="AE3231" s="43">
        <v>233.73323227609325</v>
      </c>
      <c r="AG3231" s="43">
        <v>4767010.6829994377</v>
      </c>
      <c r="AH3231" s="43">
        <v>559909.90077644296</v>
      </c>
      <c r="AI3231" s="43">
        <v>0</v>
      </c>
      <c r="AJ3231" s="43">
        <v>981679575.55959165</v>
      </c>
      <c r="AK3231" s="43">
        <v>986446586.24259114</v>
      </c>
    </row>
    <row r="3232" spans="3:37" x14ac:dyDescent="0.2">
      <c r="C3232" s="43">
        <v>6.3002796482236612E-4</v>
      </c>
      <c r="D3232" s="43">
        <v>5.2473165074985513E-2</v>
      </c>
      <c r="E3232" s="43">
        <v>4.0541297539122176</v>
      </c>
      <c r="F3232" s="43">
        <v>3.5347227162714621</v>
      </c>
      <c r="H3232" s="43">
        <v>8.3776407007421708E-5</v>
      </c>
      <c r="I3232" s="43">
        <v>7.6469012794001215E-2</v>
      </c>
      <c r="J3232" s="43">
        <v>0</v>
      </c>
      <c r="K3232" s="43">
        <v>1</v>
      </c>
      <c r="M3232" s="43">
        <v>7.8356112099026258E-3</v>
      </c>
      <c r="N3232" s="43">
        <v>4.261716090037318E-2</v>
      </c>
      <c r="O3232" s="43">
        <v>0</v>
      </c>
      <c r="P3232" s="43">
        <v>1</v>
      </c>
      <c r="R3232" s="43">
        <v>625.94973554724368</v>
      </c>
      <c r="S3232" s="43">
        <v>121.29686790324081</v>
      </c>
      <c r="T3232" s="43">
        <v>6322.6590907753489</v>
      </c>
      <c r="U3232" s="43">
        <v>7069.905694225833</v>
      </c>
      <c r="W3232" s="43">
        <v>2537.6814473355648</v>
      </c>
      <c r="X3232" s="43">
        <v>0</v>
      </c>
      <c r="Y3232" s="43">
        <v>0</v>
      </c>
      <c r="Z3232" s="43">
        <v>2537.6814473355648</v>
      </c>
      <c r="AB3232" s="43">
        <v>169.76716449112129</v>
      </c>
      <c r="AC3232" s="43">
        <v>0</v>
      </c>
      <c r="AD3232" s="43">
        <v>0</v>
      </c>
      <c r="AE3232" s="43">
        <v>169.76716449112129</v>
      </c>
      <c r="AG3232" s="43">
        <v>4666796.181650104</v>
      </c>
      <c r="AH3232" s="43">
        <v>548139.19262448198</v>
      </c>
      <c r="AI3232" s="43">
        <v>0</v>
      </c>
      <c r="AJ3232" s="43">
        <v>713022090.8627094</v>
      </c>
      <c r="AK3232" s="43">
        <v>717688887.04435956</v>
      </c>
    </row>
    <row r="3233" spans="3:37" x14ac:dyDescent="0.2">
      <c r="C3233" s="43">
        <v>6.2018073655267791E-4</v>
      </c>
      <c r="D3233" s="43">
        <v>5.8471425997527415E-2</v>
      </c>
      <c r="E3233" s="43">
        <v>1.8115375983249153</v>
      </c>
      <c r="F3233" s="43">
        <v>1.6625042729041903</v>
      </c>
      <c r="H3233" s="43">
        <v>8.5954091903527903E-5</v>
      </c>
      <c r="I3233" s="43">
        <v>0.11234661372971855</v>
      </c>
      <c r="J3233" s="43">
        <v>0</v>
      </c>
      <c r="K3233" s="43">
        <v>1</v>
      </c>
      <c r="M3233" s="43">
        <v>7.8503915641067179E-3</v>
      </c>
      <c r="N3233" s="43">
        <v>4.5589345127772643E-2</v>
      </c>
      <c r="O3233" s="43">
        <v>0</v>
      </c>
      <c r="P3233" s="43">
        <v>1</v>
      </c>
      <c r="R3233" s="43">
        <v>686.60084057140648</v>
      </c>
      <c r="S3233" s="43">
        <v>182.83903309324927</v>
      </c>
      <c r="T3233" s="43">
        <v>6776.3689797934267</v>
      </c>
      <c r="U3233" s="43">
        <v>7645.808853458082</v>
      </c>
      <c r="W3233" s="43">
        <v>1243.8032377365937</v>
      </c>
      <c r="X3233" s="43">
        <v>0</v>
      </c>
      <c r="Y3233" s="43">
        <v>0</v>
      </c>
      <c r="Z3233" s="43">
        <v>1243.8032377365937</v>
      </c>
      <c r="AB3233" s="43">
        <v>48.671731000423726</v>
      </c>
      <c r="AC3233" s="43">
        <v>0</v>
      </c>
      <c r="AD3233" s="43">
        <v>0</v>
      </c>
      <c r="AE3233" s="43">
        <v>48.671731000423726</v>
      </c>
      <c r="AG3233" s="43">
        <v>2287354.154197596</v>
      </c>
      <c r="AH3233" s="43">
        <v>268661.49935110426</v>
      </c>
      <c r="AI3233" s="43">
        <v>0</v>
      </c>
      <c r="AJ3233" s="43">
        <v>204421270.20177966</v>
      </c>
      <c r="AK3233" s="43">
        <v>206708624.35597727</v>
      </c>
    </row>
    <row r="3234" spans="3:37" x14ac:dyDescent="0.2">
      <c r="C3234" s="43">
        <v>6.1145844101651026E-4</v>
      </c>
      <c r="D3234" s="43">
        <v>5.924904089862193E-2</v>
      </c>
      <c r="E3234" s="43">
        <v>6.9151381277198807</v>
      </c>
      <c r="F3234" s="43">
        <v>1.57117419049839</v>
      </c>
      <c r="H3234" s="43">
        <v>8.9509550885607787E-5</v>
      </c>
      <c r="I3234" s="43">
        <v>9.6736299542506218E-2</v>
      </c>
      <c r="J3234" s="43">
        <v>0</v>
      </c>
      <c r="K3234" s="43">
        <v>1</v>
      </c>
      <c r="M3234" s="43">
        <v>7.7980862312380661E-3</v>
      </c>
      <c r="N3234" s="43">
        <v>4.8125108850077258E-2</v>
      </c>
      <c r="O3234" s="43">
        <v>0</v>
      </c>
      <c r="P3234" s="43">
        <v>1</v>
      </c>
      <c r="R3234" s="43">
        <v>685.94712788444838</v>
      </c>
      <c r="S3234" s="43">
        <v>163.94614950138038</v>
      </c>
      <c r="T3234" s="43">
        <v>7105.6224978975515</v>
      </c>
      <c r="U3234" s="43">
        <v>7955.5157752833802</v>
      </c>
      <c r="W3234" s="43">
        <v>4743.4191376336939</v>
      </c>
      <c r="X3234" s="43">
        <v>0</v>
      </c>
      <c r="Y3234" s="43">
        <v>0</v>
      </c>
      <c r="Z3234" s="43">
        <v>4743.4191376336939</v>
      </c>
      <c r="AB3234" s="43">
        <v>41.92209661786822</v>
      </c>
      <c r="AC3234" s="43">
        <v>0</v>
      </c>
      <c r="AD3234" s="43">
        <v>0</v>
      </c>
      <c r="AE3234" s="43">
        <v>41.92209661786822</v>
      </c>
      <c r="AG3234" s="43">
        <v>8723147.7941083629</v>
      </c>
      <c r="AH3234" s="43">
        <v>1024578.5337288779</v>
      </c>
      <c r="AI3234" s="43">
        <v>0</v>
      </c>
      <c r="AJ3234" s="43">
        <v>176072805.79504654</v>
      </c>
      <c r="AK3234" s="43">
        <v>184795953.5891549</v>
      </c>
    </row>
    <row r="3235" spans="3:37" x14ac:dyDescent="0.2">
      <c r="C3235" s="43">
        <v>6.237785529691342E-4</v>
      </c>
      <c r="D3235" s="43">
        <v>5.2826578643587037E-2</v>
      </c>
      <c r="E3235" s="43">
        <v>9.0312303727413443</v>
      </c>
      <c r="F3235" s="43">
        <v>1.2723937106593013</v>
      </c>
      <c r="H3235" s="43">
        <v>8.915000542372527E-5</v>
      </c>
      <c r="I3235" s="43">
        <v>0.10084208274008633</v>
      </c>
      <c r="J3235" s="43">
        <v>0</v>
      </c>
      <c r="K3235" s="43">
        <v>1</v>
      </c>
      <c r="M3235" s="43">
        <v>7.8050677027198543E-3</v>
      </c>
      <c r="N3235" s="43">
        <v>4.4831478393369685E-2</v>
      </c>
      <c r="O3235" s="43">
        <v>0</v>
      </c>
      <c r="P3235" s="43">
        <v>1</v>
      </c>
      <c r="R3235" s="43">
        <v>623.91481117974683</v>
      </c>
      <c r="S3235" s="43">
        <v>170.21802747441808</v>
      </c>
      <c r="T3235" s="43">
        <v>6625.2475176033458</v>
      </c>
      <c r="U3235" s="43">
        <v>7419.3803562575104</v>
      </c>
      <c r="W3235" s="43">
        <v>5634.7183927297101</v>
      </c>
      <c r="X3235" s="43">
        <v>0</v>
      </c>
      <c r="Y3235" s="43">
        <v>0</v>
      </c>
      <c r="Z3235" s="43">
        <v>5634.7183927297101</v>
      </c>
      <c r="AB3235" s="43">
        <v>18.184700349122696</v>
      </c>
      <c r="AC3235" s="43">
        <v>0</v>
      </c>
      <c r="AD3235" s="43">
        <v>0</v>
      </c>
      <c r="AE3235" s="43">
        <v>18.184700349122696</v>
      </c>
      <c r="AG3235" s="43">
        <v>10362247.124229938</v>
      </c>
      <c r="AH3235" s="43">
        <v>1217099.1728296173</v>
      </c>
      <c r="AI3235" s="43">
        <v>0</v>
      </c>
      <c r="AJ3235" s="43">
        <v>76375741.466315329</v>
      </c>
      <c r="AK3235" s="43">
        <v>86737988.590545267</v>
      </c>
    </row>
    <row r="3236" spans="3:37" x14ac:dyDescent="0.2">
      <c r="C3236" s="43">
        <v>5.8766395980359954E-4</v>
      </c>
      <c r="D3236" s="43">
        <v>4.8861632191103947E-2</v>
      </c>
      <c r="E3236" s="43">
        <v>4.9090433286888704</v>
      </c>
      <c r="F3236" s="43">
        <v>1.4478023125356501</v>
      </c>
      <c r="H3236" s="43">
        <v>8.5444801549162632E-5</v>
      </c>
      <c r="I3236" s="43">
        <v>7.8043634312100471E-2</v>
      </c>
      <c r="J3236" s="43">
        <v>0</v>
      </c>
      <c r="K3236" s="43">
        <v>1</v>
      </c>
      <c r="M3236" s="43">
        <v>7.8256061427077524E-3</v>
      </c>
      <c r="N3236" s="43">
        <v>4.5505998803007694E-2</v>
      </c>
      <c r="O3236" s="43">
        <v>0</v>
      </c>
      <c r="P3236" s="43">
        <v>1</v>
      </c>
      <c r="R3236" s="43">
        <v>543.67504632504347</v>
      </c>
      <c r="S3236" s="43">
        <v>126.25991816564984</v>
      </c>
      <c r="T3236" s="43">
        <v>6742.625057926155</v>
      </c>
      <c r="U3236" s="43">
        <v>7412.5600224168484</v>
      </c>
      <c r="W3236" s="43">
        <v>2668.9243591365671</v>
      </c>
      <c r="X3236" s="43">
        <v>0</v>
      </c>
      <c r="Y3236" s="43">
        <v>0</v>
      </c>
      <c r="Z3236" s="43">
        <v>2668.9243591365671</v>
      </c>
      <c r="AB3236" s="43">
        <v>26.050106902314088</v>
      </c>
      <c r="AC3236" s="43">
        <v>0</v>
      </c>
      <c r="AD3236" s="43">
        <v>0</v>
      </c>
      <c r="AE3236" s="43">
        <v>26.050106902314088</v>
      </c>
      <c r="AG3236" s="43">
        <v>4908151.8964521466</v>
      </c>
      <c r="AH3236" s="43">
        <v>576487.66157349851</v>
      </c>
      <c r="AI3236" s="43">
        <v>0</v>
      </c>
      <c r="AJ3236" s="43">
        <v>109410448.98971917</v>
      </c>
      <c r="AK3236" s="43">
        <v>114318600.88617131</v>
      </c>
    </row>
    <row r="3237" spans="3:37" x14ac:dyDescent="0.2">
      <c r="C3237" s="43">
        <v>6.042456861849808E-4</v>
      </c>
      <c r="D3237" s="43">
        <v>5.1839506274637709E-2</v>
      </c>
      <c r="E3237" s="43">
        <v>3.4857064180313282</v>
      </c>
      <c r="F3237" s="43">
        <v>1.5518104117730558</v>
      </c>
      <c r="H3237" s="43">
        <v>9.0311810541643389E-5</v>
      </c>
      <c r="I3237" s="43">
        <v>0.14480092230993979</v>
      </c>
      <c r="J3237" s="43">
        <v>0</v>
      </c>
      <c r="K3237" s="43">
        <v>1</v>
      </c>
      <c r="M3237" s="43">
        <v>7.8242312749963062E-3</v>
      </c>
      <c r="N3237" s="43">
        <v>4.5475667256062488E-2</v>
      </c>
      <c r="O3237" s="43">
        <v>0</v>
      </c>
      <c r="P3237" s="43">
        <v>1</v>
      </c>
      <c r="R3237" s="43">
        <v>593.08479209710549</v>
      </c>
      <c r="S3237" s="43">
        <v>247.60433836781354</v>
      </c>
      <c r="T3237" s="43">
        <v>6736.947020820232</v>
      </c>
      <c r="U3237" s="43">
        <v>7577.6361512851508</v>
      </c>
      <c r="W3237" s="43">
        <v>2067.3194662496567</v>
      </c>
      <c r="X3237" s="43">
        <v>0</v>
      </c>
      <c r="Y3237" s="43">
        <v>0</v>
      </c>
      <c r="Z3237" s="43">
        <v>2067.3194662496567</v>
      </c>
      <c r="AB3237" s="43">
        <v>35.017928877748183</v>
      </c>
      <c r="AC3237" s="43">
        <v>0</v>
      </c>
      <c r="AD3237" s="43">
        <v>0</v>
      </c>
      <c r="AE3237" s="43">
        <v>35.017928877748183</v>
      </c>
      <c r="AG3237" s="43">
        <v>3801800.4984331187</v>
      </c>
      <c r="AH3237" s="43">
        <v>446541.00470992585</v>
      </c>
      <c r="AI3237" s="43">
        <v>0</v>
      </c>
      <c r="AJ3237" s="43">
        <v>147075301.28654236</v>
      </c>
      <c r="AK3237" s="43">
        <v>150877101.78497547</v>
      </c>
    </row>
    <row r="3238" spans="3:37" x14ac:dyDescent="0.2">
      <c r="C3238" s="43">
        <v>6.1297319468289757E-4</v>
      </c>
      <c r="D3238" s="43">
        <v>6.4195637279002682E-2</v>
      </c>
      <c r="E3238" s="43">
        <v>2.7792328638731947</v>
      </c>
      <c r="F3238" s="43">
        <v>3.9222943369005958</v>
      </c>
      <c r="H3238" s="43">
        <v>9.9696548152006237E-5</v>
      </c>
      <c r="I3238" s="43">
        <v>0.11548860374686876</v>
      </c>
      <c r="J3238" s="43">
        <v>0</v>
      </c>
      <c r="K3238" s="43">
        <v>1</v>
      </c>
      <c r="M3238" s="43">
        <v>7.792102964170316E-3</v>
      </c>
      <c r="N3238" s="43">
        <v>4.6878615772107057E-2</v>
      </c>
      <c r="O3238" s="43">
        <v>0</v>
      </c>
      <c r="P3238" s="43">
        <v>1</v>
      </c>
      <c r="R3238" s="43">
        <v>745.05677896341842</v>
      </c>
      <c r="S3238" s="43">
        <v>218.00257594516148</v>
      </c>
      <c r="T3238" s="43">
        <v>6916.2683393063717</v>
      </c>
      <c r="U3238" s="43">
        <v>7879.3276942149514</v>
      </c>
      <c r="W3238" s="43">
        <v>2070.6862855466393</v>
      </c>
      <c r="X3238" s="43">
        <v>0</v>
      </c>
      <c r="Y3238" s="43">
        <v>0</v>
      </c>
      <c r="Z3238" s="43">
        <v>2070.6862855466393</v>
      </c>
      <c r="AB3238" s="43">
        <v>232.96844702425904</v>
      </c>
      <c r="AC3238" s="43">
        <v>0</v>
      </c>
      <c r="AD3238" s="43">
        <v>0</v>
      </c>
      <c r="AE3238" s="43">
        <v>232.96844702425904</v>
      </c>
      <c r="AG3238" s="43">
        <v>3807992.0791202695</v>
      </c>
      <c r="AH3238" s="43">
        <v>447268.2376780741</v>
      </c>
      <c r="AI3238" s="43">
        <v>0</v>
      </c>
      <c r="AJ3238" s="43">
        <v>978467477.50188792</v>
      </c>
      <c r="AK3238" s="43">
        <v>982275469.5810082</v>
      </c>
    </row>
    <row r="3239" spans="3:37" x14ac:dyDescent="0.2">
      <c r="C3239" s="43">
        <v>6.0169499046011079E-4</v>
      </c>
      <c r="D3239" s="43">
        <v>5.7039443160867953E-2</v>
      </c>
      <c r="E3239" s="43">
        <v>7.8208923420173475</v>
      </c>
      <c r="F3239" s="43">
        <v>2.9330672317749902</v>
      </c>
      <c r="H3239" s="43">
        <v>8.8694866264694405E-5</v>
      </c>
      <c r="I3239" s="43">
        <v>8.1247501525903792E-2</v>
      </c>
      <c r="J3239" s="43">
        <v>0</v>
      </c>
      <c r="K3239" s="43">
        <v>1</v>
      </c>
      <c r="M3239" s="43">
        <v>7.9230786854959101E-3</v>
      </c>
      <c r="N3239" s="43">
        <v>4.5077383545574147E-2</v>
      </c>
      <c r="O3239" s="43">
        <v>0</v>
      </c>
      <c r="P3239" s="43">
        <v>1</v>
      </c>
      <c r="R3239" s="43">
        <v>649.82145404627806</v>
      </c>
      <c r="S3239" s="43">
        <v>136.44287776680733</v>
      </c>
      <c r="T3239" s="43">
        <v>6762.3094692427103</v>
      </c>
      <c r="U3239" s="43">
        <v>7548.5738010557961</v>
      </c>
      <c r="W3239" s="43">
        <v>5082.1836336291135</v>
      </c>
      <c r="X3239" s="43">
        <v>0</v>
      </c>
      <c r="Y3239" s="43">
        <v>0</v>
      </c>
      <c r="Z3239" s="43">
        <v>5082.1836336291135</v>
      </c>
      <c r="AB3239" s="43">
        <v>134.40789584737246</v>
      </c>
      <c r="AC3239" s="43">
        <v>0</v>
      </c>
      <c r="AD3239" s="43">
        <v>0</v>
      </c>
      <c r="AE3239" s="43">
        <v>134.40789584737246</v>
      </c>
      <c r="AG3239" s="43">
        <v>9346135.702243939</v>
      </c>
      <c r="AH3239" s="43">
        <v>1097751.6648638884</v>
      </c>
      <c r="AI3239" s="43">
        <v>0</v>
      </c>
      <c r="AJ3239" s="43">
        <v>564513162.55896437</v>
      </c>
      <c r="AK3239" s="43">
        <v>573859298.2612083</v>
      </c>
    </row>
    <row r="3240" spans="3:37" x14ac:dyDescent="0.2">
      <c r="C3240" s="43">
        <v>6.2383560227152746E-4</v>
      </c>
      <c r="D3240" s="43">
        <v>5.4599123181446441E-2</v>
      </c>
      <c r="E3240" s="43">
        <v>5.7907453413312462</v>
      </c>
      <c r="F3240" s="43">
        <v>2.9996092433223227</v>
      </c>
      <c r="H3240" s="43">
        <v>9.8297384992007686E-5</v>
      </c>
      <c r="I3240" s="43">
        <v>0.11733335573189063</v>
      </c>
      <c r="J3240" s="43">
        <v>0</v>
      </c>
      <c r="K3240" s="43">
        <v>1</v>
      </c>
      <c r="M3240" s="43">
        <v>7.8777430325758235E-3</v>
      </c>
      <c r="N3240" s="43">
        <v>4.6747781833685664E-2</v>
      </c>
      <c r="O3240" s="43">
        <v>0</v>
      </c>
      <c r="P3240" s="43">
        <v>1</v>
      </c>
      <c r="R3240" s="43">
        <v>644.90864309954009</v>
      </c>
      <c r="S3240" s="43">
        <v>218.37646368016345</v>
      </c>
      <c r="T3240" s="43">
        <v>6972.7676171116527</v>
      </c>
      <c r="U3240" s="43">
        <v>7836.0527238913564</v>
      </c>
      <c r="W3240" s="43">
        <v>3734.5017206129169</v>
      </c>
      <c r="X3240" s="43">
        <v>0</v>
      </c>
      <c r="Y3240" s="43">
        <v>0</v>
      </c>
      <c r="Z3240" s="43">
        <v>3734.5017206129169</v>
      </c>
      <c r="AB3240" s="43">
        <v>137.98348537091181</v>
      </c>
      <c r="AC3240" s="43">
        <v>0</v>
      </c>
      <c r="AD3240" s="43">
        <v>0</v>
      </c>
      <c r="AE3240" s="43">
        <v>137.98348537091181</v>
      </c>
      <c r="AG3240" s="43">
        <v>6867748.664207154</v>
      </c>
      <c r="AH3240" s="43">
        <v>806652.37165238999</v>
      </c>
      <c r="AI3240" s="43">
        <v>0</v>
      </c>
      <c r="AJ3240" s="43">
        <v>579530638.55782962</v>
      </c>
      <c r="AK3240" s="43">
        <v>586398387.22203672</v>
      </c>
    </row>
    <row r="3241" spans="3:37" x14ac:dyDescent="0.2">
      <c r="C3241" s="43">
        <v>5.9368385650267435E-4</v>
      </c>
      <c r="D3241" s="43">
        <v>6.0387061239850492E-2</v>
      </c>
      <c r="E3241" s="43">
        <v>7.1196023301436879</v>
      </c>
      <c r="F3241" s="43">
        <v>2.6768672333498467</v>
      </c>
      <c r="H3241" s="43">
        <v>8.1096969598473434E-5</v>
      </c>
      <c r="I3241" s="43">
        <v>9.0517401678624418E-2</v>
      </c>
      <c r="J3241" s="43">
        <v>0</v>
      </c>
      <c r="K3241" s="43">
        <v>1</v>
      </c>
      <c r="M3241" s="43">
        <v>7.8180031632830906E-3</v>
      </c>
      <c r="N3241" s="43">
        <v>4.3445949499515739E-2</v>
      </c>
      <c r="O3241" s="43">
        <v>0</v>
      </c>
      <c r="P3241" s="43">
        <v>1</v>
      </c>
      <c r="R3241" s="43">
        <v>678.79949025063195</v>
      </c>
      <c r="S3241" s="43">
        <v>138.9885671290638</v>
      </c>
      <c r="T3241" s="43">
        <v>6431.13324410112</v>
      </c>
      <c r="U3241" s="43">
        <v>7248.9213014808156</v>
      </c>
      <c r="W3241" s="43">
        <v>4832.782432488747</v>
      </c>
      <c r="X3241" s="43">
        <v>0</v>
      </c>
      <c r="Y3241" s="43">
        <v>0</v>
      </c>
      <c r="Z3241" s="43">
        <v>4832.782432488747</v>
      </c>
      <c r="AB3241" s="43">
        <v>121.79345868409737</v>
      </c>
      <c r="AC3241" s="43">
        <v>0</v>
      </c>
      <c r="AD3241" s="43">
        <v>0</v>
      </c>
      <c r="AE3241" s="43">
        <v>121.79345868409737</v>
      </c>
      <c r="AG3241" s="43">
        <v>8887486.8933468051</v>
      </c>
      <c r="AH3241" s="43">
        <v>1043881.0054175693</v>
      </c>
      <c r="AI3241" s="43">
        <v>0</v>
      </c>
      <c r="AJ3241" s="43">
        <v>511532526.47320896</v>
      </c>
      <c r="AK3241" s="43">
        <v>520420013.36655575</v>
      </c>
    </row>
    <row r="3242" spans="3:37" x14ac:dyDescent="0.2">
      <c r="C3242" s="43">
        <v>6.0945087962701878E-4</v>
      </c>
      <c r="D3242" s="43">
        <v>5.3468532963675E-2</v>
      </c>
      <c r="E3242" s="43">
        <v>3.7338695761053025</v>
      </c>
      <c r="F3242" s="43">
        <v>4.9769282309994196</v>
      </c>
      <c r="H3242" s="43">
        <v>9.0415123466192071E-5</v>
      </c>
      <c r="I3242" s="43">
        <v>0.10291607576146344</v>
      </c>
      <c r="J3242" s="43">
        <v>0</v>
      </c>
      <c r="K3242" s="43">
        <v>1</v>
      </c>
      <c r="M3242" s="43">
        <v>7.9519789857962486E-3</v>
      </c>
      <c r="N3242" s="43">
        <v>4.9539558840155373E-2</v>
      </c>
      <c r="O3242" s="43">
        <v>0</v>
      </c>
      <c r="P3242" s="43">
        <v>1</v>
      </c>
      <c r="R3242" s="43">
        <v>616.99173916097448</v>
      </c>
      <c r="S3242" s="43">
        <v>176.18408303596769</v>
      </c>
      <c r="T3242" s="43">
        <v>7458.8132093511858</v>
      </c>
      <c r="U3242" s="43">
        <v>8251.989031548128</v>
      </c>
      <c r="W3242" s="43">
        <v>2303.7666835614609</v>
      </c>
      <c r="X3242" s="43">
        <v>0</v>
      </c>
      <c r="Y3242" s="43">
        <v>0</v>
      </c>
      <c r="Z3242" s="43">
        <v>2303.7666835614609</v>
      </c>
      <c r="AB3242" s="43">
        <v>262.54930963660991</v>
      </c>
      <c r="AC3242" s="43">
        <v>0</v>
      </c>
      <c r="AD3242" s="43">
        <v>0</v>
      </c>
      <c r="AE3242" s="43">
        <v>262.54930963660991</v>
      </c>
      <c r="AG3242" s="43">
        <v>4236626.9310695268</v>
      </c>
      <c r="AH3242" s="43">
        <v>497613.60364927555</v>
      </c>
      <c r="AI3242" s="43">
        <v>0</v>
      </c>
      <c r="AJ3242" s="43">
        <v>1102707100.4737616</v>
      </c>
      <c r="AK3242" s="43">
        <v>1106943727.4048312</v>
      </c>
    </row>
    <row r="3243" spans="3:37" x14ac:dyDescent="0.2">
      <c r="C3243" s="43">
        <v>6.0734454126706839E-4</v>
      </c>
      <c r="D3243" s="43">
        <v>5.567783003196769E-2</v>
      </c>
      <c r="E3243" s="43">
        <v>5.8614901590947852</v>
      </c>
      <c r="F3243" s="43">
        <v>2.3846712931949101</v>
      </c>
      <c r="H3243" s="43">
        <v>9.7370057338230787E-5</v>
      </c>
      <c r="I3243" s="43">
        <v>7.4267135397318107E-2</v>
      </c>
      <c r="J3243" s="43">
        <v>0</v>
      </c>
      <c r="K3243" s="43">
        <v>1</v>
      </c>
      <c r="M3243" s="43">
        <v>7.822069551286448E-3</v>
      </c>
      <c r="N3243" s="43">
        <v>4.8434850833354415E-2</v>
      </c>
      <c r="O3243" s="43">
        <v>0</v>
      </c>
      <c r="P3243" s="43">
        <v>1</v>
      </c>
      <c r="R3243" s="43">
        <v>640.26506532550536</v>
      </c>
      <c r="S3243" s="43">
        <v>136.91923732236637</v>
      </c>
      <c r="T3243" s="43">
        <v>7173.3498556219402</v>
      </c>
      <c r="U3243" s="43">
        <v>7950.534158269812</v>
      </c>
      <c r="W3243" s="43">
        <v>3752.9073796176294</v>
      </c>
      <c r="X3243" s="43">
        <v>0</v>
      </c>
      <c r="Y3243" s="43">
        <v>0</v>
      </c>
      <c r="Z3243" s="43">
        <v>3752.9073796176294</v>
      </c>
      <c r="AB3243" s="43">
        <v>94.861562191121649</v>
      </c>
      <c r="AC3243" s="43">
        <v>0</v>
      </c>
      <c r="AD3243" s="43">
        <v>0</v>
      </c>
      <c r="AE3243" s="43">
        <v>94.861562191121649</v>
      </c>
      <c r="AG3243" s="43">
        <v>6901596.6711168205</v>
      </c>
      <c r="AH3243" s="43">
        <v>810627.99399740796</v>
      </c>
      <c r="AI3243" s="43">
        <v>0</v>
      </c>
      <c r="AJ3243" s="43">
        <v>398418561.20271093</v>
      </c>
      <c r="AK3243" s="43">
        <v>405320157.87382776</v>
      </c>
    </row>
    <row r="3244" spans="3:37" x14ac:dyDescent="0.2">
      <c r="C3244" s="43">
        <v>6.190869123287035E-4</v>
      </c>
      <c r="D3244" s="43">
        <v>5.4406375404140152E-2</v>
      </c>
      <c r="E3244" s="43">
        <v>8.1056278533473787</v>
      </c>
      <c r="F3244" s="43">
        <v>2.9658312559190652</v>
      </c>
      <c r="H3244" s="43">
        <v>9.3936174906494863E-5</v>
      </c>
      <c r="I3244" s="43">
        <v>0.10195224678643422</v>
      </c>
      <c r="J3244" s="43">
        <v>0</v>
      </c>
      <c r="K3244" s="43">
        <v>1</v>
      </c>
      <c r="M3244" s="43">
        <v>7.8895669779700528E-3</v>
      </c>
      <c r="N3244" s="43">
        <v>4.4686424212718859E-2</v>
      </c>
      <c r="O3244" s="43">
        <v>0</v>
      </c>
      <c r="P3244" s="43">
        <v>1</v>
      </c>
      <c r="R3244" s="43">
        <v>637.74019409160701</v>
      </c>
      <c r="S3244" s="43">
        <v>181.33099536887977</v>
      </c>
      <c r="T3244" s="43">
        <v>6675.3054683814071</v>
      </c>
      <c r="U3244" s="43">
        <v>7494.3766578418936</v>
      </c>
      <c r="W3244" s="43">
        <v>5169.2846804280935</v>
      </c>
      <c r="X3244" s="43">
        <v>0</v>
      </c>
      <c r="Y3244" s="43">
        <v>0</v>
      </c>
      <c r="Z3244" s="43">
        <v>5169.2846804280935</v>
      </c>
      <c r="AB3244" s="43">
        <v>134.14478791702544</v>
      </c>
      <c r="AC3244" s="43">
        <v>0</v>
      </c>
      <c r="AD3244" s="43">
        <v>0</v>
      </c>
      <c r="AE3244" s="43">
        <v>134.14478791702544</v>
      </c>
      <c r="AG3244" s="43">
        <v>9506314.5273072645</v>
      </c>
      <c r="AH3244" s="43">
        <v>1116565.4909724682</v>
      </c>
      <c r="AI3244" s="43">
        <v>0</v>
      </c>
      <c r="AJ3244" s="43">
        <v>563408109.25150681</v>
      </c>
      <c r="AK3244" s="43">
        <v>572914423.77881408</v>
      </c>
    </row>
    <row r="3245" spans="3:37" x14ac:dyDescent="0.2">
      <c r="C3245" s="43">
        <v>5.8927600195722205E-4</v>
      </c>
      <c r="D3245" s="43">
        <v>5.0751886368780676E-2</v>
      </c>
      <c r="E3245" s="43">
        <v>3.0371250283634001</v>
      </c>
      <c r="F3245" s="43">
        <v>1.0649947510690347</v>
      </c>
      <c r="H3245" s="43">
        <v>8.2156664502519935E-5</v>
      </c>
      <c r="I3245" s="43">
        <v>8.950586784763144E-2</v>
      </c>
      <c r="J3245" s="43">
        <v>0</v>
      </c>
      <c r="K3245" s="43">
        <v>1</v>
      </c>
      <c r="M3245" s="43">
        <v>7.8596308007287119E-3</v>
      </c>
      <c r="N3245" s="43">
        <v>4.5783494524174628E-2</v>
      </c>
      <c r="O3245" s="43">
        <v>0</v>
      </c>
      <c r="P3245" s="43">
        <v>1</v>
      </c>
      <c r="R3245" s="43">
        <v>566.25665179884595</v>
      </c>
      <c r="S3245" s="43">
        <v>139.23123632484962</v>
      </c>
      <c r="T3245" s="43">
        <v>6813.236380810753</v>
      </c>
      <c r="U3245" s="43">
        <v>7518.7242689344484</v>
      </c>
      <c r="W3245" s="43">
        <v>1719.7922496555341</v>
      </c>
      <c r="X3245" s="43">
        <v>0</v>
      </c>
      <c r="Y3245" s="43">
        <v>0</v>
      </c>
      <c r="Z3245" s="43">
        <v>1719.7922496555341</v>
      </c>
      <c r="AB3245" s="43">
        <v>3.937996983359068</v>
      </c>
      <c r="AC3245" s="43">
        <v>0</v>
      </c>
      <c r="AD3245" s="43">
        <v>0</v>
      </c>
      <c r="AE3245" s="43">
        <v>3.937996983359068</v>
      </c>
      <c r="AG3245" s="43">
        <v>3162697.9471165272</v>
      </c>
      <c r="AH3245" s="43">
        <v>371475.12592559535</v>
      </c>
      <c r="AI3245" s="43">
        <v>0</v>
      </c>
      <c r="AJ3245" s="43">
        <v>16539587.330108086</v>
      </c>
      <c r="AK3245" s="43">
        <v>19702285.277224611</v>
      </c>
    </row>
    <row r="3246" spans="3:37" x14ac:dyDescent="0.2">
      <c r="C3246" s="43">
        <v>6.0366541537678481E-4</v>
      </c>
      <c r="D3246" s="43">
        <v>4.9425680308045568E-2</v>
      </c>
      <c r="E3246" s="43">
        <v>3.0237386821270658</v>
      </c>
      <c r="F3246" s="43">
        <v>5.9235622792649147</v>
      </c>
      <c r="H3246" s="43">
        <v>9.1258188363974035E-5</v>
      </c>
      <c r="I3246" s="43">
        <v>9.8663951297221608E-2</v>
      </c>
      <c r="J3246" s="43">
        <v>0</v>
      </c>
      <c r="K3246" s="43">
        <v>1</v>
      </c>
      <c r="M3246" s="43">
        <v>7.8462249071542933E-3</v>
      </c>
      <c r="N3246" s="43">
        <v>4.7454995984735349E-2</v>
      </c>
      <c r="O3246" s="43">
        <v>0</v>
      </c>
      <c r="P3246" s="43">
        <v>1</v>
      </c>
      <c r="R3246" s="43">
        <v>564.9256889622867</v>
      </c>
      <c r="S3246" s="43">
        <v>170.47971862425413</v>
      </c>
      <c r="T3246" s="43">
        <v>7049.9342481057656</v>
      </c>
      <c r="U3246" s="43">
        <v>7785.3396556923062</v>
      </c>
      <c r="W3246" s="43">
        <v>1708.1876582425493</v>
      </c>
      <c r="X3246" s="43">
        <v>0</v>
      </c>
      <c r="Y3246" s="43">
        <v>0</v>
      </c>
      <c r="Z3246" s="43">
        <v>1708.1876582425493</v>
      </c>
      <c r="AB3246" s="43">
        <v>297.61480896558311</v>
      </c>
      <c r="AC3246" s="43">
        <v>0</v>
      </c>
      <c r="AD3246" s="43">
        <v>0</v>
      </c>
      <c r="AE3246" s="43">
        <v>297.61480896558311</v>
      </c>
      <c r="AG3246" s="43">
        <v>3141357.1035080482</v>
      </c>
      <c r="AH3246" s="43">
        <v>368968.53418039065</v>
      </c>
      <c r="AI3246" s="43">
        <v>0</v>
      </c>
      <c r="AJ3246" s="43">
        <v>1249982197.6554492</v>
      </c>
      <c r="AK3246" s="43">
        <v>1253123554.7589571</v>
      </c>
    </row>
    <row r="3247" spans="3:37" x14ac:dyDescent="0.2">
      <c r="C3247" s="43">
        <v>6.1253571262154249E-4</v>
      </c>
      <c r="D3247" s="43">
        <v>5.2305621073158941E-2</v>
      </c>
      <c r="E3247" s="43">
        <v>10.307904592030962</v>
      </c>
      <c r="F3247" s="43">
        <v>2.1924389731956335</v>
      </c>
      <c r="H3247" s="43">
        <v>8.9738891617067477E-5</v>
      </c>
      <c r="I3247" s="43">
        <v>0.13322490010523258</v>
      </c>
      <c r="J3247" s="43">
        <v>0</v>
      </c>
      <c r="K3247" s="43">
        <v>1</v>
      </c>
      <c r="M3247" s="43">
        <v>7.8868143193324691E-3</v>
      </c>
      <c r="N3247" s="43">
        <v>4.6397874637764014E-2</v>
      </c>
      <c r="O3247" s="43">
        <v>0</v>
      </c>
      <c r="P3247" s="43">
        <v>1</v>
      </c>
      <c r="R3247" s="43">
        <v>606.62757866707727</v>
      </c>
      <c r="S3247" s="43">
        <v>226.36458253202235</v>
      </c>
      <c r="T3247" s="43">
        <v>6928.545545657229</v>
      </c>
      <c r="U3247" s="43">
        <v>7761.5377068563284</v>
      </c>
      <c r="W3247" s="43">
        <v>6253.0592037949891</v>
      </c>
      <c r="X3247" s="43">
        <v>0</v>
      </c>
      <c r="Y3247" s="43">
        <v>0</v>
      </c>
      <c r="Z3247" s="43">
        <v>6253.0592037949891</v>
      </c>
      <c r="AB3247" s="43">
        <v>77.400201270917748</v>
      </c>
      <c r="AC3247" s="43">
        <v>0</v>
      </c>
      <c r="AD3247" s="43">
        <v>0</v>
      </c>
      <c r="AE3247" s="43">
        <v>77.400201270917748</v>
      </c>
      <c r="AG3247" s="43">
        <v>11499375.875778984</v>
      </c>
      <c r="AH3247" s="43">
        <v>1350660.7880197177</v>
      </c>
      <c r="AI3247" s="43">
        <v>0</v>
      </c>
      <c r="AJ3247" s="43">
        <v>325080845.33785456</v>
      </c>
      <c r="AK3247" s="43">
        <v>336580221.21363354</v>
      </c>
    </row>
    <row r="3248" spans="3:37" x14ac:dyDescent="0.2">
      <c r="C3248" s="43">
        <v>6.3038270103021876E-4</v>
      </c>
      <c r="D3248" s="43">
        <v>6.3968172701750481E-2</v>
      </c>
      <c r="E3248" s="43">
        <v>6.9421486986922094</v>
      </c>
      <c r="F3248" s="43">
        <v>5.9466076772330316</v>
      </c>
      <c r="H3248" s="43">
        <v>9.1159583840094704E-5</v>
      </c>
      <c r="I3248" s="43">
        <v>0.10194724540750999</v>
      </c>
      <c r="J3248" s="43">
        <v>0</v>
      </c>
      <c r="K3248" s="43">
        <v>1</v>
      </c>
      <c r="M3248" s="43">
        <v>7.8278599225317328E-3</v>
      </c>
      <c r="N3248" s="43">
        <v>4.7530410781086441E-2</v>
      </c>
      <c r="O3248" s="43">
        <v>0</v>
      </c>
      <c r="P3248" s="43">
        <v>1</v>
      </c>
      <c r="R3248" s="43">
        <v>763.5027479200545</v>
      </c>
      <c r="S3248" s="43">
        <v>175.96253191617021</v>
      </c>
      <c r="T3248" s="43">
        <v>7044.6105031947855</v>
      </c>
      <c r="U3248" s="43">
        <v>7984.0757830310104</v>
      </c>
      <c r="W3248" s="43">
        <v>5300.3496079211327</v>
      </c>
      <c r="X3248" s="43">
        <v>0</v>
      </c>
      <c r="Y3248" s="43">
        <v>0</v>
      </c>
      <c r="Z3248" s="43">
        <v>5300.3496079211327</v>
      </c>
      <c r="AB3248" s="43">
        <v>404.11209532613475</v>
      </c>
      <c r="AC3248" s="43">
        <v>0</v>
      </c>
      <c r="AD3248" s="43">
        <v>0</v>
      </c>
      <c r="AE3248" s="43">
        <v>404.11209532613475</v>
      </c>
      <c r="AG3248" s="43">
        <v>9747342.9289669637</v>
      </c>
      <c r="AH3248" s="43">
        <v>1144875.5153109645</v>
      </c>
      <c r="AI3248" s="43">
        <v>0</v>
      </c>
      <c r="AJ3248" s="43">
        <v>1697270800.369766</v>
      </c>
      <c r="AK3248" s="43">
        <v>1707018143.298733</v>
      </c>
    </row>
    <row r="3249" spans="3:37" x14ac:dyDescent="0.2">
      <c r="C3249" s="43">
        <v>6.0832340208180624E-4</v>
      </c>
      <c r="D3249" s="43">
        <v>5.5253713103774582E-2</v>
      </c>
      <c r="E3249" s="43">
        <v>6.4840647144332992</v>
      </c>
      <c r="F3249" s="43">
        <v>2.8163554749132982</v>
      </c>
      <c r="H3249" s="43">
        <v>9.9707633067658286E-5</v>
      </c>
      <c r="I3249" s="43">
        <v>8.299901175039201E-2</v>
      </c>
      <c r="J3249" s="43">
        <v>0</v>
      </c>
      <c r="K3249" s="43">
        <v>1</v>
      </c>
      <c r="M3249" s="43">
        <v>7.8384048718385356E-3</v>
      </c>
      <c r="N3249" s="43">
        <v>4.5181375675221715E-2</v>
      </c>
      <c r="O3249" s="43">
        <v>0</v>
      </c>
      <c r="P3249" s="43">
        <v>1</v>
      </c>
      <c r="R3249" s="43">
        <v>636.41200756149033</v>
      </c>
      <c r="S3249" s="43">
        <v>156.69087325257388</v>
      </c>
      <c r="T3249" s="43">
        <v>6705.4744945676794</v>
      </c>
      <c r="U3249" s="43">
        <v>7498.5773753817439</v>
      </c>
      <c r="W3249" s="43">
        <v>4126.5366420711171</v>
      </c>
      <c r="X3249" s="43">
        <v>0</v>
      </c>
      <c r="Y3249" s="43">
        <v>0</v>
      </c>
      <c r="Z3249" s="43">
        <v>4126.5366420711171</v>
      </c>
      <c r="AB3249" s="43">
        <v>123.68669646313177</v>
      </c>
      <c r="AC3249" s="43">
        <v>0</v>
      </c>
      <c r="AD3249" s="43">
        <v>0</v>
      </c>
      <c r="AE3249" s="43">
        <v>123.68669646313177</v>
      </c>
      <c r="AG3249" s="43">
        <v>7588700.884768784</v>
      </c>
      <c r="AH3249" s="43">
        <v>891331.91468736134</v>
      </c>
      <c r="AI3249" s="43">
        <v>0</v>
      </c>
      <c r="AJ3249" s="43">
        <v>519484125.1451534</v>
      </c>
      <c r="AK3249" s="43">
        <v>527072826.02992219</v>
      </c>
    </row>
    <row r="3250" spans="3:37" x14ac:dyDescent="0.2">
      <c r="C3250" s="43">
        <v>6.2097052590337487E-4</v>
      </c>
      <c r="D3250" s="43">
        <v>4.881733540236418E-2</v>
      </c>
      <c r="E3250" s="43">
        <v>4.7159135548690214</v>
      </c>
      <c r="F3250" s="43">
        <v>3.3685992851150615</v>
      </c>
      <c r="H3250" s="43">
        <v>8.553305126321795E-5</v>
      </c>
      <c r="I3250" s="43">
        <v>0.10856779839773667</v>
      </c>
      <c r="J3250" s="43">
        <v>0</v>
      </c>
      <c r="K3250" s="43">
        <v>1</v>
      </c>
      <c r="M3250" s="43">
        <v>7.866401804510037E-3</v>
      </c>
      <c r="N3250" s="43">
        <v>4.6413936960007507E-2</v>
      </c>
      <c r="O3250" s="43">
        <v>0</v>
      </c>
      <c r="P3250" s="43">
        <v>1</v>
      </c>
      <c r="R3250" s="43">
        <v>573.96766997723455</v>
      </c>
      <c r="S3250" s="43">
        <v>175.82368133752951</v>
      </c>
      <c r="T3250" s="43">
        <v>6913.0055669636085</v>
      </c>
      <c r="U3250" s="43">
        <v>7662.7969182783727</v>
      </c>
      <c r="W3250" s="43">
        <v>2706.7819149022293</v>
      </c>
      <c r="X3250" s="43">
        <v>0</v>
      </c>
      <c r="Y3250" s="43">
        <v>0</v>
      </c>
      <c r="Z3250" s="43">
        <v>2706.7819149022293</v>
      </c>
      <c r="AB3250" s="43">
        <v>145.46643716823419</v>
      </c>
      <c r="AC3250" s="43">
        <v>0</v>
      </c>
      <c r="AD3250" s="43">
        <v>0</v>
      </c>
      <c r="AE3250" s="43">
        <v>145.46643716823419</v>
      </c>
      <c r="AG3250" s="43">
        <v>4977771.9415052002</v>
      </c>
      <c r="AH3250" s="43">
        <v>584664.89361888159</v>
      </c>
      <c r="AI3250" s="43">
        <v>0</v>
      </c>
      <c r="AJ3250" s="43">
        <v>610959036.1065836</v>
      </c>
      <c r="AK3250" s="43">
        <v>615936808.04808879</v>
      </c>
    </row>
    <row r="3251" spans="3:37" x14ac:dyDescent="0.2">
      <c r="C3251" s="43">
        <v>5.9517396420448931E-4</v>
      </c>
      <c r="D3251" s="43">
        <v>3.9589931896993273E-2</v>
      </c>
      <c r="E3251" s="43">
        <v>3.6550538077566506</v>
      </c>
      <c r="F3251" s="43">
        <v>8.5652156922783522</v>
      </c>
      <c r="H3251" s="43">
        <v>9.0175011680626582E-5</v>
      </c>
      <c r="I3251" s="43">
        <v>7.649189484679618E-2</v>
      </c>
      <c r="J3251" s="43">
        <v>0</v>
      </c>
      <c r="K3251" s="43">
        <v>1</v>
      </c>
      <c r="M3251" s="43">
        <v>7.8816536925555569E-3</v>
      </c>
      <c r="N3251" s="43">
        <v>4.4137824526026499E-2</v>
      </c>
      <c r="O3251" s="43">
        <v>0</v>
      </c>
      <c r="P3251" s="43">
        <v>1</v>
      </c>
      <c r="R3251" s="43">
        <v>446.13988630182416</v>
      </c>
      <c r="S3251" s="43">
        <v>130.60024731863433</v>
      </c>
      <c r="T3251" s="43">
        <v>6586.7418883362361</v>
      </c>
      <c r="U3251" s="43">
        <v>7163.4820219566946</v>
      </c>
      <c r="W3251" s="43">
        <v>1630.6652902196015</v>
      </c>
      <c r="X3251" s="43">
        <v>0</v>
      </c>
      <c r="Y3251" s="43">
        <v>0</v>
      </c>
      <c r="Z3251" s="43">
        <v>1630.6652902196015</v>
      </c>
      <c r="AB3251" s="43">
        <v>361.14045816179686</v>
      </c>
      <c r="AC3251" s="43">
        <v>0</v>
      </c>
      <c r="AD3251" s="43">
        <v>0</v>
      </c>
      <c r="AE3251" s="43">
        <v>361.14045816179686</v>
      </c>
      <c r="AG3251" s="43">
        <v>2998793.468713847</v>
      </c>
      <c r="AH3251" s="43">
        <v>352223.70268743392</v>
      </c>
      <c r="AI3251" s="43">
        <v>0</v>
      </c>
      <c r="AJ3251" s="43">
        <v>1516789924.2795467</v>
      </c>
      <c r="AK3251" s="43">
        <v>1519788717.7482605</v>
      </c>
    </row>
    <row r="3252" spans="3:37" x14ac:dyDescent="0.2">
      <c r="C3252" s="43">
        <v>6.0883567593386656E-4</v>
      </c>
      <c r="D3252" s="43">
        <v>4.5760890696245379E-2</v>
      </c>
      <c r="E3252" s="43">
        <v>5.0715781449233592</v>
      </c>
      <c r="F3252" s="43">
        <v>2.4048687300460152</v>
      </c>
      <c r="H3252" s="43">
        <v>9.103569937263245E-5</v>
      </c>
      <c r="I3252" s="43">
        <v>0.11282688558244525</v>
      </c>
      <c r="J3252" s="43">
        <v>0</v>
      </c>
      <c r="K3252" s="43">
        <v>1</v>
      </c>
      <c r="M3252" s="43">
        <v>7.8599823738489949E-3</v>
      </c>
      <c r="N3252" s="43">
        <v>4.676260663508347E-2</v>
      </c>
      <c r="O3252" s="43">
        <v>0</v>
      </c>
      <c r="P3252" s="43">
        <v>1</v>
      </c>
      <c r="R3252" s="43">
        <v>527.51757660328906</v>
      </c>
      <c r="S3252" s="43">
        <v>194.47631019079958</v>
      </c>
      <c r="T3252" s="43">
        <v>6959.2534988149509</v>
      </c>
      <c r="U3252" s="43">
        <v>7681.2473856090401</v>
      </c>
      <c r="W3252" s="43">
        <v>2675.3466125641748</v>
      </c>
      <c r="X3252" s="43">
        <v>0</v>
      </c>
      <c r="Y3252" s="43">
        <v>0</v>
      </c>
      <c r="Z3252" s="43">
        <v>2675.3466125641748</v>
      </c>
      <c r="AB3252" s="43">
        <v>79.296945427398725</v>
      </c>
      <c r="AC3252" s="43">
        <v>0</v>
      </c>
      <c r="AD3252" s="43">
        <v>0</v>
      </c>
      <c r="AE3252" s="43">
        <v>79.296945427398725</v>
      </c>
      <c r="AG3252" s="43">
        <v>4919962.4205055172</v>
      </c>
      <c r="AH3252" s="43">
        <v>577874.86831386178</v>
      </c>
      <c r="AI3252" s="43">
        <v>0</v>
      </c>
      <c r="AJ3252" s="43">
        <v>333047170.79507464</v>
      </c>
      <c r="AK3252" s="43">
        <v>337967133.21558017</v>
      </c>
    </row>
    <row r="3253" spans="3:37" x14ac:dyDescent="0.2">
      <c r="C3253" s="43">
        <v>6.3250095332456624E-4</v>
      </c>
      <c r="D3253" s="43">
        <v>4.6593638460985069E-2</v>
      </c>
      <c r="E3253" s="43">
        <v>5.7242041193691184</v>
      </c>
      <c r="F3253" s="43">
        <v>3.3826080503599321</v>
      </c>
      <c r="H3253" s="43">
        <v>8.6325861047130404E-5</v>
      </c>
      <c r="I3253" s="43">
        <v>9.9196421801894044E-2</v>
      </c>
      <c r="J3253" s="43">
        <v>0</v>
      </c>
      <c r="K3253" s="43">
        <v>1</v>
      </c>
      <c r="M3253" s="43">
        <v>7.7923931906953197E-3</v>
      </c>
      <c r="N3253" s="43">
        <v>4.2923931422310643E-2</v>
      </c>
      <c r="O3253" s="43">
        <v>0</v>
      </c>
      <c r="P3253" s="43">
        <v>1</v>
      </c>
      <c r="R3253" s="43">
        <v>557.99483979403283</v>
      </c>
      <c r="S3253" s="43">
        <v>162.13594168137439</v>
      </c>
      <c r="T3253" s="43">
        <v>6333.0471777670573</v>
      </c>
      <c r="U3253" s="43">
        <v>7053.1779592424646</v>
      </c>
      <c r="W3253" s="43">
        <v>3194.0763605357142</v>
      </c>
      <c r="X3253" s="43">
        <v>0</v>
      </c>
      <c r="Y3253" s="43">
        <v>0</v>
      </c>
      <c r="Z3253" s="43">
        <v>3194.0763605357142</v>
      </c>
      <c r="AB3253" s="43">
        <v>142.25468071672427</v>
      </c>
      <c r="AC3253" s="43">
        <v>0</v>
      </c>
      <c r="AD3253" s="43">
        <v>0</v>
      </c>
      <c r="AE3253" s="43">
        <v>142.25468071672427</v>
      </c>
      <c r="AG3253" s="43">
        <v>5873906.4270251784</v>
      </c>
      <c r="AH3253" s="43">
        <v>689920.49387571425</v>
      </c>
      <c r="AI3253" s="43">
        <v>0</v>
      </c>
      <c r="AJ3253" s="43">
        <v>597469659.01024187</v>
      </c>
      <c r="AK3253" s="43">
        <v>603343565.43726707</v>
      </c>
    </row>
    <row r="3254" spans="3:37" x14ac:dyDescent="0.2">
      <c r="C3254" s="43">
        <v>6.0336360660510381E-4</v>
      </c>
      <c r="D3254" s="43">
        <v>4.7615575607008027E-2</v>
      </c>
      <c r="E3254" s="43">
        <v>7.654408288784091</v>
      </c>
      <c r="F3254" s="43">
        <v>0.84096931822061993</v>
      </c>
      <c r="H3254" s="43">
        <v>9.5362664485398874E-5</v>
      </c>
      <c r="I3254" s="43">
        <v>0.10629800365596298</v>
      </c>
      <c r="J3254" s="43">
        <v>0</v>
      </c>
      <c r="K3254" s="43">
        <v>1</v>
      </c>
      <c r="M3254" s="43">
        <v>7.7976240852645354E-3</v>
      </c>
      <c r="N3254" s="43">
        <v>4.6545575614765577E-2</v>
      </c>
      <c r="O3254" s="43">
        <v>0</v>
      </c>
      <c r="P3254" s="43">
        <v>1</v>
      </c>
      <c r="R3254" s="43">
        <v>543.96445578932276</v>
      </c>
      <c r="S3254" s="43">
        <v>191.93132348747937</v>
      </c>
      <c r="T3254" s="43">
        <v>6871.998764550327</v>
      </c>
      <c r="U3254" s="43">
        <v>7607.8945438271294</v>
      </c>
      <c r="W3254" s="43">
        <v>4163.7260391977197</v>
      </c>
      <c r="X3254" s="43">
        <v>0</v>
      </c>
      <c r="Y3254" s="43">
        <v>0</v>
      </c>
      <c r="Z3254" s="43">
        <v>4163.7260391977197</v>
      </c>
      <c r="AB3254" s="43">
        <v>-9.2562530946680184</v>
      </c>
      <c r="AC3254" s="43">
        <v>0</v>
      </c>
      <c r="AD3254" s="43">
        <v>0</v>
      </c>
      <c r="AE3254" s="43">
        <v>-9.2562530946680184</v>
      </c>
      <c r="AG3254" s="43">
        <v>7657092.1860846067</v>
      </c>
      <c r="AH3254" s="43">
        <v>899364.82446670742</v>
      </c>
      <c r="AI3254" s="43">
        <v>0</v>
      </c>
      <c r="AJ3254" s="43">
        <v>0</v>
      </c>
      <c r="AK3254" s="43">
        <v>7657092.1860846067</v>
      </c>
    </row>
    <row r="3255" spans="3:37" x14ac:dyDescent="0.2">
      <c r="C3255" s="43">
        <v>5.9274473973938084E-4</v>
      </c>
      <c r="D3255" s="43">
        <v>5.1525191006672494E-2</v>
      </c>
      <c r="E3255" s="43">
        <v>2.1408405060254414</v>
      </c>
      <c r="F3255" s="43">
        <v>2.4296288352172875</v>
      </c>
      <c r="H3255" s="43">
        <v>9.3325546372424739E-5</v>
      </c>
      <c r="I3255" s="43">
        <v>8.0204303109824598E-2</v>
      </c>
      <c r="J3255" s="43">
        <v>0</v>
      </c>
      <c r="K3255" s="43">
        <v>1</v>
      </c>
      <c r="M3255" s="43">
        <v>7.8205859950023285E-3</v>
      </c>
      <c r="N3255" s="43">
        <v>4.4809720679892348E-2</v>
      </c>
      <c r="O3255" s="43">
        <v>0</v>
      </c>
      <c r="P3255" s="43">
        <v>1</v>
      </c>
      <c r="R3255" s="43">
        <v>578.26870786057145</v>
      </c>
      <c r="S3255" s="43">
        <v>141.72308048673145</v>
      </c>
      <c r="T3255" s="43">
        <v>6635.1982797102319</v>
      </c>
      <c r="U3255" s="43">
        <v>7355.1900680575345</v>
      </c>
      <c r="W3255" s="43">
        <v>1237.9810731549039</v>
      </c>
      <c r="X3255" s="43">
        <v>0</v>
      </c>
      <c r="Y3255" s="43">
        <v>0</v>
      </c>
      <c r="Z3255" s="43">
        <v>1237.9810731549039</v>
      </c>
      <c r="AB3255" s="43">
        <v>88.457929260960668</v>
      </c>
      <c r="AC3255" s="43">
        <v>0</v>
      </c>
      <c r="AD3255" s="43">
        <v>0</v>
      </c>
      <c r="AE3255" s="43">
        <v>88.457929260960668</v>
      </c>
      <c r="AG3255" s="43">
        <v>2276647.1935318685</v>
      </c>
      <c r="AH3255" s="43">
        <v>267403.91180145927</v>
      </c>
      <c r="AI3255" s="43">
        <v>0</v>
      </c>
      <c r="AJ3255" s="43">
        <v>371523302.89603478</v>
      </c>
      <c r="AK3255" s="43">
        <v>373799950.08956665</v>
      </c>
    </row>
    <row r="3256" spans="3:37" x14ac:dyDescent="0.2">
      <c r="C3256" s="43">
        <v>6.1897275209576996E-4</v>
      </c>
      <c r="D3256" s="43">
        <v>6.4084911572204528E-2</v>
      </c>
      <c r="E3256" s="43">
        <v>7.9705232315897971</v>
      </c>
      <c r="F3256" s="43">
        <v>2.2116040204131067</v>
      </c>
      <c r="H3256" s="43">
        <v>9.6794983407311186E-5</v>
      </c>
      <c r="I3256" s="43">
        <v>0.12388644018994621</v>
      </c>
      <c r="J3256" s="43">
        <v>0</v>
      </c>
      <c r="K3256" s="43">
        <v>1</v>
      </c>
      <c r="M3256" s="43">
        <v>7.9857197429814564E-3</v>
      </c>
      <c r="N3256" s="43">
        <v>4.5217414634113717E-2</v>
      </c>
      <c r="O3256" s="43">
        <v>0</v>
      </c>
      <c r="P3256" s="43">
        <v>1</v>
      </c>
      <c r="R3256" s="43">
        <v>751.05145786004675</v>
      </c>
      <c r="S3256" s="43">
        <v>227.0486878580671</v>
      </c>
      <c r="T3256" s="43">
        <v>6836.9462369833564</v>
      </c>
      <c r="U3256" s="43">
        <v>7815.0463827014701</v>
      </c>
      <c r="W3256" s="43">
        <v>5986.2730929928885</v>
      </c>
      <c r="X3256" s="43">
        <v>0</v>
      </c>
      <c r="Y3256" s="43">
        <v>0</v>
      </c>
      <c r="Z3256" s="43">
        <v>5986.2730929928885</v>
      </c>
      <c r="AB3256" s="43">
        <v>97.367535349198235</v>
      </c>
      <c r="AC3256" s="43">
        <v>0</v>
      </c>
      <c r="AD3256" s="43">
        <v>0</v>
      </c>
      <c r="AE3256" s="43">
        <v>97.367535349198235</v>
      </c>
      <c r="AG3256" s="43">
        <v>11008756.218013922</v>
      </c>
      <c r="AH3256" s="43">
        <v>1293034.9880864639</v>
      </c>
      <c r="AI3256" s="43">
        <v>0</v>
      </c>
      <c r="AJ3256" s="43">
        <v>408943648.4666326</v>
      </c>
      <c r="AK3256" s="43">
        <v>419952404.68464655</v>
      </c>
    </row>
    <row r="3257" spans="3:37" x14ac:dyDescent="0.2">
      <c r="C3257" s="43">
        <v>6.1664503277192306E-4</v>
      </c>
      <c r="D3257" s="43">
        <v>6.2509133119614702E-2</v>
      </c>
      <c r="E3257" s="43">
        <v>7.865909835676522</v>
      </c>
      <c r="F3257" s="43">
        <v>2.4893863160549761</v>
      </c>
      <c r="H3257" s="43">
        <v>8.7561806925796524E-5</v>
      </c>
      <c r="I3257" s="43">
        <v>0.11475270294927287</v>
      </c>
      <c r="J3257" s="43">
        <v>0</v>
      </c>
      <c r="K3257" s="43">
        <v>1</v>
      </c>
      <c r="M3257" s="43">
        <v>7.8963995164157419E-3</v>
      </c>
      <c r="N3257" s="43">
        <v>4.4969401588518983E-2</v>
      </c>
      <c r="O3257" s="43">
        <v>0</v>
      </c>
      <c r="P3257" s="43">
        <v>1</v>
      </c>
      <c r="R3257" s="43">
        <v>729.82894991558499</v>
      </c>
      <c r="S3257" s="43">
        <v>190.24796141198212</v>
      </c>
      <c r="T3257" s="43">
        <v>6723.3944983614774</v>
      </c>
      <c r="U3257" s="43">
        <v>7643.4714096890448</v>
      </c>
      <c r="W3257" s="43">
        <v>5740.7687155024678</v>
      </c>
      <c r="X3257" s="43">
        <v>0</v>
      </c>
      <c r="Y3257" s="43">
        <v>0</v>
      </c>
      <c r="Z3257" s="43">
        <v>5740.7687155024678</v>
      </c>
      <c r="AB3257" s="43">
        <v>116.3087058639598</v>
      </c>
      <c r="AC3257" s="43">
        <v>0</v>
      </c>
      <c r="AD3257" s="43">
        <v>0</v>
      </c>
      <c r="AE3257" s="43">
        <v>116.3087058639598</v>
      </c>
      <c r="AG3257" s="43">
        <v>10557273.667809037</v>
      </c>
      <c r="AH3257" s="43">
        <v>1240006.0425485331</v>
      </c>
      <c r="AI3257" s="43">
        <v>0</v>
      </c>
      <c r="AJ3257" s="43">
        <v>488496564.62863117</v>
      </c>
      <c r="AK3257" s="43">
        <v>499053838.29644018</v>
      </c>
    </row>
    <row r="3258" spans="3:37" x14ac:dyDescent="0.2">
      <c r="C3258" s="43">
        <v>5.9882657355174473E-4</v>
      </c>
      <c r="D3258" s="43">
        <v>5.4491965099537132E-2</v>
      </c>
      <c r="E3258" s="43">
        <v>5.9021468553048599</v>
      </c>
      <c r="F3258" s="43">
        <v>1.7338909216745193</v>
      </c>
      <c r="H3258" s="43">
        <v>9.3792676861048641E-5</v>
      </c>
      <c r="I3258" s="43">
        <v>7.8008969410149842E-2</v>
      </c>
      <c r="J3258" s="43">
        <v>0</v>
      </c>
      <c r="K3258" s="43">
        <v>1</v>
      </c>
      <c r="M3258" s="43">
        <v>7.8911687014647791E-3</v>
      </c>
      <c r="N3258" s="43">
        <v>4.7197555605929642E-2</v>
      </c>
      <c r="O3258" s="43">
        <v>0</v>
      </c>
      <c r="P3258" s="43">
        <v>1</v>
      </c>
      <c r="R3258" s="43">
        <v>617.83983656120517</v>
      </c>
      <c r="S3258" s="43">
        <v>138.53383091887275</v>
      </c>
      <c r="T3258" s="43">
        <v>7051.8523024234664</v>
      </c>
      <c r="U3258" s="43">
        <v>7808.225969903544</v>
      </c>
      <c r="W3258" s="43">
        <v>3646.5814484417856</v>
      </c>
      <c r="X3258" s="43">
        <v>0</v>
      </c>
      <c r="Y3258" s="43">
        <v>0</v>
      </c>
      <c r="Z3258" s="43">
        <v>3646.5814484417856</v>
      </c>
      <c r="AB3258" s="43">
        <v>48.516694039821687</v>
      </c>
      <c r="AC3258" s="43">
        <v>0</v>
      </c>
      <c r="AD3258" s="43">
        <v>0</v>
      </c>
      <c r="AE3258" s="43">
        <v>48.516694039821687</v>
      </c>
      <c r="AG3258" s="43">
        <v>6706063.2836844437</v>
      </c>
      <c r="AH3258" s="43">
        <v>787661.59286342573</v>
      </c>
      <c r="AI3258" s="43">
        <v>0</v>
      </c>
      <c r="AJ3258" s="43">
        <v>203770114.96725109</v>
      </c>
      <c r="AK3258" s="43">
        <v>210476178.25093552</v>
      </c>
    </row>
    <row r="3259" spans="3:37" x14ac:dyDescent="0.2">
      <c r="C3259" s="43">
        <v>5.9806940122002032E-4</v>
      </c>
      <c r="D3259" s="43">
        <v>5.0885313055575761E-2</v>
      </c>
      <c r="E3259" s="43">
        <v>5.4203542723949685</v>
      </c>
      <c r="F3259" s="43">
        <v>2.086960772261234</v>
      </c>
      <c r="H3259" s="43">
        <v>8.0961623926043968E-5</v>
      </c>
      <c r="I3259" s="43">
        <v>0.11562198010987446</v>
      </c>
      <c r="J3259" s="43">
        <v>0</v>
      </c>
      <c r="K3259" s="43">
        <v>1</v>
      </c>
      <c r="M3259" s="43">
        <v>7.8442578998541655E-3</v>
      </c>
      <c r="N3259" s="43">
        <v>4.5979473709834573E-2</v>
      </c>
      <c r="O3259" s="43">
        <v>0</v>
      </c>
      <c r="P3259" s="43">
        <v>1</v>
      </c>
      <c r="R3259" s="43">
        <v>576.21745087592535</v>
      </c>
      <c r="S3259" s="43">
        <v>177.24009989766179</v>
      </c>
      <c r="T3259" s="43">
        <v>6829.0176076185817</v>
      </c>
      <c r="U3259" s="43">
        <v>7582.4751583921689</v>
      </c>
      <c r="W3259" s="43">
        <v>3123.30272168386</v>
      </c>
      <c r="X3259" s="43">
        <v>0</v>
      </c>
      <c r="Y3259" s="43">
        <v>0</v>
      </c>
      <c r="Z3259" s="43">
        <v>3123.30272168386</v>
      </c>
      <c r="AB3259" s="43">
        <v>67.016856897211028</v>
      </c>
      <c r="AC3259" s="43">
        <v>0</v>
      </c>
      <c r="AD3259" s="43">
        <v>0</v>
      </c>
      <c r="AE3259" s="43">
        <v>67.016856897211028</v>
      </c>
      <c r="AG3259" s="43">
        <v>5743753.7051766189</v>
      </c>
      <c r="AH3259" s="43">
        <v>674633.3878837137</v>
      </c>
      <c r="AI3259" s="43">
        <v>0</v>
      </c>
      <c r="AJ3259" s="43">
        <v>281470798.96828634</v>
      </c>
      <c r="AK3259" s="43">
        <v>287214552.67346293</v>
      </c>
    </row>
    <row r="3260" spans="3:37" x14ac:dyDescent="0.2">
      <c r="C3260" s="43">
        <v>6.3547014874543173E-4</v>
      </c>
      <c r="D3260" s="43">
        <v>4.6669505471512551E-2</v>
      </c>
      <c r="E3260" s="43">
        <v>5.4167374643383877</v>
      </c>
      <c r="F3260" s="43">
        <v>0.92871995809879204</v>
      </c>
      <c r="H3260" s="43">
        <v>8.9476112380510871E-5</v>
      </c>
      <c r="I3260" s="43">
        <v>0.10776995805847611</v>
      </c>
      <c r="J3260" s="43">
        <v>0</v>
      </c>
      <c r="K3260" s="43">
        <v>1</v>
      </c>
      <c r="M3260" s="43">
        <v>7.8066566459056175E-3</v>
      </c>
      <c r="N3260" s="43">
        <v>4.6358138726509956E-2</v>
      </c>
      <c r="O3260" s="43">
        <v>0</v>
      </c>
      <c r="P3260" s="43">
        <v>1</v>
      </c>
      <c r="R3260" s="43">
        <v>561.52710697276393</v>
      </c>
      <c r="S3260" s="43">
        <v>182.5774734572</v>
      </c>
      <c r="T3260" s="43">
        <v>6852.2538271037929</v>
      </c>
      <c r="U3260" s="43">
        <v>7596.3584075337567</v>
      </c>
      <c r="W3260" s="43">
        <v>3041.6449175809198</v>
      </c>
      <c r="X3260" s="43">
        <v>0</v>
      </c>
      <c r="Y3260" s="43">
        <v>0</v>
      </c>
      <c r="Z3260" s="43">
        <v>3041.6449175809198</v>
      </c>
      <c r="AB3260" s="43">
        <v>-4.2827473013640507</v>
      </c>
      <c r="AC3260" s="43">
        <v>0</v>
      </c>
      <c r="AD3260" s="43">
        <v>0</v>
      </c>
      <c r="AE3260" s="43">
        <v>-4.2827473013640507</v>
      </c>
      <c r="AG3260" s="43">
        <v>5593585.0034313118</v>
      </c>
      <c r="AH3260" s="43">
        <v>656995.30219747871</v>
      </c>
      <c r="AI3260" s="43">
        <v>0</v>
      </c>
      <c r="AJ3260" s="43">
        <v>0</v>
      </c>
      <c r="AK3260" s="43">
        <v>5593585.0034313118</v>
      </c>
    </row>
    <row r="3261" spans="3:37" x14ac:dyDescent="0.2">
      <c r="C3261" s="43">
        <v>6.1039410712238062E-4</v>
      </c>
      <c r="D3261" s="43">
        <v>5.3759909711946767E-2</v>
      </c>
      <c r="E3261" s="43">
        <v>5.8512140405817794</v>
      </c>
      <c r="F3261" s="43">
        <v>2.6307773999658401</v>
      </c>
      <c r="H3261" s="43">
        <v>8.7133536867060486E-5</v>
      </c>
      <c r="I3261" s="43">
        <v>0.10987027660822646</v>
      </c>
      <c r="J3261" s="43">
        <v>0</v>
      </c>
      <c r="K3261" s="43">
        <v>1</v>
      </c>
      <c r="M3261" s="43">
        <v>7.8242156320581027E-3</v>
      </c>
      <c r="N3261" s="43">
        <v>4.8290948225976016E-2</v>
      </c>
      <c r="O3261" s="43">
        <v>0</v>
      </c>
      <c r="P3261" s="43">
        <v>1</v>
      </c>
      <c r="R3261" s="43">
        <v>621.31413734668558</v>
      </c>
      <c r="S3261" s="43">
        <v>181.26248668867279</v>
      </c>
      <c r="T3261" s="43">
        <v>7153.9996876634359</v>
      </c>
      <c r="U3261" s="43">
        <v>7956.5763116987946</v>
      </c>
      <c r="W3261" s="43">
        <v>3635.442004054883</v>
      </c>
      <c r="X3261" s="43">
        <v>0</v>
      </c>
      <c r="Y3261" s="43">
        <v>0</v>
      </c>
      <c r="Z3261" s="43">
        <v>3635.442004054883</v>
      </c>
      <c r="AB3261" s="43">
        <v>108.41508072067442</v>
      </c>
      <c r="AC3261" s="43">
        <v>0</v>
      </c>
      <c r="AD3261" s="43">
        <v>0</v>
      </c>
      <c r="AE3261" s="43">
        <v>108.41508072067442</v>
      </c>
      <c r="AG3261" s="43">
        <v>6685577.8454569299</v>
      </c>
      <c r="AH3261" s="43">
        <v>785255.4728758547</v>
      </c>
      <c r="AI3261" s="43">
        <v>0</v>
      </c>
      <c r="AJ3261" s="43">
        <v>455343339.02683258</v>
      </c>
      <c r="AK3261" s="43">
        <v>462028916.87228954</v>
      </c>
    </row>
    <row r="3262" spans="3:37" x14ac:dyDescent="0.2">
      <c r="C3262" s="43">
        <v>5.9925221778212956E-4</v>
      </c>
      <c r="D3262" s="43">
        <v>5.1034751341359666E-2</v>
      </c>
      <c r="E3262" s="43">
        <v>3.7918694346814368</v>
      </c>
      <c r="F3262" s="43">
        <v>1.2352701166023354</v>
      </c>
      <c r="H3262" s="43">
        <v>8.6735063060974711E-5</v>
      </c>
      <c r="I3262" s="43">
        <v>0.12573336127701917</v>
      </c>
      <c r="J3262" s="43">
        <v>0</v>
      </c>
      <c r="K3262" s="43">
        <v>1</v>
      </c>
      <c r="M3262" s="43">
        <v>7.8808616802749087E-3</v>
      </c>
      <c r="N3262" s="43">
        <v>4.5395153920773285E-2</v>
      </c>
      <c r="O3262" s="43">
        <v>0</v>
      </c>
      <c r="P3262" s="43">
        <v>1</v>
      </c>
      <c r="R3262" s="43">
        <v>579.05261317704878</v>
      </c>
      <c r="S3262" s="43">
        <v>206.48456695811169</v>
      </c>
      <c r="T3262" s="43">
        <v>6773.6939577693747</v>
      </c>
      <c r="U3262" s="43">
        <v>7559.231137904535</v>
      </c>
      <c r="W3262" s="43">
        <v>2195.6919049784647</v>
      </c>
      <c r="X3262" s="43">
        <v>0</v>
      </c>
      <c r="Y3262" s="43">
        <v>0</v>
      </c>
      <c r="Z3262" s="43">
        <v>2195.6919049784647</v>
      </c>
      <c r="AB3262" s="43">
        <v>14.577014012852489</v>
      </c>
      <c r="AC3262" s="43">
        <v>0</v>
      </c>
      <c r="AD3262" s="43">
        <v>0</v>
      </c>
      <c r="AE3262" s="43">
        <v>14.577014012852489</v>
      </c>
      <c r="AG3262" s="43">
        <v>4037877.4132553963</v>
      </c>
      <c r="AH3262" s="43">
        <v>474269.45147534838</v>
      </c>
      <c r="AI3262" s="43">
        <v>0</v>
      </c>
      <c r="AJ3262" s="43">
        <v>61223458.853980452</v>
      </c>
      <c r="AK3262" s="43">
        <v>65261336.267235845</v>
      </c>
    </row>
    <row r="3263" spans="3:37" x14ac:dyDescent="0.2">
      <c r="C3263" s="43">
        <v>6.3804968860869948E-4</v>
      </c>
      <c r="D3263" s="43">
        <v>5.5484977764353682E-2</v>
      </c>
      <c r="E3263" s="43">
        <v>8.4495456579293844</v>
      </c>
      <c r="F3263" s="43">
        <v>1.011746193362796</v>
      </c>
      <c r="H3263" s="43">
        <v>9.9020247121273108E-5</v>
      </c>
      <c r="I3263" s="43">
        <v>0.11815343728916927</v>
      </c>
      <c r="J3263" s="43">
        <v>0</v>
      </c>
      <c r="K3263" s="43">
        <v>1</v>
      </c>
      <c r="M3263" s="43">
        <v>7.8289296937706868E-3</v>
      </c>
      <c r="N3263" s="43">
        <v>4.1182824072445459E-2</v>
      </c>
      <c r="O3263" s="43">
        <v>0</v>
      </c>
      <c r="P3263" s="43">
        <v>1</v>
      </c>
      <c r="R3263" s="43">
        <v>670.30473951131273</v>
      </c>
      <c r="S3263" s="43">
        <v>221.51989616455865</v>
      </c>
      <c r="T3263" s="43">
        <v>6104.6517001671764</v>
      </c>
      <c r="U3263" s="43">
        <v>6996.4763358430482</v>
      </c>
      <c r="W3263" s="43">
        <v>5663.7705012273</v>
      </c>
      <c r="X3263" s="43">
        <v>0</v>
      </c>
      <c r="Y3263" s="43">
        <v>0</v>
      </c>
      <c r="Z3263" s="43">
        <v>5663.7705012273</v>
      </c>
      <c r="AB3263" s="43">
        <v>0.84246761180594443</v>
      </c>
      <c r="AC3263" s="43">
        <v>0</v>
      </c>
      <c r="AD3263" s="43">
        <v>0</v>
      </c>
      <c r="AE3263" s="43">
        <v>0.84246761180594443</v>
      </c>
      <c r="AG3263" s="43">
        <v>10415673.951757004</v>
      </c>
      <c r="AH3263" s="43">
        <v>1223374.4282650969</v>
      </c>
      <c r="AI3263" s="43">
        <v>0</v>
      </c>
      <c r="AJ3263" s="43">
        <v>3538363.9695849665</v>
      </c>
      <c r="AK3263" s="43">
        <v>13954037.921341971</v>
      </c>
    </row>
    <row r="3264" spans="3:37" x14ac:dyDescent="0.2">
      <c r="C3264" s="43">
        <v>6.134804341608735E-4</v>
      </c>
      <c r="D3264" s="43">
        <v>5.6035761916397142E-2</v>
      </c>
      <c r="E3264" s="43">
        <v>5.2778825038639399</v>
      </c>
      <c r="F3264" s="43">
        <v>2.2105588203053261</v>
      </c>
      <c r="H3264" s="43">
        <v>9.7772958094433093E-5</v>
      </c>
      <c r="I3264" s="43">
        <v>0.1077306591080005</v>
      </c>
      <c r="J3264" s="43">
        <v>0</v>
      </c>
      <c r="K3264" s="43">
        <v>1</v>
      </c>
      <c r="M3264" s="43">
        <v>7.9028876610485188E-3</v>
      </c>
      <c r="N3264" s="43">
        <v>4.7937520927055166E-2</v>
      </c>
      <c r="O3264" s="43">
        <v>0</v>
      </c>
      <c r="P3264" s="43">
        <v>1</v>
      </c>
      <c r="R3264" s="43">
        <v>650.89115575689209</v>
      </c>
      <c r="S3264" s="43">
        <v>199.43457156617376</v>
      </c>
      <c r="T3264" s="43">
        <v>7173.048250463954</v>
      </c>
      <c r="U3264" s="43">
        <v>8023.3739777870196</v>
      </c>
      <c r="W3264" s="43">
        <v>3435.3270428890792</v>
      </c>
      <c r="X3264" s="43">
        <v>0</v>
      </c>
      <c r="Y3264" s="43">
        <v>0</v>
      </c>
      <c r="Z3264" s="43">
        <v>3435.3270428890792</v>
      </c>
      <c r="AB3264" s="43">
        <v>84.309797173644981</v>
      </c>
      <c r="AC3264" s="43">
        <v>0</v>
      </c>
      <c r="AD3264" s="43">
        <v>0</v>
      </c>
      <c r="AE3264" s="43">
        <v>84.309797173644981</v>
      </c>
      <c r="AG3264" s="43">
        <v>6317566.431873017</v>
      </c>
      <c r="AH3264" s="43">
        <v>742030.64126404107</v>
      </c>
      <c r="AI3264" s="43">
        <v>0</v>
      </c>
      <c r="AJ3264" s="43">
        <v>354101148.12930894</v>
      </c>
      <c r="AK3264" s="43">
        <v>360418714.56118196</v>
      </c>
    </row>
    <row r="3265" spans="3:37" x14ac:dyDescent="0.2">
      <c r="C3265" s="43">
        <v>6.2176064904617689E-4</v>
      </c>
      <c r="D3265" s="43">
        <v>6.5969484275884449E-2</v>
      </c>
      <c r="E3265" s="43">
        <v>2.25502424490276</v>
      </c>
      <c r="F3265" s="43">
        <v>1.2765543635862291</v>
      </c>
      <c r="H3265" s="43">
        <v>9.0463891049941125E-5</v>
      </c>
      <c r="I3265" s="43">
        <v>0.10245125897967777</v>
      </c>
      <c r="J3265" s="43">
        <v>0</v>
      </c>
      <c r="K3265" s="43">
        <v>1</v>
      </c>
      <c r="M3265" s="43">
        <v>7.8897059483120646E-3</v>
      </c>
      <c r="N3265" s="43">
        <v>4.6217673128848946E-2</v>
      </c>
      <c r="O3265" s="43">
        <v>0</v>
      </c>
      <c r="P3265" s="43">
        <v>1</v>
      </c>
      <c r="R3265" s="43">
        <v>776.62022071389345</v>
      </c>
      <c r="S3265" s="43">
        <v>175.48295386607296</v>
      </c>
      <c r="T3265" s="43">
        <v>6904.1666672949013</v>
      </c>
      <c r="U3265" s="43">
        <v>7856.2698418748678</v>
      </c>
      <c r="W3265" s="43">
        <v>1751.2974267915624</v>
      </c>
      <c r="X3265" s="43">
        <v>0</v>
      </c>
      <c r="Y3265" s="43">
        <v>0</v>
      </c>
      <c r="Z3265" s="43">
        <v>1751.2974267915624</v>
      </c>
      <c r="AB3265" s="43">
        <v>22.981215064986841</v>
      </c>
      <c r="AC3265" s="43">
        <v>0</v>
      </c>
      <c r="AD3265" s="43">
        <v>0</v>
      </c>
      <c r="AE3265" s="43">
        <v>22.981215064986841</v>
      </c>
      <c r="AG3265" s="43">
        <v>3220635.9678696832</v>
      </c>
      <c r="AH3265" s="43">
        <v>378280.24418697751</v>
      </c>
      <c r="AI3265" s="43">
        <v>0</v>
      </c>
      <c r="AJ3265" s="43">
        <v>96521103.272944734</v>
      </c>
      <c r="AK3265" s="43">
        <v>99741739.240814418</v>
      </c>
    </row>
    <row r="3266" spans="3:37" x14ac:dyDescent="0.2">
      <c r="C3266" s="43">
        <v>5.9581795389165675E-4</v>
      </c>
      <c r="D3266" s="43">
        <v>5.5264782688000613E-2</v>
      </c>
      <c r="E3266" s="43">
        <v>10.443780632780149</v>
      </c>
      <c r="F3266" s="43">
        <v>3.1230043599619073</v>
      </c>
      <c r="H3266" s="43">
        <v>9.0117968484459965E-5</v>
      </c>
      <c r="I3266" s="43">
        <v>9.4669012047392587E-2</v>
      </c>
      <c r="J3266" s="43">
        <v>0</v>
      </c>
      <c r="K3266" s="43">
        <v>1</v>
      </c>
      <c r="M3266" s="43">
        <v>7.728388325988913E-3</v>
      </c>
      <c r="N3266" s="43">
        <v>4.6200247635578062E-2</v>
      </c>
      <c r="O3266" s="43">
        <v>0</v>
      </c>
      <c r="P3266" s="43">
        <v>1</v>
      </c>
      <c r="R3266" s="43">
        <v>623.45401364213353</v>
      </c>
      <c r="S3266" s="43">
        <v>161.53313082178246</v>
      </c>
      <c r="T3266" s="43">
        <v>6760.4501072113853</v>
      </c>
      <c r="U3266" s="43">
        <v>7545.437251675301</v>
      </c>
      <c r="W3266" s="43">
        <v>6511.2169531047648</v>
      </c>
      <c r="X3266" s="43">
        <v>0</v>
      </c>
      <c r="Y3266" s="43">
        <v>0</v>
      </c>
      <c r="Z3266" s="43">
        <v>6511.2169531047648</v>
      </c>
      <c r="AB3266" s="43">
        <v>141.62472804418601</v>
      </c>
      <c r="AC3266" s="43">
        <v>0</v>
      </c>
      <c r="AD3266" s="43">
        <v>0</v>
      </c>
      <c r="AE3266" s="43">
        <v>141.62472804418601</v>
      </c>
      <c r="AG3266" s="43">
        <v>11974127.976759663</v>
      </c>
      <c r="AH3266" s="43">
        <v>1406422.8618706292</v>
      </c>
      <c r="AI3266" s="43">
        <v>0</v>
      </c>
      <c r="AJ3266" s="43">
        <v>594823857.78558123</v>
      </c>
      <c r="AK3266" s="43">
        <v>606797985.7623409</v>
      </c>
    </row>
    <row r="3267" spans="3:37" x14ac:dyDescent="0.2">
      <c r="C3267" s="43">
        <v>6.0087209028651233E-4</v>
      </c>
      <c r="D3267" s="43">
        <v>5.2882553286763126E-2</v>
      </c>
      <c r="E3267" s="43">
        <v>4.2610811987385953</v>
      </c>
      <c r="F3267" s="43">
        <v>1.8856211325347907</v>
      </c>
      <c r="H3267" s="43">
        <v>9.5051462911444062E-5</v>
      </c>
      <c r="I3267" s="43">
        <v>0.10960220237671947</v>
      </c>
      <c r="J3267" s="43">
        <v>0</v>
      </c>
      <c r="K3267" s="43">
        <v>1</v>
      </c>
      <c r="M3267" s="43">
        <v>7.9364096609775281E-3</v>
      </c>
      <c r="N3267" s="43">
        <v>4.5913003715797096E-2</v>
      </c>
      <c r="O3267" s="43">
        <v>0</v>
      </c>
      <c r="P3267" s="43">
        <v>1</v>
      </c>
      <c r="R3267" s="43">
        <v>601.64016340701448</v>
      </c>
      <c r="S3267" s="43">
        <v>197.25156573174465</v>
      </c>
      <c r="T3267" s="43">
        <v>6899.2543480236345</v>
      </c>
      <c r="U3267" s="43">
        <v>7698.1460771623933</v>
      </c>
      <c r="W3267" s="43">
        <v>2563.6375886996457</v>
      </c>
      <c r="X3267" s="43">
        <v>0</v>
      </c>
      <c r="Y3267" s="43">
        <v>0</v>
      </c>
      <c r="Z3267" s="43">
        <v>2563.6375886996457</v>
      </c>
      <c r="AB3267" s="43">
        <v>57.012300989758224</v>
      </c>
      <c r="AC3267" s="43">
        <v>0</v>
      </c>
      <c r="AD3267" s="43">
        <v>0</v>
      </c>
      <c r="AE3267" s="43">
        <v>57.012300989758224</v>
      </c>
      <c r="AG3267" s="43">
        <v>4714529.5256186482</v>
      </c>
      <c r="AH3267" s="43">
        <v>553745.71915912349</v>
      </c>
      <c r="AI3267" s="43">
        <v>0</v>
      </c>
      <c r="AJ3267" s="43">
        <v>239451664.15698454</v>
      </c>
      <c r="AK3267" s="43">
        <v>244166193.68260318</v>
      </c>
    </row>
    <row r="3268" spans="3:37" x14ac:dyDescent="0.2">
      <c r="C3268" s="43">
        <v>6.2220674014379362E-4</v>
      </c>
      <c r="D3268" s="43">
        <v>5.7538558362508985E-2</v>
      </c>
      <c r="E3268" s="43">
        <v>2.926377027772364</v>
      </c>
      <c r="F3268" s="43">
        <v>1.6814799088487784</v>
      </c>
      <c r="H3268" s="43">
        <v>9.0969028847087685E-5</v>
      </c>
      <c r="I3268" s="43">
        <v>0.11411376798688311</v>
      </c>
      <c r="J3268" s="43">
        <v>0</v>
      </c>
      <c r="K3268" s="43">
        <v>1</v>
      </c>
      <c r="M3268" s="43">
        <v>7.8215666208535789E-3</v>
      </c>
      <c r="N3268" s="43">
        <v>4.512392329958665E-2</v>
      </c>
      <c r="O3268" s="43">
        <v>0</v>
      </c>
      <c r="P3268" s="43">
        <v>1</v>
      </c>
      <c r="R3268" s="43">
        <v>677.85383979202595</v>
      </c>
      <c r="S3268" s="43">
        <v>196.55042035410219</v>
      </c>
      <c r="T3268" s="43">
        <v>6682.5616483874646</v>
      </c>
      <c r="U3268" s="43">
        <v>7556.9659085335925</v>
      </c>
      <c r="W3268" s="43">
        <v>1983.6559049546731</v>
      </c>
      <c r="X3268" s="43">
        <v>0</v>
      </c>
      <c r="Y3268" s="43">
        <v>0</v>
      </c>
      <c r="Z3268" s="43">
        <v>1983.6559049546731</v>
      </c>
      <c r="AB3268" s="43">
        <v>49.427983706106282</v>
      </c>
      <c r="AC3268" s="43">
        <v>0</v>
      </c>
      <c r="AD3268" s="43">
        <v>0</v>
      </c>
      <c r="AE3268" s="43">
        <v>49.427983706106282</v>
      </c>
      <c r="AG3268" s="43">
        <v>3647943.2092116438</v>
      </c>
      <c r="AH3268" s="43">
        <v>428469.67547020939</v>
      </c>
      <c r="AI3268" s="43">
        <v>0</v>
      </c>
      <c r="AJ3268" s="43">
        <v>207597531.56564638</v>
      </c>
      <c r="AK3268" s="43">
        <v>211245474.77485803</v>
      </c>
    </row>
    <row r="3269" spans="3:37" x14ac:dyDescent="0.2">
      <c r="C3269" s="43">
        <v>6.0718951481742475E-4</v>
      </c>
      <c r="D3269" s="43">
        <v>5.1797051960407244E-2</v>
      </c>
      <c r="E3269" s="43">
        <v>4.9435962552282104</v>
      </c>
      <c r="F3269" s="43">
        <v>2.025927395479449</v>
      </c>
      <c r="H3269" s="43">
        <v>8.985220500492797E-5</v>
      </c>
      <c r="I3269" s="43">
        <v>8.6239989680184592E-2</v>
      </c>
      <c r="J3269" s="43">
        <v>0</v>
      </c>
      <c r="K3269" s="43">
        <v>1</v>
      </c>
      <c r="M3269" s="43">
        <v>7.8392226326568174E-3</v>
      </c>
      <c r="N3269" s="43">
        <v>4.622828626584885E-2</v>
      </c>
      <c r="O3269" s="43">
        <v>0</v>
      </c>
      <c r="P3269" s="43">
        <v>1</v>
      </c>
      <c r="R3269" s="43">
        <v>595.48616875541802</v>
      </c>
      <c r="S3269" s="43">
        <v>146.71678710163334</v>
      </c>
      <c r="T3269" s="43">
        <v>6861.5647386737965</v>
      </c>
      <c r="U3269" s="43">
        <v>7603.7676945308476</v>
      </c>
      <c r="W3269" s="43">
        <v>2943.8431938994786</v>
      </c>
      <c r="X3269" s="43">
        <v>0</v>
      </c>
      <c r="Y3269" s="43">
        <v>0</v>
      </c>
      <c r="Z3269" s="43">
        <v>2943.8431938994786</v>
      </c>
      <c r="AB3269" s="43">
        <v>65.36903643461514</v>
      </c>
      <c r="AC3269" s="43">
        <v>0</v>
      </c>
      <c r="AD3269" s="43">
        <v>0</v>
      </c>
      <c r="AE3269" s="43">
        <v>65.36903643461514</v>
      </c>
      <c r="AG3269" s="43">
        <v>5413727.633581141</v>
      </c>
      <c r="AH3269" s="43">
        <v>635870.12988228735</v>
      </c>
      <c r="AI3269" s="43">
        <v>0</v>
      </c>
      <c r="AJ3269" s="43">
        <v>274549953.02538359</v>
      </c>
      <c r="AK3269" s="43">
        <v>279963680.65896475</v>
      </c>
    </row>
    <row r="3270" spans="3:37" x14ac:dyDescent="0.2">
      <c r="C3270" s="43">
        <v>6.1216791786677938E-4</v>
      </c>
      <c r="D3270" s="43">
        <v>6.3310370969310803E-2</v>
      </c>
      <c r="E3270" s="43">
        <v>6.3579026097406874</v>
      </c>
      <c r="F3270" s="43">
        <v>2.3411299190384027</v>
      </c>
      <c r="H3270" s="43">
        <v>8.976261232705443E-5</v>
      </c>
      <c r="I3270" s="43">
        <v>0.10757550071543398</v>
      </c>
      <c r="J3270" s="43">
        <v>0</v>
      </c>
      <c r="K3270" s="43">
        <v>1</v>
      </c>
      <c r="M3270" s="43">
        <v>7.824622797461751E-3</v>
      </c>
      <c r="N3270" s="43">
        <v>4.5577323061719147E-2</v>
      </c>
      <c r="O3270" s="43">
        <v>0</v>
      </c>
      <c r="P3270" s="43">
        <v>1</v>
      </c>
      <c r="R3270" s="43">
        <v>733.81704739107806</v>
      </c>
      <c r="S3270" s="43">
        <v>182.83158833976091</v>
      </c>
      <c r="T3270" s="43">
        <v>6752.3445866131133</v>
      </c>
      <c r="U3270" s="43">
        <v>7668.9932223439519</v>
      </c>
      <c r="W3270" s="43">
        <v>4665.5373206799413</v>
      </c>
      <c r="X3270" s="43">
        <v>0</v>
      </c>
      <c r="Y3270" s="43">
        <v>0</v>
      </c>
      <c r="Z3270" s="43">
        <v>4665.5373206799413</v>
      </c>
      <c r="AB3270" s="43">
        <v>105.30340771715579</v>
      </c>
      <c r="AC3270" s="43">
        <v>0</v>
      </c>
      <c r="AD3270" s="43">
        <v>0</v>
      </c>
      <c r="AE3270" s="43">
        <v>105.30340771715579</v>
      </c>
      <c r="AG3270" s="43">
        <v>8579923.1327304114</v>
      </c>
      <c r="AH3270" s="43">
        <v>1007756.0612668673</v>
      </c>
      <c r="AI3270" s="43">
        <v>0</v>
      </c>
      <c r="AJ3270" s="43">
        <v>442274312.4120543</v>
      </c>
      <c r="AK3270" s="43">
        <v>450854235.54478472</v>
      </c>
    </row>
    <row r="3271" spans="3:37" x14ac:dyDescent="0.2">
      <c r="C3271" s="43">
        <v>6.1071106854926338E-4</v>
      </c>
      <c r="D3271" s="43">
        <v>5.5970615717259808E-2</v>
      </c>
      <c r="E3271" s="43">
        <v>3.6772917614046809</v>
      </c>
      <c r="F3271" s="43">
        <v>4.1039249583739101</v>
      </c>
      <c r="H3271" s="43">
        <v>8.3277982261733345E-5</v>
      </c>
      <c r="I3271" s="43">
        <v>0.1056384320439453</v>
      </c>
      <c r="J3271" s="43">
        <v>0</v>
      </c>
      <c r="K3271" s="43">
        <v>1</v>
      </c>
      <c r="M3271" s="43">
        <v>7.9514125408476355E-3</v>
      </c>
      <c r="N3271" s="43">
        <v>4.7791377928310896E-2</v>
      </c>
      <c r="O3271" s="43">
        <v>0</v>
      </c>
      <c r="P3271" s="43">
        <v>1</v>
      </c>
      <c r="R3271" s="43">
        <v>647.19961238979556</v>
      </c>
      <c r="S3271" s="43">
        <v>166.56912846733275</v>
      </c>
      <c r="T3271" s="43">
        <v>7195.0896827886081</v>
      </c>
      <c r="U3271" s="43">
        <v>8008.8584236457364</v>
      </c>
      <c r="W3271" s="43">
        <v>2379.9418026252979</v>
      </c>
      <c r="X3271" s="43">
        <v>0</v>
      </c>
      <c r="Y3271" s="43">
        <v>0</v>
      </c>
      <c r="Z3271" s="43">
        <v>2379.9418026252979</v>
      </c>
      <c r="AB3271" s="43">
        <v>214.94791620428694</v>
      </c>
      <c r="AC3271" s="43">
        <v>0</v>
      </c>
      <c r="AD3271" s="43">
        <v>0</v>
      </c>
      <c r="AE3271" s="43">
        <v>214.94791620428694</v>
      </c>
      <c r="AG3271" s="43">
        <v>4376712.9750279225</v>
      </c>
      <c r="AH3271" s="43">
        <v>514067.42936706432</v>
      </c>
      <c r="AI3271" s="43">
        <v>0</v>
      </c>
      <c r="AJ3271" s="43">
        <v>902781248.05800509</v>
      </c>
      <c r="AK3271" s="43">
        <v>907157961.03303301</v>
      </c>
    </row>
    <row r="3272" spans="3:37" x14ac:dyDescent="0.2">
      <c r="C3272" s="43">
        <v>6.1141807102593759E-4</v>
      </c>
      <c r="D3272" s="43">
        <v>5.3538462982238827E-2</v>
      </c>
      <c r="E3272" s="43">
        <v>2.5728614669126793</v>
      </c>
      <c r="F3272" s="43">
        <v>3.0965116648842042</v>
      </c>
      <c r="H3272" s="43">
        <v>8.1561786080882936E-5</v>
      </c>
      <c r="I3272" s="43">
        <v>9.7805625251835046E-2</v>
      </c>
      <c r="J3272" s="43">
        <v>0</v>
      </c>
      <c r="K3272" s="43">
        <v>1</v>
      </c>
      <c r="M3272" s="43">
        <v>7.7613146399257722E-3</v>
      </c>
      <c r="N3272" s="43">
        <v>4.5623756035821958E-2</v>
      </c>
      <c r="O3272" s="43">
        <v>0</v>
      </c>
      <c r="P3272" s="43">
        <v>1</v>
      </c>
      <c r="R3272" s="43">
        <v>619.79282215527519</v>
      </c>
      <c r="S3272" s="43">
        <v>151.04033290368267</v>
      </c>
      <c r="T3272" s="43">
        <v>6704.5355658424596</v>
      </c>
      <c r="U3272" s="43">
        <v>7475.368720901417</v>
      </c>
      <c r="W3272" s="43">
        <v>1594.6410695923707</v>
      </c>
      <c r="X3272" s="43">
        <v>0</v>
      </c>
      <c r="Y3272" s="43">
        <v>0</v>
      </c>
      <c r="Z3272" s="43">
        <v>1594.6410695923707</v>
      </c>
      <c r="AB3272" s="43">
        <v>139.03610831622379</v>
      </c>
      <c r="AC3272" s="43">
        <v>0</v>
      </c>
      <c r="AD3272" s="43">
        <v>0</v>
      </c>
      <c r="AE3272" s="43">
        <v>139.03610831622379</v>
      </c>
      <c r="AG3272" s="43">
        <v>2932544.9269803697</v>
      </c>
      <c r="AH3272" s="43">
        <v>344442.47103195207</v>
      </c>
      <c r="AI3272" s="43">
        <v>0</v>
      </c>
      <c r="AJ3272" s="43">
        <v>583951654.92813993</v>
      </c>
      <c r="AK3272" s="43">
        <v>586884199.8551203</v>
      </c>
    </row>
    <row r="3273" spans="3:37" x14ac:dyDescent="0.2">
      <c r="C3273" s="43">
        <v>5.8212440164639014E-4</v>
      </c>
      <c r="D3273" s="43">
        <v>5.3640537122371865E-2</v>
      </c>
      <c r="E3273" s="43">
        <v>5.8108967059358871</v>
      </c>
      <c r="F3273" s="43">
        <v>2.5165997784507219</v>
      </c>
      <c r="H3273" s="43">
        <v>8.9187739433152347E-5</v>
      </c>
      <c r="I3273" s="43">
        <v>0.10553042431498849</v>
      </c>
      <c r="J3273" s="43">
        <v>0</v>
      </c>
      <c r="K3273" s="43">
        <v>1</v>
      </c>
      <c r="M3273" s="43">
        <v>7.8128809214843276E-3</v>
      </c>
      <c r="N3273" s="43">
        <v>4.3659292660971107E-2</v>
      </c>
      <c r="O3273" s="43">
        <v>0</v>
      </c>
      <c r="P3273" s="43">
        <v>1</v>
      </c>
      <c r="R3273" s="43">
        <v>591.2229652226431</v>
      </c>
      <c r="S3273" s="43">
        <v>178.20718641634781</v>
      </c>
      <c r="T3273" s="43">
        <v>6458.4793184429927</v>
      </c>
      <c r="U3273" s="43">
        <v>7227.9094700819833</v>
      </c>
      <c r="W3273" s="43">
        <v>3435.5355810859041</v>
      </c>
      <c r="X3273" s="43">
        <v>0</v>
      </c>
      <c r="Y3273" s="43">
        <v>0</v>
      </c>
      <c r="Z3273" s="43">
        <v>3435.5355810859041</v>
      </c>
      <c r="AB3273" s="43">
        <v>95.94140213366542</v>
      </c>
      <c r="AC3273" s="43">
        <v>0</v>
      </c>
      <c r="AD3273" s="43">
        <v>0</v>
      </c>
      <c r="AE3273" s="43">
        <v>95.94140213366542</v>
      </c>
      <c r="AG3273" s="43">
        <v>6317949.9336169781</v>
      </c>
      <c r="AH3273" s="43">
        <v>742075.68551455531</v>
      </c>
      <c r="AI3273" s="43">
        <v>0</v>
      </c>
      <c r="AJ3273" s="43">
        <v>402953888.96139479</v>
      </c>
      <c r="AK3273" s="43">
        <v>409271838.89501178</v>
      </c>
    </row>
    <row r="3274" spans="3:37" x14ac:dyDescent="0.2">
      <c r="C3274" s="43">
        <v>6.1139148228173124E-4</v>
      </c>
      <c r="D3274" s="43">
        <v>5.8007264487257126E-2</v>
      </c>
      <c r="E3274" s="43">
        <v>2.3576125263812244</v>
      </c>
      <c r="F3274" s="43">
        <v>2.1181775672406729</v>
      </c>
      <c r="H3274" s="43">
        <v>8.4060305513788968E-5</v>
      </c>
      <c r="I3274" s="43">
        <v>0.11634670318788498</v>
      </c>
      <c r="J3274" s="43">
        <v>0</v>
      </c>
      <c r="K3274" s="43">
        <v>1</v>
      </c>
      <c r="M3274" s="43">
        <v>7.904883166304999E-3</v>
      </c>
      <c r="N3274" s="43">
        <v>4.6840292255984628E-2</v>
      </c>
      <c r="O3274" s="43">
        <v>0</v>
      </c>
      <c r="P3274" s="43">
        <v>1</v>
      </c>
      <c r="R3274" s="43">
        <v>671.49710121189253</v>
      </c>
      <c r="S3274" s="43">
        <v>185.1771596929963</v>
      </c>
      <c r="T3274" s="43">
        <v>7010.6360929315424</v>
      </c>
      <c r="U3274" s="43">
        <v>7867.3103538364312</v>
      </c>
      <c r="W3274" s="43">
        <v>1583.1299772458387</v>
      </c>
      <c r="X3274" s="43">
        <v>0</v>
      </c>
      <c r="Y3274" s="43">
        <v>0</v>
      </c>
      <c r="Z3274" s="43">
        <v>1583.1299772458387</v>
      </c>
      <c r="AB3274" s="43">
        <v>80.341270469523735</v>
      </c>
      <c r="AC3274" s="43">
        <v>0</v>
      </c>
      <c r="AD3274" s="43">
        <v>0</v>
      </c>
      <c r="AE3274" s="43">
        <v>80.341270469523735</v>
      </c>
      <c r="AG3274" s="43">
        <v>2911376.0281550973</v>
      </c>
      <c r="AH3274" s="43">
        <v>341956.07508510118</v>
      </c>
      <c r="AI3274" s="43">
        <v>0</v>
      </c>
      <c r="AJ3274" s="43">
        <v>337433335.9719997</v>
      </c>
      <c r="AK3274" s="43">
        <v>340344712.00015479</v>
      </c>
    </row>
    <row r="3275" spans="3:37" x14ac:dyDescent="0.2">
      <c r="C3275" s="43">
        <v>5.9253652925188088E-4</v>
      </c>
      <c r="D3275" s="43">
        <v>5.2082901029288642E-2</v>
      </c>
      <c r="E3275" s="43">
        <v>1.1192121576949792</v>
      </c>
      <c r="F3275" s="43">
        <v>1.9400639016535053</v>
      </c>
      <c r="H3275" s="43">
        <v>8.7431793381632402E-5</v>
      </c>
      <c r="I3275" s="43">
        <v>0.10106937212420131</v>
      </c>
      <c r="J3275" s="43">
        <v>0</v>
      </c>
      <c r="K3275" s="43">
        <v>1</v>
      </c>
      <c r="M3275" s="43">
        <v>7.9387734053016912E-3</v>
      </c>
      <c r="N3275" s="43">
        <v>4.5714610063787964E-2</v>
      </c>
      <c r="O3275" s="43">
        <v>0</v>
      </c>
      <c r="P3275" s="43">
        <v>1</v>
      </c>
      <c r="R3275" s="43">
        <v>584.32257936300277</v>
      </c>
      <c r="S3275" s="43">
        <v>167.31363210830412</v>
      </c>
      <c r="T3275" s="43">
        <v>6871.4880981344641</v>
      </c>
      <c r="U3275" s="43">
        <v>7623.1243096057706</v>
      </c>
      <c r="W3275" s="43">
        <v>653.9809348387621</v>
      </c>
      <c r="X3275" s="43">
        <v>0</v>
      </c>
      <c r="Y3275" s="43">
        <v>0</v>
      </c>
      <c r="Z3275" s="43">
        <v>653.9809348387621</v>
      </c>
      <c r="AB3275" s="43">
        <v>58.775160324483998</v>
      </c>
      <c r="AC3275" s="43">
        <v>0</v>
      </c>
      <c r="AD3275" s="43">
        <v>0</v>
      </c>
      <c r="AE3275" s="43">
        <v>58.775160324483998</v>
      </c>
      <c r="AG3275" s="43">
        <v>1202670.9391684835</v>
      </c>
      <c r="AH3275" s="43">
        <v>141259.88192517261</v>
      </c>
      <c r="AI3275" s="43">
        <v>0</v>
      </c>
      <c r="AJ3275" s="43">
        <v>246855673.36283278</v>
      </c>
      <c r="AK3275" s="43">
        <v>248058344.30200127</v>
      </c>
    </row>
    <row r="3276" spans="3:37" x14ac:dyDescent="0.2">
      <c r="C3276" s="43">
        <v>6.0717334694154875E-4</v>
      </c>
      <c r="D3276" s="43">
        <v>5.4607966851613288E-2</v>
      </c>
      <c r="E3276" s="43">
        <v>1.04780308873479</v>
      </c>
      <c r="F3276" s="43">
        <v>2.5614114114284283</v>
      </c>
      <c r="H3276" s="43">
        <v>9.2301389538418377E-5</v>
      </c>
      <c r="I3276" s="43">
        <v>0.12018558922831635</v>
      </c>
      <c r="J3276" s="43">
        <v>0</v>
      </c>
      <c r="K3276" s="43">
        <v>1</v>
      </c>
      <c r="M3276" s="43">
        <v>7.8559355427954003E-3</v>
      </c>
      <c r="N3276" s="43">
        <v>4.6143594379436159E-2</v>
      </c>
      <c r="O3276" s="43">
        <v>0</v>
      </c>
      <c r="P3276" s="43">
        <v>1</v>
      </c>
      <c r="R3276" s="43">
        <v>627.78520892418078</v>
      </c>
      <c r="S3276" s="43">
        <v>210.04048328245054</v>
      </c>
      <c r="T3276" s="43">
        <v>6863.5958871887742</v>
      </c>
      <c r="U3276" s="43">
        <v>7701.4215793954054</v>
      </c>
      <c r="W3276" s="43">
        <v>657.79528097277205</v>
      </c>
      <c r="X3276" s="43">
        <v>0</v>
      </c>
      <c r="Y3276" s="43">
        <v>0</v>
      </c>
      <c r="Z3276" s="43">
        <v>657.79528097277205</v>
      </c>
      <c r="AB3276" s="43">
        <v>104.88471583800096</v>
      </c>
      <c r="AC3276" s="43">
        <v>0</v>
      </c>
      <c r="AD3276" s="43">
        <v>0</v>
      </c>
      <c r="AE3276" s="43">
        <v>104.88471583800096</v>
      </c>
      <c r="AG3276" s="43">
        <v>1209685.5217089278</v>
      </c>
      <c r="AH3276" s="43">
        <v>142083.78069011876</v>
      </c>
      <c r="AI3276" s="43">
        <v>0</v>
      </c>
      <c r="AJ3276" s="43">
        <v>440515806.51960403</v>
      </c>
      <c r="AK3276" s="43">
        <v>441725492.04131293</v>
      </c>
    </row>
    <row r="3277" spans="3:37" x14ac:dyDescent="0.2">
      <c r="C3277" s="43">
        <v>6.2437514446078701E-4</v>
      </c>
      <c r="D3277" s="43">
        <v>5.764205781147036E-2</v>
      </c>
      <c r="E3277" s="43">
        <v>1.6711860627207424</v>
      </c>
      <c r="F3277" s="43">
        <v>1.8776072883688719</v>
      </c>
      <c r="H3277" s="43">
        <v>9.0075722153915017E-5</v>
      </c>
      <c r="I3277" s="43">
        <v>0.11063722770603224</v>
      </c>
      <c r="J3277" s="43">
        <v>0</v>
      </c>
      <c r="K3277" s="43">
        <v>1</v>
      </c>
      <c r="M3277" s="43">
        <v>7.8556342396742806E-3</v>
      </c>
      <c r="N3277" s="43">
        <v>4.9031856996209711E-2</v>
      </c>
      <c r="O3277" s="43">
        <v>0</v>
      </c>
      <c r="P3277" s="43">
        <v>1</v>
      </c>
      <c r="R3277" s="43">
        <v>681.43973758860147</v>
      </c>
      <c r="S3277" s="43">
        <v>188.69109741177172</v>
      </c>
      <c r="T3277" s="43">
        <v>7292.9287203433405</v>
      </c>
      <c r="U3277" s="43">
        <v>8163.0595553437133</v>
      </c>
      <c r="W3277" s="43">
        <v>1138.8125920421508</v>
      </c>
      <c r="X3277" s="43">
        <v>0</v>
      </c>
      <c r="Y3277" s="43">
        <v>0</v>
      </c>
      <c r="Z3277" s="43">
        <v>1138.8125920421508</v>
      </c>
      <c r="AB3277" s="43">
        <v>63.989903391236311</v>
      </c>
      <c r="AC3277" s="43">
        <v>0</v>
      </c>
      <c r="AD3277" s="43">
        <v>0</v>
      </c>
      <c r="AE3277" s="43">
        <v>63.989903391236311</v>
      </c>
      <c r="AG3277" s="43">
        <v>2094276.3567655152</v>
      </c>
      <c r="AH3277" s="43">
        <v>245983.51988110456</v>
      </c>
      <c r="AI3277" s="43">
        <v>0</v>
      </c>
      <c r="AJ3277" s="43">
        <v>268757594.24319249</v>
      </c>
      <c r="AK3277" s="43">
        <v>270851870.599958</v>
      </c>
    </row>
    <row r="3278" spans="3:37" x14ac:dyDescent="0.2">
      <c r="C3278" s="43">
        <v>6.0653454217586848E-4</v>
      </c>
      <c r="D3278" s="43">
        <v>4.9566719453302946E-2</v>
      </c>
      <c r="E3278" s="43">
        <v>3.0452598936158775</v>
      </c>
      <c r="F3278" s="43">
        <v>1.2373704771574012</v>
      </c>
      <c r="H3278" s="43">
        <v>8.8612710569842398E-5</v>
      </c>
      <c r="I3278" s="43">
        <v>0.12004729721459129</v>
      </c>
      <c r="J3278" s="43">
        <v>0</v>
      </c>
      <c r="K3278" s="43">
        <v>1</v>
      </c>
      <c r="M3278" s="43">
        <v>7.7936289824966695E-3</v>
      </c>
      <c r="N3278" s="43">
        <v>4.7357362220572519E-2</v>
      </c>
      <c r="O3278" s="43">
        <v>0</v>
      </c>
      <c r="P3278" s="43">
        <v>1</v>
      </c>
      <c r="R3278" s="43">
        <v>569.2304031102168</v>
      </c>
      <c r="S3278" s="43">
        <v>201.41452237001738</v>
      </c>
      <c r="T3278" s="43">
        <v>6988.2688470914582</v>
      </c>
      <c r="U3278" s="43">
        <v>7758.9137725716919</v>
      </c>
      <c r="W3278" s="43">
        <v>1733.4545168183417</v>
      </c>
      <c r="X3278" s="43">
        <v>0</v>
      </c>
      <c r="Y3278" s="43">
        <v>0</v>
      </c>
      <c r="Z3278" s="43">
        <v>1733.4545168183417</v>
      </c>
      <c r="AB3278" s="43">
        <v>14.457678686668602</v>
      </c>
      <c r="AC3278" s="43">
        <v>0</v>
      </c>
      <c r="AD3278" s="43">
        <v>0</v>
      </c>
      <c r="AE3278" s="43">
        <v>14.457678686668602</v>
      </c>
      <c r="AG3278" s="43">
        <v>3187822.8564289305</v>
      </c>
      <c r="AH3278" s="43">
        <v>374426.17563276179</v>
      </c>
      <c r="AI3278" s="43">
        <v>0</v>
      </c>
      <c r="AJ3278" s="43">
        <v>60722250.484008133</v>
      </c>
      <c r="AK3278" s="43">
        <v>63910073.340437062</v>
      </c>
    </row>
    <row r="3279" spans="3:37" x14ac:dyDescent="0.2">
      <c r="C3279" s="43">
        <v>5.900419605183037E-4</v>
      </c>
      <c r="D3279" s="43">
        <v>4.7608286521758525E-2</v>
      </c>
      <c r="E3279" s="43">
        <v>1.5799613571025988</v>
      </c>
      <c r="F3279" s="43">
        <v>0.90232249479397908</v>
      </c>
      <c r="H3279" s="43">
        <v>9.2533359254409753E-5</v>
      </c>
      <c r="I3279" s="43">
        <v>0.11962566079864367</v>
      </c>
      <c r="J3279" s="43">
        <v>0</v>
      </c>
      <c r="K3279" s="43">
        <v>1</v>
      </c>
      <c r="M3279" s="43">
        <v>7.9175698988022125E-3</v>
      </c>
      <c r="N3279" s="43">
        <v>4.5428037506674325E-2</v>
      </c>
      <c r="O3279" s="43">
        <v>0</v>
      </c>
      <c r="P3279" s="43">
        <v>1</v>
      </c>
      <c r="R3279" s="43">
        <v>531.87284908482491</v>
      </c>
      <c r="S3279" s="43">
        <v>209.58734264753008</v>
      </c>
      <c r="T3279" s="43">
        <v>6810.1747264521309</v>
      </c>
      <c r="U3279" s="43">
        <v>7551.6349181844862</v>
      </c>
      <c r="W3279" s="43">
        <v>840.33854844608572</v>
      </c>
      <c r="X3279" s="43">
        <v>0</v>
      </c>
      <c r="Y3279" s="43">
        <v>0</v>
      </c>
      <c r="Z3279" s="43">
        <v>840.33854844608572</v>
      </c>
      <c r="AB3279" s="43">
        <v>-5.5588653894403848</v>
      </c>
      <c r="AC3279" s="43">
        <v>0</v>
      </c>
      <c r="AD3279" s="43">
        <v>0</v>
      </c>
      <c r="AE3279" s="43">
        <v>-5.5588653894403848</v>
      </c>
      <c r="AG3279" s="43">
        <v>1545382.5905923517</v>
      </c>
      <c r="AH3279" s="43">
        <v>181513.12646435451</v>
      </c>
      <c r="AI3279" s="43">
        <v>0</v>
      </c>
      <c r="AJ3279" s="43">
        <v>0</v>
      </c>
      <c r="AK3279" s="43">
        <v>1545382.5905923517</v>
      </c>
    </row>
    <row r="3280" spans="3:37" x14ac:dyDescent="0.2">
      <c r="C3280" s="43">
        <v>5.90108868841551E-4</v>
      </c>
      <c r="D3280" s="43">
        <v>6.0942630156893607E-2</v>
      </c>
      <c r="E3280" s="43">
        <v>3.9032417678458589</v>
      </c>
      <c r="F3280" s="43">
        <v>3.4757404605173869</v>
      </c>
      <c r="H3280" s="43">
        <v>9.0452458220591225E-5</v>
      </c>
      <c r="I3280" s="43">
        <v>9.6370477818262607E-2</v>
      </c>
      <c r="J3280" s="43">
        <v>0</v>
      </c>
      <c r="K3280" s="43">
        <v>1</v>
      </c>
      <c r="M3280" s="43">
        <v>7.8470953878582352E-3</v>
      </c>
      <c r="N3280" s="43">
        <v>4.5652371758598834E-2</v>
      </c>
      <c r="O3280" s="43">
        <v>0</v>
      </c>
      <c r="P3280" s="43">
        <v>1</v>
      </c>
      <c r="R3280" s="43">
        <v>680.91940046411253</v>
      </c>
      <c r="S3280" s="43">
        <v>165.04666727571683</v>
      </c>
      <c r="T3280" s="43">
        <v>6782.8880595145874</v>
      </c>
      <c r="U3280" s="43">
        <v>7628.8541272544171</v>
      </c>
      <c r="W3280" s="43">
        <v>2657.7930444280851</v>
      </c>
      <c r="X3280" s="43">
        <v>0</v>
      </c>
      <c r="Y3280" s="43">
        <v>0</v>
      </c>
      <c r="Z3280" s="43">
        <v>2657.7930444280851</v>
      </c>
      <c r="AB3280" s="43">
        <v>180.37842897858621</v>
      </c>
      <c r="AC3280" s="43">
        <v>0</v>
      </c>
      <c r="AD3280" s="43">
        <v>0</v>
      </c>
      <c r="AE3280" s="43">
        <v>180.37842897858621</v>
      </c>
      <c r="AG3280" s="43">
        <v>4887681.408703248</v>
      </c>
      <c r="AH3280" s="43">
        <v>574083.29759646638</v>
      </c>
      <c r="AI3280" s="43">
        <v>0</v>
      </c>
      <c r="AJ3280" s="43">
        <v>757589401.71006215</v>
      </c>
      <c r="AK3280" s="43">
        <v>762477083.11876535</v>
      </c>
    </row>
    <row r="3281" spans="3:37" x14ac:dyDescent="0.2">
      <c r="C3281" s="43">
        <v>6.1829057894235984E-4</v>
      </c>
      <c r="D3281" s="43">
        <v>5.2706314885634896E-2</v>
      </c>
      <c r="E3281" s="43">
        <v>3.1753652790739837</v>
      </c>
      <c r="F3281" s="43">
        <v>2.4154959460333831</v>
      </c>
      <c r="H3281" s="43">
        <v>8.7303041408901428E-5</v>
      </c>
      <c r="I3281" s="43">
        <v>7.0713061339893676E-2</v>
      </c>
      <c r="J3281" s="43">
        <v>0</v>
      </c>
      <c r="K3281" s="43">
        <v>1</v>
      </c>
      <c r="M3281" s="43">
        <v>7.8707384378847722E-3</v>
      </c>
      <c r="N3281" s="43">
        <v>4.4222479110689765E-2</v>
      </c>
      <c r="O3281" s="43">
        <v>0</v>
      </c>
      <c r="P3281" s="43">
        <v>1</v>
      </c>
      <c r="R3281" s="43">
        <v>617.01774496225198</v>
      </c>
      <c r="S3281" s="43">
        <v>116.88839241255931</v>
      </c>
      <c r="T3281" s="43">
        <v>6590.2355615799506</v>
      </c>
      <c r="U3281" s="43">
        <v>7324.1416989547615</v>
      </c>
      <c r="W3281" s="43">
        <v>1959.2567239256614</v>
      </c>
      <c r="X3281" s="43">
        <v>0</v>
      </c>
      <c r="Y3281" s="43">
        <v>0</v>
      </c>
      <c r="Z3281" s="43">
        <v>1959.2567239256614</v>
      </c>
      <c r="AB3281" s="43">
        <v>93.452314478845864</v>
      </c>
      <c r="AC3281" s="43">
        <v>0</v>
      </c>
      <c r="AD3281" s="43">
        <v>0</v>
      </c>
      <c r="AE3281" s="43">
        <v>93.452314478845864</v>
      </c>
      <c r="AG3281" s="43">
        <v>3603073.1152992914</v>
      </c>
      <c r="AH3281" s="43">
        <v>423199.45236794284</v>
      </c>
      <c r="AI3281" s="43">
        <v>0</v>
      </c>
      <c r="AJ3281" s="43">
        <v>392499720.81115264</v>
      </c>
      <c r="AK3281" s="43">
        <v>396102793.92645192</v>
      </c>
    </row>
    <row r="3282" spans="3:37" x14ac:dyDescent="0.2">
      <c r="C3282" s="43">
        <v>6.032512321463891E-4</v>
      </c>
      <c r="D3282" s="43">
        <v>6.0320593065307904E-2</v>
      </c>
      <c r="E3282" s="43">
        <v>5.7565524615941568</v>
      </c>
      <c r="F3282" s="43">
        <v>3.1607643251604878</v>
      </c>
      <c r="H3282" s="43">
        <v>8.328391745126941E-5</v>
      </c>
      <c r="I3282" s="43">
        <v>0.10848286321375511</v>
      </c>
      <c r="J3282" s="43">
        <v>0</v>
      </c>
      <c r="K3282" s="43">
        <v>1</v>
      </c>
      <c r="M3282" s="43">
        <v>7.8026624142312657E-3</v>
      </c>
      <c r="N3282" s="43">
        <v>4.546760226163362E-2</v>
      </c>
      <c r="O3282" s="43">
        <v>0</v>
      </c>
      <c r="P3282" s="43">
        <v>1</v>
      </c>
      <c r="R3282" s="43">
        <v>688.97933056054103</v>
      </c>
      <c r="S3282" s="43">
        <v>171.06637673422796</v>
      </c>
      <c r="T3282" s="43">
        <v>6717.1839622279213</v>
      </c>
      <c r="U3282" s="43">
        <v>7577.2296695226905</v>
      </c>
      <c r="W3282" s="43">
        <v>3966.1456613257769</v>
      </c>
      <c r="X3282" s="43">
        <v>0</v>
      </c>
      <c r="Y3282" s="43">
        <v>0</v>
      </c>
      <c r="Z3282" s="43">
        <v>3966.1456613257769</v>
      </c>
      <c r="AB3282" s="43">
        <v>159.2932495325544</v>
      </c>
      <c r="AC3282" s="43">
        <v>0</v>
      </c>
      <c r="AD3282" s="43">
        <v>0</v>
      </c>
      <c r="AE3282" s="43">
        <v>159.2932495325544</v>
      </c>
      <c r="AG3282" s="43">
        <v>7293741.8711781036</v>
      </c>
      <c r="AH3282" s="43">
        <v>856687.46284636785</v>
      </c>
      <c r="AI3282" s="43">
        <v>0</v>
      </c>
      <c r="AJ3282" s="43">
        <v>669031648.0367285</v>
      </c>
      <c r="AK3282" s="43">
        <v>676325389.90790665</v>
      </c>
    </row>
    <row r="3283" spans="3:37" x14ac:dyDescent="0.2">
      <c r="C3283" s="43">
        <v>6.1269929630469733E-4</v>
      </c>
      <c r="D3283" s="43">
        <v>5.5428080547829439E-2</v>
      </c>
      <c r="E3283" s="43">
        <v>1.5132219963922033</v>
      </c>
      <c r="F3283" s="43">
        <v>2.3336353513497952</v>
      </c>
      <c r="H3283" s="43">
        <v>8.8496307201008448E-5</v>
      </c>
      <c r="I3283" s="43">
        <v>0.11051023284750727</v>
      </c>
      <c r="J3283" s="43">
        <v>0</v>
      </c>
      <c r="K3283" s="43">
        <v>1</v>
      </c>
      <c r="M3283" s="43">
        <v>7.8916639821319245E-3</v>
      </c>
      <c r="N3283" s="43">
        <v>4.7746884787228105E-2</v>
      </c>
      <c r="O3283" s="43">
        <v>0</v>
      </c>
      <c r="P3283" s="43">
        <v>1</v>
      </c>
      <c r="R3283" s="43">
        <v>643.01276376381486</v>
      </c>
      <c r="S3283" s="43">
        <v>185.16973944764635</v>
      </c>
      <c r="T3283" s="43">
        <v>7134.376091271376</v>
      </c>
      <c r="U3283" s="43">
        <v>7962.5585944828372</v>
      </c>
      <c r="W3283" s="43">
        <v>973.02105808834813</v>
      </c>
      <c r="X3283" s="43">
        <v>0</v>
      </c>
      <c r="Y3283" s="43">
        <v>0</v>
      </c>
      <c r="Z3283" s="43">
        <v>973.02105808834813</v>
      </c>
      <c r="AB3283" s="43">
        <v>91.757267184327716</v>
      </c>
      <c r="AC3283" s="43">
        <v>0</v>
      </c>
      <c r="AD3283" s="43">
        <v>0</v>
      </c>
      <c r="AE3283" s="43">
        <v>91.757267184327716</v>
      </c>
      <c r="AG3283" s="43">
        <v>1789385.7258244723</v>
      </c>
      <c r="AH3283" s="43">
        <v>210172.54854708319</v>
      </c>
      <c r="AI3283" s="43">
        <v>0</v>
      </c>
      <c r="AJ3283" s="43">
        <v>385380522.17417639</v>
      </c>
      <c r="AK3283" s="43">
        <v>387169907.90000087</v>
      </c>
    </row>
    <row r="3284" spans="3:37" x14ac:dyDescent="0.2">
      <c r="C3284" s="43">
        <v>6.15733865785284E-4</v>
      </c>
      <c r="D3284" s="43">
        <v>5.8790442859755432E-2</v>
      </c>
      <c r="E3284" s="43">
        <v>6.6128646208645767</v>
      </c>
      <c r="F3284" s="43">
        <v>2.1591137469823516</v>
      </c>
      <c r="H3284" s="43">
        <v>9.5762467373861071E-5</v>
      </c>
      <c r="I3284" s="43">
        <v>0.11150967453183114</v>
      </c>
      <c r="J3284" s="43">
        <v>0</v>
      </c>
      <c r="K3284" s="43">
        <v>1</v>
      </c>
      <c r="M3284" s="43">
        <v>7.8534023296075173E-3</v>
      </c>
      <c r="N3284" s="43">
        <v>4.6607667523086427E-2</v>
      </c>
      <c r="O3284" s="43">
        <v>0</v>
      </c>
      <c r="P3284" s="43">
        <v>1</v>
      </c>
      <c r="R3284" s="43">
        <v>685.3969148129396</v>
      </c>
      <c r="S3284" s="43">
        <v>202.18561267169378</v>
      </c>
      <c r="T3284" s="43">
        <v>6930.388630893789</v>
      </c>
      <c r="U3284" s="43">
        <v>7817.9711583784228</v>
      </c>
      <c r="W3284" s="43">
        <v>4532.4370092162208</v>
      </c>
      <c r="X3284" s="43">
        <v>0</v>
      </c>
      <c r="Y3284" s="43">
        <v>0</v>
      </c>
      <c r="Z3284" s="43">
        <v>4532.4370092162208</v>
      </c>
      <c r="AB3284" s="43">
        <v>85.006469512589788</v>
      </c>
      <c r="AC3284" s="43">
        <v>0</v>
      </c>
      <c r="AD3284" s="43">
        <v>0</v>
      </c>
      <c r="AE3284" s="43">
        <v>85.006469512589788</v>
      </c>
      <c r="AG3284" s="43">
        <v>8335151.6599486303</v>
      </c>
      <c r="AH3284" s="43">
        <v>979006.39399070363</v>
      </c>
      <c r="AI3284" s="43">
        <v>0</v>
      </c>
      <c r="AJ3284" s="43">
        <v>357027171.9528771</v>
      </c>
      <c r="AK3284" s="43">
        <v>365362323.61282575</v>
      </c>
    </row>
    <row r="3285" spans="3:37" x14ac:dyDescent="0.2">
      <c r="C3285" s="43">
        <v>6.1248905021504818E-4</v>
      </c>
      <c r="D3285" s="43">
        <v>5.1576331654452148E-2</v>
      </c>
      <c r="E3285" s="43">
        <v>1.7480069033233161</v>
      </c>
      <c r="F3285" s="43">
        <v>3.3040052565079461</v>
      </c>
      <c r="H3285" s="43">
        <v>8.3580843538692438E-5</v>
      </c>
      <c r="I3285" s="43">
        <v>0.10504472342685844</v>
      </c>
      <c r="J3285" s="43">
        <v>0</v>
      </c>
      <c r="K3285" s="43">
        <v>1</v>
      </c>
      <c r="M3285" s="43">
        <v>7.7805889142599956E-3</v>
      </c>
      <c r="N3285" s="43">
        <v>4.6257111344062074E-2</v>
      </c>
      <c r="O3285" s="43">
        <v>0</v>
      </c>
      <c r="P3285" s="43">
        <v>1</v>
      </c>
      <c r="R3285" s="43">
        <v>598.12389344997428</v>
      </c>
      <c r="S3285" s="43">
        <v>166.23534331764589</v>
      </c>
      <c r="T3285" s="43">
        <v>6814.4898873865604</v>
      </c>
      <c r="U3285" s="43">
        <v>7578.8491241541806</v>
      </c>
      <c r="W3285" s="43">
        <v>1045.5246947931746</v>
      </c>
      <c r="X3285" s="43">
        <v>0</v>
      </c>
      <c r="Y3285" s="43">
        <v>0</v>
      </c>
      <c r="Z3285" s="43">
        <v>1045.5246947931746</v>
      </c>
      <c r="AB3285" s="43">
        <v>147.45462361703613</v>
      </c>
      <c r="AC3285" s="43">
        <v>0</v>
      </c>
      <c r="AD3285" s="43">
        <v>0</v>
      </c>
      <c r="AE3285" s="43">
        <v>147.45462361703613</v>
      </c>
      <c r="AG3285" s="43">
        <v>1922719.9137246481</v>
      </c>
      <c r="AH3285" s="43">
        <v>225833.33407532572</v>
      </c>
      <c r="AI3285" s="43">
        <v>0</v>
      </c>
      <c r="AJ3285" s="43">
        <v>619309419.1915518</v>
      </c>
      <c r="AK3285" s="43">
        <v>621232139.10527647</v>
      </c>
    </row>
    <row r="3286" spans="3:37" x14ac:dyDescent="0.2">
      <c r="C3286" s="43">
        <v>6.2364968129502429E-4</v>
      </c>
      <c r="D3286" s="43">
        <v>5.5493293294932355E-2</v>
      </c>
      <c r="E3286" s="43">
        <v>3.5429703300299913</v>
      </c>
      <c r="F3286" s="43">
        <v>1.5801858494813859</v>
      </c>
      <c r="H3286" s="43">
        <v>9.274936263636846E-5</v>
      </c>
      <c r="I3286" s="43">
        <v>7.3241580057680791E-2</v>
      </c>
      <c r="J3286" s="43">
        <v>0</v>
      </c>
      <c r="K3286" s="43">
        <v>1</v>
      </c>
      <c r="M3286" s="43">
        <v>7.8678562842791067E-3</v>
      </c>
      <c r="N3286" s="43">
        <v>4.7522516026774708E-2</v>
      </c>
      <c r="O3286" s="43">
        <v>0</v>
      </c>
      <c r="P3286" s="43">
        <v>1</v>
      </c>
      <c r="R3286" s="43">
        <v>655.27496614181348</v>
      </c>
      <c r="S3286" s="43">
        <v>128.6207422564357</v>
      </c>
      <c r="T3286" s="43">
        <v>7079.4287794141082</v>
      </c>
      <c r="U3286" s="43">
        <v>7863.3244878123578</v>
      </c>
      <c r="W3286" s="43">
        <v>2321.6197630518523</v>
      </c>
      <c r="X3286" s="43">
        <v>0</v>
      </c>
      <c r="Y3286" s="43">
        <v>0</v>
      </c>
      <c r="Z3286" s="43">
        <v>2321.6197630518523</v>
      </c>
      <c r="AB3286" s="43">
        <v>40.679395127611564</v>
      </c>
      <c r="AC3286" s="43">
        <v>0</v>
      </c>
      <c r="AD3286" s="43">
        <v>0</v>
      </c>
      <c r="AE3286" s="43">
        <v>40.679395127611564</v>
      </c>
      <c r="AG3286" s="43">
        <v>4269458.7442523567</v>
      </c>
      <c r="AH3286" s="43">
        <v>501469.86881920008</v>
      </c>
      <c r="AI3286" s="43">
        <v>0</v>
      </c>
      <c r="AJ3286" s="43">
        <v>170853459.53596857</v>
      </c>
      <c r="AK3286" s="43">
        <v>175122918.28022093</v>
      </c>
    </row>
    <row r="3287" spans="3:37" x14ac:dyDescent="0.2">
      <c r="C3287" s="43">
        <v>6.0853126504385139E-4</v>
      </c>
      <c r="D3287" s="43">
        <v>5.779640349170323E-2</v>
      </c>
      <c r="E3287" s="43">
        <v>1.0932075718149445</v>
      </c>
      <c r="F3287" s="43">
        <v>5.8382580993263353</v>
      </c>
      <c r="H3287" s="43">
        <v>9.2596235099384749E-5</v>
      </c>
      <c r="I3287" s="43">
        <v>0.11166469352618791</v>
      </c>
      <c r="J3287" s="43">
        <v>0</v>
      </c>
      <c r="K3287" s="43">
        <v>1</v>
      </c>
      <c r="M3287" s="43">
        <v>7.8664819488949433E-3</v>
      </c>
      <c r="N3287" s="43">
        <v>4.4217749294250805E-2</v>
      </c>
      <c r="O3287" s="43">
        <v>0</v>
      </c>
      <c r="P3287" s="43">
        <v>1</v>
      </c>
      <c r="R3287" s="43">
        <v>665.92617148093154</v>
      </c>
      <c r="S3287" s="43">
        <v>195.77245187285379</v>
      </c>
      <c r="T3287" s="43">
        <v>6585.9670898772329</v>
      </c>
      <c r="U3287" s="43">
        <v>7447.6657132310183</v>
      </c>
      <c r="W3287" s="43">
        <v>727.9955329326915</v>
      </c>
      <c r="X3287" s="43">
        <v>0</v>
      </c>
      <c r="Y3287" s="43">
        <v>0</v>
      </c>
      <c r="Z3287" s="43">
        <v>727.9955329326915</v>
      </c>
      <c r="AB3287" s="43">
        <v>344.7457281211465</v>
      </c>
      <c r="AC3287" s="43">
        <v>0</v>
      </c>
      <c r="AD3287" s="43">
        <v>0</v>
      </c>
      <c r="AE3287" s="43">
        <v>344.7457281211465</v>
      </c>
      <c r="AG3287" s="43">
        <v>1338783.7850632197</v>
      </c>
      <c r="AH3287" s="43">
        <v>157247.03511346137</v>
      </c>
      <c r="AI3287" s="43">
        <v>0</v>
      </c>
      <c r="AJ3287" s="43">
        <v>1447932058.1088152</v>
      </c>
      <c r="AK3287" s="43">
        <v>1449270841.8938785</v>
      </c>
    </row>
    <row r="3288" spans="3:37" x14ac:dyDescent="0.2">
      <c r="C3288" s="43">
        <v>5.9868732448790127E-4</v>
      </c>
      <c r="D3288" s="43">
        <v>6.1483919997177172E-2</v>
      </c>
      <c r="E3288" s="43">
        <v>10.039473212998375</v>
      </c>
      <c r="F3288" s="43">
        <v>1.2722858560463484</v>
      </c>
      <c r="H3288" s="43">
        <v>8.56641460094534E-5</v>
      </c>
      <c r="I3288" s="43">
        <v>0.10359993233353426</v>
      </c>
      <c r="J3288" s="43">
        <v>0</v>
      </c>
      <c r="K3288" s="43">
        <v>1</v>
      </c>
      <c r="M3288" s="43">
        <v>7.8698735090342309E-3</v>
      </c>
      <c r="N3288" s="43">
        <v>4.9217954619766857E-2</v>
      </c>
      <c r="O3288" s="43">
        <v>0</v>
      </c>
      <c r="P3288" s="43">
        <v>1</v>
      </c>
      <c r="R3288" s="43">
        <v>696.95379120552411</v>
      </c>
      <c r="S3288" s="43">
        <v>168.03545808761876</v>
      </c>
      <c r="T3288" s="43">
        <v>7333.8780882908477</v>
      </c>
      <c r="U3288" s="43">
        <v>8198.8673375839899</v>
      </c>
      <c r="W3288" s="43">
        <v>6997.0489175055218</v>
      </c>
      <c r="X3288" s="43">
        <v>0</v>
      </c>
      <c r="Y3288" s="43">
        <v>0</v>
      </c>
      <c r="Z3288" s="43">
        <v>6997.0489175055218</v>
      </c>
      <c r="AB3288" s="43">
        <v>20.305460583956407</v>
      </c>
      <c r="AC3288" s="43">
        <v>0</v>
      </c>
      <c r="AD3288" s="43">
        <v>0</v>
      </c>
      <c r="AE3288" s="43">
        <v>20.305460583956407</v>
      </c>
      <c r="AG3288" s="43">
        <v>12867572.959292654</v>
      </c>
      <c r="AH3288" s="43">
        <v>1511362.5661811926</v>
      </c>
      <c r="AI3288" s="43">
        <v>0</v>
      </c>
      <c r="AJ3288" s="43">
        <v>85282934.452616915</v>
      </c>
      <c r="AK3288" s="43">
        <v>98150507.411909565</v>
      </c>
    </row>
    <row r="3289" spans="3:37" x14ac:dyDescent="0.2">
      <c r="C3289" s="43">
        <v>6.3709130249256507E-4</v>
      </c>
      <c r="D3289" s="43">
        <v>4.378436329934398E-2</v>
      </c>
      <c r="E3289" s="43">
        <v>1.6699689074807955</v>
      </c>
      <c r="F3289" s="43">
        <v>1.6954178459538316</v>
      </c>
      <c r="H3289" s="43">
        <v>9.4825959135347304E-5</v>
      </c>
      <c r="I3289" s="43">
        <v>0.12757028073859533</v>
      </c>
      <c r="J3289" s="43">
        <v>0</v>
      </c>
      <c r="K3289" s="43">
        <v>1</v>
      </c>
      <c r="M3289" s="43">
        <v>7.7865745272076943E-3</v>
      </c>
      <c r="N3289" s="43">
        <v>4.3256846961609613E-2</v>
      </c>
      <c r="O3289" s="43">
        <v>0</v>
      </c>
      <c r="P3289" s="43">
        <v>1</v>
      </c>
      <c r="R3289" s="43">
        <v>528.15705777569735</v>
      </c>
      <c r="S3289" s="43">
        <v>229.04411003679226</v>
      </c>
      <c r="T3289" s="43">
        <v>6377.4002951564407</v>
      </c>
      <c r="U3289" s="43">
        <v>7134.6014629689307</v>
      </c>
      <c r="W3289" s="43">
        <v>882.00586475195269</v>
      </c>
      <c r="X3289" s="43">
        <v>0</v>
      </c>
      <c r="Y3289" s="43">
        <v>0</v>
      </c>
      <c r="Z3289" s="43">
        <v>882.00586475195269</v>
      </c>
      <c r="AB3289" s="43">
        <v>39.300013248474706</v>
      </c>
      <c r="AC3289" s="43">
        <v>0</v>
      </c>
      <c r="AD3289" s="43">
        <v>0</v>
      </c>
      <c r="AE3289" s="43">
        <v>39.300013248474706</v>
      </c>
      <c r="AG3289" s="43">
        <v>1622008.7852788409</v>
      </c>
      <c r="AH3289" s="43">
        <v>190513.26678642177</v>
      </c>
      <c r="AI3289" s="43">
        <v>0</v>
      </c>
      <c r="AJ3289" s="43">
        <v>165060055.64359376</v>
      </c>
      <c r="AK3289" s="43">
        <v>166682064.42887259</v>
      </c>
    </row>
    <row r="3290" spans="3:37" x14ac:dyDescent="0.2">
      <c r="C3290" s="43">
        <v>5.9742288084659663E-4</v>
      </c>
      <c r="D3290" s="43">
        <v>5.4491670201207376E-2</v>
      </c>
      <c r="E3290" s="43">
        <v>1.9276800602869339</v>
      </c>
      <c r="F3290" s="43">
        <v>1.1544125455933183</v>
      </c>
      <c r="H3290" s="43">
        <v>9.9488256375623862E-5</v>
      </c>
      <c r="I3290" s="43">
        <v>8.8297618826952348E-2</v>
      </c>
      <c r="J3290" s="43">
        <v>0</v>
      </c>
      <c r="K3290" s="43">
        <v>1</v>
      </c>
      <c r="M3290" s="43">
        <v>7.772480865560003E-3</v>
      </c>
      <c r="N3290" s="43">
        <v>4.320623597416106E-2</v>
      </c>
      <c r="O3290" s="43">
        <v>0</v>
      </c>
      <c r="P3290" s="43">
        <v>1</v>
      </c>
      <c r="R3290" s="43">
        <v>616.38823962202378</v>
      </c>
      <c r="S3290" s="43">
        <v>166.32716461985797</v>
      </c>
      <c r="T3290" s="43">
        <v>6358.4091088614905</v>
      </c>
      <c r="U3290" s="43">
        <v>7141.124513103372</v>
      </c>
      <c r="W3290" s="43">
        <v>1188.1993189147399</v>
      </c>
      <c r="X3290" s="43">
        <v>0</v>
      </c>
      <c r="Y3290" s="43">
        <v>0</v>
      </c>
      <c r="Z3290" s="43">
        <v>1188.1993189147399</v>
      </c>
      <c r="AB3290" s="43">
        <v>10.184054255458838</v>
      </c>
      <c r="AC3290" s="43">
        <v>0</v>
      </c>
      <c r="AD3290" s="43">
        <v>0</v>
      </c>
      <c r="AE3290" s="43">
        <v>10.184054255458838</v>
      </c>
      <c r="AG3290" s="43">
        <v>2185098.547484207</v>
      </c>
      <c r="AH3290" s="43">
        <v>256651.05288558383</v>
      </c>
      <c r="AI3290" s="43">
        <v>0</v>
      </c>
      <c r="AJ3290" s="43">
        <v>42773027.872927122</v>
      </c>
      <c r="AK3290" s="43">
        <v>44958126.420411326</v>
      </c>
    </row>
    <row r="3291" spans="3:37" x14ac:dyDescent="0.2">
      <c r="C3291" s="43">
        <v>6.0698180260103688E-4</v>
      </c>
      <c r="D3291" s="43">
        <v>4.5148658380659415E-2</v>
      </c>
      <c r="E3291" s="43">
        <v>6.8374332066171295</v>
      </c>
      <c r="F3291" s="43">
        <v>1.6787232271542063</v>
      </c>
      <c r="H3291" s="43">
        <v>9.2538320929924645E-5</v>
      </c>
      <c r="I3291" s="43">
        <v>9.7149891487280135E-2</v>
      </c>
      <c r="J3291" s="43">
        <v>0</v>
      </c>
      <c r="K3291" s="43">
        <v>1</v>
      </c>
      <c r="M3291" s="43">
        <v>7.8076670875234693E-3</v>
      </c>
      <c r="N3291" s="43">
        <v>4.5789375856122083E-2</v>
      </c>
      <c r="O3291" s="43">
        <v>0</v>
      </c>
      <c r="P3291" s="43">
        <v>1</v>
      </c>
      <c r="R3291" s="43">
        <v>518.87517560208209</v>
      </c>
      <c r="S3291" s="43">
        <v>170.21832310116241</v>
      </c>
      <c r="T3291" s="43">
        <v>6769.0603123848514</v>
      </c>
      <c r="U3291" s="43">
        <v>7458.1538110880956</v>
      </c>
      <c r="W3291" s="43">
        <v>3547.7743557509702</v>
      </c>
      <c r="X3291" s="43">
        <v>0</v>
      </c>
      <c r="Y3291" s="43">
        <v>0</v>
      </c>
      <c r="Z3291" s="43">
        <v>3547.7743557509702</v>
      </c>
      <c r="AB3291" s="43">
        <v>37.682471803209019</v>
      </c>
      <c r="AC3291" s="43">
        <v>0</v>
      </c>
      <c r="AD3291" s="43">
        <v>0</v>
      </c>
      <c r="AE3291" s="43">
        <v>37.682471803209019</v>
      </c>
      <c r="AG3291" s="43">
        <v>6524357.0402260339</v>
      </c>
      <c r="AH3291" s="43">
        <v>766319.26084220957</v>
      </c>
      <c r="AI3291" s="43">
        <v>0</v>
      </c>
      <c r="AJ3291" s="43">
        <v>158266381.57347789</v>
      </c>
      <c r="AK3291" s="43">
        <v>164790738.61370394</v>
      </c>
    </row>
    <row r="3292" spans="3:37" x14ac:dyDescent="0.2">
      <c r="C3292" s="43">
        <v>6.0456019303840392E-4</v>
      </c>
      <c r="D3292" s="43">
        <v>6.2823803010978563E-2</v>
      </c>
      <c r="E3292" s="43">
        <v>3.320500774680891</v>
      </c>
      <c r="F3292" s="43">
        <v>2.1565477771877641</v>
      </c>
      <c r="H3292" s="43">
        <v>9.2791570467376516E-5</v>
      </c>
      <c r="I3292" s="43">
        <v>9.7349268963538627E-2</v>
      </c>
      <c r="J3292" s="43">
        <v>0</v>
      </c>
      <c r="K3292" s="43">
        <v>1</v>
      </c>
      <c r="M3292" s="43">
        <v>7.9585622912993204E-3</v>
      </c>
      <c r="N3292" s="43">
        <v>4.6889787186259579E-2</v>
      </c>
      <c r="O3292" s="43">
        <v>0</v>
      </c>
      <c r="P3292" s="43">
        <v>1</v>
      </c>
      <c r="R3292" s="43">
        <v>719.12790818735562</v>
      </c>
      <c r="S3292" s="43">
        <v>171.03444882621335</v>
      </c>
      <c r="T3292" s="43">
        <v>7065.700981522953</v>
      </c>
      <c r="U3292" s="43">
        <v>7955.863338536522</v>
      </c>
      <c r="W3292" s="43">
        <v>2387.8647762307628</v>
      </c>
      <c r="X3292" s="43">
        <v>0</v>
      </c>
      <c r="Y3292" s="43">
        <v>0</v>
      </c>
      <c r="Z3292" s="43">
        <v>2387.8647762307628</v>
      </c>
      <c r="AB3292" s="43">
        <v>88.992518858871676</v>
      </c>
      <c r="AC3292" s="43">
        <v>0</v>
      </c>
      <c r="AD3292" s="43">
        <v>0</v>
      </c>
      <c r="AE3292" s="43">
        <v>88.992518858871676</v>
      </c>
      <c r="AG3292" s="43">
        <v>4391283.3234883724</v>
      </c>
      <c r="AH3292" s="43">
        <v>515778.79166584474</v>
      </c>
      <c r="AI3292" s="43">
        <v>0</v>
      </c>
      <c r="AJ3292" s="43">
        <v>373768579.20726103</v>
      </c>
      <c r="AK3292" s="43">
        <v>378159862.53074938</v>
      </c>
    </row>
    <row r="3293" spans="3:37" x14ac:dyDescent="0.2">
      <c r="C3293" s="43">
        <v>6.1977535978718912E-4</v>
      </c>
      <c r="D3293" s="43">
        <v>5.7593212146383577E-2</v>
      </c>
      <c r="E3293" s="43">
        <v>8.6023649091217518</v>
      </c>
      <c r="F3293" s="43">
        <v>7.1955626425991452</v>
      </c>
      <c r="H3293" s="43">
        <v>9.2538138992681596E-5</v>
      </c>
      <c r="I3293" s="43">
        <v>9.9330497177378643E-2</v>
      </c>
      <c r="J3293" s="43">
        <v>0</v>
      </c>
      <c r="K3293" s="43">
        <v>1</v>
      </c>
      <c r="M3293" s="43">
        <v>7.9098849700359741E-3</v>
      </c>
      <c r="N3293" s="43">
        <v>4.5481507882456959E-2</v>
      </c>
      <c r="O3293" s="43">
        <v>0</v>
      </c>
      <c r="P3293" s="43">
        <v>1</v>
      </c>
      <c r="R3293" s="43">
        <v>675.84636145773561</v>
      </c>
      <c r="S3293" s="43">
        <v>174.03866500887139</v>
      </c>
      <c r="T3293" s="43">
        <v>6811.5726859558354</v>
      </c>
      <c r="U3293" s="43">
        <v>7661.4577124224425</v>
      </c>
      <c r="W3293" s="43">
        <v>5813.87702376164</v>
      </c>
      <c r="X3293" s="43">
        <v>0</v>
      </c>
      <c r="Y3293" s="43">
        <v>0</v>
      </c>
      <c r="Z3293" s="43">
        <v>5813.87702376164</v>
      </c>
      <c r="AB3293" s="43">
        <v>448.03558620269928</v>
      </c>
      <c r="AC3293" s="43">
        <v>0</v>
      </c>
      <c r="AD3293" s="43">
        <v>0</v>
      </c>
      <c r="AE3293" s="43">
        <v>448.03558620269928</v>
      </c>
      <c r="AG3293" s="43">
        <v>10691719.846697656</v>
      </c>
      <c r="AH3293" s="43">
        <v>1255797.4371325143</v>
      </c>
      <c r="AI3293" s="43">
        <v>0</v>
      </c>
      <c r="AJ3293" s="43">
        <v>1881749462.051337</v>
      </c>
      <c r="AK3293" s="43">
        <v>1892441181.8980346</v>
      </c>
    </row>
    <row r="3294" spans="3:37" x14ac:dyDescent="0.2">
      <c r="C3294" s="43">
        <v>6.0573145135381856E-4</v>
      </c>
      <c r="D3294" s="43">
        <v>5.9698901360781043E-2</v>
      </c>
      <c r="E3294" s="43">
        <v>6.975229429002316</v>
      </c>
      <c r="F3294" s="43">
        <v>2.4006940615082475</v>
      </c>
      <c r="H3294" s="43">
        <v>8.6914120316821476E-5</v>
      </c>
      <c r="I3294" s="43">
        <v>0.11367365765486437</v>
      </c>
      <c r="J3294" s="43">
        <v>0</v>
      </c>
      <c r="K3294" s="43">
        <v>1</v>
      </c>
      <c r="M3294" s="43">
        <v>7.8728271762620317E-3</v>
      </c>
      <c r="N3294" s="43">
        <v>4.9061221007548839E-2</v>
      </c>
      <c r="O3294" s="43">
        <v>0</v>
      </c>
      <c r="P3294" s="43">
        <v>1</v>
      </c>
      <c r="R3294" s="43">
        <v>684.68188200147017</v>
      </c>
      <c r="S3294" s="43">
        <v>187.06500337384739</v>
      </c>
      <c r="T3294" s="43">
        <v>7313.2672330005125</v>
      </c>
      <c r="U3294" s="43">
        <v>8185.0141183758296</v>
      </c>
      <c r="W3294" s="43">
        <v>4775.8132128413463</v>
      </c>
      <c r="X3294" s="43">
        <v>0</v>
      </c>
      <c r="Y3294" s="43">
        <v>0</v>
      </c>
      <c r="Z3294" s="43">
        <v>4775.8132128413463</v>
      </c>
      <c r="AB3294" s="43">
        <v>102.61619353716723</v>
      </c>
      <c r="AC3294" s="43">
        <v>0</v>
      </c>
      <c r="AD3294" s="43">
        <v>0</v>
      </c>
      <c r="AE3294" s="43">
        <v>102.61619353716723</v>
      </c>
      <c r="AG3294" s="43">
        <v>8782720.4984152354</v>
      </c>
      <c r="AH3294" s="43">
        <v>1031575.6539737307</v>
      </c>
      <c r="AI3294" s="43">
        <v>0</v>
      </c>
      <c r="AJ3294" s="43">
        <v>430988012.85610241</v>
      </c>
      <c r="AK3294" s="43">
        <v>439770733.35451764</v>
      </c>
    </row>
    <row r="3295" spans="3:37" x14ac:dyDescent="0.2">
      <c r="C3295" s="43">
        <v>6.1114941245965504E-4</v>
      </c>
      <c r="D3295" s="43">
        <v>5.2661540878715371E-2</v>
      </c>
      <c r="E3295" s="43">
        <v>1.1707700207818146</v>
      </c>
      <c r="F3295" s="43">
        <v>5.1678991175279592</v>
      </c>
      <c r="H3295" s="43">
        <v>9.1468712912767813E-5</v>
      </c>
      <c r="I3295" s="43">
        <v>9.7716424390052278E-2</v>
      </c>
      <c r="J3295" s="43">
        <v>0</v>
      </c>
      <c r="K3295" s="43">
        <v>1</v>
      </c>
      <c r="M3295" s="43">
        <v>7.8150386582920683E-3</v>
      </c>
      <c r="N3295" s="43">
        <v>4.4276737280541295E-2</v>
      </c>
      <c r="O3295" s="43">
        <v>0</v>
      </c>
      <c r="P3295" s="43">
        <v>1</v>
      </c>
      <c r="R3295" s="43">
        <v>609.37317697305468</v>
      </c>
      <c r="S3295" s="43">
        <v>169.23200811094148</v>
      </c>
      <c r="T3295" s="43">
        <v>6551.6262454072739</v>
      </c>
      <c r="U3295" s="43">
        <v>7330.2314304912697</v>
      </c>
      <c r="W3295" s="43">
        <v>713.43584706862362</v>
      </c>
      <c r="X3295" s="43">
        <v>0</v>
      </c>
      <c r="Y3295" s="43">
        <v>0</v>
      </c>
      <c r="Z3295" s="43">
        <v>713.43584706862362</v>
      </c>
      <c r="AB3295" s="43">
        <v>271.75923414097883</v>
      </c>
      <c r="AC3295" s="43">
        <v>0</v>
      </c>
      <c r="AD3295" s="43">
        <v>0</v>
      </c>
      <c r="AE3295" s="43">
        <v>271.75923414097883</v>
      </c>
      <c r="AG3295" s="43">
        <v>1312008.5227591989</v>
      </c>
      <c r="AH3295" s="43">
        <v>154102.14296682269</v>
      </c>
      <c r="AI3295" s="43">
        <v>0</v>
      </c>
      <c r="AJ3295" s="43">
        <v>1141388783.3921111</v>
      </c>
      <c r="AK3295" s="43">
        <v>1142700791.9148703</v>
      </c>
    </row>
    <row r="3296" spans="3:37" x14ac:dyDescent="0.2">
      <c r="C3296" s="43">
        <v>6.1869647436785247E-4</v>
      </c>
      <c r="D3296" s="43">
        <v>5.5627042483538891E-2</v>
      </c>
      <c r="E3296" s="43">
        <v>6.7077060817138019</v>
      </c>
      <c r="F3296" s="43">
        <v>3.3971607805042292</v>
      </c>
      <c r="H3296" s="43">
        <v>9.2512193719529456E-5</v>
      </c>
      <c r="I3296" s="43">
        <v>8.635935000875232E-2</v>
      </c>
      <c r="J3296" s="43">
        <v>0</v>
      </c>
      <c r="K3296" s="43">
        <v>1</v>
      </c>
      <c r="M3296" s="43">
        <v>7.9678171229196071E-3</v>
      </c>
      <c r="N3296" s="43">
        <v>4.6747450270186008E-2</v>
      </c>
      <c r="O3296" s="43">
        <v>0</v>
      </c>
      <c r="P3296" s="43">
        <v>1</v>
      </c>
      <c r="R3296" s="43">
        <v>651.63737338321994</v>
      </c>
      <c r="S3296" s="43">
        <v>151.26927209998937</v>
      </c>
      <c r="T3296" s="43">
        <v>7052.4442007055668</v>
      </c>
      <c r="U3296" s="43">
        <v>7855.3508461887759</v>
      </c>
      <c r="W3296" s="43">
        <v>4370.9919725146319</v>
      </c>
      <c r="X3296" s="43">
        <v>0</v>
      </c>
      <c r="Y3296" s="43">
        <v>0</v>
      </c>
      <c r="Z3296" s="43">
        <v>4370.9919725146319</v>
      </c>
      <c r="AB3296" s="43">
        <v>167.14251234059986</v>
      </c>
      <c r="AC3296" s="43">
        <v>0</v>
      </c>
      <c r="AD3296" s="43">
        <v>0</v>
      </c>
      <c r="AE3296" s="43">
        <v>167.14251234059986</v>
      </c>
      <c r="AG3296" s="43">
        <v>8038254.2374544078</v>
      </c>
      <c r="AH3296" s="43">
        <v>944134.2660631605</v>
      </c>
      <c r="AI3296" s="43">
        <v>0</v>
      </c>
      <c r="AJ3296" s="43">
        <v>701998551.83051944</v>
      </c>
      <c r="AK3296" s="43">
        <v>710036806.06797385</v>
      </c>
    </row>
    <row r="3297" spans="3:37" x14ac:dyDescent="0.2">
      <c r="C3297" s="43">
        <v>6.1543422059451292E-4</v>
      </c>
      <c r="D3297" s="43">
        <v>4.7581718757625714E-2</v>
      </c>
      <c r="E3297" s="43">
        <v>10.970148938756795</v>
      </c>
      <c r="F3297" s="43">
        <v>0.94041446344889534</v>
      </c>
      <c r="H3297" s="43">
        <v>9.1683599193759235E-5</v>
      </c>
      <c r="I3297" s="43">
        <v>0.12947489163101067</v>
      </c>
      <c r="J3297" s="43">
        <v>0</v>
      </c>
      <c r="K3297" s="43">
        <v>1</v>
      </c>
      <c r="M3297" s="43">
        <v>7.8464146656244543E-3</v>
      </c>
      <c r="N3297" s="43">
        <v>4.4276990676926982E-2</v>
      </c>
      <c r="O3297" s="43">
        <v>0</v>
      </c>
      <c r="P3297" s="43">
        <v>1</v>
      </c>
      <c r="R3297" s="43">
        <v>554.45223637690958</v>
      </c>
      <c r="S3297" s="43">
        <v>224.76028954048999</v>
      </c>
      <c r="T3297" s="43">
        <v>6577.9675194321726</v>
      </c>
      <c r="U3297" s="43">
        <v>7357.1800453495725</v>
      </c>
      <c r="W3297" s="43">
        <v>6082.4236124814861</v>
      </c>
      <c r="X3297" s="43">
        <v>0</v>
      </c>
      <c r="Y3297" s="43">
        <v>0</v>
      </c>
      <c r="Z3297" s="43">
        <v>6082.4236124814861</v>
      </c>
      <c r="AB3297" s="43">
        <v>-3.5349947376231534</v>
      </c>
      <c r="AC3297" s="43">
        <v>0</v>
      </c>
      <c r="AD3297" s="43">
        <v>0</v>
      </c>
      <c r="AE3297" s="43">
        <v>-3.5349947376231534</v>
      </c>
      <c r="AG3297" s="43">
        <v>11185577.023353454</v>
      </c>
      <c r="AH3297" s="43">
        <v>1313803.5002960011</v>
      </c>
      <c r="AI3297" s="43">
        <v>0</v>
      </c>
      <c r="AJ3297" s="43">
        <v>0</v>
      </c>
      <c r="AK3297" s="43">
        <v>11185577.023353454</v>
      </c>
    </row>
    <row r="3298" spans="3:37" x14ac:dyDescent="0.2">
      <c r="C3298" s="43">
        <v>5.9439737600648266E-4</v>
      </c>
      <c r="D3298" s="43">
        <v>5.718702983498547E-2</v>
      </c>
      <c r="E3298" s="43">
        <v>1.4080242516914105</v>
      </c>
      <c r="F3298" s="43">
        <v>4.8732826862757763</v>
      </c>
      <c r="H3298" s="43">
        <v>8.8932173574053102E-5</v>
      </c>
      <c r="I3298" s="43">
        <v>0.11104756762019974</v>
      </c>
      <c r="J3298" s="43">
        <v>0</v>
      </c>
      <c r="K3298" s="43">
        <v>1</v>
      </c>
      <c r="M3298" s="43">
        <v>7.8149480855399817E-3</v>
      </c>
      <c r="N3298" s="43">
        <v>4.467704882404399E-2</v>
      </c>
      <c r="O3298" s="43">
        <v>0</v>
      </c>
      <c r="P3298" s="43">
        <v>1</v>
      </c>
      <c r="R3298" s="43">
        <v>643.60112888349192</v>
      </c>
      <c r="S3298" s="43">
        <v>186.98653331007804</v>
      </c>
      <c r="T3298" s="43">
        <v>6610.7837043921863</v>
      </c>
      <c r="U3298" s="43">
        <v>7441.3713665857558</v>
      </c>
      <c r="W3298" s="43">
        <v>906.20599788392576</v>
      </c>
      <c r="X3298" s="43">
        <v>0</v>
      </c>
      <c r="Y3298" s="43">
        <v>0</v>
      </c>
      <c r="Z3298" s="43">
        <v>906.20599788392576</v>
      </c>
      <c r="AB3298" s="43">
        <v>266.73485470280121</v>
      </c>
      <c r="AC3298" s="43">
        <v>0</v>
      </c>
      <c r="AD3298" s="43">
        <v>0</v>
      </c>
      <c r="AE3298" s="43">
        <v>266.73485470280121</v>
      </c>
      <c r="AG3298" s="43">
        <v>1666512.8301085394</v>
      </c>
      <c r="AH3298" s="43">
        <v>195740.49554292797</v>
      </c>
      <c r="AI3298" s="43">
        <v>0</v>
      </c>
      <c r="AJ3298" s="43">
        <v>1120286389.751765</v>
      </c>
      <c r="AK3298" s="43">
        <v>1121952902.5818737</v>
      </c>
    </row>
    <row r="3299" spans="3:37" x14ac:dyDescent="0.2">
      <c r="C3299" s="43">
        <v>6.2443301456427402E-4</v>
      </c>
      <c r="D3299" s="43">
        <v>5.2950031983591467E-2</v>
      </c>
      <c r="E3299" s="43">
        <v>2.6255856198875351</v>
      </c>
      <c r="F3299" s="43">
        <v>3.2706525693274928</v>
      </c>
      <c r="H3299" s="43">
        <v>9.4691250717260367E-5</v>
      </c>
      <c r="I3299" s="43">
        <v>0.15652502312976646</v>
      </c>
      <c r="J3299" s="43">
        <v>0</v>
      </c>
      <c r="K3299" s="43">
        <v>1</v>
      </c>
      <c r="M3299" s="43">
        <v>7.8760361120042699E-3</v>
      </c>
      <c r="N3299" s="43">
        <v>4.4459949558779154E-2</v>
      </c>
      <c r="O3299" s="43">
        <v>0</v>
      </c>
      <c r="P3299" s="43">
        <v>1</v>
      </c>
      <c r="R3299" s="43">
        <v>626.02900638886206</v>
      </c>
      <c r="S3299" s="43">
        <v>280.63123165163358</v>
      </c>
      <c r="T3299" s="43">
        <v>6630.084097888478</v>
      </c>
      <c r="U3299" s="43">
        <v>7536.7443359289737</v>
      </c>
      <c r="W3299" s="43">
        <v>1643.692756807078</v>
      </c>
      <c r="X3299" s="43">
        <v>0</v>
      </c>
      <c r="Y3299" s="43">
        <v>0</v>
      </c>
      <c r="Z3299" s="43">
        <v>1643.692756807078</v>
      </c>
      <c r="AB3299" s="43">
        <v>152.09989778585356</v>
      </c>
      <c r="AC3299" s="43">
        <v>0</v>
      </c>
      <c r="AD3299" s="43">
        <v>0</v>
      </c>
      <c r="AE3299" s="43">
        <v>152.09989778585356</v>
      </c>
      <c r="AG3299" s="43">
        <v>3022750.9797682166</v>
      </c>
      <c r="AH3299" s="43">
        <v>355037.63547032885</v>
      </c>
      <c r="AI3299" s="43">
        <v>0</v>
      </c>
      <c r="AJ3299" s="43">
        <v>638819570.70058489</v>
      </c>
      <c r="AK3299" s="43">
        <v>641842321.68035316</v>
      </c>
    </row>
    <row r="3300" spans="3:37" x14ac:dyDescent="0.2">
      <c r="C3300" s="43">
        <v>6.2648316738844745E-4</v>
      </c>
      <c r="D3300" s="43">
        <v>5.8571736518998496E-2</v>
      </c>
      <c r="E3300" s="43">
        <v>4.2429073912614887</v>
      </c>
      <c r="F3300" s="43">
        <v>0.95637935690514708</v>
      </c>
      <c r="H3300" s="43">
        <v>9.183593702088988E-5</v>
      </c>
      <c r="I3300" s="43">
        <v>8.7847433399375799E-2</v>
      </c>
      <c r="J3300" s="43">
        <v>0</v>
      </c>
      <c r="K3300" s="43">
        <v>1</v>
      </c>
      <c r="M3300" s="43">
        <v>7.838936918005808E-3</v>
      </c>
      <c r="N3300" s="43">
        <v>4.4851088935774913E-2</v>
      </c>
      <c r="O3300" s="43">
        <v>0</v>
      </c>
      <c r="P3300" s="43">
        <v>1</v>
      </c>
      <c r="R3300" s="43">
        <v>694.76811560049669</v>
      </c>
      <c r="S3300" s="43">
        <v>152.75101747129258</v>
      </c>
      <c r="T3300" s="43">
        <v>6656.9076800032353</v>
      </c>
      <c r="U3300" s="43">
        <v>7504.4268130750243</v>
      </c>
      <c r="W3300" s="43">
        <v>2947.8367728941639</v>
      </c>
      <c r="X3300" s="43">
        <v>0</v>
      </c>
      <c r="Y3300" s="43">
        <v>0</v>
      </c>
      <c r="Z3300" s="43">
        <v>2947.8367728941639</v>
      </c>
      <c r="AB3300" s="43">
        <v>-3.2427668244593235</v>
      </c>
      <c r="AC3300" s="43">
        <v>0</v>
      </c>
      <c r="AD3300" s="43">
        <v>0</v>
      </c>
      <c r="AE3300" s="43">
        <v>-3.2427668244593235</v>
      </c>
      <c r="AG3300" s="43">
        <v>5421071.825352367</v>
      </c>
      <c r="AH3300" s="43">
        <v>636732.74294513941</v>
      </c>
      <c r="AI3300" s="43">
        <v>0</v>
      </c>
      <c r="AJ3300" s="43">
        <v>0</v>
      </c>
      <c r="AK3300" s="43">
        <v>5421071.825352367</v>
      </c>
    </row>
    <row r="3301" spans="3:37" x14ac:dyDescent="0.2">
      <c r="C3301" s="43">
        <v>5.9251069857799816E-4</v>
      </c>
      <c r="D3301" s="43">
        <v>5.1388504888836332E-2</v>
      </c>
      <c r="E3301" s="43">
        <v>9.4477795152093442</v>
      </c>
      <c r="F3301" s="43">
        <v>1.9300635946463156</v>
      </c>
      <c r="H3301" s="43">
        <v>8.7029814299395704E-5</v>
      </c>
      <c r="I3301" s="43">
        <v>0.13015441386573967</v>
      </c>
      <c r="J3301" s="43">
        <v>0</v>
      </c>
      <c r="K3301" s="43">
        <v>1</v>
      </c>
      <c r="M3301" s="43">
        <v>7.8324825713522884E-3</v>
      </c>
      <c r="N3301" s="43">
        <v>4.7083134272263405E-2</v>
      </c>
      <c r="O3301" s="43">
        <v>0</v>
      </c>
      <c r="P3301" s="43">
        <v>1</v>
      </c>
      <c r="R3301" s="43">
        <v>576.50695591128533</v>
      </c>
      <c r="S3301" s="43">
        <v>214.4713721557055</v>
      </c>
      <c r="T3301" s="43">
        <v>6982.4394065636307</v>
      </c>
      <c r="U3301" s="43">
        <v>7773.4177346306215</v>
      </c>
      <c r="W3301" s="43">
        <v>5446.7106084343377</v>
      </c>
      <c r="X3301" s="43">
        <v>0</v>
      </c>
      <c r="Y3301" s="43">
        <v>0</v>
      </c>
      <c r="Z3301" s="43">
        <v>5446.7106084343377</v>
      </c>
      <c r="AB3301" s="43">
        <v>57.372130097619689</v>
      </c>
      <c r="AC3301" s="43">
        <v>0</v>
      </c>
      <c r="AD3301" s="43">
        <v>0</v>
      </c>
      <c r="AE3301" s="43">
        <v>57.372130097619689</v>
      </c>
      <c r="AG3301" s="43">
        <v>10016500.808910746</v>
      </c>
      <c r="AH3301" s="43">
        <v>1176489.4914218169</v>
      </c>
      <c r="AI3301" s="43">
        <v>0</v>
      </c>
      <c r="AJ3301" s="43">
        <v>240962946.41000268</v>
      </c>
      <c r="AK3301" s="43">
        <v>250979447.21891344</v>
      </c>
    </row>
    <row r="3302" spans="3:37" x14ac:dyDescent="0.2">
      <c r="C3302" s="43">
        <v>5.9656634190203466E-4</v>
      </c>
      <c r="D3302" s="43">
        <v>5.8935877481253507E-2</v>
      </c>
      <c r="E3302" s="43">
        <v>3.7498673965836806</v>
      </c>
      <c r="F3302" s="43">
        <v>1.6130457325833587</v>
      </c>
      <c r="H3302" s="43">
        <v>8.779724088892247E-5</v>
      </c>
      <c r="I3302" s="43">
        <v>8.1387311425779277E-2</v>
      </c>
      <c r="J3302" s="43">
        <v>0</v>
      </c>
      <c r="K3302" s="43">
        <v>1</v>
      </c>
      <c r="M3302" s="43">
        <v>7.7740430598962906E-3</v>
      </c>
      <c r="N3302" s="43">
        <v>4.5869789137726769E-2</v>
      </c>
      <c r="O3302" s="43">
        <v>0</v>
      </c>
      <c r="P3302" s="43">
        <v>1</v>
      </c>
      <c r="R3302" s="43">
        <v>665.7035512646188</v>
      </c>
      <c r="S3302" s="43">
        <v>135.29443797295465</v>
      </c>
      <c r="T3302" s="43">
        <v>6751.7454169462362</v>
      </c>
      <c r="U3302" s="43">
        <v>7552.7434061838094</v>
      </c>
      <c r="W3302" s="43">
        <v>2496.3000426771669</v>
      </c>
      <c r="X3302" s="43">
        <v>0</v>
      </c>
      <c r="Y3302" s="43">
        <v>0</v>
      </c>
      <c r="Z3302" s="43">
        <v>2496.3000426771669</v>
      </c>
      <c r="AB3302" s="43">
        <v>43.667419175714699</v>
      </c>
      <c r="AC3302" s="43">
        <v>0</v>
      </c>
      <c r="AD3302" s="43">
        <v>0</v>
      </c>
      <c r="AE3302" s="43">
        <v>43.667419175714699</v>
      </c>
      <c r="AG3302" s="43">
        <v>4590695.7784833098</v>
      </c>
      <c r="AH3302" s="43">
        <v>539200.80921826803</v>
      </c>
      <c r="AI3302" s="43">
        <v>0</v>
      </c>
      <c r="AJ3302" s="43">
        <v>183403160.53800175</v>
      </c>
      <c r="AK3302" s="43">
        <v>187993856.31648505</v>
      </c>
    </row>
    <row r="3303" spans="3:37" x14ac:dyDescent="0.2">
      <c r="C3303" s="43">
        <v>5.9266164048576715E-4</v>
      </c>
      <c r="D3303" s="43">
        <v>5.5360569946766636E-2</v>
      </c>
      <c r="E3303" s="43">
        <v>3.2367222682366079</v>
      </c>
      <c r="F3303" s="43">
        <v>1.7452144183144833</v>
      </c>
      <c r="H3303" s="43">
        <v>9.6404757799595231E-5</v>
      </c>
      <c r="I3303" s="43">
        <v>0.11149039275358974</v>
      </c>
      <c r="J3303" s="43">
        <v>0</v>
      </c>
      <c r="K3303" s="43">
        <v>1</v>
      </c>
      <c r="M3303" s="43">
        <v>7.8297388604052515E-3</v>
      </c>
      <c r="N3303" s="43">
        <v>4.6496143568964032E-2</v>
      </c>
      <c r="O3303" s="43">
        <v>0</v>
      </c>
      <c r="P3303" s="43">
        <v>1</v>
      </c>
      <c r="R3303" s="43">
        <v>621.22617216528784</v>
      </c>
      <c r="S3303" s="43">
        <v>203.50650041295393</v>
      </c>
      <c r="T3303" s="43">
        <v>6892.9731053544701</v>
      </c>
      <c r="U3303" s="43">
        <v>7717.7057779327115</v>
      </c>
      <c r="W3303" s="43">
        <v>2010.736585058776</v>
      </c>
      <c r="X3303" s="43">
        <v>0</v>
      </c>
      <c r="Y3303" s="43">
        <v>0</v>
      </c>
      <c r="Z3303" s="43">
        <v>2010.736585058776</v>
      </c>
      <c r="AB3303" s="43">
        <v>49.535296956912028</v>
      </c>
      <c r="AC3303" s="43">
        <v>0</v>
      </c>
      <c r="AD3303" s="43">
        <v>0</v>
      </c>
      <c r="AE3303" s="43">
        <v>49.535296956912028</v>
      </c>
      <c r="AG3303" s="43">
        <v>3697744.5799230891</v>
      </c>
      <c r="AH3303" s="43">
        <v>434319.10237269563</v>
      </c>
      <c r="AI3303" s="43">
        <v>0</v>
      </c>
      <c r="AJ3303" s="43">
        <v>208048247.21903053</v>
      </c>
      <c r="AK3303" s="43">
        <v>211745991.79895362</v>
      </c>
    </row>
    <row r="3304" spans="3:37" x14ac:dyDescent="0.2">
      <c r="C3304" s="43">
        <v>6.1405165050087973E-4</v>
      </c>
      <c r="D3304" s="43">
        <v>4.9239377147472035E-2</v>
      </c>
      <c r="E3304" s="43">
        <v>2.2238910883426208</v>
      </c>
      <c r="F3304" s="43">
        <v>1.5863279038210738</v>
      </c>
      <c r="H3304" s="43">
        <v>1.0587114325166791E-4</v>
      </c>
      <c r="I3304" s="43">
        <v>9.7176739400701623E-2</v>
      </c>
      <c r="J3304" s="43">
        <v>0</v>
      </c>
      <c r="K3304" s="43">
        <v>1</v>
      </c>
      <c r="M3304" s="43">
        <v>7.8408317750834934E-3</v>
      </c>
      <c r="N3304" s="43">
        <v>4.6534504658077847E-2</v>
      </c>
      <c r="O3304" s="43">
        <v>0</v>
      </c>
      <c r="P3304" s="43">
        <v>1</v>
      </c>
      <c r="R3304" s="43">
        <v>572.47935096050492</v>
      </c>
      <c r="S3304" s="43">
        <v>194.79701543375572</v>
      </c>
      <c r="T3304" s="43">
        <v>6908.4338637535102</v>
      </c>
      <c r="U3304" s="43">
        <v>7675.7102301477707</v>
      </c>
      <c r="W3304" s="43">
        <v>1273.1317268612345</v>
      </c>
      <c r="X3304" s="43">
        <v>0</v>
      </c>
      <c r="Y3304" s="43">
        <v>0</v>
      </c>
      <c r="Z3304" s="43">
        <v>1273.1317268612345</v>
      </c>
      <c r="AB3304" s="43">
        <v>35.915686107758823</v>
      </c>
      <c r="AC3304" s="43">
        <v>0</v>
      </c>
      <c r="AD3304" s="43">
        <v>0</v>
      </c>
      <c r="AE3304" s="43">
        <v>35.915686107758823</v>
      </c>
      <c r="AG3304" s="43">
        <v>2341289.2456978103</v>
      </c>
      <c r="AH3304" s="43">
        <v>274996.45300202665</v>
      </c>
      <c r="AI3304" s="43">
        <v>0</v>
      </c>
      <c r="AJ3304" s="43">
        <v>150845881.65258706</v>
      </c>
      <c r="AK3304" s="43">
        <v>153187170.89828485</v>
      </c>
    </row>
    <row r="3305" spans="3:37" x14ac:dyDescent="0.2">
      <c r="C3305" s="43">
        <v>6.1664970938746233E-4</v>
      </c>
      <c r="D3305" s="43">
        <v>5.1903655896981198E-2</v>
      </c>
      <c r="E3305" s="43">
        <v>9.0063242448848584</v>
      </c>
      <c r="F3305" s="43">
        <v>6.0479776270974357</v>
      </c>
      <c r="H3305" s="43">
        <v>9.3103504012148619E-5</v>
      </c>
      <c r="I3305" s="43">
        <v>8.355483854685361E-2</v>
      </c>
      <c r="J3305" s="43">
        <v>0</v>
      </c>
      <c r="K3305" s="43">
        <v>1</v>
      </c>
      <c r="M3305" s="43">
        <v>7.8614065907119945E-3</v>
      </c>
      <c r="N3305" s="43">
        <v>4.3374938931636353E-2</v>
      </c>
      <c r="O3305" s="43">
        <v>0</v>
      </c>
      <c r="P3305" s="43">
        <v>1</v>
      </c>
      <c r="R3305" s="43">
        <v>606.00869146993432</v>
      </c>
      <c r="S3305" s="43">
        <v>147.29228628751869</v>
      </c>
      <c r="T3305" s="43">
        <v>6456.2673749569622</v>
      </c>
      <c r="U3305" s="43">
        <v>7209.5683527144156</v>
      </c>
      <c r="W3305" s="43">
        <v>5457.9107705966171</v>
      </c>
      <c r="X3305" s="43">
        <v>0</v>
      </c>
      <c r="Y3305" s="43">
        <v>0</v>
      </c>
      <c r="Z3305" s="43">
        <v>5457.9107705966171</v>
      </c>
      <c r="AB3305" s="43">
        <v>327.32565985124984</v>
      </c>
      <c r="AC3305" s="43">
        <v>0</v>
      </c>
      <c r="AD3305" s="43">
        <v>0</v>
      </c>
      <c r="AE3305" s="43">
        <v>327.32565985124984</v>
      </c>
      <c r="AG3305" s="43">
        <v>10037097.907127179</v>
      </c>
      <c r="AH3305" s="43">
        <v>1178908.7264488693</v>
      </c>
      <c r="AI3305" s="43">
        <v>0</v>
      </c>
      <c r="AJ3305" s="43">
        <v>1374767771.3752494</v>
      </c>
      <c r="AK3305" s="43">
        <v>1384804869.2823765</v>
      </c>
    </row>
    <row r="3306" spans="3:37" x14ac:dyDescent="0.2">
      <c r="C3306" s="43">
        <v>5.671826843420861E-4</v>
      </c>
      <c r="D3306" s="43">
        <v>5.6469166194000664E-2</v>
      </c>
      <c r="E3306" s="43">
        <v>2.4317549741244622</v>
      </c>
      <c r="F3306" s="43">
        <v>5.272935387418741</v>
      </c>
      <c r="H3306" s="43">
        <v>9.2065962541965085E-5</v>
      </c>
      <c r="I3306" s="43">
        <v>9.7197988964192947E-2</v>
      </c>
      <c r="J3306" s="43">
        <v>0</v>
      </c>
      <c r="K3306" s="43">
        <v>1</v>
      </c>
      <c r="M3306" s="43">
        <v>7.8393460026714556E-3</v>
      </c>
      <c r="N3306" s="43">
        <v>4.4871458281139025E-2</v>
      </c>
      <c r="O3306" s="43">
        <v>0</v>
      </c>
      <c r="P3306" s="43">
        <v>1</v>
      </c>
      <c r="R3306" s="43">
        <v>606.42446202952567</v>
      </c>
      <c r="S3306" s="43">
        <v>169.43329246836805</v>
      </c>
      <c r="T3306" s="43">
        <v>6660.2785045461587</v>
      </c>
      <c r="U3306" s="43">
        <v>7436.1362590440522</v>
      </c>
      <c r="W3306" s="43">
        <v>1474.6757019710501</v>
      </c>
      <c r="X3306" s="43">
        <v>0</v>
      </c>
      <c r="Y3306" s="43">
        <v>0</v>
      </c>
      <c r="Z3306" s="43">
        <v>1474.6757019710501</v>
      </c>
      <c r="AB3306" s="43">
        <v>277.25974216544961</v>
      </c>
      <c r="AC3306" s="43">
        <v>0</v>
      </c>
      <c r="AD3306" s="43">
        <v>0</v>
      </c>
      <c r="AE3306" s="43">
        <v>277.25974216544961</v>
      </c>
      <c r="AG3306" s="43">
        <v>2711928.6159247612</v>
      </c>
      <c r="AH3306" s="43">
        <v>318529.95162574685</v>
      </c>
      <c r="AI3306" s="43">
        <v>0</v>
      </c>
      <c r="AJ3306" s="43">
        <v>1164490917.0948884</v>
      </c>
      <c r="AK3306" s="43">
        <v>1167202845.7108133</v>
      </c>
    </row>
    <row r="3307" spans="3:37" x14ac:dyDescent="0.2">
      <c r="C3307" s="43">
        <v>6.1770974656127908E-4</v>
      </c>
      <c r="D3307" s="43">
        <v>4.632609951151706E-2</v>
      </c>
      <c r="E3307" s="43">
        <v>5.6312063880053289</v>
      </c>
      <c r="F3307" s="43">
        <v>4.0180762621282087</v>
      </c>
      <c r="H3307" s="43">
        <v>8.7496130498667106E-5</v>
      </c>
      <c r="I3307" s="43">
        <v>0.11005481217834534</v>
      </c>
      <c r="J3307" s="43">
        <v>0</v>
      </c>
      <c r="K3307" s="43">
        <v>1</v>
      </c>
      <c r="M3307" s="43">
        <v>7.8648322848776653E-3</v>
      </c>
      <c r="N3307" s="43">
        <v>4.5512782560371841E-2</v>
      </c>
      <c r="O3307" s="43">
        <v>0</v>
      </c>
      <c r="P3307" s="43">
        <v>1</v>
      </c>
      <c r="R3307" s="43">
        <v>541.81691908976768</v>
      </c>
      <c r="S3307" s="43">
        <v>182.32249552514128</v>
      </c>
      <c r="T3307" s="43">
        <v>6777.4329049439048</v>
      </c>
      <c r="U3307" s="43">
        <v>7501.5723195588134</v>
      </c>
      <c r="W3307" s="43">
        <v>3051.0828959076662</v>
      </c>
      <c r="X3307" s="43">
        <v>0</v>
      </c>
      <c r="Y3307" s="43">
        <v>0</v>
      </c>
      <c r="Z3307" s="43">
        <v>3051.0828959076662</v>
      </c>
      <c r="AB3307" s="43">
        <v>174.9711916658967</v>
      </c>
      <c r="AC3307" s="43">
        <v>0</v>
      </c>
      <c r="AD3307" s="43">
        <v>0</v>
      </c>
      <c r="AE3307" s="43">
        <v>174.9711916658967</v>
      </c>
      <c r="AG3307" s="43">
        <v>5610941.4455741979</v>
      </c>
      <c r="AH3307" s="43">
        <v>659033.90551605588</v>
      </c>
      <c r="AI3307" s="43">
        <v>0</v>
      </c>
      <c r="AJ3307" s="43">
        <v>734879004.99676609</v>
      </c>
      <c r="AK3307" s="43">
        <v>740489946.44234025</v>
      </c>
    </row>
    <row r="3308" spans="3:37" x14ac:dyDescent="0.2">
      <c r="C3308" s="43">
        <v>5.8780728840831077E-4</v>
      </c>
      <c r="D3308" s="43">
        <v>5.1581805793957998E-2</v>
      </c>
      <c r="E3308" s="43">
        <v>13.537782920952656</v>
      </c>
      <c r="F3308" s="43">
        <v>1.6994985208257833</v>
      </c>
      <c r="H3308" s="43">
        <v>8.9195272031410868E-5</v>
      </c>
      <c r="I3308" s="43">
        <v>0.12979506612666991</v>
      </c>
      <c r="J3308" s="43">
        <v>0</v>
      </c>
      <c r="K3308" s="43">
        <v>1</v>
      </c>
      <c r="M3308" s="43">
        <v>7.7546581098059649E-3</v>
      </c>
      <c r="N3308" s="43">
        <v>4.7237517560936526E-2</v>
      </c>
      <c r="O3308" s="43">
        <v>0</v>
      </c>
      <c r="P3308" s="43">
        <v>1</v>
      </c>
      <c r="R3308" s="43">
        <v>574.08193585199353</v>
      </c>
      <c r="S3308" s="43">
        <v>219.20092938728322</v>
      </c>
      <c r="T3308" s="43">
        <v>6935.7286614690374</v>
      </c>
      <c r="U3308" s="43">
        <v>7729.0115267083147</v>
      </c>
      <c r="W3308" s="43">
        <v>7771.7966264045563</v>
      </c>
      <c r="X3308" s="43">
        <v>0</v>
      </c>
      <c r="Y3308" s="43">
        <v>0</v>
      </c>
      <c r="Z3308" s="43">
        <v>7771.7966264045563</v>
      </c>
      <c r="AB3308" s="43">
        <v>42.967932750856072</v>
      </c>
      <c r="AC3308" s="43">
        <v>0</v>
      </c>
      <c r="AD3308" s="43">
        <v>0</v>
      </c>
      <c r="AE3308" s="43">
        <v>42.967932750856072</v>
      </c>
      <c r="AG3308" s="43">
        <v>14292333.995957978</v>
      </c>
      <c r="AH3308" s="43">
        <v>1678708.0713033841</v>
      </c>
      <c r="AI3308" s="43">
        <v>0</v>
      </c>
      <c r="AJ3308" s="43">
        <v>180465317.55359551</v>
      </c>
      <c r="AK3308" s="43">
        <v>194757651.54955348</v>
      </c>
    </row>
    <row r="3309" spans="3:37" x14ac:dyDescent="0.2">
      <c r="C3309" s="43">
        <v>6.144688376118479E-4</v>
      </c>
      <c r="D3309" s="43">
        <v>6.205962455555547E-2</v>
      </c>
      <c r="E3309" s="43">
        <v>4.9080473387916088</v>
      </c>
      <c r="F3309" s="43">
        <v>1.5362854856581392</v>
      </c>
      <c r="H3309" s="43">
        <v>8.4565041787654203E-5</v>
      </c>
      <c r="I3309" s="43">
        <v>9.4783857866907933E-2</v>
      </c>
      <c r="J3309" s="43">
        <v>0</v>
      </c>
      <c r="K3309" s="43">
        <v>1</v>
      </c>
      <c r="M3309" s="43">
        <v>7.902971739773057E-3</v>
      </c>
      <c r="N3309" s="43">
        <v>4.7112954397155016E-2</v>
      </c>
      <c r="O3309" s="43">
        <v>0</v>
      </c>
      <c r="P3309" s="43">
        <v>1</v>
      </c>
      <c r="R3309" s="43">
        <v>722.02357734834095</v>
      </c>
      <c r="S3309" s="43">
        <v>151.7636006654063</v>
      </c>
      <c r="T3309" s="43">
        <v>7049.7406614669808</v>
      </c>
      <c r="U3309" s="43">
        <v>7923.5278394807283</v>
      </c>
      <c r="W3309" s="43">
        <v>3543.7258973493222</v>
      </c>
      <c r="X3309" s="43">
        <v>0</v>
      </c>
      <c r="Y3309" s="43">
        <v>0</v>
      </c>
      <c r="Z3309" s="43">
        <v>3543.7258973493222</v>
      </c>
      <c r="AB3309" s="43">
        <v>41.431551837332385</v>
      </c>
      <c r="AC3309" s="43">
        <v>0</v>
      </c>
      <c r="AD3309" s="43">
        <v>0</v>
      </c>
      <c r="AE3309" s="43">
        <v>41.431551837332385</v>
      </c>
      <c r="AG3309" s="43">
        <v>6516911.9252254032</v>
      </c>
      <c r="AH3309" s="43">
        <v>765444.79382745363</v>
      </c>
      <c r="AI3309" s="43">
        <v>0</v>
      </c>
      <c r="AJ3309" s="43">
        <v>174012517.71679601</v>
      </c>
      <c r="AK3309" s="43">
        <v>180529429.64202142</v>
      </c>
    </row>
    <row r="3310" spans="3:37" x14ac:dyDescent="0.2">
      <c r="C3310" s="43">
        <v>6.2820955475162421E-4</v>
      </c>
      <c r="D3310" s="43">
        <v>6.2702807984163722E-2</v>
      </c>
      <c r="E3310" s="43">
        <v>9.9197699699062536</v>
      </c>
      <c r="F3310" s="43">
        <v>2.4509768201554092</v>
      </c>
      <c r="H3310" s="43">
        <v>9.0225245697572731E-5</v>
      </c>
      <c r="I3310" s="43">
        <v>0.12455112183299166</v>
      </c>
      <c r="J3310" s="43">
        <v>0</v>
      </c>
      <c r="K3310" s="43">
        <v>1</v>
      </c>
      <c r="M3310" s="43">
        <v>7.8610529906271154E-3</v>
      </c>
      <c r="N3310" s="43">
        <v>4.6467631996223391E-2</v>
      </c>
      <c r="O3310" s="43">
        <v>0</v>
      </c>
      <c r="P3310" s="43">
        <v>1</v>
      </c>
      <c r="R3310" s="43">
        <v>745.81978541911656</v>
      </c>
      <c r="S3310" s="43">
        <v>212.77377054893662</v>
      </c>
      <c r="T3310" s="43">
        <v>6916.2970538010659</v>
      </c>
      <c r="U3310" s="43">
        <v>7874.8906097691188</v>
      </c>
      <c r="W3310" s="43">
        <v>7398.3607103624781</v>
      </c>
      <c r="X3310" s="43">
        <v>0</v>
      </c>
      <c r="Y3310" s="43">
        <v>0</v>
      </c>
      <c r="Z3310" s="43">
        <v>7398.3607103624781</v>
      </c>
      <c r="AB3310" s="43">
        <v>115.79189261023689</v>
      </c>
      <c r="AC3310" s="43">
        <v>0</v>
      </c>
      <c r="AD3310" s="43">
        <v>0</v>
      </c>
      <c r="AE3310" s="43">
        <v>115.79189261023689</v>
      </c>
      <c r="AG3310" s="43">
        <v>13605585.346356597</v>
      </c>
      <c r="AH3310" s="43">
        <v>1598045.9134382952</v>
      </c>
      <c r="AI3310" s="43">
        <v>0</v>
      </c>
      <c r="AJ3310" s="43">
        <v>486325948.96299493</v>
      </c>
      <c r="AK3310" s="43">
        <v>499931534.3093515</v>
      </c>
    </row>
    <row r="3311" spans="3:37" x14ac:dyDescent="0.2">
      <c r="C3311" s="43">
        <v>5.8183835657813138E-4</v>
      </c>
      <c r="D3311" s="43">
        <v>4.7638345718238578E-2</v>
      </c>
      <c r="E3311" s="43">
        <v>6.9008049506913469</v>
      </c>
      <c r="F3311" s="43">
        <v>1.9119296047018064</v>
      </c>
      <c r="H3311" s="43">
        <v>8.6002076308078381E-5</v>
      </c>
      <c r="I3311" s="43">
        <v>9.5404159908405575E-2</v>
      </c>
      <c r="J3311" s="43">
        <v>0</v>
      </c>
      <c r="K3311" s="43">
        <v>1</v>
      </c>
      <c r="M3311" s="43">
        <v>7.8679692487880759E-3</v>
      </c>
      <c r="N3311" s="43">
        <v>4.7876562931114197E-2</v>
      </c>
      <c r="O3311" s="43">
        <v>0</v>
      </c>
      <c r="P3311" s="43">
        <v>1</v>
      </c>
      <c r="R3311" s="43">
        <v>524.80914296555034</v>
      </c>
      <c r="S3311" s="43">
        <v>155.35263388498899</v>
      </c>
      <c r="T3311" s="43">
        <v>7132.2735452717407</v>
      </c>
      <c r="U3311" s="43">
        <v>7812.43532212228</v>
      </c>
      <c r="W3311" s="43">
        <v>3621.6055319447528</v>
      </c>
      <c r="X3311" s="43">
        <v>0</v>
      </c>
      <c r="Y3311" s="43">
        <v>0</v>
      </c>
      <c r="Z3311" s="43">
        <v>3621.6055319447528</v>
      </c>
      <c r="AB3311" s="43">
        <v>51.209022388866096</v>
      </c>
      <c r="AC3311" s="43">
        <v>0</v>
      </c>
      <c r="AD3311" s="43">
        <v>0</v>
      </c>
      <c r="AE3311" s="43">
        <v>51.209022388866096</v>
      </c>
      <c r="AG3311" s="43">
        <v>6660132.5732464008</v>
      </c>
      <c r="AH3311" s="43">
        <v>782266.79490006657</v>
      </c>
      <c r="AI3311" s="43">
        <v>0</v>
      </c>
      <c r="AJ3311" s="43">
        <v>215077894.03323761</v>
      </c>
      <c r="AK3311" s="43">
        <v>221738026.606484</v>
      </c>
    </row>
    <row r="3312" spans="3:37" x14ac:dyDescent="0.2">
      <c r="C3312" s="43">
        <v>5.8295851847572932E-4</v>
      </c>
      <c r="D3312" s="43">
        <v>5.9100274194727187E-2</v>
      </c>
      <c r="E3312" s="43">
        <v>6.1266117394891921</v>
      </c>
      <c r="F3312" s="43">
        <v>2.6384073604575815</v>
      </c>
      <c r="H3312" s="43">
        <v>9.2767521421732724E-5</v>
      </c>
      <c r="I3312" s="43">
        <v>8.2204692142376745E-2</v>
      </c>
      <c r="J3312" s="43">
        <v>0</v>
      </c>
      <c r="K3312" s="43">
        <v>1</v>
      </c>
      <c r="M3312" s="43">
        <v>7.9101318360469408E-3</v>
      </c>
      <c r="N3312" s="43">
        <v>4.5722051551743248E-2</v>
      </c>
      <c r="O3312" s="43">
        <v>0</v>
      </c>
      <c r="P3312" s="43">
        <v>1</v>
      </c>
      <c r="R3312" s="43">
        <v>652.33325888840272</v>
      </c>
      <c r="S3312" s="43">
        <v>144.38927416081989</v>
      </c>
      <c r="T3312" s="43">
        <v>6847.8116041187877</v>
      </c>
      <c r="U3312" s="43">
        <v>7644.5341371680106</v>
      </c>
      <c r="W3312" s="43">
        <v>3996.5926019649305</v>
      </c>
      <c r="X3312" s="43">
        <v>0</v>
      </c>
      <c r="Y3312" s="43">
        <v>0</v>
      </c>
      <c r="Z3312" s="43">
        <v>3996.5926019649305</v>
      </c>
      <c r="AB3312" s="43">
        <v>114.36027457324231</v>
      </c>
      <c r="AC3312" s="43">
        <v>0</v>
      </c>
      <c r="AD3312" s="43">
        <v>0</v>
      </c>
      <c r="AE3312" s="43">
        <v>114.36027457324231</v>
      </c>
      <c r="AG3312" s="43">
        <v>7349733.7950135069</v>
      </c>
      <c r="AH3312" s="43">
        <v>863264.00202442496</v>
      </c>
      <c r="AI3312" s="43">
        <v>0</v>
      </c>
      <c r="AJ3312" s="43">
        <v>480313153.2076177</v>
      </c>
      <c r="AK3312" s="43">
        <v>487662887.00263119</v>
      </c>
    </row>
    <row r="3313" spans="3:37" x14ac:dyDescent="0.2">
      <c r="C3313" s="43">
        <v>5.9674641021432669E-4</v>
      </c>
      <c r="D3313" s="43">
        <v>5.2299021152619661E-2</v>
      </c>
      <c r="E3313" s="43">
        <v>1.7728898187850928</v>
      </c>
      <c r="F3313" s="43">
        <v>2.3918031977511878</v>
      </c>
      <c r="H3313" s="43">
        <v>9.4208782699833904E-5</v>
      </c>
      <c r="I3313" s="43">
        <v>0.1073132418806747</v>
      </c>
      <c r="J3313" s="43">
        <v>0</v>
      </c>
      <c r="K3313" s="43">
        <v>1</v>
      </c>
      <c r="M3313" s="43">
        <v>7.8336707429832123E-3</v>
      </c>
      <c r="N3313" s="43">
        <v>4.5833509786656235E-2</v>
      </c>
      <c r="O3313" s="43">
        <v>0</v>
      </c>
      <c r="P3313" s="43">
        <v>1</v>
      </c>
      <c r="R3313" s="43">
        <v>590.91599877381327</v>
      </c>
      <c r="S3313" s="43">
        <v>191.41989772545278</v>
      </c>
      <c r="T3313" s="43">
        <v>6798.1509233874876</v>
      </c>
      <c r="U3313" s="43">
        <v>7580.4868198867534</v>
      </c>
      <c r="W3313" s="43">
        <v>1047.6289579833178</v>
      </c>
      <c r="X3313" s="43">
        <v>0</v>
      </c>
      <c r="Y3313" s="43">
        <v>0</v>
      </c>
      <c r="Z3313" s="43">
        <v>1047.6289579833178</v>
      </c>
      <c r="AB3313" s="43">
        <v>88.000949106443159</v>
      </c>
      <c r="AC3313" s="43">
        <v>0</v>
      </c>
      <c r="AD3313" s="43">
        <v>0</v>
      </c>
      <c r="AE3313" s="43">
        <v>88.000949106443159</v>
      </c>
      <c r="AG3313" s="43">
        <v>1926589.6537313215</v>
      </c>
      <c r="AH3313" s="43">
        <v>226287.85492439664</v>
      </c>
      <c r="AI3313" s="43">
        <v>0</v>
      </c>
      <c r="AJ3313" s="43">
        <v>369603986.24706125</v>
      </c>
      <c r="AK3313" s="43">
        <v>371530575.9007926</v>
      </c>
    </row>
    <row r="3314" spans="3:37" x14ac:dyDescent="0.2">
      <c r="C3314" s="43">
        <v>5.8490901164347112E-4</v>
      </c>
      <c r="D3314" s="43">
        <v>6.0387220175363909E-2</v>
      </c>
      <c r="E3314" s="43">
        <v>3.7838774366693659</v>
      </c>
      <c r="F3314" s="43">
        <v>1.9725518354686677</v>
      </c>
      <c r="H3314" s="43">
        <v>8.6207210409733619E-5</v>
      </c>
      <c r="I3314" s="43">
        <v>9.7737188955902735E-2</v>
      </c>
      <c r="J3314" s="43">
        <v>0</v>
      </c>
      <c r="K3314" s="43">
        <v>1</v>
      </c>
      <c r="M3314" s="43">
        <v>7.9060023528505496E-3</v>
      </c>
      <c r="N3314" s="43">
        <v>4.9583180396017501E-2</v>
      </c>
      <c r="O3314" s="43">
        <v>0</v>
      </c>
      <c r="P3314" s="43">
        <v>1</v>
      </c>
      <c r="R3314" s="43">
        <v>668.76836817297476</v>
      </c>
      <c r="S3314" s="43">
        <v>159.53126492310088</v>
      </c>
      <c r="T3314" s="43">
        <v>7422.2177636842252</v>
      </c>
      <c r="U3314" s="43">
        <v>8250.5173967803003</v>
      </c>
      <c r="W3314" s="43">
        <v>2530.5375386879105</v>
      </c>
      <c r="X3314" s="43">
        <v>0</v>
      </c>
      <c r="Y3314" s="43">
        <v>0</v>
      </c>
      <c r="Z3314" s="43">
        <v>2530.5375386879105</v>
      </c>
      <c r="AB3314" s="43">
        <v>69.594073724791329</v>
      </c>
      <c r="AC3314" s="43">
        <v>0</v>
      </c>
      <c r="AD3314" s="43">
        <v>0</v>
      </c>
      <c r="AE3314" s="43">
        <v>69.594073724791329</v>
      </c>
      <c r="AG3314" s="43">
        <v>4653658.5336470669</v>
      </c>
      <c r="AH3314" s="43">
        <v>546596.10835658864</v>
      </c>
      <c r="AI3314" s="43">
        <v>0</v>
      </c>
      <c r="AJ3314" s="43">
        <v>292295109.64412355</v>
      </c>
      <c r="AK3314" s="43">
        <v>296948768.17777061</v>
      </c>
    </row>
    <row r="3315" spans="3:37" x14ac:dyDescent="0.2">
      <c r="C3315" s="43">
        <v>6.2415711551344621E-4</v>
      </c>
      <c r="D3315" s="43">
        <v>4.7315341479828639E-2</v>
      </c>
      <c r="E3315" s="43">
        <v>5.7584258528852583</v>
      </c>
      <c r="F3315" s="43">
        <v>2.6434882885770041</v>
      </c>
      <c r="H3315" s="43">
        <v>8.2621000573801485E-5</v>
      </c>
      <c r="I3315" s="43">
        <v>0.1274187884473541</v>
      </c>
      <c r="J3315" s="43">
        <v>0</v>
      </c>
      <c r="K3315" s="43">
        <v>1</v>
      </c>
      <c r="M3315" s="43">
        <v>7.8394961199031825E-3</v>
      </c>
      <c r="N3315" s="43">
        <v>4.5895092401536441E-2</v>
      </c>
      <c r="O3315" s="43">
        <v>0</v>
      </c>
      <c r="P3315" s="43">
        <v>1</v>
      </c>
      <c r="R3315" s="43">
        <v>559.16280842828712</v>
      </c>
      <c r="S3315" s="43">
        <v>199.32707520065088</v>
      </c>
      <c r="T3315" s="43">
        <v>6812.3471469633232</v>
      </c>
      <c r="U3315" s="43">
        <v>7570.8370305922617</v>
      </c>
      <c r="W3315" s="43">
        <v>3219.8975720253757</v>
      </c>
      <c r="X3315" s="43">
        <v>0</v>
      </c>
      <c r="Y3315" s="43">
        <v>0</v>
      </c>
      <c r="Z3315" s="43">
        <v>3219.8975720253757</v>
      </c>
      <c r="AB3315" s="43">
        <v>98.330595395389707</v>
      </c>
      <c r="AC3315" s="43">
        <v>0</v>
      </c>
      <c r="AD3315" s="43">
        <v>0</v>
      </c>
      <c r="AE3315" s="43">
        <v>98.330595395389707</v>
      </c>
      <c r="AG3315" s="43">
        <v>5921391.6349546658</v>
      </c>
      <c r="AH3315" s="43">
        <v>695497.87555748119</v>
      </c>
      <c r="AI3315" s="43">
        <v>0</v>
      </c>
      <c r="AJ3315" s="43">
        <v>412988500.66063678</v>
      </c>
      <c r="AK3315" s="43">
        <v>418909892.29559147</v>
      </c>
    </row>
    <row r="3316" spans="3:37" x14ac:dyDescent="0.2">
      <c r="C3316" s="43">
        <v>5.9965414393393804E-4</v>
      </c>
      <c r="D3316" s="43">
        <v>5.3270034421756395E-2</v>
      </c>
      <c r="E3316" s="43">
        <v>10.585008112056688</v>
      </c>
      <c r="F3316" s="43">
        <v>7.2223440209791194</v>
      </c>
      <c r="H3316" s="43">
        <v>9.1513274386390009E-5</v>
      </c>
      <c r="I3316" s="43">
        <v>9.4422902440054635E-2</v>
      </c>
      <c r="J3316" s="43">
        <v>0</v>
      </c>
      <c r="K3316" s="43">
        <v>1</v>
      </c>
      <c r="M3316" s="43">
        <v>7.9497627588641651E-3</v>
      </c>
      <c r="N3316" s="43">
        <v>4.6457969030273882E-2</v>
      </c>
      <c r="O3316" s="43">
        <v>0</v>
      </c>
      <c r="P3316" s="43">
        <v>1</v>
      </c>
      <c r="R3316" s="43">
        <v>604.82006348704351</v>
      </c>
      <c r="S3316" s="43">
        <v>163.60772797512755</v>
      </c>
      <c r="T3316" s="43">
        <v>6992.8910400221293</v>
      </c>
      <c r="U3316" s="43">
        <v>7761.3188314843001</v>
      </c>
      <c r="W3316" s="43">
        <v>6402.0252783449969</v>
      </c>
      <c r="X3316" s="43">
        <v>0</v>
      </c>
      <c r="Y3316" s="43">
        <v>0</v>
      </c>
      <c r="Z3316" s="43">
        <v>6402.0252783449969</v>
      </c>
      <c r="AB3316" s="43">
        <v>402.6836401213294</v>
      </c>
      <c r="AC3316" s="43">
        <v>0</v>
      </c>
      <c r="AD3316" s="43">
        <v>0</v>
      </c>
      <c r="AE3316" s="43">
        <v>402.6836401213294</v>
      </c>
      <c r="AG3316" s="43">
        <v>11773324.486876449</v>
      </c>
      <c r="AH3316" s="43">
        <v>1382837.4601225194</v>
      </c>
      <c r="AI3316" s="43">
        <v>0</v>
      </c>
      <c r="AJ3316" s="43">
        <v>1691271288.5095835</v>
      </c>
      <c r="AK3316" s="43">
        <v>1703044612.99646</v>
      </c>
    </row>
    <row r="3317" spans="3:37" x14ac:dyDescent="0.2">
      <c r="C3317" s="43">
        <v>6.258364080607981E-4</v>
      </c>
      <c r="D3317" s="43">
        <v>5.2331850834086015E-2</v>
      </c>
      <c r="E3317" s="43">
        <v>5.3358396596849982</v>
      </c>
      <c r="F3317" s="43">
        <v>1.2302370732847669</v>
      </c>
      <c r="H3317" s="43">
        <v>9.8527208919341192E-5</v>
      </c>
      <c r="I3317" s="43">
        <v>8.089645326711091E-2</v>
      </c>
      <c r="J3317" s="43">
        <v>0</v>
      </c>
      <c r="K3317" s="43">
        <v>1</v>
      </c>
      <c r="M3317" s="43">
        <v>7.8664352278630112E-3</v>
      </c>
      <c r="N3317" s="43">
        <v>4.4344139937746919E-2</v>
      </c>
      <c r="O3317" s="43">
        <v>0</v>
      </c>
      <c r="P3317" s="43">
        <v>1</v>
      </c>
      <c r="R3317" s="43">
        <v>620.11079579186992</v>
      </c>
      <c r="S3317" s="43">
        <v>150.91348017014059</v>
      </c>
      <c r="T3317" s="43">
        <v>6604.7529864553408</v>
      </c>
      <c r="U3317" s="43">
        <v>7375.7772624173513</v>
      </c>
      <c r="W3317" s="43">
        <v>3308.8117775850847</v>
      </c>
      <c r="X3317" s="43">
        <v>0</v>
      </c>
      <c r="Y3317" s="43">
        <v>0</v>
      </c>
      <c r="Z3317" s="43">
        <v>3308.8117775850847</v>
      </c>
      <c r="AB3317" s="43">
        <v>15.276656936688648</v>
      </c>
      <c r="AC3317" s="43">
        <v>0</v>
      </c>
      <c r="AD3317" s="43">
        <v>0</v>
      </c>
      <c r="AE3317" s="43">
        <v>15.276656936688648</v>
      </c>
      <c r="AG3317" s="43">
        <v>6084904.8589789709</v>
      </c>
      <c r="AH3317" s="43">
        <v>714703.3439583783</v>
      </c>
      <c r="AI3317" s="43">
        <v>0</v>
      </c>
      <c r="AJ3317" s="43">
        <v>64161959.134092316</v>
      </c>
      <c r="AK3317" s="43">
        <v>70246863.993071288</v>
      </c>
    </row>
    <row r="3318" spans="3:37" x14ac:dyDescent="0.2">
      <c r="C3318" s="43">
        <v>6.0962792825504603E-4</v>
      </c>
      <c r="D3318" s="43">
        <v>5.867309449848368E-2</v>
      </c>
      <c r="E3318" s="43">
        <v>5.9059950785672433</v>
      </c>
      <c r="F3318" s="43">
        <v>4.6370183195124026</v>
      </c>
      <c r="H3318" s="43">
        <v>8.3495626036247798E-5</v>
      </c>
      <c r="I3318" s="43">
        <v>9.3840019695771701E-2</v>
      </c>
      <c r="J3318" s="43">
        <v>0</v>
      </c>
      <c r="K3318" s="43">
        <v>1</v>
      </c>
      <c r="M3318" s="43">
        <v>7.7623718829311515E-3</v>
      </c>
      <c r="N3318" s="43">
        <v>4.5940880303876774E-2</v>
      </c>
      <c r="O3318" s="43">
        <v>0</v>
      </c>
      <c r="P3318" s="43">
        <v>1</v>
      </c>
      <c r="R3318" s="43">
        <v>677.24564586017379</v>
      </c>
      <c r="S3318" s="43">
        <v>148.35226738463768</v>
      </c>
      <c r="T3318" s="43">
        <v>6752.0574803722911</v>
      </c>
      <c r="U3318" s="43">
        <v>7577.6553936171022</v>
      </c>
      <c r="W3318" s="43">
        <v>3999.8094514312806</v>
      </c>
      <c r="X3318" s="43">
        <v>0</v>
      </c>
      <c r="Y3318" s="43">
        <v>0</v>
      </c>
      <c r="Z3318" s="43">
        <v>3999.8094514312806</v>
      </c>
      <c r="AB3318" s="43">
        <v>263.55756582597036</v>
      </c>
      <c r="AC3318" s="43">
        <v>0</v>
      </c>
      <c r="AD3318" s="43">
        <v>0</v>
      </c>
      <c r="AE3318" s="43">
        <v>263.55756582597036</v>
      </c>
      <c r="AG3318" s="43">
        <v>7355649.581182125</v>
      </c>
      <c r="AH3318" s="43">
        <v>863958.84150915663</v>
      </c>
      <c r="AI3318" s="43">
        <v>0</v>
      </c>
      <c r="AJ3318" s="43">
        <v>1106941776.4690754</v>
      </c>
      <c r="AK3318" s="43">
        <v>1114297426.0502577</v>
      </c>
    </row>
    <row r="3319" spans="3:37" x14ac:dyDescent="0.2">
      <c r="C3319" s="43">
        <v>5.893229809638712E-4</v>
      </c>
      <c r="D3319" s="43">
        <v>6.3158778899195855E-2</v>
      </c>
      <c r="E3319" s="43">
        <v>2.7421630178811021</v>
      </c>
      <c r="F3319" s="43">
        <v>3.5829697610738922</v>
      </c>
      <c r="H3319" s="43">
        <v>9.9107356703487248E-5</v>
      </c>
      <c r="I3319" s="43">
        <v>9.9387562451604017E-2</v>
      </c>
      <c r="J3319" s="43">
        <v>0</v>
      </c>
      <c r="K3319" s="43">
        <v>1</v>
      </c>
      <c r="M3319" s="43">
        <v>7.8516941981880972E-3</v>
      </c>
      <c r="N3319" s="43">
        <v>4.4661236033666785E-2</v>
      </c>
      <c r="O3319" s="43">
        <v>0</v>
      </c>
      <c r="P3319" s="43">
        <v>1</v>
      </c>
      <c r="R3319" s="43">
        <v>704.74089653290662</v>
      </c>
      <c r="S3319" s="43">
        <v>186.50063092399392</v>
      </c>
      <c r="T3319" s="43">
        <v>6639.5170088614996</v>
      </c>
      <c r="U3319" s="43">
        <v>7530.7585363183998</v>
      </c>
      <c r="W3319" s="43">
        <v>1932.5144236609087</v>
      </c>
      <c r="X3319" s="43">
        <v>0</v>
      </c>
      <c r="Y3319" s="43">
        <v>0</v>
      </c>
      <c r="Z3319" s="43">
        <v>1932.5144236609087</v>
      </c>
      <c r="AB3319" s="43">
        <v>194.77471348961646</v>
      </c>
      <c r="AC3319" s="43">
        <v>0</v>
      </c>
      <c r="AD3319" s="43">
        <v>0</v>
      </c>
      <c r="AE3319" s="43">
        <v>194.77471348961646</v>
      </c>
      <c r="AG3319" s="43">
        <v>3553894.025112411</v>
      </c>
      <c r="AH3319" s="43">
        <v>417423.11551075627</v>
      </c>
      <c r="AI3319" s="43">
        <v>0</v>
      </c>
      <c r="AJ3319" s="43">
        <v>818053796.65638912</v>
      </c>
      <c r="AK3319" s="43">
        <v>821607690.68150151</v>
      </c>
    </row>
    <row r="3320" spans="3:37" x14ac:dyDescent="0.2">
      <c r="C3320" s="43">
        <v>6.2169943593948229E-4</v>
      </c>
      <c r="D3320" s="43">
        <v>5.0944431216478479E-2</v>
      </c>
      <c r="E3320" s="43">
        <v>2.9528388707029856</v>
      </c>
      <c r="F3320" s="43">
        <v>3.0861181060425262</v>
      </c>
      <c r="H3320" s="43">
        <v>9.2846954843905927E-5</v>
      </c>
      <c r="I3320" s="43">
        <v>9.8622340633846131E-2</v>
      </c>
      <c r="J3320" s="43">
        <v>0</v>
      </c>
      <c r="K3320" s="43">
        <v>1</v>
      </c>
      <c r="M3320" s="43">
        <v>7.7278771555435556E-3</v>
      </c>
      <c r="N3320" s="43">
        <v>4.4633027795344803E-2</v>
      </c>
      <c r="O3320" s="43">
        <v>0</v>
      </c>
      <c r="P3320" s="43">
        <v>1</v>
      </c>
      <c r="R3320" s="43">
        <v>599.67999868530421</v>
      </c>
      <c r="S3320" s="43">
        <v>173.37454839669894</v>
      </c>
      <c r="T3320" s="43">
        <v>6530.6879370770894</v>
      </c>
      <c r="U3320" s="43">
        <v>7303.7424841590928</v>
      </c>
      <c r="W3320" s="43">
        <v>1770.7584101010816</v>
      </c>
      <c r="X3320" s="43">
        <v>0</v>
      </c>
      <c r="Y3320" s="43">
        <v>0</v>
      </c>
      <c r="Z3320" s="43">
        <v>1770.7584101010816</v>
      </c>
      <c r="AB3320" s="43">
        <v>133.85735343051996</v>
      </c>
      <c r="AC3320" s="43">
        <v>0</v>
      </c>
      <c r="AD3320" s="43">
        <v>0</v>
      </c>
      <c r="AE3320" s="43">
        <v>133.85735343051996</v>
      </c>
      <c r="AG3320" s="43">
        <v>3256424.7161758891</v>
      </c>
      <c r="AH3320" s="43">
        <v>382483.81658183364</v>
      </c>
      <c r="AI3320" s="43">
        <v>0</v>
      </c>
      <c r="AJ3320" s="43">
        <v>562200884.40818381</v>
      </c>
      <c r="AK3320" s="43">
        <v>565457309.12435973</v>
      </c>
    </row>
    <row r="3321" spans="3:37" x14ac:dyDescent="0.2">
      <c r="C3321" s="43">
        <v>6.0066239676414646E-4</v>
      </c>
      <c r="D3321" s="43">
        <v>5.4766107137439346E-2</v>
      </c>
      <c r="E3321" s="43">
        <v>4.1102530144169993</v>
      </c>
      <c r="F3321" s="43">
        <v>4.0050870785860369</v>
      </c>
      <c r="H3321" s="43">
        <v>8.4695944915702813E-5</v>
      </c>
      <c r="I3321" s="43">
        <v>8.7632021486781009E-2</v>
      </c>
      <c r="J3321" s="43">
        <v>0</v>
      </c>
      <c r="K3321" s="43">
        <v>1</v>
      </c>
      <c r="M3321" s="43">
        <v>7.8275480053823857E-3</v>
      </c>
      <c r="N3321" s="43">
        <v>4.4296233424392907E-2</v>
      </c>
      <c r="O3321" s="43">
        <v>0</v>
      </c>
      <c r="P3321" s="43">
        <v>1</v>
      </c>
      <c r="R3321" s="43">
        <v>622.85175020018596</v>
      </c>
      <c r="S3321" s="43">
        <v>140.52960335615575</v>
      </c>
      <c r="T3321" s="43">
        <v>6565.0027391773801</v>
      </c>
      <c r="U3321" s="43">
        <v>7328.3840927337224</v>
      </c>
      <c r="W3321" s="43">
        <v>2560.0782837952183</v>
      </c>
      <c r="X3321" s="43">
        <v>0</v>
      </c>
      <c r="Y3321" s="43">
        <v>0</v>
      </c>
      <c r="Z3321" s="43">
        <v>2560.0782837952183</v>
      </c>
      <c r="AB3321" s="43">
        <v>200.27444086493662</v>
      </c>
      <c r="AC3321" s="43">
        <v>0</v>
      </c>
      <c r="AD3321" s="43">
        <v>0</v>
      </c>
      <c r="AE3321" s="43">
        <v>200.27444086493662</v>
      </c>
      <c r="AG3321" s="43">
        <v>4707983.9638994066</v>
      </c>
      <c r="AH3321" s="43">
        <v>552976.90929976711</v>
      </c>
      <c r="AI3321" s="43">
        <v>0</v>
      </c>
      <c r="AJ3321" s="43">
        <v>841152651.63273382</v>
      </c>
      <c r="AK3321" s="43">
        <v>845860635.5966332</v>
      </c>
    </row>
    <row r="3322" spans="3:37" x14ac:dyDescent="0.2">
      <c r="C3322" s="43">
        <v>6.0340704693099233E-4</v>
      </c>
      <c r="D3322" s="43">
        <v>5.2487844051462798E-2</v>
      </c>
      <c r="E3322" s="43">
        <v>7.7179871557764725</v>
      </c>
      <c r="F3322" s="43">
        <v>1.9643370453101789</v>
      </c>
      <c r="H3322" s="43">
        <v>9.2942575465992938E-5</v>
      </c>
      <c r="I3322" s="43">
        <v>8.9234292397264839E-2</v>
      </c>
      <c r="J3322" s="43">
        <v>0</v>
      </c>
      <c r="K3322" s="43">
        <v>1</v>
      </c>
      <c r="M3322" s="43">
        <v>7.9332869487988011E-3</v>
      </c>
      <c r="N3322" s="43">
        <v>4.594557919962361E-2</v>
      </c>
      <c r="O3322" s="43">
        <v>0</v>
      </c>
      <c r="P3322" s="43">
        <v>1</v>
      </c>
      <c r="R3322" s="43">
        <v>599.66884328987953</v>
      </c>
      <c r="S3322" s="43">
        <v>157.03225226340913</v>
      </c>
      <c r="T3322" s="43">
        <v>6901.432847956059</v>
      </c>
      <c r="U3322" s="43">
        <v>7658.1339435093478</v>
      </c>
      <c r="W3322" s="43">
        <v>4628.2364302306241</v>
      </c>
      <c r="X3322" s="43">
        <v>0</v>
      </c>
      <c r="Y3322" s="43">
        <v>0</v>
      </c>
      <c r="Z3322" s="43">
        <v>4628.2364302306241</v>
      </c>
      <c r="AB3322" s="43">
        <v>61.876268213792656</v>
      </c>
      <c r="AC3322" s="43">
        <v>0</v>
      </c>
      <c r="AD3322" s="43">
        <v>0</v>
      </c>
      <c r="AE3322" s="43">
        <v>61.876268213792656</v>
      </c>
      <c r="AG3322" s="43">
        <v>8511326.7951941174</v>
      </c>
      <c r="AH3322" s="43">
        <v>999699.06892981485</v>
      </c>
      <c r="AI3322" s="43">
        <v>0</v>
      </c>
      <c r="AJ3322" s="43">
        <v>259880326.49792916</v>
      </c>
      <c r="AK3322" s="43">
        <v>268391653.29312328</v>
      </c>
    </row>
    <row r="3323" spans="3:37" x14ac:dyDescent="0.2">
      <c r="C3323" s="43">
        <v>6.0220265331373398E-4</v>
      </c>
      <c r="D3323" s="43">
        <v>5.5959963204946672E-2</v>
      </c>
      <c r="E3323" s="43">
        <v>0.94034013418372964</v>
      </c>
      <c r="F3323" s="43">
        <v>1.4078811344053059</v>
      </c>
      <c r="H3323" s="43">
        <v>9.2281089706269803E-5</v>
      </c>
      <c r="I3323" s="43">
        <v>0.11278053779700137</v>
      </c>
      <c r="J3323" s="43">
        <v>0</v>
      </c>
      <c r="K3323" s="43">
        <v>1</v>
      </c>
      <c r="M3323" s="43">
        <v>7.7637094515403907E-3</v>
      </c>
      <c r="N3323" s="43">
        <v>4.5376286255687098E-2</v>
      </c>
      <c r="O3323" s="43">
        <v>0</v>
      </c>
      <c r="P3323" s="43">
        <v>1</v>
      </c>
      <c r="R3323" s="43">
        <v>638.06137837658878</v>
      </c>
      <c r="S3323" s="43">
        <v>197.05581186467489</v>
      </c>
      <c r="T3323" s="43">
        <v>6670.2267191389055</v>
      </c>
      <c r="U3323" s="43">
        <v>7505.343909380169</v>
      </c>
      <c r="W3323" s="43">
        <v>599.99472216009701</v>
      </c>
      <c r="X3323" s="43">
        <v>0</v>
      </c>
      <c r="Y3323" s="43">
        <v>0</v>
      </c>
      <c r="Z3323" s="43">
        <v>599.99472216009701</v>
      </c>
      <c r="AB3323" s="43">
        <v>27.847092275072811</v>
      </c>
      <c r="AC3323" s="43">
        <v>0</v>
      </c>
      <c r="AD3323" s="43">
        <v>0</v>
      </c>
      <c r="AE3323" s="43">
        <v>27.847092275072811</v>
      </c>
      <c r="AG3323" s="43">
        <v>1103390.2940524183</v>
      </c>
      <c r="AH3323" s="43">
        <v>129598.85998658095</v>
      </c>
      <c r="AI3323" s="43">
        <v>0</v>
      </c>
      <c r="AJ3323" s="43">
        <v>116957787.55530581</v>
      </c>
      <c r="AK3323" s="43">
        <v>118061177.84935823</v>
      </c>
    </row>
    <row r="3324" spans="3:37" x14ac:dyDescent="0.2">
      <c r="C3324" s="43">
        <v>5.9400756448218931E-4</v>
      </c>
      <c r="D3324" s="43">
        <v>5.9801231306832237E-2</v>
      </c>
      <c r="E3324" s="43">
        <v>5.0702575269483576</v>
      </c>
      <c r="F3324" s="43">
        <v>1.2884297675425973</v>
      </c>
      <c r="H3324" s="43">
        <v>8.4653202509266034E-5</v>
      </c>
      <c r="I3324" s="43">
        <v>0.11902495438772265</v>
      </c>
      <c r="J3324" s="43">
        <v>0</v>
      </c>
      <c r="K3324" s="43">
        <v>1</v>
      </c>
      <c r="M3324" s="43">
        <v>7.7920791311476886E-3</v>
      </c>
      <c r="N3324" s="43">
        <v>4.3702228327489399E-2</v>
      </c>
      <c r="O3324" s="43">
        <v>0</v>
      </c>
      <c r="P3324" s="43">
        <v>1</v>
      </c>
      <c r="R3324" s="43">
        <v>672.58081414227581</v>
      </c>
      <c r="S3324" s="43">
        <v>190.77602210590968</v>
      </c>
      <c r="T3324" s="43">
        <v>6447.6181447622203</v>
      </c>
      <c r="U3324" s="43">
        <v>7310.9749810104058</v>
      </c>
      <c r="W3324" s="43">
        <v>3410.1579353859283</v>
      </c>
      <c r="X3324" s="43">
        <v>0</v>
      </c>
      <c r="Y3324" s="43">
        <v>0</v>
      </c>
      <c r="Z3324" s="43">
        <v>3410.1579353859283</v>
      </c>
      <c r="AB3324" s="43">
        <v>20.757179082803418</v>
      </c>
      <c r="AC3324" s="43">
        <v>0</v>
      </c>
      <c r="AD3324" s="43">
        <v>0</v>
      </c>
      <c r="AE3324" s="43">
        <v>20.757179082803418</v>
      </c>
      <c r="AG3324" s="43">
        <v>6271280.4431747226</v>
      </c>
      <c r="AH3324" s="43">
        <v>736594.11404336058</v>
      </c>
      <c r="AI3324" s="43">
        <v>0</v>
      </c>
      <c r="AJ3324" s="43">
        <v>87180152.147774354</v>
      </c>
      <c r="AK3324" s="43">
        <v>93451432.590949073</v>
      </c>
    </row>
    <row r="3325" spans="3:37" x14ac:dyDescent="0.2">
      <c r="C3325" s="43">
        <v>5.9617208934644697E-4</v>
      </c>
      <c r="D3325" s="43">
        <v>5.7411250176422013E-2</v>
      </c>
      <c r="E3325" s="43">
        <v>3.5194859867388906</v>
      </c>
      <c r="F3325" s="43">
        <v>4.6440502474920304</v>
      </c>
      <c r="H3325" s="43">
        <v>8.8944584075043479E-5</v>
      </c>
      <c r="I3325" s="43">
        <v>9.7084712182619604E-2</v>
      </c>
      <c r="J3325" s="43">
        <v>0</v>
      </c>
      <c r="K3325" s="43">
        <v>1</v>
      </c>
      <c r="M3325" s="43">
        <v>7.8539981903211764E-3</v>
      </c>
      <c r="N3325" s="43">
        <v>4.6710122754872963E-2</v>
      </c>
      <c r="O3325" s="43">
        <v>0</v>
      </c>
      <c r="P3325" s="43">
        <v>1</v>
      </c>
      <c r="R3325" s="43">
        <v>648.05373341571453</v>
      </c>
      <c r="S3325" s="43">
        <v>163.49810704066127</v>
      </c>
      <c r="T3325" s="43">
        <v>6946.1503316498874</v>
      </c>
      <c r="U3325" s="43">
        <v>7757.7021721062629</v>
      </c>
      <c r="W3325" s="43">
        <v>2280.8160334104282</v>
      </c>
      <c r="X3325" s="43">
        <v>0</v>
      </c>
      <c r="Y3325" s="43">
        <v>0</v>
      </c>
      <c r="Z3325" s="43">
        <v>2280.8160334104282</v>
      </c>
      <c r="AB3325" s="43">
        <v>252.68481933765858</v>
      </c>
      <c r="AC3325" s="43">
        <v>0</v>
      </c>
      <c r="AD3325" s="43">
        <v>0</v>
      </c>
      <c r="AE3325" s="43">
        <v>252.68481933765858</v>
      </c>
      <c r="AG3325" s="43">
        <v>4194420.6854417771</v>
      </c>
      <c r="AH3325" s="43">
        <v>492656.2632166525</v>
      </c>
      <c r="AI3325" s="43">
        <v>0</v>
      </c>
      <c r="AJ3325" s="43">
        <v>1061276241.218166</v>
      </c>
      <c r="AK3325" s="43">
        <v>1065470661.9036077</v>
      </c>
    </row>
    <row r="3326" spans="3:37" x14ac:dyDescent="0.2">
      <c r="C3326" s="43">
        <v>5.8639691356073551E-4</v>
      </c>
      <c r="D3326" s="43">
        <v>4.5652307510929996E-2</v>
      </c>
      <c r="E3326" s="43">
        <v>3.6875705943459205</v>
      </c>
      <c r="F3326" s="43">
        <v>3.9357347873296398</v>
      </c>
      <c r="H3326" s="43">
        <v>7.9966361932824477E-5</v>
      </c>
      <c r="I3326" s="43">
        <v>0.11873268063445475</v>
      </c>
      <c r="J3326" s="43">
        <v>0</v>
      </c>
      <c r="K3326" s="43">
        <v>1</v>
      </c>
      <c r="M3326" s="43">
        <v>7.8934621982827968E-3</v>
      </c>
      <c r="N3326" s="43">
        <v>4.5308252936879852E-2</v>
      </c>
      <c r="O3326" s="43">
        <v>0</v>
      </c>
      <c r="P3326" s="43">
        <v>1</v>
      </c>
      <c r="R3326" s="43">
        <v>506.87022763875564</v>
      </c>
      <c r="S3326" s="43">
        <v>179.77114479066671</v>
      </c>
      <c r="T3326" s="43">
        <v>6771.5364819218203</v>
      </c>
      <c r="U3326" s="43">
        <v>7458.1778543512428</v>
      </c>
      <c r="W3326" s="43">
        <v>1869.1197465900982</v>
      </c>
      <c r="X3326" s="43">
        <v>0</v>
      </c>
      <c r="Y3326" s="43">
        <v>0</v>
      </c>
      <c r="Z3326" s="43">
        <v>1869.1197465900982</v>
      </c>
      <c r="AB3326" s="43">
        <v>159.21991191366436</v>
      </c>
      <c r="AC3326" s="43">
        <v>0</v>
      </c>
      <c r="AD3326" s="43">
        <v>0</v>
      </c>
      <c r="AE3326" s="43">
        <v>159.21991191366436</v>
      </c>
      <c r="AG3326" s="43">
        <v>3437311.2139791907</v>
      </c>
      <c r="AH3326" s="43">
        <v>403729.86526346119</v>
      </c>
      <c r="AI3326" s="43">
        <v>0</v>
      </c>
      <c r="AJ3326" s="43">
        <v>668723630.03739035</v>
      </c>
      <c r="AK3326" s="43">
        <v>672160941.2513696</v>
      </c>
    </row>
    <row r="3327" spans="3:37" x14ac:dyDescent="0.2">
      <c r="C3327" s="43">
        <v>6.0549724206314837E-4</v>
      </c>
      <c r="D3327" s="43">
        <v>6.2692242890649563E-2</v>
      </c>
      <c r="E3327" s="43">
        <v>3.1181000286863627</v>
      </c>
      <c r="F3327" s="43">
        <v>2.8190269136964194</v>
      </c>
      <c r="H3327" s="43">
        <v>8.9675678304206298E-5</v>
      </c>
      <c r="I3327" s="43">
        <v>0.1080050148288898</v>
      </c>
      <c r="J3327" s="43">
        <v>0</v>
      </c>
      <c r="K3327" s="43">
        <v>1</v>
      </c>
      <c r="M3327" s="43">
        <v>7.8701996384847872E-3</v>
      </c>
      <c r="N3327" s="43">
        <v>4.7419154528314467E-2</v>
      </c>
      <c r="O3327" s="43">
        <v>0</v>
      </c>
      <c r="P3327" s="43">
        <v>1</v>
      </c>
      <c r="R3327" s="43">
        <v>718.73426452062859</v>
      </c>
      <c r="S3327" s="43">
        <v>183.38379842000208</v>
      </c>
      <c r="T3327" s="43">
        <v>7066.1349616473854</v>
      </c>
      <c r="U3327" s="43">
        <v>7968.2530245880162</v>
      </c>
      <c r="W3327" s="43">
        <v>2241.0853308196438</v>
      </c>
      <c r="X3327" s="43">
        <v>0</v>
      </c>
      <c r="Y3327" s="43">
        <v>0</v>
      </c>
      <c r="Z3327" s="43">
        <v>2241.0853308196438</v>
      </c>
      <c r="AB3327" s="43">
        <v>139.89147589259429</v>
      </c>
      <c r="AC3327" s="43">
        <v>0</v>
      </c>
      <c r="AD3327" s="43">
        <v>0</v>
      </c>
      <c r="AE3327" s="43">
        <v>139.89147589259429</v>
      </c>
      <c r="AG3327" s="43">
        <v>4121355.9233773248</v>
      </c>
      <c r="AH3327" s="43">
        <v>484074.43145704304</v>
      </c>
      <c r="AI3327" s="43">
        <v>0</v>
      </c>
      <c r="AJ3327" s="43">
        <v>587544198.748896</v>
      </c>
      <c r="AK3327" s="43">
        <v>591665554.67227328</v>
      </c>
    </row>
    <row r="3328" spans="3:37" x14ac:dyDescent="0.2">
      <c r="C3328" s="43">
        <v>6.0711207806880699E-4</v>
      </c>
      <c r="D3328" s="43">
        <v>5.2434470199644291E-2</v>
      </c>
      <c r="E3328" s="43">
        <v>2.9996978289443015</v>
      </c>
      <c r="F3328" s="43">
        <v>1.7714105838080791</v>
      </c>
      <c r="H3328" s="43">
        <v>8.597883356488912E-5</v>
      </c>
      <c r="I3328" s="43">
        <v>0.10050526515353603</v>
      </c>
      <c r="J3328" s="43">
        <v>0</v>
      </c>
      <c r="K3328" s="43">
        <v>1</v>
      </c>
      <c r="M3328" s="43">
        <v>7.8684034217083587E-3</v>
      </c>
      <c r="N3328" s="43">
        <v>4.5392413791657045E-2</v>
      </c>
      <c r="O3328" s="43">
        <v>0</v>
      </c>
      <c r="P3328" s="43">
        <v>1</v>
      </c>
      <c r="R3328" s="43">
        <v>602.737385530604</v>
      </c>
      <c r="S3328" s="43">
        <v>163.61485635489549</v>
      </c>
      <c r="T3328" s="43">
        <v>6762.5777115757846</v>
      </c>
      <c r="U3328" s="43">
        <v>7528.9299534612837</v>
      </c>
      <c r="W3328" s="43">
        <v>1808.0300267997172</v>
      </c>
      <c r="X3328" s="43">
        <v>0</v>
      </c>
      <c r="Y3328" s="43">
        <v>0</v>
      </c>
      <c r="Z3328" s="43">
        <v>1808.0300267997172</v>
      </c>
      <c r="AB3328" s="43">
        <v>49.75050583469767</v>
      </c>
      <c r="AC3328" s="43">
        <v>0</v>
      </c>
      <c r="AD3328" s="43">
        <v>0</v>
      </c>
      <c r="AE3328" s="43">
        <v>49.75050583469767</v>
      </c>
      <c r="AG3328" s="43">
        <v>3324967.2192846802</v>
      </c>
      <c r="AH3328" s="43">
        <v>390534.48578873894</v>
      </c>
      <c r="AI3328" s="43">
        <v>0</v>
      </c>
      <c r="AJ3328" s="43">
        <v>208952124.50573021</v>
      </c>
      <c r="AK3328" s="43">
        <v>212277091.7250149</v>
      </c>
    </row>
    <row r="3329" spans="3:37" x14ac:dyDescent="0.2">
      <c r="C3329" s="43">
        <v>5.9622141025671247E-4</v>
      </c>
      <c r="D3329" s="43">
        <v>5.9290911967724069E-2</v>
      </c>
      <c r="E3329" s="43">
        <v>6.2324393711358761</v>
      </c>
      <c r="F3329" s="43">
        <v>2.741599447607372</v>
      </c>
      <c r="H3329" s="43">
        <v>9.5044070826166838E-5</v>
      </c>
      <c r="I3329" s="43">
        <v>6.7933335280682822E-2</v>
      </c>
      <c r="J3329" s="43">
        <v>0</v>
      </c>
      <c r="K3329" s="43">
        <v>1</v>
      </c>
      <c r="M3329" s="43">
        <v>7.8230693571516557E-3</v>
      </c>
      <c r="N3329" s="43">
        <v>4.4477026712126722E-2</v>
      </c>
      <c r="O3329" s="43">
        <v>0</v>
      </c>
      <c r="P3329" s="43">
        <v>1</v>
      </c>
      <c r="R3329" s="43">
        <v>669.32657809143677</v>
      </c>
      <c r="S3329" s="43">
        <v>122.25041425945243</v>
      </c>
      <c r="T3329" s="43">
        <v>6588.0259375334854</v>
      </c>
      <c r="U3329" s="43">
        <v>7379.602929884375</v>
      </c>
      <c r="W3329" s="43">
        <v>4171.5373174447222</v>
      </c>
      <c r="X3329" s="43">
        <v>0</v>
      </c>
      <c r="Y3329" s="43">
        <v>0</v>
      </c>
      <c r="Z3329" s="43">
        <v>4171.5373174447222</v>
      </c>
      <c r="AB3329" s="43">
        <v>124.72977145800873</v>
      </c>
      <c r="AC3329" s="43">
        <v>0</v>
      </c>
      <c r="AD3329" s="43">
        <v>0</v>
      </c>
      <c r="AE3329" s="43">
        <v>124.72977145800873</v>
      </c>
      <c r="AG3329" s="43">
        <v>7671457.1267808443</v>
      </c>
      <c r="AH3329" s="43">
        <v>901052.06056806003</v>
      </c>
      <c r="AI3329" s="43">
        <v>0</v>
      </c>
      <c r="AJ3329" s="43">
        <v>523865040.12363666</v>
      </c>
      <c r="AK3329" s="43">
        <v>531536497.25041753</v>
      </c>
    </row>
    <row r="3330" spans="3:37" x14ac:dyDescent="0.2">
      <c r="C3330" s="43">
        <v>6.0781395136525504E-4</v>
      </c>
      <c r="D3330" s="43">
        <v>5.5266040994191856E-2</v>
      </c>
      <c r="E3330" s="43">
        <v>3.9923672516570234</v>
      </c>
      <c r="F3330" s="43">
        <v>4.8717598908788435</v>
      </c>
      <c r="H3330" s="43">
        <v>7.5321924665694523E-5</v>
      </c>
      <c r="I3330" s="43">
        <v>9.8227525137481064E-2</v>
      </c>
      <c r="J3330" s="43">
        <v>0</v>
      </c>
      <c r="K3330" s="43">
        <v>1</v>
      </c>
      <c r="M3330" s="43">
        <v>7.8384483614301632E-3</v>
      </c>
      <c r="N3330" s="43">
        <v>4.5889531529286653E-2</v>
      </c>
      <c r="O3330" s="43">
        <v>0</v>
      </c>
      <c r="P3330" s="43">
        <v>1</v>
      </c>
      <c r="R3330" s="43">
        <v>636.02090723718698</v>
      </c>
      <c r="S3330" s="43">
        <v>140.08672542915511</v>
      </c>
      <c r="T3330" s="43">
        <v>6810.6113614954738</v>
      </c>
      <c r="U3330" s="43">
        <v>7586.7189941618162</v>
      </c>
      <c r="W3330" s="43">
        <v>2539.2290414229346</v>
      </c>
      <c r="X3330" s="43">
        <v>0</v>
      </c>
      <c r="Y3330" s="43">
        <v>0</v>
      </c>
      <c r="Z3330" s="43">
        <v>2539.2290414229346</v>
      </c>
      <c r="AB3330" s="43">
        <v>263.48966550894056</v>
      </c>
      <c r="AC3330" s="43">
        <v>0</v>
      </c>
      <c r="AD3330" s="43">
        <v>0</v>
      </c>
      <c r="AE3330" s="43">
        <v>263.48966550894056</v>
      </c>
      <c r="AG3330" s="43">
        <v>4669642.2071767766</v>
      </c>
      <c r="AH3330" s="43">
        <v>548473.47294735385</v>
      </c>
      <c r="AI3330" s="43">
        <v>0</v>
      </c>
      <c r="AJ3330" s="43">
        <v>1106656595.1375504</v>
      </c>
      <c r="AK3330" s="43">
        <v>1111326237.344727</v>
      </c>
    </row>
    <row r="3331" spans="3:37" x14ac:dyDescent="0.2">
      <c r="C3331" s="43">
        <v>5.778479885498154E-4</v>
      </c>
      <c r="D3331" s="43">
        <v>5.2389225363476052E-2</v>
      </c>
      <c r="E3331" s="43">
        <v>4.190656243083045</v>
      </c>
      <c r="F3331" s="43">
        <v>2.9401921773453803</v>
      </c>
      <c r="H3331" s="43">
        <v>9.5246924996628124E-5</v>
      </c>
      <c r="I3331" s="43">
        <v>9.6328657884856089E-2</v>
      </c>
      <c r="J3331" s="43">
        <v>0</v>
      </c>
      <c r="K3331" s="43">
        <v>1</v>
      </c>
      <c r="M3331" s="43">
        <v>7.8535671463743073E-3</v>
      </c>
      <c r="N3331" s="43">
        <v>4.4749294994360825E-2</v>
      </c>
      <c r="O3331" s="43">
        <v>0</v>
      </c>
      <c r="P3331" s="43">
        <v>1</v>
      </c>
      <c r="R3331" s="43">
        <v>573.18914290051873</v>
      </c>
      <c r="S3331" s="43">
        <v>173.71961004123943</v>
      </c>
      <c r="T3331" s="43">
        <v>6654.1951216939497</v>
      </c>
      <c r="U3331" s="43">
        <v>7401.1038746357081</v>
      </c>
      <c r="W3331" s="43">
        <v>2402.0386601634782</v>
      </c>
      <c r="X3331" s="43">
        <v>0</v>
      </c>
      <c r="Y3331" s="43">
        <v>0</v>
      </c>
      <c r="Z3331" s="43">
        <v>2402.0386601634782</v>
      </c>
      <c r="AB3331" s="43">
        <v>118.9943887578532</v>
      </c>
      <c r="AC3331" s="43">
        <v>0</v>
      </c>
      <c r="AD3331" s="43">
        <v>0</v>
      </c>
      <c r="AE3331" s="43">
        <v>118.9943887578532</v>
      </c>
      <c r="AG3331" s="43">
        <v>4417349.0960406363</v>
      </c>
      <c r="AH3331" s="43">
        <v>518840.35059531126</v>
      </c>
      <c r="AI3331" s="43">
        <v>0</v>
      </c>
      <c r="AJ3331" s="43">
        <v>499776432.78298342</v>
      </c>
      <c r="AK3331" s="43">
        <v>504193781.87902403</v>
      </c>
    </row>
    <row r="3332" spans="3:37" x14ac:dyDescent="0.2">
      <c r="C3332" s="43">
        <v>6.1599388674449251E-4</v>
      </c>
      <c r="D3332" s="43">
        <v>5.2554918499102973E-2</v>
      </c>
      <c r="E3332" s="43">
        <v>7.4549980102801205</v>
      </c>
      <c r="F3332" s="43">
        <v>0.72130957349494296</v>
      </c>
      <c r="H3332" s="43">
        <v>9.1922783719833312E-5</v>
      </c>
      <c r="I3332" s="43">
        <v>0.11873428984888135</v>
      </c>
      <c r="J3332" s="43">
        <v>0</v>
      </c>
      <c r="K3332" s="43">
        <v>1</v>
      </c>
      <c r="M3332" s="43">
        <v>7.8935029279630919E-3</v>
      </c>
      <c r="N3332" s="43">
        <v>4.4441674872052889E-2</v>
      </c>
      <c r="O3332" s="43">
        <v>0</v>
      </c>
      <c r="P3332" s="43">
        <v>1</v>
      </c>
      <c r="R3332" s="43">
        <v>612.960010200336</v>
      </c>
      <c r="S3332" s="43">
        <v>206.65299296679785</v>
      </c>
      <c r="T3332" s="43">
        <v>6642.0564914086071</v>
      </c>
      <c r="U3332" s="43">
        <v>7461.6694945757408</v>
      </c>
      <c r="W3332" s="43">
        <v>4569.6156564247876</v>
      </c>
      <c r="X3332" s="43">
        <v>0</v>
      </c>
      <c r="Y3332" s="43">
        <v>0</v>
      </c>
      <c r="Z3332" s="43">
        <v>4569.6156564247876</v>
      </c>
      <c r="AB3332" s="43">
        <v>-18.278391274040505</v>
      </c>
      <c r="AC3332" s="43">
        <v>0</v>
      </c>
      <c r="AD3332" s="43">
        <v>0</v>
      </c>
      <c r="AE3332" s="43">
        <v>-18.278391274040505</v>
      </c>
      <c r="AG3332" s="43">
        <v>8403523.1921651848</v>
      </c>
      <c r="AH3332" s="43">
        <v>987036.98178775411</v>
      </c>
      <c r="AI3332" s="43">
        <v>0</v>
      </c>
      <c r="AJ3332" s="43">
        <v>0</v>
      </c>
      <c r="AK3332" s="43">
        <v>8403523.1921651848</v>
      </c>
    </row>
    <row r="3333" spans="3:37" x14ac:dyDescent="0.2">
      <c r="C3333" s="43">
        <v>6.0789340029035477E-4</v>
      </c>
      <c r="D3333" s="43">
        <v>5.2009681451405644E-2</v>
      </c>
      <c r="E3333" s="43">
        <v>3.9504018508185692</v>
      </c>
      <c r="F3333" s="43">
        <v>1.0677462695906288</v>
      </c>
      <c r="H3333" s="43">
        <v>9.6020499998239472E-5</v>
      </c>
      <c r="I3333" s="43">
        <v>9.4306728988813857E-2</v>
      </c>
      <c r="J3333" s="43">
        <v>0</v>
      </c>
      <c r="K3333" s="43">
        <v>1</v>
      </c>
      <c r="M3333" s="43">
        <v>7.9096175523712953E-3</v>
      </c>
      <c r="N3333" s="43">
        <v>4.6590065285155857E-2</v>
      </c>
      <c r="O3333" s="43">
        <v>0</v>
      </c>
      <c r="P3333" s="43">
        <v>1</v>
      </c>
      <c r="R3333" s="43">
        <v>598.62382142578645</v>
      </c>
      <c r="S3333" s="43">
        <v>171.45455111151657</v>
      </c>
      <c r="T3333" s="43">
        <v>6977.3607312886643</v>
      </c>
      <c r="U3333" s="43">
        <v>7747.4391038259673</v>
      </c>
      <c r="W3333" s="43">
        <v>2364.8046521045117</v>
      </c>
      <c r="X3333" s="43">
        <v>0</v>
      </c>
      <c r="Y3333" s="43">
        <v>0</v>
      </c>
      <c r="Z3333" s="43">
        <v>2364.8046521045117</v>
      </c>
      <c r="AB3333" s="43">
        <v>4.3393347944961613</v>
      </c>
      <c r="AC3333" s="43">
        <v>0</v>
      </c>
      <c r="AD3333" s="43">
        <v>0</v>
      </c>
      <c r="AE3333" s="43">
        <v>4.3393347944961613</v>
      </c>
      <c r="AG3333" s="43">
        <v>4348875.7552201971</v>
      </c>
      <c r="AH3333" s="43">
        <v>510797.8048545745</v>
      </c>
      <c r="AI3333" s="43">
        <v>0</v>
      </c>
      <c r="AJ3333" s="43">
        <v>18225206.136883877</v>
      </c>
      <c r="AK3333" s="43">
        <v>22574081.892104074</v>
      </c>
    </row>
    <row r="3334" spans="3:37" x14ac:dyDescent="0.2">
      <c r="C3334" s="43">
        <v>6.0138690208433939E-4</v>
      </c>
      <c r="D3334" s="43">
        <v>5.1674499042750927E-2</v>
      </c>
      <c r="E3334" s="43">
        <v>3.8007479834082227</v>
      </c>
      <c r="F3334" s="43">
        <v>1.7857102773887912</v>
      </c>
      <c r="H3334" s="43">
        <v>9.4697061239767955E-5</v>
      </c>
      <c r="I3334" s="43">
        <v>9.653301037560913E-2</v>
      </c>
      <c r="J3334" s="43">
        <v>0</v>
      </c>
      <c r="K3334" s="43">
        <v>1</v>
      </c>
      <c r="M3334" s="43">
        <v>7.7786190103741847E-3</v>
      </c>
      <c r="N3334" s="43">
        <v>4.6050865794059148E-2</v>
      </c>
      <c r="O3334" s="43">
        <v>0</v>
      </c>
      <c r="P3334" s="43">
        <v>1</v>
      </c>
      <c r="R3334" s="43">
        <v>588.39993081038131</v>
      </c>
      <c r="S3334" s="43">
        <v>173.08312361068295</v>
      </c>
      <c r="T3334" s="43">
        <v>6782.3886608400662</v>
      </c>
      <c r="U3334" s="43">
        <v>7543.8717152611307</v>
      </c>
      <c r="W3334" s="43">
        <v>2236.3598504650945</v>
      </c>
      <c r="X3334" s="43">
        <v>0</v>
      </c>
      <c r="Y3334" s="43">
        <v>0</v>
      </c>
      <c r="Z3334" s="43">
        <v>2236.3598504650945</v>
      </c>
      <c r="AB3334" s="43">
        <v>49.467370395225011</v>
      </c>
      <c r="AC3334" s="43">
        <v>0</v>
      </c>
      <c r="AD3334" s="43">
        <v>0</v>
      </c>
      <c r="AE3334" s="43">
        <v>49.467370395225011</v>
      </c>
      <c r="AG3334" s="43">
        <v>4112665.7650053087</v>
      </c>
      <c r="AH3334" s="43">
        <v>483053.72770046041</v>
      </c>
      <c r="AI3334" s="43">
        <v>0</v>
      </c>
      <c r="AJ3334" s="43">
        <v>207762955.65994504</v>
      </c>
      <c r="AK3334" s="43">
        <v>211875621.42495036</v>
      </c>
    </row>
    <row r="3335" spans="3:37" x14ac:dyDescent="0.2">
      <c r="C3335" s="43">
        <v>5.6886383682679554E-4</v>
      </c>
      <c r="D3335" s="43">
        <v>4.9754721601282054E-2</v>
      </c>
      <c r="E3335" s="43">
        <v>4.3730354727977838</v>
      </c>
      <c r="F3335" s="43">
        <v>2.3654640981876263</v>
      </c>
      <c r="H3335" s="43">
        <v>8.783841973824562E-5</v>
      </c>
      <c r="I3335" s="43">
        <v>0.103332931958657</v>
      </c>
      <c r="J3335" s="43">
        <v>0</v>
      </c>
      <c r="K3335" s="43">
        <v>1</v>
      </c>
      <c r="M3335" s="43">
        <v>7.7982135549404833E-3</v>
      </c>
      <c r="N3335" s="43">
        <v>4.5755954341108462E-2</v>
      </c>
      <c r="O3335" s="43">
        <v>0</v>
      </c>
      <c r="P3335" s="43">
        <v>1</v>
      </c>
      <c r="R3335" s="43">
        <v>535.90153309592938</v>
      </c>
      <c r="S3335" s="43">
        <v>171.8563718574826</v>
      </c>
      <c r="T3335" s="43">
        <v>6755.9295934574311</v>
      </c>
      <c r="U3335" s="43">
        <v>7463.6874984108435</v>
      </c>
      <c r="W3335" s="43">
        <v>2343.5164141552145</v>
      </c>
      <c r="X3335" s="43">
        <v>0</v>
      </c>
      <c r="Y3335" s="43">
        <v>0</v>
      </c>
      <c r="Z3335" s="43">
        <v>2343.5164141552145</v>
      </c>
      <c r="AB3335" s="43">
        <v>78.297710485863348</v>
      </c>
      <c r="AC3335" s="43">
        <v>0</v>
      </c>
      <c r="AD3335" s="43">
        <v>0</v>
      </c>
      <c r="AE3335" s="43">
        <v>78.297710485863348</v>
      </c>
      <c r="AG3335" s="43">
        <v>4309726.6856314391</v>
      </c>
      <c r="AH3335" s="43">
        <v>506199.54545752634</v>
      </c>
      <c r="AI3335" s="43">
        <v>0</v>
      </c>
      <c r="AJ3335" s="43">
        <v>328850384.04062605</v>
      </c>
      <c r="AK3335" s="43">
        <v>333160110.7262575</v>
      </c>
    </row>
    <row r="3336" spans="3:37" x14ac:dyDescent="0.2">
      <c r="C3336" s="43">
        <v>6.3437682036016074E-4</v>
      </c>
      <c r="D3336" s="43">
        <v>5.3124187889457664E-2</v>
      </c>
      <c r="E3336" s="43">
        <v>1.2890956298845633</v>
      </c>
      <c r="F3336" s="43">
        <v>3.5567164342620221</v>
      </c>
      <c r="H3336" s="43">
        <v>8.355853521896202E-5</v>
      </c>
      <c r="I3336" s="43">
        <v>0.11348228987092768</v>
      </c>
      <c r="J3336" s="43">
        <v>0</v>
      </c>
      <c r="K3336" s="43">
        <v>1</v>
      </c>
      <c r="M3336" s="43">
        <v>7.7691472435713832E-3</v>
      </c>
      <c r="N3336" s="43">
        <v>4.6207134154346852E-2</v>
      </c>
      <c r="O3336" s="43">
        <v>0</v>
      </c>
      <c r="P3336" s="43">
        <v>1</v>
      </c>
      <c r="R3336" s="43">
        <v>638.09006482883126</v>
      </c>
      <c r="S3336" s="43">
        <v>179.54002506487501</v>
      </c>
      <c r="T3336" s="43">
        <v>6797.1172081123559</v>
      </c>
      <c r="U3336" s="43">
        <v>7614.747298006062</v>
      </c>
      <c r="W3336" s="43">
        <v>822.55911404360404</v>
      </c>
      <c r="X3336" s="43">
        <v>0</v>
      </c>
      <c r="Y3336" s="43">
        <v>0</v>
      </c>
      <c r="Z3336" s="43">
        <v>822.55911404360404</v>
      </c>
      <c r="AB3336" s="43">
        <v>174.56144301572957</v>
      </c>
      <c r="AC3336" s="43">
        <v>0</v>
      </c>
      <c r="AD3336" s="43">
        <v>0</v>
      </c>
      <c r="AE3336" s="43">
        <v>174.56144301572957</v>
      </c>
      <c r="AG3336" s="43">
        <v>1512686.2107261878</v>
      </c>
      <c r="AH3336" s="43">
        <v>177672.76863341848</v>
      </c>
      <c r="AI3336" s="43">
        <v>0</v>
      </c>
      <c r="AJ3336" s="43">
        <v>733158060.66606414</v>
      </c>
      <c r="AK3336" s="43">
        <v>734670746.87679029</v>
      </c>
    </row>
    <row r="3337" spans="3:37" x14ac:dyDescent="0.2">
      <c r="C3337" s="43">
        <v>6.1629699793541715E-4</v>
      </c>
      <c r="D3337" s="43">
        <v>5.2843991711507415E-2</v>
      </c>
      <c r="E3337" s="43">
        <v>1.6820004912309754</v>
      </c>
      <c r="F3337" s="43">
        <v>2.8681943179035367</v>
      </c>
      <c r="H3337" s="43">
        <v>8.7025422619002661E-5</v>
      </c>
      <c r="I3337" s="43">
        <v>9.2619614534332456E-2</v>
      </c>
      <c r="J3337" s="43">
        <v>0</v>
      </c>
      <c r="K3337" s="43">
        <v>1</v>
      </c>
      <c r="M3337" s="43">
        <v>7.8411848101419858E-3</v>
      </c>
      <c r="N3337" s="43">
        <v>4.5827745325698221E-2</v>
      </c>
      <c r="O3337" s="43">
        <v>0</v>
      </c>
      <c r="P3337" s="43">
        <v>1</v>
      </c>
      <c r="R3337" s="43">
        <v>616.63481439604777</v>
      </c>
      <c r="S3337" s="43">
        <v>152.61298362308315</v>
      </c>
      <c r="T3337" s="43">
        <v>6803.8158979324444</v>
      </c>
      <c r="U3337" s="43">
        <v>7573.063695951575</v>
      </c>
      <c r="W3337" s="43">
        <v>1037.1800607242737</v>
      </c>
      <c r="X3337" s="43">
        <v>0</v>
      </c>
      <c r="Y3337" s="43">
        <v>0</v>
      </c>
      <c r="Z3337" s="43">
        <v>1037.1800607242737</v>
      </c>
      <c r="AB3337" s="43">
        <v>123.26332124295324</v>
      </c>
      <c r="AC3337" s="43">
        <v>0</v>
      </c>
      <c r="AD3337" s="43">
        <v>0</v>
      </c>
      <c r="AE3337" s="43">
        <v>123.26332124295324</v>
      </c>
      <c r="AG3337" s="43">
        <v>1907374.1316719395</v>
      </c>
      <c r="AH3337" s="43">
        <v>224030.89311644313</v>
      </c>
      <c r="AI3337" s="43">
        <v>0</v>
      </c>
      <c r="AJ3337" s="43">
        <v>517705949.22040361</v>
      </c>
      <c r="AK3337" s="43">
        <v>519613323.35207558</v>
      </c>
    </row>
    <row r="3338" spans="3:37" x14ac:dyDescent="0.2">
      <c r="C3338" s="43">
        <v>6.1071391554456955E-4</v>
      </c>
      <c r="D3338" s="43">
        <v>4.8978481773978386E-2</v>
      </c>
      <c r="E3338" s="43">
        <v>3.4476865691489298</v>
      </c>
      <c r="F3338" s="43">
        <v>3.785313501156589</v>
      </c>
      <c r="H3338" s="43">
        <v>9.448637222164713E-5</v>
      </c>
      <c r="I3338" s="43">
        <v>9.6567855280475109E-2</v>
      </c>
      <c r="J3338" s="43">
        <v>0</v>
      </c>
      <c r="K3338" s="43">
        <v>1</v>
      </c>
      <c r="M3338" s="43">
        <v>7.816616226980818E-3</v>
      </c>
      <c r="N3338" s="43">
        <v>4.5686505574955349E-2</v>
      </c>
      <c r="O3338" s="43">
        <v>0</v>
      </c>
      <c r="P3338" s="43">
        <v>1</v>
      </c>
      <c r="R3338" s="43">
        <v>566.35078578549223</v>
      </c>
      <c r="S3338" s="43">
        <v>172.76037319783265</v>
      </c>
      <c r="T3338" s="43">
        <v>6761.5942196588048</v>
      </c>
      <c r="U3338" s="43">
        <v>7500.7053786421293</v>
      </c>
      <c r="W3338" s="43">
        <v>1952.5999975795842</v>
      </c>
      <c r="X3338" s="43">
        <v>0</v>
      </c>
      <c r="Y3338" s="43">
        <v>0</v>
      </c>
      <c r="Z3338" s="43">
        <v>1952.5999975795842</v>
      </c>
      <c r="AB3338" s="43">
        <v>168.78870043417032</v>
      </c>
      <c r="AC3338" s="43">
        <v>0</v>
      </c>
      <c r="AD3338" s="43">
        <v>0</v>
      </c>
      <c r="AE3338" s="43">
        <v>168.78870043417032</v>
      </c>
      <c r="AG3338" s="43">
        <v>3590831.3955488554</v>
      </c>
      <c r="AH3338" s="43">
        <v>421761.59947719018</v>
      </c>
      <c r="AI3338" s="43">
        <v>0</v>
      </c>
      <c r="AJ3338" s="43">
        <v>708912541.82351542</v>
      </c>
      <c r="AK3338" s="43">
        <v>712503373.21906424</v>
      </c>
    </row>
    <row r="3339" spans="3:37" x14ac:dyDescent="0.2">
      <c r="C3339" s="43">
        <v>6.3058624647205352E-4</v>
      </c>
      <c r="D3339" s="43">
        <v>5.6731582780693124E-2</v>
      </c>
      <c r="E3339" s="43">
        <v>7.7453370369554699</v>
      </c>
      <c r="F3339" s="43">
        <v>3.8692697405215744</v>
      </c>
      <c r="H3339" s="43">
        <v>9.0132427044142815E-5</v>
      </c>
      <c r="I3339" s="43">
        <v>9.02711719557793E-2</v>
      </c>
      <c r="J3339" s="43">
        <v>0</v>
      </c>
      <c r="K3339" s="43">
        <v>1</v>
      </c>
      <c r="M3339" s="43">
        <v>7.815240425399099E-3</v>
      </c>
      <c r="N3339" s="43">
        <v>4.59765984774273E-2</v>
      </c>
      <c r="O3339" s="43">
        <v>0</v>
      </c>
      <c r="P3339" s="43">
        <v>1</v>
      </c>
      <c r="R3339" s="43">
        <v>677.34786671424297</v>
      </c>
      <c r="S3339" s="43">
        <v>154.05383684122484</v>
      </c>
      <c r="T3339" s="43">
        <v>6803.3302505306701</v>
      </c>
      <c r="U3339" s="43">
        <v>7634.7319540861381</v>
      </c>
      <c r="W3339" s="43">
        <v>5246.2875189646029</v>
      </c>
      <c r="X3339" s="43">
        <v>0</v>
      </c>
      <c r="Y3339" s="43">
        <v>0</v>
      </c>
      <c r="Z3339" s="43">
        <v>5246.2875189646029</v>
      </c>
      <c r="AB3339" s="43">
        <v>207.95382994139192</v>
      </c>
      <c r="AC3339" s="43">
        <v>0</v>
      </c>
      <c r="AD3339" s="43">
        <v>0</v>
      </c>
      <c r="AE3339" s="43">
        <v>207.95382994139192</v>
      </c>
      <c r="AG3339" s="43">
        <v>9647922.7473759055</v>
      </c>
      <c r="AH3339" s="43">
        <v>1133198.1040963542</v>
      </c>
      <c r="AI3339" s="43">
        <v>0</v>
      </c>
      <c r="AJ3339" s="43">
        <v>873406085.75384605</v>
      </c>
      <c r="AK3339" s="43">
        <v>883054008.5012219</v>
      </c>
    </row>
    <row r="3340" spans="3:37" x14ac:dyDescent="0.2">
      <c r="C3340" s="43">
        <v>6.1941905828777344E-4</v>
      </c>
      <c r="D3340" s="43">
        <v>5.606282651506389E-2</v>
      </c>
      <c r="E3340" s="43">
        <v>4.4269108120772902</v>
      </c>
      <c r="F3340" s="43">
        <v>2.7253177787627476</v>
      </c>
      <c r="H3340" s="43">
        <v>8.3079656017355505E-5</v>
      </c>
      <c r="I3340" s="43">
        <v>0.11056244038452878</v>
      </c>
      <c r="J3340" s="43">
        <v>0</v>
      </c>
      <c r="K3340" s="43">
        <v>1</v>
      </c>
      <c r="M3340" s="43">
        <v>7.8762457134456954E-3</v>
      </c>
      <c r="N3340" s="43">
        <v>4.6898860464138936E-2</v>
      </c>
      <c r="O3340" s="43">
        <v>0</v>
      </c>
      <c r="P3340" s="43">
        <v>1</v>
      </c>
      <c r="R3340" s="43">
        <v>657.50933960179793</v>
      </c>
      <c r="S3340" s="43">
        <v>173.91805848810583</v>
      </c>
      <c r="T3340" s="43">
        <v>6993.9724866131328</v>
      </c>
      <c r="U3340" s="43">
        <v>7825.3998847030362</v>
      </c>
      <c r="W3340" s="43">
        <v>2910.7352045249982</v>
      </c>
      <c r="X3340" s="43">
        <v>0</v>
      </c>
      <c r="Y3340" s="43">
        <v>0</v>
      </c>
      <c r="Z3340" s="43">
        <v>2910.7352045249982</v>
      </c>
      <c r="AB3340" s="43">
        <v>121.38214320497627</v>
      </c>
      <c r="AC3340" s="43">
        <v>0</v>
      </c>
      <c r="AD3340" s="43">
        <v>0</v>
      </c>
      <c r="AE3340" s="43">
        <v>121.38214320497627</v>
      </c>
      <c r="AG3340" s="43">
        <v>5352842.0411214717</v>
      </c>
      <c r="AH3340" s="43">
        <v>628718.80417739961</v>
      </c>
      <c r="AI3340" s="43">
        <v>0</v>
      </c>
      <c r="AJ3340" s="43">
        <v>509805001.46090037</v>
      </c>
      <c r="AK3340" s="43">
        <v>515157843.50202185</v>
      </c>
    </row>
    <row r="3341" spans="3:37" x14ac:dyDescent="0.2">
      <c r="C3341" s="43">
        <v>5.871218470158596E-4</v>
      </c>
      <c r="D3341" s="43">
        <v>5.1250882489370354E-2</v>
      </c>
      <c r="E3341" s="43">
        <v>1.6128861208962797</v>
      </c>
      <c r="F3341" s="43">
        <v>1.2817001401393551</v>
      </c>
      <c r="H3341" s="43">
        <v>8.5606684674487577E-5</v>
      </c>
      <c r="I3341" s="43">
        <v>0.11060853250702085</v>
      </c>
      <c r="J3341" s="43">
        <v>0</v>
      </c>
      <c r="K3341" s="43">
        <v>1</v>
      </c>
      <c r="M3341" s="43">
        <v>7.9264935685611215E-3</v>
      </c>
      <c r="N3341" s="43">
        <v>4.4932399848255436E-2</v>
      </c>
      <c r="O3341" s="43">
        <v>0</v>
      </c>
      <c r="P3341" s="43">
        <v>1</v>
      </c>
      <c r="R3341" s="43">
        <v>569.73376913465484</v>
      </c>
      <c r="S3341" s="43">
        <v>179.28282276362452</v>
      </c>
      <c r="T3341" s="43">
        <v>6743.4648689515188</v>
      </c>
      <c r="U3341" s="43">
        <v>7492.4814608497982</v>
      </c>
      <c r="W3341" s="43">
        <v>918.91568884320998</v>
      </c>
      <c r="X3341" s="43">
        <v>0</v>
      </c>
      <c r="Y3341" s="43">
        <v>0</v>
      </c>
      <c r="Z3341" s="43">
        <v>918.91568884320998</v>
      </c>
      <c r="AB3341" s="43">
        <v>17.172866838987009</v>
      </c>
      <c r="AC3341" s="43">
        <v>0</v>
      </c>
      <c r="AD3341" s="43">
        <v>0</v>
      </c>
      <c r="AE3341" s="43">
        <v>17.172866838987009</v>
      </c>
      <c r="AG3341" s="43">
        <v>1689885.9517826631</v>
      </c>
      <c r="AH3341" s="43">
        <v>198485.78879013335</v>
      </c>
      <c r="AI3341" s="43">
        <v>0</v>
      </c>
      <c r="AJ3341" s="43">
        <v>72126040.723745435</v>
      </c>
      <c r="AK3341" s="43">
        <v>73815926.675528094</v>
      </c>
    </row>
    <row r="3342" spans="3:37" x14ac:dyDescent="0.2">
      <c r="C3342" s="43">
        <v>6.2027785482299258E-4</v>
      </c>
      <c r="D3342" s="43">
        <v>5.0655879747140045E-2</v>
      </c>
      <c r="E3342" s="43">
        <v>4.7743871071226813</v>
      </c>
      <c r="F3342" s="43">
        <v>2.0139657591841411</v>
      </c>
      <c r="H3342" s="43">
        <v>8.635805475231774E-5</v>
      </c>
      <c r="I3342" s="43">
        <v>9.3880469938103658E-2</v>
      </c>
      <c r="J3342" s="43">
        <v>0</v>
      </c>
      <c r="K3342" s="43">
        <v>1</v>
      </c>
      <c r="M3342" s="43">
        <v>7.8736460539442499E-3</v>
      </c>
      <c r="N3342" s="43">
        <v>4.7313835585083508E-2</v>
      </c>
      <c r="O3342" s="43">
        <v>0</v>
      </c>
      <c r="P3342" s="43">
        <v>1</v>
      </c>
      <c r="R3342" s="43">
        <v>594.9199205028566</v>
      </c>
      <c r="S3342" s="43">
        <v>153.50427640430962</v>
      </c>
      <c r="T3342" s="43">
        <v>7053.5283641175401</v>
      </c>
      <c r="U3342" s="43">
        <v>7801.9525610247065</v>
      </c>
      <c r="W3342" s="43">
        <v>2840.3779982192891</v>
      </c>
      <c r="X3342" s="43">
        <v>0</v>
      </c>
      <c r="Y3342" s="43">
        <v>0</v>
      </c>
      <c r="Z3342" s="43">
        <v>2840.3779982192891</v>
      </c>
      <c r="AB3342" s="43">
        <v>64.545441886569918</v>
      </c>
      <c r="AC3342" s="43">
        <v>0</v>
      </c>
      <c r="AD3342" s="43">
        <v>0</v>
      </c>
      <c r="AE3342" s="43">
        <v>64.545441886569918</v>
      </c>
      <c r="AG3342" s="43">
        <v>5223455.1387252724</v>
      </c>
      <c r="AH3342" s="43">
        <v>613521.6476153665</v>
      </c>
      <c r="AI3342" s="43">
        <v>0</v>
      </c>
      <c r="AJ3342" s="43">
        <v>271090855.92359364</v>
      </c>
      <c r="AK3342" s="43">
        <v>276314311.06231892</v>
      </c>
    </row>
    <row r="3343" spans="3:37" x14ac:dyDescent="0.2">
      <c r="C3343" s="43">
        <v>5.9139610245671228E-4</v>
      </c>
      <c r="D3343" s="43">
        <v>5.6931179846849922E-2</v>
      </c>
      <c r="E3343" s="43">
        <v>8.417853514761676</v>
      </c>
      <c r="F3343" s="43">
        <v>3.2636461525385512</v>
      </c>
      <c r="H3343" s="43">
        <v>9.5587824657683562E-5</v>
      </c>
      <c r="I3343" s="43">
        <v>0.10081705641535288</v>
      </c>
      <c r="J3343" s="43">
        <v>0</v>
      </c>
      <c r="K3343" s="43">
        <v>1</v>
      </c>
      <c r="M3343" s="43">
        <v>7.8336088346793505E-3</v>
      </c>
      <c r="N3343" s="43">
        <v>4.5862342018965885E-2</v>
      </c>
      <c r="O3343" s="43">
        <v>0</v>
      </c>
      <c r="P3343" s="43">
        <v>1</v>
      </c>
      <c r="R3343" s="43">
        <v>637.48653358469471</v>
      </c>
      <c r="S3343" s="43">
        <v>182.46474482622142</v>
      </c>
      <c r="T3343" s="43">
        <v>6802.3736400154421</v>
      </c>
      <c r="U3343" s="43">
        <v>7622.3249184263586</v>
      </c>
      <c r="W3343" s="43">
        <v>5366.2682573491593</v>
      </c>
      <c r="X3343" s="43">
        <v>0</v>
      </c>
      <c r="Y3343" s="43">
        <v>0</v>
      </c>
      <c r="Z3343" s="43">
        <v>5366.2682573491593</v>
      </c>
      <c r="AB3343" s="43">
        <v>154.40570147772212</v>
      </c>
      <c r="AC3343" s="43">
        <v>0</v>
      </c>
      <c r="AD3343" s="43">
        <v>0</v>
      </c>
      <c r="AE3343" s="43">
        <v>154.40570147772212</v>
      </c>
      <c r="AG3343" s="43">
        <v>9868567.325265104</v>
      </c>
      <c r="AH3343" s="43">
        <v>1159113.9435874184</v>
      </c>
      <c r="AI3343" s="43">
        <v>0</v>
      </c>
      <c r="AJ3343" s="43">
        <v>648503946.20643294</v>
      </c>
      <c r="AK3343" s="43">
        <v>658372513.53169799</v>
      </c>
    </row>
    <row r="3344" spans="3:37" x14ac:dyDescent="0.2">
      <c r="C3344" s="43">
        <v>5.8777654629218296E-4</v>
      </c>
      <c r="D3344" s="43">
        <v>4.7936225867662968E-2</v>
      </c>
      <c r="E3344" s="43">
        <v>1.2054900226101366</v>
      </c>
      <c r="F3344" s="43">
        <v>2.9110891265314418</v>
      </c>
      <c r="H3344" s="43">
        <v>8.6702307839782553E-5</v>
      </c>
      <c r="I3344" s="43">
        <v>0.10646126219426055</v>
      </c>
      <c r="J3344" s="43">
        <v>0</v>
      </c>
      <c r="K3344" s="43">
        <v>1</v>
      </c>
      <c r="M3344" s="43">
        <v>7.859933376485384E-3</v>
      </c>
      <c r="N3344" s="43">
        <v>4.6217110274596518E-2</v>
      </c>
      <c r="O3344" s="43">
        <v>0</v>
      </c>
      <c r="P3344" s="43">
        <v>1</v>
      </c>
      <c r="R3344" s="43">
        <v>533.48039428009861</v>
      </c>
      <c r="S3344" s="43">
        <v>174.76909657735968</v>
      </c>
      <c r="T3344" s="43">
        <v>6878.029359725736</v>
      </c>
      <c r="U3344" s="43">
        <v>7586.2788505831941</v>
      </c>
      <c r="W3344" s="43">
        <v>643.10529256278062</v>
      </c>
      <c r="X3344" s="43">
        <v>0</v>
      </c>
      <c r="Y3344" s="43">
        <v>0</v>
      </c>
      <c r="Z3344" s="43">
        <v>643.10529256278062</v>
      </c>
      <c r="AB3344" s="43">
        <v>109.08955813772511</v>
      </c>
      <c r="AC3344" s="43">
        <v>0</v>
      </c>
      <c r="AD3344" s="43">
        <v>0</v>
      </c>
      <c r="AE3344" s="43">
        <v>109.08955813772511</v>
      </c>
      <c r="AG3344" s="43">
        <v>1182670.6330229535</v>
      </c>
      <c r="AH3344" s="43">
        <v>138910.7431935606</v>
      </c>
      <c r="AI3344" s="43">
        <v>0</v>
      </c>
      <c r="AJ3344" s="43">
        <v>458176144.17844546</v>
      </c>
      <c r="AK3344" s="43">
        <v>459358814.81146842</v>
      </c>
    </row>
    <row r="3345" spans="3:37" x14ac:dyDescent="0.2">
      <c r="C3345" s="43">
        <v>6.1129054433861629E-4</v>
      </c>
      <c r="D3345" s="43">
        <v>5.6464533026916564E-2</v>
      </c>
      <c r="E3345" s="43">
        <v>3.295444146157926</v>
      </c>
      <c r="F3345" s="43">
        <v>3.0912820721830836</v>
      </c>
      <c r="H3345" s="43">
        <v>9.4381342416571812E-5</v>
      </c>
      <c r="I3345" s="43">
        <v>8.01612484649952E-2</v>
      </c>
      <c r="J3345" s="43">
        <v>0</v>
      </c>
      <c r="K3345" s="43">
        <v>1</v>
      </c>
      <c r="M3345" s="43">
        <v>7.8010453521085658E-3</v>
      </c>
      <c r="N3345" s="43">
        <v>4.6723249729534011E-2</v>
      </c>
      <c r="O3345" s="43">
        <v>0</v>
      </c>
      <c r="P3345" s="43">
        <v>1</v>
      </c>
      <c r="R3345" s="43">
        <v>653.53039594857239</v>
      </c>
      <c r="S3345" s="43">
        <v>143.24946062654311</v>
      </c>
      <c r="T3345" s="43">
        <v>6901.2572600726853</v>
      </c>
      <c r="U3345" s="43">
        <v>7698.0371166478008</v>
      </c>
      <c r="W3345" s="43">
        <v>2153.6729176649947</v>
      </c>
      <c r="X3345" s="43">
        <v>0</v>
      </c>
      <c r="Y3345" s="43">
        <v>0</v>
      </c>
      <c r="Z3345" s="43">
        <v>2153.6729176649947</v>
      </c>
      <c r="AB3345" s="43">
        <v>146.2386548721139</v>
      </c>
      <c r="AC3345" s="43">
        <v>0</v>
      </c>
      <c r="AD3345" s="43">
        <v>0</v>
      </c>
      <c r="AE3345" s="43">
        <v>146.2386548721139</v>
      </c>
      <c r="AG3345" s="43">
        <v>3960604.4955859249</v>
      </c>
      <c r="AH3345" s="43">
        <v>465193.35021563887</v>
      </c>
      <c r="AI3345" s="43">
        <v>0</v>
      </c>
      <c r="AJ3345" s="43">
        <v>614202350.46287835</v>
      </c>
      <c r="AK3345" s="43">
        <v>618162954.95846426</v>
      </c>
    </row>
    <row r="3346" spans="3:37" x14ac:dyDescent="0.2">
      <c r="C3346" s="43">
        <v>6.2489988388103601E-4</v>
      </c>
      <c r="D3346" s="43">
        <v>5.9288172906749259E-2</v>
      </c>
      <c r="E3346" s="43">
        <v>3.7868223496856306</v>
      </c>
      <c r="F3346" s="43">
        <v>2.1043981830133398</v>
      </c>
      <c r="H3346" s="43">
        <v>9.8520906232413274E-5</v>
      </c>
      <c r="I3346" s="43">
        <v>8.6405711329585244E-2</v>
      </c>
      <c r="J3346" s="43">
        <v>0</v>
      </c>
      <c r="K3346" s="43">
        <v>1</v>
      </c>
      <c r="M3346" s="43">
        <v>7.9504591586665452E-3</v>
      </c>
      <c r="N3346" s="43">
        <v>4.3695701735092261E-2</v>
      </c>
      <c r="O3346" s="43">
        <v>0</v>
      </c>
      <c r="P3346" s="43">
        <v>1</v>
      </c>
      <c r="R3346" s="43">
        <v>701.48902955789504</v>
      </c>
      <c r="S3346" s="43">
        <v>161.1807679401598</v>
      </c>
      <c r="T3346" s="43">
        <v>6577.6884901528201</v>
      </c>
      <c r="U3346" s="43">
        <v>7440.3582876508754</v>
      </c>
      <c r="W3346" s="43">
        <v>2656.4143351891207</v>
      </c>
      <c r="X3346" s="43">
        <v>0</v>
      </c>
      <c r="Y3346" s="43">
        <v>0</v>
      </c>
      <c r="Z3346" s="43">
        <v>2656.4143351891207</v>
      </c>
      <c r="AB3346" s="43">
        <v>82.89538343228574</v>
      </c>
      <c r="AC3346" s="43">
        <v>0</v>
      </c>
      <c r="AD3346" s="43">
        <v>0</v>
      </c>
      <c r="AE3346" s="43">
        <v>82.89538343228574</v>
      </c>
      <c r="AG3346" s="43">
        <v>4885145.9624127932</v>
      </c>
      <c r="AH3346" s="43">
        <v>573785.49640085013</v>
      </c>
      <c r="AI3346" s="43">
        <v>0</v>
      </c>
      <c r="AJ3346" s="43">
        <v>348160610.41560012</v>
      </c>
      <c r="AK3346" s="43">
        <v>353045756.3780129</v>
      </c>
    </row>
    <row r="3347" spans="3:37" x14ac:dyDescent="0.2">
      <c r="C3347" s="43">
        <v>6.1519404585830273E-4</v>
      </c>
      <c r="D3347" s="43">
        <v>5.1400463245444381E-2</v>
      </c>
      <c r="E3347" s="43">
        <v>2.0954957233281961</v>
      </c>
      <c r="F3347" s="43">
        <v>2.5531802007395181</v>
      </c>
      <c r="H3347" s="43">
        <v>8.2497983344091694E-5</v>
      </c>
      <c r="I3347" s="43">
        <v>0.10216681650014925</v>
      </c>
      <c r="J3347" s="43">
        <v>0</v>
      </c>
      <c r="K3347" s="43">
        <v>1</v>
      </c>
      <c r="M3347" s="43">
        <v>7.8299948401556029E-3</v>
      </c>
      <c r="N3347" s="43">
        <v>4.8041597469352548E-2</v>
      </c>
      <c r="O3347" s="43">
        <v>0</v>
      </c>
      <c r="P3347" s="43">
        <v>1</v>
      </c>
      <c r="R3347" s="43">
        <v>598.71691682592723</v>
      </c>
      <c r="S3347" s="43">
        <v>159.58628547550293</v>
      </c>
      <c r="T3347" s="43">
        <v>7122.3168252797368</v>
      </c>
      <c r="U3347" s="43">
        <v>7880.6200275811671</v>
      </c>
      <c r="W3347" s="43">
        <v>1254.6087386929737</v>
      </c>
      <c r="X3347" s="43">
        <v>0</v>
      </c>
      <c r="Y3347" s="43">
        <v>0</v>
      </c>
      <c r="Z3347" s="43">
        <v>1254.6087386929737</v>
      </c>
      <c r="AB3347" s="43">
        <v>99.500932933616781</v>
      </c>
      <c r="AC3347" s="43">
        <v>0</v>
      </c>
      <c r="AD3347" s="43">
        <v>0</v>
      </c>
      <c r="AE3347" s="43">
        <v>99.500932933616781</v>
      </c>
      <c r="AG3347" s="43">
        <v>2307225.4704563785</v>
      </c>
      <c r="AH3347" s="43">
        <v>270995.48755768233</v>
      </c>
      <c r="AI3347" s="43">
        <v>0</v>
      </c>
      <c r="AJ3347" s="43">
        <v>417903918.32119048</v>
      </c>
      <c r="AK3347" s="43">
        <v>420211143.79164684</v>
      </c>
    </row>
    <row r="3348" spans="3:37" x14ac:dyDescent="0.2">
      <c r="C3348" s="43">
        <v>6.1878851597008122E-4</v>
      </c>
      <c r="D3348" s="43">
        <v>4.4369371511103692E-2</v>
      </c>
      <c r="E3348" s="43">
        <v>5.1571435523798108</v>
      </c>
      <c r="F3348" s="43">
        <v>5.4669916478564922</v>
      </c>
      <c r="H3348" s="43">
        <v>9.1802855809341999E-5</v>
      </c>
      <c r="I3348" s="43">
        <v>9.07973059991109E-2</v>
      </c>
      <c r="J3348" s="43">
        <v>0</v>
      </c>
      <c r="K3348" s="43">
        <v>1</v>
      </c>
      <c r="M3348" s="43">
        <v>7.8255143534300201E-3</v>
      </c>
      <c r="N3348" s="43">
        <v>4.3871044918717197E-2</v>
      </c>
      <c r="O3348" s="43">
        <v>0</v>
      </c>
      <c r="P3348" s="43">
        <v>1</v>
      </c>
      <c r="R3348" s="43">
        <v>519.83784648731591</v>
      </c>
      <c r="S3348" s="43">
        <v>157.82344798837468</v>
      </c>
      <c r="T3348" s="43">
        <v>6500.2976520635448</v>
      </c>
      <c r="U3348" s="43">
        <v>7177.9589465392355</v>
      </c>
      <c r="W3348" s="43">
        <v>2680.8783982950672</v>
      </c>
      <c r="X3348" s="43">
        <v>0</v>
      </c>
      <c r="Y3348" s="43">
        <v>0</v>
      </c>
      <c r="Z3348" s="43">
        <v>2680.8783982950672</v>
      </c>
      <c r="AB3348" s="43">
        <v>248.46591107934438</v>
      </c>
      <c r="AC3348" s="43">
        <v>0</v>
      </c>
      <c r="AD3348" s="43">
        <v>0</v>
      </c>
      <c r="AE3348" s="43">
        <v>248.46591107934438</v>
      </c>
      <c r="AG3348" s="43">
        <v>4930135.3744646283</v>
      </c>
      <c r="AH3348" s="43">
        <v>579069.73403173452</v>
      </c>
      <c r="AI3348" s="43">
        <v>0</v>
      </c>
      <c r="AJ3348" s="43">
        <v>1043556826.5332464</v>
      </c>
      <c r="AK3348" s="43">
        <v>1048486961.907711</v>
      </c>
    </row>
    <row r="3349" spans="3:37" x14ac:dyDescent="0.2">
      <c r="C3349" s="43">
        <v>6.3633556483289055E-4</v>
      </c>
      <c r="D3349" s="43">
        <v>5.6109610360562612E-2</v>
      </c>
      <c r="E3349" s="43">
        <v>8.3449933148948663</v>
      </c>
      <c r="F3349" s="43">
        <v>1.4691034356849304</v>
      </c>
      <c r="H3349" s="43">
        <v>8.8597650991789316E-5</v>
      </c>
      <c r="I3349" s="43">
        <v>9.516603840348449E-2</v>
      </c>
      <c r="J3349" s="43">
        <v>0</v>
      </c>
      <c r="K3349" s="43">
        <v>1</v>
      </c>
      <c r="M3349" s="43">
        <v>7.8517569364400241E-3</v>
      </c>
      <c r="N3349" s="43">
        <v>4.9201821971342374E-2</v>
      </c>
      <c r="O3349" s="43">
        <v>0</v>
      </c>
      <c r="P3349" s="43">
        <v>1</v>
      </c>
      <c r="R3349" s="43">
        <v>676.02977174580974</v>
      </c>
      <c r="S3349" s="43">
        <v>159.64178350597459</v>
      </c>
      <c r="T3349" s="43">
        <v>7314.5970227318867</v>
      </c>
      <c r="U3349" s="43">
        <v>8150.2685779836711</v>
      </c>
      <c r="W3349" s="43">
        <v>5641.4639258886846</v>
      </c>
      <c r="X3349" s="43">
        <v>0</v>
      </c>
      <c r="Y3349" s="43">
        <v>0</v>
      </c>
      <c r="Z3349" s="43">
        <v>5641.4639258886846</v>
      </c>
      <c r="AB3349" s="43">
        <v>33.932684074984678</v>
      </c>
      <c r="AC3349" s="43">
        <v>0</v>
      </c>
      <c r="AD3349" s="43">
        <v>0</v>
      </c>
      <c r="AE3349" s="43">
        <v>33.932684074984678</v>
      </c>
      <c r="AG3349" s="43">
        <v>10374652.159709292</v>
      </c>
      <c r="AH3349" s="43">
        <v>1218556.2079919558</v>
      </c>
      <c r="AI3349" s="43">
        <v>0</v>
      </c>
      <c r="AJ3349" s="43">
        <v>142517273.11493564</v>
      </c>
      <c r="AK3349" s="43">
        <v>152891925.27464494</v>
      </c>
    </row>
    <row r="3350" spans="3:37" x14ac:dyDescent="0.2">
      <c r="C3350" s="43">
        <v>6.1320377135876125E-4</v>
      </c>
      <c r="D3350" s="43">
        <v>5.1820212088385616E-2</v>
      </c>
      <c r="E3350" s="43">
        <v>11.202500534745274</v>
      </c>
      <c r="F3350" s="43">
        <v>1.4198371384295161</v>
      </c>
      <c r="H3350" s="43">
        <v>8.9268479318344306E-5</v>
      </c>
      <c r="I3350" s="43">
        <v>0.10679457636497902</v>
      </c>
      <c r="J3350" s="43">
        <v>0</v>
      </c>
      <c r="K3350" s="43">
        <v>1</v>
      </c>
      <c r="M3350" s="43">
        <v>7.8591793626502371E-3</v>
      </c>
      <c r="N3350" s="43">
        <v>4.5484469739931317E-2</v>
      </c>
      <c r="O3350" s="43">
        <v>0</v>
      </c>
      <c r="P3350" s="43">
        <v>1</v>
      </c>
      <c r="R3350" s="43">
        <v>601.65340115294589</v>
      </c>
      <c r="S3350" s="43">
        <v>180.50519549693874</v>
      </c>
      <c r="T3350" s="43">
        <v>6768.3484521325145</v>
      </c>
      <c r="U3350" s="43">
        <v>7550.5070487823996</v>
      </c>
      <c r="W3350" s="43">
        <v>6740.0225481471898</v>
      </c>
      <c r="X3350" s="43">
        <v>0</v>
      </c>
      <c r="Y3350" s="43">
        <v>0</v>
      </c>
      <c r="Z3350" s="43">
        <v>6740.0225481471898</v>
      </c>
      <c r="AB3350" s="43">
        <v>27.027819322508925</v>
      </c>
      <c r="AC3350" s="43">
        <v>0</v>
      </c>
      <c r="AD3350" s="43">
        <v>0</v>
      </c>
      <c r="AE3350" s="43">
        <v>27.027819322508925</v>
      </c>
      <c r="AG3350" s="43">
        <v>12394901.466042683</v>
      </c>
      <c r="AH3350" s="43">
        <v>1455844.8703997929</v>
      </c>
      <c r="AI3350" s="43">
        <v>0</v>
      </c>
      <c r="AJ3350" s="43">
        <v>113516841.15453748</v>
      </c>
      <c r="AK3350" s="43">
        <v>125911742.62058017</v>
      </c>
    </row>
    <row r="3351" spans="3:37" x14ac:dyDescent="0.2">
      <c r="C3351" s="43">
        <v>6.076235421992864E-4</v>
      </c>
      <c r="D3351" s="43">
        <v>5.4107094219300426E-2</v>
      </c>
      <c r="E3351" s="43">
        <v>4.0621260283691019</v>
      </c>
      <c r="F3351" s="43">
        <v>1.8675924658951517</v>
      </c>
      <c r="H3351" s="43">
        <v>9.1663413578912945E-5</v>
      </c>
      <c r="I3351" s="43">
        <v>0.11632140337625685</v>
      </c>
      <c r="J3351" s="43">
        <v>0</v>
      </c>
      <c r="K3351" s="43">
        <v>1</v>
      </c>
      <c r="M3351" s="43">
        <v>7.8969664076555812E-3</v>
      </c>
      <c r="N3351" s="43">
        <v>4.4680499434713257E-2</v>
      </c>
      <c r="O3351" s="43">
        <v>0</v>
      </c>
      <c r="P3351" s="43">
        <v>1</v>
      </c>
      <c r="R3351" s="43">
        <v>622.48827558485095</v>
      </c>
      <c r="S3351" s="43">
        <v>201.88220169361048</v>
      </c>
      <c r="T3351" s="43">
        <v>6680.6801925454192</v>
      </c>
      <c r="U3351" s="43">
        <v>7505.0506698238805</v>
      </c>
      <c r="W3351" s="43">
        <v>2528.6258266078216</v>
      </c>
      <c r="X3351" s="43">
        <v>0</v>
      </c>
      <c r="Y3351" s="43">
        <v>0</v>
      </c>
      <c r="Z3351" s="43">
        <v>2528.6258266078216</v>
      </c>
      <c r="AB3351" s="43">
        <v>57.787076766586523</v>
      </c>
      <c r="AC3351" s="43">
        <v>0</v>
      </c>
      <c r="AD3351" s="43">
        <v>0</v>
      </c>
      <c r="AE3351" s="43">
        <v>57.787076766586523</v>
      </c>
      <c r="AG3351" s="43">
        <v>4650142.8951317836</v>
      </c>
      <c r="AH3351" s="43">
        <v>546183.17854728946</v>
      </c>
      <c r="AI3351" s="43">
        <v>0</v>
      </c>
      <c r="AJ3351" s="43">
        <v>242705722.4196634</v>
      </c>
      <c r="AK3351" s="43">
        <v>247355865.3147952</v>
      </c>
    </row>
    <row r="3352" spans="3:37" x14ac:dyDescent="0.2">
      <c r="C3352" s="43">
        <v>6.3463670413943518E-4</v>
      </c>
      <c r="D3352" s="43">
        <v>5.2368884682540424E-2</v>
      </c>
      <c r="E3352" s="43">
        <v>5.8612663230027584</v>
      </c>
      <c r="F3352" s="43">
        <v>1.7218420487858346</v>
      </c>
      <c r="H3352" s="43">
        <v>9.1555714994751014E-5</v>
      </c>
      <c r="I3352" s="43">
        <v>9.0977521556666122E-2</v>
      </c>
      <c r="J3352" s="43">
        <v>0</v>
      </c>
      <c r="K3352" s="43">
        <v>1</v>
      </c>
      <c r="M3352" s="43">
        <v>7.7904306902530345E-3</v>
      </c>
      <c r="N3352" s="43">
        <v>4.6372650766953627E-2</v>
      </c>
      <c r="O3352" s="43">
        <v>0</v>
      </c>
      <c r="P3352" s="43">
        <v>1</v>
      </c>
      <c r="R3352" s="43">
        <v>629.27558683261714</v>
      </c>
      <c r="S3352" s="43">
        <v>157.71098086256617</v>
      </c>
      <c r="T3352" s="43">
        <v>6840.1521599082325</v>
      </c>
      <c r="U3352" s="43">
        <v>7627.1387276034156</v>
      </c>
      <c r="W3352" s="43">
        <v>3688.3518049898171</v>
      </c>
      <c r="X3352" s="43">
        <v>0</v>
      </c>
      <c r="Y3352" s="43">
        <v>0</v>
      </c>
      <c r="Z3352" s="43">
        <v>3688.3518049898171</v>
      </c>
      <c r="AB3352" s="43">
        <v>48.603420936967623</v>
      </c>
      <c r="AC3352" s="43">
        <v>0</v>
      </c>
      <c r="AD3352" s="43">
        <v>0</v>
      </c>
      <c r="AE3352" s="43">
        <v>48.603420936967623</v>
      </c>
      <c r="AG3352" s="43">
        <v>6782878.9693762735</v>
      </c>
      <c r="AH3352" s="43">
        <v>796683.98987780046</v>
      </c>
      <c r="AI3352" s="43">
        <v>0</v>
      </c>
      <c r="AJ3352" s="43">
        <v>204134367.93526402</v>
      </c>
      <c r="AK3352" s="43">
        <v>210917246.90464029</v>
      </c>
    </row>
    <row r="3353" spans="3:37" x14ac:dyDescent="0.2">
      <c r="C3353" s="43">
        <v>6.0460884037016546E-4</v>
      </c>
      <c r="D3353" s="43">
        <v>5.1009014900027023E-2</v>
      </c>
      <c r="E3353" s="43">
        <v>3.8122291202580234</v>
      </c>
      <c r="F3353" s="43">
        <v>3.1973637569221909</v>
      </c>
      <c r="H3353" s="43">
        <v>8.6434385170380582E-5</v>
      </c>
      <c r="I3353" s="43">
        <v>0.1198375654015561</v>
      </c>
      <c r="J3353" s="43">
        <v>0</v>
      </c>
      <c r="K3353" s="43">
        <v>1</v>
      </c>
      <c r="M3353" s="43">
        <v>7.751889753139213E-3</v>
      </c>
      <c r="N3353" s="43">
        <v>4.4839108302139677E-2</v>
      </c>
      <c r="O3353" s="43">
        <v>0</v>
      </c>
      <c r="P3353" s="43">
        <v>1</v>
      </c>
      <c r="R3353" s="43">
        <v>583.93405250655621</v>
      </c>
      <c r="S3353" s="43">
        <v>196.12000573531398</v>
      </c>
      <c r="T3353" s="43">
        <v>6581.2278631615045</v>
      </c>
      <c r="U3353" s="43">
        <v>7361.2819214033743</v>
      </c>
      <c r="W3353" s="43">
        <v>2226.0903992757712</v>
      </c>
      <c r="X3353" s="43">
        <v>0</v>
      </c>
      <c r="Y3353" s="43">
        <v>0</v>
      </c>
      <c r="Z3353" s="43">
        <v>2226.0903992757712</v>
      </c>
      <c r="AB3353" s="43">
        <v>137.29336100493487</v>
      </c>
      <c r="AC3353" s="43">
        <v>0</v>
      </c>
      <c r="AD3353" s="43">
        <v>0</v>
      </c>
      <c r="AE3353" s="43">
        <v>137.29336100493487</v>
      </c>
      <c r="AG3353" s="43">
        <v>4093780.2442681431</v>
      </c>
      <c r="AH3353" s="43">
        <v>480835.52624356659</v>
      </c>
      <c r="AI3353" s="43">
        <v>0</v>
      </c>
      <c r="AJ3353" s="43">
        <v>576632116.22072649</v>
      </c>
      <c r="AK3353" s="43">
        <v>580725896.46499467</v>
      </c>
    </row>
    <row r="3354" spans="3:37" x14ac:dyDescent="0.2">
      <c r="C3354" s="43">
        <v>5.8704943627224421E-4</v>
      </c>
      <c r="D3354" s="43">
        <v>6.0109761263247297E-2</v>
      </c>
      <c r="E3354" s="43">
        <v>2.3453087572534801</v>
      </c>
      <c r="F3354" s="43">
        <v>3.3350154804697683</v>
      </c>
      <c r="H3354" s="43">
        <v>8.9620132518954021E-5</v>
      </c>
      <c r="I3354" s="43">
        <v>7.0216292568100733E-2</v>
      </c>
      <c r="J3354" s="43">
        <v>0</v>
      </c>
      <c r="K3354" s="43">
        <v>1</v>
      </c>
      <c r="M3354" s="43">
        <v>7.8676354182338759E-3</v>
      </c>
      <c r="N3354" s="43">
        <v>4.6390064215455773E-2</v>
      </c>
      <c r="O3354" s="43">
        <v>0</v>
      </c>
      <c r="P3354" s="43">
        <v>1</v>
      </c>
      <c r="R3354" s="43">
        <v>668.13165932029437</v>
      </c>
      <c r="S3354" s="43">
        <v>119.14775108654761</v>
      </c>
      <c r="T3354" s="43">
        <v>6910.5334458274174</v>
      </c>
      <c r="U3354" s="43">
        <v>7697.812856234259</v>
      </c>
      <c r="W3354" s="43">
        <v>1566.975031602185</v>
      </c>
      <c r="X3354" s="43">
        <v>0</v>
      </c>
      <c r="Y3354" s="43">
        <v>0</v>
      </c>
      <c r="Z3354" s="43">
        <v>1566.975031602185</v>
      </c>
      <c r="AB3354" s="43">
        <v>166.93046112301795</v>
      </c>
      <c r="AC3354" s="43">
        <v>0</v>
      </c>
      <c r="AD3354" s="43">
        <v>0</v>
      </c>
      <c r="AE3354" s="43">
        <v>166.93046112301795</v>
      </c>
      <c r="AG3354" s="43">
        <v>2881667.0831164182</v>
      </c>
      <c r="AH3354" s="43">
        <v>338466.60682607198</v>
      </c>
      <c r="AI3354" s="43">
        <v>0</v>
      </c>
      <c r="AJ3354" s="43">
        <v>701107936.7166754</v>
      </c>
      <c r="AK3354" s="43">
        <v>703989603.79979181</v>
      </c>
    </row>
    <row r="3355" spans="3:37" x14ac:dyDescent="0.2">
      <c r="C3355" s="43">
        <v>5.8833001327691676E-4</v>
      </c>
      <c r="D3355" s="43">
        <v>4.9979503418303296E-2</v>
      </c>
      <c r="E3355" s="43">
        <v>6.3245891790176154</v>
      </c>
      <c r="F3355" s="43">
        <v>3.4992692613502774</v>
      </c>
      <c r="H3355" s="43">
        <v>9.0804310330150351E-5</v>
      </c>
      <c r="I3355" s="43">
        <v>0.12832359317608499</v>
      </c>
      <c r="J3355" s="43">
        <v>0</v>
      </c>
      <c r="K3355" s="43">
        <v>1</v>
      </c>
      <c r="M3355" s="43">
        <v>7.940763188207911E-3</v>
      </c>
      <c r="N3355" s="43">
        <v>4.7449436503044118E-2</v>
      </c>
      <c r="O3355" s="43">
        <v>0</v>
      </c>
      <c r="P3355" s="43">
        <v>1</v>
      </c>
      <c r="R3355" s="43">
        <v>556.7437031175798</v>
      </c>
      <c r="S3355" s="43">
        <v>220.62531803647141</v>
      </c>
      <c r="T3355" s="43">
        <v>7134.042242253865</v>
      </c>
      <c r="U3355" s="43">
        <v>7911.4112634079165</v>
      </c>
      <c r="W3355" s="43">
        <v>3521.1752002236412</v>
      </c>
      <c r="X3355" s="43">
        <v>0</v>
      </c>
      <c r="Y3355" s="43">
        <v>0</v>
      </c>
      <c r="Z3355" s="43">
        <v>3521.1752002236412</v>
      </c>
      <c r="AB3355" s="43">
        <v>148.88540933077383</v>
      </c>
      <c r="AC3355" s="43">
        <v>0</v>
      </c>
      <c r="AD3355" s="43">
        <v>0</v>
      </c>
      <c r="AE3355" s="43">
        <v>148.88540933077383</v>
      </c>
      <c r="AG3355" s="43">
        <v>6475441.1932112761</v>
      </c>
      <c r="AH3355" s="43">
        <v>760573.84324830654</v>
      </c>
      <c r="AI3355" s="43">
        <v>0</v>
      </c>
      <c r="AJ3355" s="43">
        <v>625318719.18925011</v>
      </c>
      <c r="AK3355" s="43">
        <v>631794160.38246143</v>
      </c>
    </row>
    <row r="3356" spans="3:37" x14ac:dyDescent="0.2">
      <c r="C3356" s="43">
        <v>6.3230929028668115E-4</v>
      </c>
      <c r="D3356" s="43">
        <v>5.966372482803628E-2</v>
      </c>
      <c r="E3356" s="43">
        <v>5.1467921041704603</v>
      </c>
      <c r="F3356" s="43">
        <v>5.0643477383649653</v>
      </c>
      <c r="H3356" s="43">
        <v>9.3543565342524282E-5</v>
      </c>
      <c r="I3356" s="43">
        <v>0.12259771406046149</v>
      </c>
      <c r="J3356" s="43">
        <v>0</v>
      </c>
      <c r="K3356" s="43">
        <v>1</v>
      </c>
      <c r="M3356" s="43">
        <v>7.9024803947446154E-3</v>
      </c>
      <c r="N3356" s="43">
        <v>4.4193201335189433E-2</v>
      </c>
      <c r="O3356" s="43">
        <v>0</v>
      </c>
      <c r="P3356" s="43">
        <v>1</v>
      </c>
      <c r="R3356" s="43">
        <v>714.30271132050984</v>
      </c>
      <c r="S3356" s="43">
        <v>217.139415244899</v>
      </c>
      <c r="T3356" s="43">
        <v>6612.4326656436506</v>
      </c>
      <c r="U3356" s="43">
        <v>7543.8747922090597</v>
      </c>
      <c r="W3356" s="43">
        <v>3676.3675546119516</v>
      </c>
      <c r="X3356" s="43">
        <v>0</v>
      </c>
      <c r="Y3356" s="43">
        <v>0</v>
      </c>
      <c r="Z3356" s="43">
        <v>3676.3675546119516</v>
      </c>
      <c r="AB3356" s="43">
        <v>310.63968319119203</v>
      </c>
      <c r="AC3356" s="43">
        <v>0</v>
      </c>
      <c r="AD3356" s="43">
        <v>0</v>
      </c>
      <c r="AE3356" s="43">
        <v>310.63968319119203</v>
      </c>
      <c r="AG3356" s="43">
        <v>6760839.9329313794</v>
      </c>
      <c r="AH3356" s="43">
        <v>794095.39179618156</v>
      </c>
      <c r="AI3356" s="43">
        <v>0</v>
      </c>
      <c r="AJ3356" s="43">
        <v>1304686669.4030066</v>
      </c>
      <c r="AK3356" s="43">
        <v>1311447509.335938</v>
      </c>
    </row>
    <row r="3357" spans="3:37" x14ac:dyDescent="0.2">
      <c r="C3357" s="43">
        <v>6.0523361111871374E-4</v>
      </c>
      <c r="D3357" s="43">
        <v>4.4999258531563058E-2</v>
      </c>
      <c r="E3357" s="43">
        <v>3.4809809926827495</v>
      </c>
      <c r="F3357" s="43">
        <v>2.0398247376387681</v>
      </c>
      <c r="H3357" s="43">
        <v>9.2164162371899394E-5</v>
      </c>
      <c r="I3357" s="43">
        <v>0.11022788902162584</v>
      </c>
      <c r="J3357" s="43">
        <v>0</v>
      </c>
      <c r="K3357" s="43">
        <v>1</v>
      </c>
      <c r="M3357" s="43">
        <v>7.7345831918139056E-3</v>
      </c>
      <c r="N3357" s="43">
        <v>4.7180358180705317E-2</v>
      </c>
      <c r="O3357" s="43">
        <v>0</v>
      </c>
      <c r="P3357" s="43">
        <v>1</v>
      </c>
      <c r="R3357" s="43">
        <v>515.66869682897175</v>
      </c>
      <c r="S3357" s="43">
        <v>192.35166214224353</v>
      </c>
      <c r="T3357" s="43">
        <v>6909.4029552423144</v>
      </c>
      <c r="U3357" s="43">
        <v>7617.4233142135299</v>
      </c>
      <c r="W3357" s="43">
        <v>1795.0329321831339</v>
      </c>
      <c r="X3357" s="43">
        <v>0</v>
      </c>
      <c r="Y3357" s="43">
        <v>0</v>
      </c>
      <c r="Z3357" s="43">
        <v>1795.0329321831339</v>
      </c>
      <c r="AB3357" s="43">
        <v>57.373942210592077</v>
      </c>
      <c r="AC3357" s="43">
        <v>0</v>
      </c>
      <c r="AD3357" s="43">
        <v>0</v>
      </c>
      <c r="AE3357" s="43">
        <v>57.373942210592077</v>
      </c>
      <c r="AG3357" s="43">
        <v>3301065.562284783</v>
      </c>
      <c r="AH3357" s="43">
        <v>387727.11335155694</v>
      </c>
      <c r="AI3357" s="43">
        <v>0</v>
      </c>
      <c r="AJ3357" s="43">
        <v>240970557.28448671</v>
      </c>
      <c r="AK3357" s="43">
        <v>244271622.84677151</v>
      </c>
    </row>
    <row r="3358" spans="3:37" x14ac:dyDescent="0.2">
      <c r="C3358" s="43">
        <v>6.2298251606318633E-4</v>
      </c>
      <c r="D3358" s="43">
        <v>4.8942273044340109E-2</v>
      </c>
      <c r="E3358" s="43">
        <v>5.0108396730183546</v>
      </c>
      <c r="F3358" s="43">
        <v>6.2999491572204533</v>
      </c>
      <c r="H3358" s="43">
        <v>8.7320527055388778E-5</v>
      </c>
      <c r="I3358" s="43">
        <v>0.11332382678195163</v>
      </c>
      <c r="J3358" s="43">
        <v>0</v>
      </c>
      <c r="K3358" s="43">
        <v>1</v>
      </c>
      <c r="M3358" s="43">
        <v>7.8888182161495068E-3</v>
      </c>
      <c r="N3358" s="43">
        <v>4.5764182014733201E-2</v>
      </c>
      <c r="O3358" s="43">
        <v>0</v>
      </c>
      <c r="P3358" s="43">
        <v>1</v>
      </c>
      <c r="R3358" s="43">
        <v>577.30107575067586</v>
      </c>
      <c r="S3358" s="43">
        <v>187.36132661349117</v>
      </c>
      <c r="T3358" s="43">
        <v>6835.6532711353193</v>
      </c>
      <c r="U3358" s="43">
        <v>7600.3156734994864</v>
      </c>
      <c r="W3358" s="43">
        <v>2892.7631336476611</v>
      </c>
      <c r="X3358" s="43">
        <v>0</v>
      </c>
      <c r="Y3358" s="43">
        <v>0</v>
      </c>
      <c r="Z3358" s="43">
        <v>2892.7631336476611</v>
      </c>
      <c r="AB3358" s="43">
        <v>327.38429943793636</v>
      </c>
      <c r="AC3358" s="43">
        <v>0</v>
      </c>
      <c r="AD3358" s="43">
        <v>0</v>
      </c>
      <c r="AE3358" s="43">
        <v>327.38429943793636</v>
      </c>
      <c r="AG3358" s="43">
        <v>5319791.402778049</v>
      </c>
      <c r="AH3358" s="43">
        <v>624836.83686789474</v>
      </c>
      <c r="AI3358" s="43">
        <v>0</v>
      </c>
      <c r="AJ3358" s="43">
        <v>1375014057.6393328</v>
      </c>
      <c r="AK3358" s="43">
        <v>1380333849.0421109</v>
      </c>
    </row>
    <row r="3359" spans="3:37" x14ac:dyDescent="0.2">
      <c r="C3359" s="43">
        <v>6.1036291790761421E-4</v>
      </c>
      <c r="D3359" s="43">
        <v>5.3170899588043323E-2</v>
      </c>
      <c r="E3359" s="43">
        <v>4.0246694642858358</v>
      </c>
      <c r="F3359" s="43">
        <v>1.7596523534616044</v>
      </c>
      <c r="H3359" s="43">
        <v>9.1128824503350359E-5</v>
      </c>
      <c r="I3359" s="43">
        <v>9.3388190789551004E-2</v>
      </c>
      <c r="J3359" s="43">
        <v>0</v>
      </c>
      <c r="K3359" s="43">
        <v>1</v>
      </c>
      <c r="M3359" s="43">
        <v>7.8928045361564836E-3</v>
      </c>
      <c r="N3359" s="43">
        <v>4.591353179573332E-2</v>
      </c>
      <c r="O3359" s="43">
        <v>0</v>
      </c>
      <c r="P3359" s="43">
        <v>1</v>
      </c>
      <c r="R3359" s="43">
        <v>614.47542898854499</v>
      </c>
      <c r="S3359" s="43">
        <v>161.13508143453782</v>
      </c>
      <c r="T3359" s="43">
        <v>6861.4265974243799</v>
      </c>
      <c r="U3359" s="43">
        <v>7637.0371078474627</v>
      </c>
      <c r="W3359" s="43">
        <v>2473.0604956041366</v>
      </c>
      <c r="X3359" s="43">
        <v>0</v>
      </c>
      <c r="Y3359" s="43">
        <v>0</v>
      </c>
      <c r="Z3359" s="43">
        <v>2473.0604956041366</v>
      </c>
      <c r="AB3359" s="43">
        <v>49.946284517976061</v>
      </c>
      <c r="AC3359" s="43">
        <v>0</v>
      </c>
      <c r="AD3359" s="43">
        <v>0</v>
      </c>
      <c r="AE3359" s="43">
        <v>49.946284517976061</v>
      </c>
      <c r="AG3359" s="43">
        <v>4547958.2514160071</v>
      </c>
      <c r="AH3359" s="43">
        <v>534181.06705049356</v>
      </c>
      <c r="AI3359" s="43">
        <v>0</v>
      </c>
      <c r="AJ3359" s="43">
        <v>209774394.97549945</v>
      </c>
      <c r="AK3359" s="43">
        <v>214322353.22691545</v>
      </c>
    </row>
    <row r="3360" spans="3:37" x14ac:dyDescent="0.2">
      <c r="C3360" s="43">
        <v>6.1442512096820945E-4</v>
      </c>
      <c r="D3360" s="43">
        <v>5.7926981081795836E-2</v>
      </c>
      <c r="E3360" s="43">
        <v>3.4724746402473916</v>
      </c>
      <c r="F3360" s="43">
        <v>0.89250820033768308</v>
      </c>
      <c r="H3360" s="43">
        <v>9.3575833931436314E-5</v>
      </c>
      <c r="I3360" s="43">
        <v>0.11433886413974914</v>
      </c>
      <c r="J3360" s="43">
        <v>0</v>
      </c>
      <c r="K3360" s="43">
        <v>1</v>
      </c>
      <c r="M3360" s="43">
        <v>7.7722397060887172E-3</v>
      </c>
      <c r="N3360" s="43">
        <v>4.5344396601020125E-2</v>
      </c>
      <c r="O3360" s="43">
        <v>0</v>
      </c>
      <c r="P3360" s="43">
        <v>1</v>
      </c>
      <c r="R3360" s="43">
        <v>673.89499651594485</v>
      </c>
      <c r="S3360" s="43">
        <v>202.58157928921935</v>
      </c>
      <c r="T3360" s="43">
        <v>6672.8626582096431</v>
      </c>
      <c r="U3360" s="43">
        <v>7549.3392340148075</v>
      </c>
      <c r="W3360" s="43">
        <v>2340.0832855912226</v>
      </c>
      <c r="X3360" s="43">
        <v>0</v>
      </c>
      <c r="Y3360" s="43">
        <v>0</v>
      </c>
      <c r="Z3360" s="43">
        <v>2340.0832855912226</v>
      </c>
      <c r="AB3360" s="43">
        <v>-7.7508858976054809</v>
      </c>
      <c r="AC3360" s="43">
        <v>0</v>
      </c>
      <c r="AD3360" s="43">
        <v>0</v>
      </c>
      <c r="AE3360" s="43">
        <v>-7.7508858976054809</v>
      </c>
      <c r="AG3360" s="43">
        <v>4303413.1622022586</v>
      </c>
      <c r="AH3360" s="43">
        <v>505457.98968770407</v>
      </c>
      <c r="AI3360" s="43">
        <v>0</v>
      </c>
      <c r="AJ3360" s="43">
        <v>0</v>
      </c>
      <c r="AK3360" s="43">
        <v>4303413.1622022586</v>
      </c>
    </row>
    <row r="3361" spans="3:37" x14ac:dyDescent="0.2">
      <c r="C3361" s="43">
        <v>6.3029047335738664E-4</v>
      </c>
      <c r="D3361" s="43">
        <v>5.4860417144451556E-2</v>
      </c>
      <c r="E3361" s="43">
        <v>3.0376859072047613</v>
      </c>
      <c r="F3361" s="43">
        <v>1.6629053195916894</v>
      </c>
      <c r="H3361" s="43">
        <v>9.0467370650326728E-5</v>
      </c>
      <c r="I3361" s="43">
        <v>8.7927236922956675E-2</v>
      </c>
      <c r="J3361" s="43">
        <v>0</v>
      </c>
      <c r="K3361" s="43">
        <v>1</v>
      </c>
      <c r="M3361" s="43">
        <v>7.8446706697721542E-3</v>
      </c>
      <c r="N3361" s="43">
        <v>4.6808965770441802E-2</v>
      </c>
      <c r="O3361" s="43">
        <v>0</v>
      </c>
      <c r="P3361" s="43">
        <v>1</v>
      </c>
      <c r="R3361" s="43">
        <v>654.69981963346413</v>
      </c>
      <c r="S3361" s="43">
        <v>150.6113726948202</v>
      </c>
      <c r="T3361" s="43">
        <v>6952.582235596441</v>
      </c>
      <c r="U3361" s="43">
        <v>7757.8934279247251</v>
      </c>
      <c r="W3361" s="43">
        <v>1988.772415550073</v>
      </c>
      <c r="X3361" s="43">
        <v>0</v>
      </c>
      <c r="Y3361" s="43">
        <v>0</v>
      </c>
      <c r="Z3361" s="43">
        <v>1988.772415550073</v>
      </c>
      <c r="AB3361" s="43">
        <v>46.438427269269496</v>
      </c>
      <c r="AC3361" s="43">
        <v>0</v>
      </c>
      <c r="AD3361" s="43">
        <v>0</v>
      </c>
      <c r="AE3361" s="43">
        <v>46.438427269269496</v>
      </c>
      <c r="AG3361" s="43">
        <v>3657352.4721965841</v>
      </c>
      <c r="AH3361" s="43">
        <v>429574.84175881575</v>
      </c>
      <c r="AI3361" s="43">
        <v>0</v>
      </c>
      <c r="AJ3361" s="43">
        <v>195041394.53093189</v>
      </c>
      <c r="AK3361" s="43">
        <v>198698747.00312847</v>
      </c>
    </row>
    <row r="3362" spans="3:37" x14ac:dyDescent="0.2">
      <c r="C3362" s="43">
        <v>5.942498158561225E-4</v>
      </c>
      <c r="D3362" s="43">
        <v>5.4868355433473459E-2</v>
      </c>
      <c r="E3362" s="43">
        <v>5.0542670783936883</v>
      </c>
      <c r="F3362" s="43">
        <v>2.4408880876781605</v>
      </c>
      <c r="H3362" s="43">
        <v>8.7354281028503559E-5</v>
      </c>
      <c r="I3362" s="43">
        <v>8.4344494185611532E-2</v>
      </c>
      <c r="J3362" s="43">
        <v>0</v>
      </c>
      <c r="K3362" s="43">
        <v>1</v>
      </c>
      <c r="M3362" s="43">
        <v>8.0002399141492209E-3</v>
      </c>
      <c r="N3362" s="43">
        <v>4.6615351125660176E-2</v>
      </c>
      <c r="O3362" s="43">
        <v>0</v>
      </c>
      <c r="P3362" s="43">
        <v>1</v>
      </c>
      <c r="R3362" s="43">
        <v>617.35272847329156</v>
      </c>
      <c r="S3362" s="43">
        <v>139.50292204285338</v>
      </c>
      <c r="T3362" s="43">
        <v>7061.1322175467785</v>
      </c>
      <c r="U3362" s="43">
        <v>7817.9878680629236</v>
      </c>
      <c r="W3362" s="43">
        <v>3120.2655712790752</v>
      </c>
      <c r="X3362" s="43">
        <v>0</v>
      </c>
      <c r="Y3362" s="43">
        <v>0</v>
      </c>
      <c r="Z3362" s="43">
        <v>3120.2655712790752</v>
      </c>
      <c r="AB3362" s="43">
        <v>95.180372581747022</v>
      </c>
      <c r="AC3362" s="43">
        <v>0</v>
      </c>
      <c r="AD3362" s="43">
        <v>0</v>
      </c>
      <c r="AE3362" s="43">
        <v>95.180372581747022</v>
      </c>
      <c r="AG3362" s="43">
        <v>5738168.3855822189</v>
      </c>
      <c r="AH3362" s="43">
        <v>673977.36339628021</v>
      </c>
      <c r="AI3362" s="43">
        <v>0</v>
      </c>
      <c r="AJ3362" s="43">
        <v>399757564.84333748</v>
      </c>
      <c r="AK3362" s="43">
        <v>405495733.22891968</v>
      </c>
    </row>
    <row r="3363" spans="3:37" x14ac:dyDescent="0.2">
      <c r="C3363" s="43">
        <v>6.1887544357575042E-4</v>
      </c>
      <c r="D3363" s="43">
        <v>6.4854777646067174E-2</v>
      </c>
      <c r="E3363" s="43">
        <v>9.4592441834380523</v>
      </c>
      <c r="F3363" s="43">
        <v>2.2718257965007633</v>
      </c>
      <c r="H3363" s="43">
        <v>9.2615904827897388E-5</v>
      </c>
      <c r="I3363" s="43">
        <v>0.11283378556223445</v>
      </c>
      <c r="J3363" s="43">
        <v>0</v>
      </c>
      <c r="K3363" s="43">
        <v>1</v>
      </c>
      <c r="M3363" s="43">
        <v>7.8058871435854969E-3</v>
      </c>
      <c r="N3363" s="43">
        <v>4.5996728824646782E-2</v>
      </c>
      <c r="O3363" s="43">
        <v>0</v>
      </c>
      <c r="P3363" s="43">
        <v>1</v>
      </c>
      <c r="R3363" s="43">
        <v>759.95451245788786</v>
      </c>
      <c r="S3363" s="43">
        <v>197.86414634749224</v>
      </c>
      <c r="T3363" s="43">
        <v>6798.1632213108423</v>
      </c>
      <c r="U3363" s="43">
        <v>7755.9818801162228</v>
      </c>
      <c r="W3363" s="43">
        <v>7188.5953016447766</v>
      </c>
      <c r="X3363" s="43">
        <v>0</v>
      </c>
      <c r="Y3363" s="43">
        <v>0</v>
      </c>
      <c r="Z3363" s="43">
        <v>7188.5953016447766</v>
      </c>
      <c r="AB3363" s="43">
        <v>103.41868358288795</v>
      </c>
      <c r="AC3363" s="43">
        <v>0</v>
      </c>
      <c r="AD3363" s="43">
        <v>0</v>
      </c>
      <c r="AE3363" s="43">
        <v>103.41868358288795</v>
      </c>
      <c r="AG3363" s="43">
        <v>13219826.759724744</v>
      </c>
      <c r="AH3363" s="43">
        <v>1552736.5851552717</v>
      </c>
      <c r="AI3363" s="43">
        <v>0</v>
      </c>
      <c r="AJ3363" s="43">
        <v>434358471.04812938</v>
      </c>
      <c r="AK3363" s="43">
        <v>447578297.80785412</v>
      </c>
    </row>
    <row r="3364" spans="3:37" x14ac:dyDescent="0.2">
      <c r="C3364" s="43">
        <v>5.8752636729117664E-4</v>
      </c>
      <c r="D3364" s="43">
        <v>5.0926814670540187E-2</v>
      </c>
      <c r="E3364" s="43">
        <v>3.950356763214153</v>
      </c>
      <c r="F3364" s="43">
        <v>1.053131138475641</v>
      </c>
      <c r="H3364" s="43">
        <v>9.1682089487288287E-5</v>
      </c>
      <c r="I3364" s="43">
        <v>7.1486339443658328E-2</v>
      </c>
      <c r="J3364" s="43">
        <v>0</v>
      </c>
      <c r="K3364" s="43">
        <v>1</v>
      </c>
      <c r="M3364" s="43">
        <v>7.9468770485331408E-3</v>
      </c>
      <c r="N3364" s="43">
        <v>4.7619701902681721E-2</v>
      </c>
      <c r="O3364" s="43">
        <v>0</v>
      </c>
      <c r="P3364" s="43">
        <v>1</v>
      </c>
      <c r="R3364" s="43">
        <v>566.52130613698387</v>
      </c>
      <c r="S3364" s="43">
        <v>124.09375730983136</v>
      </c>
      <c r="T3364" s="43">
        <v>7165.1541635966596</v>
      </c>
      <c r="U3364" s="43">
        <v>7855.7692270434745</v>
      </c>
      <c r="W3364" s="43">
        <v>2237.9612732031496</v>
      </c>
      <c r="X3364" s="43">
        <v>0</v>
      </c>
      <c r="Y3364" s="43">
        <v>0</v>
      </c>
      <c r="Z3364" s="43">
        <v>2237.9612732031496</v>
      </c>
      <c r="AB3364" s="43">
        <v>3.2206916503368657</v>
      </c>
      <c r="AC3364" s="43">
        <v>0</v>
      </c>
      <c r="AD3364" s="43">
        <v>0</v>
      </c>
      <c r="AE3364" s="43">
        <v>3.2206916503368657</v>
      </c>
      <c r="AG3364" s="43">
        <v>4115610.7814205922</v>
      </c>
      <c r="AH3364" s="43">
        <v>483399.63501188031</v>
      </c>
      <c r="AI3364" s="43">
        <v>0</v>
      </c>
      <c r="AJ3364" s="43">
        <v>13526904.931414835</v>
      </c>
      <c r="AK3364" s="43">
        <v>17642515.712835427</v>
      </c>
    </row>
    <row r="3365" spans="3:37" x14ac:dyDescent="0.2">
      <c r="C3365" s="43">
        <v>5.9943434580669028E-4</v>
      </c>
      <c r="D3365" s="43">
        <v>5.2112456888330827E-2</v>
      </c>
      <c r="E3365" s="43">
        <v>5.7484345206363239</v>
      </c>
      <c r="F3365" s="43">
        <v>2.6991202328356518</v>
      </c>
      <c r="H3365" s="43">
        <v>9.7596541076327981E-5</v>
      </c>
      <c r="I3365" s="43">
        <v>0.1067111142747873</v>
      </c>
      <c r="J3365" s="43">
        <v>0</v>
      </c>
      <c r="K3365" s="43">
        <v>1</v>
      </c>
      <c r="M3365" s="43">
        <v>7.8575114271050017E-3</v>
      </c>
      <c r="N3365" s="43">
        <v>4.4231335535122457E-2</v>
      </c>
      <c r="O3365" s="43">
        <v>0</v>
      </c>
      <c r="P3365" s="43">
        <v>1</v>
      </c>
      <c r="R3365" s="43">
        <v>591.46022579226928</v>
      </c>
      <c r="S3365" s="43">
        <v>197.19071135203723</v>
      </c>
      <c r="T3365" s="43">
        <v>6580.478080852844</v>
      </c>
      <c r="U3365" s="43">
        <v>7369.1290179971502</v>
      </c>
      <c r="W3365" s="43">
        <v>3399.9703795276355</v>
      </c>
      <c r="X3365" s="43">
        <v>0</v>
      </c>
      <c r="Y3365" s="43">
        <v>0</v>
      </c>
      <c r="Z3365" s="43">
        <v>3399.9703795276355</v>
      </c>
      <c r="AB3365" s="43">
        <v>107.53093791204711</v>
      </c>
      <c r="AC3365" s="43">
        <v>0</v>
      </c>
      <c r="AD3365" s="43">
        <v>0</v>
      </c>
      <c r="AE3365" s="43">
        <v>107.53093791204711</v>
      </c>
      <c r="AG3365" s="43">
        <v>6252545.5279513216</v>
      </c>
      <c r="AH3365" s="43">
        <v>734393.60197796929</v>
      </c>
      <c r="AI3365" s="43">
        <v>0</v>
      </c>
      <c r="AJ3365" s="43">
        <v>451629939.23059785</v>
      </c>
      <c r="AK3365" s="43">
        <v>457882484.75854915</v>
      </c>
    </row>
    <row r="3366" spans="3:37" x14ac:dyDescent="0.2">
      <c r="C3366" s="43">
        <v>6.3206995387155018E-4</v>
      </c>
      <c r="D3366" s="43">
        <v>4.7374880331436241E-2</v>
      </c>
      <c r="E3366" s="43">
        <v>3.9779195934238389</v>
      </c>
      <c r="F3366" s="43">
        <v>2.4233828742451582</v>
      </c>
      <c r="H3366" s="43">
        <v>1.0647152941134497E-4</v>
      </c>
      <c r="I3366" s="43">
        <v>9.6543609195244337E-2</v>
      </c>
      <c r="J3366" s="43">
        <v>0</v>
      </c>
      <c r="K3366" s="43">
        <v>1</v>
      </c>
      <c r="M3366" s="43">
        <v>7.8242314379812911E-3</v>
      </c>
      <c r="N3366" s="43">
        <v>4.492893090415407E-2</v>
      </c>
      <c r="O3366" s="43">
        <v>0</v>
      </c>
      <c r="P3366" s="43">
        <v>1</v>
      </c>
      <c r="R3366" s="43">
        <v>566.96421035336095</v>
      </c>
      <c r="S3366" s="43">
        <v>194.62534517435819</v>
      </c>
      <c r="T3366" s="43">
        <v>6655.9514521070168</v>
      </c>
      <c r="U3366" s="43">
        <v>7417.5410076347362</v>
      </c>
      <c r="W3366" s="43">
        <v>2255.3380411347093</v>
      </c>
      <c r="X3366" s="43">
        <v>0</v>
      </c>
      <c r="Y3366" s="43">
        <v>0</v>
      </c>
      <c r="Z3366" s="43">
        <v>2255.3380411347093</v>
      </c>
      <c r="AB3366" s="43">
        <v>86.349764763978655</v>
      </c>
      <c r="AC3366" s="43">
        <v>0</v>
      </c>
      <c r="AD3366" s="43">
        <v>0</v>
      </c>
      <c r="AE3366" s="43">
        <v>86.349764763978655</v>
      </c>
      <c r="AG3366" s="43">
        <v>4147566.6576467305</v>
      </c>
      <c r="AH3366" s="43">
        <v>487153.0168850972</v>
      </c>
      <c r="AI3366" s="43">
        <v>0</v>
      </c>
      <c r="AJ3366" s="43">
        <v>362669012.00871032</v>
      </c>
      <c r="AK3366" s="43">
        <v>366816578.66635704</v>
      </c>
    </row>
    <row r="3367" spans="3:37" x14ac:dyDescent="0.2">
      <c r="C3367" s="43">
        <v>6.2161950106587316E-4</v>
      </c>
      <c r="D3367" s="43">
        <v>5.1739628064685808E-2</v>
      </c>
      <c r="E3367" s="43">
        <v>3.0357340467516227</v>
      </c>
      <c r="F3367" s="43">
        <v>2.6738409814698789</v>
      </c>
      <c r="H3367" s="43">
        <v>8.1530080004998761E-5</v>
      </c>
      <c r="I3367" s="43">
        <v>6.431553003586904E-2</v>
      </c>
      <c r="J3367" s="43">
        <v>0</v>
      </c>
      <c r="K3367" s="43">
        <v>1</v>
      </c>
      <c r="M3367" s="43">
        <v>7.8467280797382671E-3</v>
      </c>
      <c r="N3367" s="43">
        <v>4.7054452785705192E-2</v>
      </c>
      <c r="O3367" s="43">
        <v>0</v>
      </c>
      <c r="P3367" s="43">
        <v>1</v>
      </c>
      <c r="R3367" s="43">
        <v>608.96215799750132</v>
      </c>
      <c r="S3367" s="43">
        <v>99.283274957958142</v>
      </c>
      <c r="T3367" s="43">
        <v>6990.8776723231967</v>
      </c>
      <c r="U3367" s="43">
        <v>7699.1231052786561</v>
      </c>
      <c r="W3367" s="43">
        <v>1848.6471562163558</v>
      </c>
      <c r="X3367" s="43">
        <v>0</v>
      </c>
      <c r="Y3367" s="43">
        <v>0</v>
      </c>
      <c r="Z3367" s="43">
        <v>1848.6471562163558</v>
      </c>
      <c r="AB3367" s="43">
        <v>109.06572233559919</v>
      </c>
      <c r="AC3367" s="43">
        <v>0</v>
      </c>
      <c r="AD3367" s="43">
        <v>0</v>
      </c>
      <c r="AE3367" s="43">
        <v>109.06572233559919</v>
      </c>
      <c r="AG3367" s="43">
        <v>3399662.1202818784</v>
      </c>
      <c r="AH3367" s="43">
        <v>399307.78574273287</v>
      </c>
      <c r="AI3367" s="43">
        <v>0</v>
      </c>
      <c r="AJ3367" s="43">
        <v>458076033.80951661</v>
      </c>
      <c r="AK3367" s="43">
        <v>461475695.92979848</v>
      </c>
    </row>
    <row r="3368" spans="3:37" x14ac:dyDescent="0.2">
      <c r="C3368" s="43">
        <v>6.0089058207715978E-4</v>
      </c>
      <c r="D3368" s="43">
        <v>4.6814634604743673E-2</v>
      </c>
      <c r="E3368" s="43">
        <v>8.4947129072135645</v>
      </c>
      <c r="F3368" s="43">
        <v>3.5923204148528858</v>
      </c>
      <c r="H3368" s="43">
        <v>8.4327574627933108E-5</v>
      </c>
      <c r="I3368" s="43">
        <v>0.1047315262293651</v>
      </c>
      <c r="J3368" s="43">
        <v>0</v>
      </c>
      <c r="K3368" s="43">
        <v>1</v>
      </c>
      <c r="M3368" s="43">
        <v>7.8857420255152855E-3</v>
      </c>
      <c r="N3368" s="43">
        <v>4.5095415817163628E-2</v>
      </c>
      <c r="O3368" s="43">
        <v>0</v>
      </c>
      <c r="P3368" s="43">
        <v>1</v>
      </c>
      <c r="R3368" s="43">
        <v>532.62237648963878</v>
      </c>
      <c r="S3368" s="43">
        <v>167.22046041687398</v>
      </c>
      <c r="T3368" s="43">
        <v>6733.1351838483306</v>
      </c>
      <c r="U3368" s="43">
        <v>7432.9780207548429</v>
      </c>
      <c r="W3368" s="43">
        <v>4524.4741762372969</v>
      </c>
      <c r="X3368" s="43">
        <v>0</v>
      </c>
      <c r="Y3368" s="43">
        <v>0</v>
      </c>
      <c r="Z3368" s="43">
        <v>4524.4741762372969</v>
      </c>
      <c r="AB3368" s="43">
        <v>147.73788101802589</v>
      </c>
      <c r="AC3368" s="43">
        <v>0</v>
      </c>
      <c r="AD3368" s="43">
        <v>0</v>
      </c>
      <c r="AE3368" s="43">
        <v>147.73788101802589</v>
      </c>
      <c r="AG3368" s="43">
        <v>8320508.0101003889</v>
      </c>
      <c r="AH3368" s="43">
        <v>977286.42206725618</v>
      </c>
      <c r="AI3368" s="43">
        <v>0</v>
      </c>
      <c r="AJ3368" s="43">
        <v>620499100.27570868</v>
      </c>
      <c r="AK3368" s="43">
        <v>628819608.28580904</v>
      </c>
    </row>
    <row r="3369" spans="3:37" x14ac:dyDescent="0.2">
      <c r="C3369" s="43">
        <v>6.2883369664856748E-4</v>
      </c>
      <c r="D3369" s="43">
        <v>5.5977773966863653E-2</v>
      </c>
      <c r="E3369" s="43">
        <v>6.4618476588083693</v>
      </c>
      <c r="F3369" s="43">
        <v>2.7713413936779854</v>
      </c>
      <c r="H3369" s="43">
        <v>8.419050658807469E-5</v>
      </c>
      <c r="I3369" s="43">
        <v>8.9583632466006355E-2</v>
      </c>
      <c r="J3369" s="43">
        <v>0</v>
      </c>
      <c r="K3369" s="43">
        <v>1</v>
      </c>
      <c r="M3369" s="43">
        <v>7.8829371045864294E-3</v>
      </c>
      <c r="N3369" s="43">
        <v>4.6681845536226452E-2</v>
      </c>
      <c r="O3369" s="43">
        <v>0</v>
      </c>
      <c r="P3369" s="43">
        <v>1</v>
      </c>
      <c r="R3369" s="43">
        <v>666.49025324584852</v>
      </c>
      <c r="S3369" s="43">
        <v>142.80195855459175</v>
      </c>
      <c r="T3369" s="43">
        <v>6967.523650022732</v>
      </c>
      <c r="U3369" s="43">
        <v>7776.8158618231719</v>
      </c>
      <c r="W3369" s="43">
        <v>4306.7584825552831</v>
      </c>
      <c r="X3369" s="43">
        <v>0</v>
      </c>
      <c r="Y3369" s="43">
        <v>0</v>
      </c>
      <c r="Z3369" s="43">
        <v>4306.7584825552831</v>
      </c>
      <c r="AB3369" s="43">
        <v>126.32224982413054</v>
      </c>
      <c r="AC3369" s="43">
        <v>0</v>
      </c>
      <c r="AD3369" s="43">
        <v>0</v>
      </c>
      <c r="AE3369" s="43">
        <v>126.32224982413054</v>
      </c>
      <c r="AG3369" s="43">
        <v>7920128.8494191654</v>
      </c>
      <c r="AH3369" s="43">
        <v>930259.83223194117</v>
      </c>
      <c r="AI3369" s="43">
        <v>0</v>
      </c>
      <c r="AJ3369" s="43">
        <v>530553449.26134825</v>
      </c>
      <c r="AK3369" s="43">
        <v>538473578.11076736</v>
      </c>
    </row>
    <row r="3370" spans="3:37" x14ac:dyDescent="0.2">
      <c r="C3370" s="43">
        <v>6.1879102576989364E-4</v>
      </c>
      <c r="D3370" s="43">
        <v>5.6317879355445077E-2</v>
      </c>
      <c r="E3370" s="43">
        <v>7.6133408653650854</v>
      </c>
      <c r="F3370" s="43">
        <v>2.3550859696135906</v>
      </c>
      <c r="H3370" s="43">
        <v>9.7570295875204494E-5</v>
      </c>
      <c r="I3370" s="43">
        <v>0.11153603929808442</v>
      </c>
      <c r="J3370" s="43">
        <v>0</v>
      </c>
      <c r="K3370" s="43">
        <v>1</v>
      </c>
      <c r="M3370" s="43">
        <v>7.7847026268768899E-3</v>
      </c>
      <c r="N3370" s="43">
        <v>4.607427759455951E-2</v>
      </c>
      <c r="O3370" s="43">
        <v>0</v>
      </c>
      <c r="P3370" s="43">
        <v>1</v>
      </c>
      <c r="R3370" s="43">
        <v>659.83093448513284</v>
      </c>
      <c r="S3370" s="43">
        <v>206.051230858754</v>
      </c>
      <c r="T3370" s="43">
        <v>6791.1439263263865</v>
      </c>
      <c r="U3370" s="43">
        <v>7657.0260916702737</v>
      </c>
      <c r="W3370" s="43">
        <v>5023.5178177476946</v>
      </c>
      <c r="X3370" s="43">
        <v>0</v>
      </c>
      <c r="Y3370" s="43">
        <v>0</v>
      </c>
      <c r="Z3370" s="43">
        <v>5023.5178177476946</v>
      </c>
      <c r="AB3370" s="43">
        <v>95.671657655247586</v>
      </c>
      <c r="AC3370" s="43">
        <v>0</v>
      </c>
      <c r="AD3370" s="43">
        <v>0</v>
      </c>
      <c r="AE3370" s="43">
        <v>95.671657655247586</v>
      </c>
      <c r="AG3370" s="43">
        <v>9238249.2668380104</v>
      </c>
      <c r="AH3370" s="43">
        <v>1085079.8486335021</v>
      </c>
      <c r="AI3370" s="43">
        <v>0</v>
      </c>
      <c r="AJ3370" s="43">
        <v>401820962.15203989</v>
      </c>
      <c r="AK3370" s="43">
        <v>411059211.4188779</v>
      </c>
    </row>
    <row r="3371" spans="3:37" x14ac:dyDescent="0.2">
      <c r="C3371" s="43">
        <v>6.0072458293322054E-4</v>
      </c>
      <c r="D3371" s="43">
        <v>5.6388984342418014E-2</v>
      </c>
      <c r="E3371" s="43">
        <v>1.7870599287442017</v>
      </c>
      <c r="F3371" s="43">
        <v>2.2676259204952527</v>
      </c>
      <c r="H3371" s="43">
        <v>8.1703948036555875E-5</v>
      </c>
      <c r="I3371" s="43">
        <v>0.12620628724128358</v>
      </c>
      <c r="J3371" s="43">
        <v>0</v>
      </c>
      <c r="K3371" s="43">
        <v>1</v>
      </c>
      <c r="M3371" s="43">
        <v>7.81345437472886E-3</v>
      </c>
      <c r="N3371" s="43">
        <v>4.7714339306149878E-2</v>
      </c>
      <c r="O3371" s="43">
        <v>0</v>
      </c>
      <c r="P3371" s="43">
        <v>1</v>
      </c>
      <c r="R3371" s="43">
        <v>641.3750324807379</v>
      </c>
      <c r="S3371" s="43">
        <v>195.23892433063426</v>
      </c>
      <c r="T3371" s="43">
        <v>7058.8567389192749</v>
      </c>
      <c r="U3371" s="43">
        <v>7895.4706957306471</v>
      </c>
      <c r="W3371" s="43">
        <v>1146.1756198433375</v>
      </c>
      <c r="X3371" s="43">
        <v>0</v>
      </c>
      <c r="Y3371" s="43">
        <v>0</v>
      </c>
      <c r="Z3371" s="43">
        <v>1146.1756198433375</v>
      </c>
      <c r="AB3371" s="43">
        <v>86.993526904624289</v>
      </c>
      <c r="AC3371" s="43">
        <v>0</v>
      </c>
      <c r="AD3371" s="43">
        <v>0</v>
      </c>
      <c r="AE3371" s="43">
        <v>86.993526904624289</v>
      </c>
      <c r="AG3371" s="43">
        <v>2107816.9648918975</v>
      </c>
      <c r="AH3371" s="43">
        <v>247573.9338861609</v>
      </c>
      <c r="AI3371" s="43">
        <v>0</v>
      </c>
      <c r="AJ3371" s="43">
        <v>365372812.99942201</v>
      </c>
      <c r="AK3371" s="43">
        <v>367480629.96431392</v>
      </c>
    </row>
    <row r="3372" spans="3:37" x14ac:dyDescent="0.2">
      <c r="C3372" s="43">
        <v>6.4012937753654686E-4</v>
      </c>
      <c r="D3372" s="43">
        <v>5.4329586063945376E-2</v>
      </c>
      <c r="E3372" s="43">
        <v>8.7326058027061677</v>
      </c>
      <c r="F3372" s="43">
        <v>2.9047792958883467</v>
      </c>
      <c r="H3372" s="43">
        <v>9.3410885927514009E-5</v>
      </c>
      <c r="I3372" s="43">
        <v>8.4993505420891902E-2</v>
      </c>
      <c r="J3372" s="43">
        <v>0</v>
      </c>
      <c r="K3372" s="43">
        <v>1</v>
      </c>
      <c r="M3372" s="43">
        <v>7.8478746768989825E-3</v>
      </c>
      <c r="N3372" s="43">
        <v>4.7710308854805428E-2</v>
      </c>
      <c r="O3372" s="43">
        <v>0</v>
      </c>
      <c r="P3372" s="43">
        <v>1</v>
      </c>
      <c r="R3372" s="43">
        <v>658.48597243851111</v>
      </c>
      <c r="S3372" s="43">
        <v>150.32305911935535</v>
      </c>
      <c r="T3372" s="43">
        <v>7089.3539504550281</v>
      </c>
      <c r="U3372" s="43">
        <v>7898.1629820128946</v>
      </c>
      <c r="W3372" s="43">
        <v>5750.2984239171556</v>
      </c>
      <c r="X3372" s="43">
        <v>0</v>
      </c>
      <c r="Y3372" s="43">
        <v>0</v>
      </c>
      <c r="Z3372" s="43">
        <v>5750.2984239171556</v>
      </c>
      <c r="AB3372" s="43">
        <v>134.20693782191452</v>
      </c>
      <c r="AC3372" s="43">
        <v>0</v>
      </c>
      <c r="AD3372" s="43">
        <v>0</v>
      </c>
      <c r="AE3372" s="43">
        <v>134.20693782191452</v>
      </c>
      <c r="AG3372" s="43">
        <v>10574798.80158365</v>
      </c>
      <c r="AH3372" s="43">
        <v>1242064.4595661056</v>
      </c>
      <c r="AI3372" s="43">
        <v>0</v>
      </c>
      <c r="AJ3372" s="43">
        <v>563669138.85204101</v>
      </c>
      <c r="AK3372" s="43">
        <v>574243937.65362465</v>
      </c>
    </row>
    <row r="3373" spans="3:37" x14ac:dyDescent="0.2">
      <c r="C3373" s="43">
        <v>5.9546247254265068E-4</v>
      </c>
      <c r="D3373" s="43">
        <v>5.722609738953055E-2</v>
      </c>
      <c r="E3373" s="43">
        <v>3.4957573659853001</v>
      </c>
      <c r="F3373" s="43">
        <v>1.2008937312503631</v>
      </c>
      <c r="H3373" s="43">
        <v>8.9369722967511464E-5</v>
      </c>
      <c r="I3373" s="43">
        <v>9.8157446829824024E-2</v>
      </c>
      <c r="J3373" s="43">
        <v>0</v>
      </c>
      <c r="K3373" s="43">
        <v>1</v>
      </c>
      <c r="M3373" s="43">
        <v>7.818729716284183E-3</v>
      </c>
      <c r="N3373" s="43">
        <v>4.5869548981798181E-2</v>
      </c>
      <c r="O3373" s="43">
        <v>0</v>
      </c>
      <c r="P3373" s="43">
        <v>1</v>
      </c>
      <c r="R3373" s="43">
        <v>645.19485989778593</v>
      </c>
      <c r="S3373" s="43">
        <v>166.09480072440752</v>
      </c>
      <c r="T3373" s="43">
        <v>6790.5201622582563</v>
      </c>
      <c r="U3373" s="43">
        <v>7601.8098228804502</v>
      </c>
      <c r="W3373" s="43">
        <v>2255.4446839835387</v>
      </c>
      <c r="X3373" s="43">
        <v>0</v>
      </c>
      <c r="Y3373" s="43">
        <v>0</v>
      </c>
      <c r="Z3373" s="43">
        <v>2255.4446839835387</v>
      </c>
      <c r="AB3373" s="43">
        <v>13.868869498361098</v>
      </c>
      <c r="AC3373" s="43">
        <v>0</v>
      </c>
      <c r="AD3373" s="43">
        <v>0</v>
      </c>
      <c r="AE3373" s="43">
        <v>13.868869498361098</v>
      </c>
      <c r="AG3373" s="43">
        <v>4147762.7738457276</v>
      </c>
      <c r="AH3373" s="43">
        <v>487176.05174044432</v>
      </c>
      <c r="AI3373" s="43">
        <v>0</v>
      </c>
      <c r="AJ3373" s="43">
        <v>58249251.893116616</v>
      </c>
      <c r="AK3373" s="43">
        <v>62397014.66696234</v>
      </c>
    </row>
    <row r="3374" spans="3:37" x14ac:dyDescent="0.2">
      <c r="C3374" s="43">
        <v>5.9510883440750751E-4</v>
      </c>
      <c r="D3374" s="43">
        <v>5.8999092002425368E-2</v>
      </c>
      <c r="E3374" s="43">
        <v>4.6666771370583113</v>
      </c>
      <c r="F3374" s="43">
        <v>3.5270107093723726</v>
      </c>
      <c r="H3374" s="43">
        <v>9.1657268898592825E-5</v>
      </c>
      <c r="I3374" s="43">
        <v>0.10640274505717706</v>
      </c>
      <c r="J3374" s="43">
        <v>0</v>
      </c>
      <c r="K3374" s="43">
        <v>1</v>
      </c>
      <c r="M3374" s="43">
        <v>7.8208278374559403E-3</v>
      </c>
      <c r="N3374" s="43">
        <v>4.6332117708018816E-2</v>
      </c>
      <c r="O3374" s="43">
        <v>0</v>
      </c>
      <c r="P3374" s="43">
        <v>1</v>
      </c>
      <c r="R3374" s="43">
        <v>664.78941844303267</v>
      </c>
      <c r="S3374" s="43">
        <v>184.65544467882108</v>
      </c>
      <c r="T3374" s="43">
        <v>6860.8393387920341</v>
      </c>
      <c r="U3374" s="43">
        <v>7710.284201913888</v>
      </c>
      <c r="W3374" s="43">
        <v>3102.3575800063913</v>
      </c>
      <c r="X3374" s="43">
        <v>0</v>
      </c>
      <c r="Y3374" s="43">
        <v>0</v>
      </c>
      <c r="Z3374" s="43">
        <v>3102.3575800063913</v>
      </c>
      <c r="AB3374" s="43">
        <v>179.75250784747834</v>
      </c>
      <c r="AC3374" s="43">
        <v>0</v>
      </c>
      <c r="AD3374" s="43">
        <v>0</v>
      </c>
      <c r="AE3374" s="43">
        <v>179.75250784747834</v>
      </c>
      <c r="AG3374" s="43">
        <v>5705235.589631754</v>
      </c>
      <c r="AH3374" s="43">
        <v>670109.23728138057</v>
      </c>
      <c r="AI3374" s="43">
        <v>0</v>
      </c>
      <c r="AJ3374" s="43">
        <v>754960532.959409</v>
      </c>
      <c r="AK3374" s="43">
        <v>760665768.54904079</v>
      </c>
    </row>
    <row r="3375" spans="3:37" x14ac:dyDescent="0.2">
      <c r="C3375" s="43">
        <v>6.24015531027311E-4</v>
      </c>
      <c r="D3375" s="43">
        <v>5.956828348586185E-2</v>
      </c>
      <c r="E3375" s="43">
        <v>9.7527996976767284</v>
      </c>
      <c r="F3375" s="43">
        <v>3.8256764017522458</v>
      </c>
      <c r="H3375" s="43">
        <v>8.7256232358502128E-5</v>
      </c>
      <c r="I3375" s="43">
        <v>0.12508097156640807</v>
      </c>
      <c r="J3375" s="43">
        <v>0</v>
      </c>
      <c r="K3375" s="43">
        <v>1</v>
      </c>
      <c r="M3375" s="43">
        <v>7.8609560782552101E-3</v>
      </c>
      <c r="N3375" s="43">
        <v>4.7127117501576055E-2</v>
      </c>
      <c r="O3375" s="43">
        <v>0</v>
      </c>
      <c r="P3375" s="43">
        <v>1</v>
      </c>
      <c r="R3375" s="43">
        <v>703.80582573707431</v>
      </c>
      <c r="S3375" s="43">
        <v>206.64746182885901</v>
      </c>
      <c r="T3375" s="43">
        <v>7014.3691774674462</v>
      </c>
      <c r="U3375" s="43">
        <v>7924.8224650333796</v>
      </c>
      <c r="W3375" s="43">
        <v>6864.0772444716586</v>
      </c>
      <c r="X3375" s="43">
        <v>0</v>
      </c>
      <c r="Y3375" s="43">
        <v>0</v>
      </c>
      <c r="Z3375" s="43">
        <v>6864.0772444716586</v>
      </c>
      <c r="AB3375" s="43">
        <v>212.79384391250747</v>
      </c>
      <c r="AC3375" s="43">
        <v>0</v>
      </c>
      <c r="AD3375" s="43">
        <v>0</v>
      </c>
      <c r="AE3375" s="43">
        <v>212.79384391250747</v>
      </c>
      <c r="AG3375" s="43">
        <v>12623038.05258338</v>
      </c>
      <c r="AH3375" s="43">
        <v>1482640.6848058782</v>
      </c>
      <c r="AI3375" s="43">
        <v>0</v>
      </c>
      <c r="AJ3375" s="43">
        <v>893734144.43253136</v>
      </c>
      <c r="AK3375" s="43">
        <v>906357182.48511469</v>
      </c>
    </row>
    <row r="3376" spans="3:37" x14ac:dyDescent="0.2">
      <c r="C3376" s="43">
        <v>6.1703758384723528E-4</v>
      </c>
      <c r="D3376" s="43">
        <v>4.6424967475464554E-2</v>
      </c>
      <c r="E3376" s="43">
        <v>10.0459371292536</v>
      </c>
      <c r="F3376" s="43">
        <v>4.8444358842711006</v>
      </c>
      <c r="H3376" s="43">
        <v>9.5878534002724614E-5</v>
      </c>
      <c r="I3376" s="43">
        <v>9.2837692737527192E-2</v>
      </c>
      <c r="J3376" s="43">
        <v>0</v>
      </c>
      <c r="K3376" s="43">
        <v>1</v>
      </c>
      <c r="M3376" s="43">
        <v>7.8657528045343872E-3</v>
      </c>
      <c r="N3376" s="43">
        <v>4.6829223033843959E-2</v>
      </c>
      <c r="O3376" s="43">
        <v>0</v>
      </c>
      <c r="P3376" s="43">
        <v>1</v>
      </c>
      <c r="R3376" s="43">
        <v>542.38241277945315</v>
      </c>
      <c r="S3376" s="43">
        <v>168.53422035344914</v>
      </c>
      <c r="T3376" s="43">
        <v>6974.2838477406303</v>
      </c>
      <c r="U3376" s="43">
        <v>7685.2004808735328</v>
      </c>
      <c r="W3376" s="43">
        <v>5448.7396187952609</v>
      </c>
      <c r="X3376" s="43">
        <v>0</v>
      </c>
      <c r="Y3376" s="43">
        <v>0</v>
      </c>
      <c r="Z3376" s="43">
        <v>5448.7396187952609</v>
      </c>
      <c r="AB3376" s="43">
        <v>223.11152194349512</v>
      </c>
      <c r="AC3376" s="43">
        <v>0</v>
      </c>
      <c r="AD3376" s="43">
        <v>0</v>
      </c>
      <c r="AE3376" s="43">
        <v>223.11152194349512</v>
      </c>
      <c r="AG3376" s="43">
        <v>10020232.158964485</v>
      </c>
      <c r="AH3376" s="43">
        <v>1176927.7576597764</v>
      </c>
      <c r="AI3376" s="43">
        <v>0</v>
      </c>
      <c r="AJ3376" s="43">
        <v>937068392.16267955</v>
      </c>
      <c r="AK3376" s="43">
        <v>947088624.32164407</v>
      </c>
    </row>
    <row r="3377" spans="3:37" x14ac:dyDescent="0.2">
      <c r="C3377" s="43">
        <v>6.2945059823560356E-4</v>
      </c>
      <c r="D3377" s="43">
        <v>4.7441446062600409E-2</v>
      </c>
      <c r="E3377" s="43">
        <v>3.4444149040636063</v>
      </c>
      <c r="F3377" s="43">
        <v>1.8586585015064878</v>
      </c>
      <c r="H3377" s="43">
        <v>9.1193173881065626E-5</v>
      </c>
      <c r="I3377" s="43">
        <v>9.2979983414096287E-2</v>
      </c>
      <c r="J3377" s="43">
        <v>0</v>
      </c>
      <c r="K3377" s="43">
        <v>1</v>
      </c>
      <c r="M3377" s="43">
        <v>7.8010766223760531E-3</v>
      </c>
      <c r="N3377" s="43">
        <v>4.7940476713246305E-2</v>
      </c>
      <c r="O3377" s="43">
        <v>0</v>
      </c>
      <c r="P3377" s="43">
        <v>1</v>
      </c>
      <c r="R3377" s="43">
        <v>565.40799042410549</v>
      </c>
      <c r="S3377" s="43">
        <v>160.54403287739927</v>
      </c>
      <c r="T3377" s="43">
        <v>7081.0761469900008</v>
      </c>
      <c r="U3377" s="43">
        <v>7807.0281702915054</v>
      </c>
      <c r="W3377" s="43">
        <v>1947.4997090934417</v>
      </c>
      <c r="X3377" s="43">
        <v>0</v>
      </c>
      <c r="Y3377" s="43">
        <v>0</v>
      </c>
      <c r="Z3377" s="43">
        <v>1947.4997090934417</v>
      </c>
      <c r="AB3377" s="43">
        <v>51.947684424317202</v>
      </c>
      <c r="AC3377" s="43">
        <v>0</v>
      </c>
      <c r="AD3377" s="43">
        <v>0</v>
      </c>
      <c r="AE3377" s="43">
        <v>51.947684424317202</v>
      </c>
      <c r="AG3377" s="43">
        <v>3581451.9650228391</v>
      </c>
      <c r="AH3377" s="43">
        <v>420659.93716418342</v>
      </c>
      <c r="AI3377" s="43">
        <v>0</v>
      </c>
      <c r="AJ3377" s="43">
        <v>218180274.58213225</v>
      </c>
      <c r="AK3377" s="43">
        <v>221761726.54715508</v>
      </c>
    </row>
    <row r="3378" spans="3:37" x14ac:dyDescent="0.2">
      <c r="C3378" s="43">
        <v>6.0946944295499578E-4</v>
      </c>
      <c r="D3378" s="43">
        <v>5.4148518151514433E-2</v>
      </c>
      <c r="E3378" s="43">
        <v>0.96374492834951053</v>
      </c>
      <c r="F3378" s="43">
        <v>1.1780132081323536</v>
      </c>
      <c r="H3378" s="43">
        <v>8.9213275734252164E-5</v>
      </c>
      <c r="I3378" s="43">
        <v>6.9573982381863714E-2</v>
      </c>
      <c r="J3378" s="43">
        <v>0</v>
      </c>
      <c r="K3378" s="43">
        <v>1</v>
      </c>
      <c r="M3378" s="43">
        <v>7.8403157773176309E-3</v>
      </c>
      <c r="N3378" s="43">
        <v>4.214239041315352E-2</v>
      </c>
      <c r="O3378" s="43">
        <v>0</v>
      </c>
      <c r="P3378" s="43">
        <v>1</v>
      </c>
      <c r="R3378" s="43">
        <v>624.85735346335127</v>
      </c>
      <c r="S3378" s="43">
        <v>117.5218776994062</v>
      </c>
      <c r="T3378" s="43">
        <v>6255.9762837547014</v>
      </c>
      <c r="U3378" s="43">
        <v>6998.355514917459</v>
      </c>
      <c r="W3378" s="43">
        <v>602.20310534220221</v>
      </c>
      <c r="X3378" s="43">
        <v>0</v>
      </c>
      <c r="Y3378" s="43">
        <v>0</v>
      </c>
      <c r="Z3378" s="43">
        <v>602.20310534220221</v>
      </c>
      <c r="AB3378" s="43">
        <v>11.901916246316043</v>
      </c>
      <c r="AC3378" s="43">
        <v>0</v>
      </c>
      <c r="AD3378" s="43">
        <v>0</v>
      </c>
      <c r="AE3378" s="43">
        <v>11.901916246316043</v>
      </c>
      <c r="AG3378" s="43">
        <v>1107451.5107243098</v>
      </c>
      <c r="AH3378" s="43">
        <v>130075.87075391567</v>
      </c>
      <c r="AI3378" s="43">
        <v>0</v>
      </c>
      <c r="AJ3378" s="43">
        <v>49988048.234527379</v>
      </c>
      <c r="AK3378" s="43">
        <v>51095499.745251685</v>
      </c>
    </row>
    <row r="3379" spans="3:37" x14ac:dyDescent="0.2">
      <c r="C3379" s="43">
        <v>6.1780351366558239E-4</v>
      </c>
      <c r="D3379" s="43">
        <v>5.8150207211530525E-2</v>
      </c>
      <c r="E3379" s="43">
        <v>3.3429299102972783</v>
      </c>
      <c r="F3379" s="43">
        <v>0.59042394605928772</v>
      </c>
      <c r="H3379" s="43">
        <v>8.8360290524713093E-5</v>
      </c>
      <c r="I3379" s="43">
        <v>8.4539579509489884E-2</v>
      </c>
      <c r="J3379" s="43">
        <v>0</v>
      </c>
      <c r="K3379" s="43">
        <v>1</v>
      </c>
      <c r="M3379" s="43">
        <v>7.7615115646776948E-3</v>
      </c>
      <c r="N3379" s="43">
        <v>4.2650090337761182E-2</v>
      </c>
      <c r="O3379" s="43">
        <v>0</v>
      </c>
      <c r="P3379" s="43">
        <v>1</v>
      </c>
      <c r="R3379" s="43">
        <v>680.21156782348578</v>
      </c>
      <c r="S3379" s="43">
        <v>141.43587816040105</v>
      </c>
      <c r="T3379" s="43">
        <v>6267.7062932507433</v>
      </c>
      <c r="U3379" s="43">
        <v>7089.3537392346298</v>
      </c>
      <c r="W3379" s="43">
        <v>2273.8995954073362</v>
      </c>
      <c r="X3379" s="43">
        <v>0</v>
      </c>
      <c r="Y3379" s="43">
        <v>0</v>
      </c>
      <c r="Z3379" s="43">
        <v>2273.8995954073362</v>
      </c>
      <c r="AB3379" s="43">
        <v>-29.810025567954625</v>
      </c>
      <c r="AC3379" s="43">
        <v>0</v>
      </c>
      <c r="AD3379" s="43">
        <v>0</v>
      </c>
      <c r="AE3379" s="43">
        <v>-29.810025567954625</v>
      </c>
      <c r="AG3379" s="43">
        <v>4181701.3559540911</v>
      </c>
      <c r="AH3379" s="43">
        <v>491162.31260798464</v>
      </c>
      <c r="AI3379" s="43">
        <v>0</v>
      </c>
      <c r="AJ3379" s="43">
        <v>0</v>
      </c>
      <c r="AK3379" s="43">
        <v>4181701.3559540911</v>
      </c>
    </row>
    <row r="3380" spans="3:37" x14ac:dyDescent="0.2">
      <c r="C3380" s="43">
        <v>6.2522205789972141E-4</v>
      </c>
      <c r="D3380" s="43">
        <v>5.4889184454590567E-2</v>
      </c>
      <c r="E3380" s="43">
        <v>4.4977112839856925</v>
      </c>
      <c r="F3380" s="43">
        <v>2.4478919692452994</v>
      </c>
      <c r="H3380" s="43">
        <v>9.2744052483939576E-5</v>
      </c>
      <c r="I3380" s="43">
        <v>0.10472654882018395</v>
      </c>
      <c r="J3380" s="43">
        <v>0</v>
      </c>
      <c r="K3380" s="43">
        <v>1</v>
      </c>
      <c r="M3380" s="43">
        <v>7.7504348842866201E-3</v>
      </c>
      <c r="N3380" s="43">
        <v>4.5597332575123835E-2</v>
      </c>
      <c r="O3380" s="43">
        <v>0</v>
      </c>
      <c r="P3380" s="43">
        <v>1</v>
      </c>
      <c r="R3380" s="43">
        <v>649.77566505675861</v>
      </c>
      <c r="S3380" s="43">
        <v>183.90148380492312</v>
      </c>
      <c r="T3380" s="43">
        <v>6691.2596390291465</v>
      </c>
      <c r="U3380" s="43">
        <v>7524.9367878908279</v>
      </c>
      <c r="W3380" s="43">
        <v>2922.503340785091</v>
      </c>
      <c r="X3380" s="43">
        <v>0</v>
      </c>
      <c r="Y3380" s="43">
        <v>0</v>
      </c>
      <c r="Z3380" s="43">
        <v>2922.503340785091</v>
      </c>
      <c r="AB3380" s="43">
        <v>100.66613149539737</v>
      </c>
      <c r="AC3380" s="43">
        <v>0</v>
      </c>
      <c r="AD3380" s="43">
        <v>0</v>
      </c>
      <c r="AE3380" s="43">
        <v>100.66613149539737</v>
      </c>
      <c r="AG3380" s="43">
        <v>5374483.643703782</v>
      </c>
      <c r="AH3380" s="43">
        <v>631260.72160957963</v>
      </c>
      <c r="AI3380" s="43">
        <v>0</v>
      </c>
      <c r="AJ3380" s="43">
        <v>422797752.28066891</v>
      </c>
      <c r="AK3380" s="43">
        <v>428172235.92437267</v>
      </c>
    </row>
    <row r="3381" spans="3:37" x14ac:dyDescent="0.2">
      <c r="C3381" s="43">
        <v>6.1568918353560598E-4</v>
      </c>
      <c r="D3381" s="43">
        <v>5.3767716289603272E-2</v>
      </c>
      <c r="E3381" s="43">
        <v>2.5321202970496524</v>
      </c>
      <c r="F3381" s="43">
        <v>1.9934661574785018</v>
      </c>
      <c r="H3381" s="43">
        <v>9.1089458114868016E-5</v>
      </c>
      <c r="I3381" s="43">
        <v>8.0220594805378007E-2</v>
      </c>
      <c r="J3381" s="43">
        <v>0</v>
      </c>
      <c r="K3381" s="43">
        <v>1</v>
      </c>
      <c r="M3381" s="43">
        <v>7.8849389277091397E-3</v>
      </c>
      <c r="N3381" s="43">
        <v>4.3100644303295473E-2</v>
      </c>
      <c r="O3381" s="43">
        <v>0</v>
      </c>
      <c r="P3381" s="43">
        <v>1</v>
      </c>
      <c r="R3381" s="43">
        <v>626.79494822684603</v>
      </c>
      <c r="S3381" s="43">
        <v>138.35548116531999</v>
      </c>
      <c r="T3381" s="43">
        <v>6434.643180878551</v>
      </c>
      <c r="U3381" s="43">
        <v>7199.7936102707172</v>
      </c>
      <c r="W3381" s="43">
        <v>1587.120210493383</v>
      </c>
      <c r="X3381" s="43">
        <v>0</v>
      </c>
      <c r="Y3381" s="43">
        <v>0</v>
      </c>
      <c r="Z3381" s="43">
        <v>1587.120210493383</v>
      </c>
      <c r="AB3381" s="43">
        <v>66.628853855379148</v>
      </c>
      <c r="AC3381" s="43">
        <v>0</v>
      </c>
      <c r="AD3381" s="43">
        <v>0</v>
      </c>
      <c r="AE3381" s="43">
        <v>66.628853855379148</v>
      </c>
      <c r="AG3381" s="43">
        <v>2918714.0670973314</v>
      </c>
      <c r="AH3381" s="43">
        <v>342817.96546657069</v>
      </c>
      <c r="AI3381" s="43">
        <v>0</v>
      </c>
      <c r="AJ3381" s="43">
        <v>279841186.19259244</v>
      </c>
      <c r="AK3381" s="43">
        <v>282759900.25968975</v>
      </c>
    </row>
    <row r="3382" spans="3:37" x14ac:dyDescent="0.2">
      <c r="C3382" s="43">
        <v>6.3280525064490778E-4</v>
      </c>
      <c r="D3382" s="43">
        <v>5.8782863346457659E-2</v>
      </c>
      <c r="E3382" s="43">
        <v>4.4280345650902158</v>
      </c>
      <c r="F3382" s="43">
        <v>5.005305538530016</v>
      </c>
      <c r="H3382" s="43">
        <v>8.5236063868447567E-5</v>
      </c>
      <c r="I3382" s="43">
        <v>8.9884394675716309E-2</v>
      </c>
      <c r="J3382" s="43">
        <v>0</v>
      </c>
      <c r="K3382" s="43">
        <v>1</v>
      </c>
      <c r="M3382" s="43">
        <v>7.8039285103683282E-3</v>
      </c>
      <c r="N3382" s="43">
        <v>4.624668159543277E-2</v>
      </c>
      <c r="O3382" s="43">
        <v>0</v>
      </c>
      <c r="P3382" s="43">
        <v>1</v>
      </c>
      <c r="R3382" s="43">
        <v>704.30891199617315</v>
      </c>
      <c r="S3382" s="43">
        <v>145.06079622941246</v>
      </c>
      <c r="T3382" s="43">
        <v>6833.3903606351296</v>
      </c>
      <c r="U3382" s="43">
        <v>7682.7600688607154</v>
      </c>
      <c r="W3382" s="43">
        <v>3118.7042068201376</v>
      </c>
      <c r="X3382" s="43">
        <v>0</v>
      </c>
      <c r="Y3382" s="43">
        <v>0</v>
      </c>
      <c r="Z3382" s="43">
        <v>3118.7042068201376</v>
      </c>
      <c r="AB3382" s="43">
        <v>301.84404530781251</v>
      </c>
      <c r="AC3382" s="43">
        <v>0</v>
      </c>
      <c r="AD3382" s="43">
        <v>0</v>
      </c>
      <c r="AE3382" s="43">
        <v>301.84404530781251</v>
      </c>
      <c r="AG3382" s="43">
        <v>5735297.0363422334</v>
      </c>
      <c r="AH3382" s="43">
        <v>673640.10867314972</v>
      </c>
      <c r="AI3382" s="43">
        <v>0</v>
      </c>
      <c r="AJ3382" s="43">
        <v>1267744990.2928126</v>
      </c>
      <c r="AK3382" s="43">
        <v>1273480287.3291547</v>
      </c>
    </row>
    <row r="3383" spans="3:37" x14ac:dyDescent="0.2">
      <c r="C3383" s="43">
        <v>6.0409296701514946E-4</v>
      </c>
      <c r="D3383" s="43">
        <v>5.1564598396261707E-2</v>
      </c>
      <c r="E3383" s="43">
        <v>3.2216819097823564</v>
      </c>
      <c r="F3383" s="43">
        <v>4.9263673391430229</v>
      </c>
      <c r="H3383" s="43">
        <v>9.5279703837380936E-5</v>
      </c>
      <c r="I3383" s="43">
        <v>0.11134379362120594</v>
      </c>
      <c r="J3383" s="43">
        <v>0</v>
      </c>
      <c r="K3383" s="43">
        <v>1</v>
      </c>
      <c r="M3383" s="43">
        <v>7.8638993490638409E-3</v>
      </c>
      <c r="N3383" s="43">
        <v>4.5149096208394572E-2</v>
      </c>
      <c r="O3383" s="43">
        <v>0</v>
      </c>
      <c r="P3383" s="43">
        <v>1</v>
      </c>
      <c r="R3383" s="43">
        <v>589.79052598298733</v>
      </c>
      <c r="S3383" s="43">
        <v>200.86708888391667</v>
      </c>
      <c r="T3383" s="43">
        <v>6722.4778528095358</v>
      </c>
      <c r="U3383" s="43">
        <v>7513.1354676764395</v>
      </c>
      <c r="W3383" s="43">
        <v>1900.1174681204111</v>
      </c>
      <c r="X3383" s="43">
        <v>0</v>
      </c>
      <c r="Y3383" s="43">
        <v>0</v>
      </c>
      <c r="Z3383" s="43">
        <v>1900.1174681204111</v>
      </c>
      <c r="AB3383" s="43">
        <v>247.78356562264773</v>
      </c>
      <c r="AC3383" s="43">
        <v>0</v>
      </c>
      <c r="AD3383" s="43">
        <v>0</v>
      </c>
      <c r="AE3383" s="43">
        <v>247.78356562264773</v>
      </c>
      <c r="AG3383" s="43">
        <v>3494316.0238734358</v>
      </c>
      <c r="AH3383" s="43">
        <v>410425.37311400881</v>
      </c>
      <c r="AI3383" s="43">
        <v>0</v>
      </c>
      <c r="AJ3383" s="43">
        <v>1040690975.6151204</v>
      </c>
      <c r="AK3383" s="43">
        <v>1044185291.6389939</v>
      </c>
    </row>
    <row r="3384" spans="3:37" x14ac:dyDescent="0.2">
      <c r="C3384" s="43">
        <v>6.1656507144658423E-4</v>
      </c>
      <c r="D3384" s="43">
        <v>5.4600738173815055E-2</v>
      </c>
      <c r="E3384" s="43">
        <v>1.0327765336131154</v>
      </c>
      <c r="F3384" s="43">
        <v>5.6972739016957821</v>
      </c>
      <c r="H3384" s="43">
        <v>8.5762496334786825E-5</v>
      </c>
      <c r="I3384" s="43">
        <v>0.10017202815154373</v>
      </c>
      <c r="J3384" s="43">
        <v>0</v>
      </c>
      <c r="K3384" s="43">
        <v>1</v>
      </c>
      <c r="M3384" s="43">
        <v>7.9268096617141071E-3</v>
      </c>
      <c r="N3384" s="43">
        <v>4.4665266789932857E-2</v>
      </c>
      <c r="O3384" s="43">
        <v>0</v>
      </c>
      <c r="P3384" s="43">
        <v>1</v>
      </c>
      <c r="R3384" s="43">
        <v>637.41136870012633</v>
      </c>
      <c r="S3384" s="43">
        <v>162.66205453568884</v>
      </c>
      <c r="T3384" s="43">
        <v>6703.6407958260725</v>
      </c>
      <c r="U3384" s="43">
        <v>7503.7142190618879</v>
      </c>
      <c r="W3384" s="43">
        <v>658.30350385170789</v>
      </c>
      <c r="X3384" s="43">
        <v>0</v>
      </c>
      <c r="Y3384" s="43">
        <v>0</v>
      </c>
      <c r="Z3384" s="43">
        <v>658.30350385170789</v>
      </c>
      <c r="AB3384" s="43">
        <v>320.36824919180418</v>
      </c>
      <c r="AC3384" s="43">
        <v>0</v>
      </c>
      <c r="AD3384" s="43">
        <v>0</v>
      </c>
      <c r="AE3384" s="43">
        <v>320.36824919180418</v>
      </c>
      <c r="AG3384" s="43">
        <v>1210620.1435832907</v>
      </c>
      <c r="AH3384" s="43">
        <v>142193.55683196889</v>
      </c>
      <c r="AI3384" s="43">
        <v>0</v>
      </c>
      <c r="AJ3384" s="43">
        <v>1345546646.6055775</v>
      </c>
      <c r="AK3384" s="43">
        <v>1346757266.7491608</v>
      </c>
    </row>
    <row r="3385" spans="3:37" x14ac:dyDescent="0.2">
      <c r="C3385" s="43">
        <v>5.9521765430958665E-4</v>
      </c>
      <c r="D3385" s="43">
        <v>5.1058155618285493E-2</v>
      </c>
      <c r="E3385" s="43">
        <v>3.8486779517821774</v>
      </c>
      <c r="F3385" s="43">
        <v>1.5797654923184952</v>
      </c>
      <c r="H3385" s="43">
        <v>8.425912811071089E-5</v>
      </c>
      <c r="I3385" s="43">
        <v>9.8982386875125145E-2</v>
      </c>
      <c r="J3385" s="43">
        <v>0</v>
      </c>
      <c r="K3385" s="43">
        <v>1</v>
      </c>
      <c r="M3385" s="43">
        <v>7.8444099554921647E-3</v>
      </c>
      <c r="N3385" s="43">
        <v>4.7085146752194551E-2</v>
      </c>
      <c r="O3385" s="43">
        <v>0</v>
      </c>
      <c r="P3385" s="43">
        <v>1</v>
      </c>
      <c r="R3385" s="43">
        <v>575.41780955835259</v>
      </c>
      <c r="S3385" s="43">
        <v>157.91277151720382</v>
      </c>
      <c r="T3385" s="43">
        <v>6993.3712420358097</v>
      </c>
      <c r="U3385" s="43">
        <v>7726.7018231113661</v>
      </c>
      <c r="W3385" s="43">
        <v>2214.5978367100274</v>
      </c>
      <c r="X3385" s="43">
        <v>0</v>
      </c>
      <c r="Y3385" s="43">
        <v>0</v>
      </c>
      <c r="Z3385" s="43">
        <v>2214.5978367100274</v>
      </c>
      <c r="AB3385" s="43">
        <v>35.695990692274826</v>
      </c>
      <c r="AC3385" s="43">
        <v>0</v>
      </c>
      <c r="AD3385" s="43">
        <v>0</v>
      </c>
      <c r="AE3385" s="43">
        <v>35.695990692274826</v>
      </c>
      <c r="AG3385" s="43">
        <v>4072645.4217097405</v>
      </c>
      <c r="AH3385" s="43">
        <v>478353.1327293659</v>
      </c>
      <c r="AI3385" s="43">
        <v>0</v>
      </c>
      <c r="AJ3385" s="43">
        <v>149923160.90755427</v>
      </c>
      <c r="AK3385" s="43">
        <v>153995806.32926401</v>
      </c>
    </row>
    <row r="3386" spans="3:37" x14ac:dyDescent="0.2">
      <c r="C3386" s="43">
        <v>6.0171567013739659E-4</v>
      </c>
      <c r="D3386" s="43">
        <v>5.7632716586561772E-2</v>
      </c>
      <c r="E3386" s="43">
        <v>3.0002541531979587</v>
      </c>
      <c r="F3386" s="43">
        <v>2.8215494075588818</v>
      </c>
      <c r="H3386" s="43">
        <v>8.8944130612391393E-5</v>
      </c>
      <c r="I3386" s="43">
        <v>0.10073293542214312</v>
      </c>
      <c r="J3386" s="43">
        <v>0</v>
      </c>
      <c r="K3386" s="43">
        <v>1</v>
      </c>
      <c r="M3386" s="43">
        <v>7.9255078871867113E-3</v>
      </c>
      <c r="N3386" s="43">
        <v>4.6800636300601273E-2</v>
      </c>
      <c r="O3386" s="43">
        <v>0</v>
      </c>
      <c r="P3386" s="43">
        <v>1</v>
      </c>
      <c r="R3386" s="43">
        <v>656.60288339865201</v>
      </c>
      <c r="S3386" s="43">
        <v>169.64113011587668</v>
      </c>
      <c r="T3386" s="43">
        <v>7022.9767887893686</v>
      </c>
      <c r="U3386" s="43">
        <v>7849.2208023038975</v>
      </c>
      <c r="W3386" s="43">
        <v>1969.9755279185608</v>
      </c>
      <c r="X3386" s="43">
        <v>0</v>
      </c>
      <c r="Y3386" s="43">
        <v>0</v>
      </c>
      <c r="Z3386" s="43">
        <v>1969.9755279185608</v>
      </c>
      <c r="AB3386" s="43">
        <v>127.9757014784207</v>
      </c>
      <c r="AC3386" s="43">
        <v>0</v>
      </c>
      <c r="AD3386" s="43">
        <v>0</v>
      </c>
      <c r="AE3386" s="43">
        <v>127.9757014784207</v>
      </c>
      <c r="AG3386" s="43">
        <v>3622784.9958422333</v>
      </c>
      <c r="AH3386" s="43">
        <v>425514.71403040912</v>
      </c>
      <c r="AI3386" s="43">
        <v>0</v>
      </c>
      <c r="AJ3386" s="43">
        <v>537497946.20936692</v>
      </c>
      <c r="AK3386" s="43">
        <v>541120731.20520914</v>
      </c>
    </row>
    <row r="3387" spans="3:37" x14ac:dyDescent="0.2">
      <c r="C3387" s="43">
        <v>6.2616323874686852E-4</v>
      </c>
      <c r="D3387" s="43">
        <v>5.3176976553526191E-2</v>
      </c>
      <c r="E3387" s="43">
        <v>1.6941512995520236</v>
      </c>
      <c r="F3387" s="43">
        <v>2.5821229687402827</v>
      </c>
      <c r="H3387" s="43">
        <v>9.8715605822308206E-5</v>
      </c>
      <c r="I3387" s="43">
        <v>0.12190531932033533</v>
      </c>
      <c r="J3387" s="43">
        <v>0</v>
      </c>
      <c r="K3387" s="43">
        <v>1</v>
      </c>
      <c r="M3387" s="43">
        <v>7.8363626699314917E-3</v>
      </c>
      <c r="N3387" s="43">
        <v>4.7143946392644964E-2</v>
      </c>
      <c r="O3387" s="43">
        <v>0</v>
      </c>
      <c r="P3387" s="43">
        <v>1</v>
      </c>
      <c r="R3387" s="43">
        <v>630.45425656579823</v>
      </c>
      <c r="S3387" s="43">
        <v>227.85095035202974</v>
      </c>
      <c r="T3387" s="43">
        <v>6994.9213247996913</v>
      </c>
      <c r="U3387" s="43">
        <v>7853.2265317175188</v>
      </c>
      <c r="W3387" s="43">
        <v>1068.0848980690521</v>
      </c>
      <c r="X3387" s="43">
        <v>0</v>
      </c>
      <c r="Y3387" s="43">
        <v>0</v>
      </c>
      <c r="Z3387" s="43">
        <v>1068.0848980690521</v>
      </c>
      <c r="AB3387" s="43">
        <v>106.72780912565266</v>
      </c>
      <c r="AC3387" s="43">
        <v>0</v>
      </c>
      <c r="AD3387" s="43">
        <v>0</v>
      </c>
      <c r="AE3387" s="43">
        <v>106.72780912565266</v>
      </c>
      <c r="AG3387" s="43">
        <v>1964208.1275489868</v>
      </c>
      <c r="AH3387" s="43">
        <v>230706.33798291525</v>
      </c>
      <c r="AI3387" s="43">
        <v>0</v>
      </c>
      <c r="AJ3387" s="43">
        <v>448256798.32774115</v>
      </c>
      <c r="AK3387" s="43">
        <v>450221006.45529014</v>
      </c>
    </row>
    <row r="3388" spans="3:37" x14ac:dyDescent="0.2">
      <c r="C3388" s="43">
        <v>6.183850449945627E-4</v>
      </c>
      <c r="D3388" s="43">
        <v>5.3470899294181196E-2</v>
      </c>
      <c r="E3388" s="43">
        <v>4.6229612747718152</v>
      </c>
      <c r="F3388" s="43">
        <v>5.3507377371721407</v>
      </c>
      <c r="H3388" s="43">
        <v>9.6070381319202092E-5</v>
      </c>
      <c r="I3388" s="43">
        <v>9.7781890638494018E-2</v>
      </c>
      <c r="J3388" s="43">
        <v>0</v>
      </c>
      <c r="K3388" s="43">
        <v>1</v>
      </c>
      <c r="M3388" s="43">
        <v>7.8838606484517015E-3</v>
      </c>
      <c r="N3388" s="43">
        <v>4.3549147447214748E-2</v>
      </c>
      <c r="O3388" s="43">
        <v>0</v>
      </c>
      <c r="P3388" s="43">
        <v>1</v>
      </c>
      <c r="R3388" s="43">
        <v>626.06415495795591</v>
      </c>
      <c r="S3388" s="43">
        <v>177.86492660299643</v>
      </c>
      <c r="T3388" s="43">
        <v>6500.7126497726686</v>
      </c>
      <c r="U3388" s="43">
        <v>7304.6417313336206</v>
      </c>
      <c r="W3388" s="43">
        <v>2894.2703438933709</v>
      </c>
      <c r="X3388" s="43">
        <v>0</v>
      </c>
      <c r="Y3388" s="43">
        <v>0</v>
      </c>
      <c r="Z3388" s="43">
        <v>2894.2703438933709</v>
      </c>
      <c r="AB3388" s="43">
        <v>291.45098110070114</v>
      </c>
      <c r="AC3388" s="43">
        <v>0</v>
      </c>
      <c r="AD3388" s="43">
        <v>0</v>
      </c>
      <c r="AE3388" s="43">
        <v>291.45098110070114</v>
      </c>
      <c r="AG3388" s="43">
        <v>5322563.1624199087</v>
      </c>
      <c r="AH3388" s="43">
        <v>625162.39428096812</v>
      </c>
      <c r="AI3388" s="43">
        <v>0</v>
      </c>
      <c r="AJ3388" s="43">
        <v>1224094120.6229448</v>
      </c>
      <c r="AK3388" s="43">
        <v>1229416683.7853646</v>
      </c>
    </row>
    <row r="3389" spans="3:37" x14ac:dyDescent="0.2">
      <c r="C3389" s="43">
        <v>6.1334972643323216E-4</v>
      </c>
      <c r="D3389" s="43">
        <v>5.5504771414416898E-2</v>
      </c>
      <c r="E3389" s="43">
        <v>6.7442941882774932</v>
      </c>
      <c r="F3389" s="43">
        <v>1.5240805453612662</v>
      </c>
      <c r="H3389" s="43">
        <v>9.1902343933303321E-5</v>
      </c>
      <c r="I3389" s="43">
        <v>0.10159231121185586</v>
      </c>
      <c r="J3389" s="43">
        <v>0</v>
      </c>
      <c r="K3389" s="43">
        <v>1</v>
      </c>
      <c r="M3389" s="43">
        <v>7.9552286231853175E-3</v>
      </c>
      <c r="N3389" s="43">
        <v>4.5975481196063095E-2</v>
      </c>
      <c r="O3389" s="43">
        <v>0</v>
      </c>
      <c r="P3389" s="43">
        <v>1</v>
      </c>
      <c r="R3389" s="43">
        <v>644.58599769271916</v>
      </c>
      <c r="S3389" s="43">
        <v>176.778645272738</v>
      </c>
      <c r="T3389" s="43">
        <v>6925.0246149147579</v>
      </c>
      <c r="U3389" s="43">
        <v>7746.3892578802152</v>
      </c>
      <c r="W3389" s="43">
        <v>4347.2775980840552</v>
      </c>
      <c r="X3389" s="43">
        <v>0</v>
      </c>
      <c r="Y3389" s="43">
        <v>0</v>
      </c>
      <c r="Z3389" s="43">
        <v>4347.2775980840552</v>
      </c>
      <c r="AB3389" s="43">
        <v>36.146202988724859</v>
      </c>
      <c r="AC3389" s="43">
        <v>0</v>
      </c>
      <c r="AD3389" s="43">
        <v>0</v>
      </c>
      <c r="AE3389" s="43">
        <v>36.146202988724859</v>
      </c>
      <c r="AG3389" s="43">
        <v>7994643.5028765779</v>
      </c>
      <c r="AH3389" s="43">
        <v>939011.96118615591</v>
      </c>
      <c r="AI3389" s="43">
        <v>0</v>
      </c>
      <c r="AJ3389" s="43">
        <v>151814052.5526444</v>
      </c>
      <c r="AK3389" s="43">
        <v>159808696.05552098</v>
      </c>
    </row>
    <row r="3390" spans="3:37" x14ac:dyDescent="0.2">
      <c r="C3390" s="43">
        <v>6.0364003577473714E-4</v>
      </c>
      <c r="D3390" s="43">
        <v>5.223193003883872E-2</v>
      </c>
      <c r="E3390" s="43">
        <v>2.3444249156583608</v>
      </c>
      <c r="F3390" s="43">
        <v>1.4148553333319562</v>
      </c>
      <c r="H3390" s="43">
        <v>8.7134453769419158E-5</v>
      </c>
      <c r="I3390" s="43">
        <v>6.9311784123279235E-2</v>
      </c>
      <c r="J3390" s="43">
        <v>0</v>
      </c>
      <c r="K3390" s="43">
        <v>1</v>
      </c>
      <c r="M3390" s="43">
        <v>7.8301520282909581E-3</v>
      </c>
      <c r="N3390" s="43">
        <v>4.39214190795508E-2</v>
      </c>
      <c r="O3390" s="43">
        <v>0</v>
      </c>
      <c r="P3390" s="43">
        <v>1</v>
      </c>
      <c r="R3390" s="43">
        <v>596.97546547559818</v>
      </c>
      <c r="S3390" s="43">
        <v>114.35084120429272</v>
      </c>
      <c r="T3390" s="43">
        <v>6511.6182334784589</v>
      </c>
      <c r="U3390" s="43">
        <v>7222.9445401583498</v>
      </c>
      <c r="W3390" s="43">
        <v>1399.5641552977399</v>
      </c>
      <c r="X3390" s="43">
        <v>0</v>
      </c>
      <c r="Y3390" s="43">
        <v>0</v>
      </c>
      <c r="Z3390" s="43">
        <v>1399.5641552977399</v>
      </c>
      <c r="AB3390" s="43">
        <v>26.499454762134054</v>
      </c>
      <c r="AC3390" s="43">
        <v>0</v>
      </c>
      <c r="AD3390" s="43">
        <v>0</v>
      </c>
      <c r="AE3390" s="43">
        <v>26.499454762134054</v>
      </c>
      <c r="AG3390" s="43">
        <v>2573798.4815925439</v>
      </c>
      <c r="AH3390" s="43">
        <v>302305.85754431185</v>
      </c>
      <c r="AI3390" s="43">
        <v>0</v>
      </c>
      <c r="AJ3390" s="43">
        <v>111297710.00096303</v>
      </c>
      <c r="AK3390" s="43">
        <v>113871508.48255558</v>
      </c>
    </row>
    <row r="3391" spans="3:37" x14ac:dyDescent="0.2">
      <c r="C3391" s="43">
        <v>6.0378661470275629E-4</v>
      </c>
      <c r="D3391" s="43">
        <v>5.0268310404061489E-2</v>
      </c>
      <c r="E3391" s="43">
        <v>6.1284871882648293</v>
      </c>
      <c r="F3391" s="43">
        <v>5.1839643667841244</v>
      </c>
      <c r="H3391" s="43">
        <v>8.1932327087369926E-5</v>
      </c>
      <c r="I3391" s="43">
        <v>9.7383178934458886E-2</v>
      </c>
      <c r="J3391" s="43">
        <v>0</v>
      </c>
      <c r="K3391" s="43">
        <v>1</v>
      </c>
      <c r="M3391" s="43">
        <v>7.8963456737463078E-3</v>
      </c>
      <c r="N3391" s="43">
        <v>4.5805709082855639E-2</v>
      </c>
      <c r="O3391" s="43">
        <v>0</v>
      </c>
      <c r="P3391" s="43">
        <v>1</v>
      </c>
      <c r="R3391" s="43">
        <v>574.67213837248107</v>
      </c>
      <c r="S3391" s="43">
        <v>151.07117610508163</v>
      </c>
      <c r="T3391" s="43">
        <v>6848.3844931950398</v>
      </c>
      <c r="U3391" s="43">
        <v>7574.127807672603</v>
      </c>
      <c r="W3391" s="43">
        <v>3521.8708374685034</v>
      </c>
      <c r="X3391" s="43">
        <v>0</v>
      </c>
      <c r="Y3391" s="43">
        <v>0</v>
      </c>
      <c r="Z3391" s="43">
        <v>3521.8708374685034</v>
      </c>
      <c r="AB3391" s="43">
        <v>257.27162920014831</v>
      </c>
      <c r="AC3391" s="43">
        <v>0</v>
      </c>
      <c r="AD3391" s="43">
        <v>0</v>
      </c>
      <c r="AE3391" s="43">
        <v>257.27162920014831</v>
      </c>
      <c r="AG3391" s="43">
        <v>6476720.470104578</v>
      </c>
      <c r="AH3391" s="43">
        <v>760724.10089319677</v>
      </c>
      <c r="AI3391" s="43">
        <v>0</v>
      </c>
      <c r="AJ3391" s="43">
        <v>1080540842.6406229</v>
      </c>
      <c r="AK3391" s="43">
        <v>1087017563.1107275</v>
      </c>
    </row>
    <row r="3392" spans="3:37" x14ac:dyDescent="0.2">
      <c r="C3392" s="43">
        <v>6.1665659364706915E-4</v>
      </c>
      <c r="D3392" s="43">
        <v>4.844358775892392E-2</v>
      </c>
      <c r="E3392" s="43">
        <v>4.1405871791017059</v>
      </c>
      <c r="F3392" s="43">
        <v>3.3737549910666571</v>
      </c>
      <c r="H3392" s="43">
        <v>9.5668527647752022E-5</v>
      </c>
      <c r="I3392" s="43">
        <v>0.12161580314073805</v>
      </c>
      <c r="J3392" s="43">
        <v>0</v>
      </c>
      <c r="K3392" s="43">
        <v>1</v>
      </c>
      <c r="M3392" s="43">
        <v>7.8258107400191214E-3</v>
      </c>
      <c r="N3392" s="43">
        <v>4.4258999339581613E-2</v>
      </c>
      <c r="O3392" s="43">
        <v>0</v>
      </c>
      <c r="P3392" s="43">
        <v>1</v>
      </c>
      <c r="R3392" s="43">
        <v>565.61647660220035</v>
      </c>
      <c r="S3392" s="43">
        <v>220.29339455983063</v>
      </c>
      <c r="T3392" s="43">
        <v>6558.0285666530453</v>
      </c>
      <c r="U3392" s="43">
        <v>7343.9384378150762</v>
      </c>
      <c r="W3392" s="43">
        <v>2341.9843313077508</v>
      </c>
      <c r="X3392" s="43">
        <v>0</v>
      </c>
      <c r="Y3392" s="43">
        <v>0</v>
      </c>
      <c r="Z3392" s="43">
        <v>2341.9843313077508</v>
      </c>
      <c r="AB3392" s="43">
        <v>143.66193797694908</v>
      </c>
      <c r="AC3392" s="43">
        <v>0</v>
      </c>
      <c r="AD3392" s="43">
        <v>0</v>
      </c>
      <c r="AE3392" s="43">
        <v>143.66193797694908</v>
      </c>
      <c r="AG3392" s="43">
        <v>4306909.185274954</v>
      </c>
      <c r="AH3392" s="43">
        <v>505868.61556247418</v>
      </c>
      <c r="AI3392" s="43">
        <v>0</v>
      </c>
      <c r="AJ3392" s="43">
        <v>603380139.50318611</v>
      </c>
      <c r="AK3392" s="43">
        <v>607687048.68846107</v>
      </c>
    </row>
    <row r="3393" spans="3:37" x14ac:dyDescent="0.2">
      <c r="C3393" s="43">
        <v>6.2197185395174159E-4</v>
      </c>
      <c r="D3393" s="43">
        <v>5.6297294207101611E-2</v>
      </c>
      <c r="E3393" s="43">
        <v>11.93156429604406</v>
      </c>
      <c r="F3393" s="43">
        <v>3.4071978927652586</v>
      </c>
      <c r="H3393" s="43">
        <v>1.0611001382132557E-4</v>
      </c>
      <c r="I3393" s="43">
        <v>0.10464834582333649</v>
      </c>
      <c r="J3393" s="43">
        <v>0</v>
      </c>
      <c r="K3393" s="43">
        <v>1</v>
      </c>
      <c r="M3393" s="43">
        <v>7.8954317698818333E-3</v>
      </c>
      <c r="N3393" s="43">
        <v>4.4801851718990801E-2</v>
      </c>
      <c r="O3393" s="43">
        <v>0</v>
      </c>
      <c r="P3393" s="43">
        <v>1</v>
      </c>
      <c r="R3393" s="43">
        <v>662.98030461696487</v>
      </c>
      <c r="S3393" s="43">
        <v>210.247631342337</v>
      </c>
      <c r="T3393" s="43">
        <v>6697.5231272362753</v>
      </c>
      <c r="U3393" s="43">
        <v>7570.7510631955774</v>
      </c>
      <c r="W3393" s="43">
        <v>7910.392131548193</v>
      </c>
      <c r="X3393" s="43">
        <v>0</v>
      </c>
      <c r="Y3393" s="43">
        <v>0</v>
      </c>
      <c r="Z3393" s="43">
        <v>7910.392131548193</v>
      </c>
      <c r="AB3393" s="43">
        <v>170.76395276741448</v>
      </c>
      <c r="AC3393" s="43">
        <v>0</v>
      </c>
      <c r="AD3393" s="43">
        <v>0</v>
      </c>
      <c r="AE3393" s="43">
        <v>170.76395276741448</v>
      </c>
      <c r="AG3393" s="43">
        <v>14547211.129917126</v>
      </c>
      <c r="AH3393" s="43">
        <v>1708644.7004144096</v>
      </c>
      <c r="AI3393" s="43">
        <v>0</v>
      </c>
      <c r="AJ3393" s="43">
        <v>717208601.62314081</v>
      </c>
      <c r="AK3393" s="43">
        <v>731755812.75305796</v>
      </c>
    </row>
    <row r="3394" spans="3:37" x14ac:dyDescent="0.2">
      <c r="C3394" s="43">
        <v>5.9968584481002736E-4</v>
      </c>
      <c r="D3394" s="43">
        <v>5.6087947903596391E-2</v>
      </c>
      <c r="E3394" s="43">
        <v>6.5839617233048227</v>
      </c>
      <c r="F3394" s="43">
        <v>0.9029686610232518</v>
      </c>
      <c r="H3394" s="43">
        <v>9.7623408408908929E-5</v>
      </c>
      <c r="I3394" s="43">
        <v>0.10802715262905183</v>
      </c>
      <c r="J3394" s="43">
        <v>0</v>
      </c>
      <c r="K3394" s="43">
        <v>1</v>
      </c>
      <c r="M3394" s="43">
        <v>7.7893246784449472E-3</v>
      </c>
      <c r="N3394" s="43">
        <v>4.3835473651128574E-2</v>
      </c>
      <c r="O3394" s="43">
        <v>0</v>
      </c>
      <c r="P3394" s="43">
        <v>1</v>
      </c>
      <c r="R3394" s="43">
        <v>636.84790022648406</v>
      </c>
      <c r="S3394" s="43">
        <v>199.67756336332829</v>
      </c>
      <c r="T3394" s="43">
        <v>6464.9903807167866</v>
      </c>
      <c r="U3394" s="43">
        <v>7301.5158443065993</v>
      </c>
      <c r="W3394" s="43">
        <v>4192.9821986582201</v>
      </c>
      <c r="X3394" s="43">
        <v>0</v>
      </c>
      <c r="Y3394" s="43">
        <v>0</v>
      </c>
      <c r="Z3394" s="43">
        <v>4192.9821986582201</v>
      </c>
      <c r="AB3394" s="43">
        <v>-6.6119798797351708</v>
      </c>
      <c r="AC3394" s="43">
        <v>0</v>
      </c>
      <c r="AD3394" s="43">
        <v>0</v>
      </c>
      <c r="AE3394" s="43">
        <v>-6.6119798797351708</v>
      </c>
      <c r="AG3394" s="43">
        <v>7710894.2633324666</v>
      </c>
      <c r="AH3394" s="43">
        <v>905684.1549101756</v>
      </c>
      <c r="AI3394" s="43">
        <v>0</v>
      </c>
      <c r="AJ3394" s="43">
        <v>0</v>
      </c>
      <c r="AK3394" s="43">
        <v>7710894.2633324666</v>
      </c>
    </row>
    <row r="3395" spans="3:37" x14ac:dyDescent="0.2">
      <c r="C3395" s="43">
        <v>6.2246666295184827E-4</v>
      </c>
      <c r="D3395" s="43">
        <v>4.5421321572004805E-2</v>
      </c>
      <c r="E3395" s="43">
        <v>3.3785027346552283</v>
      </c>
      <c r="F3395" s="43">
        <v>3.0291407525308891</v>
      </c>
      <c r="H3395" s="43">
        <v>8.3623778453399705E-5</v>
      </c>
      <c r="I3395" s="43">
        <v>0.14273200123473018</v>
      </c>
      <c r="J3395" s="43">
        <v>0</v>
      </c>
      <c r="K3395" s="43">
        <v>1</v>
      </c>
      <c r="M3395" s="43">
        <v>7.9219370634782127E-3</v>
      </c>
      <c r="N3395" s="43">
        <v>4.672607771680537E-2</v>
      </c>
      <c r="O3395" s="43">
        <v>0</v>
      </c>
      <c r="P3395" s="43">
        <v>1</v>
      </c>
      <c r="R3395" s="43">
        <v>535.32587579124197</v>
      </c>
      <c r="S3395" s="43">
        <v>225.99223364934096</v>
      </c>
      <c r="T3395" s="43">
        <v>7008.6292619236365</v>
      </c>
      <c r="U3395" s="43">
        <v>7769.9473713642192</v>
      </c>
      <c r="W3395" s="43">
        <v>1808.5999352924161</v>
      </c>
      <c r="X3395" s="43">
        <v>0</v>
      </c>
      <c r="Y3395" s="43">
        <v>0</v>
      </c>
      <c r="Z3395" s="43">
        <v>1808.5999352924161</v>
      </c>
      <c r="AB3395" s="43">
        <v>116.22891589839588</v>
      </c>
      <c r="AC3395" s="43">
        <v>0</v>
      </c>
      <c r="AD3395" s="43">
        <v>0</v>
      </c>
      <c r="AE3395" s="43">
        <v>116.22891589839588</v>
      </c>
      <c r="AG3395" s="43">
        <v>3326015.2810027534</v>
      </c>
      <c r="AH3395" s="43">
        <v>390657.58602316189</v>
      </c>
      <c r="AI3395" s="43">
        <v>0</v>
      </c>
      <c r="AJ3395" s="43">
        <v>488161446.77326268</v>
      </c>
      <c r="AK3395" s="43">
        <v>491487462.05426544</v>
      </c>
    </row>
    <row r="3396" spans="3:37" x14ac:dyDescent="0.2">
      <c r="C3396" s="43">
        <v>6.0876550787149859E-4</v>
      </c>
      <c r="D3396" s="43">
        <v>5.7641241493187056E-2</v>
      </c>
      <c r="E3396" s="43">
        <v>5.6660360177754825</v>
      </c>
      <c r="F3396" s="43">
        <v>2.2359279939304151</v>
      </c>
      <c r="H3396" s="43">
        <v>8.6363385645783468E-5</v>
      </c>
      <c r="I3396" s="43">
        <v>9.5607690677301335E-2</v>
      </c>
      <c r="J3396" s="43">
        <v>0</v>
      </c>
      <c r="K3396" s="43">
        <v>1</v>
      </c>
      <c r="M3396" s="43">
        <v>7.8887797552306127E-3</v>
      </c>
      <c r="N3396" s="43">
        <v>4.5791964324780055E-2</v>
      </c>
      <c r="O3396" s="43">
        <v>0</v>
      </c>
      <c r="P3396" s="43">
        <v>1</v>
      </c>
      <c r="R3396" s="43">
        <v>664.39405340990231</v>
      </c>
      <c r="S3396" s="43">
        <v>156.33811109786049</v>
      </c>
      <c r="T3396" s="43">
        <v>6839.7696816400203</v>
      </c>
      <c r="U3396" s="43">
        <v>7660.501846147783</v>
      </c>
      <c r="W3396" s="43">
        <v>3764.4806366163543</v>
      </c>
      <c r="X3396" s="43">
        <v>0</v>
      </c>
      <c r="Y3396" s="43">
        <v>0</v>
      </c>
      <c r="Z3396" s="43">
        <v>3764.4806366163543</v>
      </c>
      <c r="AB3396" s="43">
        <v>87.862323428291162</v>
      </c>
      <c r="AC3396" s="43">
        <v>0</v>
      </c>
      <c r="AD3396" s="43">
        <v>0</v>
      </c>
      <c r="AE3396" s="43">
        <v>87.862323428291162</v>
      </c>
      <c r="AG3396" s="43">
        <v>6922879.8907374758</v>
      </c>
      <c r="AH3396" s="43">
        <v>813127.81750913255</v>
      </c>
      <c r="AI3396" s="43">
        <v>0</v>
      </c>
      <c r="AJ3396" s="43">
        <v>369021758.3988229</v>
      </c>
      <c r="AK3396" s="43">
        <v>375944638.28956038</v>
      </c>
    </row>
    <row r="3397" spans="3:37" x14ac:dyDescent="0.2">
      <c r="C3397" s="43">
        <v>5.9593282901617718E-4</v>
      </c>
      <c r="D3397" s="43">
        <v>5.4173649048864812E-2</v>
      </c>
      <c r="E3397" s="43">
        <v>3.5288715392136636</v>
      </c>
      <c r="F3397" s="43">
        <v>4.8719593807076986</v>
      </c>
      <c r="H3397" s="43">
        <v>9.657905716509152E-5</v>
      </c>
      <c r="I3397" s="43">
        <v>8.2543933185853513E-2</v>
      </c>
      <c r="J3397" s="43">
        <v>0</v>
      </c>
      <c r="K3397" s="43">
        <v>1</v>
      </c>
      <c r="M3397" s="43">
        <v>7.83543679820131E-3</v>
      </c>
      <c r="N3397" s="43">
        <v>4.7907872041701216E-2</v>
      </c>
      <c r="O3397" s="43">
        <v>0</v>
      </c>
      <c r="P3397" s="43">
        <v>1</v>
      </c>
      <c r="R3397" s="43">
        <v>611.26252828880729</v>
      </c>
      <c r="S3397" s="43">
        <v>150.94213658801479</v>
      </c>
      <c r="T3397" s="43">
        <v>7107.4279460299849</v>
      </c>
      <c r="U3397" s="43">
        <v>7869.6326109068068</v>
      </c>
      <c r="W3397" s="43">
        <v>2157.0669390661587</v>
      </c>
      <c r="X3397" s="43">
        <v>0</v>
      </c>
      <c r="Y3397" s="43">
        <v>0</v>
      </c>
      <c r="Z3397" s="43">
        <v>2157.0669390661587</v>
      </c>
      <c r="AB3397" s="43">
        <v>253.24585381167591</v>
      </c>
      <c r="AC3397" s="43">
        <v>0</v>
      </c>
      <c r="AD3397" s="43">
        <v>0</v>
      </c>
      <c r="AE3397" s="43">
        <v>253.24585381167591</v>
      </c>
      <c r="AG3397" s="43">
        <v>3966846.1009426657</v>
      </c>
      <c r="AH3397" s="43">
        <v>465926.4588382903</v>
      </c>
      <c r="AI3397" s="43">
        <v>0</v>
      </c>
      <c r="AJ3397" s="43">
        <v>1063632586.0090388</v>
      </c>
      <c r="AK3397" s="43">
        <v>1067599432.1099814</v>
      </c>
    </row>
    <row r="3398" spans="3:37" x14ac:dyDescent="0.2">
      <c r="C3398" s="43">
        <v>6.2510817147043429E-4</v>
      </c>
      <c r="D3398" s="43">
        <v>5.5745008023449616E-2</v>
      </c>
      <c r="E3398" s="43">
        <v>2.8280118587723853</v>
      </c>
      <c r="F3398" s="43">
        <v>2.6719625019247273</v>
      </c>
      <c r="H3398" s="43">
        <v>8.9986147505216607E-5</v>
      </c>
      <c r="I3398" s="43">
        <v>8.8221203740339982E-2</v>
      </c>
      <c r="J3398" s="43">
        <v>0</v>
      </c>
      <c r="K3398" s="43">
        <v>1</v>
      </c>
      <c r="M3398" s="43">
        <v>7.9184851837352799E-3</v>
      </c>
      <c r="N3398" s="43">
        <v>4.4151933812314678E-2</v>
      </c>
      <c r="O3398" s="43">
        <v>0</v>
      </c>
      <c r="P3398" s="43">
        <v>1</v>
      </c>
      <c r="R3398" s="43">
        <v>659.78666108646883</v>
      </c>
      <c r="S3398" s="43">
        <v>150.31108551176484</v>
      </c>
      <c r="T3398" s="43">
        <v>6619.6375561694949</v>
      </c>
      <c r="U3398" s="43">
        <v>7429.7353027677291</v>
      </c>
      <c r="W3398" s="43">
        <v>1865.8845018123704</v>
      </c>
      <c r="X3398" s="43">
        <v>0</v>
      </c>
      <c r="Y3398" s="43">
        <v>0</v>
      </c>
      <c r="Z3398" s="43">
        <v>1865.8845018123704</v>
      </c>
      <c r="AB3398" s="43">
        <v>118.03582555691632</v>
      </c>
      <c r="AC3398" s="43">
        <v>0</v>
      </c>
      <c r="AD3398" s="43">
        <v>0</v>
      </c>
      <c r="AE3398" s="43">
        <v>118.03582555691632</v>
      </c>
      <c r="AG3398" s="43">
        <v>3431361.5988329491</v>
      </c>
      <c r="AH3398" s="43">
        <v>403031.05239147204</v>
      </c>
      <c r="AI3398" s="43">
        <v>0</v>
      </c>
      <c r="AJ3398" s="43">
        <v>495750467.33904856</v>
      </c>
      <c r="AK3398" s="43">
        <v>499181828.93788153</v>
      </c>
    </row>
    <row r="3399" spans="3:37" x14ac:dyDescent="0.2">
      <c r="C3399" s="43">
        <v>6.1575748112463469E-4</v>
      </c>
      <c r="D3399" s="43">
        <v>5.6745823967843334E-2</v>
      </c>
      <c r="E3399" s="43">
        <v>2.9113822617180563</v>
      </c>
      <c r="F3399" s="43">
        <v>0.77475094260128063</v>
      </c>
      <c r="H3399" s="43">
        <v>8.6393327863468333E-5</v>
      </c>
      <c r="I3399" s="43">
        <v>7.2874638524496521E-2</v>
      </c>
      <c r="J3399" s="43">
        <v>0</v>
      </c>
      <c r="K3399" s="43">
        <v>1</v>
      </c>
      <c r="M3399" s="43">
        <v>7.8883503594410209E-3</v>
      </c>
      <c r="N3399" s="43">
        <v>4.3892442409135153E-2</v>
      </c>
      <c r="O3399" s="43">
        <v>0</v>
      </c>
      <c r="P3399" s="43">
        <v>1</v>
      </c>
      <c r="R3399" s="43">
        <v>661.58549705321002</v>
      </c>
      <c r="S3399" s="43">
        <v>119.2062399930202</v>
      </c>
      <c r="T3399" s="43">
        <v>6555.6885416276473</v>
      </c>
      <c r="U3399" s="43">
        <v>7336.4802786738774</v>
      </c>
      <c r="W3399" s="43">
        <v>1926.1282807306391</v>
      </c>
      <c r="X3399" s="43">
        <v>0</v>
      </c>
      <c r="Y3399" s="43">
        <v>0</v>
      </c>
      <c r="Z3399" s="43">
        <v>1926.1282807306391</v>
      </c>
      <c r="AB3399" s="43">
        <v>-15.945301527189173</v>
      </c>
      <c r="AC3399" s="43">
        <v>0</v>
      </c>
      <c r="AD3399" s="43">
        <v>0</v>
      </c>
      <c r="AE3399" s="43">
        <v>-15.945301527189173</v>
      </c>
      <c r="AG3399" s="43">
        <v>3542149.9082636451</v>
      </c>
      <c r="AH3399" s="43">
        <v>416043.70863781805</v>
      </c>
      <c r="AI3399" s="43">
        <v>0</v>
      </c>
      <c r="AJ3399" s="43">
        <v>0</v>
      </c>
      <c r="AK3399" s="43">
        <v>3542149.9082636451</v>
      </c>
    </row>
    <row r="3400" spans="3:37" x14ac:dyDescent="0.2">
      <c r="C3400" s="43">
        <v>6.0885404182840568E-4</v>
      </c>
      <c r="D3400" s="43">
        <v>4.976999738108917E-2</v>
      </c>
      <c r="E3400" s="43">
        <v>4.0863788578242568</v>
      </c>
      <c r="F3400" s="43">
        <v>1.9238801485218711</v>
      </c>
      <c r="H3400" s="43">
        <v>9.3021093555467615E-5</v>
      </c>
      <c r="I3400" s="43">
        <v>8.7936988902750396E-2</v>
      </c>
      <c r="J3400" s="43">
        <v>0</v>
      </c>
      <c r="K3400" s="43">
        <v>1</v>
      </c>
      <c r="M3400" s="43">
        <v>7.8177008894035841E-3</v>
      </c>
      <c r="N3400" s="43">
        <v>4.6279133363574032E-2</v>
      </c>
      <c r="O3400" s="43">
        <v>0</v>
      </c>
      <c r="P3400" s="43">
        <v>1</v>
      </c>
      <c r="R3400" s="43">
        <v>573.75064144960129</v>
      </c>
      <c r="S3400" s="43">
        <v>154.88002290093559</v>
      </c>
      <c r="T3400" s="43">
        <v>6850.2534552317784</v>
      </c>
      <c r="U3400" s="43">
        <v>7578.8841195823152</v>
      </c>
      <c r="W3400" s="43">
        <v>2344.5624908827563</v>
      </c>
      <c r="X3400" s="43">
        <v>0</v>
      </c>
      <c r="Y3400" s="43">
        <v>0</v>
      </c>
      <c r="Z3400" s="43">
        <v>2344.5624908827563</v>
      </c>
      <c r="AB3400" s="43">
        <v>56.718220578556469</v>
      </c>
      <c r="AC3400" s="43">
        <v>0</v>
      </c>
      <c r="AD3400" s="43">
        <v>0</v>
      </c>
      <c r="AE3400" s="43">
        <v>56.718220578556469</v>
      </c>
      <c r="AG3400" s="43">
        <v>4311650.4207333885</v>
      </c>
      <c r="AH3400" s="43">
        <v>506425.49803067534</v>
      </c>
      <c r="AI3400" s="43">
        <v>0</v>
      </c>
      <c r="AJ3400" s="43">
        <v>238216526.42993718</v>
      </c>
      <c r="AK3400" s="43">
        <v>242528176.85067058</v>
      </c>
    </row>
    <row r="3401" spans="3:37" x14ac:dyDescent="0.2">
      <c r="C3401" s="43">
        <v>6.2455428125940404E-4</v>
      </c>
      <c r="D3401" s="43">
        <v>5.3048745357436054E-2</v>
      </c>
      <c r="E3401" s="43">
        <v>0.9886695577017065</v>
      </c>
      <c r="F3401" s="43">
        <v>3.9791767325665122</v>
      </c>
      <c r="H3401" s="43">
        <v>9.2897496112853695E-5</v>
      </c>
      <c r="I3401" s="43">
        <v>9.3306799377638375E-2</v>
      </c>
      <c r="J3401" s="43">
        <v>0</v>
      </c>
      <c r="K3401" s="43">
        <v>1</v>
      </c>
      <c r="M3401" s="43">
        <v>7.8019266057746126E-3</v>
      </c>
      <c r="N3401" s="43">
        <v>4.8479784788153069E-2</v>
      </c>
      <c r="O3401" s="43">
        <v>0</v>
      </c>
      <c r="P3401" s="43">
        <v>1</v>
      </c>
      <c r="R3401" s="43">
        <v>627.31789935222957</v>
      </c>
      <c r="S3401" s="43">
        <v>164.11930672710849</v>
      </c>
      <c r="T3401" s="43">
        <v>7161.5151751339163</v>
      </c>
      <c r="U3401" s="43">
        <v>7952.9523812132538</v>
      </c>
      <c r="W3401" s="43">
        <v>620.2101100909324</v>
      </c>
      <c r="X3401" s="43">
        <v>0</v>
      </c>
      <c r="Y3401" s="43">
        <v>0</v>
      </c>
      <c r="Z3401" s="43">
        <v>620.2101100909324</v>
      </c>
      <c r="AB3401" s="43">
        <v>199.97132519497501</v>
      </c>
      <c r="AC3401" s="43">
        <v>0</v>
      </c>
      <c r="AD3401" s="43">
        <v>0</v>
      </c>
      <c r="AE3401" s="43">
        <v>199.97132519497501</v>
      </c>
      <c r="AG3401" s="43">
        <v>1140566.3924572247</v>
      </c>
      <c r="AH3401" s="43">
        <v>133965.38377964139</v>
      </c>
      <c r="AI3401" s="43">
        <v>0</v>
      </c>
      <c r="AJ3401" s="43">
        <v>839879565.81889498</v>
      </c>
      <c r="AK3401" s="43">
        <v>841020132.21135223</v>
      </c>
    </row>
    <row r="3402" spans="3:37" x14ac:dyDescent="0.2">
      <c r="C3402" s="43">
        <v>6.1166025496750542E-4</v>
      </c>
      <c r="D3402" s="43">
        <v>6.0750524469097678E-2</v>
      </c>
      <c r="E3402" s="43">
        <v>12.908947035700081</v>
      </c>
      <c r="F3402" s="43">
        <v>1.1020859103438982</v>
      </c>
      <c r="H3402" s="43">
        <v>8.6376602838472949E-5</v>
      </c>
      <c r="I3402" s="43">
        <v>0.10954739500100619</v>
      </c>
      <c r="J3402" s="43">
        <v>0</v>
      </c>
      <c r="K3402" s="43">
        <v>1</v>
      </c>
      <c r="M3402" s="43">
        <v>7.843100268889935E-3</v>
      </c>
      <c r="N3402" s="43">
        <v>4.3866990017154328E-2</v>
      </c>
      <c r="O3402" s="43">
        <v>0</v>
      </c>
      <c r="P3402" s="43">
        <v>1</v>
      </c>
      <c r="R3402" s="43">
        <v>703.5624714724936</v>
      </c>
      <c r="S3402" s="43">
        <v>179.15979086905389</v>
      </c>
      <c r="T3402" s="43">
        <v>6514.3033115006392</v>
      </c>
      <c r="U3402" s="43">
        <v>7397.0255738421865</v>
      </c>
      <c r="W3402" s="43">
        <v>9082.2506805446683</v>
      </c>
      <c r="X3402" s="43">
        <v>0</v>
      </c>
      <c r="Y3402" s="43">
        <v>0</v>
      </c>
      <c r="Z3402" s="43">
        <v>9082.2506805446683</v>
      </c>
      <c r="AB3402" s="43">
        <v>7.685148246095749</v>
      </c>
      <c r="AC3402" s="43">
        <v>0</v>
      </c>
      <c r="AD3402" s="43">
        <v>0</v>
      </c>
      <c r="AE3402" s="43">
        <v>7.685148246095749</v>
      </c>
      <c r="AG3402" s="43">
        <v>16702259.001521645</v>
      </c>
      <c r="AH3402" s="43">
        <v>1961766.1469976483</v>
      </c>
      <c r="AI3402" s="43">
        <v>0</v>
      </c>
      <c r="AJ3402" s="43">
        <v>32277622.633602146</v>
      </c>
      <c r="AK3402" s="43">
        <v>48979881.635123789</v>
      </c>
    </row>
    <row r="3403" spans="3:37" x14ac:dyDescent="0.2">
      <c r="C3403" s="43">
        <v>6.2034092298757226E-4</v>
      </c>
      <c r="D3403" s="43">
        <v>6.2931117455759078E-2</v>
      </c>
      <c r="E3403" s="43">
        <v>4.064797829088838</v>
      </c>
      <c r="F3403" s="43">
        <v>2.9313151340598527</v>
      </c>
      <c r="H3403" s="43">
        <v>8.5745905765542593E-5</v>
      </c>
      <c r="I3403" s="43">
        <v>0.11177911052482326</v>
      </c>
      <c r="J3403" s="43">
        <v>0</v>
      </c>
      <c r="K3403" s="43">
        <v>1</v>
      </c>
      <c r="M3403" s="43">
        <v>7.9653687386249672E-3</v>
      </c>
      <c r="N3403" s="43">
        <v>4.5854405727077552E-2</v>
      </c>
      <c r="O3403" s="43">
        <v>0</v>
      </c>
      <c r="P3403" s="43">
        <v>1</v>
      </c>
      <c r="R3403" s="43">
        <v>739.15964492160174</v>
      </c>
      <c r="S3403" s="43">
        <v>181.47483680361287</v>
      </c>
      <c r="T3403" s="43">
        <v>6915.5914297332529</v>
      </c>
      <c r="U3403" s="43">
        <v>7836.2259114584676</v>
      </c>
      <c r="W3403" s="43">
        <v>3004.5345200274032</v>
      </c>
      <c r="X3403" s="43">
        <v>0</v>
      </c>
      <c r="Y3403" s="43">
        <v>0</v>
      </c>
      <c r="Z3403" s="43">
        <v>3004.5345200274032</v>
      </c>
      <c r="AB3403" s="43">
        <v>152.74787233340342</v>
      </c>
      <c r="AC3403" s="43">
        <v>0</v>
      </c>
      <c r="AD3403" s="43">
        <v>0</v>
      </c>
      <c r="AE3403" s="43">
        <v>152.74787233340342</v>
      </c>
      <c r="AG3403" s="43">
        <v>5525338.9823303949</v>
      </c>
      <c r="AH3403" s="43">
        <v>648979.45632591913</v>
      </c>
      <c r="AI3403" s="43">
        <v>0</v>
      </c>
      <c r="AJ3403" s="43">
        <v>641541063.8002944</v>
      </c>
      <c r="AK3403" s="43">
        <v>647066402.78262484</v>
      </c>
    </row>
    <row r="3404" spans="3:37" x14ac:dyDescent="0.2">
      <c r="C3404" s="43">
        <v>6.2581035238107319E-4</v>
      </c>
      <c r="D3404" s="43">
        <v>5.9614458735800735E-2</v>
      </c>
      <c r="E3404" s="43">
        <v>5.3210289386273537</v>
      </c>
      <c r="F3404" s="43">
        <v>2.1720837642135136</v>
      </c>
      <c r="H3404" s="43">
        <v>8.8555893195960142E-5</v>
      </c>
      <c r="I3404" s="43">
        <v>9.9009451052747152E-2</v>
      </c>
      <c r="J3404" s="43">
        <v>0</v>
      </c>
      <c r="K3404" s="43">
        <v>1</v>
      </c>
      <c r="M3404" s="43">
        <v>7.8214616376493136E-3</v>
      </c>
      <c r="N3404" s="43">
        <v>4.5133753383371701E-2</v>
      </c>
      <c r="O3404" s="43">
        <v>0</v>
      </c>
      <c r="P3404" s="43">
        <v>1</v>
      </c>
      <c r="R3404" s="43">
        <v>706.37727834243151</v>
      </c>
      <c r="S3404" s="43">
        <v>166.01085763893073</v>
      </c>
      <c r="T3404" s="43">
        <v>6683.9277056091896</v>
      </c>
      <c r="U3404" s="43">
        <v>7556.3158415905518</v>
      </c>
      <c r="W3404" s="43">
        <v>3758.653939648907</v>
      </c>
      <c r="X3404" s="43">
        <v>0</v>
      </c>
      <c r="Y3404" s="43">
        <v>0</v>
      </c>
      <c r="Z3404" s="43">
        <v>3758.653939648907</v>
      </c>
      <c r="AB3404" s="43">
        <v>88.588867310930851</v>
      </c>
      <c r="AC3404" s="43">
        <v>0</v>
      </c>
      <c r="AD3404" s="43">
        <v>0</v>
      </c>
      <c r="AE3404" s="43">
        <v>88.588867310930851</v>
      </c>
      <c r="AG3404" s="43">
        <v>6912164.5950143402</v>
      </c>
      <c r="AH3404" s="43">
        <v>811869.25096416392</v>
      </c>
      <c r="AI3404" s="43">
        <v>0</v>
      </c>
      <c r="AJ3404" s="43">
        <v>372073242.70590955</v>
      </c>
      <c r="AK3404" s="43">
        <v>378985407.30092388</v>
      </c>
    </row>
    <row r="3405" spans="3:37" x14ac:dyDescent="0.2">
      <c r="C3405" s="43">
        <v>6.1052235706304803E-4</v>
      </c>
      <c r="D3405" s="43">
        <v>5.5263190906917448E-2</v>
      </c>
      <c r="E3405" s="43">
        <v>3.8630075956822276</v>
      </c>
      <c r="F3405" s="43">
        <v>1.5617718101396771</v>
      </c>
      <c r="H3405" s="43">
        <v>8.2598980136408109E-5</v>
      </c>
      <c r="I3405" s="43">
        <v>0.11879513982804801</v>
      </c>
      <c r="J3405" s="43">
        <v>0</v>
      </c>
      <c r="K3405" s="43">
        <v>1</v>
      </c>
      <c r="M3405" s="43">
        <v>7.8181991604496254E-3</v>
      </c>
      <c r="N3405" s="43">
        <v>4.6102872707443954E-2</v>
      </c>
      <c r="O3405" s="43">
        <v>0</v>
      </c>
      <c r="P3405" s="43">
        <v>1</v>
      </c>
      <c r="R3405" s="43">
        <v>638.82205655930557</v>
      </c>
      <c r="S3405" s="43">
        <v>185.78717491614918</v>
      </c>
      <c r="T3405" s="43">
        <v>6824.598238131518</v>
      </c>
      <c r="U3405" s="43">
        <v>7649.2074696069731</v>
      </c>
      <c r="W3405" s="43">
        <v>2467.7744567779391</v>
      </c>
      <c r="X3405" s="43">
        <v>0</v>
      </c>
      <c r="Y3405" s="43">
        <v>0</v>
      </c>
      <c r="Z3405" s="43">
        <v>2467.7744567779391</v>
      </c>
      <c r="AB3405" s="43">
        <v>38.399327868540531</v>
      </c>
      <c r="AC3405" s="43">
        <v>0</v>
      </c>
      <c r="AD3405" s="43">
        <v>0</v>
      </c>
      <c r="AE3405" s="43">
        <v>38.399327868540531</v>
      </c>
      <c r="AG3405" s="43">
        <v>4538237.2260146299</v>
      </c>
      <c r="AH3405" s="43">
        <v>533039.28266403486</v>
      </c>
      <c r="AI3405" s="43">
        <v>0</v>
      </c>
      <c r="AJ3405" s="43">
        <v>161277177.04787022</v>
      </c>
      <c r="AK3405" s="43">
        <v>165815414.27388486</v>
      </c>
    </row>
    <row r="3406" spans="3:37" x14ac:dyDescent="0.2">
      <c r="C3406" s="43">
        <v>6.226742385937456E-4</v>
      </c>
      <c r="D3406" s="43">
        <v>4.9036743697217923E-2</v>
      </c>
      <c r="E3406" s="43">
        <v>2.7286601390794951</v>
      </c>
      <c r="F3406" s="43">
        <v>2.0976260272406377</v>
      </c>
      <c r="H3406" s="43">
        <v>8.5519985040525038E-5</v>
      </c>
      <c r="I3406" s="43">
        <v>0.1293691451128276</v>
      </c>
      <c r="J3406" s="43">
        <v>0</v>
      </c>
      <c r="K3406" s="43">
        <v>1</v>
      </c>
      <c r="M3406" s="43">
        <v>7.8412384454947526E-3</v>
      </c>
      <c r="N3406" s="43">
        <v>4.4804966940207067E-2</v>
      </c>
      <c r="O3406" s="43">
        <v>0</v>
      </c>
      <c r="P3406" s="43">
        <v>1</v>
      </c>
      <c r="R3406" s="43">
        <v>578.12918532589902</v>
      </c>
      <c r="S3406" s="43">
        <v>209.47909901492227</v>
      </c>
      <c r="T3406" s="43">
        <v>6652.0146127576236</v>
      </c>
      <c r="U3406" s="43">
        <v>7439.6228970984448</v>
      </c>
      <c r="W3406" s="43">
        <v>1577.5180632372828</v>
      </c>
      <c r="X3406" s="43">
        <v>0</v>
      </c>
      <c r="Y3406" s="43">
        <v>0</v>
      </c>
      <c r="Z3406" s="43">
        <v>1577.5180632372828</v>
      </c>
      <c r="AB3406" s="43">
        <v>67.898951578561224</v>
      </c>
      <c r="AC3406" s="43">
        <v>0</v>
      </c>
      <c r="AD3406" s="43">
        <v>0</v>
      </c>
      <c r="AE3406" s="43">
        <v>67.898951578561224</v>
      </c>
      <c r="AG3406" s="43">
        <v>2901055.7182933632</v>
      </c>
      <c r="AH3406" s="43">
        <v>340743.90165925311</v>
      </c>
      <c r="AI3406" s="43">
        <v>0</v>
      </c>
      <c r="AJ3406" s="43">
        <v>285175596.62995714</v>
      </c>
      <c r="AK3406" s="43">
        <v>288076652.34825051</v>
      </c>
    </row>
    <row r="3407" spans="3:37" x14ac:dyDescent="0.2">
      <c r="C3407" s="43">
        <v>6.3077492926333356E-4</v>
      </c>
      <c r="D3407" s="43">
        <v>5.4844109596295709E-2</v>
      </c>
      <c r="E3407" s="43">
        <v>2.0738217609839475</v>
      </c>
      <c r="F3407" s="43">
        <v>1.3997428069465154</v>
      </c>
      <c r="H3407" s="43">
        <v>9.6233490625818874E-5</v>
      </c>
      <c r="I3407" s="43">
        <v>0.11808698873934742</v>
      </c>
      <c r="J3407" s="43">
        <v>0</v>
      </c>
      <c r="K3407" s="43">
        <v>1</v>
      </c>
      <c r="M3407" s="43">
        <v>7.8466398281128082E-3</v>
      </c>
      <c r="N3407" s="43">
        <v>4.6155824973171722E-2</v>
      </c>
      <c r="O3407" s="43">
        <v>0</v>
      </c>
      <c r="P3407" s="43">
        <v>1</v>
      </c>
      <c r="R3407" s="43">
        <v>655.00827457399134</v>
      </c>
      <c r="S3407" s="43">
        <v>215.1645204275282</v>
      </c>
      <c r="T3407" s="43">
        <v>6857.2914592647312</v>
      </c>
      <c r="U3407" s="43">
        <v>7727.4642542662505</v>
      </c>
      <c r="W3407" s="43">
        <v>1358.3704134360917</v>
      </c>
      <c r="X3407" s="43">
        <v>0</v>
      </c>
      <c r="Y3407" s="43">
        <v>0</v>
      </c>
      <c r="Z3407" s="43">
        <v>1358.3704134360917</v>
      </c>
      <c r="AB3407" s="43">
        <v>28.016328548899924</v>
      </c>
      <c r="AC3407" s="43">
        <v>0</v>
      </c>
      <c r="AD3407" s="43">
        <v>0</v>
      </c>
      <c r="AE3407" s="43">
        <v>28.016328548899924</v>
      </c>
      <c r="AG3407" s="43">
        <v>2498043.1903089727</v>
      </c>
      <c r="AH3407" s="43">
        <v>293408.0093021958</v>
      </c>
      <c r="AI3407" s="43">
        <v>0</v>
      </c>
      <c r="AJ3407" s="43">
        <v>117668579.90537968</v>
      </c>
      <c r="AK3407" s="43">
        <v>120166623.09568866</v>
      </c>
    </row>
    <row r="3408" spans="3:37" x14ac:dyDescent="0.2">
      <c r="C3408" s="43">
        <v>5.8748914783484263E-4</v>
      </c>
      <c r="D3408" s="43">
        <v>7.2511972015534387E-2</v>
      </c>
      <c r="E3408" s="43">
        <v>4.7189609671928574</v>
      </c>
      <c r="F3408" s="43">
        <v>10.459858089353309</v>
      </c>
      <c r="H3408" s="43">
        <v>8.6095204448038585E-5</v>
      </c>
      <c r="I3408" s="43">
        <v>0.12189011528615534</v>
      </c>
      <c r="J3408" s="43">
        <v>0</v>
      </c>
      <c r="K3408" s="43">
        <v>1</v>
      </c>
      <c r="M3408" s="43">
        <v>7.8275992666595601E-3</v>
      </c>
      <c r="N3408" s="43">
        <v>4.5140985426100635E-2</v>
      </c>
      <c r="O3408" s="43">
        <v>0</v>
      </c>
      <c r="P3408" s="43">
        <v>1</v>
      </c>
      <c r="R3408" s="43">
        <v>806.58833651865768</v>
      </c>
      <c r="S3408" s="43">
        <v>198.69631932925427</v>
      </c>
      <c r="T3408" s="43">
        <v>6690.244538003506</v>
      </c>
      <c r="U3408" s="43">
        <v>7695.5291938514183</v>
      </c>
      <c r="W3408" s="43">
        <v>3806.2588766245626</v>
      </c>
      <c r="X3408" s="43">
        <v>0</v>
      </c>
      <c r="Y3408" s="43">
        <v>0</v>
      </c>
      <c r="Z3408" s="43">
        <v>3806.2588766245626</v>
      </c>
      <c r="AB3408" s="43">
        <v>816.43259839936366</v>
      </c>
      <c r="AC3408" s="43">
        <v>0</v>
      </c>
      <c r="AD3408" s="43">
        <v>0</v>
      </c>
      <c r="AE3408" s="43">
        <v>816.43259839936366</v>
      </c>
      <c r="AG3408" s="43">
        <v>6999710.0741125708</v>
      </c>
      <c r="AH3408" s="43">
        <v>822151.91735090548</v>
      </c>
      <c r="AI3408" s="43">
        <v>0</v>
      </c>
      <c r="AJ3408" s="43">
        <v>3429016913.2773275</v>
      </c>
      <c r="AK3408" s="43">
        <v>3436016623.35144</v>
      </c>
    </row>
    <row r="3409" spans="3:37" x14ac:dyDescent="0.2">
      <c r="C3409" s="43">
        <v>5.9191296050042669E-4</v>
      </c>
      <c r="D3409" s="43">
        <v>5.0936709502118066E-2</v>
      </c>
      <c r="E3409" s="43">
        <v>4.9639787771330273</v>
      </c>
      <c r="F3409" s="43">
        <v>1.5570535345258663</v>
      </c>
      <c r="H3409" s="43">
        <v>9.3762527412444285E-5</v>
      </c>
      <c r="I3409" s="43">
        <v>0.12463316325581031</v>
      </c>
      <c r="J3409" s="43">
        <v>0</v>
      </c>
      <c r="K3409" s="43">
        <v>1</v>
      </c>
      <c r="M3409" s="43">
        <v>7.8344782819826254E-3</v>
      </c>
      <c r="N3409" s="43">
        <v>4.5076162351271244E-2</v>
      </c>
      <c r="O3409" s="43">
        <v>0</v>
      </c>
      <c r="P3409" s="43">
        <v>1</v>
      </c>
      <c r="R3409" s="43">
        <v>570.86196536913928</v>
      </c>
      <c r="S3409" s="43">
        <v>221.26121659368459</v>
      </c>
      <c r="T3409" s="43">
        <v>6686.5083023585648</v>
      </c>
      <c r="U3409" s="43">
        <v>7478.6314843213886</v>
      </c>
      <c r="W3409" s="43">
        <v>2833.7466807648566</v>
      </c>
      <c r="X3409" s="43">
        <v>0</v>
      </c>
      <c r="Y3409" s="43">
        <v>0</v>
      </c>
      <c r="Z3409" s="43">
        <v>2833.7466807648566</v>
      </c>
      <c r="AB3409" s="43">
        <v>34.026072282273006</v>
      </c>
      <c r="AC3409" s="43">
        <v>0</v>
      </c>
      <c r="AD3409" s="43">
        <v>0</v>
      </c>
      <c r="AE3409" s="43">
        <v>34.026072282273006</v>
      </c>
      <c r="AG3409" s="43">
        <v>5211260.1459265715</v>
      </c>
      <c r="AH3409" s="43">
        <v>612089.28304520901</v>
      </c>
      <c r="AI3409" s="43">
        <v>0</v>
      </c>
      <c r="AJ3409" s="43">
        <v>142909503.58554661</v>
      </c>
      <c r="AK3409" s="43">
        <v>148120763.73147318</v>
      </c>
    </row>
    <row r="3410" spans="3:37" x14ac:dyDescent="0.2">
      <c r="C3410" s="43">
        <v>6.1862284960001457E-4</v>
      </c>
      <c r="D3410" s="43">
        <v>5.6265127325900721E-2</v>
      </c>
      <c r="E3410" s="43">
        <v>5.0325351421412705</v>
      </c>
      <c r="F3410" s="43">
        <v>1.6278093214916318</v>
      </c>
      <c r="H3410" s="43">
        <v>9.2454364978622472E-5</v>
      </c>
      <c r="I3410" s="43">
        <v>8.9219115010059011E-2</v>
      </c>
      <c r="J3410" s="43">
        <v>0</v>
      </c>
      <c r="K3410" s="43">
        <v>1</v>
      </c>
      <c r="M3410" s="43">
        <v>7.765841470671872E-3</v>
      </c>
      <c r="N3410" s="43">
        <v>4.5550754035129794E-2</v>
      </c>
      <c r="O3410" s="43">
        <v>0</v>
      </c>
      <c r="P3410" s="43">
        <v>1</v>
      </c>
      <c r="R3410" s="43">
        <v>659.03371962530662</v>
      </c>
      <c r="S3410" s="43">
        <v>156.18082184491826</v>
      </c>
      <c r="T3410" s="43">
        <v>6697.7119237306943</v>
      </c>
      <c r="U3410" s="43">
        <v>7512.9264652009188</v>
      </c>
      <c r="W3410" s="43">
        <v>3316.6103538704328</v>
      </c>
      <c r="X3410" s="43">
        <v>0</v>
      </c>
      <c r="Y3410" s="43">
        <v>0</v>
      </c>
      <c r="Z3410" s="43">
        <v>3316.6103538704328</v>
      </c>
      <c r="AB3410" s="43">
        <v>44.270983822313504</v>
      </c>
      <c r="AC3410" s="43">
        <v>0</v>
      </c>
      <c r="AD3410" s="43">
        <v>0</v>
      </c>
      <c r="AE3410" s="43">
        <v>44.270983822313504</v>
      </c>
      <c r="AG3410" s="43">
        <v>6099246.4407677259</v>
      </c>
      <c r="AH3410" s="43">
        <v>716387.83643601346</v>
      </c>
      <c r="AI3410" s="43">
        <v>0</v>
      </c>
      <c r="AJ3410" s="43">
        <v>185938132.05371672</v>
      </c>
      <c r="AK3410" s="43">
        <v>192037378.49448445</v>
      </c>
    </row>
    <row r="3411" spans="3:37" x14ac:dyDescent="0.2">
      <c r="C3411" s="43">
        <v>6.19144285776696E-4</v>
      </c>
      <c r="D3411" s="43">
        <v>5.387509970076463E-2</v>
      </c>
      <c r="E3411" s="43">
        <v>1.0132800223220928</v>
      </c>
      <c r="F3411" s="43">
        <v>12.632366190415677</v>
      </c>
      <c r="H3411" s="43">
        <v>7.7963392562658147E-5</v>
      </c>
      <c r="I3411" s="43">
        <v>8.6756467721159664E-2</v>
      </c>
      <c r="J3411" s="43">
        <v>0</v>
      </c>
      <c r="K3411" s="43">
        <v>1</v>
      </c>
      <c r="M3411" s="43">
        <v>7.8987794336785599E-3</v>
      </c>
      <c r="N3411" s="43">
        <v>4.9010724174905484E-2</v>
      </c>
      <c r="O3411" s="43">
        <v>0</v>
      </c>
      <c r="P3411" s="43">
        <v>1</v>
      </c>
      <c r="R3411" s="43">
        <v>631.57121601391088</v>
      </c>
      <c r="S3411" s="43">
        <v>128.06632977127325</v>
      </c>
      <c r="T3411" s="43">
        <v>7329.8228592968844</v>
      </c>
      <c r="U3411" s="43">
        <v>8089.460405082069</v>
      </c>
      <c r="W3411" s="43">
        <v>639.95849586056693</v>
      </c>
      <c r="X3411" s="43">
        <v>0</v>
      </c>
      <c r="Y3411" s="43">
        <v>0</v>
      </c>
      <c r="Z3411" s="43">
        <v>639.95849586056693</v>
      </c>
      <c r="AB3411" s="43">
        <v>786.09343961999286</v>
      </c>
      <c r="AC3411" s="43">
        <v>0</v>
      </c>
      <c r="AD3411" s="43">
        <v>0</v>
      </c>
      <c r="AE3411" s="43">
        <v>786.09343961999286</v>
      </c>
      <c r="AG3411" s="43">
        <v>1176883.6738875825</v>
      </c>
      <c r="AH3411" s="43">
        <v>138231.03510588245</v>
      </c>
      <c r="AI3411" s="43">
        <v>0</v>
      </c>
      <c r="AJ3411" s="43">
        <v>3301592446.4039702</v>
      </c>
      <c r="AK3411" s="43">
        <v>3302769330.077858</v>
      </c>
    </row>
    <row r="3412" spans="3:37" x14ac:dyDescent="0.2">
      <c r="C3412" s="43">
        <v>6.3557131231550823E-4</v>
      </c>
      <c r="D3412" s="43">
        <v>5.3852668499962515E-2</v>
      </c>
      <c r="E3412" s="43">
        <v>3.9805925797489725</v>
      </c>
      <c r="F3412" s="43">
        <v>1.8210118732150014</v>
      </c>
      <c r="H3412" s="43">
        <v>9.3870062119250086E-5</v>
      </c>
      <c r="I3412" s="43">
        <v>0.11268337058737676</v>
      </c>
      <c r="J3412" s="43">
        <v>0</v>
      </c>
      <c r="K3412" s="43">
        <v>1</v>
      </c>
      <c r="M3412" s="43">
        <v>7.8433794529552837E-3</v>
      </c>
      <c r="N3412" s="43">
        <v>4.3366196046051228E-2</v>
      </c>
      <c r="O3412" s="43">
        <v>0</v>
      </c>
      <c r="P3412" s="43">
        <v>1</v>
      </c>
      <c r="R3412" s="43">
        <v>648.0580166754969</v>
      </c>
      <c r="S3412" s="43">
        <v>200.2761836702355</v>
      </c>
      <c r="T3412" s="43">
        <v>6440.1640123408006</v>
      </c>
      <c r="U3412" s="43">
        <v>7288.4982126865325</v>
      </c>
      <c r="W3412" s="43">
        <v>2579.6549324253187</v>
      </c>
      <c r="X3412" s="43">
        <v>0</v>
      </c>
      <c r="Y3412" s="43">
        <v>0</v>
      </c>
      <c r="Z3412" s="43">
        <v>2579.6549324253187</v>
      </c>
      <c r="AB3412" s="43">
        <v>56.930775905834061</v>
      </c>
      <c r="AC3412" s="43">
        <v>0</v>
      </c>
      <c r="AD3412" s="43">
        <v>0</v>
      </c>
      <c r="AE3412" s="43">
        <v>56.930775905834061</v>
      </c>
      <c r="AG3412" s="43">
        <v>4743985.4207301615</v>
      </c>
      <c r="AH3412" s="43">
        <v>557205.46540386882</v>
      </c>
      <c r="AI3412" s="43">
        <v>0</v>
      </c>
      <c r="AJ3412" s="43">
        <v>239109258.80450305</v>
      </c>
      <c r="AK3412" s="43">
        <v>243853244.22523323</v>
      </c>
    </row>
    <row r="3413" spans="3:37" x14ac:dyDescent="0.2">
      <c r="C3413" s="43">
        <v>6.1274311196368725E-4</v>
      </c>
      <c r="D3413" s="43">
        <v>5.4131143184043648E-2</v>
      </c>
      <c r="E3413" s="43">
        <v>3.305559380688587</v>
      </c>
      <c r="F3413" s="43">
        <v>3.5710605241822857</v>
      </c>
      <c r="H3413" s="43">
        <v>9.3109264022284144E-5</v>
      </c>
      <c r="I3413" s="43">
        <v>0.10251252170703395</v>
      </c>
      <c r="J3413" s="43">
        <v>0</v>
      </c>
      <c r="K3413" s="43">
        <v>1</v>
      </c>
      <c r="M3413" s="43">
        <v>7.8396160854639386E-3</v>
      </c>
      <c r="N3413" s="43">
        <v>4.3942985011733618E-2</v>
      </c>
      <c r="O3413" s="43">
        <v>0</v>
      </c>
      <c r="P3413" s="43">
        <v>1</v>
      </c>
      <c r="R3413" s="43">
        <v>628.01209742761694</v>
      </c>
      <c r="S3413" s="43">
        <v>180.72248241534894</v>
      </c>
      <c r="T3413" s="43">
        <v>6522.6897659631395</v>
      </c>
      <c r="U3413" s="43">
        <v>7331.4243458061055</v>
      </c>
      <c r="W3413" s="43">
        <v>2075.9312798377741</v>
      </c>
      <c r="X3413" s="43">
        <v>0</v>
      </c>
      <c r="Y3413" s="43">
        <v>0</v>
      </c>
      <c r="Z3413" s="43">
        <v>2075.9312798377741</v>
      </c>
      <c r="AB3413" s="43">
        <v>172.76831102734201</v>
      </c>
      <c r="AC3413" s="43">
        <v>0</v>
      </c>
      <c r="AD3413" s="43">
        <v>0</v>
      </c>
      <c r="AE3413" s="43">
        <v>172.76831102734201</v>
      </c>
      <c r="AG3413" s="43">
        <v>3817637.6236216668</v>
      </c>
      <c r="AH3413" s="43">
        <v>448401.15644495923</v>
      </c>
      <c r="AI3413" s="43">
        <v>0</v>
      </c>
      <c r="AJ3413" s="43">
        <v>725626906.31483638</v>
      </c>
      <c r="AK3413" s="43">
        <v>729444543.93845809</v>
      </c>
    </row>
    <row r="3414" spans="3:37" x14ac:dyDescent="0.2">
      <c r="C3414" s="43">
        <v>6.1473481161311572E-4</v>
      </c>
      <c r="D3414" s="43">
        <v>5.0846491066358385E-2</v>
      </c>
      <c r="E3414" s="43">
        <v>4.574600574877322</v>
      </c>
      <c r="F3414" s="43">
        <v>6.9392497660008194</v>
      </c>
      <c r="H3414" s="43">
        <v>9.0694392878676311E-5</v>
      </c>
      <c r="I3414" s="43">
        <v>8.6411497625901057E-2</v>
      </c>
      <c r="J3414" s="43">
        <v>0</v>
      </c>
      <c r="K3414" s="43">
        <v>1</v>
      </c>
      <c r="M3414" s="43">
        <v>7.838718654290807E-3</v>
      </c>
      <c r="N3414" s="43">
        <v>4.5660052227405795E-2</v>
      </c>
      <c r="O3414" s="43">
        <v>0</v>
      </c>
      <c r="P3414" s="43">
        <v>1</v>
      </c>
      <c r="R3414" s="43">
        <v>591.82208489539698</v>
      </c>
      <c r="S3414" s="43">
        <v>148.38648345466265</v>
      </c>
      <c r="T3414" s="43">
        <v>6776.7872838583517</v>
      </c>
      <c r="U3414" s="43">
        <v>7516.9958522084116</v>
      </c>
      <c r="W3414" s="43">
        <v>2707.3496497875781</v>
      </c>
      <c r="X3414" s="43">
        <v>0</v>
      </c>
      <c r="Y3414" s="43">
        <v>0</v>
      </c>
      <c r="Z3414" s="43">
        <v>2707.3496497875781</v>
      </c>
      <c r="AB3414" s="43">
        <v>376.10277217751411</v>
      </c>
      <c r="AC3414" s="43">
        <v>0</v>
      </c>
      <c r="AD3414" s="43">
        <v>0</v>
      </c>
      <c r="AE3414" s="43">
        <v>376.10277217751411</v>
      </c>
      <c r="AG3414" s="43">
        <v>4978816.0059593562</v>
      </c>
      <c r="AH3414" s="43">
        <v>584787.52435411687</v>
      </c>
      <c r="AI3414" s="43">
        <v>0</v>
      </c>
      <c r="AJ3414" s="43">
        <v>1579631643.1455593</v>
      </c>
      <c r="AK3414" s="43">
        <v>1584610459.1515186</v>
      </c>
    </row>
    <row r="3415" spans="3:37" x14ac:dyDescent="0.2">
      <c r="C3415" s="43">
        <v>6.2707443999465706E-4</v>
      </c>
      <c r="D3415" s="43">
        <v>4.8081316584798126E-2</v>
      </c>
      <c r="E3415" s="43">
        <v>3.8141905444547448</v>
      </c>
      <c r="F3415" s="43">
        <v>2.3167342538880997</v>
      </c>
      <c r="H3415" s="43">
        <v>9.0022619446350483E-5</v>
      </c>
      <c r="I3415" s="43">
        <v>0.12792768906899166</v>
      </c>
      <c r="J3415" s="43">
        <v>0</v>
      </c>
      <c r="K3415" s="43">
        <v>1</v>
      </c>
      <c r="M3415" s="43">
        <v>7.8714403272478473E-3</v>
      </c>
      <c r="N3415" s="43">
        <v>4.446756951419846E-2</v>
      </c>
      <c r="O3415" s="43">
        <v>0</v>
      </c>
      <c r="P3415" s="43">
        <v>1</v>
      </c>
      <c r="R3415" s="43">
        <v>570.8707914924172</v>
      </c>
      <c r="S3415" s="43">
        <v>218.05124627026805</v>
      </c>
      <c r="T3415" s="43">
        <v>6627.3510065311175</v>
      </c>
      <c r="U3415" s="43">
        <v>7416.2730442938027</v>
      </c>
      <c r="W3415" s="43">
        <v>2177.4099750157739</v>
      </c>
      <c r="X3415" s="43">
        <v>0</v>
      </c>
      <c r="Y3415" s="43">
        <v>0</v>
      </c>
      <c r="Z3415" s="43">
        <v>2177.4099750157739</v>
      </c>
      <c r="AB3415" s="43">
        <v>80.430308450143627</v>
      </c>
      <c r="AC3415" s="43">
        <v>0</v>
      </c>
      <c r="AD3415" s="43">
        <v>0</v>
      </c>
      <c r="AE3415" s="43">
        <v>80.430308450143627</v>
      </c>
      <c r="AG3415" s="43">
        <v>4004256.944054008</v>
      </c>
      <c r="AH3415" s="43">
        <v>470320.55460340716</v>
      </c>
      <c r="AI3415" s="43">
        <v>0</v>
      </c>
      <c r="AJ3415" s="43">
        <v>337807295.49060321</v>
      </c>
      <c r="AK3415" s="43">
        <v>341811552.43465722</v>
      </c>
    </row>
    <row r="3416" spans="3:37" x14ac:dyDescent="0.2">
      <c r="C3416" s="43">
        <v>5.8653691129025259E-4</v>
      </c>
      <c r="D3416" s="43">
        <v>5.5057580098267556E-2</v>
      </c>
      <c r="E3416" s="43">
        <v>2.0172774328855971</v>
      </c>
      <c r="F3416" s="43">
        <v>2.0594010913456375</v>
      </c>
      <c r="H3416" s="43">
        <v>8.571289295317826E-5</v>
      </c>
      <c r="I3416" s="43">
        <v>8.977129208136754E-2</v>
      </c>
      <c r="J3416" s="43">
        <v>0</v>
      </c>
      <c r="K3416" s="43">
        <v>1</v>
      </c>
      <c r="M3416" s="43">
        <v>7.8390807678920208E-3</v>
      </c>
      <c r="N3416" s="43">
        <v>4.4725160525657524E-2</v>
      </c>
      <c r="O3416" s="43">
        <v>0</v>
      </c>
      <c r="P3416" s="43">
        <v>1</v>
      </c>
      <c r="R3416" s="43">
        <v>611.44139850883619</v>
      </c>
      <c r="S3416" s="43">
        <v>145.68874504853937</v>
      </c>
      <c r="T3416" s="43">
        <v>6638.3388950163808</v>
      </c>
      <c r="U3416" s="43">
        <v>7395.4690385737558</v>
      </c>
      <c r="W3416" s="43">
        <v>1233.4469347438844</v>
      </c>
      <c r="X3416" s="43">
        <v>0</v>
      </c>
      <c r="Y3416" s="43">
        <v>0</v>
      </c>
      <c r="Z3416" s="43">
        <v>1233.4469347438844</v>
      </c>
      <c r="AB3416" s="43">
        <v>69.310500281535539</v>
      </c>
      <c r="AC3416" s="43">
        <v>0</v>
      </c>
      <c r="AD3416" s="43">
        <v>0</v>
      </c>
      <c r="AE3416" s="43">
        <v>69.310500281535539</v>
      </c>
      <c r="AG3416" s="43">
        <v>2268308.9129940034</v>
      </c>
      <c r="AH3416" s="43">
        <v>266424.53790467902</v>
      </c>
      <c r="AI3416" s="43">
        <v>0</v>
      </c>
      <c r="AJ3416" s="43">
        <v>291104101.18244928</v>
      </c>
      <c r="AK3416" s="43">
        <v>293372410.09544331</v>
      </c>
    </row>
    <row r="3417" spans="3:37" x14ac:dyDescent="0.2">
      <c r="C3417" s="43">
        <v>5.8913595287646313E-4</v>
      </c>
      <c r="D3417" s="43">
        <v>4.9849401780019106E-2</v>
      </c>
      <c r="E3417" s="43">
        <v>10.865161145237048</v>
      </c>
      <c r="F3417" s="43">
        <v>1.6504351605544709</v>
      </c>
      <c r="H3417" s="43">
        <v>1.0100997344686391E-4</v>
      </c>
      <c r="I3417" s="43">
        <v>0.1047170857283104</v>
      </c>
      <c r="J3417" s="43">
        <v>0</v>
      </c>
      <c r="K3417" s="43">
        <v>1</v>
      </c>
      <c r="M3417" s="43">
        <v>7.792168155481961E-3</v>
      </c>
      <c r="N3417" s="43">
        <v>4.4785670386608287E-2</v>
      </c>
      <c r="O3417" s="43">
        <v>0</v>
      </c>
      <c r="P3417" s="43">
        <v>1</v>
      </c>
      <c r="R3417" s="43">
        <v>556.05512860388353</v>
      </c>
      <c r="S3417" s="43">
        <v>200.27381790491845</v>
      </c>
      <c r="T3417" s="43">
        <v>6607.5395042362143</v>
      </c>
      <c r="U3417" s="43">
        <v>7363.8684507450162</v>
      </c>
      <c r="W3417" s="43">
        <v>6041.6285779167047</v>
      </c>
      <c r="X3417" s="43">
        <v>0</v>
      </c>
      <c r="Y3417" s="43">
        <v>0</v>
      </c>
      <c r="Z3417" s="43">
        <v>6041.6285779167047</v>
      </c>
      <c r="AB3417" s="43">
        <v>38.699525333014627</v>
      </c>
      <c r="AC3417" s="43">
        <v>0</v>
      </c>
      <c r="AD3417" s="43">
        <v>0</v>
      </c>
      <c r="AE3417" s="43">
        <v>38.699525333014627</v>
      </c>
      <c r="AG3417" s="43">
        <v>11110554.954788821</v>
      </c>
      <c r="AH3417" s="43">
        <v>1304991.7728300083</v>
      </c>
      <c r="AI3417" s="43">
        <v>0</v>
      </c>
      <c r="AJ3417" s="43">
        <v>162538006.39866143</v>
      </c>
      <c r="AK3417" s="43">
        <v>173648561.35345027</v>
      </c>
    </row>
    <row r="3418" spans="3:37" x14ac:dyDescent="0.2">
      <c r="C3418" s="43">
        <v>5.8995108933637566E-4</v>
      </c>
      <c r="D3418" s="43">
        <v>4.5413091793125825E-2</v>
      </c>
      <c r="E3418" s="43">
        <v>6.3968255041687963</v>
      </c>
      <c r="F3418" s="43">
        <v>2.3073151511100969</v>
      </c>
      <c r="H3418" s="43">
        <v>8.4008757079829816E-5</v>
      </c>
      <c r="I3418" s="43">
        <v>9.7992613620797905E-2</v>
      </c>
      <c r="J3418" s="43">
        <v>0</v>
      </c>
      <c r="K3418" s="43">
        <v>1</v>
      </c>
      <c r="M3418" s="43">
        <v>7.8504411049487022E-3</v>
      </c>
      <c r="N3418" s="43">
        <v>4.7547528167596997E-2</v>
      </c>
      <c r="O3418" s="43">
        <v>0</v>
      </c>
      <c r="P3418" s="43">
        <v>1</v>
      </c>
      <c r="R3418" s="43">
        <v>507.27031730001045</v>
      </c>
      <c r="S3418" s="43">
        <v>155.86918810602049</v>
      </c>
      <c r="T3418" s="43">
        <v>7067.4765631552536</v>
      </c>
      <c r="U3418" s="43">
        <v>7730.6160685612849</v>
      </c>
      <c r="W3418" s="43">
        <v>3244.9197032125044</v>
      </c>
      <c r="X3418" s="43">
        <v>0</v>
      </c>
      <c r="Y3418" s="43">
        <v>0</v>
      </c>
      <c r="Z3418" s="43">
        <v>3244.9197032125044</v>
      </c>
      <c r="AB3418" s="43">
        <v>70.958352352076105</v>
      </c>
      <c r="AC3418" s="43">
        <v>0</v>
      </c>
      <c r="AD3418" s="43">
        <v>0</v>
      </c>
      <c r="AE3418" s="43">
        <v>70.958352352076105</v>
      </c>
      <c r="AG3418" s="43">
        <v>5967407.3342077956</v>
      </c>
      <c r="AH3418" s="43">
        <v>700902.6558939009</v>
      </c>
      <c r="AI3418" s="43">
        <v>0</v>
      </c>
      <c r="AJ3418" s="43">
        <v>298025079.87871963</v>
      </c>
      <c r="AK3418" s="43">
        <v>303992487.2129274</v>
      </c>
    </row>
    <row r="3419" spans="3:37" x14ac:dyDescent="0.2">
      <c r="C3419" s="43">
        <v>6.1275236603575145E-4</v>
      </c>
      <c r="D3419" s="43">
        <v>4.5068830986639392E-2</v>
      </c>
      <c r="E3419" s="43">
        <v>5.684276971423774</v>
      </c>
      <c r="F3419" s="43">
        <v>0.84243166441964445</v>
      </c>
      <c r="H3419" s="43">
        <v>8.7198449257201537E-5</v>
      </c>
      <c r="I3419" s="43">
        <v>9.1872672511208439E-2</v>
      </c>
      <c r="J3419" s="43">
        <v>0</v>
      </c>
      <c r="K3419" s="43">
        <v>1</v>
      </c>
      <c r="M3419" s="43">
        <v>7.8681177281234582E-3</v>
      </c>
      <c r="N3419" s="43">
        <v>4.8296709628300682E-2</v>
      </c>
      <c r="O3419" s="43">
        <v>0</v>
      </c>
      <c r="P3419" s="43">
        <v>1</v>
      </c>
      <c r="R3419" s="43">
        <v>522.88196544282403</v>
      </c>
      <c r="S3419" s="43">
        <v>151.68320066799188</v>
      </c>
      <c r="T3419" s="43">
        <v>7194.9994704752007</v>
      </c>
      <c r="U3419" s="43">
        <v>7869.5646365860166</v>
      </c>
      <c r="W3419" s="43">
        <v>2972.2059149394463</v>
      </c>
      <c r="X3419" s="43">
        <v>0</v>
      </c>
      <c r="Y3419" s="43">
        <v>0</v>
      </c>
      <c r="Z3419" s="43">
        <v>2972.2059149394463</v>
      </c>
      <c r="AB3419" s="43">
        <v>-8.8156915869797494</v>
      </c>
      <c r="AC3419" s="43">
        <v>0</v>
      </c>
      <c r="AD3419" s="43">
        <v>0</v>
      </c>
      <c r="AE3419" s="43">
        <v>-8.8156915869797494</v>
      </c>
      <c r="AG3419" s="43">
        <v>5465886.6775736418</v>
      </c>
      <c r="AH3419" s="43">
        <v>641996.47762692044</v>
      </c>
      <c r="AI3419" s="43">
        <v>0</v>
      </c>
      <c r="AJ3419" s="43">
        <v>0</v>
      </c>
      <c r="AK3419" s="43">
        <v>5465886.6775736418</v>
      </c>
    </row>
    <row r="3420" spans="3:37" x14ac:dyDescent="0.2">
      <c r="C3420" s="43">
        <v>6.3259980825114415E-4</v>
      </c>
      <c r="D3420" s="43">
        <v>5.1927226706927745E-2</v>
      </c>
      <c r="E3420" s="43">
        <v>6.3320773434897761</v>
      </c>
      <c r="F3420" s="43">
        <v>3.5346431333208024</v>
      </c>
      <c r="H3420" s="43">
        <v>8.837670794934671E-5</v>
      </c>
      <c r="I3420" s="43">
        <v>0.10332920940410029</v>
      </c>
      <c r="J3420" s="43">
        <v>0</v>
      </c>
      <c r="K3420" s="43">
        <v>1</v>
      </c>
      <c r="M3420" s="43">
        <v>7.8149700934844295E-3</v>
      </c>
      <c r="N3420" s="43">
        <v>4.5097190664614172E-2</v>
      </c>
      <c r="O3420" s="43">
        <v>0</v>
      </c>
      <c r="P3420" s="43">
        <v>1</v>
      </c>
      <c r="R3420" s="43">
        <v>621.96587535709159</v>
      </c>
      <c r="S3420" s="43">
        <v>172.90330678681673</v>
      </c>
      <c r="T3420" s="43">
        <v>6672.9701395796619</v>
      </c>
      <c r="U3420" s="43">
        <v>7467.8393217235698</v>
      </c>
      <c r="W3420" s="43">
        <v>3938.336027772426</v>
      </c>
      <c r="X3420" s="43">
        <v>0</v>
      </c>
      <c r="Y3420" s="43">
        <v>0</v>
      </c>
      <c r="Z3420" s="43">
        <v>3938.336027772426</v>
      </c>
      <c r="AB3420" s="43">
        <v>168.68138425930744</v>
      </c>
      <c r="AC3420" s="43">
        <v>0</v>
      </c>
      <c r="AD3420" s="43">
        <v>0</v>
      </c>
      <c r="AE3420" s="43">
        <v>168.68138425930744</v>
      </c>
      <c r="AG3420" s="43">
        <v>7242599.9550734917</v>
      </c>
      <c r="AH3420" s="43">
        <v>850680.58199884405</v>
      </c>
      <c r="AI3420" s="43">
        <v>0</v>
      </c>
      <c r="AJ3420" s="43">
        <v>708461813.88909125</v>
      </c>
      <c r="AK3420" s="43">
        <v>715704413.84416473</v>
      </c>
    </row>
    <row r="3421" spans="3:37" x14ac:dyDescent="0.2">
      <c r="C3421" s="43">
        <v>6.3097916976240231E-4</v>
      </c>
      <c r="D3421" s="43">
        <v>6.1836338624023934E-2</v>
      </c>
      <c r="E3421" s="43">
        <v>1.9940976456795865</v>
      </c>
      <c r="F3421" s="43">
        <v>1.9796302416377838</v>
      </c>
      <c r="H3421" s="43">
        <v>8.5245300022309745E-5</v>
      </c>
      <c r="I3421" s="43">
        <v>0.11484062599917122</v>
      </c>
      <c r="J3421" s="43">
        <v>0</v>
      </c>
      <c r="K3421" s="43">
        <v>1</v>
      </c>
      <c r="M3421" s="43">
        <v>7.8545765645128274E-3</v>
      </c>
      <c r="N3421" s="43">
        <v>4.5404352272131292E-2</v>
      </c>
      <c r="O3421" s="43">
        <v>0</v>
      </c>
      <c r="P3421" s="43">
        <v>1</v>
      </c>
      <c r="R3421" s="43">
        <v>738.75623937052967</v>
      </c>
      <c r="S3421" s="43">
        <v>185.35673358414385</v>
      </c>
      <c r="T3421" s="43">
        <v>6752.4695549430608</v>
      </c>
      <c r="U3421" s="43">
        <v>7676.5825278977345</v>
      </c>
      <c r="W3421" s="43">
        <v>1473.1520776598782</v>
      </c>
      <c r="X3421" s="43">
        <v>0</v>
      </c>
      <c r="Y3421" s="43">
        <v>0</v>
      </c>
      <c r="Z3421" s="43">
        <v>1473.1520776598782</v>
      </c>
      <c r="AB3421" s="43">
        <v>77.436751001599035</v>
      </c>
      <c r="AC3421" s="43">
        <v>0</v>
      </c>
      <c r="AD3421" s="43">
        <v>0</v>
      </c>
      <c r="AE3421" s="43">
        <v>77.436751001599035</v>
      </c>
      <c r="AG3421" s="43">
        <v>2709126.670816516</v>
      </c>
      <c r="AH3421" s="43">
        <v>318200.84877453366</v>
      </c>
      <c r="AI3421" s="43">
        <v>0</v>
      </c>
      <c r="AJ3421" s="43">
        <v>325234354.20671594</v>
      </c>
      <c r="AK3421" s="43">
        <v>327943480.87753248</v>
      </c>
    </row>
    <row r="3422" spans="3:37" x14ac:dyDescent="0.2">
      <c r="C3422" s="43">
        <v>6.0541962956180606E-4</v>
      </c>
      <c r="D3422" s="43">
        <v>5.5199406293182096E-2</v>
      </c>
      <c r="E3422" s="43">
        <v>4.3131877901715328</v>
      </c>
      <c r="F3422" s="43">
        <v>1.1445701946775979</v>
      </c>
      <c r="H3422" s="43">
        <v>8.0718904487595385E-5</v>
      </c>
      <c r="I3422" s="43">
        <v>0.12474504465469993</v>
      </c>
      <c r="J3422" s="43">
        <v>0</v>
      </c>
      <c r="K3422" s="43">
        <v>1</v>
      </c>
      <c r="M3422" s="43">
        <v>7.7963648258344625E-3</v>
      </c>
      <c r="N3422" s="43">
        <v>4.6720841823265857E-2</v>
      </c>
      <c r="O3422" s="43">
        <v>0</v>
      </c>
      <c r="P3422" s="43">
        <v>1</v>
      </c>
      <c r="R3422" s="43">
        <v>632.7516370196854</v>
      </c>
      <c r="S3422" s="43">
        <v>190.65181085013165</v>
      </c>
      <c r="T3422" s="43">
        <v>6896.7611486250225</v>
      </c>
      <c r="U3422" s="43">
        <v>7720.1645964948393</v>
      </c>
      <c r="W3422" s="43">
        <v>2729.1766350043567</v>
      </c>
      <c r="X3422" s="43">
        <v>0</v>
      </c>
      <c r="Y3422" s="43">
        <v>0</v>
      </c>
      <c r="Z3422" s="43">
        <v>2729.1766350043567</v>
      </c>
      <c r="AB3422" s="43">
        <v>9.7880419260760014</v>
      </c>
      <c r="AC3422" s="43">
        <v>0</v>
      </c>
      <c r="AD3422" s="43">
        <v>0</v>
      </c>
      <c r="AE3422" s="43">
        <v>9.7880419260760014</v>
      </c>
      <c r="AG3422" s="43">
        <v>5018955.8317730119</v>
      </c>
      <c r="AH3422" s="43">
        <v>589502.15316094109</v>
      </c>
      <c r="AI3422" s="43">
        <v>0</v>
      </c>
      <c r="AJ3422" s="43">
        <v>41109776.089519203</v>
      </c>
      <c r="AK3422" s="43">
        <v>46128731.921292216</v>
      </c>
    </row>
    <row r="3423" spans="3:37" x14ac:dyDescent="0.2">
      <c r="C3423" s="43">
        <v>6.0718046877054693E-4</v>
      </c>
      <c r="D3423" s="43">
        <v>5.6715733816879221E-2</v>
      </c>
      <c r="E3423" s="43">
        <v>2.1248037207474511</v>
      </c>
      <c r="F3423" s="43">
        <v>6.6608116169277736</v>
      </c>
      <c r="H3423" s="43">
        <v>8.1622706441890282E-5</v>
      </c>
      <c r="I3423" s="43">
        <v>0.13384328626369923</v>
      </c>
      <c r="J3423" s="43">
        <v>0</v>
      </c>
      <c r="K3423" s="43">
        <v>1</v>
      </c>
      <c r="M3423" s="43">
        <v>7.8277717928130867E-3</v>
      </c>
      <c r="N3423" s="43">
        <v>4.8230186944872688E-2</v>
      </c>
      <c r="O3423" s="43">
        <v>0</v>
      </c>
      <c r="P3423" s="43">
        <v>1</v>
      </c>
      <c r="R3423" s="43">
        <v>652.02420980055797</v>
      </c>
      <c r="S3423" s="43">
        <v>206.84734703105764</v>
      </c>
      <c r="T3423" s="43">
        <v>7148.2457384570262</v>
      </c>
      <c r="U3423" s="43">
        <v>8007.1172952886418</v>
      </c>
      <c r="W3423" s="43">
        <v>1385.4234670016422</v>
      </c>
      <c r="X3423" s="43">
        <v>0</v>
      </c>
      <c r="Y3423" s="43">
        <v>0</v>
      </c>
      <c r="Z3423" s="43">
        <v>1385.4234670016422</v>
      </c>
      <c r="AB3423" s="43">
        <v>394.93552568521511</v>
      </c>
      <c r="AC3423" s="43">
        <v>0</v>
      </c>
      <c r="AD3423" s="43">
        <v>0</v>
      </c>
      <c r="AE3423" s="43">
        <v>394.93552568521511</v>
      </c>
      <c r="AG3423" s="43">
        <v>2547793.7558160201</v>
      </c>
      <c r="AH3423" s="43">
        <v>299251.46887235472</v>
      </c>
      <c r="AI3423" s="43">
        <v>0</v>
      </c>
      <c r="AJ3423" s="43">
        <v>1658729207.8779035</v>
      </c>
      <c r="AK3423" s="43">
        <v>1661277001.6337194</v>
      </c>
    </row>
    <row r="3424" spans="3:37" x14ac:dyDescent="0.2">
      <c r="C3424" s="43">
        <v>6.2768637602106381E-4</v>
      </c>
      <c r="D3424" s="43">
        <v>5.6086886613139875E-2</v>
      </c>
      <c r="E3424" s="43">
        <v>6.3286319861786433</v>
      </c>
      <c r="F3424" s="43">
        <v>2.6509947967249445</v>
      </c>
      <c r="H3424" s="43">
        <v>8.1700190913400777E-5</v>
      </c>
      <c r="I3424" s="43">
        <v>0.12717191145519113</v>
      </c>
      <c r="J3424" s="43">
        <v>0</v>
      </c>
      <c r="K3424" s="43">
        <v>1</v>
      </c>
      <c r="M3424" s="43">
        <v>7.9003578762991689E-3</v>
      </c>
      <c r="N3424" s="43">
        <v>4.7419942598811216E-2</v>
      </c>
      <c r="O3424" s="43">
        <v>0</v>
      </c>
      <c r="P3424" s="43">
        <v>1</v>
      </c>
      <c r="R3424" s="43">
        <v>666.57098908598221</v>
      </c>
      <c r="S3424" s="43">
        <v>196.72368146616216</v>
      </c>
      <c r="T3424" s="43">
        <v>7093.329944957005</v>
      </c>
      <c r="U3424" s="43">
        <v>7956.6246155091494</v>
      </c>
      <c r="W3424" s="43">
        <v>4218.4824825882824</v>
      </c>
      <c r="X3424" s="43">
        <v>0</v>
      </c>
      <c r="Y3424" s="43">
        <v>0</v>
      </c>
      <c r="Z3424" s="43">
        <v>4218.4824825882824</v>
      </c>
      <c r="AB3424" s="43">
        <v>117.75406010527695</v>
      </c>
      <c r="AC3424" s="43">
        <v>0</v>
      </c>
      <c r="AD3424" s="43">
        <v>0</v>
      </c>
      <c r="AE3424" s="43">
        <v>117.75406010527695</v>
      </c>
      <c r="AG3424" s="43">
        <v>7757789.2854798511</v>
      </c>
      <c r="AH3424" s="43">
        <v>911192.21623906901</v>
      </c>
      <c r="AI3424" s="43">
        <v>0</v>
      </c>
      <c r="AJ3424" s="43">
        <v>494567052.44216317</v>
      </c>
      <c r="AK3424" s="43">
        <v>502324841.72764301</v>
      </c>
    </row>
    <row r="3425" spans="3:37" x14ac:dyDescent="0.2">
      <c r="C3425" s="43">
        <v>6.0460704673853314E-4</v>
      </c>
      <c r="D3425" s="43">
        <v>5.3688409417839318E-2</v>
      </c>
      <c r="E3425" s="43">
        <v>1.9147898257602722</v>
      </c>
      <c r="F3425" s="43">
        <v>2.6134894518728884</v>
      </c>
      <c r="H3425" s="43">
        <v>1.0063277926308789E-4</v>
      </c>
      <c r="I3425" s="43">
        <v>0.10063260696746044</v>
      </c>
      <c r="J3425" s="43">
        <v>0</v>
      </c>
      <c r="K3425" s="43">
        <v>1</v>
      </c>
      <c r="M3425" s="43">
        <v>7.8625045724302067E-3</v>
      </c>
      <c r="N3425" s="43">
        <v>4.4143257169495603E-2</v>
      </c>
      <c r="O3425" s="43">
        <v>0</v>
      </c>
      <c r="P3425" s="43">
        <v>1</v>
      </c>
      <c r="R3425" s="43">
        <v>614.60503679826672</v>
      </c>
      <c r="S3425" s="43">
        <v>191.74346157992574</v>
      </c>
      <c r="T3425" s="43">
        <v>6571.5476123570616</v>
      </c>
      <c r="U3425" s="43">
        <v>7377.8961107352543</v>
      </c>
      <c r="W3425" s="43">
        <v>1176.8394713223388</v>
      </c>
      <c r="X3425" s="43">
        <v>0</v>
      </c>
      <c r="Y3425" s="43">
        <v>0</v>
      </c>
      <c r="Z3425" s="43">
        <v>1176.8394713223388</v>
      </c>
      <c r="AB3425" s="43">
        <v>106.10748560178885</v>
      </c>
      <c r="AC3425" s="43">
        <v>0</v>
      </c>
      <c r="AD3425" s="43">
        <v>0</v>
      </c>
      <c r="AE3425" s="43">
        <v>106.10748560178885</v>
      </c>
      <c r="AG3425" s="43">
        <v>2164207.7877617809</v>
      </c>
      <c r="AH3425" s="43">
        <v>254197.32580562518</v>
      </c>
      <c r="AI3425" s="43">
        <v>0</v>
      </c>
      <c r="AJ3425" s="43">
        <v>445651439.52751321</v>
      </c>
      <c r="AK3425" s="43">
        <v>447815647.31527501</v>
      </c>
    </row>
    <row r="3426" spans="3:37" x14ac:dyDescent="0.2">
      <c r="C3426" s="43">
        <v>6.1716777965725722E-4</v>
      </c>
      <c r="D3426" s="43">
        <v>5.4422786617251473E-2</v>
      </c>
      <c r="E3426" s="43">
        <v>5.1497670509845435</v>
      </c>
      <c r="F3426" s="43">
        <v>2.5633373306422178</v>
      </c>
      <c r="H3426" s="43">
        <v>8.606111964729419E-5</v>
      </c>
      <c r="I3426" s="43">
        <v>0.10400483657165527</v>
      </c>
      <c r="J3426" s="43">
        <v>0</v>
      </c>
      <c r="K3426" s="43">
        <v>1</v>
      </c>
      <c r="M3426" s="43">
        <v>7.8469355178060005E-3</v>
      </c>
      <c r="N3426" s="43">
        <v>4.7786277043254888E-2</v>
      </c>
      <c r="O3426" s="43">
        <v>0</v>
      </c>
      <c r="P3426" s="43">
        <v>1</v>
      </c>
      <c r="R3426" s="43">
        <v>635.95500984223008</v>
      </c>
      <c r="S3426" s="43">
        <v>169.47393000056957</v>
      </c>
      <c r="T3426" s="43">
        <v>7099.7924522110188</v>
      </c>
      <c r="U3426" s="43">
        <v>7905.2213920538188</v>
      </c>
      <c r="W3426" s="43">
        <v>3275.0201555940675</v>
      </c>
      <c r="X3426" s="43">
        <v>0</v>
      </c>
      <c r="Y3426" s="43">
        <v>0</v>
      </c>
      <c r="Z3426" s="43">
        <v>3275.0201555940675</v>
      </c>
      <c r="AB3426" s="43">
        <v>106.3807062019968</v>
      </c>
      <c r="AC3426" s="43">
        <v>0</v>
      </c>
      <c r="AD3426" s="43">
        <v>0</v>
      </c>
      <c r="AE3426" s="43">
        <v>106.3807062019968</v>
      </c>
      <c r="AG3426" s="43">
        <v>6022762.0661374899</v>
      </c>
      <c r="AH3426" s="43">
        <v>707404.3536083186</v>
      </c>
      <c r="AI3426" s="43">
        <v>0</v>
      </c>
      <c r="AJ3426" s="43">
        <v>446798966.04838657</v>
      </c>
      <c r="AK3426" s="43">
        <v>452821728.11452407</v>
      </c>
    </row>
    <row r="3427" spans="3:37" x14ac:dyDescent="0.2">
      <c r="C3427" s="43">
        <v>6.073103821014977E-4</v>
      </c>
      <c r="D3427" s="43">
        <v>5.7371927844308335E-2</v>
      </c>
      <c r="E3427" s="43">
        <v>4.6811197872220314</v>
      </c>
      <c r="F3427" s="43">
        <v>1.6486617674901329</v>
      </c>
      <c r="H3427" s="43">
        <v>9.9828522098333039E-5</v>
      </c>
      <c r="I3427" s="43">
        <v>0.10712545414287433</v>
      </c>
      <c r="J3427" s="43">
        <v>0</v>
      </c>
      <c r="K3427" s="43">
        <v>1</v>
      </c>
      <c r="M3427" s="43">
        <v>7.8025326801334218E-3</v>
      </c>
      <c r="N3427" s="43">
        <v>4.5234087054411815E-2</v>
      </c>
      <c r="O3427" s="43">
        <v>0</v>
      </c>
      <c r="P3427" s="43">
        <v>1</v>
      </c>
      <c r="R3427" s="43">
        <v>659.70917154971471</v>
      </c>
      <c r="S3427" s="43">
        <v>202.48352395715301</v>
      </c>
      <c r="T3427" s="43">
        <v>6682.5743382580476</v>
      </c>
      <c r="U3427" s="43">
        <v>7544.7670337649151</v>
      </c>
      <c r="W3427" s="43">
        <v>3088.1776567532229</v>
      </c>
      <c r="X3427" s="43">
        <v>0</v>
      </c>
      <c r="Y3427" s="43">
        <v>0</v>
      </c>
      <c r="Z3427" s="43">
        <v>3088.1776567532229</v>
      </c>
      <c r="AB3427" s="43">
        <v>45.788308545417145</v>
      </c>
      <c r="AC3427" s="43">
        <v>0</v>
      </c>
      <c r="AD3427" s="43">
        <v>0</v>
      </c>
      <c r="AE3427" s="43">
        <v>45.788308545417145</v>
      </c>
      <c r="AG3427" s="43">
        <v>5679158.7107691765</v>
      </c>
      <c r="AH3427" s="43">
        <v>667046.3738586962</v>
      </c>
      <c r="AI3427" s="43">
        <v>0</v>
      </c>
      <c r="AJ3427" s="43">
        <v>192310895.89075202</v>
      </c>
      <c r="AK3427" s="43">
        <v>197990054.60152119</v>
      </c>
    </row>
    <row r="3428" spans="3:37" x14ac:dyDescent="0.2">
      <c r="C3428" s="43">
        <v>6.0787946700990164E-4</v>
      </c>
      <c r="D3428" s="43">
        <v>4.4735758561869815E-2</v>
      </c>
      <c r="E3428" s="43">
        <v>7.8756583436716312</v>
      </c>
      <c r="F3428" s="43">
        <v>0.6799875514207917</v>
      </c>
      <c r="H3428" s="43">
        <v>9.2997457439736309E-5</v>
      </c>
      <c r="I3428" s="43">
        <v>0.10475527979495092</v>
      </c>
      <c r="J3428" s="43">
        <v>0</v>
      </c>
      <c r="K3428" s="43">
        <v>1</v>
      </c>
      <c r="M3428" s="43">
        <v>7.8771943229186681E-3</v>
      </c>
      <c r="N3428" s="43">
        <v>4.845178777791459E-2</v>
      </c>
      <c r="O3428" s="43">
        <v>0</v>
      </c>
      <c r="P3428" s="43">
        <v>1</v>
      </c>
      <c r="R3428" s="43">
        <v>514.89023170791063</v>
      </c>
      <c r="S3428" s="43">
        <v>184.45454848354868</v>
      </c>
      <c r="T3428" s="43">
        <v>7226.4289710266457</v>
      </c>
      <c r="U3428" s="43">
        <v>7925.7737512181047</v>
      </c>
      <c r="W3428" s="43">
        <v>4055.0995494254257</v>
      </c>
      <c r="X3428" s="43">
        <v>0</v>
      </c>
      <c r="Y3428" s="43">
        <v>0</v>
      </c>
      <c r="Z3428" s="43">
        <v>4055.0995494254257</v>
      </c>
      <c r="AB3428" s="43">
        <v>-17.630527366424989</v>
      </c>
      <c r="AC3428" s="43">
        <v>0</v>
      </c>
      <c r="AD3428" s="43">
        <v>0</v>
      </c>
      <c r="AE3428" s="43">
        <v>-17.630527366424989</v>
      </c>
      <c r="AG3428" s="43">
        <v>7457328.0713933576</v>
      </c>
      <c r="AH3428" s="43">
        <v>875901.50267589197</v>
      </c>
      <c r="AI3428" s="43">
        <v>0</v>
      </c>
      <c r="AJ3428" s="43">
        <v>0</v>
      </c>
      <c r="AK3428" s="43">
        <v>7457328.0713933576</v>
      </c>
    </row>
    <row r="3429" spans="3:37" x14ac:dyDescent="0.2">
      <c r="C3429" s="43">
        <v>5.9657310448689579E-4</v>
      </c>
      <c r="D3429" s="43">
        <v>5.3901907222453867E-2</v>
      </c>
      <c r="E3429" s="43">
        <v>6.5844473192347426</v>
      </c>
      <c r="F3429" s="43">
        <v>2.5333809379869572</v>
      </c>
      <c r="H3429" s="43">
        <v>8.002675518183976E-5</v>
      </c>
      <c r="I3429" s="43">
        <v>0.10900344571508935</v>
      </c>
      <c r="J3429" s="43">
        <v>0</v>
      </c>
      <c r="K3429" s="43">
        <v>1</v>
      </c>
      <c r="M3429" s="43">
        <v>7.8097955789338371E-3</v>
      </c>
      <c r="N3429" s="43">
        <v>4.7337178207465302E-2</v>
      </c>
      <c r="O3429" s="43">
        <v>0</v>
      </c>
      <c r="P3429" s="43">
        <v>1</v>
      </c>
      <c r="R3429" s="43">
        <v>608.84981020327007</v>
      </c>
      <c r="S3429" s="43">
        <v>165.16491854391148</v>
      </c>
      <c r="T3429" s="43">
        <v>6999.7802333779136</v>
      </c>
      <c r="U3429" s="43">
        <v>7773.7949621250955</v>
      </c>
      <c r="W3429" s="43">
        <v>4008.9395006095033</v>
      </c>
      <c r="X3429" s="43">
        <v>0</v>
      </c>
      <c r="Y3429" s="43">
        <v>0</v>
      </c>
      <c r="Z3429" s="43">
        <v>4008.9395006095033</v>
      </c>
      <c r="AB3429" s="43">
        <v>99.895060157705799</v>
      </c>
      <c r="AC3429" s="43">
        <v>0</v>
      </c>
      <c r="AD3429" s="43">
        <v>0</v>
      </c>
      <c r="AE3429" s="43">
        <v>99.895060157705799</v>
      </c>
      <c r="AG3429" s="43">
        <v>7372439.7416208768</v>
      </c>
      <c r="AH3429" s="43">
        <v>865930.93213165272</v>
      </c>
      <c r="AI3429" s="43">
        <v>0</v>
      </c>
      <c r="AJ3429" s="43">
        <v>419559252.66236436</v>
      </c>
      <c r="AK3429" s="43">
        <v>426931692.40398526</v>
      </c>
    </row>
    <row r="3430" spans="3:37" x14ac:dyDescent="0.2">
      <c r="C3430" s="43">
        <v>6.0388796920578529E-4</v>
      </c>
      <c r="D3430" s="43">
        <v>5.7124592043639177E-2</v>
      </c>
      <c r="E3430" s="43">
        <v>6.6694882676523468</v>
      </c>
      <c r="F3430" s="43">
        <v>2.7571709630849202</v>
      </c>
      <c r="H3430" s="43">
        <v>9.0797371025685969E-5</v>
      </c>
      <c r="I3430" s="43">
        <v>7.5886295188673403E-2</v>
      </c>
      <c r="J3430" s="43">
        <v>0</v>
      </c>
      <c r="K3430" s="43">
        <v>1</v>
      </c>
      <c r="M3430" s="43">
        <v>7.9007512453495021E-3</v>
      </c>
      <c r="N3430" s="43">
        <v>4.6760050979861356E-2</v>
      </c>
      <c r="O3430" s="43">
        <v>0</v>
      </c>
      <c r="P3430" s="43">
        <v>1</v>
      </c>
      <c r="R3430" s="43">
        <v>653.16343138176001</v>
      </c>
      <c r="S3430" s="43">
        <v>130.46048767760274</v>
      </c>
      <c r="T3430" s="43">
        <v>6994.9680801763952</v>
      </c>
      <c r="U3430" s="43">
        <v>7778.5919992357576</v>
      </c>
      <c r="W3430" s="43">
        <v>4356.2658424601968</v>
      </c>
      <c r="X3430" s="43">
        <v>0</v>
      </c>
      <c r="Y3430" s="43">
        <v>0</v>
      </c>
      <c r="Z3430" s="43">
        <v>4356.2658424601968</v>
      </c>
      <c r="AB3430" s="43">
        <v>122.80602028770441</v>
      </c>
      <c r="AC3430" s="43">
        <v>0</v>
      </c>
      <c r="AD3430" s="43">
        <v>0</v>
      </c>
      <c r="AE3430" s="43">
        <v>122.80602028770441</v>
      </c>
      <c r="AG3430" s="43">
        <v>8011172.8842843017</v>
      </c>
      <c r="AH3430" s="43">
        <v>940953.42197140248</v>
      </c>
      <c r="AI3430" s="43">
        <v>0</v>
      </c>
      <c r="AJ3430" s="43">
        <v>515785285.20835853</v>
      </c>
      <c r="AK3430" s="43">
        <v>523796458.09264284</v>
      </c>
    </row>
    <row r="3431" spans="3:37" x14ac:dyDescent="0.2">
      <c r="C3431" s="43">
        <v>6.1001228630319648E-4</v>
      </c>
      <c r="D3431" s="43">
        <v>6.2219982357332171E-2</v>
      </c>
      <c r="E3431" s="43">
        <v>3.1777519629354187</v>
      </c>
      <c r="F3431" s="43">
        <v>1.939024309513836</v>
      </c>
      <c r="H3431" s="43">
        <v>8.765010513392193E-5</v>
      </c>
      <c r="I3431" s="43">
        <v>0.12996933262665034</v>
      </c>
      <c r="J3431" s="43">
        <v>0</v>
      </c>
      <c r="K3431" s="43">
        <v>1</v>
      </c>
      <c r="M3431" s="43">
        <v>7.9019596936938941E-3</v>
      </c>
      <c r="N3431" s="43">
        <v>4.6309820932719736E-2</v>
      </c>
      <c r="O3431" s="43">
        <v>0</v>
      </c>
      <c r="P3431" s="43">
        <v>1</v>
      </c>
      <c r="R3431" s="43">
        <v>718.63909319563254</v>
      </c>
      <c r="S3431" s="43">
        <v>215.69282721517169</v>
      </c>
      <c r="T3431" s="43">
        <v>6928.6764998815825</v>
      </c>
      <c r="U3431" s="43">
        <v>7863.0084202923863</v>
      </c>
      <c r="W3431" s="43">
        <v>2283.6567890445508</v>
      </c>
      <c r="X3431" s="43">
        <v>0</v>
      </c>
      <c r="Y3431" s="43">
        <v>0</v>
      </c>
      <c r="Z3431" s="43">
        <v>2283.6567890445508</v>
      </c>
      <c r="AB3431" s="43">
        <v>72.205694875711544</v>
      </c>
      <c r="AC3431" s="43">
        <v>0</v>
      </c>
      <c r="AD3431" s="43">
        <v>0</v>
      </c>
      <c r="AE3431" s="43">
        <v>72.205694875711544</v>
      </c>
      <c r="AG3431" s="43">
        <v>4199644.8350529289</v>
      </c>
      <c r="AH3431" s="43">
        <v>493269.86643362296</v>
      </c>
      <c r="AI3431" s="43">
        <v>0</v>
      </c>
      <c r="AJ3431" s="43">
        <v>303263918.47798848</v>
      </c>
      <c r="AK3431" s="43">
        <v>307463563.31304139</v>
      </c>
    </row>
    <row r="3432" spans="3:37" x14ac:dyDescent="0.2">
      <c r="C3432" s="43">
        <v>5.8885921150146994E-4</v>
      </c>
      <c r="D3432" s="43">
        <v>5.3456635496862921E-2</v>
      </c>
      <c r="E3432" s="43">
        <v>2.7363862922044642</v>
      </c>
      <c r="F3432" s="43">
        <v>2.7652564755612143</v>
      </c>
      <c r="H3432" s="43">
        <v>8.4861904528294956E-5</v>
      </c>
      <c r="I3432" s="43">
        <v>8.1441881468189189E-2</v>
      </c>
      <c r="J3432" s="43">
        <v>0</v>
      </c>
      <c r="K3432" s="43">
        <v>1</v>
      </c>
      <c r="M3432" s="43">
        <v>7.8543583444417031E-3</v>
      </c>
      <c r="N3432" s="43">
        <v>4.5447967492320086E-2</v>
      </c>
      <c r="O3432" s="43">
        <v>0</v>
      </c>
      <c r="P3432" s="43">
        <v>1</v>
      </c>
      <c r="R3432" s="43">
        <v>596.01263580881812</v>
      </c>
      <c r="S3432" s="43">
        <v>130.85880355620148</v>
      </c>
      <c r="T3432" s="43">
        <v>6758.768166414231</v>
      </c>
      <c r="U3432" s="43">
        <v>7485.6396057792508</v>
      </c>
      <c r="W3432" s="43">
        <v>1630.9208066079016</v>
      </c>
      <c r="X3432" s="43">
        <v>0</v>
      </c>
      <c r="Y3432" s="43">
        <v>0</v>
      </c>
      <c r="Z3432" s="43">
        <v>1630.9208066079016</v>
      </c>
      <c r="AB3432" s="43">
        <v>112.57632264192718</v>
      </c>
      <c r="AC3432" s="43">
        <v>0</v>
      </c>
      <c r="AD3432" s="43">
        <v>0</v>
      </c>
      <c r="AE3432" s="43">
        <v>112.57632264192718</v>
      </c>
      <c r="AG3432" s="43">
        <v>2999263.3633519309</v>
      </c>
      <c r="AH3432" s="43">
        <v>352278.89422730677</v>
      </c>
      <c r="AI3432" s="43">
        <v>0</v>
      </c>
      <c r="AJ3432" s="43">
        <v>472820555.09609413</v>
      </c>
      <c r="AK3432" s="43">
        <v>475819818.45944607</v>
      </c>
    </row>
    <row r="3433" spans="3:37" x14ac:dyDescent="0.2">
      <c r="C3433" s="43">
        <v>6.1389134391853784E-4</v>
      </c>
      <c r="D3433" s="43">
        <v>4.7766506926267764E-2</v>
      </c>
      <c r="E3433" s="43">
        <v>3.9884859854534578</v>
      </c>
      <c r="F3433" s="43">
        <v>1.6646744437090513</v>
      </c>
      <c r="H3433" s="43">
        <v>8.6531030029160747E-5</v>
      </c>
      <c r="I3433" s="43">
        <v>7.7092907580990563E-2</v>
      </c>
      <c r="J3433" s="43">
        <v>0</v>
      </c>
      <c r="K3433" s="43">
        <v>1</v>
      </c>
      <c r="M3433" s="43">
        <v>7.8386444035407881E-3</v>
      </c>
      <c r="N3433" s="43">
        <v>4.5221776072036611E-2</v>
      </c>
      <c r="O3433" s="43">
        <v>0</v>
      </c>
      <c r="P3433" s="43">
        <v>1</v>
      </c>
      <c r="R3433" s="43">
        <v>555.21011011528947</v>
      </c>
      <c r="S3433" s="43">
        <v>126.30736402333305</v>
      </c>
      <c r="T3433" s="43">
        <v>6711.6755067325794</v>
      </c>
      <c r="U3433" s="43">
        <v>7393.1929808712021</v>
      </c>
      <c r="W3433" s="43">
        <v>2214.4477431769033</v>
      </c>
      <c r="X3433" s="43">
        <v>0</v>
      </c>
      <c r="Y3433" s="43">
        <v>0</v>
      </c>
      <c r="Z3433" s="43">
        <v>2214.4477431769033</v>
      </c>
      <c r="AB3433" s="43">
        <v>39.48663490582976</v>
      </c>
      <c r="AC3433" s="43">
        <v>0</v>
      </c>
      <c r="AD3433" s="43">
        <v>0</v>
      </c>
      <c r="AE3433" s="43">
        <v>39.48663490582976</v>
      </c>
      <c r="AG3433" s="43">
        <v>4072369.399702325</v>
      </c>
      <c r="AH3433" s="43">
        <v>478320.71252621111</v>
      </c>
      <c r="AI3433" s="43">
        <v>0</v>
      </c>
      <c r="AJ3433" s="43">
        <v>165843866.60448501</v>
      </c>
      <c r="AK3433" s="43">
        <v>169916236.00418732</v>
      </c>
    </row>
    <row r="3434" spans="3:37" x14ac:dyDescent="0.2">
      <c r="C3434" s="43">
        <v>6.0496675804173308E-4</v>
      </c>
      <c r="D3434" s="43">
        <v>5.0990917767609091E-2</v>
      </c>
      <c r="E3434" s="43">
        <v>6.7154574353930565</v>
      </c>
      <c r="F3434" s="43">
        <v>1.1612869227967482</v>
      </c>
      <c r="H3434" s="43">
        <v>9.6264667990286767E-5</v>
      </c>
      <c r="I3434" s="43">
        <v>0.12274856019367908</v>
      </c>
      <c r="J3434" s="43">
        <v>0</v>
      </c>
      <c r="K3434" s="43">
        <v>1</v>
      </c>
      <c r="M3434" s="43">
        <v>7.8078997196087963E-3</v>
      </c>
      <c r="N3434" s="43">
        <v>4.6009628091612575E-2</v>
      </c>
      <c r="O3434" s="43">
        <v>0</v>
      </c>
      <c r="P3434" s="43">
        <v>1</v>
      </c>
      <c r="R3434" s="43">
        <v>584.07243854346325</v>
      </c>
      <c r="S3434" s="43">
        <v>223.7307594133149</v>
      </c>
      <c r="T3434" s="43">
        <v>6801.8229381301262</v>
      </c>
      <c r="U3434" s="43">
        <v>7609.6261360869048</v>
      </c>
      <c r="W3434" s="43">
        <v>3922.3136002248543</v>
      </c>
      <c r="X3434" s="43">
        <v>0</v>
      </c>
      <c r="Y3434" s="43">
        <v>0</v>
      </c>
      <c r="Z3434" s="43">
        <v>3922.3136002248543</v>
      </c>
      <c r="AB3434" s="43">
        <v>10.079747354428273</v>
      </c>
      <c r="AC3434" s="43">
        <v>0</v>
      </c>
      <c r="AD3434" s="43">
        <v>0</v>
      </c>
      <c r="AE3434" s="43">
        <v>10.079747354428273</v>
      </c>
      <c r="AG3434" s="43">
        <v>7213134.7108135074</v>
      </c>
      <c r="AH3434" s="43">
        <v>847219.73764856858</v>
      </c>
      <c r="AI3434" s="43">
        <v>0</v>
      </c>
      <c r="AJ3434" s="43">
        <v>42334938.888598748</v>
      </c>
      <c r="AK3434" s="43">
        <v>49548073.599412255</v>
      </c>
    </row>
    <row r="3435" spans="3:37" x14ac:dyDescent="0.2">
      <c r="C3435" s="43">
        <v>6.1759182083898079E-4</v>
      </c>
      <c r="D3435" s="43">
        <v>5.0188695014488666E-2</v>
      </c>
      <c r="E3435" s="43">
        <v>7.9062789915575946</v>
      </c>
      <c r="F3435" s="43">
        <v>5.3319801339221984</v>
      </c>
      <c r="H3435" s="43">
        <v>8.7506200310254425E-5</v>
      </c>
      <c r="I3435" s="43">
        <v>0.10088823583625151</v>
      </c>
      <c r="J3435" s="43">
        <v>0</v>
      </c>
      <c r="K3435" s="43">
        <v>1</v>
      </c>
      <c r="M3435" s="43">
        <v>7.8829624021543587E-3</v>
      </c>
      <c r="N3435" s="43">
        <v>4.6510353608559263E-2</v>
      </c>
      <c r="O3435" s="43">
        <v>0</v>
      </c>
      <c r="P3435" s="43">
        <v>1</v>
      </c>
      <c r="R3435" s="43">
        <v>586.8806788334673</v>
      </c>
      <c r="S3435" s="43">
        <v>167.15590645918275</v>
      </c>
      <c r="T3435" s="43">
        <v>6941.9498089950885</v>
      </c>
      <c r="U3435" s="43">
        <v>7695.9863942877382</v>
      </c>
      <c r="W3435" s="43">
        <v>4640.042381612102</v>
      </c>
      <c r="X3435" s="43">
        <v>0</v>
      </c>
      <c r="Y3435" s="43">
        <v>0</v>
      </c>
      <c r="Z3435" s="43">
        <v>4640.042381612102</v>
      </c>
      <c r="AB3435" s="43">
        <v>272.0320322607609</v>
      </c>
      <c r="AC3435" s="43">
        <v>0</v>
      </c>
      <c r="AD3435" s="43">
        <v>0</v>
      </c>
      <c r="AE3435" s="43">
        <v>272.0320322607609</v>
      </c>
      <c r="AG3435" s="43">
        <v>8533037.9397846553</v>
      </c>
      <c r="AH3435" s="43">
        <v>1002249.1544282141</v>
      </c>
      <c r="AI3435" s="43">
        <v>0</v>
      </c>
      <c r="AJ3435" s="43">
        <v>1142534535.4951959</v>
      </c>
      <c r="AK3435" s="43">
        <v>1151067573.4349806</v>
      </c>
    </row>
    <row r="3436" spans="3:37" x14ac:dyDescent="0.2">
      <c r="C3436" s="43">
        <v>6.0079155248658712E-4</v>
      </c>
      <c r="D3436" s="43">
        <v>5.1367196331367056E-2</v>
      </c>
      <c r="E3436" s="43">
        <v>11.623919765266741</v>
      </c>
      <c r="F3436" s="43">
        <v>1.345198345688537</v>
      </c>
      <c r="H3436" s="43">
        <v>8.7107321629601619E-5</v>
      </c>
      <c r="I3436" s="43">
        <v>9.719947797649546E-2</v>
      </c>
      <c r="J3436" s="43">
        <v>0</v>
      </c>
      <c r="K3436" s="43">
        <v>1</v>
      </c>
      <c r="M3436" s="43">
        <v>7.8584582779792633E-3</v>
      </c>
      <c r="N3436" s="43">
        <v>4.3248633894654921E-2</v>
      </c>
      <c r="O3436" s="43">
        <v>0</v>
      </c>
      <c r="P3436" s="43">
        <v>1</v>
      </c>
      <c r="R3436" s="43">
        <v>584.32175046166822</v>
      </c>
      <c r="S3436" s="43">
        <v>160.31012972766979</v>
      </c>
      <c r="T3436" s="43">
        <v>6435.0528551614752</v>
      </c>
      <c r="U3436" s="43">
        <v>7179.6847353508128</v>
      </c>
      <c r="W3436" s="43">
        <v>6792.1091444666463</v>
      </c>
      <c r="X3436" s="43">
        <v>0</v>
      </c>
      <c r="Y3436" s="43">
        <v>0</v>
      </c>
      <c r="Z3436" s="43">
        <v>6792.1091444666463</v>
      </c>
      <c r="AB3436" s="43">
        <v>21.582638472184183</v>
      </c>
      <c r="AC3436" s="43">
        <v>0</v>
      </c>
      <c r="AD3436" s="43">
        <v>0</v>
      </c>
      <c r="AE3436" s="43">
        <v>21.582638472184183</v>
      </c>
      <c r="AG3436" s="43">
        <v>12490688.716674162</v>
      </c>
      <c r="AH3436" s="43">
        <v>1467095.5752047957</v>
      </c>
      <c r="AI3436" s="43">
        <v>0</v>
      </c>
      <c r="AJ3436" s="43">
        <v>90647081.583173573</v>
      </c>
      <c r="AK3436" s="43">
        <v>103137770.29984774</v>
      </c>
    </row>
    <row r="3437" spans="3:37" x14ac:dyDescent="0.2">
      <c r="C3437" s="43">
        <v>6.4122142058531395E-4</v>
      </c>
      <c r="D3437" s="43">
        <v>5.5345531192821262E-2</v>
      </c>
      <c r="E3437" s="43">
        <v>2.8143343548222095</v>
      </c>
      <c r="F3437" s="43">
        <v>1.9631505082563092</v>
      </c>
      <c r="H3437" s="43">
        <v>8.4704830205604371E-5</v>
      </c>
      <c r="I3437" s="43">
        <v>6.905252084924593E-2</v>
      </c>
      <c r="J3437" s="43">
        <v>0</v>
      </c>
      <c r="K3437" s="43">
        <v>1</v>
      </c>
      <c r="M3437" s="43">
        <v>7.7849268733007028E-3</v>
      </c>
      <c r="N3437" s="43">
        <v>4.7055382821646119E-2</v>
      </c>
      <c r="O3437" s="43">
        <v>0</v>
      </c>
      <c r="P3437" s="43">
        <v>1</v>
      </c>
      <c r="R3437" s="43">
        <v>671.94380570680573</v>
      </c>
      <c r="S3437" s="43">
        <v>110.74651960673123</v>
      </c>
      <c r="T3437" s="43">
        <v>6935.9542718307457</v>
      </c>
      <c r="U3437" s="43">
        <v>7718.6445971442827</v>
      </c>
      <c r="W3437" s="43">
        <v>1891.0745369106432</v>
      </c>
      <c r="X3437" s="43">
        <v>0</v>
      </c>
      <c r="Y3437" s="43">
        <v>0</v>
      </c>
      <c r="Z3437" s="43">
        <v>1891.0745369106432</v>
      </c>
      <c r="AB3437" s="43">
        <v>69.248582924522182</v>
      </c>
      <c r="AC3437" s="43">
        <v>0</v>
      </c>
      <c r="AD3437" s="43">
        <v>0</v>
      </c>
      <c r="AE3437" s="43">
        <v>69.248582924522182</v>
      </c>
      <c r="AG3437" s="43">
        <v>3477686.0733786728</v>
      </c>
      <c r="AH3437" s="43">
        <v>408472.09997269895</v>
      </c>
      <c r="AI3437" s="43">
        <v>0</v>
      </c>
      <c r="AJ3437" s="43">
        <v>290844048.28299314</v>
      </c>
      <c r="AK3437" s="43">
        <v>294321734.35637182</v>
      </c>
    </row>
    <row r="3438" spans="3:37" x14ac:dyDescent="0.2">
      <c r="C3438" s="43">
        <v>6.1027311517747318E-4</v>
      </c>
      <c r="D3438" s="43">
        <v>5.6700558137952384E-2</v>
      </c>
      <c r="E3438" s="43">
        <v>3.8536678735560512</v>
      </c>
      <c r="F3438" s="43">
        <v>2.2025729530254767</v>
      </c>
      <c r="H3438" s="43">
        <v>8.8191148982208226E-5</v>
      </c>
      <c r="I3438" s="43">
        <v>0.11597279394697624</v>
      </c>
      <c r="J3438" s="43">
        <v>0</v>
      </c>
      <c r="K3438" s="43">
        <v>1</v>
      </c>
      <c r="M3438" s="43">
        <v>7.858647766482596E-3</v>
      </c>
      <c r="N3438" s="43">
        <v>4.4933095183521496E-2</v>
      </c>
      <c r="O3438" s="43">
        <v>0</v>
      </c>
      <c r="P3438" s="43">
        <v>1</v>
      </c>
      <c r="R3438" s="43">
        <v>655.16991216353108</v>
      </c>
      <c r="S3438" s="43">
        <v>193.65267194772883</v>
      </c>
      <c r="T3438" s="43">
        <v>6685.8485117025521</v>
      </c>
      <c r="U3438" s="43">
        <v>7534.6710958138119</v>
      </c>
      <c r="W3438" s="43">
        <v>2524.8072422251398</v>
      </c>
      <c r="X3438" s="43">
        <v>0</v>
      </c>
      <c r="Y3438" s="43">
        <v>0</v>
      </c>
      <c r="Z3438" s="43">
        <v>2524.8072422251398</v>
      </c>
      <c r="AB3438" s="43">
        <v>84.304188912421552</v>
      </c>
      <c r="AC3438" s="43">
        <v>0</v>
      </c>
      <c r="AD3438" s="43">
        <v>0</v>
      </c>
      <c r="AE3438" s="43">
        <v>84.304188912421552</v>
      </c>
      <c r="AG3438" s="43">
        <v>4643120.5184520325</v>
      </c>
      <c r="AH3438" s="43">
        <v>545358.36432063021</v>
      </c>
      <c r="AI3438" s="43">
        <v>0</v>
      </c>
      <c r="AJ3438" s="43">
        <v>354077593.43217051</v>
      </c>
      <c r="AK3438" s="43">
        <v>358720713.95062256</v>
      </c>
    </row>
    <row r="3439" spans="3:37" x14ac:dyDescent="0.2">
      <c r="C3439" s="43">
        <v>6.3235733944955186E-4</v>
      </c>
      <c r="D3439" s="43">
        <v>5.2421982490891E-2</v>
      </c>
      <c r="E3439" s="43">
        <v>3.547390011871935</v>
      </c>
      <c r="F3439" s="43">
        <v>3.1817759526029676</v>
      </c>
      <c r="H3439" s="43">
        <v>8.300074625764632E-5</v>
      </c>
      <c r="I3439" s="43">
        <v>0.10352106180274068</v>
      </c>
      <c r="J3439" s="43">
        <v>0</v>
      </c>
      <c r="K3439" s="43">
        <v>1</v>
      </c>
      <c r="M3439" s="43">
        <v>7.8102572632019682E-3</v>
      </c>
      <c r="N3439" s="43">
        <v>4.6040497781643541E-2</v>
      </c>
      <c r="O3439" s="43">
        <v>0</v>
      </c>
      <c r="P3439" s="43">
        <v>1</v>
      </c>
      <c r="R3439" s="43">
        <v>627.65122008074934</v>
      </c>
      <c r="S3439" s="43">
        <v>162.68708880193788</v>
      </c>
      <c r="T3439" s="43">
        <v>6808.4416950845616</v>
      </c>
      <c r="U3439" s="43">
        <v>7598.7800039672493</v>
      </c>
      <c r="W3439" s="43">
        <v>2226.523669053684</v>
      </c>
      <c r="X3439" s="43">
        <v>0</v>
      </c>
      <c r="Y3439" s="43">
        <v>0</v>
      </c>
      <c r="Z3439" s="43">
        <v>2226.523669053684</v>
      </c>
      <c r="AB3439" s="43">
        <v>146.52519422956783</v>
      </c>
      <c r="AC3439" s="43">
        <v>0</v>
      </c>
      <c r="AD3439" s="43">
        <v>0</v>
      </c>
      <c r="AE3439" s="43">
        <v>146.52519422956783</v>
      </c>
      <c r="AG3439" s="43">
        <v>4094577.0273897247</v>
      </c>
      <c r="AH3439" s="43">
        <v>480929.11251559574</v>
      </c>
      <c r="AI3439" s="43">
        <v>0</v>
      </c>
      <c r="AJ3439" s="43">
        <v>615405815.76418483</v>
      </c>
      <c r="AK3439" s="43">
        <v>619500392.7915746</v>
      </c>
    </row>
    <row r="3440" spans="3:37" x14ac:dyDescent="0.2">
      <c r="C3440" s="43">
        <v>6.0868518728327274E-4</v>
      </c>
      <c r="D3440" s="43">
        <v>5.1794376971546305E-2</v>
      </c>
      <c r="E3440" s="43">
        <v>4.4800844611945676</v>
      </c>
      <c r="F3440" s="43">
        <v>5.7712361488415294</v>
      </c>
      <c r="H3440" s="43">
        <v>8.0788722837045617E-5</v>
      </c>
      <c r="I3440" s="43">
        <v>0.10962299626896788</v>
      </c>
      <c r="J3440" s="43">
        <v>0</v>
      </c>
      <c r="K3440" s="43">
        <v>1</v>
      </c>
      <c r="M3440" s="43">
        <v>7.8783240221704798E-3</v>
      </c>
      <c r="N3440" s="43">
        <v>4.5638759268580777E-2</v>
      </c>
      <c r="O3440" s="43">
        <v>0</v>
      </c>
      <c r="P3440" s="43">
        <v>1</v>
      </c>
      <c r="R3440" s="43">
        <v>596.92218387266416</v>
      </c>
      <c r="S3440" s="43">
        <v>167.68521945776126</v>
      </c>
      <c r="T3440" s="43">
        <v>6807.8509786564073</v>
      </c>
      <c r="U3440" s="43">
        <v>7572.458381986833</v>
      </c>
      <c r="W3440" s="43">
        <v>2674.261800510249</v>
      </c>
      <c r="X3440" s="43">
        <v>0</v>
      </c>
      <c r="Y3440" s="43">
        <v>0</v>
      </c>
      <c r="Z3440" s="43">
        <v>2674.261800510249</v>
      </c>
      <c r="AB3440" s="43">
        <v>304.7420670860393</v>
      </c>
      <c r="AC3440" s="43">
        <v>0</v>
      </c>
      <c r="AD3440" s="43">
        <v>0</v>
      </c>
      <c r="AE3440" s="43">
        <v>304.7420670860393</v>
      </c>
      <c r="AG3440" s="43">
        <v>4917967.4511383483</v>
      </c>
      <c r="AH3440" s="43">
        <v>577640.54891021375</v>
      </c>
      <c r="AI3440" s="43">
        <v>0</v>
      </c>
      <c r="AJ3440" s="43">
        <v>1279916681.7613649</v>
      </c>
      <c r="AK3440" s="43">
        <v>1284834649.2125032</v>
      </c>
    </row>
    <row r="3441" spans="3:37" x14ac:dyDescent="0.2">
      <c r="C3441" s="43">
        <v>6.0313460433076475E-4</v>
      </c>
      <c r="D3441" s="43">
        <v>4.6610901782263535E-2</v>
      </c>
      <c r="E3441" s="43">
        <v>4.2601432959274366</v>
      </c>
      <c r="F3441" s="43">
        <v>1.2182129772771169</v>
      </c>
      <c r="H3441" s="43">
        <v>9.5596881800052991E-5</v>
      </c>
      <c r="I3441" s="43">
        <v>0.10072576330572813</v>
      </c>
      <c r="J3441" s="43">
        <v>0</v>
      </c>
      <c r="K3441" s="43">
        <v>1</v>
      </c>
      <c r="M3441" s="43">
        <v>7.7882030737645358E-3</v>
      </c>
      <c r="N3441" s="43">
        <v>4.4574900328689118E-2</v>
      </c>
      <c r="O3441" s="43">
        <v>0</v>
      </c>
      <c r="P3441" s="43">
        <v>1</v>
      </c>
      <c r="R3441" s="43">
        <v>532.28487351990702</v>
      </c>
      <c r="S3441" s="43">
        <v>182.31679034352712</v>
      </c>
      <c r="T3441" s="43">
        <v>6573.0966865005694</v>
      </c>
      <c r="U3441" s="43">
        <v>7287.698350364004</v>
      </c>
      <c r="W3441" s="43">
        <v>2267.6098354494152</v>
      </c>
      <c r="X3441" s="43">
        <v>0</v>
      </c>
      <c r="Y3441" s="43">
        <v>0</v>
      </c>
      <c r="Z3441" s="43">
        <v>2267.6098354494152</v>
      </c>
      <c r="AB3441" s="43">
        <v>12.42820697010772</v>
      </c>
      <c r="AC3441" s="43">
        <v>0</v>
      </c>
      <c r="AD3441" s="43">
        <v>0</v>
      </c>
      <c r="AE3441" s="43">
        <v>12.42820697010772</v>
      </c>
      <c r="AG3441" s="43">
        <v>4170134.4873914747</v>
      </c>
      <c r="AH3441" s="43">
        <v>489803.72445707367</v>
      </c>
      <c r="AI3441" s="43">
        <v>0</v>
      </c>
      <c r="AJ3441" s="43">
        <v>52198469.274452426</v>
      </c>
      <c r="AK3441" s="43">
        <v>56368603.761843897</v>
      </c>
    </row>
    <row r="3442" spans="3:37" x14ac:dyDescent="0.2">
      <c r="C3442" s="43">
        <v>6.0961707511278417E-4</v>
      </c>
      <c r="D3442" s="43">
        <v>4.4083507577473542E-2</v>
      </c>
      <c r="E3442" s="43">
        <v>8.2773155805841192</v>
      </c>
      <c r="F3442" s="43">
        <v>1.1459667397050264</v>
      </c>
      <c r="H3442" s="43">
        <v>9.1444507529070407E-5</v>
      </c>
      <c r="I3442" s="43">
        <v>9.7200392591455562E-2</v>
      </c>
      <c r="J3442" s="43">
        <v>0</v>
      </c>
      <c r="K3442" s="43">
        <v>1</v>
      </c>
      <c r="M3442" s="43">
        <v>7.8148484238912425E-3</v>
      </c>
      <c r="N3442" s="43">
        <v>4.5208200629904993E-2</v>
      </c>
      <c r="O3442" s="43">
        <v>0</v>
      </c>
      <c r="P3442" s="43">
        <v>1</v>
      </c>
      <c r="R3442" s="43">
        <v>508.83343216103583</v>
      </c>
      <c r="S3442" s="43">
        <v>168.29376143687878</v>
      </c>
      <c r="T3442" s="43">
        <v>6689.2919878128587</v>
      </c>
      <c r="U3442" s="43">
        <v>7366.4191814107735</v>
      </c>
      <c r="W3442" s="43">
        <v>4211.7748959486344</v>
      </c>
      <c r="X3442" s="43">
        <v>0</v>
      </c>
      <c r="Y3442" s="43">
        <v>0</v>
      </c>
      <c r="Z3442" s="43">
        <v>4211.7748959486344</v>
      </c>
      <c r="AB3442" s="43">
        <v>7.94718501456477</v>
      </c>
      <c r="AC3442" s="43">
        <v>0</v>
      </c>
      <c r="AD3442" s="43">
        <v>0</v>
      </c>
      <c r="AE3442" s="43">
        <v>7.94718501456477</v>
      </c>
      <c r="AG3442" s="43">
        <v>7745454.0336495386</v>
      </c>
      <c r="AH3442" s="43">
        <v>909743.37752490502</v>
      </c>
      <c r="AI3442" s="43">
        <v>0</v>
      </c>
      <c r="AJ3442" s="43">
        <v>33378177.061172035</v>
      </c>
      <c r="AK3442" s="43">
        <v>41123631.094821572</v>
      </c>
    </row>
    <row r="3443" spans="3:37" x14ac:dyDescent="0.2">
      <c r="C3443" s="43">
        <v>6.1749864738258609E-4</v>
      </c>
      <c r="D3443" s="43">
        <v>5.011945633528489E-2</v>
      </c>
      <c r="E3443" s="43">
        <v>3.0294967509121884</v>
      </c>
      <c r="F3443" s="43">
        <v>5.1720917358254823</v>
      </c>
      <c r="H3443" s="43">
        <v>9.5582163367691209E-5</v>
      </c>
      <c r="I3443" s="43">
        <v>9.4686433928690195E-2</v>
      </c>
      <c r="J3443" s="43">
        <v>0</v>
      </c>
      <c r="K3443" s="43">
        <v>1</v>
      </c>
      <c r="M3443" s="43">
        <v>7.942733321435913E-3</v>
      </c>
      <c r="N3443" s="43">
        <v>4.5180156502168729E-2</v>
      </c>
      <c r="O3443" s="43">
        <v>0</v>
      </c>
      <c r="P3443" s="43">
        <v>1</v>
      </c>
      <c r="R3443" s="43">
        <v>585.98261942854822</v>
      </c>
      <c r="S3443" s="43">
        <v>171.35902767607973</v>
      </c>
      <c r="T3443" s="43">
        <v>6794.5403961536822</v>
      </c>
      <c r="U3443" s="43">
        <v>7551.8820432583107</v>
      </c>
      <c r="W3443" s="43">
        <v>1775.2324416498002</v>
      </c>
      <c r="X3443" s="43">
        <v>0</v>
      </c>
      <c r="Y3443" s="43">
        <v>0</v>
      </c>
      <c r="Z3443" s="43">
        <v>1775.2324416498002</v>
      </c>
      <c r="AB3443" s="43">
        <v>261.59073709250799</v>
      </c>
      <c r="AC3443" s="43">
        <v>0</v>
      </c>
      <c r="AD3443" s="43">
        <v>0</v>
      </c>
      <c r="AE3443" s="43">
        <v>261.59073709250799</v>
      </c>
      <c r="AG3443" s="43">
        <v>3264652.4601939823</v>
      </c>
      <c r="AH3443" s="43">
        <v>383450.20739635685</v>
      </c>
      <c r="AI3443" s="43">
        <v>0</v>
      </c>
      <c r="AJ3443" s="43">
        <v>1098681095.7885337</v>
      </c>
      <c r="AK3443" s="43">
        <v>1101945748.2487276</v>
      </c>
    </row>
    <row r="3444" spans="3:37" x14ac:dyDescent="0.2">
      <c r="C3444" s="43">
        <v>5.9071619280624387E-4</v>
      </c>
      <c r="D3444" s="43">
        <v>5.7874992757714905E-2</v>
      </c>
      <c r="E3444" s="43">
        <v>4.8630112077098939</v>
      </c>
      <c r="F3444" s="43">
        <v>2.2413821251914392</v>
      </c>
      <c r="H3444" s="43">
        <v>8.7214498864090982E-5</v>
      </c>
      <c r="I3444" s="43">
        <v>8.819601673626612E-2</v>
      </c>
      <c r="J3444" s="43">
        <v>0</v>
      </c>
      <c r="K3444" s="43">
        <v>1</v>
      </c>
      <c r="M3444" s="43">
        <v>7.8523589896882795E-3</v>
      </c>
      <c r="N3444" s="43">
        <v>4.7013999602018242E-2</v>
      </c>
      <c r="O3444" s="43">
        <v>0</v>
      </c>
      <c r="P3444" s="43">
        <v>1</v>
      </c>
      <c r="R3444" s="43">
        <v>647.30982433488464</v>
      </c>
      <c r="S3444" s="43">
        <v>145.63978651528964</v>
      </c>
      <c r="T3444" s="43">
        <v>6989.87997294661</v>
      </c>
      <c r="U3444" s="43">
        <v>7782.8295837967844</v>
      </c>
      <c r="W3444" s="43">
        <v>3147.8749306012664</v>
      </c>
      <c r="X3444" s="43">
        <v>0</v>
      </c>
      <c r="Y3444" s="43">
        <v>0</v>
      </c>
      <c r="Z3444" s="43">
        <v>3147.8749306012664</v>
      </c>
      <c r="AB3444" s="43">
        <v>85.980796456744599</v>
      </c>
      <c r="AC3444" s="43">
        <v>0</v>
      </c>
      <c r="AD3444" s="43">
        <v>0</v>
      </c>
      <c r="AE3444" s="43">
        <v>85.980796456744599</v>
      </c>
      <c r="AG3444" s="43">
        <v>5788941.9973757286</v>
      </c>
      <c r="AH3444" s="43">
        <v>679940.98500987352</v>
      </c>
      <c r="AI3444" s="43">
        <v>0</v>
      </c>
      <c r="AJ3444" s="43">
        <v>361119345.11832732</v>
      </c>
      <c r="AK3444" s="43">
        <v>366908287.11570305</v>
      </c>
    </row>
    <row r="3445" spans="3:37" x14ac:dyDescent="0.2">
      <c r="C3445" s="43">
        <v>6.0247944555581344E-4</v>
      </c>
      <c r="D3445" s="43">
        <v>4.740368045963108E-2</v>
      </c>
      <c r="E3445" s="43">
        <v>0.96974250015518892</v>
      </c>
      <c r="F3445" s="43">
        <v>3.1836161576727444</v>
      </c>
      <c r="H3445" s="43">
        <v>8.1027019474253843E-5</v>
      </c>
      <c r="I3445" s="43">
        <v>0.15950864024353384</v>
      </c>
      <c r="J3445" s="43">
        <v>0</v>
      </c>
      <c r="K3445" s="43">
        <v>1</v>
      </c>
      <c r="M3445" s="43">
        <v>7.8468470475271876E-3</v>
      </c>
      <c r="N3445" s="43">
        <v>4.4757329992557805E-2</v>
      </c>
      <c r="O3445" s="43">
        <v>0</v>
      </c>
      <c r="P3445" s="43">
        <v>1</v>
      </c>
      <c r="R3445" s="43">
        <v>540.75017624588497</v>
      </c>
      <c r="S3445" s="43">
        <v>244.71266664701133</v>
      </c>
      <c r="T3445" s="43">
        <v>6649.6950725400602</v>
      </c>
      <c r="U3445" s="43">
        <v>7435.1579154329565</v>
      </c>
      <c r="W3445" s="43">
        <v>524.38842787204351</v>
      </c>
      <c r="X3445" s="43">
        <v>0</v>
      </c>
      <c r="Y3445" s="43">
        <v>0</v>
      </c>
      <c r="Z3445" s="43">
        <v>524.38842787204351</v>
      </c>
      <c r="AB3445" s="43">
        <v>126.34461796629415</v>
      </c>
      <c r="AC3445" s="43">
        <v>0</v>
      </c>
      <c r="AD3445" s="43">
        <v>0</v>
      </c>
      <c r="AE3445" s="43">
        <v>126.34461796629415</v>
      </c>
      <c r="AG3445" s="43">
        <v>964350.31885668798</v>
      </c>
      <c r="AH3445" s="43">
        <v>113267.9004203614</v>
      </c>
      <c r="AI3445" s="43">
        <v>0</v>
      </c>
      <c r="AJ3445" s="43">
        <v>530647395.45843542</v>
      </c>
      <c r="AK3445" s="43">
        <v>531611745.77729213</v>
      </c>
    </row>
    <row r="3446" spans="3:37" x14ac:dyDescent="0.2">
      <c r="C3446" s="43">
        <v>5.9647425609876518E-4</v>
      </c>
      <c r="D3446" s="43">
        <v>5.8047028443280024E-2</v>
      </c>
      <c r="E3446" s="43">
        <v>2.4028679620426057</v>
      </c>
      <c r="F3446" s="43">
        <v>2.2868120780770527</v>
      </c>
      <c r="H3446" s="43">
        <v>8.328453971557411E-5</v>
      </c>
      <c r="I3446" s="43">
        <v>9.1056286756529325E-2</v>
      </c>
      <c r="J3446" s="43">
        <v>0</v>
      </c>
      <c r="K3446" s="43">
        <v>1</v>
      </c>
      <c r="M3446" s="43">
        <v>7.8844555714921993E-3</v>
      </c>
      <c r="N3446" s="43">
        <v>4.4711304577532807E-2</v>
      </c>
      <c r="O3446" s="43">
        <v>0</v>
      </c>
      <c r="P3446" s="43">
        <v>1</v>
      </c>
      <c r="R3446" s="43">
        <v>655.56244924431337</v>
      </c>
      <c r="S3446" s="43">
        <v>143.58752134238259</v>
      </c>
      <c r="T3446" s="43">
        <v>6674.6949917792399</v>
      </c>
      <c r="U3446" s="43">
        <v>7473.8449623659362</v>
      </c>
      <c r="W3446" s="43">
        <v>1575.2300064073424</v>
      </c>
      <c r="X3446" s="43">
        <v>0</v>
      </c>
      <c r="Y3446" s="43">
        <v>0</v>
      </c>
      <c r="Z3446" s="43">
        <v>1575.2300064073424</v>
      </c>
      <c r="AB3446" s="43">
        <v>90.26366750548523</v>
      </c>
      <c r="AC3446" s="43">
        <v>0</v>
      </c>
      <c r="AD3446" s="43">
        <v>0</v>
      </c>
      <c r="AE3446" s="43">
        <v>90.26366750548523</v>
      </c>
      <c r="AG3446" s="43">
        <v>2896847.9817831027</v>
      </c>
      <c r="AH3446" s="43">
        <v>340249.68138398597</v>
      </c>
      <c r="AI3446" s="43">
        <v>0</v>
      </c>
      <c r="AJ3446" s="43">
        <v>379107403.52303797</v>
      </c>
      <c r="AK3446" s="43">
        <v>382004251.50482106</v>
      </c>
    </row>
    <row r="3447" spans="3:37" x14ac:dyDescent="0.2">
      <c r="C3447" s="43">
        <v>5.8573088985591076E-4</v>
      </c>
      <c r="D3447" s="43">
        <v>5.2711643572363284E-2</v>
      </c>
      <c r="E3447" s="43">
        <v>9.4845540681760507</v>
      </c>
      <c r="F3447" s="43">
        <v>1.9550516760456271</v>
      </c>
      <c r="H3447" s="43">
        <v>8.1007236842522501E-5</v>
      </c>
      <c r="I3447" s="43">
        <v>9.637967657443014E-2</v>
      </c>
      <c r="J3447" s="43">
        <v>0</v>
      </c>
      <c r="K3447" s="43">
        <v>1</v>
      </c>
      <c r="M3447" s="43">
        <v>7.8991446125403764E-3</v>
      </c>
      <c r="N3447" s="43">
        <v>4.5174948299240951E-2</v>
      </c>
      <c r="O3447" s="43">
        <v>0</v>
      </c>
      <c r="P3447" s="43">
        <v>1</v>
      </c>
      <c r="R3447" s="43">
        <v>584.58418071165408</v>
      </c>
      <c r="S3447" s="43">
        <v>147.82628266939435</v>
      </c>
      <c r="T3447" s="43">
        <v>6756.4738724493818</v>
      </c>
      <c r="U3447" s="43">
        <v>7488.8843358304302</v>
      </c>
      <c r="W3447" s="43">
        <v>5544.5202693600822</v>
      </c>
      <c r="X3447" s="43">
        <v>0</v>
      </c>
      <c r="Y3447" s="43">
        <v>0</v>
      </c>
      <c r="Z3447" s="43">
        <v>5544.5202693600822</v>
      </c>
      <c r="AB3447" s="43">
        <v>59.738966868891467</v>
      </c>
      <c r="AC3447" s="43">
        <v>0</v>
      </c>
      <c r="AD3447" s="43">
        <v>0</v>
      </c>
      <c r="AE3447" s="43">
        <v>59.738966868891467</v>
      </c>
      <c r="AG3447" s="43">
        <v>10196372.775353191</v>
      </c>
      <c r="AH3447" s="43">
        <v>1197616.3781817777</v>
      </c>
      <c r="AI3447" s="43">
        <v>0</v>
      </c>
      <c r="AJ3447" s="43">
        <v>250903660.84934416</v>
      </c>
      <c r="AK3447" s="43">
        <v>261100033.62469736</v>
      </c>
    </row>
    <row r="3448" spans="3:37" x14ac:dyDescent="0.2">
      <c r="C3448" s="43">
        <v>6.2352101157991946E-4</v>
      </c>
      <c r="D3448" s="43">
        <v>5.672969659981153E-2</v>
      </c>
      <c r="E3448" s="43">
        <v>8.0781308318993741</v>
      </c>
      <c r="F3448" s="43">
        <v>0.56216440186860772</v>
      </c>
      <c r="H3448" s="43">
        <v>8.9728248001433048E-5</v>
      </c>
      <c r="I3448" s="43">
        <v>9.5609709091387551E-2</v>
      </c>
      <c r="J3448" s="43">
        <v>0</v>
      </c>
      <c r="K3448" s="43">
        <v>1</v>
      </c>
      <c r="M3448" s="43">
        <v>7.8508584857135411E-3</v>
      </c>
      <c r="N3448" s="43">
        <v>4.4495325249698077E-2</v>
      </c>
      <c r="O3448" s="43">
        <v>0</v>
      </c>
      <c r="P3448" s="43">
        <v>1</v>
      </c>
      <c r="R3448" s="43">
        <v>669.73643598469619</v>
      </c>
      <c r="S3448" s="43">
        <v>162.43273523378693</v>
      </c>
      <c r="T3448" s="43">
        <v>6614.1479852928087</v>
      </c>
      <c r="U3448" s="43">
        <v>7446.3171565112916</v>
      </c>
      <c r="W3448" s="43">
        <v>5410.2185527743759</v>
      </c>
      <c r="X3448" s="43">
        <v>0</v>
      </c>
      <c r="Y3448" s="43">
        <v>0</v>
      </c>
      <c r="Z3448" s="43">
        <v>5410.2185527743759</v>
      </c>
      <c r="AB3448" s="43">
        <v>-31.376086475252862</v>
      </c>
      <c r="AC3448" s="43">
        <v>0</v>
      </c>
      <c r="AD3448" s="43">
        <v>0</v>
      </c>
      <c r="AE3448" s="43">
        <v>-31.376086475252862</v>
      </c>
      <c r="AG3448" s="43">
        <v>9949391.9185520764</v>
      </c>
      <c r="AH3448" s="43">
        <v>1168607.2073992651</v>
      </c>
      <c r="AI3448" s="43">
        <v>0</v>
      </c>
      <c r="AJ3448" s="43">
        <v>0</v>
      </c>
      <c r="AK3448" s="43">
        <v>9949391.9185520764</v>
      </c>
    </row>
    <row r="3449" spans="3:37" x14ac:dyDescent="0.2">
      <c r="C3449" s="43">
        <v>5.9885525255395607E-4</v>
      </c>
      <c r="D3449" s="43">
        <v>4.1562176832913959E-2</v>
      </c>
      <c r="E3449" s="43">
        <v>6.0260262128591204</v>
      </c>
      <c r="F3449" s="43">
        <v>1.632789289773606</v>
      </c>
      <c r="H3449" s="43">
        <v>9.1414768606967733E-5</v>
      </c>
      <c r="I3449" s="43">
        <v>0.10654334703959001</v>
      </c>
      <c r="J3449" s="43">
        <v>0</v>
      </c>
      <c r="K3449" s="43">
        <v>1</v>
      </c>
      <c r="M3449" s="43">
        <v>7.8315820977485785E-3</v>
      </c>
      <c r="N3449" s="43">
        <v>4.4928517617189641E-2</v>
      </c>
      <c r="O3449" s="43">
        <v>0</v>
      </c>
      <c r="P3449" s="43">
        <v>1</v>
      </c>
      <c r="R3449" s="43">
        <v>471.26210813370875</v>
      </c>
      <c r="S3449" s="43">
        <v>184.41025697101207</v>
      </c>
      <c r="T3449" s="43">
        <v>6662.1432600336711</v>
      </c>
      <c r="U3449" s="43">
        <v>7317.8156251383916</v>
      </c>
      <c r="W3449" s="43">
        <v>2839.8378167409783</v>
      </c>
      <c r="X3449" s="43">
        <v>0</v>
      </c>
      <c r="Y3449" s="43">
        <v>0</v>
      </c>
      <c r="Z3449" s="43">
        <v>2839.8378167409783</v>
      </c>
      <c r="AB3449" s="43">
        <v>31.908428773236178</v>
      </c>
      <c r="AC3449" s="43">
        <v>0</v>
      </c>
      <c r="AD3449" s="43">
        <v>0</v>
      </c>
      <c r="AE3449" s="43">
        <v>31.908428773236178</v>
      </c>
      <c r="AG3449" s="43">
        <v>5222461.7449866589</v>
      </c>
      <c r="AH3449" s="43">
        <v>613404.96841605136</v>
      </c>
      <c r="AI3449" s="43">
        <v>0</v>
      </c>
      <c r="AJ3449" s="43">
        <v>134015400.84759195</v>
      </c>
      <c r="AK3449" s="43">
        <v>139237862.59257862</v>
      </c>
    </row>
    <row r="3450" spans="3:37" x14ac:dyDescent="0.2">
      <c r="C3450" s="43">
        <v>6.063019723265814E-4</v>
      </c>
      <c r="D3450" s="43">
        <v>5.493820415956252E-2</v>
      </c>
      <c r="E3450" s="43">
        <v>4.4299396169108114</v>
      </c>
      <c r="F3450" s="43">
        <v>5.8906613822553791</v>
      </c>
      <c r="H3450" s="43">
        <v>8.5413019018050701E-5</v>
      </c>
      <c r="I3450" s="43">
        <v>7.0934564625348764E-2</v>
      </c>
      <c r="J3450" s="43">
        <v>0</v>
      </c>
      <c r="K3450" s="43">
        <v>1</v>
      </c>
      <c r="M3450" s="43">
        <v>7.9176364701264434E-3</v>
      </c>
      <c r="N3450" s="43">
        <v>4.4100137913185927E-2</v>
      </c>
      <c r="O3450" s="43">
        <v>0</v>
      </c>
      <c r="P3450" s="43">
        <v>1</v>
      </c>
      <c r="R3450" s="43">
        <v>630.67528588093035</v>
      </c>
      <c r="S3450" s="43">
        <v>114.71609449931194</v>
      </c>
      <c r="T3450" s="43">
        <v>6611.1632005234715</v>
      </c>
      <c r="U3450" s="43">
        <v>7356.5545809037139</v>
      </c>
      <c r="W3450" s="43">
        <v>2793.853434330485</v>
      </c>
      <c r="X3450" s="43">
        <v>0</v>
      </c>
      <c r="Y3450" s="43">
        <v>0</v>
      </c>
      <c r="Z3450" s="43">
        <v>2793.853434330485</v>
      </c>
      <c r="AB3450" s="43">
        <v>330.03286139787883</v>
      </c>
      <c r="AC3450" s="43">
        <v>0</v>
      </c>
      <c r="AD3450" s="43">
        <v>0</v>
      </c>
      <c r="AE3450" s="43">
        <v>330.03286139787883</v>
      </c>
      <c r="AG3450" s="43">
        <v>5137896.4657337619</v>
      </c>
      <c r="AH3450" s="43">
        <v>603472.3418153848</v>
      </c>
      <c r="AI3450" s="43">
        <v>0</v>
      </c>
      <c r="AJ3450" s="43">
        <v>1386138017.8710911</v>
      </c>
      <c r="AK3450" s="43">
        <v>1391275914.3368249</v>
      </c>
    </row>
    <row r="3451" spans="3:37" x14ac:dyDescent="0.2">
      <c r="C3451" s="43">
        <v>6.0396582450238524E-4</v>
      </c>
      <c r="D3451" s="43">
        <v>5.3396582556783055E-2</v>
      </c>
      <c r="E3451" s="43">
        <v>4.7955091011973803</v>
      </c>
      <c r="F3451" s="43">
        <v>1.2330059829468867</v>
      </c>
      <c r="H3451" s="43">
        <v>9.0067702582352638E-5</v>
      </c>
      <c r="I3451" s="43">
        <v>0.11760150887999476</v>
      </c>
      <c r="J3451" s="43">
        <v>0</v>
      </c>
      <c r="K3451" s="43">
        <v>1</v>
      </c>
      <c r="M3451" s="43">
        <v>7.8650087379033007E-3</v>
      </c>
      <c r="N3451" s="43">
        <v>4.4922665261291544E-2</v>
      </c>
      <c r="O3451" s="43">
        <v>0</v>
      </c>
      <c r="P3451" s="43">
        <v>1</v>
      </c>
      <c r="R3451" s="43">
        <v>610.61602825419789</v>
      </c>
      <c r="S3451" s="43">
        <v>200.55077832589356</v>
      </c>
      <c r="T3451" s="43">
        <v>6689.7070091718406</v>
      </c>
      <c r="U3451" s="43">
        <v>7500.8738157519319</v>
      </c>
      <c r="W3451" s="43">
        <v>2928.2147208300025</v>
      </c>
      <c r="X3451" s="43">
        <v>0</v>
      </c>
      <c r="Y3451" s="43">
        <v>0</v>
      </c>
      <c r="Z3451" s="43">
        <v>2928.2147208300025</v>
      </c>
      <c r="AB3451" s="43">
        <v>15.223659101714777</v>
      </c>
      <c r="AC3451" s="43">
        <v>0</v>
      </c>
      <c r="AD3451" s="43">
        <v>0</v>
      </c>
      <c r="AE3451" s="43">
        <v>15.223659101714777</v>
      </c>
      <c r="AG3451" s="43">
        <v>5384986.8716063751</v>
      </c>
      <c r="AH3451" s="43">
        <v>632494.3796992806</v>
      </c>
      <c r="AI3451" s="43">
        <v>0</v>
      </c>
      <c r="AJ3451" s="43">
        <v>63939368.227202065</v>
      </c>
      <c r="AK3451" s="43">
        <v>69324355.098808438</v>
      </c>
    </row>
    <row r="3452" spans="3:37" x14ac:dyDescent="0.2">
      <c r="C3452" s="43">
        <v>5.8781662134145128E-4</v>
      </c>
      <c r="D3452" s="43">
        <v>5.34123797191614E-2</v>
      </c>
      <c r="E3452" s="43">
        <v>4.6705496558284718</v>
      </c>
      <c r="F3452" s="43">
        <v>1.0860772461380575</v>
      </c>
      <c r="H3452" s="43">
        <v>9.1389863138280347E-5</v>
      </c>
      <c r="I3452" s="43">
        <v>9.480242836855414E-2</v>
      </c>
      <c r="J3452" s="43">
        <v>0</v>
      </c>
      <c r="K3452" s="43">
        <v>1</v>
      </c>
      <c r="M3452" s="43">
        <v>7.8360127605283728E-3</v>
      </c>
      <c r="N3452" s="43">
        <v>4.4465989744867172E-2</v>
      </c>
      <c r="O3452" s="43">
        <v>0</v>
      </c>
      <c r="P3452" s="43">
        <v>1</v>
      </c>
      <c r="R3452" s="43">
        <v>594.46482591959261</v>
      </c>
      <c r="S3452" s="43">
        <v>164.0438153788476</v>
      </c>
      <c r="T3452" s="43">
        <v>6597.2884177944352</v>
      </c>
      <c r="U3452" s="43">
        <v>7355.7970590928753</v>
      </c>
      <c r="W3452" s="43">
        <v>2776.4774881008857</v>
      </c>
      <c r="X3452" s="43">
        <v>0</v>
      </c>
      <c r="Y3452" s="43">
        <v>0</v>
      </c>
      <c r="Z3452" s="43">
        <v>2776.4774881008857</v>
      </c>
      <c r="AB3452" s="43">
        <v>5.4751787800975125</v>
      </c>
      <c r="AC3452" s="43">
        <v>0</v>
      </c>
      <c r="AD3452" s="43">
        <v>0</v>
      </c>
      <c r="AE3452" s="43">
        <v>5.4751787800975125</v>
      </c>
      <c r="AG3452" s="43">
        <v>5105942.1006175289</v>
      </c>
      <c r="AH3452" s="43">
        <v>599719.13742979127</v>
      </c>
      <c r="AI3452" s="43">
        <v>0</v>
      </c>
      <c r="AJ3452" s="43">
        <v>22995750.876409553</v>
      </c>
      <c r="AK3452" s="43">
        <v>28101692.977027081</v>
      </c>
    </row>
    <row r="3453" spans="3:37" x14ac:dyDescent="0.2">
      <c r="C3453" s="43">
        <v>6.1493251616695499E-4</v>
      </c>
      <c r="D3453" s="43">
        <v>5.3780359776256698E-2</v>
      </c>
      <c r="E3453" s="43">
        <v>3.798851578680241</v>
      </c>
      <c r="F3453" s="43">
        <v>3.0283588214889146</v>
      </c>
      <c r="H3453" s="43">
        <v>8.1509686327660362E-5</v>
      </c>
      <c r="I3453" s="43">
        <v>0.11870706645598761</v>
      </c>
      <c r="J3453" s="43">
        <v>0</v>
      </c>
      <c r="K3453" s="43">
        <v>1</v>
      </c>
      <c r="M3453" s="43">
        <v>7.9747103231819771E-3</v>
      </c>
      <c r="N3453" s="43">
        <v>4.6154046259163195E-2</v>
      </c>
      <c r="O3453" s="43">
        <v>0</v>
      </c>
      <c r="P3453" s="43">
        <v>1</v>
      </c>
      <c r="R3453" s="43">
        <v>626.17184192477487</v>
      </c>
      <c r="S3453" s="43">
        <v>183.20113808276889</v>
      </c>
      <c r="T3453" s="43">
        <v>6968.9455341872463</v>
      </c>
      <c r="U3453" s="43">
        <v>7778.3185141947897</v>
      </c>
      <c r="W3453" s="43">
        <v>2378.7338902210454</v>
      </c>
      <c r="X3453" s="43">
        <v>0</v>
      </c>
      <c r="Y3453" s="43">
        <v>0</v>
      </c>
      <c r="Z3453" s="43">
        <v>2378.7338902210454</v>
      </c>
      <c r="AB3453" s="43">
        <v>135.90082618896051</v>
      </c>
      <c r="AC3453" s="43">
        <v>0</v>
      </c>
      <c r="AD3453" s="43">
        <v>0</v>
      </c>
      <c r="AE3453" s="43">
        <v>135.90082618896051</v>
      </c>
      <c r="AG3453" s="43">
        <v>4374491.6241165027</v>
      </c>
      <c r="AH3453" s="43">
        <v>513806.52028774581</v>
      </c>
      <c r="AI3453" s="43">
        <v>0</v>
      </c>
      <c r="AJ3453" s="43">
        <v>570783469.9936341</v>
      </c>
      <c r="AK3453" s="43">
        <v>575157961.61775064</v>
      </c>
    </row>
    <row r="3454" spans="3:37" x14ac:dyDescent="0.2">
      <c r="C3454" s="43">
        <v>6.1007192941298083E-4</v>
      </c>
      <c r="D3454" s="43">
        <v>5.3494636191742086E-2</v>
      </c>
      <c r="E3454" s="43">
        <v>5.6787673785887698</v>
      </c>
      <c r="F3454" s="43">
        <v>7.531745476765539</v>
      </c>
      <c r="H3454" s="43">
        <v>9.8785517228749953E-5</v>
      </c>
      <c r="I3454" s="43">
        <v>9.9079036826052944E-2</v>
      </c>
      <c r="J3454" s="43">
        <v>0</v>
      </c>
      <c r="K3454" s="43">
        <v>1</v>
      </c>
      <c r="M3454" s="43">
        <v>7.8378614581515182E-3</v>
      </c>
      <c r="N3454" s="43">
        <v>4.2030120469985145E-2</v>
      </c>
      <c r="O3454" s="43">
        <v>0</v>
      </c>
      <c r="P3454" s="43">
        <v>1</v>
      </c>
      <c r="R3454" s="43">
        <v>617.9219943697168</v>
      </c>
      <c r="S3454" s="43">
        <v>185.31792421101247</v>
      </c>
      <c r="T3454" s="43">
        <v>6237.3568317034051</v>
      </c>
      <c r="U3454" s="43">
        <v>7040.596750284134</v>
      </c>
      <c r="W3454" s="43">
        <v>3509.035264139261</v>
      </c>
      <c r="X3454" s="43">
        <v>0</v>
      </c>
      <c r="Y3454" s="43">
        <v>0</v>
      </c>
      <c r="Z3454" s="43">
        <v>3509.035264139261</v>
      </c>
      <c r="AB3454" s="43">
        <v>431.86368351386227</v>
      </c>
      <c r="AC3454" s="43">
        <v>0</v>
      </c>
      <c r="AD3454" s="43">
        <v>0</v>
      </c>
      <c r="AE3454" s="43">
        <v>431.86368351386227</v>
      </c>
      <c r="AG3454" s="43">
        <v>6453115.8507521013</v>
      </c>
      <c r="AH3454" s="43">
        <v>757951.61705408036</v>
      </c>
      <c r="AI3454" s="43">
        <v>0</v>
      </c>
      <c r="AJ3454" s="43">
        <v>1813827470.7582216</v>
      </c>
      <c r="AK3454" s="43">
        <v>1820280586.6089737</v>
      </c>
    </row>
    <row r="3455" spans="3:37" x14ac:dyDescent="0.2">
      <c r="C3455" s="43">
        <v>5.9432727464477683E-4</v>
      </c>
      <c r="D3455" s="43">
        <v>4.4800608923219763E-2</v>
      </c>
      <c r="E3455" s="43">
        <v>3.0194109930785378</v>
      </c>
      <c r="F3455" s="43">
        <v>3.6969122149158244</v>
      </c>
      <c r="H3455" s="43">
        <v>8.9536739782498381E-5</v>
      </c>
      <c r="I3455" s="43">
        <v>0.10916461863577931</v>
      </c>
      <c r="J3455" s="43">
        <v>0</v>
      </c>
      <c r="K3455" s="43">
        <v>1</v>
      </c>
      <c r="M3455" s="43">
        <v>7.8637238751717575E-3</v>
      </c>
      <c r="N3455" s="43">
        <v>4.9377185663041945E-2</v>
      </c>
      <c r="O3455" s="43">
        <v>0</v>
      </c>
      <c r="P3455" s="43">
        <v>1</v>
      </c>
      <c r="R3455" s="43">
        <v>504.14092150046133</v>
      </c>
      <c r="S3455" s="43">
        <v>185.06553688525315</v>
      </c>
      <c r="T3455" s="43">
        <v>7351.8554774078211</v>
      </c>
      <c r="U3455" s="43">
        <v>8041.0619357935357</v>
      </c>
      <c r="W3455" s="43">
        <v>1522.2086404392371</v>
      </c>
      <c r="X3455" s="43">
        <v>0</v>
      </c>
      <c r="Y3455" s="43">
        <v>0</v>
      </c>
      <c r="Z3455" s="43">
        <v>1522.2086404392371</v>
      </c>
      <c r="AB3455" s="43">
        <v>145.479747587986</v>
      </c>
      <c r="AC3455" s="43">
        <v>0</v>
      </c>
      <c r="AD3455" s="43">
        <v>0</v>
      </c>
      <c r="AE3455" s="43">
        <v>145.479747587986</v>
      </c>
      <c r="AG3455" s="43">
        <v>2799341.689767757</v>
      </c>
      <c r="AH3455" s="43">
        <v>328797.06633487524</v>
      </c>
      <c r="AI3455" s="43">
        <v>0</v>
      </c>
      <c r="AJ3455" s="43">
        <v>611014939.86954117</v>
      </c>
      <c r="AK3455" s="43">
        <v>613814281.55930889</v>
      </c>
    </row>
    <row r="3456" spans="3:37" x14ac:dyDescent="0.2">
      <c r="C3456" s="43">
        <v>5.9250156567866726E-4</v>
      </c>
      <c r="D3456" s="43">
        <v>6.6354589662599661E-2</v>
      </c>
      <c r="E3456" s="43">
        <v>5.5929049193879976</v>
      </c>
      <c r="F3456" s="43">
        <v>6.3363608929667725</v>
      </c>
      <c r="H3456" s="43">
        <v>8.8895337407055334E-5</v>
      </c>
      <c r="I3456" s="43">
        <v>0.11619658986509107</v>
      </c>
      <c r="J3456" s="43">
        <v>0</v>
      </c>
      <c r="K3456" s="43">
        <v>1</v>
      </c>
      <c r="M3456" s="43">
        <v>7.8694980836737649E-3</v>
      </c>
      <c r="N3456" s="43">
        <v>4.5427230695376554E-2</v>
      </c>
      <c r="O3456" s="43">
        <v>0</v>
      </c>
      <c r="P3456" s="43">
        <v>1</v>
      </c>
      <c r="R3456" s="43">
        <v>744.39396395056667</v>
      </c>
      <c r="S3456" s="43">
        <v>195.57563005645741</v>
      </c>
      <c r="T3456" s="43">
        <v>6768.7062858499085</v>
      </c>
      <c r="U3456" s="43">
        <v>7708.6758798569326</v>
      </c>
      <c r="W3456" s="43">
        <v>4163.3246629418563</v>
      </c>
      <c r="X3456" s="43">
        <v>0</v>
      </c>
      <c r="Y3456" s="43">
        <v>0</v>
      </c>
      <c r="Z3456" s="43">
        <v>4163.3246629418563</v>
      </c>
      <c r="AB3456" s="43">
        <v>425.04196768593641</v>
      </c>
      <c r="AC3456" s="43">
        <v>0</v>
      </c>
      <c r="AD3456" s="43">
        <v>0</v>
      </c>
      <c r="AE3456" s="43">
        <v>425.04196768593641</v>
      </c>
      <c r="AG3456" s="43">
        <v>7656354.055150074</v>
      </c>
      <c r="AH3456" s="43">
        <v>899278.12719544093</v>
      </c>
      <c r="AI3456" s="43">
        <v>0</v>
      </c>
      <c r="AJ3456" s="43">
        <v>1785176264.2809329</v>
      </c>
      <c r="AK3456" s="43">
        <v>1792832618.3360829</v>
      </c>
    </row>
    <row r="3457" spans="3:37" x14ac:dyDescent="0.2">
      <c r="C3457" s="43">
        <v>6.038975300696306E-4</v>
      </c>
      <c r="D3457" s="43">
        <v>4.9947029510781504E-2</v>
      </c>
      <c r="E3457" s="43">
        <v>7.3775443658019269</v>
      </c>
      <c r="F3457" s="43">
        <v>2.2981384185570879</v>
      </c>
      <c r="H3457" s="43">
        <v>9.9416629328996642E-5</v>
      </c>
      <c r="I3457" s="43">
        <v>0.10102168850006632</v>
      </c>
      <c r="J3457" s="43">
        <v>0</v>
      </c>
      <c r="K3457" s="43">
        <v>1</v>
      </c>
      <c r="M3457" s="43">
        <v>7.8474614301267381E-3</v>
      </c>
      <c r="N3457" s="43">
        <v>4.7101736393842741E-2</v>
      </c>
      <c r="O3457" s="43">
        <v>0</v>
      </c>
      <c r="P3457" s="43">
        <v>1</v>
      </c>
      <c r="R3457" s="43">
        <v>571.10411676975434</v>
      </c>
      <c r="S3457" s="43">
        <v>190.15862587606182</v>
      </c>
      <c r="T3457" s="43">
        <v>6998.5566152744614</v>
      </c>
      <c r="U3457" s="43">
        <v>7759.819357920278</v>
      </c>
      <c r="W3457" s="43">
        <v>4213.3459589609865</v>
      </c>
      <c r="X3457" s="43">
        <v>0</v>
      </c>
      <c r="Y3457" s="43">
        <v>0</v>
      </c>
      <c r="Z3457" s="43">
        <v>4213.3459589609865</v>
      </c>
      <c r="AB3457" s="43">
        <v>79.32682486231765</v>
      </c>
      <c r="AC3457" s="43">
        <v>0</v>
      </c>
      <c r="AD3457" s="43">
        <v>0</v>
      </c>
      <c r="AE3457" s="43">
        <v>79.32682486231765</v>
      </c>
      <c r="AG3457" s="43">
        <v>7748343.2185292542</v>
      </c>
      <c r="AH3457" s="43">
        <v>910082.72713557305</v>
      </c>
      <c r="AI3457" s="43">
        <v>0</v>
      </c>
      <c r="AJ3457" s="43">
        <v>333172664.42173415</v>
      </c>
      <c r="AK3457" s="43">
        <v>340921007.64026344</v>
      </c>
    </row>
    <row r="3458" spans="3:37" x14ac:dyDescent="0.2">
      <c r="C3458" s="43">
        <v>6.0222999870055652E-4</v>
      </c>
      <c r="D3458" s="43">
        <v>5.596727627102438E-2</v>
      </c>
      <c r="E3458" s="43">
        <v>3.5798431275868472</v>
      </c>
      <c r="F3458" s="43">
        <v>6.7491225408088509</v>
      </c>
      <c r="H3458" s="43">
        <v>9.0345480219689023E-5</v>
      </c>
      <c r="I3458" s="43">
        <v>0.10445604319536939</v>
      </c>
      <c r="J3458" s="43">
        <v>0</v>
      </c>
      <c r="K3458" s="43">
        <v>1</v>
      </c>
      <c r="M3458" s="43">
        <v>7.8477231393618944E-3</v>
      </c>
      <c r="N3458" s="43">
        <v>4.5725754073503655E-2</v>
      </c>
      <c r="O3458" s="43">
        <v>0</v>
      </c>
      <c r="P3458" s="43">
        <v>1</v>
      </c>
      <c r="R3458" s="43">
        <v>638.1737402042271</v>
      </c>
      <c r="S3458" s="43">
        <v>178.68264563098424</v>
      </c>
      <c r="T3458" s="43">
        <v>6794.3344659924251</v>
      </c>
      <c r="U3458" s="43">
        <v>7611.1908518276359</v>
      </c>
      <c r="W3458" s="43">
        <v>2284.5618780764962</v>
      </c>
      <c r="X3458" s="43">
        <v>0</v>
      </c>
      <c r="Y3458" s="43">
        <v>0</v>
      </c>
      <c r="Z3458" s="43">
        <v>2284.5618780764962</v>
      </c>
      <c r="AB3458" s="43">
        <v>392.57647671936428</v>
      </c>
      <c r="AC3458" s="43">
        <v>0</v>
      </c>
      <c r="AD3458" s="43">
        <v>0</v>
      </c>
      <c r="AE3458" s="43">
        <v>392.57647671936428</v>
      </c>
      <c r="AG3458" s="43">
        <v>4201309.2937826766</v>
      </c>
      <c r="AH3458" s="43">
        <v>493465.36566452321</v>
      </c>
      <c r="AI3458" s="43">
        <v>0</v>
      </c>
      <c r="AJ3458" s="43">
        <v>1648821202.2213299</v>
      </c>
      <c r="AK3458" s="43">
        <v>1653022511.5151126</v>
      </c>
    </row>
    <row r="3459" spans="3:37" x14ac:dyDescent="0.2">
      <c r="C3459" s="43">
        <v>6.0179023929345945E-4</v>
      </c>
      <c r="D3459" s="43">
        <v>4.8174427467990347E-2</v>
      </c>
      <c r="E3459" s="43">
        <v>2.1799058654769978</v>
      </c>
      <c r="F3459" s="43">
        <v>1.8346816642389645</v>
      </c>
      <c r="H3459" s="43">
        <v>9.0663658491529908E-5</v>
      </c>
      <c r="I3459" s="43">
        <v>9.1758010354372976E-2</v>
      </c>
      <c r="J3459" s="43">
        <v>0</v>
      </c>
      <c r="K3459" s="43">
        <v>1</v>
      </c>
      <c r="M3459" s="43">
        <v>7.8814726606482033E-3</v>
      </c>
      <c r="N3459" s="43">
        <v>4.4687919570558156E-2</v>
      </c>
      <c r="O3459" s="43">
        <v>0</v>
      </c>
      <c r="P3459" s="43">
        <v>1</v>
      </c>
      <c r="R3459" s="43">
        <v>548.9137050265291</v>
      </c>
      <c r="S3459" s="43">
        <v>157.51415966162594</v>
      </c>
      <c r="T3459" s="43">
        <v>6668.6800740958624</v>
      </c>
      <c r="U3459" s="43">
        <v>7375.1079387840173</v>
      </c>
      <c r="W3459" s="43">
        <v>1196.5802052280415</v>
      </c>
      <c r="X3459" s="43">
        <v>0</v>
      </c>
      <c r="Y3459" s="43">
        <v>0</v>
      </c>
      <c r="Z3459" s="43">
        <v>1196.5802052280415</v>
      </c>
      <c r="AB3459" s="43">
        <v>49.023997917357768</v>
      </c>
      <c r="AC3459" s="43">
        <v>0</v>
      </c>
      <c r="AD3459" s="43">
        <v>0</v>
      </c>
      <c r="AE3459" s="43">
        <v>49.023997917357768</v>
      </c>
      <c r="AG3459" s="43">
        <v>2200510.9974143682</v>
      </c>
      <c r="AH3459" s="43">
        <v>258461.32432925695</v>
      </c>
      <c r="AI3459" s="43">
        <v>0</v>
      </c>
      <c r="AJ3459" s="43">
        <v>205900791.25290263</v>
      </c>
      <c r="AK3459" s="43">
        <v>208101302.25031701</v>
      </c>
    </row>
    <row r="3460" spans="3:37" x14ac:dyDescent="0.2">
      <c r="C3460" s="43">
        <v>6.1124141938617704E-4</v>
      </c>
      <c r="D3460" s="43">
        <v>5.4407142935936452E-2</v>
      </c>
      <c r="E3460" s="43">
        <v>5.5281876578558835</v>
      </c>
      <c r="F3460" s="43">
        <v>2.2009965345218987</v>
      </c>
      <c r="H3460" s="43">
        <v>9.052059685610292E-5</v>
      </c>
      <c r="I3460" s="43">
        <v>9.4724996496198796E-2</v>
      </c>
      <c r="J3460" s="43">
        <v>0</v>
      </c>
      <c r="K3460" s="43">
        <v>1</v>
      </c>
      <c r="M3460" s="43">
        <v>7.8504539569506093E-3</v>
      </c>
      <c r="N3460" s="43">
        <v>4.5583214412551615E-2</v>
      </c>
      <c r="O3460" s="43">
        <v>0</v>
      </c>
      <c r="P3460" s="43">
        <v>1</v>
      </c>
      <c r="R3460" s="43">
        <v>629.66719683324789</v>
      </c>
      <c r="S3460" s="43">
        <v>162.35078000801343</v>
      </c>
      <c r="T3460" s="43">
        <v>6775.5115640422673</v>
      </c>
      <c r="U3460" s="43">
        <v>7567.5295408835282</v>
      </c>
      <c r="W3460" s="43">
        <v>3480.9184260902721</v>
      </c>
      <c r="X3460" s="43">
        <v>0</v>
      </c>
      <c r="Y3460" s="43">
        <v>0</v>
      </c>
      <c r="Z3460" s="43">
        <v>3480.9184260902721</v>
      </c>
      <c r="AB3460" s="43">
        <v>80.916408978976833</v>
      </c>
      <c r="AC3460" s="43">
        <v>0</v>
      </c>
      <c r="AD3460" s="43">
        <v>0</v>
      </c>
      <c r="AE3460" s="43">
        <v>80.916408978976833</v>
      </c>
      <c r="AG3460" s="43">
        <v>6401408.9855800103</v>
      </c>
      <c r="AH3460" s="43">
        <v>751878.38003549876</v>
      </c>
      <c r="AI3460" s="43">
        <v>0</v>
      </c>
      <c r="AJ3460" s="43">
        <v>339848917.7117027</v>
      </c>
      <c r="AK3460" s="43">
        <v>346250326.69728273</v>
      </c>
    </row>
    <row r="3461" spans="3:37" x14ac:dyDescent="0.2">
      <c r="C3461" s="43">
        <v>6.1436694105154732E-4</v>
      </c>
      <c r="D3461" s="43">
        <v>6.3721579984811871E-2</v>
      </c>
      <c r="E3461" s="43">
        <v>3.0108642678758706</v>
      </c>
      <c r="F3461" s="43">
        <v>4.5888108181189686</v>
      </c>
      <c r="H3461" s="43">
        <v>7.9202620307740711E-5</v>
      </c>
      <c r="I3461" s="43">
        <v>9.604048468068567E-2</v>
      </c>
      <c r="J3461" s="43">
        <v>0</v>
      </c>
      <c r="K3461" s="43">
        <v>1</v>
      </c>
      <c r="M3461" s="43">
        <v>7.8912994270496917E-3</v>
      </c>
      <c r="N3461" s="43">
        <v>4.3596031354965606E-2</v>
      </c>
      <c r="O3461" s="43">
        <v>0</v>
      </c>
      <c r="P3461" s="43">
        <v>1</v>
      </c>
      <c r="R3461" s="43">
        <v>741.23641478706713</v>
      </c>
      <c r="S3461" s="43">
        <v>144.02446337358481</v>
      </c>
      <c r="T3461" s="43">
        <v>6513.8514715498259</v>
      </c>
      <c r="U3461" s="43">
        <v>7399.1123497104782</v>
      </c>
      <c r="W3461" s="43">
        <v>2231.7622353307979</v>
      </c>
      <c r="X3461" s="43">
        <v>0</v>
      </c>
      <c r="Y3461" s="43">
        <v>0</v>
      </c>
      <c r="Z3461" s="43">
        <v>2231.7622353307979</v>
      </c>
      <c r="AB3461" s="43">
        <v>284.6368272663554</v>
      </c>
      <c r="AC3461" s="43">
        <v>0</v>
      </c>
      <c r="AD3461" s="43">
        <v>0</v>
      </c>
      <c r="AE3461" s="43">
        <v>284.6368272663554</v>
      </c>
      <c r="AG3461" s="43">
        <v>4104210.7507733372</v>
      </c>
      <c r="AH3461" s="43">
        <v>482060.64283145237</v>
      </c>
      <c r="AI3461" s="43">
        <v>0</v>
      </c>
      <c r="AJ3461" s="43">
        <v>1195474674.5186927</v>
      </c>
      <c r="AK3461" s="43">
        <v>1199578885.2694662</v>
      </c>
    </row>
    <row r="3462" spans="3:37" x14ac:dyDescent="0.2">
      <c r="C3462" s="43">
        <v>6.2081243446854284E-4</v>
      </c>
      <c r="D3462" s="43">
        <v>5.2153871578410435E-2</v>
      </c>
      <c r="E3462" s="43">
        <v>2.5665820984744947</v>
      </c>
      <c r="F3462" s="43">
        <v>3.2643090328028346</v>
      </c>
      <c r="H3462" s="43">
        <v>9.0638881857341147E-5</v>
      </c>
      <c r="I3462" s="43">
        <v>7.6481806192142621E-2</v>
      </c>
      <c r="J3462" s="43">
        <v>0</v>
      </c>
      <c r="K3462" s="43">
        <v>1</v>
      </c>
      <c r="M3462" s="43">
        <v>7.843945616003517E-3</v>
      </c>
      <c r="N3462" s="43">
        <v>4.7143300230071739E-2</v>
      </c>
      <c r="O3462" s="43">
        <v>0</v>
      </c>
      <c r="P3462" s="43">
        <v>1</v>
      </c>
      <c r="R3462" s="43">
        <v>613.04073469871923</v>
      </c>
      <c r="S3462" s="43">
        <v>131.25475564191262</v>
      </c>
      <c r="T3462" s="43">
        <v>7001.594074219769</v>
      </c>
      <c r="U3462" s="43">
        <v>7745.8895645604007</v>
      </c>
      <c r="W3462" s="43">
        <v>1573.4193753133848</v>
      </c>
      <c r="X3462" s="43">
        <v>0</v>
      </c>
      <c r="Y3462" s="43">
        <v>0</v>
      </c>
      <c r="Z3462" s="43">
        <v>1573.4193753133848</v>
      </c>
      <c r="AB3462" s="43">
        <v>148.5281630168204</v>
      </c>
      <c r="AC3462" s="43">
        <v>0</v>
      </c>
      <c r="AD3462" s="43">
        <v>0</v>
      </c>
      <c r="AE3462" s="43">
        <v>148.5281630168204</v>
      </c>
      <c r="AG3462" s="43">
        <v>2893518.2312013144</v>
      </c>
      <c r="AH3462" s="43">
        <v>339858.58506769111</v>
      </c>
      <c r="AI3462" s="43">
        <v>0</v>
      </c>
      <c r="AJ3462" s="43">
        <v>623818284.67064571</v>
      </c>
      <c r="AK3462" s="43">
        <v>626711802.901847</v>
      </c>
    </row>
    <row r="3463" spans="3:37" x14ac:dyDescent="0.2">
      <c r="C3463" s="43">
        <v>5.9548753089950569E-4</v>
      </c>
      <c r="D3463" s="43">
        <v>5.5322122516740069E-2</v>
      </c>
      <c r="E3463" s="43">
        <v>2.0025069874561701</v>
      </c>
      <c r="F3463" s="43">
        <v>2.3250538385444006</v>
      </c>
      <c r="H3463" s="43">
        <v>8.3419045529384904E-5</v>
      </c>
      <c r="I3463" s="43">
        <v>6.9814904793917831E-2</v>
      </c>
      <c r="J3463" s="43">
        <v>0</v>
      </c>
      <c r="K3463" s="43">
        <v>1</v>
      </c>
      <c r="M3463" s="43">
        <v>7.9297244607181572E-3</v>
      </c>
      <c r="N3463" s="43">
        <v>4.4770083070557486E-2</v>
      </c>
      <c r="O3463" s="43">
        <v>0</v>
      </c>
      <c r="P3463" s="43">
        <v>1</v>
      </c>
      <c r="R3463" s="43">
        <v>623.75476883730994</v>
      </c>
      <c r="S3463" s="43">
        <v>110.26958479140876</v>
      </c>
      <c r="T3463" s="43">
        <v>6721.8430819197101</v>
      </c>
      <c r="U3463" s="43">
        <v>7455.8674355484291</v>
      </c>
      <c r="W3463" s="43">
        <v>1249.0732830558213</v>
      </c>
      <c r="X3463" s="43">
        <v>0</v>
      </c>
      <c r="Y3463" s="43">
        <v>0</v>
      </c>
      <c r="Z3463" s="43">
        <v>1249.0732830558213</v>
      </c>
      <c r="AB3463" s="43">
        <v>88.436425631133062</v>
      </c>
      <c r="AC3463" s="43">
        <v>0</v>
      </c>
      <c r="AD3463" s="43">
        <v>0</v>
      </c>
      <c r="AE3463" s="43">
        <v>88.436425631133062</v>
      </c>
      <c r="AG3463" s="43">
        <v>2297045.7675396553</v>
      </c>
      <c r="AH3463" s="43">
        <v>269799.82914005738</v>
      </c>
      <c r="AI3463" s="43">
        <v>0</v>
      </c>
      <c r="AJ3463" s="43">
        <v>371432987.65075886</v>
      </c>
      <c r="AK3463" s="43">
        <v>373730033.41829854</v>
      </c>
    </row>
    <row r="3464" spans="3:37" x14ac:dyDescent="0.2">
      <c r="C3464" s="43">
        <v>6.5192816624060068E-4</v>
      </c>
      <c r="D3464" s="43">
        <v>5.8444575767133689E-2</v>
      </c>
      <c r="E3464" s="43">
        <v>3.935831414745667</v>
      </c>
      <c r="F3464" s="43">
        <v>1.4841633241872105</v>
      </c>
      <c r="H3464" s="43">
        <v>9.0574368969975616E-5</v>
      </c>
      <c r="I3464" s="43">
        <v>9.4559344160884115E-2</v>
      </c>
      <c r="J3464" s="43">
        <v>0</v>
      </c>
      <c r="K3464" s="43">
        <v>1</v>
      </c>
      <c r="M3464" s="43">
        <v>7.8723785773089361E-3</v>
      </c>
      <c r="N3464" s="43">
        <v>4.4550927036490863E-2</v>
      </c>
      <c r="O3464" s="43">
        <v>0</v>
      </c>
      <c r="P3464" s="43">
        <v>1</v>
      </c>
      <c r="R3464" s="43">
        <v>721.41692712793485</v>
      </c>
      <c r="S3464" s="43">
        <v>162.16313853092899</v>
      </c>
      <c r="T3464" s="43">
        <v>6640.5658720274723</v>
      </c>
      <c r="U3464" s="43">
        <v>7524.1459376863359</v>
      </c>
      <c r="W3464" s="43">
        <v>2839.3754049194117</v>
      </c>
      <c r="X3464" s="43">
        <v>0</v>
      </c>
      <c r="Y3464" s="43">
        <v>0</v>
      </c>
      <c r="Z3464" s="43">
        <v>2839.3754049194117</v>
      </c>
      <c r="AB3464" s="43">
        <v>37.37334707926064</v>
      </c>
      <c r="AC3464" s="43">
        <v>0</v>
      </c>
      <c r="AD3464" s="43">
        <v>0</v>
      </c>
      <c r="AE3464" s="43">
        <v>37.37334707926064</v>
      </c>
      <c r="AG3464" s="43">
        <v>5221611.3696467979</v>
      </c>
      <c r="AH3464" s="43">
        <v>613305.08746259299</v>
      </c>
      <c r="AI3464" s="43">
        <v>0</v>
      </c>
      <c r="AJ3464" s="43">
        <v>156968057.73289469</v>
      </c>
      <c r="AK3464" s="43">
        <v>162189669.10254148</v>
      </c>
    </row>
    <row r="3465" spans="3:37" x14ac:dyDescent="0.2">
      <c r="C3465" s="43">
        <v>6.1515911617182617E-4</v>
      </c>
      <c r="D3465" s="43">
        <v>4.990730564305168E-2</v>
      </c>
      <c r="E3465" s="43">
        <v>4.5779070788979048</v>
      </c>
      <c r="F3465" s="43">
        <v>5.2036867693077404</v>
      </c>
      <c r="H3465" s="43">
        <v>9.3334278227441558E-5</v>
      </c>
      <c r="I3465" s="43">
        <v>0.13789531156216339</v>
      </c>
      <c r="J3465" s="43">
        <v>0</v>
      </c>
      <c r="K3465" s="43">
        <v>1</v>
      </c>
      <c r="M3465" s="43">
        <v>7.8594129397432377E-3</v>
      </c>
      <c r="N3465" s="43">
        <v>4.4619548246640196E-2</v>
      </c>
      <c r="O3465" s="43">
        <v>0</v>
      </c>
      <c r="P3465" s="43">
        <v>1</v>
      </c>
      <c r="R3465" s="43">
        <v>581.29148492206718</v>
      </c>
      <c r="S3465" s="43">
        <v>243.68738441766146</v>
      </c>
      <c r="T3465" s="43">
        <v>6639.8405342272517</v>
      </c>
      <c r="U3465" s="43">
        <v>7464.8194035669803</v>
      </c>
      <c r="W3465" s="43">
        <v>2661.0984037278063</v>
      </c>
      <c r="X3465" s="43">
        <v>0</v>
      </c>
      <c r="Y3465" s="43">
        <v>0</v>
      </c>
      <c r="Z3465" s="43">
        <v>2661.0984037278063</v>
      </c>
      <c r="AB3465" s="43">
        <v>261.46170369776138</v>
      </c>
      <c r="AC3465" s="43">
        <v>0</v>
      </c>
      <c r="AD3465" s="43">
        <v>0</v>
      </c>
      <c r="AE3465" s="43">
        <v>261.46170369776138</v>
      </c>
      <c r="AG3465" s="43">
        <v>4893759.964455436</v>
      </c>
      <c r="AH3465" s="43">
        <v>574797.25520520611</v>
      </c>
      <c r="AI3465" s="43">
        <v>0</v>
      </c>
      <c r="AJ3465" s="43">
        <v>1098139155.5305977</v>
      </c>
      <c r="AK3465" s="43">
        <v>1103032915.4950531</v>
      </c>
    </row>
    <row r="3466" spans="3:37" x14ac:dyDescent="0.2">
      <c r="C3466" s="43">
        <v>5.884398265422813E-4</v>
      </c>
      <c r="D3466" s="43">
        <v>5.1300565069710952E-2</v>
      </c>
      <c r="E3466" s="43">
        <v>2.6080658482452179</v>
      </c>
      <c r="F3466" s="43">
        <v>0.61075308924453831</v>
      </c>
      <c r="H3466" s="43">
        <v>8.2932823156569788E-5</v>
      </c>
      <c r="I3466" s="43">
        <v>0.1013403330463547</v>
      </c>
      <c r="J3466" s="43">
        <v>0</v>
      </c>
      <c r="K3466" s="43">
        <v>1</v>
      </c>
      <c r="M3466" s="43">
        <v>7.8292932248860553E-3</v>
      </c>
      <c r="N3466" s="43">
        <v>4.4145343917803212E-2</v>
      </c>
      <c r="O3466" s="43">
        <v>0</v>
      </c>
      <c r="P3466" s="43">
        <v>1</v>
      </c>
      <c r="R3466" s="43">
        <v>571.56625510135746</v>
      </c>
      <c r="S3466" s="43">
        <v>159.12966542939853</v>
      </c>
      <c r="T3466" s="43">
        <v>6544.0986272974778</v>
      </c>
      <c r="U3466" s="43">
        <v>7274.7945478282336</v>
      </c>
      <c r="W3466" s="43">
        <v>1490.6824299392645</v>
      </c>
      <c r="X3466" s="43">
        <v>0</v>
      </c>
      <c r="Y3466" s="43">
        <v>0</v>
      </c>
      <c r="Z3466" s="43">
        <v>1490.6824299392645</v>
      </c>
      <c r="AB3466" s="43">
        <v>-23.805402702659055</v>
      </c>
      <c r="AC3466" s="43">
        <v>0</v>
      </c>
      <c r="AD3466" s="43">
        <v>0</v>
      </c>
      <c r="AE3466" s="43">
        <v>-23.805402702659055</v>
      </c>
      <c r="AG3466" s="43">
        <v>2741364.9886583076</v>
      </c>
      <c r="AH3466" s="43">
        <v>321987.40486688114</v>
      </c>
      <c r="AI3466" s="43">
        <v>0</v>
      </c>
      <c r="AJ3466" s="43">
        <v>0</v>
      </c>
      <c r="AK3466" s="43">
        <v>2741364.9886583076</v>
      </c>
    </row>
    <row r="3467" spans="3:37" x14ac:dyDescent="0.2">
      <c r="C3467" s="43">
        <v>6.2452800513335127E-4</v>
      </c>
      <c r="D3467" s="43">
        <v>5.9554198433102168E-2</v>
      </c>
      <c r="E3467" s="43">
        <v>1.5872649837879105</v>
      </c>
      <c r="F3467" s="43">
        <v>2.5385857572805008</v>
      </c>
      <c r="H3467" s="43">
        <v>8.7973195835709024E-5</v>
      </c>
      <c r="I3467" s="43">
        <v>0.14097943711558591</v>
      </c>
      <c r="J3467" s="43">
        <v>0</v>
      </c>
      <c r="K3467" s="43">
        <v>1</v>
      </c>
      <c r="M3467" s="43">
        <v>7.8742812049883426E-3</v>
      </c>
      <c r="N3467" s="43">
        <v>4.3373818322660893E-2</v>
      </c>
      <c r="O3467" s="43">
        <v>0</v>
      </c>
      <c r="P3467" s="43">
        <v>1</v>
      </c>
      <c r="R3467" s="43">
        <v>704.2172746769271</v>
      </c>
      <c r="S3467" s="43">
        <v>234.82726180578013</v>
      </c>
      <c r="T3467" s="43">
        <v>6466.6737213286033</v>
      </c>
      <c r="U3467" s="43">
        <v>7405.7182578113107</v>
      </c>
      <c r="W3467" s="43">
        <v>1117.7794210732393</v>
      </c>
      <c r="X3467" s="43">
        <v>0</v>
      </c>
      <c r="Y3467" s="43">
        <v>0</v>
      </c>
      <c r="Z3467" s="43">
        <v>1117.7794210732393</v>
      </c>
      <c r="AB3467" s="43">
        <v>115.93435756682271</v>
      </c>
      <c r="AC3467" s="43">
        <v>0</v>
      </c>
      <c r="AD3467" s="43">
        <v>0</v>
      </c>
      <c r="AE3467" s="43">
        <v>115.93435756682271</v>
      </c>
      <c r="AG3467" s="43">
        <v>2055596.355353687</v>
      </c>
      <c r="AH3467" s="43">
        <v>241440.3549518197</v>
      </c>
      <c r="AI3467" s="43">
        <v>0</v>
      </c>
      <c r="AJ3467" s="43">
        <v>486924301.78065538</v>
      </c>
      <c r="AK3467" s="43">
        <v>488979898.1360091</v>
      </c>
    </row>
    <row r="3468" spans="3:37" x14ac:dyDescent="0.2">
      <c r="C3468" s="43">
        <v>6.0481553201605488E-4</v>
      </c>
      <c r="D3468" s="43">
        <v>5.5219475156179754E-2</v>
      </c>
      <c r="E3468" s="43">
        <v>2.2760821808659109</v>
      </c>
      <c r="F3468" s="43">
        <v>2.6856331620826492</v>
      </c>
      <c r="H3468" s="43">
        <v>9.6825465764505125E-5</v>
      </c>
      <c r="I3468" s="43">
        <v>0.12941543435059699</v>
      </c>
      <c r="J3468" s="43">
        <v>0</v>
      </c>
      <c r="K3468" s="43">
        <v>1</v>
      </c>
      <c r="M3468" s="43">
        <v>7.8955852691112716E-3</v>
      </c>
      <c r="N3468" s="43">
        <v>4.5426959821067689E-2</v>
      </c>
      <c r="O3468" s="43">
        <v>0</v>
      </c>
      <c r="P3468" s="43">
        <v>1</v>
      </c>
      <c r="R3468" s="43">
        <v>632.35008728829212</v>
      </c>
      <c r="S3468" s="43">
        <v>237.25645761339808</v>
      </c>
      <c r="T3468" s="43">
        <v>6791.1038801951745</v>
      </c>
      <c r="U3468" s="43">
        <v>7660.710425096865</v>
      </c>
      <c r="W3468" s="43">
        <v>1439.280765745885</v>
      </c>
      <c r="X3468" s="43">
        <v>0</v>
      </c>
      <c r="Y3468" s="43">
        <v>0</v>
      </c>
      <c r="Z3468" s="43">
        <v>1439.280765745885</v>
      </c>
      <c r="AB3468" s="43">
        <v>114.05239965815335</v>
      </c>
      <c r="AC3468" s="43">
        <v>0</v>
      </c>
      <c r="AD3468" s="43">
        <v>0</v>
      </c>
      <c r="AE3468" s="43">
        <v>114.05239965815335</v>
      </c>
      <c r="AG3468" s="43">
        <v>2646837.3282066826</v>
      </c>
      <c r="AH3468" s="43">
        <v>310884.64540111116</v>
      </c>
      <c r="AI3468" s="43">
        <v>0</v>
      </c>
      <c r="AJ3468" s="43">
        <v>479020078.56424409</v>
      </c>
      <c r="AK3468" s="43">
        <v>481666915.89245075</v>
      </c>
    </row>
    <row r="3469" spans="3:37" x14ac:dyDescent="0.2">
      <c r="C3469" s="43">
        <v>6.0215381042091692E-4</v>
      </c>
      <c r="D3469" s="43">
        <v>6.4140473731428949E-2</v>
      </c>
      <c r="E3469" s="43">
        <v>8.1002545598134059</v>
      </c>
      <c r="F3469" s="43">
        <v>2.9243029327434131</v>
      </c>
      <c r="H3469" s="43">
        <v>9.199161975281811E-5</v>
      </c>
      <c r="I3469" s="43">
        <v>9.4212549657725173E-2</v>
      </c>
      <c r="J3469" s="43">
        <v>0</v>
      </c>
      <c r="K3469" s="43">
        <v>1</v>
      </c>
      <c r="M3469" s="43">
        <v>7.8399650020270044E-3</v>
      </c>
      <c r="N3469" s="43">
        <v>4.5071488885259511E-2</v>
      </c>
      <c r="O3469" s="43">
        <v>0</v>
      </c>
      <c r="P3469" s="43">
        <v>1</v>
      </c>
      <c r="R3469" s="43">
        <v>731.2771021085382</v>
      </c>
      <c r="S3469" s="43">
        <v>164.09652934417423</v>
      </c>
      <c r="T3469" s="43">
        <v>6690.4973264443115</v>
      </c>
      <c r="U3469" s="43">
        <v>7585.8709578970238</v>
      </c>
      <c r="W3469" s="43">
        <v>5923.53068084182</v>
      </c>
      <c r="X3469" s="43">
        <v>0</v>
      </c>
      <c r="Y3469" s="43">
        <v>0</v>
      </c>
      <c r="Z3469" s="43">
        <v>5923.53068084182</v>
      </c>
      <c r="AB3469" s="43">
        <v>150.57025792920541</v>
      </c>
      <c r="AC3469" s="43">
        <v>0</v>
      </c>
      <c r="AD3469" s="43">
        <v>0</v>
      </c>
      <c r="AE3469" s="43">
        <v>150.57025792920541</v>
      </c>
      <c r="AG3469" s="43">
        <v>10893372.922068106</v>
      </c>
      <c r="AH3469" s="43">
        <v>1279482.6270618332</v>
      </c>
      <c r="AI3469" s="43">
        <v>0</v>
      </c>
      <c r="AJ3469" s="43">
        <v>632395083.30266273</v>
      </c>
      <c r="AK3469" s="43">
        <v>643288456.22473085</v>
      </c>
    </row>
    <row r="3470" spans="3:37" x14ac:dyDescent="0.2">
      <c r="C3470" s="43">
        <v>6.1478527826652751E-4</v>
      </c>
      <c r="D3470" s="43">
        <v>5.6862490987552472E-2</v>
      </c>
      <c r="E3470" s="43">
        <v>4.5823034823646598</v>
      </c>
      <c r="F3470" s="43">
        <v>2.7993531478712113</v>
      </c>
      <c r="H3470" s="43">
        <v>1.0021910584423477E-4</v>
      </c>
      <c r="I3470" s="43">
        <v>0.11042294117528872</v>
      </c>
      <c r="J3470" s="43">
        <v>0</v>
      </c>
      <c r="K3470" s="43">
        <v>1</v>
      </c>
      <c r="M3470" s="43">
        <v>7.8579253815983519E-3</v>
      </c>
      <c r="N3470" s="43">
        <v>4.5617104967993344E-2</v>
      </c>
      <c r="O3470" s="43">
        <v>0</v>
      </c>
      <c r="P3470" s="43">
        <v>1</v>
      </c>
      <c r="R3470" s="43">
        <v>661.89898187474591</v>
      </c>
      <c r="S3470" s="43">
        <v>209.53289191994909</v>
      </c>
      <c r="T3470" s="43">
        <v>6787.0022490380316</v>
      </c>
      <c r="U3470" s="43">
        <v>7658.4341228327266</v>
      </c>
      <c r="W3470" s="43">
        <v>3033.0220096182711</v>
      </c>
      <c r="X3470" s="43">
        <v>0</v>
      </c>
      <c r="Y3470" s="43">
        <v>0</v>
      </c>
      <c r="Z3470" s="43">
        <v>3033.0220096182711</v>
      </c>
      <c r="AB3470" s="43">
        <v>127.43593177717092</v>
      </c>
      <c r="AC3470" s="43">
        <v>0</v>
      </c>
      <c r="AD3470" s="43">
        <v>0</v>
      </c>
      <c r="AE3470" s="43">
        <v>127.43593177717092</v>
      </c>
      <c r="AG3470" s="43">
        <v>5577727.4756880002</v>
      </c>
      <c r="AH3470" s="43">
        <v>655132.75407754653</v>
      </c>
      <c r="AI3470" s="43">
        <v>0</v>
      </c>
      <c r="AJ3470" s="43">
        <v>535230913.46411788</v>
      </c>
      <c r="AK3470" s="43">
        <v>540808640.93980587</v>
      </c>
    </row>
    <row r="3471" spans="3:37" x14ac:dyDescent="0.2">
      <c r="C3471" s="43">
        <v>6.0642509762137231E-4</v>
      </c>
      <c r="D3471" s="43">
        <v>5.6823805181534848E-2</v>
      </c>
      <c r="E3471" s="43">
        <v>6.329829539860877</v>
      </c>
      <c r="F3471" s="43">
        <v>1.9458300420183505</v>
      </c>
      <c r="H3471" s="43">
        <v>8.8153324849458999E-5</v>
      </c>
      <c r="I3471" s="43">
        <v>0.11863574539883925</v>
      </c>
      <c r="J3471" s="43">
        <v>0</v>
      </c>
      <c r="K3471" s="43">
        <v>1</v>
      </c>
      <c r="M3471" s="43">
        <v>7.8578392483207304E-3</v>
      </c>
      <c r="N3471" s="43">
        <v>4.3656126109307775E-2</v>
      </c>
      <c r="O3471" s="43">
        <v>0</v>
      </c>
      <c r="P3471" s="43">
        <v>1</v>
      </c>
      <c r="R3471" s="43">
        <v>652.45393129827971</v>
      </c>
      <c r="S3471" s="43">
        <v>198.01433571853866</v>
      </c>
      <c r="T3471" s="43">
        <v>6495.1727760584927</v>
      </c>
      <c r="U3471" s="43">
        <v>7345.6410430753112</v>
      </c>
      <c r="W3471" s="43">
        <v>4129.9221677302103</v>
      </c>
      <c r="X3471" s="43">
        <v>0</v>
      </c>
      <c r="Y3471" s="43">
        <v>0</v>
      </c>
      <c r="Z3471" s="43">
        <v>4129.9221677302103</v>
      </c>
      <c r="AB3471" s="43">
        <v>66.030826630273225</v>
      </c>
      <c r="AC3471" s="43">
        <v>0</v>
      </c>
      <c r="AD3471" s="43">
        <v>0</v>
      </c>
      <c r="AE3471" s="43">
        <v>66.030826630273225</v>
      </c>
      <c r="AG3471" s="43">
        <v>7594926.8664558567</v>
      </c>
      <c r="AH3471" s="43">
        <v>892063.18822972546</v>
      </c>
      <c r="AI3471" s="43">
        <v>0</v>
      </c>
      <c r="AJ3471" s="43">
        <v>277329471.84714752</v>
      </c>
      <c r="AK3471" s="43">
        <v>284924398.71360338</v>
      </c>
    </row>
    <row r="3472" spans="3:37" x14ac:dyDescent="0.2">
      <c r="C3472" s="43">
        <v>5.9414420218207339E-4</v>
      </c>
      <c r="D3472" s="43">
        <v>5.5507954950394733E-2</v>
      </c>
      <c r="E3472" s="43">
        <v>3.1142548068155436</v>
      </c>
      <c r="F3472" s="43">
        <v>7.2227985246349249</v>
      </c>
      <c r="H3472" s="43">
        <v>8.7399466245017713E-5</v>
      </c>
      <c r="I3472" s="43">
        <v>9.4858752810183383E-2</v>
      </c>
      <c r="J3472" s="43">
        <v>0</v>
      </c>
      <c r="K3472" s="43">
        <v>1</v>
      </c>
      <c r="M3472" s="43">
        <v>7.873316322299706E-3</v>
      </c>
      <c r="N3472" s="43">
        <v>4.6358817503172167E-2</v>
      </c>
      <c r="O3472" s="43">
        <v>0</v>
      </c>
      <c r="P3472" s="43">
        <v>1</v>
      </c>
      <c r="R3472" s="43">
        <v>624.43820041227605</v>
      </c>
      <c r="S3472" s="43">
        <v>156.9743030332416</v>
      </c>
      <c r="T3472" s="43">
        <v>6910.8652121955402</v>
      </c>
      <c r="U3472" s="43">
        <v>7692.2777156410575</v>
      </c>
      <c r="W3472" s="43">
        <v>1944.6596671931784</v>
      </c>
      <c r="X3472" s="43">
        <v>0</v>
      </c>
      <c r="Y3472" s="43">
        <v>0</v>
      </c>
      <c r="Z3472" s="43">
        <v>1944.6596671931784</v>
      </c>
      <c r="AB3472" s="43">
        <v>415.77558301087828</v>
      </c>
      <c r="AC3472" s="43">
        <v>0</v>
      </c>
      <c r="AD3472" s="43">
        <v>0</v>
      </c>
      <c r="AE3472" s="43">
        <v>415.77558301087828</v>
      </c>
      <c r="AG3472" s="43">
        <v>3576229.127968255</v>
      </c>
      <c r="AH3472" s="43">
        <v>420046.48811372655</v>
      </c>
      <c r="AI3472" s="43">
        <v>0</v>
      </c>
      <c r="AJ3472" s="43">
        <v>1746257448.6456888</v>
      </c>
      <c r="AK3472" s="43">
        <v>1749833677.7736571</v>
      </c>
    </row>
    <row r="3473" spans="3:37" x14ac:dyDescent="0.2">
      <c r="C3473" s="43">
        <v>6.23609759523025E-4</v>
      </c>
      <c r="D3473" s="43">
        <v>5.4319657876212651E-2</v>
      </c>
      <c r="E3473" s="43">
        <v>7.1821694180659463</v>
      </c>
      <c r="F3473" s="43">
        <v>4.725849909771636</v>
      </c>
      <c r="H3473" s="43">
        <v>8.5929024680104623E-5</v>
      </c>
      <c r="I3473" s="43">
        <v>0.13207932964307811</v>
      </c>
      <c r="J3473" s="43">
        <v>0</v>
      </c>
      <c r="K3473" s="43">
        <v>1</v>
      </c>
      <c r="M3473" s="43">
        <v>7.8309289444059293E-3</v>
      </c>
      <c r="N3473" s="43">
        <v>4.4979751842372996E-2</v>
      </c>
      <c r="O3473" s="43">
        <v>0</v>
      </c>
      <c r="P3473" s="43">
        <v>1</v>
      </c>
      <c r="R3473" s="43">
        <v>641.3754051857544</v>
      </c>
      <c r="S3473" s="43">
        <v>214.89044798954524</v>
      </c>
      <c r="T3473" s="43">
        <v>6669.1841777974923</v>
      </c>
      <c r="U3473" s="43">
        <v>7525.4500309727919</v>
      </c>
      <c r="W3473" s="43">
        <v>4606.4668206247807</v>
      </c>
      <c r="X3473" s="43">
        <v>0</v>
      </c>
      <c r="Y3473" s="43">
        <v>0</v>
      </c>
      <c r="Z3473" s="43">
        <v>4606.4668206247807</v>
      </c>
      <c r="AB3473" s="43">
        <v>255.69452902289655</v>
      </c>
      <c r="AC3473" s="43">
        <v>0</v>
      </c>
      <c r="AD3473" s="43">
        <v>0</v>
      </c>
      <c r="AE3473" s="43">
        <v>255.69452902289655</v>
      </c>
      <c r="AG3473" s="43">
        <v>8471292.4831289724</v>
      </c>
      <c r="AH3473" s="43">
        <v>994996.83325495268</v>
      </c>
      <c r="AI3473" s="43">
        <v>0</v>
      </c>
      <c r="AJ3473" s="43">
        <v>1073917021.8961656</v>
      </c>
      <c r="AK3473" s="43">
        <v>1082388314.3792946</v>
      </c>
    </row>
    <row r="3474" spans="3:37" x14ac:dyDescent="0.2">
      <c r="C3474" s="43">
        <v>6.0036039882034554E-4</v>
      </c>
      <c r="D3474" s="43">
        <v>5.3817814041002374E-2</v>
      </c>
      <c r="E3474" s="43">
        <v>4.8227149392380015</v>
      </c>
      <c r="F3474" s="43">
        <v>1.7424107961305857</v>
      </c>
      <c r="H3474" s="43">
        <v>9.3686099533418776E-5</v>
      </c>
      <c r="I3474" s="43">
        <v>9.630206877052612E-2</v>
      </c>
      <c r="J3474" s="43">
        <v>0</v>
      </c>
      <c r="K3474" s="43">
        <v>1</v>
      </c>
      <c r="M3474" s="43">
        <v>7.8907230352919244E-3</v>
      </c>
      <c r="N3474" s="43">
        <v>4.720460835980822E-2</v>
      </c>
      <c r="O3474" s="43">
        <v>0</v>
      </c>
      <c r="P3474" s="43">
        <v>1</v>
      </c>
      <c r="R3474" s="43">
        <v>611.7591361607266</v>
      </c>
      <c r="S3474" s="43">
        <v>170.82567589887611</v>
      </c>
      <c r="T3474" s="43">
        <v>7052.5077402000361</v>
      </c>
      <c r="U3474" s="43">
        <v>7835.092552259639</v>
      </c>
      <c r="W3474" s="43">
        <v>2950.3399251776709</v>
      </c>
      <c r="X3474" s="43">
        <v>0</v>
      </c>
      <c r="Y3474" s="43">
        <v>0</v>
      </c>
      <c r="Z3474" s="43">
        <v>2950.3399251776709</v>
      </c>
      <c r="AB3474" s="43">
        <v>48.596894842945154</v>
      </c>
      <c r="AC3474" s="43">
        <v>0</v>
      </c>
      <c r="AD3474" s="43">
        <v>0</v>
      </c>
      <c r="AE3474" s="43">
        <v>48.596894842945154</v>
      </c>
      <c r="AG3474" s="43">
        <v>5425675.1224017367</v>
      </c>
      <c r="AH3474" s="43">
        <v>637273.42383837688</v>
      </c>
      <c r="AI3474" s="43">
        <v>0</v>
      </c>
      <c r="AJ3474" s="43">
        <v>204106958.34036964</v>
      </c>
      <c r="AK3474" s="43">
        <v>209532633.46277139</v>
      </c>
    </row>
    <row r="3475" spans="3:37" x14ac:dyDescent="0.2">
      <c r="C3475" s="43">
        <v>6.1611433202279908E-4</v>
      </c>
      <c r="D3475" s="43">
        <v>4.9319707124404123E-2</v>
      </c>
      <c r="E3475" s="43">
        <v>3.4500319977323235</v>
      </c>
      <c r="F3475" s="43">
        <v>2.3129518651996612</v>
      </c>
      <c r="H3475" s="43">
        <v>9.38344165856142E-5</v>
      </c>
      <c r="I3475" s="43">
        <v>0.10183423743834197</v>
      </c>
      <c r="J3475" s="43">
        <v>0</v>
      </c>
      <c r="K3475" s="43">
        <v>1</v>
      </c>
      <c r="M3475" s="43">
        <v>7.8485255456067285E-3</v>
      </c>
      <c r="N3475" s="43">
        <v>4.43567176442081E-2</v>
      </c>
      <c r="O3475" s="43">
        <v>0</v>
      </c>
      <c r="P3475" s="43">
        <v>1</v>
      </c>
      <c r="R3475" s="43">
        <v>575.3394756246405</v>
      </c>
      <c r="S3475" s="43">
        <v>180.924902197828</v>
      </c>
      <c r="T3475" s="43">
        <v>6591.5849005645186</v>
      </c>
      <c r="U3475" s="43">
        <v>7347.849278386987</v>
      </c>
      <c r="W3475" s="43">
        <v>1984.939600463546</v>
      </c>
      <c r="X3475" s="43">
        <v>0</v>
      </c>
      <c r="Y3475" s="43">
        <v>0</v>
      </c>
      <c r="Z3475" s="43">
        <v>1984.939600463546</v>
      </c>
      <c r="AB3475" s="43">
        <v>80.827055027947239</v>
      </c>
      <c r="AC3475" s="43">
        <v>0</v>
      </c>
      <c r="AD3475" s="43">
        <v>0</v>
      </c>
      <c r="AE3475" s="43">
        <v>80.827055027947239</v>
      </c>
      <c r="AG3475" s="43">
        <v>3650303.9252524609</v>
      </c>
      <c r="AH3475" s="43">
        <v>428746.95370012592</v>
      </c>
      <c r="AI3475" s="43">
        <v>0</v>
      </c>
      <c r="AJ3475" s="43">
        <v>339473631.11737841</v>
      </c>
      <c r="AK3475" s="43">
        <v>343123935.04263085</v>
      </c>
    </row>
    <row r="3476" spans="3:37" x14ac:dyDescent="0.2">
      <c r="C3476" s="43">
        <v>5.8530568872494475E-4</v>
      </c>
      <c r="D3476" s="43">
        <v>6.3566272629121401E-2</v>
      </c>
      <c r="E3476" s="43">
        <v>5.0402840523705335</v>
      </c>
      <c r="F3476" s="43">
        <v>4.248390366443612</v>
      </c>
      <c r="H3476" s="43">
        <v>8.844276344985694E-5</v>
      </c>
      <c r="I3476" s="43">
        <v>0.11386727361397564</v>
      </c>
      <c r="J3476" s="43">
        <v>0</v>
      </c>
      <c r="K3476" s="43">
        <v>1</v>
      </c>
      <c r="M3476" s="43">
        <v>7.7725472271845432E-3</v>
      </c>
      <c r="N3476" s="43">
        <v>4.2780440392604271E-2</v>
      </c>
      <c r="O3476" s="43">
        <v>0</v>
      </c>
      <c r="P3476" s="43">
        <v>1</v>
      </c>
      <c r="R3476" s="43">
        <v>704.45274237170747</v>
      </c>
      <c r="S3476" s="43">
        <v>190.67932195473392</v>
      </c>
      <c r="T3476" s="43">
        <v>6295.8010161129459</v>
      </c>
      <c r="U3476" s="43">
        <v>7190.9330804393876</v>
      </c>
      <c r="W3476" s="43">
        <v>3550.6419230248052</v>
      </c>
      <c r="X3476" s="43">
        <v>0</v>
      </c>
      <c r="Y3476" s="43">
        <v>0</v>
      </c>
      <c r="Z3476" s="43">
        <v>3550.6419230248052</v>
      </c>
      <c r="AB3476" s="43">
        <v>244.85211270704909</v>
      </c>
      <c r="AC3476" s="43">
        <v>0</v>
      </c>
      <c r="AD3476" s="43">
        <v>0</v>
      </c>
      <c r="AE3476" s="43">
        <v>244.85211270704909</v>
      </c>
      <c r="AG3476" s="43">
        <v>6529630.4964426169</v>
      </c>
      <c r="AH3476" s="43">
        <v>766938.65537335793</v>
      </c>
      <c r="AI3476" s="43">
        <v>0</v>
      </c>
      <c r="AJ3476" s="43">
        <v>1028378873.3696061</v>
      </c>
      <c r="AK3476" s="43">
        <v>1034908503.8660488</v>
      </c>
    </row>
    <row r="3477" spans="3:37" x14ac:dyDescent="0.2">
      <c r="C3477" s="43">
        <v>6.1640536677853852E-4</v>
      </c>
      <c r="D3477" s="43">
        <v>6.3033393413717165E-2</v>
      </c>
      <c r="E3477" s="43">
        <v>7.5691669471376324</v>
      </c>
      <c r="F3477" s="43">
        <v>5.8223664385880243</v>
      </c>
      <c r="H3477" s="43">
        <v>8.9946852758426843E-5</v>
      </c>
      <c r="I3477" s="43">
        <v>9.3093659302134202E-2</v>
      </c>
      <c r="J3477" s="43">
        <v>0</v>
      </c>
      <c r="K3477" s="43">
        <v>1</v>
      </c>
      <c r="M3477" s="43">
        <v>7.7919811137840246E-3</v>
      </c>
      <c r="N3477" s="43">
        <v>4.4498741057093442E-2</v>
      </c>
      <c r="O3477" s="43">
        <v>0</v>
      </c>
      <c r="P3477" s="43">
        <v>1</v>
      </c>
      <c r="R3477" s="43">
        <v>735.66394569197905</v>
      </c>
      <c r="S3477" s="43">
        <v>158.54350186389667</v>
      </c>
      <c r="T3477" s="43">
        <v>6565.0492470830532</v>
      </c>
      <c r="U3477" s="43">
        <v>7459.2566946389288</v>
      </c>
      <c r="W3477" s="43">
        <v>5568.3632219325818</v>
      </c>
      <c r="X3477" s="43">
        <v>0</v>
      </c>
      <c r="Y3477" s="43">
        <v>0</v>
      </c>
      <c r="Z3477" s="43">
        <v>5568.3632219325818</v>
      </c>
      <c r="AB3477" s="43">
        <v>379.59760003091401</v>
      </c>
      <c r="AC3477" s="43">
        <v>0</v>
      </c>
      <c r="AD3477" s="43">
        <v>0</v>
      </c>
      <c r="AE3477" s="43">
        <v>379.59760003091401</v>
      </c>
      <c r="AG3477" s="43">
        <v>10240219.965134017</v>
      </c>
      <c r="AH3477" s="43">
        <v>1202766.4559374377</v>
      </c>
      <c r="AI3477" s="43">
        <v>0</v>
      </c>
      <c r="AJ3477" s="43">
        <v>1594309920.1298389</v>
      </c>
      <c r="AK3477" s="43">
        <v>1604550140.0949728</v>
      </c>
    </row>
    <row r="3478" spans="3:37" x14ac:dyDescent="0.2">
      <c r="C3478" s="43">
        <v>6.0311370241300575E-4</v>
      </c>
      <c r="D3478" s="43">
        <v>5.5182068653518157E-2</v>
      </c>
      <c r="E3478" s="43">
        <v>12.652114051507823</v>
      </c>
      <c r="F3478" s="43">
        <v>3.1918078293050915</v>
      </c>
      <c r="H3478" s="43">
        <v>8.9898544236466371E-5</v>
      </c>
      <c r="I3478" s="43">
        <v>9.8279804471975429E-2</v>
      </c>
      <c r="J3478" s="43">
        <v>0</v>
      </c>
      <c r="K3478" s="43">
        <v>1</v>
      </c>
      <c r="M3478" s="43">
        <v>7.8978088991873419E-3</v>
      </c>
      <c r="N3478" s="43">
        <v>4.7111571392109752E-2</v>
      </c>
      <c r="O3478" s="43">
        <v>0</v>
      </c>
      <c r="P3478" s="43">
        <v>1</v>
      </c>
      <c r="R3478" s="43">
        <v>630.14362284186745</v>
      </c>
      <c r="S3478" s="43">
        <v>167.28589169853609</v>
      </c>
      <c r="T3478" s="43">
        <v>7044.9284077162893</v>
      </c>
      <c r="U3478" s="43">
        <v>7842.3579222566932</v>
      </c>
      <c r="W3478" s="43">
        <v>7972.6489850256376</v>
      </c>
      <c r="X3478" s="43">
        <v>0</v>
      </c>
      <c r="Y3478" s="43">
        <v>0</v>
      </c>
      <c r="Z3478" s="43">
        <v>7972.6489850256376</v>
      </c>
      <c r="AB3478" s="43">
        <v>147.78344869606835</v>
      </c>
      <c r="AC3478" s="43">
        <v>0</v>
      </c>
      <c r="AD3478" s="43">
        <v>0</v>
      </c>
      <c r="AE3478" s="43">
        <v>147.78344869606835</v>
      </c>
      <c r="AG3478" s="43">
        <v>14661701.483462147</v>
      </c>
      <c r="AH3478" s="43">
        <v>1722092.1807655378</v>
      </c>
      <c r="AI3478" s="43">
        <v>0</v>
      </c>
      <c r="AJ3478" s="43">
        <v>620690484.52348709</v>
      </c>
      <c r="AK3478" s="43">
        <v>635352186.00694919</v>
      </c>
    </row>
    <row r="3479" spans="3:37" x14ac:dyDescent="0.2">
      <c r="C3479" s="43">
        <v>6.1570389602561004E-4</v>
      </c>
      <c r="D3479" s="43">
        <v>5.9250795650687471E-2</v>
      </c>
      <c r="E3479" s="43">
        <v>1.4556099070532302</v>
      </c>
      <c r="F3479" s="43">
        <v>2.4176174803239143</v>
      </c>
      <c r="H3479" s="43">
        <v>8.4673446148282022E-5</v>
      </c>
      <c r="I3479" s="43">
        <v>0.11912452703593501</v>
      </c>
      <c r="J3479" s="43">
        <v>0</v>
      </c>
      <c r="K3479" s="43">
        <v>1</v>
      </c>
      <c r="M3479" s="43">
        <v>7.7894036875324202E-3</v>
      </c>
      <c r="N3479" s="43">
        <v>4.5714559248030251E-2</v>
      </c>
      <c r="O3479" s="43">
        <v>0</v>
      </c>
      <c r="P3479" s="43">
        <v>1</v>
      </c>
      <c r="R3479" s="43">
        <v>690.73022635233224</v>
      </c>
      <c r="S3479" s="43">
        <v>190.98127911457487</v>
      </c>
      <c r="T3479" s="43">
        <v>6742.1920869088817</v>
      </c>
      <c r="U3479" s="43">
        <v>7623.9035923757892</v>
      </c>
      <c r="W3479" s="43">
        <v>1005.4337605795751</v>
      </c>
      <c r="X3479" s="43">
        <v>0</v>
      </c>
      <c r="Y3479" s="43">
        <v>0</v>
      </c>
      <c r="Z3479" s="43">
        <v>1005.4337605795751</v>
      </c>
      <c r="AB3479" s="43">
        <v>104.77346300797215</v>
      </c>
      <c r="AC3479" s="43">
        <v>0</v>
      </c>
      <c r="AD3479" s="43">
        <v>0</v>
      </c>
      <c r="AE3479" s="43">
        <v>104.77346300797215</v>
      </c>
      <c r="AG3479" s="43">
        <v>1848992.6857058385</v>
      </c>
      <c r="AH3479" s="43">
        <v>217173.69228518821</v>
      </c>
      <c r="AI3479" s="43">
        <v>0</v>
      </c>
      <c r="AJ3479" s="43">
        <v>440048544.63348305</v>
      </c>
      <c r="AK3479" s="43">
        <v>441897537.31918889</v>
      </c>
    </row>
    <row r="3480" spans="3:37" x14ac:dyDescent="0.2">
      <c r="C3480" s="43">
        <v>6.0401727027354539E-4</v>
      </c>
      <c r="D3480" s="43">
        <v>5.3237310557103165E-2</v>
      </c>
      <c r="E3480" s="43">
        <v>3.5999237314250268</v>
      </c>
      <c r="F3480" s="43">
        <v>2.3642004132205381</v>
      </c>
      <c r="H3480" s="43">
        <v>8.0682806344077579E-5</v>
      </c>
      <c r="I3480" s="43">
        <v>9.7054945588162841E-2</v>
      </c>
      <c r="J3480" s="43">
        <v>0</v>
      </c>
      <c r="K3480" s="43">
        <v>1</v>
      </c>
      <c r="M3480" s="43">
        <v>7.8533037863516286E-3</v>
      </c>
      <c r="N3480" s="43">
        <v>4.202037280648812E-2</v>
      </c>
      <c r="O3480" s="43">
        <v>0</v>
      </c>
      <c r="P3480" s="43">
        <v>1</v>
      </c>
      <c r="R3480" s="43">
        <v>608.84653215876176</v>
      </c>
      <c r="S3480" s="43">
        <v>148.26581829781463</v>
      </c>
      <c r="T3480" s="43">
        <v>6248.1963867478062</v>
      </c>
      <c r="U3480" s="43">
        <v>7005.3087372043829</v>
      </c>
      <c r="W3480" s="43">
        <v>2191.8010799141571</v>
      </c>
      <c r="X3480" s="43">
        <v>0</v>
      </c>
      <c r="Y3480" s="43">
        <v>0</v>
      </c>
      <c r="Z3480" s="43">
        <v>2191.8010799141571</v>
      </c>
      <c r="AB3480" s="43">
        <v>88.872989911199554</v>
      </c>
      <c r="AC3480" s="43">
        <v>0</v>
      </c>
      <c r="AD3480" s="43">
        <v>0</v>
      </c>
      <c r="AE3480" s="43">
        <v>88.872989911199554</v>
      </c>
      <c r="AG3480" s="43">
        <v>4030722.185962135</v>
      </c>
      <c r="AH3480" s="43">
        <v>473429.03326145792</v>
      </c>
      <c r="AI3480" s="43">
        <v>0</v>
      </c>
      <c r="AJ3480" s="43">
        <v>373266557.62703812</v>
      </c>
      <c r="AK3480" s="43">
        <v>377297279.81300026</v>
      </c>
    </row>
    <row r="3481" spans="3:37" x14ac:dyDescent="0.2">
      <c r="C3481" s="43">
        <v>6.2182343385941419E-4</v>
      </c>
      <c r="D3481" s="43">
        <v>6.1052650955829124E-2</v>
      </c>
      <c r="E3481" s="43">
        <v>5.6123828315259132</v>
      </c>
      <c r="F3481" s="43">
        <v>1.5374865202752572</v>
      </c>
      <c r="H3481" s="43">
        <v>9.6692697864053656E-5</v>
      </c>
      <c r="I3481" s="43">
        <v>0.10757343610448533</v>
      </c>
      <c r="J3481" s="43">
        <v>0</v>
      </c>
      <c r="K3481" s="43">
        <v>1</v>
      </c>
      <c r="M3481" s="43">
        <v>7.7904047620192991E-3</v>
      </c>
      <c r="N3481" s="43">
        <v>4.5282433084959585E-2</v>
      </c>
      <c r="O3481" s="43">
        <v>0</v>
      </c>
      <c r="P3481" s="43">
        <v>1</v>
      </c>
      <c r="R3481" s="43">
        <v>718.80979024970839</v>
      </c>
      <c r="S3481" s="43">
        <v>196.9432460136729</v>
      </c>
      <c r="T3481" s="43">
        <v>6679.3184446423993</v>
      </c>
      <c r="U3481" s="43">
        <v>7595.0714809057808</v>
      </c>
      <c r="W3481" s="43">
        <v>4034.2357259302062</v>
      </c>
      <c r="X3481" s="43">
        <v>0</v>
      </c>
      <c r="Y3481" s="43">
        <v>0</v>
      </c>
      <c r="Z3481" s="43">
        <v>4034.2357259302062</v>
      </c>
      <c r="AB3481" s="43">
        <v>41.339511300418046</v>
      </c>
      <c r="AC3481" s="43">
        <v>0</v>
      </c>
      <c r="AD3481" s="43">
        <v>0</v>
      </c>
      <c r="AE3481" s="43">
        <v>41.339511300418046</v>
      </c>
      <c r="AG3481" s="43">
        <v>7418959.4999856493</v>
      </c>
      <c r="AH3481" s="43">
        <v>871394.91680092458</v>
      </c>
      <c r="AI3481" s="43">
        <v>0</v>
      </c>
      <c r="AJ3481" s="43">
        <v>173625947.46175578</v>
      </c>
      <c r="AK3481" s="43">
        <v>181044906.96174142</v>
      </c>
    </row>
    <row r="3482" spans="3:37" x14ac:dyDescent="0.2">
      <c r="C3482" s="43">
        <v>5.969600331932524E-4</v>
      </c>
      <c r="D3482" s="43">
        <v>5.0066993595207485E-2</v>
      </c>
      <c r="E3482" s="43">
        <v>5.9880279910687175</v>
      </c>
      <c r="F3482" s="43">
        <v>2.135993756599873</v>
      </c>
      <c r="H3482" s="43">
        <v>8.8480180239723164E-5</v>
      </c>
      <c r="I3482" s="43">
        <v>0.11886099318837684</v>
      </c>
      <c r="J3482" s="43">
        <v>0</v>
      </c>
      <c r="K3482" s="43">
        <v>1</v>
      </c>
      <c r="M3482" s="43">
        <v>7.9089486030707867E-3</v>
      </c>
      <c r="N3482" s="43">
        <v>4.5363360474705933E-2</v>
      </c>
      <c r="O3482" s="43">
        <v>0</v>
      </c>
      <c r="P3482" s="43">
        <v>1</v>
      </c>
      <c r="R3482" s="43">
        <v>565.89928139668712</v>
      </c>
      <c r="S3482" s="43">
        <v>199.12588833617025</v>
      </c>
      <c r="T3482" s="43">
        <v>6793.0739945772548</v>
      </c>
      <c r="U3482" s="43">
        <v>7558.0991643101124</v>
      </c>
      <c r="W3482" s="43">
        <v>3388.6207371290352</v>
      </c>
      <c r="X3482" s="43">
        <v>0</v>
      </c>
      <c r="Y3482" s="43">
        <v>0</v>
      </c>
      <c r="Z3482" s="43">
        <v>3388.6207371290352</v>
      </c>
      <c r="AB3482" s="43">
        <v>68.785811406816052</v>
      </c>
      <c r="AC3482" s="43">
        <v>0</v>
      </c>
      <c r="AD3482" s="43">
        <v>0</v>
      </c>
      <c r="AE3482" s="43">
        <v>68.785811406816052</v>
      </c>
      <c r="AG3482" s="43">
        <v>6231673.5355802961</v>
      </c>
      <c r="AH3482" s="43">
        <v>731942.07921987155</v>
      </c>
      <c r="AI3482" s="43">
        <v>0</v>
      </c>
      <c r="AJ3482" s="43">
        <v>288900407.90862739</v>
      </c>
      <c r="AK3482" s="43">
        <v>295132081.44420767</v>
      </c>
    </row>
    <row r="3483" spans="3:37" x14ac:dyDescent="0.2">
      <c r="C3483" s="43">
        <v>6.0539223956198988E-4</v>
      </c>
      <c r="D3483" s="43">
        <v>5.1368199220185123E-2</v>
      </c>
      <c r="E3483" s="43">
        <v>3.2353966727354551</v>
      </c>
      <c r="F3483" s="43">
        <v>2.6824213268501165</v>
      </c>
      <c r="H3483" s="43">
        <v>8.993065875173567E-5</v>
      </c>
      <c r="I3483" s="43">
        <v>8.0433824630837966E-2</v>
      </c>
      <c r="J3483" s="43">
        <v>0</v>
      </c>
      <c r="K3483" s="43">
        <v>1</v>
      </c>
      <c r="M3483" s="43">
        <v>7.8081100680309152E-3</v>
      </c>
      <c r="N3483" s="43">
        <v>4.277689238323211E-2</v>
      </c>
      <c r="O3483" s="43">
        <v>0</v>
      </c>
      <c r="P3483" s="43">
        <v>1</v>
      </c>
      <c r="R3483" s="43">
        <v>588.80781219021287</v>
      </c>
      <c r="S3483" s="43">
        <v>136.95846105337577</v>
      </c>
      <c r="T3483" s="43">
        <v>6324.082556684828</v>
      </c>
      <c r="U3483" s="43">
        <v>7049.8488299284163</v>
      </c>
      <c r="W3483" s="43">
        <v>1905.0268364408576</v>
      </c>
      <c r="X3483" s="43">
        <v>0</v>
      </c>
      <c r="Y3483" s="43">
        <v>0</v>
      </c>
      <c r="Z3483" s="43">
        <v>1905.0268364408576</v>
      </c>
      <c r="AB3483" s="43">
        <v>105.99664180899062</v>
      </c>
      <c r="AC3483" s="43">
        <v>0</v>
      </c>
      <c r="AD3483" s="43">
        <v>0</v>
      </c>
      <c r="AE3483" s="43">
        <v>105.99664180899062</v>
      </c>
      <c r="AG3483" s="43">
        <v>3503344.3522147369</v>
      </c>
      <c r="AH3483" s="43">
        <v>411485.79667122522</v>
      </c>
      <c r="AI3483" s="43">
        <v>0</v>
      </c>
      <c r="AJ3483" s="43">
        <v>445185895.59776062</v>
      </c>
      <c r="AK3483" s="43">
        <v>448689239.94997537</v>
      </c>
    </row>
    <row r="3484" spans="3:37" x14ac:dyDescent="0.2">
      <c r="C3484" s="43">
        <v>5.9904147111024763E-4</v>
      </c>
      <c r="D3484" s="43">
        <v>5.6668180836025983E-2</v>
      </c>
      <c r="E3484" s="43">
        <v>1.946915654766797</v>
      </c>
      <c r="F3484" s="43">
        <v>1.5880855849866125</v>
      </c>
      <c r="H3484" s="43">
        <v>1.0249567425013595E-4</v>
      </c>
      <c r="I3484" s="43">
        <v>0.10527471406315259</v>
      </c>
      <c r="J3484" s="43">
        <v>0</v>
      </c>
      <c r="K3484" s="43">
        <v>1</v>
      </c>
      <c r="M3484" s="43">
        <v>7.8723903747096591E-3</v>
      </c>
      <c r="N3484" s="43">
        <v>4.5642761137238884E-2</v>
      </c>
      <c r="O3484" s="43">
        <v>0</v>
      </c>
      <c r="P3484" s="43">
        <v>1</v>
      </c>
      <c r="R3484" s="43">
        <v>642.74474288266822</v>
      </c>
      <c r="S3484" s="43">
        <v>204.30169980370883</v>
      </c>
      <c r="T3484" s="43">
        <v>6803.3200717796281</v>
      </c>
      <c r="U3484" s="43">
        <v>7650.3665144660054</v>
      </c>
      <c r="W3484" s="43">
        <v>1251.3698019373267</v>
      </c>
      <c r="X3484" s="43">
        <v>0</v>
      </c>
      <c r="Y3484" s="43">
        <v>0</v>
      </c>
      <c r="Z3484" s="43">
        <v>1251.3698019373267</v>
      </c>
      <c r="AB3484" s="43">
        <v>40.444814238328938</v>
      </c>
      <c r="AC3484" s="43">
        <v>0</v>
      </c>
      <c r="AD3484" s="43">
        <v>0</v>
      </c>
      <c r="AE3484" s="43">
        <v>40.444814238328938</v>
      </c>
      <c r="AG3484" s="43">
        <v>2301269.0657627438</v>
      </c>
      <c r="AH3484" s="43">
        <v>270295.87721846259</v>
      </c>
      <c r="AI3484" s="43">
        <v>0</v>
      </c>
      <c r="AJ3484" s="43">
        <v>169868219.80098155</v>
      </c>
      <c r="AK3484" s="43">
        <v>172169488.86674431</v>
      </c>
    </row>
    <row r="3485" spans="3:37" x14ac:dyDescent="0.2">
      <c r="C3485" s="43">
        <v>5.9921195091192482E-4</v>
      </c>
      <c r="D3485" s="43">
        <v>5.251053283709315E-2</v>
      </c>
      <c r="E3485" s="43">
        <v>6.1393252674877541</v>
      </c>
      <c r="F3485" s="43">
        <v>3.8054335875372254</v>
      </c>
      <c r="H3485" s="43">
        <v>9.167006165178293E-5</v>
      </c>
      <c r="I3485" s="43">
        <v>0.12470571249393547</v>
      </c>
      <c r="J3485" s="43">
        <v>0</v>
      </c>
      <c r="K3485" s="43">
        <v>1</v>
      </c>
      <c r="M3485" s="43">
        <v>7.8407582478939881E-3</v>
      </c>
      <c r="N3485" s="43">
        <v>4.4577585599260429E-2</v>
      </c>
      <c r="O3485" s="43">
        <v>0</v>
      </c>
      <c r="P3485" s="43">
        <v>1</v>
      </c>
      <c r="R3485" s="43">
        <v>595.7571517076135</v>
      </c>
      <c r="S3485" s="43">
        <v>216.44932919704823</v>
      </c>
      <c r="T3485" s="43">
        <v>6617.8509104641598</v>
      </c>
      <c r="U3485" s="43">
        <v>7430.0573913688213</v>
      </c>
      <c r="W3485" s="43">
        <v>3657.5469347650869</v>
      </c>
      <c r="X3485" s="43">
        <v>0</v>
      </c>
      <c r="Y3485" s="43">
        <v>0</v>
      </c>
      <c r="Z3485" s="43">
        <v>3657.5469347650869</v>
      </c>
      <c r="AB3485" s="43">
        <v>178.83521220551728</v>
      </c>
      <c r="AC3485" s="43">
        <v>0</v>
      </c>
      <c r="AD3485" s="43">
        <v>0</v>
      </c>
      <c r="AE3485" s="43">
        <v>178.83521220551728</v>
      </c>
      <c r="AG3485" s="43">
        <v>6726228.813032995</v>
      </c>
      <c r="AH3485" s="43">
        <v>790030.13790925872</v>
      </c>
      <c r="AI3485" s="43">
        <v>0</v>
      </c>
      <c r="AJ3485" s="43">
        <v>751107891.26317263</v>
      </c>
      <c r="AK3485" s="43">
        <v>757834120.07620561</v>
      </c>
    </row>
    <row r="3486" spans="3:37" x14ac:dyDescent="0.2">
      <c r="C3486" s="43">
        <v>5.7767346381906888E-4</v>
      </c>
      <c r="D3486" s="43">
        <v>5.1980168676141726E-2</v>
      </c>
      <c r="E3486" s="43">
        <v>3.0147659128664799</v>
      </c>
      <c r="F3486" s="43">
        <v>1.6245386532447259</v>
      </c>
      <c r="H3486" s="43">
        <v>9.518296503185919E-5</v>
      </c>
      <c r="I3486" s="43">
        <v>8.4001580084113056E-2</v>
      </c>
      <c r="J3486" s="43">
        <v>0</v>
      </c>
      <c r="K3486" s="43">
        <v>1</v>
      </c>
      <c r="M3486" s="43">
        <v>7.8389729196947072E-3</v>
      </c>
      <c r="N3486" s="43">
        <v>4.362728386476495E-2</v>
      </c>
      <c r="O3486" s="43">
        <v>0</v>
      </c>
      <c r="P3486" s="43">
        <v>1</v>
      </c>
      <c r="R3486" s="43">
        <v>568.54189846200177</v>
      </c>
      <c r="S3486" s="43">
        <v>151.38716545122938</v>
      </c>
      <c r="T3486" s="43">
        <v>6475.2972943516015</v>
      </c>
      <c r="U3486" s="43">
        <v>7195.2263582648329</v>
      </c>
      <c r="W3486" s="43">
        <v>1714.0207355196383</v>
      </c>
      <c r="X3486" s="43">
        <v>0</v>
      </c>
      <c r="Y3486" s="43">
        <v>0</v>
      </c>
      <c r="Z3486" s="43">
        <v>1714.0207355196383</v>
      </c>
      <c r="AB3486" s="43">
        <v>37.993173898916432</v>
      </c>
      <c r="AC3486" s="43">
        <v>0</v>
      </c>
      <c r="AD3486" s="43">
        <v>0</v>
      </c>
      <c r="AE3486" s="43">
        <v>37.993173898916432</v>
      </c>
      <c r="AG3486" s="43">
        <v>3152084.132620615</v>
      </c>
      <c r="AH3486" s="43">
        <v>370228.47887224186</v>
      </c>
      <c r="AI3486" s="43">
        <v>0</v>
      </c>
      <c r="AJ3486" s="43">
        <v>159571330.375449</v>
      </c>
      <c r="AK3486" s="43">
        <v>162723414.5080696</v>
      </c>
    </row>
    <row r="3487" spans="3:37" x14ac:dyDescent="0.2">
      <c r="C3487" s="43">
        <v>6.1694732535966246E-4</v>
      </c>
      <c r="D3487" s="43">
        <v>5.020303674767139E-2</v>
      </c>
      <c r="E3487" s="43">
        <v>5.7216130041974278</v>
      </c>
      <c r="F3487" s="43">
        <v>4.487025016934596</v>
      </c>
      <c r="H3487" s="43">
        <v>9.9203715407503168E-5</v>
      </c>
      <c r="I3487" s="43">
        <v>0.11785085428205255</v>
      </c>
      <c r="J3487" s="43">
        <v>0</v>
      </c>
      <c r="K3487" s="43">
        <v>1</v>
      </c>
      <c r="M3487" s="43">
        <v>7.8853395981034469E-3</v>
      </c>
      <c r="N3487" s="43">
        <v>4.5531968734761924E-2</v>
      </c>
      <c r="O3487" s="43">
        <v>0</v>
      </c>
      <c r="P3487" s="43">
        <v>1</v>
      </c>
      <c r="R3487" s="43">
        <v>586.43576215150256</v>
      </c>
      <c r="S3487" s="43">
        <v>221.36198755365342</v>
      </c>
      <c r="T3487" s="43">
        <v>6797.9693724538074</v>
      </c>
      <c r="U3487" s="43">
        <v>7605.7671221589635</v>
      </c>
      <c r="W3487" s="43">
        <v>3355.3584828524668</v>
      </c>
      <c r="X3487" s="43">
        <v>0</v>
      </c>
      <c r="Y3487" s="43">
        <v>0</v>
      </c>
      <c r="Z3487" s="43">
        <v>3355.3584828524668</v>
      </c>
      <c r="AB3487" s="43">
        <v>218.80603055887138</v>
      </c>
      <c r="AC3487" s="43">
        <v>0</v>
      </c>
      <c r="AD3487" s="43">
        <v>0</v>
      </c>
      <c r="AE3487" s="43">
        <v>218.80603055887138</v>
      </c>
      <c r="AG3487" s="43">
        <v>6170504.2499656864</v>
      </c>
      <c r="AH3487" s="43">
        <v>724757.43229613279</v>
      </c>
      <c r="AI3487" s="43">
        <v>0</v>
      </c>
      <c r="AJ3487" s="43">
        <v>918985328.34725976</v>
      </c>
      <c r="AK3487" s="43">
        <v>925155832.59722543</v>
      </c>
    </row>
    <row r="3488" spans="3:37" x14ac:dyDescent="0.2">
      <c r="C3488" s="43">
        <v>6.0952408541928532E-4</v>
      </c>
      <c r="D3488" s="43">
        <v>5.5075415084596679E-2</v>
      </c>
      <c r="E3488" s="43">
        <v>4.5955953712888</v>
      </c>
      <c r="F3488" s="43">
        <v>2.6071714055703619</v>
      </c>
      <c r="H3488" s="43">
        <v>8.9819157933869204E-5</v>
      </c>
      <c r="I3488" s="43">
        <v>0.1050140862570198</v>
      </c>
      <c r="J3488" s="43">
        <v>0</v>
      </c>
      <c r="K3488" s="43">
        <v>1</v>
      </c>
      <c r="M3488" s="43">
        <v>7.8320230383097499E-3</v>
      </c>
      <c r="N3488" s="43">
        <v>4.5397253133738755E-2</v>
      </c>
      <c r="O3488" s="43">
        <v>0</v>
      </c>
      <c r="P3488" s="43">
        <v>1</v>
      </c>
      <c r="R3488" s="43">
        <v>635.61044188943708</v>
      </c>
      <c r="S3488" s="43">
        <v>178.59072890848347</v>
      </c>
      <c r="T3488" s="43">
        <v>6732.0278620293257</v>
      </c>
      <c r="U3488" s="43">
        <v>7546.2290328272466</v>
      </c>
      <c r="W3488" s="43">
        <v>2921.008404689926</v>
      </c>
      <c r="X3488" s="43">
        <v>0</v>
      </c>
      <c r="Y3488" s="43">
        <v>0</v>
      </c>
      <c r="Z3488" s="43">
        <v>2921.008404689926</v>
      </c>
      <c r="AB3488" s="43">
        <v>109.30423721967107</v>
      </c>
      <c r="AC3488" s="43">
        <v>0</v>
      </c>
      <c r="AD3488" s="43">
        <v>0</v>
      </c>
      <c r="AE3488" s="43">
        <v>109.30423721967107</v>
      </c>
      <c r="AG3488" s="43">
        <v>5371734.456224774</v>
      </c>
      <c r="AH3488" s="43">
        <v>630937.81541302404</v>
      </c>
      <c r="AI3488" s="43">
        <v>0</v>
      </c>
      <c r="AJ3488" s="43">
        <v>459077796.32261848</v>
      </c>
      <c r="AK3488" s="43">
        <v>464449530.77884328</v>
      </c>
    </row>
    <row r="3489" spans="3:37" x14ac:dyDescent="0.2">
      <c r="C3489" s="43">
        <v>5.9448075104317761E-4</v>
      </c>
      <c r="D3489" s="43">
        <v>5.2727648202721245E-2</v>
      </c>
      <c r="E3489" s="43">
        <v>1.5617723877120957</v>
      </c>
      <c r="F3489" s="43">
        <v>2.6305814644175793</v>
      </c>
      <c r="H3489" s="43">
        <v>8.5531746559136009E-5</v>
      </c>
      <c r="I3489" s="43">
        <v>0.12035292701784839</v>
      </c>
      <c r="J3489" s="43">
        <v>0</v>
      </c>
      <c r="K3489" s="43">
        <v>1</v>
      </c>
      <c r="M3489" s="43">
        <v>7.8459271900536472E-3</v>
      </c>
      <c r="N3489" s="43">
        <v>4.5335762342386378E-2</v>
      </c>
      <c r="O3489" s="43">
        <v>0</v>
      </c>
      <c r="P3489" s="43">
        <v>1</v>
      </c>
      <c r="R3489" s="43">
        <v>593.49705843590596</v>
      </c>
      <c r="S3489" s="43">
        <v>194.90652123608672</v>
      </c>
      <c r="T3489" s="43">
        <v>6734.8444464655504</v>
      </c>
      <c r="U3489" s="43">
        <v>7523.2480261375431</v>
      </c>
      <c r="W3489" s="43">
        <v>926.90731805355006</v>
      </c>
      <c r="X3489" s="43">
        <v>0</v>
      </c>
      <c r="Y3489" s="43">
        <v>0</v>
      </c>
      <c r="Z3489" s="43">
        <v>926.90731805355006</v>
      </c>
      <c r="AB3489" s="43">
        <v>103.54874738589812</v>
      </c>
      <c r="AC3489" s="43">
        <v>0</v>
      </c>
      <c r="AD3489" s="43">
        <v>0</v>
      </c>
      <c r="AE3489" s="43">
        <v>103.54874738589812</v>
      </c>
      <c r="AG3489" s="43">
        <v>1704582.5579004786</v>
      </c>
      <c r="AH3489" s="43">
        <v>200211.9806995668</v>
      </c>
      <c r="AI3489" s="43">
        <v>0</v>
      </c>
      <c r="AJ3489" s="43">
        <v>434904739.0207721</v>
      </c>
      <c r="AK3489" s="43">
        <v>436609321.57867259</v>
      </c>
    </row>
    <row r="3490" spans="3:37" x14ac:dyDescent="0.2">
      <c r="C3490" s="43">
        <v>6.0122084303477943E-4</v>
      </c>
      <c r="D3490" s="43">
        <v>5.5311193271829207E-2</v>
      </c>
      <c r="E3490" s="43">
        <v>12.65331047497261</v>
      </c>
      <c r="F3490" s="43">
        <v>2.5394272451896649</v>
      </c>
      <c r="H3490" s="43">
        <v>9.7080469793731083E-5</v>
      </c>
      <c r="I3490" s="43">
        <v>0.13593747505045617</v>
      </c>
      <c r="J3490" s="43">
        <v>0</v>
      </c>
      <c r="K3490" s="43">
        <v>1</v>
      </c>
      <c r="M3490" s="43">
        <v>7.8418265507217526E-3</v>
      </c>
      <c r="N3490" s="43">
        <v>4.547971632561594E-2</v>
      </c>
      <c r="O3490" s="43">
        <v>0</v>
      </c>
      <c r="P3490" s="43">
        <v>1</v>
      </c>
      <c r="R3490" s="43">
        <v>629.63582272644896</v>
      </c>
      <c r="S3490" s="43">
        <v>249.86961118889462</v>
      </c>
      <c r="T3490" s="43">
        <v>6752.6983859265647</v>
      </c>
      <c r="U3490" s="43">
        <v>7632.2038198419086</v>
      </c>
      <c r="W3490" s="43">
        <v>7966.9775511225744</v>
      </c>
      <c r="X3490" s="43">
        <v>0</v>
      </c>
      <c r="Y3490" s="43">
        <v>0</v>
      </c>
      <c r="Z3490" s="43">
        <v>7966.9775511225744</v>
      </c>
      <c r="AB3490" s="43">
        <v>103.71280378561808</v>
      </c>
      <c r="AC3490" s="43">
        <v>0</v>
      </c>
      <c r="AD3490" s="43">
        <v>0</v>
      </c>
      <c r="AE3490" s="43">
        <v>103.71280378561808</v>
      </c>
      <c r="AG3490" s="43">
        <v>14651271.716514414</v>
      </c>
      <c r="AH3490" s="43">
        <v>1720867.1510424761</v>
      </c>
      <c r="AI3490" s="43">
        <v>0</v>
      </c>
      <c r="AJ3490" s="43">
        <v>435593775.89959592</v>
      </c>
      <c r="AK3490" s="43">
        <v>450245047.61611032</v>
      </c>
    </row>
    <row r="3491" spans="3:37" x14ac:dyDescent="0.2">
      <c r="C3491" s="43">
        <v>6.2031924331540367E-4</v>
      </c>
      <c r="D3491" s="43">
        <v>6.7685105945431978E-2</v>
      </c>
      <c r="E3491" s="43">
        <v>6.9820214106631173</v>
      </c>
      <c r="F3491" s="43">
        <v>2.0463579706442774</v>
      </c>
      <c r="H3491" s="43">
        <v>8.671579920279563E-5</v>
      </c>
      <c r="I3491" s="43">
        <v>8.8095348263746404E-2</v>
      </c>
      <c r="J3491" s="43">
        <v>0</v>
      </c>
      <c r="K3491" s="43">
        <v>1</v>
      </c>
      <c r="M3491" s="43">
        <v>7.8921731860897015E-3</v>
      </c>
      <c r="N3491" s="43">
        <v>4.1700923714024368E-2</v>
      </c>
      <c r="O3491" s="43">
        <v>0</v>
      </c>
      <c r="P3491" s="43">
        <v>1</v>
      </c>
      <c r="R3491" s="43">
        <v>794.96999970762226</v>
      </c>
      <c r="S3491" s="43">
        <v>144.64172102101949</v>
      </c>
      <c r="T3491" s="43">
        <v>6231.3860072588241</v>
      </c>
      <c r="U3491" s="43">
        <v>7170.9977279874656</v>
      </c>
      <c r="W3491" s="43">
        <v>5550.4975587934705</v>
      </c>
      <c r="X3491" s="43">
        <v>0</v>
      </c>
      <c r="Y3491" s="43">
        <v>0</v>
      </c>
      <c r="Z3491" s="43">
        <v>5550.4975587934705</v>
      </c>
      <c r="AB3491" s="43">
        <v>89.005081931034979</v>
      </c>
      <c r="AC3491" s="43">
        <v>0</v>
      </c>
      <c r="AD3491" s="43">
        <v>0</v>
      </c>
      <c r="AE3491" s="43">
        <v>89.005081931034979</v>
      </c>
      <c r="AG3491" s="43">
        <v>10207365.010621192</v>
      </c>
      <c r="AH3491" s="43">
        <v>1198907.4726993896</v>
      </c>
      <c r="AI3491" s="43">
        <v>0</v>
      </c>
      <c r="AJ3491" s="43">
        <v>373821344.11034691</v>
      </c>
      <c r="AK3491" s="43">
        <v>384028709.1209681</v>
      </c>
    </row>
    <row r="3492" spans="3:37" x14ac:dyDescent="0.2">
      <c r="C3492" s="43">
        <v>6.1730138965054859E-4</v>
      </c>
      <c r="D3492" s="43">
        <v>5.4342686270779789E-2</v>
      </c>
      <c r="E3492" s="43">
        <v>2.7536499941855754</v>
      </c>
      <c r="F3492" s="43">
        <v>2.2184838008878853</v>
      </c>
      <c r="H3492" s="43">
        <v>8.4898406138230508E-5</v>
      </c>
      <c r="I3492" s="43">
        <v>0.11032599293328571</v>
      </c>
      <c r="J3492" s="43">
        <v>0</v>
      </c>
      <c r="K3492" s="43">
        <v>1</v>
      </c>
      <c r="M3492" s="43">
        <v>7.8735561421122702E-3</v>
      </c>
      <c r="N3492" s="43">
        <v>4.6244958556832971E-2</v>
      </c>
      <c r="O3492" s="43">
        <v>0</v>
      </c>
      <c r="P3492" s="43">
        <v>1</v>
      </c>
      <c r="R3492" s="43">
        <v>635.1564754539753</v>
      </c>
      <c r="S3492" s="43">
        <v>177.345329094346</v>
      </c>
      <c r="T3492" s="43">
        <v>6894.1018619365796</v>
      </c>
      <c r="U3492" s="43">
        <v>7706.6036664849007</v>
      </c>
      <c r="W3492" s="43">
        <v>1748.9986249407698</v>
      </c>
      <c r="X3492" s="43">
        <v>0</v>
      </c>
      <c r="Y3492" s="43">
        <v>0</v>
      </c>
      <c r="Z3492" s="43">
        <v>1748.9986249407698</v>
      </c>
      <c r="AB3492" s="43">
        <v>82.810282771559258</v>
      </c>
      <c r="AC3492" s="43">
        <v>0</v>
      </c>
      <c r="AD3492" s="43">
        <v>0</v>
      </c>
      <c r="AE3492" s="43">
        <v>82.810282771559258</v>
      </c>
      <c r="AG3492" s="43">
        <v>3216408.4712660755</v>
      </c>
      <c r="AH3492" s="43">
        <v>377783.70298720628</v>
      </c>
      <c r="AI3492" s="43">
        <v>0</v>
      </c>
      <c r="AJ3492" s="43">
        <v>347803187.64054888</v>
      </c>
      <c r="AK3492" s="43">
        <v>351019596.11181498</v>
      </c>
    </row>
    <row r="3493" spans="3:37" x14ac:dyDescent="0.2">
      <c r="C3493" s="43">
        <v>6.299375114843242E-4</v>
      </c>
      <c r="D3493" s="43">
        <v>5.8745819338256955E-2</v>
      </c>
      <c r="E3493" s="43">
        <v>8.1897576975808946</v>
      </c>
      <c r="F3493" s="43">
        <v>2.2121316923660506</v>
      </c>
      <c r="H3493" s="43">
        <v>8.2416698877576882E-5</v>
      </c>
      <c r="I3493" s="43">
        <v>0.13265347813145456</v>
      </c>
      <c r="J3493" s="43">
        <v>0</v>
      </c>
      <c r="K3493" s="43">
        <v>1</v>
      </c>
      <c r="M3493" s="43">
        <v>7.8495153174995055E-3</v>
      </c>
      <c r="N3493" s="43">
        <v>4.4789693461473934E-2</v>
      </c>
      <c r="O3493" s="43">
        <v>0</v>
      </c>
      <c r="P3493" s="43">
        <v>1</v>
      </c>
      <c r="R3493" s="43">
        <v>700.67530075082891</v>
      </c>
      <c r="S3493" s="43">
        <v>207.00280460593635</v>
      </c>
      <c r="T3493" s="43">
        <v>6656.766205544126</v>
      </c>
      <c r="U3493" s="43">
        <v>7564.4443109008917</v>
      </c>
      <c r="W3493" s="43">
        <v>5738.3609378289093</v>
      </c>
      <c r="X3493" s="43">
        <v>0</v>
      </c>
      <c r="Y3493" s="43">
        <v>0</v>
      </c>
      <c r="Z3493" s="43">
        <v>5738.3609378289093</v>
      </c>
      <c r="AB3493" s="43">
        <v>90.876248976506744</v>
      </c>
      <c r="AC3493" s="43">
        <v>0</v>
      </c>
      <c r="AD3493" s="43">
        <v>0</v>
      </c>
      <c r="AE3493" s="43">
        <v>90.876248976506744</v>
      </c>
      <c r="AG3493" s="43">
        <v>10552845.764667364</v>
      </c>
      <c r="AH3493" s="43">
        <v>1239485.9625710445</v>
      </c>
      <c r="AI3493" s="43">
        <v>0</v>
      </c>
      <c r="AJ3493" s="43">
        <v>381680245.70132834</v>
      </c>
      <c r="AK3493" s="43">
        <v>392233091.46599573</v>
      </c>
    </row>
    <row r="3494" spans="3:37" x14ac:dyDescent="0.2">
      <c r="C3494" s="43">
        <v>6.027902722999137E-4</v>
      </c>
      <c r="D3494" s="43">
        <v>5.6760274494436325E-2</v>
      </c>
      <c r="E3494" s="43">
        <v>3.9765912558166074</v>
      </c>
      <c r="F3494" s="43">
        <v>1.1160004121552329</v>
      </c>
      <c r="H3494" s="43">
        <v>9.4980648382203547E-5</v>
      </c>
      <c r="I3494" s="43">
        <v>0.10052604540312966</v>
      </c>
      <c r="J3494" s="43">
        <v>0</v>
      </c>
      <c r="K3494" s="43">
        <v>1</v>
      </c>
      <c r="M3494" s="43">
        <v>7.9059279391023862E-3</v>
      </c>
      <c r="N3494" s="43">
        <v>4.7909835035628734E-2</v>
      </c>
      <c r="O3494" s="43">
        <v>0</v>
      </c>
      <c r="P3494" s="43">
        <v>1</v>
      </c>
      <c r="R3494" s="43">
        <v>647.81812532105414</v>
      </c>
      <c r="S3494" s="43">
        <v>180.78238054994227</v>
      </c>
      <c r="T3494" s="43">
        <v>7171.6634315311549</v>
      </c>
      <c r="U3494" s="43">
        <v>8000.263937402151</v>
      </c>
      <c r="W3494" s="43">
        <v>2576.107892511211</v>
      </c>
      <c r="X3494" s="43">
        <v>0</v>
      </c>
      <c r="Y3494" s="43">
        <v>0</v>
      </c>
      <c r="Z3494" s="43">
        <v>2576.107892511211</v>
      </c>
      <c r="AB3494" s="43">
        <v>8.0407471406593682</v>
      </c>
      <c r="AC3494" s="43">
        <v>0</v>
      </c>
      <c r="AD3494" s="43">
        <v>0</v>
      </c>
      <c r="AE3494" s="43">
        <v>8.0407471406593682</v>
      </c>
      <c r="AG3494" s="43">
        <v>4737462.4143281169</v>
      </c>
      <c r="AH3494" s="43">
        <v>556439.30478242156</v>
      </c>
      <c r="AI3494" s="43">
        <v>0</v>
      </c>
      <c r="AJ3494" s="43">
        <v>33771137.990769349</v>
      </c>
      <c r="AK3494" s="43">
        <v>38508600.40509747</v>
      </c>
    </row>
    <row r="3495" spans="3:37" x14ac:dyDescent="0.2">
      <c r="C3495" s="43">
        <v>6.2281718520473817E-4</v>
      </c>
      <c r="D3495" s="43">
        <v>5.9432027309416879E-2</v>
      </c>
      <c r="E3495" s="43">
        <v>2.2844882311956241</v>
      </c>
      <c r="F3495" s="43">
        <v>3.5439830412986715</v>
      </c>
      <c r="H3495" s="43">
        <v>9.2522988148879826E-5</v>
      </c>
      <c r="I3495" s="43">
        <v>0.10252859055862407</v>
      </c>
      <c r="J3495" s="43">
        <v>0</v>
      </c>
      <c r="K3495" s="43">
        <v>1</v>
      </c>
      <c r="M3495" s="43">
        <v>7.8423613712129917E-3</v>
      </c>
      <c r="N3495" s="43">
        <v>4.4999037918175409E-2</v>
      </c>
      <c r="O3495" s="43">
        <v>0</v>
      </c>
      <c r="P3495" s="43">
        <v>1</v>
      </c>
      <c r="R3495" s="43">
        <v>700.8474622320299</v>
      </c>
      <c r="S3495" s="43">
        <v>179.61268721079594</v>
      </c>
      <c r="T3495" s="43">
        <v>6681.7843022107609</v>
      </c>
      <c r="U3495" s="43">
        <v>7562.244451653587</v>
      </c>
      <c r="W3495" s="43">
        <v>1601.0777793323919</v>
      </c>
      <c r="X3495" s="43">
        <v>0</v>
      </c>
      <c r="Y3495" s="43">
        <v>0</v>
      </c>
      <c r="Z3495" s="43">
        <v>1601.0777793323919</v>
      </c>
      <c r="AB3495" s="43">
        <v>190.77501425473798</v>
      </c>
      <c r="AC3495" s="43">
        <v>0</v>
      </c>
      <c r="AD3495" s="43">
        <v>0</v>
      </c>
      <c r="AE3495" s="43">
        <v>190.77501425473798</v>
      </c>
      <c r="AG3495" s="43">
        <v>2944382.0361922686</v>
      </c>
      <c r="AH3495" s="43">
        <v>345832.80033579667</v>
      </c>
      <c r="AI3495" s="43">
        <v>0</v>
      </c>
      <c r="AJ3495" s="43">
        <v>801255059.86989951</v>
      </c>
      <c r="AK3495" s="43">
        <v>804199441.90609181</v>
      </c>
    </row>
    <row r="3496" spans="3:37" x14ac:dyDescent="0.2">
      <c r="C3496" s="43">
        <v>6.1332301484995355E-4</v>
      </c>
      <c r="D3496" s="43">
        <v>4.5575033331884014E-2</v>
      </c>
      <c r="E3496" s="43">
        <v>3.921891189949585</v>
      </c>
      <c r="F3496" s="43">
        <v>8.795001131836651</v>
      </c>
      <c r="H3496" s="43">
        <v>8.7041884057256392E-5</v>
      </c>
      <c r="I3496" s="43">
        <v>0.12615308176930218</v>
      </c>
      <c r="J3496" s="43">
        <v>0</v>
      </c>
      <c r="K3496" s="43">
        <v>1</v>
      </c>
      <c r="M3496" s="43">
        <v>7.87239626409586E-3</v>
      </c>
      <c r="N3496" s="43">
        <v>4.648214438018794E-2</v>
      </c>
      <c r="O3496" s="43">
        <v>0</v>
      </c>
      <c r="P3496" s="43">
        <v>1</v>
      </c>
      <c r="R3496" s="43">
        <v>529.2472737431965</v>
      </c>
      <c r="S3496" s="43">
        <v>207.90671669324377</v>
      </c>
      <c r="T3496" s="43">
        <v>6928.4402288048223</v>
      </c>
      <c r="U3496" s="43">
        <v>7665.5942192412622</v>
      </c>
      <c r="W3496" s="43">
        <v>2075.6502201982785</v>
      </c>
      <c r="X3496" s="43">
        <v>0</v>
      </c>
      <c r="Y3496" s="43">
        <v>0</v>
      </c>
      <c r="Z3496" s="43">
        <v>2075.6502201982785</v>
      </c>
      <c r="AB3496" s="43">
        <v>441.42669146991562</v>
      </c>
      <c r="AC3496" s="43">
        <v>0</v>
      </c>
      <c r="AD3496" s="43">
        <v>0</v>
      </c>
      <c r="AE3496" s="43">
        <v>441.42669146991562</v>
      </c>
      <c r="AG3496" s="43">
        <v>3817120.7549446342</v>
      </c>
      <c r="AH3496" s="43">
        <v>448340.44756282814</v>
      </c>
      <c r="AI3496" s="43">
        <v>0</v>
      </c>
      <c r="AJ3496" s="43">
        <v>1853992104.1736457</v>
      </c>
      <c r="AK3496" s="43">
        <v>1857809224.9285903</v>
      </c>
    </row>
    <row r="3497" spans="3:37" x14ac:dyDescent="0.2">
      <c r="C3497" s="43">
        <v>6.0717760051399181E-4</v>
      </c>
      <c r="D3497" s="43">
        <v>6.2620089641718946E-2</v>
      </c>
      <c r="E3497" s="43">
        <v>10.435007356115843</v>
      </c>
      <c r="F3497" s="43">
        <v>1.6352093654286988</v>
      </c>
      <c r="H3497" s="43">
        <v>8.7900980279784262E-5</v>
      </c>
      <c r="I3497" s="43">
        <v>0.13541843087551686</v>
      </c>
      <c r="J3497" s="43">
        <v>0</v>
      </c>
      <c r="K3497" s="43">
        <v>1</v>
      </c>
      <c r="M3497" s="43">
        <v>7.8275309106723718E-3</v>
      </c>
      <c r="N3497" s="43">
        <v>4.6647434260738252E-2</v>
      </c>
      <c r="O3497" s="43">
        <v>0</v>
      </c>
      <c r="P3497" s="43">
        <v>1</v>
      </c>
      <c r="R3497" s="43">
        <v>719.89937963897614</v>
      </c>
      <c r="S3497" s="43">
        <v>225.37921837000863</v>
      </c>
      <c r="T3497" s="43">
        <v>6913.4515785939893</v>
      </c>
      <c r="U3497" s="43">
        <v>7858.7301766029741</v>
      </c>
      <c r="W3497" s="43">
        <v>7512.1553221959484</v>
      </c>
      <c r="X3497" s="43">
        <v>0</v>
      </c>
      <c r="Y3497" s="43">
        <v>0</v>
      </c>
      <c r="Z3497" s="43">
        <v>7512.1553221959484</v>
      </c>
      <c r="AB3497" s="43">
        <v>48.929690608089722</v>
      </c>
      <c r="AC3497" s="43">
        <v>0</v>
      </c>
      <c r="AD3497" s="43">
        <v>0</v>
      </c>
      <c r="AE3497" s="43">
        <v>48.929690608089722</v>
      </c>
      <c r="AG3497" s="43">
        <v>13814853.63751835</v>
      </c>
      <c r="AH3497" s="43">
        <v>1622625.5495943248</v>
      </c>
      <c r="AI3497" s="43">
        <v>0</v>
      </c>
      <c r="AJ3497" s="43">
        <v>205504700.55397683</v>
      </c>
      <c r="AK3497" s="43">
        <v>219319554.19149518</v>
      </c>
    </row>
    <row r="3498" spans="3:37" x14ac:dyDescent="0.2">
      <c r="C3498" s="43">
        <v>5.9952509119262361E-4</v>
      </c>
      <c r="D3498" s="43">
        <v>5.6409906378834362E-2</v>
      </c>
      <c r="E3498" s="43">
        <v>6.4867799632025731</v>
      </c>
      <c r="F3498" s="43">
        <v>3.376861333127771</v>
      </c>
      <c r="H3498" s="43">
        <v>8.9237525155869772E-5</v>
      </c>
      <c r="I3498" s="43">
        <v>0.12896370383317957</v>
      </c>
      <c r="J3498" s="43">
        <v>0</v>
      </c>
      <c r="K3498" s="43">
        <v>1</v>
      </c>
      <c r="M3498" s="43">
        <v>7.8672133221253659E-3</v>
      </c>
      <c r="N3498" s="43">
        <v>4.7472414554383335E-2</v>
      </c>
      <c r="O3498" s="43">
        <v>0</v>
      </c>
      <c r="P3498" s="43">
        <v>1</v>
      </c>
      <c r="R3498" s="43">
        <v>640.33186687127068</v>
      </c>
      <c r="S3498" s="43">
        <v>217.90007901865201</v>
      </c>
      <c r="T3498" s="43">
        <v>7071.3872416921149</v>
      </c>
      <c r="U3498" s="43">
        <v>7929.6191875820377</v>
      </c>
      <c r="W3498" s="43">
        <v>4153.6919238206565</v>
      </c>
      <c r="X3498" s="43">
        <v>0</v>
      </c>
      <c r="Y3498" s="43">
        <v>0</v>
      </c>
      <c r="Z3498" s="43">
        <v>4153.6919238206565</v>
      </c>
      <c r="AB3498" s="43">
        <v>162.85186585673517</v>
      </c>
      <c r="AC3498" s="43">
        <v>0</v>
      </c>
      <c r="AD3498" s="43">
        <v>0</v>
      </c>
      <c r="AE3498" s="43">
        <v>162.85186585673517</v>
      </c>
      <c r="AG3498" s="43">
        <v>7638639.4479061877</v>
      </c>
      <c r="AH3498" s="43">
        <v>897197.45554526185</v>
      </c>
      <c r="AI3498" s="43">
        <v>0</v>
      </c>
      <c r="AJ3498" s="43">
        <v>683977836.5982877</v>
      </c>
      <c r="AK3498" s="43">
        <v>691616476.04619384</v>
      </c>
    </row>
    <row r="3499" spans="3:37" x14ac:dyDescent="0.2">
      <c r="C3499" s="43">
        <v>6.1178010564200136E-4</v>
      </c>
      <c r="D3499" s="43">
        <v>4.6905765435192995E-2</v>
      </c>
      <c r="E3499" s="43">
        <v>3.2678979047523598</v>
      </c>
      <c r="F3499" s="43">
        <v>2.5397423161582307</v>
      </c>
      <c r="H3499" s="43">
        <v>1.0041450223963189E-4</v>
      </c>
      <c r="I3499" s="43">
        <v>9.2216203893581844E-2</v>
      </c>
      <c r="J3499" s="43">
        <v>0</v>
      </c>
      <c r="K3499" s="43">
        <v>1</v>
      </c>
      <c r="M3499" s="43">
        <v>7.7762767124226031E-3</v>
      </c>
      <c r="N3499" s="43">
        <v>4.5476365766446931E-2</v>
      </c>
      <c r="O3499" s="43">
        <v>0</v>
      </c>
      <c r="P3499" s="43">
        <v>1</v>
      </c>
      <c r="R3499" s="43">
        <v>543.3303315972762</v>
      </c>
      <c r="S3499" s="43">
        <v>175.32589031762751</v>
      </c>
      <c r="T3499" s="43">
        <v>6695.7592483604758</v>
      </c>
      <c r="U3499" s="43">
        <v>7414.4154702753794</v>
      </c>
      <c r="W3499" s="43">
        <v>1775.5480522151438</v>
      </c>
      <c r="X3499" s="43">
        <v>0</v>
      </c>
      <c r="Y3499" s="43">
        <v>0</v>
      </c>
      <c r="Z3499" s="43">
        <v>1775.5480522151438</v>
      </c>
      <c r="AB3499" s="43">
        <v>89.514991243749222</v>
      </c>
      <c r="AC3499" s="43">
        <v>0</v>
      </c>
      <c r="AD3499" s="43">
        <v>0</v>
      </c>
      <c r="AE3499" s="43">
        <v>89.514991243749222</v>
      </c>
      <c r="AG3499" s="43">
        <v>3265232.8680236493</v>
      </c>
      <c r="AH3499" s="43">
        <v>383518.37927847105</v>
      </c>
      <c r="AI3499" s="43">
        <v>0</v>
      </c>
      <c r="AJ3499" s="43">
        <v>375962963.22374672</v>
      </c>
      <c r="AK3499" s="43">
        <v>379228196.09177035</v>
      </c>
    </row>
    <row r="3500" spans="3:37" x14ac:dyDescent="0.2">
      <c r="C3500" s="43">
        <v>6.0099137779172135E-4</v>
      </c>
      <c r="D3500" s="43">
        <v>5.5786692102953728E-2</v>
      </c>
      <c r="E3500" s="43">
        <v>2.5748383707322442</v>
      </c>
      <c r="F3500" s="43">
        <v>1.0064570760552352</v>
      </c>
      <c r="H3500" s="43">
        <v>9.6073392618967191E-5</v>
      </c>
      <c r="I3500" s="43">
        <v>0.10183511865479788</v>
      </c>
      <c r="J3500" s="43">
        <v>0</v>
      </c>
      <c r="K3500" s="43">
        <v>1</v>
      </c>
      <c r="M3500" s="43">
        <v>7.7904489062845137E-3</v>
      </c>
      <c r="N3500" s="43">
        <v>4.5718511388980199E-2</v>
      </c>
      <c r="O3500" s="43">
        <v>0</v>
      </c>
      <c r="P3500" s="43">
        <v>1</v>
      </c>
      <c r="R3500" s="43">
        <v>634.80629485587724</v>
      </c>
      <c r="S3500" s="43">
        <v>185.24354080927182</v>
      </c>
      <c r="T3500" s="43">
        <v>6743.6797439123829</v>
      </c>
      <c r="U3500" s="43">
        <v>7563.7295795775317</v>
      </c>
      <c r="W3500" s="43">
        <v>1634.5236059772797</v>
      </c>
      <c r="X3500" s="43">
        <v>0</v>
      </c>
      <c r="Y3500" s="43">
        <v>0</v>
      </c>
      <c r="Z3500" s="43">
        <v>1634.5236059772797</v>
      </c>
      <c r="AB3500" s="43">
        <v>0.43859220030622725</v>
      </c>
      <c r="AC3500" s="43">
        <v>0</v>
      </c>
      <c r="AD3500" s="43">
        <v>0</v>
      </c>
      <c r="AE3500" s="43">
        <v>0.43859220030622725</v>
      </c>
      <c r="AG3500" s="43">
        <v>3005888.9113922175</v>
      </c>
      <c r="AH3500" s="43">
        <v>353057.09889109241</v>
      </c>
      <c r="AI3500" s="43">
        <v>0</v>
      </c>
      <c r="AJ3500" s="43">
        <v>1842087.2412861544</v>
      </c>
      <c r="AK3500" s="43">
        <v>4847976.1526783723</v>
      </c>
    </row>
    <row r="3501" spans="3:37" x14ac:dyDescent="0.2">
      <c r="C3501" s="43">
        <v>6.0277218194090864E-4</v>
      </c>
      <c r="D3501" s="43">
        <v>5.3720279170786533E-2</v>
      </c>
      <c r="E3501" s="43">
        <v>5.8977858913188772</v>
      </c>
      <c r="F3501" s="43">
        <v>3.3461348876427284</v>
      </c>
      <c r="H3501" s="43">
        <v>9.6883666941383062E-5</v>
      </c>
      <c r="I3501" s="43">
        <v>8.187524168588714E-2</v>
      </c>
      <c r="J3501" s="43">
        <v>0</v>
      </c>
      <c r="K3501" s="43">
        <v>1</v>
      </c>
      <c r="M3501" s="43">
        <v>7.8505088829032843E-3</v>
      </c>
      <c r="N3501" s="43">
        <v>4.2108047728435717E-2</v>
      </c>
      <c r="O3501" s="43">
        <v>0</v>
      </c>
      <c r="P3501" s="43">
        <v>1</v>
      </c>
      <c r="R3501" s="43">
        <v>613.10355598198862</v>
      </c>
      <c r="S3501" s="43">
        <v>150.19156261792205</v>
      </c>
      <c r="T3501" s="43">
        <v>6259.0048581617702</v>
      </c>
      <c r="U3501" s="43">
        <v>7022.2999767616811</v>
      </c>
      <c r="W3501" s="43">
        <v>3615.9535023880057</v>
      </c>
      <c r="X3501" s="43">
        <v>0</v>
      </c>
      <c r="Y3501" s="43">
        <v>0</v>
      </c>
      <c r="Z3501" s="43">
        <v>3615.9535023880057</v>
      </c>
      <c r="AB3501" s="43">
        <v>153.91132973970613</v>
      </c>
      <c r="AC3501" s="43">
        <v>0</v>
      </c>
      <c r="AD3501" s="43">
        <v>0</v>
      </c>
      <c r="AE3501" s="43">
        <v>153.91132973970613</v>
      </c>
      <c r="AG3501" s="43">
        <v>6649738.4908915423</v>
      </c>
      <c r="AH3501" s="43">
        <v>781045.95651580929</v>
      </c>
      <c r="AI3501" s="43">
        <v>0</v>
      </c>
      <c r="AJ3501" s="43">
        <v>646427584.9067657</v>
      </c>
      <c r="AK3501" s="43">
        <v>653077323.39765728</v>
      </c>
    </row>
    <row r="3502" spans="3:37" x14ac:dyDescent="0.2">
      <c r="C3502" s="43">
        <v>6.2073806735396531E-4</v>
      </c>
      <c r="D3502" s="43">
        <v>5.5419727042168243E-2</v>
      </c>
      <c r="E3502" s="43">
        <v>3.584525140680269</v>
      </c>
      <c r="F3502" s="43">
        <v>3.5311167257749183</v>
      </c>
      <c r="H3502" s="43">
        <v>8.8273397798489041E-5</v>
      </c>
      <c r="I3502" s="43">
        <v>0.11814898176114197</v>
      </c>
      <c r="J3502" s="43">
        <v>0</v>
      </c>
      <c r="K3502" s="43">
        <v>1</v>
      </c>
      <c r="M3502" s="43">
        <v>7.8567201851285073E-3</v>
      </c>
      <c r="N3502" s="43">
        <v>4.6272705588586982E-2</v>
      </c>
      <c r="O3502" s="43">
        <v>0</v>
      </c>
      <c r="P3502" s="43">
        <v>1</v>
      </c>
      <c r="R3502" s="43">
        <v>651.35107603036533</v>
      </c>
      <c r="S3502" s="43">
        <v>197.47048806687832</v>
      </c>
      <c r="T3502" s="43">
        <v>6883.4878881476288</v>
      </c>
      <c r="U3502" s="43">
        <v>7732.3094522448728</v>
      </c>
      <c r="W3502" s="43">
        <v>2334.7843074399898</v>
      </c>
      <c r="X3502" s="43">
        <v>0</v>
      </c>
      <c r="Y3502" s="43">
        <v>0</v>
      </c>
      <c r="Z3502" s="43">
        <v>2334.7843074399898</v>
      </c>
      <c r="AB3502" s="43">
        <v>176.40507950943845</v>
      </c>
      <c r="AC3502" s="43">
        <v>0</v>
      </c>
      <c r="AD3502" s="43">
        <v>0</v>
      </c>
      <c r="AE3502" s="43">
        <v>176.40507950943845</v>
      </c>
      <c r="AG3502" s="43">
        <v>4293668.3413821412</v>
      </c>
      <c r="AH3502" s="43">
        <v>504313.41040703782</v>
      </c>
      <c r="AI3502" s="43">
        <v>0</v>
      </c>
      <c r="AJ3502" s="43">
        <v>740901333.93964148</v>
      </c>
      <c r="AK3502" s="43">
        <v>745195002.28102362</v>
      </c>
    </row>
    <row r="3503" spans="3:37" x14ac:dyDescent="0.2">
      <c r="C3503" s="43">
        <v>6.2780121413175127E-4</v>
      </c>
      <c r="D3503" s="43">
        <v>5.522142799852281E-2</v>
      </c>
      <c r="E3503" s="43">
        <v>5.1438485520791302</v>
      </c>
      <c r="F3503" s="43">
        <v>3.4510782121386518</v>
      </c>
      <c r="H3503" s="43">
        <v>8.0209995462996177E-5</v>
      </c>
      <c r="I3503" s="43">
        <v>8.2803078055234833E-2</v>
      </c>
      <c r="J3503" s="43">
        <v>0</v>
      </c>
      <c r="K3503" s="43">
        <v>1</v>
      </c>
      <c r="M3503" s="43">
        <v>7.9227264858942048E-3</v>
      </c>
      <c r="N3503" s="43">
        <v>4.9214793023305781E-2</v>
      </c>
      <c r="O3503" s="43">
        <v>0</v>
      </c>
      <c r="P3503" s="43">
        <v>1</v>
      </c>
      <c r="R3503" s="43">
        <v>656.40541807779732</v>
      </c>
      <c r="S3503" s="43">
        <v>125.75270790951883</v>
      </c>
      <c r="T3503" s="43">
        <v>7382.6571267712607</v>
      </c>
      <c r="U3503" s="43">
        <v>8164.8152527585771</v>
      </c>
      <c r="W3503" s="43">
        <v>3376.4500593563739</v>
      </c>
      <c r="X3503" s="43">
        <v>0</v>
      </c>
      <c r="Y3503" s="43">
        <v>0</v>
      </c>
      <c r="Z3503" s="43">
        <v>3376.4500593563739</v>
      </c>
      <c r="AB3503" s="43">
        <v>172.15240898808696</v>
      </c>
      <c r="AC3503" s="43">
        <v>0</v>
      </c>
      <c r="AD3503" s="43">
        <v>0</v>
      </c>
      <c r="AE3503" s="43">
        <v>172.15240898808696</v>
      </c>
      <c r="AG3503" s="43">
        <v>6209291.6591563718</v>
      </c>
      <c r="AH3503" s="43">
        <v>729313.21282097674</v>
      </c>
      <c r="AI3503" s="43">
        <v>0</v>
      </c>
      <c r="AJ3503" s="43">
        <v>723040117.74996519</v>
      </c>
      <c r="AK3503" s="43">
        <v>729249409.40912151</v>
      </c>
    </row>
    <row r="3504" spans="3:37" x14ac:dyDescent="0.2">
      <c r="C3504" s="43">
        <v>5.7865164547289791E-4</v>
      </c>
      <c r="D3504" s="43">
        <v>6.132394262566121E-2</v>
      </c>
      <c r="E3504" s="43">
        <v>5.3360051134648652</v>
      </c>
      <c r="F3504" s="43">
        <v>2.7546169200160309</v>
      </c>
      <c r="H3504" s="43">
        <v>8.9086195738366237E-5</v>
      </c>
      <c r="I3504" s="43">
        <v>0.11951140183994946</v>
      </c>
      <c r="J3504" s="43">
        <v>0</v>
      </c>
      <c r="K3504" s="43">
        <v>1</v>
      </c>
      <c r="M3504" s="43">
        <v>7.8752714907019961E-3</v>
      </c>
      <c r="N3504" s="43">
        <v>4.6645628741308953E-2</v>
      </c>
      <c r="O3504" s="43">
        <v>0</v>
      </c>
      <c r="P3504" s="43">
        <v>1</v>
      </c>
      <c r="R3504" s="43">
        <v>671.87678261698761</v>
      </c>
      <c r="S3504" s="43">
        <v>201.58681674326485</v>
      </c>
      <c r="T3504" s="43">
        <v>6955.3479123010084</v>
      </c>
      <c r="U3504" s="43">
        <v>7828.8115116612607</v>
      </c>
      <c r="W3504" s="43">
        <v>3585.1379476625675</v>
      </c>
      <c r="X3504" s="43">
        <v>0</v>
      </c>
      <c r="Y3504" s="43">
        <v>0</v>
      </c>
      <c r="Z3504" s="43">
        <v>3585.1379476625675</v>
      </c>
      <c r="AB3504" s="43">
        <v>126.14084169118979</v>
      </c>
      <c r="AC3504" s="43">
        <v>0</v>
      </c>
      <c r="AD3504" s="43">
        <v>0</v>
      </c>
      <c r="AE3504" s="43">
        <v>126.14084169118979</v>
      </c>
      <c r="AG3504" s="43">
        <v>6593068.6857514614</v>
      </c>
      <c r="AH3504" s="43">
        <v>774389.79669511458</v>
      </c>
      <c r="AI3504" s="43">
        <v>0</v>
      </c>
      <c r="AJ3504" s="43">
        <v>529791535.10299712</v>
      </c>
      <c r="AK3504" s="43">
        <v>536384603.78874856</v>
      </c>
    </row>
    <row r="3505" spans="3:37" x14ac:dyDescent="0.2">
      <c r="C3505" s="43">
        <v>5.9749008451489768E-4</v>
      </c>
      <c r="D3505" s="43">
        <v>6.1544923939510054E-2</v>
      </c>
      <c r="E3505" s="43">
        <v>5.024996922271046</v>
      </c>
      <c r="F3505" s="43">
        <v>3.0427208442691112</v>
      </c>
      <c r="H3505" s="43">
        <v>8.4218757654349062E-5</v>
      </c>
      <c r="I3505" s="43">
        <v>9.1284240013412954E-2</v>
      </c>
      <c r="J3505" s="43">
        <v>0</v>
      </c>
      <c r="K3505" s="43">
        <v>1</v>
      </c>
      <c r="M3505" s="43">
        <v>7.8026795397117491E-3</v>
      </c>
      <c r="N3505" s="43">
        <v>4.5745839154367252E-2</v>
      </c>
      <c r="O3505" s="43">
        <v>0</v>
      </c>
      <c r="P3505" s="43">
        <v>1</v>
      </c>
      <c r="R3505" s="43">
        <v>696.25017051633404</v>
      </c>
      <c r="S3505" s="43">
        <v>145.56166267070495</v>
      </c>
      <c r="T3505" s="43">
        <v>6758.3042926068092</v>
      </c>
      <c r="U3505" s="43">
        <v>7600.1161257938484</v>
      </c>
      <c r="W3505" s="43">
        <v>3498.6549639752693</v>
      </c>
      <c r="X3505" s="43">
        <v>0</v>
      </c>
      <c r="Y3505" s="43">
        <v>0</v>
      </c>
      <c r="Z3505" s="43">
        <v>3498.6549639752693</v>
      </c>
      <c r="AB3505" s="43">
        <v>152.18018676694135</v>
      </c>
      <c r="AC3505" s="43">
        <v>0</v>
      </c>
      <c r="AD3505" s="43">
        <v>0</v>
      </c>
      <c r="AE3505" s="43">
        <v>152.18018676694135</v>
      </c>
      <c r="AG3505" s="43">
        <v>6434026.4787505204</v>
      </c>
      <c r="AH3505" s="43">
        <v>755709.47221865819</v>
      </c>
      <c r="AI3505" s="43">
        <v>0</v>
      </c>
      <c r="AJ3505" s="43">
        <v>639156784.42115366</v>
      </c>
      <c r="AK3505" s="43">
        <v>645590810.89990413</v>
      </c>
    </row>
    <row r="3506" spans="3:37" x14ac:dyDescent="0.2">
      <c r="C3506" s="43">
        <v>5.9492408244130274E-4</v>
      </c>
      <c r="D3506" s="43">
        <v>5.6425467961136122E-2</v>
      </c>
      <c r="E3506" s="43">
        <v>2.1714706846722369</v>
      </c>
      <c r="F3506" s="43">
        <v>4.054144331998554</v>
      </c>
      <c r="H3506" s="43">
        <v>9.6381187850935746E-5</v>
      </c>
      <c r="I3506" s="43">
        <v>0.11679133167013056</v>
      </c>
      <c r="J3506" s="43">
        <v>0</v>
      </c>
      <c r="K3506" s="43">
        <v>1</v>
      </c>
      <c r="M3506" s="43">
        <v>7.8512475160643636E-3</v>
      </c>
      <c r="N3506" s="43">
        <v>4.5352635237998526E-2</v>
      </c>
      <c r="O3506" s="43">
        <v>0</v>
      </c>
      <c r="P3506" s="43">
        <v>1</v>
      </c>
      <c r="R3506" s="43">
        <v>635.5929799051961</v>
      </c>
      <c r="S3506" s="43">
        <v>213.13033010385016</v>
      </c>
      <c r="T3506" s="43">
        <v>6741.9195959527578</v>
      </c>
      <c r="U3506" s="43">
        <v>7590.642905961804</v>
      </c>
      <c r="W3506" s="43">
        <v>1380.1715232476035</v>
      </c>
      <c r="X3506" s="43">
        <v>0</v>
      </c>
      <c r="Y3506" s="43">
        <v>0</v>
      </c>
      <c r="Z3506" s="43">
        <v>1380.1715232476035</v>
      </c>
      <c r="AB3506" s="43">
        <v>207.70761858280122</v>
      </c>
      <c r="AC3506" s="43">
        <v>0</v>
      </c>
      <c r="AD3506" s="43">
        <v>0</v>
      </c>
      <c r="AE3506" s="43">
        <v>207.70761858280122</v>
      </c>
      <c r="AG3506" s="43">
        <v>2538135.4312523431</v>
      </c>
      <c r="AH3506" s="43">
        <v>298117.04902148235</v>
      </c>
      <c r="AI3506" s="43">
        <v>0</v>
      </c>
      <c r="AJ3506" s="43">
        <v>872371998.04776514</v>
      </c>
      <c r="AK3506" s="43">
        <v>874910133.4790175</v>
      </c>
    </row>
    <row r="3507" spans="3:37" x14ac:dyDescent="0.2">
      <c r="C3507" s="43">
        <v>6.0030717568638862E-4</v>
      </c>
      <c r="D3507" s="43">
        <v>6.3607319650916594E-2</v>
      </c>
      <c r="E3507" s="43">
        <v>6.2535772885752792</v>
      </c>
      <c r="F3507" s="43">
        <v>6.8825569948429015</v>
      </c>
      <c r="H3507" s="43">
        <v>8.7201958362592837E-5</v>
      </c>
      <c r="I3507" s="43">
        <v>0.12211293001912038</v>
      </c>
      <c r="J3507" s="43">
        <v>0</v>
      </c>
      <c r="K3507" s="43">
        <v>1</v>
      </c>
      <c r="M3507" s="43">
        <v>7.7622397496776253E-3</v>
      </c>
      <c r="N3507" s="43">
        <v>4.3930737911347294E-2</v>
      </c>
      <c r="O3507" s="43">
        <v>0</v>
      </c>
      <c r="P3507" s="43">
        <v>1</v>
      </c>
      <c r="R3507" s="43">
        <v>722.97453843260519</v>
      </c>
      <c r="S3507" s="43">
        <v>201.61844602399137</v>
      </c>
      <c r="T3507" s="43">
        <v>6456.5114201912893</v>
      </c>
      <c r="U3507" s="43">
        <v>7381.1044046478855</v>
      </c>
      <c r="W3507" s="43">
        <v>4521.1771537603354</v>
      </c>
      <c r="X3507" s="43">
        <v>0</v>
      </c>
      <c r="Y3507" s="43">
        <v>0</v>
      </c>
      <c r="Z3507" s="43">
        <v>4521.1771537603354</v>
      </c>
      <c r="AB3507" s="43">
        <v>455.06446531205427</v>
      </c>
      <c r="AC3507" s="43">
        <v>0</v>
      </c>
      <c r="AD3507" s="43">
        <v>0</v>
      </c>
      <c r="AE3507" s="43">
        <v>455.06446531205427</v>
      </c>
      <c r="AG3507" s="43">
        <v>8314444.7857652567</v>
      </c>
      <c r="AH3507" s="43">
        <v>976574.26521223248</v>
      </c>
      <c r="AI3507" s="43">
        <v>0</v>
      </c>
      <c r="AJ3507" s="43">
        <v>1911270754.3106279</v>
      </c>
      <c r="AK3507" s="43">
        <v>1919585199.0963931</v>
      </c>
    </row>
    <row r="3508" spans="3:37" x14ac:dyDescent="0.2">
      <c r="C3508" s="43">
        <v>6.0952202738962338E-4</v>
      </c>
      <c r="D3508" s="43">
        <v>5.4101488983123718E-2</v>
      </c>
      <c r="E3508" s="43">
        <v>2.9559458246083432</v>
      </c>
      <c r="F3508" s="43">
        <v>1.4509148713389002</v>
      </c>
      <c r="H3508" s="43">
        <v>8.7170989212866006E-5</v>
      </c>
      <c r="I3508" s="43">
        <v>0.11979616130660531</v>
      </c>
      <c r="J3508" s="43">
        <v>0</v>
      </c>
      <c r="K3508" s="43">
        <v>1</v>
      </c>
      <c r="M3508" s="43">
        <v>7.8314962064147571E-3</v>
      </c>
      <c r="N3508" s="43">
        <v>4.391733174459158E-2</v>
      </c>
      <c r="O3508" s="43">
        <v>0</v>
      </c>
      <c r="P3508" s="43">
        <v>1</v>
      </c>
      <c r="R3508" s="43">
        <v>624.36851649554171</v>
      </c>
      <c r="S3508" s="43">
        <v>197.72302632260602</v>
      </c>
      <c r="T3508" s="43">
        <v>6512.1299865999799</v>
      </c>
      <c r="U3508" s="43">
        <v>7334.2215294181278</v>
      </c>
      <c r="W3508" s="43">
        <v>1845.599509351902</v>
      </c>
      <c r="X3508" s="43">
        <v>0</v>
      </c>
      <c r="Y3508" s="43">
        <v>0</v>
      </c>
      <c r="Z3508" s="43">
        <v>1845.599509351902</v>
      </c>
      <c r="AB3508" s="43">
        <v>30.124464273350252</v>
      </c>
      <c r="AC3508" s="43">
        <v>0</v>
      </c>
      <c r="AD3508" s="43">
        <v>0</v>
      </c>
      <c r="AE3508" s="43">
        <v>30.124464273350252</v>
      </c>
      <c r="AG3508" s="43">
        <v>3394057.4976981478</v>
      </c>
      <c r="AH3508" s="43">
        <v>398649.49402001087</v>
      </c>
      <c r="AI3508" s="43">
        <v>0</v>
      </c>
      <c r="AJ3508" s="43">
        <v>126522749.94807106</v>
      </c>
      <c r="AK3508" s="43">
        <v>129916807.44576921</v>
      </c>
    </row>
    <row r="3509" spans="3:37" x14ac:dyDescent="0.2">
      <c r="C3509" s="43">
        <v>6.032422844501063E-4</v>
      </c>
      <c r="D3509" s="43">
        <v>6.111943320217772E-2</v>
      </c>
      <c r="E3509" s="43">
        <v>7.5079503626233111</v>
      </c>
      <c r="F3509" s="43">
        <v>2.8145553639450949</v>
      </c>
      <c r="H3509" s="43">
        <v>9.2875871823716594E-5</v>
      </c>
      <c r="I3509" s="43">
        <v>0.10290935760913633</v>
      </c>
      <c r="J3509" s="43">
        <v>0</v>
      </c>
      <c r="K3509" s="43">
        <v>1</v>
      </c>
      <c r="M3509" s="43">
        <v>7.7747334871609624E-3</v>
      </c>
      <c r="N3509" s="43">
        <v>4.3927319850824861E-2</v>
      </c>
      <c r="O3509" s="43">
        <v>0</v>
      </c>
      <c r="P3509" s="43">
        <v>1</v>
      </c>
      <c r="R3509" s="43">
        <v>698.09329512476427</v>
      </c>
      <c r="S3509" s="43">
        <v>180.96731527232942</v>
      </c>
      <c r="T3509" s="43">
        <v>6466.4003567567333</v>
      </c>
      <c r="U3509" s="43">
        <v>7345.4609671538274</v>
      </c>
      <c r="W3509" s="43">
        <v>5241.2498082768761</v>
      </c>
      <c r="X3509" s="43">
        <v>0</v>
      </c>
      <c r="Y3509" s="43">
        <v>0</v>
      </c>
      <c r="Z3509" s="43">
        <v>5241.2498082768761</v>
      </c>
      <c r="AB3509" s="43">
        <v>135.53999585269395</v>
      </c>
      <c r="AC3509" s="43">
        <v>0</v>
      </c>
      <c r="AD3509" s="43">
        <v>0</v>
      </c>
      <c r="AE3509" s="43">
        <v>135.53999585269395</v>
      </c>
      <c r="AG3509" s="43">
        <v>9638658.3974211756</v>
      </c>
      <c r="AH3509" s="43">
        <v>1132109.9585878053</v>
      </c>
      <c r="AI3509" s="43">
        <v>0</v>
      </c>
      <c r="AJ3509" s="43">
        <v>569267982.58131456</v>
      </c>
      <c r="AK3509" s="43">
        <v>578906640.97873569</v>
      </c>
    </row>
    <row r="3510" spans="3:37" x14ac:dyDescent="0.2">
      <c r="C3510" s="43">
        <v>6.0718042759364931E-4</v>
      </c>
      <c r="D3510" s="43">
        <v>5.4130465524659291E-2</v>
      </c>
      <c r="E3510" s="43">
        <v>5.345747916499505</v>
      </c>
      <c r="F3510" s="43">
        <v>4.8696588852634219</v>
      </c>
      <c r="H3510" s="43">
        <v>9.4427304134780954E-5</v>
      </c>
      <c r="I3510" s="43">
        <v>9.7584811435749291E-2</v>
      </c>
      <c r="J3510" s="43">
        <v>0</v>
      </c>
      <c r="K3510" s="43">
        <v>1</v>
      </c>
      <c r="M3510" s="43">
        <v>7.8929130610632114E-3</v>
      </c>
      <c r="N3510" s="43">
        <v>4.5306537040262891E-2</v>
      </c>
      <c r="O3510" s="43">
        <v>0</v>
      </c>
      <c r="P3510" s="43">
        <v>1</v>
      </c>
      <c r="R3510" s="43">
        <v>622.3030055516075</v>
      </c>
      <c r="S3510" s="43">
        <v>174.47057443508322</v>
      </c>
      <c r="T3510" s="43">
        <v>6770.8089643509293</v>
      </c>
      <c r="U3510" s="43">
        <v>7567.5825443376198</v>
      </c>
      <c r="W3510" s="43">
        <v>3326.6749953588856</v>
      </c>
      <c r="X3510" s="43">
        <v>0</v>
      </c>
      <c r="Y3510" s="43">
        <v>0</v>
      </c>
      <c r="Z3510" s="43">
        <v>3326.6749953588856</v>
      </c>
      <c r="AB3510" s="43">
        <v>257.66673795920343</v>
      </c>
      <c r="AC3510" s="43">
        <v>0</v>
      </c>
      <c r="AD3510" s="43">
        <v>0</v>
      </c>
      <c r="AE3510" s="43">
        <v>257.66673795920343</v>
      </c>
      <c r="AG3510" s="43">
        <v>6117755.3164649904</v>
      </c>
      <c r="AH3510" s="43">
        <v>718561.7989975193</v>
      </c>
      <c r="AI3510" s="43">
        <v>0</v>
      </c>
      <c r="AJ3510" s="43">
        <v>1082200299.4286544</v>
      </c>
      <c r="AK3510" s="43">
        <v>1088318054.7451193</v>
      </c>
    </row>
    <row r="3511" spans="3:37" x14ac:dyDescent="0.2">
      <c r="C3511" s="43">
        <v>5.8859147765596097E-4</v>
      </c>
      <c r="D3511" s="43">
        <v>5.9715027265272891E-2</v>
      </c>
      <c r="E3511" s="43">
        <v>4.9789120113330378</v>
      </c>
      <c r="F3511" s="43">
        <v>2.8616974802833508</v>
      </c>
      <c r="H3511" s="43">
        <v>9.0544288730787237E-5</v>
      </c>
      <c r="I3511" s="43">
        <v>9.8857544750619225E-2</v>
      </c>
      <c r="J3511" s="43">
        <v>0</v>
      </c>
      <c r="K3511" s="43">
        <v>1</v>
      </c>
      <c r="M3511" s="43">
        <v>7.8425774588082829E-3</v>
      </c>
      <c r="N3511" s="43">
        <v>4.7133616610958495E-2</v>
      </c>
      <c r="O3511" s="43">
        <v>0</v>
      </c>
      <c r="P3511" s="43">
        <v>1</v>
      </c>
      <c r="R3511" s="43">
        <v>665.48761468532848</v>
      </c>
      <c r="S3511" s="43">
        <v>169.47797034626126</v>
      </c>
      <c r="T3511" s="43">
        <v>6998.9349079328558</v>
      </c>
      <c r="U3511" s="43">
        <v>7833.9004929644452</v>
      </c>
      <c r="W3511" s="43">
        <v>3313.4042781501544</v>
      </c>
      <c r="X3511" s="43">
        <v>0</v>
      </c>
      <c r="Y3511" s="43">
        <v>0</v>
      </c>
      <c r="Z3511" s="43">
        <v>3313.4042781501544</v>
      </c>
      <c r="AB3511" s="43">
        <v>132.5662178498815</v>
      </c>
      <c r="AC3511" s="43">
        <v>0</v>
      </c>
      <c r="AD3511" s="43">
        <v>0</v>
      </c>
      <c r="AE3511" s="43">
        <v>132.5662178498815</v>
      </c>
      <c r="AG3511" s="43">
        <v>6093350.467518134</v>
      </c>
      <c r="AH3511" s="43">
        <v>715695.32408043335</v>
      </c>
      <c r="AI3511" s="43">
        <v>0</v>
      </c>
      <c r="AJ3511" s="43">
        <v>556778114.96950233</v>
      </c>
      <c r="AK3511" s="43">
        <v>562871465.43702042</v>
      </c>
    </row>
    <row r="3512" spans="3:37" x14ac:dyDescent="0.2">
      <c r="C3512" s="43">
        <v>6.0228030110889884E-4</v>
      </c>
      <c r="D3512" s="43">
        <v>6.4692190396437921E-2</v>
      </c>
      <c r="E3512" s="43">
        <v>2.8116207821962003</v>
      </c>
      <c r="F3512" s="43">
        <v>2.7883854251824118</v>
      </c>
      <c r="H3512" s="43">
        <v>9.6492055932762E-5</v>
      </c>
      <c r="I3512" s="43">
        <v>8.5786889577452841E-2</v>
      </c>
      <c r="J3512" s="43">
        <v>0</v>
      </c>
      <c r="K3512" s="43">
        <v>1</v>
      </c>
      <c r="M3512" s="43">
        <v>7.8518771904081408E-3</v>
      </c>
      <c r="N3512" s="43">
        <v>4.6595387462997295E-2</v>
      </c>
      <c r="O3512" s="43">
        <v>0</v>
      </c>
      <c r="P3512" s="43">
        <v>1</v>
      </c>
      <c r="R3512" s="43">
        <v>737.72225940970634</v>
      </c>
      <c r="S3512" s="43">
        <v>156.73098187977112</v>
      </c>
      <c r="T3512" s="43">
        <v>6927.2170968198898</v>
      </c>
      <c r="U3512" s="43">
        <v>7821.6703381093675</v>
      </c>
      <c r="W3512" s="43">
        <v>2074.1952360450668</v>
      </c>
      <c r="X3512" s="43">
        <v>0</v>
      </c>
      <c r="Y3512" s="43">
        <v>0</v>
      </c>
      <c r="Z3512" s="43">
        <v>2074.1952360450668</v>
      </c>
      <c r="AB3512" s="43">
        <v>141.16849581202243</v>
      </c>
      <c r="AC3512" s="43">
        <v>0</v>
      </c>
      <c r="AD3512" s="43">
        <v>0</v>
      </c>
      <c r="AE3512" s="43">
        <v>141.16849581202243</v>
      </c>
      <c r="AG3512" s="43">
        <v>3814445.0390868778</v>
      </c>
      <c r="AH3512" s="43">
        <v>448026.17098573444</v>
      </c>
      <c r="AI3512" s="43">
        <v>0</v>
      </c>
      <c r="AJ3512" s="43">
        <v>592907682.41049421</v>
      </c>
      <c r="AK3512" s="43">
        <v>596722127.44958103</v>
      </c>
    </row>
    <row r="3513" spans="3:37" x14ac:dyDescent="0.2">
      <c r="C3513" s="43">
        <v>6.146197092156136E-4</v>
      </c>
      <c r="D3513" s="43">
        <v>4.6938115235194415E-2</v>
      </c>
      <c r="E3513" s="43">
        <v>1.7122142683003281</v>
      </c>
      <c r="F3513" s="43">
        <v>3.2313259545009596</v>
      </c>
      <c r="H3513" s="43">
        <v>8.6264736152245349E-5</v>
      </c>
      <c r="I3513" s="43">
        <v>9.8562909423857842E-2</v>
      </c>
      <c r="J3513" s="43">
        <v>0</v>
      </c>
      <c r="K3513" s="43">
        <v>1</v>
      </c>
      <c r="M3513" s="43">
        <v>7.7750414401100768E-3</v>
      </c>
      <c r="N3513" s="43">
        <v>4.8288549273231229E-2</v>
      </c>
      <c r="O3513" s="43">
        <v>0</v>
      </c>
      <c r="P3513" s="43">
        <v>1</v>
      </c>
      <c r="R3513" s="43">
        <v>546.22868401405799</v>
      </c>
      <c r="S3513" s="43">
        <v>160.98639891828245</v>
      </c>
      <c r="T3513" s="43">
        <v>7108.6845608302092</v>
      </c>
      <c r="U3513" s="43">
        <v>7815.8996437625501</v>
      </c>
      <c r="W3513" s="43">
        <v>935.26054652378139</v>
      </c>
      <c r="X3513" s="43">
        <v>0</v>
      </c>
      <c r="Y3513" s="43">
        <v>0</v>
      </c>
      <c r="Z3513" s="43">
        <v>935.26054652378139</v>
      </c>
      <c r="AB3513" s="43">
        <v>130.41312365148138</v>
      </c>
      <c r="AC3513" s="43">
        <v>0</v>
      </c>
      <c r="AD3513" s="43">
        <v>0</v>
      </c>
      <c r="AE3513" s="43">
        <v>130.41312365148138</v>
      </c>
      <c r="AG3513" s="43">
        <v>1719944.145057234</v>
      </c>
      <c r="AH3513" s="43">
        <v>202016.27804913677</v>
      </c>
      <c r="AI3513" s="43">
        <v>0</v>
      </c>
      <c r="AJ3513" s="43">
        <v>547735119.33622181</v>
      </c>
      <c r="AK3513" s="43">
        <v>549455063.48127902</v>
      </c>
    </row>
    <row r="3514" spans="3:37" x14ac:dyDescent="0.2">
      <c r="C3514" s="43">
        <v>6.2534680385417651E-4</v>
      </c>
      <c r="D3514" s="43">
        <v>5.7121270153251968E-2</v>
      </c>
      <c r="E3514" s="43">
        <v>1.4874353845074257</v>
      </c>
      <c r="F3514" s="43">
        <v>4.6088210639728402</v>
      </c>
      <c r="H3514" s="43">
        <v>9.3942539130642544E-5</v>
      </c>
      <c r="I3514" s="43">
        <v>7.6235622354556248E-2</v>
      </c>
      <c r="J3514" s="43">
        <v>0</v>
      </c>
      <c r="K3514" s="43">
        <v>1</v>
      </c>
      <c r="M3514" s="43">
        <v>7.7101754632280736E-3</v>
      </c>
      <c r="N3514" s="43">
        <v>4.6440475670979531E-2</v>
      </c>
      <c r="O3514" s="43">
        <v>0</v>
      </c>
      <c r="P3514" s="43">
        <v>1</v>
      </c>
      <c r="R3514" s="43">
        <v>676.33391088043447</v>
      </c>
      <c r="S3514" s="43">
        <v>135.6009141038553</v>
      </c>
      <c r="T3514" s="43">
        <v>6779.5878661042507</v>
      </c>
      <c r="U3514" s="43">
        <v>7591.5226910885403</v>
      </c>
      <c r="W3514" s="43">
        <v>1006.0029907858501</v>
      </c>
      <c r="X3514" s="43">
        <v>0</v>
      </c>
      <c r="Y3514" s="43">
        <v>0</v>
      </c>
      <c r="Z3514" s="43">
        <v>1006.0029907858501</v>
      </c>
      <c r="AB3514" s="43">
        <v>261.16218283349525</v>
      </c>
      <c r="AC3514" s="43">
        <v>0</v>
      </c>
      <c r="AD3514" s="43">
        <v>0</v>
      </c>
      <c r="AE3514" s="43">
        <v>261.16218283349525</v>
      </c>
      <c r="AG3514" s="43">
        <v>1850039.5000551783</v>
      </c>
      <c r="AH3514" s="43">
        <v>217296.64600974362</v>
      </c>
      <c r="AI3514" s="43">
        <v>0</v>
      </c>
      <c r="AJ3514" s="43">
        <v>1096881167.9006801</v>
      </c>
      <c r="AK3514" s="43">
        <v>1098731207.4007351</v>
      </c>
    </row>
    <row r="3515" spans="3:37" x14ac:dyDescent="0.2">
      <c r="C3515" s="43">
        <v>6.0512082887329336E-4</v>
      </c>
      <c r="D3515" s="43">
        <v>5.6670992079972282E-2</v>
      </c>
      <c r="E3515" s="43">
        <v>3.7903915620115218</v>
      </c>
      <c r="F3515" s="43">
        <v>3.9342367863243752</v>
      </c>
      <c r="H3515" s="43">
        <v>9.3632471503735104E-5</v>
      </c>
      <c r="I3515" s="43">
        <v>9.7023605955395859E-2</v>
      </c>
      <c r="J3515" s="43">
        <v>0</v>
      </c>
      <c r="K3515" s="43">
        <v>1</v>
      </c>
      <c r="M3515" s="43">
        <v>7.857367320946107E-3</v>
      </c>
      <c r="N3515" s="43">
        <v>4.5825078694681332E-2</v>
      </c>
      <c r="O3515" s="43">
        <v>0</v>
      </c>
      <c r="P3515" s="43">
        <v>1</v>
      </c>
      <c r="R3515" s="43">
        <v>649.29983166135548</v>
      </c>
      <c r="S3515" s="43">
        <v>172.00705941504896</v>
      </c>
      <c r="T3515" s="43">
        <v>6817.4607850882685</v>
      </c>
      <c r="U3515" s="43">
        <v>7638.7676761646726</v>
      </c>
      <c r="W3515" s="43">
        <v>2461.1006031447032</v>
      </c>
      <c r="X3515" s="43">
        <v>0</v>
      </c>
      <c r="Y3515" s="43">
        <v>0</v>
      </c>
      <c r="Z3515" s="43">
        <v>2461.1006031447032</v>
      </c>
      <c r="AB3515" s="43">
        <v>203.85634130140218</v>
      </c>
      <c r="AC3515" s="43">
        <v>0</v>
      </c>
      <c r="AD3515" s="43">
        <v>0</v>
      </c>
      <c r="AE3515" s="43">
        <v>203.85634130140218</v>
      </c>
      <c r="AG3515" s="43">
        <v>4525964.0091831088</v>
      </c>
      <c r="AH3515" s="43">
        <v>531597.73027925589</v>
      </c>
      <c r="AI3515" s="43">
        <v>0</v>
      </c>
      <c r="AJ3515" s="43">
        <v>856196633.46588922</v>
      </c>
      <c r="AK3515" s="43">
        <v>860722597.47507238</v>
      </c>
    </row>
    <row r="3516" spans="3:37" x14ac:dyDescent="0.2">
      <c r="C3516" s="43">
        <v>6.3415505507058434E-4</v>
      </c>
      <c r="D3516" s="43">
        <v>5.3322668810610555E-2</v>
      </c>
      <c r="E3516" s="43">
        <v>4.0472611454729286</v>
      </c>
      <c r="F3516" s="43">
        <v>3.9938037158772</v>
      </c>
      <c r="H3516" s="43">
        <v>8.4299666594428094E-5</v>
      </c>
      <c r="I3516" s="43">
        <v>9.444838482120381E-2</v>
      </c>
      <c r="J3516" s="43">
        <v>0</v>
      </c>
      <c r="K3516" s="43">
        <v>1</v>
      </c>
      <c r="M3516" s="43">
        <v>7.8829767216694879E-3</v>
      </c>
      <c r="N3516" s="43">
        <v>4.2918644490493603E-2</v>
      </c>
      <c r="O3516" s="43">
        <v>0</v>
      </c>
      <c r="P3516" s="43">
        <v>1</v>
      </c>
      <c r="R3516" s="43">
        <v>640.25018010753922</v>
      </c>
      <c r="S3516" s="43">
        <v>150.75188982023133</v>
      </c>
      <c r="T3516" s="43">
        <v>6405.8772728599051</v>
      </c>
      <c r="U3516" s="43">
        <v>7196.8793427876753</v>
      </c>
      <c r="W3516" s="43">
        <v>2591.259677331288</v>
      </c>
      <c r="X3516" s="43">
        <v>0</v>
      </c>
      <c r="Y3516" s="43">
        <v>0</v>
      </c>
      <c r="Z3516" s="43">
        <v>2591.259677331288</v>
      </c>
      <c r="AB3516" s="43">
        <v>205.09582040777875</v>
      </c>
      <c r="AC3516" s="43">
        <v>0</v>
      </c>
      <c r="AD3516" s="43">
        <v>0</v>
      </c>
      <c r="AE3516" s="43">
        <v>205.09582040777875</v>
      </c>
      <c r="AG3516" s="43">
        <v>4765326.5466122385</v>
      </c>
      <c r="AH3516" s="43">
        <v>559712.09030355816</v>
      </c>
      <c r="AI3516" s="43">
        <v>0</v>
      </c>
      <c r="AJ3516" s="43">
        <v>861402445.71267068</v>
      </c>
      <c r="AK3516" s="43">
        <v>866167772.25928295</v>
      </c>
    </row>
    <row r="3517" spans="3:37" x14ac:dyDescent="0.2">
      <c r="C3517" s="43">
        <v>6.2214677145555619E-4</v>
      </c>
      <c r="D3517" s="43">
        <v>6.0667442410236694E-2</v>
      </c>
      <c r="E3517" s="43">
        <v>2.2322943632956278</v>
      </c>
      <c r="F3517" s="43">
        <v>1.9979497209548351</v>
      </c>
      <c r="H3517" s="43">
        <v>9.5593535919147321E-5</v>
      </c>
      <c r="I3517" s="43">
        <v>7.2748906351295176E-2</v>
      </c>
      <c r="J3517" s="43">
        <v>0</v>
      </c>
      <c r="K3517" s="43">
        <v>1</v>
      </c>
      <c r="M3517" s="43">
        <v>7.8283786872283719E-3</v>
      </c>
      <c r="N3517" s="43">
        <v>4.4637465004280522E-2</v>
      </c>
      <c r="O3517" s="43">
        <v>0</v>
      </c>
      <c r="P3517" s="43">
        <v>1</v>
      </c>
      <c r="R3517" s="43">
        <v>714.64590760565056</v>
      </c>
      <c r="S3517" s="43">
        <v>131.67319319235668</v>
      </c>
      <c r="T3517" s="43">
        <v>6616.2776414771943</v>
      </c>
      <c r="U3517" s="43">
        <v>7462.5967422752019</v>
      </c>
      <c r="W3517" s="43">
        <v>1595.3000313003818</v>
      </c>
      <c r="X3517" s="43">
        <v>0</v>
      </c>
      <c r="Y3517" s="43">
        <v>0</v>
      </c>
      <c r="Z3517" s="43">
        <v>1595.3000313003818</v>
      </c>
      <c r="AB3517" s="43">
        <v>76.310333196193412</v>
      </c>
      <c r="AC3517" s="43">
        <v>0</v>
      </c>
      <c r="AD3517" s="43">
        <v>0</v>
      </c>
      <c r="AE3517" s="43">
        <v>76.310333196193412</v>
      </c>
      <c r="AG3517" s="43">
        <v>2933756.7575614019</v>
      </c>
      <c r="AH3517" s="43">
        <v>344584.80676088243</v>
      </c>
      <c r="AI3517" s="43">
        <v>0</v>
      </c>
      <c r="AJ3517" s="43">
        <v>320503399.4240123</v>
      </c>
      <c r="AK3517" s="43">
        <v>323437156.18157369</v>
      </c>
    </row>
    <row r="3518" spans="3:37" x14ac:dyDescent="0.2">
      <c r="C3518" s="43">
        <v>6.0015872323520929E-4</v>
      </c>
      <c r="D3518" s="43">
        <v>5.079930687341927E-2</v>
      </c>
      <c r="E3518" s="43">
        <v>3.1145578852776494</v>
      </c>
      <c r="F3518" s="43">
        <v>4.1910861216764488</v>
      </c>
      <c r="H3518" s="43">
        <v>9.0528714176918434E-5</v>
      </c>
      <c r="I3518" s="43">
        <v>9.4330139827104656E-2</v>
      </c>
      <c r="J3518" s="43">
        <v>0</v>
      </c>
      <c r="K3518" s="43">
        <v>1</v>
      </c>
      <c r="M3518" s="43">
        <v>7.7314722613699306E-3</v>
      </c>
      <c r="N3518" s="43">
        <v>4.5050367146703976E-2</v>
      </c>
      <c r="O3518" s="43">
        <v>0</v>
      </c>
      <c r="P3518" s="43">
        <v>1</v>
      </c>
      <c r="R3518" s="43">
        <v>577.25311122112373</v>
      </c>
      <c r="S3518" s="43">
        <v>161.68852637325679</v>
      </c>
      <c r="T3518" s="43">
        <v>6594.8194414048749</v>
      </c>
      <c r="U3518" s="43">
        <v>7333.761078999255</v>
      </c>
      <c r="W3518" s="43">
        <v>1797.888229354807</v>
      </c>
      <c r="X3518" s="43">
        <v>0</v>
      </c>
      <c r="Y3518" s="43">
        <v>0</v>
      </c>
      <c r="Z3518" s="43">
        <v>1797.888229354807</v>
      </c>
      <c r="AB3518" s="43">
        <v>197.10088993461392</v>
      </c>
      <c r="AC3518" s="43">
        <v>0</v>
      </c>
      <c r="AD3518" s="43">
        <v>0</v>
      </c>
      <c r="AE3518" s="43">
        <v>197.10088993461392</v>
      </c>
      <c r="AG3518" s="43">
        <v>3306316.4537834902</v>
      </c>
      <c r="AH3518" s="43">
        <v>388343.8575406383</v>
      </c>
      <c r="AI3518" s="43">
        <v>0</v>
      </c>
      <c r="AJ3518" s="43">
        <v>827823737.72537839</v>
      </c>
      <c r="AK3518" s="43">
        <v>831130054.17916191</v>
      </c>
    </row>
    <row r="3519" spans="3:37" x14ac:dyDescent="0.2">
      <c r="C3519" s="43">
        <v>6.143896036996388E-4</v>
      </c>
      <c r="D3519" s="43">
        <v>6.0752524261629248E-2</v>
      </c>
      <c r="E3519" s="43">
        <v>3.1754829050580633</v>
      </c>
      <c r="F3519" s="43">
        <v>1.9843615283845208</v>
      </c>
      <c r="H3519" s="43">
        <v>9.0655508584447375E-5</v>
      </c>
      <c r="I3519" s="43">
        <v>9.3817248871543343E-2</v>
      </c>
      <c r="J3519" s="43">
        <v>0</v>
      </c>
      <c r="K3519" s="43">
        <v>1</v>
      </c>
      <c r="M3519" s="43">
        <v>7.8150087013248958E-3</v>
      </c>
      <c r="N3519" s="43">
        <v>4.635030182260802E-2</v>
      </c>
      <c r="O3519" s="43">
        <v>0</v>
      </c>
      <c r="P3519" s="43">
        <v>1</v>
      </c>
      <c r="R3519" s="43">
        <v>706.72516931812618</v>
      </c>
      <c r="S3519" s="43">
        <v>161.03462447133597</v>
      </c>
      <c r="T3519" s="43">
        <v>6858.4251802061417</v>
      </c>
      <c r="U3519" s="43">
        <v>7726.1849739956042</v>
      </c>
      <c r="W3519" s="43">
        <v>2244.193693743975</v>
      </c>
      <c r="X3519" s="43">
        <v>0</v>
      </c>
      <c r="Y3519" s="43">
        <v>0</v>
      </c>
      <c r="Z3519" s="43">
        <v>2244.193693743975</v>
      </c>
      <c r="AB3519" s="43">
        <v>74.437018256504601</v>
      </c>
      <c r="AC3519" s="43">
        <v>0</v>
      </c>
      <c r="AD3519" s="43">
        <v>0</v>
      </c>
      <c r="AE3519" s="43">
        <v>74.437018256504601</v>
      </c>
      <c r="AG3519" s="43">
        <v>4127072.2027951702</v>
      </c>
      <c r="AH3519" s="43">
        <v>484745.8378486986</v>
      </c>
      <c r="AI3519" s="43">
        <v>0</v>
      </c>
      <c r="AJ3519" s="43">
        <v>312635476.67731935</v>
      </c>
      <c r="AK3519" s="43">
        <v>316762548.8801145</v>
      </c>
    </row>
    <row r="3520" spans="3:37" x14ac:dyDescent="0.2">
      <c r="C3520" s="43">
        <v>6.0048052205395402E-4</v>
      </c>
      <c r="D3520" s="43">
        <v>5.6483961490487178E-2</v>
      </c>
      <c r="E3520" s="43">
        <v>4.9410732534286232</v>
      </c>
      <c r="F3520" s="43">
        <v>5.3760721111749792</v>
      </c>
      <c r="H3520" s="43">
        <v>9.0405833521600698E-5</v>
      </c>
      <c r="I3520" s="43">
        <v>0.10368457629606342</v>
      </c>
      <c r="J3520" s="43">
        <v>0</v>
      </c>
      <c r="K3520" s="43">
        <v>1</v>
      </c>
      <c r="M3520" s="43">
        <v>7.8279647301190899E-3</v>
      </c>
      <c r="N3520" s="43">
        <v>4.6161884412975862E-2</v>
      </c>
      <c r="O3520" s="43">
        <v>0</v>
      </c>
      <c r="P3520" s="43">
        <v>1</v>
      </c>
      <c r="R3520" s="43">
        <v>642.19429875307048</v>
      </c>
      <c r="S3520" s="43">
        <v>177.48145674834964</v>
      </c>
      <c r="T3520" s="43">
        <v>6841.8691203495755</v>
      </c>
      <c r="U3520" s="43">
        <v>7661.5448758509956</v>
      </c>
      <c r="W3520" s="43">
        <v>3173.1290730731471</v>
      </c>
      <c r="X3520" s="43">
        <v>0</v>
      </c>
      <c r="Y3520" s="43">
        <v>0</v>
      </c>
      <c r="Z3520" s="43">
        <v>3173.1290730731471</v>
      </c>
      <c r="AB3520" s="43">
        <v>300.70087599799064</v>
      </c>
      <c r="AC3520" s="43">
        <v>0</v>
      </c>
      <c r="AD3520" s="43">
        <v>0</v>
      </c>
      <c r="AE3520" s="43">
        <v>300.70087599799064</v>
      </c>
      <c r="AG3520" s="43">
        <v>5835384.3653815174</v>
      </c>
      <c r="AH3520" s="43">
        <v>685395.87978379976</v>
      </c>
      <c r="AI3520" s="43">
        <v>0</v>
      </c>
      <c r="AJ3520" s="43">
        <v>1262943679.1915607</v>
      </c>
      <c r="AK3520" s="43">
        <v>1268779063.5569422</v>
      </c>
    </row>
    <row r="3521" spans="3:37" x14ac:dyDescent="0.2">
      <c r="C3521" s="43">
        <v>6.2091671317321406E-4</v>
      </c>
      <c r="D3521" s="43">
        <v>5.8176739095977092E-2</v>
      </c>
      <c r="E3521" s="43">
        <v>1.9746172803281838</v>
      </c>
      <c r="F3521" s="43">
        <v>1.4649085036036098</v>
      </c>
      <c r="H3521" s="43">
        <v>8.9908233561919459E-5</v>
      </c>
      <c r="I3521" s="43">
        <v>8.2071688141077834E-2</v>
      </c>
      <c r="J3521" s="43">
        <v>0</v>
      </c>
      <c r="K3521" s="43">
        <v>1</v>
      </c>
      <c r="M3521" s="43">
        <v>7.7496786722834714E-3</v>
      </c>
      <c r="N3521" s="43">
        <v>4.5130017748609218E-2</v>
      </c>
      <c r="O3521" s="43">
        <v>0</v>
      </c>
      <c r="P3521" s="43">
        <v>1</v>
      </c>
      <c r="R3521" s="43">
        <v>683.95117079449233</v>
      </c>
      <c r="S3521" s="43">
        <v>139.712480864562</v>
      </c>
      <c r="T3521" s="43">
        <v>6622.0365375195288</v>
      </c>
      <c r="U3521" s="43">
        <v>7445.7001891785831</v>
      </c>
      <c r="W3521" s="43">
        <v>1350.5418007514977</v>
      </c>
      <c r="X3521" s="43">
        <v>0</v>
      </c>
      <c r="Y3521" s="43">
        <v>0</v>
      </c>
      <c r="Z3521" s="43">
        <v>1350.5418007514977</v>
      </c>
      <c r="AB3521" s="43">
        <v>34.023294542664466</v>
      </c>
      <c r="AC3521" s="43">
        <v>0</v>
      </c>
      <c r="AD3521" s="43">
        <v>0</v>
      </c>
      <c r="AE3521" s="43">
        <v>34.023294542664466</v>
      </c>
      <c r="AG3521" s="43">
        <v>2483646.3715820042</v>
      </c>
      <c r="AH3521" s="43">
        <v>291717.0289623235</v>
      </c>
      <c r="AI3521" s="43">
        <v>0</v>
      </c>
      <c r="AJ3521" s="43">
        <v>142897837.07919076</v>
      </c>
      <c r="AK3521" s="43">
        <v>145381483.45077276</v>
      </c>
    </row>
    <row r="3522" spans="3:37" x14ac:dyDescent="0.2">
      <c r="C3522" s="43">
        <v>6.0212306230742277E-4</v>
      </c>
      <c r="D3522" s="43">
        <v>5.480040742477621E-2</v>
      </c>
      <c r="E3522" s="43">
        <v>6.5508465855242868</v>
      </c>
      <c r="F3522" s="43">
        <v>1.8062442424231184</v>
      </c>
      <c r="H3522" s="43">
        <v>9.107955389509037E-5</v>
      </c>
      <c r="I3522" s="43">
        <v>8.769563098354273E-2</v>
      </c>
      <c r="J3522" s="43">
        <v>0</v>
      </c>
      <c r="K3522" s="43">
        <v>1</v>
      </c>
      <c r="M3522" s="43">
        <v>7.8689560850900842E-3</v>
      </c>
      <c r="N3522" s="43">
        <v>4.8196030363486964E-2</v>
      </c>
      <c r="O3522" s="43">
        <v>0</v>
      </c>
      <c r="P3522" s="43">
        <v>1</v>
      </c>
      <c r="R3522" s="43">
        <v>624.75741866884903</v>
      </c>
      <c r="S3522" s="43">
        <v>151.23113961145825</v>
      </c>
      <c r="T3522" s="43">
        <v>7180.7658202502043</v>
      </c>
      <c r="U3522" s="43">
        <v>7956.7543785305115</v>
      </c>
      <c r="W3522" s="43">
        <v>4092.6900028677969</v>
      </c>
      <c r="X3522" s="43">
        <v>0</v>
      </c>
      <c r="Y3522" s="43">
        <v>0</v>
      </c>
      <c r="Z3522" s="43">
        <v>4092.6900028677969</v>
      </c>
      <c r="AB3522" s="43">
        <v>53.896656673279146</v>
      </c>
      <c r="AC3522" s="43">
        <v>0</v>
      </c>
      <c r="AD3522" s="43">
        <v>0</v>
      </c>
      <c r="AE3522" s="43">
        <v>53.896656673279146</v>
      </c>
      <c r="AG3522" s="43">
        <v>7526456.9152738787</v>
      </c>
      <c r="AH3522" s="43">
        <v>884021.0406194441</v>
      </c>
      <c r="AI3522" s="43">
        <v>0</v>
      </c>
      <c r="AJ3522" s="43">
        <v>226365958.02777243</v>
      </c>
      <c r="AK3522" s="43">
        <v>233892414.9430463</v>
      </c>
    </row>
    <row r="3523" spans="3:37" x14ac:dyDescent="0.2">
      <c r="C3523" s="43">
        <v>5.9640191536998292E-4</v>
      </c>
      <c r="D3523" s="43">
        <v>4.8980294172771985E-2</v>
      </c>
      <c r="E3523" s="43">
        <v>6.8081666723898469</v>
      </c>
      <c r="F3523" s="43">
        <v>2.758906810333638</v>
      </c>
      <c r="H3523" s="43">
        <v>9.2250846914443407E-5</v>
      </c>
      <c r="I3523" s="43">
        <v>6.9860189205251971E-2</v>
      </c>
      <c r="J3523" s="43">
        <v>0</v>
      </c>
      <c r="K3523" s="43">
        <v>1</v>
      </c>
      <c r="M3523" s="43">
        <v>7.8215052211956775E-3</v>
      </c>
      <c r="N3523" s="43">
        <v>4.5671707810329858E-2</v>
      </c>
      <c r="O3523" s="43">
        <v>0</v>
      </c>
      <c r="P3523" s="43">
        <v>1</v>
      </c>
      <c r="R3523" s="43">
        <v>553.09889581734035</v>
      </c>
      <c r="S3523" s="43">
        <v>122.02322310906129</v>
      </c>
      <c r="T3523" s="43">
        <v>6763.6319018163877</v>
      </c>
      <c r="U3523" s="43">
        <v>7438.7540207427892</v>
      </c>
      <c r="W3523" s="43">
        <v>3765.5894690392406</v>
      </c>
      <c r="X3523" s="43">
        <v>0</v>
      </c>
      <c r="Y3523" s="43">
        <v>0</v>
      </c>
      <c r="Z3523" s="43">
        <v>3765.5894690392406</v>
      </c>
      <c r="AB3523" s="43">
        <v>104.09488736660148</v>
      </c>
      <c r="AC3523" s="43">
        <v>0</v>
      </c>
      <c r="AD3523" s="43">
        <v>0</v>
      </c>
      <c r="AE3523" s="43">
        <v>104.09488736660148</v>
      </c>
      <c r="AG3523" s="43">
        <v>6924919.0335631631</v>
      </c>
      <c r="AH3523" s="43">
        <v>813367.32531247602</v>
      </c>
      <c r="AI3523" s="43">
        <v>0</v>
      </c>
      <c r="AJ3523" s="43">
        <v>437198526.93972623</v>
      </c>
      <c r="AK3523" s="43">
        <v>444123445.97328937</v>
      </c>
    </row>
    <row r="3524" spans="3:37" x14ac:dyDescent="0.2">
      <c r="C3524" s="43">
        <v>5.9070969828633438E-4</v>
      </c>
      <c r="D3524" s="43">
        <v>6.1552543247244573E-2</v>
      </c>
      <c r="E3524" s="43">
        <v>3.4451372543726713</v>
      </c>
      <c r="F3524" s="43">
        <v>1.723831942951294</v>
      </c>
      <c r="H3524" s="43">
        <v>8.5925569001945809E-5</v>
      </c>
      <c r="I3524" s="43">
        <v>9.8693264591652383E-2</v>
      </c>
      <c r="J3524" s="43">
        <v>0</v>
      </c>
      <c r="K3524" s="43">
        <v>1</v>
      </c>
      <c r="M3524" s="43">
        <v>7.909053936844046E-3</v>
      </c>
      <c r="N3524" s="43">
        <v>4.6458826286173371E-2</v>
      </c>
      <c r="O3524" s="43">
        <v>0</v>
      </c>
      <c r="P3524" s="43">
        <v>1</v>
      </c>
      <c r="R3524" s="43">
        <v>688.43426159586932</v>
      </c>
      <c r="S3524" s="43">
        <v>160.5655252727471</v>
      </c>
      <c r="T3524" s="43">
        <v>6957.2105019024229</v>
      </c>
      <c r="U3524" s="43">
        <v>7806.2102887710389</v>
      </c>
      <c r="W3524" s="43">
        <v>2371.7505218104707</v>
      </c>
      <c r="X3524" s="43">
        <v>0</v>
      </c>
      <c r="Y3524" s="43">
        <v>0</v>
      </c>
      <c r="Z3524" s="43">
        <v>2371.7505218104707</v>
      </c>
      <c r="AB3524" s="43">
        <v>53.319245880673996</v>
      </c>
      <c r="AC3524" s="43">
        <v>0</v>
      </c>
      <c r="AD3524" s="43">
        <v>0</v>
      </c>
      <c r="AE3524" s="43">
        <v>53.319245880673996</v>
      </c>
      <c r="AG3524" s="43">
        <v>4361649.2096094554</v>
      </c>
      <c r="AH3524" s="43">
        <v>512298.11271106167</v>
      </c>
      <c r="AI3524" s="43">
        <v>0</v>
      </c>
      <c r="AJ3524" s="43">
        <v>223940832.69883078</v>
      </c>
      <c r="AK3524" s="43">
        <v>228302481.90844023</v>
      </c>
    </row>
    <row r="3525" spans="3:37" x14ac:dyDescent="0.2">
      <c r="C3525" s="43">
        <v>5.8926216891874456E-4</v>
      </c>
      <c r="D3525" s="43">
        <v>5.5545681628569765E-2</v>
      </c>
      <c r="E3525" s="43">
        <v>5.6031121834651243</v>
      </c>
      <c r="F3525" s="43">
        <v>1.4273656464369999</v>
      </c>
      <c r="H3525" s="43">
        <v>8.9110888329924559E-5</v>
      </c>
      <c r="I3525" s="43">
        <v>0.11060908707368577</v>
      </c>
      <c r="J3525" s="43">
        <v>0</v>
      </c>
      <c r="K3525" s="43">
        <v>1</v>
      </c>
      <c r="M3525" s="43">
        <v>7.9024380075383149E-3</v>
      </c>
      <c r="N3525" s="43">
        <v>4.766304689182066E-2</v>
      </c>
      <c r="O3525" s="43">
        <v>0</v>
      </c>
      <c r="P3525" s="43">
        <v>1</v>
      </c>
      <c r="R3525" s="43">
        <v>619.72816383708619</v>
      </c>
      <c r="S3525" s="43">
        <v>186.6224788390353</v>
      </c>
      <c r="T3525" s="43">
        <v>7131.5720109084277</v>
      </c>
      <c r="U3525" s="43">
        <v>7937.9226535845492</v>
      </c>
      <c r="W3525" s="43">
        <v>3472.4064252320482</v>
      </c>
      <c r="X3525" s="43">
        <v>0</v>
      </c>
      <c r="Y3525" s="43">
        <v>0</v>
      </c>
      <c r="Z3525" s="43">
        <v>3472.4064252320482</v>
      </c>
      <c r="AB3525" s="43">
        <v>28.339006426819299</v>
      </c>
      <c r="AC3525" s="43">
        <v>0</v>
      </c>
      <c r="AD3525" s="43">
        <v>0</v>
      </c>
      <c r="AE3525" s="43">
        <v>28.339006426819299</v>
      </c>
      <c r="AG3525" s="43">
        <v>6385755.4160017362</v>
      </c>
      <c r="AH3525" s="43">
        <v>750039.78785012243</v>
      </c>
      <c r="AI3525" s="43">
        <v>0</v>
      </c>
      <c r="AJ3525" s="43">
        <v>119023826.99264106</v>
      </c>
      <c r="AK3525" s="43">
        <v>125409582.4086428</v>
      </c>
    </row>
    <row r="3526" spans="3:37" x14ac:dyDescent="0.2">
      <c r="C3526" s="43">
        <v>6.0879457556005541E-4</v>
      </c>
      <c r="D3526" s="43">
        <v>5.710937607218225E-2</v>
      </c>
      <c r="E3526" s="43">
        <v>5.9206947722910206</v>
      </c>
      <c r="F3526" s="43">
        <v>2.5878361169478006</v>
      </c>
      <c r="H3526" s="43">
        <v>8.5522092121449397E-5</v>
      </c>
      <c r="I3526" s="43">
        <v>0.10373638698240728</v>
      </c>
      <c r="J3526" s="43">
        <v>0</v>
      </c>
      <c r="K3526" s="43">
        <v>1</v>
      </c>
      <c r="M3526" s="43">
        <v>7.8628786483377899E-3</v>
      </c>
      <c r="N3526" s="43">
        <v>4.9468138145908447E-2</v>
      </c>
      <c r="O3526" s="43">
        <v>0</v>
      </c>
      <c r="P3526" s="43">
        <v>1</v>
      </c>
      <c r="R3526" s="43">
        <v>658.29500898873175</v>
      </c>
      <c r="S3526" s="43">
        <v>167.97776834556495</v>
      </c>
      <c r="T3526" s="43">
        <v>7364.6058869740336</v>
      </c>
      <c r="U3526" s="43">
        <v>8190.8786643083304</v>
      </c>
      <c r="W3526" s="43">
        <v>3897.5638183448546</v>
      </c>
      <c r="X3526" s="43">
        <v>0</v>
      </c>
      <c r="Y3526" s="43">
        <v>0</v>
      </c>
      <c r="Z3526" s="43">
        <v>3897.5638183448546</v>
      </c>
      <c r="AB3526" s="43">
        <v>111.84331122403003</v>
      </c>
      <c r="AC3526" s="43">
        <v>0</v>
      </c>
      <c r="AD3526" s="43">
        <v>0</v>
      </c>
      <c r="AE3526" s="43">
        <v>111.84331122403003</v>
      </c>
      <c r="AG3526" s="43">
        <v>7167619.8619361874</v>
      </c>
      <c r="AH3526" s="43">
        <v>841873.78476248856</v>
      </c>
      <c r="AI3526" s="43">
        <v>0</v>
      </c>
      <c r="AJ3526" s="43">
        <v>469741907.14092612</v>
      </c>
      <c r="AK3526" s="43">
        <v>476909527.00286233</v>
      </c>
    </row>
    <row r="3527" spans="3:37" x14ac:dyDescent="0.2">
      <c r="C3527" s="43">
        <v>5.9199722186614083E-4</v>
      </c>
      <c r="D3527" s="43">
        <v>6.0277455264112656E-2</v>
      </c>
      <c r="E3527" s="43">
        <v>5.0575939009073352</v>
      </c>
      <c r="F3527" s="43">
        <v>1.1546590086682531</v>
      </c>
      <c r="H3527" s="43">
        <v>9.6946179538370814E-5</v>
      </c>
      <c r="I3527" s="43">
        <v>8.4492624150448656E-2</v>
      </c>
      <c r="J3527" s="43">
        <v>0</v>
      </c>
      <c r="K3527" s="43">
        <v>1</v>
      </c>
      <c r="M3527" s="43">
        <v>7.6784897684790193E-3</v>
      </c>
      <c r="N3527" s="43">
        <v>4.441621412850176E-2</v>
      </c>
      <c r="O3527" s="43">
        <v>0</v>
      </c>
      <c r="P3527" s="43">
        <v>1</v>
      </c>
      <c r="R3527" s="43">
        <v>675.64248541299435</v>
      </c>
      <c r="S3527" s="43">
        <v>155.09288345129536</v>
      </c>
      <c r="T3527" s="43">
        <v>6457.4302056463484</v>
      </c>
      <c r="U3527" s="43">
        <v>7288.1655745106382</v>
      </c>
      <c r="W3527" s="43">
        <v>3417.1253134186336</v>
      </c>
      <c r="X3527" s="43">
        <v>0</v>
      </c>
      <c r="Y3527" s="43">
        <v>0</v>
      </c>
      <c r="Z3527" s="43">
        <v>3417.1253134186336</v>
      </c>
      <c r="AB3527" s="43">
        <v>11.18087907986973</v>
      </c>
      <c r="AC3527" s="43">
        <v>0</v>
      </c>
      <c r="AD3527" s="43">
        <v>0</v>
      </c>
      <c r="AE3527" s="43">
        <v>11.18087907986973</v>
      </c>
      <c r="AG3527" s="43">
        <v>6284093.4513768675</v>
      </c>
      <c r="AH3527" s="43">
        <v>738099.06769842491</v>
      </c>
      <c r="AI3527" s="43">
        <v>0</v>
      </c>
      <c r="AJ3527" s="43">
        <v>46959692.135452867</v>
      </c>
      <c r="AK3527" s="43">
        <v>53243785.586829737</v>
      </c>
    </row>
    <row r="3528" spans="3:37" x14ac:dyDescent="0.2">
      <c r="C3528" s="43">
        <v>6.1607839398136743E-4</v>
      </c>
      <c r="D3528" s="43">
        <v>4.7085938124073912E-2</v>
      </c>
      <c r="E3528" s="43">
        <v>3.7618108620949471</v>
      </c>
      <c r="F3528" s="43">
        <v>3.4390156143023605</v>
      </c>
      <c r="H3528" s="43">
        <v>8.6411339899619474E-5</v>
      </c>
      <c r="I3528" s="43">
        <v>8.7122673228028968E-2</v>
      </c>
      <c r="J3528" s="43">
        <v>0</v>
      </c>
      <c r="K3528" s="43">
        <v>1</v>
      </c>
      <c r="M3528" s="43">
        <v>7.8433746227124668E-3</v>
      </c>
      <c r="N3528" s="43">
        <v>4.6578220590925201E-2</v>
      </c>
      <c r="O3528" s="43">
        <v>0</v>
      </c>
      <c r="P3528" s="43">
        <v>1</v>
      </c>
      <c r="R3528" s="43">
        <v>549.24938410997777</v>
      </c>
      <c r="S3528" s="43">
        <v>142.54247811881123</v>
      </c>
      <c r="T3528" s="43">
        <v>6917.1664251239927</v>
      </c>
      <c r="U3528" s="43">
        <v>7608.9582873527816</v>
      </c>
      <c r="W3528" s="43">
        <v>2066.1722991438742</v>
      </c>
      <c r="X3528" s="43">
        <v>0</v>
      </c>
      <c r="Y3528" s="43">
        <v>0</v>
      </c>
      <c r="Z3528" s="43">
        <v>2066.1722991438742</v>
      </c>
      <c r="AB3528" s="43">
        <v>143.34017716695038</v>
      </c>
      <c r="AC3528" s="43">
        <v>0</v>
      </c>
      <c r="AD3528" s="43">
        <v>0</v>
      </c>
      <c r="AE3528" s="43">
        <v>143.34017716695038</v>
      </c>
      <c r="AG3528" s="43">
        <v>3799690.8581255847</v>
      </c>
      <c r="AH3528" s="43">
        <v>446293.21661507682</v>
      </c>
      <c r="AI3528" s="43">
        <v>0</v>
      </c>
      <c r="AJ3528" s="43">
        <v>602028744.10119164</v>
      </c>
      <c r="AK3528" s="43">
        <v>605828434.95931721</v>
      </c>
    </row>
    <row r="3529" spans="3:37" x14ac:dyDescent="0.2">
      <c r="C3529" s="43">
        <v>6.274746590405611E-4</v>
      </c>
      <c r="D3529" s="43">
        <v>5.7492987689977459E-2</v>
      </c>
      <c r="E3529" s="43">
        <v>4.3182425342699746</v>
      </c>
      <c r="F3529" s="43">
        <v>1.6640499878005552</v>
      </c>
      <c r="H3529" s="43">
        <v>8.4141218343203279E-5</v>
      </c>
      <c r="I3529" s="43">
        <v>0.10258689889769679</v>
      </c>
      <c r="J3529" s="43">
        <v>0</v>
      </c>
      <c r="K3529" s="43">
        <v>1</v>
      </c>
      <c r="M3529" s="43">
        <v>7.8655562681173574E-3</v>
      </c>
      <c r="N3529" s="43">
        <v>4.7720588101215933E-2</v>
      </c>
      <c r="O3529" s="43">
        <v>0</v>
      </c>
      <c r="P3529" s="43">
        <v>1</v>
      </c>
      <c r="R3529" s="43">
        <v>683.05148818387647</v>
      </c>
      <c r="S3529" s="43">
        <v>163.43424860724727</v>
      </c>
      <c r="T3529" s="43">
        <v>7106.8574142209327</v>
      </c>
      <c r="U3529" s="43">
        <v>7953.3431510120563</v>
      </c>
      <c r="W3529" s="43">
        <v>2949.5819893720204</v>
      </c>
      <c r="X3529" s="43">
        <v>0</v>
      </c>
      <c r="Y3529" s="43">
        <v>0</v>
      </c>
      <c r="Z3529" s="43">
        <v>2949.5819893720204</v>
      </c>
      <c r="AB3529" s="43">
        <v>48.533095566335014</v>
      </c>
      <c r="AC3529" s="43">
        <v>0</v>
      </c>
      <c r="AD3529" s="43">
        <v>0</v>
      </c>
      <c r="AE3529" s="43">
        <v>48.533095566335014</v>
      </c>
      <c r="AG3529" s="43">
        <v>5424281.2784551457</v>
      </c>
      <c r="AH3529" s="43">
        <v>637109.70970435638</v>
      </c>
      <c r="AI3529" s="43">
        <v>0</v>
      </c>
      <c r="AJ3529" s="43">
        <v>203839001.37860706</v>
      </c>
      <c r="AK3529" s="43">
        <v>209263282.6570622</v>
      </c>
    </row>
    <row r="3530" spans="3:37" x14ac:dyDescent="0.2">
      <c r="C3530" s="43">
        <v>6.0792014340833834E-4</v>
      </c>
      <c r="D3530" s="43">
        <v>6.4881569009753726E-2</v>
      </c>
      <c r="E3530" s="43">
        <v>9.4238604040864384</v>
      </c>
      <c r="F3530" s="43">
        <v>2.9263047762991024</v>
      </c>
      <c r="H3530" s="43">
        <v>9.0270109480927729E-5</v>
      </c>
      <c r="I3530" s="43">
        <v>9.8538356187099579E-2</v>
      </c>
      <c r="J3530" s="43">
        <v>0</v>
      </c>
      <c r="K3530" s="43">
        <v>1</v>
      </c>
      <c r="M3530" s="43">
        <v>7.8530922181545559E-3</v>
      </c>
      <c r="N3530" s="43">
        <v>4.4093788606032101E-2</v>
      </c>
      <c r="O3530" s="43">
        <v>0</v>
      </c>
      <c r="P3530" s="43">
        <v>1</v>
      </c>
      <c r="R3530" s="43">
        <v>746.81021636174239</v>
      </c>
      <c r="S3530" s="43">
        <v>168.41922131925119</v>
      </c>
      <c r="T3530" s="43">
        <v>6556.3251844293873</v>
      </c>
      <c r="U3530" s="43">
        <v>7471.5546221103805</v>
      </c>
      <c r="W3530" s="43">
        <v>7037.8352273386499</v>
      </c>
      <c r="X3530" s="43">
        <v>0</v>
      </c>
      <c r="Y3530" s="43">
        <v>0</v>
      </c>
      <c r="Z3530" s="43">
        <v>7037.8352273386499</v>
      </c>
      <c r="AB3530" s="43">
        <v>153.92849728402518</v>
      </c>
      <c r="AC3530" s="43">
        <v>0</v>
      </c>
      <c r="AD3530" s="43">
        <v>0</v>
      </c>
      <c r="AE3530" s="43">
        <v>153.92849728402518</v>
      </c>
      <c r="AG3530" s="43">
        <v>12942578.983075777</v>
      </c>
      <c r="AH3530" s="43">
        <v>1520172.4091051484</v>
      </c>
      <c r="AI3530" s="43">
        <v>0</v>
      </c>
      <c r="AJ3530" s="43">
        <v>646499688.59290576</v>
      </c>
      <c r="AK3530" s="43">
        <v>659442267.5759815</v>
      </c>
    </row>
    <row r="3531" spans="3:37" x14ac:dyDescent="0.2">
      <c r="C3531" s="43">
        <v>5.8685276825942126E-4</v>
      </c>
      <c r="D3531" s="43">
        <v>5.5507034162138424E-2</v>
      </c>
      <c r="E3531" s="43">
        <v>3.1555839501503891</v>
      </c>
      <c r="F3531" s="43">
        <v>1.3172379070636111</v>
      </c>
      <c r="H3531" s="43">
        <v>9.41472645176189E-5</v>
      </c>
      <c r="I3531" s="43">
        <v>9.8510402269453151E-2</v>
      </c>
      <c r="J3531" s="43">
        <v>0</v>
      </c>
      <c r="K3531" s="43">
        <v>1</v>
      </c>
      <c r="M3531" s="43">
        <v>7.8470890523873061E-3</v>
      </c>
      <c r="N3531" s="43">
        <v>4.8708450009252058E-2</v>
      </c>
      <c r="O3531" s="43">
        <v>0</v>
      </c>
      <c r="P3531" s="43">
        <v>1</v>
      </c>
      <c r="R3531" s="43">
        <v>616.76476232321193</v>
      </c>
      <c r="S3531" s="43">
        <v>175.60309710037262</v>
      </c>
      <c r="T3531" s="43">
        <v>7236.9448617422286</v>
      </c>
      <c r="U3531" s="43">
        <v>8029.3127211658129</v>
      </c>
      <c r="W3531" s="43">
        <v>1946.252985005447</v>
      </c>
      <c r="X3531" s="43">
        <v>0</v>
      </c>
      <c r="Y3531" s="43">
        <v>0</v>
      </c>
      <c r="Z3531" s="43">
        <v>1946.252985005447</v>
      </c>
      <c r="AB3531" s="43">
        <v>20.935744371450138</v>
      </c>
      <c r="AC3531" s="43">
        <v>0</v>
      </c>
      <c r="AD3531" s="43">
        <v>0</v>
      </c>
      <c r="AE3531" s="43">
        <v>20.935744371450138</v>
      </c>
      <c r="AG3531" s="43">
        <v>3579159.239425017</v>
      </c>
      <c r="AH3531" s="43">
        <v>420390.64476117655</v>
      </c>
      <c r="AI3531" s="43">
        <v>0</v>
      </c>
      <c r="AJ3531" s="43">
        <v>87930126.360090584</v>
      </c>
      <c r="AK3531" s="43">
        <v>91509285.599515602</v>
      </c>
    </row>
    <row r="3532" spans="3:37" x14ac:dyDescent="0.2">
      <c r="C3532" s="43">
        <v>6.1431642322262725E-4</v>
      </c>
      <c r="D3532" s="43">
        <v>5.5612701678353305E-2</v>
      </c>
      <c r="E3532" s="43">
        <v>2.1667720383824522</v>
      </c>
      <c r="F3532" s="43">
        <v>2.5860926283325538</v>
      </c>
      <c r="H3532" s="43">
        <v>9.4851309475618706E-5</v>
      </c>
      <c r="I3532" s="43">
        <v>9.1329596583397704E-2</v>
      </c>
      <c r="J3532" s="43">
        <v>0</v>
      </c>
      <c r="K3532" s="43">
        <v>1</v>
      </c>
      <c r="M3532" s="43">
        <v>7.9873649716384332E-3</v>
      </c>
      <c r="N3532" s="43">
        <v>4.6061353587811937E-2</v>
      </c>
      <c r="O3532" s="43">
        <v>0</v>
      </c>
      <c r="P3532" s="43">
        <v>1</v>
      </c>
      <c r="R3532" s="43">
        <v>646.85731310033464</v>
      </c>
      <c r="S3532" s="43">
        <v>164.02016446572222</v>
      </c>
      <c r="T3532" s="43">
        <v>6965.9860180925116</v>
      </c>
      <c r="U3532" s="43">
        <v>7776.8634956585684</v>
      </c>
      <c r="W3532" s="43">
        <v>1401.5923388490082</v>
      </c>
      <c r="X3532" s="43">
        <v>0</v>
      </c>
      <c r="Y3532" s="43">
        <v>0</v>
      </c>
      <c r="Z3532" s="43">
        <v>1401.5923388490082</v>
      </c>
      <c r="AB3532" s="43">
        <v>109.77939090038444</v>
      </c>
      <c r="AC3532" s="43">
        <v>0</v>
      </c>
      <c r="AD3532" s="43">
        <v>0</v>
      </c>
      <c r="AE3532" s="43">
        <v>109.77939090038444</v>
      </c>
      <c r="AG3532" s="43">
        <v>2577528.3111433261</v>
      </c>
      <c r="AH3532" s="43">
        <v>302743.94519138581</v>
      </c>
      <c r="AI3532" s="43">
        <v>0</v>
      </c>
      <c r="AJ3532" s="43">
        <v>461073441.78161466</v>
      </c>
      <c r="AK3532" s="43">
        <v>463650970.092758</v>
      </c>
    </row>
    <row r="3533" spans="3:37" x14ac:dyDescent="0.2">
      <c r="C3533" s="43">
        <v>5.9318671242113337E-4</v>
      </c>
      <c r="D3533" s="43">
        <v>5.4524269638729694E-2</v>
      </c>
      <c r="E3533" s="43">
        <v>5.1672160375183447</v>
      </c>
      <c r="F3533" s="43">
        <v>3.6992467534328122</v>
      </c>
      <c r="H3533" s="43">
        <v>8.9849120748658048E-5</v>
      </c>
      <c r="I3533" s="43">
        <v>0.12567883181906847</v>
      </c>
      <c r="J3533" s="43">
        <v>0</v>
      </c>
      <c r="K3533" s="43">
        <v>1</v>
      </c>
      <c r="M3533" s="43">
        <v>7.8199571111713662E-3</v>
      </c>
      <c r="N3533" s="43">
        <v>4.4208368515406798E-2</v>
      </c>
      <c r="O3533" s="43">
        <v>0</v>
      </c>
      <c r="P3533" s="43">
        <v>1</v>
      </c>
      <c r="R3533" s="43">
        <v>612.3837300602936</v>
      </c>
      <c r="S3533" s="43">
        <v>213.80523743021996</v>
      </c>
      <c r="T3533" s="43">
        <v>6545.6266711422622</v>
      </c>
      <c r="U3533" s="43">
        <v>7371.8156386327755</v>
      </c>
      <c r="W3533" s="43">
        <v>3164.3190310828541</v>
      </c>
      <c r="X3533" s="43">
        <v>0</v>
      </c>
      <c r="Y3533" s="43">
        <v>0</v>
      </c>
      <c r="Z3533" s="43">
        <v>3164.3190310828541</v>
      </c>
      <c r="AB3533" s="43">
        <v>176.86830308857458</v>
      </c>
      <c r="AC3533" s="43">
        <v>0</v>
      </c>
      <c r="AD3533" s="43">
        <v>0</v>
      </c>
      <c r="AE3533" s="43">
        <v>176.86830308857458</v>
      </c>
      <c r="AG3533" s="43">
        <v>5819182.6981613683</v>
      </c>
      <c r="AH3533" s="43">
        <v>683492.9107138965</v>
      </c>
      <c r="AI3533" s="43">
        <v>0</v>
      </c>
      <c r="AJ3533" s="43">
        <v>742846872.97201324</v>
      </c>
      <c r="AK3533" s="43">
        <v>748666055.6701746</v>
      </c>
    </row>
    <row r="3534" spans="3:37" x14ac:dyDescent="0.2">
      <c r="C3534" s="43">
        <v>6.0607829461116654E-4</v>
      </c>
      <c r="D3534" s="43">
        <v>5.5599985602664881E-2</v>
      </c>
      <c r="E3534" s="43">
        <v>8.2017843145958444</v>
      </c>
      <c r="F3534" s="43">
        <v>3.4305616201369391</v>
      </c>
      <c r="H3534" s="43">
        <v>8.9701658656244889E-5</v>
      </c>
      <c r="I3534" s="43">
        <v>0.11482250721428411</v>
      </c>
      <c r="J3534" s="43">
        <v>0</v>
      </c>
      <c r="K3534" s="43">
        <v>1</v>
      </c>
      <c r="M3534" s="43">
        <v>7.7949264153322805E-3</v>
      </c>
      <c r="N3534" s="43">
        <v>4.3016597778724311E-2</v>
      </c>
      <c r="O3534" s="43">
        <v>0</v>
      </c>
      <c r="P3534" s="43">
        <v>1</v>
      </c>
      <c r="R3534" s="43">
        <v>638.03688030090734</v>
      </c>
      <c r="S3534" s="43">
        <v>195.01583283862811</v>
      </c>
      <c r="T3534" s="43">
        <v>6348.7825319936137</v>
      </c>
      <c r="U3534" s="43">
        <v>7181.8352451331493</v>
      </c>
      <c r="W3534" s="43">
        <v>5233.0408769856485</v>
      </c>
      <c r="X3534" s="43">
        <v>0</v>
      </c>
      <c r="Y3534" s="43">
        <v>0</v>
      </c>
      <c r="Z3534" s="43">
        <v>5233.0408769856485</v>
      </c>
      <c r="AB3534" s="43">
        <v>165.9343110235682</v>
      </c>
      <c r="AC3534" s="43">
        <v>0</v>
      </c>
      <c r="AD3534" s="43">
        <v>0</v>
      </c>
      <c r="AE3534" s="43">
        <v>165.9343110235682</v>
      </c>
      <c r="AG3534" s="43">
        <v>9623562.1727766078</v>
      </c>
      <c r="AH3534" s="43">
        <v>1130336.8294289</v>
      </c>
      <c r="AI3534" s="43">
        <v>0</v>
      </c>
      <c r="AJ3534" s="43">
        <v>696924106.29898643</v>
      </c>
      <c r="AK3534" s="43">
        <v>706547668.47176301</v>
      </c>
    </row>
    <row r="3535" spans="3:37" x14ac:dyDescent="0.2">
      <c r="C3535" s="43">
        <v>6.0816229301805327E-4</v>
      </c>
      <c r="D3535" s="43">
        <v>6.7542988213098676E-2</v>
      </c>
      <c r="E3535" s="43">
        <v>9.9571157696871548</v>
      </c>
      <c r="F3535" s="43">
        <v>2.3266310642620143</v>
      </c>
      <c r="H3535" s="43">
        <v>8.9802030595622693E-5</v>
      </c>
      <c r="I3535" s="43">
        <v>0.11986115927282126</v>
      </c>
      <c r="J3535" s="43">
        <v>0</v>
      </c>
      <c r="K3535" s="43">
        <v>1</v>
      </c>
      <c r="M3535" s="43">
        <v>7.8786338624720065E-3</v>
      </c>
      <c r="N3535" s="43">
        <v>4.5720871351222936E-2</v>
      </c>
      <c r="O3535" s="43">
        <v>0</v>
      </c>
      <c r="P3535" s="43">
        <v>1</v>
      </c>
      <c r="R3535" s="43">
        <v>777.75378468354722</v>
      </c>
      <c r="S3535" s="43">
        <v>203.80132517016116</v>
      </c>
      <c r="T3535" s="43">
        <v>6820.3677113934891</v>
      </c>
      <c r="U3535" s="43">
        <v>7801.9228212471971</v>
      </c>
      <c r="W3535" s="43">
        <v>7744.1844744064156</v>
      </c>
      <c r="X3535" s="43">
        <v>0</v>
      </c>
      <c r="Y3535" s="43">
        <v>0</v>
      </c>
      <c r="Z3535" s="43">
        <v>7744.1844744064156</v>
      </c>
      <c r="AB3535" s="43">
        <v>110.40177942861419</v>
      </c>
      <c r="AC3535" s="43">
        <v>0</v>
      </c>
      <c r="AD3535" s="43">
        <v>0</v>
      </c>
      <c r="AE3535" s="43">
        <v>110.40177942861419</v>
      </c>
      <c r="AG3535" s="43">
        <v>14241555.248433398</v>
      </c>
      <c r="AH3535" s="43">
        <v>1672743.8464717858</v>
      </c>
      <c r="AI3535" s="43">
        <v>0</v>
      </c>
      <c r="AJ3535" s="43">
        <v>463687473.60017961</v>
      </c>
      <c r="AK3535" s="43">
        <v>477929028.84861302</v>
      </c>
    </row>
    <row r="3536" spans="3:37" x14ac:dyDescent="0.2">
      <c r="C3536" s="43">
        <v>6.168803348191032E-4</v>
      </c>
      <c r="D3536" s="43">
        <v>5.4858513428824418E-2</v>
      </c>
      <c r="E3536" s="43">
        <v>7.2617740610730905</v>
      </c>
      <c r="F3536" s="43">
        <v>1.9707185424480613</v>
      </c>
      <c r="H3536" s="43">
        <v>8.2840424075432837E-5</v>
      </c>
      <c r="I3536" s="43">
        <v>9.2739295756383094E-2</v>
      </c>
      <c r="J3536" s="43">
        <v>0</v>
      </c>
      <c r="K3536" s="43">
        <v>1</v>
      </c>
      <c r="M3536" s="43">
        <v>7.8537957942561576E-3</v>
      </c>
      <c r="N3536" s="43">
        <v>4.6991687785434277E-2</v>
      </c>
      <c r="O3536" s="43">
        <v>0</v>
      </c>
      <c r="P3536" s="43">
        <v>1</v>
      </c>
      <c r="R3536" s="43">
        <v>640.74810938468909</v>
      </c>
      <c r="S3536" s="43">
        <v>145.46164005853109</v>
      </c>
      <c r="T3536" s="43">
        <v>6987.8411120775818</v>
      </c>
      <c r="U3536" s="43">
        <v>7774.0508615208018</v>
      </c>
      <c r="W3536" s="43">
        <v>4652.9680004113588</v>
      </c>
      <c r="X3536" s="43">
        <v>0</v>
      </c>
      <c r="Y3536" s="43">
        <v>0</v>
      </c>
      <c r="Z3536" s="43">
        <v>4652.9680004113588</v>
      </c>
      <c r="AB3536" s="43">
        <v>66.552509577553437</v>
      </c>
      <c r="AC3536" s="43">
        <v>0</v>
      </c>
      <c r="AD3536" s="43">
        <v>0</v>
      </c>
      <c r="AE3536" s="43">
        <v>66.552509577553437</v>
      </c>
      <c r="AG3536" s="43">
        <v>8556808.1527564898</v>
      </c>
      <c r="AH3536" s="43">
        <v>1005041.0880888535</v>
      </c>
      <c r="AI3536" s="43">
        <v>0</v>
      </c>
      <c r="AJ3536" s="43">
        <v>279520540.22572446</v>
      </c>
      <c r="AK3536" s="43">
        <v>288077348.37848097</v>
      </c>
    </row>
    <row r="3537" spans="3:37" x14ac:dyDescent="0.2">
      <c r="C3537" s="43">
        <v>6.1959591079907561E-4</v>
      </c>
      <c r="D3537" s="43">
        <v>6.4158956664569722E-2</v>
      </c>
      <c r="E3537" s="43">
        <v>1.8519035445964862</v>
      </c>
      <c r="F3537" s="43">
        <v>2.9466513699755428</v>
      </c>
      <c r="H3537" s="43">
        <v>9.4602658653131222E-5</v>
      </c>
      <c r="I3537" s="43">
        <v>8.2883664455785031E-2</v>
      </c>
      <c r="J3537" s="43">
        <v>0</v>
      </c>
      <c r="K3537" s="43">
        <v>1</v>
      </c>
      <c r="M3537" s="43">
        <v>7.9205716679762173E-3</v>
      </c>
      <c r="N3537" s="43">
        <v>4.596388101227189E-2</v>
      </c>
      <c r="O3537" s="43">
        <v>0</v>
      </c>
      <c r="P3537" s="43">
        <v>1</v>
      </c>
      <c r="R3537" s="43">
        <v>752.67624322497431</v>
      </c>
      <c r="S3537" s="43">
        <v>148.46177832111016</v>
      </c>
      <c r="T3537" s="43">
        <v>6893.1160861206463</v>
      </c>
      <c r="U3537" s="43">
        <v>7794.2541076667312</v>
      </c>
      <c r="W3537" s="43">
        <v>1393.883802761897</v>
      </c>
      <c r="X3537" s="43">
        <v>0</v>
      </c>
      <c r="Y3537" s="43">
        <v>0</v>
      </c>
      <c r="Z3537" s="43">
        <v>1393.883802761897</v>
      </c>
      <c r="AB3537" s="43">
        <v>156.77621168234774</v>
      </c>
      <c r="AC3537" s="43">
        <v>0</v>
      </c>
      <c r="AD3537" s="43">
        <v>0</v>
      </c>
      <c r="AE3537" s="43">
        <v>156.77621168234774</v>
      </c>
      <c r="AG3537" s="43">
        <v>2563352.3132791286</v>
      </c>
      <c r="AH3537" s="43">
        <v>301078.90139656974</v>
      </c>
      <c r="AI3537" s="43">
        <v>0</v>
      </c>
      <c r="AJ3537" s="43">
        <v>658460089.06586051</v>
      </c>
      <c r="AK3537" s="43">
        <v>661023441.37913966</v>
      </c>
    </row>
    <row r="3538" spans="3:37" x14ac:dyDescent="0.2">
      <c r="C3538" s="43">
        <v>6.1864841913994439E-4</v>
      </c>
      <c r="D3538" s="43">
        <v>5.6992744218203661E-2</v>
      </c>
      <c r="E3538" s="43">
        <v>4.5788452191059124</v>
      </c>
      <c r="F3538" s="43">
        <v>1.5323114193919019</v>
      </c>
      <c r="H3538" s="43">
        <v>8.7839666246493681E-5</v>
      </c>
      <c r="I3538" s="43">
        <v>0.10548345298424788</v>
      </c>
      <c r="J3538" s="43">
        <v>0</v>
      </c>
      <c r="K3538" s="43">
        <v>1</v>
      </c>
      <c r="M3538" s="43">
        <v>7.8217640646088774E-3</v>
      </c>
      <c r="N3538" s="43">
        <v>4.4006929688978513E-2</v>
      </c>
      <c r="O3538" s="43">
        <v>0</v>
      </c>
      <c r="P3538" s="43">
        <v>1</v>
      </c>
      <c r="R3538" s="43">
        <v>667.58389205427852</v>
      </c>
      <c r="S3538" s="43">
        <v>175.43546312250899</v>
      </c>
      <c r="T3538" s="43">
        <v>6517.3066232638994</v>
      </c>
      <c r="U3538" s="43">
        <v>7360.3259784406873</v>
      </c>
      <c r="W3538" s="43">
        <v>3056.7633124848508</v>
      </c>
      <c r="X3538" s="43">
        <v>0</v>
      </c>
      <c r="Y3538" s="43">
        <v>0</v>
      </c>
      <c r="Z3538" s="43">
        <v>3056.7633124848508</v>
      </c>
      <c r="AB3538" s="43">
        <v>38.023790618256406</v>
      </c>
      <c r="AC3538" s="43">
        <v>0</v>
      </c>
      <c r="AD3538" s="43">
        <v>0</v>
      </c>
      <c r="AE3538" s="43">
        <v>38.023790618256406</v>
      </c>
      <c r="AG3538" s="43">
        <v>5621387.7316596406</v>
      </c>
      <c r="AH3538" s="43">
        <v>660260.87549672776</v>
      </c>
      <c r="AI3538" s="43">
        <v>0</v>
      </c>
      <c r="AJ3538" s="43">
        <v>159699920.59667692</v>
      </c>
      <c r="AK3538" s="43">
        <v>165321308.32833657</v>
      </c>
    </row>
    <row r="3539" spans="3:37" x14ac:dyDescent="0.2">
      <c r="C3539" s="43">
        <v>6.1710066298659161E-4</v>
      </c>
      <c r="D3539" s="43">
        <v>5.9728704239124131E-2</v>
      </c>
      <c r="E3539" s="43">
        <v>6.4319044281192994</v>
      </c>
      <c r="F3539" s="43">
        <v>7.6583449954267389</v>
      </c>
      <c r="H3539" s="43">
        <v>8.5786946577688501E-5</v>
      </c>
      <c r="I3539" s="43">
        <v>9.9478508190850384E-2</v>
      </c>
      <c r="J3539" s="43">
        <v>0</v>
      </c>
      <c r="K3539" s="43">
        <v>1</v>
      </c>
      <c r="M3539" s="43">
        <v>7.8390035519232491E-3</v>
      </c>
      <c r="N3539" s="43">
        <v>4.6267884869042764E-2</v>
      </c>
      <c r="O3539" s="43">
        <v>0</v>
      </c>
      <c r="P3539" s="43">
        <v>1</v>
      </c>
      <c r="R3539" s="43">
        <v>697.88116760354796</v>
      </c>
      <c r="S3539" s="43">
        <v>161.58195069526138</v>
      </c>
      <c r="T3539" s="43">
        <v>6867.2503512269668</v>
      </c>
      <c r="U3539" s="43">
        <v>7726.7134695257764</v>
      </c>
      <c r="W3539" s="43">
        <v>4488.7049722103275</v>
      </c>
      <c r="X3539" s="43">
        <v>0</v>
      </c>
      <c r="Y3539" s="43">
        <v>0</v>
      </c>
      <c r="Z3539" s="43">
        <v>4488.7049722103275</v>
      </c>
      <c r="AB3539" s="43">
        <v>497.20049302957489</v>
      </c>
      <c r="AC3539" s="43">
        <v>0</v>
      </c>
      <c r="AD3539" s="43">
        <v>0</v>
      </c>
      <c r="AE3539" s="43">
        <v>497.20049302957489</v>
      </c>
      <c r="AG3539" s="43">
        <v>8254728.4438947923</v>
      </c>
      <c r="AH3539" s="43">
        <v>969560.27399743069</v>
      </c>
      <c r="AI3539" s="43">
        <v>0</v>
      </c>
      <c r="AJ3539" s="43">
        <v>2088242070.7242146</v>
      </c>
      <c r="AK3539" s="43">
        <v>2096496799.1681094</v>
      </c>
    </row>
    <row r="3540" spans="3:37" x14ac:dyDescent="0.2">
      <c r="C3540" s="43">
        <v>6.1856411620919705E-4</v>
      </c>
      <c r="D3540" s="43">
        <v>5.6262983244144693E-2</v>
      </c>
      <c r="E3540" s="43">
        <v>3.7249312168104862</v>
      </c>
      <c r="F3540" s="43">
        <v>2.6093851199980045</v>
      </c>
      <c r="H3540" s="43">
        <v>8.7754803155713594E-5</v>
      </c>
      <c r="I3540" s="43">
        <v>0.11951379713119803</v>
      </c>
      <c r="J3540" s="43">
        <v>0</v>
      </c>
      <c r="K3540" s="43">
        <v>1</v>
      </c>
      <c r="M3540" s="43">
        <v>7.8267700722147258E-3</v>
      </c>
      <c r="N3540" s="43">
        <v>4.6369831843751874E-2</v>
      </c>
      <c r="O3540" s="43">
        <v>0</v>
      </c>
      <c r="P3540" s="43">
        <v>1</v>
      </c>
      <c r="R3540" s="43">
        <v>658.9460382830606</v>
      </c>
      <c r="S3540" s="43">
        <v>198.57808304821501</v>
      </c>
      <c r="T3540" s="43">
        <v>6871.6411136373563</v>
      </c>
      <c r="U3540" s="43">
        <v>7729.1652349686319</v>
      </c>
      <c r="W3540" s="43">
        <v>2454.5286681941702</v>
      </c>
      <c r="X3540" s="43">
        <v>0</v>
      </c>
      <c r="Y3540" s="43">
        <v>0</v>
      </c>
      <c r="Z3540" s="43">
        <v>2454.5286681941702</v>
      </c>
      <c r="AB3540" s="43">
        <v>113.47328053170008</v>
      </c>
      <c r="AC3540" s="43">
        <v>0</v>
      </c>
      <c r="AD3540" s="43">
        <v>0</v>
      </c>
      <c r="AE3540" s="43">
        <v>113.47328053170008</v>
      </c>
      <c r="AG3540" s="43">
        <v>4513878.2208090788</v>
      </c>
      <c r="AH3540" s="43">
        <v>530178.19232994074</v>
      </c>
      <c r="AI3540" s="43">
        <v>0</v>
      </c>
      <c r="AJ3540" s="43">
        <v>476587778.23314035</v>
      </c>
      <c r="AK3540" s="43">
        <v>481101656.45394945</v>
      </c>
    </row>
    <row r="3541" spans="3:37" x14ac:dyDescent="0.2">
      <c r="C3541" s="43">
        <v>6.1135084569086118E-4</v>
      </c>
      <c r="D3541" s="43">
        <v>5.0230593095015208E-2</v>
      </c>
      <c r="E3541" s="43">
        <v>4.4308758867053761</v>
      </c>
      <c r="F3541" s="43">
        <v>9.4165237809892091</v>
      </c>
      <c r="H3541" s="43">
        <v>9.447790778160936E-5</v>
      </c>
      <c r="I3541" s="43">
        <v>0.11360407545197404</v>
      </c>
      <c r="J3541" s="43">
        <v>0</v>
      </c>
      <c r="K3541" s="43">
        <v>1</v>
      </c>
      <c r="M3541" s="43">
        <v>7.82557797621076E-3</v>
      </c>
      <c r="N3541" s="43">
        <v>4.6177449187621344E-2</v>
      </c>
      <c r="O3541" s="43">
        <v>0</v>
      </c>
      <c r="P3541" s="43">
        <v>1</v>
      </c>
      <c r="R3541" s="43">
        <v>581.43503376812987</v>
      </c>
      <c r="S3541" s="43">
        <v>203.22004894513032</v>
      </c>
      <c r="T3541" s="43">
        <v>6842.0892527068036</v>
      </c>
      <c r="U3541" s="43">
        <v>7626.7443354200641</v>
      </c>
      <c r="W3541" s="43">
        <v>2576.2664708089328</v>
      </c>
      <c r="X3541" s="43">
        <v>0</v>
      </c>
      <c r="Y3541" s="43">
        <v>0</v>
      </c>
      <c r="Z3541" s="43">
        <v>2576.2664708089328</v>
      </c>
      <c r="AB3541" s="43">
        <v>523.6218114026409</v>
      </c>
      <c r="AC3541" s="43">
        <v>0</v>
      </c>
      <c r="AD3541" s="43">
        <v>0</v>
      </c>
      <c r="AE3541" s="43">
        <v>523.6218114026409</v>
      </c>
      <c r="AG3541" s="43">
        <v>4737754.0398176275</v>
      </c>
      <c r="AH3541" s="43">
        <v>556473.55769472953</v>
      </c>
      <c r="AI3541" s="43">
        <v>0</v>
      </c>
      <c r="AJ3541" s="43">
        <v>2199211607.8910918</v>
      </c>
      <c r="AK3541" s="43">
        <v>2203949361.9309096</v>
      </c>
    </row>
    <row r="3542" spans="3:37" x14ac:dyDescent="0.2">
      <c r="C3542" s="43">
        <v>6.0842257783743909E-4</v>
      </c>
      <c r="D3542" s="43">
        <v>6.2597875853517171E-2</v>
      </c>
      <c r="E3542" s="43">
        <v>5.1818437875834906</v>
      </c>
      <c r="F3542" s="43">
        <v>1.4538668483051453</v>
      </c>
      <c r="H3542" s="43">
        <v>8.9187451625349421E-5</v>
      </c>
      <c r="I3542" s="43">
        <v>9.3877702117354939E-2</v>
      </c>
      <c r="J3542" s="43">
        <v>0</v>
      </c>
      <c r="K3542" s="43">
        <v>1</v>
      </c>
      <c r="M3542" s="43">
        <v>7.8968499079865584E-3</v>
      </c>
      <c r="N3542" s="43">
        <v>4.4566585140774502E-2</v>
      </c>
      <c r="O3542" s="43">
        <v>0</v>
      </c>
      <c r="P3542" s="43">
        <v>1</v>
      </c>
      <c r="R3542" s="43">
        <v>721.11958545935272</v>
      </c>
      <c r="S3542" s="43">
        <v>158.52894825044541</v>
      </c>
      <c r="T3542" s="43">
        <v>6663.5492897671038</v>
      </c>
      <c r="U3542" s="43">
        <v>7543.1978234769022</v>
      </c>
      <c r="W3542" s="43">
        <v>3736.7290440173288</v>
      </c>
      <c r="X3542" s="43">
        <v>0</v>
      </c>
      <c r="Y3542" s="43">
        <v>0</v>
      </c>
      <c r="Z3542" s="43">
        <v>3736.7290440173288</v>
      </c>
      <c r="AB3542" s="43">
        <v>35.020273264879783</v>
      </c>
      <c r="AC3542" s="43">
        <v>0</v>
      </c>
      <c r="AD3542" s="43">
        <v>0</v>
      </c>
      <c r="AE3542" s="43">
        <v>35.020273264879783</v>
      </c>
      <c r="AG3542" s="43">
        <v>6871844.7119478676</v>
      </c>
      <c r="AH3542" s="43">
        <v>807133.47350774298</v>
      </c>
      <c r="AI3542" s="43">
        <v>0</v>
      </c>
      <c r="AJ3542" s="43">
        <v>147085147.71249509</v>
      </c>
      <c r="AK3542" s="43">
        <v>153956992.42444295</v>
      </c>
    </row>
    <row r="3543" spans="3:37" x14ac:dyDescent="0.2">
      <c r="C3543" s="43">
        <v>6.1069299163107882E-4</v>
      </c>
      <c r="D3543" s="43">
        <v>4.9103969266219898E-2</v>
      </c>
      <c r="E3543" s="43">
        <v>0.75664648097058917</v>
      </c>
      <c r="F3543" s="43">
        <v>3.1918191200821631</v>
      </c>
      <c r="H3543" s="43">
        <v>9.1913212671546063E-5</v>
      </c>
      <c r="I3543" s="43">
        <v>0.10499255165952204</v>
      </c>
      <c r="J3543" s="43">
        <v>0</v>
      </c>
      <c r="K3543" s="43">
        <v>1</v>
      </c>
      <c r="M3543" s="43">
        <v>7.895532395527205E-3</v>
      </c>
      <c r="N3543" s="43">
        <v>4.5254669416143312E-2</v>
      </c>
      <c r="O3543" s="43">
        <v>0</v>
      </c>
      <c r="P3543" s="43">
        <v>1</v>
      </c>
      <c r="R3543" s="43">
        <v>567.78237625793747</v>
      </c>
      <c r="S3543" s="43">
        <v>182.71693848243453</v>
      </c>
      <c r="T3543" s="43">
        <v>6765.3020193006541</v>
      </c>
      <c r="U3543" s="43">
        <v>7515.8013340410262</v>
      </c>
      <c r="W3543" s="43">
        <v>429.61053695268737</v>
      </c>
      <c r="X3543" s="43">
        <v>0</v>
      </c>
      <c r="Y3543" s="43">
        <v>0</v>
      </c>
      <c r="Z3543" s="43">
        <v>429.61053695268737</v>
      </c>
      <c r="AB3543" s="43">
        <v>133.15896071107804</v>
      </c>
      <c r="AC3543" s="43">
        <v>0</v>
      </c>
      <c r="AD3543" s="43">
        <v>0</v>
      </c>
      <c r="AE3543" s="43">
        <v>133.15896071107804</v>
      </c>
      <c r="AG3543" s="43">
        <v>790053.77745599207</v>
      </c>
      <c r="AH3543" s="43">
        <v>92795.875981780468</v>
      </c>
      <c r="AI3543" s="43">
        <v>0</v>
      </c>
      <c r="AJ3543" s="43">
        <v>559267634.9865278</v>
      </c>
      <c r="AK3543" s="43">
        <v>560057688.76398385</v>
      </c>
    </row>
    <row r="3544" spans="3:37" x14ac:dyDescent="0.2">
      <c r="C3544" s="43">
        <v>6.3461807858555819E-4</v>
      </c>
      <c r="D3544" s="43">
        <v>5.3681853678617802E-2</v>
      </c>
      <c r="E3544" s="43">
        <v>0.66594701611738438</v>
      </c>
      <c r="F3544" s="43">
        <v>3.0083557886950074</v>
      </c>
      <c r="H3544" s="43">
        <v>8.8893122254618271E-5</v>
      </c>
      <c r="I3544" s="43">
        <v>8.4622802969064964E-2</v>
      </c>
      <c r="J3544" s="43">
        <v>0</v>
      </c>
      <c r="K3544" s="43">
        <v>1</v>
      </c>
      <c r="M3544" s="43">
        <v>7.817629022516908E-3</v>
      </c>
      <c r="N3544" s="43">
        <v>4.5628499997491974E-2</v>
      </c>
      <c r="O3544" s="43">
        <v>0</v>
      </c>
      <c r="P3544" s="43">
        <v>1</v>
      </c>
      <c r="R3544" s="43">
        <v>645.03356855306993</v>
      </c>
      <c r="S3544" s="43">
        <v>142.42884080608314</v>
      </c>
      <c r="T3544" s="43">
        <v>6753.8843895867485</v>
      </c>
      <c r="U3544" s="43">
        <v>7541.3467989459014</v>
      </c>
      <c r="W3544" s="43">
        <v>429.55818027346521</v>
      </c>
      <c r="X3544" s="43">
        <v>0</v>
      </c>
      <c r="Y3544" s="43">
        <v>0</v>
      </c>
      <c r="Z3544" s="43">
        <v>429.55818027346521</v>
      </c>
      <c r="AB3544" s="43">
        <v>138.61388843975868</v>
      </c>
      <c r="AC3544" s="43">
        <v>0</v>
      </c>
      <c r="AD3544" s="43">
        <v>0</v>
      </c>
      <c r="AE3544" s="43">
        <v>138.61388843975868</v>
      </c>
      <c r="AG3544" s="43">
        <v>789957.49352290248</v>
      </c>
      <c r="AH3544" s="43">
        <v>92784.566939068493</v>
      </c>
      <c r="AI3544" s="43">
        <v>0</v>
      </c>
      <c r="AJ3544" s="43">
        <v>582178331.44698644</v>
      </c>
      <c r="AK3544" s="43">
        <v>582968288.94050932</v>
      </c>
    </row>
    <row r="3545" spans="3:37" x14ac:dyDescent="0.2">
      <c r="C3545" s="43">
        <v>5.8770144546861679E-4</v>
      </c>
      <c r="D3545" s="43">
        <v>5.999233136403892E-2</v>
      </c>
      <c r="E3545" s="43">
        <v>3.3229099211249111</v>
      </c>
      <c r="F3545" s="43">
        <v>1.7450512390428972</v>
      </c>
      <c r="H3545" s="43">
        <v>9.0325161760884676E-5</v>
      </c>
      <c r="I3545" s="43">
        <v>9.8032409288962397E-2</v>
      </c>
      <c r="J3545" s="43">
        <v>0</v>
      </c>
      <c r="K3545" s="43">
        <v>1</v>
      </c>
      <c r="M3545" s="43">
        <v>7.8263507564629888E-3</v>
      </c>
      <c r="N3545" s="43">
        <v>4.7792183880143946E-2</v>
      </c>
      <c r="O3545" s="43">
        <v>0</v>
      </c>
      <c r="P3545" s="43">
        <v>1</v>
      </c>
      <c r="R3545" s="43">
        <v>667.56701706314152</v>
      </c>
      <c r="S3545" s="43">
        <v>167.65665495688978</v>
      </c>
      <c r="T3545" s="43">
        <v>7082.0429607696906</v>
      </c>
      <c r="U3545" s="43">
        <v>7917.2666327897223</v>
      </c>
      <c r="W3545" s="43">
        <v>2218.2650640148759</v>
      </c>
      <c r="X3545" s="43">
        <v>0</v>
      </c>
      <c r="Y3545" s="43">
        <v>0</v>
      </c>
      <c r="Z3545" s="43">
        <v>2218.2650640148759</v>
      </c>
      <c r="AB3545" s="43">
        <v>53.218764753155902</v>
      </c>
      <c r="AC3545" s="43">
        <v>0</v>
      </c>
      <c r="AD3545" s="43">
        <v>0</v>
      </c>
      <c r="AE3545" s="43">
        <v>53.218764753155902</v>
      </c>
      <c r="AG3545" s="43">
        <v>4079389.4527233569</v>
      </c>
      <c r="AH3545" s="43">
        <v>479145.25382721319</v>
      </c>
      <c r="AI3545" s="43">
        <v>0</v>
      </c>
      <c r="AJ3545" s="43">
        <v>223518811.96325478</v>
      </c>
      <c r="AK3545" s="43">
        <v>227598201.41597813</v>
      </c>
    </row>
    <row r="3546" spans="3:37" x14ac:dyDescent="0.2">
      <c r="C3546" s="43">
        <v>6.1468320416346867E-4</v>
      </c>
      <c r="D3546" s="43">
        <v>5.2776292878237999E-2</v>
      </c>
      <c r="E3546" s="43">
        <v>1.9066779179600548</v>
      </c>
      <c r="F3546" s="43">
        <v>1.9902679340531344</v>
      </c>
      <c r="H3546" s="43">
        <v>9.5831696292347779E-5</v>
      </c>
      <c r="I3546" s="43">
        <v>8.211183721274054E-2</v>
      </c>
      <c r="J3546" s="43">
        <v>0</v>
      </c>
      <c r="K3546" s="43">
        <v>1</v>
      </c>
      <c r="M3546" s="43">
        <v>7.7917677928017745E-3</v>
      </c>
      <c r="N3546" s="43">
        <v>4.5095656346476234E-2</v>
      </c>
      <c r="O3546" s="43">
        <v>0</v>
      </c>
      <c r="P3546" s="43">
        <v>1</v>
      </c>
      <c r="R3546" s="43">
        <v>614.23222914155724</v>
      </c>
      <c r="S3546" s="43">
        <v>148.99006777116162</v>
      </c>
      <c r="T3546" s="43">
        <v>6652.9320293396413</v>
      </c>
      <c r="U3546" s="43">
        <v>7416.1543262523601</v>
      </c>
      <c r="W3546" s="43">
        <v>1171.1430278035878</v>
      </c>
      <c r="X3546" s="43">
        <v>0</v>
      </c>
      <c r="Y3546" s="43">
        <v>0</v>
      </c>
      <c r="Z3546" s="43">
        <v>1171.1430278035878</v>
      </c>
      <c r="AB3546" s="43">
        <v>65.083229422152158</v>
      </c>
      <c r="AC3546" s="43">
        <v>0</v>
      </c>
      <c r="AD3546" s="43">
        <v>0</v>
      </c>
      <c r="AE3546" s="43">
        <v>65.083229422152158</v>
      </c>
      <c r="AG3546" s="43">
        <v>2153732.0281307977</v>
      </c>
      <c r="AH3546" s="43">
        <v>252966.89400557496</v>
      </c>
      <c r="AI3546" s="43">
        <v>0</v>
      </c>
      <c r="AJ3546" s="43">
        <v>273349563.57303905</v>
      </c>
      <c r="AK3546" s="43">
        <v>275503295.60116982</v>
      </c>
    </row>
    <row r="3547" spans="3:37" x14ac:dyDescent="0.2">
      <c r="C3547" s="43">
        <v>6.0934694977958915E-4</v>
      </c>
      <c r="D3547" s="43">
        <v>5.8995304254051084E-2</v>
      </c>
      <c r="E3547" s="43">
        <v>3.4570306336323897</v>
      </c>
      <c r="F3547" s="43">
        <v>8.0621638511936986</v>
      </c>
      <c r="H3547" s="43">
        <v>9.3287104263484188E-5</v>
      </c>
      <c r="I3547" s="43">
        <v>0.12719256639373167</v>
      </c>
      <c r="J3547" s="43">
        <v>0</v>
      </c>
      <c r="K3547" s="43">
        <v>1</v>
      </c>
      <c r="M3547" s="43">
        <v>7.9127533317541188E-3</v>
      </c>
      <c r="N3547" s="43">
        <v>4.3309705175107106E-2</v>
      </c>
      <c r="O3547" s="43">
        <v>0</v>
      </c>
      <c r="P3547" s="43">
        <v>1</v>
      </c>
      <c r="R3547" s="43">
        <v>680.65095709786942</v>
      </c>
      <c r="S3547" s="43">
        <v>224.65997972215243</v>
      </c>
      <c r="T3547" s="43">
        <v>6488.6631295919033</v>
      </c>
      <c r="U3547" s="43">
        <v>7393.9740664119254</v>
      </c>
      <c r="W3547" s="43">
        <v>2353.0312094985402</v>
      </c>
      <c r="X3547" s="43">
        <v>0</v>
      </c>
      <c r="Y3547" s="43">
        <v>0</v>
      </c>
      <c r="Z3547" s="43">
        <v>2353.0312094985402</v>
      </c>
      <c r="AB3547" s="43">
        <v>514.33493854117535</v>
      </c>
      <c r="AC3547" s="43">
        <v>0</v>
      </c>
      <c r="AD3547" s="43">
        <v>0</v>
      </c>
      <c r="AE3547" s="43">
        <v>514.33493854117535</v>
      </c>
      <c r="AG3547" s="43">
        <v>4327224.3942678152</v>
      </c>
      <c r="AH3547" s="43">
        <v>508254.74125168467</v>
      </c>
      <c r="AI3547" s="43">
        <v>0</v>
      </c>
      <c r="AJ3547" s="43">
        <v>2160206741.8729362</v>
      </c>
      <c r="AK3547" s="43">
        <v>2164533966.2672043</v>
      </c>
    </row>
    <row r="3548" spans="3:37" x14ac:dyDescent="0.2">
      <c r="C3548" s="43">
        <v>6.1100866376129215E-4</v>
      </c>
      <c r="D3548" s="43">
        <v>4.8950968297978383E-2</v>
      </c>
      <c r="E3548" s="43">
        <v>5.2796140722001743</v>
      </c>
      <c r="F3548" s="43">
        <v>2.6534032078957215</v>
      </c>
      <c r="H3548" s="43">
        <v>1.0375289782704744E-4</v>
      </c>
      <c r="I3548" s="43">
        <v>0.11687154572916458</v>
      </c>
      <c r="J3548" s="43">
        <v>0</v>
      </c>
      <c r="K3548" s="43">
        <v>1</v>
      </c>
      <c r="M3548" s="43">
        <v>7.8389868249994169E-3</v>
      </c>
      <c r="N3548" s="43">
        <v>4.4842230797509423E-2</v>
      </c>
      <c r="O3548" s="43">
        <v>0</v>
      </c>
      <c r="P3548" s="43">
        <v>1</v>
      </c>
      <c r="R3548" s="43">
        <v>566.30582412366221</v>
      </c>
      <c r="S3548" s="43">
        <v>229.58916905378203</v>
      </c>
      <c r="T3548" s="43">
        <v>6655.6353067558621</v>
      </c>
      <c r="U3548" s="43">
        <v>7451.5302999333062</v>
      </c>
      <c r="W3548" s="43">
        <v>2989.8761982122041</v>
      </c>
      <c r="X3548" s="43">
        <v>0</v>
      </c>
      <c r="Y3548" s="43">
        <v>0</v>
      </c>
      <c r="Z3548" s="43">
        <v>2989.8761982122041</v>
      </c>
      <c r="AB3548" s="43">
        <v>100.18750968940201</v>
      </c>
      <c r="AC3548" s="43">
        <v>0</v>
      </c>
      <c r="AD3548" s="43">
        <v>0</v>
      </c>
      <c r="AE3548" s="43">
        <v>100.18750968940201</v>
      </c>
      <c r="AG3548" s="43">
        <v>5498382.328512243</v>
      </c>
      <c r="AH3548" s="43">
        <v>645813.25881383615</v>
      </c>
      <c r="AI3548" s="43">
        <v>0</v>
      </c>
      <c r="AJ3548" s="43">
        <v>420787540.69548845</v>
      </c>
      <c r="AK3548" s="43">
        <v>426285923.0240007</v>
      </c>
    </row>
    <row r="3549" spans="3:37" x14ac:dyDescent="0.2">
      <c r="C3549" s="43">
        <v>5.9966245318614794E-4</v>
      </c>
      <c r="D3549" s="43">
        <v>5.3724169764231895E-2</v>
      </c>
      <c r="E3549" s="43">
        <v>5.7788364586402023</v>
      </c>
      <c r="F3549" s="43">
        <v>1.3249037998073974</v>
      </c>
      <c r="H3549" s="43">
        <v>9.8955702103498133E-5</v>
      </c>
      <c r="I3549" s="43">
        <v>0.11341851079570042</v>
      </c>
      <c r="J3549" s="43">
        <v>0</v>
      </c>
      <c r="K3549" s="43">
        <v>1</v>
      </c>
      <c r="M3549" s="43">
        <v>7.8112833733854515E-3</v>
      </c>
      <c r="N3549" s="43">
        <v>4.3372453567753072E-2</v>
      </c>
      <c r="O3549" s="43">
        <v>0</v>
      </c>
      <c r="P3549" s="43">
        <v>1</v>
      </c>
      <c r="R3549" s="43">
        <v>609.98470103716943</v>
      </c>
      <c r="S3549" s="43">
        <v>212.50401402686941</v>
      </c>
      <c r="T3549" s="43">
        <v>6414.7355442402159</v>
      </c>
      <c r="U3549" s="43">
        <v>7237.2242593042547</v>
      </c>
      <c r="W3549" s="43">
        <v>3525.0018295663385</v>
      </c>
      <c r="X3549" s="43">
        <v>0</v>
      </c>
      <c r="Y3549" s="43">
        <v>0</v>
      </c>
      <c r="Z3549" s="43">
        <v>3525.0018295663385</v>
      </c>
      <c r="AB3549" s="43">
        <v>21.205939149475057</v>
      </c>
      <c r="AC3549" s="43">
        <v>0</v>
      </c>
      <c r="AD3549" s="43">
        <v>0</v>
      </c>
      <c r="AE3549" s="43">
        <v>21.205939149475057</v>
      </c>
      <c r="AG3549" s="43">
        <v>6482478.3645724962</v>
      </c>
      <c r="AH3549" s="43">
        <v>761400.39518632914</v>
      </c>
      <c r="AI3549" s="43">
        <v>0</v>
      </c>
      <c r="AJ3549" s="43">
        <v>89064944.427795246</v>
      </c>
      <c r="AK3549" s="43">
        <v>95547422.792367741</v>
      </c>
    </row>
    <row r="3550" spans="3:37" x14ac:dyDescent="0.2">
      <c r="C3550" s="43">
        <v>5.9319194343065637E-4</v>
      </c>
      <c r="D3550" s="43">
        <v>5.5745542259479586E-2</v>
      </c>
      <c r="E3550" s="43">
        <v>4.8599720439821903</v>
      </c>
      <c r="F3550" s="43">
        <v>3.3075865960606547</v>
      </c>
      <c r="H3550" s="43">
        <v>8.2552149119392932E-5</v>
      </c>
      <c r="I3550" s="43">
        <v>0.11265500398611694</v>
      </c>
      <c r="J3550" s="43">
        <v>0</v>
      </c>
      <c r="K3550" s="43">
        <v>1</v>
      </c>
      <c r="M3550" s="43">
        <v>7.9325078798293536E-3</v>
      </c>
      <c r="N3550" s="43">
        <v>4.51254235773767E-2</v>
      </c>
      <c r="O3550" s="43">
        <v>0</v>
      </c>
      <c r="P3550" s="43">
        <v>1</v>
      </c>
      <c r="R3550" s="43">
        <v>626.10584922710029</v>
      </c>
      <c r="S3550" s="43">
        <v>176.0845468366318</v>
      </c>
      <c r="T3550" s="43">
        <v>6777.5725707002421</v>
      </c>
      <c r="U3550" s="43">
        <v>7579.762966763974</v>
      </c>
      <c r="W3550" s="43">
        <v>3042.8569238174355</v>
      </c>
      <c r="X3550" s="43">
        <v>0</v>
      </c>
      <c r="Y3550" s="43">
        <v>0</v>
      </c>
      <c r="Z3550" s="43">
        <v>3042.8569238174355</v>
      </c>
      <c r="AB3550" s="43">
        <v>154.59290079690439</v>
      </c>
      <c r="AC3550" s="43">
        <v>0</v>
      </c>
      <c r="AD3550" s="43">
        <v>0</v>
      </c>
      <c r="AE3550" s="43">
        <v>154.59290079690439</v>
      </c>
      <c r="AG3550" s="43">
        <v>5595813.8829002641</v>
      </c>
      <c r="AH3550" s="43">
        <v>657257.09554456605</v>
      </c>
      <c r="AI3550" s="43">
        <v>0</v>
      </c>
      <c r="AJ3550" s="43">
        <v>649290183.34699845</v>
      </c>
      <c r="AK3550" s="43">
        <v>654885997.22989869</v>
      </c>
    </row>
    <row r="3551" spans="3:37" x14ac:dyDescent="0.2">
      <c r="C3551" s="43">
        <v>6.1312748044883847E-4</v>
      </c>
      <c r="D3551" s="43">
        <v>5.7757039313366842E-2</v>
      </c>
      <c r="E3551" s="43">
        <v>9.9372220147097998</v>
      </c>
      <c r="F3551" s="43">
        <v>2.9845197957539771</v>
      </c>
      <c r="H3551" s="43">
        <v>8.6404893619489571E-5</v>
      </c>
      <c r="I3551" s="43">
        <v>0.12129579253231004</v>
      </c>
      <c r="J3551" s="43">
        <v>0</v>
      </c>
      <c r="K3551" s="43">
        <v>1</v>
      </c>
      <c r="M3551" s="43">
        <v>7.8769374023234251E-3</v>
      </c>
      <c r="N3551" s="43">
        <v>4.6659893227432359E-2</v>
      </c>
      <c r="O3551" s="43">
        <v>0</v>
      </c>
      <c r="P3551" s="43">
        <v>1</v>
      </c>
      <c r="R3551" s="43">
        <v>670.49891160789559</v>
      </c>
      <c r="S3551" s="43">
        <v>198.43873465135638</v>
      </c>
      <c r="T3551" s="43">
        <v>6958.9466590420043</v>
      </c>
      <c r="U3551" s="43">
        <v>7827.8843053012561</v>
      </c>
      <c r="W3551" s="43">
        <v>6662.8965452689399</v>
      </c>
      <c r="X3551" s="43">
        <v>0</v>
      </c>
      <c r="Y3551" s="43">
        <v>0</v>
      </c>
      <c r="Z3551" s="43">
        <v>6662.8965452689399</v>
      </c>
      <c r="AB3551" s="43">
        <v>142.37616485355804</v>
      </c>
      <c r="AC3551" s="43">
        <v>0</v>
      </c>
      <c r="AD3551" s="43">
        <v>0</v>
      </c>
      <c r="AE3551" s="43">
        <v>142.37616485355804</v>
      </c>
      <c r="AG3551" s="43">
        <v>12253066.74674958</v>
      </c>
      <c r="AH3551" s="43">
        <v>1439185.6537780911</v>
      </c>
      <c r="AI3551" s="43">
        <v>0</v>
      </c>
      <c r="AJ3551" s="43">
        <v>597979892.38494372</v>
      </c>
      <c r="AK3551" s="43">
        <v>610232959.13169336</v>
      </c>
    </row>
    <row r="3552" spans="3:37" x14ac:dyDescent="0.2">
      <c r="C3552" s="43">
        <v>6.1591088206269795E-4</v>
      </c>
      <c r="D3552" s="43">
        <v>5.849910067467079E-2</v>
      </c>
      <c r="E3552" s="43">
        <v>6.2699942265667374</v>
      </c>
      <c r="F3552" s="43">
        <v>1.5499938408980143</v>
      </c>
      <c r="H3552" s="43">
        <v>8.8725638839849471E-5</v>
      </c>
      <c r="I3552" s="43">
        <v>0.1049065609707811</v>
      </c>
      <c r="J3552" s="43">
        <v>0</v>
      </c>
      <c r="K3552" s="43">
        <v>1</v>
      </c>
      <c r="M3552" s="43">
        <v>7.9270173378402919E-3</v>
      </c>
      <c r="N3552" s="43">
        <v>4.2719607882903625E-2</v>
      </c>
      <c r="O3552" s="43">
        <v>0</v>
      </c>
      <c r="P3552" s="43">
        <v>1</v>
      </c>
      <c r="R3552" s="43">
        <v>682.19642587384692</v>
      </c>
      <c r="S3552" s="43">
        <v>176.2358096635781</v>
      </c>
      <c r="T3552" s="43">
        <v>6411.7921959414689</v>
      </c>
      <c r="U3552" s="43">
        <v>7270.2244314788941</v>
      </c>
      <c r="W3552" s="43">
        <v>4277.3676516134838</v>
      </c>
      <c r="X3552" s="43">
        <v>0</v>
      </c>
      <c r="Y3552" s="43">
        <v>0</v>
      </c>
      <c r="Z3552" s="43">
        <v>4277.3676516134838</v>
      </c>
      <c r="AB3552" s="43">
        <v>40.146810078918236</v>
      </c>
      <c r="AC3552" s="43">
        <v>0</v>
      </c>
      <c r="AD3552" s="43">
        <v>0</v>
      </c>
      <c r="AE3552" s="43">
        <v>40.146810078918236</v>
      </c>
      <c r="AG3552" s="43">
        <v>7866079.1113171969</v>
      </c>
      <c r="AH3552" s="43">
        <v>923911.41274851246</v>
      </c>
      <c r="AI3552" s="43">
        <v>0</v>
      </c>
      <c r="AJ3552" s="43">
        <v>168616602.3314566</v>
      </c>
      <c r="AK3552" s="43">
        <v>176482681.44277379</v>
      </c>
    </row>
    <row r="3553" spans="3:37" x14ac:dyDescent="0.2">
      <c r="C3553" s="43">
        <v>6.1928857879645083E-4</v>
      </c>
      <c r="D3553" s="43">
        <v>4.0547590977755329E-2</v>
      </c>
      <c r="E3553" s="43">
        <v>2.3469676924292497</v>
      </c>
      <c r="F3553" s="43">
        <v>1.9961395684729319</v>
      </c>
      <c r="H3553" s="43">
        <v>8.8675482774084179E-5</v>
      </c>
      <c r="I3553" s="43">
        <v>0.1115080648495983</v>
      </c>
      <c r="J3553" s="43">
        <v>0</v>
      </c>
      <c r="K3553" s="43">
        <v>1</v>
      </c>
      <c r="M3553" s="43">
        <v>7.7981277090757618E-3</v>
      </c>
      <c r="N3553" s="43">
        <v>4.5740583673142932E-2</v>
      </c>
      <c r="O3553" s="43">
        <v>0</v>
      </c>
      <c r="P3553" s="43">
        <v>1</v>
      </c>
      <c r="R3553" s="43">
        <v>475.4452362550885</v>
      </c>
      <c r="S3553" s="43">
        <v>187.21998811317133</v>
      </c>
      <c r="T3553" s="43">
        <v>6753.5857461897767</v>
      </c>
      <c r="U3553" s="43">
        <v>7416.2509705580369</v>
      </c>
      <c r="W3553" s="43">
        <v>1115.8546090100845</v>
      </c>
      <c r="X3553" s="43">
        <v>0</v>
      </c>
      <c r="Y3553" s="43">
        <v>0</v>
      </c>
      <c r="Z3553" s="43">
        <v>1115.8546090100845</v>
      </c>
      <c r="AB3553" s="43">
        <v>50.676249934895083</v>
      </c>
      <c r="AC3553" s="43">
        <v>0</v>
      </c>
      <c r="AD3553" s="43">
        <v>0</v>
      </c>
      <c r="AE3553" s="43">
        <v>50.676249934895083</v>
      </c>
      <c r="AG3553" s="43">
        <v>2052056.6259695452</v>
      </c>
      <c r="AH3553" s="43">
        <v>241024.59554617823</v>
      </c>
      <c r="AI3553" s="43">
        <v>0</v>
      </c>
      <c r="AJ3553" s="43">
        <v>212840249.72655934</v>
      </c>
      <c r="AK3553" s="43">
        <v>214892306.3525289</v>
      </c>
    </row>
    <row r="3554" spans="3:37" x14ac:dyDescent="0.2">
      <c r="C3554" s="43">
        <v>6.2583928651516185E-4</v>
      </c>
      <c r="D3554" s="43">
        <v>5.9327234555187069E-2</v>
      </c>
      <c r="E3554" s="43">
        <v>4.8596277932740337</v>
      </c>
      <c r="F3554" s="43">
        <v>2.467285816585477</v>
      </c>
      <c r="H3554" s="43">
        <v>8.1066735258703259E-5</v>
      </c>
      <c r="I3554" s="43">
        <v>0.10468718136083965</v>
      </c>
      <c r="J3554" s="43">
        <v>0</v>
      </c>
      <c r="K3554" s="43">
        <v>1</v>
      </c>
      <c r="M3554" s="43">
        <v>7.906310348521628E-3</v>
      </c>
      <c r="N3554" s="43">
        <v>4.593018615244493E-2</v>
      </c>
      <c r="O3554" s="43">
        <v>0</v>
      </c>
      <c r="P3554" s="43">
        <v>1</v>
      </c>
      <c r="R3554" s="43">
        <v>703.00643402021694</v>
      </c>
      <c r="S3554" s="43">
        <v>160.68619354174211</v>
      </c>
      <c r="T3554" s="43">
        <v>6875.6606874436866</v>
      </c>
      <c r="U3554" s="43">
        <v>7739.3533150056455</v>
      </c>
      <c r="W3554" s="43">
        <v>3416.3496056151143</v>
      </c>
      <c r="X3554" s="43">
        <v>0</v>
      </c>
      <c r="Y3554" s="43">
        <v>0</v>
      </c>
      <c r="Z3554" s="43">
        <v>3416.3496056151143</v>
      </c>
      <c r="AB3554" s="43">
        <v>110.37171654786323</v>
      </c>
      <c r="AC3554" s="43">
        <v>0</v>
      </c>
      <c r="AD3554" s="43">
        <v>0</v>
      </c>
      <c r="AE3554" s="43">
        <v>110.37171654786323</v>
      </c>
      <c r="AG3554" s="43">
        <v>6282666.9247261956</v>
      </c>
      <c r="AH3554" s="43">
        <v>737931.51481286471</v>
      </c>
      <c r="AI3554" s="43">
        <v>0</v>
      </c>
      <c r="AJ3554" s="43">
        <v>463561209.50102556</v>
      </c>
      <c r="AK3554" s="43">
        <v>469843876.42575175</v>
      </c>
    </row>
    <row r="3555" spans="3:37" x14ac:dyDescent="0.2">
      <c r="C3555" s="43">
        <v>6.1090114591766387E-4</v>
      </c>
      <c r="D3555" s="43">
        <v>5.185188962769792E-2</v>
      </c>
      <c r="E3555" s="43">
        <v>5.8637721571004819</v>
      </c>
      <c r="F3555" s="43">
        <v>1.1623385345672133</v>
      </c>
      <c r="H3555" s="43">
        <v>9.1887107365962173E-5</v>
      </c>
      <c r="I3555" s="43">
        <v>9.0011537983437126E-2</v>
      </c>
      <c r="J3555" s="43">
        <v>0</v>
      </c>
      <c r="K3555" s="43">
        <v>1</v>
      </c>
      <c r="M3555" s="43">
        <v>7.8865802497790627E-3</v>
      </c>
      <c r="N3555" s="43">
        <v>4.645144929357603E-2</v>
      </c>
      <c r="O3555" s="43">
        <v>0</v>
      </c>
      <c r="P3555" s="43">
        <v>1</v>
      </c>
      <c r="R3555" s="43">
        <v>599.76055603933821</v>
      </c>
      <c r="S3555" s="43">
        <v>156.60121785190918</v>
      </c>
      <c r="T3555" s="43">
        <v>6936.3399254245023</v>
      </c>
      <c r="U3555" s="43">
        <v>7692.7016993157495</v>
      </c>
      <c r="W3555" s="43">
        <v>3516.8592494305749</v>
      </c>
      <c r="X3555" s="43">
        <v>0</v>
      </c>
      <c r="Y3555" s="43">
        <v>0</v>
      </c>
      <c r="Z3555" s="43">
        <v>3516.8592494305749</v>
      </c>
      <c r="AB3555" s="43">
        <v>10.417974724174817</v>
      </c>
      <c r="AC3555" s="43">
        <v>0</v>
      </c>
      <c r="AD3555" s="43">
        <v>0</v>
      </c>
      <c r="AE3555" s="43">
        <v>10.417974724174817</v>
      </c>
      <c r="AG3555" s="43">
        <v>6467504.1597028272</v>
      </c>
      <c r="AH3555" s="43">
        <v>759641.59787700418</v>
      </c>
      <c r="AI3555" s="43">
        <v>0</v>
      </c>
      <c r="AJ3555" s="43">
        <v>43755493.841534235</v>
      </c>
      <c r="AK3555" s="43">
        <v>50222998.001237065</v>
      </c>
    </row>
    <row r="3556" spans="3:37" x14ac:dyDescent="0.2">
      <c r="C3556" s="43">
        <v>6.0075324668478012E-4</v>
      </c>
      <c r="D3556" s="43">
        <v>5.4961346732240846E-2</v>
      </c>
      <c r="E3556" s="43">
        <v>4.8996825558715544</v>
      </c>
      <c r="F3556" s="43">
        <v>1.8013795483776138</v>
      </c>
      <c r="H3556" s="43">
        <v>8.7974898627046359E-5</v>
      </c>
      <c r="I3556" s="43">
        <v>0.10169109304967416</v>
      </c>
      <c r="J3556" s="43">
        <v>0</v>
      </c>
      <c r="K3556" s="43">
        <v>1</v>
      </c>
      <c r="M3556" s="43">
        <v>7.8027779540289022E-3</v>
      </c>
      <c r="N3556" s="43">
        <v>4.4774896546112636E-2</v>
      </c>
      <c r="O3556" s="43">
        <v>0</v>
      </c>
      <c r="P3556" s="43">
        <v>1</v>
      </c>
      <c r="R3556" s="43">
        <v>625.16674064522772</v>
      </c>
      <c r="S3556" s="43">
        <v>169.38855504630081</v>
      </c>
      <c r="T3556" s="43">
        <v>6614.9446116208983</v>
      </c>
      <c r="U3556" s="43">
        <v>7409.4999073124272</v>
      </c>
      <c r="W3556" s="43">
        <v>3063.1185736504985</v>
      </c>
      <c r="X3556" s="43">
        <v>0</v>
      </c>
      <c r="Y3556" s="43">
        <v>0</v>
      </c>
      <c r="Z3556" s="43">
        <v>3063.1185736504985</v>
      </c>
      <c r="AB3556" s="43">
        <v>53.60655490985058</v>
      </c>
      <c r="AC3556" s="43">
        <v>0</v>
      </c>
      <c r="AD3556" s="43">
        <v>0</v>
      </c>
      <c r="AE3556" s="43">
        <v>53.60655490985058</v>
      </c>
      <c r="AG3556" s="43">
        <v>5633075.0569432667</v>
      </c>
      <c r="AH3556" s="43">
        <v>661633.61190850765</v>
      </c>
      <c r="AI3556" s="43">
        <v>0</v>
      </c>
      <c r="AJ3556" s="43">
        <v>225147530.62137243</v>
      </c>
      <c r="AK3556" s="43">
        <v>230780605.6783157</v>
      </c>
    </row>
    <row r="3557" spans="3:37" x14ac:dyDescent="0.2">
      <c r="C3557" s="43">
        <v>6.0142351467953078E-4</v>
      </c>
      <c r="D3557" s="43">
        <v>4.8389971854768572E-2</v>
      </c>
      <c r="E3557" s="43">
        <v>1.5289465519000487</v>
      </c>
      <c r="F3557" s="43">
        <v>3.7984670620571053</v>
      </c>
      <c r="H3557" s="43">
        <v>1.0276783402818346E-4</v>
      </c>
      <c r="I3557" s="43">
        <v>0.12534754970329753</v>
      </c>
      <c r="J3557" s="43">
        <v>0</v>
      </c>
      <c r="K3557" s="43">
        <v>1</v>
      </c>
      <c r="M3557" s="43">
        <v>7.8253742032051484E-3</v>
      </c>
      <c r="N3557" s="43">
        <v>4.7148952640964303E-2</v>
      </c>
      <c r="O3557" s="43">
        <v>0</v>
      </c>
      <c r="P3557" s="43">
        <v>1</v>
      </c>
      <c r="R3557" s="43">
        <v>551.03368279605411</v>
      </c>
      <c r="S3557" s="43">
        <v>243.90203554308383</v>
      </c>
      <c r="T3557" s="43">
        <v>6985.8545153416098</v>
      </c>
      <c r="U3557" s="43">
        <v>7780.7902336807474</v>
      </c>
      <c r="W3557" s="43">
        <v>842.50104929181214</v>
      </c>
      <c r="X3557" s="43">
        <v>0</v>
      </c>
      <c r="Y3557" s="43">
        <v>0</v>
      </c>
      <c r="Z3557" s="43">
        <v>842.50104929181214</v>
      </c>
      <c r="AB3557" s="43">
        <v>164.9993084185995</v>
      </c>
      <c r="AC3557" s="43">
        <v>0</v>
      </c>
      <c r="AD3557" s="43">
        <v>0</v>
      </c>
      <c r="AE3557" s="43">
        <v>164.9993084185995</v>
      </c>
      <c r="AG3557" s="43">
        <v>1549359.4296476424</v>
      </c>
      <c r="AH3557" s="43">
        <v>181980.22664703144</v>
      </c>
      <c r="AI3557" s="43">
        <v>0</v>
      </c>
      <c r="AJ3557" s="43">
        <v>692997095.35811794</v>
      </c>
      <c r="AK3557" s="43">
        <v>694546454.78776562</v>
      </c>
    </row>
    <row r="3558" spans="3:37" x14ac:dyDescent="0.2">
      <c r="C3558" s="43">
        <v>6.2218268078384487E-4</v>
      </c>
      <c r="D3558" s="43">
        <v>5.0167519546802708E-2</v>
      </c>
      <c r="E3558" s="43">
        <v>4.8084258126567674</v>
      </c>
      <c r="F3558" s="43">
        <v>0.82415333772349453</v>
      </c>
      <c r="H3558" s="43">
        <v>9.407277231798794E-5</v>
      </c>
      <c r="I3558" s="43">
        <v>9.507860042516536E-2</v>
      </c>
      <c r="J3558" s="43">
        <v>0</v>
      </c>
      <c r="K3558" s="43">
        <v>1</v>
      </c>
      <c r="M3558" s="43">
        <v>7.8436057925223117E-3</v>
      </c>
      <c r="N3558" s="43">
        <v>4.6515546356854731E-2</v>
      </c>
      <c r="O3558" s="43">
        <v>0</v>
      </c>
      <c r="P3558" s="43">
        <v>1</v>
      </c>
      <c r="R3558" s="43">
        <v>590.9937923194135</v>
      </c>
      <c r="S3558" s="43">
        <v>169.35151877509387</v>
      </c>
      <c r="T3558" s="43">
        <v>6908.0624939084519</v>
      </c>
      <c r="U3558" s="43">
        <v>7668.4078050029593</v>
      </c>
      <c r="W3558" s="43">
        <v>2841.7498061085807</v>
      </c>
      <c r="X3558" s="43">
        <v>0</v>
      </c>
      <c r="Y3558" s="43">
        <v>0</v>
      </c>
      <c r="Z3558" s="43">
        <v>2841.7498061085807</v>
      </c>
      <c r="AB3558" s="43">
        <v>-11.119898581188833</v>
      </c>
      <c r="AC3558" s="43">
        <v>0</v>
      </c>
      <c r="AD3558" s="43">
        <v>0</v>
      </c>
      <c r="AE3558" s="43">
        <v>-11.119898581188833</v>
      </c>
      <c r="AG3558" s="43">
        <v>5225977.8934336798</v>
      </c>
      <c r="AH3558" s="43">
        <v>613817.9581194534</v>
      </c>
      <c r="AI3558" s="43">
        <v>0</v>
      </c>
      <c r="AJ3558" s="43">
        <v>0</v>
      </c>
      <c r="AK3558" s="43">
        <v>5225977.8934336798</v>
      </c>
    </row>
    <row r="3559" spans="3:37" x14ac:dyDescent="0.2">
      <c r="C3559" s="43">
        <v>5.9900095716688387E-4</v>
      </c>
      <c r="D3559" s="43">
        <v>5.5247610135870096E-2</v>
      </c>
      <c r="E3559" s="43">
        <v>5.6660410381249857</v>
      </c>
      <c r="F3559" s="43">
        <v>2.3572456533161144</v>
      </c>
      <c r="H3559" s="43">
        <v>8.8827439721325359E-5</v>
      </c>
      <c r="I3559" s="43">
        <v>0.11266906250333764</v>
      </c>
      <c r="J3559" s="43">
        <v>0</v>
      </c>
      <c r="K3559" s="43">
        <v>1</v>
      </c>
      <c r="M3559" s="43">
        <v>7.7578860311664126E-3</v>
      </c>
      <c r="N3559" s="43">
        <v>4.5246870988236675E-2</v>
      </c>
      <c r="O3559" s="43">
        <v>0</v>
      </c>
      <c r="P3559" s="43">
        <v>1</v>
      </c>
      <c r="R3559" s="43">
        <v>626.58989318954184</v>
      </c>
      <c r="S3559" s="43">
        <v>189.49344791386955</v>
      </c>
      <c r="T3559" s="43">
        <v>6646.2139749649932</v>
      </c>
      <c r="U3559" s="43">
        <v>7462.2973160684051</v>
      </c>
      <c r="W3559" s="43">
        <v>3550.2840488862957</v>
      </c>
      <c r="X3559" s="43">
        <v>0</v>
      </c>
      <c r="Y3559" s="43">
        <v>0</v>
      </c>
      <c r="Z3559" s="43">
        <v>3550.2840488862957</v>
      </c>
      <c r="AB3559" s="43">
        <v>90.996695756934599</v>
      </c>
      <c r="AC3559" s="43">
        <v>0</v>
      </c>
      <c r="AD3559" s="43">
        <v>0</v>
      </c>
      <c r="AE3559" s="43">
        <v>90.996695756934599</v>
      </c>
      <c r="AG3559" s="43">
        <v>6528972.3659018977</v>
      </c>
      <c r="AH3559" s="43">
        <v>766861.35455943993</v>
      </c>
      <c r="AI3559" s="43">
        <v>0</v>
      </c>
      <c r="AJ3559" s="43">
        <v>382186122.17912531</v>
      </c>
      <c r="AK3559" s="43">
        <v>388715094.5450272</v>
      </c>
    </row>
    <row r="3560" spans="3:37" x14ac:dyDescent="0.2">
      <c r="C3560" s="43">
        <v>6.2449809358633424E-4</v>
      </c>
      <c r="D3560" s="43">
        <v>5.0992786121953793E-2</v>
      </c>
      <c r="E3560" s="43">
        <v>4.4485681569132627</v>
      </c>
      <c r="F3560" s="43">
        <v>4.7496094045673107</v>
      </c>
      <c r="H3560" s="43">
        <v>8.832889056650296E-5</v>
      </c>
      <c r="I3560" s="43">
        <v>0.10551978034231335</v>
      </c>
      <c r="J3560" s="43">
        <v>0</v>
      </c>
      <c r="K3560" s="43">
        <v>1</v>
      </c>
      <c r="M3560" s="43">
        <v>7.7926779284326836E-3</v>
      </c>
      <c r="N3560" s="43">
        <v>4.6506249252222687E-2</v>
      </c>
      <c r="O3560" s="43">
        <v>0</v>
      </c>
      <c r="P3560" s="43">
        <v>1</v>
      </c>
      <c r="R3560" s="43">
        <v>602.95129342699283</v>
      </c>
      <c r="S3560" s="43">
        <v>176.47330810008472</v>
      </c>
      <c r="T3560" s="43">
        <v>6861.837276900299</v>
      </c>
      <c r="U3560" s="43">
        <v>7641.2618784273764</v>
      </c>
      <c r="W3560" s="43">
        <v>2682.2699241089854</v>
      </c>
      <c r="X3560" s="43">
        <v>0</v>
      </c>
      <c r="Y3560" s="43">
        <v>0</v>
      </c>
      <c r="Z3560" s="43">
        <v>2682.2699241089854</v>
      </c>
      <c r="AB3560" s="43">
        <v>241.90900691529677</v>
      </c>
      <c r="AC3560" s="43">
        <v>0</v>
      </c>
      <c r="AD3560" s="43">
        <v>0</v>
      </c>
      <c r="AE3560" s="43">
        <v>241.90900691529677</v>
      </c>
      <c r="AG3560" s="43">
        <v>4932694.3904364239</v>
      </c>
      <c r="AH3560" s="43">
        <v>579370.30360754079</v>
      </c>
      <c r="AI3560" s="43">
        <v>0</v>
      </c>
      <c r="AJ3560" s="43">
        <v>1016017829.0442464</v>
      </c>
      <c r="AK3560" s="43">
        <v>1020950523.4346828</v>
      </c>
    </row>
    <row r="3561" spans="3:37" x14ac:dyDescent="0.2">
      <c r="C3561" s="43">
        <v>6.2745822117127314E-4</v>
      </c>
      <c r="D3561" s="43">
        <v>6.4124683542099992E-2</v>
      </c>
      <c r="E3561" s="43">
        <v>5.3964551574345014</v>
      </c>
      <c r="F3561" s="43">
        <v>3.6330413466902938</v>
      </c>
      <c r="H3561" s="43">
        <v>8.3618967766731117E-5</v>
      </c>
      <c r="I3561" s="43">
        <v>9.7643151770317502E-2</v>
      </c>
      <c r="J3561" s="43">
        <v>0</v>
      </c>
      <c r="K3561" s="43">
        <v>1</v>
      </c>
      <c r="M3561" s="43">
        <v>7.8680674361661929E-3</v>
      </c>
      <c r="N3561" s="43">
        <v>4.5255395050776095E-2</v>
      </c>
      <c r="O3561" s="43">
        <v>0</v>
      </c>
      <c r="P3561" s="43">
        <v>1</v>
      </c>
      <c r="R3561" s="43">
        <v>761.82009055011986</v>
      </c>
      <c r="S3561" s="43">
        <v>154.59269355896546</v>
      </c>
      <c r="T3561" s="43">
        <v>6741.8767170798637</v>
      </c>
      <c r="U3561" s="43">
        <v>7658.2895011889486</v>
      </c>
      <c r="W3561" s="43">
        <v>4111.1279566864132</v>
      </c>
      <c r="X3561" s="43">
        <v>0</v>
      </c>
      <c r="Y3561" s="43">
        <v>0</v>
      </c>
      <c r="Z3561" s="43">
        <v>4111.1279566864132</v>
      </c>
      <c r="AB3561" s="43">
        <v>214.63170629588558</v>
      </c>
      <c r="AC3561" s="43">
        <v>0</v>
      </c>
      <c r="AD3561" s="43">
        <v>0</v>
      </c>
      <c r="AE3561" s="43">
        <v>214.63170629588558</v>
      </c>
      <c r="AG3561" s="43">
        <v>7560364.3123463141</v>
      </c>
      <c r="AH3561" s="43">
        <v>888003.63864426524</v>
      </c>
      <c r="AI3561" s="43">
        <v>0</v>
      </c>
      <c r="AJ3561" s="43">
        <v>901453166.44271946</v>
      </c>
      <c r="AK3561" s="43">
        <v>909013530.7550658</v>
      </c>
    </row>
    <row r="3562" spans="3:37" x14ac:dyDescent="0.2">
      <c r="C3562" s="43">
        <v>6.221587186726607E-4</v>
      </c>
      <c r="D3562" s="43">
        <v>5.697077289796848E-2</v>
      </c>
      <c r="E3562" s="43">
        <v>7.5973854878172657</v>
      </c>
      <c r="F3562" s="43">
        <v>3.0107973142529239</v>
      </c>
      <c r="H3562" s="43">
        <v>9.1899488080970926E-5</v>
      </c>
      <c r="I3562" s="43">
        <v>6.7547250333217165E-2</v>
      </c>
      <c r="J3562" s="43">
        <v>0</v>
      </c>
      <c r="K3562" s="43">
        <v>1</v>
      </c>
      <c r="M3562" s="43">
        <v>7.7607758234370314E-3</v>
      </c>
      <c r="N3562" s="43">
        <v>4.4283165054149407E-2</v>
      </c>
      <c r="O3562" s="43">
        <v>0</v>
      </c>
      <c r="P3562" s="43">
        <v>1</v>
      </c>
      <c r="R3562" s="43">
        <v>671.11303732934562</v>
      </c>
      <c r="S3562" s="43">
        <v>117.53389800112177</v>
      </c>
      <c r="T3562" s="43">
        <v>6507.0802847080959</v>
      </c>
      <c r="U3562" s="43">
        <v>7295.7272200385632</v>
      </c>
      <c r="W3562" s="43">
        <v>5098.7044504909372</v>
      </c>
      <c r="X3562" s="43">
        <v>0</v>
      </c>
      <c r="Y3562" s="43">
        <v>0</v>
      </c>
      <c r="Z3562" s="43">
        <v>5098.7044504909372</v>
      </c>
      <c r="AB3562" s="43">
        <v>144.39353535335084</v>
      </c>
      <c r="AC3562" s="43">
        <v>0</v>
      </c>
      <c r="AD3562" s="43">
        <v>0</v>
      </c>
      <c r="AE3562" s="43">
        <v>144.39353535335084</v>
      </c>
      <c r="AG3562" s="43">
        <v>9376517.4844528344</v>
      </c>
      <c r="AH3562" s="43">
        <v>1101320.1613060425</v>
      </c>
      <c r="AI3562" s="43">
        <v>0</v>
      </c>
      <c r="AJ3562" s="43">
        <v>606452848.48407352</v>
      </c>
      <c r="AK3562" s="43">
        <v>615829365.96852636</v>
      </c>
    </row>
    <row r="3563" spans="3:37" x14ac:dyDescent="0.2">
      <c r="C3563" s="43">
        <v>5.999508242015214E-4</v>
      </c>
      <c r="D3563" s="43">
        <v>5.297273968341408E-2</v>
      </c>
      <c r="E3563" s="43">
        <v>2.1903698258766648</v>
      </c>
      <c r="F3563" s="43">
        <v>1.0820655319428065</v>
      </c>
      <c r="H3563" s="43">
        <v>1.049425935828463E-4</v>
      </c>
      <c r="I3563" s="43">
        <v>0.10255631145744981</v>
      </c>
      <c r="J3563" s="43">
        <v>0</v>
      </c>
      <c r="K3563" s="43">
        <v>1</v>
      </c>
      <c r="M3563" s="43">
        <v>7.842579842629354E-3</v>
      </c>
      <c r="N3563" s="43">
        <v>4.6022222185173267E-2</v>
      </c>
      <c r="O3563" s="43">
        <v>0</v>
      </c>
      <c r="P3563" s="43">
        <v>1</v>
      </c>
      <c r="R3563" s="43">
        <v>601.74218926926517</v>
      </c>
      <c r="S3563" s="43">
        <v>203.77765426943031</v>
      </c>
      <c r="T3563" s="43">
        <v>6833.9045135930555</v>
      </c>
      <c r="U3563" s="43">
        <v>7639.4243571317511</v>
      </c>
      <c r="W3563" s="43">
        <v>1318.0379343323634</v>
      </c>
      <c r="X3563" s="43">
        <v>0</v>
      </c>
      <c r="Y3563" s="43">
        <v>0</v>
      </c>
      <c r="Z3563" s="43">
        <v>1318.0379343323634</v>
      </c>
      <c r="AB3563" s="43">
        <v>5.2839053354648033</v>
      </c>
      <c r="AC3563" s="43">
        <v>0</v>
      </c>
      <c r="AD3563" s="43">
        <v>0</v>
      </c>
      <c r="AE3563" s="43">
        <v>5.2839053354648033</v>
      </c>
      <c r="AG3563" s="43">
        <v>2423871.7612372162</v>
      </c>
      <c r="AH3563" s="43">
        <v>284696.19381579052</v>
      </c>
      <c r="AI3563" s="43">
        <v>0</v>
      </c>
      <c r="AJ3563" s="43">
        <v>22192402.408952173</v>
      </c>
      <c r="AK3563" s="43">
        <v>24616274.170189388</v>
      </c>
    </row>
    <row r="3564" spans="3:37" x14ac:dyDescent="0.2">
      <c r="C3564" s="43">
        <v>6.1047995217544671E-4</v>
      </c>
      <c r="D3564" s="43">
        <v>5.3180360840312052E-2</v>
      </c>
      <c r="E3564" s="43">
        <v>3.6324487603106745</v>
      </c>
      <c r="F3564" s="43">
        <v>1.7372625685339393</v>
      </c>
      <c r="H3564" s="43">
        <v>9.5049087523779718E-5</v>
      </c>
      <c r="I3564" s="43">
        <v>0.13797944805299434</v>
      </c>
      <c r="J3564" s="43">
        <v>0</v>
      </c>
      <c r="K3564" s="43">
        <v>1</v>
      </c>
      <c r="M3564" s="43">
        <v>7.8208220602989341E-3</v>
      </c>
      <c r="N3564" s="43">
        <v>4.5060826321889069E-2</v>
      </c>
      <c r="O3564" s="43">
        <v>0</v>
      </c>
      <c r="P3564" s="43">
        <v>1</v>
      </c>
      <c r="R3564" s="43">
        <v>614.7026127934646</v>
      </c>
      <c r="S3564" s="43">
        <v>248.31601389309048</v>
      </c>
      <c r="T3564" s="43">
        <v>6672.5821480165168</v>
      </c>
      <c r="U3564" s="43">
        <v>7535.6007747030717</v>
      </c>
      <c r="W3564" s="43">
        <v>2232.8757438013531</v>
      </c>
      <c r="X3564" s="43">
        <v>0</v>
      </c>
      <c r="Y3564" s="43">
        <v>0</v>
      </c>
      <c r="Z3564" s="43">
        <v>2232.8757438013531</v>
      </c>
      <c r="AB3564" s="43">
        <v>48.492103309611764</v>
      </c>
      <c r="AC3564" s="43">
        <v>0</v>
      </c>
      <c r="AD3564" s="43">
        <v>0</v>
      </c>
      <c r="AE3564" s="43">
        <v>48.492103309611764</v>
      </c>
      <c r="AG3564" s="43">
        <v>4106258.4928506883</v>
      </c>
      <c r="AH3564" s="43">
        <v>482301.16066109226</v>
      </c>
      <c r="AI3564" s="43">
        <v>0</v>
      </c>
      <c r="AJ3564" s="43">
        <v>203666833.90036941</v>
      </c>
      <c r="AK3564" s="43">
        <v>207773092.3932201</v>
      </c>
    </row>
    <row r="3565" spans="3:37" x14ac:dyDescent="0.2">
      <c r="C3565" s="43">
        <v>6.2998931079016884E-4</v>
      </c>
      <c r="D3565" s="43">
        <v>5.2701825085436159E-2</v>
      </c>
      <c r="E3565" s="43">
        <v>2.0169883584606398</v>
      </c>
      <c r="F3565" s="43">
        <v>4.2320194839578029</v>
      </c>
      <c r="H3565" s="43">
        <v>8.2903940508212342E-5</v>
      </c>
      <c r="I3565" s="43">
        <v>8.8210383018623453E-2</v>
      </c>
      <c r="J3565" s="43">
        <v>0</v>
      </c>
      <c r="K3565" s="43">
        <v>1</v>
      </c>
      <c r="M3565" s="43">
        <v>7.7689232164487075E-3</v>
      </c>
      <c r="N3565" s="43">
        <v>4.6276340542829364E-2</v>
      </c>
      <c r="O3565" s="43">
        <v>0</v>
      </c>
      <c r="P3565" s="43">
        <v>1</v>
      </c>
      <c r="R3565" s="43">
        <v>628.63883808964601</v>
      </c>
      <c r="S3565" s="43">
        <v>138.46412134283423</v>
      </c>
      <c r="T3565" s="43">
        <v>6807.1012476905771</v>
      </c>
      <c r="U3565" s="43">
        <v>7574.2042071230571</v>
      </c>
      <c r="W3565" s="43">
        <v>1267.9572181030392</v>
      </c>
      <c r="X3565" s="43">
        <v>0</v>
      </c>
      <c r="Y3565" s="43">
        <v>0</v>
      </c>
      <c r="Z3565" s="43">
        <v>1267.9572181030392</v>
      </c>
      <c r="AB3565" s="43">
        <v>217.39970811938139</v>
      </c>
      <c r="AC3565" s="43">
        <v>0</v>
      </c>
      <c r="AD3565" s="43">
        <v>0</v>
      </c>
      <c r="AE3565" s="43">
        <v>217.39970811938139</v>
      </c>
      <c r="AG3565" s="43">
        <v>2331773.324091489</v>
      </c>
      <c r="AH3565" s="43">
        <v>273878.75911025645</v>
      </c>
      <c r="AI3565" s="43">
        <v>0</v>
      </c>
      <c r="AJ3565" s="43">
        <v>913078774.10140181</v>
      </c>
      <c r="AK3565" s="43">
        <v>915410547.42549324</v>
      </c>
    </row>
    <row r="3566" spans="3:37" x14ac:dyDescent="0.2">
      <c r="C3566" s="43">
        <v>6.0554322348704598E-4</v>
      </c>
      <c r="D3566" s="43">
        <v>5.2714798737073694E-2</v>
      </c>
      <c r="E3566" s="43">
        <v>5.4109167900406678</v>
      </c>
      <c r="F3566" s="43">
        <v>0.78581190612087914</v>
      </c>
      <c r="H3566" s="43">
        <v>7.9475665555940378E-5</v>
      </c>
      <c r="I3566" s="43">
        <v>0.12092568621592692</v>
      </c>
      <c r="J3566" s="43">
        <v>0</v>
      </c>
      <c r="K3566" s="43">
        <v>1</v>
      </c>
      <c r="M3566" s="43">
        <v>7.8826268437011127E-3</v>
      </c>
      <c r="N3566" s="43">
        <v>4.7106974614411379E-2</v>
      </c>
      <c r="O3566" s="43">
        <v>0</v>
      </c>
      <c r="P3566" s="43">
        <v>1</v>
      </c>
      <c r="R3566" s="43">
        <v>604.39390201757146</v>
      </c>
      <c r="S3566" s="43">
        <v>181.96803564151423</v>
      </c>
      <c r="T3566" s="43">
        <v>7030.6997874280205</v>
      </c>
      <c r="U3566" s="43">
        <v>7817.0617250871064</v>
      </c>
      <c r="W3566" s="43">
        <v>3270.3251122250717</v>
      </c>
      <c r="X3566" s="43">
        <v>0</v>
      </c>
      <c r="Y3566" s="43">
        <v>0</v>
      </c>
      <c r="Z3566" s="43">
        <v>3270.3251122250717</v>
      </c>
      <c r="AB3566" s="43">
        <v>-13.851575627307932</v>
      </c>
      <c r="AC3566" s="43">
        <v>0</v>
      </c>
      <c r="AD3566" s="43">
        <v>0</v>
      </c>
      <c r="AE3566" s="43">
        <v>-13.851575627307932</v>
      </c>
      <c r="AG3566" s="43">
        <v>6014127.8813819066</v>
      </c>
      <c r="AH3566" s="43">
        <v>706390.2242406155</v>
      </c>
      <c r="AI3566" s="43">
        <v>0</v>
      </c>
      <c r="AJ3566" s="43">
        <v>0</v>
      </c>
      <c r="AK3566" s="43">
        <v>6014127.8813819066</v>
      </c>
    </row>
    <row r="3567" spans="3:37" x14ac:dyDescent="0.2">
      <c r="C3567" s="43">
        <v>6.1652310413240485E-4</v>
      </c>
      <c r="D3567" s="43">
        <v>5.0294757661594566E-2</v>
      </c>
      <c r="E3567" s="43">
        <v>6.3027377659174872</v>
      </c>
      <c r="F3567" s="43">
        <v>2.1016568272520932</v>
      </c>
      <c r="H3567" s="43">
        <v>8.6305246491717087E-5</v>
      </c>
      <c r="I3567" s="43">
        <v>0.10256641721548465</v>
      </c>
      <c r="J3567" s="43">
        <v>0</v>
      </c>
      <c r="K3567" s="43">
        <v>1</v>
      </c>
      <c r="M3567" s="43">
        <v>7.8964042364711995E-3</v>
      </c>
      <c r="N3567" s="43">
        <v>4.5446757067096333E-2</v>
      </c>
      <c r="O3567" s="43">
        <v>0</v>
      </c>
      <c r="P3567" s="43">
        <v>1</v>
      </c>
      <c r="R3567" s="43">
        <v>587.1032020995558</v>
      </c>
      <c r="S3567" s="43">
        <v>167.60414515684866</v>
      </c>
      <c r="T3567" s="43">
        <v>6794.7681820389007</v>
      </c>
      <c r="U3567" s="43">
        <v>7549.475529295305</v>
      </c>
      <c r="W3567" s="43">
        <v>3700.3575243639575</v>
      </c>
      <c r="X3567" s="43">
        <v>0</v>
      </c>
      <c r="Y3567" s="43">
        <v>0</v>
      </c>
      <c r="Z3567" s="43">
        <v>3700.3575243639575</v>
      </c>
      <c r="AB3567" s="43">
        <v>69.206128845715895</v>
      </c>
      <c r="AC3567" s="43">
        <v>0</v>
      </c>
      <c r="AD3567" s="43">
        <v>0</v>
      </c>
      <c r="AE3567" s="43">
        <v>69.206128845715895</v>
      </c>
      <c r="AG3567" s="43">
        <v>6804957.487305318</v>
      </c>
      <c r="AH3567" s="43">
        <v>799277.22526261478</v>
      </c>
      <c r="AI3567" s="43">
        <v>0</v>
      </c>
      <c r="AJ3567" s="43">
        <v>290665741.15200675</v>
      </c>
      <c r="AK3567" s="43">
        <v>297470698.63931209</v>
      </c>
    </row>
    <row r="3568" spans="3:37" x14ac:dyDescent="0.2">
      <c r="C3568" s="43">
        <v>6.1741337580423217E-4</v>
      </c>
      <c r="D3568" s="43">
        <v>5.2410916185580053E-2</v>
      </c>
      <c r="E3568" s="43">
        <v>3.5096052715659036</v>
      </c>
      <c r="F3568" s="43">
        <v>3.079736435610914</v>
      </c>
      <c r="H3568" s="43">
        <v>8.4869261694224237E-5</v>
      </c>
      <c r="I3568" s="43">
        <v>0.11375893208427723</v>
      </c>
      <c r="J3568" s="43">
        <v>0</v>
      </c>
      <c r="K3568" s="43">
        <v>1</v>
      </c>
      <c r="M3568" s="43">
        <v>7.8683899043476835E-3</v>
      </c>
      <c r="N3568" s="43">
        <v>4.501695170894663E-2</v>
      </c>
      <c r="O3568" s="43">
        <v>0</v>
      </c>
      <c r="P3568" s="43">
        <v>1</v>
      </c>
      <c r="R3568" s="43">
        <v>612.68910588588676</v>
      </c>
      <c r="S3568" s="43">
        <v>182.80088895111447</v>
      </c>
      <c r="T3568" s="43">
        <v>6706.6297174012961</v>
      </c>
      <c r="U3568" s="43">
        <v>7502.1197122382973</v>
      </c>
      <c r="W3568" s="43">
        <v>2150.2969158481083</v>
      </c>
      <c r="X3568" s="43">
        <v>0</v>
      </c>
      <c r="Y3568" s="43">
        <v>0</v>
      </c>
      <c r="Z3568" s="43">
        <v>2150.2969158481083</v>
      </c>
      <c r="AB3568" s="43">
        <v>136.34280872176447</v>
      </c>
      <c r="AC3568" s="43">
        <v>0</v>
      </c>
      <c r="AD3568" s="43">
        <v>0</v>
      </c>
      <c r="AE3568" s="43">
        <v>136.34280872176447</v>
      </c>
      <c r="AG3568" s="43">
        <v>3954396.0282446709</v>
      </c>
      <c r="AH3568" s="43">
        <v>464464.1338231914</v>
      </c>
      <c r="AI3568" s="43">
        <v>0</v>
      </c>
      <c r="AJ3568" s="43">
        <v>572639796.63141072</v>
      </c>
      <c r="AK3568" s="43">
        <v>576594192.65965533</v>
      </c>
    </row>
    <row r="3569" spans="3:37" x14ac:dyDescent="0.2">
      <c r="C3569" s="43">
        <v>5.9708113674178387E-4</v>
      </c>
      <c r="D3569" s="43">
        <v>5.5403959440256889E-2</v>
      </c>
      <c r="E3569" s="43">
        <v>5.9901305273961203</v>
      </c>
      <c r="F3569" s="43">
        <v>6.5276799295517822</v>
      </c>
      <c r="H3569" s="43">
        <v>8.9633880721536798E-5</v>
      </c>
      <c r="I3569" s="43">
        <v>0.10588609095157731</v>
      </c>
      <c r="J3569" s="43">
        <v>0</v>
      </c>
      <c r="K3569" s="43">
        <v>1</v>
      </c>
      <c r="M3569" s="43">
        <v>7.9343699939518064E-3</v>
      </c>
      <c r="N3569" s="43">
        <v>4.6815460255736241E-2</v>
      </c>
      <c r="O3569" s="43">
        <v>0</v>
      </c>
      <c r="P3569" s="43">
        <v>1</v>
      </c>
      <c r="R3569" s="43">
        <v>626.34919906965058</v>
      </c>
      <c r="S3569" s="43">
        <v>179.70223891978213</v>
      </c>
      <c r="T3569" s="43">
        <v>7033.0567009319766</v>
      </c>
      <c r="U3569" s="43">
        <v>7839.1081389214096</v>
      </c>
      <c r="W3569" s="43">
        <v>3751.9134581572234</v>
      </c>
      <c r="X3569" s="43">
        <v>0</v>
      </c>
      <c r="Y3569" s="43">
        <v>0</v>
      </c>
      <c r="Z3569" s="43">
        <v>3751.9134581572234</v>
      </c>
      <c r="AB3569" s="43">
        <v>370.4615949349311</v>
      </c>
      <c r="AC3569" s="43">
        <v>0</v>
      </c>
      <c r="AD3569" s="43">
        <v>0</v>
      </c>
      <c r="AE3569" s="43">
        <v>370.4615949349311</v>
      </c>
      <c r="AG3569" s="43">
        <v>6899768.8495511338</v>
      </c>
      <c r="AH3569" s="43">
        <v>810413.30696196028</v>
      </c>
      <c r="AI3569" s="43">
        <v>0</v>
      </c>
      <c r="AJ3569" s="43">
        <v>1555938698.7267106</v>
      </c>
      <c r="AK3569" s="43">
        <v>1562838467.5762618</v>
      </c>
    </row>
    <row r="3570" spans="3:37" x14ac:dyDescent="0.2">
      <c r="C3570" s="43">
        <v>6.0402446253971442E-4</v>
      </c>
      <c r="D3570" s="43">
        <v>6.4378611740035119E-2</v>
      </c>
      <c r="E3570" s="43">
        <v>6.8306932311605415</v>
      </c>
      <c r="F3570" s="43">
        <v>3.5580547975777077</v>
      </c>
      <c r="H3570" s="43">
        <v>9.187196729798508E-5</v>
      </c>
      <c r="I3570" s="43">
        <v>0.10848363783072001</v>
      </c>
      <c r="J3570" s="43">
        <v>0</v>
      </c>
      <c r="K3570" s="43">
        <v>1</v>
      </c>
      <c r="M3570" s="43">
        <v>7.9488942877198321E-3</v>
      </c>
      <c r="N3570" s="43">
        <v>4.4716591723274246E-2</v>
      </c>
      <c r="O3570" s="43">
        <v>0</v>
      </c>
      <c r="P3570" s="43">
        <v>1</v>
      </c>
      <c r="R3570" s="43">
        <v>736.27237783177384</v>
      </c>
      <c r="S3570" s="43">
        <v>188.70770337086503</v>
      </c>
      <c r="T3570" s="43">
        <v>6730.0422173992383</v>
      </c>
      <c r="U3570" s="43">
        <v>7655.0222986018771</v>
      </c>
      <c r="W3570" s="43">
        <v>5029.2507475459743</v>
      </c>
      <c r="X3570" s="43">
        <v>0</v>
      </c>
      <c r="Y3570" s="43">
        <v>0</v>
      </c>
      <c r="Z3570" s="43">
        <v>5029.2507475459743</v>
      </c>
      <c r="AB3570" s="43">
        <v>201.52648446270717</v>
      </c>
      <c r="AC3570" s="43">
        <v>0</v>
      </c>
      <c r="AD3570" s="43">
        <v>0</v>
      </c>
      <c r="AE3570" s="43">
        <v>201.52648446270717</v>
      </c>
      <c r="AG3570" s="43">
        <v>9248792.1247370467</v>
      </c>
      <c r="AH3570" s="43">
        <v>1086318.1614699306</v>
      </c>
      <c r="AI3570" s="43">
        <v>0</v>
      </c>
      <c r="AJ3570" s="43">
        <v>846411234.74337018</v>
      </c>
      <c r="AK3570" s="43">
        <v>855660026.8681072</v>
      </c>
    </row>
    <row r="3571" spans="3:37" x14ac:dyDescent="0.2">
      <c r="C3571" s="43">
        <v>6.2114613656394368E-4</v>
      </c>
      <c r="D3571" s="43">
        <v>5.2636498884475719E-2</v>
      </c>
      <c r="E3571" s="43">
        <v>3.0760942805771556</v>
      </c>
      <c r="F3571" s="43">
        <v>5.2530860131968762</v>
      </c>
      <c r="H3571" s="43">
        <v>8.2033713979477773E-5</v>
      </c>
      <c r="I3571" s="43">
        <v>6.6813993157177481E-2</v>
      </c>
      <c r="J3571" s="43">
        <v>0</v>
      </c>
      <c r="K3571" s="43">
        <v>1</v>
      </c>
      <c r="M3571" s="43">
        <v>7.8538070228801882E-3</v>
      </c>
      <c r="N3571" s="43">
        <v>4.7972546169259278E-2</v>
      </c>
      <c r="O3571" s="43">
        <v>0</v>
      </c>
      <c r="P3571" s="43">
        <v>1</v>
      </c>
      <c r="R3571" s="43">
        <v>619.04633333953734</v>
      </c>
      <c r="S3571" s="43">
        <v>103.77725408487511</v>
      </c>
      <c r="T3571" s="43">
        <v>7133.7086502612474</v>
      </c>
      <c r="U3571" s="43">
        <v>7856.5322376856602</v>
      </c>
      <c r="W3571" s="43">
        <v>1904.2448853980102</v>
      </c>
      <c r="X3571" s="43">
        <v>0</v>
      </c>
      <c r="Y3571" s="43">
        <v>0</v>
      </c>
      <c r="Z3571" s="43">
        <v>1904.2448853980102</v>
      </c>
      <c r="AB3571" s="43">
        <v>281.71573129765011</v>
      </c>
      <c r="AC3571" s="43">
        <v>0</v>
      </c>
      <c r="AD3571" s="43">
        <v>0</v>
      </c>
      <c r="AE3571" s="43">
        <v>281.71573129765011</v>
      </c>
      <c r="AG3571" s="43">
        <v>3501906.3442469407</v>
      </c>
      <c r="AH3571" s="43">
        <v>411316.89524597023</v>
      </c>
      <c r="AI3571" s="43">
        <v>0</v>
      </c>
      <c r="AJ3571" s="43">
        <v>1183206071.4501305</v>
      </c>
      <c r="AK3571" s="43">
        <v>1186707977.7943773</v>
      </c>
    </row>
    <row r="3572" spans="3:37" x14ac:dyDescent="0.2">
      <c r="C3572" s="43">
        <v>6.2682183944595682E-4</v>
      </c>
      <c r="D3572" s="43">
        <v>5.1280195385110611E-2</v>
      </c>
      <c r="E3572" s="43">
        <v>5.1788385932949161</v>
      </c>
      <c r="F3572" s="43">
        <v>1.86392552405037</v>
      </c>
      <c r="H3572" s="43">
        <v>1.0406826759601362E-4</v>
      </c>
      <c r="I3572" s="43">
        <v>9.7932011789121851E-2</v>
      </c>
      <c r="J3572" s="43">
        <v>0</v>
      </c>
      <c r="K3572" s="43">
        <v>1</v>
      </c>
      <c r="M3572" s="43">
        <v>7.8392007459161129E-3</v>
      </c>
      <c r="N3572" s="43">
        <v>4.5617024410509764E-2</v>
      </c>
      <c r="O3572" s="43">
        <v>0</v>
      </c>
      <c r="P3572" s="43">
        <v>1</v>
      </c>
      <c r="R3572" s="43">
        <v>608.60590750812162</v>
      </c>
      <c r="S3572" s="43">
        <v>192.96803479523987</v>
      </c>
      <c r="T3572" s="43">
        <v>6770.8175571436595</v>
      </c>
      <c r="U3572" s="43">
        <v>7572.3914994470215</v>
      </c>
      <c r="W3572" s="43">
        <v>3151.8717619103363</v>
      </c>
      <c r="X3572" s="43">
        <v>0</v>
      </c>
      <c r="Y3572" s="43">
        <v>0</v>
      </c>
      <c r="Z3572" s="43">
        <v>3151.8717619103363</v>
      </c>
      <c r="AB3572" s="43">
        <v>56.259549001499231</v>
      </c>
      <c r="AC3572" s="43">
        <v>0</v>
      </c>
      <c r="AD3572" s="43">
        <v>0</v>
      </c>
      <c r="AE3572" s="43">
        <v>56.259549001499231</v>
      </c>
      <c r="AG3572" s="43">
        <v>5796292.1701531084</v>
      </c>
      <c r="AH3572" s="43">
        <v>680804.3005726327</v>
      </c>
      <c r="AI3572" s="43">
        <v>0</v>
      </c>
      <c r="AJ3572" s="43">
        <v>236290105.80629677</v>
      </c>
      <c r="AK3572" s="43">
        <v>242086397.97644988</v>
      </c>
    </row>
    <row r="3573" spans="3:37" x14ac:dyDescent="0.2">
      <c r="C3573" s="43">
        <v>6.4307133935470606E-4</v>
      </c>
      <c r="D3573" s="43">
        <v>5.6365023521781854E-2</v>
      </c>
      <c r="E3573" s="43">
        <v>3.7893697008944462</v>
      </c>
      <c r="F3573" s="43">
        <v>1.553952540263023</v>
      </c>
      <c r="H3573" s="43">
        <v>8.9263609988372492E-5</v>
      </c>
      <c r="I3573" s="43">
        <v>0.13442418558225566</v>
      </c>
      <c r="J3573" s="43">
        <v>0</v>
      </c>
      <c r="K3573" s="43">
        <v>1</v>
      </c>
      <c r="M3573" s="43">
        <v>7.7756593451113239E-3</v>
      </c>
      <c r="N3573" s="43">
        <v>4.9282672269932215E-2</v>
      </c>
      <c r="O3573" s="43">
        <v>0</v>
      </c>
      <c r="P3573" s="43">
        <v>1</v>
      </c>
      <c r="R3573" s="43">
        <v>686.29560795217549</v>
      </c>
      <c r="S3573" s="43">
        <v>227.19262700862433</v>
      </c>
      <c r="T3573" s="43">
        <v>7255.6086046689934</v>
      </c>
      <c r="U3573" s="43">
        <v>8169.0968396297931</v>
      </c>
      <c r="W3573" s="43">
        <v>2600.6277826309074</v>
      </c>
      <c r="X3573" s="43">
        <v>0</v>
      </c>
      <c r="Y3573" s="43">
        <v>0</v>
      </c>
      <c r="Z3573" s="43">
        <v>2600.6277826309074</v>
      </c>
      <c r="AB3573" s="43">
        <v>40.678745907421579</v>
      </c>
      <c r="AC3573" s="43">
        <v>0</v>
      </c>
      <c r="AD3573" s="43">
        <v>0</v>
      </c>
      <c r="AE3573" s="43">
        <v>40.678745907421579</v>
      </c>
      <c r="AG3573" s="43">
        <v>4782554.4922582386</v>
      </c>
      <c r="AH3573" s="43">
        <v>561735.60104827594</v>
      </c>
      <c r="AI3573" s="43">
        <v>0</v>
      </c>
      <c r="AJ3573" s="43">
        <v>170850732.81117064</v>
      </c>
      <c r="AK3573" s="43">
        <v>175633287.30342889</v>
      </c>
    </row>
    <row r="3574" spans="3:37" x14ac:dyDescent="0.2">
      <c r="C3574" s="43">
        <v>5.9044919605563001E-4</v>
      </c>
      <c r="D3574" s="43">
        <v>5.7419552503104043E-2</v>
      </c>
      <c r="E3574" s="43">
        <v>11.061306670706683</v>
      </c>
      <c r="F3574" s="43">
        <v>1.382043740483327</v>
      </c>
      <c r="H3574" s="43">
        <v>8.3989186110191208E-5</v>
      </c>
      <c r="I3574" s="43">
        <v>8.0411898862206468E-2</v>
      </c>
      <c r="J3574" s="43">
        <v>0</v>
      </c>
      <c r="K3574" s="43">
        <v>1</v>
      </c>
      <c r="M3574" s="43">
        <v>7.78595968590745E-3</v>
      </c>
      <c r="N3574" s="43">
        <v>4.6693834531585154E-2</v>
      </c>
      <c r="O3574" s="43">
        <v>0</v>
      </c>
      <c r="P3574" s="43">
        <v>1</v>
      </c>
      <c r="R3574" s="43">
        <v>641.92562396482469</v>
      </c>
      <c r="S3574" s="43">
        <v>127.87512266524813</v>
      </c>
      <c r="T3574" s="43">
        <v>6883.575234949687</v>
      </c>
      <c r="U3574" s="43">
        <v>7653.3759815797603</v>
      </c>
      <c r="W3574" s="43">
        <v>7100.5361864596653</v>
      </c>
      <c r="X3574" s="43">
        <v>0</v>
      </c>
      <c r="Y3574" s="43">
        <v>0</v>
      </c>
      <c r="Z3574" s="43">
        <v>7100.5361864596653</v>
      </c>
      <c r="AB3574" s="43">
        <v>26.241072314602835</v>
      </c>
      <c r="AC3574" s="43">
        <v>0</v>
      </c>
      <c r="AD3574" s="43">
        <v>0</v>
      </c>
      <c r="AE3574" s="43">
        <v>26.241072314602835</v>
      </c>
      <c r="AG3574" s="43">
        <v>13057886.046899324</v>
      </c>
      <c r="AH3574" s="43">
        <v>1533715.8162752877</v>
      </c>
      <c r="AI3574" s="43">
        <v>0</v>
      </c>
      <c r="AJ3574" s="43">
        <v>110212503.72133191</v>
      </c>
      <c r="AK3574" s="43">
        <v>123270389.76823123</v>
      </c>
    </row>
    <row r="3575" spans="3:37" x14ac:dyDescent="0.2">
      <c r="C3575" s="43">
        <v>6.1974260091313127E-4</v>
      </c>
      <c r="D3575" s="43">
        <v>5.2057407096047024E-2</v>
      </c>
      <c r="E3575" s="43">
        <v>3.4079313189698044</v>
      </c>
      <c r="F3575" s="43">
        <v>1.2320477701295187</v>
      </c>
      <c r="H3575" s="43">
        <v>8.7981577267769905E-5</v>
      </c>
      <c r="I3575" s="43">
        <v>9.5354145031377679E-2</v>
      </c>
      <c r="J3575" s="43">
        <v>0</v>
      </c>
      <c r="K3575" s="43">
        <v>1</v>
      </c>
      <c r="M3575" s="43">
        <v>7.8122924246405495E-3</v>
      </c>
      <c r="N3575" s="43">
        <v>4.7057268341370029E-2</v>
      </c>
      <c r="O3575" s="43">
        <v>0</v>
      </c>
      <c r="P3575" s="43">
        <v>1</v>
      </c>
      <c r="R3575" s="43">
        <v>610.85235981000676</v>
      </c>
      <c r="S3575" s="43">
        <v>158.8450525655195</v>
      </c>
      <c r="T3575" s="43">
        <v>6960.6144194585104</v>
      </c>
      <c r="U3575" s="43">
        <v>7730.3118318340366</v>
      </c>
      <c r="W3575" s="43">
        <v>2081.7428882631339</v>
      </c>
      <c r="X3575" s="43">
        <v>0</v>
      </c>
      <c r="Y3575" s="43">
        <v>0</v>
      </c>
      <c r="Z3575" s="43">
        <v>2081.7428882631339</v>
      </c>
      <c r="AB3575" s="43">
        <v>15.166921293032516</v>
      </c>
      <c r="AC3575" s="43">
        <v>0</v>
      </c>
      <c r="AD3575" s="43">
        <v>0</v>
      </c>
      <c r="AE3575" s="43">
        <v>15.166921293032516</v>
      </c>
      <c r="AG3575" s="43">
        <v>3828325.171515903</v>
      </c>
      <c r="AH3575" s="43">
        <v>449656.4638648369</v>
      </c>
      <c r="AI3575" s="43">
        <v>0</v>
      </c>
      <c r="AJ3575" s="43">
        <v>63701069.430736564</v>
      </c>
      <c r="AK3575" s="43">
        <v>67529394.602252468</v>
      </c>
    </row>
    <row r="3576" spans="3:37" x14ac:dyDescent="0.2">
      <c r="C3576" s="43">
        <v>5.9050020488697836E-4</v>
      </c>
      <c r="D3576" s="43">
        <v>5.338401818769288E-2</v>
      </c>
      <c r="E3576" s="43">
        <v>10.075702080592373</v>
      </c>
      <c r="F3576" s="43">
        <v>3.421010431604306</v>
      </c>
      <c r="H3576" s="43">
        <v>9.9422570050244907E-5</v>
      </c>
      <c r="I3576" s="43">
        <v>0.11340181670192939</v>
      </c>
      <c r="J3576" s="43">
        <v>0</v>
      </c>
      <c r="K3576" s="43">
        <v>1</v>
      </c>
      <c r="M3576" s="43">
        <v>7.8940908885960503E-3</v>
      </c>
      <c r="N3576" s="43">
        <v>4.853142746700756E-2</v>
      </c>
      <c r="O3576" s="43">
        <v>0</v>
      </c>
      <c r="P3576" s="43">
        <v>1</v>
      </c>
      <c r="R3576" s="43">
        <v>596.86166381021724</v>
      </c>
      <c r="S3576" s="43">
        <v>213.47517102829795</v>
      </c>
      <c r="T3576" s="43">
        <v>7253.8331292204857</v>
      </c>
      <c r="U3576" s="43">
        <v>8064.1699640590014</v>
      </c>
      <c r="W3576" s="43">
        <v>6013.8003078784313</v>
      </c>
      <c r="X3576" s="43">
        <v>0</v>
      </c>
      <c r="Y3576" s="43">
        <v>0</v>
      </c>
      <c r="Z3576" s="43">
        <v>6013.8003078784313</v>
      </c>
      <c r="AB3576" s="43">
        <v>154.61588963108849</v>
      </c>
      <c r="AC3576" s="43">
        <v>0</v>
      </c>
      <c r="AD3576" s="43">
        <v>0</v>
      </c>
      <c r="AE3576" s="43">
        <v>154.61588963108849</v>
      </c>
      <c r="AG3576" s="43">
        <v>11059378.766188435</v>
      </c>
      <c r="AH3576" s="43">
        <v>1298980.8665017411</v>
      </c>
      <c r="AI3576" s="43">
        <v>0</v>
      </c>
      <c r="AJ3576" s="43">
        <v>649386736.45057166</v>
      </c>
      <c r="AK3576" s="43">
        <v>660446115.21676004</v>
      </c>
    </row>
    <row r="3577" spans="3:37" x14ac:dyDescent="0.2">
      <c r="C3577" s="43">
        <v>6.0321466613052078E-4</v>
      </c>
      <c r="D3577" s="43">
        <v>5.438476806982101E-2</v>
      </c>
      <c r="E3577" s="43">
        <v>1.2648166478066423</v>
      </c>
      <c r="F3577" s="43">
        <v>4.781605573865102</v>
      </c>
      <c r="H3577" s="43">
        <v>8.8258118694523754E-5</v>
      </c>
      <c r="I3577" s="43">
        <v>8.7238819487601219E-2</v>
      </c>
      <c r="J3577" s="43">
        <v>0</v>
      </c>
      <c r="K3577" s="43">
        <v>1</v>
      </c>
      <c r="M3577" s="43">
        <v>7.8718131125374846E-3</v>
      </c>
      <c r="N3577" s="43">
        <v>4.6547656961433037E-2</v>
      </c>
      <c r="O3577" s="43">
        <v>0</v>
      </c>
      <c r="P3577" s="43">
        <v>1</v>
      </c>
      <c r="R3577" s="43">
        <v>621.14292904152251</v>
      </c>
      <c r="S3577" s="43">
        <v>145.78297836741294</v>
      </c>
      <c r="T3577" s="43">
        <v>6937.6913179870253</v>
      </c>
      <c r="U3577" s="43">
        <v>7704.6172253959612</v>
      </c>
      <c r="W3577" s="43">
        <v>785.63191731909751</v>
      </c>
      <c r="X3577" s="43">
        <v>0</v>
      </c>
      <c r="Y3577" s="43">
        <v>0</v>
      </c>
      <c r="Z3577" s="43">
        <v>785.63191731909751</v>
      </c>
      <c r="AB3577" s="43">
        <v>251.33417920144393</v>
      </c>
      <c r="AC3577" s="43">
        <v>0</v>
      </c>
      <c r="AD3577" s="43">
        <v>0</v>
      </c>
      <c r="AE3577" s="43">
        <v>251.33417920144393</v>
      </c>
      <c r="AG3577" s="43">
        <v>1444777.0959498202</v>
      </c>
      <c r="AH3577" s="43">
        <v>169696.49414092506</v>
      </c>
      <c r="AI3577" s="43">
        <v>0</v>
      </c>
      <c r="AJ3577" s="43">
        <v>1055603552.6460645</v>
      </c>
      <c r="AK3577" s="43">
        <v>1057048329.7420143</v>
      </c>
    </row>
    <row r="3578" spans="3:37" x14ac:dyDescent="0.2">
      <c r="C3578" s="43">
        <v>5.9488224180448488E-4</v>
      </c>
      <c r="D3578" s="43">
        <v>4.8360764886399371E-2</v>
      </c>
      <c r="E3578" s="43">
        <v>3.7489634942125085</v>
      </c>
      <c r="F3578" s="43">
        <v>2.447675486086335</v>
      </c>
      <c r="H3578" s="43">
        <v>9.5320983993674169E-5</v>
      </c>
      <c r="I3578" s="43">
        <v>0.10449035632312975</v>
      </c>
      <c r="J3578" s="43">
        <v>0</v>
      </c>
      <c r="K3578" s="43">
        <v>1</v>
      </c>
      <c r="M3578" s="43">
        <v>7.7955406588346909E-3</v>
      </c>
      <c r="N3578" s="43">
        <v>4.8456325811865764E-2</v>
      </c>
      <c r="O3578" s="43">
        <v>0</v>
      </c>
      <c r="P3578" s="43">
        <v>1</v>
      </c>
      <c r="R3578" s="43">
        <v>544.71149301377056</v>
      </c>
      <c r="S3578" s="43">
        <v>188.58497991238721</v>
      </c>
      <c r="T3578" s="43">
        <v>7152.1908478077557</v>
      </c>
      <c r="U3578" s="43">
        <v>7885.4873207339133</v>
      </c>
      <c r="W3578" s="43">
        <v>2042.1035021866178</v>
      </c>
      <c r="X3578" s="43">
        <v>0</v>
      </c>
      <c r="Y3578" s="43">
        <v>0</v>
      </c>
      <c r="Z3578" s="43">
        <v>2042.1035021866178</v>
      </c>
      <c r="AB3578" s="43">
        <v>84.37650587053102</v>
      </c>
      <c r="AC3578" s="43">
        <v>0</v>
      </c>
      <c r="AD3578" s="43">
        <v>0</v>
      </c>
      <c r="AE3578" s="43">
        <v>84.37650587053102</v>
      </c>
      <c r="AG3578" s="43">
        <v>3755428.3405211903</v>
      </c>
      <c r="AH3578" s="43">
        <v>441094.35647230945</v>
      </c>
      <c r="AI3578" s="43">
        <v>0</v>
      </c>
      <c r="AJ3578" s="43">
        <v>354381324.65623027</v>
      </c>
      <c r="AK3578" s="43">
        <v>358136752.99675149</v>
      </c>
    </row>
    <row r="3579" spans="3:37" x14ac:dyDescent="0.2">
      <c r="C3579" s="43">
        <v>5.9373202267023301E-4</v>
      </c>
      <c r="D3579" s="43">
        <v>5.9717098434409643E-2</v>
      </c>
      <c r="E3579" s="43">
        <v>3.9416720206866036</v>
      </c>
      <c r="F3579" s="43">
        <v>1.3982792404988542</v>
      </c>
      <c r="H3579" s="43">
        <v>9.3836456710016947E-5</v>
      </c>
      <c r="I3579" s="43">
        <v>9.0553643025344549E-2</v>
      </c>
      <c r="J3579" s="43">
        <v>0</v>
      </c>
      <c r="K3579" s="43">
        <v>1</v>
      </c>
      <c r="M3579" s="43">
        <v>7.8295365317391768E-3</v>
      </c>
      <c r="N3579" s="43">
        <v>4.8380927985844702E-2</v>
      </c>
      <c r="O3579" s="43">
        <v>0</v>
      </c>
      <c r="P3579" s="43">
        <v>1</v>
      </c>
      <c r="R3579" s="43">
        <v>671.32302624739316</v>
      </c>
      <c r="S3579" s="43">
        <v>160.88660969171636</v>
      </c>
      <c r="T3579" s="43">
        <v>7172.2038029427504</v>
      </c>
      <c r="U3579" s="43">
        <v>8004.4134388818602</v>
      </c>
      <c r="W3579" s="43">
        <v>2646.1351894020081</v>
      </c>
      <c r="X3579" s="43">
        <v>0</v>
      </c>
      <c r="Y3579" s="43">
        <v>0</v>
      </c>
      <c r="Z3579" s="43">
        <v>2646.1351894020081</v>
      </c>
      <c r="AB3579" s="43">
        <v>28.609020677482839</v>
      </c>
      <c r="AC3579" s="43">
        <v>0</v>
      </c>
      <c r="AD3579" s="43">
        <v>0</v>
      </c>
      <c r="AE3579" s="43">
        <v>28.609020677482839</v>
      </c>
      <c r="AG3579" s="43">
        <v>4866242.6133102933</v>
      </c>
      <c r="AH3579" s="43">
        <v>571565.20091083378</v>
      </c>
      <c r="AI3579" s="43">
        <v>0</v>
      </c>
      <c r="AJ3579" s="43">
        <v>120157886.84542793</v>
      </c>
      <c r="AK3579" s="43">
        <v>125024129.45873822</v>
      </c>
    </row>
    <row r="3580" spans="3:37" x14ac:dyDescent="0.2">
      <c r="C3580" s="43">
        <v>6.2106512697335248E-4</v>
      </c>
      <c r="D3580" s="43">
        <v>5.0216689697842182E-2</v>
      </c>
      <c r="E3580" s="43">
        <v>5.0090565094964363</v>
      </c>
      <c r="F3580" s="43">
        <v>3.7067147668621017</v>
      </c>
      <c r="H3580" s="43">
        <v>1.019557522761172E-4</v>
      </c>
      <c r="I3580" s="43">
        <v>6.624626474580135E-2</v>
      </c>
      <c r="J3580" s="43">
        <v>0</v>
      </c>
      <c r="K3580" s="43">
        <v>1</v>
      </c>
      <c r="M3580" s="43">
        <v>7.8669094858798694E-3</v>
      </c>
      <c r="N3580" s="43">
        <v>4.5579617039017147E-2</v>
      </c>
      <c r="O3580" s="43">
        <v>0</v>
      </c>
      <c r="P3580" s="43">
        <v>1</v>
      </c>
      <c r="R3580" s="43">
        <v>590.51046340968151</v>
      </c>
      <c r="S3580" s="43">
        <v>127.88379100317466</v>
      </c>
      <c r="T3580" s="43">
        <v>6789.178043664595</v>
      </c>
      <c r="U3580" s="43">
        <v>7507.5722980774508</v>
      </c>
      <c r="W3580" s="43">
        <v>2957.9002806680223</v>
      </c>
      <c r="X3580" s="43">
        <v>0</v>
      </c>
      <c r="Y3580" s="43">
        <v>0</v>
      </c>
      <c r="Z3580" s="43">
        <v>2957.9002806680223</v>
      </c>
      <c r="AB3580" s="43">
        <v>171.02274286883974</v>
      </c>
      <c r="AC3580" s="43">
        <v>0</v>
      </c>
      <c r="AD3580" s="43">
        <v>0</v>
      </c>
      <c r="AE3580" s="43">
        <v>171.02274286883974</v>
      </c>
      <c r="AG3580" s="43">
        <v>5439578.6161484933</v>
      </c>
      <c r="AH3580" s="43">
        <v>638906.46062429284</v>
      </c>
      <c r="AI3580" s="43">
        <v>0</v>
      </c>
      <c r="AJ3580" s="43">
        <v>718295520.04912686</v>
      </c>
      <c r="AK3580" s="43">
        <v>723735098.66527534</v>
      </c>
    </row>
    <row r="3581" spans="3:37" x14ac:dyDescent="0.2">
      <c r="C3581" s="43">
        <v>6.1336408733003722E-4</v>
      </c>
      <c r="D3581" s="43">
        <v>6.4354783608086774E-2</v>
      </c>
      <c r="E3581" s="43">
        <v>7.9110141653297585</v>
      </c>
      <c r="F3581" s="43">
        <v>1.6407654056114953</v>
      </c>
      <c r="H3581" s="43">
        <v>9.0011858833061176E-5</v>
      </c>
      <c r="I3581" s="43">
        <v>9.4510597453539999E-2</v>
      </c>
      <c r="J3581" s="43">
        <v>0</v>
      </c>
      <c r="K3581" s="43">
        <v>1</v>
      </c>
      <c r="M3581" s="43">
        <v>7.8975131639617002E-3</v>
      </c>
      <c r="N3581" s="43">
        <v>4.6922484579743129E-2</v>
      </c>
      <c r="O3581" s="43">
        <v>0</v>
      </c>
      <c r="P3581" s="43">
        <v>1</v>
      </c>
      <c r="R3581" s="43">
        <v>747.38013688336321</v>
      </c>
      <c r="S3581" s="43">
        <v>161.07294964739967</v>
      </c>
      <c r="T3581" s="43">
        <v>7016.3901714147296</v>
      </c>
      <c r="U3581" s="43">
        <v>7924.843257945493</v>
      </c>
      <c r="W3581" s="43">
        <v>5912.5348497703799</v>
      </c>
      <c r="X3581" s="43">
        <v>0</v>
      </c>
      <c r="Y3581" s="43">
        <v>0</v>
      </c>
      <c r="Z3581" s="43">
        <v>5912.5348497703799</v>
      </c>
      <c r="AB3581" s="43">
        <v>51.241801011496605</v>
      </c>
      <c r="AC3581" s="43">
        <v>0</v>
      </c>
      <c r="AD3581" s="43">
        <v>0</v>
      </c>
      <c r="AE3581" s="43">
        <v>51.241801011496605</v>
      </c>
      <c r="AG3581" s="43">
        <v>10873151.588727729</v>
      </c>
      <c r="AH3581" s="43">
        <v>1277107.5275504021</v>
      </c>
      <c r="AI3581" s="43">
        <v>0</v>
      </c>
      <c r="AJ3581" s="43">
        <v>215215564.24828574</v>
      </c>
      <c r="AK3581" s="43">
        <v>226088715.83701348</v>
      </c>
    </row>
    <row r="3582" spans="3:37" x14ac:dyDescent="0.2">
      <c r="C3582" s="43">
        <v>6.0968692382250419E-4</v>
      </c>
      <c r="D3582" s="43">
        <v>5.5706568895775299E-2</v>
      </c>
      <c r="E3582" s="43">
        <v>5.372003123031031</v>
      </c>
      <c r="F3582" s="43">
        <v>1.8378471820284958</v>
      </c>
      <c r="H3582" s="43">
        <v>9.8851998976190458E-5</v>
      </c>
      <c r="I3582" s="43">
        <v>8.4013827796558666E-2</v>
      </c>
      <c r="J3582" s="43">
        <v>0</v>
      </c>
      <c r="K3582" s="43">
        <v>1</v>
      </c>
      <c r="M3582" s="43">
        <v>7.8263471239263718E-3</v>
      </c>
      <c r="N3582" s="43">
        <v>4.4301919257268604E-2</v>
      </c>
      <c r="O3582" s="43">
        <v>0</v>
      </c>
      <c r="P3582" s="43">
        <v>1</v>
      </c>
      <c r="R3582" s="43">
        <v>643.0661705112941</v>
      </c>
      <c r="S3582" s="43">
        <v>157.24563586921806</v>
      </c>
      <c r="T3582" s="43">
        <v>6564.8381038153138</v>
      </c>
      <c r="U3582" s="43">
        <v>7365.1499101958261</v>
      </c>
      <c r="W3582" s="43">
        <v>3454.5534763022774</v>
      </c>
      <c r="X3582" s="43">
        <v>0</v>
      </c>
      <c r="Y3582" s="43">
        <v>0</v>
      </c>
      <c r="Z3582" s="43">
        <v>3454.5534763022774</v>
      </c>
      <c r="AB3582" s="43">
        <v>57.650656133819602</v>
      </c>
      <c r="AC3582" s="43">
        <v>0</v>
      </c>
      <c r="AD3582" s="43">
        <v>0</v>
      </c>
      <c r="AE3582" s="43">
        <v>57.650656133819602</v>
      </c>
      <c r="AG3582" s="43">
        <v>6352923.842919888</v>
      </c>
      <c r="AH3582" s="43">
        <v>746183.55088129197</v>
      </c>
      <c r="AI3582" s="43">
        <v>0</v>
      </c>
      <c r="AJ3582" s="43">
        <v>242132755.76204234</v>
      </c>
      <c r="AK3582" s="43">
        <v>248485679.60496223</v>
      </c>
    </row>
    <row r="3583" spans="3:37" x14ac:dyDescent="0.2">
      <c r="C3583" s="43">
        <v>5.8343947341470918E-4</v>
      </c>
      <c r="D3583" s="43">
        <v>6.0402433155059554E-2</v>
      </c>
      <c r="E3583" s="43">
        <v>10.645334311378493</v>
      </c>
      <c r="F3583" s="43">
        <v>3.4145154679982048</v>
      </c>
      <c r="H3583" s="43">
        <v>8.6028423123812772E-5</v>
      </c>
      <c r="I3583" s="43">
        <v>8.4668267810796075E-2</v>
      </c>
      <c r="J3583" s="43">
        <v>0</v>
      </c>
      <c r="K3583" s="43">
        <v>1</v>
      </c>
      <c r="M3583" s="43">
        <v>7.7601962084103849E-3</v>
      </c>
      <c r="N3583" s="43">
        <v>4.5158112603411231E-2</v>
      </c>
      <c r="O3583" s="43">
        <v>0</v>
      </c>
      <c r="P3583" s="43">
        <v>1</v>
      </c>
      <c r="R3583" s="43">
        <v>667.25619525581214</v>
      </c>
      <c r="S3583" s="43">
        <v>137.91293787984819</v>
      </c>
      <c r="T3583" s="43">
        <v>6635.1517061377981</v>
      </c>
      <c r="U3583" s="43">
        <v>7440.3208392734587</v>
      </c>
      <c r="W3583" s="43">
        <v>7103.1652698365642</v>
      </c>
      <c r="X3583" s="43">
        <v>0</v>
      </c>
      <c r="Y3583" s="43">
        <v>0</v>
      </c>
      <c r="Z3583" s="43">
        <v>7103.1652698365642</v>
      </c>
      <c r="AB3583" s="43">
        <v>172.38774328821839</v>
      </c>
      <c r="AC3583" s="43">
        <v>0</v>
      </c>
      <c r="AD3583" s="43">
        <v>0</v>
      </c>
      <c r="AE3583" s="43">
        <v>172.38774328821839</v>
      </c>
      <c r="AG3583" s="43">
        <v>13062720.931229442</v>
      </c>
      <c r="AH3583" s="43">
        <v>1534283.698284698</v>
      </c>
      <c r="AI3583" s="43">
        <v>0</v>
      </c>
      <c r="AJ3583" s="43">
        <v>724028521.81051719</v>
      </c>
      <c r="AK3583" s="43">
        <v>737091242.74174666</v>
      </c>
    </row>
    <row r="3584" spans="3:37" x14ac:dyDescent="0.2">
      <c r="C3584" s="43">
        <v>6.2099009186211696E-4</v>
      </c>
      <c r="D3584" s="43">
        <v>5.7331330678065062E-2</v>
      </c>
      <c r="E3584" s="43">
        <v>9.6625765256120228</v>
      </c>
      <c r="F3584" s="43">
        <v>3.3158326408612098</v>
      </c>
      <c r="H3584" s="43">
        <v>9.3275830017502948E-5</v>
      </c>
      <c r="I3584" s="43">
        <v>9.4957309894592584E-2</v>
      </c>
      <c r="J3584" s="43">
        <v>0</v>
      </c>
      <c r="K3584" s="43">
        <v>1</v>
      </c>
      <c r="M3584" s="43">
        <v>7.8495410956583491E-3</v>
      </c>
      <c r="N3584" s="43">
        <v>4.7877109406518015E-2</v>
      </c>
      <c r="O3584" s="43">
        <v>0</v>
      </c>
      <c r="P3584" s="43">
        <v>1</v>
      </c>
      <c r="R3584" s="43">
        <v>674.09183335454441</v>
      </c>
      <c r="S3584" s="43">
        <v>167.70263939112127</v>
      </c>
      <c r="T3584" s="43">
        <v>7115.6497384314534</v>
      </c>
      <c r="U3584" s="43">
        <v>7957.4442111771186</v>
      </c>
      <c r="W3584" s="43">
        <v>6513.4639250783921</v>
      </c>
      <c r="X3584" s="43">
        <v>0</v>
      </c>
      <c r="Y3584" s="43">
        <v>0</v>
      </c>
      <c r="Z3584" s="43">
        <v>6513.4639250783921</v>
      </c>
      <c r="AB3584" s="43">
        <v>167.03597415638592</v>
      </c>
      <c r="AC3584" s="43">
        <v>0</v>
      </c>
      <c r="AD3584" s="43">
        <v>0</v>
      </c>
      <c r="AE3584" s="43">
        <v>167.03597415638592</v>
      </c>
      <c r="AG3584" s="43">
        <v>11978260.158219162</v>
      </c>
      <c r="AH3584" s="43">
        <v>1406908.2078169326</v>
      </c>
      <c r="AI3584" s="43">
        <v>0</v>
      </c>
      <c r="AJ3584" s="43">
        <v>701551091.45682085</v>
      </c>
      <c r="AK3584" s="43">
        <v>713529351.61504006</v>
      </c>
    </row>
    <row r="3585" spans="3:37" x14ac:dyDescent="0.2">
      <c r="C3585" s="43">
        <v>6.1181465684667646E-4</v>
      </c>
      <c r="D3585" s="43">
        <v>5.9788495361113858E-2</v>
      </c>
      <c r="E3585" s="43">
        <v>4.1567505395523963</v>
      </c>
      <c r="F3585" s="43">
        <v>3.4113664044621768</v>
      </c>
      <c r="H3585" s="43">
        <v>9.101974160075077E-5</v>
      </c>
      <c r="I3585" s="43">
        <v>0.11844885223777502</v>
      </c>
      <c r="J3585" s="43">
        <v>0</v>
      </c>
      <c r="K3585" s="43">
        <v>1</v>
      </c>
      <c r="M3585" s="43">
        <v>7.8827455589981499E-3</v>
      </c>
      <c r="N3585" s="43">
        <v>4.4871950779640103E-2</v>
      </c>
      <c r="O3585" s="43">
        <v>0</v>
      </c>
      <c r="P3585" s="43">
        <v>1</v>
      </c>
      <c r="R3585" s="43">
        <v>692.59583214903989</v>
      </c>
      <c r="S3585" s="43">
        <v>204.13093640921124</v>
      </c>
      <c r="T3585" s="43">
        <v>6697.2241086357417</v>
      </c>
      <c r="U3585" s="43">
        <v>7593.9508771939927</v>
      </c>
      <c r="W3585" s="43">
        <v>2878.9480989772624</v>
      </c>
      <c r="X3585" s="43">
        <v>0</v>
      </c>
      <c r="Y3585" s="43">
        <v>0</v>
      </c>
      <c r="Z3585" s="43">
        <v>2878.9480989772624</v>
      </c>
      <c r="AB3585" s="43">
        <v>178.70094840207503</v>
      </c>
      <c r="AC3585" s="43">
        <v>0</v>
      </c>
      <c r="AD3585" s="43">
        <v>0</v>
      </c>
      <c r="AE3585" s="43">
        <v>178.70094840207503</v>
      </c>
      <c r="AG3585" s="43">
        <v>5294385.5540191857</v>
      </c>
      <c r="AH3585" s="43">
        <v>621852.78937908867</v>
      </c>
      <c r="AI3585" s="43">
        <v>0</v>
      </c>
      <c r="AJ3585" s="43">
        <v>750543983.28871512</v>
      </c>
      <c r="AK3585" s="43">
        <v>755838368.84273434</v>
      </c>
    </row>
    <row r="3586" spans="3:37" x14ac:dyDescent="0.2">
      <c r="C3586" s="43">
        <v>6.2735923508294711E-4</v>
      </c>
      <c r="D3586" s="43">
        <v>4.7263536035664133E-2</v>
      </c>
      <c r="E3586" s="43">
        <v>4.3637541250200238</v>
      </c>
      <c r="F3586" s="43">
        <v>2.7740800925678424</v>
      </c>
      <c r="H3586" s="43">
        <v>9.498056822798695E-5</v>
      </c>
      <c r="I3586" s="43">
        <v>6.6272865734586892E-2</v>
      </c>
      <c r="J3586" s="43">
        <v>0</v>
      </c>
      <c r="K3586" s="43">
        <v>1</v>
      </c>
      <c r="M3586" s="43">
        <v>7.7894387590204161E-3</v>
      </c>
      <c r="N3586" s="43">
        <v>4.6574486682551486E-2</v>
      </c>
      <c r="O3586" s="43">
        <v>0</v>
      </c>
      <c r="P3586" s="43">
        <v>1</v>
      </c>
      <c r="R3586" s="43">
        <v>561.41612023457469</v>
      </c>
      <c r="S3586" s="43">
        <v>119.18260859238733</v>
      </c>
      <c r="T3586" s="43">
        <v>6869.0490418091158</v>
      </c>
      <c r="U3586" s="43">
        <v>7549.6477706360774</v>
      </c>
      <c r="W3586" s="43">
        <v>2449.8819105263628</v>
      </c>
      <c r="X3586" s="43">
        <v>0</v>
      </c>
      <c r="Y3586" s="43">
        <v>0</v>
      </c>
      <c r="Z3586" s="43">
        <v>2449.8819105263628</v>
      </c>
      <c r="AB3586" s="43">
        <v>106.57169639336716</v>
      </c>
      <c r="AC3586" s="43">
        <v>0</v>
      </c>
      <c r="AD3586" s="43">
        <v>0</v>
      </c>
      <c r="AE3586" s="43">
        <v>106.57169639336716</v>
      </c>
      <c r="AG3586" s="43">
        <v>4505332.8334579812</v>
      </c>
      <c r="AH3586" s="43">
        <v>529174.49267369439</v>
      </c>
      <c r="AI3586" s="43">
        <v>0</v>
      </c>
      <c r="AJ3586" s="43">
        <v>447601124.8521421</v>
      </c>
      <c r="AK3586" s="43">
        <v>452106457.6856001</v>
      </c>
    </row>
    <row r="3587" spans="3:37" x14ac:dyDescent="0.2">
      <c r="C3587" s="43">
        <v>6.2032158648228641E-4</v>
      </c>
      <c r="D3587" s="43">
        <v>5.5363891047273017E-2</v>
      </c>
      <c r="E3587" s="43">
        <v>5.4545072980714844</v>
      </c>
      <c r="F3587" s="43">
        <v>2.7948825352567308</v>
      </c>
      <c r="H3587" s="43">
        <v>8.9134850436004662E-5</v>
      </c>
      <c r="I3587" s="43">
        <v>8.9749369125252082E-2</v>
      </c>
      <c r="J3587" s="43">
        <v>0</v>
      </c>
      <c r="K3587" s="43">
        <v>1</v>
      </c>
      <c r="M3587" s="43">
        <v>7.8881063790734451E-3</v>
      </c>
      <c r="N3587" s="43">
        <v>4.6516948582953299E-2</v>
      </c>
      <c r="O3587" s="43">
        <v>0</v>
      </c>
      <c r="P3587" s="43">
        <v>1</v>
      </c>
      <c r="R3587" s="43">
        <v>650.25825233319392</v>
      </c>
      <c r="S3587" s="43">
        <v>151.46814870521271</v>
      </c>
      <c r="T3587" s="43">
        <v>6947.4647160280347</v>
      </c>
      <c r="U3587" s="43">
        <v>7749.1911170664416</v>
      </c>
      <c r="W3587" s="43">
        <v>3546.8383829826153</v>
      </c>
      <c r="X3587" s="43">
        <v>0</v>
      </c>
      <c r="Y3587" s="43">
        <v>0</v>
      </c>
      <c r="Z3587" s="43">
        <v>3546.8383829826153</v>
      </c>
      <c r="AB3587" s="43">
        <v>124.8836783155773</v>
      </c>
      <c r="AC3587" s="43">
        <v>0</v>
      </c>
      <c r="AD3587" s="43">
        <v>0</v>
      </c>
      <c r="AE3587" s="43">
        <v>124.8836783155773</v>
      </c>
      <c r="AG3587" s="43">
        <v>6522635.7863050299</v>
      </c>
      <c r="AH3587" s="43">
        <v>766117.09072424495</v>
      </c>
      <c r="AI3587" s="43">
        <v>0</v>
      </c>
      <c r="AJ3587" s="43">
        <v>524511448.92542464</v>
      </c>
      <c r="AK3587" s="43">
        <v>531034084.71172965</v>
      </c>
    </row>
    <row r="3588" spans="3:37" x14ac:dyDescent="0.2">
      <c r="C3588" s="43">
        <v>6.1215133981640246E-4</v>
      </c>
      <c r="D3588" s="43">
        <v>5.7319697268559566E-2</v>
      </c>
      <c r="E3588" s="43">
        <v>6.218259025392646</v>
      </c>
      <c r="F3588" s="43">
        <v>0.96134286186127837</v>
      </c>
      <c r="H3588" s="43">
        <v>8.8322742799969576E-5</v>
      </c>
      <c r="I3588" s="43">
        <v>0.11850270682058739</v>
      </c>
      <c r="J3588" s="43">
        <v>0</v>
      </c>
      <c r="K3588" s="43">
        <v>1</v>
      </c>
      <c r="M3588" s="43">
        <v>7.8707153899691962E-3</v>
      </c>
      <c r="N3588" s="43">
        <v>4.70331464275342E-2</v>
      </c>
      <c r="O3588" s="43">
        <v>0</v>
      </c>
      <c r="P3588" s="43">
        <v>1</v>
      </c>
      <c r="R3588" s="43">
        <v>664.36243038983309</v>
      </c>
      <c r="S3588" s="43">
        <v>198.1724098663733</v>
      </c>
      <c r="T3588" s="43">
        <v>7009.0735014693873</v>
      </c>
      <c r="U3588" s="43">
        <v>7871.6083417255941</v>
      </c>
      <c r="W3588" s="43">
        <v>4131.1776789033729</v>
      </c>
      <c r="X3588" s="43">
        <v>0</v>
      </c>
      <c r="Y3588" s="43">
        <v>0</v>
      </c>
      <c r="Z3588" s="43">
        <v>4131.1776789033729</v>
      </c>
      <c r="AB3588" s="43">
        <v>-2.748011476295956</v>
      </c>
      <c r="AC3588" s="43">
        <v>0</v>
      </c>
      <c r="AD3588" s="43">
        <v>0</v>
      </c>
      <c r="AE3588" s="43">
        <v>-2.748011476295956</v>
      </c>
      <c r="AG3588" s="43">
        <v>7597235.7515033027</v>
      </c>
      <c r="AH3588" s="43">
        <v>892334.37864312856</v>
      </c>
      <c r="AI3588" s="43">
        <v>0</v>
      </c>
      <c r="AJ3588" s="43">
        <v>0</v>
      </c>
      <c r="AK3588" s="43">
        <v>7597235.7515033027</v>
      </c>
    </row>
    <row r="3589" spans="3:37" x14ac:dyDescent="0.2">
      <c r="C3589" s="43">
        <v>6.205623807770122E-4</v>
      </c>
      <c r="D3589" s="43">
        <v>5.5841681467282966E-2</v>
      </c>
      <c r="E3589" s="43">
        <v>4.6728111715223513</v>
      </c>
      <c r="F3589" s="43">
        <v>1.1895334876008117</v>
      </c>
      <c r="H3589" s="43">
        <v>9.2620940435161891E-5</v>
      </c>
      <c r="I3589" s="43">
        <v>0.10634953429522565</v>
      </c>
      <c r="J3589" s="43">
        <v>0</v>
      </c>
      <c r="K3589" s="43">
        <v>1</v>
      </c>
      <c r="M3589" s="43">
        <v>7.8401003475695921E-3</v>
      </c>
      <c r="N3589" s="43">
        <v>4.5905834180855254E-2</v>
      </c>
      <c r="O3589" s="43">
        <v>0</v>
      </c>
      <c r="P3589" s="43">
        <v>1</v>
      </c>
      <c r="R3589" s="43">
        <v>656.12457487198162</v>
      </c>
      <c r="S3589" s="43">
        <v>186.50357094787722</v>
      </c>
      <c r="T3589" s="43">
        <v>6814.4667649490029</v>
      </c>
      <c r="U3589" s="43">
        <v>7657.0949107688621</v>
      </c>
      <c r="W3589" s="43">
        <v>3065.9462433721492</v>
      </c>
      <c r="X3589" s="43">
        <v>0</v>
      </c>
      <c r="Y3589" s="43">
        <v>0</v>
      </c>
      <c r="Z3589" s="43">
        <v>3065.9462433721492</v>
      </c>
      <c r="AB3589" s="43">
        <v>13.306260950441262</v>
      </c>
      <c r="AC3589" s="43">
        <v>0</v>
      </c>
      <c r="AD3589" s="43">
        <v>0</v>
      </c>
      <c r="AE3589" s="43">
        <v>13.306260950441262</v>
      </c>
      <c r="AG3589" s="43">
        <v>5638275.1415613825</v>
      </c>
      <c r="AH3589" s="43">
        <v>662244.38856838422</v>
      </c>
      <c r="AI3589" s="43">
        <v>0</v>
      </c>
      <c r="AJ3589" s="43">
        <v>55886295.991853297</v>
      </c>
      <c r="AK3589" s="43">
        <v>61524571.133414678</v>
      </c>
    </row>
    <row r="3590" spans="3:37" x14ac:dyDescent="0.2">
      <c r="C3590" s="43">
        <v>5.9738935930530039E-4</v>
      </c>
      <c r="D3590" s="43">
        <v>6.8302057102653246E-2</v>
      </c>
      <c r="E3590" s="43">
        <v>6.3891366510314072</v>
      </c>
      <c r="F3590" s="43">
        <v>2.2819242807474183</v>
      </c>
      <c r="H3590" s="43">
        <v>9.2953599997835923E-5</v>
      </c>
      <c r="I3590" s="43">
        <v>9.4877287207822639E-2</v>
      </c>
      <c r="J3590" s="43">
        <v>0</v>
      </c>
      <c r="K3590" s="43">
        <v>1</v>
      </c>
      <c r="M3590" s="43">
        <v>7.9824156807304369E-3</v>
      </c>
      <c r="N3590" s="43">
        <v>4.6141062288656443E-2</v>
      </c>
      <c r="O3590" s="43">
        <v>0</v>
      </c>
      <c r="P3590" s="43">
        <v>1</v>
      </c>
      <c r="R3590" s="43">
        <v>772.56252764327519</v>
      </c>
      <c r="S3590" s="43">
        <v>166.98245643925537</v>
      </c>
      <c r="T3590" s="43">
        <v>6973.7167124489461</v>
      </c>
      <c r="U3590" s="43">
        <v>7913.2616965314764</v>
      </c>
      <c r="W3590" s="43">
        <v>4936.0075605791144</v>
      </c>
      <c r="X3590" s="43">
        <v>0</v>
      </c>
      <c r="Y3590" s="43">
        <v>0</v>
      </c>
      <c r="Z3590" s="43">
        <v>4936.0075605791144</v>
      </c>
      <c r="AB3590" s="43">
        <v>105.9692328962219</v>
      </c>
      <c r="AC3590" s="43">
        <v>0</v>
      </c>
      <c r="AD3590" s="43">
        <v>0</v>
      </c>
      <c r="AE3590" s="43">
        <v>105.9692328962219</v>
      </c>
      <c r="AG3590" s="43">
        <v>9077317.9039049912</v>
      </c>
      <c r="AH3590" s="43">
        <v>1066177.6330850888</v>
      </c>
      <c r="AI3590" s="43">
        <v>0</v>
      </c>
      <c r="AJ3590" s="43">
        <v>445070778.16413194</v>
      </c>
      <c r="AK3590" s="43">
        <v>454148096.06803691</v>
      </c>
    </row>
    <row r="3591" spans="3:37" x14ac:dyDescent="0.2">
      <c r="C3591" s="43">
        <v>6.1259054323958839E-4</v>
      </c>
      <c r="D3591" s="43">
        <v>4.5983637887982175E-2</v>
      </c>
      <c r="E3591" s="43">
        <v>5.1955120500820309</v>
      </c>
      <c r="F3591" s="43">
        <v>3.8517096858122986</v>
      </c>
      <c r="H3591" s="43">
        <v>8.5041567205792129E-5</v>
      </c>
      <c r="I3591" s="43">
        <v>0.12459419133121541</v>
      </c>
      <c r="J3591" s="43">
        <v>0</v>
      </c>
      <c r="K3591" s="43">
        <v>1</v>
      </c>
      <c r="M3591" s="43">
        <v>7.8071729620717472E-3</v>
      </c>
      <c r="N3591" s="43">
        <v>4.5231482430004653E-2</v>
      </c>
      <c r="O3591" s="43">
        <v>0</v>
      </c>
      <c r="P3591" s="43">
        <v>1</v>
      </c>
      <c r="R3591" s="43">
        <v>533.35452921157935</v>
      </c>
      <c r="S3591" s="43">
        <v>200.61870538584674</v>
      </c>
      <c r="T3591" s="43">
        <v>6686.1635461374672</v>
      </c>
      <c r="U3591" s="43">
        <v>7420.1367807348934</v>
      </c>
      <c r="W3591" s="43">
        <v>2771.0498834845889</v>
      </c>
      <c r="X3591" s="43">
        <v>0</v>
      </c>
      <c r="Y3591" s="43">
        <v>0</v>
      </c>
      <c r="Z3591" s="43">
        <v>2771.0498834845889</v>
      </c>
      <c r="AB3591" s="43">
        <v>162.74403363092358</v>
      </c>
      <c r="AC3591" s="43">
        <v>0</v>
      </c>
      <c r="AD3591" s="43">
        <v>0</v>
      </c>
      <c r="AE3591" s="43">
        <v>162.74403363092358</v>
      </c>
      <c r="AG3591" s="43">
        <v>5095960.7357281586</v>
      </c>
      <c r="AH3591" s="43">
        <v>598546.77483267116</v>
      </c>
      <c r="AI3591" s="43">
        <v>0</v>
      </c>
      <c r="AJ3591" s="43">
        <v>683524941.249879</v>
      </c>
      <c r="AK3591" s="43">
        <v>688620901.98560715</v>
      </c>
    </row>
    <row r="3592" spans="3:37" x14ac:dyDescent="0.2">
      <c r="C3592" s="43">
        <v>6.1452804818085127E-4</v>
      </c>
      <c r="D3592" s="43">
        <v>4.9361383334283658E-2</v>
      </c>
      <c r="E3592" s="43">
        <v>8.9175810679634822</v>
      </c>
      <c r="F3592" s="43">
        <v>2.387551907787854</v>
      </c>
      <c r="H3592" s="43">
        <v>8.6512858034837301E-5</v>
      </c>
      <c r="I3592" s="43">
        <v>9.9717676067425515E-2</v>
      </c>
      <c r="J3592" s="43">
        <v>0</v>
      </c>
      <c r="K3592" s="43">
        <v>1</v>
      </c>
      <c r="M3592" s="43">
        <v>7.7575665623131514E-3</v>
      </c>
      <c r="N3592" s="43">
        <v>4.321877768671338E-2</v>
      </c>
      <c r="O3592" s="43">
        <v>0</v>
      </c>
      <c r="P3592" s="43">
        <v>1</v>
      </c>
      <c r="R3592" s="43">
        <v>574.34309556186759</v>
      </c>
      <c r="S3592" s="43">
        <v>163.34098907440625</v>
      </c>
      <c r="T3592" s="43">
        <v>6348.0503603367069</v>
      </c>
      <c r="U3592" s="43">
        <v>7085.7344449729808</v>
      </c>
      <c r="W3592" s="43">
        <v>5121.7511154980511</v>
      </c>
      <c r="X3592" s="43">
        <v>0</v>
      </c>
      <c r="Y3592" s="43">
        <v>0</v>
      </c>
      <c r="Z3592" s="43">
        <v>5121.7511154980511</v>
      </c>
      <c r="AB3592" s="43">
        <v>85.271601802966671</v>
      </c>
      <c r="AC3592" s="43">
        <v>0</v>
      </c>
      <c r="AD3592" s="43">
        <v>0</v>
      </c>
      <c r="AE3592" s="43">
        <v>85.271601802966671</v>
      </c>
      <c r="AG3592" s="43">
        <v>9418900.3014009167</v>
      </c>
      <c r="AH3592" s="43">
        <v>1106298.240947579</v>
      </c>
      <c r="AI3592" s="43">
        <v>0</v>
      </c>
      <c r="AJ3592" s="43">
        <v>358140727.57246</v>
      </c>
      <c r="AK3592" s="43">
        <v>367559627.8738609</v>
      </c>
    </row>
    <row r="3593" spans="3:37" x14ac:dyDescent="0.2">
      <c r="C3593" s="43">
        <v>6.0911350368697114E-4</v>
      </c>
      <c r="D3593" s="43">
        <v>5.330970437193399E-2</v>
      </c>
      <c r="E3593" s="43">
        <v>9.5812294983287885</v>
      </c>
      <c r="F3593" s="43">
        <v>2.4628578033766519</v>
      </c>
      <c r="H3593" s="43">
        <v>9.8403294185755996E-5</v>
      </c>
      <c r="I3593" s="43">
        <v>8.8420254938733858E-2</v>
      </c>
      <c r="J3593" s="43">
        <v>0</v>
      </c>
      <c r="K3593" s="43">
        <v>1</v>
      </c>
      <c r="M3593" s="43">
        <v>7.9358988916973239E-3</v>
      </c>
      <c r="N3593" s="43">
        <v>4.535649447342753E-2</v>
      </c>
      <c r="O3593" s="43">
        <v>0</v>
      </c>
      <c r="P3593" s="43">
        <v>1</v>
      </c>
      <c r="R3593" s="43">
        <v>614.81842578610838</v>
      </c>
      <c r="S3593" s="43">
        <v>164.74178708792442</v>
      </c>
      <c r="T3593" s="43">
        <v>6815.1901896573227</v>
      </c>
      <c r="U3593" s="43">
        <v>7594.7504025313556</v>
      </c>
      <c r="W3593" s="43">
        <v>5890.7164372579309</v>
      </c>
      <c r="X3593" s="43">
        <v>0</v>
      </c>
      <c r="Y3593" s="43">
        <v>0</v>
      </c>
      <c r="Z3593" s="43">
        <v>5890.7164372579309</v>
      </c>
      <c r="AB3593" s="43">
        <v>96.234936704842468</v>
      </c>
      <c r="AC3593" s="43">
        <v>0</v>
      </c>
      <c r="AD3593" s="43">
        <v>0</v>
      </c>
      <c r="AE3593" s="43">
        <v>96.234936704842468</v>
      </c>
      <c r="AG3593" s="43">
        <v>10833027.528117334</v>
      </c>
      <c r="AH3593" s="43">
        <v>1272394.7504477131</v>
      </c>
      <c r="AI3593" s="43">
        <v>0</v>
      </c>
      <c r="AJ3593" s="43">
        <v>404186734.16033834</v>
      </c>
      <c r="AK3593" s="43">
        <v>415019761.6884557</v>
      </c>
    </row>
    <row r="3594" spans="3:37" x14ac:dyDescent="0.2">
      <c r="C3594" s="43">
        <v>5.9311789871950603E-4</v>
      </c>
      <c r="D3594" s="43">
        <v>6.192993722157536E-2</v>
      </c>
      <c r="E3594" s="43">
        <v>5.0342460696532454</v>
      </c>
      <c r="F3594" s="43">
        <v>3.7919891350085928</v>
      </c>
      <c r="H3594" s="43">
        <v>9.2281913816272265E-5</v>
      </c>
      <c r="I3594" s="43">
        <v>8.2860432331767181E-2</v>
      </c>
      <c r="J3594" s="43">
        <v>0</v>
      </c>
      <c r="K3594" s="43">
        <v>1</v>
      </c>
      <c r="M3594" s="43">
        <v>7.8677763582981619E-3</v>
      </c>
      <c r="N3594" s="43">
        <v>4.8746779856298605E-2</v>
      </c>
      <c r="O3594" s="43">
        <v>0</v>
      </c>
      <c r="P3594" s="43">
        <v>1</v>
      </c>
      <c r="R3594" s="43">
        <v>695.47903464178466</v>
      </c>
      <c r="S3594" s="43">
        <v>144.77919595700033</v>
      </c>
      <c r="T3594" s="43">
        <v>7261.7335815361012</v>
      </c>
      <c r="U3594" s="43">
        <v>8101.9918121348865</v>
      </c>
      <c r="W3594" s="43">
        <v>3501.2125966716376</v>
      </c>
      <c r="X3594" s="43">
        <v>0</v>
      </c>
      <c r="Y3594" s="43">
        <v>0</v>
      </c>
      <c r="Z3594" s="43">
        <v>3501.2125966716376</v>
      </c>
      <c r="AB3594" s="43">
        <v>207.76938019303566</v>
      </c>
      <c r="AC3594" s="43">
        <v>0</v>
      </c>
      <c r="AD3594" s="43">
        <v>0</v>
      </c>
      <c r="AE3594" s="43">
        <v>207.76938019303566</v>
      </c>
      <c r="AG3594" s="43">
        <v>6438729.9652791414</v>
      </c>
      <c r="AH3594" s="43">
        <v>756261.92088107369</v>
      </c>
      <c r="AI3594" s="43">
        <v>0</v>
      </c>
      <c r="AJ3594" s="43">
        <v>872631396.81074977</v>
      </c>
      <c r="AK3594" s="43">
        <v>879070126.77602887</v>
      </c>
    </row>
    <row r="3595" spans="3:37" x14ac:dyDescent="0.2">
      <c r="C3595" s="43">
        <v>6.2673052716666344E-4</v>
      </c>
      <c r="D3595" s="43">
        <v>5.2620194173700431E-2</v>
      </c>
      <c r="E3595" s="43">
        <v>8.4095386753299355</v>
      </c>
      <c r="F3595" s="43">
        <v>5.126931466972235</v>
      </c>
      <c r="H3595" s="43">
        <v>8.3941199691802768E-5</v>
      </c>
      <c r="I3595" s="43">
        <v>8.6657058851065338E-2</v>
      </c>
      <c r="J3595" s="43">
        <v>0</v>
      </c>
      <c r="K3595" s="43">
        <v>1</v>
      </c>
      <c r="M3595" s="43">
        <v>7.8950525661405369E-3</v>
      </c>
      <c r="N3595" s="43">
        <v>4.7647792413489598E-2</v>
      </c>
      <c r="O3595" s="43">
        <v>0</v>
      </c>
      <c r="P3595" s="43">
        <v>1</v>
      </c>
      <c r="R3595" s="43">
        <v>624.41836563356344</v>
      </c>
      <c r="S3595" s="43">
        <v>137.72776171891638</v>
      </c>
      <c r="T3595" s="43">
        <v>7122.6266890355064</v>
      </c>
      <c r="U3595" s="43">
        <v>7884.7728163879865</v>
      </c>
      <c r="W3595" s="43">
        <v>5251.0703953817601</v>
      </c>
      <c r="X3595" s="43">
        <v>0</v>
      </c>
      <c r="Y3595" s="43">
        <v>0</v>
      </c>
      <c r="Z3595" s="43">
        <v>5251.0703953817601</v>
      </c>
      <c r="AB3595" s="43">
        <v>275.73170278067244</v>
      </c>
      <c r="AC3595" s="43">
        <v>0</v>
      </c>
      <c r="AD3595" s="43">
        <v>0</v>
      </c>
      <c r="AE3595" s="43">
        <v>275.73170278067244</v>
      </c>
      <c r="AG3595" s="43">
        <v>9656718.4571070578</v>
      </c>
      <c r="AH3595" s="43">
        <v>1134231.2054024602</v>
      </c>
      <c r="AI3595" s="43">
        <v>0</v>
      </c>
      <c r="AJ3595" s="43">
        <v>1158073151.6788242</v>
      </c>
      <c r="AK3595" s="43">
        <v>1167729870.1359313</v>
      </c>
    </row>
    <row r="3596" spans="3:37" x14ac:dyDescent="0.2">
      <c r="C3596" s="43">
        <v>6.0338414219906751E-4</v>
      </c>
      <c r="D3596" s="43">
        <v>5.2008422796544856E-2</v>
      </c>
      <c r="E3596" s="43">
        <v>6.6904343566802984</v>
      </c>
      <c r="F3596" s="43">
        <v>3.267126032221817</v>
      </c>
      <c r="H3596" s="43">
        <v>8.451494086854823E-5</v>
      </c>
      <c r="I3596" s="43">
        <v>0.11231470884531591</v>
      </c>
      <c r="J3596" s="43">
        <v>0</v>
      </c>
      <c r="K3596" s="43">
        <v>1</v>
      </c>
      <c r="M3596" s="43">
        <v>7.9351494759960506E-3</v>
      </c>
      <c r="N3596" s="43">
        <v>4.6976662441301276E-2</v>
      </c>
      <c r="O3596" s="43">
        <v>0</v>
      </c>
      <c r="P3596" s="43">
        <v>1</v>
      </c>
      <c r="R3596" s="43">
        <v>594.16894414814283</v>
      </c>
      <c r="S3596" s="43">
        <v>179.72665867340743</v>
      </c>
      <c r="T3596" s="43">
        <v>7057.9673174161289</v>
      </c>
      <c r="U3596" s="43">
        <v>7831.8629202376796</v>
      </c>
      <c r="W3596" s="43">
        <v>3975.248317601192</v>
      </c>
      <c r="X3596" s="43">
        <v>0</v>
      </c>
      <c r="Y3596" s="43">
        <v>0</v>
      </c>
      <c r="Z3596" s="43">
        <v>3975.248317601192</v>
      </c>
      <c r="AB3596" s="43">
        <v>144.13497924731257</v>
      </c>
      <c r="AC3596" s="43">
        <v>0</v>
      </c>
      <c r="AD3596" s="43">
        <v>0</v>
      </c>
      <c r="AE3596" s="43">
        <v>144.13497924731257</v>
      </c>
      <c r="AG3596" s="43">
        <v>7310481.6560685923</v>
      </c>
      <c r="AH3596" s="43">
        <v>858653.63660185749</v>
      </c>
      <c r="AI3596" s="43">
        <v>0</v>
      </c>
      <c r="AJ3596" s="43">
        <v>605366912.83871281</v>
      </c>
      <c r="AK3596" s="43">
        <v>612677394.49478137</v>
      </c>
    </row>
    <row r="3597" spans="3:37" x14ac:dyDescent="0.2">
      <c r="C3597" s="43">
        <v>5.8768105500872148E-4</v>
      </c>
      <c r="D3597" s="43">
        <v>4.9475938809364885E-2</v>
      </c>
      <c r="E3597" s="43">
        <v>3.9293761081866077</v>
      </c>
      <c r="F3597" s="43">
        <v>2.4980062718334541</v>
      </c>
      <c r="H3597" s="43">
        <v>9.0687250086873838E-5</v>
      </c>
      <c r="I3597" s="43">
        <v>0.13756476195730916</v>
      </c>
      <c r="J3597" s="43">
        <v>0</v>
      </c>
      <c r="K3597" s="43">
        <v>1</v>
      </c>
      <c r="M3597" s="43">
        <v>7.8575196995016583E-3</v>
      </c>
      <c r="N3597" s="43">
        <v>4.6281142351287219E-2</v>
      </c>
      <c r="O3597" s="43">
        <v>0</v>
      </c>
      <c r="P3597" s="43">
        <v>1</v>
      </c>
      <c r="R3597" s="43">
        <v>550.5263456771313</v>
      </c>
      <c r="S3597" s="43">
        <v>236.20865502644111</v>
      </c>
      <c r="T3597" s="43">
        <v>6885.4435378820317</v>
      </c>
      <c r="U3597" s="43">
        <v>7672.1785385856037</v>
      </c>
      <c r="W3597" s="43">
        <v>2163.2250696310011</v>
      </c>
      <c r="X3597" s="43">
        <v>0</v>
      </c>
      <c r="Y3597" s="43">
        <v>0</v>
      </c>
      <c r="Z3597" s="43">
        <v>2163.2250696310011</v>
      </c>
      <c r="AB3597" s="43">
        <v>88.24203529382676</v>
      </c>
      <c r="AC3597" s="43">
        <v>0</v>
      </c>
      <c r="AD3597" s="43">
        <v>0</v>
      </c>
      <c r="AE3597" s="43">
        <v>88.24203529382676</v>
      </c>
      <c r="AG3597" s="43">
        <v>3978170.9030514113</v>
      </c>
      <c r="AH3597" s="43">
        <v>467256.61504029622</v>
      </c>
      <c r="AI3597" s="43">
        <v>0</v>
      </c>
      <c r="AJ3597" s="43">
        <v>370616548.23407239</v>
      </c>
      <c r="AK3597" s="43">
        <v>374594719.13712382</v>
      </c>
    </row>
    <row r="3598" spans="3:37" x14ac:dyDescent="0.2">
      <c r="C3598" s="43">
        <v>6.11531347558536E-4</v>
      </c>
      <c r="D3598" s="43">
        <v>4.8862210540555E-2</v>
      </c>
      <c r="E3598" s="43">
        <v>5.0900748624718766</v>
      </c>
      <c r="F3598" s="43">
        <v>1.5395313498769836</v>
      </c>
      <c r="H3598" s="43">
        <v>8.6001559404766072E-5</v>
      </c>
      <c r="I3598" s="43">
        <v>8.982088412176821E-2</v>
      </c>
      <c r="J3598" s="43">
        <v>0</v>
      </c>
      <c r="K3598" s="43">
        <v>1</v>
      </c>
      <c r="M3598" s="43">
        <v>7.9593581708247152E-3</v>
      </c>
      <c r="N3598" s="43">
        <v>4.5651679625659407E-2</v>
      </c>
      <c r="O3598" s="43">
        <v>0</v>
      </c>
      <c r="P3598" s="43">
        <v>1</v>
      </c>
      <c r="R3598" s="43">
        <v>565.76256462640299</v>
      </c>
      <c r="S3598" s="43">
        <v>146.26015334744557</v>
      </c>
      <c r="T3598" s="43">
        <v>6879.8216829970588</v>
      </c>
      <c r="U3598" s="43">
        <v>7591.8444009709074</v>
      </c>
      <c r="W3598" s="43">
        <v>2879.7738083324743</v>
      </c>
      <c r="X3598" s="43">
        <v>0</v>
      </c>
      <c r="Y3598" s="43">
        <v>0</v>
      </c>
      <c r="Z3598" s="43">
        <v>2879.7738083324743</v>
      </c>
      <c r="AB3598" s="43">
        <v>32.661390501693965</v>
      </c>
      <c r="AC3598" s="43">
        <v>0</v>
      </c>
      <c r="AD3598" s="43">
        <v>0</v>
      </c>
      <c r="AE3598" s="43">
        <v>32.661390501693965</v>
      </c>
      <c r="AG3598" s="43">
        <v>5295904.0335234199</v>
      </c>
      <c r="AH3598" s="43">
        <v>622031.14259981446</v>
      </c>
      <c r="AI3598" s="43">
        <v>0</v>
      </c>
      <c r="AJ3598" s="43">
        <v>137177840.10711464</v>
      </c>
      <c r="AK3598" s="43">
        <v>142473744.14063805</v>
      </c>
    </row>
    <row r="3599" spans="3:37" x14ac:dyDescent="0.2">
      <c r="C3599" s="43">
        <v>5.887227569895126E-4</v>
      </c>
      <c r="D3599" s="43">
        <v>5.9647096334557559E-2</v>
      </c>
      <c r="E3599" s="43">
        <v>5.9760320131142723</v>
      </c>
      <c r="F3599" s="43">
        <v>1.2893001005470024</v>
      </c>
      <c r="H3599" s="43">
        <v>9.9267141802084069E-5</v>
      </c>
      <c r="I3599" s="43">
        <v>0.10143961622640585</v>
      </c>
      <c r="J3599" s="43">
        <v>0</v>
      </c>
      <c r="K3599" s="43">
        <v>1</v>
      </c>
      <c r="M3599" s="43">
        <v>7.858326658003123E-3</v>
      </c>
      <c r="N3599" s="43">
        <v>4.5289242475641783E-2</v>
      </c>
      <c r="O3599" s="43">
        <v>0</v>
      </c>
      <c r="P3599" s="43">
        <v>1</v>
      </c>
      <c r="R3599" s="43">
        <v>664.87882721146275</v>
      </c>
      <c r="S3599" s="43">
        <v>190.65819962690924</v>
      </c>
      <c r="T3599" s="43">
        <v>6738.566322218132</v>
      </c>
      <c r="U3599" s="43">
        <v>7594.1033490565042</v>
      </c>
      <c r="W3599" s="43">
        <v>3973.337156257574</v>
      </c>
      <c r="X3599" s="43">
        <v>0</v>
      </c>
      <c r="Y3599" s="43">
        <v>0</v>
      </c>
      <c r="Z3599" s="43">
        <v>3973.337156257574</v>
      </c>
      <c r="AB3599" s="43">
        <v>20.581397737331869</v>
      </c>
      <c r="AC3599" s="43">
        <v>0</v>
      </c>
      <c r="AD3599" s="43">
        <v>0</v>
      </c>
      <c r="AE3599" s="43">
        <v>20.581397737331869</v>
      </c>
      <c r="AG3599" s="43">
        <v>7306967.0303576784</v>
      </c>
      <c r="AH3599" s="43">
        <v>858240.82575163594</v>
      </c>
      <c r="AI3599" s="43">
        <v>0</v>
      </c>
      <c r="AJ3599" s="43">
        <v>86441870.496793851</v>
      </c>
      <c r="AK3599" s="43">
        <v>93748837.527151525</v>
      </c>
    </row>
    <row r="3600" spans="3:37" x14ac:dyDescent="0.2">
      <c r="C3600" s="43">
        <v>6.0796780685743108E-4</v>
      </c>
      <c r="D3600" s="43">
        <v>5.6943795947399289E-2</v>
      </c>
      <c r="E3600" s="43">
        <v>4.6365928800692018</v>
      </c>
      <c r="F3600" s="43">
        <v>2.514188900638914</v>
      </c>
      <c r="H3600" s="43">
        <v>8.4800014085063873E-5</v>
      </c>
      <c r="I3600" s="43">
        <v>7.8995616317875425E-2</v>
      </c>
      <c r="J3600" s="43">
        <v>0</v>
      </c>
      <c r="K3600" s="43">
        <v>1</v>
      </c>
      <c r="M3600" s="43">
        <v>7.8393827508059424E-3</v>
      </c>
      <c r="N3600" s="43">
        <v>4.4100978813112042E-2</v>
      </c>
      <c r="O3600" s="43">
        <v>0</v>
      </c>
      <c r="P3600" s="43">
        <v>1</v>
      </c>
      <c r="R3600" s="43">
        <v>655.49498033667669</v>
      </c>
      <c r="S3600" s="43">
        <v>126.83563541302527</v>
      </c>
      <c r="T3600" s="43">
        <v>6545.9467855505309</v>
      </c>
      <c r="U3600" s="43">
        <v>7328.2774013002327</v>
      </c>
      <c r="W3600" s="43">
        <v>3039.2633587501364</v>
      </c>
      <c r="X3600" s="43">
        <v>0</v>
      </c>
      <c r="Y3600" s="43">
        <v>0</v>
      </c>
      <c r="Z3600" s="43">
        <v>3039.2633587501364</v>
      </c>
      <c r="AB3600" s="43">
        <v>106.20212493058416</v>
      </c>
      <c r="AC3600" s="43">
        <v>0</v>
      </c>
      <c r="AD3600" s="43">
        <v>0</v>
      </c>
      <c r="AE3600" s="43">
        <v>106.20212493058416</v>
      </c>
      <c r="AG3600" s="43">
        <v>5589205.316741501</v>
      </c>
      <c r="AH3600" s="43">
        <v>656480.88549002947</v>
      </c>
      <c r="AI3600" s="43">
        <v>0</v>
      </c>
      <c r="AJ3600" s="43">
        <v>446048924.70845348</v>
      </c>
      <c r="AK3600" s="43">
        <v>451638130.025195</v>
      </c>
    </row>
    <row r="3601" spans="3:37" x14ac:dyDescent="0.2">
      <c r="C3601" s="43">
        <v>6.0668492299036927E-4</v>
      </c>
      <c r="D3601" s="43">
        <v>5.2844740094647492E-2</v>
      </c>
      <c r="E3601" s="43">
        <v>3.9057836369205581</v>
      </c>
      <c r="F3601" s="43">
        <v>5.994781881482008</v>
      </c>
      <c r="H3601" s="43">
        <v>8.3009019564477037E-5</v>
      </c>
      <c r="I3601" s="43">
        <v>0.11858329247854893</v>
      </c>
      <c r="J3601" s="43">
        <v>0</v>
      </c>
      <c r="K3601" s="43">
        <v>1</v>
      </c>
      <c r="M3601" s="43">
        <v>7.82237673359828E-3</v>
      </c>
      <c r="N3601" s="43">
        <v>4.5205847550444302E-2</v>
      </c>
      <c r="O3601" s="43">
        <v>0</v>
      </c>
      <c r="P3601" s="43">
        <v>1</v>
      </c>
      <c r="R3601" s="43">
        <v>607.02606735364395</v>
      </c>
      <c r="S3601" s="43">
        <v>186.37650419427288</v>
      </c>
      <c r="T3601" s="43">
        <v>6695.3874986958617</v>
      </c>
      <c r="U3601" s="43">
        <v>7488.7900702437782</v>
      </c>
      <c r="W3601" s="43">
        <v>2370.9124810540993</v>
      </c>
      <c r="X3601" s="43">
        <v>0</v>
      </c>
      <c r="Y3601" s="43">
        <v>0</v>
      </c>
      <c r="Z3601" s="43">
        <v>2370.9124810540993</v>
      </c>
      <c r="AB3601" s="43">
        <v>324.42001990016257</v>
      </c>
      <c r="AC3601" s="43">
        <v>0</v>
      </c>
      <c r="AD3601" s="43">
        <v>0</v>
      </c>
      <c r="AE3601" s="43">
        <v>324.42001990016257</v>
      </c>
      <c r="AG3601" s="43">
        <v>4360108.052658489</v>
      </c>
      <c r="AH3601" s="43">
        <v>512117.09590768546</v>
      </c>
      <c r="AI3601" s="43">
        <v>0</v>
      </c>
      <c r="AJ3601" s="43">
        <v>1362564083.5806828</v>
      </c>
      <c r="AK3601" s="43">
        <v>1366924191.6333413</v>
      </c>
    </row>
    <row r="3602" spans="3:37" x14ac:dyDescent="0.2">
      <c r="C3602" s="43">
        <v>5.9987381124679512E-4</v>
      </c>
      <c r="D3602" s="43">
        <v>5.1668892392202702E-2</v>
      </c>
      <c r="E3602" s="43">
        <v>1.9973943283555202</v>
      </c>
      <c r="F3602" s="43">
        <v>3.1755268152181739</v>
      </c>
      <c r="H3602" s="43">
        <v>9.5335373683780311E-5</v>
      </c>
      <c r="I3602" s="43">
        <v>0.10652792410176815</v>
      </c>
      <c r="J3602" s="43">
        <v>0</v>
      </c>
      <c r="K3602" s="43">
        <v>1</v>
      </c>
      <c r="M3602" s="43">
        <v>7.7281404762133367E-3</v>
      </c>
      <c r="N3602" s="43">
        <v>4.6838809342103938E-2</v>
      </c>
      <c r="O3602" s="43">
        <v>0</v>
      </c>
      <c r="P3602" s="43">
        <v>1</v>
      </c>
      <c r="R3602" s="43">
        <v>586.85583482546633</v>
      </c>
      <c r="S3602" s="43">
        <v>192.29142154415766</v>
      </c>
      <c r="T3602" s="43">
        <v>6853.6705930626358</v>
      </c>
      <c r="U3602" s="43">
        <v>7632.8178494322601</v>
      </c>
      <c r="W3602" s="43">
        <v>1172.1825160427304</v>
      </c>
      <c r="X3602" s="43">
        <v>0</v>
      </c>
      <c r="Y3602" s="43">
        <v>0</v>
      </c>
      <c r="Z3602" s="43">
        <v>1172.1825160427304</v>
      </c>
      <c r="AB3602" s="43">
        <v>136.6091047703153</v>
      </c>
      <c r="AC3602" s="43">
        <v>0</v>
      </c>
      <c r="AD3602" s="43">
        <v>0</v>
      </c>
      <c r="AE3602" s="43">
        <v>136.6091047703153</v>
      </c>
      <c r="AG3602" s="43">
        <v>2155643.647002581</v>
      </c>
      <c r="AH3602" s="43">
        <v>253191.42346522977</v>
      </c>
      <c r="AI3602" s="43">
        <v>0</v>
      </c>
      <c r="AJ3602" s="43">
        <v>573758240.03532422</v>
      </c>
      <c r="AK3602" s="43">
        <v>575913883.68232679</v>
      </c>
    </row>
    <row r="3603" spans="3:37" x14ac:dyDescent="0.2">
      <c r="C3603" s="43">
        <v>6.1559886793016716E-4</v>
      </c>
      <c r="D3603" s="43">
        <v>5.0410107793812053E-2</v>
      </c>
      <c r="E3603" s="43">
        <v>1.2627436503783984</v>
      </c>
      <c r="F3603" s="43">
        <v>3.2971691454479526</v>
      </c>
      <c r="H3603" s="43">
        <v>8.5855113076685382E-5</v>
      </c>
      <c r="I3603" s="43">
        <v>0.10614007425139216</v>
      </c>
      <c r="J3603" s="43">
        <v>0</v>
      </c>
      <c r="K3603" s="43">
        <v>1</v>
      </c>
      <c r="M3603" s="43">
        <v>7.7977483987260402E-3</v>
      </c>
      <c r="N3603" s="43">
        <v>4.8730652580968314E-2</v>
      </c>
      <c r="O3603" s="43">
        <v>0</v>
      </c>
      <c r="P3603" s="43">
        <v>1</v>
      </c>
      <c r="R3603" s="43">
        <v>587.56756176291242</v>
      </c>
      <c r="S3603" s="43">
        <v>172.53925736652988</v>
      </c>
      <c r="T3603" s="43">
        <v>7194.7186962135729</v>
      </c>
      <c r="U3603" s="43">
        <v>7954.8255153430155</v>
      </c>
      <c r="W3603" s="43">
        <v>741.94720778443514</v>
      </c>
      <c r="X3603" s="43">
        <v>0</v>
      </c>
      <c r="Y3603" s="43">
        <v>0</v>
      </c>
      <c r="Z3603" s="43">
        <v>741.94720778443514</v>
      </c>
      <c r="AB3603" s="43">
        <v>144.42240189101958</v>
      </c>
      <c r="AC3603" s="43">
        <v>0</v>
      </c>
      <c r="AD3603" s="43">
        <v>0</v>
      </c>
      <c r="AE3603" s="43">
        <v>144.42240189101958</v>
      </c>
      <c r="AG3603" s="43">
        <v>1364440.9151155762</v>
      </c>
      <c r="AH3603" s="43">
        <v>160260.59688143799</v>
      </c>
      <c r="AI3603" s="43">
        <v>0</v>
      </c>
      <c r="AJ3603" s="43">
        <v>606574087.9422822</v>
      </c>
      <c r="AK3603" s="43">
        <v>607938528.85739779</v>
      </c>
    </row>
    <row r="3604" spans="3:37" x14ac:dyDescent="0.2">
      <c r="C3604" s="43">
        <v>6.1725438088033879E-4</v>
      </c>
      <c r="D3604" s="43">
        <v>5.2395295277997328E-2</v>
      </c>
      <c r="E3604" s="43">
        <v>6.6714550464946365</v>
      </c>
      <c r="F3604" s="43">
        <v>3.3059663138935922</v>
      </c>
      <c r="H3604" s="43">
        <v>9.7926559787020473E-5</v>
      </c>
      <c r="I3604" s="43">
        <v>0.11925542848526782</v>
      </c>
      <c r="J3604" s="43">
        <v>0</v>
      </c>
      <c r="K3604" s="43">
        <v>1</v>
      </c>
      <c r="M3604" s="43">
        <v>7.9632028313800785E-3</v>
      </c>
      <c r="N3604" s="43">
        <v>4.6636479695863153E-2</v>
      </c>
      <c r="O3604" s="43">
        <v>0</v>
      </c>
      <c r="P3604" s="43">
        <v>1</v>
      </c>
      <c r="R3604" s="43">
        <v>612.34876452323385</v>
      </c>
      <c r="S3604" s="43">
        <v>221.11643702836287</v>
      </c>
      <c r="T3604" s="43">
        <v>7031.6283967217032</v>
      </c>
      <c r="U3604" s="43">
        <v>7865.0935982732999</v>
      </c>
      <c r="W3604" s="43">
        <v>4085.2572552932843</v>
      </c>
      <c r="X3604" s="43">
        <v>0</v>
      </c>
      <c r="Y3604" s="43">
        <v>0</v>
      </c>
      <c r="Z3604" s="43">
        <v>4085.2572552932843</v>
      </c>
      <c r="AB3604" s="43">
        <v>151.08995169790825</v>
      </c>
      <c r="AC3604" s="43">
        <v>0</v>
      </c>
      <c r="AD3604" s="43">
        <v>0</v>
      </c>
      <c r="AE3604" s="43">
        <v>151.08995169790825</v>
      </c>
      <c r="AG3604" s="43">
        <v>7512788.0924843494</v>
      </c>
      <c r="AH3604" s="43">
        <v>882415.56714334944</v>
      </c>
      <c r="AI3604" s="43">
        <v>0</v>
      </c>
      <c r="AJ3604" s="43">
        <v>634577797.13121462</v>
      </c>
      <c r="AK3604" s="43">
        <v>642090585.22369897</v>
      </c>
    </row>
    <row r="3605" spans="3:37" x14ac:dyDescent="0.2">
      <c r="C3605" s="43">
        <v>5.9403719307194521E-4</v>
      </c>
      <c r="D3605" s="43">
        <v>4.8314101709458067E-2</v>
      </c>
      <c r="E3605" s="43">
        <v>13.542986024157926</v>
      </c>
      <c r="F3605" s="43">
        <v>3.3158860076721197</v>
      </c>
      <c r="H3605" s="43">
        <v>8.4111773125290589E-5</v>
      </c>
      <c r="I3605" s="43">
        <v>0.12337015401929541</v>
      </c>
      <c r="J3605" s="43">
        <v>0</v>
      </c>
      <c r="K3605" s="43">
        <v>1</v>
      </c>
      <c r="M3605" s="43">
        <v>7.8638501960272E-3</v>
      </c>
      <c r="N3605" s="43">
        <v>4.4584780026235456E-2</v>
      </c>
      <c r="O3605" s="43">
        <v>0</v>
      </c>
      <c r="P3605" s="43">
        <v>1</v>
      </c>
      <c r="R3605" s="43">
        <v>543.41286929819148</v>
      </c>
      <c r="S3605" s="43">
        <v>196.47589146200951</v>
      </c>
      <c r="T3605" s="43">
        <v>6638.4124617778416</v>
      </c>
      <c r="U3605" s="43">
        <v>7378.3012225380426</v>
      </c>
      <c r="W3605" s="43">
        <v>7359.4328942529655</v>
      </c>
      <c r="X3605" s="43">
        <v>0</v>
      </c>
      <c r="Y3605" s="43">
        <v>0</v>
      </c>
      <c r="Z3605" s="43">
        <v>7359.4328942529655</v>
      </c>
      <c r="AB3605" s="43">
        <v>134.65760186244049</v>
      </c>
      <c r="AC3605" s="43">
        <v>0</v>
      </c>
      <c r="AD3605" s="43">
        <v>0</v>
      </c>
      <c r="AE3605" s="43">
        <v>134.65760186244049</v>
      </c>
      <c r="AG3605" s="43">
        <v>13533997.092531204</v>
      </c>
      <c r="AH3605" s="43">
        <v>1589637.5051586404</v>
      </c>
      <c r="AI3605" s="43">
        <v>0</v>
      </c>
      <c r="AJ3605" s="43">
        <v>565561927.82225001</v>
      </c>
      <c r="AK3605" s="43">
        <v>579095924.91478121</v>
      </c>
    </row>
    <row r="3606" spans="3:37" x14ac:dyDescent="0.2">
      <c r="C3606" s="43">
        <v>6.2554081098065151E-4</v>
      </c>
      <c r="D3606" s="43">
        <v>5.2573540109943862E-2</v>
      </c>
      <c r="E3606" s="43">
        <v>2.4030804093738443</v>
      </c>
      <c r="F3606" s="43">
        <v>2.9230842734710878</v>
      </c>
      <c r="H3606" s="43">
        <v>9.3010695804141008E-5</v>
      </c>
      <c r="I3606" s="43">
        <v>7.6119828778597867E-2</v>
      </c>
      <c r="J3606" s="43">
        <v>0</v>
      </c>
      <c r="K3606" s="43">
        <v>1</v>
      </c>
      <c r="M3606" s="43">
        <v>7.8606513859625915E-3</v>
      </c>
      <c r="N3606" s="43">
        <v>4.3352954728661582E-2</v>
      </c>
      <c r="O3606" s="43">
        <v>0</v>
      </c>
      <c r="P3606" s="43">
        <v>1</v>
      </c>
      <c r="R3606" s="43">
        <v>622.68046834897496</v>
      </c>
      <c r="S3606" s="43">
        <v>134.05192930081333</v>
      </c>
      <c r="T3606" s="43">
        <v>6452.3751671926702</v>
      </c>
      <c r="U3606" s="43">
        <v>7209.1075648424585</v>
      </c>
      <c r="W3606" s="43">
        <v>1496.3512347891517</v>
      </c>
      <c r="X3606" s="43">
        <v>0</v>
      </c>
      <c r="Y3606" s="43">
        <v>0</v>
      </c>
      <c r="Z3606" s="43">
        <v>1496.3512347891517</v>
      </c>
      <c r="AB3606" s="43">
        <v>128.12897072050922</v>
      </c>
      <c r="AC3606" s="43">
        <v>0</v>
      </c>
      <c r="AD3606" s="43">
        <v>0</v>
      </c>
      <c r="AE3606" s="43">
        <v>128.12897072050922</v>
      </c>
      <c r="AG3606" s="43">
        <v>2751789.9207772501</v>
      </c>
      <c r="AH3606" s="43">
        <v>323211.86671445676</v>
      </c>
      <c r="AI3606" s="43">
        <v>0</v>
      </c>
      <c r="AJ3606" s="43">
        <v>538141677.02613866</v>
      </c>
      <c r="AK3606" s="43">
        <v>540893466.94691586</v>
      </c>
    </row>
    <row r="3607" spans="3:37" x14ac:dyDescent="0.2">
      <c r="C3607" s="43">
        <v>6.0454261866409154E-4</v>
      </c>
      <c r="D3607" s="43">
        <v>5.0438475137378397E-2</v>
      </c>
      <c r="E3607" s="43">
        <v>6.4525154645563765</v>
      </c>
      <c r="F3607" s="43">
        <v>4.3900413926746884</v>
      </c>
      <c r="H3607" s="43">
        <v>7.976459226027254E-5</v>
      </c>
      <c r="I3607" s="43">
        <v>0.1068659671838742</v>
      </c>
      <c r="J3607" s="43">
        <v>0</v>
      </c>
      <c r="K3607" s="43">
        <v>1</v>
      </c>
      <c r="M3607" s="43">
        <v>7.7690128320608409E-3</v>
      </c>
      <c r="N3607" s="43">
        <v>4.5286605123335155E-2</v>
      </c>
      <c r="O3607" s="43">
        <v>0</v>
      </c>
      <c r="P3607" s="43">
        <v>1</v>
      </c>
      <c r="R3607" s="43">
        <v>577.33946326100954</v>
      </c>
      <c r="S3607" s="43">
        <v>161.39569373977761</v>
      </c>
      <c r="T3607" s="43">
        <v>6661.5911838722359</v>
      </c>
      <c r="U3607" s="43">
        <v>7400.3263408730227</v>
      </c>
      <c r="W3607" s="43">
        <v>3725.2918149903421</v>
      </c>
      <c r="X3607" s="43">
        <v>0</v>
      </c>
      <c r="Y3607" s="43">
        <v>0</v>
      </c>
      <c r="Z3607" s="43">
        <v>3725.2918149903421</v>
      </c>
      <c r="AB3607" s="43">
        <v>209.42090055449688</v>
      </c>
      <c r="AC3607" s="43">
        <v>0</v>
      </c>
      <c r="AD3607" s="43">
        <v>0</v>
      </c>
      <c r="AE3607" s="43">
        <v>209.42090055449688</v>
      </c>
      <c r="AG3607" s="43">
        <v>6850811.6477672393</v>
      </c>
      <c r="AH3607" s="43">
        <v>804663.03203791392</v>
      </c>
      <c r="AI3607" s="43">
        <v>0</v>
      </c>
      <c r="AJ3607" s="43">
        <v>879567782.32888687</v>
      </c>
      <c r="AK3607" s="43">
        <v>886418593.97665405</v>
      </c>
    </row>
    <row r="3608" spans="3:37" x14ac:dyDescent="0.2">
      <c r="C3608" s="43">
        <v>6.1783434357276512E-4</v>
      </c>
      <c r="D3608" s="43">
        <v>5.3079444419920803E-2</v>
      </c>
      <c r="E3608" s="43">
        <v>7.4604377889591387</v>
      </c>
      <c r="F3608" s="43">
        <v>2.4890077831330291</v>
      </c>
      <c r="H3608" s="43">
        <v>8.9593648690950234E-5</v>
      </c>
      <c r="I3608" s="43">
        <v>0.10755995339804802</v>
      </c>
      <c r="J3608" s="43">
        <v>0</v>
      </c>
      <c r="K3608" s="43">
        <v>1</v>
      </c>
      <c r="M3608" s="43">
        <v>7.9254670195127996E-3</v>
      </c>
      <c r="N3608" s="43">
        <v>4.5195424412038068E-2</v>
      </c>
      <c r="O3608" s="43">
        <v>0</v>
      </c>
      <c r="P3608" s="43">
        <v>1</v>
      </c>
      <c r="R3608" s="43">
        <v>620.92734626316224</v>
      </c>
      <c r="S3608" s="43">
        <v>182.46106342848884</v>
      </c>
      <c r="T3608" s="43">
        <v>6782.0612067890443</v>
      </c>
      <c r="U3608" s="43">
        <v>7585.4496164806951</v>
      </c>
      <c r="W3608" s="43">
        <v>4632.3898382598118</v>
      </c>
      <c r="X3608" s="43">
        <v>0</v>
      </c>
      <c r="Y3608" s="43">
        <v>0</v>
      </c>
      <c r="Z3608" s="43">
        <v>4632.3898382598118</v>
      </c>
      <c r="AB3608" s="43">
        <v>98.928524694020481</v>
      </c>
      <c r="AC3608" s="43">
        <v>0</v>
      </c>
      <c r="AD3608" s="43">
        <v>0</v>
      </c>
      <c r="AE3608" s="43">
        <v>98.928524694020481</v>
      </c>
      <c r="AG3608" s="43">
        <v>8518964.9125597943</v>
      </c>
      <c r="AH3608" s="43">
        <v>1000596.2050641193</v>
      </c>
      <c r="AI3608" s="43">
        <v>0</v>
      </c>
      <c r="AJ3608" s="43">
        <v>415499803.71488601</v>
      </c>
      <c r="AK3608" s="43">
        <v>424018768.62744582</v>
      </c>
    </row>
    <row r="3609" spans="3:37" x14ac:dyDescent="0.2">
      <c r="C3609" s="43">
        <v>6.0853181497408566E-4</v>
      </c>
      <c r="D3609" s="43">
        <v>5.6882220000908701E-2</v>
      </c>
      <c r="E3609" s="43">
        <v>8.5976453052207997</v>
      </c>
      <c r="F3609" s="43">
        <v>2.4323648870713206</v>
      </c>
      <c r="H3609" s="43">
        <v>8.3357587156566567E-5</v>
      </c>
      <c r="I3609" s="43">
        <v>0.10604545037793289</v>
      </c>
      <c r="J3609" s="43">
        <v>0</v>
      </c>
      <c r="K3609" s="43">
        <v>1</v>
      </c>
      <c r="M3609" s="43">
        <v>7.8474398880566659E-3</v>
      </c>
      <c r="N3609" s="43">
        <v>4.5548198344629337E-2</v>
      </c>
      <c r="O3609" s="43">
        <v>0</v>
      </c>
      <c r="P3609" s="43">
        <v>1</v>
      </c>
      <c r="R3609" s="43">
        <v>655.39360468318</v>
      </c>
      <c r="S3609" s="43">
        <v>167.37074484670126</v>
      </c>
      <c r="T3609" s="43">
        <v>6767.7073964542178</v>
      </c>
      <c r="U3609" s="43">
        <v>7590.4717459840995</v>
      </c>
      <c r="W3609" s="43">
        <v>5634.8417483760795</v>
      </c>
      <c r="X3609" s="43">
        <v>0</v>
      </c>
      <c r="Y3609" s="43">
        <v>0</v>
      </c>
      <c r="Z3609" s="43">
        <v>5634.8417483760795</v>
      </c>
      <c r="AB3609" s="43">
        <v>100.44761816184389</v>
      </c>
      <c r="AC3609" s="43">
        <v>0</v>
      </c>
      <c r="AD3609" s="43">
        <v>0</v>
      </c>
      <c r="AE3609" s="43">
        <v>100.44761816184389</v>
      </c>
      <c r="AG3609" s="43">
        <v>10362473.97526361</v>
      </c>
      <c r="AH3609" s="43">
        <v>1217125.8176492332</v>
      </c>
      <c r="AI3609" s="43">
        <v>0</v>
      </c>
      <c r="AJ3609" s="43">
        <v>421879996.27974433</v>
      </c>
      <c r="AK3609" s="43">
        <v>432242470.25500792</v>
      </c>
    </row>
    <row r="3610" spans="3:37" x14ac:dyDescent="0.2">
      <c r="C3610" s="43">
        <v>6.1946450506555895E-4</v>
      </c>
      <c r="D3610" s="43">
        <v>4.9481080156805697E-2</v>
      </c>
      <c r="E3610" s="43">
        <v>7.2629439085579905</v>
      </c>
      <c r="F3610" s="43">
        <v>3.2201825735848035</v>
      </c>
      <c r="H3610" s="43">
        <v>8.1584464688296438E-5</v>
      </c>
      <c r="I3610" s="43">
        <v>7.7478161321774403E-2</v>
      </c>
      <c r="J3610" s="43">
        <v>0</v>
      </c>
      <c r="K3610" s="43">
        <v>1</v>
      </c>
      <c r="M3610" s="43">
        <v>7.8675260841570838E-3</v>
      </c>
      <c r="N3610" s="43">
        <v>4.3452255569954329E-2</v>
      </c>
      <c r="O3610" s="43">
        <v>0</v>
      </c>
      <c r="P3610" s="43">
        <v>1</v>
      </c>
      <c r="R3610" s="43">
        <v>580.36066675270956</v>
      </c>
      <c r="S3610" s="43">
        <v>119.68208506805128</v>
      </c>
      <c r="T3610" s="43">
        <v>6472.8104523580396</v>
      </c>
      <c r="U3610" s="43">
        <v>7172.8532041788003</v>
      </c>
      <c r="W3610" s="43">
        <v>4215.1269693582462</v>
      </c>
      <c r="X3610" s="43">
        <v>0</v>
      </c>
      <c r="Y3610" s="43">
        <v>0</v>
      </c>
      <c r="Z3610" s="43">
        <v>4215.1269693582462</v>
      </c>
      <c r="AB3610" s="43">
        <v>137.8702103428713</v>
      </c>
      <c r="AC3610" s="43">
        <v>0</v>
      </c>
      <c r="AD3610" s="43">
        <v>0</v>
      </c>
      <c r="AE3610" s="43">
        <v>137.8702103428713</v>
      </c>
      <c r="AG3610" s="43">
        <v>7751618.4966498148</v>
      </c>
      <c r="AH3610" s="43">
        <v>910467.42538138118</v>
      </c>
      <c r="AI3610" s="43">
        <v>0</v>
      </c>
      <c r="AJ3610" s="43">
        <v>579054883.44005942</v>
      </c>
      <c r="AK3610" s="43">
        <v>586806501.93670928</v>
      </c>
    </row>
    <row r="3611" spans="3:37" x14ac:dyDescent="0.2">
      <c r="C3611" s="43">
        <v>6.212383461918769E-4</v>
      </c>
      <c r="D3611" s="43">
        <v>5.6578343054979441E-2</v>
      </c>
      <c r="E3611" s="43">
        <v>0.70463036329815765</v>
      </c>
      <c r="F3611" s="43">
        <v>4.4579661665151704</v>
      </c>
      <c r="H3611" s="43">
        <v>9.1424887090352236E-5</v>
      </c>
      <c r="I3611" s="43">
        <v>9.394426161091915E-2</v>
      </c>
      <c r="J3611" s="43">
        <v>0</v>
      </c>
      <c r="K3611" s="43">
        <v>1</v>
      </c>
      <c r="M3611" s="43">
        <v>7.8917916968176405E-3</v>
      </c>
      <c r="N3611" s="43">
        <v>4.5968087085413778E-2</v>
      </c>
      <c r="O3611" s="43">
        <v>0</v>
      </c>
      <c r="P3611" s="43">
        <v>1</v>
      </c>
      <c r="R3611" s="43">
        <v>665.5042791314861</v>
      </c>
      <c r="S3611" s="43">
        <v>162.62116302903382</v>
      </c>
      <c r="T3611" s="43">
        <v>6868.6979341192837</v>
      </c>
      <c r="U3611" s="43">
        <v>7696.8233762798036</v>
      </c>
      <c r="W3611" s="43">
        <v>468.93452198089756</v>
      </c>
      <c r="X3611" s="43">
        <v>0</v>
      </c>
      <c r="Y3611" s="43">
        <v>0</v>
      </c>
      <c r="Z3611" s="43">
        <v>468.93452198089756</v>
      </c>
      <c r="AB3611" s="43">
        <v>246.23816705712892</v>
      </c>
      <c r="AC3611" s="43">
        <v>0</v>
      </c>
      <c r="AD3611" s="43">
        <v>0</v>
      </c>
      <c r="AE3611" s="43">
        <v>246.23816705712892</v>
      </c>
      <c r="AG3611" s="43">
        <v>862370.58592287055</v>
      </c>
      <c r="AH3611" s="43">
        <v>101289.85674787387</v>
      </c>
      <c r="AI3611" s="43">
        <v>0</v>
      </c>
      <c r="AJ3611" s="43">
        <v>1034200301.6399415</v>
      </c>
      <c r="AK3611" s="43">
        <v>1035062672.2258643</v>
      </c>
    </row>
    <row r="3612" spans="3:37" x14ac:dyDescent="0.2">
      <c r="C3612" s="43">
        <v>6.1538160277141429E-4</v>
      </c>
      <c r="D3612" s="43">
        <v>5.7933945122065067E-2</v>
      </c>
      <c r="E3612" s="43">
        <v>2.3409978646145952</v>
      </c>
      <c r="F3612" s="43">
        <v>3.222807419278551</v>
      </c>
      <c r="H3612" s="43">
        <v>8.3235202162198831E-5</v>
      </c>
      <c r="I3612" s="43">
        <v>0.10363287117778919</v>
      </c>
      <c r="J3612" s="43">
        <v>0</v>
      </c>
      <c r="K3612" s="43">
        <v>1</v>
      </c>
      <c r="M3612" s="43">
        <v>7.814054590047222E-3</v>
      </c>
      <c r="N3612" s="43">
        <v>4.4177234125066335E-2</v>
      </c>
      <c r="O3612" s="43">
        <v>0</v>
      </c>
      <c r="P3612" s="43">
        <v>1</v>
      </c>
      <c r="R3612" s="43">
        <v>675.02519813339393</v>
      </c>
      <c r="S3612" s="43">
        <v>163.32284708262873</v>
      </c>
      <c r="T3612" s="43">
        <v>6536.0796436607643</v>
      </c>
      <c r="U3612" s="43">
        <v>7374.4276888767872</v>
      </c>
      <c r="W3612" s="43">
        <v>1580.2325473913193</v>
      </c>
      <c r="X3612" s="43">
        <v>0</v>
      </c>
      <c r="Y3612" s="43">
        <v>0</v>
      </c>
      <c r="Z3612" s="43">
        <v>1580.2325473913193</v>
      </c>
      <c r="AB3612" s="43">
        <v>160.54825899136438</v>
      </c>
      <c r="AC3612" s="43">
        <v>0</v>
      </c>
      <c r="AD3612" s="43">
        <v>0</v>
      </c>
      <c r="AE3612" s="43">
        <v>160.54825899136438</v>
      </c>
      <c r="AG3612" s="43">
        <v>2906047.654652636</v>
      </c>
      <c r="AH3612" s="43">
        <v>341330.23023652495</v>
      </c>
      <c r="AI3612" s="43">
        <v>0</v>
      </c>
      <c r="AJ3612" s="43">
        <v>674302687.76373041</v>
      </c>
      <c r="AK3612" s="43">
        <v>677208735.418383</v>
      </c>
    </row>
    <row r="3613" spans="3:37" x14ac:dyDescent="0.2">
      <c r="C3613" s="43">
        <v>6.1033313344316387E-4</v>
      </c>
      <c r="D3613" s="43">
        <v>5.5166480065944601E-2</v>
      </c>
      <c r="E3613" s="43">
        <v>8.6242678906504118</v>
      </c>
      <c r="F3613" s="43">
        <v>1.3509387939219701</v>
      </c>
      <c r="H3613" s="43">
        <v>8.2540494436968018E-5</v>
      </c>
      <c r="I3613" s="43">
        <v>8.8543018278843783E-2</v>
      </c>
      <c r="J3613" s="43">
        <v>0</v>
      </c>
      <c r="K3613" s="43">
        <v>1</v>
      </c>
      <c r="M3613" s="43">
        <v>7.829165301614387E-3</v>
      </c>
      <c r="N3613" s="43">
        <v>4.6622138201862673E-2</v>
      </c>
      <c r="O3613" s="43">
        <v>0</v>
      </c>
      <c r="P3613" s="43">
        <v>1</v>
      </c>
      <c r="R3613" s="43">
        <v>637.50646673165966</v>
      </c>
      <c r="S3613" s="43">
        <v>138.37695226836129</v>
      </c>
      <c r="T3613" s="43">
        <v>6911.1452870827734</v>
      </c>
      <c r="U3613" s="43">
        <v>7687.0287060827941</v>
      </c>
      <c r="W3613" s="43">
        <v>5498.0265511158477</v>
      </c>
      <c r="X3613" s="43">
        <v>0</v>
      </c>
      <c r="Y3613" s="43">
        <v>0</v>
      </c>
      <c r="Z3613" s="43">
        <v>5498.0265511158477</v>
      </c>
      <c r="AB3613" s="43">
        <v>23.938655309092375</v>
      </c>
      <c r="AC3613" s="43">
        <v>0</v>
      </c>
      <c r="AD3613" s="43">
        <v>0</v>
      </c>
      <c r="AE3613" s="43">
        <v>23.938655309092375</v>
      </c>
      <c r="AG3613" s="43">
        <v>10110870.827502044</v>
      </c>
      <c r="AH3613" s="43">
        <v>1187573.735041023</v>
      </c>
      <c r="AI3613" s="43">
        <v>0</v>
      </c>
      <c r="AJ3613" s="43">
        <v>100542352.29818797</v>
      </c>
      <c r="AK3613" s="43">
        <v>110653223.12569001</v>
      </c>
    </row>
    <row r="3614" spans="3:37" x14ac:dyDescent="0.2">
      <c r="C3614" s="43">
        <v>6.1175443588890044E-4</v>
      </c>
      <c r="D3614" s="43">
        <v>5.4943797080333034E-2</v>
      </c>
      <c r="E3614" s="43">
        <v>3.1184976775839148</v>
      </c>
      <c r="F3614" s="43">
        <v>4.0178743165510573</v>
      </c>
      <c r="H3614" s="43">
        <v>8.0521070118687668E-5</v>
      </c>
      <c r="I3614" s="43">
        <v>0.13256224555751006</v>
      </c>
      <c r="J3614" s="43">
        <v>0</v>
      </c>
      <c r="K3614" s="43">
        <v>1</v>
      </c>
      <c r="M3614" s="43">
        <v>7.8323567339818635E-3</v>
      </c>
      <c r="N3614" s="43">
        <v>4.5671719535558493E-2</v>
      </c>
      <c r="O3614" s="43">
        <v>0</v>
      </c>
      <c r="P3614" s="43">
        <v>1</v>
      </c>
      <c r="R3614" s="43">
        <v>636.41172081615434</v>
      </c>
      <c r="S3614" s="43">
        <v>202.10253596751684</v>
      </c>
      <c r="T3614" s="43">
        <v>6773.0174658766364</v>
      </c>
      <c r="U3614" s="43">
        <v>7611.5317226603074</v>
      </c>
      <c r="W3614" s="43">
        <v>1984.64847335236</v>
      </c>
      <c r="X3614" s="43">
        <v>0</v>
      </c>
      <c r="Y3614" s="43">
        <v>0</v>
      </c>
      <c r="Z3614" s="43">
        <v>1984.64847335236</v>
      </c>
      <c r="AB3614" s="43">
        <v>205.50533280933536</v>
      </c>
      <c r="AC3614" s="43">
        <v>0</v>
      </c>
      <c r="AD3614" s="43">
        <v>0</v>
      </c>
      <c r="AE3614" s="43">
        <v>205.50533280933536</v>
      </c>
      <c r="AG3614" s="43">
        <v>3649768.5424949899</v>
      </c>
      <c r="AH3614" s="43">
        <v>428684.07024410978</v>
      </c>
      <c r="AI3614" s="43">
        <v>0</v>
      </c>
      <c r="AJ3614" s="43">
        <v>863122397.79920852</v>
      </c>
      <c r="AK3614" s="43">
        <v>866772166.34170353</v>
      </c>
    </row>
    <row r="3615" spans="3:37" x14ac:dyDescent="0.2">
      <c r="C3615" s="43">
        <v>6.1051924476562824E-4</v>
      </c>
      <c r="D3615" s="43">
        <v>5.6634761993062166E-2</v>
      </c>
      <c r="E3615" s="43">
        <v>3.817546396396835</v>
      </c>
      <c r="F3615" s="43">
        <v>2.4593194845941597</v>
      </c>
      <c r="H3615" s="43">
        <v>7.5525037942932778E-5</v>
      </c>
      <c r="I3615" s="43">
        <v>0.10439044254985075</v>
      </c>
      <c r="J3615" s="43">
        <v>0</v>
      </c>
      <c r="K3615" s="43">
        <v>1</v>
      </c>
      <c r="M3615" s="43">
        <v>7.9397612616265434E-3</v>
      </c>
      <c r="N3615" s="43">
        <v>4.4222671021143627E-2</v>
      </c>
      <c r="O3615" s="43">
        <v>0</v>
      </c>
      <c r="P3615" s="43">
        <v>1</v>
      </c>
      <c r="R3615" s="43">
        <v>654.6735738703369</v>
      </c>
      <c r="S3615" s="43">
        <v>149.27740047380925</v>
      </c>
      <c r="T3615" s="43">
        <v>6648.0578032101721</v>
      </c>
      <c r="U3615" s="43">
        <v>7452.0087775543179</v>
      </c>
      <c r="W3615" s="43">
        <v>2499.2467427449419</v>
      </c>
      <c r="X3615" s="43">
        <v>0</v>
      </c>
      <c r="Y3615" s="43">
        <v>0</v>
      </c>
      <c r="Z3615" s="43">
        <v>2499.2467427449419</v>
      </c>
      <c r="AB3615" s="43">
        <v>102.22543555657279</v>
      </c>
      <c r="AC3615" s="43">
        <v>0</v>
      </c>
      <c r="AD3615" s="43">
        <v>0</v>
      </c>
      <c r="AE3615" s="43">
        <v>102.22543555657279</v>
      </c>
      <c r="AG3615" s="43">
        <v>4596114.7599079479</v>
      </c>
      <c r="AH3615" s="43">
        <v>539837.29643290746</v>
      </c>
      <c r="AI3615" s="43">
        <v>0</v>
      </c>
      <c r="AJ3615" s="43">
        <v>429346829.33760571</v>
      </c>
      <c r="AK3615" s="43">
        <v>433942944.09751368</v>
      </c>
    </row>
    <row r="3616" spans="3:37" x14ac:dyDescent="0.2">
      <c r="C3616" s="43">
        <v>6.1134613862878773E-4</v>
      </c>
      <c r="D3616" s="43">
        <v>6.2242442959319688E-2</v>
      </c>
      <c r="E3616" s="43">
        <v>3.5786204052823525</v>
      </c>
      <c r="F3616" s="43">
        <v>3.3444524420546142</v>
      </c>
      <c r="H3616" s="43">
        <v>8.281561456071895E-5</v>
      </c>
      <c r="I3616" s="43">
        <v>0.10652067385648012</v>
      </c>
      <c r="J3616" s="43">
        <v>0</v>
      </c>
      <c r="K3616" s="43">
        <v>1</v>
      </c>
      <c r="M3616" s="43">
        <v>8.0059361569878584E-3</v>
      </c>
      <c r="N3616" s="43">
        <v>4.8877354776808435E-2</v>
      </c>
      <c r="O3616" s="43">
        <v>0</v>
      </c>
      <c r="P3616" s="43">
        <v>1</v>
      </c>
      <c r="R3616" s="43">
        <v>720.47045538535849</v>
      </c>
      <c r="S3616" s="43">
        <v>167.02770235353603</v>
      </c>
      <c r="T3616" s="43">
        <v>7409.0442626427757</v>
      </c>
      <c r="U3616" s="43">
        <v>8296.542420381671</v>
      </c>
      <c r="W3616" s="43">
        <v>2578.2902730451128</v>
      </c>
      <c r="X3616" s="43">
        <v>0</v>
      </c>
      <c r="Y3616" s="43">
        <v>0</v>
      </c>
      <c r="Z3616" s="43">
        <v>2578.2902730451128</v>
      </c>
      <c r="AB3616" s="43">
        <v>180.73463288553518</v>
      </c>
      <c r="AC3616" s="43">
        <v>0</v>
      </c>
      <c r="AD3616" s="43">
        <v>0</v>
      </c>
      <c r="AE3616" s="43">
        <v>180.73463288553518</v>
      </c>
      <c r="AG3616" s="43">
        <v>4741475.8121299623</v>
      </c>
      <c r="AH3616" s="43">
        <v>556910.69897774432</v>
      </c>
      <c r="AI3616" s="43">
        <v>0</v>
      </c>
      <c r="AJ3616" s="43">
        <v>759085458.11924779</v>
      </c>
      <c r="AK3616" s="43">
        <v>763826933.93137777</v>
      </c>
    </row>
    <row r="3617" spans="3:37" x14ac:dyDescent="0.2">
      <c r="C3617" s="43">
        <v>6.1901594556468265E-4</v>
      </c>
      <c r="D3617" s="43">
        <v>5.9668185012470953E-2</v>
      </c>
      <c r="E3617" s="43">
        <v>3.0364284417266232</v>
      </c>
      <c r="F3617" s="43">
        <v>1.6503184484443647</v>
      </c>
      <c r="H3617" s="43">
        <v>1.0029382343268445E-4</v>
      </c>
      <c r="I3617" s="43">
        <v>8.9997907723071591E-2</v>
      </c>
      <c r="J3617" s="43">
        <v>0</v>
      </c>
      <c r="K3617" s="43">
        <v>1</v>
      </c>
      <c r="M3617" s="43">
        <v>7.7416996460381131E-3</v>
      </c>
      <c r="N3617" s="43">
        <v>4.6841548150170609E-2</v>
      </c>
      <c r="O3617" s="43">
        <v>0</v>
      </c>
      <c r="P3617" s="43">
        <v>1</v>
      </c>
      <c r="R3617" s="43">
        <v>699.3378545211084</v>
      </c>
      <c r="S3617" s="43">
        <v>170.90271960169838</v>
      </c>
      <c r="T3617" s="43">
        <v>6866.0969469625607</v>
      </c>
      <c r="U3617" s="43">
        <v>7736.3375210853674</v>
      </c>
      <c r="W3617" s="43">
        <v>2123.489351843969</v>
      </c>
      <c r="X3617" s="43">
        <v>0</v>
      </c>
      <c r="Y3617" s="43">
        <v>0</v>
      </c>
      <c r="Z3617" s="43">
        <v>2123.489351843969</v>
      </c>
      <c r="AB3617" s="43">
        <v>48.662777008491858</v>
      </c>
      <c r="AC3617" s="43">
        <v>0</v>
      </c>
      <c r="AD3617" s="43">
        <v>0</v>
      </c>
      <c r="AE3617" s="43">
        <v>48.662777008491858</v>
      </c>
      <c r="AG3617" s="43">
        <v>3905096.9180410588</v>
      </c>
      <c r="AH3617" s="43">
        <v>458673.69999829732</v>
      </c>
      <c r="AI3617" s="43">
        <v>0</v>
      </c>
      <c r="AJ3617" s="43">
        <v>204383663.43566582</v>
      </c>
      <c r="AK3617" s="43">
        <v>208288760.35370687</v>
      </c>
    </row>
    <row r="3618" spans="3:37" x14ac:dyDescent="0.2">
      <c r="C3618" s="43">
        <v>6.2187547709491309E-4</v>
      </c>
      <c r="D3618" s="43">
        <v>4.8022428665016756E-2</v>
      </c>
      <c r="E3618" s="43">
        <v>7.7908286647913831</v>
      </c>
      <c r="F3618" s="43">
        <v>1.0064740510092103</v>
      </c>
      <c r="H3618" s="43">
        <v>9.0840669946690156E-5</v>
      </c>
      <c r="I3618" s="43">
        <v>0.10907564675117998</v>
      </c>
      <c r="J3618" s="43">
        <v>0</v>
      </c>
      <c r="K3618" s="43">
        <v>1</v>
      </c>
      <c r="M3618" s="43">
        <v>7.8600654158258454E-3</v>
      </c>
      <c r="N3618" s="43">
        <v>4.6896044543174198E-2</v>
      </c>
      <c r="O3618" s="43">
        <v>0</v>
      </c>
      <c r="P3618" s="43">
        <v>1</v>
      </c>
      <c r="R3618" s="43">
        <v>565.44442194029807</v>
      </c>
      <c r="S3618" s="43">
        <v>187.6076303706692</v>
      </c>
      <c r="T3618" s="43">
        <v>6979.1855846655189</v>
      </c>
      <c r="U3618" s="43">
        <v>7732.2376369764861</v>
      </c>
      <c r="W3618" s="43">
        <v>4405.2806107988681</v>
      </c>
      <c r="X3618" s="43">
        <v>0</v>
      </c>
      <c r="Y3618" s="43">
        <v>0</v>
      </c>
      <c r="Z3618" s="43">
        <v>4405.2806107988681</v>
      </c>
      <c r="AB3618" s="43">
        <v>0.39169661526509708</v>
      </c>
      <c r="AC3618" s="43">
        <v>0</v>
      </c>
      <c r="AD3618" s="43">
        <v>0</v>
      </c>
      <c r="AE3618" s="43">
        <v>0.39169661526509708</v>
      </c>
      <c r="AG3618" s="43">
        <v>8101311.0432591187</v>
      </c>
      <c r="AH3618" s="43">
        <v>951540.61193255556</v>
      </c>
      <c r="AI3618" s="43">
        <v>0</v>
      </c>
      <c r="AJ3618" s="43">
        <v>1645125.7841134078</v>
      </c>
      <c r="AK3618" s="43">
        <v>9746436.8273725267</v>
      </c>
    </row>
    <row r="3619" spans="3:37" x14ac:dyDescent="0.2">
      <c r="C3619" s="43">
        <v>6.1570384006137679E-4</v>
      </c>
      <c r="D3619" s="43">
        <v>5.5464947959908084E-2</v>
      </c>
      <c r="E3619" s="43">
        <v>3.0859462034153657</v>
      </c>
      <c r="F3619" s="43">
        <v>5.0237636920759554</v>
      </c>
      <c r="H3619" s="43">
        <v>9.0411553184344129E-5</v>
      </c>
      <c r="I3619" s="43">
        <v>0.10518088198439635</v>
      </c>
      <c r="J3619" s="43">
        <v>0</v>
      </c>
      <c r="K3619" s="43">
        <v>1</v>
      </c>
      <c r="M3619" s="43">
        <v>7.8313790322923887E-3</v>
      </c>
      <c r="N3619" s="43">
        <v>4.6349169451631589E-2</v>
      </c>
      <c r="O3619" s="43">
        <v>0</v>
      </c>
      <c r="P3619" s="43">
        <v>1</v>
      </c>
      <c r="R3619" s="43">
        <v>646.5957487311274</v>
      </c>
      <c r="S3619" s="43">
        <v>180.05413978889743</v>
      </c>
      <c r="T3619" s="43">
        <v>6872.6238200345097</v>
      </c>
      <c r="U3619" s="43">
        <v>7699.2737085545341</v>
      </c>
      <c r="W3619" s="43">
        <v>1995.3596959413385</v>
      </c>
      <c r="X3619" s="43">
        <v>0</v>
      </c>
      <c r="Y3619" s="43">
        <v>0</v>
      </c>
      <c r="Z3619" s="43">
        <v>1995.3596959413385</v>
      </c>
      <c r="AB3619" s="43">
        <v>278.38708919986266</v>
      </c>
      <c r="AC3619" s="43">
        <v>0</v>
      </c>
      <c r="AD3619" s="43">
        <v>0</v>
      </c>
      <c r="AE3619" s="43">
        <v>278.38708919986266</v>
      </c>
      <c r="AG3619" s="43">
        <v>3669466.4808361214</v>
      </c>
      <c r="AH3619" s="43">
        <v>430997.69432332914</v>
      </c>
      <c r="AI3619" s="43">
        <v>0</v>
      </c>
      <c r="AJ3619" s="43">
        <v>1169225774.6394231</v>
      </c>
      <c r="AK3619" s="43">
        <v>1172895241.1202593</v>
      </c>
    </row>
    <row r="3620" spans="3:37" x14ac:dyDescent="0.2">
      <c r="C3620" s="43">
        <v>5.9121239505099368E-4</v>
      </c>
      <c r="D3620" s="43">
        <v>5.7095989850684647E-2</v>
      </c>
      <c r="E3620" s="43">
        <v>3.8571719939098945</v>
      </c>
      <c r="F3620" s="43">
        <v>3.6584261672216325</v>
      </c>
      <c r="H3620" s="43">
        <v>9.6121301195961628E-5</v>
      </c>
      <c r="I3620" s="43">
        <v>0.10218807334641233</v>
      </c>
      <c r="J3620" s="43">
        <v>0</v>
      </c>
      <c r="K3620" s="43">
        <v>1</v>
      </c>
      <c r="M3620" s="43">
        <v>7.9269105583101851E-3</v>
      </c>
      <c r="N3620" s="43">
        <v>4.6990223219628535E-2</v>
      </c>
      <c r="O3620" s="43">
        <v>0</v>
      </c>
      <c r="P3620" s="43">
        <v>1</v>
      </c>
      <c r="R3620" s="43">
        <v>639.13339468528898</v>
      </c>
      <c r="S3620" s="43">
        <v>185.9782792204783</v>
      </c>
      <c r="T3620" s="43">
        <v>7052.6744733894075</v>
      </c>
      <c r="U3620" s="43">
        <v>7877.7861472951745</v>
      </c>
      <c r="W3620" s="43">
        <v>2465.2474303526556</v>
      </c>
      <c r="X3620" s="43">
        <v>0</v>
      </c>
      <c r="Y3620" s="43">
        <v>0</v>
      </c>
      <c r="Z3620" s="43">
        <v>2465.2474303526556</v>
      </c>
      <c r="AB3620" s="43">
        <v>181.80251666309232</v>
      </c>
      <c r="AC3620" s="43">
        <v>0</v>
      </c>
      <c r="AD3620" s="43">
        <v>0</v>
      </c>
      <c r="AE3620" s="43">
        <v>181.80251666309232</v>
      </c>
      <c r="AG3620" s="43">
        <v>4533590.0244185338</v>
      </c>
      <c r="AH3620" s="43">
        <v>532493.44495617365</v>
      </c>
      <c r="AI3620" s="43">
        <v>0</v>
      </c>
      <c r="AJ3620" s="43">
        <v>763570569.98498774</v>
      </c>
      <c r="AK3620" s="43">
        <v>768104160.00940633</v>
      </c>
    </row>
    <row r="3621" spans="3:37" x14ac:dyDescent="0.2">
      <c r="C3621" s="43">
        <v>6.0304254653269457E-4</v>
      </c>
      <c r="D3621" s="43">
        <v>5.6065590615112404E-2</v>
      </c>
      <c r="E3621" s="43">
        <v>2.229434540124112</v>
      </c>
      <c r="F3621" s="43">
        <v>1.4551643335204287</v>
      </c>
      <c r="H3621" s="43">
        <v>9.6908437142717574E-5</v>
      </c>
      <c r="I3621" s="43">
        <v>7.4900273127748274E-2</v>
      </c>
      <c r="J3621" s="43">
        <v>0</v>
      </c>
      <c r="K3621" s="43">
        <v>1</v>
      </c>
      <c r="M3621" s="43">
        <v>7.8800929815715515E-3</v>
      </c>
      <c r="N3621" s="43">
        <v>4.6390029528136867E-2</v>
      </c>
      <c r="O3621" s="43">
        <v>0</v>
      </c>
      <c r="P3621" s="43">
        <v>1</v>
      </c>
      <c r="R3621" s="43">
        <v>640.15733839907341</v>
      </c>
      <c r="S3621" s="43">
        <v>137.43184088199806</v>
      </c>
      <c r="T3621" s="43">
        <v>6921.470364649228</v>
      </c>
      <c r="U3621" s="43">
        <v>7699.0595439302997</v>
      </c>
      <c r="W3621" s="43">
        <v>1427.1888813408139</v>
      </c>
      <c r="X3621" s="43">
        <v>0</v>
      </c>
      <c r="Y3621" s="43">
        <v>0</v>
      </c>
      <c r="Z3621" s="43">
        <v>1427.1888813408139</v>
      </c>
      <c r="AB3621" s="43">
        <v>31.177316346026966</v>
      </c>
      <c r="AC3621" s="43">
        <v>0</v>
      </c>
      <c r="AD3621" s="43">
        <v>0</v>
      </c>
      <c r="AE3621" s="43">
        <v>31.177316346026966</v>
      </c>
      <c r="AG3621" s="43">
        <v>2624600.3527857568</v>
      </c>
      <c r="AH3621" s="43">
        <v>308272.7983696158</v>
      </c>
      <c r="AI3621" s="43">
        <v>0</v>
      </c>
      <c r="AJ3621" s="43">
        <v>130944728.65331326</v>
      </c>
      <c r="AK3621" s="43">
        <v>133569329.00609902</v>
      </c>
    </row>
    <row r="3622" spans="3:37" x14ac:dyDescent="0.2">
      <c r="C3622" s="43">
        <v>6.1155116229660855E-4</v>
      </c>
      <c r="D3622" s="43">
        <v>6.7202280638277156E-2</v>
      </c>
      <c r="E3622" s="43">
        <v>6.6714122732221348</v>
      </c>
      <c r="F3622" s="43">
        <v>2.4619515665965142</v>
      </c>
      <c r="H3622" s="43">
        <v>8.6104123961314128E-5</v>
      </c>
      <c r="I3622" s="43">
        <v>9.8915134955370354E-2</v>
      </c>
      <c r="J3622" s="43">
        <v>0</v>
      </c>
      <c r="K3622" s="43">
        <v>1</v>
      </c>
      <c r="M3622" s="43">
        <v>7.8955129563795801E-3</v>
      </c>
      <c r="N3622" s="43">
        <v>4.633712699012249E-2</v>
      </c>
      <c r="O3622" s="43">
        <v>0</v>
      </c>
      <c r="P3622" s="43">
        <v>1</v>
      </c>
      <c r="R3622" s="43">
        <v>778.14258006610498</v>
      </c>
      <c r="S3622" s="43">
        <v>161.26089772633725</v>
      </c>
      <c r="T3622" s="43">
        <v>6927.1058882166562</v>
      </c>
      <c r="U3622" s="43">
        <v>7866.5093660090988</v>
      </c>
      <c r="W3622" s="43">
        <v>5191.3099589697504</v>
      </c>
      <c r="X3622" s="43">
        <v>0</v>
      </c>
      <c r="Y3622" s="43">
        <v>0</v>
      </c>
      <c r="Z3622" s="43">
        <v>5191.3099589697504</v>
      </c>
      <c r="AB3622" s="43">
        <v>121.72392374405122</v>
      </c>
      <c r="AC3622" s="43">
        <v>0</v>
      </c>
      <c r="AD3622" s="43">
        <v>0</v>
      </c>
      <c r="AE3622" s="43">
        <v>121.72392374405122</v>
      </c>
      <c r="AG3622" s="43">
        <v>9546819.0145453718</v>
      </c>
      <c r="AH3622" s="43">
        <v>1121322.9511374661</v>
      </c>
      <c r="AI3622" s="43">
        <v>0</v>
      </c>
      <c r="AJ3622" s="43">
        <v>511240479.7250151</v>
      </c>
      <c r="AK3622" s="43">
        <v>520787298.73956048</v>
      </c>
    </row>
    <row r="3623" spans="3:37" x14ac:dyDescent="0.2">
      <c r="C3623" s="43">
        <v>5.8853075845382425E-4</v>
      </c>
      <c r="D3623" s="43">
        <v>5.5389193380363744E-2</v>
      </c>
      <c r="E3623" s="43">
        <v>4.0768325528018643</v>
      </c>
      <c r="F3623" s="43">
        <v>2.5809246685037723</v>
      </c>
      <c r="H3623" s="43">
        <v>9.1811045687784087E-5</v>
      </c>
      <c r="I3623" s="43">
        <v>8.2659031727370699E-2</v>
      </c>
      <c r="J3623" s="43">
        <v>0</v>
      </c>
      <c r="K3623" s="43">
        <v>1</v>
      </c>
      <c r="M3623" s="43">
        <v>7.8762583455600499E-3</v>
      </c>
      <c r="N3623" s="43">
        <v>4.6594278477439799E-2</v>
      </c>
      <c r="O3623" s="43">
        <v>0</v>
      </c>
      <c r="P3623" s="43">
        <v>1</v>
      </c>
      <c r="R3623" s="43">
        <v>617.21515171217004</v>
      </c>
      <c r="S3623" s="43">
        <v>143.69035582902654</v>
      </c>
      <c r="T3623" s="43">
        <v>6948.5616736213233</v>
      </c>
      <c r="U3623" s="43">
        <v>7709.4671811625194</v>
      </c>
      <c r="W3623" s="43">
        <v>2516.2828225827161</v>
      </c>
      <c r="X3623" s="43">
        <v>0</v>
      </c>
      <c r="Y3623" s="43">
        <v>0</v>
      </c>
      <c r="Z3623" s="43">
        <v>2516.2828225827161</v>
      </c>
      <c r="AB3623" s="43">
        <v>104.40746052541927</v>
      </c>
      <c r="AC3623" s="43">
        <v>0</v>
      </c>
      <c r="AD3623" s="43">
        <v>0</v>
      </c>
      <c r="AE3623" s="43">
        <v>104.40746052541927</v>
      </c>
      <c r="AG3623" s="43">
        <v>4627444.1107296152</v>
      </c>
      <c r="AH3623" s="43">
        <v>543517.08967786666</v>
      </c>
      <c r="AI3623" s="43">
        <v>0</v>
      </c>
      <c r="AJ3623" s="43">
        <v>438511334.20676094</v>
      </c>
      <c r="AK3623" s="43">
        <v>443138778.31749058</v>
      </c>
    </row>
    <row r="3624" spans="3:37" x14ac:dyDescent="0.2">
      <c r="C3624" s="43">
        <v>6.0374265145518254E-4</v>
      </c>
      <c r="D3624" s="43">
        <v>4.5741783206059226E-2</v>
      </c>
      <c r="E3624" s="43">
        <v>3.3262974255361892</v>
      </c>
      <c r="F3624" s="43">
        <v>2.6787038147778977</v>
      </c>
      <c r="H3624" s="43">
        <v>9.5813751985196483E-5</v>
      </c>
      <c r="I3624" s="43">
        <v>0.10604236706649617</v>
      </c>
      <c r="J3624" s="43">
        <v>0</v>
      </c>
      <c r="K3624" s="43">
        <v>1</v>
      </c>
      <c r="M3624" s="43">
        <v>7.8806568262579368E-3</v>
      </c>
      <c r="N3624" s="43">
        <v>4.2935934853638946E-2</v>
      </c>
      <c r="O3624" s="43">
        <v>0</v>
      </c>
      <c r="P3624" s="43">
        <v>1</v>
      </c>
      <c r="R3624" s="43">
        <v>522.88637050581485</v>
      </c>
      <c r="S3624" s="43">
        <v>192.37544317678604</v>
      </c>
      <c r="T3624" s="43">
        <v>6406.572011531478</v>
      </c>
      <c r="U3624" s="43">
        <v>7121.8338252140784</v>
      </c>
      <c r="W3624" s="43">
        <v>1739.2755880614538</v>
      </c>
      <c r="X3624" s="43">
        <v>0</v>
      </c>
      <c r="Y3624" s="43">
        <v>0</v>
      </c>
      <c r="Z3624" s="43">
        <v>1739.2755880614538</v>
      </c>
      <c r="AB3624" s="43">
        <v>93.921533900392433</v>
      </c>
      <c r="AC3624" s="43">
        <v>0</v>
      </c>
      <c r="AD3624" s="43">
        <v>0</v>
      </c>
      <c r="AE3624" s="43">
        <v>93.921533900392433</v>
      </c>
      <c r="AG3624" s="43">
        <v>3198527.8064450137</v>
      </c>
      <c r="AH3624" s="43">
        <v>375683.52702127403</v>
      </c>
      <c r="AI3624" s="43">
        <v>0</v>
      </c>
      <c r="AJ3624" s="43">
        <v>394470442.38164824</v>
      </c>
      <c r="AK3624" s="43">
        <v>397668970.18809325</v>
      </c>
    </row>
    <row r="3625" spans="3:37" x14ac:dyDescent="0.2">
      <c r="C3625" s="43">
        <v>6.145626878770738E-4</v>
      </c>
      <c r="D3625" s="43">
        <v>4.7976745414506146E-2</v>
      </c>
      <c r="E3625" s="43">
        <v>5.7851192982596134</v>
      </c>
      <c r="F3625" s="43">
        <v>3.0528281840702451</v>
      </c>
      <c r="H3625" s="43">
        <v>8.4733768870647925E-5</v>
      </c>
      <c r="I3625" s="43">
        <v>0.10467557671575389</v>
      </c>
      <c r="J3625" s="43">
        <v>0</v>
      </c>
      <c r="K3625" s="43">
        <v>1</v>
      </c>
      <c r="M3625" s="43">
        <v>7.8848186363384976E-3</v>
      </c>
      <c r="N3625" s="43">
        <v>4.9107347341373342E-2</v>
      </c>
      <c r="O3625" s="43">
        <v>0</v>
      </c>
      <c r="P3625" s="43">
        <v>1</v>
      </c>
      <c r="R3625" s="43">
        <v>558.26364337036932</v>
      </c>
      <c r="S3625" s="43">
        <v>167.93617564868177</v>
      </c>
      <c r="T3625" s="43">
        <v>7331.2926556548628</v>
      </c>
      <c r="U3625" s="43">
        <v>8057.4924746739143</v>
      </c>
      <c r="W3625" s="43">
        <v>3229.6217767786461</v>
      </c>
      <c r="X3625" s="43">
        <v>0</v>
      </c>
      <c r="Y3625" s="43">
        <v>0</v>
      </c>
      <c r="Z3625" s="43">
        <v>3229.6217767786461</v>
      </c>
      <c r="AB3625" s="43">
        <v>122.62406951401047</v>
      </c>
      <c r="AC3625" s="43">
        <v>0</v>
      </c>
      <c r="AD3625" s="43">
        <v>0</v>
      </c>
      <c r="AE3625" s="43">
        <v>122.62406951401047</v>
      </c>
      <c r="AG3625" s="43">
        <v>5939274.4474959299</v>
      </c>
      <c r="AH3625" s="43">
        <v>697598.30378418753</v>
      </c>
      <c r="AI3625" s="43">
        <v>0</v>
      </c>
      <c r="AJ3625" s="43">
        <v>515021091.95884401</v>
      </c>
      <c r="AK3625" s="43">
        <v>520960366.40633994</v>
      </c>
    </row>
    <row r="3626" spans="3:37" x14ac:dyDescent="0.2">
      <c r="C3626" s="43">
        <v>6.0725713423591843E-4</v>
      </c>
      <c r="D3626" s="43">
        <v>5.6284061086352311E-2</v>
      </c>
      <c r="E3626" s="43">
        <v>5.1933975393922704</v>
      </c>
      <c r="F3626" s="43">
        <v>2.4501179434234635</v>
      </c>
      <c r="H3626" s="43">
        <v>9.4326760050056357E-5</v>
      </c>
      <c r="I3626" s="43">
        <v>0.1198656757004033</v>
      </c>
      <c r="J3626" s="43">
        <v>0</v>
      </c>
      <c r="K3626" s="43">
        <v>1</v>
      </c>
      <c r="M3626" s="43">
        <v>7.8046514687911198E-3</v>
      </c>
      <c r="N3626" s="43">
        <v>4.7578865277193239E-2</v>
      </c>
      <c r="O3626" s="43">
        <v>0</v>
      </c>
      <c r="P3626" s="43">
        <v>1</v>
      </c>
      <c r="R3626" s="43">
        <v>647.14324788655756</v>
      </c>
      <c r="S3626" s="43">
        <v>214.07804407578448</v>
      </c>
      <c r="T3626" s="43">
        <v>7030.8845482014012</v>
      </c>
      <c r="U3626" s="43">
        <v>7892.1058401637438</v>
      </c>
      <c r="W3626" s="43">
        <v>3360.8721512083703</v>
      </c>
      <c r="X3626" s="43">
        <v>0</v>
      </c>
      <c r="Y3626" s="43">
        <v>0</v>
      </c>
      <c r="Z3626" s="43">
        <v>3360.8721512083703</v>
      </c>
      <c r="AB3626" s="43">
        <v>100.41244182264299</v>
      </c>
      <c r="AC3626" s="43">
        <v>0</v>
      </c>
      <c r="AD3626" s="43">
        <v>0</v>
      </c>
      <c r="AE3626" s="43">
        <v>100.41244182264299</v>
      </c>
      <c r="AG3626" s="43">
        <v>6180643.8860721933</v>
      </c>
      <c r="AH3626" s="43">
        <v>725948.38466100802</v>
      </c>
      <c r="AI3626" s="43">
        <v>0</v>
      </c>
      <c r="AJ3626" s="43">
        <v>421732255.65510058</v>
      </c>
      <c r="AK3626" s="43">
        <v>427912899.5411728</v>
      </c>
    </row>
    <row r="3627" spans="3:37" x14ac:dyDescent="0.2">
      <c r="C3627" s="43">
        <v>6.0988188995741933E-4</v>
      </c>
      <c r="D3627" s="43">
        <v>4.9326963797861528E-2</v>
      </c>
      <c r="E3627" s="43">
        <v>4.8618853522841539</v>
      </c>
      <c r="F3627" s="43">
        <v>7.0821115792456348</v>
      </c>
      <c r="H3627" s="43">
        <v>8.8682585569722976E-5</v>
      </c>
      <c r="I3627" s="43">
        <v>0.11197037093955886</v>
      </c>
      <c r="J3627" s="43">
        <v>0</v>
      </c>
      <c r="K3627" s="43">
        <v>1</v>
      </c>
      <c r="M3627" s="43">
        <v>7.9196205097566974E-3</v>
      </c>
      <c r="N3627" s="43">
        <v>4.5775128414516142E-2</v>
      </c>
      <c r="O3627" s="43">
        <v>0</v>
      </c>
      <c r="P3627" s="43">
        <v>1</v>
      </c>
      <c r="R3627" s="43">
        <v>569.60329718526339</v>
      </c>
      <c r="S3627" s="43">
        <v>188.01124978815997</v>
      </c>
      <c r="T3627" s="43">
        <v>6863.9848421139532</v>
      </c>
      <c r="U3627" s="43">
        <v>7621.599389087376</v>
      </c>
      <c r="W3627" s="43">
        <v>2769.3459271977899</v>
      </c>
      <c r="X3627" s="43">
        <v>0</v>
      </c>
      <c r="Y3627" s="43">
        <v>0</v>
      </c>
      <c r="Z3627" s="43">
        <v>2769.3459271977899</v>
      </c>
      <c r="AB3627" s="43">
        <v>370.68981660440721</v>
      </c>
      <c r="AC3627" s="43">
        <v>0</v>
      </c>
      <c r="AD3627" s="43">
        <v>0</v>
      </c>
      <c r="AE3627" s="43">
        <v>370.68981660440721</v>
      </c>
      <c r="AG3627" s="43">
        <v>5092827.1601167358</v>
      </c>
      <c r="AH3627" s="43">
        <v>598178.72027472267</v>
      </c>
      <c r="AI3627" s="43">
        <v>0</v>
      </c>
      <c r="AJ3627" s="43">
        <v>1556897229.7385104</v>
      </c>
      <c r="AK3627" s="43">
        <v>1561990056.898627</v>
      </c>
    </row>
    <row r="3628" spans="3:37" x14ac:dyDescent="0.2">
      <c r="C3628" s="43">
        <v>5.9309083005621192E-4</v>
      </c>
      <c r="D3628" s="43">
        <v>5.278421765923897E-2</v>
      </c>
      <c r="E3628" s="43">
        <v>7.6565174437762868</v>
      </c>
      <c r="F3628" s="43">
        <v>1.1275503094026604</v>
      </c>
      <c r="H3628" s="43">
        <v>8.6951736726527753E-5</v>
      </c>
      <c r="I3628" s="43">
        <v>9.806284154266337E-2</v>
      </c>
      <c r="J3628" s="43">
        <v>0</v>
      </c>
      <c r="K3628" s="43">
        <v>1</v>
      </c>
      <c r="M3628" s="43">
        <v>7.8263180526825446E-3</v>
      </c>
      <c r="N3628" s="43">
        <v>4.4815869813452133E-2</v>
      </c>
      <c r="O3628" s="43">
        <v>0</v>
      </c>
      <c r="P3628" s="43">
        <v>1</v>
      </c>
      <c r="R3628" s="43">
        <v>592.74468870161468</v>
      </c>
      <c r="S3628" s="43">
        <v>161.44518875987339</v>
      </c>
      <c r="T3628" s="43">
        <v>6640.9727138222634</v>
      </c>
      <c r="U3628" s="43">
        <v>7395.1625912837517</v>
      </c>
      <c r="W3628" s="43">
        <v>4538.3600487496578</v>
      </c>
      <c r="X3628" s="43">
        <v>0</v>
      </c>
      <c r="Y3628" s="43">
        <v>0</v>
      </c>
      <c r="Z3628" s="43">
        <v>4538.3600487496578</v>
      </c>
      <c r="AB3628" s="43">
        <v>8.0897102231521831</v>
      </c>
      <c r="AC3628" s="43">
        <v>0</v>
      </c>
      <c r="AD3628" s="43">
        <v>0</v>
      </c>
      <c r="AE3628" s="43">
        <v>8.0897102231521831</v>
      </c>
      <c r="AG3628" s="43">
        <v>8346044.1296506207</v>
      </c>
      <c r="AH3628" s="43">
        <v>980285.77052992606</v>
      </c>
      <c r="AI3628" s="43">
        <v>0</v>
      </c>
      <c r="AJ3628" s="43">
        <v>33976782.93723917</v>
      </c>
      <c r="AK3628" s="43">
        <v>42322827.066889793</v>
      </c>
    </row>
    <row r="3629" spans="3:37" x14ac:dyDescent="0.2">
      <c r="C3629" s="43">
        <v>5.5523108137581396E-4</v>
      </c>
      <c r="D3629" s="43">
        <v>5.3617782762663421E-2</v>
      </c>
      <c r="E3629" s="43">
        <v>5.3365889242389724</v>
      </c>
      <c r="F3629" s="43">
        <v>6.2102754154668727</v>
      </c>
      <c r="H3629" s="43">
        <v>8.4048144791404593E-5</v>
      </c>
      <c r="I3629" s="43">
        <v>9.0126249442197992E-2</v>
      </c>
      <c r="J3629" s="43">
        <v>0</v>
      </c>
      <c r="K3629" s="43">
        <v>1</v>
      </c>
      <c r="M3629" s="43">
        <v>7.8399400130264047E-3</v>
      </c>
      <c r="N3629" s="43">
        <v>4.6617687332679125E-2</v>
      </c>
      <c r="O3629" s="43">
        <v>0</v>
      </c>
      <c r="P3629" s="43">
        <v>1</v>
      </c>
      <c r="R3629" s="43">
        <v>563.67009345417171</v>
      </c>
      <c r="S3629" s="43">
        <v>143.42399088172479</v>
      </c>
      <c r="T3629" s="43">
        <v>6919.9959008828209</v>
      </c>
      <c r="U3629" s="43">
        <v>7627.0899852187176</v>
      </c>
      <c r="W3629" s="43">
        <v>3008.0755776522792</v>
      </c>
      <c r="X3629" s="43">
        <v>0</v>
      </c>
      <c r="Y3629" s="43">
        <v>0</v>
      </c>
      <c r="Z3629" s="43">
        <v>3008.0755776522792</v>
      </c>
      <c r="AB3629" s="43">
        <v>314.24577804832586</v>
      </c>
      <c r="AC3629" s="43">
        <v>0</v>
      </c>
      <c r="AD3629" s="43">
        <v>0</v>
      </c>
      <c r="AE3629" s="43">
        <v>314.24577804832586</v>
      </c>
      <c r="AG3629" s="43">
        <v>5531850.9873025417</v>
      </c>
      <c r="AH3629" s="43">
        <v>649744.32477289229</v>
      </c>
      <c r="AI3629" s="43">
        <v>0</v>
      </c>
      <c r="AJ3629" s="43">
        <v>1319832267.8029685</v>
      </c>
      <c r="AK3629" s="43">
        <v>1325364118.790271</v>
      </c>
    </row>
    <row r="3630" spans="3:37" x14ac:dyDescent="0.2">
      <c r="C3630" s="43">
        <v>6.008588442953035E-4</v>
      </c>
      <c r="D3630" s="43">
        <v>5.398538960645597E-2</v>
      </c>
      <c r="E3630" s="43">
        <v>1.9122727601799798</v>
      </c>
      <c r="F3630" s="43">
        <v>1.6683341588535379</v>
      </c>
      <c r="H3630" s="43">
        <v>8.8246785506117449E-5</v>
      </c>
      <c r="I3630" s="43">
        <v>0.10190867302374662</v>
      </c>
      <c r="J3630" s="43">
        <v>0</v>
      </c>
      <c r="K3630" s="43">
        <v>1</v>
      </c>
      <c r="M3630" s="43">
        <v>7.8366636663296102E-3</v>
      </c>
      <c r="N3630" s="43">
        <v>4.5985345392313914E-2</v>
      </c>
      <c r="O3630" s="43">
        <v>0</v>
      </c>
      <c r="P3630" s="43">
        <v>1</v>
      </c>
      <c r="R3630" s="43">
        <v>614.17349582625695</v>
      </c>
      <c r="S3630" s="43">
        <v>170.27559793582327</v>
      </c>
      <c r="T3630" s="43">
        <v>6823.2774917340284</v>
      </c>
      <c r="U3630" s="43">
        <v>7607.7265854961088</v>
      </c>
      <c r="W3630" s="43">
        <v>1174.4672460930637</v>
      </c>
      <c r="X3630" s="43">
        <v>0</v>
      </c>
      <c r="Y3630" s="43">
        <v>0</v>
      </c>
      <c r="Z3630" s="43">
        <v>1174.4672460930637</v>
      </c>
      <c r="AB3630" s="43">
        <v>43.920624559380073</v>
      </c>
      <c r="AC3630" s="43">
        <v>0</v>
      </c>
      <c r="AD3630" s="43">
        <v>0</v>
      </c>
      <c r="AE3630" s="43">
        <v>43.920624559380073</v>
      </c>
      <c r="AG3630" s="43">
        <v>2159845.2655651444</v>
      </c>
      <c r="AH3630" s="43">
        <v>253684.92515610176</v>
      </c>
      <c r="AI3630" s="43">
        <v>0</v>
      </c>
      <c r="AJ3630" s="43">
        <v>184466623.1493963</v>
      </c>
      <c r="AK3630" s="43">
        <v>186626468.41496146</v>
      </c>
    </row>
    <row r="3631" spans="3:37" x14ac:dyDescent="0.2">
      <c r="C3631" s="43">
        <v>6.3534380466334639E-4</v>
      </c>
      <c r="D3631" s="43">
        <v>5.6233274990421078E-2</v>
      </c>
      <c r="E3631" s="43">
        <v>3.2390354470345688</v>
      </c>
      <c r="F3631" s="43">
        <v>2.0576779098199198</v>
      </c>
      <c r="H3631" s="43">
        <v>8.0736602134919691E-5</v>
      </c>
      <c r="I3631" s="43">
        <v>0.13148103529568467</v>
      </c>
      <c r="J3631" s="43">
        <v>0</v>
      </c>
      <c r="K3631" s="43">
        <v>1</v>
      </c>
      <c r="M3631" s="43">
        <v>7.9139102046626997E-3</v>
      </c>
      <c r="N3631" s="43">
        <v>4.3836324553340952E-2</v>
      </c>
      <c r="O3631" s="43">
        <v>0</v>
      </c>
      <c r="P3631" s="43">
        <v>1</v>
      </c>
      <c r="R3631" s="43">
        <v>676.46378219064013</v>
      </c>
      <c r="S3631" s="43">
        <v>200.99069674983846</v>
      </c>
      <c r="T3631" s="43">
        <v>6568.5214835438683</v>
      </c>
      <c r="U3631" s="43">
        <v>7445.9759624843464</v>
      </c>
      <c r="W3631" s="43">
        <v>2191.0901691505551</v>
      </c>
      <c r="X3631" s="43">
        <v>0</v>
      </c>
      <c r="Y3631" s="43">
        <v>0</v>
      </c>
      <c r="Z3631" s="43">
        <v>2191.0901691505551</v>
      </c>
      <c r="AB3631" s="43">
        <v>76.556445516141295</v>
      </c>
      <c r="AC3631" s="43">
        <v>0</v>
      </c>
      <c r="AD3631" s="43">
        <v>0</v>
      </c>
      <c r="AE3631" s="43">
        <v>76.556445516141295</v>
      </c>
      <c r="AG3631" s="43">
        <v>4029414.8210678706</v>
      </c>
      <c r="AH3631" s="43">
        <v>473275.47653651988</v>
      </c>
      <c r="AI3631" s="43">
        <v>0</v>
      </c>
      <c r="AJ3631" s="43">
        <v>321537071.16779345</v>
      </c>
      <c r="AK3631" s="43">
        <v>325566485.98886132</v>
      </c>
    </row>
    <row r="3632" spans="3:37" x14ac:dyDescent="0.2">
      <c r="C3632" s="43">
        <v>6.1094129763161753E-4</v>
      </c>
      <c r="D3632" s="43">
        <v>5.5366567374489639E-2</v>
      </c>
      <c r="E3632" s="43">
        <v>8.1242016246316595</v>
      </c>
      <c r="F3632" s="43">
        <v>1.9808938136632295</v>
      </c>
      <c r="H3632" s="43">
        <v>8.8532626407982544E-5</v>
      </c>
      <c r="I3632" s="43">
        <v>0.12530116060437224</v>
      </c>
      <c r="J3632" s="43">
        <v>0</v>
      </c>
      <c r="K3632" s="43">
        <v>1</v>
      </c>
      <c r="M3632" s="43">
        <v>7.9085732050382385E-3</v>
      </c>
      <c r="N3632" s="43">
        <v>4.4412663534883247E-2</v>
      </c>
      <c r="O3632" s="43">
        <v>0</v>
      </c>
      <c r="P3632" s="43">
        <v>1</v>
      </c>
      <c r="R3632" s="43">
        <v>640.45623014026864</v>
      </c>
      <c r="S3632" s="43">
        <v>210.03942206973861</v>
      </c>
      <c r="T3632" s="43">
        <v>6650.3933222782134</v>
      </c>
      <c r="U3632" s="43">
        <v>7500.8889744882208</v>
      </c>
      <c r="W3632" s="43">
        <v>5203.1955454110384</v>
      </c>
      <c r="X3632" s="43">
        <v>0</v>
      </c>
      <c r="Y3632" s="43">
        <v>0</v>
      </c>
      <c r="Z3632" s="43">
        <v>5203.1955454110384</v>
      </c>
      <c r="AB3632" s="43">
        <v>67.219492285132944</v>
      </c>
      <c r="AC3632" s="43">
        <v>0</v>
      </c>
      <c r="AD3632" s="43">
        <v>0</v>
      </c>
      <c r="AE3632" s="43">
        <v>67.219492285132944</v>
      </c>
      <c r="AG3632" s="43">
        <v>9568676.6080108993</v>
      </c>
      <c r="AH3632" s="43">
        <v>1123890.2378087842</v>
      </c>
      <c r="AI3632" s="43">
        <v>0</v>
      </c>
      <c r="AJ3632" s="43">
        <v>282321867.59755838</v>
      </c>
      <c r="AK3632" s="43">
        <v>291890544.20556927</v>
      </c>
    </row>
    <row r="3633" spans="3:37" x14ac:dyDescent="0.2">
      <c r="C3633" s="43">
        <v>6.2895671610496695E-4</v>
      </c>
      <c r="D3633" s="43">
        <v>5.0120866626199252E-2</v>
      </c>
      <c r="E3633" s="43">
        <v>3.6887226300098739</v>
      </c>
      <c r="F3633" s="43">
        <v>1.2677478345819684</v>
      </c>
      <c r="H3633" s="43">
        <v>9.5688479386679681E-5</v>
      </c>
      <c r="I3633" s="43">
        <v>9.7813494896036746E-2</v>
      </c>
      <c r="J3633" s="43">
        <v>0</v>
      </c>
      <c r="K3633" s="43">
        <v>1</v>
      </c>
      <c r="M3633" s="43">
        <v>7.8822625640029287E-3</v>
      </c>
      <c r="N3633" s="43">
        <v>4.9263330147832241E-2</v>
      </c>
      <c r="O3633" s="43">
        <v>0</v>
      </c>
      <c r="P3633" s="43">
        <v>1</v>
      </c>
      <c r="R3633" s="43">
        <v>596.87268347445467</v>
      </c>
      <c r="S3633" s="43">
        <v>177.21513198892518</v>
      </c>
      <c r="T3633" s="43">
        <v>7352.1953278469673</v>
      </c>
      <c r="U3633" s="43">
        <v>8126.2831433103474</v>
      </c>
      <c r="W3633" s="43">
        <v>2201.6977747669416</v>
      </c>
      <c r="X3633" s="43">
        <v>0</v>
      </c>
      <c r="Y3633" s="43">
        <v>0</v>
      </c>
      <c r="Z3633" s="43">
        <v>2201.6977747669416</v>
      </c>
      <c r="AB3633" s="43">
        <v>17.09981643179129</v>
      </c>
      <c r="AC3633" s="43">
        <v>0</v>
      </c>
      <c r="AD3633" s="43">
        <v>0</v>
      </c>
      <c r="AE3633" s="43">
        <v>17.09981643179129</v>
      </c>
      <c r="AG3633" s="43">
        <v>4048922.2077964055</v>
      </c>
      <c r="AH3633" s="43">
        <v>475566.7193496594</v>
      </c>
      <c r="AI3633" s="43">
        <v>0</v>
      </c>
      <c r="AJ3633" s="43">
        <v>71819229.013523415</v>
      </c>
      <c r="AK3633" s="43">
        <v>75868151.221319824</v>
      </c>
    </row>
    <row r="3634" spans="3:37" x14ac:dyDescent="0.2">
      <c r="C3634" s="43">
        <v>6.0201504636851722E-4</v>
      </c>
      <c r="D3634" s="43">
        <v>5.4258857706854388E-2</v>
      </c>
      <c r="E3634" s="43">
        <v>3.2730811067766661</v>
      </c>
      <c r="F3634" s="43">
        <v>5.5433409404852014</v>
      </c>
      <c r="H3634" s="43">
        <v>8.9709606445721377E-5</v>
      </c>
      <c r="I3634" s="43">
        <v>0.12071244599928432</v>
      </c>
      <c r="J3634" s="43">
        <v>0</v>
      </c>
      <c r="K3634" s="43">
        <v>1</v>
      </c>
      <c r="M3634" s="43">
        <v>7.795850703166453E-3</v>
      </c>
      <c r="N3634" s="43">
        <v>4.7026618124191844E-2</v>
      </c>
      <c r="O3634" s="43">
        <v>0</v>
      </c>
      <c r="P3634" s="43">
        <v>1</v>
      </c>
      <c r="R3634" s="43">
        <v>618.47245921087233</v>
      </c>
      <c r="S3634" s="43">
        <v>205.03753609266366</v>
      </c>
      <c r="T3634" s="43">
        <v>6941.4409608473161</v>
      </c>
      <c r="U3634" s="43">
        <v>7764.9509561508521</v>
      </c>
      <c r="W3634" s="43">
        <v>2024.3105213048084</v>
      </c>
      <c r="X3634" s="43">
        <v>0</v>
      </c>
      <c r="Y3634" s="43">
        <v>0</v>
      </c>
      <c r="Z3634" s="43">
        <v>2024.3105213048084</v>
      </c>
      <c r="AB3634" s="43">
        <v>300.66264316099921</v>
      </c>
      <c r="AC3634" s="43">
        <v>0</v>
      </c>
      <c r="AD3634" s="43">
        <v>0</v>
      </c>
      <c r="AE3634" s="43">
        <v>300.66264316099921</v>
      </c>
      <c r="AG3634" s="43">
        <v>3722707.0486795427</v>
      </c>
      <c r="AH3634" s="43">
        <v>437251.07260183862</v>
      </c>
      <c r="AI3634" s="43">
        <v>0</v>
      </c>
      <c r="AJ3634" s="43">
        <v>1262783101.2761967</v>
      </c>
      <c r="AK3634" s="43">
        <v>1266505808.3248763</v>
      </c>
    </row>
    <row r="3635" spans="3:37" x14ac:dyDescent="0.2">
      <c r="C3635" s="43">
        <v>5.977476313239066E-4</v>
      </c>
      <c r="D3635" s="43">
        <v>6.3909664274900635E-2</v>
      </c>
      <c r="E3635" s="43">
        <v>3.6786843426577178</v>
      </c>
      <c r="F3635" s="43">
        <v>2.3330155461962385</v>
      </c>
      <c r="H3635" s="43">
        <v>8.8488961451883722E-5</v>
      </c>
      <c r="I3635" s="43">
        <v>0.10619869548718908</v>
      </c>
      <c r="J3635" s="43">
        <v>0</v>
      </c>
      <c r="K3635" s="43">
        <v>1</v>
      </c>
      <c r="M3635" s="43">
        <v>7.7564267830687759E-3</v>
      </c>
      <c r="N3635" s="43">
        <v>4.4779408106993865E-2</v>
      </c>
      <c r="O3635" s="43">
        <v>0</v>
      </c>
      <c r="P3635" s="43">
        <v>1</v>
      </c>
      <c r="R3635" s="43">
        <v>723.3138362125552</v>
      </c>
      <c r="S3635" s="43">
        <v>177.93060394301841</v>
      </c>
      <c r="T3635" s="43">
        <v>6576.3121458255418</v>
      </c>
      <c r="U3635" s="43">
        <v>7477.5565859811159</v>
      </c>
      <c r="W3635" s="43">
        <v>2660.8432841028157</v>
      </c>
      <c r="X3635" s="43">
        <v>0</v>
      </c>
      <c r="Y3635" s="43">
        <v>0</v>
      </c>
      <c r="Z3635" s="43">
        <v>2660.8432841028157</v>
      </c>
      <c r="AB3635" s="43">
        <v>103.16817896416882</v>
      </c>
      <c r="AC3635" s="43">
        <v>0</v>
      </c>
      <c r="AD3635" s="43">
        <v>0</v>
      </c>
      <c r="AE3635" s="43">
        <v>103.16817896416882</v>
      </c>
      <c r="AG3635" s="43">
        <v>4893290.7994650779</v>
      </c>
      <c r="AH3635" s="43">
        <v>574742.14936620824</v>
      </c>
      <c r="AI3635" s="43">
        <v>0</v>
      </c>
      <c r="AJ3635" s="43">
        <v>433306351.64950901</v>
      </c>
      <c r="AK3635" s="43">
        <v>438199642.44897407</v>
      </c>
    </row>
    <row r="3636" spans="3:37" x14ac:dyDescent="0.2">
      <c r="C3636" s="43">
        <v>6.3967178149293424E-4</v>
      </c>
      <c r="D3636" s="43">
        <v>5.6953282217328427E-2</v>
      </c>
      <c r="E3636" s="43">
        <v>6.361190152415829</v>
      </c>
      <c r="F3636" s="43">
        <v>0.90452432503004521</v>
      </c>
      <c r="H3636" s="43">
        <v>9.0019892151294023E-5</v>
      </c>
      <c r="I3636" s="43">
        <v>8.8050928436645817E-2</v>
      </c>
      <c r="J3636" s="43">
        <v>0</v>
      </c>
      <c r="K3636" s="43">
        <v>1</v>
      </c>
      <c r="M3636" s="43">
        <v>7.8187005688027372E-3</v>
      </c>
      <c r="N3636" s="43">
        <v>4.4800615539884459E-2</v>
      </c>
      <c r="O3636" s="43">
        <v>0</v>
      </c>
      <c r="P3636" s="43">
        <v>1</v>
      </c>
      <c r="R3636" s="43">
        <v>689.79226956388152</v>
      </c>
      <c r="S3636" s="43">
        <v>150.0772284366837</v>
      </c>
      <c r="T3636" s="43">
        <v>6632.2507144022493</v>
      </c>
      <c r="U3636" s="43">
        <v>7472.120212402815</v>
      </c>
      <c r="W3636" s="43">
        <v>4387.8997923623283</v>
      </c>
      <c r="X3636" s="43">
        <v>0</v>
      </c>
      <c r="Y3636" s="43">
        <v>0</v>
      </c>
      <c r="Z3636" s="43">
        <v>4387.8997923623283</v>
      </c>
      <c r="AB3636" s="43">
        <v>-7.046846930246538</v>
      </c>
      <c r="AC3636" s="43">
        <v>0</v>
      </c>
      <c r="AD3636" s="43">
        <v>0</v>
      </c>
      <c r="AE3636" s="43">
        <v>-7.046846930246538</v>
      </c>
      <c r="AG3636" s="43">
        <v>8069347.7181543214</v>
      </c>
      <c r="AH3636" s="43">
        <v>947786.35515026294</v>
      </c>
      <c r="AI3636" s="43">
        <v>0</v>
      </c>
      <c r="AJ3636" s="43">
        <v>0</v>
      </c>
      <c r="AK3636" s="43">
        <v>8069347.7181543214</v>
      </c>
    </row>
    <row r="3637" spans="3:37" x14ac:dyDescent="0.2">
      <c r="C3637" s="43">
        <v>5.795261241441416E-4</v>
      </c>
      <c r="D3637" s="43">
        <v>5.4718477224298123E-2</v>
      </c>
      <c r="E3637" s="43">
        <v>6.0714931822840965</v>
      </c>
      <c r="F3637" s="43">
        <v>2.1338613853670867</v>
      </c>
      <c r="H3637" s="43">
        <v>9.3953195705709369E-5</v>
      </c>
      <c r="I3637" s="43">
        <v>8.8161467448122977E-2</v>
      </c>
      <c r="J3637" s="43">
        <v>0</v>
      </c>
      <c r="K3637" s="43">
        <v>1</v>
      </c>
      <c r="M3637" s="43">
        <v>7.8967069891472397E-3</v>
      </c>
      <c r="N3637" s="43">
        <v>4.44794893268982E-2</v>
      </c>
      <c r="O3637" s="43">
        <v>0</v>
      </c>
      <c r="P3637" s="43">
        <v>1</v>
      </c>
      <c r="R3637" s="43">
        <v>600.41204152883142</v>
      </c>
      <c r="S3637" s="43">
        <v>156.83129908634396</v>
      </c>
      <c r="T3637" s="43">
        <v>6650.406451966991</v>
      </c>
      <c r="U3637" s="43">
        <v>7407.6497925821659</v>
      </c>
      <c r="W3637" s="43">
        <v>3645.3976167035757</v>
      </c>
      <c r="X3637" s="43">
        <v>0</v>
      </c>
      <c r="Y3637" s="43">
        <v>0</v>
      </c>
      <c r="Z3637" s="43">
        <v>3645.3976167035757</v>
      </c>
      <c r="AB3637" s="43">
        <v>72.843891124288902</v>
      </c>
      <c r="AC3637" s="43">
        <v>0</v>
      </c>
      <c r="AD3637" s="43">
        <v>0</v>
      </c>
      <c r="AE3637" s="43">
        <v>72.843891124288902</v>
      </c>
      <c r="AG3637" s="43">
        <v>6703886.2171178758</v>
      </c>
      <c r="AH3637" s="43">
        <v>787405.88520797237</v>
      </c>
      <c r="AI3637" s="43">
        <v>0</v>
      </c>
      <c r="AJ3637" s="43">
        <v>305944342.72201341</v>
      </c>
      <c r="AK3637" s="43">
        <v>312648228.93913126</v>
      </c>
    </row>
    <row r="3638" spans="3:37" x14ac:dyDescent="0.2">
      <c r="C3638" s="43">
        <v>5.9864503229261853E-4</v>
      </c>
      <c r="D3638" s="43">
        <v>4.8071048742206544E-2</v>
      </c>
      <c r="E3638" s="43">
        <v>4.3048394041934968</v>
      </c>
      <c r="F3638" s="43">
        <v>11.057068849634446</v>
      </c>
      <c r="H3638" s="43">
        <v>8.8951615140604195E-5</v>
      </c>
      <c r="I3638" s="43">
        <v>0.10364753337732502</v>
      </c>
      <c r="J3638" s="43">
        <v>0</v>
      </c>
      <c r="K3638" s="43">
        <v>1</v>
      </c>
      <c r="M3638" s="43">
        <v>7.8070495237923931E-3</v>
      </c>
      <c r="N3638" s="43">
        <v>4.5278292400238583E-2</v>
      </c>
      <c r="O3638" s="43">
        <v>0</v>
      </c>
      <c r="P3638" s="43">
        <v>1</v>
      </c>
      <c r="R3638" s="43">
        <v>544.87308136699039</v>
      </c>
      <c r="S3638" s="43">
        <v>174.56419986285141</v>
      </c>
      <c r="T3638" s="43">
        <v>6692.9772198128785</v>
      </c>
      <c r="U3638" s="43">
        <v>7412.4145010427201</v>
      </c>
      <c r="W3638" s="43">
        <v>2345.5911109529497</v>
      </c>
      <c r="X3638" s="43">
        <v>0</v>
      </c>
      <c r="Y3638" s="43">
        <v>0</v>
      </c>
      <c r="Z3638" s="43">
        <v>2345.5911109529497</v>
      </c>
      <c r="AB3638" s="43">
        <v>586.34139201737139</v>
      </c>
      <c r="AC3638" s="43">
        <v>0</v>
      </c>
      <c r="AD3638" s="43">
        <v>0</v>
      </c>
      <c r="AE3638" s="43">
        <v>586.34139201737139</v>
      </c>
      <c r="AG3638" s="43">
        <v>4313542.0530424742</v>
      </c>
      <c r="AH3638" s="43">
        <v>506647.67996583716</v>
      </c>
      <c r="AI3638" s="43">
        <v>0</v>
      </c>
      <c r="AJ3638" s="43">
        <v>2462633846.47296</v>
      </c>
      <c r="AK3638" s="43">
        <v>2466947388.5260024</v>
      </c>
    </row>
    <row r="3639" spans="3:37" x14ac:dyDescent="0.2">
      <c r="C3639" s="43">
        <v>6.2021408955259538E-4</v>
      </c>
      <c r="D3639" s="43">
        <v>4.0635222562736731E-2</v>
      </c>
      <c r="E3639" s="43">
        <v>1.2165993906543362</v>
      </c>
      <c r="F3639" s="43">
        <v>2.3183903505140586</v>
      </c>
      <c r="H3639" s="43">
        <v>8.4806613411436921E-5</v>
      </c>
      <c r="I3639" s="43">
        <v>9.6788584200081795E-2</v>
      </c>
      <c r="J3639" s="43">
        <v>0</v>
      </c>
      <c r="K3639" s="43">
        <v>1</v>
      </c>
      <c r="M3639" s="43">
        <v>7.8902784428919182E-3</v>
      </c>
      <c r="N3639" s="43">
        <v>4.490309790423435E-2</v>
      </c>
      <c r="O3639" s="43">
        <v>0</v>
      </c>
      <c r="P3639" s="43">
        <v>1</v>
      </c>
      <c r="R3639" s="43">
        <v>477.18484626545808</v>
      </c>
      <c r="S3639" s="43">
        <v>155.41618022020515</v>
      </c>
      <c r="T3639" s="43">
        <v>6708.2772984468174</v>
      </c>
      <c r="U3639" s="43">
        <v>7340.8783249324806</v>
      </c>
      <c r="W3639" s="43">
        <v>580.54279319603938</v>
      </c>
      <c r="X3639" s="43">
        <v>0</v>
      </c>
      <c r="Y3639" s="43">
        <v>0</v>
      </c>
      <c r="Z3639" s="43">
        <v>580.54279319603938</v>
      </c>
      <c r="AB3639" s="43">
        <v>67.31540094988685</v>
      </c>
      <c r="AC3639" s="43">
        <v>0</v>
      </c>
      <c r="AD3639" s="43">
        <v>0</v>
      </c>
      <c r="AE3639" s="43">
        <v>67.31540094988685</v>
      </c>
      <c r="AG3639" s="43">
        <v>1067618.1966875165</v>
      </c>
      <c r="AH3639" s="43">
        <v>125397.2433303445</v>
      </c>
      <c r="AI3639" s="43">
        <v>0</v>
      </c>
      <c r="AJ3639" s="43">
        <v>282724683.98952478</v>
      </c>
      <c r="AK3639" s="43">
        <v>283792302.1862123</v>
      </c>
    </row>
    <row r="3640" spans="3:37" x14ac:dyDescent="0.2">
      <c r="C3640" s="43">
        <v>6.1926519595323359E-4</v>
      </c>
      <c r="D3640" s="43">
        <v>5.9373266810432535E-2</v>
      </c>
      <c r="E3640" s="43">
        <v>7.3669299891118785</v>
      </c>
      <c r="F3640" s="43">
        <v>2.8705029716086123</v>
      </c>
      <c r="H3640" s="43">
        <v>7.8735121068543128E-5</v>
      </c>
      <c r="I3640" s="43">
        <v>9.7249611669310537E-2</v>
      </c>
      <c r="J3640" s="43">
        <v>0</v>
      </c>
      <c r="K3640" s="43">
        <v>1</v>
      </c>
      <c r="M3640" s="43">
        <v>7.7368932021729831E-3</v>
      </c>
      <c r="N3640" s="43">
        <v>4.6308581488648248E-2</v>
      </c>
      <c r="O3640" s="43">
        <v>0</v>
      </c>
      <c r="P3640" s="43">
        <v>1</v>
      </c>
      <c r="R3640" s="43">
        <v>696.1614817605971</v>
      </c>
      <c r="S3640" s="43">
        <v>144.97687966777642</v>
      </c>
      <c r="T3640" s="43">
        <v>6783.7596568588906</v>
      </c>
      <c r="U3640" s="43">
        <v>7624.8980182872638</v>
      </c>
      <c r="W3640" s="43">
        <v>5128.572897246705</v>
      </c>
      <c r="X3640" s="43">
        <v>0</v>
      </c>
      <c r="Y3640" s="43">
        <v>0</v>
      </c>
      <c r="Z3640" s="43">
        <v>5128.572897246705</v>
      </c>
      <c r="AB3640" s="43">
        <v>139.33241687773375</v>
      </c>
      <c r="AC3640" s="43">
        <v>0</v>
      </c>
      <c r="AD3640" s="43">
        <v>0</v>
      </c>
      <c r="AE3640" s="43">
        <v>139.33241687773375</v>
      </c>
      <c r="AG3640" s="43">
        <v>9431445.5580366906</v>
      </c>
      <c r="AH3640" s="43">
        <v>1107771.7458052882</v>
      </c>
      <c r="AI3640" s="43">
        <v>0</v>
      </c>
      <c r="AJ3640" s="43">
        <v>585196150.88648176</v>
      </c>
      <c r="AK3640" s="43">
        <v>594627596.44451845</v>
      </c>
    </row>
    <row r="3641" spans="3:37" x14ac:dyDescent="0.2">
      <c r="C3641" s="43">
        <v>6.1327058078441965E-4</v>
      </c>
      <c r="D3641" s="43">
        <v>5.2908646201590151E-2</v>
      </c>
      <c r="E3641" s="43">
        <v>2.6053547681929237</v>
      </c>
      <c r="F3641" s="43">
        <v>1.8985770436378715</v>
      </c>
      <c r="H3641" s="43">
        <v>9.0430771997107584E-5</v>
      </c>
      <c r="I3641" s="43">
        <v>0.11443241574809682</v>
      </c>
      <c r="J3641" s="43">
        <v>0</v>
      </c>
      <c r="K3641" s="43">
        <v>1</v>
      </c>
      <c r="M3641" s="43">
        <v>7.9044284775865448E-3</v>
      </c>
      <c r="N3641" s="43">
        <v>4.6569883701749526E-2</v>
      </c>
      <c r="O3641" s="43">
        <v>0</v>
      </c>
      <c r="P3641" s="43">
        <v>1</v>
      </c>
      <c r="R3641" s="43">
        <v>614.3574846385834</v>
      </c>
      <c r="S3641" s="43">
        <v>195.93304028225174</v>
      </c>
      <c r="T3641" s="43">
        <v>6969.7628348846665</v>
      </c>
      <c r="U3641" s="43">
        <v>7780.0533598055017</v>
      </c>
      <c r="W3641" s="43">
        <v>1600.619201978144</v>
      </c>
      <c r="X3641" s="43">
        <v>0</v>
      </c>
      <c r="Y3641" s="43">
        <v>0</v>
      </c>
      <c r="Z3641" s="43">
        <v>1600.619201978144</v>
      </c>
      <c r="AB3641" s="43">
        <v>59.069085954317096</v>
      </c>
      <c r="AC3641" s="43">
        <v>0</v>
      </c>
      <c r="AD3641" s="43">
        <v>0</v>
      </c>
      <c r="AE3641" s="43">
        <v>59.069085954317096</v>
      </c>
      <c r="AG3641" s="43">
        <v>2943538.7124378067</v>
      </c>
      <c r="AH3641" s="43">
        <v>345733.74762727908</v>
      </c>
      <c r="AI3641" s="43">
        <v>0</v>
      </c>
      <c r="AJ3641" s="43">
        <v>248090161.0081318</v>
      </c>
      <c r="AK3641" s="43">
        <v>251033699.72056961</v>
      </c>
    </row>
    <row r="3642" spans="3:37" x14ac:dyDescent="0.2">
      <c r="C3642" s="43">
        <v>6.1101939193108912E-4</v>
      </c>
      <c r="D3642" s="43">
        <v>5.4890482568701882E-2</v>
      </c>
      <c r="E3642" s="43">
        <v>3.8111224091847489</v>
      </c>
      <c r="F3642" s="43">
        <v>0.94704739437926233</v>
      </c>
      <c r="H3642" s="43">
        <v>8.7719656511157115E-5</v>
      </c>
      <c r="I3642" s="43">
        <v>9.7402925076541053E-2</v>
      </c>
      <c r="J3642" s="43">
        <v>0</v>
      </c>
      <c r="K3642" s="43">
        <v>1</v>
      </c>
      <c r="M3642" s="43">
        <v>7.7967719350532146E-3</v>
      </c>
      <c r="N3642" s="43">
        <v>4.5566191698092007E-2</v>
      </c>
      <c r="O3642" s="43">
        <v>0</v>
      </c>
      <c r="P3642" s="43">
        <v>1</v>
      </c>
      <c r="R3642" s="43">
        <v>635.03025250410565</v>
      </c>
      <c r="S3642" s="43">
        <v>161.77495751238777</v>
      </c>
      <c r="T3642" s="43">
        <v>6726.6671202549824</v>
      </c>
      <c r="U3642" s="43">
        <v>7523.4723302714756</v>
      </c>
      <c r="W3642" s="43">
        <v>2420.1780258286467</v>
      </c>
      <c r="X3642" s="43">
        <v>0</v>
      </c>
      <c r="Y3642" s="43">
        <v>0</v>
      </c>
      <c r="Z3642" s="43">
        <v>2420.1780258286467</v>
      </c>
      <c r="AB3642" s="43">
        <v>-3.598036197435349</v>
      </c>
      <c r="AC3642" s="43">
        <v>0</v>
      </c>
      <c r="AD3642" s="43">
        <v>0</v>
      </c>
      <c r="AE3642" s="43">
        <v>-3.598036197435349</v>
      </c>
      <c r="AG3642" s="43">
        <v>4450707.3894988811</v>
      </c>
      <c r="AH3642" s="43">
        <v>522758.45357898768</v>
      </c>
      <c r="AI3642" s="43">
        <v>0</v>
      </c>
      <c r="AJ3642" s="43">
        <v>0</v>
      </c>
      <c r="AK3642" s="43">
        <v>4450707.3894988811</v>
      </c>
    </row>
    <row r="3643" spans="3:37" x14ac:dyDescent="0.2">
      <c r="C3643" s="43">
        <v>6.1480877722686067E-4</v>
      </c>
      <c r="D3643" s="43">
        <v>5.3779798041763215E-2</v>
      </c>
      <c r="E3643" s="43">
        <v>5.3189642626110851</v>
      </c>
      <c r="F3643" s="43">
        <v>4.9025404702764668</v>
      </c>
      <c r="H3643" s="43">
        <v>1.0355642992754266E-4</v>
      </c>
      <c r="I3643" s="43">
        <v>0.12007606799014925</v>
      </c>
      <c r="J3643" s="43">
        <v>0</v>
      </c>
      <c r="K3643" s="43">
        <v>1</v>
      </c>
      <c r="M3643" s="43">
        <v>7.7637570835494916E-3</v>
      </c>
      <c r="N3643" s="43">
        <v>4.8033427494374559E-2</v>
      </c>
      <c r="O3643" s="43">
        <v>0</v>
      </c>
      <c r="P3643" s="43">
        <v>1</v>
      </c>
      <c r="R3643" s="43">
        <v>626.03930233406004</v>
      </c>
      <c r="S3643" s="43">
        <v>235.43764266636546</v>
      </c>
      <c r="T3643" s="43">
        <v>7060.8646852204802</v>
      </c>
      <c r="U3643" s="43">
        <v>7922.3416302209062</v>
      </c>
      <c r="W3643" s="43">
        <v>3329.8806761048418</v>
      </c>
      <c r="X3643" s="43">
        <v>0</v>
      </c>
      <c r="Y3643" s="43">
        <v>0</v>
      </c>
      <c r="Z3643" s="43">
        <v>3329.8806761048418</v>
      </c>
      <c r="AB3643" s="43">
        <v>261.41637732762763</v>
      </c>
      <c r="AC3643" s="43">
        <v>0</v>
      </c>
      <c r="AD3643" s="43">
        <v>0</v>
      </c>
      <c r="AE3643" s="43">
        <v>261.41637732762763</v>
      </c>
      <c r="AG3643" s="43">
        <v>6123650.5633568037</v>
      </c>
      <c r="AH3643" s="43">
        <v>719254.22603864584</v>
      </c>
      <c r="AI3643" s="43">
        <v>0</v>
      </c>
      <c r="AJ3643" s="43">
        <v>1097948784.776036</v>
      </c>
      <c r="AK3643" s="43">
        <v>1104072435.3393929</v>
      </c>
    </row>
    <row r="3644" spans="3:37" x14ac:dyDescent="0.2">
      <c r="C3644" s="43">
        <v>5.8206726401777457E-4</v>
      </c>
      <c r="D3644" s="43">
        <v>5.2221239601473277E-2</v>
      </c>
      <c r="E3644" s="43">
        <v>3.5884587502792256</v>
      </c>
      <c r="F3644" s="43">
        <v>3.4140627623328337</v>
      </c>
      <c r="H3644" s="43">
        <v>7.8819631140059017E-5</v>
      </c>
      <c r="I3644" s="43">
        <v>9.8744441511284614E-2</v>
      </c>
      <c r="J3644" s="43">
        <v>0</v>
      </c>
      <c r="K3644" s="43">
        <v>1</v>
      </c>
      <c r="M3644" s="43">
        <v>7.8539424079594466E-3</v>
      </c>
      <c r="N3644" s="43">
        <v>4.7560329855844352E-2</v>
      </c>
      <c r="O3644" s="43">
        <v>0</v>
      </c>
      <c r="P3644" s="43">
        <v>1</v>
      </c>
      <c r="R3644" s="43">
        <v>575.5230530226205</v>
      </c>
      <c r="S3644" s="43">
        <v>147.3633306537958</v>
      </c>
      <c r="T3644" s="43">
        <v>7072.5323581907296</v>
      </c>
      <c r="U3644" s="43">
        <v>7795.4187418671463</v>
      </c>
      <c r="W3644" s="43">
        <v>2065.2407356064373</v>
      </c>
      <c r="X3644" s="43">
        <v>0</v>
      </c>
      <c r="Y3644" s="43">
        <v>0</v>
      </c>
      <c r="Z3644" s="43">
        <v>2065.2407356064373</v>
      </c>
      <c r="AB3644" s="43">
        <v>148.66031851476342</v>
      </c>
      <c r="AC3644" s="43">
        <v>0</v>
      </c>
      <c r="AD3644" s="43">
        <v>0</v>
      </c>
      <c r="AE3644" s="43">
        <v>148.66031851476342</v>
      </c>
      <c r="AG3644" s="43">
        <v>3797977.7127802381</v>
      </c>
      <c r="AH3644" s="43">
        <v>446091.99889099045</v>
      </c>
      <c r="AI3644" s="43">
        <v>0</v>
      </c>
      <c r="AJ3644" s="43">
        <v>624373337.7620064</v>
      </c>
      <c r="AK3644" s="43">
        <v>628171315.47478664</v>
      </c>
    </row>
    <row r="3645" spans="3:37" x14ac:dyDescent="0.2">
      <c r="C3645" s="43">
        <v>6.1829624210785195E-4</v>
      </c>
      <c r="D3645" s="43">
        <v>5.8735243196967435E-2</v>
      </c>
      <c r="E3645" s="43">
        <v>10.107144241918112</v>
      </c>
      <c r="F3645" s="43">
        <v>1.4767872681206464</v>
      </c>
      <c r="H3645" s="43">
        <v>9.7789112715518378E-5</v>
      </c>
      <c r="I3645" s="43">
        <v>8.5486484462376014E-2</v>
      </c>
      <c r="J3645" s="43">
        <v>0</v>
      </c>
      <c r="K3645" s="43">
        <v>1</v>
      </c>
      <c r="M3645" s="43">
        <v>7.8987271766908229E-3</v>
      </c>
      <c r="N3645" s="43">
        <v>4.5270612250997606E-2</v>
      </c>
      <c r="O3645" s="43">
        <v>0</v>
      </c>
      <c r="P3645" s="43">
        <v>1</v>
      </c>
      <c r="R3645" s="43">
        <v>687.60298132177275</v>
      </c>
      <c r="S3645" s="43">
        <v>158.28156509747612</v>
      </c>
      <c r="T3645" s="43">
        <v>6770.423796346061</v>
      </c>
      <c r="U3645" s="43">
        <v>7616.30834276531</v>
      </c>
      <c r="W3645" s="43">
        <v>6949.7025133920824</v>
      </c>
      <c r="X3645" s="43">
        <v>0</v>
      </c>
      <c r="Y3645" s="43">
        <v>0</v>
      </c>
      <c r="Z3645" s="43">
        <v>6949.7025133920824</v>
      </c>
      <c r="AB3645" s="43">
        <v>35.078917130714125</v>
      </c>
      <c r="AC3645" s="43">
        <v>0</v>
      </c>
      <c r="AD3645" s="43">
        <v>0</v>
      </c>
      <c r="AE3645" s="43">
        <v>35.078917130714125</v>
      </c>
      <c r="AG3645" s="43">
        <v>12780502.92212804</v>
      </c>
      <c r="AH3645" s="43">
        <v>1501135.7428926898</v>
      </c>
      <c r="AI3645" s="43">
        <v>0</v>
      </c>
      <c r="AJ3645" s="43">
        <v>147331451.94899932</v>
      </c>
      <c r="AK3645" s="43">
        <v>160111954.87112737</v>
      </c>
    </row>
    <row r="3646" spans="3:37" x14ac:dyDescent="0.2">
      <c r="C3646" s="43">
        <v>6.2281800870134241E-4</v>
      </c>
      <c r="D3646" s="43">
        <v>6.2278290680757409E-2</v>
      </c>
      <c r="E3646" s="43">
        <v>4.5715643474682031</v>
      </c>
      <c r="F3646" s="43">
        <v>0.85615417246446124</v>
      </c>
      <c r="H3646" s="43">
        <v>8.9300574707431901E-5</v>
      </c>
      <c r="I3646" s="43">
        <v>8.782276338781414E-2</v>
      </c>
      <c r="J3646" s="43">
        <v>0</v>
      </c>
      <c r="K3646" s="43">
        <v>1</v>
      </c>
      <c r="M3646" s="43">
        <v>7.8702682078516384E-3</v>
      </c>
      <c r="N3646" s="43">
        <v>4.5461448628581591E-2</v>
      </c>
      <c r="O3646" s="43">
        <v>0</v>
      </c>
      <c r="P3646" s="43">
        <v>1</v>
      </c>
      <c r="R3646" s="43">
        <v>734.41276804999188</v>
      </c>
      <c r="S3646" s="43">
        <v>148.49222848157245</v>
      </c>
      <c r="T3646" s="43">
        <v>6774.467692271307</v>
      </c>
      <c r="U3646" s="43">
        <v>7657.3726888028714</v>
      </c>
      <c r="W3646" s="43">
        <v>3357.415226742778</v>
      </c>
      <c r="X3646" s="43">
        <v>0</v>
      </c>
      <c r="Y3646" s="43">
        <v>0</v>
      </c>
      <c r="Z3646" s="43">
        <v>3357.415226742778</v>
      </c>
      <c r="AB3646" s="43">
        <v>-11.303716723891391</v>
      </c>
      <c r="AC3646" s="43">
        <v>0</v>
      </c>
      <c r="AD3646" s="43">
        <v>0</v>
      </c>
      <c r="AE3646" s="43">
        <v>-11.303716723891391</v>
      </c>
      <c r="AG3646" s="43">
        <v>6174286.6019799691</v>
      </c>
      <c r="AH3646" s="43">
        <v>725201.68897644011</v>
      </c>
      <c r="AI3646" s="43">
        <v>0</v>
      </c>
      <c r="AJ3646" s="43">
        <v>0</v>
      </c>
      <c r="AK3646" s="43">
        <v>6174286.6019799691</v>
      </c>
    </row>
    <row r="3647" spans="3:37" x14ac:dyDescent="0.2">
      <c r="C3647" s="43">
        <v>6.1979432700864923E-4</v>
      </c>
      <c r="D3647" s="43">
        <v>5.5021792284703053E-2</v>
      </c>
      <c r="E3647" s="43">
        <v>5.2609823939615987</v>
      </c>
      <c r="F3647" s="43">
        <v>8.2613763017650257</v>
      </c>
      <c r="H3647" s="43">
        <v>9.5993314673803454E-5</v>
      </c>
      <c r="I3647" s="43">
        <v>0.13321290837558553</v>
      </c>
      <c r="J3647" s="43">
        <v>0</v>
      </c>
      <c r="K3647" s="43">
        <v>1</v>
      </c>
      <c r="M3647" s="43">
        <v>7.8814425461187776E-3</v>
      </c>
      <c r="N3647" s="43">
        <v>4.4114251942680073E-2</v>
      </c>
      <c r="O3647" s="43">
        <v>0</v>
      </c>
      <c r="P3647" s="43">
        <v>1</v>
      </c>
      <c r="R3647" s="43">
        <v>645.69095482672321</v>
      </c>
      <c r="S3647" s="43">
        <v>242.11944580415999</v>
      </c>
      <c r="T3647" s="43">
        <v>6583.0477606916102</v>
      </c>
      <c r="U3647" s="43">
        <v>7470.8581613224933</v>
      </c>
      <c r="W3647" s="43">
        <v>3396.9687452836447</v>
      </c>
      <c r="X3647" s="43">
        <v>0</v>
      </c>
      <c r="Y3647" s="43">
        <v>0</v>
      </c>
      <c r="Z3647" s="43">
        <v>3396.9687452836447</v>
      </c>
      <c r="AB3647" s="43">
        <v>501.68073474777958</v>
      </c>
      <c r="AC3647" s="43">
        <v>0</v>
      </c>
      <c r="AD3647" s="43">
        <v>0</v>
      </c>
      <c r="AE3647" s="43">
        <v>501.68073474777958</v>
      </c>
      <c r="AG3647" s="43">
        <v>6247025.5225766227</v>
      </c>
      <c r="AH3647" s="43">
        <v>733745.24898126721</v>
      </c>
      <c r="AI3647" s="43">
        <v>0</v>
      </c>
      <c r="AJ3647" s="43">
        <v>2107059085.9406743</v>
      </c>
      <c r="AK3647" s="43">
        <v>2113306111.4632509</v>
      </c>
    </row>
    <row r="3648" spans="3:37" x14ac:dyDescent="0.2">
      <c r="C3648" s="43">
        <v>6.019060342217341E-4</v>
      </c>
      <c r="D3648" s="43">
        <v>5.1956079171697166E-2</v>
      </c>
      <c r="E3648" s="43">
        <v>6.6127078162627972</v>
      </c>
      <c r="F3648" s="43">
        <v>3.2710342002855226</v>
      </c>
      <c r="H3648" s="43">
        <v>9.0280931268726938E-5</v>
      </c>
      <c r="I3648" s="43">
        <v>9.0748380113107679E-2</v>
      </c>
      <c r="J3648" s="43">
        <v>0</v>
      </c>
      <c r="K3648" s="43">
        <v>1</v>
      </c>
      <c r="M3648" s="43">
        <v>7.7549450053185079E-3</v>
      </c>
      <c r="N3648" s="43">
        <v>4.5879377547932365E-2</v>
      </c>
      <c r="O3648" s="43">
        <v>0</v>
      </c>
      <c r="P3648" s="43">
        <v>1</v>
      </c>
      <c r="R3648" s="43">
        <v>592.11687707150236</v>
      </c>
      <c r="S3648" s="43">
        <v>155.12338910138502</v>
      </c>
      <c r="T3648" s="43">
        <v>6736.5666702024209</v>
      </c>
      <c r="U3648" s="43">
        <v>7483.8069363753084</v>
      </c>
      <c r="W3648" s="43">
        <v>3915.4959011518417</v>
      </c>
      <c r="X3648" s="43">
        <v>0</v>
      </c>
      <c r="Y3648" s="43">
        <v>0</v>
      </c>
      <c r="Z3648" s="43">
        <v>3915.4959011518417</v>
      </c>
      <c r="AB3648" s="43">
        <v>143.88479158833354</v>
      </c>
      <c r="AC3648" s="43">
        <v>0</v>
      </c>
      <c r="AD3648" s="43">
        <v>0</v>
      </c>
      <c r="AE3648" s="43">
        <v>143.88479158833354</v>
      </c>
      <c r="AG3648" s="43">
        <v>7200596.9622182371</v>
      </c>
      <c r="AH3648" s="43">
        <v>845747.11464879778</v>
      </c>
      <c r="AI3648" s="43">
        <v>0</v>
      </c>
      <c r="AJ3648" s="43">
        <v>604316124.67100084</v>
      </c>
      <c r="AK3648" s="43">
        <v>611516721.63321912</v>
      </c>
    </row>
    <row r="3649" spans="3:37" x14ac:dyDescent="0.2">
      <c r="C3649" s="43">
        <v>6.1388319227795307E-4</v>
      </c>
      <c r="D3649" s="43">
        <v>4.74246512287467E-2</v>
      </c>
      <c r="E3649" s="43">
        <v>7.7691440217580992</v>
      </c>
      <c r="F3649" s="43">
        <v>2.5777144729835499</v>
      </c>
      <c r="H3649" s="43">
        <v>8.5372473775996931E-5</v>
      </c>
      <c r="I3649" s="43">
        <v>0.119467393382368</v>
      </c>
      <c r="J3649" s="43">
        <v>0</v>
      </c>
      <c r="K3649" s="43">
        <v>1</v>
      </c>
      <c r="M3649" s="43">
        <v>7.9195996123186951E-3</v>
      </c>
      <c r="N3649" s="43">
        <v>4.3988517654412272E-2</v>
      </c>
      <c r="O3649" s="43">
        <v>0</v>
      </c>
      <c r="P3649" s="43">
        <v>1</v>
      </c>
      <c r="R3649" s="43">
        <v>551.22925853538777</v>
      </c>
      <c r="S3649" s="43">
        <v>193.1121622878664</v>
      </c>
      <c r="T3649" s="43">
        <v>6596.0649843588762</v>
      </c>
      <c r="U3649" s="43">
        <v>7340.4064051821306</v>
      </c>
      <c r="W3649" s="43">
        <v>4282.5794985683578</v>
      </c>
      <c r="X3649" s="43">
        <v>0</v>
      </c>
      <c r="Y3649" s="43">
        <v>0</v>
      </c>
      <c r="Z3649" s="43">
        <v>4282.5794985683578</v>
      </c>
      <c r="AB3649" s="43">
        <v>93.056014566190143</v>
      </c>
      <c r="AC3649" s="43">
        <v>0</v>
      </c>
      <c r="AD3649" s="43">
        <v>0</v>
      </c>
      <c r="AE3649" s="43">
        <v>93.056014566190143</v>
      </c>
      <c r="AG3649" s="43">
        <v>7875663.69786721</v>
      </c>
      <c r="AH3649" s="43">
        <v>925037.1716907653</v>
      </c>
      <c r="AI3649" s="43">
        <v>0</v>
      </c>
      <c r="AJ3649" s="43">
        <v>390835261.1779986</v>
      </c>
      <c r="AK3649" s="43">
        <v>398710924.87586582</v>
      </c>
    </row>
    <row r="3650" spans="3:37" x14ac:dyDescent="0.2">
      <c r="C3650" s="43">
        <v>6.2641610233882261E-4</v>
      </c>
      <c r="D3650" s="43">
        <v>5.4818760687428081E-2</v>
      </c>
      <c r="E3650" s="43">
        <v>3.262079745216691</v>
      </c>
      <c r="F3650" s="43">
        <v>3.1126136569565488</v>
      </c>
      <c r="H3650" s="43">
        <v>8.9382416764882675E-5</v>
      </c>
      <c r="I3650" s="43">
        <v>9.8482426722657598E-2</v>
      </c>
      <c r="J3650" s="43">
        <v>0</v>
      </c>
      <c r="K3650" s="43">
        <v>1</v>
      </c>
      <c r="M3650" s="43">
        <v>7.882317958902596E-3</v>
      </c>
      <c r="N3650" s="43">
        <v>4.1211261049832866E-2</v>
      </c>
      <c r="O3650" s="43">
        <v>0</v>
      </c>
      <c r="P3650" s="43">
        <v>1</v>
      </c>
      <c r="R3650" s="43">
        <v>650.18133630168325</v>
      </c>
      <c r="S3650" s="43">
        <v>166.66837745507385</v>
      </c>
      <c r="T3650" s="43">
        <v>6150.5255411968728</v>
      </c>
      <c r="U3650" s="43">
        <v>6967.3752549536302</v>
      </c>
      <c r="W3650" s="43">
        <v>2120.9433678676423</v>
      </c>
      <c r="X3650" s="43">
        <v>0</v>
      </c>
      <c r="Y3650" s="43">
        <v>0</v>
      </c>
      <c r="Z3650" s="43">
        <v>2120.9433678676423</v>
      </c>
      <c r="AB3650" s="43">
        <v>146.97327085090384</v>
      </c>
      <c r="AC3650" s="43">
        <v>0</v>
      </c>
      <c r="AD3650" s="43">
        <v>0</v>
      </c>
      <c r="AE3650" s="43">
        <v>146.97327085090384</v>
      </c>
      <c r="AG3650" s="43">
        <v>3900414.8535085944</v>
      </c>
      <c r="AH3650" s="43">
        <v>458123.76745941077</v>
      </c>
      <c r="AI3650" s="43">
        <v>0</v>
      </c>
      <c r="AJ3650" s="43">
        <v>617287737.57379615</v>
      </c>
      <c r="AK3650" s="43">
        <v>621188152.42730474</v>
      </c>
    </row>
    <row r="3651" spans="3:37" x14ac:dyDescent="0.2">
      <c r="C3651" s="43">
        <v>5.9995463664761113E-4</v>
      </c>
      <c r="D3651" s="43">
        <v>6.2002966201728626E-2</v>
      </c>
      <c r="E3651" s="43">
        <v>6.0985415217181815</v>
      </c>
      <c r="F3651" s="43">
        <v>1.4063011003415162</v>
      </c>
      <c r="H3651" s="43">
        <v>8.7925811903830146E-5</v>
      </c>
      <c r="I3651" s="43">
        <v>0.10744979055078996</v>
      </c>
      <c r="J3651" s="43">
        <v>0</v>
      </c>
      <c r="K3651" s="43">
        <v>1</v>
      </c>
      <c r="M3651" s="43">
        <v>7.7518317865472655E-3</v>
      </c>
      <c r="N3651" s="43">
        <v>4.5077076145127119E-2</v>
      </c>
      <c r="O3651" s="43">
        <v>0</v>
      </c>
      <c r="P3651" s="43">
        <v>1</v>
      </c>
      <c r="R3651" s="43">
        <v>704.32524228814236</v>
      </c>
      <c r="S3651" s="43">
        <v>178.88104912359645</v>
      </c>
      <c r="T3651" s="43">
        <v>6616.1059482491264</v>
      </c>
      <c r="U3651" s="43">
        <v>7499.3122396608651</v>
      </c>
      <c r="W3651" s="43">
        <v>4295.3567348884544</v>
      </c>
      <c r="X3651" s="43">
        <v>0</v>
      </c>
      <c r="Y3651" s="43">
        <v>0</v>
      </c>
      <c r="Z3651" s="43">
        <v>4295.3567348884544</v>
      </c>
      <c r="AB3651" s="43">
        <v>30.619988940577567</v>
      </c>
      <c r="AC3651" s="43">
        <v>0</v>
      </c>
      <c r="AD3651" s="43">
        <v>0</v>
      </c>
      <c r="AE3651" s="43">
        <v>30.619988940577567</v>
      </c>
      <c r="AG3651" s="43">
        <v>7899161.0354598677</v>
      </c>
      <c r="AH3651" s="43">
        <v>927797.05473590619</v>
      </c>
      <c r="AI3651" s="43">
        <v>0</v>
      </c>
      <c r="AJ3651" s="43">
        <v>128603953.55042578</v>
      </c>
      <c r="AK3651" s="43">
        <v>136503114.58588564</v>
      </c>
    </row>
    <row r="3652" spans="3:37" x14ac:dyDescent="0.2">
      <c r="C3652" s="43">
        <v>6.0268753246344234E-4</v>
      </c>
      <c r="D3652" s="43">
        <v>6.3871636579479696E-2</v>
      </c>
      <c r="E3652" s="43">
        <v>1.9553936757498365</v>
      </c>
      <c r="F3652" s="43">
        <v>1.7482548314747206</v>
      </c>
      <c r="H3652" s="43">
        <v>9.6169688910463513E-5</v>
      </c>
      <c r="I3652" s="43">
        <v>9.9834589836709772E-2</v>
      </c>
      <c r="J3652" s="43">
        <v>0</v>
      </c>
      <c r="K3652" s="43">
        <v>1</v>
      </c>
      <c r="M3652" s="43">
        <v>7.8966234873327767E-3</v>
      </c>
      <c r="N3652" s="43">
        <v>4.4700319151601831E-2</v>
      </c>
      <c r="O3652" s="43">
        <v>0</v>
      </c>
      <c r="P3652" s="43">
        <v>1</v>
      </c>
      <c r="R3652" s="43">
        <v>728.85749566834261</v>
      </c>
      <c r="S3652" s="43">
        <v>181.78649743939332</v>
      </c>
      <c r="T3652" s="43">
        <v>6683.3534270255414</v>
      </c>
      <c r="U3652" s="43">
        <v>7593.997420133277</v>
      </c>
      <c r="W3652" s="43">
        <v>1425.203337552741</v>
      </c>
      <c r="X3652" s="43">
        <v>0</v>
      </c>
      <c r="Y3652" s="43">
        <v>0</v>
      </c>
      <c r="Z3652" s="43">
        <v>1425.203337552741</v>
      </c>
      <c r="AB3652" s="43">
        <v>58.354712257173077</v>
      </c>
      <c r="AC3652" s="43">
        <v>0</v>
      </c>
      <c r="AD3652" s="43">
        <v>0</v>
      </c>
      <c r="AE3652" s="43">
        <v>58.354712257173077</v>
      </c>
      <c r="AG3652" s="43">
        <v>2620948.9377594907</v>
      </c>
      <c r="AH3652" s="43">
        <v>307843.92091139208</v>
      </c>
      <c r="AI3652" s="43">
        <v>0</v>
      </c>
      <c r="AJ3652" s="43">
        <v>245089791.48012692</v>
      </c>
      <c r="AK3652" s="43">
        <v>247710740.41788641</v>
      </c>
    </row>
    <row r="3653" spans="3:37" x14ac:dyDescent="0.2">
      <c r="C3653" s="43">
        <v>6.0708025901604924E-4</v>
      </c>
      <c r="D3653" s="43">
        <v>5.9792147689759712E-2</v>
      </c>
      <c r="E3653" s="43">
        <v>4.5623016995674197</v>
      </c>
      <c r="F3653" s="43">
        <v>2.743210478579384</v>
      </c>
      <c r="H3653" s="43">
        <v>9.3985844100141769E-5</v>
      </c>
      <c r="I3653" s="43">
        <v>8.2354941371668836E-2</v>
      </c>
      <c r="J3653" s="43">
        <v>0</v>
      </c>
      <c r="K3653" s="43">
        <v>1</v>
      </c>
      <c r="M3653" s="43">
        <v>7.8083143496189911E-3</v>
      </c>
      <c r="N3653" s="43">
        <v>4.5155206003747263E-2</v>
      </c>
      <c r="O3653" s="43">
        <v>0</v>
      </c>
      <c r="P3653" s="43">
        <v>1</v>
      </c>
      <c r="R3653" s="43">
        <v>687.2783078804415</v>
      </c>
      <c r="S3653" s="43">
        <v>146.55292181912381</v>
      </c>
      <c r="T3653" s="43">
        <v>6675.8641381442276</v>
      </c>
      <c r="U3653" s="43">
        <v>7509.6953678437931</v>
      </c>
      <c r="W3653" s="43">
        <v>3135.5709921187586</v>
      </c>
      <c r="X3653" s="43">
        <v>0</v>
      </c>
      <c r="Y3653" s="43">
        <v>0</v>
      </c>
      <c r="Z3653" s="43">
        <v>3135.5709921187586</v>
      </c>
      <c r="AB3653" s="43">
        <v>128.19357003573182</v>
      </c>
      <c r="AC3653" s="43">
        <v>0</v>
      </c>
      <c r="AD3653" s="43">
        <v>0</v>
      </c>
      <c r="AE3653" s="43">
        <v>128.19357003573182</v>
      </c>
      <c r="AG3653" s="43">
        <v>5766315.0545063969</v>
      </c>
      <c r="AH3653" s="43">
        <v>677283.33429765189</v>
      </c>
      <c r="AI3653" s="43">
        <v>0</v>
      </c>
      <c r="AJ3653" s="43">
        <v>538412994.15007365</v>
      </c>
      <c r="AK3653" s="43">
        <v>544179309.20458007</v>
      </c>
    </row>
    <row r="3654" spans="3:37" x14ac:dyDescent="0.2">
      <c r="C3654" s="43">
        <v>6.3354074373811464E-4</v>
      </c>
      <c r="D3654" s="43">
        <v>5.4141728005588474E-2</v>
      </c>
      <c r="E3654" s="43">
        <v>8.0533001250235436</v>
      </c>
      <c r="F3654" s="43">
        <v>2.3117495050336552</v>
      </c>
      <c r="H3654" s="43">
        <v>9.0338834539238633E-5</v>
      </c>
      <c r="I3654" s="43">
        <v>0.11812091643007616</v>
      </c>
      <c r="J3654" s="43">
        <v>0</v>
      </c>
      <c r="K3654" s="43">
        <v>1</v>
      </c>
      <c r="M3654" s="43">
        <v>7.8236405022994605E-3</v>
      </c>
      <c r="N3654" s="43">
        <v>4.5853498420018624E-2</v>
      </c>
      <c r="O3654" s="43">
        <v>0</v>
      </c>
      <c r="P3654" s="43">
        <v>1</v>
      </c>
      <c r="R3654" s="43">
        <v>649.4549565491742</v>
      </c>
      <c r="S3654" s="43">
        <v>202.0429327839478</v>
      </c>
      <c r="T3654" s="43">
        <v>6792.4075358395339</v>
      </c>
      <c r="U3654" s="43">
        <v>7643.9054251726557</v>
      </c>
      <c r="W3654" s="43">
        <v>5230.2556827746248</v>
      </c>
      <c r="X3654" s="43">
        <v>0</v>
      </c>
      <c r="Y3654" s="43">
        <v>0</v>
      </c>
      <c r="Z3654" s="43">
        <v>5230.2556827746248</v>
      </c>
      <c r="AB3654" s="43">
        <v>91.155677304068561</v>
      </c>
      <c r="AC3654" s="43">
        <v>0</v>
      </c>
      <c r="AD3654" s="43">
        <v>0</v>
      </c>
      <c r="AE3654" s="43">
        <v>91.155677304068561</v>
      </c>
      <c r="AG3654" s="43">
        <v>9618440.2006225344</v>
      </c>
      <c r="AH3654" s="43">
        <v>1129735.2274793189</v>
      </c>
      <c r="AI3654" s="43">
        <v>0</v>
      </c>
      <c r="AJ3654" s="43">
        <v>382853844.67708796</v>
      </c>
      <c r="AK3654" s="43">
        <v>392472284.87771052</v>
      </c>
    </row>
    <row r="3655" spans="3:37" x14ac:dyDescent="0.2">
      <c r="C3655" s="43">
        <v>6.161183151528471E-4</v>
      </c>
      <c r="D3655" s="43">
        <v>5.0796502696070042E-2</v>
      </c>
      <c r="E3655" s="43">
        <v>4.8413044825307008</v>
      </c>
      <c r="F3655" s="43">
        <v>2.9444286124840704</v>
      </c>
      <c r="H3655" s="43">
        <v>9.1825850443982837E-5</v>
      </c>
      <c r="I3655" s="43">
        <v>7.6307730873648241E-2</v>
      </c>
      <c r="J3655" s="43">
        <v>0</v>
      </c>
      <c r="K3655" s="43">
        <v>1</v>
      </c>
      <c r="M3655" s="43">
        <v>7.9290774822057264E-3</v>
      </c>
      <c r="N3655" s="43">
        <v>4.7402329255767262E-2</v>
      </c>
      <c r="O3655" s="43">
        <v>0</v>
      </c>
      <c r="P3655" s="43">
        <v>1</v>
      </c>
      <c r="R3655" s="43">
        <v>592.57087820508866</v>
      </c>
      <c r="S3655" s="43">
        <v>132.67095990487005</v>
      </c>
      <c r="T3655" s="43">
        <v>7116.4715436747165</v>
      </c>
      <c r="U3655" s="43">
        <v>7841.7133817846752</v>
      </c>
      <c r="W3655" s="43">
        <v>2868.8160488714498</v>
      </c>
      <c r="X3655" s="43">
        <v>0</v>
      </c>
      <c r="Y3655" s="43">
        <v>0</v>
      </c>
      <c r="Z3655" s="43">
        <v>2868.8160488714498</v>
      </c>
      <c r="AB3655" s="43">
        <v>123.28665944422627</v>
      </c>
      <c r="AC3655" s="43">
        <v>0</v>
      </c>
      <c r="AD3655" s="43">
        <v>0</v>
      </c>
      <c r="AE3655" s="43">
        <v>123.28665944422627</v>
      </c>
      <c r="AG3655" s="43">
        <v>5275752.7138745962</v>
      </c>
      <c r="AH3655" s="43">
        <v>619664.26655623317</v>
      </c>
      <c r="AI3655" s="43">
        <v>0</v>
      </c>
      <c r="AJ3655" s="43">
        <v>517803969.66575032</v>
      </c>
      <c r="AK3655" s="43">
        <v>523079722.3796249</v>
      </c>
    </row>
    <row r="3656" spans="3:37" x14ac:dyDescent="0.2">
      <c r="C3656" s="43">
        <v>6.1292701412518635E-4</v>
      </c>
      <c r="D3656" s="43">
        <v>5.7633696830826642E-2</v>
      </c>
      <c r="E3656" s="43">
        <v>8.0261985141187466</v>
      </c>
      <c r="F3656" s="43">
        <v>4.2195486965499356</v>
      </c>
      <c r="H3656" s="43">
        <v>7.9663896052698321E-5</v>
      </c>
      <c r="I3656" s="43">
        <v>0.11151723278251968</v>
      </c>
      <c r="J3656" s="43">
        <v>0</v>
      </c>
      <c r="K3656" s="43">
        <v>1</v>
      </c>
      <c r="M3656" s="43">
        <v>7.8112093734393224E-3</v>
      </c>
      <c r="N3656" s="43">
        <v>4.5189377249903628E-2</v>
      </c>
      <c r="O3656" s="43">
        <v>0</v>
      </c>
      <c r="P3656" s="43">
        <v>1</v>
      </c>
      <c r="R3656" s="43">
        <v>668.84827803782105</v>
      </c>
      <c r="S3656" s="43">
        <v>168.20771035108189</v>
      </c>
      <c r="T3656" s="43">
        <v>6683.3931325801395</v>
      </c>
      <c r="U3656" s="43">
        <v>7520.4491209690423</v>
      </c>
      <c r="W3656" s="43">
        <v>5368.3090553580414</v>
      </c>
      <c r="X3656" s="43">
        <v>0</v>
      </c>
      <c r="Y3656" s="43">
        <v>0</v>
      </c>
      <c r="Z3656" s="43">
        <v>5368.3090553580414</v>
      </c>
      <c r="AB3656" s="43">
        <v>230.4126873868579</v>
      </c>
      <c r="AC3656" s="43">
        <v>0</v>
      </c>
      <c r="AD3656" s="43">
        <v>0</v>
      </c>
      <c r="AE3656" s="43">
        <v>230.4126873868579</v>
      </c>
      <c r="AG3656" s="43">
        <v>9872320.3528034389</v>
      </c>
      <c r="AH3656" s="43">
        <v>1159554.7559573369</v>
      </c>
      <c r="AI3656" s="43">
        <v>0</v>
      </c>
      <c r="AJ3656" s="43">
        <v>967733287.02480316</v>
      </c>
      <c r="AK3656" s="43">
        <v>977605607.37760663</v>
      </c>
    </row>
    <row r="3657" spans="3:37" x14ac:dyDescent="0.2">
      <c r="C3657" s="43">
        <v>6.1568422564672876E-4</v>
      </c>
      <c r="D3657" s="43">
        <v>5.6574764405955991E-2</v>
      </c>
      <c r="E3657" s="43">
        <v>5.2952823224615102</v>
      </c>
      <c r="F3657" s="43">
        <v>3.2707960340084035</v>
      </c>
      <c r="H3657" s="43">
        <v>9.531386831362898E-5</v>
      </c>
      <c r="I3657" s="43">
        <v>0.10211346300942059</v>
      </c>
      <c r="J3657" s="43">
        <v>0</v>
      </c>
      <c r="K3657" s="43">
        <v>1</v>
      </c>
      <c r="M3657" s="43">
        <v>7.8765232462721935E-3</v>
      </c>
      <c r="N3657" s="43">
        <v>4.6720706052362226E-2</v>
      </c>
      <c r="O3657" s="43">
        <v>0</v>
      </c>
      <c r="P3657" s="43">
        <v>1</v>
      </c>
      <c r="R3657" s="43">
        <v>659.51268573316327</v>
      </c>
      <c r="S3657" s="43">
        <v>184.28138743526455</v>
      </c>
      <c r="T3657" s="43">
        <v>6967.6500347678966</v>
      </c>
      <c r="U3657" s="43">
        <v>7811.4441079363241</v>
      </c>
      <c r="W3657" s="43">
        <v>3492.305866201933</v>
      </c>
      <c r="X3657" s="43">
        <v>0</v>
      </c>
      <c r="Y3657" s="43">
        <v>0</v>
      </c>
      <c r="Z3657" s="43">
        <v>3492.305866201933</v>
      </c>
      <c r="AB3657" s="43">
        <v>160.24521065209748</v>
      </c>
      <c r="AC3657" s="43">
        <v>0</v>
      </c>
      <c r="AD3657" s="43">
        <v>0</v>
      </c>
      <c r="AE3657" s="43">
        <v>160.24521065209748</v>
      </c>
      <c r="AG3657" s="43">
        <v>6422350.4879453545</v>
      </c>
      <c r="AH3657" s="43">
        <v>754338.06709961756</v>
      </c>
      <c r="AI3657" s="43">
        <v>0</v>
      </c>
      <c r="AJ3657" s="43">
        <v>673029884.73880947</v>
      </c>
      <c r="AK3657" s="43">
        <v>679452235.22675478</v>
      </c>
    </row>
    <row r="3658" spans="3:37" x14ac:dyDescent="0.2">
      <c r="C3658" s="43">
        <v>6.3093602395192239E-4</v>
      </c>
      <c r="D3658" s="43">
        <v>6.4745678601444201E-2</v>
      </c>
      <c r="E3658" s="43">
        <v>5.8848198892656427</v>
      </c>
      <c r="F3658" s="43">
        <v>1.8160009398255199</v>
      </c>
      <c r="H3658" s="43">
        <v>9.3009949217237597E-5</v>
      </c>
      <c r="I3658" s="43">
        <v>7.7241894310440082E-2</v>
      </c>
      <c r="J3658" s="43">
        <v>0</v>
      </c>
      <c r="K3658" s="43">
        <v>1</v>
      </c>
      <c r="M3658" s="43">
        <v>7.8776521948333844E-3</v>
      </c>
      <c r="N3658" s="43">
        <v>4.910282540715305E-2</v>
      </c>
      <c r="O3658" s="43">
        <v>0</v>
      </c>
      <c r="P3658" s="43">
        <v>1</v>
      </c>
      <c r="R3658" s="43">
        <v>773.46111432477994</v>
      </c>
      <c r="S3658" s="43">
        <v>136.02686720984906</v>
      </c>
      <c r="T3658" s="43">
        <v>7323.9548377798965</v>
      </c>
      <c r="U3658" s="43">
        <v>8233.442819314525</v>
      </c>
      <c r="W3658" s="43">
        <v>4551.679349152032</v>
      </c>
      <c r="X3658" s="43">
        <v>0</v>
      </c>
      <c r="Y3658" s="43">
        <v>0</v>
      </c>
      <c r="Z3658" s="43">
        <v>4551.679349152032</v>
      </c>
      <c r="AB3658" s="43">
        <v>67.532514594204045</v>
      </c>
      <c r="AC3658" s="43">
        <v>0</v>
      </c>
      <c r="AD3658" s="43">
        <v>0</v>
      </c>
      <c r="AE3658" s="43">
        <v>67.532514594204045</v>
      </c>
      <c r="AG3658" s="43">
        <v>8370538.3230905868</v>
      </c>
      <c r="AH3658" s="43">
        <v>983162.73941683897</v>
      </c>
      <c r="AI3658" s="43">
        <v>0</v>
      </c>
      <c r="AJ3658" s="43">
        <v>283636561.29565698</v>
      </c>
      <c r="AK3658" s="43">
        <v>292007099.61874759</v>
      </c>
    </row>
    <row r="3659" spans="3:37" x14ac:dyDescent="0.2">
      <c r="C3659" s="43">
        <v>5.9560756119454022E-4</v>
      </c>
      <c r="D3659" s="43">
        <v>5.6489528627477026E-2</v>
      </c>
      <c r="E3659" s="43">
        <v>7.6634410861853359</v>
      </c>
      <c r="F3659" s="43">
        <v>2.0521852413002102</v>
      </c>
      <c r="H3659" s="43">
        <v>9.1269326287779506E-5</v>
      </c>
      <c r="I3659" s="43">
        <v>9.4112035526774107E-2</v>
      </c>
      <c r="J3659" s="43">
        <v>0</v>
      </c>
      <c r="K3659" s="43">
        <v>1</v>
      </c>
      <c r="M3659" s="43">
        <v>7.890115558784605E-3</v>
      </c>
      <c r="N3659" s="43">
        <v>4.8384908732509113E-2</v>
      </c>
      <c r="O3659" s="43">
        <v>0</v>
      </c>
      <c r="P3659" s="43">
        <v>1</v>
      </c>
      <c r="R3659" s="43">
        <v>637.04560823297084</v>
      </c>
      <c r="S3659" s="43">
        <v>162.63438970674997</v>
      </c>
      <c r="T3659" s="43">
        <v>7228.2915764148729</v>
      </c>
      <c r="U3659" s="43">
        <v>8027.9715743545939</v>
      </c>
      <c r="W3659" s="43">
        <v>4881.9614879064757</v>
      </c>
      <c r="X3659" s="43">
        <v>0</v>
      </c>
      <c r="Y3659" s="43">
        <v>0</v>
      </c>
      <c r="Z3659" s="43">
        <v>4881.9614879064757</v>
      </c>
      <c r="AB3659" s="43">
        <v>71.721028610909684</v>
      </c>
      <c r="AC3659" s="43">
        <v>0</v>
      </c>
      <c r="AD3659" s="43">
        <v>0</v>
      </c>
      <c r="AE3659" s="43">
        <v>71.721028610909684</v>
      </c>
      <c r="AG3659" s="43">
        <v>8977927.1762600094</v>
      </c>
      <c r="AH3659" s="43">
        <v>1054503.6813877989</v>
      </c>
      <c r="AI3659" s="43">
        <v>0</v>
      </c>
      <c r="AJ3659" s="43">
        <v>301228320.16582066</v>
      </c>
      <c r="AK3659" s="43">
        <v>310206247.34208065</v>
      </c>
    </row>
    <row r="3660" spans="3:37" x14ac:dyDescent="0.2">
      <c r="C3660" s="43">
        <v>5.9584565472313618E-4</v>
      </c>
      <c r="D3660" s="43">
        <v>5.5666306272471267E-2</v>
      </c>
      <c r="E3660" s="43">
        <v>5.5057008547531643</v>
      </c>
      <c r="F3660" s="43">
        <v>4.7399221576534263</v>
      </c>
      <c r="H3660" s="43">
        <v>9.4473274652395745E-5</v>
      </c>
      <c r="I3660" s="43">
        <v>0.12316251358425212</v>
      </c>
      <c r="J3660" s="43">
        <v>0</v>
      </c>
      <c r="K3660" s="43">
        <v>1</v>
      </c>
      <c r="M3660" s="43">
        <v>7.841061434019702E-3</v>
      </c>
      <c r="N3660" s="43">
        <v>4.3769966589461098E-2</v>
      </c>
      <c r="O3660" s="43">
        <v>0</v>
      </c>
      <c r="P3660" s="43">
        <v>1</v>
      </c>
      <c r="R3660" s="43">
        <v>628.012884669188</v>
      </c>
      <c r="S3660" s="43">
        <v>220.30780612756519</v>
      </c>
      <c r="T3660" s="43">
        <v>6498.2055450645967</v>
      </c>
      <c r="U3660" s="43">
        <v>7346.52623586135</v>
      </c>
      <c r="W3660" s="43">
        <v>3457.6510759191488</v>
      </c>
      <c r="X3660" s="43">
        <v>0</v>
      </c>
      <c r="Y3660" s="43">
        <v>0</v>
      </c>
      <c r="Z3660" s="43">
        <v>3457.6510759191488</v>
      </c>
      <c r="AB3660" s="43">
        <v>251.31296538527718</v>
      </c>
      <c r="AC3660" s="43">
        <v>0</v>
      </c>
      <c r="AD3660" s="43">
        <v>0</v>
      </c>
      <c r="AE3660" s="43">
        <v>251.31296538527718</v>
      </c>
      <c r="AG3660" s="43">
        <v>6358620.3286153143</v>
      </c>
      <c r="AH3660" s="43">
        <v>746852.63239853608</v>
      </c>
      <c r="AI3660" s="43">
        <v>0</v>
      </c>
      <c r="AJ3660" s="43">
        <v>1055514454.6181642</v>
      </c>
      <c r="AK3660" s="43">
        <v>1061873074.9467795</v>
      </c>
    </row>
    <row r="3661" spans="3:37" x14ac:dyDescent="0.2">
      <c r="C3661" s="43">
        <v>5.8866706400302333E-4</v>
      </c>
      <c r="D3661" s="43">
        <v>5.1035747164341498E-2</v>
      </c>
      <c r="E3661" s="43">
        <v>5.1876243911440678</v>
      </c>
      <c r="F3661" s="43">
        <v>2.8790800984137515</v>
      </c>
      <c r="H3661" s="43">
        <v>9.0205617966021556E-5</v>
      </c>
      <c r="I3661" s="43">
        <v>8.7625994742142929E-2</v>
      </c>
      <c r="J3661" s="43">
        <v>0</v>
      </c>
      <c r="K3661" s="43">
        <v>1</v>
      </c>
      <c r="M3661" s="43">
        <v>7.8498932824707848E-3</v>
      </c>
      <c r="N3661" s="43">
        <v>4.6380422026158996E-2</v>
      </c>
      <c r="O3661" s="43">
        <v>0</v>
      </c>
      <c r="P3661" s="43">
        <v>1</v>
      </c>
      <c r="R3661" s="43">
        <v>568.83536321903648</v>
      </c>
      <c r="S3661" s="43">
        <v>149.66109554407504</v>
      </c>
      <c r="T3661" s="43">
        <v>6893.5165327469185</v>
      </c>
      <c r="U3661" s="43">
        <v>7612.0129915100297</v>
      </c>
      <c r="W3661" s="43">
        <v>2950.9042047803687</v>
      </c>
      <c r="X3661" s="43">
        <v>0</v>
      </c>
      <c r="Y3661" s="43">
        <v>0</v>
      </c>
      <c r="Z3661" s="43">
        <v>2950.9042047803687</v>
      </c>
      <c r="AB3661" s="43">
        <v>114.37093150197686</v>
      </c>
      <c r="AC3661" s="43">
        <v>0</v>
      </c>
      <c r="AD3661" s="43">
        <v>0</v>
      </c>
      <c r="AE3661" s="43">
        <v>114.37093150197686</v>
      </c>
      <c r="AG3661" s="43">
        <v>5426712.8325910978</v>
      </c>
      <c r="AH3661" s="43">
        <v>637395.30823255959</v>
      </c>
      <c r="AI3661" s="43">
        <v>0</v>
      </c>
      <c r="AJ3661" s="43">
        <v>480357912.30830282</v>
      </c>
      <c r="AK3661" s="43">
        <v>485784625.14089394</v>
      </c>
    </row>
    <row r="3662" spans="3:37" x14ac:dyDescent="0.2">
      <c r="C3662" s="43">
        <v>6.1840774712140778E-4</v>
      </c>
      <c r="D3662" s="43">
        <v>5.9324512748403113E-2</v>
      </c>
      <c r="E3662" s="43">
        <v>2.0642201608843709</v>
      </c>
      <c r="F3662" s="43">
        <v>2.4989818308646088</v>
      </c>
      <c r="H3662" s="43">
        <v>9.5321314085961006E-5</v>
      </c>
      <c r="I3662" s="43">
        <v>7.7822586490053677E-2</v>
      </c>
      <c r="J3662" s="43">
        <v>0</v>
      </c>
      <c r="K3662" s="43">
        <v>1</v>
      </c>
      <c r="M3662" s="43">
        <v>7.8842349016271518E-3</v>
      </c>
      <c r="N3662" s="43">
        <v>4.7018625719920104E-2</v>
      </c>
      <c r="O3662" s="43">
        <v>0</v>
      </c>
      <c r="P3662" s="43">
        <v>1</v>
      </c>
      <c r="R3662" s="43">
        <v>694.62670255215312</v>
      </c>
      <c r="S3662" s="43">
        <v>140.45527500635836</v>
      </c>
      <c r="T3662" s="43">
        <v>7018.9453198880074</v>
      </c>
      <c r="U3662" s="43">
        <v>7854.0272974465188</v>
      </c>
      <c r="W3662" s="43">
        <v>1433.8624436967855</v>
      </c>
      <c r="X3662" s="43">
        <v>0</v>
      </c>
      <c r="Y3662" s="43">
        <v>0</v>
      </c>
      <c r="Z3662" s="43">
        <v>1433.8624436967855</v>
      </c>
      <c r="AB3662" s="43">
        <v>111.41191028042074</v>
      </c>
      <c r="AC3662" s="43">
        <v>0</v>
      </c>
      <c r="AD3662" s="43">
        <v>0</v>
      </c>
      <c r="AE3662" s="43">
        <v>111.41191028042074</v>
      </c>
      <c r="AG3662" s="43">
        <v>2636873.0339583885</v>
      </c>
      <c r="AH3662" s="43">
        <v>309714.28783850564</v>
      </c>
      <c r="AI3662" s="43">
        <v>0</v>
      </c>
      <c r="AJ3662" s="43">
        <v>467930023.1777671</v>
      </c>
      <c r="AK3662" s="43">
        <v>470566896.21172547</v>
      </c>
    </row>
    <row r="3663" spans="3:37" x14ac:dyDescent="0.2">
      <c r="C3663" s="43">
        <v>6.1050068649681766E-4</v>
      </c>
      <c r="D3663" s="43">
        <v>5.1275629956524682E-2</v>
      </c>
      <c r="E3663" s="43">
        <v>5.890028811089759</v>
      </c>
      <c r="F3663" s="43">
        <v>1.5378969560537739</v>
      </c>
      <c r="H3663" s="43">
        <v>8.0470393944286663E-5</v>
      </c>
      <c r="I3663" s="43">
        <v>0.12681623259254882</v>
      </c>
      <c r="J3663" s="43">
        <v>0</v>
      </c>
      <c r="K3663" s="43">
        <v>1</v>
      </c>
      <c r="M3663" s="43">
        <v>7.8575218146272885E-3</v>
      </c>
      <c r="N3663" s="43">
        <v>4.6241155029090431E-2</v>
      </c>
      <c r="O3663" s="43">
        <v>0</v>
      </c>
      <c r="P3663" s="43">
        <v>1</v>
      </c>
      <c r="R3663" s="43">
        <v>592.70628721021194</v>
      </c>
      <c r="S3663" s="43">
        <v>193.22056486491439</v>
      </c>
      <c r="T3663" s="43">
        <v>6879.4963047494412</v>
      </c>
      <c r="U3663" s="43">
        <v>7665.4231568245677</v>
      </c>
      <c r="W3663" s="43">
        <v>3491.0571081821899</v>
      </c>
      <c r="X3663" s="43">
        <v>0</v>
      </c>
      <c r="Y3663" s="43">
        <v>0</v>
      </c>
      <c r="Z3663" s="43">
        <v>3491.0571081821899</v>
      </c>
      <c r="AB3663" s="43">
        <v>34.113195126500827</v>
      </c>
      <c r="AC3663" s="43">
        <v>0</v>
      </c>
      <c r="AD3663" s="43">
        <v>0</v>
      </c>
      <c r="AE3663" s="43">
        <v>34.113195126500827</v>
      </c>
      <c r="AG3663" s="43">
        <v>6420054.0219470477</v>
      </c>
      <c r="AH3663" s="43">
        <v>754068.33536735305</v>
      </c>
      <c r="AI3663" s="43">
        <v>0</v>
      </c>
      <c r="AJ3663" s="43">
        <v>143275419.53130347</v>
      </c>
      <c r="AK3663" s="43">
        <v>149695473.55325052</v>
      </c>
    </row>
    <row r="3664" spans="3:37" x14ac:dyDescent="0.2">
      <c r="C3664" s="43">
        <v>6.2872145418757519E-4</v>
      </c>
      <c r="D3664" s="43">
        <v>5.3953380615358724E-2</v>
      </c>
      <c r="E3664" s="43">
        <v>4.4010164971528987</v>
      </c>
      <c r="F3664" s="43">
        <v>1.5062742810335674</v>
      </c>
      <c r="H3664" s="43">
        <v>8.8877775943964026E-5</v>
      </c>
      <c r="I3664" s="43">
        <v>0.10772567529702071</v>
      </c>
      <c r="J3664" s="43">
        <v>0</v>
      </c>
      <c r="K3664" s="43">
        <v>1</v>
      </c>
      <c r="M3664" s="43">
        <v>7.9501830581335531E-3</v>
      </c>
      <c r="N3664" s="43">
        <v>4.6420446412095751E-2</v>
      </c>
      <c r="O3664" s="43">
        <v>0</v>
      </c>
      <c r="P3664" s="43">
        <v>1</v>
      </c>
      <c r="R3664" s="43">
        <v>642.2724816950149</v>
      </c>
      <c r="S3664" s="43">
        <v>181.2820386002133</v>
      </c>
      <c r="T3664" s="43">
        <v>6987.6125166356769</v>
      </c>
      <c r="U3664" s="43">
        <v>7811.1670369309049</v>
      </c>
      <c r="W3664" s="43">
        <v>2826.6517876070939</v>
      </c>
      <c r="X3664" s="43">
        <v>0</v>
      </c>
      <c r="Y3664" s="43">
        <v>0</v>
      </c>
      <c r="Z3664" s="43">
        <v>2826.6517876070939</v>
      </c>
      <c r="AB3664" s="43">
        <v>34.792766162063401</v>
      </c>
      <c r="AC3664" s="43">
        <v>0</v>
      </c>
      <c r="AD3664" s="43">
        <v>0</v>
      </c>
      <c r="AE3664" s="43">
        <v>34.792766162063401</v>
      </c>
      <c r="AG3664" s="43">
        <v>5198212.6374094458</v>
      </c>
      <c r="AH3664" s="43">
        <v>610556.78612313233</v>
      </c>
      <c r="AI3664" s="43">
        <v>0</v>
      </c>
      <c r="AJ3664" s="43">
        <v>146129617.88066629</v>
      </c>
      <c r="AK3664" s="43">
        <v>151327830.51807573</v>
      </c>
    </row>
    <row r="3665" spans="3:37" x14ac:dyDescent="0.2">
      <c r="C3665" s="43">
        <v>6.1413923902109424E-4</v>
      </c>
      <c r="D3665" s="43">
        <v>5.4096632937237474E-2</v>
      </c>
      <c r="E3665" s="43">
        <v>5.910096965064362</v>
      </c>
      <c r="F3665" s="43">
        <v>3.1279401631808317</v>
      </c>
      <c r="H3665" s="43">
        <v>8.4115340429689189E-5</v>
      </c>
      <c r="I3665" s="43">
        <v>9.9056807710277736E-2</v>
      </c>
      <c r="J3665" s="43">
        <v>0</v>
      </c>
      <c r="K3665" s="43">
        <v>1</v>
      </c>
      <c r="M3665" s="43">
        <v>7.8523311334355306E-3</v>
      </c>
      <c r="N3665" s="43">
        <v>4.4451314243312716E-2</v>
      </c>
      <c r="O3665" s="43">
        <v>0</v>
      </c>
      <c r="P3665" s="43">
        <v>1</v>
      </c>
      <c r="R3665" s="43">
        <v>629.0417256388364</v>
      </c>
      <c r="S3665" s="43">
        <v>157.76181993737691</v>
      </c>
      <c r="T3665" s="43">
        <v>6608.8452713851002</v>
      </c>
      <c r="U3665" s="43">
        <v>7395.6488169613131</v>
      </c>
      <c r="W3665" s="43">
        <v>3717.6975935969363</v>
      </c>
      <c r="X3665" s="43">
        <v>0</v>
      </c>
      <c r="Y3665" s="43">
        <v>0</v>
      </c>
      <c r="Z3665" s="43">
        <v>3717.6975935969363</v>
      </c>
      <c r="AB3665" s="43">
        <v>143.22625729646995</v>
      </c>
      <c r="AC3665" s="43">
        <v>0</v>
      </c>
      <c r="AD3665" s="43">
        <v>0</v>
      </c>
      <c r="AE3665" s="43">
        <v>143.22625729646995</v>
      </c>
      <c r="AG3665" s="43">
        <v>6836845.8746247655</v>
      </c>
      <c r="AH3665" s="43">
        <v>803022.68021693826</v>
      </c>
      <c r="AI3665" s="43">
        <v>0</v>
      </c>
      <c r="AJ3665" s="43">
        <v>601550280.64517379</v>
      </c>
      <c r="AK3665" s="43">
        <v>608387126.51979852</v>
      </c>
    </row>
    <row r="3666" spans="3:37" x14ac:dyDescent="0.2">
      <c r="C3666" s="43">
        <v>6.2642211571728446E-4</v>
      </c>
      <c r="D3666" s="43">
        <v>5.6399424316864177E-2</v>
      </c>
      <c r="E3666" s="43">
        <v>5.4327826523415625</v>
      </c>
      <c r="F3666" s="43">
        <v>4.0429108390643629</v>
      </c>
      <c r="H3666" s="43">
        <v>9.5939009511880613E-5</v>
      </c>
      <c r="I3666" s="43">
        <v>9.2751296582947465E-2</v>
      </c>
      <c r="J3666" s="43">
        <v>0</v>
      </c>
      <c r="K3666" s="43">
        <v>1</v>
      </c>
      <c r="M3666" s="43">
        <v>7.8500861110682996E-3</v>
      </c>
      <c r="N3666" s="43">
        <v>4.5363669787293656E-2</v>
      </c>
      <c r="O3666" s="43">
        <v>0</v>
      </c>
      <c r="P3666" s="43">
        <v>1</v>
      </c>
      <c r="R3666" s="43">
        <v>668.93531752774823</v>
      </c>
      <c r="S3666" s="43">
        <v>168.48358412044519</v>
      </c>
      <c r="T3666" s="43">
        <v>6742.5623936086031</v>
      </c>
      <c r="U3666" s="43">
        <v>7579.9812952567963</v>
      </c>
      <c r="W3666" s="43">
        <v>3634.1801886033454</v>
      </c>
      <c r="X3666" s="43">
        <v>0</v>
      </c>
      <c r="Y3666" s="43">
        <v>0</v>
      </c>
      <c r="Z3666" s="43">
        <v>3634.1801886033454</v>
      </c>
      <c r="AB3666" s="43">
        <v>217.79962653218166</v>
      </c>
      <c r="AC3666" s="43">
        <v>0</v>
      </c>
      <c r="AD3666" s="43">
        <v>0</v>
      </c>
      <c r="AE3666" s="43">
        <v>217.79962653218166</v>
      </c>
      <c r="AG3666" s="43">
        <v>6683257.3668415518</v>
      </c>
      <c r="AH3666" s="43">
        <v>784982.92073832266</v>
      </c>
      <c r="AI3666" s="43">
        <v>0</v>
      </c>
      <c r="AJ3666" s="43">
        <v>914758431.43516302</v>
      </c>
      <c r="AK3666" s="43">
        <v>921441688.80200458</v>
      </c>
    </row>
    <row r="3667" spans="3:37" x14ac:dyDescent="0.2">
      <c r="C3667" s="43">
        <v>6.159673705159463E-4</v>
      </c>
      <c r="D3667" s="43">
        <v>5.1406318209772373E-2</v>
      </c>
      <c r="E3667" s="43">
        <v>2.6442186799740015</v>
      </c>
      <c r="F3667" s="43">
        <v>1.3801723075109089</v>
      </c>
      <c r="H3667" s="43">
        <v>9.5380621534690846E-5</v>
      </c>
      <c r="I3667" s="43">
        <v>0.12085446673195144</v>
      </c>
      <c r="J3667" s="43">
        <v>0</v>
      </c>
      <c r="K3667" s="43">
        <v>1</v>
      </c>
      <c r="M3667" s="43">
        <v>7.8051483168045657E-3</v>
      </c>
      <c r="N3667" s="43">
        <v>4.9087958891828043E-2</v>
      </c>
      <c r="O3667" s="43">
        <v>0</v>
      </c>
      <c r="P3667" s="43">
        <v>1</v>
      </c>
      <c r="R3667" s="43">
        <v>599.53781388874222</v>
      </c>
      <c r="S3667" s="43">
        <v>218.2555153965647</v>
      </c>
      <c r="T3667" s="43">
        <v>7254.3500338970289</v>
      </c>
      <c r="U3667" s="43">
        <v>8072.1433631823356</v>
      </c>
      <c r="W3667" s="43">
        <v>1585.3090868353886</v>
      </c>
      <c r="X3667" s="43">
        <v>0</v>
      </c>
      <c r="Y3667" s="43">
        <v>0</v>
      </c>
      <c r="Z3667" s="43">
        <v>1585.3090868353886</v>
      </c>
      <c r="AB3667" s="43">
        <v>24.388261133635801</v>
      </c>
      <c r="AC3667" s="43">
        <v>0</v>
      </c>
      <c r="AD3667" s="43">
        <v>0</v>
      </c>
      <c r="AE3667" s="43">
        <v>24.388261133635801</v>
      </c>
      <c r="AG3667" s="43">
        <v>2915383.4106902797</v>
      </c>
      <c r="AH3667" s="43">
        <v>342426.76275644393</v>
      </c>
      <c r="AI3667" s="43">
        <v>0</v>
      </c>
      <c r="AJ3667" s="43">
        <v>102430696.76127036</v>
      </c>
      <c r="AK3667" s="43">
        <v>105346080.17196064</v>
      </c>
    </row>
    <row r="3668" spans="3:37" x14ac:dyDescent="0.2">
      <c r="C3668" s="43">
        <v>5.8892877845165227E-4</v>
      </c>
      <c r="D3668" s="43">
        <v>6.1093066743603597E-2</v>
      </c>
      <c r="E3668" s="43">
        <v>4.6311641015484293</v>
      </c>
      <c r="F3668" s="43">
        <v>2.5589124197417288</v>
      </c>
      <c r="H3668" s="43">
        <v>8.2526183870907678E-5</v>
      </c>
      <c r="I3668" s="43">
        <v>9.0281433978653139E-2</v>
      </c>
      <c r="J3668" s="43">
        <v>0</v>
      </c>
      <c r="K3668" s="43">
        <v>1</v>
      </c>
      <c r="M3668" s="43">
        <v>7.9379278155233823E-3</v>
      </c>
      <c r="N3668" s="43">
        <v>4.5230172563611705E-2</v>
      </c>
      <c r="O3668" s="43">
        <v>0</v>
      </c>
      <c r="P3668" s="43">
        <v>1</v>
      </c>
      <c r="R3668" s="43">
        <v>681.23519351317327</v>
      </c>
      <c r="S3668" s="43">
        <v>141.06932376581628</v>
      </c>
      <c r="T3668" s="43">
        <v>6797.9468192157228</v>
      </c>
      <c r="U3668" s="43">
        <v>7620.2513364947126</v>
      </c>
      <c r="W3668" s="43">
        <v>3154.9119729096055</v>
      </c>
      <c r="X3668" s="43">
        <v>0</v>
      </c>
      <c r="Y3668" s="43">
        <v>0</v>
      </c>
      <c r="Z3668" s="43">
        <v>3154.9119729096055</v>
      </c>
      <c r="AB3668" s="43">
        <v>113.63250242081452</v>
      </c>
      <c r="AC3668" s="43">
        <v>0</v>
      </c>
      <c r="AD3668" s="43">
        <v>0</v>
      </c>
      <c r="AE3668" s="43">
        <v>113.63250242081452</v>
      </c>
      <c r="AG3668" s="43">
        <v>5801883.1181807648</v>
      </c>
      <c r="AH3668" s="43">
        <v>681460.98614847474</v>
      </c>
      <c r="AI3668" s="43">
        <v>0</v>
      </c>
      <c r="AJ3668" s="43">
        <v>477256510.16742098</v>
      </c>
      <c r="AK3668" s="43">
        <v>483058393.28560174</v>
      </c>
    </row>
    <row r="3669" spans="3:37" x14ac:dyDescent="0.2">
      <c r="C3669" s="43">
        <v>6.1899232716977615E-4</v>
      </c>
      <c r="D3669" s="43">
        <v>4.6700779875355473E-2</v>
      </c>
      <c r="E3669" s="43">
        <v>13.490720013057249</v>
      </c>
      <c r="F3669" s="43">
        <v>4.9605839368434728</v>
      </c>
      <c r="H3669" s="43">
        <v>8.4703604371577204E-5</v>
      </c>
      <c r="I3669" s="43">
        <v>8.4076635233241367E-2</v>
      </c>
      <c r="J3669" s="43">
        <v>0</v>
      </c>
      <c r="K3669" s="43">
        <v>1</v>
      </c>
      <c r="M3669" s="43">
        <v>7.8807045622176775E-3</v>
      </c>
      <c r="N3669" s="43">
        <v>4.5409757323230625E-2</v>
      </c>
      <c r="O3669" s="43">
        <v>0</v>
      </c>
      <c r="P3669" s="43">
        <v>1</v>
      </c>
      <c r="R3669" s="43">
        <v>547.33317388666944</v>
      </c>
      <c r="S3669" s="43">
        <v>134.84026169896029</v>
      </c>
      <c r="T3669" s="43">
        <v>6775.7379342286213</v>
      </c>
      <c r="U3669" s="43">
        <v>7457.911369814251</v>
      </c>
      <c r="W3669" s="43">
        <v>7383.9186027630349</v>
      </c>
      <c r="X3669" s="43">
        <v>0</v>
      </c>
      <c r="Y3669" s="43">
        <v>0</v>
      </c>
      <c r="Z3669" s="43">
        <v>7383.9186027630349</v>
      </c>
      <c r="AB3669" s="43">
        <v>231.95021049588954</v>
      </c>
      <c r="AC3669" s="43">
        <v>0</v>
      </c>
      <c r="AD3669" s="43">
        <v>0</v>
      </c>
      <c r="AE3669" s="43">
        <v>231.95021049588954</v>
      </c>
      <c r="AG3669" s="43">
        <v>13579026.31048122</v>
      </c>
      <c r="AH3669" s="43">
        <v>1594926.4181968155</v>
      </c>
      <c r="AI3669" s="43">
        <v>0</v>
      </c>
      <c r="AJ3669" s="43">
        <v>974190884.08273602</v>
      </c>
      <c r="AK3669" s="43">
        <v>987769910.39321721</v>
      </c>
    </row>
    <row r="3670" spans="3:37" x14ac:dyDescent="0.2">
      <c r="C3670" s="43">
        <v>6.318923533740195E-4</v>
      </c>
      <c r="D3670" s="43">
        <v>5.077889941830413E-2</v>
      </c>
      <c r="E3670" s="43">
        <v>4.3712761663226214</v>
      </c>
      <c r="F3670" s="43">
        <v>6.7133012187614005</v>
      </c>
      <c r="H3670" s="43">
        <v>8.5270272130430334E-5</v>
      </c>
      <c r="I3670" s="43">
        <v>0.13916707565577213</v>
      </c>
      <c r="J3670" s="43">
        <v>0</v>
      </c>
      <c r="K3670" s="43">
        <v>1</v>
      </c>
      <c r="M3670" s="43">
        <v>7.9326300444205744E-3</v>
      </c>
      <c r="N3670" s="43">
        <v>4.6103322107602374E-2</v>
      </c>
      <c r="O3670" s="43">
        <v>0</v>
      </c>
      <c r="P3670" s="43">
        <v>1</v>
      </c>
      <c r="R3670" s="43">
        <v>607.53143816348017</v>
      </c>
      <c r="S3670" s="43">
        <v>224.68626409127123</v>
      </c>
      <c r="T3670" s="43">
        <v>6924.5538043944589</v>
      </c>
      <c r="U3670" s="43">
        <v>7756.7715066492101</v>
      </c>
      <c r="W3670" s="43">
        <v>2655.6876959357264</v>
      </c>
      <c r="X3670" s="43">
        <v>0</v>
      </c>
      <c r="Y3670" s="43">
        <v>0</v>
      </c>
      <c r="Z3670" s="43">
        <v>2655.6876959357264</v>
      </c>
      <c r="AB3670" s="43">
        <v>371.39808135219471</v>
      </c>
      <c r="AC3670" s="43">
        <v>0</v>
      </c>
      <c r="AD3670" s="43">
        <v>0</v>
      </c>
      <c r="AE3670" s="43">
        <v>371.39808135219471</v>
      </c>
      <c r="AG3670" s="43">
        <v>4883809.6728258012</v>
      </c>
      <c r="AH3670" s="43">
        <v>573628.5423221169</v>
      </c>
      <c r="AI3670" s="43">
        <v>0</v>
      </c>
      <c r="AJ3670" s="43">
        <v>1559871941.6792178</v>
      </c>
      <c r="AK3670" s="43">
        <v>1564755751.3520436</v>
      </c>
    </row>
    <row r="3671" spans="3:37" x14ac:dyDescent="0.2">
      <c r="C3671" s="43">
        <v>6.0196390996490297E-4</v>
      </c>
      <c r="D3671" s="43">
        <v>4.3393814816286375E-2</v>
      </c>
      <c r="E3671" s="43">
        <v>2.0513306367673039</v>
      </c>
      <c r="F3671" s="43">
        <v>2.9393099954144111</v>
      </c>
      <c r="H3671" s="43">
        <v>9.7796065456789982E-5</v>
      </c>
      <c r="I3671" s="43">
        <v>0.13932591207136424</v>
      </c>
      <c r="J3671" s="43">
        <v>0</v>
      </c>
      <c r="K3671" s="43">
        <v>1</v>
      </c>
      <c r="M3671" s="43">
        <v>7.8682806936666294E-3</v>
      </c>
      <c r="N3671" s="43">
        <v>4.486169574536529E-2</v>
      </c>
      <c r="O3671" s="43">
        <v>0</v>
      </c>
      <c r="P3671" s="43">
        <v>1</v>
      </c>
      <c r="R3671" s="43">
        <v>494.58467857827213</v>
      </c>
      <c r="S3671" s="43">
        <v>257.98570960129791</v>
      </c>
      <c r="T3671" s="43">
        <v>6683.4069044914622</v>
      </c>
      <c r="U3671" s="43">
        <v>7435.977292671032</v>
      </c>
      <c r="W3671" s="43">
        <v>1014.5567036433193</v>
      </c>
      <c r="X3671" s="43">
        <v>0</v>
      </c>
      <c r="Y3671" s="43">
        <v>0</v>
      </c>
      <c r="Z3671" s="43">
        <v>1014.5567036433193</v>
      </c>
      <c r="AB3671" s="43">
        <v>102.62937214978635</v>
      </c>
      <c r="AC3671" s="43">
        <v>0</v>
      </c>
      <c r="AD3671" s="43">
        <v>0</v>
      </c>
      <c r="AE3671" s="43">
        <v>102.62937214978635</v>
      </c>
      <c r="AG3671" s="43">
        <v>1865769.7780000642</v>
      </c>
      <c r="AH3671" s="43">
        <v>219144.24798695697</v>
      </c>
      <c r="AI3671" s="43">
        <v>0</v>
      </c>
      <c r="AJ3671" s="43">
        <v>431043363.02910268</v>
      </c>
      <c r="AK3671" s="43">
        <v>432909132.80710274</v>
      </c>
    </row>
    <row r="3672" spans="3:37" x14ac:dyDescent="0.2">
      <c r="C3672" s="43">
        <v>6.0670115899341096E-4</v>
      </c>
      <c r="D3672" s="43">
        <v>4.9494392907599861E-2</v>
      </c>
      <c r="E3672" s="43">
        <v>5.6225243677727734</v>
      </c>
      <c r="F3672" s="43">
        <v>7.2991406574035897</v>
      </c>
      <c r="H3672" s="43">
        <v>9.8043263658920132E-5</v>
      </c>
      <c r="I3672" s="43">
        <v>0.1407757482572024</v>
      </c>
      <c r="J3672" s="43">
        <v>0</v>
      </c>
      <c r="K3672" s="43">
        <v>1</v>
      </c>
      <c r="M3672" s="43">
        <v>7.8219530654372264E-3</v>
      </c>
      <c r="N3672" s="43">
        <v>4.4150253774582725E-2</v>
      </c>
      <c r="O3672" s="43">
        <v>0</v>
      </c>
      <c r="P3672" s="43">
        <v>1</v>
      </c>
      <c r="R3672" s="43">
        <v>568.55593710791857</v>
      </c>
      <c r="S3672" s="43">
        <v>261.32922274908185</v>
      </c>
      <c r="T3672" s="43">
        <v>6538.6905241384202</v>
      </c>
      <c r="U3672" s="43">
        <v>7368.5756839954211</v>
      </c>
      <c r="W3672" s="43">
        <v>3196.7196108311564</v>
      </c>
      <c r="X3672" s="43">
        <v>0</v>
      </c>
      <c r="Y3672" s="43">
        <v>0</v>
      </c>
      <c r="Z3672" s="43">
        <v>3196.7196108311564</v>
      </c>
      <c r="AB3672" s="43">
        <v>383.21127868058164</v>
      </c>
      <c r="AC3672" s="43">
        <v>0</v>
      </c>
      <c r="AD3672" s="43">
        <v>0</v>
      </c>
      <c r="AE3672" s="43">
        <v>383.21127868058164</v>
      </c>
      <c r="AG3672" s="43">
        <v>5878767.3643184965</v>
      </c>
      <c r="AH3672" s="43">
        <v>690491.43593952979</v>
      </c>
      <c r="AI3672" s="43">
        <v>0</v>
      </c>
      <c r="AJ3672" s="43">
        <v>1609487370.4584429</v>
      </c>
      <c r="AK3672" s="43">
        <v>1615366137.8227615</v>
      </c>
    </row>
    <row r="3673" spans="3:37" x14ac:dyDescent="0.2">
      <c r="C3673" s="43">
        <v>6.1518848940489423E-4</v>
      </c>
      <c r="D3673" s="43">
        <v>5.0177110015993384E-2</v>
      </c>
      <c r="E3673" s="43">
        <v>4.8971892556646699</v>
      </c>
      <c r="F3673" s="43">
        <v>2.4782526601927746</v>
      </c>
      <c r="H3673" s="43">
        <v>8.5706280572426155E-5</v>
      </c>
      <c r="I3673" s="43">
        <v>0.10000842131439036</v>
      </c>
      <c r="J3673" s="43">
        <v>0</v>
      </c>
      <c r="K3673" s="43">
        <v>1</v>
      </c>
      <c r="M3673" s="43">
        <v>7.7454491526156004E-3</v>
      </c>
      <c r="N3673" s="43">
        <v>4.4692509816617293E-2</v>
      </c>
      <c r="O3673" s="43">
        <v>0</v>
      </c>
      <c r="P3673" s="43">
        <v>1</v>
      </c>
      <c r="R3673" s="43">
        <v>584.46191664151377</v>
      </c>
      <c r="S3673" s="43">
        <v>162.28993743084709</v>
      </c>
      <c r="T3673" s="43">
        <v>6554.2608883493058</v>
      </c>
      <c r="U3673" s="43">
        <v>7301.0127424216662</v>
      </c>
      <c r="W3673" s="43">
        <v>2862.2206185220011</v>
      </c>
      <c r="X3673" s="43">
        <v>0</v>
      </c>
      <c r="Y3673" s="43">
        <v>0</v>
      </c>
      <c r="Z3673" s="43">
        <v>2862.2206185220011</v>
      </c>
      <c r="AB3673" s="43">
        <v>92.446114987065329</v>
      </c>
      <c r="AC3673" s="43">
        <v>0</v>
      </c>
      <c r="AD3673" s="43">
        <v>0</v>
      </c>
      <c r="AE3673" s="43">
        <v>92.446114987065329</v>
      </c>
      <c r="AG3673" s="43">
        <v>5263623.7174619604</v>
      </c>
      <c r="AH3673" s="43">
        <v>618239.65360075224</v>
      </c>
      <c r="AI3673" s="43">
        <v>0</v>
      </c>
      <c r="AJ3673" s="43">
        <v>388273682.94567436</v>
      </c>
      <c r="AK3673" s="43">
        <v>393537306.6631363</v>
      </c>
    </row>
    <row r="3674" spans="3:37" x14ac:dyDescent="0.2">
      <c r="C3674" s="43">
        <v>5.7644179306991022E-4</v>
      </c>
      <c r="D3674" s="43">
        <v>5.6279238325727232E-2</v>
      </c>
      <c r="E3674" s="43">
        <v>4.0080517766757611</v>
      </c>
      <c r="F3674" s="43">
        <v>5.4553410067871759</v>
      </c>
      <c r="H3674" s="43">
        <v>9.2995448485844179E-5</v>
      </c>
      <c r="I3674" s="43">
        <v>0.10857621812473028</v>
      </c>
      <c r="J3674" s="43">
        <v>0</v>
      </c>
      <c r="K3674" s="43">
        <v>1</v>
      </c>
      <c r="M3674" s="43">
        <v>7.9047386442115952E-3</v>
      </c>
      <c r="N3674" s="43">
        <v>4.6891438501023397E-2</v>
      </c>
      <c r="O3674" s="43">
        <v>0</v>
      </c>
      <c r="P3674" s="43">
        <v>1</v>
      </c>
      <c r="R3674" s="43">
        <v>614.25124347522535</v>
      </c>
      <c r="S3674" s="43">
        <v>191.17837967815578</v>
      </c>
      <c r="T3674" s="43">
        <v>7018.1628926763979</v>
      </c>
      <c r="U3674" s="43">
        <v>7823.5925158297787</v>
      </c>
      <c r="W3674" s="43">
        <v>2461.9507877361725</v>
      </c>
      <c r="X3674" s="43">
        <v>0</v>
      </c>
      <c r="Y3674" s="43">
        <v>0</v>
      </c>
      <c r="Z3674" s="43">
        <v>2461.9507877361725</v>
      </c>
      <c r="AB3674" s="43">
        <v>292.82676662719479</v>
      </c>
      <c r="AC3674" s="43">
        <v>0</v>
      </c>
      <c r="AD3674" s="43">
        <v>0</v>
      </c>
      <c r="AE3674" s="43">
        <v>292.82676662719479</v>
      </c>
      <c r="AG3674" s="43">
        <v>4527527.4986468209</v>
      </c>
      <c r="AH3674" s="43">
        <v>531781.37015101325</v>
      </c>
      <c r="AI3674" s="43">
        <v>0</v>
      </c>
      <c r="AJ3674" s="43">
        <v>1229872419.834218</v>
      </c>
      <c r="AK3674" s="43">
        <v>1234399947.3328648</v>
      </c>
    </row>
    <row r="3675" spans="3:37" x14ac:dyDescent="0.2">
      <c r="C3675" s="43">
        <v>6.3441296100519295E-4</v>
      </c>
      <c r="D3675" s="43">
        <v>5.650736702200676E-2</v>
      </c>
      <c r="E3675" s="43">
        <v>5.3764731921986053</v>
      </c>
      <c r="F3675" s="43">
        <v>3.396703640089838</v>
      </c>
      <c r="H3675" s="43">
        <v>8.8284590024446832E-5</v>
      </c>
      <c r="I3675" s="43">
        <v>0.10397437099420881</v>
      </c>
      <c r="J3675" s="43">
        <v>0</v>
      </c>
      <c r="K3675" s="43">
        <v>1</v>
      </c>
      <c r="M3675" s="43">
        <v>7.8892547632496424E-3</v>
      </c>
      <c r="N3675" s="43">
        <v>4.6638600925395401E-2</v>
      </c>
      <c r="O3675" s="43">
        <v>0</v>
      </c>
      <c r="P3675" s="43">
        <v>1</v>
      </c>
      <c r="R3675" s="43">
        <v>678.76508019168307</v>
      </c>
      <c r="S3675" s="43">
        <v>173.80152351792171</v>
      </c>
      <c r="T3675" s="43">
        <v>6966.6479944403918</v>
      </c>
      <c r="U3675" s="43">
        <v>7819.2145981499962</v>
      </c>
      <c r="W3675" s="43">
        <v>3649.3622574511205</v>
      </c>
      <c r="X3675" s="43">
        <v>0</v>
      </c>
      <c r="Y3675" s="43">
        <v>0</v>
      </c>
      <c r="Z3675" s="43">
        <v>3649.3622574511205</v>
      </c>
      <c r="AB3675" s="43">
        <v>174.06746501535673</v>
      </c>
      <c r="AC3675" s="43">
        <v>0</v>
      </c>
      <c r="AD3675" s="43">
        <v>0</v>
      </c>
      <c r="AE3675" s="43">
        <v>174.06746501535673</v>
      </c>
      <c r="AG3675" s="43">
        <v>6711177.1914526103</v>
      </c>
      <c r="AH3675" s="43">
        <v>788262.24760944198</v>
      </c>
      <c r="AI3675" s="43">
        <v>0</v>
      </c>
      <c r="AJ3675" s="43">
        <v>731083353.06449831</v>
      </c>
      <c r="AK3675" s="43">
        <v>737794530.25595093</v>
      </c>
    </row>
    <row r="3676" spans="3:37" x14ac:dyDescent="0.2">
      <c r="C3676" s="43">
        <v>6.0785134653711158E-4</v>
      </c>
      <c r="D3676" s="43">
        <v>5.1323315079973605E-2</v>
      </c>
      <c r="E3676" s="43">
        <v>7.9259145178417461</v>
      </c>
      <c r="F3676" s="43">
        <v>1.2865302864738895</v>
      </c>
      <c r="H3676" s="43">
        <v>9.6662905085254103E-5</v>
      </c>
      <c r="I3676" s="43">
        <v>9.7806277983638057E-2</v>
      </c>
      <c r="J3676" s="43">
        <v>0</v>
      </c>
      <c r="K3676" s="43">
        <v>1</v>
      </c>
      <c r="M3676" s="43">
        <v>7.831824300691204E-3</v>
      </c>
      <c r="N3676" s="43">
        <v>4.6626445151363938E-2</v>
      </c>
      <c r="O3676" s="43">
        <v>0</v>
      </c>
      <c r="P3676" s="43">
        <v>1</v>
      </c>
      <c r="R3676" s="43">
        <v>590.6829789742103</v>
      </c>
      <c r="S3676" s="43">
        <v>179.00656057229196</v>
      </c>
      <c r="T3676" s="43">
        <v>6914.1311693060297</v>
      </c>
      <c r="U3676" s="43">
        <v>7683.8207088525323</v>
      </c>
      <c r="W3676" s="43">
        <v>4681.702798493704</v>
      </c>
      <c r="X3676" s="43">
        <v>0</v>
      </c>
      <c r="Y3676" s="43">
        <v>0</v>
      </c>
      <c r="Z3676" s="43">
        <v>4681.702798493704</v>
      </c>
      <c r="AB3676" s="43">
        <v>18.109596260338204</v>
      </c>
      <c r="AC3676" s="43">
        <v>0</v>
      </c>
      <c r="AD3676" s="43">
        <v>0</v>
      </c>
      <c r="AE3676" s="43">
        <v>18.109596260338204</v>
      </c>
      <c r="AG3676" s="43">
        <v>8609651.4464299213</v>
      </c>
      <c r="AH3676" s="43">
        <v>1011247.8044746401</v>
      </c>
      <c r="AI3676" s="43">
        <v>0</v>
      </c>
      <c r="AJ3676" s="43">
        <v>76060304.293420464</v>
      </c>
      <c r="AK3676" s="43">
        <v>84669955.739850387</v>
      </c>
    </row>
    <row r="3677" spans="3:37" x14ac:dyDescent="0.2">
      <c r="C3677" s="43">
        <v>5.9353847906232508E-4</v>
      </c>
      <c r="D3677" s="43">
        <v>5.9435310190954382E-2</v>
      </c>
      <c r="E3677" s="43">
        <v>7.1565380107171501</v>
      </c>
      <c r="F3677" s="43">
        <v>1.0845105808399322</v>
      </c>
      <c r="H3677" s="43">
        <v>8.5905912904643967E-5</v>
      </c>
      <c r="I3677" s="43">
        <v>6.1934609342886769E-2</v>
      </c>
      <c r="J3677" s="43">
        <v>0</v>
      </c>
      <c r="K3677" s="43">
        <v>1</v>
      </c>
      <c r="M3677" s="43">
        <v>7.8964450068903513E-3</v>
      </c>
      <c r="N3677" s="43">
        <v>4.5276773383294236E-2</v>
      </c>
      <c r="O3677" s="43">
        <v>0</v>
      </c>
      <c r="P3677" s="43">
        <v>1</v>
      </c>
      <c r="R3677" s="43">
        <v>667.93743717491475</v>
      </c>
      <c r="S3677" s="43">
        <v>100.73927771957486</v>
      </c>
      <c r="T3677" s="43">
        <v>6769.3887847284741</v>
      </c>
      <c r="U3677" s="43">
        <v>7538.0654996229641</v>
      </c>
      <c r="W3677" s="43">
        <v>4780.1196579232756</v>
      </c>
      <c r="X3677" s="43">
        <v>0</v>
      </c>
      <c r="Y3677" s="43">
        <v>0</v>
      </c>
      <c r="Z3677" s="43">
        <v>4780.1196579232756</v>
      </c>
      <c r="AB3677" s="43">
        <v>6.0399125435014929</v>
      </c>
      <c r="AC3677" s="43">
        <v>0</v>
      </c>
      <c r="AD3677" s="43">
        <v>0</v>
      </c>
      <c r="AE3677" s="43">
        <v>6.0399125435014929</v>
      </c>
      <c r="AG3677" s="43">
        <v>8790640.0509209037</v>
      </c>
      <c r="AH3677" s="43">
        <v>1032505.8461114275</v>
      </c>
      <c r="AI3677" s="43">
        <v>0</v>
      </c>
      <c r="AJ3677" s="43">
        <v>25367632.68270627</v>
      </c>
      <c r="AK3677" s="43">
        <v>34158272.73362717</v>
      </c>
    </row>
    <row r="3678" spans="3:37" x14ac:dyDescent="0.2">
      <c r="C3678" s="43">
        <v>6.1183393743291514E-4</v>
      </c>
      <c r="D3678" s="43">
        <v>5.8127071191959701E-2</v>
      </c>
      <c r="E3678" s="43">
        <v>5.3308085090759256</v>
      </c>
      <c r="F3678" s="43">
        <v>1.8360325185555477</v>
      </c>
      <c r="H3678" s="43">
        <v>9.1917047690182052E-5</v>
      </c>
      <c r="I3678" s="43">
        <v>9.9688453725201104E-2</v>
      </c>
      <c r="J3678" s="43">
        <v>0</v>
      </c>
      <c r="K3678" s="43">
        <v>1</v>
      </c>
      <c r="M3678" s="43">
        <v>7.8369980360436745E-3</v>
      </c>
      <c r="N3678" s="43">
        <v>4.8445173563021027E-2</v>
      </c>
      <c r="O3678" s="43">
        <v>0</v>
      </c>
      <c r="P3678" s="43">
        <v>1</v>
      </c>
      <c r="R3678" s="43">
        <v>673.37095035821926</v>
      </c>
      <c r="S3678" s="43">
        <v>173.493536237732</v>
      </c>
      <c r="T3678" s="43">
        <v>7188.5719991300575</v>
      </c>
      <c r="U3678" s="43">
        <v>8035.4364857260089</v>
      </c>
      <c r="W3678" s="43">
        <v>3589.6115919341378</v>
      </c>
      <c r="X3678" s="43">
        <v>0</v>
      </c>
      <c r="Y3678" s="43">
        <v>0</v>
      </c>
      <c r="Z3678" s="43">
        <v>3589.6115919341378</v>
      </c>
      <c r="AB3678" s="43">
        <v>60.236721235863342</v>
      </c>
      <c r="AC3678" s="43">
        <v>0</v>
      </c>
      <c r="AD3678" s="43">
        <v>0</v>
      </c>
      <c r="AE3678" s="43">
        <v>60.236721235863342</v>
      </c>
      <c r="AG3678" s="43">
        <v>6601295.7175668795</v>
      </c>
      <c r="AH3678" s="43">
        <v>775356.10385777371</v>
      </c>
      <c r="AI3678" s="43">
        <v>0</v>
      </c>
      <c r="AJ3678" s="43">
        <v>252994229.19062603</v>
      </c>
      <c r="AK3678" s="43">
        <v>259595524.9081929</v>
      </c>
    </row>
    <row r="3679" spans="3:37" x14ac:dyDescent="0.2">
      <c r="C3679" s="43">
        <v>5.9860480979932436E-4</v>
      </c>
      <c r="D3679" s="43">
        <v>5.6690132577050023E-2</v>
      </c>
      <c r="E3679" s="43">
        <v>6.3287590138092753</v>
      </c>
      <c r="F3679" s="43">
        <v>4.5274142911866102</v>
      </c>
      <c r="H3679" s="43">
        <v>9.5762443611091541E-5</v>
      </c>
      <c r="I3679" s="43">
        <v>9.8304741399187767E-2</v>
      </c>
      <c r="J3679" s="43">
        <v>0</v>
      </c>
      <c r="K3679" s="43">
        <v>1</v>
      </c>
      <c r="M3679" s="43">
        <v>7.8289866620189358E-3</v>
      </c>
      <c r="N3679" s="43">
        <v>4.5721820858983575E-2</v>
      </c>
      <c r="O3679" s="43">
        <v>0</v>
      </c>
      <c r="P3679" s="43">
        <v>1</v>
      </c>
      <c r="R3679" s="43">
        <v>642.525025468987</v>
      </c>
      <c r="S3679" s="43">
        <v>178.24282529508423</v>
      </c>
      <c r="T3679" s="43">
        <v>6777.529923001729</v>
      </c>
      <c r="U3679" s="43">
        <v>7598.2977737658002</v>
      </c>
      <c r="W3679" s="43">
        <v>4066.3860465348857</v>
      </c>
      <c r="X3679" s="43">
        <v>0</v>
      </c>
      <c r="Y3679" s="43">
        <v>0</v>
      </c>
      <c r="Z3679" s="43">
        <v>4066.3860465348857</v>
      </c>
      <c r="AB3679" s="43">
        <v>242.51035942942497</v>
      </c>
      <c r="AC3679" s="43">
        <v>0</v>
      </c>
      <c r="AD3679" s="43">
        <v>0</v>
      </c>
      <c r="AE3679" s="43">
        <v>242.51035942942497</v>
      </c>
      <c r="AG3679" s="43">
        <v>7478083.9395776549</v>
      </c>
      <c r="AH3679" s="43">
        <v>878339.38605153537</v>
      </c>
      <c r="AI3679" s="43">
        <v>0</v>
      </c>
      <c r="AJ3679" s="43">
        <v>1018543509.6035849</v>
      </c>
      <c r="AK3679" s="43">
        <v>1026021593.5431626</v>
      </c>
    </row>
    <row r="3680" spans="3:37" x14ac:dyDescent="0.2">
      <c r="C3680" s="43">
        <v>6.14240962048207E-4</v>
      </c>
      <c r="D3680" s="43">
        <v>5.7468461338161414E-2</v>
      </c>
      <c r="E3680" s="43">
        <v>3.9976414904257003</v>
      </c>
      <c r="F3680" s="43">
        <v>2.8606464293091953</v>
      </c>
      <c r="H3680" s="43">
        <v>8.389882182443991E-5</v>
      </c>
      <c r="I3680" s="43">
        <v>0.10650645393225022</v>
      </c>
      <c r="J3680" s="43">
        <v>0</v>
      </c>
      <c r="K3680" s="43">
        <v>1</v>
      </c>
      <c r="M3680" s="43">
        <v>7.8777705967898459E-3</v>
      </c>
      <c r="N3680" s="43">
        <v>4.1610340428838662E-2</v>
      </c>
      <c r="O3680" s="43">
        <v>0</v>
      </c>
      <c r="P3680" s="43">
        <v>1</v>
      </c>
      <c r="R3680" s="43">
        <v>668.36041073920103</v>
      </c>
      <c r="S3680" s="43">
        <v>169.18979347457423</v>
      </c>
      <c r="T3680" s="43">
        <v>6206.5030274224191</v>
      </c>
      <c r="U3680" s="43">
        <v>7044.0532316361941</v>
      </c>
      <c r="W3680" s="43">
        <v>2671.865308528993</v>
      </c>
      <c r="X3680" s="43">
        <v>0</v>
      </c>
      <c r="Y3680" s="43">
        <v>0</v>
      </c>
      <c r="Z3680" s="43">
        <v>2671.865308528993</v>
      </c>
      <c r="AB3680" s="43">
        <v>133.0633180554868</v>
      </c>
      <c r="AC3680" s="43">
        <v>0</v>
      </c>
      <c r="AD3680" s="43">
        <v>0</v>
      </c>
      <c r="AE3680" s="43">
        <v>133.0633180554868</v>
      </c>
      <c r="AG3680" s="43">
        <v>4913560.302384818</v>
      </c>
      <c r="AH3680" s="43">
        <v>577122.90664226247</v>
      </c>
      <c r="AI3680" s="43">
        <v>0</v>
      </c>
      <c r="AJ3680" s="43">
        <v>558865935.83304453</v>
      </c>
      <c r="AK3680" s="43">
        <v>563779496.13542938</v>
      </c>
    </row>
    <row r="3681" spans="3:37" x14ac:dyDescent="0.2">
      <c r="C3681" s="43">
        <v>6.3950784661703786E-4</v>
      </c>
      <c r="D3681" s="43">
        <v>6.2993386492758985E-2</v>
      </c>
      <c r="E3681" s="43">
        <v>3.7912620997406603</v>
      </c>
      <c r="F3681" s="43">
        <v>1.860947400792258</v>
      </c>
      <c r="H3681" s="43">
        <v>8.9048440673219749E-5</v>
      </c>
      <c r="I3681" s="43">
        <v>9.1576814949076796E-2</v>
      </c>
      <c r="J3681" s="43">
        <v>0</v>
      </c>
      <c r="K3681" s="43">
        <v>1</v>
      </c>
      <c r="M3681" s="43">
        <v>7.8081505715214229E-3</v>
      </c>
      <c r="N3681" s="43">
        <v>4.6143218549693832E-2</v>
      </c>
      <c r="O3681" s="43">
        <v>0</v>
      </c>
      <c r="P3681" s="43">
        <v>1</v>
      </c>
      <c r="R3681" s="43">
        <v>762.75173950837427</v>
      </c>
      <c r="S3681" s="43">
        <v>154.40246389785017</v>
      </c>
      <c r="T3681" s="43">
        <v>6821.7914164347849</v>
      </c>
      <c r="U3681" s="43">
        <v>7738.9456198410098</v>
      </c>
      <c r="W3681" s="43">
        <v>2891.7917615093602</v>
      </c>
      <c r="X3681" s="43">
        <v>0</v>
      </c>
      <c r="Y3681" s="43">
        <v>0</v>
      </c>
      <c r="Z3681" s="43">
        <v>2891.7917615093602</v>
      </c>
      <c r="AB3681" s="43">
        <v>70.265736651007387</v>
      </c>
      <c r="AC3681" s="43">
        <v>0</v>
      </c>
      <c r="AD3681" s="43">
        <v>0</v>
      </c>
      <c r="AE3681" s="43">
        <v>70.265736651007387</v>
      </c>
      <c r="AG3681" s="43">
        <v>5318005.0494157132</v>
      </c>
      <c r="AH3681" s="43">
        <v>624627.02048602176</v>
      </c>
      <c r="AI3681" s="43">
        <v>0</v>
      </c>
      <c r="AJ3681" s="43">
        <v>295116093.93423104</v>
      </c>
      <c r="AK3681" s="43">
        <v>300434098.98364675</v>
      </c>
    </row>
    <row r="3682" spans="3:37" x14ac:dyDescent="0.2">
      <c r="C3682" s="43">
        <v>6.0015678895566178E-4</v>
      </c>
      <c r="D3682" s="43">
        <v>4.5295268178918269E-2</v>
      </c>
      <c r="E3682" s="43">
        <v>3.5714810801156225</v>
      </c>
      <c r="F3682" s="43">
        <v>3.6232626174200671</v>
      </c>
      <c r="H3682" s="43">
        <v>7.9080664422821715E-5</v>
      </c>
      <c r="I3682" s="43">
        <v>8.010027717440292E-2</v>
      </c>
      <c r="J3682" s="43">
        <v>0</v>
      </c>
      <c r="K3682" s="43">
        <v>1</v>
      </c>
      <c r="M3682" s="43">
        <v>7.8391878194231292E-3</v>
      </c>
      <c r="N3682" s="43">
        <v>4.6249528686560848E-2</v>
      </c>
      <c r="O3682" s="43">
        <v>0</v>
      </c>
      <c r="P3682" s="43">
        <v>1</v>
      </c>
      <c r="R3682" s="43">
        <v>514.7068300592183</v>
      </c>
      <c r="S3682" s="43">
        <v>119.93521036147465</v>
      </c>
      <c r="T3682" s="43">
        <v>6864.687219773592</v>
      </c>
      <c r="U3682" s="43">
        <v>7499.3292601942849</v>
      </c>
      <c r="W3682" s="43">
        <v>1838.2657053627852</v>
      </c>
      <c r="X3682" s="43">
        <v>0</v>
      </c>
      <c r="Y3682" s="43">
        <v>0</v>
      </c>
      <c r="Z3682" s="43">
        <v>1838.2657053627852</v>
      </c>
      <c r="AB3682" s="43">
        <v>144.47259692608898</v>
      </c>
      <c r="AC3682" s="43">
        <v>0</v>
      </c>
      <c r="AD3682" s="43">
        <v>0</v>
      </c>
      <c r="AE3682" s="43">
        <v>144.47259692608898</v>
      </c>
      <c r="AG3682" s="43">
        <v>3380570.6321621621</v>
      </c>
      <c r="AH3682" s="43">
        <v>397065.39235836163</v>
      </c>
      <c r="AI3682" s="43">
        <v>0</v>
      </c>
      <c r="AJ3682" s="43">
        <v>606784907.08957374</v>
      </c>
      <c r="AK3682" s="43">
        <v>610165477.72173595</v>
      </c>
    </row>
    <row r="3683" spans="3:37" x14ac:dyDescent="0.2">
      <c r="C3683" s="43">
        <v>6.3921534156408111E-4</v>
      </c>
      <c r="D3683" s="43">
        <v>5.3620460012123776E-2</v>
      </c>
      <c r="E3683" s="43">
        <v>5.2360177657637044</v>
      </c>
      <c r="F3683" s="43">
        <v>5.0827001942968089</v>
      </c>
      <c r="H3683" s="43">
        <v>9.7890743790185475E-5</v>
      </c>
      <c r="I3683" s="43">
        <v>8.204265254204933E-2</v>
      </c>
      <c r="J3683" s="43">
        <v>0</v>
      </c>
      <c r="K3683" s="43">
        <v>1</v>
      </c>
      <c r="M3683" s="43">
        <v>7.8469162135878078E-3</v>
      </c>
      <c r="N3683" s="43">
        <v>4.6815465362752384E-2</v>
      </c>
      <c r="O3683" s="43">
        <v>0</v>
      </c>
      <c r="P3683" s="43">
        <v>1</v>
      </c>
      <c r="R3683" s="43">
        <v>648.96324120432701</v>
      </c>
      <c r="S3683" s="43">
        <v>152.06304904288743</v>
      </c>
      <c r="T3683" s="43">
        <v>6955.538085573854</v>
      </c>
      <c r="U3683" s="43">
        <v>7756.5643758210681</v>
      </c>
      <c r="W3683" s="43">
        <v>3397.9830602734523</v>
      </c>
      <c r="X3683" s="43">
        <v>0</v>
      </c>
      <c r="Y3683" s="43">
        <v>0</v>
      </c>
      <c r="Z3683" s="43">
        <v>3397.9830602734523</v>
      </c>
      <c r="AB3683" s="43">
        <v>283.49889155233404</v>
      </c>
      <c r="AC3683" s="43">
        <v>0</v>
      </c>
      <c r="AD3683" s="43">
        <v>0</v>
      </c>
      <c r="AE3683" s="43">
        <v>283.49889155233404</v>
      </c>
      <c r="AG3683" s="43">
        <v>6248890.8478428787</v>
      </c>
      <c r="AH3683" s="43">
        <v>733964.3410190657</v>
      </c>
      <c r="AI3683" s="43">
        <v>0</v>
      </c>
      <c r="AJ3683" s="43">
        <v>1190695344.519803</v>
      </c>
      <c r="AK3683" s="43">
        <v>1196944235.367646</v>
      </c>
    </row>
    <row r="3684" spans="3:37" x14ac:dyDescent="0.2">
      <c r="C3684" s="43">
        <v>6.2675809255774428E-4</v>
      </c>
      <c r="D3684" s="43">
        <v>5.586761764595638E-2</v>
      </c>
      <c r="E3684" s="43">
        <v>4.5422588607044307</v>
      </c>
      <c r="F3684" s="43">
        <v>2.0776038851897289</v>
      </c>
      <c r="H3684" s="43">
        <v>8.6645883998206323E-5</v>
      </c>
      <c r="I3684" s="43">
        <v>0.10936891262450077</v>
      </c>
      <c r="J3684" s="43">
        <v>0</v>
      </c>
      <c r="K3684" s="43">
        <v>1</v>
      </c>
      <c r="M3684" s="43">
        <v>7.8418010641860148E-3</v>
      </c>
      <c r="N3684" s="43">
        <v>4.4456541286698292E-2</v>
      </c>
      <c r="O3684" s="43">
        <v>0</v>
      </c>
      <c r="P3684" s="43">
        <v>1</v>
      </c>
      <c r="R3684" s="43">
        <v>662.98312618185435</v>
      </c>
      <c r="S3684" s="43">
        <v>179.42551604550269</v>
      </c>
      <c r="T3684" s="43">
        <v>6600.7588253861877</v>
      </c>
      <c r="U3684" s="43">
        <v>7443.1674676135444</v>
      </c>
      <c r="W3684" s="43">
        <v>3011.4409793970517</v>
      </c>
      <c r="X3684" s="43">
        <v>0</v>
      </c>
      <c r="Y3684" s="43">
        <v>0</v>
      </c>
      <c r="Z3684" s="43">
        <v>3011.4409793970517</v>
      </c>
      <c r="AB3684" s="43">
        <v>76.444351607001451</v>
      </c>
      <c r="AC3684" s="43">
        <v>0</v>
      </c>
      <c r="AD3684" s="43">
        <v>0</v>
      </c>
      <c r="AE3684" s="43">
        <v>76.444351607001451</v>
      </c>
      <c r="AG3684" s="43">
        <v>5538039.9611111777</v>
      </c>
      <c r="AH3684" s="43">
        <v>650471.25154976314</v>
      </c>
      <c r="AI3684" s="43">
        <v>0</v>
      </c>
      <c r="AJ3684" s="43">
        <v>321066276.7494061</v>
      </c>
      <c r="AK3684" s="43">
        <v>326604316.71051729</v>
      </c>
    </row>
    <row r="3685" spans="3:37" x14ac:dyDescent="0.2">
      <c r="C3685" s="43">
        <v>6.2644700877301229E-4</v>
      </c>
      <c r="D3685" s="43">
        <v>5.2685849932747657E-2</v>
      </c>
      <c r="E3685" s="43">
        <v>8.2750415313714072</v>
      </c>
      <c r="F3685" s="43">
        <v>2.0697989272362212</v>
      </c>
      <c r="H3685" s="43">
        <v>8.8355335773395487E-5</v>
      </c>
      <c r="I3685" s="43">
        <v>9.9737764764644035E-2</v>
      </c>
      <c r="J3685" s="43">
        <v>0</v>
      </c>
      <c r="K3685" s="43">
        <v>1</v>
      </c>
      <c r="M3685" s="43">
        <v>7.8971284175949341E-3</v>
      </c>
      <c r="N3685" s="43">
        <v>4.8290361838495999E-2</v>
      </c>
      <c r="O3685" s="43">
        <v>0</v>
      </c>
      <c r="P3685" s="43">
        <v>1</v>
      </c>
      <c r="R3685" s="43">
        <v>624.91464586136578</v>
      </c>
      <c r="S3685" s="43">
        <v>166.85329420241857</v>
      </c>
      <c r="T3685" s="43">
        <v>7220.5791441849769</v>
      </c>
      <c r="U3685" s="43">
        <v>8012.3470842487613</v>
      </c>
      <c r="W3685" s="43">
        <v>5171.1946480650568</v>
      </c>
      <c r="X3685" s="43">
        <v>0</v>
      </c>
      <c r="Y3685" s="43">
        <v>0</v>
      </c>
      <c r="Z3685" s="43">
        <v>5171.1946480650568</v>
      </c>
      <c r="AB3685" s="43">
        <v>71.533032899966074</v>
      </c>
      <c r="AC3685" s="43">
        <v>0</v>
      </c>
      <c r="AD3685" s="43">
        <v>0</v>
      </c>
      <c r="AE3685" s="43">
        <v>71.533032899966074</v>
      </c>
      <c r="AG3685" s="43">
        <v>9509826.9577916395</v>
      </c>
      <c r="AH3685" s="43">
        <v>1116978.0439820522</v>
      </c>
      <c r="AI3685" s="43">
        <v>0</v>
      </c>
      <c r="AJ3685" s="43">
        <v>300438738.17985749</v>
      </c>
      <c r="AK3685" s="43">
        <v>309948565.13764912</v>
      </c>
    </row>
    <row r="3686" spans="3:37" x14ac:dyDescent="0.2">
      <c r="C3686" s="43">
        <v>6.2104306004784338E-4</v>
      </c>
      <c r="D3686" s="43">
        <v>5.4279738489434043E-2</v>
      </c>
      <c r="E3686" s="43">
        <v>4.3395456129890979</v>
      </c>
      <c r="F3686" s="43">
        <v>2.6821537250832108</v>
      </c>
      <c r="H3686" s="43">
        <v>9.408525140475188E-5</v>
      </c>
      <c r="I3686" s="43">
        <v>8.3812203928425255E-2</v>
      </c>
      <c r="J3686" s="43">
        <v>0</v>
      </c>
      <c r="K3686" s="43">
        <v>1</v>
      </c>
      <c r="M3686" s="43">
        <v>7.8346726352330632E-3</v>
      </c>
      <c r="N3686" s="43">
        <v>4.4261158967670418E-2</v>
      </c>
      <c r="O3686" s="43">
        <v>0</v>
      </c>
      <c r="P3686" s="43">
        <v>1</v>
      </c>
      <c r="R3686" s="43">
        <v>638.26617928867665</v>
      </c>
      <c r="S3686" s="43">
        <v>149.30391078014435</v>
      </c>
      <c r="T3686" s="43">
        <v>6565.7751967825816</v>
      </c>
      <c r="U3686" s="43">
        <v>7353.3452868514023</v>
      </c>
      <c r="W3686" s="43">
        <v>2769.7851982514899</v>
      </c>
      <c r="X3686" s="43">
        <v>0</v>
      </c>
      <c r="Y3686" s="43">
        <v>0</v>
      </c>
      <c r="Z3686" s="43">
        <v>2769.7851982514899</v>
      </c>
      <c r="AB3686" s="43">
        <v>114.88181592610313</v>
      </c>
      <c r="AC3686" s="43">
        <v>0</v>
      </c>
      <c r="AD3686" s="43">
        <v>0</v>
      </c>
      <c r="AE3686" s="43">
        <v>114.88181592610313</v>
      </c>
      <c r="AG3686" s="43">
        <v>5093634.9795844899</v>
      </c>
      <c r="AH3686" s="43">
        <v>598273.60282232182</v>
      </c>
      <c r="AI3686" s="43">
        <v>0</v>
      </c>
      <c r="AJ3686" s="43">
        <v>482503626.88963312</v>
      </c>
      <c r="AK3686" s="43">
        <v>487597261.86921763</v>
      </c>
    </row>
    <row r="3687" spans="3:37" x14ac:dyDescent="0.2">
      <c r="C3687" s="43">
        <v>6.0847446806170584E-4</v>
      </c>
      <c r="D3687" s="43">
        <v>5.5891684607174086E-2</v>
      </c>
      <c r="E3687" s="43">
        <v>6.4796005466189506</v>
      </c>
      <c r="F3687" s="43">
        <v>1.5699938512158214</v>
      </c>
      <c r="H3687" s="43">
        <v>9.2381708033939525E-5</v>
      </c>
      <c r="I3687" s="43">
        <v>0.10730988759346571</v>
      </c>
      <c r="J3687" s="43">
        <v>0</v>
      </c>
      <c r="K3687" s="43">
        <v>1</v>
      </c>
      <c r="M3687" s="43">
        <v>7.8765701094121177E-3</v>
      </c>
      <c r="N3687" s="43">
        <v>4.7208239240614791E-2</v>
      </c>
      <c r="O3687" s="43">
        <v>0</v>
      </c>
      <c r="P3687" s="43">
        <v>1</v>
      </c>
      <c r="R3687" s="43">
        <v>643.92002638604686</v>
      </c>
      <c r="S3687" s="43">
        <v>187.70165432495619</v>
      </c>
      <c r="T3687" s="43">
        <v>7040.3997418874906</v>
      </c>
      <c r="U3687" s="43">
        <v>7872.0214225984937</v>
      </c>
      <c r="W3687" s="43">
        <v>4172.3445549499183</v>
      </c>
      <c r="X3687" s="43">
        <v>0</v>
      </c>
      <c r="Y3687" s="43">
        <v>0</v>
      </c>
      <c r="Z3687" s="43">
        <v>4172.3445549499183</v>
      </c>
      <c r="AB3687" s="43">
        <v>39.272258761481055</v>
      </c>
      <c r="AC3687" s="43">
        <v>0</v>
      </c>
      <c r="AD3687" s="43">
        <v>0</v>
      </c>
      <c r="AE3687" s="43">
        <v>39.272258761481055</v>
      </c>
      <c r="AG3687" s="43">
        <v>7672941.6365529001</v>
      </c>
      <c r="AH3687" s="43">
        <v>901226.42386918236</v>
      </c>
      <c r="AI3687" s="43">
        <v>0</v>
      </c>
      <c r="AJ3687" s="43">
        <v>164943486.79822043</v>
      </c>
      <c r="AK3687" s="43">
        <v>172616428.43477333</v>
      </c>
    </row>
    <row r="3688" spans="3:37" x14ac:dyDescent="0.2">
      <c r="C3688" s="43">
        <v>6.4423225868281975E-4</v>
      </c>
      <c r="D3688" s="43">
        <v>6.334462557419307E-2</v>
      </c>
      <c r="E3688" s="43">
        <v>2.8317828749788103</v>
      </c>
      <c r="F3688" s="43">
        <v>2.2289397955788059</v>
      </c>
      <c r="H3688" s="43">
        <v>8.4641469568188103E-5</v>
      </c>
      <c r="I3688" s="43">
        <v>0.1037084927938986</v>
      </c>
      <c r="J3688" s="43">
        <v>0</v>
      </c>
      <c r="K3688" s="43">
        <v>1</v>
      </c>
      <c r="M3688" s="43">
        <v>7.8858633359253361E-3</v>
      </c>
      <c r="N3688" s="43">
        <v>4.4650209744325084E-2</v>
      </c>
      <c r="O3688" s="43">
        <v>0</v>
      </c>
      <c r="P3688" s="43">
        <v>1</v>
      </c>
      <c r="R3688" s="43">
        <v>772.67100199271908</v>
      </c>
      <c r="S3688" s="43">
        <v>166.20339490914373</v>
      </c>
      <c r="T3688" s="43">
        <v>6666.7646274892031</v>
      </c>
      <c r="U3688" s="43">
        <v>7605.6390243910664</v>
      </c>
      <c r="W3688" s="43">
        <v>2188.0365114357</v>
      </c>
      <c r="X3688" s="43">
        <v>0</v>
      </c>
      <c r="Y3688" s="43">
        <v>0</v>
      </c>
      <c r="Z3688" s="43">
        <v>2188.0365114357</v>
      </c>
      <c r="AB3688" s="43">
        <v>101.60357732653056</v>
      </c>
      <c r="AC3688" s="43">
        <v>0</v>
      </c>
      <c r="AD3688" s="43">
        <v>0</v>
      </c>
      <c r="AE3688" s="43">
        <v>101.60357732653056</v>
      </c>
      <c r="AG3688" s="43">
        <v>4023799.1445302526</v>
      </c>
      <c r="AH3688" s="43">
        <v>472615.8864701112</v>
      </c>
      <c r="AI3688" s="43">
        <v>0</v>
      </c>
      <c r="AJ3688" s="43">
        <v>426735024.77142835</v>
      </c>
      <c r="AK3688" s="43">
        <v>430758823.91595858</v>
      </c>
    </row>
    <row r="3689" spans="3:37" x14ac:dyDescent="0.2">
      <c r="C3689" s="43">
        <v>6.2224038810421156E-4</v>
      </c>
      <c r="D3689" s="43">
        <v>5.8950744894146312E-2</v>
      </c>
      <c r="E3689" s="43">
        <v>3.8535687583935578</v>
      </c>
      <c r="F3689" s="43">
        <v>3.4618681457706368</v>
      </c>
      <c r="H3689" s="43">
        <v>8.232655909572959E-5</v>
      </c>
      <c r="I3689" s="43">
        <v>0.10894805167975408</v>
      </c>
      <c r="J3689" s="43">
        <v>0</v>
      </c>
      <c r="K3689" s="43">
        <v>1</v>
      </c>
      <c r="M3689" s="43">
        <v>7.9185256301127493E-3</v>
      </c>
      <c r="N3689" s="43">
        <v>4.5079922252417373E-2</v>
      </c>
      <c r="O3689" s="43">
        <v>0</v>
      </c>
      <c r="P3689" s="43">
        <v>1</v>
      </c>
      <c r="R3689" s="43">
        <v>694.52817198814364</v>
      </c>
      <c r="S3689" s="43">
        <v>169.82507108239108</v>
      </c>
      <c r="T3689" s="43">
        <v>6758.804085121772</v>
      </c>
      <c r="U3689" s="43">
        <v>7623.1573281923065</v>
      </c>
      <c r="W3689" s="43">
        <v>2676.4120653976979</v>
      </c>
      <c r="X3689" s="43">
        <v>0</v>
      </c>
      <c r="Y3689" s="43">
        <v>0</v>
      </c>
      <c r="Z3689" s="43">
        <v>2676.4120653976979</v>
      </c>
      <c r="AB3689" s="43">
        <v>182.95253577649757</v>
      </c>
      <c r="AC3689" s="43">
        <v>0</v>
      </c>
      <c r="AD3689" s="43">
        <v>0</v>
      </c>
      <c r="AE3689" s="43">
        <v>182.95253577649757</v>
      </c>
      <c r="AG3689" s="43">
        <v>4921921.7882663663</v>
      </c>
      <c r="AH3689" s="43">
        <v>578105.00612590276</v>
      </c>
      <c r="AI3689" s="43">
        <v>0</v>
      </c>
      <c r="AJ3689" s="43">
        <v>768400650.26128983</v>
      </c>
      <c r="AK3689" s="43">
        <v>773322572.04955626</v>
      </c>
    </row>
    <row r="3690" spans="3:37" x14ac:dyDescent="0.2">
      <c r="C3690" s="43">
        <v>6.1625749855842571E-4</v>
      </c>
      <c r="D3690" s="43">
        <v>4.8112277865315717E-2</v>
      </c>
      <c r="E3690" s="43">
        <v>2.0521941929555116</v>
      </c>
      <c r="F3690" s="43">
        <v>3.3674651150120067</v>
      </c>
      <c r="H3690" s="43">
        <v>9.2287823404091363E-5</v>
      </c>
      <c r="I3690" s="43">
        <v>0.1513920423657269</v>
      </c>
      <c r="J3690" s="43">
        <v>0</v>
      </c>
      <c r="K3690" s="43">
        <v>1</v>
      </c>
      <c r="M3690" s="43">
        <v>7.8799363718108362E-3</v>
      </c>
      <c r="N3690" s="43">
        <v>4.2884181819439121E-2</v>
      </c>
      <c r="O3690" s="43">
        <v>0</v>
      </c>
      <c r="P3690" s="43">
        <v>1</v>
      </c>
      <c r="R3690" s="43">
        <v>561.38461770484309</v>
      </c>
      <c r="S3690" s="43">
        <v>264.53907096536375</v>
      </c>
      <c r="T3690" s="43">
        <v>6398.2648326023727</v>
      </c>
      <c r="U3690" s="43">
        <v>7224.1885212725792</v>
      </c>
      <c r="W3690" s="43">
        <v>1152.0702524684289</v>
      </c>
      <c r="X3690" s="43">
        <v>0</v>
      </c>
      <c r="Y3690" s="43">
        <v>0</v>
      </c>
      <c r="Z3690" s="43">
        <v>1152.0702524684289</v>
      </c>
      <c r="AB3690" s="43">
        <v>142.20925934170074</v>
      </c>
      <c r="AC3690" s="43">
        <v>0</v>
      </c>
      <c r="AD3690" s="43">
        <v>0</v>
      </c>
      <c r="AE3690" s="43">
        <v>142.20925934170074</v>
      </c>
      <c r="AG3690" s="43">
        <v>2118657.1942894408</v>
      </c>
      <c r="AH3690" s="43">
        <v>248847.17453318063</v>
      </c>
      <c r="AI3690" s="43">
        <v>0</v>
      </c>
      <c r="AJ3690" s="43">
        <v>597278889.23514307</v>
      </c>
      <c r="AK3690" s="43">
        <v>599397546.42943251</v>
      </c>
    </row>
    <row r="3691" spans="3:37" x14ac:dyDescent="0.2">
      <c r="C3691" s="43">
        <v>6.0123563385740286E-4</v>
      </c>
      <c r="D3691" s="43">
        <v>5.4653869123414078E-2</v>
      </c>
      <c r="E3691" s="43">
        <v>2.808673285612675</v>
      </c>
      <c r="F3691" s="43">
        <v>6.6634005279259938</v>
      </c>
      <c r="H3691" s="43">
        <v>8.4329259987660549E-5</v>
      </c>
      <c r="I3691" s="43">
        <v>8.5924772980555356E-2</v>
      </c>
      <c r="J3691" s="43">
        <v>0</v>
      </c>
      <c r="K3691" s="43">
        <v>1</v>
      </c>
      <c r="M3691" s="43">
        <v>7.8575404136574933E-3</v>
      </c>
      <c r="N3691" s="43">
        <v>4.5727866855697408E-2</v>
      </c>
      <c r="O3691" s="43">
        <v>0</v>
      </c>
      <c r="P3691" s="43">
        <v>1</v>
      </c>
      <c r="R3691" s="43">
        <v>622.16846891775106</v>
      </c>
      <c r="S3691" s="43">
        <v>137.19524369477747</v>
      </c>
      <c r="T3691" s="43">
        <v>6803.1483100488031</v>
      </c>
      <c r="U3691" s="43">
        <v>7562.5120226613317</v>
      </c>
      <c r="W3691" s="43">
        <v>1747.4679577998274</v>
      </c>
      <c r="X3691" s="43">
        <v>0</v>
      </c>
      <c r="Y3691" s="43">
        <v>0</v>
      </c>
      <c r="Z3691" s="43">
        <v>1747.4679577998274</v>
      </c>
      <c r="AB3691" s="43">
        <v>377.02404818006374</v>
      </c>
      <c r="AC3691" s="43">
        <v>0</v>
      </c>
      <c r="AD3691" s="43">
        <v>0</v>
      </c>
      <c r="AE3691" s="43">
        <v>377.02404818006374</v>
      </c>
      <c r="AG3691" s="43">
        <v>3213593.5743938829</v>
      </c>
      <c r="AH3691" s="43">
        <v>377453.07888476271</v>
      </c>
      <c r="AI3691" s="43">
        <v>0</v>
      </c>
      <c r="AJ3691" s="43">
        <v>1583501002.3562677</v>
      </c>
      <c r="AK3691" s="43">
        <v>1586714595.9306617</v>
      </c>
    </row>
    <row r="3692" spans="3:37" x14ac:dyDescent="0.2">
      <c r="C3692" s="43">
        <v>6.0495613963757226E-4</v>
      </c>
      <c r="D3692" s="43">
        <v>5.8899127691104392E-2</v>
      </c>
      <c r="E3692" s="43">
        <v>6.8228726200928138</v>
      </c>
      <c r="F3692" s="43">
        <v>3.0732897276717641</v>
      </c>
      <c r="H3692" s="43">
        <v>8.5819264835493216E-5</v>
      </c>
      <c r="I3692" s="43">
        <v>0.12608093191422953</v>
      </c>
      <c r="J3692" s="43">
        <v>0</v>
      </c>
      <c r="K3692" s="43">
        <v>1</v>
      </c>
      <c r="M3692" s="43">
        <v>7.8040294420636544E-3</v>
      </c>
      <c r="N3692" s="43">
        <v>4.6334582728235874E-2</v>
      </c>
      <c r="O3692" s="43">
        <v>0</v>
      </c>
      <c r="P3692" s="43">
        <v>1</v>
      </c>
      <c r="R3692" s="43">
        <v>674.64471773613002</v>
      </c>
      <c r="S3692" s="43">
        <v>204.8691534358889</v>
      </c>
      <c r="T3692" s="43">
        <v>6846.4671425862562</v>
      </c>
      <c r="U3692" s="43">
        <v>7725.9810137582754</v>
      </c>
      <c r="W3692" s="43">
        <v>4603.0149729320865</v>
      </c>
      <c r="X3692" s="43">
        <v>0</v>
      </c>
      <c r="Y3692" s="43">
        <v>0</v>
      </c>
      <c r="Z3692" s="43">
        <v>4603.0149729320865</v>
      </c>
      <c r="AB3692" s="43">
        <v>149.66453405280589</v>
      </c>
      <c r="AC3692" s="43">
        <v>0</v>
      </c>
      <c r="AD3692" s="43">
        <v>0</v>
      </c>
      <c r="AE3692" s="43">
        <v>149.66453405280589</v>
      </c>
      <c r="AG3692" s="43">
        <v>8464944.5352221075</v>
      </c>
      <c r="AH3692" s="43">
        <v>994251.23415333068</v>
      </c>
      <c r="AI3692" s="43">
        <v>0</v>
      </c>
      <c r="AJ3692" s="43">
        <v>628591043.02178478</v>
      </c>
      <c r="AK3692" s="43">
        <v>637055987.55700684</v>
      </c>
    </row>
    <row r="3693" spans="3:37" x14ac:dyDescent="0.2">
      <c r="C3693" s="43">
        <v>6.1272559884162359E-4</v>
      </c>
      <c r="D3693" s="43">
        <v>5.5193760672192504E-2</v>
      </c>
      <c r="E3693" s="43">
        <v>4.4716223902850363</v>
      </c>
      <c r="F3693" s="43">
        <v>3.3058956333238867</v>
      </c>
      <c r="H3693" s="43">
        <v>9.6259542616161653E-5</v>
      </c>
      <c r="I3693" s="43">
        <v>0.11363612065075368</v>
      </c>
      <c r="J3693" s="43">
        <v>0</v>
      </c>
      <c r="K3693" s="43">
        <v>1</v>
      </c>
      <c r="M3693" s="43">
        <v>7.7786952693792259E-3</v>
      </c>
      <c r="N3693" s="43">
        <v>4.7450317800953767E-2</v>
      </c>
      <c r="O3693" s="43">
        <v>0</v>
      </c>
      <c r="P3693" s="43">
        <v>1</v>
      </c>
      <c r="R3693" s="43">
        <v>640.3219415596451</v>
      </c>
      <c r="S3693" s="43">
        <v>207.11071394591161</v>
      </c>
      <c r="T3693" s="43">
        <v>6988.5689864353963</v>
      </c>
      <c r="U3693" s="43">
        <v>7836.001641940953</v>
      </c>
      <c r="W3693" s="43">
        <v>2863.2779308688955</v>
      </c>
      <c r="X3693" s="43">
        <v>0</v>
      </c>
      <c r="Y3693" s="43">
        <v>0</v>
      </c>
      <c r="Z3693" s="43">
        <v>2863.2779308688955</v>
      </c>
      <c r="AB3693" s="43">
        <v>157.98716587913287</v>
      </c>
      <c r="AC3693" s="43">
        <v>0</v>
      </c>
      <c r="AD3693" s="43">
        <v>0</v>
      </c>
      <c r="AE3693" s="43">
        <v>157.98716587913287</v>
      </c>
      <c r="AG3693" s="43">
        <v>5265568.1148678986</v>
      </c>
      <c r="AH3693" s="43">
        <v>618468.03306768148</v>
      </c>
      <c r="AI3693" s="43">
        <v>0</v>
      </c>
      <c r="AJ3693" s="43">
        <v>663546096.69235802</v>
      </c>
      <c r="AK3693" s="43">
        <v>668811664.80722594</v>
      </c>
    </row>
    <row r="3694" spans="3:37" x14ac:dyDescent="0.2">
      <c r="C3694" s="43">
        <v>6.166849090504245E-4</v>
      </c>
      <c r="D3694" s="43">
        <v>5.965868538574437E-2</v>
      </c>
      <c r="E3694" s="43">
        <v>2.7038958255233014</v>
      </c>
      <c r="F3694" s="43">
        <v>1.5438848389452111</v>
      </c>
      <c r="H3694" s="43">
        <v>9.4910893170707666E-5</v>
      </c>
      <c r="I3694" s="43">
        <v>0.10220777818575988</v>
      </c>
      <c r="J3694" s="43">
        <v>0</v>
      </c>
      <c r="K3694" s="43">
        <v>1</v>
      </c>
      <c r="M3694" s="43">
        <v>7.7626798952515194E-3</v>
      </c>
      <c r="N3694" s="43">
        <v>4.8282744816420253E-2</v>
      </c>
      <c r="O3694" s="43">
        <v>0</v>
      </c>
      <c r="P3694" s="43">
        <v>1</v>
      </c>
      <c r="R3694" s="43">
        <v>696.59342812823991</v>
      </c>
      <c r="S3694" s="43">
        <v>183.67175713538091</v>
      </c>
      <c r="T3694" s="43">
        <v>7096.5293265024329</v>
      </c>
      <c r="U3694" s="43">
        <v>7976.7945117660538</v>
      </c>
      <c r="W3694" s="43">
        <v>1883.5160624029138</v>
      </c>
      <c r="X3694" s="43">
        <v>0</v>
      </c>
      <c r="Y3694" s="43">
        <v>0</v>
      </c>
      <c r="Z3694" s="43">
        <v>1883.5160624029138</v>
      </c>
      <c r="AB3694" s="43">
        <v>40.538726678056769</v>
      </c>
      <c r="AC3694" s="43">
        <v>0</v>
      </c>
      <c r="AD3694" s="43">
        <v>0</v>
      </c>
      <c r="AE3694" s="43">
        <v>40.538726678056769</v>
      </c>
      <c r="AG3694" s="43">
        <v>3463786.0387589587</v>
      </c>
      <c r="AH3694" s="43">
        <v>406839.46947902936</v>
      </c>
      <c r="AI3694" s="43">
        <v>0</v>
      </c>
      <c r="AJ3694" s="43">
        <v>170262652.04783842</v>
      </c>
      <c r="AK3694" s="43">
        <v>173726438.08659738</v>
      </c>
    </row>
    <row r="3695" spans="3:37" x14ac:dyDescent="0.2">
      <c r="C3695" s="43">
        <v>5.7992873969146081E-4</v>
      </c>
      <c r="D3695" s="43">
        <v>5.8513648076906066E-2</v>
      </c>
      <c r="E3695" s="43">
        <v>9.9822828277890263</v>
      </c>
      <c r="F3695" s="43">
        <v>0.81624536055610575</v>
      </c>
      <c r="H3695" s="43">
        <v>8.8471694934811086E-5</v>
      </c>
      <c r="I3695" s="43">
        <v>0.12851195752039979</v>
      </c>
      <c r="J3695" s="43">
        <v>0</v>
      </c>
      <c r="K3695" s="43">
        <v>1</v>
      </c>
      <c r="M3695" s="43">
        <v>7.7864165720262909E-3</v>
      </c>
      <c r="N3695" s="43">
        <v>4.4710162726194144E-2</v>
      </c>
      <c r="O3695" s="43">
        <v>0</v>
      </c>
      <c r="P3695" s="43">
        <v>1</v>
      </c>
      <c r="R3695" s="43">
        <v>642.50155024766286</v>
      </c>
      <c r="S3695" s="43">
        <v>215.27334505690348</v>
      </c>
      <c r="T3695" s="43">
        <v>6591.5303789640857</v>
      </c>
      <c r="U3695" s="43">
        <v>7449.3052742686523</v>
      </c>
      <c r="W3695" s="43">
        <v>6413.6321918650729</v>
      </c>
      <c r="X3695" s="43">
        <v>0</v>
      </c>
      <c r="Y3695" s="43">
        <v>0</v>
      </c>
      <c r="Z3695" s="43">
        <v>6413.6321918650729</v>
      </c>
      <c r="AB3695" s="43">
        <v>-12.632702555745558</v>
      </c>
      <c r="AC3695" s="43">
        <v>0</v>
      </c>
      <c r="AD3695" s="43">
        <v>0</v>
      </c>
      <c r="AE3695" s="43">
        <v>-12.632702555745558</v>
      </c>
      <c r="AG3695" s="43">
        <v>11794669.600839868</v>
      </c>
      <c r="AH3695" s="43">
        <v>1385344.5534428558</v>
      </c>
      <c r="AI3695" s="43">
        <v>0</v>
      </c>
      <c r="AJ3695" s="43">
        <v>0</v>
      </c>
      <c r="AK3695" s="43">
        <v>11794669.600839868</v>
      </c>
    </row>
    <row r="3696" spans="3:37" x14ac:dyDescent="0.2">
      <c r="C3696" s="43">
        <v>6.0702394367793586E-4</v>
      </c>
      <c r="D3696" s="43">
        <v>5.4498671982601055E-2</v>
      </c>
      <c r="E3696" s="43">
        <v>5.9566797203858304</v>
      </c>
      <c r="F3696" s="43">
        <v>0.96904631954009901</v>
      </c>
      <c r="H3696" s="43">
        <v>8.6849611582333531E-5</v>
      </c>
      <c r="I3696" s="43">
        <v>0.11015333390290916</v>
      </c>
      <c r="J3696" s="43">
        <v>0</v>
      </c>
      <c r="K3696" s="43">
        <v>1</v>
      </c>
      <c r="M3696" s="43">
        <v>7.8690592993256869E-3</v>
      </c>
      <c r="N3696" s="43">
        <v>4.5536994634170956E-2</v>
      </c>
      <c r="O3696" s="43">
        <v>0</v>
      </c>
      <c r="P3696" s="43">
        <v>1</v>
      </c>
      <c r="R3696" s="43">
        <v>626.37456512940798</v>
      </c>
      <c r="S3696" s="43">
        <v>181.13730391394648</v>
      </c>
      <c r="T3696" s="43">
        <v>6784.6829121660721</v>
      </c>
      <c r="U3696" s="43">
        <v>7592.1947812094268</v>
      </c>
      <c r="W3696" s="43">
        <v>3731.1126694718382</v>
      </c>
      <c r="X3696" s="43">
        <v>0</v>
      </c>
      <c r="Y3696" s="43">
        <v>0</v>
      </c>
      <c r="Z3696" s="43">
        <v>3731.1126694718382</v>
      </c>
      <c r="AB3696" s="43">
        <v>-2.074580000683091</v>
      </c>
      <c r="AC3696" s="43">
        <v>0</v>
      </c>
      <c r="AD3696" s="43">
        <v>0</v>
      </c>
      <c r="AE3696" s="43">
        <v>-2.074580000683091</v>
      </c>
      <c r="AG3696" s="43">
        <v>6861516.1991587104</v>
      </c>
      <c r="AH3696" s="43">
        <v>805920.33660591708</v>
      </c>
      <c r="AI3696" s="43">
        <v>0</v>
      </c>
      <c r="AJ3696" s="43">
        <v>0</v>
      </c>
      <c r="AK3696" s="43">
        <v>6861516.1991587104</v>
      </c>
    </row>
    <row r="3697" spans="3:37" x14ac:dyDescent="0.2">
      <c r="C3697" s="43">
        <v>6.2161132030524868E-4</v>
      </c>
      <c r="D3697" s="43">
        <v>6.1851866098086572E-2</v>
      </c>
      <c r="E3697" s="43">
        <v>7.9226766894817837</v>
      </c>
      <c r="F3697" s="43">
        <v>3.2887319384516642</v>
      </c>
      <c r="H3697" s="43">
        <v>9.794878993729661E-5</v>
      </c>
      <c r="I3697" s="43">
        <v>0.11641526749368214</v>
      </c>
      <c r="J3697" s="43">
        <v>0</v>
      </c>
      <c r="K3697" s="43">
        <v>1</v>
      </c>
      <c r="M3697" s="43">
        <v>7.8523527449989583E-3</v>
      </c>
      <c r="N3697" s="43">
        <v>4.6765887047282462E-2</v>
      </c>
      <c r="O3697" s="43">
        <v>0</v>
      </c>
      <c r="P3697" s="43">
        <v>1</v>
      </c>
      <c r="R3697" s="43">
        <v>727.97102669311982</v>
      </c>
      <c r="S3697" s="43">
        <v>215.89937656106309</v>
      </c>
      <c r="T3697" s="43">
        <v>6952.985921091903</v>
      </c>
      <c r="U3697" s="43">
        <v>7896.8563243460858</v>
      </c>
      <c r="W3697" s="43">
        <v>5767.4790837997016</v>
      </c>
      <c r="X3697" s="43">
        <v>0</v>
      </c>
      <c r="Y3697" s="43">
        <v>0</v>
      </c>
      <c r="Z3697" s="43">
        <v>5767.4790837997016</v>
      </c>
      <c r="AB3697" s="43">
        <v>178.27596767941921</v>
      </c>
      <c r="AC3697" s="43">
        <v>0</v>
      </c>
      <c r="AD3697" s="43">
        <v>0</v>
      </c>
      <c r="AE3697" s="43">
        <v>178.27596767941921</v>
      </c>
      <c r="AG3697" s="43">
        <v>10606394.035107652</v>
      </c>
      <c r="AH3697" s="43">
        <v>1245775.4821007357</v>
      </c>
      <c r="AI3697" s="43">
        <v>0</v>
      </c>
      <c r="AJ3697" s="43">
        <v>748759064.25356066</v>
      </c>
      <c r="AK3697" s="43">
        <v>759365458.28866827</v>
      </c>
    </row>
    <row r="3698" spans="3:37" x14ac:dyDescent="0.2">
      <c r="C3698" s="43">
        <v>6.1219598585726676E-4</v>
      </c>
      <c r="D3698" s="43">
        <v>5.3244999188546006E-2</v>
      </c>
      <c r="E3698" s="43">
        <v>3.7450390185673363</v>
      </c>
      <c r="F3698" s="43">
        <v>2.7007471016013116</v>
      </c>
      <c r="H3698" s="43">
        <v>9.3286380934198831E-5</v>
      </c>
      <c r="I3698" s="43">
        <v>0.10343718949767933</v>
      </c>
      <c r="J3698" s="43">
        <v>0</v>
      </c>
      <c r="K3698" s="43">
        <v>1</v>
      </c>
      <c r="M3698" s="43">
        <v>7.8256466390068113E-3</v>
      </c>
      <c r="N3698" s="43">
        <v>4.7179970922758385E-2</v>
      </c>
      <c r="O3698" s="43">
        <v>0</v>
      </c>
      <c r="P3698" s="43">
        <v>1</v>
      </c>
      <c r="R3698" s="43">
        <v>617.17975989899128</v>
      </c>
      <c r="S3698" s="43">
        <v>182.69948763251699</v>
      </c>
      <c r="T3698" s="43">
        <v>6990.6937271842535</v>
      </c>
      <c r="U3698" s="43">
        <v>7790.572974715762</v>
      </c>
      <c r="W3698" s="43">
        <v>2311.3622822917428</v>
      </c>
      <c r="X3698" s="43">
        <v>0</v>
      </c>
      <c r="Y3698" s="43">
        <v>0</v>
      </c>
      <c r="Z3698" s="43">
        <v>2311.3622822917428</v>
      </c>
      <c r="AB3698" s="43">
        <v>112.31433559622671</v>
      </c>
      <c r="AC3698" s="43">
        <v>0</v>
      </c>
      <c r="AD3698" s="43">
        <v>0</v>
      </c>
      <c r="AE3698" s="43">
        <v>112.31433559622671</v>
      </c>
      <c r="AG3698" s="43">
        <v>4250595.2371345153</v>
      </c>
      <c r="AH3698" s="43">
        <v>499254.25297501642</v>
      </c>
      <c r="AI3698" s="43">
        <v>0</v>
      </c>
      <c r="AJ3698" s="43">
        <v>471720209.50415218</v>
      </c>
      <c r="AK3698" s="43">
        <v>475970804.7412867</v>
      </c>
    </row>
    <row r="3699" spans="3:37" x14ac:dyDescent="0.2">
      <c r="C3699" s="43">
        <v>6.0935386794864089E-4</v>
      </c>
      <c r="D3699" s="43">
        <v>6.1719889792950067E-2</v>
      </c>
      <c r="E3699" s="43">
        <v>5.8829893403836575</v>
      </c>
      <c r="F3699" s="43">
        <v>1.4421760735844875</v>
      </c>
      <c r="H3699" s="43">
        <v>9.3127409346860368E-5</v>
      </c>
      <c r="I3699" s="43">
        <v>0.12134647054212444</v>
      </c>
      <c r="J3699" s="43">
        <v>0</v>
      </c>
      <c r="K3699" s="43">
        <v>1</v>
      </c>
      <c r="M3699" s="43">
        <v>7.8735214131547826E-3</v>
      </c>
      <c r="N3699" s="43">
        <v>4.602360986006615E-2</v>
      </c>
      <c r="O3699" s="43">
        <v>0</v>
      </c>
      <c r="P3699" s="43">
        <v>1</v>
      </c>
      <c r="R3699" s="43">
        <v>712.09360718333119</v>
      </c>
      <c r="S3699" s="43">
        <v>213.96712122378173</v>
      </c>
      <c r="T3699" s="43">
        <v>6861.0733972032376</v>
      </c>
      <c r="U3699" s="43">
        <v>7787.1341256103506</v>
      </c>
      <c r="W3699" s="43">
        <v>4189.2391004148849</v>
      </c>
      <c r="X3699" s="43">
        <v>0</v>
      </c>
      <c r="Y3699" s="43">
        <v>0</v>
      </c>
      <c r="Z3699" s="43">
        <v>4189.2391004148849</v>
      </c>
      <c r="AB3699" s="43">
        <v>33.69117081163656</v>
      </c>
      <c r="AC3699" s="43">
        <v>0</v>
      </c>
      <c r="AD3699" s="43">
        <v>0</v>
      </c>
      <c r="AE3699" s="43">
        <v>33.69117081163656</v>
      </c>
      <c r="AG3699" s="43">
        <v>7704010.7056629732</v>
      </c>
      <c r="AH3699" s="43">
        <v>904875.64568961516</v>
      </c>
      <c r="AI3699" s="43">
        <v>0</v>
      </c>
      <c r="AJ3699" s="43">
        <v>141502917.40887356</v>
      </c>
      <c r="AK3699" s="43">
        <v>149206928.11453652</v>
      </c>
    </row>
    <row r="3700" spans="3:37" x14ac:dyDescent="0.2">
      <c r="C3700" s="43">
        <v>6.1760352701223376E-4</v>
      </c>
      <c r="D3700" s="43">
        <v>5.3589275309927305E-2</v>
      </c>
      <c r="E3700" s="43">
        <v>8.4026424435370366</v>
      </c>
      <c r="F3700" s="43">
        <v>1.6455102257372121</v>
      </c>
      <c r="H3700" s="43">
        <v>9.8582753443543503E-5</v>
      </c>
      <c r="I3700" s="43">
        <v>8.4871066979765153E-2</v>
      </c>
      <c r="J3700" s="43">
        <v>0</v>
      </c>
      <c r="K3700" s="43">
        <v>1</v>
      </c>
      <c r="M3700" s="43">
        <v>7.9024973881328675E-3</v>
      </c>
      <c r="N3700" s="43">
        <v>4.5145505543205393E-2</v>
      </c>
      <c r="O3700" s="43">
        <v>0</v>
      </c>
      <c r="P3700" s="43">
        <v>1</v>
      </c>
      <c r="R3700" s="43">
        <v>626.65718630823858</v>
      </c>
      <c r="S3700" s="43">
        <v>158.41743559151968</v>
      </c>
      <c r="T3700" s="43">
        <v>6754.9362453649383</v>
      </c>
      <c r="U3700" s="43">
        <v>7540.0108672646966</v>
      </c>
      <c r="W3700" s="43">
        <v>5265.5762712211017</v>
      </c>
      <c r="X3700" s="43">
        <v>0</v>
      </c>
      <c r="Y3700" s="43">
        <v>0</v>
      </c>
      <c r="Z3700" s="43">
        <v>5265.5762712211017</v>
      </c>
      <c r="AB3700" s="43">
        <v>43.282957531923458</v>
      </c>
      <c r="AC3700" s="43">
        <v>0</v>
      </c>
      <c r="AD3700" s="43">
        <v>0</v>
      </c>
      <c r="AE3700" s="43">
        <v>43.282957531923458</v>
      </c>
      <c r="AG3700" s="43">
        <v>9683394.7627756055</v>
      </c>
      <c r="AH3700" s="43">
        <v>1137364.474583758</v>
      </c>
      <c r="AI3700" s="43">
        <v>0</v>
      </c>
      <c r="AJ3700" s="43">
        <v>181788421.63407853</v>
      </c>
      <c r="AK3700" s="43">
        <v>191471816.39685413</v>
      </c>
    </row>
    <row r="3701" spans="3:37" x14ac:dyDescent="0.2">
      <c r="C3701" s="43">
        <v>5.9713641599272579E-4</v>
      </c>
      <c r="D3701" s="43">
        <v>4.4624506787183077E-2</v>
      </c>
      <c r="E3701" s="43">
        <v>2.1328825795766577</v>
      </c>
      <c r="F3701" s="43">
        <v>3.9892948369680554</v>
      </c>
      <c r="H3701" s="43">
        <v>9.6394387676057569E-5</v>
      </c>
      <c r="I3701" s="43">
        <v>0.12742815535064378</v>
      </c>
      <c r="J3701" s="43">
        <v>0</v>
      </c>
      <c r="K3701" s="43">
        <v>1</v>
      </c>
      <c r="M3701" s="43">
        <v>7.7588101768769685E-3</v>
      </c>
      <c r="N3701" s="43">
        <v>4.6442136379961974E-2</v>
      </c>
      <c r="O3701" s="43">
        <v>0</v>
      </c>
      <c r="P3701" s="43">
        <v>1</v>
      </c>
      <c r="R3701" s="43">
        <v>504.53274632729926</v>
      </c>
      <c r="S3701" s="43">
        <v>232.57311945207292</v>
      </c>
      <c r="T3701" s="43">
        <v>6822.5965296892537</v>
      </c>
      <c r="U3701" s="43">
        <v>7559.7023954686256</v>
      </c>
      <c r="W3701" s="43">
        <v>1076.1091054674655</v>
      </c>
      <c r="X3701" s="43">
        <v>0</v>
      </c>
      <c r="Y3701" s="43">
        <v>0</v>
      </c>
      <c r="Z3701" s="43">
        <v>1076.1091054674655</v>
      </c>
      <c r="AB3701" s="43">
        <v>161.37709330349352</v>
      </c>
      <c r="AC3701" s="43">
        <v>0</v>
      </c>
      <c r="AD3701" s="43">
        <v>0</v>
      </c>
      <c r="AE3701" s="43">
        <v>161.37709330349352</v>
      </c>
      <c r="AG3701" s="43">
        <v>1978964.6449546691</v>
      </c>
      <c r="AH3701" s="43">
        <v>232439.56678097256</v>
      </c>
      <c r="AI3701" s="43">
        <v>0</v>
      </c>
      <c r="AJ3701" s="43">
        <v>677783791.87467277</v>
      </c>
      <c r="AK3701" s="43">
        <v>679762756.51962745</v>
      </c>
    </row>
    <row r="3702" spans="3:37" x14ac:dyDescent="0.2">
      <c r="C3702" s="43">
        <v>6.2679625273798223E-4</v>
      </c>
      <c r="D3702" s="43">
        <v>4.87590878494795E-2</v>
      </c>
      <c r="E3702" s="43">
        <v>3.2078895828375091</v>
      </c>
      <c r="F3702" s="43">
        <v>1.0889949658195042</v>
      </c>
      <c r="H3702" s="43">
        <v>9.6482376368833833E-5</v>
      </c>
      <c r="I3702" s="43">
        <v>9.3225263454123422E-2</v>
      </c>
      <c r="J3702" s="43">
        <v>0</v>
      </c>
      <c r="K3702" s="43">
        <v>1</v>
      </c>
      <c r="M3702" s="43">
        <v>7.855008658064988E-3</v>
      </c>
      <c r="N3702" s="43">
        <v>4.648283501417827E-2</v>
      </c>
      <c r="O3702" s="43">
        <v>0</v>
      </c>
      <c r="P3702" s="43">
        <v>1</v>
      </c>
      <c r="R3702" s="43">
        <v>578.66116457417638</v>
      </c>
      <c r="S3702" s="43">
        <v>170.30366089055022</v>
      </c>
      <c r="T3702" s="43">
        <v>6913.2402355495642</v>
      </c>
      <c r="U3702" s="43">
        <v>7662.2050610142905</v>
      </c>
      <c r="W3702" s="43">
        <v>1856.2811218301219</v>
      </c>
      <c r="X3702" s="43">
        <v>0</v>
      </c>
      <c r="Y3702" s="43">
        <v>0</v>
      </c>
      <c r="Z3702" s="43">
        <v>1856.2811218301219</v>
      </c>
      <c r="AB3702" s="43">
        <v>5.5102785701718027</v>
      </c>
      <c r="AC3702" s="43">
        <v>0</v>
      </c>
      <c r="AD3702" s="43">
        <v>0</v>
      </c>
      <c r="AE3702" s="43">
        <v>5.5102785701718027</v>
      </c>
      <c r="AG3702" s="43">
        <v>3413700.9830455943</v>
      </c>
      <c r="AH3702" s="43">
        <v>400956.72231530637</v>
      </c>
      <c r="AI3702" s="43">
        <v>0</v>
      </c>
      <c r="AJ3702" s="43">
        <v>23143169.994721573</v>
      </c>
      <c r="AK3702" s="43">
        <v>26556870.977767166</v>
      </c>
    </row>
    <row r="3703" spans="3:37" x14ac:dyDescent="0.2">
      <c r="C3703" s="43">
        <v>6.1418929328671545E-4</v>
      </c>
      <c r="D3703" s="43">
        <v>5.2153357789152512E-2</v>
      </c>
      <c r="E3703" s="43">
        <v>3.735550102928078</v>
      </c>
      <c r="F3703" s="43">
        <v>3.6822736863502992</v>
      </c>
      <c r="H3703" s="43">
        <v>8.2846635141670946E-5</v>
      </c>
      <c r="I3703" s="43">
        <v>0.13823897040148325</v>
      </c>
      <c r="J3703" s="43">
        <v>0</v>
      </c>
      <c r="K3703" s="43">
        <v>1</v>
      </c>
      <c r="M3703" s="43">
        <v>7.8178487827923852E-3</v>
      </c>
      <c r="N3703" s="43">
        <v>4.6263657500254851E-2</v>
      </c>
      <c r="O3703" s="43">
        <v>0</v>
      </c>
      <c r="P3703" s="43">
        <v>1</v>
      </c>
      <c r="R3703" s="43">
        <v>606.49453105636599</v>
      </c>
      <c r="S3703" s="43">
        <v>216.84416350717473</v>
      </c>
      <c r="T3703" s="43">
        <v>6848.0922606625245</v>
      </c>
      <c r="U3703" s="43">
        <v>7671.4309552260656</v>
      </c>
      <c r="W3703" s="43">
        <v>2265.5907079129242</v>
      </c>
      <c r="X3703" s="43">
        <v>0</v>
      </c>
      <c r="Y3703" s="43">
        <v>0</v>
      </c>
      <c r="Z3703" s="43">
        <v>2265.5907079129242</v>
      </c>
      <c r="AB3703" s="43">
        <v>174.06592240776047</v>
      </c>
      <c r="AC3703" s="43">
        <v>0</v>
      </c>
      <c r="AD3703" s="43">
        <v>0</v>
      </c>
      <c r="AE3703" s="43">
        <v>174.06592240776047</v>
      </c>
      <c r="AG3703" s="43">
        <v>4166421.3118518675</v>
      </c>
      <c r="AH3703" s="43">
        <v>489367.59290919162</v>
      </c>
      <c r="AI3703" s="43">
        <v>0</v>
      </c>
      <c r="AJ3703" s="43">
        <v>731076874.11259401</v>
      </c>
      <c r="AK3703" s="43">
        <v>735243295.42444587</v>
      </c>
    </row>
    <row r="3704" spans="3:37" x14ac:dyDescent="0.2">
      <c r="C3704" s="43">
        <v>6.206870407982068E-4</v>
      </c>
      <c r="D3704" s="43">
        <v>5.8137138616571549E-2</v>
      </c>
      <c r="E3704" s="43">
        <v>9.1743501049672069</v>
      </c>
      <c r="F3704" s="43">
        <v>3.5228011010000428</v>
      </c>
      <c r="H3704" s="43">
        <v>8.274171593462712E-5</v>
      </c>
      <c r="I3704" s="43">
        <v>0.12498419811342687</v>
      </c>
      <c r="J3704" s="43">
        <v>0</v>
      </c>
      <c r="K3704" s="43">
        <v>1</v>
      </c>
      <c r="M3704" s="43">
        <v>7.8560734627151074E-3</v>
      </c>
      <c r="N3704" s="43">
        <v>4.3840933931389381E-2</v>
      </c>
      <c r="O3704" s="43">
        <v>0</v>
      </c>
      <c r="P3704" s="43">
        <v>1</v>
      </c>
      <c r="R3704" s="43">
        <v>683.23279411662998</v>
      </c>
      <c r="S3704" s="43">
        <v>195.80420045265137</v>
      </c>
      <c r="T3704" s="43">
        <v>6521.2027936974773</v>
      </c>
      <c r="U3704" s="43">
        <v>7400.2397882667583</v>
      </c>
      <c r="W3704" s="43">
        <v>6268.2168564209423</v>
      </c>
      <c r="X3704" s="43">
        <v>0</v>
      </c>
      <c r="Y3704" s="43">
        <v>0</v>
      </c>
      <c r="Z3704" s="43">
        <v>6268.2168564209423</v>
      </c>
      <c r="AB3704" s="43">
        <v>184.43166764033435</v>
      </c>
      <c r="AC3704" s="43">
        <v>0</v>
      </c>
      <c r="AD3704" s="43">
        <v>0</v>
      </c>
      <c r="AE3704" s="43">
        <v>184.43166764033435</v>
      </c>
      <c r="AG3704" s="43">
        <v>11527250.798958113</v>
      </c>
      <c r="AH3704" s="43">
        <v>1353934.8409869235</v>
      </c>
      <c r="AI3704" s="43">
        <v>0</v>
      </c>
      <c r="AJ3704" s="43">
        <v>774613004.08940434</v>
      </c>
      <c r="AK3704" s="43">
        <v>786140254.88836241</v>
      </c>
    </row>
    <row r="3705" spans="3:37" x14ac:dyDescent="0.2">
      <c r="C3705" s="43">
        <v>5.9690388897276495E-4</v>
      </c>
      <c r="D3705" s="43">
        <v>5.5466054673821152E-2</v>
      </c>
      <c r="E3705" s="43">
        <v>7.8549657785040043</v>
      </c>
      <c r="F3705" s="43">
        <v>1.6786760171673507</v>
      </c>
      <c r="H3705" s="43">
        <v>9.3729556759347687E-5</v>
      </c>
      <c r="I3705" s="43">
        <v>8.9315752068679755E-2</v>
      </c>
      <c r="J3705" s="43">
        <v>0</v>
      </c>
      <c r="K3705" s="43">
        <v>1</v>
      </c>
      <c r="M3705" s="43">
        <v>7.8578045304145139E-3</v>
      </c>
      <c r="N3705" s="43">
        <v>4.4290952086631349E-2</v>
      </c>
      <c r="O3705" s="43">
        <v>0</v>
      </c>
      <c r="P3705" s="43">
        <v>1</v>
      </c>
      <c r="R3705" s="43">
        <v>626.86504942792567</v>
      </c>
      <c r="S3705" s="43">
        <v>158.50647050117809</v>
      </c>
      <c r="T3705" s="43">
        <v>6589.5932787898373</v>
      </c>
      <c r="U3705" s="43">
        <v>7374.964798718941</v>
      </c>
      <c r="W3705" s="43">
        <v>4924.0035109965775</v>
      </c>
      <c r="X3705" s="43">
        <v>0</v>
      </c>
      <c r="Y3705" s="43">
        <v>0</v>
      </c>
      <c r="Z3705" s="43">
        <v>4924.0035109965775</v>
      </c>
      <c r="AB3705" s="43">
        <v>45.521895430046023</v>
      </c>
      <c r="AC3705" s="43">
        <v>0</v>
      </c>
      <c r="AD3705" s="43">
        <v>0</v>
      </c>
      <c r="AE3705" s="43">
        <v>45.521895430046023</v>
      </c>
      <c r="AG3705" s="43">
        <v>9055242.4567227066</v>
      </c>
      <c r="AH3705" s="43">
        <v>1063584.7583752607</v>
      </c>
      <c r="AI3705" s="43">
        <v>0</v>
      </c>
      <c r="AJ3705" s="43">
        <v>191191960.80619329</v>
      </c>
      <c r="AK3705" s="43">
        <v>200247203.262916</v>
      </c>
    </row>
    <row r="3706" spans="3:37" x14ac:dyDescent="0.2">
      <c r="C3706" s="43">
        <v>5.9943839057940778E-4</v>
      </c>
      <c r="D3706" s="43">
        <v>5.3257643617321396E-2</v>
      </c>
      <c r="E3706" s="43">
        <v>2.6064267788258668</v>
      </c>
      <c r="F3706" s="43">
        <v>1.8045585944974907</v>
      </c>
      <c r="H3706" s="43">
        <v>7.9858894717182402E-5</v>
      </c>
      <c r="I3706" s="43">
        <v>7.2976898253818395E-2</v>
      </c>
      <c r="J3706" s="43">
        <v>0</v>
      </c>
      <c r="K3706" s="43">
        <v>1</v>
      </c>
      <c r="M3706" s="43">
        <v>7.8946187865909234E-3</v>
      </c>
      <c r="N3706" s="43">
        <v>4.7319416836406281E-2</v>
      </c>
      <c r="O3706" s="43">
        <v>0</v>
      </c>
      <c r="P3706" s="43">
        <v>1</v>
      </c>
      <c r="R3706" s="43">
        <v>604.46181871674003</v>
      </c>
      <c r="S3706" s="43">
        <v>110.34459586165316</v>
      </c>
      <c r="T3706" s="43">
        <v>7073.150847446781</v>
      </c>
      <c r="U3706" s="43">
        <v>7787.9572620251738</v>
      </c>
      <c r="W3706" s="43">
        <v>1575.4854710810978</v>
      </c>
      <c r="X3706" s="43">
        <v>0</v>
      </c>
      <c r="Y3706" s="43">
        <v>0</v>
      </c>
      <c r="Z3706" s="43">
        <v>1575.4854710810978</v>
      </c>
      <c r="AB3706" s="43">
        <v>52.036769788472697</v>
      </c>
      <c r="AC3706" s="43">
        <v>0</v>
      </c>
      <c r="AD3706" s="43">
        <v>0</v>
      </c>
      <c r="AE3706" s="43">
        <v>52.036769788472697</v>
      </c>
      <c r="AG3706" s="43">
        <v>2897317.7813181388</v>
      </c>
      <c r="AH3706" s="43">
        <v>340304.86175351712</v>
      </c>
      <c r="AI3706" s="43">
        <v>0</v>
      </c>
      <c r="AJ3706" s="43">
        <v>218554433.11158532</v>
      </c>
      <c r="AK3706" s="43">
        <v>221451750.89290345</v>
      </c>
    </row>
    <row r="3707" spans="3:37" x14ac:dyDescent="0.2">
      <c r="C3707" s="43">
        <v>6.20567763040758E-4</v>
      </c>
      <c r="D3707" s="43">
        <v>4.4409154274939737E-2</v>
      </c>
      <c r="E3707" s="43">
        <v>8.2402764242674795</v>
      </c>
      <c r="F3707" s="43">
        <v>5.7316396946716104</v>
      </c>
      <c r="H3707" s="43">
        <v>9.1191460976913774E-5</v>
      </c>
      <c r="I3707" s="43">
        <v>9.8116838787305566E-2</v>
      </c>
      <c r="J3707" s="43">
        <v>0</v>
      </c>
      <c r="K3707" s="43">
        <v>1</v>
      </c>
      <c r="M3707" s="43">
        <v>7.7994942669949623E-3</v>
      </c>
      <c r="N3707" s="43">
        <v>4.5477613473732172E-2</v>
      </c>
      <c r="O3707" s="43">
        <v>0</v>
      </c>
      <c r="P3707" s="43">
        <v>1</v>
      </c>
      <c r="R3707" s="43">
        <v>521.80001430291668</v>
      </c>
      <c r="S3707" s="43">
        <v>169.41041005378383</v>
      </c>
      <c r="T3707" s="43">
        <v>6715.9349682874627</v>
      </c>
      <c r="U3707" s="43">
        <v>7407.1453926441627</v>
      </c>
      <c r="W3707" s="43">
        <v>4299.7763560427584</v>
      </c>
      <c r="X3707" s="43">
        <v>0</v>
      </c>
      <c r="Y3707" s="43">
        <v>0</v>
      </c>
      <c r="Z3707" s="43">
        <v>4299.7763560427584</v>
      </c>
      <c r="AB3707" s="43">
        <v>264.17975365808076</v>
      </c>
      <c r="AC3707" s="43">
        <v>0</v>
      </c>
      <c r="AD3707" s="43">
        <v>0</v>
      </c>
      <c r="AE3707" s="43">
        <v>264.17975365808076</v>
      </c>
      <c r="AG3707" s="43">
        <v>7907288.7187626325</v>
      </c>
      <c r="AH3707" s="43">
        <v>928751.6929052358</v>
      </c>
      <c r="AI3707" s="43">
        <v>0</v>
      </c>
      <c r="AJ3707" s="43">
        <v>1109554965.3639393</v>
      </c>
      <c r="AK3707" s="43">
        <v>1117462254.0827019</v>
      </c>
    </row>
    <row r="3708" spans="3:37" x14ac:dyDescent="0.2">
      <c r="C3708" s="43">
        <v>5.7200815215609311E-4</v>
      </c>
      <c r="D3708" s="43">
        <v>4.8769223498012562E-2</v>
      </c>
      <c r="E3708" s="43">
        <v>3.9107416062823916</v>
      </c>
      <c r="F3708" s="43">
        <v>1.5158442920432382</v>
      </c>
      <c r="H3708" s="43">
        <v>8.8409776747507229E-5</v>
      </c>
      <c r="I3708" s="43">
        <v>0.11249625237372696</v>
      </c>
      <c r="J3708" s="43">
        <v>0</v>
      </c>
      <c r="K3708" s="43">
        <v>1</v>
      </c>
      <c r="M3708" s="43">
        <v>7.957369084427901E-3</v>
      </c>
      <c r="N3708" s="43">
        <v>4.9396206274480714E-2</v>
      </c>
      <c r="O3708" s="43">
        <v>0</v>
      </c>
      <c r="P3708" s="43">
        <v>1</v>
      </c>
      <c r="R3708" s="43">
        <v>528.1903129231257</v>
      </c>
      <c r="S3708" s="43">
        <v>188.31318186377487</v>
      </c>
      <c r="T3708" s="43">
        <v>7442.2708354849765</v>
      </c>
      <c r="U3708" s="43">
        <v>8158.7743302718773</v>
      </c>
      <c r="W3708" s="43">
        <v>2065.6158327837838</v>
      </c>
      <c r="X3708" s="43">
        <v>0</v>
      </c>
      <c r="Y3708" s="43">
        <v>0</v>
      </c>
      <c r="Z3708" s="43">
        <v>2065.6158327837838</v>
      </c>
      <c r="AB3708" s="43">
        <v>29.153643509630101</v>
      </c>
      <c r="AC3708" s="43">
        <v>0</v>
      </c>
      <c r="AD3708" s="43">
        <v>0</v>
      </c>
      <c r="AE3708" s="43">
        <v>29.153643509630101</v>
      </c>
      <c r="AG3708" s="43">
        <v>3798667.5164893786</v>
      </c>
      <c r="AH3708" s="43">
        <v>446173.01988129731</v>
      </c>
      <c r="AI3708" s="43">
        <v>0</v>
      </c>
      <c r="AJ3708" s="43">
        <v>122445302.74044642</v>
      </c>
      <c r="AK3708" s="43">
        <v>126243970.25693579</v>
      </c>
    </row>
    <row r="3709" spans="3:37" x14ac:dyDescent="0.2">
      <c r="C3709" s="43">
        <v>6.103050609804761E-4</v>
      </c>
      <c r="D3709" s="43">
        <v>6.0222921197445434E-2</v>
      </c>
      <c r="E3709" s="43">
        <v>5.6039906050621324</v>
      </c>
      <c r="F3709" s="43">
        <v>2.1380712086189697</v>
      </c>
      <c r="H3709" s="43">
        <v>9.2895220146660407E-5</v>
      </c>
      <c r="I3709" s="43">
        <v>9.3226525481016162E-2</v>
      </c>
      <c r="J3709" s="43">
        <v>0</v>
      </c>
      <c r="K3709" s="43">
        <v>1</v>
      </c>
      <c r="M3709" s="43">
        <v>7.8622983706615468E-3</v>
      </c>
      <c r="N3709" s="43">
        <v>4.3157697672287776E-2</v>
      </c>
      <c r="O3709" s="43">
        <v>0</v>
      </c>
      <c r="P3709" s="43">
        <v>1</v>
      </c>
      <c r="R3709" s="43">
        <v>695.90693094556468</v>
      </c>
      <c r="S3709" s="43">
        <v>163.97409384514515</v>
      </c>
      <c r="T3709" s="43">
        <v>6424.6601917743428</v>
      </c>
      <c r="U3709" s="43">
        <v>7284.5412165650523</v>
      </c>
      <c r="W3709" s="43">
        <v>3899.8559030165666</v>
      </c>
      <c r="X3709" s="43">
        <v>0</v>
      </c>
      <c r="Y3709" s="43">
        <v>0</v>
      </c>
      <c r="Z3709" s="43">
        <v>3899.8559030165666</v>
      </c>
      <c r="AB3709" s="43">
        <v>84.743105692666418</v>
      </c>
      <c r="AC3709" s="43">
        <v>0</v>
      </c>
      <c r="AD3709" s="43">
        <v>0</v>
      </c>
      <c r="AE3709" s="43">
        <v>84.743105692666418</v>
      </c>
      <c r="AG3709" s="43">
        <v>7171835.0056474656</v>
      </c>
      <c r="AH3709" s="43">
        <v>842368.87505157839</v>
      </c>
      <c r="AI3709" s="43">
        <v>0</v>
      </c>
      <c r="AJ3709" s="43">
        <v>355921043.90919894</v>
      </c>
      <c r="AK3709" s="43">
        <v>363092878.91484642</v>
      </c>
    </row>
    <row r="3710" spans="3:37" x14ac:dyDescent="0.2">
      <c r="C3710" s="43">
        <v>6.1236417205257077E-4</v>
      </c>
      <c r="D3710" s="43">
        <v>4.2166778165915492E-2</v>
      </c>
      <c r="E3710" s="43">
        <v>4.5830753024746995</v>
      </c>
      <c r="F3710" s="43">
        <v>3.3974398554433676</v>
      </c>
      <c r="H3710" s="43">
        <v>8.8590794567070997E-5</v>
      </c>
      <c r="I3710" s="43">
        <v>8.3675405953511015E-2</v>
      </c>
      <c r="J3710" s="43">
        <v>0</v>
      </c>
      <c r="K3710" s="43">
        <v>1</v>
      </c>
      <c r="M3710" s="43">
        <v>7.826907171448641E-3</v>
      </c>
      <c r="N3710" s="43">
        <v>4.591974765622453E-2</v>
      </c>
      <c r="O3710" s="43">
        <v>0</v>
      </c>
      <c r="P3710" s="43">
        <v>1</v>
      </c>
      <c r="R3710" s="43">
        <v>488.90284579703007</v>
      </c>
      <c r="S3710" s="43">
        <v>140.35529381758803</v>
      </c>
      <c r="T3710" s="43">
        <v>6805.0614088427519</v>
      </c>
      <c r="U3710" s="43">
        <v>7434.3195484573698</v>
      </c>
      <c r="W3710" s="43">
        <v>2240.6785578819649</v>
      </c>
      <c r="X3710" s="43">
        <v>0</v>
      </c>
      <c r="Y3710" s="43">
        <v>0</v>
      </c>
      <c r="Z3710" s="43">
        <v>2240.6785578819649</v>
      </c>
      <c r="AB3710" s="43">
        <v>125.41632297102265</v>
      </c>
      <c r="AC3710" s="43">
        <v>0</v>
      </c>
      <c r="AD3710" s="43">
        <v>0</v>
      </c>
      <c r="AE3710" s="43">
        <v>125.41632297102265</v>
      </c>
      <c r="AG3710" s="43">
        <v>4120607.8679449335</v>
      </c>
      <c r="AH3710" s="43">
        <v>483986.56850250444</v>
      </c>
      <c r="AI3710" s="43">
        <v>0</v>
      </c>
      <c r="AJ3710" s="43">
        <v>526748556.47829515</v>
      </c>
      <c r="AK3710" s="43">
        <v>530869164.3462401</v>
      </c>
    </row>
    <row r="3711" spans="3:37" x14ac:dyDescent="0.2">
      <c r="C3711" s="43">
        <v>6.020828032549879E-4</v>
      </c>
      <c r="D3711" s="43">
        <v>5.8640707059255504E-2</v>
      </c>
      <c r="E3711" s="43">
        <v>3.1488058635666989</v>
      </c>
      <c r="F3711" s="43">
        <v>1.3084237986142353</v>
      </c>
      <c r="H3711" s="43">
        <v>8.7656203962871714E-5</v>
      </c>
      <c r="I3711" s="43">
        <v>0.11419981294624693</v>
      </c>
      <c r="J3711" s="43">
        <v>0</v>
      </c>
      <c r="K3711" s="43">
        <v>1</v>
      </c>
      <c r="M3711" s="43">
        <v>7.8582511123783672E-3</v>
      </c>
      <c r="N3711" s="43">
        <v>4.4419889301665801E-2</v>
      </c>
      <c r="O3711" s="43">
        <v>0</v>
      </c>
      <c r="P3711" s="43">
        <v>1</v>
      </c>
      <c r="R3711" s="43">
        <v>668.49443148551904</v>
      </c>
      <c r="S3711" s="43">
        <v>189.53543856827721</v>
      </c>
      <c r="T3711" s="43">
        <v>6609.1521112761538</v>
      </c>
      <c r="U3711" s="43">
        <v>7467.1819813299498</v>
      </c>
      <c r="W3711" s="43">
        <v>2104.9591856232892</v>
      </c>
      <c r="X3711" s="43">
        <v>0</v>
      </c>
      <c r="Y3711" s="43">
        <v>0</v>
      </c>
      <c r="Z3711" s="43">
        <v>2104.9591856232892</v>
      </c>
      <c r="AB3711" s="43">
        <v>22.061216334501342</v>
      </c>
      <c r="AC3711" s="43">
        <v>0</v>
      </c>
      <c r="AD3711" s="43">
        <v>0</v>
      </c>
      <c r="AE3711" s="43">
        <v>22.061216334501342</v>
      </c>
      <c r="AG3711" s="43">
        <v>3871019.9423612286</v>
      </c>
      <c r="AH3711" s="43">
        <v>454671.18409463047</v>
      </c>
      <c r="AI3711" s="43">
        <v>0</v>
      </c>
      <c r="AJ3711" s="43">
        <v>92657108.604905635</v>
      </c>
      <c r="AK3711" s="43">
        <v>96528128.547266871</v>
      </c>
    </row>
    <row r="3712" spans="3:37" x14ac:dyDescent="0.2">
      <c r="C3712" s="43">
        <v>6.1450071380952931E-4</v>
      </c>
      <c r="D3712" s="43">
        <v>4.9748353852712299E-2</v>
      </c>
      <c r="E3712" s="43">
        <v>6.2669601178575496</v>
      </c>
      <c r="F3712" s="43">
        <v>1.9258715915685269</v>
      </c>
      <c r="H3712" s="43">
        <v>8.3590390162020955E-5</v>
      </c>
      <c r="I3712" s="43">
        <v>8.904803002040583E-2</v>
      </c>
      <c r="J3712" s="43">
        <v>0</v>
      </c>
      <c r="K3712" s="43">
        <v>1</v>
      </c>
      <c r="M3712" s="43">
        <v>7.8434676019693197E-3</v>
      </c>
      <c r="N3712" s="43">
        <v>4.4855657416352883E-2</v>
      </c>
      <c r="O3712" s="43">
        <v>0</v>
      </c>
      <c r="P3712" s="43">
        <v>1</v>
      </c>
      <c r="R3712" s="43">
        <v>578.8199337825539</v>
      </c>
      <c r="S3712" s="43">
        <v>140.9363569469472</v>
      </c>
      <c r="T3712" s="43">
        <v>6661.4336413769024</v>
      </c>
      <c r="U3712" s="43">
        <v>7381.1899321064038</v>
      </c>
      <c r="W3712" s="43">
        <v>3627.4414404362133</v>
      </c>
      <c r="X3712" s="43">
        <v>0</v>
      </c>
      <c r="Y3712" s="43">
        <v>0</v>
      </c>
      <c r="Z3712" s="43">
        <v>3627.4414404362133</v>
      </c>
      <c r="AB3712" s="43">
        <v>57.342683865544146</v>
      </c>
      <c r="AC3712" s="43">
        <v>0</v>
      </c>
      <c r="AD3712" s="43">
        <v>0</v>
      </c>
      <c r="AE3712" s="43">
        <v>57.342683865544146</v>
      </c>
      <c r="AG3712" s="43">
        <v>6670864.8089621961</v>
      </c>
      <c r="AH3712" s="43">
        <v>783527.35113422212</v>
      </c>
      <c r="AI3712" s="43">
        <v>0</v>
      </c>
      <c r="AJ3712" s="43">
        <v>240839272.2352854</v>
      </c>
      <c r="AK3712" s="43">
        <v>247510137.0442476</v>
      </c>
    </row>
    <row r="3713" spans="3:37" x14ac:dyDescent="0.2">
      <c r="C3713" s="43">
        <v>6.2584929841213999E-4</v>
      </c>
      <c r="D3713" s="43">
        <v>5.7270442637310737E-2</v>
      </c>
      <c r="E3713" s="43">
        <v>5.3817952731852188</v>
      </c>
      <c r="F3713" s="43">
        <v>3.7427157474261761</v>
      </c>
      <c r="H3713" s="43">
        <v>9.7591586136869246E-5</v>
      </c>
      <c r="I3713" s="43">
        <v>0.13240990361453109</v>
      </c>
      <c r="J3713" s="43">
        <v>0</v>
      </c>
      <c r="K3713" s="43">
        <v>1</v>
      </c>
      <c r="M3713" s="43">
        <v>7.7711454056003694E-3</v>
      </c>
      <c r="N3713" s="43">
        <v>4.5423308709646823E-2</v>
      </c>
      <c r="O3713" s="43">
        <v>0</v>
      </c>
      <c r="P3713" s="43">
        <v>1</v>
      </c>
      <c r="R3713" s="43">
        <v>678.64504456323425</v>
      </c>
      <c r="S3713" s="43">
        <v>244.66689965954708</v>
      </c>
      <c r="T3713" s="43">
        <v>6683.5341839087587</v>
      </c>
      <c r="U3713" s="43">
        <v>7606.8461281315404</v>
      </c>
      <c r="W3713" s="43">
        <v>3652.3286930009863</v>
      </c>
      <c r="X3713" s="43">
        <v>0</v>
      </c>
      <c r="Y3713" s="43">
        <v>0</v>
      </c>
      <c r="Z3713" s="43">
        <v>3652.3286930009863</v>
      </c>
      <c r="AB3713" s="43">
        <v>199.16235821808641</v>
      </c>
      <c r="AC3713" s="43">
        <v>0</v>
      </c>
      <c r="AD3713" s="43">
        <v>0</v>
      </c>
      <c r="AE3713" s="43">
        <v>199.16235821808641</v>
      </c>
      <c r="AG3713" s="43">
        <v>6716632.4664288135</v>
      </c>
      <c r="AH3713" s="43">
        <v>788902.99768821301</v>
      </c>
      <c r="AI3713" s="43">
        <v>0</v>
      </c>
      <c r="AJ3713" s="43">
        <v>836481904.51596296</v>
      </c>
      <c r="AK3713" s="43">
        <v>843198536.98239172</v>
      </c>
    </row>
    <row r="3714" spans="3:37" x14ac:dyDescent="0.2">
      <c r="C3714" s="43">
        <v>6.1145924214511815E-4</v>
      </c>
      <c r="D3714" s="43">
        <v>5.1346087468466139E-2</v>
      </c>
      <c r="E3714" s="43">
        <v>4.3471770426483927</v>
      </c>
      <c r="F3714" s="43">
        <v>1.7517386733515108</v>
      </c>
      <c r="H3714" s="43">
        <v>8.7408396460057479E-5</v>
      </c>
      <c r="I3714" s="43">
        <v>8.5556940202856743E-2</v>
      </c>
      <c r="J3714" s="43">
        <v>0</v>
      </c>
      <c r="K3714" s="43">
        <v>1</v>
      </c>
      <c r="M3714" s="43">
        <v>7.7659750910909625E-3</v>
      </c>
      <c r="N3714" s="43">
        <v>4.6055114630323746E-2</v>
      </c>
      <c r="O3714" s="43">
        <v>0</v>
      </c>
      <c r="P3714" s="43">
        <v>1</v>
      </c>
      <c r="R3714" s="43">
        <v>594.45261625890112</v>
      </c>
      <c r="S3714" s="43">
        <v>141.59592996740932</v>
      </c>
      <c r="T3714" s="43">
        <v>6771.9888380718248</v>
      </c>
      <c r="U3714" s="43">
        <v>7508.0373842981353</v>
      </c>
      <c r="W3714" s="43">
        <v>2584.1907663429697</v>
      </c>
      <c r="X3714" s="43">
        <v>0</v>
      </c>
      <c r="Y3714" s="43">
        <v>0</v>
      </c>
      <c r="Z3714" s="43">
        <v>2584.1907663429697</v>
      </c>
      <c r="AB3714" s="43">
        <v>47.81541325949771</v>
      </c>
      <c r="AC3714" s="43">
        <v>0</v>
      </c>
      <c r="AD3714" s="43">
        <v>0</v>
      </c>
      <c r="AE3714" s="43">
        <v>47.81541325949771</v>
      </c>
      <c r="AG3714" s="43">
        <v>4752326.8193047214</v>
      </c>
      <c r="AH3714" s="43">
        <v>558185.20553008141</v>
      </c>
      <c r="AI3714" s="43">
        <v>0</v>
      </c>
      <c r="AJ3714" s="43">
        <v>200824735.68989038</v>
      </c>
      <c r="AK3714" s="43">
        <v>205577062.50919512</v>
      </c>
    </row>
    <row r="3715" spans="3:37" x14ac:dyDescent="0.2">
      <c r="C3715" s="43">
        <v>6.5143034550507739E-4</v>
      </c>
      <c r="D3715" s="43">
        <v>4.4664616045075781E-2</v>
      </c>
      <c r="E3715" s="43">
        <v>4.6477222671371026</v>
      </c>
      <c r="F3715" s="43">
        <v>4.1720832907417238</v>
      </c>
      <c r="H3715" s="43">
        <v>9.388350202987894E-5</v>
      </c>
      <c r="I3715" s="43">
        <v>9.3037299096608975E-2</v>
      </c>
      <c r="J3715" s="43">
        <v>0</v>
      </c>
      <c r="K3715" s="43">
        <v>1</v>
      </c>
      <c r="M3715" s="43">
        <v>7.8412319413558931E-3</v>
      </c>
      <c r="N3715" s="43">
        <v>4.2398137180039479E-2</v>
      </c>
      <c r="O3715" s="43">
        <v>0</v>
      </c>
      <c r="P3715" s="43">
        <v>1</v>
      </c>
      <c r="R3715" s="43">
        <v>550.90151048651319</v>
      </c>
      <c r="S3715" s="43">
        <v>165.38219366096092</v>
      </c>
      <c r="T3715" s="43">
        <v>6294.6769832765067</v>
      </c>
      <c r="U3715" s="43">
        <v>7010.9606874239807</v>
      </c>
      <c r="W3715" s="43">
        <v>2560.4372172876315</v>
      </c>
      <c r="X3715" s="43">
        <v>0</v>
      </c>
      <c r="Y3715" s="43">
        <v>0</v>
      </c>
      <c r="Z3715" s="43">
        <v>2560.4372172876315</v>
      </c>
      <c r="AB3715" s="43">
        <v>186.98308595967504</v>
      </c>
      <c r="AC3715" s="43">
        <v>0</v>
      </c>
      <c r="AD3715" s="43">
        <v>0</v>
      </c>
      <c r="AE3715" s="43">
        <v>186.98308595967504</v>
      </c>
      <c r="AG3715" s="43">
        <v>4708644.0425919546</v>
      </c>
      <c r="AH3715" s="43">
        <v>553054.43893412838</v>
      </c>
      <c r="AI3715" s="43">
        <v>0</v>
      </c>
      <c r="AJ3715" s="43">
        <v>785328961.03063512</v>
      </c>
      <c r="AK3715" s="43">
        <v>790037605.07322705</v>
      </c>
    </row>
    <row r="3716" spans="3:37" x14ac:dyDescent="0.2">
      <c r="C3716" s="43">
        <v>6.138655918904723E-4</v>
      </c>
      <c r="D3716" s="43">
        <v>5.1128121352603313E-2</v>
      </c>
      <c r="E3716" s="43">
        <v>3.1586026577752895</v>
      </c>
      <c r="F3716" s="43">
        <v>2.4990840609375566</v>
      </c>
      <c r="H3716" s="43">
        <v>8.3470250513933042E-5</v>
      </c>
      <c r="I3716" s="43">
        <v>8.5235031990012117E-2</v>
      </c>
      <c r="J3716" s="43">
        <v>0</v>
      </c>
      <c r="K3716" s="43">
        <v>1</v>
      </c>
      <c r="M3716" s="43">
        <v>7.7826233938622005E-3</v>
      </c>
      <c r="N3716" s="43">
        <v>4.654457910286891E-2</v>
      </c>
      <c r="O3716" s="43">
        <v>0</v>
      </c>
      <c r="P3716" s="43">
        <v>1</v>
      </c>
      <c r="R3716" s="43">
        <v>594.2586326154709</v>
      </c>
      <c r="S3716" s="43">
        <v>134.70763707741597</v>
      </c>
      <c r="T3716" s="43">
        <v>6858.6319040935805</v>
      </c>
      <c r="U3716" s="43">
        <v>7587.5981737864677</v>
      </c>
      <c r="W3716" s="43">
        <v>1877.0268963851356</v>
      </c>
      <c r="X3716" s="43">
        <v>0</v>
      </c>
      <c r="Y3716" s="43">
        <v>0</v>
      </c>
      <c r="Z3716" s="43">
        <v>1877.0268963851356</v>
      </c>
      <c r="AB3716" s="43">
        <v>95.320269932438762</v>
      </c>
      <c r="AC3716" s="43">
        <v>0</v>
      </c>
      <c r="AD3716" s="43">
        <v>0</v>
      </c>
      <c r="AE3716" s="43">
        <v>95.320269932438762</v>
      </c>
      <c r="AG3716" s="43">
        <v>3451852.4624522645</v>
      </c>
      <c r="AH3716" s="43">
        <v>405437.8096191893</v>
      </c>
      <c r="AI3716" s="43">
        <v>0</v>
      </c>
      <c r="AJ3716" s="43">
        <v>400345133.71624279</v>
      </c>
      <c r="AK3716" s="43">
        <v>403796986.17869508</v>
      </c>
    </row>
    <row r="3717" spans="3:37" x14ac:dyDescent="0.2">
      <c r="C3717" s="43">
        <v>6.0784890982671193E-4</v>
      </c>
      <c r="D3717" s="43">
        <v>4.7828081279554235E-2</v>
      </c>
      <c r="E3717" s="43">
        <v>5.0061148007008631</v>
      </c>
      <c r="F3717" s="43">
        <v>2.4583963506523938</v>
      </c>
      <c r="H3717" s="43">
        <v>8.7851266838473609E-5</v>
      </c>
      <c r="I3717" s="43">
        <v>9.6298923179183829E-2</v>
      </c>
      <c r="J3717" s="43">
        <v>0</v>
      </c>
      <c r="K3717" s="43">
        <v>1</v>
      </c>
      <c r="M3717" s="43">
        <v>7.7779875418901145E-3</v>
      </c>
      <c r="N3717" s="43">
        <v>4.5580910665412498E-2</v>
      </c>
      <c r="O3717" s="43">
        <v>0</v>
      </c>
      <c r="P3717" s="43">
        <v>1</v>
      </c>
      <c r="R3717" s="43">
        <v>550.45392592644566</v>
      </c>
      <c r="S3717" s="43">
        <v>160.18130669480368</v>
      </c>
      <c r="T3717" s="43">
        <v>6712.6285189180717</v>
      </c>
      <c r="U3717" s="43">
        <v>7423.2637515393208</v>
      </c>
      <c r="W3717" s="43">
        <v>2755.6355456842762</v>
      </c>
      <c r="X3717" s="43">
        <v>0</v>
      </c>
      <c r="Y3717" s="43">
        <v>0</v>
      </c>
      <c r="Z3717" s="43">
        <v>2755.6355456842762</v>
      </c>
      <c r="AB3717" s="43">
        <v>85.897459654755025</v>
      </c>
      <c r="AC3717" s="43">
        <v>0</v>
      </c>
      <c r="AD3717" s="43">
        <v>0</v>
      </c>
      <c r="AE3717" s="43">
        <v>85.897459654755025</v>
      </c>
      <c r="AG3717" s="43">
        <v>5067613.7685133843</v>
      </c>
      <c r="AH3717" s="43">
        <v>595217.2778678037</v>
      </c>
      <c r="AI3717" s="43">
        <v>0</v>
      </c>
      <c r="AJ3717" s="43">
        <v>360769330.5499711</v>
      </c>
      <c r="AK3717" s="43">
        <v>365836944.31848449</v>
      </c>
    </row>
    <row r="3718" spans="3:37" x14ac:dyDescent="0.2">
      <c r="C3718" s="43">
        <v>6.1784313978940908E-4</v>
      </c>
      <c r="D3718" s="43">
        <v>5.6305253515227305E-2</v>
      </c>
      <c r="E3718" s="43">
        <v>9.8967192763422691</v>
      </c>
      <c r="F3718" s="43">
        <v>7.5394829942551533</v>
      </c>
      <c r="H3718" s="43">
        <v>8.7478289509129159E-5</v>
      </c>
      <c r="I3718" s="43">
        <v>0.11479806551672878</v>
      </c>
      <c r="J3718" s="43">
        <v>0</v>
      </c>
      <c r="K3718" s="43">
        <v>1</v>
      </c>
      <c r="M3718" s="43">
        <v>7.828476528736231E-3</v>
      </c>
      <c r="N3718" s="43">
        <v>4.4887795837831639E-2</v>
      </c>
      <c r="O3718" s="43">
        <v>0</v>
      </c>
      <c r="P3718" s="43">
        <v>1</v>
      </c>
      <c r="R3718" s="43">
        <v>658.6724819864271</v>
      </c>
      <c r="S3718" s="43">
        <v>190.14163546176334</v>
      </c>
      <c r="T3718" s="43">
        <v>6653.4654650147595</v>
      </c>
      <c r="U3718" s="43">
        <v>7502.2795824629502</v>
      </c>
      <c r="W3718" s="43">
        <v>6518.6966492712791</v>
      </c>
      <c r="X3718" s="43">
        <v>0</v>
      </c>
      <c r="Y3718" s="43">
        <v>0</v>
      </c>
      <c r="Z3718" s="43">
        <v>6518.6966492712791</v>
      </c>
      <c r="AB3718" s="43">
        <v>460.88939193654591</v>
      </c>
      <c r="AC3718" s="43">
        <v>0</v>
      </c>
      <c r="AD3718" s="43">
        <v>0</v>
      </c>
      <c r="AE3718" s="43">
        <v>460.88939193654591</v>
      </c>
      <c r="AG3718" s="43">
        <v>11987883.138009882</v>
      </c>
      <c r="AH3718" s="43">
        <v>1408038.4762425963</v>
      </c>
      <c r="AI3718" s="43">
        <v>0</v>
      </c>
      <c r="AJ3718" s="43">
        <v>1935735446.1334927</v>
      </c>
      <c r="AK3718" s="43">
        <v>1947723329.2715025</v>
      </c>
    </row>
    <row r="3719" spans="3:37" x14ac:dyDescent="0.2">
      <c r="C3719" s="43">
        <v>5.936917812520158E-4</v>
      </c>
      <c r="D3719" s="43">
        <v>6.1653379496301453E-2</v>
      </c>
      <c r="E3719" s="43">
        <v>4.5674163186763463</v>
      </c>
      <c r="F3719" s="43">
        <v>1.9322615619083696</v>
      </c>
      <c r="H3719" s="43">
        <v>9.8077627125769951E-5</v>
      </c>
      <c r="I3719" s="43">
        <v>8.7499765883754285E-2</v>
      </c>
      <c r="J3719" s="43">
        <v>0</v>
      </c>
      <c r="K3719" s="43">
        <v>1</v>
      </c>
      <c r="M3719" s="43">
        <v>7.8372917559566893E-3</v>
      </c>
      <c r="N3719" s="43">
        <v>4.4135781042022683E-2</v>
      </c>
      <c r="O3719" s="43">
        <v>0</v>
      </c>
      <c r="P3719" s="43">
        <v>1</v>
      </c>
      <c r="R3719" s="43">
        <v>693.04318426418649</v>
      </c>
      <c r="S3719" s="43">
        <v>162.4872220456534</v>
      </c>
      <c r="T3719" s="43">
        <v>6549.3651356321025</v>
      </c>
      <c r="U3719" s="43">
        <v>7404.8955419419426</v>
      </c>
      <c r="W3719" s="43">
        <v>3165.4167493556633</v>
      </c>
      <c r="X3719" s="43">
        <v>0</v>
      </c>
      <c r="Y3719" s="43">
        <v>0</v>
      </c>
      <c r="Z3719" s="43">
        <v>3165.4167493556633</v>
      </c>
      <c r="AB3719" s="43">
        <v>69.132434793232605</v>
      </c>
      <c r="AC3719" s="43">
        <v>0</v>
      </c>
      <c r="AD3719" s="43">
        <v>0</v>
      </c>
      <c r="AE3719" s="43">
        <v>69.132434793232605</v>
      </c>
      <c r="AG3719" s="43">
        <v>5821201.4020650648</v>
      </c>
      <c r="AH3719" s="43">
        <v>683730.01786082331</v>
      </c>
      <c r="AI3719" s="43">
        <v>0</v>
      </c>
      <c r="AJ3719" s="43">
        <v>290356226.13157696</v>
      </c>
      <c r="AK3719" s="43">
        <v>296177427.53364199</v>
      </c>
    </row>
    <row r="3720" spans="3:37" x14ac:dyDescent="0.2">
      <c r="C3720" s="43">
        <v>6.087125570470042E-4</v>
      </c>
      <c r="D3720" s="43">
        <v>5.7779129346548719E-2</v>
      </c>
      <c r="E3720" s="43">
        <v>6.5984897527129185</v>
      </c>
      <c r="F3720" s="43">
        <v>4.9723610530712801</v>
      </c>
      <c r="H3720" s="43">
        <v>8.7788253472442803E-5</v>
      </c>
      <c r="I3720" s="43">
        <v>8.0875309385984473E-2</v>
      </c>
      <c r="J3720" s="43">
        <v>0</v>
      </c>
      <c r="K3720" s="43">
        <v>1</v>
      </c>
      <c r="M3720" s="43">
        <v>7.9315161785158406E-3</v>
      </c>
      <c r="N3720" s="43">
        <v>4.4619910891587303E-2</v>
      </c>
      <c r="O3720" s="43">
        <v>0</v>
      </c>
      <c r="P3720" s="43">
        <v>1</v>
      </c>
      <c r="R3720" s="43">
        <v>665.92547161773803</v>
      </c>
      <c r="S3720" s="43">
        <v>134.42954749817915</v>
      </c>
      <c r="T3720" s="43">
        <v>6700.80972331268</v>
      </c>
      <c r="U3720" s="43">
        <v>7501.1647424285975</v>
      </c>
      <c r="W3720" s="43">
        <v>4394.1024005401614</v>
      </c>
      <c r="X3720" s="43">
        <v>0</v>
      </c>
      <c r="Y3720" s="43">
        <v>0</v>
      </c>
      <c r="Z3720" s="43">
        <v>4394.1024005401614</v>
      </c>
      <c r="AB3720" s="43">
        <v>283.04671562415967</v>
      </c>
      <c r="AC3720" s="43">
        <v>0</v>
      </c>
      <c r="AD3720" s="43">
        <v>0</v>
      </c>
      <c r="AE3720" s="43">
        <v>283.04671562415967</v>
      </c>
      <c r="AG3720" s="43">
        <v>8080754.314593357</v>
      </c>
      <c r="AH3720" s="43">
        <v>949126.11851667485</v>
      </c>
      <c r="AI3720" s="43">
        <v>0</v>
      </c>
      <c r="AJ3720" s="43">
        <v>1188796205.6214707</v>
      </c>
      <c r="AK3720" s="43">
        <v>1196876959.936064</v>
      </c>
    </row>
    <row r="3721" spans="3:37" x14ac:dyDescent="0.2">
      <c r="C3721" s="43">
        <v>5.9587080876570564E-4</v>
      </c>
      <c r="D3721" s="43">
        <v>5.421175465101602E-2</v>
      </c>
      <c r="E3721" s="43">
        <v>2.5793435607695439</v>
      </c>
      <c r="F3721" s="43">
        <v>1.755538938213443</v>
      </c>
      <c r="H3721" s="43">
        <v>9.7056685203100734E-5</v>
      </c>
      <c r="I3721" s="43">
        <v>0.10246980722164234</v>
      </c>
      <c r="J3721" s="43">
        <v>0</v>
      </c>
      <c r="K3721" s="43">
        <v>1</v>
      </c>
      <c r="M3721" s="43">
        <v>7.8689485360177169E-3</v>
      </c>
      <c r="N3721" s="43">
        <v>4.4258709894962549E-2</v>
      </c>
      <c r="O3721" s="43">
        <v>0</v>
      </c>
      <c r="P3721" s="43">
        <v>1</v>
      </c>
      <c r="R3721" s="43">
        <v>611.62882834382788</v>
      </c>
      <c r="S3721" s="43">
        <v>188.30582155605981</v>
      </c>
      <c r="T3721" s="43">
        <v>6594.1349105573263</v>
      </c>
      <c r="U3721" s="43">
        <v>7394.0695604572138</v>
      </c>
      <c r="W3721" s="43">
        <v>1577.6008799696731</v>
      </c>
      <c r="X3721" s="43">
        <v>0</v>
      </c>
      <c r="Y3721" s="43">
        <v>0</v>
      </c>
      <c r="Z3721" s="43">
        <v>1577.6008799696731</v>
      </c>
      <c r="AB3721" s="43">
        <v>49.445705323596187</v>
      </c>
      <c r="AC3721" s="43">
        <v>0</v>
      </c>
      <c r="AD3721" s="43">
        <v>0</v>
      </c>
      <c r="AE3721" s="43">
        <v>49.445705323596187</v>
      </c>
      <c r="AG3721" s="43">
        <v>2901208.0182642289</v>
      </c>
      <c r="AH3721" s="43">
        <v>340761.79007344937</v>
      </c>
      <c r="AI3721" s="43">
        <v>0</v>
      </c>
      <c r="AJ3721" s="43">
        <v>207671962.35910398</v>
      </c>
      <c r="AK3721" s="43">
        <v>210573170.37736821</v>
      </c>
    </row>
    <row r="3722" spans="3:37" x14ac:dyDescent="0.2">
      <c r="C3722" s="43">
        <v>5.9957891116466675E-4</v>
      </c>
      <c r="D3722" s="43">
        <v>6.0147950377966386E-2</v>
      </c>
      <c r="E3722" s="43">
        <v>3.9457568880378493</v>
      </c>
      <c r="F3722" s="43">
        <v>2.0769816357632553</v>
      </c>
      <c r="H3722" s="43">
        <v>8.3603035647384166E-5</v>
      </c>
      <c r="I3722" s="43">
        <v>0.10368851644426824</v>
      </c>
      <c r="J3722" s="43">
        <v>0</v>
      </c>
      <c r="K3722" s="43">
        <v>1</v>
      </c>
      <c r="M3722" s="43">
        <v>7.7634376729395944E-3</v>
      </c>
      <c r="N3722" s="43">
        <v>4.5253035291595793E-2</v>
      </c>
      <c r="O3722" s="43">
        <v>0</v>
      </c>
      <c r="P3722" s="43">
        <v>1</v>
      </c>
      <c r="R3722" s="43">
        <v>682.82522212037941</v>
      </c>
      <c r="S3722" s="43">
        <v>164.13268746116626</v>
      </c>
      <c r="T3722" s="43">
        <v>6651.8761991013116</v>
      </c>
      <c r="U3722" s="43">
        <v>7498.8341086828568</v>
      </c>
      <c r="W3722" s="43">
        <v>2694.2623235074616</v>
      </c>
      <c r="X3722" s="43">
        <v>0</v>
      </c>
      <c r="Y3722" s="43">
        <v>0</v>
      </c>
      <c r="Z3722" s="43">
        <v>2694.2623235074616</v>
      </c>
      <c r="AB3722" s="43">
        <v>78.686754038578727</v>
      </c>
      <c r="AC3722" s="43">
        <v>0</v>
      </c>
      <c r="AD3722" s="43">
        <v>0</v>
      </c>
      <c r="AE3722" s="43">
        <v>78.686754038578727</v>
      </c>
      <c r="AG3722" s="43">
        <v>4954748.4129302222</v>
      </c>
      <c r="AH3722" s="43">
        <v>581960.66187761165</v>
      </c>
      <c r="AI3722" s="43">
        <v>0</v>
      </c>
      <c r="AJ3722" s="43">
        <v>330484366.96203065</v>
      </c>
      <c r="AK3722" s="43">
        <v>335439115.3749609</v>
      </c>
    </row>
    <row r="3723" spans="3:37" x14ac:dyDescent="0.2">
      <c r="C3723" s="43">
        <v>6.1526894440855351E-4</v>
      </c>
      <c r="D3723" s="43">
        <v>6.042239519622894E-2</v>
      </c>
      <c r="E3723" s="43">
        <v>5.4242087516274813</v>
      </c>
      <c r="F3723" s="43">
        <v>3.3169490807519995</v>
      </c>
      <c r="H3723" s="43">
        <v>1.0432586222575146E-4</v>
      </c>
      <c r="I3723" s="43">
        <v>8.1628501672607282E-2</v>
      </c>
      <c r="J3723" s="43">
        <v>0</v>
      </c>
      <c r="K3723" s="43">
        <v>1</v>
      </c>
      <c r="M3723" s="43">
        <v>7.8196092535744305E-3</v>
      </c>
      <c r="N3723" s="43">
        <v>4.4150749920435078E-2</v>
      </c>
      <c r="O3723" s="43">
        <v>0</v>
      </c>
      <c r="P3723" s="43">
        <v>1</v>
      </c>
      <c r="R3723" s="43">
        <v>703.8908253708571</v>
      </c>
      <c r="S3723" s="43">
        <v>161.24125895256145</v>
      </c>
      <c r="T3723" s="43">
        <v>6536.8046935380235</v>
      </c>
      <c r="U3723" s="43">
        <v>7401.9367778614424</v>
      </c>
      <c r="W3723" s="43">
        <v>3818.0507751668943</v>
      </c>
      <c r="X3723" s="43">
        <v>0</v>
      </c>
      <c r="Y3723" s="43">
        <v>0</v>
      </c>
      <c r="Z3723" s="43">
        <v>3818.0507751668943</v>
      </c>
      <c r="AB3723" s="43">
        <v>174.50407448482679</v>
      </c>
      <c r="AC3723" s="43">
        <v>0</v>
      </c>
      <c r="AD3723" s="43">
        <v>0</v>
      </c>
      <c r="AE3723" s="43">
        <v>174.50407448482679</v>
      </c>
      <c r="AG3723" s="43">
        <v>7021395.3755319184</v>
      </c>
      <c r="AH3723" s="43">
        <v>824698.96743604913</v>
      </c>
      <c r="AI3723" s="43">
        <v>0</v>
      </c>
      <c r="AJ3723" s="43">
        <v>732917112.83627248</v>
      </c>
      <c r="AK3723" s="43">
        <v>739938508.21180439</v>
      </c>
    </row>
    <row r="3724" spans="3:37" x14ac:dyDescent="0.2">
      <c r="C3724" s="43">
        <v>5.9456186988794506E-4</v>
      </c>
      <c r="D3724" s="43">
        <v>4.7540274761115081E-2</v>
      </c>
      <c r="E3724" s="43">
        <v>4.4058218922770891</v>
      </c>
      <c r="F3724" s="43">
        <v>8.3113572147135333</v>
      </c>
      <c r="H3724" s="43">
        <v>9.41541849375227E-5</v>
      </c>
      <c r="I3724" s="43">
        <v>8.7041136915503914E-2</v>
      </c>
      <c r="J3724" s="43">
        <v>0</v>
      </c>
      <c r="K3724" s="43">
        <v>1</v>
      </c>
      <c r="M3724" s="43">
        <v>7.9471576402880828E-3</v>
      </c>
      <c r="N3724" s="43">
        <v>4.5434647201302913E-2</v>
      </c>
      <c r="O3724" s="43">
        <v>0</v>
      </c>
      <c r="P3724" s="43">
        <v>1</v>
      </c>
      <c r="R3724" s="43">
        <v>535.18152659479097</v>
      </c>
      <c r="S3724" s="43">
        <v>155.16956978202444</v>
      </c>
      <c r="T3724" s="43">
        <v>6836.6187331127176</v>
      </c>
      <c r="U3724" s="43">
        <v>7526.9698294895334</v>
      </c>
      <c r="W3724" s="43">
        <v>2357.9144862136031</v>
      </c>
      <c r="X3724" s="43">
        <v>0</v>
      </c>
      <c r="Y3724" s="43">
        <v>0</v>
      </c>
      <c r="Z3724" s="43">
        <v>2357.9144862136031</v>
      </c>
      <c r="AB3724" s="43">
        <v>418.68065477457441</v>
      </c>
      <c r="AC3724" s="43">
        <v>0</v>
      </c>
      <c r="AD3724" s="43">
        <v>0</v>
      </c>
      <c r="AE3724" s="43">
        <v>418.68065477457441</v>
      </c>
      <c r="AG3724" s="43">
        <v>4336204.7401468158</v>
      </c>
      <c r="AH3724" s="43">
        <v>509309.52902213827</v>
      </c>
      <c r="AI3724" s="43">
        <v>0</v>
      </c>
      <c r="AJ3724" s="43">
        <v>1758458750.0532124</v>
      </c>
      <c r="AK3724" s="43">
        <v>1762794954.7933593</v>
      </c>
    </row>
    <row r="3725" spans="3:37" x14ac:dyDescent="0.2">
      <c r="C3725" s="43">
        <v>5.991113264010937E-4</v>
      </c>
      <c r="D3725" s="43">
        <v>4.5413984494210191E-2</v>
      </c>
      <c r="E3725" s="43">
        <v>3.1633458486409705</v>
      </c>
      <c r="F3725" s="43">
        <v>1.926607869942931</v>
      </c>
      <c r="H3725" s="43">
        <v>9.1451258999786234E-5</v>
      </c>
      <c r="I3725" s="43">
        <v>0.10408101007330384</v>
      </c>
      <c r="J3725" s="43">
        <v>0</v>
      </c>
      <c r="K3725" s="43">
        <v>1</v>
      </c>
      <c r="M3725" s="43">
        <v>7.8069296874038472E-3</v>
      </c>
      <c r="N3725" s="43">
        <v>4.6066648897374107E-2</v>
      </c>
      <c r="O3725" s="43">
        <v>0</v>
      </c>
      <c r="P3725" s="43">
        <v>1</v>
      </c>
      <c r="R3725" s="43">
        <v>515.15688711804046</v>
      </c>
      <c r="S3725" s="43">
        <v>180.22023837328288</v>
      </c>
      <c r="T3725" s="43">
        <v>6809.4065087804483</v>
      </c>
      <c r="U3725" s="43">
        <v>7504.7836342717719</v>
      </c>
      <c r="W3725" s="43">
        <v>1629.6194002636582</v>
      </c>
      <c r="X3725" s="43">
        <v>0</v>
      </c>
      <c r="Y3725" s="43">
        <v>0</v>
      </c>
      <c r="Z3725" s="43">
        <v>1629.6194002636582</v>
      </c>
      <c r="AB3725" s="43">
        <v>51.076281566899993</v>
      </c>
      <c r="AC3725" s="43">
        <v>0</v>
      </c>
      <c r="AD3725" s="43">
        <v>0</v>
      </c>
      <c r="AE3725" s="43">
        <v>51.076281566899993</v>
      </c>
      <c r="AG3725" s="43">
        <v>2996870.0770848673</v>
      </c>
      <c r="AH3725" s="43">
        <v>351997.7904569502</v>
      </c>
      <c r="AI3725" s="43">
        <v>0</v>
      </c>
      <c r="AJ3725" s="43">
        <v>214520382.58097997</v>
      </c>
      <c r="AK3725" s="43">
        <v>217517252.65806484</v>
      </c>
    </row>
    <row r="3726" spans="3:37" x14ac:dyDescent="0.2">
      <c r="C3726" s="43">
        <v>6.1434926994941019E-4</v>
      </c>
      <c r="D3726" s="43">
        <v>4.7673777761423862E-2</v>
      </c>
      <c r="E3726" s="43">
        <v>2.3605638609437936</v>
      </c>
      <c r="F3726" s="43">
        <v>3.9605380632726686</v>
      </c>
      <c r="H3726" s="43">
        <v>9.0941969706159753E-5</v>
      </c>
      <c r="I3726" s="43">
        <v>9.9641825693290512E-2</v>
      </c>
      <c r="J3726" s="43">
        <v>0</v>
      </c>
      <c r="K3726" s="43">
        <v>1</v>
      </c>
      <c r="M3726" s="43">
        <v>7.9440062594124949E-3</v>
      </c>
      <c r="N3726" s="43">
        <v>4.4986923698235294E-2</v>
      </c>
      <c r="O3726" s="43">
        <v>0</v>
      </c>
      <c r="P3726" s="43">
        <v>1</v>
      </c>
      <c r="R3726" s="43">
        <v>554.54562956857387</v>
      </c>
      <c r="S3726" s="43">
        <v>171.57278680266592</v>
      </c>
      <c r="T3726" s="43">
        <v>6766.564822931643</v>
      </c>
      <c r="U3726" s="43">
        <v>7492.6832393028826</v>
      </c>
      <c r="W3726" s="43">
        <v>1309.0403724038995</v>
      </c>
      <c r="X3726" s="43">
        <v>0</v>
      </c>
      <c r="Y3726" s="43">
        <v>0</v>
      </c>
      <c r="Z3726" s="43">
        <v>1309.0403724038995</v>
      </c>
      <c r="AB3726" s="43">
        <v>175.66761852504172</v>
      </c>
      <c r="AC3726" s="43">
        <v>0</v>
      </c>
      <c r="AD3726" s="43">
        <v>0</v>
      </c>
      <c r="AE3726" s="43">
        <v>175.66761852504172</v>
      </c>
      <c r="AG3726" s="43">
        <v>2407325.244850771</v>
      </c>
      <c r="AH3726" s="43">
        <v>282752.72043924232</v>
      </c>
      <c r="AI3726" s="43">
        <v>0</v>
      </c>
      <c r="AJ3726" s="43">
        <v>737803997.80517519</v>
      </c>
      <c r="AK3726" s="43">
        <v>740211323.05002594</v>
      </c>
    </row>
    <row r="3727" spans="3:37" x14ac:dyDescent="0.2">
      <c r="C3727" s="43">
        <v>5.9462742315909806E-4</v>
      </c>
      <c r="D3727" s="43">
        <v>5.130894659418625E-2</v>
      </c>
      <c r="E3727" s="43">
        <v>12.055564875471266</v>
      </c>
      <c r="F3727" s="43">
        <v>1.1583406225492978</v>
      </c>
      <c r="H3727" s="43">
        <v>9.5724026788812644E-5</v>
      </c>
      <c r="I3727" s="43">
        <v>0.10306082102545855</v>
      </c>
      <c r="J3727" s="43">
        <v>0</v>
      </c>
      <c r="K3727" s="43">
        <v>1</v>
      </c>
      <c r="M3727" s="43">
        <v>7.8453522243813103E-3</v>
      </c>
      <c r="N3727" s="43">
        <v>4.3967660996343791E-2</v>
      </c>
      <c r="O3727" s="43">
        <v>0</v>
      </c>
      <c r="P3727" s="43">
        <v>1</v>
      </c>
      <c r="R3727" s="43">
        <v>577.67078662577785</v>
      </c>
      <c r="S3727" s="43">
        <v>186.79142287332297</v>
      </c>
      <c r="T3727" s="43">
        <v>6531.1277950297717</v>
      </c>
      <c r="U3727" s="43">
        <v>7295.5900045288727</v>
      </c>
      <c r="W3727" s="43">
        <v>6964.1476448315834</v>
      </c>
      <c r="X3727" s="43">
        <v>0</v>
      </c>
      <c r="Y3727" s="43">
        <v>0</v>
      </c>
      <c r="Z3727" s="43">
        <v>6964.1476448315834</v>
      </c>
      <c r="AB3727" s="43">
        <v>9.7871564621669052</v>
      </c>
      <c r="AC3727" s="43">
        <v>0</v>
      </c>
      <c r="AD3727" s="43">
        <v>0</v>
      </c>
      <c r="AE3727" s="43">
        <v>9.7871564621669052</v>
      </c>
      <c r="AG3727" s="43">
        <v>12807067.518845282</v>
      </c>
      <c r="AH3727" s="43">
        <v>1504255.891283622</v>
      </c>
      <c r="AI3727" s="43">
        <v>0</v>
      </c>
      <c r="AJ3727" s="43">
        <v>41106057.141101003</v>
      </c>
      <c r="AK3727" s="43">
        <v>53913124.659946285</v>
      </c>
    </row>
    <row r="3728" spans="3:37" x14ac:dyDescent="0.2">
      <c r="C3728" s="43">
        <v>6.0172441058211137E-4</v>
      </c>
      <c r="D3728" s="43">
        <v>5.5234447822898769E-2</v>
      </c>
      <c r="E3728" s="43">
        <v>6.4820812169082629</v>
      </c>
      <c r="F3728" s="43">
        <v>3.1667042460541079</v>
      </c>
      <c r="H3728" s="43">
        <v>9.2928610918585619E-5</v>
      </c>
      <c r="I3728" s="43">
        <v>9.5303285592323927E-2</v>
      </c>
      <c r="J3728" s="43">
        <v>0</v>
      </c>
      <c r="K3728" s="43">
        <v>1</v>
      </c>
      <c r="M3728" s="43">
        <v>7.8129063547521648E-3</v>
      </c>
      <c r="N3728" s="43">
        <v>4.6638692795033521E-2</v>
      </c>
      <c r="O3728" s="43">
        <v>0</v>
      </c>
      <c r="P3728" s="43">
        <v>1</v>
      </c>
      <c r="R3728" s="43">
        <v>629.28882521421667</v>
      </c>
      <c r="S3728" s="43">
        <v>167.68711444692568</v>
      </c>
      <c r="T3728" s="43">
        <v>6899.2417202025445</v>
      </c>
      <c r="U3728" s="43">
        <v>7696.217659863687</v>
      </c>
      <c r="W3728" s="43">
        <v>4079.1012739313405</v>
      </c>
      <c r="X3728" s="43">
        <v>0</v>
      </c>
      <c r="Y3728" s="43">
        <v>0</v>
      </c>
      <c r="Z3728" s="43">
        <v>4079.1012739313405</v>
      </c>
      <c r="AB3728" s="43">
        <v>145.8926563457068</v>
      </c>
      <c r="AC3728" s="43">
        <v>0</v>
      </c>
      <c r="AD3728" s="43">
        <v>0</v>
      </c>
      <c r="AE3728" s="43">
        <v>145.8926563457068</v>
      </c>
      <c r="AG3728" s="43">
        <v>7501467.2427597353</v>
      </c>
      <c r="AH3728" s="43">
        <v>881085.87516916951</v>
      </c>
      <c r="AI3728" s="43">
        <v>0</v>
      </c>
      <c r="AJ3728" s="43">
        <v>612749156.6519686</v>
      </c>
      <c r="AK3728" s="43">
        <v>620250623.8947283</v>
      </c>
    </row>
    <row r="3729" spans="3:37" x14ac:dyDescent="0.2">
      <c r="C3729" s="43">
        <v>6.143530749287418E-4</v>
      </c>
      <c r="D3729" s="43">
        <v>4.2730709334185636E-2</v>
      </c>
      <c r="E3729" s="43">
        <v>5.277484217196811</v>
      </c>
      <c r="F3729" s="43">
        <v>4.8375347614392545</v>
      </c>
      <c r="H3729" s="43">
        <v>9.1660296491657967E-5</v>
      </c>
      <c r="I3729" s="43">
        <v>0.12168780034350801</v>
      </c>
      <c r="J3729" s="43">
        <v>0</v>
      </c>
      <c r="K3729" s="43">
        <v>1</v>
      </c>
      <c r="M3729" s="43">
        <v>7.9489285462178705E-3</v>
      </c>
      <c r="N3729" s="43">
        <v>4.2418052787717139E-2</v>
      </c>
      <c r="O3729" s="43">
        <v>0</v>
      </c>
      <c r="P3729" s="43">
        <v>1</v>
      </c>
      <c r="R3729" s="43">
        <v>497.05049577708081</v>
      </c>
      <c r="S3729" s="43">
        <v>211.18869728848119</v>
      </c>
      <c r="T3729" s="43">
        <v>6384.129590241133</v>
      </c>
      <c r="U3729" s="43">
        <v>7092.3687833066951</v>
      </c>
      <c r="W3729" s="43">
        <v>2623.1761466133939</v>
      </c>
      <c r="X3729" s="43">
        <v>0</v>
      </c>
      <c r="Y3729" s="43">
        <v>0</v>
      </c>
      <c r="Z3729" s="43">
        <v>2623.1761466133939</v>
      </c>
      <c r="AB3729" s="43">
        <v>204.09699546366247</v>
      </c>
      <c r="AC3729" s="43">
        <v>0</v>
      </c>
      <c r="AD3729" s="43">
        <v>0</v>
      </c>
      <c r="AE3729" s="43">
        <v>204.09699546366247</v>
      </c>
      <c r="AG3729" s="43">
        <v>4824020.9336220315</v>
      </c>
      <c r="AH3729" s="43">
        <v>566606.04766849312</v>
      </c>
      <c r="AI3729" s="43">
        <v>0</v>
      </c>
      <c r="AJ3729" s="43">
        <v>857207380.94738233</v>
      </c>
      <c r="AK3729" s="43">
        <v>862031401.88100433</v>
      </c>
    </row>
    <row r="3730" spans="3:37" x14ac:dyDescent="0.2">
      <c r="C3730" s="43">
        <v>5.959716291951845E-4</v>
      </c>
      <c r="D3730" s="43">
        <v>5.4556188601520228E-2</v>
      </c>
      <c r="E3730" s="43">
        <v>8.3650530874409768</v>
      </c>
      <c r="F3730" s="43">
        <v>1.3006262736955925</v>
      </c>
      <c r="H3730" s="43">
        <v>1.0066760130855723E-4</v>
      </c>
      <c r="I3730" s="43">
        <v>9.0890064804125342E-2</v>
      </c>
      <c r="J3730" s="43">
        <v>0</v>
      </c>
      <c r="K3730" s="43">
        <v>1</v>
      </c>
      <c r="M3730" s="43">
        <v>7.8392359527481772E-3</v>
      </c>
      <c r="N3730" s="43">
        <v>4.958156487246046E-2</v>
      </c>
      <c r="O3730" s="43">
        <v>0</v>
      </c>
      <c r="P3730" s="43">
        <v>1</v>
      </c>
      <c r="R3730" s="43">
        <v>615.61895138719467</v>
      </c>
      <c r="S3730" s="43">
        <v>173.24013212836547</v>
      </c>
      <c r="T3730" s="43">
        <v>7359.2971482203011</v>
      </c>
      <c r="U3730" s="43">
        <v>8148.1562317358612</v>
      </c>
      <c r="W3730" s="43">
        <v>5149.6852099886291</v>
      </c>
      <c r="X3730" s="43">
        <v>0</v>
      </c>
      <c r="Y3730" s="43">
        <v>0</v>
      </c>
      <c r="Z3730" s="43">
        <v>5149.6852099886291</v>
      </c>
      <c r="AB3730" s="43">
        <v>19.802621756795478</v>
      </c>
      <c r="AC3730" s="43">
        <v>0</v>
      </c>
      <c r="AD3730" s="43">
        <v>0</v>
      </c>
      <c r="AE3730" s="43">
        <v>19.802621756795478</v>
      </c>
      <c r="AG3730" s="43">
        <v>9470271.1011690889</v>
      </c>
      <c r="AH3730" s="43">
        <v>1112332.0053575439</v>
      </c>
      <c r="AI3730" s="43">
        <v>0</v>
      </c>
      <c r="AJ3730" s="43">
        <v>83171011.378541008</v>
      </c>
      <c r="AK3730" s="43">
        <v>92641282.479710102</v>
      </c>
    </row>
    <row r="3731" spans="3:37" x14ac:dyDescent="0.2">
      <c r="C3731" s="43">
        <v>6.0673045423866164E-4</v>
      </c>
      <c r="D3731" s="43">
        <v>5.2777547131649727E-2</v>
      </c>
      <c r="E3731" s="43">
        <v>5.4044477308482293</v>
      </c>
      <c r="F3731" s="43">
        <v>1.4591784798129148</v>
      </c>
      <c r="H3731" s="43">
        <v>9.4963963618743819E-5</v>
      </c>
      <c r="I3731" s="43">
        <v>0.12193461886412438</v>
      </c>
      <c r="J3731" s="43">
        <v>0</v>
      </c>
      <c r="K3731" s="43">
        <v>1</v>
      </c>
      <c r="M3731" s="43">
        <v>7.8636818360890981E-3</v>
      </c>
      <c r="N3731" s="43">
        <v>4.9696118741684669E-2</v>
      </c>
      <c r="O3731" s="43">
        <v>0</v>
      </c>
      <c r="P3731" s="43">
        <v>1</v>
      </c>
      <c r="R3731" s="43">
        <v>606.29972257142003</v>
      </c>
      <c r="S3731" s="43">
        <v>219.24425943304516</v>
      </c>
      <c r="T3731" s="43">
        <v>7399.3024244151165</v>
      </c>
      <c r="U3731" s="43">
        <v>8224.8464064195814</v>
      </c>
      <c r="W3731" s="43">
        <v>3276.7151598650221</v>
      </c>
      <c r="X3731" s="43">
        <v>0</v>
      </c>
      <c r="Y3731" s="43">
        <v>0</v>
      </c>
      <c r="Z3731" s="43">
        <v>3276.7151598650221</v>
      </c>
      <c r="AB3731" s="43">
        <v>29.788776986583017</v>
      </c>
      <c r="AC3731" s="43">
        <v>0</v>
      </c>
      <c r="AD3731" s="43">
        <v>0</v>
      </c>
      <c r="AE3731" s="43">
        <v>29.788776986583017</v>
      </c>
      <c r="AG3731" s="43">
        <v>6025879.178991776</v>
      </c>
      <c r="AH3731" s="43">
        <v>707770.47453084472</v>
      </c>
      <c r="AI3731" s="43">
        <v>0</v>
      </c>
      <c r="AJ3731" s="43">
        <v>125112863.34364867</v>
      </c>
      <c r="AK3731" s="43">
        <v>131138742.52264045</v>
      </c>
    </row>
    <row r="3732" spans="3:37" x14ac:dyDescent="0.2">
      <c r="C3732" s="43">
        <v>5.9396109754985226E-4</v>
      </c>
      <c r="D3732" s="43">
        <v>5.5966229197627504E-2</v>
      </c>
      <c r="E3732" s="43">
        <v>4.5454682295408331</v>
      </c>
      <c r="F3732" s="43">
        <v>1.9908207994560279</v>
      </c>
      <c r="H3732" s="43">
        <v>8.9624986437840504E-5</v>
      </c>
      <c r="I3732" s="43">
        <v>0.10395499240480033</v>
      </c>
      <c r="J3732" s="43">
        <v>0</v>
      </c>
      <c r="K3732" s="43">
        <v>1</v>
      </c>
      <c r="M3732" s="43">
        <v>7.795571081840369E-3</v>
      </c>
      <c r="N3732" s="43">
        <v>4.3112796758339039E-2</v>
      </c>
      <c r="O3732" s="43">
        <v>0</v>
      </c>
      <c r="P3732" s="43">
        <v>1</v>
      </c>
      <c r="R3732" s="43">
        <v>629.39953912632234</v>
      </c>
      <c r="S3732" s="43">
        <v>176.40741122832267</v>
      </c>
      <c r="T3732" s="43">
        <v>6363.5066961348175</v>
      </c>
      <c r="U3732" s="43">
        <v>7169.3136464894624</v>
      </c>
      <c r="W3732" s="43">
        <v>2860.9156087863407</v>
      </c>
      <c r="X3732" s="43">
        <v>0</v>
      </c>
      <c r="Y3732" s="43">
        <v>0</v>
      </c>
      <c r="Z3732" s="43">
        <v>2860.9156087863407</v>
      </c>
      <c r="AB3732" s="43">
        <v>66.72757053518059</v>
      </c>
      <c r="AC3732" s="43">
        <v>0</v>
      </c>
      <c r="AD3732" s="43">
        <v>0</v>
      </c>
      <c r="AE3732" s="43">
        <v>66.72757053518059</v>
      </c>
      <c r="AG3732" s="43">
        <v>5261223.8045580806</v>
      </c>
      <c r="AH3732" s="43">
        <v>617957.77149784961</v>
      </c>
      <c r="AI3732" s="43">
        <v>0</v>
      </c>
      <c r="AJ3732" s="43">
        <v>280255796.24775845</v>
      </c>
      <c r="AK3732" s="43">
        <v>285517020.05231655</v>
      </c>
    </row>
    <row r="3733" spans="3:37" x14ac:dyDescent="0.2">
      <c r="C3733" s="43">
        <v>6.201394698660545E-4</v>
      </c>
      <c r="D3733" s="43">
        <v>5.2143275901014571E-2</v>
      </c>
      <c r="E3733" s="43">
        <v>3.7943557511373029</v>
      </c>
      <c r="F3733" s="43">
        <v>5.1716918713507782</v>
      </c>
      <c r="H3733" s="43">
        <v>8.8578502381832157E-5</v>
      </c>
      <c r="I3733" s="43">
        <v>0.10526864918187473</v>
      </c>
      <c r="J3733" s="43">
        <v>0</v>
      </c>
      <c r="K3733" s="43">
        <v>1</v>
      </c>
      <c r="M3733" s="43">
        <v>7.8874330330029885E-3</v>
      </c>
      <c r="N3733" s="43">
        <v>4.4424352797129425E-2</v>
      </c>
      <c r="O3733" s="43">
        <v>0</v>
      </c>
      <c r="P3733" s="43">
        <v>1</v>
      </c>
      <c r="R3733" s="43">
        <v>612.2517831830512</v>
      </c>
      <c r="S3733" s="43">
        <v>176.55082696019886</v>
      </c>
      <c r="T3733" s="43">
        <v>6634.3620356056472</v>
      </c>
      <c r="U3733" s="43">
        <v>7423.1646457488969</v>
      </c>
      <c r="W3733" s="43">
        <v>2323.1010746646793</v>
      </c>
      <c r="X3733" s="43">
        <v>0</v>
      </c>
      <c r="Y3733" s="43">
        <v>0</v>
      </c>
      <c r="Z3733" s="43">
        <v>2323.1010746646793</v>
      </c>
      <c r="AB3733" s="43">
        <v>273.29145922234869</v>
      </c>
      <c r="AC3733" s="43">
        <v>0</v>
      </c>
      <c r="AD3733" s="43">
        <v>0</v>
      </c>
      <c r="AE3733" s="43">
        <v>273.29145922234869</v>
      </c>
      <c r="AG3733" s="43">
        <v>4272182.8763083452</v>
      </c>
      <c r="AH3733" s="43">
        <v>501789.83212757076</v>
      </c>
      <c r="AI3733" s="43">
        <v>0</v>
      </c>
      <c r="AJ3733" s="43">
        <v>1147824128.7338645</v>
      </c>
      <c r="AK3733" s="43">
        <v>1152096311.610173</v>
      </c>
    </row>
    <row r="3734" spans="3:37" x14ac:dyDescent="0.2">
      <c r="C3734" s="43">
        <v>6.2786870837594488E-4</v>
      </c>
      <c r="D3734" s="43">
        <v>4.6939909980934461E-2</v>
      </c>
      <c r="E3734" s="43">
        <v>0.93854961766363465</v>
      </c>
      <c r="F3734" s="43">
        <v>1.1526048841750254</v>
      </c>
      <c r="H3734" s="43">
        <v>8.3982714728269987E-5</v>
      </c>
      <c r="I3734" s="43">
        <v>8.8361846033957067E-2</v>
      </c>
      <c r="J3734" s="43">
        <v>0</v>
      </c>
      <c r="K3734" s="43">
        <v>1</v>
      </c>
      <c r="M3734" s="43">
        <v>7.838390639810346E-3</v>
      </c>
      <c r="N3734" s="43">
        <v>4.6737774507042307E-2</v>
      </c>
      <c r="O3734" s="43">
        <v>0</v>
      </c>
      <c r="P3734" s="43">
        <v>1</v>
      </c>
      <c r="R3734" s="43">
        <v>558.02475372626964</v>
      </c>
      <c r="S3734" s="43">
        <v>140.50670918957951</v>
      </c>
      <c r="T3734" s="43">
        <v>6936.45072055115</v>
      </c>
      <c r="U3734" s="43">
        <v>7634.9821834669992</v>
      </c>
      <c r="W3734" s="43">
        <v>523.73391925663429</v>
      </c>
      <c r="X3734" s="43">
        <v>0</v>
      </c>
      <c r="Y3734" s="43">
        <v>0</v>
      </c>
      <c r="Z3734" s="43">
        <v>523.73391925663429</v>
      </c>
      <c r="AB3734" s="43">
        <v>9.1118314112838039</v>
      </c>
      <c r="AC3734" s="43">
        <v>0</v>
      </c>
      <c r="AD3734" s="43">
        <v>0</v>
      </c>
      <c r="AE3734" s="43">
        <v>9.1118314112838039</v>
      </c>
      <c r="AG3734" s="43">
        <v>963146.6775129505</v>
      </c>
      <c r="AH3734" s="43">
        <v>113126.52655943301</v>
      </c>
      <c r="AI3734" s="43">
        <v>0</v>
      </c>
      <c r="AJ3734" s="43">
        <v>38269691.927391976</v>
      </c>
      <c r="AK3734" s="43">
        <v>39232838.604904927</v>
      </c>
    </row>
    <row r="3735" spans="3:37" x14ac:dyDescent="0.2">
      <c r="C3735" s="43">
        <v>6.0152718321283632E-4</v>
      </c>
      <c r="D3735" s="43">
        <v>6.3512615051563248E-2</v>
      </c>
      <c r="E3735" s="43">
        <v>5.5483506678077559</v>
      </c>
      <c r="F3735" s="43">
        <v>3.1599132266788268</v>
      </c>
      <c r="H3735" s="43">
        <v>8.7744135959803412E-5</v>
      </c>
      <c r="I3735" s="43">
        <v>0.10547105395173906</v>
      </c>
      <c r="J3735" s="43">
        <v>0</v>
      </c>
      <c r="K3735" s="43">
        <v>1</v>
      </c>
      <c r="M3735" s="43">
        <v>7.8234383765724141E-3</v>
      </c>
      <c r="N3735" s="43">
        <v>4.5017319709566204E-2</v>
      </c>
      <c r="O3735" s="43">
        <v>0</v>
      </c>
      <c r="P3735" s="43">
        <v>1</v>
      </c>
      <c r="R3735" s="43">
        <v>723.36522292610312</v>
      </c>
      <c r="S3735" s="43">
        <v>175.22406866868542</v>
      </c>
      <c r="T3735" s="43">
        <v>6668.3697509414178</v>
      </c>
      <c r="U3735" s="43">
        <v>7566.9590425362067</v>
      </c>
      <c r="W3735" s="43">
        <v>4013.4839176909504</v>
      </c>
      <c r="X3735" s="43">
        <v>0</v>
      </c>
      <c r="Y3735" s="43">
        <v>0</v>
      </c>
      <c r="Z3735" s="43">
        <v>4013.4839176909504</v>
      </c>
      <c r="AB3735" s="43">
        <v>167.17745406077984</v>
      </c>
      <c r="AC3735" s="43">
        <v>0</v>
      </c>
      <c r="AD3735" s="43">
        <v>0</v>
      </c>
      <c r="AE3735" s="43">
        <v>167.17745406077984</v>
      </c>
      <c r="AG3735" s="43">
        <v>7380796.9246336576</v>
      </c>
      <c r="AH3735" s="43">
        <v>866912.52622124529</v>
      </c>
      <c r="AI3735" s="43">
        <v>0</v>
      </c>
      <c r="AJ3735" s="43">
        <v>702145307.05527532</v>
      </c>
      <c r="AK3735" s="43">
        <v>709526103.97990894</v>
      </c>
    </row>
    <row r="3736" spans="3:37" x14ac:dyDescent="0.2">
      <c r="C3736" s="43">
        <v>5.7524835430452419E-4</v>
      </c>
      <c r="D3736" s="43">
        <v>5.0278415543421516E-2</v>
      </c>
      <c r="E3736" s="43">
        <v>5.7896321662474834</v>
      </c>
      <c r="F3736" s="43">
        <v>2.0795485707038432</v>
      </c>
      <c r="H3736" s="43">
        <v>8.7820872291058107E-5</v>
      </c>
      <c r="I3736" s="43">
        <v>0.11543305683128902</v>
      </c>
      <c r="J3736" s="43">
        <v>0</v>
      </c>
      <c r="K3736" s="43">
        <v>1</v>
      </c>
      <c r="M3736" s="43">
        <v>7.8773655255359731E-3</v>
      </c>
      <c r="N3736" s="43">
        <v>4.5598333476294876E-2</v>
      </c>
      <c r="O3736" s="43">
        <v>0</v>
      </c>
      <c r="P3736" s="43">
        <v>1</v>
      </c>
      <c r="R3736" s="43">
        <v>547.62005016675857</v>
      </c>
      <c r="S3736" s="43">
        <v>191.94213260581293</v>
      </c>
      <c r="T3736" s="43">
        <v>6800.9932099633334</v>
      </c>
      <c r="U3736" s="43">
        <v>7540.5553927359051</v>
      </c>
      <c r="W3736" s="43">
        <v>3170.5186573275259</v>
      </c>
      <c r="X3736" s="43">
        <v>0</v>
      </c>
      <c r="Y3736" s="43">
        <v>0</v>
      </c>
      <c r="Z3736" s="43">
        <v>3170.5186573275259</v>
      </c>
      <c r="AB3736" s="43">
        <v>63.256521341753142</v>
      </c>
      <c r="AC3736" s="43">
        <v>0</v>
      </c>
      <c r="AD3736" s="43">
        <v>0</v>
      </c>
      <c r="AE3736" s="43">
        <v>63.256521341753142</v>
      </c>
      <c r="AG3736" s="43">
        <v>5830583.81082532</v>
      </c>
      <c r="AH3736" s="43">
        <v>684832.02998274565</v>
      </c>
      <c r="AI3736" s="43">
        <v>0</v>
      </c>
      <c r="AJ3736" s="43">
        <v>265677389.63536319</v>
      </c>
      <c r="AK3736" s="43">
        <v>271507973.44618851</v>
      </c>
    </row>
    <row r="3737" spans="3:37" x14ac:dyDescent="0.2">
      <c r="C3737" s="43">
        <v>5.7654055742225284E-4</v>
      </c>
      <c r="D3737" s="43">
        <v>5.5593214279480496E-2</v>
      </c>
      <c r="E3737" s="43">
        <v>6.4587422756567765</v>
      </c>
      <c r="F3737" s="43">
        <v>2.7617186561051326</v>
      </c>
      <c r="H3737" s="43">
        <v>8.460419952379357E-5</v>
      </c>
      <c r="I3737" s="43">
        <v>9.8546419441816274E-2</v>
      </c>
      <c r="J3737" s="43">
        <v>0</v>
      </c>
      <c r="K3737" s="43">
        <v>1</v>
      </c>
      <c r="M3737" s="43">
        <v>7.7372897756066168E-3</v>
      </c>
      <c r="N3737" s="43">
        <v>4.8104537926486501E-2</v>
      </c>
      <c r="O3737" s="43">
        <v>0</v>
      </c>
      <c r="P3737" s="43">
        <v>1</v>
      </c>
      <c r="R3737" s="43">
        <v>606.86769722066947</v>
      </c>
      <c r="S3737" s="43">
        <v>157.86110662184109</v>
      </c>
      <c r="T3737" s="43">
        <v>7047.2111222545236</v>
      </c>
      <c r="U3737" s="43">
        <v>7811.939926097034</v>
      </c>
      <c r="W3737" s="43">
        <v>3919.6020517696143</v>
      </c>
      <c r="X3737" s="43">
        <v>0</v>
      </c>
      <c r="Y3737" s="43">
        <v>0</v>
      </c>
      <c r="Z3737" s="43">
        <v>3919.6020517696143</v>
      </c>
      <c r="AB3737" s="43">
        <v>114.39692540598995</v>
      </c>
      <c r="AC3737" s="43">
        <v>0</v>
      </c>
      <c r="AD3737" s="43">
        <v>0</v>
      </c>
      <c r="AE3737" s="43">
        <v>114.39692540598995</v>
      </c>
      <c r="AG3737" s="43">
        <v>7208148.1732043205</v>
      </c>
      <c r="AH3737" s="43">
        <v>846634.04318223672</v>
      </c>
      <c r="AI3737" s="43">
        <v>0</v>
      </c>
      <c r="AJ3737" s="43">
        <v>480467086.70515776</v>
      </c>
      <c r="AK3737" s="43">
        <v>487675234.87836206</v>
      </c>
    </row>
    <row r="3738" spans="3:37" x14ac:dyDescent="0.2">
      <c r="C3738" s="43">
        <v>6.1137455108717376E-4</v>
      </c>
      <c r="D3738" s="43">
        <v>5.5449769208330335E-2</v>
      </c>
      <c r="E3738" s="43">
        <v>2.272845039088033</v>
      </c>
      <c r="F3738" s="43">
        <v>3.0590029757248245</v>
      </c>
      <c r="H3738" s="43">
        <v>8.2282857782782856E-5</v>
      </c>
      <c r="I3738" s="43">
        <v>7.9631611304970623E-2</v>
      </c>
      <c r="J3738" s="43">
        <v>0</v>
      </c>
      <c r="K3738" s="43">
        <v>1</v>
      </c>
      <c r="M3738" s="43">
        <v>7.9743244628998067E-3</v>
      </c>
      <c r="N3738" s="43">
        <v>4.5404848950395899E-2</v>
      </c>
      <c r="O3738" s="43">
        <v>0</v>
      </c>
      <c r="P3738" s="43">
        <v>1</v>
      </c>
      <c r="R3738" s="43">
        <v>641.87353926297305</v>
      </c>
      <c r="S3738" s="43">
        <v>124.06156152022471</v>
      </c>
      <c r="T3738" s="43">
        <v>6855.4901388193584</v>
      </c>
      <c r="U3738" s="43">
        <v>7621.4252396025558</v>
      </c>
      <c r="W3738" s="43">
        <v>1458.8790894357262</v>
      </c>
      <c r="X3738" s="43">
        <v>0</v>
      </c>
      <c r="Y3738" s="43">
        <v>0</v>
      </c>
      <c r="Z3738" s="43">
        <v>1458.8790894357262</v>
      </c>
      <c r="AB3738" s="43">
        <v>141.41328942981906</v>
      </c>
      <c r="AC3738" s="43">
        <v>0</v>
      </c>
      <c r="AD3738" s="43">
        <v>0</v>
      </c>
      <c r="AE3738" s="43">
        <v>141.41328942981906</v>
      </c>
      <c r="AG3738" s="43">
        <v>2682878.6454723007</v>
      </c>
      <c r="AH3738" s="43">
        <v>315117.88331811689</v>
      </c>
      <c r="AI3738" s="43">
        <v>0</v>
      </c>
      <c r="AJ3738" s="43">
        <v>593935815.60524011</v>
      </c>
      <c r="AK3738" s="43">
        <v>596618694.25071239</v>
      </c>
    </row>
    <row r="3739" spans="3:37" x14ac:dyDescent="0.2">
      <c r="C3739" s="43">
        <v>6.125367705587248E-4</v>
      </c>
      <c r="D3739" s="43">
        <v>4.8410084774568464E-2</v>
      </c>
      <c r="E3739" s="43">
        <v>5.8554525165545561</v>
      </c>
      <c r="F3739" s="43">
        <v>3.3349307781856661</v>
      </c>
      <c r="H3739" s="43">
        <v>9.4147460268811933E-5</v>
      </c>
      <c r="I3739" s="43">
        <v>0.10949574117320349</v>
      </c>
      <c r="J3739" s="43">
        <v>0</v>
      </c>
      <c r="K3739" s="43">
        <v>1</v>
      </c>
      <c r="M3739" s="43">
        <v>7.8779613851222008E-3</v>
      </c>
      <c r="N3739" s="43">
        <v>4.5577264528536665E-2</v>
      </c>
      <c r="O3739" s="43">
        <v>0</v>
      </c>
      <c r="P3739" s="43">
        <v>1</v>
      </c>
      <c r="R3739" s="43">
        <v>561.44908765411787</v>
      </c>
      <c r="S3739" s="43">
        <v>195.18579566030476</v>
      </c>
      <c r="T3739" s="43">
        <v>6798.3649785312309</v>
      </c>
      <c r="U3739" s="43">
        <v>7554.9998618456539</v>
      </c>
      <c r="W3739" s="43">
        <v>3287.5384732215639</v>
      </c>
      <c r="X3739" s="43">
        <v>0</v>
      </c>
      <c r="Y3739" s="43">
        <v>0</v>
      </c>
      <c r="Z3739" s="43">
        <v>3287.5384732215639</v>
      </c>
      <c r="AB3739" s="43">
        <v>140.27108880082122</v>
      </c>
      <c r="AC3739" s="43">
        <v>0</v>
      </c>
      <c r="AD3739" s="43">
        <v>0</v>
      </c>
      <c r="AE3739" s="43">
        <v>140.27108880082122</v>
      </c>
      <c r="AG3739" s="43">
        <v>6045783.2522544563</v>
      </c>
      <c r="AH3739" s="43">
        <v>710108.31021585781</v>
      </c>
      <c r="AI3739" s="43">
        <v>0</v>
      </c>
      <c r="AJ3739" s="43">
        <v>589138572.96344912</v>
      </c>
      <c r="AK3739" s="43">
        <v>595184356.21570361</v>
      </c>
    </row>
    <row r="3740" spans="3:37" x14ac:dyDescent="0.2">
      <c r="C3740" s="43">
        <v>6.0409611814432704E-4</v>
      </c>
      <c r="D3740" s="43">
        <v>5.0107497260783611E-2</v>
      </c>
      <c r="E3740" s="43">
        <v>4.7941163022625872</v>
      </c>
      <c r="F3740" s="43">
        <v>5.3328563419492747</v>
      </c>
      <c r="H3740" s="43">
        <v>9.3251744215927523E-5</v>
      </c>
      <c r="I3740" s="43">
        <v>0.11332495722527147</v>
      </c>
      <c r="J3740" s="43">
        <v>0</v>
      </c>
      <c r="K3740" s="43">
        <v>1</v>
      </c>
      <c r="M3740" s="43">
        <v>7.8812778559719243E-3</v>
      </c>
      <c r="N3740" s="43">
        <v>4.6686186874091762E-2</v>
      </c>
      <c r="O3740" s="43">
        <v>0</v>
      </c>
      <c r="P3740" s="43">
        <v>1</v>
      </c>
      <c r="R3740" s="43">
        <v>573.12734397554971</v>
      </c>
      <c r="S3740" s="43">
        <v>200.08977706957307</v>
      </c>
      <c r="T3740" s="43">
        <v>6966.7049155082077</v>
      </c>
      <c r="U3740" s="43">
        <v>7739.9220365533301</v>
      </c>
      <c r="W3740" s="43">
        <v>2747.6391430256404</v>
      </c>
      <c r="X3740" s="43">
        <v>0</v>
      </c>
      <c r="Y3740" s="43">
        <v>0</v>
      </c>
      <c r="Z3740" s="43">
        <v>2747.6391430256404</v>
      </c>
      <c r="AB3740" s="43">
        <v>265.71079383852344</v>
      </c>
      <c r="AC3740" s="43">
        <v>0</v>
      </c>
      <c r="AD3740" s="43">
        <v>0</v>
      </c>
      <c r="AE3740" s="43">
        <v>265.71079383852344</v>
      </c>
      <c r="AG3740" s="43">
        <v>5052908.3840241525</v>
      </c>
      <c r="AH3740" s="43">
        <v>593490.05489353836</v>
      </c>
      <c r="AI3740" s="43">
        <v>0</v>
      </c>
      <c r="AJ3740" s="43">
        <v>1115985334.1217985</v>
      </c>
      <c r="AK3740" s="43">
        <v>1121038242.5058227</v>
      </c>
    </row>
    <row r="3741" spans="3:37" x14ac:dyDescent="0.2">
      <c r="C3741" s="43">
        <v>5.9385542844077885E-4</v>
      </c>
      <c r="D3741" s="43">
        <v>6.039319693130285E-2</v>
      </c>
      <c r="E3741" s="43">
        <v>3.3209313960752525</v>
      </c>
      <c r="F3741" s="43">
        <v>1.5599828586186628</v>
      </c>
      <c r="H3741" s="43">
        <v>9.2091522710280316E-5</v>
      </c>
      <c r="I3741" s="43">
        <v>7.3056098914003026E-2</v>
      </c>
      <c r="J3741" s="43">
        <v>0</v>
      </c>
      <c r="K3741" s="43">
        <v>1</v>
      </c>
      <c r="M3741" s="43">
        <v>7.8307917789533065E-3</v>
      </c>
      <c r="N3741" s="43">
        <v>4.227454428363011E-2</v>
      </c>
      <c r="O3741" s="43">
        <v>0</v>
      </c>
      <c r="P3741" s="43">
        <v>1</v>
      </c>
      <c r="R3741" s="43">
        <v>679.06465029505239</v>
      </c>
      <c r="S3741" s="43">
        <v>127.3850625251151</v>
      </c>
      <c r="T3741" s="43">
        <v>6267.9710747165882</v>
      </c>
      <c r="U3741" s="43">
        <v>7074.4207875367556</v>
      </c>
      <c r="W3741" s="43">
        <v>2255.1271171297012</v>
      </c>
      <c r="X3741" s="43">
        <v>0</v>
      </c>
      <c r="Y3741" s="43">
        <v>0</v>
      </c>
      <c r="Z3741" s="43">
        <v>2255.1271171297012</v>
      </c>
      <c r="AB3741" s="43">
        <v>40.688308354324334</v>
      </c>
      <c r="AC3741" s="43">
        <v>0</v>
      </c>
      <c r="AD3741" s="43">
        <v>0</v>
      </c>
      <c r="AE3741" s="43">
        <v>40.688308354324334</v>
      </c>
      <c r="AG3741" s="43">
        <v>4147178.7684015203</v>
      </c>
      <c r="AH3741" s="43">
        <v>487107.45730001549</v>
      </c>
      <c r="AI3741" s="43">
        <v>0</v>
      </c>
      <c r="AJ3741" s="43">
        <v>170890895.08816221</v>
      </c>
      <c r="AK3741" s="43">
        <v>175038073.85656375</v>
      </c>
    </row>
    <row r="3742" spans="3:37" x14ac:dyDescent="0.2">
      <c r="C3742" s="43">
        <v>6.1366963890818749E-4</v>
      </c>
      <c r="D3742" s="43">
        <v>5.7865879692995614E-2</v>
      </c>
      <c r="E3742" s="43">
        <v>6.7701544728516536</v>
      </c>
      <c r="F3742" s="43">
        <v>2.4434572459405146</v>
      </c>
      <c r="H3742" s="43">
        <v>8.6438463356381992E-5</v>
      </c>
      <c r="I3742" s="43">
        <v>0.10393010118111845</v>
      </c>
      <c r="J3742" s="43">
        <v>0</v>
      </c>
      <c r="K3742" s="43">
        <v>1</v>
      </c>
      <c r="M3742" s="43">
        <v>7.8239571445405717E-3</v>
      </c>
      <c r="N3742" s="43">
        <v>4.7189554028922553E-2</v>
      </c>
      <c r="O3742" s="43">
        <v>0</v>
      </c>
      <c r="P3742" s="43">
        <v>1</v>
      </c>
      <c r="R3742" s="43">
        <v>672.35644121904329</v>
      </c>
      <c r="S3742" s="43">
        <v>170.09469176480485</v>
      </c>
      <c r="T3742" s="43">
        <v>6990.6041222592767</v>
      </c>
      <c r="U3742" s="43">
        <v>7833.0552552431245</v>
      </c>
      <c r="W3742" s="43">
        <v>4551.9569678697262</v>
      </c>
      <c r="X3742" s="43">
        <v>0</v>
      </c>
      <c r="Y3742" s="43">
        <v>0</v>
      </c>
      <c r="Z3742" s="43">
        <v>4551.9569678697262</v>
      </c>
      <c r="AB3742" s="43">
        <v>103.84540213176741</v>
      </c>
      <c r="AC3742" s="43">
        <v>0</v>
      </c>
      <c r="AD3742" s="43">
        <v>0</v>
      </c>
      <c r="AE3742" s="43">
        <v>103.84540213176741</v>
      </c>
      <c r="AG3742" s="43">
        <v>8371048.8639124269</v>
      </c>
      <c r="AH3742" s="43">
        <v>983222.70505986083</v>
      </c>
      <c r="AI3742" s="43">
        <v>0</v>
      </c>
      <c r="AJ3742" s="43">
        <v>436150688.95342314</v>
      </c>
      <c r="AK3742" s="43">
        <v>444521737.81733555</v>
      </c>
    </row>
    <row r="3743" spans="3:37" x14ac:dyDescent="0.2">
      <c r="C3743" s="43">
        <v>6.2418939926311978E-4</v>
      </c>
      <c r="D3743" s="43">
        <v>6.4820691180787038E-2</v>
      </c>
      <c r="E3743" s="43">
        <v>7.9545275282094137</v>
      </c>
      <c r="F3743" s="43">
        <v>2.836615644096435</v>
      </c>
      <c r="H3743" s="43">
        <v>8.9623693790193202E-5</v>
      </c>
      <c r="I3743" s="43">
        <v>7.6389169743278959E-2</v>
      </c>
      <c r="J3743" s="43">
        <v>0</v>
      </c>
      <c r="K3743" s="43">
        <v>1</v>
      </c>
      <c r="M3743" s="43">
        <v>7.9065257060181304E-3</v>
      </c>
      <c r="N3743" s="43">
        <v>4.5988675344859842E-2</v>
      </c>
      <c r="O3743" s="43">
        <v>0</v>
      </c>
      <c r="P3743" s="43">
        <v>1</v>
      </c>
      <c r="R3743" s="43">
        <v>766.07699184415264</v>
      </c>
      <c r="S3743" s="43">
        <v>129.62745715039048</v>
      </c>
      <c r="T3743" s="43">
        <v>6884.6039297064835</v>
      </c>
      <c r="U3743" s="43">
        <v>7780.3083787010264</v>
      </c>
      <c r="W3743" s="43">
        <v>6093.7805203521702</v>
      </c>
      <c r="X3743" s="43">
        <v>0</v>
      </c>
      <c r="Y3743" s="43">
        <v>0</v>
      </c>
      <c r="Z3743" s="43">
        <v>6093.7805203521702</v>
      </c>
      <c r="AB3743" s="43">
        <v>150.54782169495394</v>
      </c>
      <c r="AC3743" s="43">
        <v>0</v>
      </c>
      <c r="AD3743" s="43">
        <v>0</v>
      </c>
      <c r="AE3743" s="43">
        <v>150.54782169495394</v>
      </c>
      <c r="AG3743" s="43">
        <v>11206462.37692764</v>
      </c>
      <c r="AH3743" s="43">
        <v>1316256.5923960689</v>
      </c>
      <c r="AI3743" s="43">
        <v>0</v>
      </c>
      <c r="AJ3743" s="43">
        <v>632300851.1188066</v>
      </c>
      <c r="AK3743" s="43">
        <v>643507313.49573421</v>
      </c>
    </row>
    <row r="3744" spans="3:37" x14ac:dyDescent="0.2">
      <c r="C3744" s="43">
        <v>6.2188167806120909E-4</v>
      </c>
      <c r="D3744" s="43">
        <v>5.4676925385460984E-2</v>
      </c>
      <c r="E3744" s="43">
        <v>3.3046517947788594</v>
      </c>
      <c r="F3744" s="43">
        <v>4.1168382560254777</v>
      </c>
      <c r="H3744" s="43">
        <v>9.6735133736425283E-5</v>
      </c>
      <c r="I3744" s="43">
        <v>0.10343153006931116</v>
      </c>
      <c r="J3744" s="43">
        <v>0</v>
      </c>
      <c r="K3744" s="43">
        <v>1</v>
      </c>
      <c r="M3744" s="43">
        <v>7.8499994904465131E-3</v>
      </c>
      <c r="N3744" s="43">
        <v>4.5161553581774913E-2</v>
      </c>
      <c r="O3744" s="43">
        <v>0</v>
      </c>
      <c r="P3744" s="43">
        <v>1</v>
      </c>
      <c r="R3744" s="43">
        <v>643.80481393356604</v>
      </c>
      <c r="S3744" s="43">
        <v>189.44343443154827</v>
      </c>
      <c r="T3744" s="43">
        <v>6712.4470800975032</v>
      </c>
      <c r="U3744" s="43">
        <v>7545.6953284626179</v>
      </c>
      <c r="W3744" s="43">
        <v>2127.5507338528287</v>
      </c>
      <c r="X3744" s="43">
        <v>0</v>
      </c>
      <c r="Y3744" s="43">
        <v>0</v>
      </c>
      <c r="Z3744" s="43">
        <v>2127.5507338528287</v>
      </c>
      <c r="AB3744" s="43">
        <v>214.70999566252084</v>
      </c>
      <c r="AC3744" s="43">
        <v>0</v>
      </c>
      <c r="AD3744" s="43">
        <v>0</v>
      </c>
      <c r="AE3744" s="43">
        <v>214.70999566252084</v>
      </c>
      <c r="AG3744" s="43">
        <v>3912565.799555352</v>
      </c>
      <c r="AH3744" s="43">
        <v>459550.95851221099</v>
      </c>
      <c r="AI3744" s="43">
        <v>0</v>
      </c>
      <c r="AJ3744" s="43">
        <v>901781981.78258753</v>
      </c>
      <c r="AK3744" s="43">
        <v>905694547.58214283</v>
      </c>
    </row>
    <row r="3745" spans="3:37" x14ac:dyDescent="0.2">
      <c r="C3745" s="43">
        <v>5.9787430584287715E-4</v>
      </c>
      <c r="D3745" s="43">
        <v>5.3085444663600143E-2</v>
      </c>
      <c r="E3745" s="43">
        <v>4.9545114293302346</v>
      </c>
      <c r="F3745" s="43">
        <v>3.0437149467108635</v>
      </c>
      <c r="H3745" s="43">
        <v>8.1831586274773327E-5</v>
      </c>
      <c r="I3745" s="43">
        <v>8.2751375981624131E-2</v>
      </c>
      <c r="J3745" s="43">
        <v>0</v>
      </c>
      <c r="K3745" s="43">
        <v>1</v>
      </c>
      <c r="M3745" s="43">
        <v>7.9328571269345893E-3</v>
      </c>
      <c r="N3745" s="43">
        <v>4.7248209142345066E-2</v>
      </c>
      <c r="O3745" s="43">
        <v>0</v>
      </c>
      <c r="P3745" s="43">
        <v>1</v>
      </c>
      <c r="R3745" s="43">
        <v>600.93530825060941</v>
      </c>
      <c r="S3745" s="43">
        <v>128.21492025697535</v>
      </c>
      <c r="T3745" s="43">
        <v>7096.7148826516495</v>
      </c>
      <c r="U3745" s="43">
        <v>7825.8651111592344</v>
      </c>
      <c r="W3745" s="43">
        <v>2977.3408530157321</v>
      </c>
      <c r="X3745" s="43">
        <v>0</v>
      </c>
      <c r="Y3745" s="43">
        <v>0</v>
      </c>
      <c r="Z3745" s="43">
        <v>2977.3408530157321</v>
      </c>
      <c r="AB3745" s="43">
        <v>131.41103044815355</v>
      </c>
      <c r="AC3745" s="43">
        <v>0</v>
      </c>
      <c r="AD3745" s="43">
        <v>0</v>
      </c>
      <c r="AE3745" s="43">
        <v>131.41103044815355</v>
      </c>
      <c r="AG3745" s="43">
        <v>5475329.8286959315</v>
      </c>
      <c r="AH3745" s="43">
        <v>643105.62425139814</v>
      </c>
      <c r="AI3745" s="43">
        <v>0</v>
      </c>
      <c r="AJ3745" s="43">
        <v>551926327.88224494</v>
      </c>
      <c r="AK3745" s="43">
        <v>557401657.71094084</v>
      </c>
    </row>
    <row r="3746" spans="3:37" x14ac:dyDescent="0.2">
      <c r="C3746" s="43">
        <v>6.2083307444749103E-4</v>
      </c>
      <c r="D3746" s="43">
        <v>5.8388640014005899E-2</v>
      </c>
      <c r="E3746" s="43">
        <v>2.0018901283029567</v>
      </c>
      <c r="F3746" s="43">
        <v>2.2482902814755961</v>
      </c>
      <c r="H3746" s="43">
        <v>9.5552823839106793E-5</v>
      </c>
      <c r="I3746" s="43">
        <v>7.5243691304428192E-2</v>
      </c>
      <c r="J3746" s="43">
        <v>0</v>
      </c>
      <c r="K3746" s="43">
        <v>1</v>
      </c>
      <c r="M3746" s="43">
        <v>7.8852708556880202E-3</v>
      </c>
      <c r="N3746" s="43">
        <v>4.4060321305737345E-2</v>
      </c>
      <c r="O3746" s="43">
        <v>0</v>
      </c>
      <c r="P3746" s="43">
        <v>1</v>
      </c>
      <c r="R3746" s="43">
        <v>686.34990543444007</v>
      </c>
      <c r="S3746" s="43">
        <v>136.13067311021277</v>
      </c>
      <c r="T3746" s="43">
        <v>6578.193562749263</v>
      </c>
      <c r="U3746" s="43">
        <v>7400.6741412939155</v>
      </c>
      <c r="W3746" s="43">
        <v>1373.9971002508735</v>
      </c>
      <c r="X3746" s="43">
        <v>0</v>
      </c>
      <c r="Y3746" s="43">
        <v>0</v>
      </c>
      <c r="Z3746" s="43">
        <v>1373.9971002508735</v>
      </c>
      <c r="AB3746" s="43">
        <v>91.673739081069129</v>
      </c>
      <c r="AC3746" s="43">
        <v>0</v>
      </c>
      <c r="AD3746" s="43">
        <v>0</v>
      </c>
      <c r="AE3746" s="43">
        <v>91.673739081069129</v>
      </c>
      <c r="AG3746" s="43">
        <v>2526780.6673613563</v>
      </c>
      <c r="AH3746" s="43">
        <v>296783.37365418865</v>
      </c>
      <c r="AI3746" s="43">
        <v>0</v>
      </c>
      <c r="AJ3746" s="43">
        <v>385029704.14049035</v>
      </c>
      <c r="AK3746" s="43">
        <v>387556484.80785173</v>
      </c>
    </row>
    <row r="3747" spans="3:37" x14ac:dyDescent="0.2">
      <c r="C3747" s="43">
        <v>6.1967063840095982E-4</v>
      </c>
      <c r="D3747" s="43">
        <v>5.0477206660612339E-2</v>
      </c>
      <c r="E3747" s="43">
        <v>5.5232623280817972</v>
      </c>
      <c r="F3747" s="43">
        <v>1.6237538754260306</v>
      </c>
      <c r="H3747" s="43">
        <v>8.2970838813345768E-5</v>
      </c>
      <c r="I3747" s="43">
        <v>9.1270996569150248E-2</v>
      </c>
      <c r="J3747" s="43">
        <v>0</v>
      </c>
      <c r="K3747" s="43">
        <v>1</v>
      </c>
      <c r="M3747" s="43">
        <v>7.8720689177723679E-3</v>
      </c>
      <c r="N3747" s="43">
        <v>4.6109411281560986E-2</v>
      </c>
      <c r="O3747" s="43">
        <v>0</v>
      </c>
      <c r="P3747" s="43">
        <v>1</v>
      </c>
      <c r="R3747" s="43">
        <v>592.24118461567662</v>
      </c>
      <c r="S3747" s="43">
        <v>143.38398489322722</v>
      </c>
      <c r="T3747" s="43">
        <v>6872.5963573786375</v>
      </c>
      <c r="U3747" s="43">
        <v>7608.2215268875416</v>
      </c>
      <c r="W3747" s="43">
        <v>3271.1034241263033</v>
      </c>
      <c r="X3747" s="43">
        <v>0</v>
      </c>
      <c r="Y3747" s="43">
        <v>0</v>
      </c>
      <c r="Z3747" s="43">
        <v>3271.1034241263033</v>
      </c>
      <c r="AB3747" s="43">
        <v>39.527162547729674</v>
      </c>
      <c r="AC3747" s="43">
        <v>0</v>
      </c>
      <c r="AD3747" s="43">
        <v>0</v>
      </c>
      <c r="AE3747" s="43">
        <v>39.527162547729674</v>
      </c>
      <c r="AG3747" s="43">
        <v>6015559.1969682714</v>
      </c>
      <c r="AH3747" s="43">
        <v>706558.33961128152</v>
      </c>
      <c r="AI3747" s="43">
        <v>0</v>
      </c>
      <c r="AJ3747" s="43">
        <v>166014082.70046464</v>
      </c>
      <c r="AK3747" s="43">
        <v>172029641.89743289</v>
      </c>
    </row>
    <row r="3748" spans="3:37" x14ac:dyDescent="0.2">
      <c r="C3748" s="43">
        <v>6.2699258186404982E-4</v>
      </c>
      <c r="D3748" s="43">
        <v>6.0930331273826299E-2</v>
      </c>
      <c r="E3748" s="43">
        <v>1.032621592380321</v>
      </c>
      <c r="F3748" s="43">
        <v>1.543829367464326</v>
      </c>
      <c r="H3748" s="43">
        <v>9.4224601369208294E-5</v>
      </c>
      <c r="I3748" s="43">
        <v>9.2754790827133532E-2</v>
      </c>
      <c r="J3748" s="43">
        <v>0</v>
      </c>
      <c r="K3748" s="43">
        <v>1</v>
      </c>
      <c r="M3748" s="43">
        <v>7.8620077396661658E-3</v>
      </c>
      <c r="N3748" s="43">
        <v>4.748156323137831E-2</v>
      </c>
      <c r="O3748" s="43">
        <v>0</v>
      </c>
      <c r="P3748" s="43">
        <v>1</v>
      </c>
      <c r="R3748" s="43">
        <v>723.33305952748833</v>
      </c>
      <c r="S3748" s="43">
        <v>165.47905493405727</v>
      </c>
      <c r="T3748" s="43">
        <v>7068.0701071516578</v>
      </c>
      <c r="U3748" s="43">
        <v>7956.882221613203</v>
      </c>
      <c r="W3748" s="43">
        <v>746.92933575060454</v>
      </c>
      <c r="X3748" s="43">
        <v>0</v>
      </c>
      <c r="Y3748" s="43">
        <v>0</v>
      </c>
      <c r="Z3748" s="43">
        <v>746.92933575060454</v>
      </c>
      <c r="AB3748" s="43">
        <v>42.090564344489053</v>
      </c>
      <c r="AC3748" s="43">
        <v>0</v>
      </c>
      <c r="AD3748" s="43">
        <v>0</v>
      </c>
      <c r="AE3748" s="43">
        <v>42.090564344489053</v>
      </c>
      <c r="AG3748" s="43">
        <v>1373603.0484453617</v>
      </c>
      <c r="AH3748" s="43">
        <v>161336.73652213058</v>
      </c>
      <c r="AI3748" s="43">
        <v>0</v>
      </c>
      <c r="AJ3748" s="43">
        <v>176780370.24685404</v>
      </c>
      <c r="AK3748" s="43">
        <v>178153973.29529941</v>
      </c>
    </row>
    <row r="3749" spans="3:37" x14ac:dyDescent="0.2">
      <c r="C3749" s="43">
        <v>6.0859075034239466E-4</v>
      </c>
      <c r="D3749" s="43">
        <v>5.6256129989610826E-2</v>
      </c>
      <c r="E3749" s="43">
        <v>2.9562867565987352</v>
      </c>
      <c r="F3749" s="43">
        <v>1.7884949305901372</v>
      </c>
      <c r="H3749" s="43">
        <v>1.0082452075177439E-4</v>
      </c>
      <c r="I3749" s="43">
        <v>0.11534393018271438</v>
      </c>
      <c r="J3749" s="43">
        <v>0</v>
      </c>
      <c r="K3749" s="43">
        <v>1</v>
      </c>
      <c r="M3749" s="43">
        <v>7.8011117008293454E-3</v>
      </c>
      <c r="N3749" s="43">
        <v>4.4389957303913923E-2</v>
      </c>
      <c r="O3749" s="43">
        <v>0</v>
      </c>
      <c r="P3749" s="43">
        <v>1</v>
      </c>
      <c r="R3749" s="43">
        <v>648.24260748911968</v>
      </c>
      <c r="S3749" s="43">
        <v>220.19288639583607</v>
      </c>
      <c r="T3749" s="43">
        <v>6556.6740841233714</v>
      </c>
      <c r="U3749" s="43">
        <v>7425.1095780083269</v>
      </c>
      <c r="W3749" s="43">
        <v>1916.3910355831165</v>
      </c>
      <c r="X3749" s="43">
        <v>0</v>
      </c>
      <c r="Y3749" s="43">
        <v>0</v>
      </c>
      <c r="Z3749" s="43">
        <v>1916.3910355831165</v>
      </c>
      <c r="AB3749" s="43">
        <v>54.691553048354216</v>
      </c>
      <c r="AC3749" s="43">
        <v>0</v>
      </c>
      <c r="AD3749" s="43">
        <v>0</v>
      </c>
      <c r="AE3749" s="43">
        <v>54.691553048354216</v>
      </c>
      <c r="AG3749" s="43">
        <v>3524243.114437351</v>
      </c>
      <c r="AH3749" s="43">
        <v>413940.46368595317</v>
      </c>
      <c r="AI3749" s="43">
        <v>0</v>
      </c>
      <c r="AJ3749" s="43">
        <v>229704522.80308771</v>
      </c>
      <c r="AK3749" s="43">
        <v>233228765.91752505</v>
      </c>
    </row>
    <row r="3750" spans="3:37" x14ac:dyDescent="0.2">
      <c r="C3750" s="43">
        <v>6.0125972638661268E-4</v>
      </c>
      <c r="D3750" s="43">
        <v>5.158142004353241E-2</v>
      </c>
      <c r="E3750" s="43">
        <v>4.9892577096968171</v>
      </c>
      <c r="F3750" s="43">
        <v>2.449702172110849</v>
      </c>
      <c r="H3750" s="43">
        <v>8.9528222526710492E-5</v>
      </c>
      <c r="I3750" s="43">
        <v>9.6632773604734365E-2</v>
      </c>
      <c r="J3750" s="43">
        <v>0</v>
      </c>
      <c r="K3750" s="43">
        <v>1</v>
      </c>
      <c r="M3750" s="43">
        <v>7.8863020892367963E-3</v>
      </c>
      <c r="N3750" s="43">
        <v>4.9048539690042636E-2</v>
      </c>
      <c r="O3750" s="43">
        <v>0</v>
      </c>
      <c r="P3750" s="43">
        <v>1</v>
      </c>
      <c r="R3750" s="43">
        <v>587.21586672500496</v>
      </c>
      <c r="S3750" s="43">
        <v>163.80485892422857</v>
      </c>
      <c r="T3750" s="43">
        <v>7323.8908539322611</v>
      </c>
      <c r="U3750" s="43">
        <v>8074.9115795814942</v>
      </c>
      <c r="W3750" s="43">
        <v>2929.7712903140296</v>
      </c>
      <c r="X3750" s="43">
        <v>0</v>
      </c>
      <c r="Y3750" s="43">
        <v>0</v>
      </c>
      <c r="Z3750" s="43">
        <v>2929.7712903140296</v>
      </c>
      <c r="AB3750" s="43">
        <v>91.08782857134382</v>
      </c>
      <c r="AC3750" s="43">
        <v>0</v>
      </c>
      <c r="AD3750" s="43">
        <v>0</v>
      </c>
      <c r="AE3750" s="43">
        <v>91.08782857134382</v>
      </c>
      <c r="AG3750" s="43">
        <v>5387849.4028874999</v>
      </c>
      <c r="AH3750" s="43">
        <v>632830.59870783042</v>
      </c>
      <c r="AI3750" s="43">
        <v>0</v>
      </c>
      <c r="AJ3750" s="43">
        <v>382568879.99964404</v>
      </c>
      <c r="AK3750" s="43">
        <v>387956729.40253156</v>
      </c>
    </row>
    <row r="3751" spans="3:37" x14ac:dyDescent="0.2">
      <c r="C3751" s="43">
        <v>6.2079515535917729E-4</v>
      </c>
      <c r="D3751" s="43">
        <v>5.1824072393960696E-2</v>
      </c>
      <c r="E3751" s="43">
        <v>4.0041461299961156</v>
      </c>
      <c r="F3751" s="43">
        <v>6.6976130571248707</v>
      </c>
      <c r="H3751" s="43">
        <v>8.6736924768969197E-5</v>
      </c>
      <c r="I3751" s="43">
        <v>9.474793930956095E-2</v>
      </c>
      <c r="J3751" s="43">
        <v>0</v>
      </c>
      <c r="K3751" s="43">
        <v>1</v>
      </c>
      <c r="M3751" s="43">
        <v>7.8868489168313349E-3</v>
      </c>
      <c r="N3751" s="43">
        <v>4.524793148666182E-2</v>
      </c>
      <c r="O3751" s="43">
        <v>0</v>
      </c>
      <c r="P3751" s="43">
        <v>1</v>
      </c>
      <c r="R3751" s="43">
        <v>609.14716760709939</v>
      </c>
      <c r="S3751" s="43">
        <v>155.60235523191875</v>
      </c>
      <c r="T3751" s="43">
        <v>6756.8553916916344</v>
      </c>
      <c r="U3751" s="43">
        <v>7521.6049145306524</v>
      </c>
      <c r="W3751" s="43">
        <v>2439.1142737720625</v>
      </c>
      <c r="X3751" s="43">
        <v>0</v>
      </c>
      <c r="Y3751" s="43">
        <v>0</v>
      </c>
      <c r="Z3751" s="43">
        <v>2439.1142737720625</v>
      </c>
      <c r="AB3751" s="43">
        <v>371.36327957796607</v>
      </c>
      <c r="AC3751" s="43">
        <v>0</v>
      </c>
      <c r="AD3751" s="43">
        <v>0</v>
      </c>
      <c r="AE3751" s="43">
        <v>371.36327957796607</v>
      </c>
      <c r="AG3751" s="43">
        <v>4485531.1494668229</v>
      </c>
      <c r="AH3751" s="43">
        <v>526848.68313476548</v>
      </c>
      <c r="AI3751" s="43">
        <v>0</v>
      </c>
      <c r="AJ3751" s="43">
        <v>1559725774.2274575</v>
      </c>
      <c r="AK3751" s="43">
        <v>1564211305.3769243</v>
      </c>
    </row>
    <row r="3752" spans="3:37" x14ac:dyDescent="0.2">
      <c r="C3752" s="43">
        <v>6.3039962546074246E-4</v>
      </c>
      <c r="D3752" s="43">
        <v>5.5809031590211E-2</v>
      </c>
      <c r="E3752" s="43">
        <v>6.1168180565483548</v>
      </c>
      <c r="F3752" s="43">
        <v>2.5260037177536052</v>
      </c>
      <c r="H3752" s="43">
        <v>9.9975935132445848E-5</v>
      </c>
      <c r="I3752" s="43">
        <v>9.9822524330211299E-2</v>
      </c>
      <c r="J3752" s="43">
        <v>0</v>
      </c>
      <c r="K3752" s="43">
        <v>1</v>
      </c>
      <c r="M3752" s="43">
        <v>7.7868510571388562E-3</v>
      </c>
      <c r="N3752" s="43">
        <v>4.694640801388783E-2</v>
      </c>
      <c r="O3752" s="43">
        <v>0</v>
      </c>
      <c r="P3752" s="43">
        <v>1</v>
      </c>
      <c r="R3752" s="43">
        <v>666.13584811174087</v>
      </c>
      <c r="S3752" s="43">
        <v>188.95848401235503</v>
      </c>
      <c r="T3752" s="43">
        <v>6921.6017812309356</v>
      </c>
      <c r="U3752" s="43">
        <v>7776.6961133550312</v>
      </c>
      <c r="W3752" s="43">
        <v>4074.6317838440486</v>
      </c>
      <c r="X3752" s="43">
        <v>0</v>
      </c>
      <c r="Y3752" s="43">
        <v>0</v>
      </c>
      <c r="Z3752" s="43">
        <v>4074.6317838440486</v>
      </c>
      <c r="AB3752" s="43">
        <v>108.76825853997903</v>
      </c>
      <c r="AC3752" s="43">
        <v>0</v>
      </c>
      <c r="AD3752" s="43">
        <v>0</v>
      </c>
      <c r="AE3752" s="43">
        <v>108.76825853997903</v>
      </c>
      <c r="AG3752" s="43">
        <v>7493247.8504892057</v>
      </c>
      <c r="AH3752" s="43">
        <v>880120.46531031455</v>
      </c>
      <c r="AI3752" s="43">
        <v>0</v>
      </c>
      <c r="AJ3752" s="43">
        <v>456826685.86791193</v>
      </c>
      <c r="AK3752" s="43">
        <v>464319933.71840113</v>
      </c>
    </row>
    <row r="3753" spans="3:37" x14ac:dyDescent="0.2">
      <c r="C3753" s="43">
        <v>5.9894498372410371E-4</v>
      </c>
      <c r="D3753" s="43">
        <v>5.5290455404358396E-2</v>
      </c>
      <c r="E3753" s="43">
        <v>2.2026285996962187</v>
      </c>
      <c r="F3753" s="43">
        <v>4.0722151786961875</v>
      </c>
      <c r="H3753" s="43">
        <v>9.7683094070100118E-5</v>
      </c>
      <c r="I3753" s="43">
        <v>0.10240771946881344</v>
      </c>
      <c r="J3753" s="43">
        <v>0</v>
      </c>
      <c r="K3753" s="43">
        <v>1</v>
      </c>
      <c r="M3753" s="43">
        <v>7.8104649891072332E-3</v>
      </c>
      <c r="N3753" s="43">
        <v>4.7518463306363556E-2</v>
      </c>
      <c r="O3753" s="43">
        <v>0</v>
      </c>
      <c r="P3753" s="43">
        <v>1</v>
      </c>
      <c r="R3753" s="43">
        <v>627.01722523276351</v>
      </c>
      <c r="S3753" s="43">
        <v>189.40632380212514</v>
      </c>
      <c r="T3753" s="43">
        <v>7027.1892604166824</v>
      </c>
      <c r="U3753" s="43">
        <v>7843.6128094515707</v>
      </c>
      <c r="W3753" s="43">
        <v>1381.0860727998504</v>
      </c>
      <c r="X3753" s="43">
        <v>0</v>
      </c>
      <c r="Y3753" s="43">
        <v>0</v>
      </c>
      <c r="Z3753" s="43">
        <v>1381.0860727998504</v>
      </c>
      <c r="AB3753" s="43">
        <v>206.11750652305469</v>
      </c>
      <c r="AC3753" s="43">
        <v>0</v>
      </c>
      <c r="AD3753" s="43">
        <v>0</v>
      </c>
      <c r="AE3753" s="43">
        <v>206.11750652305469</v>
      </c>
      <c r="AG3753" s="43">
        <v>2539817.287878925</v>
      </c>
      <c r="AH3753" s="43">
        <v>298314.5917247677</v>
      </c>
      <c r="AI3753" s="43">
        <v>0</v>
      </c>
      <c r="AJ3753" s="43">
        <v>865693527.39682972</v>
      </c>
      <c r="AK3753" s="43">
        <v>868233344.6847086</v>
      </c>
    </row>
    <row r="3754" spans="3:37" x14ac:dyDescent="0.2">
      <c r="C3754" s="43">
        <v>6.1677997817810581E-4</v>
      </c>
      <c r="D3754" s="43">
        <v>5.7294014316898956E-2</v>
      </c>
      <c r="E3754" s="43">
        <v>6.2794725593169209</v>
      </c>
      <c r="F3754" s="43">
        <v>2.1844478051282725</v>
      </c>
      <c r="H3754" s="43">
        <v>9.7631920199625633E-5</v>
      </c>
      <c r="I3754" s="43">
        <v>0.10523998382132238</v>
      </c>
      <c r="J3754" s="43">
        <v>0</v>
      </c>
      <c r="K3754" s="43">
        <v>1</v>
      </c>
      <c r="M3754" s="43">
        <v>7.7734273943038173E-3</v>
      </c>
      <c r="N3754" s="43">
        <v>4.6306620213831695E-2</v>
      </c>
      <c r="O3754" s="43">
        <v>0</v>
      </c>
      <c r="P3754" s="43">
        <v>1</v>
      </c>
      <c r="R3754" s="43">
        <v>669.08592224273991</v>
      </c>
      <c r="S3754" s="43">
        <v>194.54271675046283</v>
      </c>
      <c r="T3754" s="43">
        <v>6815.5044161415053</v>
      </c>
      <c r="U3754" s="43">
        <v>7679.1330551347082</v>
      </c>
      <c r="W3754" s="43">
        <v>4201.5066885485403</v>
      </c>
      <c r="X3754" s="43">
        <v>0</v>
      </c>
      <c r="Y3754" s="43">
        <v>0</v>
      </c>
      <c r="Z3754" s="43">
        <v>4201.5066885485403</v>
      </c>
      <c r="AB3754" s="43">
        <v>84.797216668562413</v>
      </c>
      <c r="AC3754" s="43">
        <v>0</v>
      </c>
      <c r="AD3754" s="43">
        <v>0</v>
      </c>
      <c r="AE3754" s="43">
        <v>84.797216668562413</v>
      </c>
      <c r="AG3754" s="43">
        <v>7726570.8002407653</v>
      </c>
      <c r="AH3754" s="43">
        <v>907525.44472648471</v>
      </c>
      <c r="AI3754" s="43">
        <v>0</v>
      </c>
      <c r="AJ3754" s="43">
        <v>356148310.00796211</v>
      </c>
      <c r="AK3754" s="43">
        <v>363874880.80820286</v>
      </c>
    </row>
    <row r="3755" spans="3:37" x14ac:dyDescent="0.2">
      <c r="C3755" s="43">
        <v>6.1261015171953925E-4</v>
      </c>
      <c r="D3755" s="43">
        <v>5.2167044523966019E-2</v>
      </c>
      <c r="E3755" s="43">
        <v>4.9920147093438825</v>
      </c>
      <c r="F3755" s="43">
        <v>2.3982553520991794</v>
      </c>
      <c r="H3755" s="43">
        <v>1.0093081307871454E-4</v>
      </c>
      <c r="I3755" s="43">
        <v>0.14669694239672104</v>
      </c>
      <c r="J3755" s="43">
        <v>0</v>
      </c>
      <c r="K3755" s="43">
        <v>1</v>
      </c>
      <c r="M3755" s="43">
        <v>7.8679763858023888E-3</v>
      </c>
      <c r="N3755" s="43">
        <v>4.3804274614636395E-2</v>
      </c>
      <c r="O3755" s="43">
        <v>0</v>
      </c>
      <c r="P3755" s="43">
        <v>1</v>
      </c>
      <c r="R3755" s="43">
        <v>605.09392812115016</v>
      </c>
      <c r="S3755" s="43">
        <v>280.34137982261637</v>
      </c>
      <c r="T3755" s="43">
        <v>6525.6220011525811</v>
      </c>
      <c r="U3755" s="43">
        <v>7411.057309096348</v>
      </c>
      <c r="W3755" s="43">
        <v>3020.6377897154516</v>
      </c>
      <c r="X3755" s="43">
        <v>0</v>
      </c>
      <c r="Y3755" s="43">
        <v>0</v>
      </c>
      <c r="Z3755" s="43">
        <v>3020.6377897154516</v>
      </c>
      <c r="AB3755" s="43">
        <v>90.53011311643823</v>
      </c>
      <c r="AC3755" s="43">
        <v>0</v>
      </c>
      <c r="AD3755" s="43">
        <v>0</v>
      </c>
      <c r="AE3755" s="43">
        <v>90.53011311643823</v>
      </c>
      <c r="AG3755" s="43">
        <v>5554952.8952867156</v>
      </c>
      <c r="AH3755" s="43">
        <v>652457.76257853757</v>
      </c>
      <c r="AI3755" s="43">
        <v>0</v>
      </c>
      <c r="AJ3755" s="43">
        <v>380226475.08904058</v>
      </c>
      <c r="AK3755" s="43">
        <v>385781427.98432732</v>
      </c>
    </row>
    <row r="3756" spans="3:37" x14ac:dyDescent="0.2">
      <c r="C3756" s="43">
        <v>6.0467779355123392E-4</v>
      </c>
      <c r="D3756" s="43">
        <v>5.6217908541026707E-2</v>
      </c>
      <c r="E3756" s="43">
        <v>5.6711451905555288</v>
      </c>
      <c r="F3756" s="43">
        <v>3.0485011637511517</v>
      </c>
      <c r="H3756" s="43">
        <v>8.3051015869832576E-5</v>
      </c>
      <c r="I3756" s="43">
        <v>8.5506401852461722E-2</v>
      </c>
      <c r="J3756" s="43">
        <v>0</v>
      </c>
      <c r="K3756" s="43">
        <v>1</v>
      </c>
      <c r="M3756" s="43">
        <v>7.84000485599156E-3</v>
      </c>
      <c r="N3756" s="43">
        <v>4.7687955392679005E-2</v>
      </c>
      <c r="O3756" s="43">
        <v>0</v>
      </c>
      <c r="P3756" s="43">
        <v>1</v>
      </c>
      <c r="R3756" s="43">
        <v>643.63711141936176</v>
      </c>
      <c r="S3756" s="43">
        <v>134.45778523374392</v>
      </c>
      <c r="T3756" s="43">
        <v>7078.9265642451737</v>
      </c>
      <c r="U3756" s="43">
        <v>7857.0214608982797</v>
      </c>
      <c r="W3756" s="43">
        <v>3650.1595088889667</v>
      </c>
      <c r="X3756" s="43">
        <v>0</v>
      </c>
      <c r="Y3756" s="43">
        <v>0</v>
      </c>
      <c r="Z3756" s="43">
        <v>3650.1595088889667</v>
      </c>
      <c r="AB3756" s="43">
        <v>141.07857678003117</v>
      </c>
      <c r="AC3756" s="43">
        <v>0</v>
      </c>
      <c r="AD3756" s="43">
        <v>0</v>
      </c>
      <c r="AE3756" s="43">
        <v>141.07857678003117</v>
      </c>
      <c r="AG3756" s="43">
        <v>6712643.3368468098</v>
      </c>
      <c r="AH3756" s="43">
        <v>788434.45392001676</v>
      </c>
      <c r="AI3756" s="43">
        <v>0</v>
      </c>
      <c r="AJ3756" s="43">
        <v>592530022.47613096</v>
      </c>
      <c r="AK3756" s="43">
        <v>599242665.81297779</v>
      </c>
    </row>
    <row r="3757" spans="3:37" x14ac:dyDescent="0.2">
      <c r="C3757" s="43">
        <v>6.1611256706239903E-4</v>
      </c>
      <c r="D3757" s="43">
        <v>5.5286329785626531E-2</v>
      </c>
      <c r="E3757" s="43">
        <v>1.6218825589313872</v>
      </c>
      <c r="F3757" s="43">
        <v>2.7974776151594947</v>
      </c>
      <c r="H3757" s="43">
        <v>1.0043041908813777E-4</v>
      </c>
      <c r="I3757" s="43">
        <v>8.6178806364405627E-2</v>
      </c>
      <c r="J3757" s="43">
        <v>0</v>
      </c>
      <c r="K3757" s="43">
        <v>1</v>
      </c>
      <c r="M3757" s="43">
        <v>7.8874723986535056E-3</v>
      </c>
      <c r="N3757" s="43">
        <v>4.2546043051219784E-2</v>
      </c>
      <c r="O3757" s="43">
        <v>0</v>
      </c>
      <c r="P3757" s="43">
        <v>1</v>
      </c>
      <c r="R3757" s="43">
        <v>644.94131701646711</v>
      </c>
      <c r="S3757" s="43">
        <v>163.87327089394216</v>
      </c>
      <c r="T3757" s="43">
        <v>6353.885735674241</v>
      </c>
      <c r="U3757" s="43">
        <v>7162.7003235846505</v>
      </c>
      <c r="W3757" s="43">
        <v>1046.0190736032466</v>
      </c>
      <c r="X3757" s="43">
        <v>0</v>
      </c>
      <c r="Y3757" s="43">
        <v>0</v>
      </c>
      <c r="Z3757" s="43">
        <v>1046.0190736032466</v>
      </c>
      <c r="AB3757" s="43">
        <v>124.04163110585836</v>
      </c>
      <c r="AC3757" s="43">
        <v>0</v>
      </c>
      <c r="AD3757" s="43">
        <v>0</v>
      </c>
      <c r="AE3757" s="43">
        <v>124.04163110585836</v>
      </c>
      <c r="AG3757" s="43">
        <v>1923629.0763563705</v>
      </c>
      <c r="AH3757" s="43">
        <v>225940.11989830126</v>
      </c>
      <c r="AI3757" s="43">
        <v>0</v>
      </c>
      <c r="AJ3757" s="43">
        <v>520974850.6446051</v>
      </c>
      <c r="AK3757" s="43">
        <v>522898479.72096145</v>
      </c>
    </row>
    <row r="3758" spans="3:37" x14ac:dyDescent="0.2">
      <c r="C3758" s="43">
        <v>6.1888121309905397E-4</v>
      </c>
      <c r="D3758" s="43">
        <v>7.0316772373063441E-2</v>
      </c>
      <c r="E3758" s="43">
        <v>5.3068621370761315</v>
      </c>
      <c r="F3758" s="43">
        <v>1.922201672817768</v>
      </c>
      <c r="H3758" s="43">
        <v>8.4512044165187031E-5</v>
      </c>
      <c r="I3758" s="43">
        <v>9.7460511990318646E-2</v>
      </c>
      <c r="J3758" s="43">
        <v>0</v>
      </c>
      <c r="K3758" s="43">
        <v>1</v>
      </c>
      <c r="M3758" s="43">
        <v>7.870651623927305E-3</v>
      </c>
      <c r="N3758" s="43">
        <v>4.4079862956622369E-2</v>
      </c>
      <c r="O3758" s="43">
        <v>0</v>
      </c>
      <c r="P3758" s="43">
        <v>1</v>
      </c>
      <c r="R3758" s="43">
        <v>823.96468822200757</v>
      </c>
      <c r="S3758" s="43">
        <v>155.95154003188006</v>
      </c>
      <c r="T3758" s="43">
        <v>6568.9097961111302</v>
      </c>
      <c r="U3758" s="43">
        <v>7548.8260243650175</v>
      </c>
      <c r="W3758" s="43">
        <v>4372.6670062131116</v>
      </c>
      <c r="X3758" s="43">
        <v>0</v>
      </c>
      <c r="Y3758" s="43">
        <v>0</v>
      </c>
      <c r="Z3758" s="43">
        <v>4372.6670062131116</v>
      </c>
      <c r="AB3758" s="43">
        <v>81.305192678858361</v>
      </c>
      <c r="AC3758" s="43">
        <v>0</v>
      </c>
      <c r="AD3758" s="43">
        <v>0</v>
      </c>
      <c r="AE3758" s="43">
        <v>81.305192678858361</v>
      </c>
      <c r="AG3758" s="43">
        <v>8041334.6244259123</v>
      </c>
      <c r="AH3758" s="43">
        <v>944496.07334203215</v>
      </c>
      <c r="AI3758" s="43">
        <v>0</v>
      </c>
      <c r="AJ3758" s="43">
        <v>341481809.25120515</v>
      </c>
      <c r="AK3758" s="43">
        <v>349523143.87563103</v>
      </c>
    </row>
    <row r="3759" spans="3:37" x14ac:dyDescent="0.2">
      <c r="C3759" s="43">
        <v>6.1473720300009305E-4</v>
      </c>
      <c r="D3759" s="43">
        <v>5.244905333347475E-2</v>
      </c>
      <c r="E3759" s="43">
        <v>4.1325358630097213</v>
      </c>
      <c r="F3759" s="43">
        <v>0.67819103449137685</v>
      </c>
      <c r="H3759" s="43">
        <v>8.5185982519010275E-5</v>
      </c>
      <c r="I3759" s="43">
        <v>0.13237806559640031</v>
      </c>
      <c r="J3759" s="43">
        <v>0</v>
      </c>
      <c r="K3759" s="43">
        <v>1</v>
      </c>
      <c r="M3759" s="43">
        <v>7.914977595324113E-3</v>
      </c>
      <c r="N3759" s="43">
        <v>4.3892209399106367E-2</v>
      </c>
      <c r="O3759" s="43">
        <v>0</v>
      </c>
      <c r="P3759" s="43">
        <v>1</v>
      </c>
      <c r="R3759" s="43">
        <v>610.47730521138578</v>
      </c>
      <c r="S3759" s="43">
        <v>213.5140901857132</v>
      </c>
      <c r="T3759" s="43">
        <v>6577.7824396966143</v>
      </c>
      <c r="U3759" s="43">
        <v>7401.7738350937134</v>
      </c>
      <c r="W3759" s="43">
        <v>2522.8193573395833</v>
      </c>
      <c r="X3759" s="43">
        <v>0</v>
      </c>
      <c r="Y3759" s="43">
        <v>0</v>
      </c>
      <c r="Z3759" s="43">
        <v>2522.8193573395833</v>
      </c>
      <c r="AB3759" s="43">
        <v>-21.020906496052778</v>
      </c>
      <c r="AC3759" s="43">
        <v>0</v>
      </c>
      <c r="AD3759" s="43">
        <v>0</v>
      </c>
      <c r="AE3759" s="43">
        <v>-21.020906496052778</v>
      </c>
      <c r="AG3759" s="43">
        <v>4639464.798147494</v>
      </c>
      <c r="AH3759" s="43">
        <v>544928.98118534999</v>
      </c>
      <c r="AI3759" s="43">
        <v>0</v>
      </c>
      <c r="AJ3759" s="43">
        <v>0</v>
      </c>
      <c r="AK3759" s="43">
        <v>4639464.798147494</v>
      </c>
    </row>
    <row r="3760" spans="3:37" x14ac:dyDescent="0.2">
      <c r="C3760" s="43">
        <v>6.2412884181350936E-4</v>
      </c>
      <c r="D3760" s="43">
        <v>5.8986470606020358E-2</v>
      </c>
      <c r="E3760" s="43">
        <v>2.5787597106213789</v>
      </c>
      <c r="F3760" s="43">
        <v>2.6212827863781296</v>
      </c>
      <c r="H3760" s="43">
        <v>8.3054927280127569E-5</v>
      </c>
      <c r="I3760" s="43">
        <v>0.13258941488804321</v>
      </c>
      <c r="J3760" s="43">
        <v>0</v>
      </c>
      <c r="K3760" s="43">
        <v>1</v>
      </c>
      <c r="M3760" s="43">
        <v>7.7758823724200917E-3</v>
      </c>
      <c r="N3760" s="43">
        <v>4.3069272622517918E-2</v>
      </c>
      <c r="O3760" s="43">
        <v>0</v>
      </c>
      <c r="P3760" s="43">
        <v>1</v>
      </c>
      <c r="R3760" s="43">
        <v>697.05819365762773</v>
      </c>
      <c r="S3760" s="43">
        <v>208.50507454321246</v>
      </c>
      <c r="T3760" s="43">
        <v>6341.026852336081</v>
      </c>
      <c r="U3760" s="43">
        <v>7246.5901205369209</v>
      </c>
      <c r="W3760" s="43">
        <v>1797.5455857628051</v>
      </c>
      <c r="X3760" s="43">
        <v>0</v>
      </c>
      <c r="Y3760" s="43">
        <v>0</v>
      </c>
      <c r="Z3760" s="43">
        <v>1797.5455857628051</v>
      </c>
      <c r="AB3760" s="43">
        <v>120.92374420146109</v>
      </c>
      <c r="AC3760" s="43">
        <v>0</v>
      </c>
      <c r="AD3760" s="43">
        <v>0</v>
      </c>
      <c r="AE3760" s="43">
        <v>120.92374420146109</v>
      </c>
      <c r="AG3760" s="43">
        <v>3305686.3322177986</v>
      </c>
      <c r="AH3760" s="43">
        <v>388269.84652476589</v>
      </c>
      <c r="AI3760" s="43">
        <v>0</v>
      </c>
      <c r="AJ3760" s="43">
        <v>507879725.64613658</v>
      </c>
      <c r="AK3760" s="43">
        <v>511185411.97835439</v>
      </c>
    </row>
    <row r="3761" spans="3:37" x14ac:dyDescent="0.2">
      <c r="C3761" s="43">
        <v>5.9804162795535764E-4</v>
      </c>
      <c r="D3761" s="43">
        <v>5.8841411502756458E-2</v>
      </c>
      <c r="E3761" s="43">
        <v>4.1292023574148624</v>
      </c>
      <c r="F3761" s="43">
        <v>2.8531659986760278</v>
      </c>
      <c r="H3761" s="43">
        <v>8.3749928410797162E-5</v>
      </c>
      <c r="I3761" s="43">
        <v>0.11801767949556274</v>
      </c>
      <c r="J3761" s="43">
        <v>0</v>
      </c>
      <c r="K3761" s="43">
        <v>1</v>
      </c>
      <c r="M3761" s="43">
        <v>7.8947012744110534E-3</v>
      </c>
      <c r="N3761" s="43">
        <v>4.7283785694122837E-2</v>
      </c>
      <c r="O3761" s="43">
        <v>0</v>
      </c>
      <c r="P3761" s="43">
        <v>1</v>
      </c>
      <c r="R3761" s="43">
        <v>666.28014250695628</v>
      </c>
      <c r="S3761" s="43">
        <v>187.14312980448241</v>
      </c>
      <c r="T3761" s="43">
        <v>7067.8986704192712</v>
      </c>
      <c r="U3761" s="43">
        <v>7921.3219427307104</v>
      </c>
      <c r="W3761" s="43">
        <v>2751.2055351384342</v>
      </c>
      <c r="X3761" s="43">
        <v>0</v>
      </c>
      <c r="Y3761" s="43">
        <v>0</v>
      </c>
      <c r="Z3761" s="43">
        <v>2751.2055351384342</v>
      </c>
      <c r="AB3761" s="43">
        <v>132.11586450849936</v>
      </c>
      <c r="AC3761" s="43">
        <v>0</v>
      </c>
      <c r="AD3761" s="43">
        <v>0</v>
      </c>
      <c r="AE3761" s="43">
        <v>132.11586450849936</v>
      </c>
      <c r="AG3761" s="43">
        <v>5059466.9791195802</v>
      </c>
      <c r="AH3761" s="43">
        <v>594260.39558990183</v>
      </c>
      <c r="AI3761" s="43">
        <v>0</v>
      </c>
      <c r="AJ3761" s="43">
        <v>554886630.93569732</v>
      </c>
      <c r="AK3761" s="43">
        <v>559946097.91481686</v>
      </c>
    </row>
    <row r="3762" spans="3:37" x14ac:dyDescent="0.2">
      <c r="C3762" s="43">
        <v>6.0672323707089545E-4</v>
      </c>
      <c r="D3762" s="43">
        <v>5.4901362753765892E-2</v>
      </c>
      <c r="E3762" s="43">
        <v>8.325583249883076</v>
      </c>
      <c r="F3762" s="43">
        <v>1.2459022813844673</v>
      </c>
      <c r="H3762" s="43">
        <v>8.6013313721830989E-5</v>
      </c>
      <c r="I3762" s="43">
        <v>8.1739832015943134E-2</v>
      </c>
      <c r="J3762" s="43">
        <v>0</v>
      </c>
      <c r="K3762" s="43">
        <v>1</v>
      </c>
      <c r="M3762" s="43">
        <v>7.7482583486658636E-3</v>
      </c>
      <c r="N3762" s="43">
        <v>4.74873962119855E-2</v>
      </c>
      <c r="O3762" s="43">
        <v>0</v>
      </c>
      <c r="P3762" s="43">
        <v>1</v>
      </c>
      <c r="R3762" s="43">
        <v>630.69026251484684</v>
      </c>
      <c r="S3762" s="43">
        <v>133.11953536861057</v>
      </c>
      <c r="T3762" s="43">
        <v>6966.6633244281957</v>
      </c>
      <c r="U3762" s="43">
        <v>7730.4731223116532</v>
      </c>
      <c r="W3762" s="43">
        <v>5250.8642854579684</v>
      </c>
      <c r="X3762" s="43">
        <v>0</v>
      </c>
      <c r="Y3762" s="43">
        <v>0</v>
      </c>
      <c r="Z3762" s="43">
        <v>5250.8642854579684</v>
      </c>
      <c r="AB3762" s="43">
        <v>16.594434660732531</v>
      </c>
      <c r="AC3762" s="43">
        <v>0</v>
      </c>
      <c r="AD3762" s="43">
        <v>0</v>
      </c>
      <c r="AE3762" s="43">
        <v>16.594434660732531</v>
      </c>
      <c r="AG3762" s="43">
        <v>9656339.420957204</v>
      </c>
      <c r="AH3762" s="43">
        <v>1134186.6856589213</v>
      </c>
      <c r="AI3762" s="43">
        <v>0</v>
      </c>
      <c r="AJ3762" s="43">
        <v>69696625.57507664</v>
      </c>
      <c r="AK3762" s="43">
        <v>79352964.996033847</v>
      </c>
    </row>
    <row r="3763" spans="3:37" x14ac:dyDescent="0.2">
      <c r="C3763" s="43">
        <v>6.0176616488185339E-4</v>
      </c>
      <c r="D3763" s="43">
        <v>5.7572375033073109E-2</v>
      </c>
      <c r="E3763" s="43">
        <v>9.5569582566633056</v>
      </c>
      <c r="F3763" s="43">
        <v>1.0430214863057048</v>
      </c>
      <c r="H3763" s="43">
        <v>8.5537534142129091E-5</v>
      </c>
      <c r="I3763" s="43">
        <v>9.0623299260728055E-2</v>
      </c>
      <c r="J3763" s="43">
        <v>0</v>
      </c>
      <c r="K3763" s="43">
        <v>1</v>
      </c>
      <c r="M3763" s="43">
        <v>7.897811425134571E-3</v>
      </c>
      <c r="N3763" s="43">
        <v>4.5997861148281083E-2</v>
      </c>
      <c r="O3763" s="43">
        <v>0</v>
      </c>
      <c r="P3763" s="43">
        <v>1</v>
      </c>
      <c r="R3763" s="43">
        <v>655.97046212548298</v>
      </c>
      <c r="S3763" s="43">
        <v>146.7705657625485</v>
      </c>
      <c r="T3763" s="43">
        <v>6878.3895922659403</v>
      </c>
      <c r="U3763" s="43">
        <v>7681.1306201539719</v>
      </c>
      <c r="W3763" s="43">
        <v>6269.0823241373791</v>
      </c>
      <c r="X3763" s="43">
        <v>0</v>
      </c>
      <c r="Y3763" s="43">
        <v>0</v>
      </c>
      <c r="Z3763" s="43">
        <v>6269.0823241373791</v>
      </c>
      <c r="AB3763" s="43">
        <v>3.0196281951007751</v>
      </c>
      <c r="AC3763" s="43">
        <v>0</v>
      </c>
      <c r="AD3763" s="43">
        <v>0</v>
      </c>
      <c r="AE3763" s="43">
        <v>3.0196281951007751</v>
      </c>
      <c r="AG3763" s="43">
        <v>11528842.394088641</v>
      </c>
      <c r="AH3763" s="43">
        <v>1354121.7820136738</v>
      </c>
      <c r="AI3763" s="43">
        <v>0</v>
      </c>
      <c r="AJ3763" s="43">
        <v>12682438.419423256</v>
      </c>
      <c r="AK3763" s="43">
        <v>24211280.813511897</v>
      </c>
    </row>
    <row r="3764" spans="3:37" x14ac:dyDescent="0.2">
      <c r="C3764" s="43">
        <v>6.1702270012509164E-4</v>
      </c>
      <c r="D3764" s="43">
        <v>5.3638980670581995E-2</v>
      </c>
      <c r="E3764" s="43">
        <v>4.150697421672656</v>
      </c>
      <c r="F3764" s="43">
        <v>0.9309057085038408</v>
      </c>
      <c r="H3764" s="43">
        <v>9.4399809371648047E-5</v>
      </c>
      <c r="I3764" s="43">
        <v>8.2711366848461407E-2</v>
      </c>
      <c r="J3764" s="43">
        <v>0</v>
      </c>
      <c r="K3764" s="43">
        <v>1</v>
      </c>
      <c r="M3764" s="43">
        <v>7.7603766251877707E-3</v>
      </c>
      <c r="N3764" s="43">
        <v>4.3381566586121641E-2</v>
      </c>
      <c r="O3764" s="43">
        <v>0</v>
      </c>
      <c r="P3764" s="43">
        <v>1</v>
      </c>
      <c r="R3764" s="43">
        <v>626.64853808785085</v>
      </c>
      <c r="S3764" s="43">
        <v>147.83548414451897</v>
      </c>
      <c r="T3764" s="43">
        <v>6374.2692291906069</v>
      </c>
      <c r="U3764" s="43">
        <v>7148.753251422977</v>
      </c>
      <c r="W3764" s="43">
        <v>2601.0284713361816</v>
      </c>
      <c r="X3764" s="43">
        <v>0</v>
      </c>
      <c r="Y3764" s="43">
        <v>0</v>
      </c>
      <c r="Z3764" s="43">
        <v>2601.0284713361816</v>
      </c>
      <c r="AB3764" s="43">
        <v>-4.6328685329223864</v>
      </c>
      <c r="AC3764" s="43">
        <v>0</v>
      </c>
      <c r="AD3764" s="43">
        <v>0</v>
      </c>
      <c r="AE3764" s="43">
        <v>-4.6328685329223864</v>
      </c>
      <c r="AG3764" s="43">
        <v>4783291.3587872377</v>
      </c>
      <c r="AH3764" s="43">
        <v>561822.14980861521</v>
      </c>
      <c r="AI3764" s="43">
        <v>0</v>
      </c>
      <c r="AJ3764" s="43">
        <v>0</v>
      </c>
      <c r="AK3764" s="43">
        <v>4783291.3587872377</v>
      </c>
    </row>
    <row r="3765" spans="3:37" x14ac:dyDescent="0.2">
      <c r="C3765" s="43">
        <v>6.0745487811403971E-4</v>
      </c>
      <c r="D3765" s="43">
        <v>5.0770403588408008E-2</v>
      </c>
      <c r="E3765" s="43">
        <v>10.875128449590074</v>
      </c>
      <c r="F3765" s="43">
        <v>2.0903764605170294</v>
      </c>
      <c r="H3765" s="43">
        <v>8.8625194623161675E-5</v>
      </c>
      <c r="I3765" s="43">
        <v>0.10336821173211319</v>
      </c>
      <c r="J3765" s="43">
        <v>0</v>
      </c>
      <c r="K3765" s="43">
        <v>1</v>
      </c>
      <c r="M3765" s="43">
        <v>7.8399731838418793E-3</v>
      </c>
      <c r="N3765" s="43">
        <v>4.8061897497406414E-2</v>
      </c>
      <c r="O3765" s="43">
        <v>0</v>
      </c>
      <c r="P3765" s="43">
        <v>1</v>
      </c>
      <c r="R3765" s="43">
        <v>583.93836901298539</v>
      </c>
      <c r="S3765" s="43">
        <v>173.45490192927556</v>
      </c>
      <c r="T3765" s="43">
        <v>7134.4067001623262</v>
      </c>
      <c r="U3765" s="43">
        <v>7891.7999711045868</v>
      </c>
      <c r="W3765" s="43">
        <v>6350.4047696603438</v>
      </c>
      <c r="X3765" s="43">
        <v>0</v>
      </c>
      <c r="Y3765" s="43">
        <v>0</v>
      </c>
      <c r="Z3765" s="43">
        <v>6350.4047696603438</v>
      </c>
      <c r="AB3765" s="43">
        <v>68.128253760197865</v>
      </c>
      <c r="AC3765" s="43">
        <v>0</v>
      </c>
      <c r="AD3765" s="43">
        <v>0</v>
      </c>
      <c r="AE3765" s="43">
        <v>68.128253760197865</v>
      </c>
      <c r="AG3765" s="43">
        <v>11678394.371405372</v>
      </c>
      <c r="AH3765" s="43">
        <v>1371687.4302466342</v>
      </c>
      <c r="AI3765" s="43">
        <v>0</v>
      </c>
      <c r="AJ3765" s="43">
        <v>286138665.792831</v>
      </c>
      <c r="AK3765" s="43">
        <v>297817060.16423637</v>
      </c>
    </row>
    <row r="3766" spans="3:37" x14ac:dyDescent="0.2">
      <c r="C3766" s="43">
        <v>5.9684005865968796E-4</v>
      </c>
      <c r="D3766" s="43">
        <v>5.4842857242917376E-2</v>
      </c>
      <c r="E3766" s="43">
        <v>2.776031904206024</v>
      </c>
      <c r="F3766" s="43">
        <v>2.1339129087942177</v>
      </c>
      <c r="H3766" s="43">
        <v>8.7083348325703221E-5</v>
      </c>
      <c r="I3766" s="43">
        <v>9.8965082617936656E-2</v>
      </c>
      <c r="J3766" s="43">
        <v>0</v>
      </c>
      <c r="K3766" s="43">
        <v>1</v>
      </c>
      <c r="M3766" s="43">
        <v>7.8393872710086545E-3</v>
      </c>
      <c r="N3766" s="43">
        <v>4.7337224768085884E-2</v>
      </c>
      <c r="O3766" s="43">
        <v>0</v>
      </c>
      <c r="P3766" s="43">
        <v>1</v>
      </c>
      <c r="R3766" s="43">
        <v>619.75552921178701</v>
      </c>
      <c r="S3766" s="43">
        <v>163.17720256202355</v>
      </c>
      <c r="T3766" s="43">
        <v>7026.3096492830946</v>
      </c>
      <c r="U3766" s="43">
        <v>7809.2423810569053</v>
      </c>
      <c r="W3766" s="43">
        <v>1720.4611219000092</v>
      </c>
      <c r="X3766" s="43">
        <v>0</v>
      </c>
      <c r="Y3766" s="43">
        <v>0</v>
      </c>
      <c r="Z3766" s="43">
        <v>1720.4611219000092</v>
      </c>
      <c r="AB3766" s="43">
        <v>75.194121051072585</v>
      </c>
      <c r="AC3766" s="43">
        <v>0</v>
      </c>
      <c r="AD3766" s="43">
        <v>0</v>
      </c>
      <c r="AE3766" s="43">
        <v>75.194121051072585</v>
      </c>
      <c r="AG3766" s="43">
        <v>3163928.0031741168</v>
      </c>
      <c r="AH3766" s="43">
        <v>371619.60233040201</v>
      </c>
      <c r="AI3766" s="43">
        <v>0</v>
      </c>
      <c r="AJ3766" s="43">
        <v>315815308.41450489</v>
      </c>
      <c r="AK3766" s="43">
        <v>318979236.41767901</v>
      </c>
    </row>
    <row r="3767" spans="3:37" x14ac:dyDescent="0.2">
      <c r="C3767" s="43">
        <v>6.0699192145393635E-4</v>
      </c>
      <c r="D3767" s="43">
        <v>5.7949071347127457E-2</v>
      </c>
      <c r="E3767" s="43">
        <v>2.5800347931016732</v>
      </c>
      <c r="F3767" s="43">
        <v>5.5200275755964903</v>
      </c>
      <c r="H3767" s="43">
        <v>8.1439709995922058E-5</v>
      </c>
      <c r="I3767" s="43">
        <v>7.0994036903304719E-2</v>
      </c>
      <c r="J3767" s="43">
        <v>0</v>
      </c>
      <c r="K3767" s="43">
        <v>1</v>
      </c>
      <c r="M3767" s="43">
        <v>7.8597027756027726E-3</v>
      </c>
      <c r="N3767" s="43">
        <v>4.7457852301406422E-2</v>
      </c>
      <c r="O3767" s="43">
        <v>0</v>
      </c>
      <c r="P3767" s="43">
        <v>1</v>
      </c>
      <c r="R3767" s="43">
        <v>665.99622030703006</v>
      </c>
      <c r="S3767" s="43">
        <v>109.4713473307818</v>
      </c>
      <c r="T3767" s="43">
        <v>7062.4693512045042</v>
      </c>
      <c r="U3767" s="43">
        <v>7837.9369188423161</v>
      </c>
      <c r="W3767" s="43">
        <v>1718.2934204663447</v>
      </c>
      <c r="X3767" s="43">
        <v>0</v>
      </c>
      <c r="Y3767" s="43">
        <v>0</v>
      </c>
      <c r="Z3767" s="43">
        <v>1718.2934204663447</v>
      </c>
      <c r="AB3767" s="43">
        <v>322.10437707029678</v>
      </c>
      <c r="AC3767" s="43">
        <v>0</v>
      </c>
      <c r="AD3767" s="43">
        <v>0</v>
      </c>
      <c r="AE3767" s="43">
        <v>322.10437707029678</v>
      </c>
      <c r="AG3767" s="43">
        <v>3159941.600237608</v>
      </c>
      <c r="AH3767" s="43">
        <v>371151.37882073049</v>
      </c>
      <c r="AI3767" s="43">
        <v>0</v>
      </c>
      <c r="AJ3767" s="43">
        <v>1352838383.6952465</v>
      </c>
      <c r="AK3767" s="43">
        <v>1355998325.2954841</v>
      </c>
    </row>
    <row r="3768" spans="3:37" x14ac:dyDescent="0.2">
      <c r="C3768" s="43">
        <v>6.2669727748054793E-4</v>
      </c>
      <c r="D3768" s="43">
        <v>5.2988402847503759E-2</v>
      </c>
      <c r="E3768" s="43">
        <v>4.2825763000719004</v>
      </c>
      <c r="F3768" s="43">
        <v>1.5578644583592407</v>
      </c>
      <c r="H3768" s="43">
        <v>9.839424541235875E-5</v>
      </c>
      <c r="I3768" s="43">
        <v>0.10783637435843729</v>
      </c>
      <c r="J3768" s="43">
        <v>0</v>
      </c>
      <c r="K3768" s="43">
        <v>1</v>
      </c>
      <c r="M3768" s="43">
        <v>7.875484498859775E-3</v>
      </c>
      <c r="N3768" s="43">
        <v>4.3438666992056688E-2</v>
      </c>
      <c r="O3768" s="43">
        <v>0</v>
      </c>
      <c r="P3768" s="43">
        <v>1</v>
      </c>
      <c r="R3768" s="43">
        <v>628.75436085391937</v>
      </c>
      <c r="S3768" s="43">
        <v>200.89880338398012</v>
      </c>
      <c r="T3768" s="43">
        <v>6477.3317861903033</v>
      </c>
      <c r="U3768" s="43">
        <v>7306.9849504282029</v>
      </c>
      <c r="W3768" s="43">
        <v>2692.6885243598504</v>
      </c>
      <c r="X3768" s="43">
        <v>0</v>
      </c>
      <c r="Y3768" s="43">
        <v>0</v>
      </c>
      <c r="Z3768" s="43">
        <v>2692.6885243598504</v>
      </c>
      <c r="AB3768" s="43">
        <v>37.531289072589708</v>
      </c>
      <c r="AC3768" s="43">
        <v>0</v>
      </c>
      <c r="AD3768" s="43">
        <v>0</v>
      </c>
      <c r="AE3768" s="43">
        <v>37.531289072589708</v>
      </c>
      <c r="AG3768" s="43">
        <v>4951854.1962977648</v>
      </c>
      <c r="AH3768" s="43">
        <v>581620.72126172762</v>
      </c>
      <c r="AI3768" s="43">
        <v>0</v>
      </c>
      <c r="AJ3768" s="43">
        <v>157631414.10487679</v>
      </c>
      <c r="AK3768" s="43">
        <v>162583268.30117455</v>
      </c>
    </row>
    <row r="3769" spans="3:37" x14ac:dyDescent="0.2">
      <c r="C3769" s="43">
        <v>6.2488337991495335E-4</v>
      </c>
      <c r="D3769" s="43">
        <v>4.9389088207340191E-2</v>
      </c>
      <c r="E3769" s="43">
        <v>1.4663170479453005</v>
      </c>
      <c r="F3769" s="43">
        <v>0.80991598104978746</v>
      </c>
      <c r="H3769" s="43">
        <v>8.8939498882885113E-5</v>
      </c>
      <c r="I3769" s="43">
        <v>9.7131329100212743E-2</v>
      </c>
      <c r="J3769" s="43">
        <v>0</v>
      </c>
      <c r="K3769" s="43">
        <v>1</v>
      </c>
      <c r="M3769" s="43">
        <v>7.8853578699824567E-3</v>
      </c>
      <c r="N3769" s="43">
        <v>4.5827948141446084E-2</v>
      </c>
      <c r="O3769" s="43">
        <v>0</v>
      </c>
      <c r="P3769" s="43">
        <v>1</v>
      </c>
      <c r="R3769" s="43">
        <v>584.34906728407486</v>
      </c>
      <c r="S3769" s="43">
        <v>163.56726140945275</v>
      </c>
      <c r="T3769" s="43">
        <v>6842.1752543819039</v>
      </c>
      <c r="U3769" s="43">
        <v>7590.0915830754311</v>
      </c>
      <c r="W3769" s="43">
        <v>856.84099930957439</v>
      </c>
      <c r="X3769" s="43">
        <v>0</v>
      </c>
      <c r="Y3769" s="43">
        <v>0</v>
      </c>
      <c r="Z3769" s="43">
        <v>856.84099930957439</v>
      </c>
      <c r="AB3769" s="43">
        <v>-11.885069852170666</v>
      </c>
      <c r="AC3769" s="43">
        <v>0</v>
      </c>
      <c r="AD3769" s="43">
        <v>0</v>
      </c>
      <c r="AE3769" s="43">
        <v>-11.885069852170666</v>
      </c>
      <c r="AG3769" s="43">
        <v>1575730.5977303074</v>
      </c>
      <c r="AH3769" s="43">
        <v>185077.65585086806</v>
      </c>
      <c r="AI3769" s="43">
        <v>0</v>
      </c>
      <c r="AJ3769" s="43">
        <v>0</v>
      </c>
      <c r="AK3769" s="43">
        <v>1575730.5977303074</v>
      </c>
    </row>
    <row r="3770" spans="3:37" x14ac:dyDescent="0.2">
      <c r="C3770" s="43">
        <v>6.1436431582029272E-4</v>
      </c>
      <c r="D3770" s="43">
        <v>5.7098878442581213E-2</v>
      </c>
      <c r="E3770" s="43">
        <v>3.8134888982385444</v>
      </c>
      <c r="F3770" s="43">
        <v>2.3540626400082703</v>
      </c>
      <c r="H3770" s="43">
        <v>8.3801686824839833E-5</v>
      </c>
      <c r="I3770" s="43">
        <v>6.8629028942589682E-2</v>
      </c>
      <c r="J3770" s="43">
        <v>0</v>
      </c>
      <c r="K3770" s="43">
        <v>1</v>
      </c>
      <c r="M3770" s="43">
        <v>7.8289307207452183E-3</v>
      </c>
      <c r="N3770" s="43">
        <v>4.5818624192928703E-2</v>
      </c>
      <c r="O3770" s="43">
        <v>0</v>
      </c>
      <c r="P3770" s="43">
        <v>1</v>
      </c>
      <c r="R3770" s="43">
        <v>664.19550649752705</v>
      </c>
      <c r="S3770" s="43">
        <v>108.89375834647998</v>
      </c>
      <c r="T3770" s="43">
        <v>6791.8309409209569</v>
      </c>
      <c r="U3770" s="43">
        <v>7564.9202057649636</v>
      </c>
      <c r="W3770" s="43">
        <v>2532.9021902882464</v>
      </c>
      <c r="X3770" s="43">
        <v>0</v>
      </c>
      <c r="Y3770" s="43">
        <v>0</v>
      </c>
      <c r="Z3770" s="43">
        <v>2532.9021902882464</v>
      </c>
      <c r="AB3770" s="43">
        <v>96.231768348034876</v>
      </c>
      <c r="AC3770" s="43">
        <v>0</v>
      </c>
      <c r="AD3770" s="43">
        <v>0</v>
      </c>
      <c r="AE3770" s="43">
        <v>96.231768348034876</v>
      </c>
      <c r="AG3770" s="43">
        <v>4658007.1279400848</v>
      </c>
      <c r="AH3770" s="43">
        <v>547106.87310226122</v>
      </c>
      <c r="AI3770" s="43">
        <v>0</v>
      </c>
      <c r="AJ3770" s="43">
        <v>404173427.06174648</v>
      </c>
      <c r="AK3770" s="43">
        <v>408831434.18968654</v>
      </c>
    </row>
    <row r="3771" spans="3:37" x14ac:dyDescent="0.2">
      <c r="C3771" s="43">
        <v>5.9549049941877766E-4</v>
      </c>
      <c r="D3771" s="43">
        <v>5.1060587049732577E-2</v>
      </c>
      <c r="E3771" s="43">
        <v>9.0583667043444169</v>
      </c>
      <c r="F3771" s="43">
        <v>2.0053737805566647</v>
      </c>
      <c r="H3771" s="43">
        <v>9.0533864516850748E-5</v>
      </c>
      <c r="I3771" s="43">
        <v>0.10443237213989842</v>
      </c>
      <c r="J3771" s="43">
        <v>0</v>
      </c>
      <c r="K3771" s="43">
        <v>1</v>
      </c>
      <c r="M3771" s="43">
        <v>7.7544277600514761E-3</v>
      </c>
      <c r="N3771" s="43">
        <v>4.495032007038554E-2</v>
      </c>
      <c r="O3771" s="43">
        <v>0</v>
      </c>
      <c r="P3771" s="43">
        <v>1</v>
      </c>
      <c r="R3771" s="43">
        <v>575.70899293849436</v>
      </c>
      <c r="S3771" s="43">
        <v>179.01465040803902</v>
      </c>
      <c r="T3771" s="43">
        <v>6599.7109611176547</v>
      </c>
      <c r="U3771" s="43">
        <v>7354.4346044641879</v>
      </c>
      <c r="W3771" s="43">
        <v>5214.9831730257119</v>
      </c>
      <c r="X3771" s="43">
        <v>0</v>
      </c>
      <c r="Y3771" s="43">
        <v>0</v>
      </c>
      <c r="Z3771" s="43">
        <v>5214.9831730257119</v>
      </c>
      <c r="AB3771" s="43">
        <v>61.931891760221724</v>
      </c>
      <c r="AC3771" s="43">
        <v>0</v>
      </c>
      <c r="AD3771" s="43">
        <v>0</v>
      </c>
      <c r="AE3771" s="43">
        <v>61.931891760221724</v>
      </c>
      <c r="AG3771" s="43">
        <v>9590354.0551942848</v>
      </c>
      <c r="AH3771" s="43">
        <v>1126436.3653735537</v>
      </c>
      <c r="AI3771" s="43">
        <v>0</v>
      </c>
      <c r="AJ3771" s="43">
        <v>260113945.39293125</v>
      </c>
      <c r="AK3771" s="43">
        <v>269704299.44812554</v>
      </c>
    </row>
    <row r="3772" spans="3:37" x14ac:dyDescent="0.2">
      <c r="C3772" s="43">
        <v>6.1617246019274319E-4</v>
      </c>
      <c r="D3772" s="43">
        <v>5.0588332293795772E-2</v>
      </c>
      <c r="E3772" s="43">
        <v>1.120726014838451</v>
      </c>
      <c r="F3772" s="43">
        <v>3.936197119035509</v>
      </c>
      <c r="H3772" s="43">
        <v>1.005948918870736E-4</v>
      </c>
      <c r="I3772" s="43">
        <v>8.9236662146788714E-2</v>
      </c>
      <c r="J3772" s="43">
        <v>0</v>
      </c>
      <c r="K3772" s="43">
        <v>1</v>
      </c>
      <c r="M3772" s="43">
        <v>7.8030729787006651E-3</v>
      </c>
      <c r="N3772" s="43">
        <v>4.4258980786456271E-2</v>
      </c>
      <c r="O3772" s="43">
        <v>0</v>
      </c>
      <c r="P3772" s="43">
        <v>1</v>
      </c>
      <c r="R3772" s="43">
        <v>590.19431111081656</v>
      </c>
      <c r="S3772" s="43">
        <v>169.96582958222365</v>
      </c>
      <c r="T3772" s="43">
        <v>6538.971583988332</v>
      </c>
      <c r="U3772" s="43">
        <v>7299.1317246813724</v>
      </c>
      <c r="W3772" s="43">
        <v>661.4461182715504</v>
      </c>
      <c r="X3772" s="43">
        <v>0</v>
      </c>
      <c r="Y3772" s="43">
        <v>0</v>
      </c>
      <c r="Z3772" s="43">
        <v>661.4461182715504</v>
      </c>
      <c r="AB3772" s="43">
        <v>185.42317144715574</v>
      </c>
      <c r="AC3772" s="43">
        <v>0</v>
      </c>
      <c r="AD3772" s="43">
        <v>0</v>
      </c>
      <c r="AE3772" s="43">
        <v>185.42317144715574</v>
      </c>
      <c r="AG3772" s="43">
        <v>1216399.4115013811</v>
      </c>
      <c r="AH3772" s="43">
        <v>142872.36154665489</v>
      </c>
      <c r="AI3772" s="43">
        <v>0</v>
      </c>
      <c r="AJ3772" s="43">
        <v>778777320.07805407</v>
      </c>
      <c r="AK3772" s="43">
        <v>779993719.48955548</v>
      </c>
    </row>
    <row r="3773" spans="3:37" x14ac:dyDescent="0.2">
      <c r="C3773" s="43">
        <v>5.9077419688937716E-4</v>
      </c>
      <c r="D3773" s="43">
        <v>4.6498389808171371E-2</v>
      </c>
      <c r="E3773" s="43">
        <v>10.738289498324646</v>
      </c>
      <c r="F3773" s="43">
        <v>5.8763781782593361</v>
      </c>
      <c r="H3773" s="43">
        <v>8.3881411917484313E-5</v>
      </c>
      <c r="I3773" s="43">
        <v>0.11138340052075668</v>
      </c>
      <c r="J3773" s="43">
        <v>0</v>
      </c>
      <c r="K3773" s="43">
        <v>1</v>
      </c>
      <c r="M3773" s="43">
        <v>7.9043436168881875E-3</v>
      </c>
      <c r="N3773" s="43">
        <v>4.5250631050399101E-2</v>
      </c>
      <c r="O3773" s="43">
        <v>0</v>
      </c>
      <c r="P3773" s="43">
        <v>1</v>
      </c>
      <c r="R3773" s="43">
        <v>520.11790578875343</v>
      </c>
      <c r="S3773" s="43">
        <v>176.9003033017926</v>
      </c>
      <c r="T3773" s="43">
        <v>6772.2475459418829</v>
      </c>
      <c r="U3773" s="43">
        <v>7469.2657550324293</v>
      </c>
      <c r="W3773" s="43">
        <v>5585.1766456219784</v>
      </c>
      <c r="X3773" s="43">
        <v>0</v>
      </c>
      <c r="Y3773" s="43">
        <v>0</v>
      </c>
      <c r="Z3773" s="43">
        <v>5585.1766456219784</v>
      </c>
      <c r="AB3773" s="43">
        <v>271.38320183239381</v>
      </c>
      <c r="AC3773" s="43">
        <v>0</v>
      </c>
      <c r="AD3773" s="43">
        <v>0</v>
      </c>
      <c r="AE3773" s="43">
        <v>271.38320183239381</v>
      </c>
      <c r="AG3773" s="43">
        <v>10271139.851298818</v>
      </c>
      <c r="AH3773" s="43">
        <v>1206398.1554543474</v>
      </c>
      <c r="AI3773" s="43">
        <v>0</v>
      </c>
      <c r="AJ3773" s="43">
        <v>1139809447.696054</v>
      </c>
      <c r="AK3773" s="43">
        <v>1150080587.5473528</v>
      </c>
    </row>
    <row r="3774" spans="3:37" x14ac:dyDescent="0.2">
      <c r="C3774" s="43">
        <v>6.1717511556957927E-4</v>
      </c>
      <c r="D3774" s="43">
        <v>4.6614710225425654E-2</v>
      </c>
      <c r="E3774" s="43">
        <v>3.4700525807065672</v>
      </c>
      <c r="F3774" s="43">
        <v>1.296275780977604</v>
      </c>
      <c r="H3774" s="43">
        <v>8.9451788568034298E-5</v>
      </c>
      <c r="I3774" s="43">
        <v>0.10857843921801458</v>
      </c>
      <c r="J3774" s="43">
        <v>0</v>
      </c>
      <c r="K3774" s="43">
        <v>1</v>
      </c>
      <c r="M3774" s="43">
        <v>7.8383267211911897E-3</v>
      </c>
      <c r="N3774" s="43">
        <v>4.819227630668077E-2</v>
      </c>
      <c r="O3774" s="43">
        <v>0</v>
      </c>
      <c r="P3774" s="43">
        <v>1</v>
      </c>
      <c r="R3774" s="43">
        <v>544.72056125651011</v>
      </c>
      <c r="S3774" s="43">
        <v>183.89714882275658</v>
      </c>
      <c r="T3774" s="43">
        <v>7152.2580461934549</v>
      </c>
      <c r="U3774" s="43">
        <v>7880.8757562727214</v>
      </c>
      <c r="W3774" s="43">
        <v>1890.2089893520827</v>
      </c>
      <c r="X3774" s="43">
        <v>0</v>
      </c>
      <c r="Y3774" s="43">
        <v>0</v>
      </c>
      <c r="Z3774" s="43">
        <v>1890.2089893520827</v>
      </c>
      <c r="AB3774" s="43">
        <v>17.268463537988943</v>
      </c>
      <c r="AC3774" s="43">
        <v>0</v>
      </c>
      <c r="AD3774" s="43">
        <v>0</v>
      </c>
      <c r="AE3774" s="43">
        <v>17.268463537988943</v>
      </c>
      <c r="AG3774" s="43">
        <v>3476094.3314184798</v>
      </c>
      <c r="AH3774" s="43">
        <v>408285.14170004986</v>
      </c>
      <c r="AI3774" s="43">
        <v>0</v>
      </c>
      <c r="AJ3774" s="43">
        <v>72527546.859553561</v>
      </c>
      <c r="AK3774" s="43">
        <v>76003641.190972045</v>
      </c>
    </row>
    <row r="3775" spans="3:37" x14ac:dyDescent="0.2">
      <c r="C3775" s="43">
        <v>6.0950601869272337E-4</v>
      </c>
      <c r="D3775" s="43">
        <v>5.3962129754770438E-2</v>
      </c>
      <c r="E3775" s="43">
        <v>2.5795058045183068</v>
      </c>
      <c r="F3775" s="43">
        <v>1.4012071501259191</v>
      </c>
      <c r="H3775" s="43">
        <v>9.4414467041059602E-5</v>
      </c>
      <c r="I3775" s="43">
        <v>8.4066123041584909E-2</v>
      </c>
      <c r="J3775" s="43">
        <v>0</v>
      </c>
      <c r="K3775" s="43">
        <v>1</v>
      </c>
      <c r="M3775" s="43">
        <v>7.8208297541977854E-3</v>
      </c>
      <c r="N3775" s="43">
        <v>4.52274887974582E-2</v>
      </c>
      <c r="O3775" s="43">
        <v>0</v>
      </c>
      <c r="P3775" s="43">
        <v>1</v>
      </c>
      <c r="R3775" s="43">
        <v>622.7438584439725</v>
      </c>
      <c r="S3775" s="43">
        <v>150.28026001899838</v>
      </c>
      <c r="T3775" s="43">
        <v>6697.2680234550971</v>
      </c>
      <c r="U3775" s="43">
        <v>7470.2921419180675</v>
      </c>
      <c r="W3775" s="43">
        <v>1606.3713975843539</v>
      </c>
      <c r="X3775" s="43">
        <v>0</v>
      </c>
      <c r="Y3775" s="43">
        <v>0</v>
      </c>
      <c r="Z3775" s="43">
        <v>1606.3713975843539</v>
      </c>
      <c r="AB3775" s="43">
        <v>26.733873891405572</v>
      </c>
      <c r="AC3775" s="43">
        <v>0</v>
      </c>
      <c r="AD3775" s="43">
        <v>0</v>
      </c>
      <c r="AE3775" s="43">
        <v>26.733873891405572</v>
      </c>
      <c r="AG3775" s="43">
        <v>2954117.0001576268</v>
      </c>
      <c r="AH3775" s="43">
        <v>346976.22187822044</v>
      </c>
      <c r="AI3775" s="43">
        <v>0</v>
      </c>
      <c r="AJ3775" s="43">
        <v>112282270.34390341</v>
      </c>
      <c r="AK3775" s="43">
        <v>115236387.34406103</v>
      </c>
    </row>
    <row r="3776" spans="3:37" x14ac:dyDescent="0.2">
      <c r="C3776" s="43">
        <v>6.0896500169077214E-4</v>
      </c>
      <c r="D3776" s="43">
        <v>4.9499341970188307E-2</v>
      </c>
      <c r="E3776" s="43">
        <v>5.1127870549209904</v>
      </c>
      <c r="F3776" s="43">
        <v>1.9311646389558845</v>
      </c>
      <c r="H3776" s="43">
        <v>8.6824872371377943E-5</v>
      </c>
      <c r="I3776" s="43">
        <v>0.11034582851903352</v>
      </c>
      <c r="J3776" s="43">
        <v>0</v>
      </c>
      <c r="K3776" s="43">
        <v>1</v>
      </c>
      <c r="M3776" s="43">
        <v>7.8719375774732869E-3</v>
      </c>
      <c r="N3776" s="43">
        <v>4.5814311522994866E-2</v>
      </c>
      <c r="O3776" s="43">
        <v>0</v>
      </c>
      <c r="P3776" s="43">
        <v>1</v>
      </c>
      <c r="R3776" s="43">
        <v>570.73450825159534</v>
      </c>
      <c r="S3776" s="43">
        <v>181.40215675616179</v>
      </c>
      <c r="T3776" s="43">
        <v>6828.497880384064</v>
      </c>
      <c r="U3776" s="43">
        <v>7580.6345453918211</v>
      </c>
      <c r="W3776" s="43">
        <v>2918.0440055854538</v>
      </c>
      <c r="X3776" s="43">
        <v>0</v>
      </c>
      <c r="Y3776" s="43">
        <v>0</v>
      </c>
      <c r="Z3776" s="43">
        <v>2918.0440055854538</v>
      </c>
      <c r="AB3776" s="43">
        <v>56.864913777786441</v>
      </c>
      <c r="AC3776" s="43">
        <v>0</v>
      </c>
      <c r="AD3776" s="43">
        <v>0</v>
      </c>
      <c r="AE3776" s="43">
        <v>56.864913777786441</v>
      </c>
      <c r="AG3776" s="43">
        <v>5366282.9262716491</v>
      </c>
      <c r="AH3776" s="43">
        <v>630297.50520645804</v>
      </c>
      <c r="AI3776" s="43">
        <v>0</v>
      </c>
      <c r="AJ3776" s="43">
        <v>238832637.86670306</v>
      </c>
      <c r="AK3776" s="43">
        <v>244198920.79297471</v>
      </c>
    </row>
    <row r="3777" spans="3:37" x14ac:dyDescent="0.2">
      <c r="C3777" s="43">
        <v>5.775551729029142E-4</v>
      </c>
      <c r="D3777" s="43">
        <v>5.6797557559268519E-2</v>
      </c>
      <c r="E3777" s="43">
        <v>1.5403298144746294</v>
      </c>
      <c r="F3777" s="43">
        <v>1.8403004837789627</v>
      </c>
      <c r="H3777" s="43">
        <v>9.3501728278488905E-5</v>
      </c>
      <c r="I3777" s="43">
        <v>0.10775168793238488</v>
      </c>
      <c r="J3777" s="43">
        <v>0</v>
      </c>
      <c r="K3777" s="43">
        <v>1</v>
      </c>
      <c r="M3777" s="43">
        <v>7.8318584620704589E-3</v>
      </c>
      <c r="N3777" s="43">
        <v>4.4912618454844157E-2</v>
      </c>
      <c r="O3777" s="43">
        <v>0</v>
      </c>
      <c r="P3777" s="43">
        <v>1</v>
      </c>
      <c r="R3777" s="43">
        <v>621.10569462586852</v>
      </c>
      <c r="S3777" s="43">
        <v>190.75946392836954</v>
      </c>
      <c r="T3777" s="43">
        <v>6660.0206952075932</v>
      </c>
      <c r="U3777" s="43">
        <v>7471.8858537618316</v>
      </c>
      <c r="W3777" s="43">
        <v>956.70761937219982</v>
      </c>
      <c r="X3777" s="43">
        <v>0</v>
      </c>
      <c r="Y3777" s="43">
        <v>0</v>
      </c>
      <c r="Z3777" s="43">
        <v>956.70761937219982</v>
      </c>
      <c r="AB3777" s="43">
        <v>55.844949476902499</v>
      </c>
      <c r="AC3777" s="43">
        <v>0</v>
      </c>
      <c r="AD3777" s="43">
        <v>0</v>
      </c>
      <c r="AE3777" s="43">
        <v>55.844949476902499</v>
      </c>
      <c r="AG3777" s="43">
        <v>1759385.3120254755</v>
      </c>
      <c r="AH3777" s="43">
        <v>206648.84578439515</v>
      </c>
      <c r="AI3777" s="43">
        <v>0</v>
      </c>
      <c r="AJ3777" s="43">
        <v>234548787.8029905</v>
      </c>
      <c r="AK3777" s="43">
        <v>236308173.11501598</v>
      </c>
    </row>
    <row r="3778" spans="3:37" x14ac:dyDescent="0.2">
      <c r="C3778" s="43">
        <v>6.0406067340576736E-4</v>
      </c>
      <c r="D3778" s="43">
        <v>5.4428450796919839E-2</v>
      </c>
      <c r="E3778" s="43">
        <v>6.3756154682120512</v>
      </c>
      <c r="F3778" s="43">
        <v>7.5514501326494141</v>
      </c>
      <c r="H3778" s="43">
        <v>9.4004172188633106E-5</v>
      </c>
      <c r="I3778" s="43">
        <v>8.2612142556016038E-2</v>
      </c>
      <c r="J3778" s="43">
        <v>0</v>
      </c>
      <c r="K3778" s="43">
        <v>1</v>
      </c>
      <c r="M3778" s="43">
        <v>7.8145439570022433E-3</v>
      </c>
      <c r="N3778" s="43">
        <v>4.5388136683692612E-2</v>
      </c>
      <c r="O3778" s="43">
        <v>0</v>
      </c>
      <c r="P3778" s="43">
        <v>1</v>
      </c>
      <c r="R3778" s="43">
        <v>622.51369245728722</v>
      </c>
      <c r="S3778" s="43">
        <v>147.03928691958038</v>
      </c>
      <c r="T3778" s="43">
        <v>6715.6548146917821</v>
      </c>
      <c r="U3778" s="43">
        <v>7485.2077940686495</v>
      </c>
      <c r="W3778" s="43">
        <v>3968.9079268044802</v>
      </c>
      <c r="X3778" s="43">
        <v>0</v>
      </c>
      <c r="Y3778" s="43">
        <v>0</v>
      </c>
      <c r="Z3778" s="43">
        <v>3968.9079268044802</v>
      </c>
      <c r="AB3778" s="43">
        <v>436.38531319371469</v>
      </c>
      <c r="AC3778" s="43">
        <v>0</v>
      </c>
      <c r="AD3778" s="43">
        <v>0</v>
      </c>
      <c r="AE3778" s="43">
        <v>436.38531319371469</v>
      </c>
      <c r="AG3778" s="43">
        <v>7298821.6773934392</v>
      </c>
      <c r="AH3778" s="43">
        <v>857284.11218976777</v>
      </c>
      <c r="AI3778" s="43">
        <v>0</v>
      </c>
      <c r="AJ3778" s="43">
        <v>1832818315.4136016</v>
      </c>
      <c r="AK3778" s="43">
        <v>1840117137.0909951</v>
      </c>
    </row>
    <row r="3779" spans="3:37" x14ac:dyDescent="0.2">
      <c r="C3779" s="43">
        <v>6.0957202967478624E-4</v>
      </c>
      <c r="D3779" s="43">
        <v>4.4030172483678444E-2</v>
      </c>
      <c r="E3779" s="43">
        <v>2.6676718559031234</v>
      </c>
      <c r="F3779" s="43">
        <v>2.7317572913989197</v>
      </c>
      <c r="H3779" s="43">
        <v>8.5682957776359535E-5</v>
      </c>
      <c r="I3779" s="43">
        <v>8.2517590616184633E-2</v>
      </c>
      <c r="J3779" s="43">
        <v>0</v>
      </c>
      <c r="K3779" s="43">
        <v>1</v>
      </c>
      <c r="M3779" s="43">
        <v>7.9172489598409168E-3</v>
      </c>
      <c r="N3779" s="43">
        <v>4.2637406953265643E-2</v>
      </c>
      <c r="O3779" s="43">
        <v>0</v>
      </c>
      <c r="P3779" s="43">
        <v>1</v>
      </c>
      <c r="R3779" s="43">
        <v>508.18025948221384</v>
      </c>
      <c r="S3779" s="43">
        <v>133.87003023754608</v>
      </c>
      <c r="T3779" s="43">
        <v>6391.5686674238996</v>
      </c>
      <c r="U3779" s="43">
        <v>7033.6189571436598</v>
      </c>
      <c r="W3779" s="43">
        <v>1355.6581759462483</v>
      </c>
      <c r="X3779" s="43">
        <v>0</v>
      </c>
      <c r="Y3779" s="43">
        <v>0</v>
      </c>
      <c r="Z3779" s="43">
        <v>1355.6581759462483</v>
      </c>
      <c r="AB3779" s="43">
        <v>94.164801058255122</v>
      </c>
      <c r="AC3779" s="43">
        <v>0</v>
      </c>
      <c r="AD3779" s="43">
        <v>0</v>
      </c>
      <c r="AE3779" s="43">
        <v>94.164801058255122</v>
      </c>
      <c r="AG3779" s="43">
        <v>2493055.3855651505</v>
      </c>
      <c r="AH3779" s="43">
        <v>292822.16600438964</v>
      </c>
      <c r="AI3779" s="43">
        <v>0</v>
      </c>
      <c r="AJ3779" s="43">
        <v>395492164.44467151</v>
      </c>
      <c r="AK3779" s="43">
        <v>397985219.83023667</v>
      </c>
    </row>
    <row r="3780" spans="3:37" x14ac:dyDescent="0.2">
      <c r="C3780" s="43">
        <v>6.2385213198623557E-4</v>
      </c>
      <c r="D3780" s="43">
        <v>5.6829463597114493E-2</v>
      </c>
      <c r="E3780" s="43">
        <v>9.2846313000602816</v>
      </c>
      <c r="F3780" s="43">
        <v>1.442935279297126</v>
      </c>
      <c r="H3780" s="43">
        <v>8.1323063927721319E-5</v>
      </c>
      <c r="I3780" s="43">
        <v>0.10579707161122165</v>
      </c>
      <c r="J3780" s="43">
        <v>0</v>
      </c>
      <c r="K3780" s="43">
        <v>1</v>
      </c>
      <c r="M3780" s="43">
        <v>7.8643750324263184E-3</v>
      </c>
      <c r="N3780" s="43">
        <v>4.6638362220354557E-2</v>
      </c>
      <c r="O3780" s="43">
        <v>0</v>
      </c>
      <c r="P3780" s="43">
        <v>1</v>
      </c>
      <c r="R3780" s="43">
        <v>671.27054845555688</v>
      </c>
      <c r="S3780" s="43">
        <v>162.90325136890834</v>
      </c>
      <c r="T3780" s="43">
        <v>6944.6422728688794</v>
      </c>
      <c r="U3780" s="43">
        <v>7778.8160726933447</v>
      </c>
      <c r="W3780" s="43">
        <v>6232.4995449990956</v>
      </c>
      <c r="X3780" s="43">
        <v>0</v>
      </c>
      <c r="Y3780" s="43">
        <v>0</v>
      </c>
      <c r="Z3780" s="43">
        <v>6232.4995449990956</v>
      </c>
      <c r="AB3780" s="43">
        <v>31.814246641458386</v>
      </c>
      <c r="AC3780" s="43">
        <v>0</v>
      </c>
      <c r="AD3780" s="43">
        <v>0</v>
      </c>
      <c r="AE3780" s="43">
        <v>31.814246641458386</v>
      </c>
      <c r="AG3780" s="43">
        <v>11461566.663253337</v>
      </c>
      <c r="AH3780" s="43">
        <v>1346219.9017198046</v>
      </c>
      <c r="AI3780" s="43">
        <v>0</v>
      </c>
      <c r="AJ3780" s="43">
        <v>133619835.89412522</v>
      </c>
      <c r="AK3780" s="43">
        <v>145081402.55737856</v>
      </c>
    </row>
    <row r="3781" spans="3:37" x14ac:dyDescent="0.2">
      <c r="C3781" s="43">
        <v>6.076696003582911E-4</v>
      </c>
      <c r="D3781" s="43">
        <v>6.052594717702986E-2</v>
      </c>
      <c r="E3781" s="43">
        <v>8.8013653291535263</v>
      </c>
      <c r="F3781" s="43">
        <v>1.8031934697240086</v>
      </c>
      <c r="H3781" s="43">
        <v>9.2662348164185282E-5</v>
      </c>
      <c r="I3781" s="43">
        <v>8.3931437362378736E-2</v>
      </c>
      <c r="J3781" s="43">
        <v>0</v>
      </c>
      <c r="K3781" s="43">
        <v>1</v>
      </c>
      <c r="M3781" s="43">
        <v>7.8795247184256789E-3</v>
      </c>
      <c r="N3781" s="43">
        <v>4.4262266566850936E-2</v>
      </c>
      <c r="O3781" s="43">
        <v>0</v>
      </c>
      <c r="P3781" s="43">
        <v>1</v>
      </c>
      <c r="R3781" s="43">
        <v>696.38831915834612</v>
      </c>
      <c r="S3781" s="43">
        <v>147.25509659639934</v>
      </c>
      <c r="T3781" s="43">
        <v>6603.5283154824556</v>
      </c>
      <c r="U3781" s="43">
        <v>7447.1717312372011</v>
      </c>
      <c r="W3781" s="43">
        <v>6129.1680078677682</v>
      </c>
      <c r="X3781" s="43">
        <v>0</v>
      </c>
      <c r="Y3781" s="43">
        <v>0</v>
      </c>
      <c r="Z3781" s="43">
        <v>6129.1680078677682</v>
      </c>
      <c r="AB3781" s="43">
        <v>59.848796886386666</v>
      </c>
      <c r="AC3781" s="43">
        <v>0</v>
      </c>
      <c r="AD3781" s="43">
        <v>0</v>
      </c>
      <c r="AE3781" s="43">
        <v>59.848796886386666</v>
      </c>
      <c r="AG3781" s="43">
        <v>11271539.966468826</v>
      </c>
      <c r="AH3781" s="43">
        <v>1323900.289699438</v>
      </c>
      <c r="AI3781" s="43">
        <v>0</v>
      </c>
      <c r="AJ3781" s="43">
        <v>251364946.922824</v>
      </c>
      <c r="AK3781" s="43">
        <v>262636486.88929284</v>
      </c>
    </row>
    <row r="3782" spans="3:37" x14ac:dyDescent="0.2">
      <c r="C3782" s="43">
        <v>5.8462580930405245E-4</v>
      </c>
      <c r="D3782" s="43">
        <v>5.155772028137029E-2</v>
      </c>
      <c r="E3782" s="43">
        <v>4.2246291745279176</v>
      </c>
      <c r="F3782" s="43">
        <v>1.9714793763051641</v>
      </c>
      <c r="H3782" s="43">
        <v>9.3680546645713569E-5</v>
      </c>
      <c r="I3782" s="43">
        <v>9.4645570764627637E-2</v>
      </c>
      <c r="J3782" s="43">
        <v>0</v>
      </c>
      <c r="K3782" s="43">
        <v>1</v>
      </c>
      <c r="M3782" s="43">
        <v>7.8742800851702155E-3</v>
      </c>
      <c r="N3782" s="43">
        <v>4.800590363151358E-2</v>
      </c>
      <c r="O3782" s="43">
        <v>0</v>
      </c>
      <c r="P3782" s="43">
        <v>1</v>
      </c>
      <c r="R3782" s="43">
        <v>570.70813468159895</v>
      </c>
      <c r="S3782" s="43">
        <v>167.87734170844129</v>
      </c>
      <c r="T3782" s="43">
        <v>7157.2779003465394</v>
      </c>
      <c r="U3782" s="43">
        <v>7895.8633767365791</v>
      </c>
      <c r="W3782" s="43">
        <v>2411.0302359162911</v>
      </c>
      <c r="X3782" s="43">
        <v>0</v>
      </c>
      <c r="Y3782" s="43">
        <v>0</v>
      </c>
      <c r="Z3782" s="43">
        <v>2411.0302359162911</v>
      </c>
      <c r="AB3782" s="43">
        <v>59.324136552405676</v>
      </c>
      <c r="AC3782" s="43">
        <v>0</v>
      </c>
      <c r="AD3782" s="43">
        <v>0</v>
      </c>
      <c r="AE3782" s="43">
        <v>59.324136552405676</v>
      </c>
      <c r="AG3782" s="43">
        <v>4433884.6038500592</v>
      </c>
      <c r="AH3782" s="43">
        <v>520782.53095791885</v>
      </c>
      <c r="AI3782" s="43">
        <v>0</v>
      </c>
      <c r="AJ3782" s="43">
        <v>249161373.52010384</v>
      </c>
      <c r="AK3782" s="43">
        <v>253595258.12395391</v>
      </c>
    </row>
    <row r="3783" spans="3:37" x14ac:dyDescent="0.2">
      <c r="C3783" s="43">
        <v>6.1004675217402049E-4</v>
      </c>
      <c r="D3783" s="43">
        <v>5.3531539330226641E-2</v>
      </c>
      <c r="E3783" s="43">
        <v>4.4414120706573978</v>
      </c>
      <c r="F3783" s="43">
        <v>3.137820754420706</v>
      </c>
      <c r="H3783" s="43">
        <v>9.42324383861326E-5</v>
      </c>
      <c r="I3783" s="43">
        <v>8.940744195857557E-2</v>
      </c>
      <c r="J3783" s="43">
        <v>0</v>
      </c>
      <c r="K3783" s="43">
        <v>1</v>
      </c>
      <c r="M3783" s="43">
        <v>7.8733395033561138E-3</v>
      </c>
      <c r="N3783" s="43">
        <v>4.5602993369947532E-2</v>
      </c>
      <c r="O3783" s="43">
        <v>0</v>
      </c>
      <c r="P3783" s="43">
        <v>1</v>
      </c>
      <c r="R3783" s="43">
        <v>618.32274748565089</v>
      </c>
      <c r="S3783" s="43">
        <v>159.52048868330965</v>
      </c>
      <c r="T3783" s="43">
        <v>6798.2119762017237</v>
      </c>
      <c r="U3783" s="43">
        <v>7576.0552123706839</v>
      </c>
      <c r="W3783" s="43">
        <v>2746.226114244816</v>
      </c>
      <c r="X3783" s="43">
        <v>0</v>
      </c>
      <c r="Y3783" s="43">
        <v>0</v>
      </c>
      <c r="Z3783" s="43">
        <v>2746.226114244816</v>
      </c>
      <c r="AB3783" s="43">
        <v>141.43936266806261</v>
      </c>
      <c r="AC3783" s="43">
        <v>0</v>
      </c>
      <c r="AD3783" s="43">
        <v>0</v>
      </c>
      <c r="AE3783" s="43">
        <v>141.43936266806261</v>
      </c>
      <c r="AG3783" s="43">
        <v>5050309.8240962168</v>
      </c>
      <c r="AH3783" s="43">
        <v>593184.84067688021</v>
      </c>
      <c r="AI3783" s="43">
        <v>0</v>
      </c>
      <c r="AJ3783" s="43">
        <v>594045323.205863</v>
      </c>
      <c r="AK3783" s="43">
        <v>599095633.0299592</v>
      </c>
    </row>
    <row r="3784" spans="3:37" x14ac:dyDescent="0.2">
      <c r="C3784" s="43">
        <v>5.7654398870076676E-4</v>
      </c>
      <c r="D3784" s="43">
        <v>4.9422200882465475E-2</v>
      </c>
      <c r="E3784" s="43">
        <v>6.6319107831856892</v>
      </c>
      <c r="F3784" s="43">
        <v>2.1404728703708842</v>
      </c>
      <c r="H3784" s="43">
        <v>9.0784397269283446E-5</v>
      </c>
      <c r="I3784" s="43">
        <v>0.10400656892898752</v>
      </c>
      <c r="J3784" s="43">
        <v>0</v>
      </c>
      <c r="K3784" s="43">
        <v>1</v>
      </c>
      <c r="M3784" s="43">
        <v>7.7407882229581938E-3</v>
      </c>
      <c r="N3784" s="43">
        <v>4.5014644553066481E-2</v>
      </c>
      <c r="O3784" s="43">
        <v>0</v>
      </c>
      <c r="P3784" s="43">
        <v>1</v>
      </c>
      <c r="R3784" s="43">
        <v>539.50677490920509</v>
      </c>
      <c r="S3784" s="43">
        <v>178.77811631065254</v>
      </c>
      <c r="T3784" s="43">
        <v>6597.5301551159746</v>
      </c>
      <c r="U3784" s="43">
        <v>7315.8150463358324</v>
      </c>
      <c r="W3784" s="43">
        <v>3577.9607981220915</v>
      </c>
      <c r="X3784" s="43">
        <v>0</v>
      </c>
      <c r="Y3784" s="43">
        <v>0</v>
      </c>
      <c r="Z3784" s="43">
        <v>3577.9607981220915</v>
      </c>
      <c r="AB3784" s="43">
        <v>65.836333897680646</v>
      </c>
      <c r="AC3784" s="43">
        <v>0</v>
      </c>
      <c r="AD3784" s="43">
        <v>0</v>
      </c>
      <c r="AE3784" s="43">
        <v>65.836333897680646</v>
      </c>
      <c r="AG3784" s="43">
        <v>6579869.9077465264</v>
      </c>
      <c r="AH3784" s="43">
        <v>772839.53239437181</v>
      </c>
      <c r="AI3784" s="43">
        <v>0</v>
      </c>
      <c r="AJ3784" s="43">
        <v>276512602.37025869</v>
      </c>
      <c r="AK3784" s="43">
        <v>283092472.27800524</v>
      </c>
    </row>
    <row r="3785" spans="3:37" x14ac:dyDescent="0.2">
      <c r="C3785" s="43">
        <v>5.9277314645112314E-4</v>
      </c>
      <c r="D3785" s="43">
        <v>5.9497726203112444E-2</v>
      </c>
      <c r="E3785" s="43">
        <v>7.0241455362949212</v>
      </c>
      <c r="F3785" s="43">
        <v>2.4218824441252451</v>
      </c>
      <c r="H3785" s="43">
        <v>9.3674328492054926E-5</v>
      </c>
      <c r="I3785" s="43">
        <v>0.12621086043555507</v>
      </c>
      <c r="J3785" s="43">
        <v>0</v>
      </c>
      <c r="K3785" s="43">
        <v>1</v>
      </c>
      <c r="M3785" s="43">
        <v>7.8118848936487581E-3</v>
      </c>
      <c r="N3785" s="43">
        <v>4.561613290363873E-2</v>
      </c>
      <c r="O3785" s="43">
        <v>0</v>
      </c>
      <c r="P3785" s="43">
        <v>1</v>
      </c>
      <c r="R3785" s="43">
        <v>667.77670180572659</v>
      </c>
      <c r="S3785" s="43">
        <v>223.85133503281605</v>
      </c>
      <c r="T3785" s="43">
        <v>6747.0926445461637</v>
      </c>
      <c r="U3785" s="43">
        <v>7638.720681384706</v>
      </c>
      <c r="W3785" s="43">
        <v>4690.5607392304391</v>
      </c>
      <c r="X3785" s="43">
        <v>0</v>
      </c>
      <c r="Y3785" s="43">
        <v>0</v>
      </c>
      <c r="Z3785" s="43">
        <v>4690.5607392304391</v>
      </c>
      <c r="AB3785" s="43">
        <v>101.59649667159611</v>
      </c>
      <c r="AC3785" s="43">
        <v>0</v>
      </c>
      <c r="AD3785" s="43">
        <v>0</v>
      </c>
      <c r="AE3785" s="43">
        <v>101.59649667159611</v>
      </c>
      <c r="AG3785" s="43">
        <v>8625941.1994447783</v>
      </c>
      <c r="AH3785" s="43">
        <v>1013161.1196737748</v>
      </c>
      <c r="AI3785" s="43">
        <v>0</v>
      </c>
      <c r="AJ3785" s="43">
        <v>426705286.02070367</v>
      </c>
      <c r="AK3785" s="43">
        <v>435331227.22014844</v>
      </c>
    </row>
    <row r="3786" spans="3:37" x14ac:dyDescent="0.2">
      <c r="C3786" s="43">
        <v>5.9511691861459696E-4</v>
      </c>
      <c r="D3786" s="43">
        <v>5.045866369532756E-2</v>
      </c>
      <c r="E3786" s="43">
        <v>5.4646456987010312</v>
      </c>
      <c r="F3786" s="43">
        <v>7.4001842733298737</v>
      </c>
      <c r="H3786" s="43">
        <v>9.2356700964191241E-5</v>
      </c>
      <c r="I3786" s="43">
        <v>7.4715815650293185E-2</v>
      </c>
      <c r="J3786" s="43">
        <v>0</v>
      </c>
      <c r="K3786" s="43">
        <v>1</v>
      </c>
      <c r="M3786" s="43">
        <v>7.9122616898180675E-3</v>
      </c>
      <c r="N3786" s="43">
        <v>4.693243521176782E-2</v>
      </c>
      <c r="O3786" s="43">
        <v>0</v>
      </c>
      <c r="P3786" s="43">
        <v>1</v>
      </c>
      <c r="R3786" s="43">
        <v>568.5653835656168</v>
      </c>
      <c r="S3786" s="43">
        <v>130.65418521082714</v>
      </c>
      <c r="T3786" s="43">
        <v>7030.9839207798695</v>
      </c>
      <c r="U3786" s="43">
        <v>7730.2034895563138</v>
      </c>
      <c r="W3786" s="43">
        <v>3107.0083777321497</v>
      </c>
      <c r="X3786" s="43">
        <v>0</v>
      </c>
      <c r="Y3786" s="43">
        <v>0</v>
      </c>
      <c r="Z3786" s="43">
        <v>3107.0083777321497</v>
      </c>
      <c r="AB3786" s="43">
        <v>389.36478520943785</v>
      </c>
      <c r="AC3786" s="43">
        <v>0</v>
      </c>
      <c r="AD3786" s="43">
        <v>0</v>
      </c>
      <c r="AE3786" s="43">
        <v>389.36478520943785</v>
      </c>
      <c r="AG3786" s="43">
        <v>5713788.4066494238</v>
      </c>
      <c r="AH3786" s="43">
        <v>671113.80959014432</v>
      </c>
      <c r="AI3786" s="43">
        <v>0</v>
      </c>
      <c r="AJ3786" s="43">
        <v>1635332097.8796389</v>
      </c>
      <c r="AK3786" s="43">
        <v>1641045886.2862883</v>
      </c>
    </row>
    <row r="3787" spans="3:37" x14ac:dyDescent="0.2">
      <c r="C3787" s="43">
        <v>6.0123344446455225E-4</v>
      </c>
      <c r="D3787" s="43">
        <v>5.5052233267859907E-2</v>
      </c>
      <c r="E3787" s="43">
        <v>6.0720900226549723</v>
      </c>
      <c r="F3787" s="43">
        <v>2.2169581832581589</v>
      </c>
      <c r="H3787" s="43">
        <v>9.8027933999822459E-5</v>
      </c>
      <c r="I3787" s="43">
        <v>0.10179470379717037</v>
      </c>
      <c r="J3787" s="43">
        <v>0</v>
      </c>
      <c r="K3787" s="43">
        <v>1</v>
      </c>
      <c r="M3787" s="43">
        <v>7.8428392430074136E-3</v>
      </c>
      <c r="N3787" s="43">
        <v>4.6833335760875783E-2</v>
      </c>
      <c r="O3787" s="43">
        <v>0</v>
      </c>
      <c r="P3787" s="43">
        <v>1</v>
      </c>
      <c r="R3787" s="43">
        <v>626.70108273594235</v>
      </c>
      <c r="S3787" s="43">
        <v>188.93716978449558</v>
      </c>
      <c r="T3787" s="43">
        <v>6954.5779307837438</v>
      </c>
      <c r="U3787" s="43">
        <v>7770.2161833041819</v>
      </c>
      <c r="W3787" s="43">
        <v>3805.3853916679841</v>
      </c>
      <c r="X3787" s="43">
        <v>0</v>
      </c>
      <c r="Y3787" s="43">
        <v>0</v>
      </c>
      <c r="Z3787" s="43">
        <v>3805.3853916679841</v>
      </c>
      <c r="AB3787" s="43">
        <v>81.605584186871127</v>
      </c>
      <c r="AC3787" s="43">
        <v>0</v>
      </c>
      <c r="AD3787" s="43">
        <v>0</v>
      </c>
      <c r="AE3787" s="43">
        <v>81.605584186871127</v>
      </c>
      <c r="AG3787" s="43">
        <v>6998103.7352774227</v>
      </c>
      <c r="AH3787" s="43">
        <v>821963.24460028461</v>
      </c>
      <c r="AI3787" s="43">
        <v>0</v>
      </c>
      <c r="AJ3787" s="43">
        <v>342743453.58485872</v>
      </c>
      <c r="AK3787" s="43">
        <v>349741557.32013613</v>
      </c>
    </row>
    <row r="3788" spans="3:37" x14ac:dyDescent="0.2">
      <c r="C3788" s="43">
        <v>6.31140755074866E-4</v>
      </c>
      <c r="D3788" s="43">
        <v>5.7366321621789118E-2</v>
      </c>
      <c r="E3788" s="43">
        <v>1.9996695967883358</v>
      </c>
      <c r="F3788" s="43">
        <v>2.3014117286698128</v>
      </c>
      <c r="H3788" s="43">
        <v>9.2521653101140799E-5</v>
      </c>
      <c r="I3788" s="43">
        <v>9.2421488338249855E-2</v>
      </c>
      <c r="J3788" s="43">
        <v>0</v>
      </c>
      <c r="K3788" s="43">
        <v>1</v>
      </c>
      <c r="M3788" s="43">
        <v>7.8953330638477093E-3</v>
      </c>
      <c r="N3788" s="43">
        <v>4.2578672384013798E-2</v>
      </c>
      <c r="O3788" s="43">
        <v>0</v>
      </c>
      <c r="P3788" s="43">
        <v>1</v>
      </c>
      <c r="R3788" s="43">
        <v>685.52863658670822</v>
      </c>
      <c r="S3788" s="43">
        <v>161.90442351304486</v>
      </c>
      <c r="T3788" s="43">
        <v>6365.0957930840023</v>
      </c>
      <c r="U3788" s="43">
        <v>7212.528853183755</v>
      </c>
      <c r="W3788" s="43">
        <v>1370.8307723102005</v>
      </c>
      <c r="X3788" s="43">
        <v>0</v>
      </c>
      <c r="Y3788" s="43">
        <v>0</v>
      </c>
      <c r="Z3788" s="43">
        <v>1370.8307723102005</v>
      </c>
      <c r="AB3788" s="43">
        <v>95.460585855247572</v>
      </c>
      <c r="AC3788" s="43">
        <v>0</v>
      </c>
      <c r="AD3788" s="43">
        <v>0</v>
      </c>
      <c r="AE3788" s="43">
        <v>95.460585855247572</v>
      </c>
      <c r="AG3788" s="43">
        <v>2520957.7902784585</v>
      </c>
      <c r="AH3788" s="43">
        <v>296099.44681900332</v>
      </c>
      <c r="AI3788" s="43">
        <v>0</v>
      </c>
      <c r="AJ3788" s="43">
        <v>400934460.59203982</v>
      </c>
      <c r="AK3788" s="43">
        <v>403455418.38231826</v>
      </c>
    </row>
    <row r="3789" spans="3:37" x14ac:dyDescent="0.2">
      <c r="C3789" s="43">
        <v>6.3727375077149429E-4</v>
      </c>
      <c r="D3789" s="43">
        <v>5.8999314539976311E-2</v>
      </c>
      <c r="E3789" s="43">
        <v>4.6286225320650418</v>
      </c>
      <c r="F3789" s="43">
        <v>2.6013446975124874</v>
      </c>
      <c r="H3789" s="43">
        <v>8.3541300799664926E-5</v>
      </c>
      <c r="I3789" s="43">
        <v>8.1426914332810296E-2</v>
      </c>
      <c r="J3789" s="43">
        <v>0</v>
      </c>
      <c r="K3789" s="43">
        <v>1</v>
      </c>
      <c r="M3789" s="43">
        <v>7.8792008884986942E-3</v>
      </c>
      <c r="N3789" s="43">
        <v>4.5236822782618362E-2</v>
      </c>
      <c r="O3789" s="43">
        <v>0</v>
      </c>
      <c r="P3789" s="43">
        <v>1</v>
      </c>
      <c r="R3789" s="43">
        <v>711.89405977191007</v>
      </c>
      <c r="S3789" s="43">
        <v>128.79873084318245</v>
      </c>
      <c r="T3789" s="43">
        <v>6748.6458900303569</v>
      </c>
      <c r="U3789" s="43">
        <v>7589.3386806454491</v>
      </c>
      <c r="W3789" s="43">
        <v>3295.0888855035205</v>
      </c>
      <c r="X3789" s="43">
        <v>0</v>
      </c>
      <c r="Y3789" s="43">
        <v>0</v>
      </c>
      <c r="Z3789" s="43">
        <v>3295.0888855035205</v>
      </c>
      <c r="AB3789" s="43">
        <v>121.9786922252833</v>
      </c>
      <c r="AC3789" s="43">
        <v>0</v>
      </c>
      <c r="AD3789" s="43">
        <v>0</v>
      </c>
      <c r="AE3789" s="43">
        <v>121.9786922252833</v>
      </c>
      <c r="AG3789" s="43">
        <v>6059668.4604409738</v>
      </c>
      <c r="AH3789" s="43">
        <v>711739.19926876039</v>
      </c>
      <c r="AI3789" s="43">
        <v>0</v>
      </c>
      <c r="AJ3789" s="43">
        <v>512310507.34618986</v>
      </c>
      <c r="AK3789" s="43">
        <v>518370175.80663085</v>
      </c>
    </row>
    <row r="3790" spans="3:37" x14ac:dyDescent="0.2">
      <c r="C3790" s="43">
        <v>6.1199373013987035E-4</v>
      </c>
      <c r="D3790" s="43">
        <v>5.1649584897904284E-2</v>
      </c>
      <c r="E3790" s="43">
        <v>3.276212324341643</v>
      </c>
      <c r="F3790" s="43">
        <v>1.476375021146936</v>
      </c>
      <c r="H3790" s="43">
        <v>9.4247888070886354E-5</v>
      </c>
      <c r="I3790" s="43">
        <v>0.10091910717167873</v>
      </c>
      <c r="J3790" s="43">
        <v>0</v>
      </c>
      <c r="K3790" s="43">
        <v>1</v>
      </c>
      <c r="M3790" s="43">
        <v>7.8614264492338215E-3</v>
      </c>
      <c r="N3790" s="43">
        <v>4.6779282456941185E-2</v>
      </c>
      <c r="O3790" s="43">
        <v>0</v>
      </c>
      <c r="P3790" s="43">
        <v>1</v>
      </c>
      <c r="R3790" s="43">
        <v>598.48901165500104</v>
      </c>
      <c r="S3790" s="43">
        <v>180.08908838235567</v>
      </c>
      <c r="T3790" s="43">
        <v>6963.0142546470752</v>
      </c>
      <c r="U3790" s="43">
        <v>7741.5923546844315</v>
      </c>
      <c r="W3790" s="43">
        <v>1960.7770759671637</v>
      </c>
      <c r="X3790" s="43">
        <v>0</v>
      </c>
      <c r="Y3790" s="43">
        <v>0</v>
      </c>
      <c r="Z3790" s="43">
        <v>1960.7770759671637</v>
      </c>
      <c r="AB3790" s="43">
        <v>30.506258067419509</v>
      </c>
      <c r="AC3790" s="43">
        <v>0</v>
      </c>
      <c r="AD3790" s="43">
        <v>0</v>
      </c>
      <c r="AE3790" s="43">
        <v>30.506258067419509</v>
      </c>
      <c r="AG3790" s="43">
        <v>3605869.0427036141</v>
      </c>
      <c r="AH3790" s="43">
        <v>423527.84840890736</v>
      </c>
      <c r="AI3790" s="43">
        <v>0</v>
      </c>
      <c r="AJ3790" s="43">
        <v>128126283.88316193</v>
      </c>
      <c r="AK3790" s="43">
        <v>131732152.92586555</v>
      </c>
    </row>
    <row r="3791" spans="3:37" x14ac:dyDescent="0.2">
      <c r="C3791" s="43">
        <v>6.2151583050573667E-4</v>
      </c>
      <c r="D3791" s="43">
        <v>5.4144702404836556E-2</v>
      </c>
      <c r="E3791" s="43">
        <v>4.8378592634115609</v>
      </c>
      <c r="F3791" s="43">
        <v>2.3294782584122302</v>
      </c>
      <c r="H3791" s="43">
        <v>9.4992589793396753E-5</v>
      </c>
      <c r="I3791" s="43">
        <v>0.10023356184664312</v>
      </c>
      <c r="J3791" s="43">
        <v>0</v>
      </c>
      <c r="K3791" s="43">
        <v>1</v>
      </c>
      <c r="M3791" s="43">
        <v>7.8279673527657037E-3</v>
      </c>
      <c r="N3791" s="43">
        <v>4.5010642034026944E-2</v>
      </c>
      <c r="O3791" s="43">
        <v>0</v>
      </c>
      <c r="P3791" s="43">
        <v>1</v>
      </c>
      <c r="R3791" s="43">
        <v>637.16298585087759</v>
      </c>
      <c r="S3791" s="43">
        <v>180.2790514453695</v>
      </c>
      <c r="T3791" s="43">
        <v>6671.2403298179661</v>
      </c>
      <c r="U3791" s="43">
        <v>7488.6823671142129</v>
      </c>
      <c r="W3791" s="43">
        <v>3082.5048534016373</v>
      </c>
      <c r="X3791" s="43">
        <v>0</v>
      </c>
      <c r="Y3791" s="43">
        <v>0</v>
      </c>
      <c r="Z3791" s="43">
        <v>3082.5048534016373</v>
      </c>
      <c r="AB3791" s="43">
        <v>90.639094032652437</v>
      </c>
      <c r="AC3791" s="43">
        <v>0</v>
      </c>
      <c r="AD3791" s="43">
        <v>0</v>
      </c>
      <c r="AE3791" s="43">
        <v>90.639094032652437</v>
      </c>
      <c r="AG3791" s="43">
        <v>5668726.4254056113</v>
      </c>
      <c r="AH3791" s="43">
        <v>665821.04833475361</v>
      </c>
      <c r="AI3791" s="43">
        <v>0</v>
      </c>
      <c r="AJ3791" s="43">
        <v>380684194.93714023</v>
      </c>
      <c r="AK3791" s="43">
        <v>386352921.36254585</v>
      </c>
    </row>
    <row r="3792" spans="3:37" x14ac:dyDescent="0.2">
      <c r="C3792" s="43">
        <v>5.8717050572337207E-4</v>
      </c>
      <c r="D3792" s="43">
        <v>5.9677730118756322E-2</v>
      </c>
      <c r="E3792" s="43">
        <v>3.9328601809387838</v>
      </c>
      <c r="F3792" s="43">
        <v>3.8330667609191971</v>
      </c>
      <c r="H3792" s="43">
        <v>9.2088278992874528E-5</v>
      </c>
      <c r="I3792" s="43">
        <v>8.6461418136505902E-2</v>
      </c>
      <c r="J3792" s="43">
        <v>0</v>
      </c>
      <c r="K3792" s="43">
        <v>1</v>
      </c>
      <c r="M3792" s="43">
        <v>7.7428684823621025E-3</v>
      </c>
      <c r="N3792" s="43">
        <v>4.5825581010251915E-2</v>
      </c>
      <c r="O3792" s="43">
        <v>0</v>
      </c>
      <c r="P3792" s="43">
        <v>1</v>
      </c>
      <c r="R3792" s="43">
        <v>663.46635031450751</v>
      </c>
      <c r="S3792" s="43">
        <v>150.7540832231073</v>
      </c>
      <c r="T3792" s="43">
        <v>6718.1892754192522</v>
      </c>
      <c r="U3792" s="43">
        <v>7532.4097089568668</v>
      </c>
      <c r="W3792" s="43">
        <v>2609.3203905447085</v>
      </c>
      <c r="X3792" s="43">
        <v>0</v>
      </c>
      <c r="Y3792" s="43">
        <v>0</v>
      </c>
      <c r="Z3792" s="43">
        <v>2609.3203905447085</v>
      </c>
      <c r="AB3792" s="43">
        <v>201.12195765489113</v>
      </c>
      <c r="AC3792" s="43">
        <v>0</v>
      </c>
      <c r="AD3792" s="43">
        <v>0</v>
      </c>
      <c r="AE3792" s="43">
        <v>201.12195765489113</v>
      </c>
      <c r="AG3792" s="43">
        <v>4798540.1982117193</v>
      </c>
      <c r="AH3792" s="43">
        <v>563613.204357657</v>
      </c>
      <c r="AI3792" s="43">
        <v>0</v>
      </c>
      <c r="AJ3792" s="43">
        <v>844712222.15054274</v>
      </c>
      <c r="AK3792" s="43">
        <v>849510762.34875441</v>
      </c>
    </row>
    <row r="3793" spans="3:37" x14ac:dyDescent="0.2">
      <c r="C3793" s="43">
        <v>6.176216747796337E-4</v>
      </c>
      <c r="D3793" s="43">
        <v>5.640565479845816E-2</v>
      </c>
      <c r="E3793" s="43">
        <v>2.6493957077157946</v>
      </c>
      <c r="F3793" s="43">
        <v>0.99833731186725294</v>
      </c>
      <c r="H3793" s="43">
        <v>9.0063665553308248E-5</v>
      </c>
      <c r="I3793" s="43">
        <v>9.0384380876785159E-2</v>
      </c>
      <c r="J3793" s="43">
        <v>0</v>
      </c>
      <c r="K3793" s="43">
        <v>1</v>
      </c>
      <c r="M3793" s="43">
        <v>7.7806057248128975E-3</v>
      </c>
      <c r="N3793" s="43">
        <v>4.6595503701214458E-2</v>
      </c>
      <c r="O3793" s="43">
        <v>0</v>
      </c>
      <c r="P3793" s="43">
        <v>1</v>
      </c>
      <c r="R3793" s="43">
        <v>659.61047926072467</v>
      </c>
      <c r="S3793" s="43">
        <v>154.12936134912761</v>
      </c>
      <c r="T3793" s="43">
        <v>6864.3558920880041</v>
      </c>
      <c r="U3793" s="43">
        <v>7678.0957326978569</v>
      </c>
      <c r="W3793" s="43">
        <v>1747.5691725177221</v>
      </c>
      <c r="X3793" s="43">
        <v>0</v>
      </c>
      <c r="Y3793" s="43">
        <v>0</v>
      </c>
      <c r="Z3793" s="43">
        <v>1747.5691725177221</v>
      </c>
      <c r="AB3793" s="43">
        <v>-0.11734973722295776</v>
      </c>
      <c r="AC3793" s="43">
        <v>0</v>
      </c>
      <c r="AD3793" s="43">
        <v>0</v>
      </c>
      <c r="AE3793" s="43">
        <v>-0.11734973722295776</v>
      </c>
      <c r="AG3793" s="43">
        <v>3213779.708260091</v>
      </c>
      <c r="AH3793" s="43">
        <v>377474.94126382796</v>
      </c>
      <c r="AI3793" s="43">
        <v>0</v>
      </c>
      <c r="AJ3793" s="43">
        <v>0</v>
      </c>
      <c r="AK3793" s="43">
        <v>3213779.708260091</v>
      </c>
    </row>
    <row r="3794" spans="3:37" x14ac:dyDescent="0.2">
      <c r="C3794" s="43">
        <v>6.1211916999781568E-4</v>
      </c>
      <c r="D3794" s="43">
        <v>5.6633326115339444E-2</v>
      </c>
      <c r="E3794" s="43">
        <v>2.5305455113271256</v>
      </c>
      <c r="F3794" s="43">
        <v>0.97189709549954284</v>
      </c>
      <c r="H3794" s="43">
        <v>7.7389014333517853E-5</v>
      </c>
      <c r="I3794" s="43">
        <v>8.7187682611161388E-2</v>
      </c>
      <c r="J3794" s="43">
        <v>0</v>
      </c>
      <c r="K3794" s="43">
        <v>1</v>
      </c>
      <c r="M3794" s="43">
        <v>7.8135348853737071E-3</v>
      </c>
      <c r="N3794" s="43">
        <v>4.6107015839157883E-2</v>
      </c>
      <c r="O3794" s="43">
        <v>0</v>
      </c>
      <c r="P3794" s="43">
        <v>1</v>
      </c>
      <c r="R3794" s="43">
        <v>656.37256820079494</v>
      </c>
      <c r="S3794" s="43">
        <v>127.75468122465222</v>
      </c>
      <c r="T3794" s="43">
        <v>6821.1396784115232</v>
      </c>
      <c r="U3794" s="43">
        <v>7605.2669278369704</v>
      </c>
      <c r="W3794" s="43">
        <v>1660.9806562187794</v>
      </c>
      <c r="X3794" s="43">
        <v>0</v>
      </c>
      <c r="Y3794" s="43">
        <v>0</v>
      </c>
      <c r="Z3794" s="43">
        <v>1660.9806562187794</v>
      </c>
      <c r="AB3794" s="43">
        <v>-1.9737193892927398</v>
      </c>
      <c r="AC3794" s="43">
        <v>0</v>
      </c>
      <c r="AD3794" s="43">
        <v>0</v>
      </c>
      <c r="AE3794" s="43">
        <v>-1.9737193892927398</v>
      </c>
      <c r="AG3794" s="43">
        <v>3054543.4267863352</v>
      </c>
      <c r="AH3794" s="43">
        <v>358771.82174325635</v>
      </c>
      <c r="AI3794" s="43">
        <v>0</v>
      </c>
      <c r="AJ3794" s="43">
        <v>0</v>
      </c>
      <c r="AK3794" s="43">
        <v>3054543.4267863352</v>
      </c>
    </row>
    <row r="3795" spans="3:37" x14ac:dyDescent="0.2">
      <c r="C3795" s="43">
        <v>6.0003820703709017E-4</v>
      </c>
      <c r="D3795" s="43">
        <v>6.0657791983082632E-2</v>
      </c>
      <c r="E3795" s="43">
        <v>3.5243149106355021</v>
      </c>
      <c r="F3795" s="43">
        <v>2.9044821316207656</v>
      </c>
      <c r="H3795" s="43">
        <v>9.4076621448002662E-5</v>
      </c>
      <c r="I3795" s="43">
        <v>9.6834255330896041E-2</v>
      </c>
      <c r="J3795" s="43">
        <v>0</v>
      </c>
      <c r="K3795" s="43">
        <v>1</v>
      </c>
      <c r="M3795" s="43">
        <v>7.8121695562318582E-3</v>
      </c>
      <c r="N3795" s="43">
        <v>4.3871651960212789E-2</v>
      </c>
      <c r="O3795" s="43">
        <v>0</v>
      </c>
      <c r="P3795" s="43">
        <v>1</v>
      </c>
      <c r="R3795" s="43">
        <v>689.1406606216683</v>
      </c>
      <c r="S3795" s="43">
        <v>172.48570264490527</v>
      </c>
      <c r="T3795" s="43">
        <v>6489.3025289458465</v>
      </c>
      <c r="U3795" s="43">
        <v>7350.9288922124197</v>
      </c>
      <c r="W3795" s="43">
        <v>2428.7487057541457</v>
      </c>
      <c r="X3795" s="43">
        <v>0</v>
      </c>
      <c r="Y3795" s="43">
        <v>0</v>
      </c>
      <c r="Z3795" s="43">
        <v>2428.7487057541457</v>
      </c>
      <c r="AB3795" s="43">
        <v>140.43279995302083</v>
      </c>
      <c r="AC3795" s="43">
        <v>0</v>
      </c>
      <c r="AD3795" s="43">
        <v>0</v>
      </c>
      <c r="AE3795" s="43">
        <v>140.43279995302083</v>
      </c>
      <c r="AG3795" s="43">
        <v>4466468.869881874</v>
      </c>
      <c r="AH3795" s="43">
        <v>524609.72044289543</v>
      </c>
      <c r="AI3795" s="43">
        <v>0</v>
      </c>
      <c r="AJ3795" s="43">
        <v>589817759.80268753</v>
      </c>
      <c r="AK3795" s="43">
        <v>594284228.67256939</v>
      </c>
    </row>
    <row r="3796" spans="3:37" x14ac:dyDescent="0.2">
      <c r="C3796" s="43">
        <v>6.2116674925238868E-4</v>
      </c>
      <c r="D3796" s="43">
        <v>5.8849614560859353E-2</v>
      </c>
      <c r="E3796" s="43">
        <v>4.2031595056243782</v>
      </c>
      <c r="F3796" s="43">
        <v>2.3501713464190219</v>
      </c>
      <c r="H3796" s="43">
        <v>8.383588377426529E-5</v>
      </c>
      <c r="I3796" s="43">
        <v>0.10684647439110895</v>
      </c>
      <c r="J3796" s="43">
        <v>0</v>
      </c>
      <c r="K3796" s="43">
        <v>1</v>
      </c>
      <c r="M3796" s="43">
        <v>7.8519111418325904E-3</v>
      </c>
      <c r="N3796" s="43">
        <v>4.663947005840352E-2</v>
      </c>
      <c r="O3796" s="43">
        <v>0</v>
      </c>
      <c r="P3796" s="43">
        <v>1</v>
      </c>
      <c r="R3796" s="43">
        <v>692.14039369005513</v>
      </c>
      <c r="S3796" s="43">
        <v>169.60260403794038</v>
      </c>
      <c r="T3796" s="43">
        <v>6933.8007250905266</v>
      </c>
      <c r="U3796" s="43">
        <v>7795.5437228185219</v>
      </c>
      <c r="W3796" s="43">
        <v>2909.1764749649547</v>
      </c>
      <c r="X3796" s="43">
        <v>0</v>
      </c>
      <c r="Y3796" s="43">
        <v>0</v>
      </c>
      <c r="Z3796" s="43">
        <v>2909.1764749649547</v>
      </c>
      <c r="AB3796" s="43">
        <v>99.992369616765828</v>
      </c>
      <c r="AC3796" s="43">
        <v>0</v>
      </c>
      <c r="AD3796" s="43">
        <v>0</v>
      </c>
      <c r="AE3796" s="43">
        <v>99.992369616765828</v>
      </c>
      <c r="AG3796" s="43">
        <v>5349975.5374605516</v>
      </c>
      <c r="AH3796" s="43">
        <v>628382.11859243026</v>
      </c>
      <c r="AI3796" s="43">
        <v>0</v>
      </c>
      <c r="AJ3796" s="43">
        <v>419967952.3904165</v>
      </c>
      <c r="AK3796" s="43">
        <v>425317927.92787707</v>
      </c>
    </row>
    <row r="3797" spans="3:37" x14ac:dyDescent="0.2">
      <c r="C3797" s="43">
        <v>6.06244573499732E-4</v>
      </c>
      <c r="D3797" s="43">
        <v>5.4242110087806723E-2</v>
      </c>
      <c r="E3797" s="43">
        <v>8.23670560024261</v>
      </c>
      <c r="F3797" s="43">
        <v>6.6260742307476157</v>
      </c>
      <c r="H3797" s="43">
        <v>9.129220922154957E-5</v>
      </c>
      <c r="I3797" s="43">
        <v>0.10180153687854876</v>
      </c>
      <c r="J3797" s="43">
        <v>0</v>
      </c>
      <c r="K3797" s="43">
        <v>1</v>
      </c>
      <c r="M3797" s="43">
        <v>7.8327702656341251E-3</v>
      </c>
      <c r="N3797" s="43">
        <v>4.7077914235982399E-2</v>
      </c>
      <c r="O3797" s="43">
        <v>0</v>
      </c>
      <c r="P3797" s="43">
        <v>1</v>
      </c>
      <c r="R3797" s="43">
        <v>622.62537001912006</v>
      </c>
      <c r="S3797" s="43">
        <v>175.96667351659335</v>
      </c>
      <c r="T3797" s="43">
        <v>6981.9217169893373</v>
      </c>
      <c r="U3797" s="43">
        <v>7780.5137605250511</v>
      </c>
      <c r="W3797" s="43">
        <v>5128.3818720896134</v>
      </c>
      <c r="X3797" s="43">
        <v>0</v>
      </c>
      <c r="Y3797" s="43">
        <v>0</v>
      </c>
      <c r="Z3797" s="43">
        <v>5128.3818720896134</v>
      </c>
      <c r="AB3797" s="43">
        <v>374.81421081514691</v>
      </c>
      <c r="AC3797" s="43">
        <v>0</v>
      </c>
      <c r="AD3797" s="43">
        <v>0</v>
      </c>
      <c r="AE3797" s="43">
        <v>374.81421081514691</v>
      </c>
      <c r="AG3797" s="43">
        <v>9431094.2627727985</v>
      </c>
      <c r="AH3797" s="43">
        <v>1107730.4843713564</v>
      </c>
      <c r="AI3797" s="43">
        <v>0</v>
      </c>
      <c r="AJ3797" s="43">
        <v>1574219685.4236171</v>
      </c>
      <c r="AK3797" s="43">
        <v>1583650779.6863899</v>
      </c>
    </row>
    <row r="3798" spans="3:37" x14ac:dyDescent="0.2">
      <c r="C3798" s="43">
        <v>6.2502621800120117E-4</v>
      </c>
      <c r="D3798" s="43">
        <v>4.7942820471206432E-2</v>
      </c>
      <c r="E3798" s="43">
        <v>3.9846525247125384</v>
      </c>
      <c r="F3798" s="43">
        <v>6.3630973336701739</v>
      </c>
      <c r="H3798" s="43">
        <v>9.7289202028338906E-5</v>
      </c>
      <c r="I3798" s="43">
        <v>6.8395569260435621E-2</v>
      </c>
      <c r="J3798" s="43">
        <v>0</v>
      </c>
      <c r="K3798" s="43">
        <v>1</v>
      </c>
      <c r="M3798" s="43">
        <v>7.8797306305666837E-3</v>
      </c>
      <c r="N3798" s="43">
        <v>4.5267426254940839E-2</v>
      </c>
      <c r="O3798" s="43">
        <v>0</v>
      </c>
      <c r="P3798" s="43">
        <v>1</v>
      </c>
      <c r="R3798" s="43">
        <v>567.36715112502338</v>
      </c>
      <c r="S3798" s="43">
        <v>125.98968283334254</v>
      </c>
      <c r="T3798" s="43">
        <v>6753.6655010664936</v>
      </c>
      <c r="U3798" s="43">
        <v>7447.0223350248598</v>
      </c>
      <c r="W3798" s="43">
        <v>2260.7609511692849</v>
      </c>
      <c r="X3798" s="43">
        <v>0</v>
      </c>
      <c r="Y3798" s="43">
        <v>0</v>
      </c>
      <c r="Z3798" s="43">
        <v>2260.7609511692849</v>
      </c>
      <c r="AB3798" s="43">
        <v>325.58444232894016</v>
      </c>
      <c r="AC3798" s="43">
        <v>0</v>
      </c>
      <c r="AD3798" s="43">
        <v>0</v>
      </c>
      <c r="AE3798" s="43">
        <v>325.58444232894016</v>
      </c>
      <c r="AG3798" s="43">
        <v>4157539.3892003149</v>
      </c>
      <c r="AH3798" s="43">
        <v>488324.36545256554</v>
      </c>
      <c r="AI3798" s="43">
        <v>0</v>
      </c>
      <c r="AJ3798" s="43">
        <v>1367454657.7815487</v>
      </c>
      <c r="AK3798" s="43">
        <v>1371612197.1707489</v>
      </c>
    </row>
    <row r="3799" spans="3:37" x14ac:dyDescent="0.2">
      <c r="C3799" s="43">
        <v>5.8626814612614323E-4</v>
      </c>
      <c r="D3799" s="43">
        <v>4.4511235027171164E-2</v>
      </c>
      <c r="E3799" s="43">
        <v>7.2493164007420203</v>
      </c>
      <c r="F3799" s="43">
        <v>3.2173233032437829</v>
      </c>
      <c r="H3799" s="43">
        <v>9.2575621328472302E-5</v>
      </c>
      <c r="I3799" s="43">
        <v>8.8797284442727109E-2</v>
      </c>
      <c r="J3799" s="43">
        <v>0</v>
      </c>
      <c r="K3799" s="43">
        <v>1</v>
      </c>
      <c r="M3799" s="43">
        <v>7.8631832473078367E-3</v>
      </c>
      <c r="N3799" s="43">
        <v>4.4335609699909934E-2</v>
      </c>
      <c r="O3799" s="43">
        <v>0</v>
      </c>
      <c r="P3799" s="43">
        <v>1</v>
      </c>
      <c r="R3799" s="43">
        <v>494.09256131221224</v>
      </c>
      <c r="S3799" s="43">
        <v>155.64626120231307</v>
      </c>
      <c r="T3799" s="43">
        <v>6600.752590030902</v>
      </c>
      <c r="U3799" s="43">
        <v>7250.491412545427</v>
      </c>
      <c r="W3799" s="43">
        <v>3581.8333082052523</v>
      </c>
      <c r="X3799" s="43">
        <v>0</v>
      </c>
      <c r="Y3799" s="43">
        <v>0</v>
      </c>
      <c r="Z3799" s="43">
        <v>3581.8333082052523</v>
      </c>
      <c r="AB3799" s="43">
        <v>117.22523566679642</v>
      </c>
      <c r="AC3799" s="43">
        <v>0</v>
      </c>
      <c r="AD3799" s="43">
        <v>0</v>
      </c>
      <c r="AE3799" s="43">
        <v>117.22523566679642</v>
      </c>
      <c r="AG3799" s="43">
        <v>6586991.4537894586</v>
      </c>
      <c r="AH3799" s="43">
        <v>773675.99457233446</v>
      </c>
      <c r="AI3799" s="43">
        <v>0</v>
      </c>
      <c r="AJ3799" s="43">
        <v>492345989.80054498</v>
      </c>
      <c r="AK3799" s="43">
        <v>498932981.25433445</v>
      </c>
    </row>
    <row r="3800" spans="3:37" x14ac:dyDescent="0.2">
      <c r="C3800" s="43">
        <v>5.9636197997502388E-4</v>
      </c>
      <c r="D3800" s="43">
        <v>5.4895579828163066E-2</v>
      </c>
      <c r="E3800" s="43">
        <v>3.064962412477545</v>
      </c>
      <c r="F3800" s="43">
        <v>2.1310585970810609</v>
      </c>
      <c r="H3800" s="43">
        <v>8.4036094197260472E-5</v>
      </c>
      <c r="I3800" s="43">
        <v>0.12113865162456605</v>
      </c>
      <c r="J3800" s="43">
        <v>0</v>
      </c>
      <c r="K3800" s="43">
        <v>1</v>
      </c>
      <c r="M3800" s="43">
        <v>7.7686939638751569E-3</v>
      </c>
      <c r="N3800" s="43">
        <v>4.522152098649411E-2</v>
      </c>
      <c r="O3800" s="43">
        <v>0</v>
      </c>
      <c r="P3800" s="43">
        <v>1</v>
      </c>
      <c r="R3800" s="43">
        <v>619.85441286504465</v>
      </c>
      <c r="S3800" s="43">
        <v>192.74848237500771</v>
      </c>
      <c r="T3800" s="43">
        <v>6651.744383005328</v>
      </c>
      <c r="U3800" s="43">
        <v>7464.34727824538</v>
      </c>
      <c r="W3800" s="43">
        <v>1899.8304766396996</v>
      </c>
      <c r="X3800" s="43">
        <v>0</v>
      </c>
      <c r="Y3800" s="43">
        <v>0</v>
      </c>
      <c r="Z3800" s="43">
        <v>1899.8304766396996</v>
      </c>
      <c r="AB3800" s="43">
        <v>75.016807899231708</v>
      </c>
      <c r="AC3800" s="43">
        <v>0</v>
      </c>
      <c r="AD3800" s="43">
        <v>0</v>
      </c>
      <c r="AE3800" s="43">
        <v>75.016807899231708</v>
      </c>
      <c r="AG3800" s="43">
        <v>3493788.2465404077</v>
      </c>
      <c r="AH3800" s="43">
        <v>410363.38295417512</v>
      </c>
      <c r="AI3800" s="43">
        <v>0</v>
      </c>
      <c r="AJ3800" s="43">
        <v>315070593.17677319</v>
      </c>
      <c r="AK3800" s="43">
        <v>318564381.42331362</v>
      </c>
    </row>
    <row r="3801" spans="3:37" x14ac:dyDescent="0.2">
      <c r="C3801" s="43">
        <v>6.1485189046983635E-4</v>
      </c>
      <c r="D3801" s="43">
        <v>5.4970222198061913E-2</v>
      </c>
      <c r="E3801" s="43">
        <v>6.2930719196312825</v>
      </c>
      <c r="F3801" s="43">
        <v>0.88798650514181121</v>
      </c>
      <c r="H3801" s="43">
        <v>9.2209017535149762E-5</v>
      </c>
      <c r="I3801" s="43">
        <v>0.11435359866264116</v>
      </c>
      <c r="J3801" s="43">
        <v>0</v>
      </c>
      <c r="K3801" s="43">
        <v>1</v>
      </c>
      <c r="M3801" s="43">
        <v>7.8433126778018666E-3</v>
      </c>
      <c r="N3801" s="43">
        <v>4.4387107354771464E-2</v>
      </c>
      <c r="O3801" s="43">
        <v>0</v>
      </c>
      <c r="P3801" s="43">
        <v>1</v>
      </c>
      <c r="R3801" s="43">
        <v>639.94165174997158</v>
      </c>
      <c r="S3801" s="43">
        <v>199.64829412456498</v>
      </c>
      <c r="T3801" s="43">
        <v>6591.71990560412</v>
      </c>
      <c r="U3801" s="43">
        <v>7431.3098514786561</v>
      </c>
      <c r="W3801" s="43">
        <v>4027.1988388302075</v>
      </c>
      <c r="X3801" s="43">
        <v>0</v>
      </c>
      <c r="Y3801" s="43">
        <v>0</v>
      </c>
      <c r="Z3801" s="43">
        <v>4027.1988388302075</v>
      </c>
      <c r="AB3801" s="43">
        <v>-7.6699847982084837</v>
      </c>
      <c r="AC3801" s="43">
        <v>0</v>
      </c>
      <c r="AD3801" s="43">
        <v>0</v>
      </c>
      <c r="AE3801" s="43">
        <v>-7.6699847982084837</v>
      </c>
      <c r="AG3801" s="43">
        <v>7406018.6646087514</v>
      </c>
      <c r="AH3801" s="43">
        <v>869874.94918732485</v>
      </c>
      <c r="AI3801" s="43">
        <v>0</v>
      </c>
      <c r="AJ3801" s="43">
        <v>0</v>
      </c>
      <c r="AK3801" s="43">
        <v>7406018.6646087514</v>
      </c>
    </row>
    <row r="3802" spans="3:37" x14ac:dyDescent="0.2">
      <c r="C3802" s="43">
        <v>6.0660997769357977E-4</v>
      </c>
      <c r="D3802" s="43">
        <v>5.660005223862774E-2</v>
      </c>
      <c r="E3802" s="43">
        <v>3.6819297419914991</v>
      </c>
      <c r="F3802" s="43">
        <v>2.4714067033905507</v>
      </c>
      <c r="H3802" s="43">
        <v>9.6104963509868746E-5</v>
      </c>
      <c r="I3802" s="43">
        <v>0.12462243173272158</v>
      </c>
      <c r="J3802" s="43">
        <v>0</v>
      </c>
      <c r="K3802" s="43">
        <v>1</v>
      </c>
      <c r="M3802" s="43">
        <v>7.8121928249625279E-3</v>
      </c>
      <c r="N3802" s="43">
        <v>4.8989468577554041E-2</v>
      </c>
      <c r="O3802" s="43">
        <v>0</v>
      </c>
      <c r="P3802" s="43">
        <v>1</v>
      </c>
      <c r="R3802" s="43">
        <v>650.08291776854776</v>
      </c>
      <c r="S3802" s="43">
        <v>226.76937976872586</v>
      </c>
      <c r="T3802" s="43">
        <v>7246.3291219408629</v>
      </c>
      <c r="U3802" s="43">
        <v>8123.1814194781364</v>
      </c>
      <c r="W3802" s="43">
        <v>2393.5596296926301</v>
      </c>
      <c r="X3802" s="43">
        <v>0</v>
      </c>
      <c r="Y3802" s="43">
        <v>0</v>
      </c>
      <c r="Z3802" s="43">
        <v>2393.5596296926301</v>
      </c>
      <c r="AB3802" s="43">
        <v>102.34939083718326</v>
      </c>
      <c r="AC3802" s="43">
        <v>0</v>
      </c>
      <c r="AD3802" s="43">
        <v>0</v>
      </c>
      <c r="AE3802" s="43">
        <v>102.34939083718326</v>
      </c>
      <c r="AG3802" s="43">
        <v>4401756.1590047469</v>
      </c>
      <c r="AH3802" s="43">
        <v>517008.88001360808</v>
      </c>
      <c r="AI3802" s="43">
        <v>0</v>
      </c>
      <c r="AJ3802" s="43">
        <v>429867441.51616973</v>
      </c>
      <c r="AK3802" s="43">
        <v>434269197.67517447</v>
      </c>
    </row>
    <row r="3803" spans="3:37" x14ac:dyDescent="0.2">
      <c r="C3803" s="43">
        <v>5.9683175980598802E-4</v>
      </c>
      <c r="D3803" s="43">
        <v>4.7827588068073905E-2</v>
      </c>
      <c r="E3803" s="43">
        <v>5.4793750629150857</v>
      </c>
      <c r="F3803" s="43">
        <v>2.0817278903167566</v>
      </c>
      <c r="H3803" s="43">
        <v>8.9847989351337666E-5</v>
      </c>
      <c r="I3803" s="43">
        <v>0.10210094477276122</v>
      </c>
      <c r="J3803" s="43">
        <v>0</v>
      </c>
      <c r="K3803" s="43">
        <v>1</v>
      </c>
      <c r="M3803" s="43">
        <v>7.9228172960102983E-3</v>
      </c>
      <c r="N3803" s="43">
        <v>4.7055385600783262E-2</v>
      </c>
      <c r="O3803" s="43">
        <v>0</v>
      </c>
      <c r="P3803" s="43">
        <v>1</v>
      </c>
      <c r="R3803" s="43">
        <v>540.47147597038372</v>
      </c>
      <c r="S3803" s="43">
        <v>173.69227211187226</v>
      </c>
      <c r="T3803" s="43">
        <v>7058.8076945461235</v>
      </c>
      <c r="U3803" s="43">
        <v>7772.971442628379</v>
      </c>
      <c r="W3803" s="43">
        <v>2961.4459276490306</v>
      </c>
      <c r="X3803" s="43">
        <v>0</v>
      </c>
      <c r="Y3803" s="43">
        <v>0</v>
      </c>
      <c r="Z3803" s="43">
        <v>2961.4459276490306</v>
      </c>
      <c r="AB3803" s="43">
        <v>62.556808434127475</v>
      </c>
      <c r="AC3803" s="43">
        <v>0</v>
      </c>
      <c r="AD3803" s="43">
        <v>0</v>
      </c>
      <c r="AE3803" s="43">
        <v>62.556808434127475</v>
      </c>
      <c r="AG3803" s="43">
        <v>5446099.060946567</v>
      </c>
      <c r="AH3803" s="43">
        <v>639672.32037219056</v>
      </c>
      <c r="AI3803" s="43">
        <v>0</v>
      </c>
      <c r="AJ3803" s="43">
        <v>262738595.4233354</v>
      </c>
      <c r="AK3803" s="43">
        <v>268184694.48428196</v>
      </c>
    </row>
    <row r="3804" spans="3:37" x14ac:dyDescent="0.2">
      <c r="C3804" s="43">
        <v>6.3217339770227365E-4</v>
      </c>
      <c r="D3804" s="43">
        <v>6.420814969893196E-2</v>
      </c>
      <c r="E3804" s="43">
        <v>5.1239444647443477</v>
      </c>
      <c r="F3804" s="43">
        <v>1.4108595762699803</v>
      </c>
      <c r="H3804" s="43">
        <v>8.6359918757874417E-5</v>
      </c>
      <c r="I3804" s="43">
        <v>0.10578476152330951</v>
      </c>
      <c r="J3804" s="43">
        <v>0</v>
      </c>
      <c r="K3804" s="43">
        <v>1</v>
      </c>
      <c r="M3804" s="43">
        <v>7.8477034150990395E-3</v>
      </c>
      <c r="N3804" s="43">
        <v>4.5364168295749102E-2</v>
      </c>
      <c r="O3804" s="43">
        <v>0</v>
      </c>
      <c r="P3804" s="43">
        <v>1</v>
      </c>
      <c r="R3804" s="43">
        <v>768.54401379739761</v>
      </c>
      <c r="S3804" s="43">
        <v>172.97275762338418</v>
      </c>
      <c r="T3804" s="43">
        <v>6740.5899311576713</v>
      </c>
      <c r="U3804" s="43">
        <v>7682.1067025784532</v>
      </c>
      <c r="W3804" s="43">
        <v>3937.9768454095793</v>
      </c>
      <c r="X3804" s="43">
        <v>0</v>
      </c>
      <c r="Y3804" s="43">
        <v>0</v>
      </c>
      <c r="Z3804" s="43">
        <v>3937.9768454095793</v>
      </c>
      <c r="AB3804" s="43">
        <v>33.786712460338272</v>
      </c>
      <c r="AC3804" s="43">
        <v>0</v>
      </c>
      <c r="AD3804" s="43">
        <v>0</v>
      </c>
      <c r="AE3804" s="43">
        <v>33.786712460338272</v>
      </c>
      <c r="AG3804" s="43">
        <v>7241939.4187082164</v>
      </c>
      <c r="AH3804" s="43">
        <v>850602.99860846915</v>
      </c>
      <c r="AI3804" s="43">
        <v>0</v>
      </c>
      <c r="AJ3804" s="43">
        <v>141904192.33342075</v>
      </c>
      <c r="AK3804" s="43">
        <v>149146131.75212896</v>
      </c>
    </row>
    <row r="3805" spans="3:37" x14ac:dyDescent="0.2">
      <c r="C3805" s="43">
        <v>5.9261362330731361E-4</v>
      </c>
      <c r="D3805" s="43">
        <v>5.5269865141584829E-2</v>
      </c>
      <c r="E3805" s="43">
        <v>6.2148017066830885</v>
      </c>
      <c r="F3805" s="43">
        <v>2.9746102844244886</v>
      </c>
      <c r="H3805" s="43">
        <v>9.7607066211424787E-5</v>
      </c>
      <c r="I3805" s="43">
        <v>0.1151503428210453</v>
      </c>
      <c r="J3805" s="43">
        <v>0</v>
      </c>
      <c r="K3805" s="43">
        <v>1</v>
      </c>
      <c r="M3805" s="43">
        <v>7.7933277545734932E-3</v>
      </c>
      <c r="N3805" s="43">
        <v>4.5815073357677205E-2</v>
      </c>
      <c r="O3805" s="43">
        <v>0</v>
      </c>
      <c r="P3805" s="43">
        <v>1</v>
      </c>
      <c r="R3805" s="43">
        <v>620.15808323123906</v>
      </c>
      <c r="S3805" s="43">
        <v>212.80844943306246</v>
      </c>
      <c r="T3805" s="43">
        <v>6760.4203484846912</v>
      </c>
      <c r="U3805" s="43">
        <v>7593.3868811489929</v>
      </c>
      <c r="W3805" s="43">
        <v>3854.1595140788172</v>
      </c>
      <c r="X3805" s="43">
        <v>0</v>
      </c>
      <c r="Y3805" s="43">
        <v>0</v>
      </c>
      <c r="Z3805" s="43">
        <v>3854.1595140788172</v>
      </c>
      <c r="AB3805" s="43">
        <v>131.02904661555996</v>
      </c>
      <c r="AC3805" s="43">
        <v>0</v>
      </c>
      <c r="AD3805" s="43">
        <v>0</v>
      </c>
      <c r="AE3805" s="43">
        <v>131.02904661555996</v>
      </c>
      <c r="AG3805" s="43">
        <v>7087799.3463909449</v>
      </c>
      <c r="AH3805" s="43">
        <v>832498.45504102448</v>
      </c>
      <c r="AI3805" s="43">
        <v>0</v>
      </c>
      <c r="AJ3805" s="43">
        <v>550321995.78535187</v>
      </c>
      <c r="AK3805" s="43">
        <v>557409795.13174284</v>
      </c>
    </row>
    <row r="3806" spans="3:37" x14ac:dyDescent="0.2">
      <c r="C3806" s="43">
        <v>6.119088959065655E-4</v>
      </c>
      <c r="D3806" s="43">
        <v>5.7243774034337225E-2</v>
      </c>
      <c r="E3806" s="43">
        <v>6.7905337251747913</v>
      </c>
      <c r="F3806" s="43">
        <v>4.3837427605080688</v>
      </c>
      <c r="H3806" s="43">
        <v>8.6252020795411658E-5</v>
      </c>
      <c r="I3806" s="43">
        <v>0.14194276187047528</v>
      </c>
      <c r="J3806" s="43">
        <v>0</v>
      </c>
      <c r="K3806" s="43">
        <v>1</v>
      </c>
      <c r="M3806" s="43">
        <v>7.8815385542408967E-3</v>
      </c>
      <c r="N3806" s="43">
        <v>4.4676638236375216E-2</v>
      </c>
      <c r="O3806" s="43">
        <v>0</v>
      </c>
      <c r="P3806" s="43">
        <v>1</v>
      </c>
      <c r="R3806" s="43">
        <v>663.21967044923429</v>
      </c>
      <c r="S3806" s="43">
        <v>231.80612282038928</v>
      </c>
      <c r="T3806" s="43">
        <v>6667.0523252589865</v>
      </c>
      <c r="U3806" s="43">
        <v>7562.0781185286105</v>
      </c>
      <c r="W3806" s="43">
        <v>4503.6155393848367</v>
      </c>
      <c r="X3806" s="43">
        <v>0</v>
      </c>
      <c r="Y3806" s="43">
        <v>0</v>
      </c>
      <c r="Z3806" s="43">
        <v>4503.6155393848367</v>
      </c>
      <c r="AB3806" s="43">
        <v>240.12562916047838</v>
      </c>
      <c r="AC3806" s="43">
        <v>0</v>
      </c>
      <c r="AD3806" s="43">
        <v>0</v>
      </c>
      <c r="AE3806" s="43">
        <v>240.12562916047838</v>
      </c>
      <c r="AG3806" s="43">
        <v>8282148.9769287147</v>
      </c>
      <c r="AH3806" s="43">
        <v>972780.95650712471</v>
      </c>
      <c r="AI3806" s="43">
        <v>0</v>
      </c>
      <c r="AJ3806" s="43">
        <v>1008527642.4740092</v>
      </c>
      <c r="AK3806" s="43">
        <v>1016809791.4509379</v>
      </c>
    </row>
    <row r="3807" spans="3:37" x14ac:dyDescent="0.2">
      <c r="C3807" s="43">
        <v>6.1137043706527283E-4</v>
      </c>
      <c r="D3807" s="43">
        <v>5.0086004080897306E-2</v>
      </c>
      <c r="E3807" s="43">
        <v>1.3167990648448853</v>
      </c>
      <c r="F3807" s="43">
        <v>2.6161847468822366</v>
      </c>
      <c r="H3807" s="43">
        <v>9.8247858611344441E-5</v>
      </c>
      <c r="I3807" s="43">
        <v>9.3138097458811214E-2</v>
      </c>
      <c r="J3807" s="43">
        <v>0</v>
      </c>
      <c r="K3807" s="43">
        <v>1</v>
      </c>
      <c r="M3807" s="43">
        <v>7.8123780024210712E-3</v>
      </c>
      <c r="N3807" s="43">
        <v>4.5763072758566281E-2</v>
      </c>
      <c r="O3807" s="43">
        <v>0</v>
      </c>
      <c r="P3807" s="43">
        <v>1</v>
      </c>
      <c r="R3807" s="43">
        <v>579.77994916445107</v>
      </c>
      <c r="S3807" s="43">
        <v>173.25781314918461</v>
      </c>
      <c r="T3807" s="43">
        <v>6769.2538199879591</v>
      </c>
      <c r="U3807" s="43">
        <v>7522.2915823015946</v>
      </c>
      <c r="W3807" s="43">
        <v>763.45369487556434</v>
      </c>
      <c r="X3807" s="43">
        <v>0</v>
      </c>
      <c r="Y3807" s="43">
        <v>0</v>
      </c>
      <c r="Z3807" s="43">
        <v>763.45369487556434</v>
      </c>
      <c r="AB3807" s="43">
        <v>100.26237161148863</v>
      </c>
      <c r="AC3807" s="43">
        <v>0</v>
      </c>
      <c r="AD3807" s="43">
        <v>0</v>
      </c>
      <c r="AE3807" s="43">
        <v>100.26237161148863</v>
      </c>
      <c r="AG3807" s="43">
        <v>1403991.3448761627</v>
      </c>
      <c r="AH3807" s="43">
        <v>164905.99809312189</v>
      </c>
      <c r="AI3807" s="43">
        <v>0</v>
      </c>
      <c r="AJ3807" s="43">
        <v>421101960.76825225</v>
      </c>
      <c r="AK3807" s="43">
        <v>422505952.11312842</v>
      </c>
    </row>
    <row r="3808" spans="3:37" x14ac:dyDescent="0.2">
      <c r="C3808" s="43">
        <v>6.2152221507727479E-4</v>
      </c>
      <c r="D3808" s="43">
        <v>5.3144835255327143E-2</v>
      </c>
      <c r="E3808" s="43">
        <v>6.3943891826760497</v>
      </c>
      <c r="F3808" s="43">
        <v>4.4309005427637</v>
      </c>
      <c r="H3808" s="43">
        <v>8.9595955112263136E-5</v>
      </c>
      <c r="I3808" s="43">
        <v>7.3167006461156661E-2</v>
      </c>
      <c r="J3808" s="43">
        <v>0</v>
      </c>
      <c r="K3808" s="43">
        <v>1</v>
      </c>
      <c r="M3808" s="43">
        <v>7.8721249322271092E-3</v>
      </c>
      <c r="N3808" s="43">
        <v>4.2952852893545196E-2</v>
      </c>
      <c r="O3808" s="43">
        <v>0</v>
      </c>
      <c r="P3808" s="43">
        <v>1</v>
      </c>
      <c r="R3808" s="43">
        <v>625.40319291031233</v>
      </c>
      <c r="S3808" s="43">
        <v>124.12122782870162</v>
      </c>
      <c r="T3808" s="43">
        <v>6402.1576645021942</v>
      </c>
      <c r="U3808" s="43">
        <v>7151.6820852412084</v>
      </c>
      <c r="W3808" s="43">
        <v>3999.0714115567639</v>
      </c>
      <c r="X3808" s="43">
        <v>0</v>
      </c>
      <c r="Y3808" s="43">
        <v>0</v>
      </c>
      <c r="Z3808" s="43">
        <v>3999.0714115567639</v>
      </c>
      <c r="AB3808" s="43">
        <v>229.58948847822916</v>
      </c>
      <c r="AC3808" s="43">
        <v>0</v>
      </c>
      <c r="AD3808" s="43">
        <v>0</v>
      </c>
      <c r="AE3808" s="43">
        <v>229.58948847822916</v>
      </c>
      <c r="AG3808" s="43">
        <v>7354292.3258528886</v>
      </c>
      <c r="AH3808" s="43">
        <v>863799.42489626096</v>
      </c>
      <c r="AI3808" s="43">
        <v>0</v>
      </c>
      <c r="AJ3808" s="43">
        <v>964275851.60856247</v>
      </c>
      <c r="AK3808" s="43">
        <v>971630143.93441534</v>
      </c>
    </row>
    <row r="3809" spans="3:37" x14ac:dyDescent="0.2">
      <c r="C3809" s="43">
        <v>5.9410566137723839E-4</v>
      </c>
      <c r="D3809" s="43">
        <v>5.3252496054718677E-2</v>
      </c>
      <c r="E3809" s="43">
        <v>2.7227282517319664</v>
      </c>
      <c r="F3809" s="43">
        <v>2.2102867508043023</v>
      </c>
      <c r="H3809" s="43">
        <v>1.0001067886733495E-4</v>
      </c>
      <c r="I3809" s="43">
        <v>0.12231188222073819</v>
      </c>
      <c r="J3809" s="43">
        <v>0</v>
      </c>
      <c r="K3809" s="43">
        <v>1</v>
      </c>
      <c r="M3809" s="43">
        <v>7.8224237858662421E-3</v>
      </c>
      <c r="N3809" s="43">
        <v>4.4459515213123996E-2</v>
      </c>
      <c r="O3809" s="43">
        <v>0</v>
      </c>
      <c r="P3809" s="43">
        <v>1</v>
      </c>
      <c r="R3809" s="43">
        <v>599.02649616332485</v>
      </c>
      <c r="S3809" s="43">
        <v>231.61004848560043</v>
      </c>
      <c r="T3809" s="43">
        <v>6584.8886597387</v>
      </c>
      <c r="U3809" s="43">
        <v>7415.5252043876253</v>
      </c>
      <c r="W3809" s="43">
        <v>1630.9863646398949</v>
      </c>
      <c r="X3809" s="43">
        <v>0</v>
      </c>
      <c r="Y3809" s="43">
        <v>0</v>
      </c>
      <c r="Z3809" s="43">
        <v>1630.9863646398949</v>
      </c>
      <c r="AB3809" s="43">
        <v>77.574339990529992</v>
      </c>
      <c r="AC3809" s="43">
        <v>0</v>
      </c>
      <c r="AD3809" s="43">
        <v>0</v>
      </c>
      <c r="AE3809" s="43">
        <v>77.574339990529992</v>
      </c>
      <c r="AG3809" s="43">
        <v>2999383.9245727668</v>
      </c>
      <c r="AH3809" s="43">
        <v>352293.05476221727</v>
      </c>
      <c r="AI3809" s="43">
        <v>0</v>
      </c>
      <c r="AJ3809" s="43">
        <v>325812227.96022594</v>
      </c>
      <c r="AK3809" s="43">
        <v>328811611.88479871</v>
      </c>
    </row>
    <row r="3810" spans="3:37" x14ac:dyDescent="0.2">
      <c r="C3810" s="43">
        <v>6.1103377848437113E-4</v>
      </c>
      <c r="D3810" s="43">
        <v>5.1414835861500301E-2</v>
      </c>
      <c r="E3810" s="43">
        <v>6.8384768875345987</v>
      </c>
      <c r="F3810" s="43">
        <v>11.727646032453947</v>
      </c>
      <c r="H3810" s="43">
        <v>9.2403941648555588E-5</v>
      </c>
      <c r="I3810" s="43">
        <v>0.13058904518492365</v>
      </c>
      <c r="J3810" s="43">
        <v>0</v>
      </c>
      <c r="K3810" s="43">
        <v>1</v>
      </c>
      <c r="M3810" s="43">
        <v>7.8327233374617718E-3</v>
      </c>
      <c r="N3810" s="43">
        <v>4.6451996023545994E-2</v>
      </c>
      <c r="O3810" s="43">
        <v>0</v>
      </c>
      <c r="P3810" s="43">
        <v>1</v>
      </c>
      <c r="R3810" s="43">
        <v>594.83435781136325</v>
      </c>
      <c r="S3810" s="43">
        <v>228.47548950721745</v>
      </c>
      <c r="T3810" s="43">
        <v>6889.0532213814222</v>
      </c>
      <c r="U3810" s="43">
        <v>7712.3630687000032</v>
      </c>
      <c r="W3810" s="43">
        <v>4067.7610078044931</v>
      </c>
      <c r="X3810" s="43">
        <v>0</v>
      </c>
      <c r="Y3810" s="43">
        <v>0</v>
      </c>
      <c r="Z3810" s="43">
        <v>4067.7610078044931</v>
      </c>
      <c r="AB3810" s="43">
        <v>682.78545092403283</v>
      </c>
      <c r="AC3810" s="43">
        <v>0</v>
      </c>
      <c r="AD3810" s="43">
        <v>0</v>
      </c>
      <c r="AE3810" s="43">
        <v>682.78545092403283</v>
      </c>
      <c r="AG3810" s="43">
        <v>7480612.4933524625</v>
      </c>
      <c r="AH3810" s="43">
        <v>878636.37768577051</v>
      </c>
      <c r="AI3810" s="43">
        <v>0</v>
      </c>
      <c r="AJ3810" s="43">
        <v>2867698893.8809381</v>
      </c>
      <c r="AK3810" s="43">
        <v>2875179506.3742905</v>
      </c>
    </row>
    <row r="3811" spans="3:37" x14ac:dyDescent="0.2">
      <c r="C3811" s="43">
        <v>5.9596163002305672E-4</v>
      </c>
      <c r="D3811" s="43">
        <v>6.0465803215942415E-2</v>
      </c>
      <c r="E3811" s="43">
        <v>5.2444221402984805</v>
      </c>
      <c r="F3811" s="43">
        <v>3.441906730150508</v>
      </c>
      <c r="H3811" s="43">
        <v>9.1238324317011177E-5</v>
      </c>
      <c r="I3811" s="43">
        <v>0.10002257122164797</v>
      </c>
      <c r="J3811" s="43">
        <v>0</v>
      </c>
      <c r="K3811" s="43">
        <v>1</v>
      </c>
      <c r="M3811" s="43">
        <v>7.924156421982631E-3</v>
      </c>
      <c r="N3811" s="43">
        <v>4.8830450022609884E-2</v>
      </c>
      <c r="O3811" s="43">
        <v>0</v>
      </c>
      <c r="P3811" s="43">
        <v>1</v>
      </c>
      <c r="R3811" s="43">
        <v>682.2923445487171</v>
      </c>
      <c r="S3811" s="43">
        <v>172.7896351924179</v>
      </c>
      <c r="T3811" s="43">
        <v>7326.3243103714467</v>
      </c>
      <c r="U3811" s="43">
        <v>8181.4062901125817</v>
      </c>
      <c r="W3811" s="43">
        <v>3578.229077907451</v>
      </c>
      <c r="X3811" s="43">
        <v>0</v>
      </c>
      <c r="Y3811" s="43">
        <v>0</v>
      </c>
      <c r="Z3811" s="43">
        <v>3578.229077907451</v>
      </c>
      <c r="AB3811" s="43">
        <v>178.27208668495393</v>
      </c>
      <c r="AC3811" s="43">
        <v>0</v>
      </c>
      <c r="AD3811" s="43">
        <v>0</v>
      </c>
      <c r="AE3811" s="43">
        <v>178.27208668495393</v>
      </c>
      <c r="AG3811" s="43">
        <v>6580363.274271802</v>
      </c>
      <c r="AH3811" s="43">
        <v>772897.48082800943</v>
      </c>
      <c r="AI3811" s="43">
        <v>0</v>
      </c>
      <c r="AJ3811" s="43">
        <v>748742764.07680655</v>
      </c>
      <c r="AK3811" s="43">
        <v>755323127.35107839</v>
      </c>
    </row>
    <row r="3812" spans="3:37" x14ac:dyDescent="0.2">
      <c r="C3812" s="43">
        <v>5.9188838604784673E-4</v>
      </c>
      <c r="D3812" s="43">
        <v>5.0015160778819574E-2</v>
      </c>
      <c r="E3812" s="43">
        <v>5.9627784682209031</v>
      </c>
      <c r="F3812" s="43">
        <v>2.0199903536919241</v>
      </c>
      <c r="H3812" s="43">
        <v>8.4260926554946764E-5</v>
      </c>
      <c r="I3812" s="43">
        <v>8.5142544218549887E-2</v>
      </c>
      <c r="J3812" s="43">
        <v>0</v>
      </c>
      <c r="K3812" s="43">
        <v>1</v>
      </c>
      <c r="M3812" s="43">
        <v>7.856067162071545E-3</v>
      </c>
      <c r="N3812" s="43">
        <v>4.3481878514626149E-2</v>
      </c>
      <c r="O3812" s="43">
        <v>0</v>
      </c>
      <c r="P3812" s="43">
        <v>1</v>
      </c>
      <c r="R3812" s="43">
        <v>560.51063911045685</v>
      </c>
      <c r="S3812" s="43">
        <v>135.8361071190136</v>
      </c>
      <c r="T3812" s="43">
        <v>6467.789228110536</v>
      </c>
      <c r="U3812" s="43">
        <v>7164.1359743400062</v>
      </c>
      <c r="W3812" s="43">
        <v>3342.2007700965692</v>
      </c>
      <c r="X3812" s="43">
        <v>0</v>
      </c>
      <c r="Y3812" s="43">
        <v>0</v>
      </c>
      <c r="Z3812" s="43">
        <v>3342.2007700965692</v>
      </c>
      <c r="AB3812" s="43">
        <v>61.173552618676666</v>
      </c>
      <c r="AC3812" s="43">
        <v>0</v>
      </c>
      <c r="AD3812" s="43">
        <v>0</v>
      </c>
      <c r="AE3812" s="43">
        <v>61.173552618676666</v>
      </c>
      <c r="AG3812" s="43">
        <v>6146307.2162075909</v>
      </c>
      <c r="AH3812" s="43">
        <v>721915.36634085898</v>
      </c>
      <c r="AI3812" s="43">
        <v>0</v>
      </c>
      <c r="AJ3812" s="43">
        <v>256928920.99844199</v>
      </c>
      <c r="AK3812" s="43">
        <v>263075228.21464959</v>
      </c>
    </row>
    <row r="3813" spans="3:37" x14ac:dyDescent="0.2">
      <c r="C3813" s="43">
        <v>5.8380711964212942E-4</v>
      </c>
      <c r="D3813" s="43">
        <v>6.013469966740792E-2</v>
      </c>
      <c r="E3813" s="43">
        <v>3.1570404082175885</v>
      </c>
      <c r="F3813" s="43">
        <v>2.0929624867850505</v>
      </c>
      <c r="H3813" s="43">
        <v>9.4336934322702959E-5</v>
      </c>
      <c r="I3813" s="43">
        <v>0.11291815242693304</v>
      </c>
      <c r="J3813" s="43">
        <v>0</v>
      </c>
      <c r="K3813" s="43">
        <v>1</v>
      </c>
      <c r="M3813" s="43">
        <v>7.8669564990238028E-3</v>
      </c>
      <c r="N3813" s="43">
        <v>4.7456031921548902E-2</v>
      </c>
      <c r="O3813" s="43">
        <v>0</v>
      </c>
      <c r="P3813" s="43">
        <v>1</v>
      </c>
      <c r="R3813" s="43">
        <v>664.7171839210821</v>
      </c>
      <c r="S3813" s="43">
        <v>201.69163900373385</v>
      </c>
      <c r="T3813" s="43">
        <v>7068.7161565620481</v>
      </c>
      <c r="U3813" s="43">
        <v>7935.1249794868636</v>
      </c>
      <c r="W3813" s="43">
        <v>2098.5390096754591</v>
      </c>
      <c r="X3813" s="43">
        <v>0</v>
      </c>
      <c r="Y3813" s="43">
        <v>0</v>
      </c>
      <c r="Z3813" s="43">
        <v>2098.5390096754591</v>
      </c>
      <c r="AB3813" s="43">
        <v>77.736671259144146</v>
      </c>
      <c r="AC3813" s="43">
        <v>0</v>
      </c>
      <c r="AD3813" s="43">
        <v>0</v>
      </c>
      <c r="AE3813" s="43">
        <v>77.736671259144146</v>
      </c>
      <c r="AG3813" s="43">
        <v>3859213.2387931691</v>
      </c>
      <c r="AH3813" s="43">
        <v>453284.42608989915</v>
      </c>
      <c r="AI3813" s="43">
        <v>0</v>
      </c>
      <c r="AJ3813" s="43">
        <v>326494019.28840542</v>
      </c>
      <c r="AK3813" s="43">
        <v>330353232.52719861</v>
      </c>
    </row>
    <row r="3814" spans="3:37" x14ac:dyDescent="0.2">
      <c r="C3814" s="43">
        <v>6.2286047265291966E-4</v>
      </c>
      <c r="D3814" s="43">
        <v>4.8616976754457211E-2</v>
      </c>
      <c r="E3814" s="43">
        <v>5.5695351459402023</v>
      </c>
      <c r="F3814" s="43">
        <v>3.8769769659968332</v>
      </c>
      <c r="H3814" s="43">
        <v>8.4493510309947557E-5</v>
      </c>
      <c r="I3814" s="43">
        <v>0.1030872508241798</v>
      </c>
      <c r="J3814" s="43">
        <v>0</v>
      </c>
      <c r="K3814" s="43">
        <v>1</v>
      </c>
      <c r="M3814" s="43">
        <v>7.8529173732545532E-3</v>
      </c>
      <c r="N3814" s="43">
        <v>4.6440607635305775E-2</v>
      </c>
      <c r="O3814" s="43">
        <v>0</v>
      </c>
      <c r="P3814" s="43">
        <v>1</v>
      </c>
      <c r="R3814" s="43">
        <v>573.35168413857161</v>
      </c>
      <c r="S3814" s="43">
        <v>164.91899667284048</v>
      </c>
      <c r="T3814" s="43">
        <v>6905.1210151534542</v>
      </c>
      <c r="U3814" s="43">
        <v>7643.3916959648668</v>
      </c>
      <c r="W3814" s="43">
        <v>3193.3023557937804</v>
      </c>
      <c r="X3814" s="43">
        <v>0</v>
      </c>
      <c r="Y3814" s="43">
        <v>0</v>
      </c>
      <c r="Z3814" s="43">
        <v>3193.3023557937804</v>
      </c>
      <c r="AB3814" s="43">
        <v>176.49859598899138</v>
      </c>
      <c r="AC3814" s="43">
        <v>0</v>
      </c>
      <c r="AD3814" s="43">
        <v>0</v>
      </c>
      <c r="AE3814" s="43">
        <v>176.49859598899138</v>
      </c>
      <c r="AG3814" s="43">
        <v>5872483.0323047619</v>
      </c>
      <c r="AH3814" s="43">
        <v>689753.30885145662</v>
      </c>
      <c r="AI3814" s="43">
        <v>0</v>
      </c>
      <c r="AJ3814" s="43">
        <v>741294103.15376377</v>
      </c>
      <c r="AK3814" s="43">
        <v>747166586.18606853</v>
      </c>
    </row>
    <row r="3815" spans="3:37" x14ac:dyDescent="0.2">
      <c r="C3815" s="43">
        <v>6.15824664718434E-4</v>
      </c>
      <c r="D3815" s="43">
        <v>4.8170153160984469E-2</v>
      </c>
      <c r="E3815" s="43">
        <v>5.194766068081166</v>
      </c>
      <c r="F3815" s="43">
        <v>2.1308665995208758</v>
      </c>
      <c r="H3815" s="43">
        <v>8.9917351319357408E-5</v>
      </c>
      <c r="I3815" s="43">
        <v>8.8789018582622517E-2</v>
      </c>
      <c r="J3815" s="43">
        <v>0</v>
      </c>
      <c r="K3815" s="43">
        <v>1</v>
      </c>
      <c r="M3815" s="43">
        <v>7.862828756506568E-3</v>
      </c>
      <c r="N3815" s="43">
        <v>4.5275544628658806E-2</v>
      </c>
      <c r="O3815" s="43">
        <v>0</v>
      </c>
      <c r="P3815" s="43">
        <v>1</v>
      </c>
      <c r="R3815" s="43">
        <v>561.66515166047191</v>
      </c>
      <c r="S3815" s="43">
        <v>151.16287172380299</v>
      </c>
      <c r="T3815" s="43">
        <v>6740.3876367995845</v>
      </c>
      <c r="U3815" s="43">
        <v>7453.2156601838597</v>
      </c>
      <c r="W3815" s="43">
        <v>2917.7190714694816</v>
      </c>
      <c r="X3815" s="43">
        <v>0</v>
      </c>
      <c r="Y3815" s="43">
        <v>0</v>
      </c>
      <c r="Z3815" s="43">
        <v>2917.7190714694816</v>
      </c>
      <c r="AB3815" s="43">
        <v>67.963014533659063</v>
      </c>
      <c r="AC3815" s="43">
        <v>0</v>
      </c>
      <c r="AD3815" s="43">
        <v>0</v>
      </c>
      <c r="AE3815" s="43">
        <v>67.963014533659063</v>
      </c>
      <c r="AG3815" s="43">
        <v>5365685.3724323763</v>
      </c>
      <c r="AH3815" s="43">
        <v>630227.319437408</v>
      </c>
      <c r="AI3815" s="43">
        <v>0</v>
      </c>
      <c r="AJ3815" s="43">
        <v>285444661.04136807</v>
      </c>
      <c r="AK3815" s="43">
        <v>290810346.41380042</v>
      </c>
    </row>
    <row r="3816" spans="3:37" x14ac:dyDescent="0.2">
      <c r="C3816" s="43">
        <v>6.1947823479979736E-4</v>
      </c>
      <c r="D3816" s="43">
        <v>4.6881287949291583E-2</v>
      </c>
      <c r="E3816" s="43">
        <v>4.6974769847260545</v>
      </c>
      <c r="F3816" s="43">
        <v>1.7809378480230935</v>
      </c>
      <c r="H3816" s="43">
        <v>9.8933502307607668E-5</v>
      </c>
      <c r="I3816" s="43">
        <v>0.12219530729353634</v>
      </c>
      <c r="J3816" s="43">
        <v>0</v>
      </c>
      <c r="K3816" s="43">
        <v>1</v>
      </c>
      <c r="M3816" s="43">
        <v>7.8425562385930608E-3</v>
      </c>
      <c r="N3816" s="43">
        <v>4.6074180674156473E-2</v>
      </c>
      <c r="O3816" s="43">
        <v>0</v>
      </c>
      <c r="P3816" s="43">
        <v>1</v>
      </c>
      <c r="R3816" s="43">
        <v>549.88004470013323</v>
      </c>
      <c r="S3816" s="43">
        <v>228.89709676471136</v>
      </c>
      <c r="T3816" s="43">
        <v>6841.5993112956685</v>
      </c>
      <c r="U3816" s="43">
        <v>7620.3764527605126</v>
      </c>
      <c r="W3816" s="43">
        <v>2583.0488543390097</v>
      </c>
      <c r="X3816" s="43">
        <v>0</v>
      </c>
      <c r="Y3816" s="43">
        <v>0</v>
      </c>
      <c r="Z3816" s="43">
        <v>2583.0488543390097</v>
      </c>
      <c r="AB3816" s="43">
        <v>45.948168849349202</v>
      </c>
      <c r="AC3816" s="43">
        <v>0</v>
      </c>
      <c r="AD3816" s="43">
        <v>0</v>
      </c>
      <c r="AE3816" s="43">
        <v>45.948168849349202</v>
      </c>
      <c r="AG3816" s="43">
        <v>4750226.8431294393</v>
      </c>
      <c r="AH3816" s="43">
        <v>557938.55253722612</v>
      </c>
      <c r="AI3816" s="43">
        <v>0</v>
      </c>
      <c r="AJ3816" s="43">
        <v>192982309.16726664</v>
      </c>
      <c r="AK3816" s="43">
        <v>197732536.01039606</v>
      </c>
    </row>
    <row r="3817" spans="3:37" x14ac:dyDescent="0.2">
      <c r="C3817" s="43">
        <v>6.0851232612740315E-4</v>
      </c>
      <c r="D3817" s="43">
        <v>5.309961435418778E-2</v>
      </c>
      <c r="E3817" s="43">
        <v>3.4486439246698577</v>
      </c>
      <c r="F3817" s="43">
        <v>6.7930891448833286</v>
      </c>
      <c r="H3817" s="43">
        <v>7.7018976818540538E-5</v>
      </c>
      <c r="I3817" s="43">
        <v>9.066728551126027E-2</v>
      </c>
      <c r="J3817" s="43">
        <v>0</v>
      </c>
      <c r="K3817" s="43">
        <v>1</v>
      </c>
      <c r="M3817" s="43">
        <v>7.7852998896713972E-3</v>
      </c>
      <c r="N3817" s="43">
        <v>4.4279228483767287E-2</v>
      </c>
      <c r="O3817" s="43">
        <v>0</v>
      </c>
      <c r="P3817" s="43">
        <v>1</v>
      </c>
      <c r="R3817" s="43">
        <v>611.79105028565118</v>
      </c>
      <c r="S3817" s="43">
        <v>132.21804495581782</v>
      </c>
      <c r="T3817" s="43">
        <v>6527.0623931652117</v>
      </c>
      <c r="U3817" s="43">
        <v>7271.0714884066811</v>
      </c>
      <c r="W3817" s="43">
        <v>2109.8494887350025</v>
      </c>
      <c r="X3817" s="43">
        <v>0</v>
      </c>
      <c r="Y3817" s="43">
        <v>0</v>
      </c>
      <c r="Z3817" s="43">
        <v>2109.8494887350025</v>
      </c>
      <c r="AB3817" s="43">
        <v>379.22512988108372</v>
      </c>
      <c r="AC3817" s="43">
        <v>0</v>
      </c>
      <c r="AD3817" s="43">
        <v>0</v>
      </c>
      <c r="AE3817" s="43">
        <v>379.22512988108372</v>
      </c>
      <c r="AG3817" s="43">
        <v>3880013.2097836696</v>
      </c>
      <c r="AH3817" s="43">
        <v>455727.48956676055</v>
      </c>
      <c r="AI3817" s="43">
        <v>0</v>
      </c>
      <c r="AJ3817" s="43">
        <v>1592745545.5005517</v>
      </c>
      <c r="AK3817" s="43">
        <v>1596625558.7103353</v>
      </c>
    </row>
    <row r="3818" spans="3:37" x14ac:dyDescent="0.2">
      <c r="C3818" s="43">
        <v>6.0167638924213277E-4</v>
      </c>
      <c r="D3818" s="43">
        <v>6.0683829335833939E-2</v>
      </c>
      <c r="E3818" s="43">
        <v>6.3564368712247363</v>
      </c>
      <c r="F3818" s="43">
        <v>2.829217538254269</v>
      </c>
      <c r="H3818" s="43">
        <v>8.6557360864199991E-5</v>
      </c>
      <c r="I3818" s="43">
        <v>0.12093730500135413</v>
      </c>
      <c r="J3818" s="43">
        <v>0</v>
      </c>
      <c r="K3818" s="43">
        <v>1</v>
      </c>
      <c r="M3818" s="43">
        <v>7.8920265778461562E-3</v>
      </c>
      <c r="N3818" s="43">
        <v>4.4055693716316444E-2</v>
      </c>
      <c r="O3818" s="43">
        <v>0</v>
      </c>
      <c r="P3818" s="43">
        <v>1</v>
      </c>
      <c r="R3818" s="43">
        <v>691.31872528010592</v>
      </c>
      <c r="S3818" s="43">
        <v>198.2013761472121</v>
      </c>
      <c r="T3818" s="43">
        <v>6583.137954000601</v>
      </c>
      <c r="U3818" s="43">
        <v>7472.658055427919</v>
      </c>
      <c r="W3818" s="43">
        <v>4394.3238351385498</v>
      </c>
      <c r="X3818" s="43">
        <v>0</v>
      </c>
      <c r="Y3818" s="43">
        <v>0</v>
      </c>
      <c r="Z3818" s="43">
        <v>4394.3238351385498</v>
      </c>
      <c r="AB3818" s="43">
        <v>135.30924003823716</v>
      </c>
      <c r="AC3818" s="43">
        <v>0</v>
      </c>
      <c r="AD3818" s="43">
        <v>0</v>
      </c>
      <c r="AE3818" s="43">
        <v>135.30924003823716</v>
      </c>
      <c r="AG3818" s="43">
        <v>8081161.5328197936</v>
      </c>
      <c r="AH3818" s="43">
        <v>949173.94838992681</v>
      </c>
      <c r="AI3818" s="43">
        <v>0</v>
      </c>
      <c r="AJ3818" s="43">
        <v>568298808.16059613</v>
      </c>
      <c r="AK3818" s="43">
        <v>576379969.69341588</v>
      </c>
    </row>
    <row r="3819" spans="3:37" x14ac:dyDescent="0.2">
      <c r="C3819" s="43">
        <v>6.0794547016054779E-4</v>
      </c>
      <c r="D3819" s="43">
        <v>6.397872140399985E-2</v>
      </c>
      <c r="E3819" s="43">
        <v>3.5822336758904427</v>
      </c>
      <c r="F3819" s="43">
        <v>3.3508029472926308</v>
      </c>
      <c r="H3819" s="43">
        <v>9.1095791248441138E-5</v>
      </c>
      <c r="I3819" s="43">
        <v>8.234326275016017E-2</v>
      </c>
      <c r="J3819" s="43">
        <v>0</v>
      </c>
      <c r="K3819" s="43">
        <v>1</v>
      </c>
      <c r="M3819" s="43">
        <v>7.9528266321896579E-3</v>
      </c>
      <c r="N3819" s="43">
        <v>4.5223278332113807E-2</v>
      </c>
      <c r="O3819" s="43">
        <v>0</v>
      </c>
      <c r="P3819" s="43">
        <v>1</v>
      </c>
      <c r="R3819" s="43">
        <v>736.44879554524357</v>
      </c>
      <c r="S3819" s="43">
        <v>142.02629458138099</v>
      </c>
      <c r="T3819" s="43">
        <v>6809.6678630838833</v>
      </c>
      <c r="U3819" s="43">
        <v>7688.1429532105076</v>
      </c>
      <c r="W3819" s="43">
        <v>2638.1316759711272</v>
      </c>
      <c r="X3819" s="43">
        <v>0</v>
      </c>
      <c r="Y3819" s="43">
        <v>0</v>
      </c>
      <c r="Z3819" s="43">
        <v>2638.1316759711272</v>
      </c>
      <c r="AB3819" s="43">
        <v>185.24332190347172</v>
      </c>
      <c r="AC3819" s="43">
        <v>0</v>
      </c>
      <c r="AD3819" s="43">
        <v>0</v>
      </c>
      <c r="AE3819" s="43">
        <v>185.24332190347172</v>
      </c>
      <c r="AG3819" s="43">
        <v>4851524.1521109026</v>
      </c>
      <c r="AH3819" s="43">
        <v>569836.44200976344</v>
      </c>
      <c r="AI3819" s="43">
        <v>0</v>
      </c>
      <c r="AJ3819" s="43">
        <v>778021951.99458122</v>
      </c>
      <c r="AK3819" s="43">
        <v>782873476.14669216</v>
      </c>
    </row>
    <row r="3820" spans="3:37" x14ac:dyDescent="0.2">
      <c r="C3820" s="43">
        <v>6.0898018087326088E-4</v>
      </c>
      <c r="D3820" s="43">
        <v>5.0552266040824252E-2</v>
      </c>
      <c r="E3820" s="43">
        <v>5.7994693840175682</v>
      </c>
      <c r="F3820" s="43">
        <v>1.8338040718552859</v>
      </c>
      <c r="H3820" s="43">
        <v>8.0368206486137461E-5</v>
      </c>
      <c r="I3820" s="43">
        <v>0.1042493718128682</v>
      </c>
      <c r="J3820" s="43">
        <v>0</v>
      </c>
      <c r="K3820" s="43">
        <v>1</v>
      </c>
      <c r="M3820" s="43">
        <v>7.8337980855367022E-3</v>
      </c>
      <c r="N3820" s="43">
        <v>4.5289570980904172E-2</v>
      </c>
      <c r="O3820" s="43">
        <v>0</v>
      </c>
      <c r="P3820" s="43">
        <v>1</v>
      </c>
      <c r="R3820" s="43">
        <v>582.8894025690646</v>
      </c>
      <c r="S3820" s="43">
        <v>158.63539564559366</v>
      </c>
      <c r="T3820" s="43">
        <v>6717.5816370613584</v>
      </c>
      <c r="U3820" s="43">
        <v>7459.1064352760168</v>
      </c>
      <c r="W3820" s="43">
        <v>3380.4492444675816</v>
      </c>
      <c r="X3820" s="43">
        <v>0</v>
      </c>
      <c r="Y3820" s="43">
        <v>0</v>
      </c>
      <c r="Z3820" s="43">
        <v>3380.4492444675816</v>
      </c>
      <c r="AB3820" s="43">
        <v>52.003664631461767</v>
      </c>
      <c r="AC3820" s="43">
        <v>0</v>
      </c>
      <c r="AD3820" s="43">
        <v>0</v>
      </c>
      <c r="AE3820" s="43">
        <v>52.003664631461767</v>
      </c>
      <c r="AG3820" s="43">
        <v>6216646.1605758825</v>
      </c>
      <c r="AH3820" s="43">
        <v>730177.0368049976</v>
      </c>
      <c r="AI3820" s="43">
        <v>0</v>
      </c>
      <c r="AJ3820" s="43">
        <v>218415391.45213941</v>
      </c>
      <c r="AK3820" s="43">
        <v>224632037.6127153</v>
      </c>
    </row>
    <row r="3821" spans="3:37" x14ac:dyDescent="0.2">
      <c r="C3821" s="43">
        <v>6.0036511225006271E-4</v>
      </c>
      <c r="D3821" s="43">
        <v>4.5579825390625862E-2</v>
      </c>
      <c r="E3821" s="43">
        <v>6.0294234441729326</v>
      </c>
      <c r="F3821" s="43">
        <v>1.1558350559588386</v>
      </c>
      <c r="H3821" s="43">
        <v>8.9135401498540299E-5</v>
      </c>
      <c r="I3821" s="43">
        <v>8.8158117546953685E-2</v>
      </c>
      <c r="J3821" s="43">
        <v>0</v>
      </c>
      <c r="K3821" s="43">
        <v>1</v>
      </c>
      <c r="M3821" s="43">
        <v>7.8725598697521049E-3</v>
      </c>
      <c r="N3821" s="43">
        <v>4.6695044492991E-2</v>
      </c>
      <c r="O3821" s="43">
        <v>0</v>
      </c>
      <c r="P3821" s="43">
        <v>1</v>
      </c>
      <c r="R3821" s="43">
        <v>518.12014331150499</v>
      </c>
      <c r="S3821" s="43">
        <v>148.78354624776969</v>
      </c>
      <c r="T3821" s="43">
        <v>6960.3189052405296</v>
      </c>
      <c r="U3821" s="43">
        <v>7627.222594799804</v>
      </c>
      <c r="W3821" s="43">
        <v>3123.965738980628</v>
      </c>
      <c r="X3821" s="43">
        <v>0</v>
      </c>
      <c r="Y3821" s="43">
        <v>0</v>
      </c>
      <c r="Z3821" s="43">
        <v>3123.965738980628</v>
      </c>
      <c r="AB3821" s="43">
        <v>8.6393171233194348</v>
      </c>
      <c r="AC3821" s="43">
        <v>0</v>
      </c>
      <c r="AD3821" s="43">
        <v>0</v>
      </c>
      <c r="AE3821" s="43">
        <v>8.6393171233194348</v>
      </c>
      <c r="AG3821" s="43">
        <v>5744972.9939853745</v>
      </c>
      <c r="AH3821" s="43">
        <v>674776.59961981559</v>
      </c>
      <c r="AI3821" s="43">
        <v>0</v>
      </c>
      <c r="AJ3821" s="43">
        <v>36285131.917941622</v>
      </c>
      <c r="AK3821" s="43">
        <v>42030104.911927</v>
      </c>
    </row>
    <row r="3822" spans="3:37" x14ac:dyDescent="0.2">
      <c r="C3822" s="43">
        <v>6.146165031261086E-4</v>
      </c>
      <c r="D3822" s="43">
        <v>4.8009312533044038E-2</v>
      </c>
      <c r="E3822" s="43">
        <v>3.1997884198921849</v>
      </c>
      <c r="F3822" s="43">
        <v>3.2773116583835304</v>
      </c>
      <c r="H3822" s="43">
        <v>1.0065242771395422E-4</v>
      </c>
      <c r="I3822" s="43">
        <v>0.11090515629517717</v>
      </c>
      <c r="J3822" s="43">
        <v>0</v>
      </c>
      <c r="K3822" s="43">
        <v>1</v>
      </c>
      <c r="M3822" s="43">
        <v>7.7976844362392054E-3</v>
      </c>
      <c r="N3822" s="43">
        <v>4.5905305304668631E-2</v>
      </c>
      <c r="O3822" s="43">
        <v>0</v>
      </c>
      <c r="P3822" s="43">
        <v>1</v>
      </c>
      <c r="R3822" s="43">
        <v>558.69151710249957</v>
      </c>
      <c r="S3822" s="43">
        <v>211.35784168200823</v>
      </c>
      <c r="T3822" s="43">
        <v>6777.5215739942569</v>
      </c>
      <c r="U3822" s="43">
        <v>7547.5709327787645</v>
      </c>
      <c r="W3822" s="43">
        <v>1787.6946467165747</v>
      </c>
      <c r="X3822" s="43">
        <v>0</v>
      </c>
      <c r="Y3822" s="43">
        <v>0</v>
      </c>
      <c r="Z3822" s="43">
        <v>1787.6946467165747</v>
      </c>
      <c r="AB3822" s="43">
        <v>136.13767347111292</v>
      </c>
      <c r="AC3822" s="43">
        <v>0</v>
      </c>
      <c r="AD3822" s="43">
        <v>0</v>
      </c>
      <c r="AE3822" s="43">
        <v>136.13767347111292</v>
      </c>
      <c r="AG3822" s="43">
        <v>3287570.4553117808</v>
      </c>
      <c r="AH3822" s="43">
        <v>386142.04369078012</v>
      </c>
      <c r="AI3822" s="43">
        <v>0</v>
      </c>
      <c r="AJ3822" s="43">
        <v>571778228.57867432</v>
      </c>
      <c r="AK3822" s="43">
        <v>575065799.03398609</v>
      </c>
    </row>
    <row r="3823" spans="3:37" x14ac:dyDescent="0.2">
      <c r="C3823" s="43">
        <v>6.0614491873632657E-4</v>
      </c>
      <c r="D3823" s="43">
        <v>5.4698296782311195E-2</v>
      </c>
      <c r="E3823" s="43">
        <v>5.565096951178397</v>
      </c>
      <c r="F3823" s="43">
        <v>4.9724210778480717</v>
      </c>
      <c r="H3823" s="43">
        <v>9.8538492931843358E-5</v>
      </c>
      <c r="I3823" s="43">
        <v>7.6501169651258319E-2</v>
      </c>
      <c r="J3823" s="43">
        <v>0</v>
      </c>
      <c r="K3823" s="43">
        <v>1</v>
      </c>
      <c r="M3823" s="43">
        <v>7.8607578030102099E-3</v>
      </c>
      <c r="N3823" s="43">
        <v>4.4905113556784733E-2</v>
      </c>
      <c r="O3823" s="43">
        <v>0</v>
      </c>
      <c r="P3823" s="43">
        <v>1</v>
      </c>
      <c r="R3823" s="43">
        <v>627.75856225702375</v>
      </c>
      <c r="S3823" s="43">
        <v>142.73036087651982</v>
      </c>
      <c r="T3823" s="43">
        <v>6683.4789913066352</v>
      </c>
      <c r="U3823" s="43">
        <v>7453.9679144401789</v>
      </c>
      <c r="W3823" s="43">
        <v>3493.5372608926968</v>
      </c>
      <c r="X3823" s="43">
        <v>0</v>
      </c>
      <c r="Y3823" s="43">
        <v>0</v>
      </c>
      <c r="Z3823" s="43">
        <v>3493.5372608926968</v>
      </c>
      <c r="AB3823" s="43">
        <v>266.82818386250602</v>
      </c>
      <c r="AC3823" s="43">
        <v>0</v>
      </c>
      <c r="AD3823" s="43">
        <v>0</v>
      </c>
      <c r="AE3823" s="43">
        <v>266.82818386250602</v>
      </c>
      <c r="AG3823" s="43">
        <v>6424615.0227816692</v>
      </c>
      <c r="AH3823" s="43">
        <v>754604.04835282254</v>
      </c>
      <c r="AI3823" s="43">
        <v>0</v>
      </c>
      <c r="AJ3823" s="43">
        <v>1120678372.2225254</v>
      </c>
      <c r="AK3823" s="43">
        <v>1127102987.245307</v>
      </c>
    </row>
    <row r="3824" spans="3:37" x14ac:dyDescent="0.2">
      <c r="C3824" s="43">
        <v>5.919115947662885E-4</v>
      </c>
      <c r="D3824" s="43">
        <v>5.5406416713908446E-2</v>
      </c>
      <c r="E3824" s="43">
        <v>3.9967727814486635</v>
      </c>
      <c r="F3824" s="43">
        <v>2.4186360651854812</v>
      </c>
      <c r="H3824" s="43">
        <v>9.9078550115039299E-5</v>
      </c>
      <c r="I3824" s="43">
        <v>0.10244371627644033</v>
      </c>
      <c r="J3824" s="43">
        <v>0</v>
      </c>
      <c r="K3824" s="43">
        <v>1</v>
      </c>
      <c r="M3824" s="43">
        <v>7.8158285426983103E-3</v>
      </c>
      <c r="N3824" s="43">
        <v>4.7518002500051226E-2</v>
      </c>
      <c r="O3824" s="43">
        <v>0</v>
      </c>
      <c r="P3824" s="43">
        <v>1</v>
      </c>
      <c r="R3824" s="43">
        <v>620.95379283937734</v>
      </c>
      <c r="S3824" s="43">
        <v>192.17962432237067</v>
      </c>
      <c r="T3824" s="43">
        <v>7031.9467354309845</v>
      </c>
      <c r="U3824" s="43">
        <v>7845.0801525927327</v>
      </c>
      <c r="W3824" s="43">
        <v>2481.8112177577354</v>
      </c>
      <c r="X3824" s="43">
        <v>0</v>
      </c>
      <c r="Y3824" s="43">
        <v>0</v>
      </c>
      <c r="Z3824" s="43">
        <v>2481.8112177577354</v>
      </c>
      <c r="AB3824" s="43">
        <v>94.257096650915059</v>
      </c>
      <c r="AC3824" s="43">
        <v>0</v>
      </c>
      <c r="AD3824" s="43">
        <v>0</v>
      </c>
      <c r="AE3824" s="43">
        <v>94.257096650915059</v>
      </c>
      <c r="AG3824" s="43">
        <v>4564050.8294564756</v>
      </c>
      <c r="AH3824" s="43">
        <v>536071.22303567082</v>
      </c>
      <c r="AI3824" s="43">
        <v>0</v>
      </c>
      <c r="AJ3824" s="43">
        <v>395879805.93384326</v>
      </c>
      <c r="AK3824" s="43">
        <v>400443856.7632997</v>
      </c>
    </row>
    <row r="3825" spans="3:37" x14ac:dyDescent="0.2">
      <c r="C3825" s="43">
        <v>6.1569690367802021E-4</v>
      </c>
      <c r="D3825" s="43">
        <v>4.164864041021954E-2</v>
      </c>
      <c r="E3825" s="43">
        <v>4.8796120173757149</v>
      </c>
      <c r="F3825" s="43">
        <v>2.7595451177064483</v>
      </c>
      <c r="H3825" s="43">
        <v>8.7543834159747134E-5</v>
      </c>
      <c r="I3825" s="43">
        <v>9.5515712953406995E-2</v>
      </c>
      <c r="J3825" s="43">
        <v>0</v>
      </c>
      <c r="K3825" s="43">
        <v>1</v>
      </c>
      <c r="M3825" s="43">
        <v>7.8405539314786738E-3</v>
      </c>
      <c r="N3825" s="43">
        <v>4.7699543387187737E-2</v>
      </c>
      <c r="O3825" s="43">
        <v>0</v>
      </c>
      <c r="P3825" s="43">
        <v>1</v>
      </c>
      <c r="R3825" s="43">
        <v>485.52340594622126</v>
      </c>
      <c r="S3825" s="43">
        <v>158.32254337994516</v>
      </c>
      <c r="T3825" s="43">
        <v>7081.1426106482413</v>
      </c>
      <c r="U3825" s="43">
        <v>7724.9885599744075</v>
      </c>
      <c r="W3825" s="43">
        <v>2369.1658463723688</v>
      </c>
      <c r="X3825" s="43">
        <v>0</v>
      </c>
      <c r="Y3825" s="43">
        <v>0</v>
      </c>
      <c r="Z3825" s="43">
        <v>2369.1658463723688</v>
      </c>
      <c r="AB3825" s="43">
        <v>91.410136215742114</v>
      </c>
      <c r="AC3825" s="43">
        <v>0</v>
      </c>
      <c r="AD3825" s="43">
        <v>0</v>
      </c>
      <c r="AE3825" s="43">
        <v>91.410136215742114</v>
      </c>
      <c r="AG3825" s="43">
        <v>4356895.9914787859</v>
      </c>
      <c r="AH3825" s="43">
        <v>511739.82281643164</v>
      </c>
      <c r="AI3825" s="43">
        <v>0</v>
      </c>
      <c r="AJ3825" s="43">
        <v>383922572.10611689</v>
      </c>
      <c r="AK3825" s="43">
        <v>388279468.09759569</v>
      </c>
    </row>
    <row r="3826" spans="3:37" x14ac:dyDescent="0.2">
      <c r="C3826" s="43">
        <v>6.0698240494038466E-4</v>
      </c>
      <c r="D3826" s="43">
        <v>5.5199341766251964E-2</v>
      </c>
      <c r="E3826" s="43">
        <v>8.310324910015872</v>
      </c>
      <c r="F3826" s="43">
        <v>2.3604492890112994</v>
      </c>
      <c r="H3826" s="43">
        <v>8.6764085913079288E-5</v>
      </c>
      <c r="I3826" s="43">
        <v>7.9393803925572867E-2</v>
      </c>
      <c r="J3826" s="43">
        <v>0</v>
      </c>
      <c r="K3826" s="43">
        <v>1</v>
      </c>
      <c r="M3826" s="43">
        <v>7.7563926129554884E-3</v>
      </c>
      <c r="N3826" s="43">
        <v>4.5480464883622056E-2</v>
      </c>
      <c r="O3826" s="43">
        <v>0</v>
      </c>
      <c r="P3826" s="43">
        <v>1</v>
      </c>
      <c r="R3826" s="43">
        <v>634.38422318342816</v>
      </c>
      <c r="S3826" s="43">
        <v>130.42744263609248</v>
      </c>
      <c r="T3826" s="43">
        <v>6679.240048722475</v>
      </c>
      <c r="U3826" s="43">
        <v>7444.0517145419954</v>
      </c>
      <c r="W3826" s="43">
        <v>5271.9390124423117</v>
      </c>
      <c r="X3826" s="43">
        <v>0</v>
      </c>
      <c r="Y3826" s="43">
        <v>0</v>
      </c>
      <c r="Z3826" s="43">
        <v>5271.9390124423117</v>
      </c>
      <c r="AB3826" s="43">
        <v>92.346089496717212</v>
      </c>
      <c r="AC3826" s="43">
        <v>0</v>
      </c>
      <c r="AD3826" s="43">
        <v>0</v>
      </c>
      <c r="AE3826" s="43">
        <v>92.346089496717212</v>
      </c>
      <c r="AG3826" s="43">
        <v>9695095.8438814115</v>
      </c>
      <c r="AH3826" s="43">
        <v>1138738.8266875392</v>
      </c>
      <c r="AI3826" s="43">
        <v>0</v>
      </c>
      <c r="AJ3826" s="43">
        <v>387853575.88621229</v>
      </c>
      <c r="AK3826" s="43">
        <v>397548671.73009372</v>
      </c>
    </row>
    <row r="3827" spans="3:37" x14ac:dyDescent="0.2">
      <c r="C3827" s="43">
        <v>6.1640400109597149E-4</v>
      </c>
      <c r="D3827" s="43">
        <v>6.1641490369981455E-2</v>
      </c>
      <c r="E3827" s="43">
        <v>6.1136922169372809</v>
      </c>
      <c r="F3827" s="43">
        <v>3.1152242744639462</v>
      </c>
      <c r="H3827" s="43">
        <v>8.8602092656629646E-5</v>
      </c>
      <c r="I3827" s="43">
        <v>0.12056952561327705</v>
      </c>
      <c r="J3827" s="43">
        <v>0</v>
      </c>
      <c r="K3827" s="43">
        <v>1</v>
      </c>
      <c r="M3827" s="43">
        <v>7.833647835081569E-3</v>
      </c>
      <c r="N3827" s="43">
        <v>4.4111763820878981E-2</v>
      </c>
      <c r="O3827" s="43">
        <v>0</v>
      </c>
      <c r="P3827" s="43">
        <v>1</v>
      </c>
      <c r="R3827" s="43">
        <v>719.41742460829198</v>
      </c>
      <c r="S3827" s="43">
        <v>202.26647430863872</v>
      </c>
      <c r="T3827" s="43">
        <v>6542.7577424557376</v>
      </c>
      <c r="U3827" s="43">
        <v>7464.4416413726685</v>
      </c>
      <c r="W3827" s="43">
        <v>4398.2967095567774</v>
      </c>
      <c r="X3827" s="43">
        <v>0</v>
      </c>
      <c r="Y3827" s="43">
        <v>0</v>
      </c>
      <c r="Z3827" s="43">
        <v>4398.2967095567774</v>
      </c>
      <c r="AB3827" s="43">
        <v>162.82502440040611</v>
      </c>
      <c r="AC3827" s="43">
        <v>0</v>
      </c>
      <c r="AD3827" s="43">
        <v>0</v>
      </c>
      <c r="AE3827" s="43">
        <v>162.82502440040611</v>
      </c>
      <c r="AG3827" s="43">
        <v>8088467.6488749133</v>
      </c>
      <c r="AH3827" s="43">
        <v>950032.08926426386</v>
      </c>
      <c r="AI3827" s="43">
        <v>0</v>
      </c>
      <c r="AJ3827" s="43">
        <v>683865102.48170567</v>
      </c>
      <c r="AK3827" s="43">
        <v>691953570.13058054</v>
      </c>
    </row>
    <row r="3828" spans="3:37" x14ac:dyDescent="0.2">
      <c r="C3828" s="43">
        <v>6.3141656527987422E-4</v>
      </c>
      <c r="D3828" s="43">
        <v>5.4347223092949384E-2</v>
      </c>
      <c r="E3828" s="43">
        <v>4.3492932816720673</v>
      </c>
      <c r="F3828" s="43">
        <v>3.0365348365844862</v>
      </c>
      <c r="H3828" s="43">
        <v>1.0010534216975397E-4</v>
      </c>
      <c r="I3828" s="43">
        <v>8.0967850966080418E-2</v>
      </c>
      <c r="J3828" s="43">
        <v>0</v>
      </c>
      <c r="K3828" s="43">
        <v>1</v>
      </c>
      <c r="M3828" s="43">
        <v>7.8226912129795954E-3</v>
      </c>
      <c r="N3828" s="43">
        <v>4.5631504880103785E-2</v>
      </c>
      <c r="O3828" s="43">
        <v>0</v>
      </c>
      <c r="P3828" s="43">
        <v>1</v>
      </c>
      <c r="R3828" s="43">
        <v>649.734163181236</v>
      </c>
      <c r="S3828" s="43">
        <v>153.46602333637657</v>
      </c>
      <c r="T3828" s="43">
        <v>6758.7028355826433</v>
      </c>
      <c r="U3828" s="43">
        <v>7561.9030221002558</v>
      </c>
      <c r="W3828" s="43">
        <v>2825.8844307969725</v>
      </c>
      <c r="X3828" s="43">
        <v>0</v>
      </c>
      <c r="Y3828" s="43">
        <v>0</v>
      </c>
      <c r="Z3828" s="43">
        <v>2825.8844307969725</v>
      </c>
      <c r="AB3828" s="43">
        <v>141.58306958862926</v>
      </c>
      <c r="AC3828" s="43">
        <v>0</v>
      </c>
      <c r="AD3828" s="43">
        <v>0</v>
      </c>
      <c r="AE3828" s="43">
        <v>141.58306958862926</v>
      </c>
      <c r="AG3828" s="43">
        <v>5196801.4682356324</v>
      </c>
      <c r="AH3828" s="43">
        <v>610391.03705214604</v>
      </c>
      <c r="AI3828" s="43">
        <v>0</v>
      </c>
      <c r="AJ3828" s="43">
        <v>594648892.2722429</v>
      </c>
      <c r="AK3828" s="43">
        <v>599845693.74047852</v>
      </c>
    </row>
    <row r="3829" spans="3:37" x14ac:dyDescent="0.2">
      <c r="C3829" s="43">
        <v>6.1571523887749002E-4</v>
      </c>
      <c r="D3829" s="43">
        <v>5.8799410032046251E-2</v>
      </c>
      <c r="E3829" s="43">
        <v>5.3902483155626957</v>
      </c>
      <c r="F3829" s="43">
        <v>2.8088724284575832</v>
      </c>
      <c r="H3829" s="43">
        <v>8.703109436004998E-5</v>
      </c>
      <c r="I3829" s="43">
        <v>8.5042188557642368E-2</v>
      </c>
      <c r="J3829" s="43">
        <v>0</v>
      </c>
      <c r="K3829" s="43">
        <v>1</v>
      </c>
      <c r="M3829" s="43">
        <v>7.8863810909411969E-3</v>
      </c>
      <c r="N3829" s="43">
        <v>4.552148326491371E-2</v>
      </c>
      <c r="O3829" s="43">
        <v>0</v>
      </c>
      <c r="P3829" s="43">
        <v>1</v>
      </c>
      <c r="R3829" s="43">
        <v>685.48071935661335</v>
      </c>
      <c r="S3829" s="43">
        <v>140.13649322932298</v>
      </c>
      <c r="T3829" s="43">
        <v>6797.301547707988</v>
      </c>
      <c r="U3829" s="43">
        <v>7622.9187602939246</v>
      </c>
      <c r="W3829" s="43">
        <v>3694.9112928626901</v>
      </c>
      <c r="X3829" s="43">
        <v>0</v>
      </c>
      <c r="Y3829" s="43">
        <v>0</v>
      </c>
      <c r="Z3829" s="43">
        <v>3694.9112928626901</v>
      </c>
      <c r="AB3829" s="43">
        <v>132.67434756272897</v>
      </c>
      <c r="AC3829" s="43">
        <v>0</v>
      </c>
      <c r="AD3829" s="43">
        <v>0</v>
      </c>
      <c r="AE3829" s="43">
        <v>132.67434756272897</v>
      </c>
      <c r="AG3829" s="43">
        <v>6794941.8675744869</v>
      </c>
      <c r="AH3829" s="43">
        <v>798100.839258341</v>
      </c>
      <c r="AI3829" s="43">
        <v>0</v>
      </c>
      <c r="AJ3829" s="43">
        <v>557232259.76346171</v>
      </c>
      <c r="AK3829" s="43">
        <v>564027201.63103616</v>
      </c>
    </row>
    <row r="3830" spans="3:37" x14ac:dyDescent="0.2">
      <c r="C3830" s="43">
        <v>5.9146067909595236E-4</v>
      </c>
      <c r="D3830" s="43">
        <v>5.3403304342500867E-2</v>
      </c>
      <c r="E3830" s="43">
        <v>6.0874569481730356</v>
      </c>
      <c r="F3830" s="43">
        <v>2.8121331037128612</v>
      </c>
      <c r="H3830" s="43">
        <v>8.6018502072879625E-5</v>
      </c>
      <c r="I3830" s="43">
        <v>8.787788280676756E-2</v>
      </c>
      <c r="J3830" s="43">
        <v>0</v>
      </c>
      <c r="K3830" s="43">
        <v>1</v>
      </c>
      <c r="M3830" s="43">
        <v>7.857387296660967E-3</v>
      </c>
      <c r="N3830" s="43">
        <v>4.5765167332651457E-2</v>
      </c>
      <c r="O3830" s="43">
        <v>0</v>
      </c>
      <c r="P3830" s="43">
        <v>1</v>
      </c>
      <c r="R3830" s="43">
        <v>598.04846538822699</v>
      </c>
      <c r="S3830" s="43">
        <v>143.12445086938126</v>
      </c>
      <c r="T3830" s="43">
        <v>6808.564997621319</v>
      </c>
      <c r="U3830" s="43">
        <v>7549.7379138789274</v>
      </c>
      <c r="W3830" s="43">
        <v>3640.5942859717834</v>
      </c>
      <c r="X3830" s="43">
        <v>0</v>
      </c>
      <c r="Y3830" s="43">
        <v>0</v>
      </c>
      <c r="Z3830" s="43">
        <v>3640.5942859717834</v>
      </c>
      <c r="AB3830" s="43">
        <v>115.9605461277509</v>
      </c>
      <c r="AC3830" s="43">
        <v>0</v>
      </c>
      <c r="AD3830" s="43">
        <v>0</v>
      </c>
      <c r="AE3830" s="43">
        <v>115.9605461277509</v>
      </c>
      <c r="AG3830" s="43">
        <v>6695052.8919021096</v>
      </c>
      <c r="AH3830" s="43">
        <v>786368.36576990527</v>
      </c>
      <c r="AI3830" s="43">
        <v>0</v>
      </c>
      <c r="AJ3830" s="43">
        <v>487034293.73655379</v>
      </c>
      <c r="AK3830" s="43">
        <v>493729346.62845588</v>
      </c>
    </row>
    <row r="3831" spans="3:37" x14ac:dyDescent="0.2">
      <c r="C3831" s="43">
        <v>6.1253329839339177E-4</v>
      </c>
      <c r="D3831" s="43">
        <v>4.9598014724395116E-2</v>
      </c>
      <c r="E3831" s="43">
        <v>5.0706678431845322</v>
      </c>
      <c r="F3831" s="43">
        <v>1.616910012155927</v>
      </c>
      <c r="H3831" s="43">
        <v>9.334805790450762E-5</v>
      </c>
      <c r="I3831" s="43">
        <v>0.12484467158344092</v>
      </c>
      <c r="J3831" s="43">
        <v>0</v>
      </c>
      <c r="K3831" s="43">
        <v>1</v>
      </c>
      <c r="M3831" s="43">
        <v>7.8315149852873737E-3</v>
      </c>
      <c r="N3831" s="43">
        <v>4.7334649187230848E-2</v>
      </c>
      <c r="O3831" s="43">
        <v>0</v>
      </c>
      <c r="P3831" s="43">
        <v>1</v>
      </c>
      <c r="R3831" s="43">
        <v>575.22316675856598</v>
      </c>
      <c r="S3831" s="43">
        <v>220.65698050505068</v>
      </c>
      <c r="T3831" s="43">
        <v>7018.8719412766786</v>
      </c>
      <c r="U3831" s="43">
        <v>7814.7520885402955</v>
      </c>
      <c r="W3831" s="43">
        <v>2916.7656143374343</v>
      </c>
      <c r="X3831" s="43">
        <v>0</v>
      </c>
      <c r="Y3831" s="43">
        <v>0</v>
      </c>
      <c r="Z3831" s="43">
        <v>2916.7656143374343</v>
      </c>
      <c r="AB3831" s="43">
        <v>37.970119595321563</v>
      </c>
      <c r="AC3831" s="43">
        <v>0</v>
      </c>
      <c r="AD3831" s="43">
        <v>0</v>
      </c>
      <c r="AE3831" s="43">
        <v>37.970119595321563</v>
      </c>
      <c r="AG3831" s="43">
        <v>5363931.9647665415</v>
      </c>
      <c r="AH3831" s="43">
        <v>630021.37269688584</v>
      </c>
      <c r="AI3831" s="43">
        <v>0</v>
      </c>
      <c r="AJ3831" s="43">
        <v>159474502.30035058</v>
      </c>
      <c r="AK3831" s="43">
        <v>164838434.26511711</v>
      </c>
    </row>
    <row r="3832" spans="3:37" x14ac:dyDescent="0.2">
      <c r="C3832" s="43">
        <v>6.0198339438022233E-4</v>
      </c>
      <c r="D3832" s="43">
        <v>5.5979192809331058E-2</v>
      </c>
      <c r="E3832" s="43">
        <v>8.7406391732495603</v>
      </c>
      <c r="F3832" s="43">
        <v>4.6541938316158689</v>
      </c>
      <c r="H3832" s="43">
        <v>8.8800710793462503E-5</v>
      </c>
      <c r="I3832" s="43">
        <v>0.1205186072850899</v>
      </c>
      <c r="J3832" s="43">
        <v>0</v>
      </c>
      <c r="K3832" s="43">
        <v>1</v>
      </c>
      <c r="M3832" s="43">
        <v>7.7970803514433402E-3</v>
      </c>
      <c r="N3832" s="43">
        <v>4.5386457042655412E-2</v>
      </c>
      <c r="O3832" s="43">
        <v>0</v>
      </c>
      <c r="P3832" s="43">
        <v>1</v>
      </c>
      <c r="R3832" s="43">
        <v>638.04824160136104</v>
      </c>
      <c r="S3832" s="43">
        <v>202.63428071693909</v>
      </c>
      <c r="T3832" s="43">
        <v>6700.39899388909</v>
      </c>
      <c r="U3832" s="43">
        <v>7541.0815162073905</v>
      </c>
      <c r="W3832" s="43">
        <v>5576.9494549638557</v>
      </c>
      <c r="X3832" s="43">
        <v>0</v>
      </c>
      <c r="Y3832" s="43">
        <v>0</v>
      </c>
      <c r="Z3832" s="43">
        <v>5576.9494549638557</v>
      </c>
      <c r="AB3832" s="43">
        <v>249.47605851443583</v>
      </c>
      <c r="AC3832" s="43">
        <v>0</v>
      </c>
      <c r="AD3832" s="43">
        <v>0</v>
      </c>
      <c r="AE3832" s="43">
        <v>249.47605851443583</v>
      </c>
      <c r="AG3832" s="43">
        <v>10256010.04767853</v>
      </c>
      <c r="AH3832" s="43">
        <v>1204621.0822721929</v>
      </c>
      <c r="AI3832" s="43">
        <v>0</v>
      </c>
      <c r="AJ3832" s="43">
        <v>1047799445.7606305</v>
      </c>
      <c r="AK3832" s="43">
        <v>1058055455.8083091</v>
      </c>
    </row>
    <row r="3833" spans="3:37" x14ac:dyDescent="0.2">
      <c r="C3833" s="43">
        <v>6.0439717498340689E-4</v>
      </c>
      <c r="D3833" s="43">
        <v>5.5848775770832804E-2</v>
      </c>
      <c r="E3833" s="43">
        <v>4.9779218304541413</v>
      </c>
      <c r="F3833" s="43">
        <v>3.6134012145950827</v>
      </c>
      <c r="H3833" s="43">
        <v>9.1359199918872314E-5</v>
      </c>
      <c r="I3833" s="43">
        <v>0.10905690896614872</v>
      </c>
      <c r="J3833" s="43">
        <v>0</v>
      </c>
      <c r="K3833" s="43">
        <v>1</v>
      </c>
      <c r="M3833" s="43">
        <v>7.8332361631695113E-3</v>
      </c>
      <c r="N3833" s="43">
        <v>4.6699605530173161E-2</v>
      </c>
      <c r="O3833" s="43">
        <v>0</v>
      </c>
      <c r="P3833" s="43">
        <v>1</v>
      </c>
      <c r="R3833" s="43">
        <v>639.11418414934519</v>
      </c>
      <c r="S3833" s="43">
        <v>188.64610579806117</v>
      </c>
      <c r="T3833" s="43">
        <v>6926.2283414856129</v>
      </c>
      <c r="U3833" s="43">
        <v>7753.9886314330197</v>
      </c>
      <c r="W3833" s="43">
        <v>3181.4604494299138</v>
      </c>
      <c r="X3833" s="43">
        <v>0</v>
      </c>
      <c r="Y3833" s="43">
        <v>0</v>
      </c>
      <c r="Z3833" s="43">
        <v>3181.4604494299138</v>
      </c>
      <c r="AB3833" s="43">
        <v>178.71801100793033</v>
      </c>
      <c r="AC3833" s="43">
        <v>0</v>
      </c>
      <c r="AD3833" s="43">
        <v>0</v>
      </c>
      <c r="AE3833" s="43">
        <v>178.71801100793033</v>
      </c>
      <c r="AG3833" s="43">
        <v>5850705.7665016111</v>
      </c>
      <c r="AH3833" s="43">
        <v>687195.45707686141</v>
      </c>
      <c r="AI3833" s="43">
        <v>0</v>
      </c>
      <c r="AJ3833" s="43">
        <v>750615646.23330736</v>
      </c>
      <c r="AK3833" s="43">
        <v>756466351.99980903</v>
      </c>
    </row>
    <row r="3834" spans="3:37" x14ac:dyDescent="0.2">
      <c r="C3834" s="43">
        <v>6.0930763676807014E-4</v>
      </c>
      <c r="D3834" s="43">
        <v>5.5740617848602625E-2</v>
      </c>
      <c r="E3834" s="43">
        <v>1.7676399199964177</v>
      </c>
      <c r="F3834" s="43">
        <v>2.5710212981155305</v>
      </c>
      <c r="H3834" s="43">
        <v>9.7125483265347867E-5</v>
      </c>
      <c r="I3834" s="43">
        <v>9.3415954417056427E-2</v>
      </c>
      <c r="J3834" s="43">
        <v>0</v>
      </c>
      <c r="K3834" s="43">
        <v>1</v>
      </c>
      <c r="M3834" s="43">
        <v>7.779526169114699E-3</v>
      </c>
      <c r="N3834" s="43">
        <v>4.389047594477908E-2</v>
      </c>
      <c r="O3834" s="43">
        <v>0</v>
      </c>
      <c r="P3834" s="43">
        <v>1</v>
      </c>
      <c r="R3834" s="43">
        <v>643.05892838035993</v>
      </c>
      <c r="S3834" s="43">
        <v>171.78950203020423</v>
      </c>
      <c r="T3834" s="43">
        <v>6464.9595085504907</v>
      </c>
      <c r="U3834" s="43">
        <v>7279.8079389610548</v>
      </c>
      <c r="W3834" s="43">
        <v>1136.6966327152415</v>
      </c>
      <c r="X3834" s="43">
        <v>0</v>
      </c>
      <c r="Y3834" s="43">
        <v>0</v>
      </c>
      <c r="Z3834" s="43">
        <v>1136.6966327152415</v>
      </c>
      <c r="AB3834" s="43">
        <v>108.09774214989179</v>
      </c>
      <c r="AC3834" s="43">
        <v>0</v>
      </c>
      <c r="AD3834" s="43">
        <v>0</v>
      </c>
      <c r="AE3834" s="43">
        <v>108.09774214989179</v>
      </c>
      <c r="AG3834" s="43">
        <v>2090385.1075633292</v>
      </c>
      <c r="AH3834" s="43">
        <v>245526.47266649216</v>
      </c>
      <c r="AI3834" s="43">
        <v>0</v>
      </c>
      <c r="AJ3834" s="43">
        <v>454010517.02954549</v>
      </c>
      <c r="AK3834" s="43">
        <v>456100902.1371088</v>
      </c>
    </row>
    <row r="3835" spans="3:37" x14ac:dyDescent="0.2">
      <c r="C3835" s="43">
        <v>6.0165394805575538E-4</v>
      </c>
      <c r="D3835" s="43">
        <v>4.77140928184836E-2</v>
      </c>
      <c r="E3835" s="43">
        <v>2.1342959562842903</v>
      </c>
      <c r="F3835" s="43">
        <v>2.6587894972512096</v>
      </c>
      <c r="H3835" s="43">
        <v>8.6965754401843897E-5</v>
      </c>
      <c r="I3835" s="43">
        <v>8.1405453634335004E-2</v>
      </c>
      <c r="J3835" s="43">
        <v>0</v>
      </c>
      <c r="K3835" s="43">
        <v>1</v>
      </c>
      <c r="M3835" s="43">
        <v>7.7981052826598639E-3</v>
      </c>
      <c r="N3835" s="43">
        <v>4.5877397369266326E-2</v>
      </c>
      <c r="O3835" s="43">
        <v>0</v>
      </c>
      <c r="P3835" s="43">
        <v>1</v>
      </c>
      <c r="R3835" s="43">
        <v>543.5453875473878</v>
      </c>
      <c r="S3835" s="43">
        <v>134.04300094556064</v>
      </c>
      <c r="T3835" s="43">
        <v>6773.7667736837902</v>
      </c>
      <c r="U3835" s="43">
        <v>7451.3551621767383</v>
      </c>
      <c r="W3835" s="43">
        <v>1160.0867226993671</v>
      </c>
      <c r="X3835" s="43">
        <v>0</v>
      </c>
      <c r="Y3835" s="43">
        <v>0</v>
      </c>
      <c r="Z3835" s="43">
        <v>1160.0867226993671</v>
      </c>
      <c r="AB3835" s="43">
        <v>96.474129675295146</v>
      </c>
      <c r="AC3835" s="43">
        <v>0</v>
      </c>
      <c r="AD3835" s="43">
        <v>0</v>
      </c>
      <c r="AE3835" s="43">
        <v>96.474129675295146</v>
      </c>
      <c r="AG3835" s="43">
        <v>2133399.4830441363</v>
      </c>
      <c r="AH3835" s="43">
        <v>250578.73210306329</v>
      </c>
      <c r="AI3835" s="43">
        <v>0</v>
      </c>
      <c r="AJ3835" s="43">
        <v>405191344.63623959</v>
      </c>
      <c r="AK3835" s="43">
        <v>407324744.11928374</v>
      </c>
    </row>
    <row r="3836" spans="3:37" x14ac:dyDescent="0.2">
      <c r="C3836" s="43">
        <v>6.0781107990070778E-4</v>
      </c>
      <c r="D3836" s="43">
        <v>5.3402999159863851E-2</v>
      </c>
      <c r="E3836" s="43">
        <v>1.4461240342063311</v>
      </c>
      <c r="F3836" s="43">
        <v>2.551888622730071</v>
      </c>
      <c r="H3836" s="43">
        <v>8.9685149774177035E-5</v>
      </c>
      <c r="I3836" s="43">
        <v>9.109952261528638E-2</v>
      </c>
      <c r="J3836" s="43">
        <v>0</v>
      </c>
      <c r="K3836" s="43">
        <v>1</v>
      </c>
      <c r="M3836" s="43">
        <v>7.7597735205544045E-3</v>
      </c>
      <c r="N3836" s="43">
        <v>4.6770125144664387E-2</v>
      </c>
      <c r="O3836" s="43">
        <v>0</v>
      </c>
      <c r="P3836" s="43">
        <v>1</v>
      </c>
      <c r="R3836" s="43">
        <v>614.577467513682</v>
      </c>
      <c r="S3836" s="43">
        <v>154.69597416626462</v>
      </c>
      <c r="T3836" s="43">
        <v>6871.632906170129</v>
      </c>
      <c r="U3836" s="43">
        <v>7640.9063478500757</v>
      </c>
      <c r="W3836" s="43">
        <v>888.7552466531962</v>
      </c>
      <c r="X3836" s="43">
        <v>0</v>
      </c>
      <c r="Y3836" s="43">
        <v>0</v>
      </c>
      <c r="Z3836" s="43">
        <v>888.7552466531962</v>
      </c>
      <c r="AB3836" s="43">
        <v>102.05186841941951</v>
      </c>
      <c r="AC3836" s="43">
        <v>0</v>
      </c>
      <c r="AD3836" s="43">
        <v>0</v>
      </c>
      <c r="AE3836" s="43">
        <v>102.05186841941951</v>
      </c>
      <c r="AG3836" s="43">
        <v>1634420.8985952279</v>
      </c>
      <c r="AH3836" s="43">
        <v>191971.13327709038</v>
      </c>
      <c r="AI3836" s="43">
        <v>0</v>
      </c>
      <c r="AJ3836" s="43">
        <v>428617847.36156195</v>
      </c>
      <c r="AK3836" s="43">
        <v>430252268.26015717</v>
      </c>
    </row>
    <row r="3837" spans="3:37" x14ac:dyDescent="0.2">
      <c r="C3837" s="43">
        <v>6.1466452958280904E-4</v>
      </c>
      <c r="D3837" s="43">
        <v>5.9449534571925922E-2</v>
      </c>
      <c r="E3837" s="43">
        <v>5.896594430841489</v>
      </c>
      <c r="F3837" s="43">
        <v>2.2965871595267413</v>
      </c>
      <c r="H3837" s="43">
        <v>9.4636125005376215E-5</v>
      </c>
      <c r="I3837" s="43">
        <v>9.5851720009582753E-2</v>
      </c>
      <c r="J3837" s="43">
        <v>0</v>
      </c>
      <c r="K3837" s="43">
        <v>1</v>
      </c>
      <c r="M3837" s="43">
        <v>7.8401535614851508E-3</v>
      </c>
      <c r="N3837" s="43">
        <v>4.4934152294096738E-2</v>
      </c>
      <c r="O3837" s="43">
        <v>0</v>
      </c>
      <c r="P3837" s="43">
        <v>1</v>
      </c>
      <c r="R3837" s="43">
        <v>691.87714349652242</v>
      </c>
      <c r="S3837" s="43">
        <v>171.7509834457874</v>
      </c>
      <c r="T3837" s="43">
        <v>6670.271245503397</v>
      </c>
      <c r="U3837" s="43">
        <v>7533.8993724457068</v>
      </c>
      <c r="W3837" s="43">
        <v>4079.7189111681118</v>
      </c>
      <c r="X3837" s="43">
        <v>0</v>
      </c>
      <c r="Y3837" s="43">
        <v>0</v>
      </c>
      <c r="Z3837" s="43">
        <v>4079.7189111681118</v>
      </c>
      <c r="AB3837" s="43">
        <v>95.987455164356589</v>
      </c>
      <c r="AC3837" s="43">
        <v>0</v>
      </c>
      <c r="AD3837" s="43">
        <v>0</v>
      </c>
      <c r="AE3837" s="43">
        <v>95.987455164356589</v>
      </c>
      <c r="AG3837" s="43">
        <v>7502603.0776381576</v>
      </c>
      <c r="AH3837" s="43">
        <v>881219.28481231211</v>
      </c>
      <c r="AI3837" s="43">
        <v>0</v>
      </c>
      <c r="AJ3837" s="43">
        <v>403147311.69029766</v>
      </c>
      <c r="AK3837" s="43">
        <v>410649914.76793581</v>
      </c>
    </row>
    <row r="3838" spans="3:37" x14ac:dyDescent="0.2">
      <c r="C3838" s="43">
        <v>6.2243992585653274E-4</v>
      </c>
      <c r="D3838" s="43">
        <v>5.4560060471007921E-2</v>
      </c>
      <c r="E3838" s="43">
        <v>5.8117587283247767</v>
      </c>
      <c r="F3838" s="43">
        <v>4.0299951561586367</v>
      </c>
      <c r="H3838" s="43">
        <v>9.6813792763938977E-5</v>
      </c>
      <c r="I3838" s="43">
        <v>7.1059130324839917E-2</v>
      </c>
      <c r="J3838" s="43">
        <v>0</v>
      </c>
      <c r="K3838" s="43">
        <v>1</v>
      </c>
      <c r="M3838" s="43">
        <v>7.7957436858799335E-3</v>
      </c>
      <c r="N3838" s="43">
        <v>4.910167027364809E-2</v>
      </c>
      <c r="O3838" s="43">
        <v>0</v>
      </c>
      <c r="P3838" s="43">
        <v>1</v>
      </c>
      <c r="R3838" s="43">
        <v>643.00545613211625</v>
      </c>
      <c r="S3838" s="43">
        <v>130.25652716930207</v>
      </c>
      <c r="T3838" s="43">
        <v>7247.6329376609319</v>
      </c>
      <c r="U3838" s="43">
        <v>8020.8949209623506</v>
      </c>
      <c r="W3838" s="43">
        <v>3736.9925720362808</v>
      </c>
      <c r="X3838" s="43">
        <v>0</v>
      </c>
      <c r="Y3838" s="43">
        <v>0</v>
      </c>
      <c r="Z3838" s="43">
        <v>3736.9925720362808</v>
      </c>
      <c r="AB3838" s="43">
        <v>208.4684656686359</v>
      </c>
      <c r="AC3838" s="43">
        <v>0</v>
      </c>
      <c r="AD3838" s="43">
        <v>0</v>
      </c>
      <c r="AE3838" s="43">
        <v>208.4684656686359</v>
      </c>
      <c r="AG3838" s="43">
        <v>6872329.33997472</v>
      </c>
      <c r="AH3838" s="43">
        <v>807190.39555983664</v>
      </c>
      <c r="AI3838" s="43">
        <v>0</v>
      </c>
      <c r="AJ3838" s="43">
        <v>875567555.80827081</v>
      </c>
      <c r="AK3838" s="43">
        <v>882439885.14824557</v>
      </c>
    </row>
    <row r="3839" spans="3:37" x14ac:dyDescent="0.2">
      <c r="C3839" s="43">
        <v>6.1784075583326548E-4</v>
      </c>
      <c r="D3839" s="43">
        <v>5.3191168502320647E-2</v>
      </c>
      <c r="E3839" s="43">
        <v>3.9458124955190024</v>
      </c>
      <c r="F3839" s="43">
        <v>3.9427785899059944</v>
      </c>
      <c r="H3839" s="43">
        <v>8.9349484758995695E-5</v>
      </c>
      <c r="I3839" s="43">
        <v>9.5181687952896624E-2</v>
      </c>
      <c r="J3839" s="43">
        <v>0</v>
      </c>
      <c r="K3839" s="43">
        <v>1</v>
      </c>
      <c r="M3839" s="43">
        <v>7.8832297537224649E-3</v>
      </c>
      <c r="N3839" s="43">
        <v>4.6693972343704648E-2</v>
      </c>
      <c r="O3839" s="43">
        <v>0</v>
      </c>
      <c r="P3839" s="43">
        <v>1</v>
      </c>
      <c r="R3839" s="43">
        <v>622.2407609358645</v>
      </c>
      <c r="S3839" s="43">
        <v>161.02296806928612</v>
      </c>
      <c r="T3839" s="43">
        <v>6969.5923752897816</v>
      </c>
      <c r="U3839" s="43">
        <v>7752.8561042949323</v>
      </c>
      <c r="W3839" s="43">
        <v>2455.2453697219867</v>
      </c>
      <c r="X3839" s="43">
        <v>0</v>
      </c>
      <c r="Y3839" s="43">
        <v>0</v>
      </c>
      <c r="Z3839" s="43">
        <v>2455.2453697219867</v>
      </c>
      <c r="AB3839" s="43">
        <v>195.92949642822975</v>
      </c>
      <c r="AC3839" s="43">
        <v>0</v>
      </c>
      <c r="AD3839" s="43">
        <v>0</v>
      </c>
      <c r="AE3839" s="43">
        <v>195.92949642822975</v>
      </c>
      <c r="AG3839" s="43">
        <v>4515196.2349187331</v>
      </c>
      <c r="AH3839" s="43">
        <v>530332.99985994911</v>
      </c>
      <c r="AI3839" s="43">
        <v>0</v>
      </c>
      <c r="AJ3839" s="43">
        <v>822903884.99856496</v>
      </c>
      <c r="AK3839" s="43">
        <v>827419081.23348367</v>
      </c>
    </row>
    <row r="3840" spans="3:37" x14ac:dyDescent="0.2">
      <c r="C3840" s="43">
        <v>6.1908140843114356E-4</v>
      </c>
      <c r="D3840" s="43">
        <v>5.2343037345017461E-2</v>
      </c>
      <c r="E3840" s="43">
        <v>6.9749539315323794</v>
      </c>
      <c r="F3840" s="43">
        <v>1.6920075760779558</v>
      </c>
      <c r="H3840" s="43">
        <v>9.2785941349093903E-5</v>
      </c>
      <c r="I3840" s="43">
        <v>8.6822693637817389E-2</v>
      </c>
      <c r="J3840" s="43">
        <v>0</v>
      </c>
      <c r="K3840" s="43">
        <v>1</v>
      </c>
      <c r="M3840" s="43">
        <v>7.8424846644306323E-3</v>
      </c>
      <c r="N3840" s="43">
        <v>4.4930286593650448E-2</v>
      </c>
      <c r="O3840" s="43">
        <v>0</v>
      </c>
      <c r="P3840" s="43">
        <v>1</v>
      </c>
      <c r="R3840" s="43">
        <v>613.54872065667598</v>
      </c>
      <c r="S3840" s="43">
        <v>152.53089075959176</v>
      </c>
      <c r="T3840" s="43">
        <v>6671.6804924881353</v>
      </c>
      <c r="U3840" s="43">
        <v>7437.760103904403</v>
      </c>
      <c r="W3840" s="43">
        <v>4279.4740613309441</v>
      </c>
      <c r="X3840" s="43">
        <v>0</v>
      </c>
      <c r="Y3840" s="43">
        <v>0</v>
      </c>
      <c r="Z3840" s="43">
        <v>4279.4740613309441</v>
      </c>
      <c r="AB3840" s="43">
        <v>45.430098839647222</v>
      </c>
      <c r="AC3840" s="43">
        <v>0</v>
      </c>
      <c r="AD3840" s="43">
        <v>0</v>
      </c>
      <c r="AE3840" s="43">
        <v>45.430098839647222</v>
      </c>
      <c r="AG3840" s="43">
        <v>7869952.7987876059</v>
      </c>
      <c r="AH3840" s="43">
        <v>924366.39724748395</v>
      </c>
      <c r="AI3840" s="43">
        <v>0</v>
      </c>
      <c r="AJ3840" s="43">
        <v>190806415.12651834</v>
      </c>
      <c r="AK3840" s="43">
        <v>198676367.92530593</v>
      </c>
    </row>
    <row r="3841" spans="3:37" x14ac:dyDescent="0.2">
      <c r="C3841" s="43">
        <v>5.9405288953648372E-4</v>
      </c>
      <c r="D3841" s="43">
        <v>4.5322914440937674E-2</v>
      </c>
      <c r="E3841" s="43">
        <v>2.5596766569169702</v>
      </c>
      <c r="F3841" s="43">
        <v>6.2839268443223295</v>
      </c>
      <c r="H3841" s="43">
        <v>8.9450392565351949E-5</v>
      </c>
      <c r="I3841" s="43">
        <v>0.11274253609484219</v>
      </c>
      <c r="J3841" s="43">
        <v>0</v>
      </c>
      <c r="K3841" s="43">
        <v>1</v>
      </c>
      <c r="M3841" s="43">
        <v>7.8996064966867507E-3</v>
      </c>
      <c r="N3841" s="43">
        <v>4.3907837617721227E-2</v>
      </c>
      <c r="O3841" s="43">
        <v>0</v>
      </c>
      <c r="P3841" s="43">
        <v>1</v>
      </c>
      <c r="R3841" s="43">
        <v>509.7829596843568</v>
      </c>
      <c r="S3841" s="43">
        <v>190.94681710601813</v>
      </c>
      <c r="T3841" s="43">
        <v>6567.3457405141053</v>
      </c>
      <c r="U3841" s="43">
        <v>7268.0755173044799</v>
      </c>
      <c r="W3841" s="43">
        <v>1304.8795419980929</v>
      </c>
      <c r="X3841" s="43">
        <v>0</v>
      </c>
      <c r="Y3841" s="43">
        <v>0</v>
      </c>
      <c r="Z3841" s="43">
        <v>1304.8795419980929</v>
      </c>
      <c r="AB3841" s="43">
        <v>288.2211776036059</v>
      </c>
      <c r="AC3841" s="43">
        <v>0</v>
      </c>
      <c r="AD3841" s="43">
        <v>0</v>
      </c>
      <c r="AE3841" s="43">
        <v>288.2211776036059</v>
      </c>
      <c r="AG3841" s="43">
        <v>2399673.4777344931</v>
      </c>
      <c r="AH3841" s="43">
        <v>281853.98107158806</v>
      </c>
      <c r="AI3841" s="43">
        <v>0</v>
      </c>
      <c r="AJ3841" s="43">
        <v>1210528945.9351447</v>
      </c>
      <c r="AK3841" s="43">
        <v>1212928619.4128792</v>
      </c>
    </row>
    <row r="3842" spans="3:37" x14ac:dyDescent="0.2">
      <c r="C3842" s="43">
        <v>5.976285753748978E-4</v>
      </c>
      <c r="D3842" s="43">
        <v>5.2129335378156269E-2</v>
      </c>
      <c r="E3842" s="43">
        <v>3.6970031568518458</v>
      </c>
      <c r="F3842" s="43">
        <v>3.1177712224134866</v>
      </c>
      <c r="H3842" s="43">
        <v>9.3354616166885229E-5</v>
      </c>
      <c r="I3842" s="43">
        <v>8.5590939570847069E-2</v>
      </c>
      <c r="J3842" s="43">
        <v>0</v>
      </c>
      <c r="K3842" s="43">
        <v>1</v>
      </c>
      <c r="M3842" s="43">
        <v>7.9112919973018947E-3</v>
      </c>
      <c r="N3842" s="43">
        <v>4.7050792754466886E-2</v>
      </c>
      <c r="O3842" s="43">
        <v>0</v>
      </c>
      <c r="P3842" s="43">
        <v>1</v>
      </c>
      <c r="R3842" s="43">
        <v>589.869465599607</v>
      </c>
      <c r="S3842" s="43">
        <v>151.28851649446446</v>
      </c>
      <c r="T3842" s="43">
        <v>7047.8512945451348</v>
      </c>
      <c r="U3842" s="43">
        <v>7789.0092766392063</v>
      </c>
      <c r="W3842" s="43">
        <v>2180.7492764522585</v>
      </c>
      <c r="X3842" s="43">
        <v>0</v>
      </c>
      <c r="Y3842" s="43">
        <v>0</v>
      </c>
      <c r="Z3842" s="43">
        <v>2180.7492764522585</v>
      </c>
      <c r="AB3842" s="43">
        <v>133.66531797731787</v>
      </c>
      <c r="AC3842" s="43">
        <v>0</v>
      </c>
      <c r="AD3842" s="43">
        <v>0</v>
      </c>
      <c r="AE3842" s="43">
        <v>133.66531797731787</v>
      </c>
      <c r="AG3842" s="43">
        <v>4010397.9193957034</v>
      </c>
      <c r="AH3842" s="43">
        <v>471041.84371368785</v>
      </c>
      <c r="AI3842" s="43">
        <v>0</v>
      </c>
      <c r="AJ3842" s="43">
        <v>561394335.50473499</v>
      </c>
      <c r="AK3842" s="43">
        <v>565404733.42413068</v>
      </c>
    </row>
    <row r="3843" spans="3:37" x14ac:dyDescent="0.2">
      <c r="C3843" s="43">
        <v>5.9015881711863157E-4</v>
      </c>
      <c r="D3843" s="43">
        <v>6.4989013309711852E-2</v>
      </c>
      <c r="E3843" s="43">
        <v>2.8993393794579707</v>
      </c>
      <c r="F3843" s="43">
        <v>2.6702014693373943</v>
      </c>
      <c r="H3843" s="43">
        <v>8.7736830172864875E-5</v>
      </c>
      <c r="I3843" s="43">
        <v>0.10005238359346103</v>
      </c>
      <c r="J3843" s="43">
        <v>0</v>
      </c>
      <c r="K3843" s="43">
        <v>1</v>
      </c>
      <c r="M3843" s="43">
        <v>7.8149554774280174E-3</v>
      </c>
      <c r="N3843" s="43">
        <v>4.8106854862592696E-2</v>
      </c>
      <c r="O3843" s="43">
        <v>0</v>
      </c>
      <c r="P3843" s="43">
        <v>1</v>
      </c>
      <c r="R3843" s="43">
        <v>726.19159180220709</v>
      </c>
      <c r="S3843" s="43">
        <v>166.20793435367645</v>
      </c>
      <c r="T3843" s="43">
        <v>7118.2927559867385</v>
      </c>
      <c r="U3843" s="43">
        <v>8010.6922821426224</v>
      </c>
      <c r="W3843" s="43">
        <v>2105.4758791434069</v>
      </c>
      <c r="X3843" s="43">
        <v>0</v>
      </c>
      <c r="Y3843" s="43">
        <v>0</v>
      </c>
      <c r="Z3843" s="43">
        <v>2105.4758791434069</v>
      </c>
      <c r="AB3843" s="43">
        <v>129.77883021039031</v>
      </c>
      <c r="AC3843" s="43">
        <v>0</v>
      </c>
      <c r="AD3843" s="43">
        <v>0</v>
      </c>
      <c r="AE3843" s="43">
        <v>129.77883021039031</v>
      </c>
      <c r="AG3843" s="43">
        <v>3871970.1417447254</v>
      </c>
      <c r="AH3843" s="43">
        <v>454782.7898949759</v>
      </c>
      <c r="AI3843" s="43">
        <v>0</v>
      </c>
      <c r="AJ3843" s="43">
        <v>545071086.88363934</v>
      </c>
      <c r="AK3843" s="43">
        <v>548943057.02538407</v>
      </c>
    </row>
    <row r="3844" spans="3:37" x14ac:dyDescent="0.2">
      <c r="C3844" s="43">
        <v>6.1994626973338463E-4</v>
      </c>
      <c r="D3844" s="43">
        <v>5.5633475578292235E-2</v>
      </c>
      <c r="E3844" s="43">
        <v>4.2772221647888582</v>
      </c>
      <c r="F3844" s="43">
        <v>3.5658591225138436</v>
      </c>
      <c r="H3844" s="43">
        <v>8.7459231977164356E-5</v>
      </c>
      <c r="I3844" s="43">
        <v>0.13686762414692544</v>
      </c>
      <c r="J3844" s="43">
        <v>0</v>
      </c>
      <c r="K3844" s="43">
        <v>1</v>
      </c>
      <c r="M3844" s="43">
        <v>7.8422656687208402E-3</v>
      </c>
      <c r="N3844" s="43">
        <v>4.6831369262143152E-2</v>
      </c>
      <c r="O3844" s="43">
        <v>0</v>
      </c>
      <c r="P3844" s="43">
        <v>1</v>
      </c>
      <c r="R3844" s="43">
        <v>653.02922295088047</v>
      </c>
      <c r="S3844" s="43">
        <v>226.64636625698824</v>
      </c>
      <c r="T3844" s="43">
        <v>6953.7773216908554</v>
      </c>
      <c r="U3844" s="43">
        <v>7833.4529108987244</v>
      </c>
      <c r="W3844" s="43">
        <v>2793.1510666603508</v>
      </c>
      <c r="X3844" s="43">
        <v>0</v>
      </c>
      <c r="Y3844" s="43">
        <v>0</v>
      </c>
      <c r="Z3844" s="43">
        <v>2793.1510666603508</v>
      </c>
      <c r="AB3844" s="43">
        <v>179.28716582050086</v>
      </c>
      <c r="AC3844" s="43">
        <v>0</v>
      </c>
      <c r="AD3844" s="43">
        <v>0</v>
      </c>
      <c r="AE3844" s="43">
        <v>179.28716582050086</v>
      </c>
      <c r="AG3844" s="43">
        <v>5136604.8115883851</v>
      </c>
      <c r="AH3844" s="43">
        <v>603320.63039863575</v>
      </c>
      <c r="AI3844" s="43">
        <v>0</v>
      </c>
      <c r="AJ3844" s="43">
        <v>753006096.44610357</v>
      </c>
      <c r="AK3844" s="43">
        <v>758142701.25769198</v>
      </c>
    </row>
    <row r="3845" spans="3:37" x14ac:dyDescent="0.2">
      <c r="C3845" s="43">
        <v>5.9689406485732767E-4</v>
      </c>
      <c r="D3845" s="43">
        <v>5.7482795467598158E-2</v>
      </c>
      <c r="E3845" s="43">
        <v>2.5389230929781998</v>
      </c>
      <c r="F3845" s="43">
        <v>2.8668001478662495</v>
      </c>
      <c r="H3845" s="43">
        <v>9.1478236799225066E-5</v>
      </c>
      <c r="I3845" s="43">
        <v>9.1037720301989367E-2</v>
      </c>
      <c r="J3845" s="43">
        <v>0</v>
      </c>
      <c r="K3845" s="43">
        <v>1</v>
      </c>
      <c r="M3845" s="43">
        <v>7.8581359083034208E-3</v>
      </c>
      <c r="N3845" s="43">
        <v>4.654870862215954E-2</v>
      </c>
      <c r="O3845" s="43">
        <v>0</v>
      </c>
      <c r="P3845" s="43">
        <v>1</v>
      </c>
      <c r="R3845" s="43">
        <v>649.6471142708865</v>
      </c>
      <c r="S3845" s="43">
        <v>157.68178654455355</v>
      </c>
      <c r="T3845" s="43">
        <v>6925.7936142751641</v>
      </c>
      <c r="U3845" s="43">
        <v>7733.1225150906039</v>
      </c>
      <c r="W3845" s="43">
        <v>1649.4040607090012</v>
      </c>
      <c r="X3845" s="43">
        <v>0</v>
      </c>
      <c r="Y3845" s="43">
        <v>0</v>
      </c>
      <c r="Z3845" s="43">
        <v>1649.4040607090012</v>
      </c>
      <c r="AB3845" s="43">
        <v>129.76546220104973</v>
      </c>
      <c r="AC3845" s="43">
        <v>0</v>
      </c>
      <c r="AD3845" s="43">
        <v>0</v>
      </c>
      <c r="AE3845" s="43">
        <v>129.76546220104973</v>
      </c>
      <c r="AG3845" s="43">
        <v>3033254.0676438534</v>
      </c>
      <c r="AH3845" s="43">
        <v>356271.27711314429</v>
      </c>
      <c r="AI3845" s="43">
        <v>0</v>
      </c>
      <c r="AJ3845" s="43">
        <v>545014941.24440885</v>
      </c>
      <c r="AK3845" s="43">
        <v>548048195.31205273</v>
      </c>
    </row>
    <row r="3846" spans="3:37" x14ac:dyDescent="0.2">
      <c r="C3846" s="43">
        <v>5.9695614432297365E-4</v>
      </c>
      <c r="D3846" s="43">
        <v>5.1822609683446305E-2</v>
      </c>
      <c r="E3846" s="43">
        <v>6.9004663276098492</v>
      </c>
      <c r="F3846" s="43">
        <v>1.2496760799797677</v>
      </c>
      <c r="H3846" s="43">
        <v>9.5930623847828578E-5</v>
      </c>
      <c r="I3846" s="43">
        <v>0.1405451276755123</v>
      </c>
      <c r="J3846" s="43">
        <v>0</v>
      </c>
      <c r="K3846" s="43">
        <v>1</v>
      </c>
      <c r="M3846" s="43">
        <v>7.8910615397344008E-3</v>
      </c>
      <c r="N3846" s="43">
        <v>4.6231452908525039E-2</v>
      </c>
      <c r="O3846" s="43">
        <v>0</v>
      </c>
      <c r="P3846" s="43">
        <v>1</v>
      </c>
      <c r="R3846" s="43">
        <v>585.73891557479021</v>
      </c>
      <c r="S3846" s="43">
        <v>255.27920335974648</v>
      </c>
      <c r="T3846" s="43">
        <v>6907.4117536393915</v>
      </c>
      <c r="U3846" s="43">
        <v>7748.4298725739282</v>
      </c>
      <c r="W3846" s="43">
        <v>4041.8716636945483</v>
      </c>
      <c r="X3846" s="43">
        <v>0</v>
      </c>
      <c r="Y3846" s="43">
        <v>0</v>
      </c>
      <c r="Z3846" s="43">
        <v>4041.8716636945483</v>
      </c>
      <c r="AB3846" s="43">
        <v>15.648214607557575</v>
      </c>
      <c r="AC3846" s="43">
        <v>0</v>
      </c>
      <c r="AD3846" s="43">
        <v>0</v>
      </c>
      <c r="AE3846" s="43">
        <v>15.648214607557575</v>
      </c>
      <c r="AG3846" s="43">
        <v>7433001.9895342747</v>
      </c>
      <c r="AH3846" s="43">
        <v>873044.27935802238</v>
      </c>
      <c r="AI3846" s="43">
        <v>0</v>
      </c>
      <c r="AJ3846" s="43">
        <v>65722501.351741813</v>
      </c>
      <c r="AK3846" s="43">
        <v>73155503.341276094</v>
      </c>
    </row>
    <row r="3847" spans="3:37" x14ac:dyDescent="0.2">
      <c r="C3847" s="43">
        <v>5.9467191538561189E-4</v>
      </c>
      <c r="D3847" s="43">
        <v>5.2230410431366184E-2</v>
      </c>
      <c r="E3847" s="43">
        <v>3.6546255356436141</v>
      </c>
      <c r="F3847" s="43">
        <v>1.57637778100384</v>
      </c>
      <c r="H3847" s="43">
        <v>9.4233495385731558E-5</v>
      </c>
      <c r="I3847" s="43">
        <v>0.10232394157899061</v>
      </c>
      <c r="J3847" s="43">
        <v>0</v>
      </c>
      <c r="K3847" s="43">
        <v>1</v>
      </c>
      <c r="M3847" s="43">
        <v>7.8070055446390332E-3</v>
      </c>
      <c r="N3847" s="43">
        <v>4.500107725071293E-2</v>
      </c>
      <c r="O3847" s="43">
        <v>0</v>
      </c>
      <c r="P3847" s="43">
        <v>1</v>
      </c>
      <c r="R3847" s="43">
        <v>588.08924879731489</v>
      </c>
      <c r="S3847" s="43">
        <v>182.56811623938202</v>
      </c>
      <c r="T3847" s="43">
        <v>6651.9621710755318</v>
      </c>
      <c r="U3847" s="43">
        <v>7422.6195361122291</v>
      </c>
      <c r="W3847" s="43">
        <v>2149.2459858921375</v>
      </c>
      <c r="X3847" s="43">
        <v>0</v>
      </c>
      <c r="Y3847" s="43">
        <v>0</v>
      </c>
      <c r="Z3847" s="43">
        <v>2149.2459858921375</v>
      </c>
      <c r="AB3847" s="43">
        <v>36.26888865917924</v>
      </c>
      <c r="AC3847" s="43">
        <v>0</v>
      </c>
      <c r="AD3847" s="43">
        <v>0</v>
      </c>
      <c r="AE3847" s="43">
        <v>36.26888865917924</v>
      </c>
      <c r="AG3847" s="43">
        <v>3952463.3680556407</v>
      </c>
      <c r="AH3847" s="43">
        <v>464237.13295270171</v>
      </c>
      <c r="AI3847" s="43">
        <v>0</v>
      </c>
      <c r="AJ3847" s="43">
        <v>152329332.3685528</v>
      </c>
      <c r="AK3847" s="43">
        <v>156281795.73660845</v>
      </c>
    </row>
    <row r="3848" spans="3:37" x14ac:dyDescent="0.2">
      <c r="C3848" s="43">
        <v>6.3851655143620789E-4</v>
      </c>
      <c r="D3848" s="43">
        <v>5.683669910016631E-2</v>
      </c>
      <c r="E3848" s="43">
        <v>4.1241435235210755</v>
      </c>
      <c r="F3848" s="43">
        <v>3.8926975195841558</v>
      </c>
      <c r="H3848" s="43">
        <v>7.9688954831820435E-5</v>
      </c>
      <c r="I3848" s="43">
        <v>0.12509479243662303</v>
      </c>
      <c r="J3848" s="43">
        <v>0</v>
      </c>
      <c r="K3848" s="43">
        <v>1</v>
      </c>
      <c r="M3848" s="43">
        <v>7.9155164997860572E-3</v>
      </c>
      <c r="N3848" s="43">
        <v>4.52244676068667E-2</v>
      </c>
      <c r="O3848" s="43">
        <v>0</v>
      </c>
      <c r="P3848" s="43">
        <v>1</v>
      </c>
      <c r="R3848" s="43">
        <v>687.13707155976249</v>
      </c>
      <c r="S3848" s="43">
        <v>188.74685958394636</v>
      </c>
      <c r="T3848" s="43">
        <v>6777.8990198982865</v>
      </c>
      <c r="U3848" s="43">
        <v>7653.7829510419951</v>
      </c>
      <c r="W3848" s="43">
        <v>2833.8519034444321</v>
      </c>
      <c r="X3848" s="43">
        <v>0</v>
      </c>
      <c r="Y3848" s="43">
        <v>0</v>
      </c>
      <c r="Z3848" s="43">
        <v>2833.8519034444321</v>
      </c>
      <c r="AB3848" s="43">
        <v>212.68172816913128</v>
      </c>
      <c r="AC3848" s="43">
        <v>0</v>
      </c>
      <c r="AD3848" s="43">
        <v>0</v>
      </c>
      <c r="AE3848" s="43">
        <v>212.68172816913128</v>
      </c>
      <c r="AG3848" s="43">
        <v>5211453.6504343105</v>
      </c>
      <c r="AH3848" s="43">
        <v>612112.01114399731</v>
      </c>
      <c r="AI3848" s="43">
        <v>0</v>
      </c>
      <c r="AJ3848" s="43">
        <v>893263258.31035137</v>
      </c>
      <c r="AK3848" s="43">
        <v>898474711.96078563</v>
      </c>
    </row>
    <row r="3849" spans="3:37" x14ac:dyDescent="0.2">
      <c r="C3849" s="43">
        <v>5.905848036929772E-4</v>
      </c>
      <c r="D3849" s="43">
        <v>5.9719353607504133E-2</v>
      </c>
      <c r="E3849" s="43">
        <v>2.0627739351838703</v>
      </c>
      <c r="F3849" s="43">
        <v>4.5123952918676471</v>
      </c>
      <c r="H3849" s="43">
        <v>9.1114815938930782E-5</v>
      </c>
      <c r="I3849" s="43">
        <v>9.957058292918361E-2</v>
      </c>
      <c r="J3849" s="43">
        <v>0</v>
      </c>
      <c r="K3849" s="43">
        <v>1</v>
      </c>
      <c r="M3849" s="43">
        <v>7.8881466392027866E-3</v>
      </c>
      <c r="N3849" s="43">
        <v>4.7630400826494057E-2</v>
      </c>
      <c r="O3849" s="43">
        <v>0</v>
      </c>
      <c r="P3849" s="43">
        <v>1</v>
      </c>
      <c r="R3849" s="43">
        <v>667.78973519224769</v>
      </c>
      <c r="S3849" s="43">
        <v>171.77597594175691</v>
      </c>
      <c r="T3849" s="43">
        <v>7113.7989091749996</v>
      </c>
      <c r="U3849" s="43">
        <v>7953.3646203090038</v>
      </c>
      <c r="W3849" s="43">
        <v>1377.4992599379075</v>
      </c>
      <c r="X3849" s="43">
        <v>0</v>
      </c>
      <c r="Y3849" s="43">
        <v>0</v>
      </c>
      <c r="Z3849" s="43">
        <v>1377.4992599379075</v>
      </c>
      <c r="AB3849" s="43">
        <v>250.97294283760692</v>
      </c>
      <c r="AC3849" s="43">
        <v>0</v>
      </c>
      <c r="AD3849" s="43">
        <v>0</v>
      </c>
      <c r="AE3849" s="43">
        <v>250.97294283760692</v>
      </c>
      <c r="AG3849" s="43">
        <v>2533221.139025812</v>
      </c>
      <c r="AH3849" s="43">
        <v>297539.84014658805</v>
      </c>
      <c r="AI3849" s="43">
        <v>0</v>
      </c>
      <c r="AJ3849" s="43">
        <v>1054086359.9179491</v>
      </c>
      <c r="AK3849" s="43">
        <v>1056619581.0569749</v>
      </c>
    </row>
    <row r="3850" spans="3:37" x14ac:dyDescent="0.2">
      <c r="C3850" s="43">
        <v>5.9674054632444457E-4</v>
      </c>
      <c r="D3850" s="43">
        <v>5.8869367645929982E-2</v>
      </c>
      <c r="E3850" s="43">
        <v>3.4478683593131287</v>
      </c>
      <c r="F3850" s="43">
        <v>6.5213601365548737</v>
      </c>
      <c r="H3850" s="43">
        <v>9.0374429316031346E-5</v>
      </c>
      <c r="I3850" s="43">
        <v>8.7212958401591004E-2</v>
      </c>
      <c r="J3850" s="43">
        <v>0</v>
      </c>
      <c r="K3850" s="43">
        <v>1</v>
      </c>
      <c r="M3850" s="43">
        <v>7.786622543576093E-3</v>
      </c>
      <c r="N3850" s="43">
        <v>4.5726426828979538E-2</v>
      </c>
      <c r="O3850" s="43">
        <v>0</v>
      </c>
      <c r="P3850" s="43">
        <v>1</v>
      </c>
      <c r="R3850" s="43">
        <v>665.14647085701665</v>
      </c>
      <c r="S3850" s="43">
        <v>149.23440533688736</v>
      </c>
      <c r="T3850" s="43">
        <v>6741.5345015756548</v>
      </c>
      <c r="U3850" s="43">
        <v>7555.9153777695592</v>
      </c>
      <c r="W3850" s="43">
        <v>2293.3374711766996</v>
      </c>
      <c r="X3850" s="43">
        <v>0</v>
      </c>
      <c r="Y3850" s="43">
        <v>0</v>
      </c>
      <c r="Z3850" s="43">
        <v>2293.3374711766996</v>
      </c>
      <c r="AB3850" s="43">
        <v>392.95891338012962</v>
      </c>
      <c r="AC3850" s="43">
        <v>0</v>
      </c>
      <c r="AD3850" s="43">
        <v>0</v>
      </c>
      <c r="AE3850" s="43">
        <v>392.95891338012962</v>
      </c>
      <c r="AG3850" s="43">
        <v>4217447.6094939504</v>
      </c>
      <c r="AH3850" s="43">
        <v>495360.89377416711</v>
      </c>
      <c r="AI3850" s="43">
        <v>0</v>
      </c>
      <c r="AJ3850" s="43">
        <v>1650427436.1965444</v>
      </c>
      <c r="AK3850" s="43">
        <v>1654644883.8060384</v>
      </c>
    </row>
    <row r="3851" spans="3:37" x14ac:dyDescent="0.2">
      <c r="C3851" s="43">
        <v>6.188892498639742E-4</v>
      </c>
      <c r="D3851" s="43">
        <v>4.5814813182969441E-2</v>
      </c>
      <c r="E3851" s="43">
        <v>5.2015901391641455</v>
      </c>
      <c r="F3851" s="43">
        <v>4.9561285451314543</v>
      </c>
      <c r="H3851" s="43">
        <v>9.246197225698527E-5</v>
      </c>
      <c r="I3851" s="43">
        <v>0.14184980587664808</v>
      </c>
      <c r="J3851" s="43">
        <v>0</v>
      </c>
      <c r="K3851" s="43">
        <v>1</v>
      </c>
      <c r="M3851" s="43">
        <v>7.81506586564127E-3</v>
      </c>
      <c r="N3851" s="43">
        <v>4.6753671604436886E-2</v>
      </c>
      <c r="O3851" s="43">
        <v>0</v>
      </c>
      <c r="P3851" s="43">
        <v>1</v>
      </c>
      <c r="R3851" s="43">
        <v>536.86022841186661</v>
      </c>
      <c r="S3851" s="43">
        <v>248.33290645105095</v>
      </c>
      <c r="T3851" s="43">
        <v>6918.1621584142385</v>
      </c>
      <c r="U3851" s="43">
        <v>7703.3552932771563</v>
      </c>
      <c r="W3851" s="43">
        <v>2792.5268702165763</v>
      </c>
      <c r="X3851" s="43">
        <v>0</v>
      </c>
      <c r="Y3851" s="43">
        <v>0</v>
      </c>
      <c r="Z3851" s="43">
        <v>2792.5268702165763</v>
      </c>
      <c r="AB3851" s="43">
        <v>227.25602395715964</v>
      </c>
      <c r="AC3851" s="43">
        <v>0</v>
      </c>
      <c r="AD3851" s="43">
        <v>0</v>
      </c>
      <c r="AE3851" s="43">
        <v>227.25602395715964</v>
      </c>
      <c r="AG3851" s="43">
        <v>5135456.9143282836</v>
      </c>
      <c r="AH3851" s="43">
        <v>603185.80396678043</v>
      </c>
      <c r="AI3851" s="43">
        <v>0</v>
      </c>
      <c r="AJ3851" s="43">
        <v>954475300.62007046</v>
      </c>
      <c r="AK3851" s="43">
        <v>959610757.53439879</v>
      </c>
    </row>
    <row r="3852" spans="3:37" x14ac:dyDescent="0.2">
      <c r="C3852" s="43">
        <v>6.0077195802802697E-4</v>
      </c>
      <c r="D3852" s="43">
        <v>5.3488053232909394E-2</v>
      </c>
      <c r="E3852" s="43">
        <v>5.9166851468545199</v>
      </c>
      <c r="F3852" s="43">
        <v>5.7191996232690414</v>
      </c>
      <c r="H3852" s="43">
        <v>9.9641364467606408E-5</v>
      </c>
      <c r="I3852" s="43">
        <v>8.9334300001560896E-2</v>
      </c>
      <c r="J3852" s="43">
        <v>0</v>
      </c>
      <c r="K3852" s="43">
        <v>1</v>
      </c>
      <c r="M3852" s="43">
        <v>7.8269718614524825E-3</v>
      </c>
      <c r="N3852" s="43">
        <v>4.8645888341602772E-2</v>
      </c>
      <c r="O3852" s="43">
        <v>0</v>
      </c>
      <c r="P3852" s="43">
        <v>1</v>
      </c>
      <c r="R3852" s="43">
        <v>608.42747488186239</v>
      </c>
      <c r="S3852" s="43">
        <v>168.53894753033609</v>
      </c>
      <c r="T3852" s="43">
        <v>7209.1204853277459</v>
      </c>
      <c r="U3852" s="43">
        <v>7986.0869077399439</v>
      </c>
      <c r="W3852" s="43">
        <v>3599.8738035717165</v>
      </c>
      <c r="X3852" s="43">
        <v>0</v>
      </c>
      <c r="Y3852" s="43">
        <v>0</v>
      </c>
      <c r="Z3852" s="43">
        <v>3599.8738035717165</v>
      </c>
      <c r="AB3852" s="43">
        <v>307.22810599664501</v>
      </c>
      <c r="AC3852" s="43">
        <v>0</v>
      </c>
      <c r="AD3852" s="43">
        <v>0</v>
      </c>
      <c r="AE3852" s="43">
        <v>307.22810599664501</v>
      </c>
      <c r="AG3852" s="43">
        <v>6620167.9247683864</v>
      </c>
      <c r="AH3852" s="43">
        <v>777572.74157149077</v>
      </c>
      <c r="AI3852" s="43">
        <v>0</v>
      </c>
      <c r="AJ3852" s="43">
        <v>1290358045.185909</v>
      </c>
      <c r="AK3852" s="43">
        <v>1296978213.1106775</v>
      </c>
    </row>
    <row r="3853" spans="3:37" x14ac:dyDescent="0.2">
      <c r="C3853" s="43">
        <v>6.2312659371921431E-4</v>
      </c>
      <c r="D3853" s="43">
        <v>5.1586864986946583E-2</v>
      </c>
      <c r="E3853" s="43">
        <v>1.3343188593744937</v>
      </c>
      <c r="F3853" s="43">
        <v>2.7451389016184971</v>
      </c>
      <c r="H3853" s="43">
        <v>8.8911378128789785E-5</v>
      </c>
      <c r="I3853" s="43">
        <v>0.1002540638840681</v>
      </c>
      <c r="J3853" s="43">
        <v>0</v>
      </c>
      <c r="K3853" s="43">
        <v>1</v>
      </c>
      <c r="M3853" s="43">
        <v>7.9313518711272568E-3</v>
      </c>
      <c r="N3853" s="43">
        <v>4.8087118617947344E-2</v>
      </c>
      <c r="O3853" s="43">
        <v>0</v>
      </c>
      <c r="P3853" s="43">
        <v>1</v>
      </c>
      <c r="R3853" s="43">
        <v>608.63622200705356</v>
      </c>
      <c r="S3853" s="43">
        <v>168.772506695066</v>
      </c>
      <c r="T3853" s="43">
        <v>7221.3491796809058</v>
      </c>
      <c r="U3853" s="43">
        <v>7998.7579083830251</v>
      </c>
      <c r="W3853" s="43">
        <v>812.11478952245284</v>
      </c>
      <c r="X3853" s="43">
        <v>0</v>
      </c>
      <c r="Y3853" s="43">
        <v>0</v>
      </c>
      <c r="Z3853" s="43">
        <v>812.11478952245284</v>
      </c>
      <c r="AB3853" s="43">
        <v>113.65055803157247</v>
      </c>
      <c r="AC3853" s="43">
        <v>0</v>
      </c>
      <c r="AD3853" s="43">
        <v>0</v>
      </c>
      <c r="AE3853" s="43">
        <v>113.65055803157247</v>
      </c>
      <c r="AG3853" s="43">
        <v>1493479.0979317909</v>
      </c>
      <c r="AH3853" s="43">
        <v>175416.7945368498</v>
      </c>
      <c r="AI3853" s="43">
        <v>0</v>
      </c>
      <c r="AJ3853" s="43">
        <v>477332343.73260438</v>
      </c>
      <c r="AK3853" s="43">
        <v>478825822.83053619</v>
      </c>
    </row>
    <row r="3854" spans="3:37" x14ac:dyDescent="0.2">
      <c r="C3854" s="43">
        <v>6.3228351733457533E-4</v>
      </c>
      <c r="D3854" s="43">
        <v>5.7457717620910009E-2</v>
      </c>
      <c r="E3854" s="43">
        <v>2.6671573610123964</v>
      </c>
      <c r="F3854" s="43">
        <v>3.7670745020561114</v>
      </c>
      <c r="H3854" s="43">
        <v>9.2370501068805844E-5</v>
      </c>
      <c r="I3854" s="43">
        <v>0.11673818395024793</v>
      </c>
      <c r="J3854" s="43">
        <v>0</v>
      </c>
      <c r="K3854" s="43">
        <v>1</v>
      </c>
      <c r="M3854" s="43">
        <v>7.8439076466007267E-3</v>
      </c>
      <c r="N3854" s="43">
        <v>4.5673835713819916E-2</v>
      </c>
      <c r="O3854" s="43">
        <v>0</v>
      </c>
      <c r="P3854" s="43">
        <v>1</v>
      </c>
      <c r="R3854" s="43">
        <v>687.8640366374558</v>
      </c>
      <c r="S3854" s="43">
        <v>204.16843750159688</v>
      </c>
      <c r="T3854" s="43">
        <v>6783.3203858515863</v>
      </c>
      <c r="U3854" s="43">
        <v>7675.3528599906385</v>
      </c>
      <c r="W3854" s="43">
        <v>1834.6416286932911</v>
      </c>
      <c r="X3854" s="43">
        <v>0</v>
      </c>
      <c r="Y3854" s="43">
        <v>0</v>
      </c>
      <c r="Z3854" s="43">
        <v>1834.6416286932911</v>
      </c>
      <c r="AB3854" s="43">
        <v>203.66070092271573</v>
      </c>
      <c r="AC3854" s="43">
        <v>0</v>
      </c>
      <c r="AD3854" s="43">
        <v>0</v>
      </c>
      <c r="AE3854" s="43">
        <v>203.66070092271573</v>
      </c>
      <c r="AG3854" s="43">
        <v>3373905.9551669625</v>
      </c>
      <c r="AH3854" s="43">
        <v>396282.59179775085</v>
      </c>
      <c r="AI3854" s="43">
        <v>0</v>
      </c>
      <c r="AJ3854" s="43">
        <v>855374943.87540603</v>
      </c>
      <c r="AK3854" s="43">
        <v>858748849.83057296</v>
      </c>
    </row>
    <row r="3855" spans="3:37" x14ac:dyDescent="0.2">
      <c r="C3855" s="43">
        <v>5.9819792038122031E-4</v>
      </c>
      <c r="D3855" s="43">
        <v>5.3410887111031854E-2</v>
      </c>
      <c r="E3855" s="43">
        <v>11.002024399149674</v>
      </c>
      <c r="F3855" s="43">
        <v>3.5967442572513568</v>
      </c>
      <c r="H3855" s="43">
        <v>9.2033793324786117E-5</v>
      </c>
      <c r="I3855" s="43">
        <v>9.7995497057388567E-2</v>
      </c>
      <c r="J3855" s="43">
        <v>0</v>
      </c>
      <c r="K3855" s="43">
        <v>1</v>
      </c>
      <c r="M3855" s="43">
        <v>7.8278229924808197E-3</v>
      </c>
      <c r="N3855" s="43">
        <v>4.3087852493098017E-2</v>
      </c>
      <c r="O3855" s="43">
        <v>0</v>
      </c>
      <c r="P3855" s="43">
        <v>1</v>
      </c>
      <c r="R3855" s="43">
        <v>604.94663172986691</v>
      </c>
      <c r="S3855" s="43">
        <v>170.76380191253435</v>
      </c>
      <c r="T3855" s="43">
        <v>6386.1368169586212</v>
      </c>
      <c r="U3855" s="43">
        <v>7161.8472506010221</v>
      </c>
      <c r="W3855" s="43">
        <v>6655.6376024754081</v>
      </c>
      <c r="X3855" s="43">
        <v>0</v>
      </c>
      <c r="Y3855" s="43">
        <v>0</v>
      </c>
      <c r="Z3855" s="43">
        <v>6655.6376024754081</v>
      </c>
      <c r="AB3855" s="43">
        <v>168.08541103202492</v>
      </c>
      <c r="AC3855" s="43">
        <v>0</v>
      </c>
      <c r="AD3855" s="43">
        <v>0</v>
      </c>
      <c r="AE3855" s="43">
        <v>168.08541103202492</v>
      </c>
      <c r="AG3855" s="43">
        <v>12239717.550952276</v>
      </c>
      <c r="AH3855" s="43">
        <v>1437617.7221346882</v>
      </c>
      <c r="AI3855" s="43">
        <v>0</v>
      </c>
      <c r="AJ3855" s="43">
        <v>705958726.33450472</v>
      </c>
      <c r="AK3855" s="43">
        <v>718198443.88545704</v>
      </c>
    </row>
    <row r="3856" spans="3:37" x14ac:dyDescent="0.2">
      <c r="C3856" s="43">
        <v>6.0620918496640051E-4</v>
      </c>
      <c r="D3856" s="43">
        <v>5.6395772992202553E-2</v>
      </c>
      <c r="E3856" s="43">
        <v>9.0500169841450635</v>
      </c>
      <c r="F3856" s="43">
        <v>1.5450067916002517</v>
      </c>
      <c r="H3856" s="43">
        <v>8.9209740650078275E-5</v>
      </c>
      <c r="I3856" s="43">
        <v>0.11379374897099337</v>
      </c>
      <c r="J3856" s="43">
        <v>0</v>
      </c>
      <c r="K3856" s="43">
        <v>1</v>
      </c>
      <c r="M3856" s="43">
        <v>7.9288078865896727E-3</v>
      </c>
      <c r="N3856" s="43">
        <v>4.6059653418073832E-2</v>
      </c>
      <c r="O3856" s="43">
        <v>0</v>
      </c>
      <c r="P3856" s="43">
        <v>1</v>
      </c>
      <c r="R3856" s="43">
        <v>647.30869209355558</v>
      </c>
      <c r="S3856" s="43">
        <v>192.20870611774819</v>
      </c>
      <c r="T3856" s="43">
        <v>6914.6616447652668</v>
      </c>
      <c r="U3856" s="43">
        <v>7754.1790429765706</v>
      </c>
      <c r="W3856" s="43">
        <v>5858.1546574314052</v>
      </c>
      <c r="X3856" s="43">
        <v>0</v>
      </c>
      <c r="Y3856" s="43">
        <v>0</v>
      </c>
      <c r="Z3856" s="43">
        <v>5858.1546574314052</v>
      </c>
      <c r="AB3856" s="43">
        <v>37.748276779456447</v>
      </c>
      <c r="AC3856" s="43">
        <v>0</v>
      </c>
      <c r="AD3856" s="43">
        <v>0</v>
      </c>
      <c r="AE3856" s="43">
        <v>37.748276779456447</v>
      </c>
      <c r="AG3856" s="43">
        <v>10773146.415016355</v>
      </c>
      <c r="AH3856" s="43">
        <v>1265361.4060051835</v>
      </c>
      <c r="AI3856" s="43">
        <v>0</v>
      </c>
      <c r="AJ3856" s="43">
        <v>158542762.47371706</v>
      </c>
      <c r="AK3856" s="43">
        <v>169315908.88873342</v>
      </c>
    </row>
    <row r="3857" spans="3:37" x14ac:dyDescent="0.2">
      <c r="C3857" s="43">
        <v>6.0790838438388583E-4</v>
      </c>
      <c r="D3857" s="43">
        <v>6.113658317730386E-2</v>
      </c>
      <c r="E3857" s="43">
        <v>6.2910476081789648</v>
      </c>
      <c r="F3857" s="43">
        <v>2.1476391817436582</v>
      </c>
      <c r="H3857" s="43">
        <v>1.0108129785224573E-4</v>
      </c>
      <c r="I3857" s="43">
        <v>0.10431620434341127</v>
      </c>
      <c r="J3857" s="43">
        <v>0</v>
      </c>
      <c r="K3857" s="43">
        <v>1</v>
      </c>
      <c r="M3857" s="43">
        <v>7.8946118768027373E-3</v>
      </c>
      <c r="N3857" s="43">
        <v>4.5745666745109048E-2</v>
      </c>
      <c r="O3857" s="43">
        <v>0</v>
      </c>
      <c r="P3857" s="43">
        <v>1</v>
      </c>
      <c r="R3857" s="43">
        <v>703.6904694758507</v>
      </c>
      <c r="S3857" s="43">
        <v>199.64799757573417</v>
      </c>
      <c r="T3857" s="43">
        <v>6837.90587322188</v>
      </c>
      <c r="U3857" s="43">
        <v>7741.2443402734652</v>
      </c>
      <c r="W3857" s="43">
        <v>4426.9502448943831</v>
      </c>
      <c r="X3857" s="43">
        <v>0</v>
      </c>
      <c r="Y3857" s="43">
        <v>0</v>
      </c>
      <c r="Z3857" s="43">
        <v>4426.9502448943831</v>
      </c>
      <c r="AB3857" s="43">
        <v>86.41135474113814</v>
      </c>
      <c r="AC3857" s="43">
        <v>0</v>
      </c>
      <c r="AD3857" s="43">
        <v>0</v>
      </c>
      <c r="AE3857" s="43">
        <v>86.41135474113814</v>
      </c>
      <c r="AG3857" s="43">
        <v>8141161.5003607702</v>
      </c>
      <c r="AH3857" s="43">
        <v>956221.25289718679</v>
      </c>
      <c r="AI3857" s="43">
        <v>0</v>
      </c>
      <c r="AJ3857" s="43">
        <v>362927689.91278017</v>
      </c>
      <c r="AK3857" s="43">
        <v>371068851.41314095</v>
      </c>
    </row>
    <row r="3858" spans="3:37" x14ac:dyDescent="0.2">
      <c r="C3858" s="43">
        <v>6.1318467507542884E-4</v>
      </c>
      <c r="D3858" s="43">
        <v>5.232073926253146E-2</v>
      </c>
      <c r="E3858" s="43">
        <v>5.0328321583943838</v>
      </c>
      <c r="F3858" s="43">
        <v>2.8942784813362792</v>
      </c>
      <c r="H3858" s="43">
        <v>8.8922561184939867E-5</v>
      </c>
      <c r="I3858" s="43">
        <v>9.8616407654997046E-2</v>
      </c>
      <c r="J3858" s="43">
        <v>0</v>
      </c>
      <c r="K3858" s="43">
        <v>1</v>
      </c>
      <c r="M3858" s="43">
        <v>7.8617460577052878E-3</v>
      </c>
      <c r="N3858" s="43">
        <v>4.413100234835287E-2</v>
      </c>
      <c r="O3858" s="43">
        <v>0</v>
      </c>
      <c r="P3858" s="43">
        <v>1</v>
      </c>
      <c r="R3858" s="43">
        <v>607.44580440033974</v>
      </c>
      <c r="S3858" s="43">
        <v>166.03647857339485</v>
      </c>
      <c r="T3858" s="43">
        <v>6569.0894565336803</v>
      </c>
      <c r="U3858" s="43">
        <v>7342.5717395074153</v>
      </c>
      <c r="W3858" s="43">
        <v>3057.1727788677745</v>
      </c>
      <c r="X3858" s="43">
        <v>0</v>
      </c>
      <c r="Y3858" s="43">
        <v>0</v>
      </c>
      <c r="Z3858" s="43">
        <v>3057.1727788677745</v>
      </c>
      <c r="AB3858" s="43">
        <v>123.121852196332</v>
      </c>
      <c r="AC3858" s="43">
        <v>0</v>
      </c>
      <c r="AD3858" s="43">
        <v>0</v>
      </c>
      <c r="AE3858" s="43">
        <v>123.121852196332</v>
      </c>
      <c r="AG3858" s="43">
        <v>5622140.7403378375</v>
      </c>
      <c r="AH3858" s="43">
        <v>660349.32023543934</v>
      </c>
      <c r="AI3858" s="43">
        <v>0</v>
      </c>
      <c r="AJ3858" s="43">
        <v>517111779.22459441</v>
      </c>
      <c r="AK3858" s="43">
        <v>522733919.96493226</v>
      </c>
    </row>
    <row r="3859" spans="3:37" x14ac:dyDescent="0.2">
      <c r="C3859" s="43">
        <v>6.123236103944274E-4</v>
      </c>
      <c r="D3859" s="43">
        <v>4.8348907747932109E-2</v>
      </c>
      <c r="E3859" s="43">
        <v>3.9914593550168616</v>
      </c>
      <c r="F3859" s="43">
        <v>1.1212122646628855</v>
      </c>
      <c r="H3859" s="43">
        <v>9.7670430450724766E-5</v>
      </c>
      <c r="I3859" s="43">
        <v>0.12996882217368699</v>
      </c>
      <c r="J3859" s="43">
        <v>0</v>
      </c>
      <c r="K3859" s="43">
        <v>1</v>
      </c>
      <c r="M3859" s="43">
        <v>7.8514313114477208E-3</v>
      </c>
      <c r="N3859" s="43">
        <v>4.6404811921980538E-2</v>
      </c>
      <c r="O3859" s="43">
        <v>0</v>
      </c>
      <c r="P3859" s="43">
        <v>1</v>
      </c>
      <c r="R3859" s="43">
        <v>560.5444355344215</v>
      </c>
      <c r="S3859" s="43">
        <v>240.35029401742258</v>
      </c>
      <c r="T3859" s="43">
        <v>6898.4929564360073</v>
      </c>
      <c r="U3859" s="43">
        <v>7699.387685987851</v>
      </c>
      <c r="W3859" s="43">
        <v>2237.3903311165127</v>
      </c>
      <c r="X3859" s="43">
        <v>0</v>
      </c>
      <c r="Y3859" s="43">
        <v>0</v>
      </c>
      <c r="Z3859" s="43">
        <v>2237.3903311165127</v>
      </c>
      <c r="AB3859" s="43">
        <v>7.270100070857751</v>
      </c>
      <c r="AC3859" s="43">
        <v>0</v>
      </c>
      <c r="AD3859" s="43">
        <v>0</v>
      </c>
      <c r="AE3859" s="43">
        <v>7.270100070857751</v>
      </c>
      <c r="AG3859" s="43">
        <v>4114560.8189232671</v>
      </c>
      <c r="AH3859" s="43">
        <v>483276.31152116676</v>
      </c>
      <c r="AI3859" s="43">
        <v>0</v>
      </c>
      <c r="AJ3859" s="43">
        <v>30534420.297602553</v>
      </c>
      <c r="AK3859" s="43">
        <v>34648981.116525821</v>
      </c>
    </row>
    <row r="3860" spans="3:37" x14ac:dyDescent="0.2">
      <c r="C3860" s="43">
        <v>6.2477069347732783E-4</v>
      </c>
      <c r="D3860" s="43">
        <v>5.3158527061461895E-2</v>
      </c>
      <c r="E3860" s="43">
        <v>1.5601613879931504</v>
      </c>
      <c r="F3860" s="43">
        <v>4.7745320122395265</v>
      </c>
      <c r="H3860" s="43">
        <v>8.6325026520498984E-5</v>
      </c>
      <c r="I3860" s="43">
        <v>0.10492501244097152</v>
      </c>
      <c r="J3860" s="43">
        <v>0</v>
      </c>
      <c r="K3860" s="43">
        <v>1</v>
      </c>
      <c r="M3860" s="43">
        <v>7.9156679478366021E-3</v>
      </c>
      <c r="N3860" s="43">
        <v>4.4919087984928739E-2</v>
      </c>
      <c r="O3860" s="43">
        <v>0</v>
      </c>
      <c r="P3860" s="43">
        <v>1</v>
      </c>
      <c r="R3860" s="43">
        <v>628.83392178415022</v>
      </c>
      <c r="S3860" s="43">
        <v>171.49762995519288</v>
      </c>
      <c r="T3860" s="43">
        <v>6732.259852548149</v>
      </c>
      <c r="U3860" s="43">
        <v>7532.591404287492</v>
      </c>
      <c r="W3860" s="43">
        <v>981.08240422793597</v>
      </c>
      <c r="X3860" s="43">
        <v>0</v>
      </c>
      <c r="Y3860" s="43">
        <v>0</v>
      </c>
      <c r="Z3860" s="43">
        <v>981.08240422793597</v>
      </c>
      <c r="AB3860" s="43">
        <v>253.97025319273496</v>
      </c>
      <c r="AC3860" s="43">
        <v>0</v>
      </c>
      <c r="AD3860" s="43">
        <v>0</v>
      </c>
      <c r="AE3860" s="43">
        <v>253.97025319273496</v>
      </c>
      <c r="AG3860" s="43">
        <v>1804210.5413751742</v>
      </c>
      <c r="AH3860" s="43">
        <v>211913.79931323417</v>
      </c>
      <c r="AI3860" s="43">
        <v>0</v>
      </c>
      <c r="AJ3860" s="43">
        <v>1066675063.4094868</v>
      </c>
      <c r="AK3860" s="43">
        <v>1068479273.9508619</v>
      </c>
    </row>
    <row r="3861" spans="3:37" x14ac:dyDescent="0.2">
      <c r="C3861" s="43">
        <v>6.0701269814479911E-4</v>
      </c>
      <c r="D3861" s="43">
        <v>5.7629402238412952E-2</v>
      </c>
      <c r="E3861" s="43">
        <v>5.3958043352780072</v>
      </c>
      <c r="F3861" s="43">
        <v>3.0081292296605415</v>
      </c>
      <c r="H3861" s="43">
        <v>8.4771384959819507E-5</v>
      </c>
      <c r="I3861" s="43">
        <v>8.6968304808265076E-2</v>
      </c>
      <c r="J3861" s="43">
        <v>0</v>
      </c>
      <c r="K3861" s="43">
        <v>1</v>
      </c>
      <c r="M3861" s="43">
        <v>7.8522457916870847E-3</v>
      </c>
      <c r="N3861" s="43">
        <v>4.4356258371496128E-2</v>
      </c>
      <c r="O3861" s="43">
        <v>0</v>
      </c>
      <c r="P3861" s="43">
        <v>1</v>
      </c>
      <c r="R3861" s="43">
        <v>662.34500254862462</v>
      </c>
      <c r="S3861" s="43">
        <v>139.58946931723335</v>
      </c>
      <c r="T3861" s="43">
        <v>6594.6410674719955</v>
      </c>
      <c r="U3861" s="43">
        <v>7396.5755393378531</v>
      </c>
      <c r="W3861" s="43">
        <v>3573.8840362015912</v>
      </c>
      <c r="X3861" s="43">
        <v>0</v>
      </c>
      <c r="Y3861" s="43">
        <v>0</v>
      </c>
      <c r="Z3861" s="43">
        <v>3573.8840362015912</v>
      </c>
      <c r="AB3861" s="43">
        <v>142.31795649191025</v>
      </c>
      <c r="AC3861" s="43">
        <v>0</v>
      </c>
      <c r="AD3861" s="43">
        <v>0</v>
      </c>
      <c r="AE3861" s="43">
        <v>142.31795649191025</v>
      </c>
      <c r="AG3861" s="43">
        <v>6572372.7425747262</v>
      </c>
      <c r="AH3861" s="43">
        <v>771958.95181954373</v>
      </c>
      <c r="AI3861" s="43">
        <v>0</v>
      </c>
      <c r="AJ3861" s="43">
        <v>597735417.26602304</v>
      </c>
      <c r="AK3861" s="43">
        <v>604307790.00859773</v>
      </c>
    </row>
    <row r="3862" spans="3:37" x14ac:dyDescent="0.2">
      <c r="C3862" s="43">
        <v>6.2596039184648067E-4</v>
      </c>
      <c r="D3862" s="43">
        <v>5.0268363125389043E-2</v>
      </c>
      <c r="E3862" s="43">
        <v>7.7085413535041196</v>
      </c>
      <c r="F3862" s="43">
        <v>1.6944801770690132</v>
      </c>
      <c r="H3862" s="43">
        <v>8.9095816911071842E-5</v>
      </c>
      <c r="I3862" s="43">
        <v>0.10624975853556817</v>
      </c>
      <c r="J3862" s="43">
        <v>0</v>
      </c>
      <c r="K3862" s="43">
        <v>1</v>
      </c>
      <c r="M3862" s="43">
        <v>7.8839141251814127E-3</v>
      </c>
      <c r="N3862" s="43">
        <v>4.6298631846903082E-2</v>
      </c>
      <c r="O3862" s="43">
        <v>0</v>
      </c>
      <c r="P3862" s="43">
        <v>1</v>
      </c>
      <c r="R3862" s="43">
        <v>595.77732502710069</v>
      </c>
      <c r="S3862" s="43">
        <v>179.23698863708111</v>
      </c>
      <c r="T3862" s="43">
        <v>6911.1833614118623</v>
      </c>
      <c r="U3862" s="43">
        <v>7686.1976750760441</v>
      </c>
      <c r="W3862" s="43">
        <v>4592.5741474514707</v>
      </c>
      <c r="X3862" s="43">
        <v>0</v>
      </c>
      <c r="Y3862" s="43">
        <v>0</v>
      </c>
      <c r="Z3862" s="43">
        <v>4592.5741474514707</v>
      </c>
      <c r="AB3862" s="43">
        <v>44.271843013102057</v>
      </c>
      <c r="AC3862" s="43">
        <v>0</v>
      </c>
      <c r="AD3862" s="43">
        <v>0</v>
      </c>
      <c r="AE3862" s="43">
        <v>44.271843013102057</v>
      </c>
      <c r="AG3862" s="43">
        <v>8445743.8571632542</v>
      </c>
      <c r="AH3862" s="43">
        <v>991996.01584951766</v>
      </c>
      <c r="AI3862" s="43">
        <v>0</v>
      </c>
      <c r="AJ3862" s="43">
        <v>185941740.65502864</v>
      </c>
      <c r="AK3862" s="43">
        <v>194387484.51219189</v>
      </c>
    </row>
    <row r="3863" spans="3:37" x14ac:dyDescent="0.2">
      <c r="C3863" s="43">
        <v>5.8940176021287163E-4</v>
      </c>
      <c r="D3863" s="43">
        <v>5.543823145470228E-2</v>
      </c>
      <c r="E3863" s="43">
        <v>3.4889481587106106</v>
      </c>
      <c r="F3863" s="43">
        <v>6.6956524485033277</v>
      </c>
      <c r="H3863" s="43">
        <v>8.5650161314588377E-5</v>
      </c>
      <c r="I3863" s="43">
        <v>0.12425323360658513</v>
      </c>
      <c r="J3863" s="43">
        <v>0</v>
      </c>
      <c r="K3863" s="43">
        <v>1</v>
      </c>
      <c r="M3863" s="43">
        <v>7.8306017762698934E-3</v>
      </c>
      <c r="N3863" s="43">
        <v>4.5813245428751648E-2</v>
      </c>
      <c r="O3863" s="43">
        <v>0</v>
      </c>
      <c r="P3863" s="43">
        <v>1</v>
      </c>
      <c r="R3863" s="43">
        <v>618.6758570279477</v>
      </c>
      <c r="S3863" s="43">
        <v>201.5014881158524</v>
      </c>
      <c r="T3863" s="43">
        <v>6792.4831510423028</v>
      </c>
      <c r="U3863" s="43">
        <v>7612.660496186103</v>
      </c>
      <c r="W3863" s="43">
        <v>2158.5279922163672</v>
      </c>
      <c r="X3863" s="43">
        <v>0</v>
      </c>
      <c r="Y3863" s="43">
        <v>0</v>
      </c>
      <c r="Z3863" s="43">
        <v>2158.5279922163672</v>
      </c>
      <c r="AB3863" s="43">
        <v>377.04260461049034</v>
      </c>
      <c r="AC3863" s="43">
        <v>0</v>
      </c>
      <c r="AD3863" s="43">
        <v>0</v>
      </c>
      <c r="AE3863" s="43">
        <v>377.04260461049034</v>
      </c>
      <c r="AG3863" s="43">
        <v>3969532.9776858995</v>
      </c>
      <c r="AH3863" s="43">
        <v>466242.04631873535</v>
      </c>
      <c r="AI3863" s="43">
        <v>0</v>
      </c>
      <c r="AJ3863" s="43">
        <v>1583578939.3640594</v>
      </c>
      <c r="AK3863" s="43">
        <v>1587548472.3417454</v>
      </c>
    </row>
    <row r="3864" spans="3:37" x14ac:dyDescent="0.2">
      <c r="C3864" s="43">
        <v>5.8944002058779145E-4</v>
      </c>
      <c r="D3864" s="43">
        <v>4.796368476382086E-2</v>
      </c>
      <c r="E3864" s="43">
        <v>3.4812258115378549</v>
      </c>
      <c r="F3864" s="43">
        <v>2.649245082429144</v>
      </c>
      <c r="H3864" s="43">
        <v>9.5574652481777989E-5</v>
      </c>
      <c r="I3864" s="43">
        <v>9.7500356989370082E-2</v>
      </c>
      <c r="J3864" s="43">
        <v>0</v>
      </c>
      <c r="K3864" s="43">
        <v>1</v>
      </c>
      <c r="M3864" s="43">
        <v>7.8292843260610607E-3</v>
      </c>
      <c r="N3864" s="43">
        <v>4.604184855171467E-2</v>
      </c>
      <c r="O3864" s="43">
        <v>0</v>
      </c>
      <c r="P3864" s="43">
        <v>1</v>
      </c>
      <c r="R3864" s="43">
        <v>535.29665814631812</v>
      </c>
      <c r="S3864" s="43">
        <v>176.43766684547529</v>
      </c>
      <c r="T3864" s="43">
        <v>6825.2284092357377</v>
      </c>
      <c r="U3864" s="43">
        <v>7536.9627342275307</v>
      </c>
      <c r="W3864" s="43">
        <v>1863.4885431689181</v>
      </c>
      <c r="X3864" s="43">
        <v>0</v>
      </c>
      <c r="Y3864" s="43">
        <v>0</v>
      </c>
      <c r="Z3864" s="43">
        <v>1863.4885431689181</v>
      </c>
      <c r="AB3864" s="43">
        <v>94.463385776476969</v>
      </c>
      <c r="AC3864" s="43">
        <v>0</v>
      </c>
      <c r="AD3864" s="43">
        <v>0</v>
      </c>
      <c r="AE3864" s="43">
        <v>94.463385776476969</v>
      </c>
      <c r="AG3864" s="43">
        <v>3426955.4308876405</v>
      </c>
      <c r="AH3864" s="43">
        <v>402513.52532448631</v>
      </c>
      <c r="AI3864" s="43">
        <v>0</v>
      </c>
      <c r="AJ3864" s="43">
        <v>396746220.26120329</v>
      </c>
      <c r="AK3864" s="43">
        <v>400173175.69209093</v>
      </c>
    </row>
    <row r="3865" spans="3:37" x14ac:dyDescent="0.2">
      <c r="C3865" s="43">
        <v>6.2185914291146283E-4</v>
      </c>
      <c r="D3865" s="43">
        <v>5.6726092888794599E-2</v>
      </c>
      <c r="E3865" s="43">
        <v>0.92658739332757678</v>
      </c>
      <c r="F3865" s="43">
        <v>3.2312366044368876</v>
      </c>
      <c r="H3865" s="43">
        <v>9.5368051961974842E-5</v>
      </c>
      <c r="I3865" s="43">
        <v>9.7579072980268966E-2</v>
      </c>
      <c r="J3865" s="43">
        <v>0</v>
      </c>
      <c r="K3865" s="43">
        <v>1</v>
      </c>
      <c r="M3865" s="43">
        <v>7.7989592268577048E-3</v>
      </c>
      <c r="N3865" s="43">
        <v>4.7805316613616977E-2</v>
      </c>
      <c r="O3865" s="43">
        <v>0</v>
      </c>
      <c r="P3865" s="43">
        <v>1</v>
      </c>
      <c r="R3865" s="43">
        <v>667.90895837899507</v>
      </c>
      <c r="S3865" s="43">
        <v>176.19840482253159</v>
      </c>
      <c r="T3865" s="43">
        <v>7059.1956936394417</v>
      </c>
      <c r="U3865" s="43">
        <v>7903.3030568409686</v>
      </c>
      <c r="W3865" s="43">
        <v>618.87602072453001</v>
      </c>
      <c r="X3865" s="43">
        <v>0</v>
      </c>
      <c r="Y3865" s="43">
        <v>0</v>
      </c>
      <c r="Z3865" s="43">
        <v>618.87602072453001</v>
      </c>
      <c r="AB3865" s="43">
        <v>159.45813205121846</v>
      </c>
      <c r="AC3865" s="43">
        <v>0</v>
      </c>
      <c r="AD3865" s="43">
        <v>0</v>
      </c>
      <c r="AE3865" s="43">
        <v>159.45813205121846</v>
      </c>
      <c r="AG3865" s="43">
        <v>1138113.0021124107</v>
      </c>
      <c r="AH3865" s="43">
        <v>133677.22047649848</v>
      </c>
      <c r="AI3865" s="43">
        <v>0</v>
      </c>
      <c r="AJ3865" s="43">
        <v>669724154.61511755</v>
      </c>
      <c r="AK3865" s="43">
        <v>670862267.61722994</v>
      </c>
    </row>
    <row r="3866" spans="3:37" x14ac:dyDescent="0.2">
      <c r="C3866" s="43">
        <v>6.1454517903347661E-4</v>
      </c>
      <c r="D3866" s="43">
        <v>5.708706435790567E-2</v>
      </c>
      <c r="E3866" s="43">
        <v>7.0539213426568885</v>
      </c>
      <c r="F3866" s="43">
        <v>1.6655925434974255</v>
      </c>
      <c r="H3866" s="43">
        <v>8.4339157001469097E-5</v>
      </c>
      <c r="I3866" s="43">
        <v>0.12198604866286711</v>
      </c>
      <c r="J3866" s="43">
        <v>0</v>
      </c>
      <c r="K3866" s="43">
        <v>1</v>
      </c>
      <c r="M3866" s="43">
        <v>7.9472930957258381E-3</v>
      </c>
      <c r="N3866" s="43">
        <v>4.7358443147428875E-2</v>
      </c>
      <c r="O3866" s="43">
        <v>0</v>
      </c>
      <c r="P3866" s="43">
        <v>1</v>
      </c>
      <c r="R3866" s="43">
        <v>664.25357324787262</v>
      </c>
      <c r="S3866" s="43">
        <v>194.79678845949059</v>
      </c>
      <c r="T3866" s="43">
        <v>7126.2166224833445</v>
      </c>
      <c r="U3866" s="43">
        <v>7985.2669841907082</v>
      </c>
      <c r="W3866" s="43">
        <v>4685.5924572692693</v>
      </c>
      <c r="X3866" s="43">
        <v>0</v>
      </c>
      <c r="Y3866" s="43">
        <v>0</v>
      </c>
      <c r="Z3866" s="43">
        <v>4685.5924572692693</v>
      </c>
      <c r="AB3866" s="43">
        <v>47.307078111947625</v>
      </c>
      <c r="AC3866" s="43">
        <v>0</v>
      </c>
      <c r="AD3866" s="43">
        <v>0</v>
      </c>
      <c r="AE3866" s="43">
        <v>47.307078111947625</v>
      </c>
      <c r="AG3866" s="43">
        <v>8616804.5289181862</v>
      </c>
      <c r="AH3866" s="43">
        <v>1012087.9707701622</v>
      </c>
      <c r="AI3866" s="43">
        <v>0</v>
      </c>
      <c r="AJ3866" s="43">
        <v>198689728.07018003</v>
      </c>
      <c r="AK3866" s="43">
        <v>207306532.59909821</v>
      </c>
    </row>
    <row r="3867" spans="3:37" x14ac:dyDescent="0.2">
      <c r="C3867" s="43">
        <v>6.3780381037414902E-4</v>
      </c>
      <c r="D3867" s="43">
        <v>5.4992311003642103E-2</v>
      </c>
      <c r="E3867" s="43">
        <v>3.522449480454787</v>
      </c>
      <c r="F3867" s="43">
        <v>2.1548999016740007</v>
      </c>
      <c r="H3867" s="43">
        <v>9.2572473450736048E-5</v>
      </c>
      <c r="I3867" s="43">
        <v>7.4987173487455247E-2</v>
      </c>
      <c r="J3867" s="43">
        <v>0</v>
      </c>
      <c r="K3867" s="43">
        <v>1</v>
      </c>
      <c r="M3867" s="43">
        <v>7.9451525739357987E-3</v>
      </c>
      <c r="N3867" s="43">
        <v>4.5043534470585213E-2</v>
      </c>
      <c r="O3867" s="43">
        <v>0</v>
      </c>
      <c r="P3867" s="43">
        <v>1</v>
      </c>
      <c r="R3867" s="43">
        <v>664.09690032569972</v>
      </c>
      <c r="S3867" s="43">
        <v>131.43505903308093</v>
      </c>
      <c r="T3867" s="43">
        <v>6776.0573911712672</v>
      </c>
      <c r="U3867" s="43">
        <v>7571.5893505300483</v>
      </c>
      <c r="W3867" s="43">
        <v>2339.2477815238954</v>
      </c>
      <c r="X3867" s="43">
        <v>0</v>
      </c>
      <c r="Y3867" s="43">
        <v>0</v>
      </c>
      <c r="Z3867" s="43">
        <v>2339.2477815238954</v>
      </c>
      <c r="AB3867" s="43">
        <v>82.065302603033032</v>
      </c>
      <c r="AC3867" s="43">
        <v>0</v>
      </c>
      <c r="AD3867" s="43">
        <v>0</v>
      </c>
      <c r="AE3867" s="43">
        <v>82.065302603033032</v>
      </c>
      <c r="AG3867" s="43">
        <v>4301876.6702224435</v>
      </c>
      <c r="AH3867" s="43">
        <v>505277.52080916142</v>
      </c>
      <c r="AI3867" s="43">
        <v>0</v>
      </c>
      <c r="AJ3867" s="43">
        <v>344674270.93273872</v>
      </c>
      <c r="AK3867" s="43">
        <v>348976147.60296118</v>
      </c>
    </row>
    <row r="3868" spans="3:37" x14ac:dyDescent="0.2">
      <c r="C3868" s="43">
        <v>5.9457630190889543E-4</v>
      </c>
      <c r="D3868" s="43">
        <v>5.8095613899676213E-2</v>
      </c>
      <c r="E3868" s="43">
        <v>3.2877754044323244</v>
      </c>
      <c r="F3868" s="43">
        <v>1.5713897158327932</v>
      </c>
      <c r="H3868" s="43">
        <v>9.3575796037970171E-5</v>
      </c>
      <c r="I3868" s="43">
        <v>8.7754945496129749E-2</v>
      </c>
      <c r="J3868" s="43">
        <v>0</v>
      </c>
      <c r="K3868" s="43">
        <v>1</v>
      </c>
      <c r="M3868" s="43">
        <v>7.8491913832974634E-3</v>
      </c>
      <c r="N3868" s="43">
        <v>4.5936934114447325E-2</v>
      </c>
      <c r="O3868" s="43">
        <v>0</v>
      </c>
      <c r="P3868" s="43">
        <v>1</v>
      </c>
      <c r="R3868" s="43">
        <v>654.02343995454032</v>
      </c>
      <c r="S3868" s="43">
        <v>155.48106397416095</v>
      </c>
      <c r="T3868" s="43">
        <v>6826.9904871281105</v>
      </c>
      <c r="U3868" s="43">
        <v>7636.4949910568121</v>
      </c>
      <c r="W3868" s="43">
        <v>2150.2821798047589</v>
      </c>
      <c r="X3868" s="43">
        <v>0</v>
      </c>
      <c r="Y3868" s="43">
        <v>0</v>
      </c>
      <c r="Z3868" s="43">
        <v>2150.2821798047589</v>
      </c>
      <c r="AB3868" s="43">
        <v>39.986142622886348</v>
      </c>
      <c r="AC3868" s="43">
        <v>0</v>
      </c>
      <c r="AD3868" s="43">
        <v>0</v>
      </c>
      <c r="AE3868" s="43">
        <v>39.986142622886348</v>
      </c>
      <c r="AG3868" s="43">
        <v>3954368.9286609516</v>
      </c>
      <c r="AH3868" s="43">
        <v>464460.95083782793</v>
      </c>
      <c r="AI3868" s="43">
        <v>0</v>
      </c>
      <c r="AJ3868" s="43">
        <v>167941799.01612267</v>
      </c>
      <c r="AK3868" s="43">
        <v>171896167.94478363</v>
      </c>
    </row>
    <row r="3869" spans="3:37" x14ac:dyDescent="0.2">
      <c r="C3869" s="43">
        <v>5.953237131999876E-4</v>
      </c>
      <c r="D3869" s="43">
        <v>5.2077990475918663E-2</v>
      </c>
      <c r="E3869" s="43">
        <v>6.6331440534136146</v>
      </c>
      <c r="F3869" s="43">
        <v>1.7460119231027622</v>
      </c>
      <c r="H3869" s="43">
        <v>9.5671884841608268E-5</v>
      </c>
      <c r="I3869" s="43">
        <v>9.4656090369719711E-2</v>
      </c>
      <c r="J3869" s="43">
        <v>0</v>
      </c>
      <c r="K3869" s="43">
        <v>1</v>
      </c>
      <c r="M3869" s="43">
        <v>7.871747170402732E-3</v>
      </c>
      <c r="N3869" s="43">
        <v>4.4560570809086493E-2</v>
      </c>
      <c r="O3869" s="43">
        <v>0</v>
      </c>
      <c r="P3869" s="43">
        <v>1</v>
      </c>
      <c r="R3869" s="43">
        <v>587.01577532026852</v>
      </c>
      <c r="S3869" s="43">
        <v>171.46491381665612</v>
      </c>
      <c r="T3869" s="43">
        <v>6641.4706062674413</v>
      </c>
      <c r="U3869" s="43">
        <v>7399.9512954043657</v>
      </c>
      <c r="W3869" s="43">
        <v>3893.7601993256217</v>
      </c>
      <c r="X3869" s="43">
        <v>0</v>
      </c>
      <c r="Y3869" s="43">
        <v>0</v>
      </c>
      <c r="Z3869" s="43">
        <v>3893.7601993256217</v>
      </c>
      <c r="AB3869" s="43">
        <v>46.857522115901581</v>
      </c>
      <c r="AC3869" s="43">
        <v>0</v>
      </c>
      <c r="AD3869" s="43">
        <v>0</v>
      </c>
      <c r="AE3869" s="43">
        <v>46.857522115901581</v>
      </c>
      <c r="AG3869" s="43">
        <v>7160625.0065598181</v>
      </c>
      <c r="AH3869" s="43">
        <v>841052.20305433427</v>
      </c>
      <c r="AI3869" s="43">
        <v>0</v>
      </c>
      <c r="AJ3869" s="43">
        <v>196801592.88678664</v>
      </c>
      <c r="AK3869" s="43">
        <v>203962217.89334646</v>
      </c>
    </row>
    <row r="3870" spans="3:37" x14ac:dyDescent="0.2">
      <c r="C3870" s="43">
        <v>6.1160367333523702E-4</v>
      </c>
      <c r="D3870" s="43">
        <v>5.1229653666011114E-2</v>
      </c>
      <c r="E3870" s="43">
        <v>4.8154217244298536</v>
      </c>
      <c r="F3870" s="43">
        <v>0.58900595000099176</v>
      </c>
      <c r="H3870" s="43">
        <v>8.2150992642848511E-5</v>
      </c>
      <c r="I3870" s="43">
        <v>9.879526215213634E-2</v>
      </c>
      <c r="J3870" s="43">
        <v>0</v>
      </c>
      <c r="K3870" s="43">
        <v>1</v>
      </c>
      <c r="M3870" s="43">
        <v>7.8312731363921612E-3</v>
      </c>
      <c r="N3870" s="43">
        <v>4.9070209135649856E-2</v>
      </c>
      <c r="O3870" s="43">
        <v>0</v>
      </c>
      <c r="P3870" s="43">
        <v>1</v>
      </c>
      <c r="R3870" s="43">
        <v>593.24471482251897</v>
      </c>
      <c r="S3870" s="43">
        <v>153.67078372558265</v>
      </c>
      <c r="T3870" s="43">
        <v>7275.9993755223622</v>
      </c>
      <c r="U3870" s="43">
        <v>8022.9148740704641</v>
      </c>
      <c r="W3870" s="43">
        <v>2856.7234876595512</v>
      </c>
      <c r="X3870" s="43">
        <v>0</v>
      </c>
      <c r="Y3870" s="43">
        <v>0</v>
      </c>
      <c r="Z3870" s="43">
        <v>2856.7234876595512</v>
      </c>
      <c r="AB3870" s="43">
        <v>-26.088745134439272</v>
      </c>
      <c r="AC3870" s="43">
        <v>0</v>
      </c>
      <c r="AD3870" s="43">
        <v>0</v>
      </c>
      <c r="AE3870" s="43">
        <v>-26.088745134439272</v>
      </c>
      <c r="AG3870" s="43">
        <v>5253514.4938059151</v>
      </c>
      <c r="AH3870" s="43">
        <v>617052.27333446301</v>
      </c>
      <c r="AI3870" s="43">
        <v>0</v>
      </c>
      <c r="AJ3870" s="43">
        <v>0</v>
      </c>
      <c r="AK3870" s="43">
        <v>5253514.4938059151</v>
      </c>
    </row>
    <row r="3871" spans="3:37" x14ac:dyDescent="0.2">
      <c r="C3871" s="43">
        <v>6.1058957774684508E-4</v>
      </c>
      <c r="D3871" s="43">
        <v>5.9459146631843929E-2</v>
      </c>
      <c r="E3871" s="43">
        <v>2.8177264248557581</v>
      </c>
      <c r="F3871" s="43">
        <v>3.4805932969136895</v>
      </c>
      <c r="H3871" s="43">
        <v>9.1972153251407285E-5</v>
      </c>
      <c r="I3871" s="43">
        <v>9.6207234770650102E-2</v>
      </c>
      <c r="J3871" s="43">
        <v>0</v>
      </c>
      <c r="K3871" s="43">
        <v>1</v>
      </c>
      <c r="M3871" s="43">
        <v>7.8531298159405516E-3</v>
      </c>
      <c r="N3871" s="43">
        <v>4.7388996464332478E-2</v>
      </c>
      <c r="O3871" s="43">
        <v>0</v>
      </c>
      <c r="P3871" s="43">
        <v>1</v>
      </c>
      <c r="R3871" s="43">
        <v>687.40143054186296</v>
      </c>
      <c r="S3871" s="43">
        <v>167.53535075253214</v>
      </c>
      <c r="T3871" s="43">
        <v>7046.3248524380824</v>
      </c>
      <c r="U3871" s="43">
        <v>7901.261633732478</v>
      </c>
      <c r="W3871" s="43">
        <v>1936.9091753214573</v>
      </c>
      <c r="X3871" s="43">
        <v>0</v>
      </c>
      <c r="Y3871" s="43">
        <v>0</v>
      </c>
      <c r="Z3871" s="43">
        <v>1936.9091753214573</v>
      </c>
      <c r="AB3871" s="43">
        <v>182.45248175533985</v>
      </c>
      <c r="AC3871" s="43">
        <v>0</v>
      </c>
      <c r="AD3871" s="43">
        <v>0</v>
      </c>
      <c r="AE3871" s="43">
        <v>182.45248175533985</v>
      </c>
      <c r="AG3871" s="43">
        <v>3561975.9734161599</v>
      </c>
      <c r="AH3871" s="43">
        <v>418372.38186943479</v>
      </c>
      <c r="AI3871" s="43">
        <v>0</v>
      </c>
      <c r="AJ3871" s="43">
        <v>766300423.37242734</v>
      </c>
      <c r="AK3871" s="43">
        <v>769862399.34584355</v>
      </c>
    </row>
    <row r="3872" spans="3:37" x14ac:dyDescent="0.2">
      <c r="C3872" s="43">
        <v>6.3306951965802494E-4</v>
      </c>
      <c r="D3872" s="43">
        <v>5.7843635441371055E-2</v>
      </c>
      <c r="E3872" s="43">
        <v>4.4851659050293824</v>
      </c>
      <c r="F3872" s="43">
        <v>8.2661331127088378</v>
      </c>
      <c r="H3872" s="43">
        <v>8.8041313939723359E-5</v>
      </c>
      <c r="I3872" s="43">
        <v>9.7821154496600518E-2</v>
      </c>
      <c r="J3872" s="43">
        <v>0</v>
      </c>
      <c r="K3872" s="43">
        <v>1</v>
      </c>
      <c r="M3872" s="43">
        <v>7.8125205590414467E-3</v>
      </c>
      <c r="N3872" s="43">
        <v>4.6056192095488946E-2</v>
      </c>
      <c r="O3872" s="43">
        <v>0</v>
      </c>
      <c r="P3872" s="43">
        <v>1</v>
      </c>
      <c r="R3872" s="43">
        <v>693.34495077343752</v>
      </c>
      <c r="S3872" s="43">
        <v>163.0653444904296</v>
      </c>
      <c r="T3872" s="43">
        <v>6812.7362181834878</v>
      </c>
      <c r="U3872" s="43">
        <v>7669.1465134473547</v>
      </c>
      <c r="W3872" s="43">
        <v>3109.7671336332974</v>
      </c>
      <c r="X3872" s="43">
        <v>0</v>
      </c>
      <c r="Y3872" s="43">
        <v>0</v>
      </c>
      <c r="Z3872" s="43">
        <v>3109.7671336332974</v>
      </c>
      <c r="AB3872" s="43">
        <v>539.05922747184582</v>
      </c>
      <c r="AC3872" s="43">
        <v>0</v>
      </c>
      <c r="AD3872" s="43">
        <v>0</v>
      </c>
      <c r="AE3872" s="43">
        <v>539.05922747184582</v>
      </c>
      <c r="AG3872" s="43">
        <v>5718861.7587516336</v>
      </c>
      <c r="AH3872" s="43">
        <v>671709.70086479222</v>
      </c>
      <c r="AI3872" s="43">
        <v>0</v>
      </c>
      <c r="AJ3872" s="43">
        <v>2264048755.3817525</v>
      </c>
      <c r="AK3872" s="43">
        <v>2269767617.1405044</v>
      </c>
    </row>
    <row r="3873" spans="3:37" x14ac:dyDescent="0.2">
      <c r="C3873" s="43">
        <v>5.971973240015419E-4</v>
      </c>
      <c r="D3873" s="43">
        <v>5.4881925916191121E-2</v>
      </c>
      <c r="E3873" s="43">
        <v>3.2301495612348714</v>
      </c>
      <c r="F3873" s="43">
        <v>1.6914660965555817</v>
      </c>
      <c r="H3873" s="43">
        <v>8.1923265424849046E-5</v>
      </c>
      <c r="I3873" s="43">
        <v>8.9040543972790848E-2</v>
      </c>
      <c r="J3873" s="43">
        <v>0</v>
      </c>
      <c r="K3873" s="43">
        <v>1</v>
      </c>
      <c r="M3873" s="43">
        <v>7.8039694374929837E-3</v>
      </c>
      <c r="N3873" s="43">
        <v>4.584125824225016E-2</v>
      </c>
      <c r="O3873" s="43">
        <v>0</v>
      </c>
      <c r="P3873" s="43">
        <v>1</v>
      </c>
      <c r="R3873" s="43">
        <v>620.56827417745274</v>
      </c>
      <c r="S3873" s="43">
        <v>138.11391375190979</v>
      </c>
      <c r="T3873" s="43">
        <v>6773.5206983084108</v>
      </c>
      <c r="U3873" s="43">
        <v>7532.2028862377738</v>
      </c>
      <c r="W3873" s="43">
        <v>2004.5283385505804</v>
      </c>
      <c r="X3873" s="43">
        <v>0</v>
      </c>
      <c r="Y3873" s="43">
        <v>0</v>
      </c>
      <c r="Z3873" s="43">
        <v>2004.5283385505804</v>
      </c>
      <c r="AB3873" s="43">
        <v>45.913905674513735</v>
      </c>
      <c r="AC3873" s="43">
        <v>0</v>
      </c>
      <c r="AD3873" s="43">
        <v>0</v>
      </c>
      <c r="AE3873" s="43">
        <v>45.913905674513735</v>
      </c>
      <c r="AG3873" s="43">
        <v>3686327.6145945173</v>
      </c>
      <c r="AH3873" s="43">
        <v>432978.1211269254</v>
      </c>
      <c r="AI3873" s="43">
        <v>0</v>
      </c>
      <c r="AJ3873" s="43">
        <v>192838403.83295768</v>
      </c>
      <c r="AK3873" s="43">
        <v>196524731.4475522</v>
      </c>
    </row>
    <row r="3874" spans="3:37" x14ac:dyDescent="0.2">
      <c r="C3874" s="43">
        <v>6.0213838453549676E-4</v>
      </c>
      <c r="D3874" s="43">
        <v>4.8426995072829979E-2</v>
      </c>
      <c r="E3874" s="43">
        <v>2.4241393007657885</v>
      </c>
      <c r="F3874" s="43">
        <v>2.6951318135743612</v>
      </c>
      <c r="H3874" s="43">
        <v>9.1874693723181799E-5</v>
      </c>
      <c r="I3874" s="43">
        <v>0.10684507437463142</v>
      </c>
      <c r="J3874" s="43">
        <v>0</v>
      </c>
      <c r="K3874" s="43">
        <v>1</v>
      </c>
      <c r="M3874" s="43">
        <v>7.9671737861107816E-3</v>
      </c>
      <c r="N3874" s="43">
        <v>4.5690837824767683E-2</v>
      </c>
      <c r="O3874" s="43">
        <v>0</v>
      </c>
      <c r="P3874" s="43">
        <v>1</v>
      </c>
      <c r="R3874" s="43">
        <v>552.11075536983367</v>
      </c>
      <c r="S3874" s="43">
        <v>185.862931536053</v>
      </c>
      <c r="T3874" s="43">
        <v>6892.484290480359</v>
      </c>
      <c r="U3874" s="43">
        <v>7630.4579773862461</v>
      </c>
      <c r="W3874" s="43">
        <v>1338.3933804674998</v>
      </c>
      <c r="X3874" s="43">
        <v>0</v>
      </c>
      <c r="Y3874" s="43">
        <v>0</v>
      </c>
      <c r="Z3874" s="43">
        <v>1338.3933804674998</v>
      </c>
      <c r="AB3874" s="43">
        <v>100.14135414670551</v>
      </c>
      <c r="AC3874" s="43">
        <v>0</v>
      </c>
      <c r="AD3874" s="43">
        <v>0</v>
      </c>
      <c r="AE3874" s="43">
        <v>100.14135414670551</v>
      </c>
      <c r="AG3874" s="43">
        <v>2461305.4266797323</v>
      </c>
      <c r="AH3874" s="43">
        <v>289092.97018097993</v>
      </c>
      <c r="AI3874" s="43">
        <v>0</v>
      </c>
      <c r="AJ3874" s="43">
        <v>420593687.41616315</v>
      </c>
      <c r="AK3874" s="43">
        <v>423054992.84284288</v>
      </c>
    </row>
    <row r="3875" spans="3:37" x14ac:dyDescent="0.2">
      <c r="C3875" s="43">
        <v>6.0951849187722924E-4</v>
      </c>
      <c r="D3875" s="43">
        <v>5.3963926920174321E-2</v>
      </c>
      <c r="E3875" s="43">
        <v>3.9127996378499481</v>
      </c>
      <c r="F3875" s="43">
        <v>4.3790073023412575</v>
      </c>
      <c r="H3875" s="43">
        <v>8.7370244210074321E-5</v>
      </c>
      <c r="I3875" s="43">
        <v>0.10285538869354705</v>
      </c>
      <c r="J3875" s="43">
        <v>0</v>
      </c>
      <c r="K3875" s="43">
        <v>1</v>
      </c>
      <c r="M3875" s="43">
        <v>7.8793661821801031E-3</v>
      </c>
      <c r="N3875" s="43">
        <v>4.640650792533052E-2</v>
      </c>
      <c r="O3875" s="43">
        <v>0</v>
      </c>
      <c r="P3875" s="43">
        <v>1</v>
      </c>
      <c r="R3875" s="43">
        <v>622.77734294175332</v>
      </c>
      <c r="S3875" s="43">
        <v>170.15039911278964</v>
      </c>
      <c r="T3875" s="43">
        <v>6923.2903590526475</v>
      </c>
      <c r="U3875" s="43">
        <v>7716.2181011071907</v>
      </c>
      <c r="W3875" s="43">
        <v>2436.8029619236454</v>
      </c>
      <c r="X3875" s="43">
        <v>0</v>
      </c>
      <c r="Y3875" s="43">
        <v>0</v>
      </c>
      <c r="Z3875" s="43">
        <v>2436.8029619236454</v>
      </c>
      <c r="AB3875" s="43">
        <v>225.16750328001712</v>
      </c>
      <c r="AC3875" s="43">
        <v>0</v>
      </c>
      <c r="AD3875" s="43">
        <v>0</v>
      </c>
      <c r="AE3875" s="43">
        <v>225.16750328001712</v>
      </c>
      <c r="AG3875" s="43">
        <v>4481280.6469775839</v>
      </c>
      <c r="AH3875" s="43">
        <v>526349.43977550743</v>
      </c>
      <c r="AI3875" s="43">
        <v>0</v>
      </c>
      <c r="AJ3875" s="43">
        <v>945703513.77607191</v>
      </c>
      <c r="AK3875" s="43">
        <v>950184794.42304945</v>
      </c>
    </row>
    <row r="3876" spans="3:37" x14ac:dyDescent="0.2">
      <c r="C3876" s="43">
        <v>6.0147704949998419E-4</v>
      </c>
      <c r="D3876" s="43">
        <v>5.0325451827112462E-2</v>
      </c>
      <c r="E3876" s="43">
        <v>3.7995866508339291</v>
      </c>
      <c r="F3876" s="43">
        <v>3.5307583186928229</v>
      </c>
      <c r="H3876" s="43">
        <v>8.7144929542169099E-5</v>
      </c>
      <c r="I3876" s="43">
        <v>8.5635846005364821E-2</v>
      </c>
      <c r="J3876" s="43">
        <v>0</v>
      </c>
      <c r="K3876" s="43">
        <v>1</v>
      </c>
      <c r="M3876" s="43">
        <v>7.8941907586734805E-3</v>
      </c>
      <c r="N3876" s="43">
        <v>4.3381987875111425E-2</v>
      </c>
      <c r="O3876" s="43">
        <v>0</v>
      </c>
      <c r="P3876" s="43">
        <v>1</v>
      </c>
      <c r="R3876" s="43">
        <v>573.12468743231682</v>
      </c>
      <c r="S3876" s="43">
        <v>141.29932539742583</v>
      </c>
      <c r="T3876" s="43">
        <v>6484.2453323619475</v>
      </c>
      <c r="U3876" s="43">
        <v>7198.6693451916899</v>
      </c>
      <c r="W3876" s="43">
        <v>2177.6369116311989</v>
      </c>
      <c r="X3876" s="43">
        <v>0</v>
      </c>
      <c r="Y3876" s="43">
        <v>0</v>
      </c>
      <c r="Z3876" s="43">
        <v>2177.6369116311989</v>
      </c>
      <c r="AB3876" s="43">
        <v>155.19708752932888</v>
      </c>
      <c r="AC3876" s="43">
        <v>0</v>
      </c>
      <c r="AD3876" s="43">
        <v>0</v>
      </c>
      <c r="AE3876" s="43">
        <v>155.19708752932888</v>
      </c>
      <c r="AG3876" s="43">
        <v>4004674.2804897749</v>
      </c>
      <c r="AH3876" s="43">
        <v>470369.57291233895</v>
      </c>
      <c r="AI3876" s="43">
        <v>0</v>
      </c>
      <c r="AJ3876" s="43">
        <v>651827767.62318134</v>
      </c>
      <c r="AK3876" s="43">
        <v>655832441.90367115</v>
      </c>
    </row>
    <row r="3877" spans="3:37" x14ac:dyDescent="0.2">
      <c r="C3877" s="43">
        <v>6.3032550634689599E-4</v>
      </c>
      <c r="D3877" s="43">
        <v>5.5267098186140062E-2</v>
      </c>
      <c r="E3877" s="43">
        <v>3.7573491695843781</v>
      </c>
      <c r="F3877" s="43">
        <v>1.4158702609968423</v>
      </c>
      <c r="H3877" s="43">
        <v>8.7841941068016091E-5</v>
      </c>
      <c r="I3877" s="43">
        <v>0.10716799302411606</v>
      </c>
      <c r="J3877" s="43">
        <v>0</v>
      </c>
      <c r="K3877" s="43">
        <v>1</v>
      </c>
      <c r="M3877" s="43">
        <v>7.8638383917336574E-3</v>
      </c>
      <c r="N3877" s="43">
        <v>4.5254914911392233E-2</v>
      </c>
      <c r="O3877" s="43">
        <v>0</v>
      </c>
      <c r="P3877" s="43">
        <v>1</v>
      </c>
      <c r="R3877" s="43">
        <v>659.58977805274355</v>
      </c>
      <c r="S3877" s="43">
        <v>178.24173228561557</v>
      </c>
      <c r="T3877" s="43">
        <v>6738.1815043406177</v>
      </c>
      <c r="U3877" s="43">
        <v>7576.013014678977</v>
      </c>
      <c r="W3877" s="43">
        <v>2478.3091048328201</v>
      </c>
      <c r="X3877" s="43">
        <v>0</v>
      </c>
      <c r="Y3877" s="43">
        <v>0</v>
      </c>
      <c r="Z3877" s="43">
        <v>2478.3091048328201</v>
      </c>
      <c r="AB3877" s="43">
        <v>29.35050372701188</v>
      </c>
      <c r="AC3877" s="43">
        <v>0</v>
      </c>
      <c r="AD3877" s="43">
        <v>0</v>
      </c>
      <c r="AE3877" s="43">
        <v>29.35050372701188</v>
      </c>
      <c r="AG3877" s="43">
        <v>4557610.4437875561</v>
      </c>
      <c r="AH3877" s="43">
        <v>535314.76664388913</v>
      </c>
      <c r="AI3877" s="43">
        <v>0</v>
      </c>
      <c r="AJ3877" s="43">
        <v>123272115.65344989</v>
      </c>
      <c r="AK3877" s="43">
        <v>127829726.09723745</v>
      </c>
    </row>
    <row r="3878" spans="3:37" x14ac:dyDescent="0.2">
      <c r="C3878" s="43">
        <v>5.930417803802166E-4</v>
      </c>
      <c r="D3878" s="43">
        <v>5.269780137537431E-2</v>
      </c>
      <c r="E3878" s="43">
        <v>1.6530384717317195</v>
      </c>
      <c r="F3878" s="43">
        <v>1.589629769905148</v>
      </c>
      <c r="H3878" s="43">
        <v>8.5921548897070394E-5</v>
      </c>
      <c r="I3878" s="43">
        <v>9.7741267643404781E-2</v>
      </c>
      <c r="J3878" s="43">
        <v>0</v>
      </c>
      <c r="K3878" s="43">
        <v>1</v>
      </c>
      <c r="M3878" s="43">
        <v>7.8195899171898745E-3</v>
      </c>
      <c r="N3878" s="43">
        <v>4.6244165347697819E-2</v>
      </c>
      <c r="O3878" s="43">
        <v>0</v>
      </c>
      <c r="P3878" s="43">
        <v>1</v>
      </c>
      <c r="R3878" s="43">
        <v>591.72532918104002</v>
      </c>
      <c r="S3878" s="43">
        <v>159.00926768153693</v>
      </c>
      <c r="T3878" s="43">
        <v>6846.7314855532723</v>
      </c>
      <c r="U3878" s="43">
        <v>7597.4660824158491</v>
      </c>
      <c r="W3878" s="43">
        <v>978.14473383437507</v>
      </c>
      <c r="X3878" s="43">
        <v>0</v>
      </c>
      <c r="Y3878" s="43">
        <v>0</v>
      </c>
      <c r="Z3878" s="43">
        <v>978.14473383437507</v>
      </c>
      <c r="AB3878" s="43">
        <v>37.332179057050908</v>
      </c>
      <c r="AC3878" s="43">
        <v>0</v>
      </c>
      <c r="AD3878" s="43">
        <v>0</v>
      </c>
      <c r="AE3878" s="43">
        <v>37.332179057050908</v>
      </c>
      <c r="AG3878" s="43">
        <v>1798808.1655214156</v>
      </c>
      <c r="AH3878" s="43">
        <v>211279.26250822502</v>
      </c>
      <c r="AI3878" s="43">
        <v>0</v>
      </c>
      <c r="AJ3878" s="43">
        <v>156795152.03961381</v>
      </c>
      <c r="AK3878" s="43">
        <v>158593960.20513523</v>
      </c>
    </row>
    <row r="3879" spans="3:37" x14ac:dyDescent="0.2">
      <c r="C3879" s="43">
        <v>6.141801955295012E-4</v>
      </c>
      <c r="D3879" s="43">
        <v>5.9130645751541477E-2</v>
      </c>
      <c r="E3879" s="43">
        <v>4.6943744826813578</v>
      </c>
      <c r="F3879" s="43">
        <v>4.9743805087347406</v>
      </c>
      <c r="H3879" s="43">
        <v>8.8394166934103145E-5</v>
      </c>
      <c r="I3879" s="43">
        <v>8.4470489915857233E-2</v>
      </c>
      <c r="J3879" s="43">
        <v>0</v>
      </c>
      <c r="K3879" s="43">
        <v>1</v>
      </c>
      <c r="M3879" s="43">
        <v>7.8849552856036231E-3</v>
      </c>
      <c r="N3879" s="43">
        <v>4.7206896744015792E-2</v>
      </c>
      <c r="O3879" s="43">
        <v>0</v>
      </c>
      <c r="P3879" s="43">
        <v>1</v>
      </c>
      <c r="R3879" s="43">
        <v>687.62364629629599</v>
      </c>
      <c r="S3879" s="43">
        <v>141.37447103921002</v>
      </c>
      <c r="T3879" s="43">
        <v>7047.694328154852</v>
      </c>
      <c r="U3879" s="43">
        <v>7876.6924454903583</v>
      </c>
      <c r="W3879" s="43">
        <v>3227.9628988616432</v>
      </c>
      <c r="X3879" s="43">
        <v>0</v>
      </c>
      <c r="Y3879" s="43">
        <v>0</v>
      </c>
      <c r="Z3879" s="43">
        <v>3227.9628988616432</v>
      </c>
      <c r="AB3879" s="43">
        <v>292.41794783880681</v>
      </c>
      <c r="AC3879" s="43">
        <v>0</v>
      </c>
      <c r="AD3879" s="43">
        <v>0</v>
      </c>
      <c r="AE3879" s="43">
        <v>292.41794783880681</v>
      </c>
      <c r="AG3879" s="43">
        <v>5936223.7710065618</v>
      </c>
      <c r="AH3879" s="43">
        <v>697239.98615411494</v>
      </c>
      <c r="AI3879" s="43">
        <v>0</v>
      </c>
      <c r="AJ3879" s="43">
        <v>1228155380.9229887</v>
      </c>
      <c r="AK3879" s="43">
        <v>1234091604.6939952</v>
      </c>
    </row>
    <row r="3880" spans="3:37" x14ac:dyDescent="0.2">
      <c r="C3880" s="43">
        <v>6.2860803504882767E-4</v>
      </c>
      <c r="D3880" s="43">
        <v>6.0726421997248314E-2</v>
      </c>
      <c r="E3880" s="43">
        <v>6.9835457177072602</v>
      </c>
      <c r="F3880" s="43">
        <v>2.0875869277720831</v>
      </c>
      <c r="H3880" s="43">
        <v>8.8324792579413277E-5</v>
      </c>
      <c r="I3880" s="43">
        <v>8.9061179002611346E-2</v>
      </c>
      <c r="J3880" s="43">
        <v>0</v>
      </c>
      <c r="K3880" s="43">
        <v>1</v>
      </c>
      <c r="M3880" s="43">
        <v>7.8347161206058207E-3</v>
      </c>
      <c r="N3880" s="43">
        <v>4.5459770768302682E-2</v>
      </c>
      <c r="O3880" s="43">
        <v>0</v>
      </c>
      <c r="P3880" s="43">
        <v>1</v>
      </c>
      <c r="R3880" s="43">
        <v>722.76979362820964</v>
      </c>
      <c r="S3880" s="43">
        <v>148.94071661267853</v>
      </c>
      <c r="T3880" s="43">
        <v>6743.6167283459463</v>
      </c>
      <c r="U3880" s="43">
        <v>7615.3272385868349</v>
      </c>
      <c r="W3880" s="43">
        <v>5047.4958971804435</v>
      </c>
      <c r="X3880" s="43">
        <v>0</v>
      </c>
      <c r="Y3880" s="43">
        <v>0</v>
      </c>
      <c r="Z3880" s="43">
        <v>5047.4958971804435</v>
      </c>
      <c r="AB3880" s="43">
        <v>84.110022789226662</v>
      </c>
      <c r="AC3880" s="43">
        <v>0</v>
      </c>
      <c r="AD3880" s="43">
        <v>0</v>
      </c>
      <c r="AE3880" s="43">
        <v>84.110022789226662</v>
      </c>
      <c r="AG3880" s="43">
        <v>9282344.9549148362</v>
      </c>
      <c r="AH3880" s="43">
        <v>1090259.1137909759</v>
      </c>
      <c r="AI3880" s="43">
        <v>0</v>
      </c>
      <c r="AJ3880" s="43">
        <v>353262095.71475196</v>
      </c>
      <c r="AK3880" s="43">
        <v>362544440.66966677</v>
      </c>
    </row>
    <row r="3881" spans="3:37" x14ac:dyDescent="0.2">
      <c r="C3881" s="43">
        <v>6.0085084601742451E-4</v>
      </c>
      <c r="D3881" s="43">
        <v>5.4122340337398454E-2</v>
      </c>
      <c r="E3881" s="43">
        <v>7.3476342075792989</v>
      </c>
      <c r="F3881" s="43">
        <v>1.7794560353561875</v>
      </c>
      <c r="H3881" s="43">
        <v>9.1899201056677704E-5</v>
      </c>
      <c r="I3881" s="43">
        <v>9.2274992496342564E-2</v>
      </c>
      <c r="J3881" s="43">
        <v>0</v>
      </c>
      <c r="K3881" s="43">
        <v>1</v>
      </c>
      <c r="M3881" s="43">
        <v>7.9360627399467365E-3</v>
      </c>
      <c r="N3881" s="43">
        <v>4.5723733741383277E-2</v>
      </c>
      <c r="O3881" s="43">
        <v>0</v>
      </c>
      <c r="P3881" s="43">
        <v>1</v>
      </c>
      <c r="R3881" s="43">
        <v>615.72334166051689</v>
      </c>
      <c r="S3881" s="43">
        <v>160.56028379676837</v>
      </c>
      <c r="T3881" s="43">
        <v>6870.5127901498754</v>
      </c>
      <c r="U3881" s="43">
        <v>7646.7964156071612</v>
      </c>
      <c r="W3881" s="43">
        <v>4524.1098875898497</v>
      </c>
      <c r="X3881" s="43">
        <v>0</v>
      </c>
      <c r="Y3881" s="43">
        <v>0</v>
      </c>
      <c r="Z3881" s="43">
        <v>4524.1098875898497</v>
      </c>
      <c r="AB3881" s="43">
        <v>51.352432400065766</v>
      </c>
      <c r="AC3881" s="43">
        <v>0</v>
      </c>
      <c r="AD3881" s="43">
        <v>0</v>
      </c>
      <c r="AE3881" s="43">
        <v>51.352432400065766</v>
      </c>
      <c r="AG3881" s="43">
        <v>8319838.083277734</v>
      </c>
      <c r="AH3881" s="43">
        <v>977207.73571940756</v>
      </c>
      <c r="AI3881" s="43">
        <v>0</v>
      </c>
      <c r="AJ3881" s="43">
        <v>215680216.08027622</v>
      </c>
      <c r="AK3881" s="43">
        <v>224000054.16355395</v>
      </c>
    </row>
    <row r="3882" spans="3:37" x14ac:dyDescent="0.2">
      <c r="C3882" s="43">
        <v>5.7960269872242619E-4</v>
      </c>
      <c r="D3882" s="43">
        <v>5.3429393886820657E-2</v>
      </c>
      <c r="E3882" s="43">
        <v>1.2980416443319707</v>
      </c>
      <c r="F3882" s="43">
        <v>1.4874303968485532</v>
      </c>
      <c r="H3882" s="43">
        <v>9.7429080249566979E-5</v>
      </c>
      <c r="I3882" s="43">
        <v>8.0213986842094367E-2</v>
      </c>
      <c r="J3882" s="43">
        <v>0</v>
      </c>
      <c r="K3882" s="43">
        <v>1</v>
      </c>
      <c r="M3882" s="43">
        <v>7.8520073421407544E-3</v>
      </c>
      <c r="N3882" s="43">
        <v>4.6247617957867027E-2</v>
      </c>
      <c r="O3882" s="43">
        <v>0</v>
      </c>
      <c r="P3882" s="43">
        <v>1</v>
      </c>
      <c r="R3882" s="43">
        <v>586.34472069158858</v>
      </c>
      <c r="S3882" s="43">
        <v>147.97252271490871</v>
      </c>
      <c r="T3882" s="43">
        <v>6875.629061511886</v>
      </c>
      <c r="U3882" s="43">
        <v>7609.9463049183832</v>
      </c>
      <c r="W3882" s="43">
        <v>761.09986539187969</v>
      </c>
      <c r="X3882" s="43">
        <v>0</v>
      </c>
      <c r="Y3882" s="43">
        <v>0</v>
      </c>
      <c r="Z3882" s="43">
        <v>761.09986539187969</v>
      </c>
      <c r="AB3882" s="43">
        <v>30.580839668952791</v>
      </c>
      <c r="AC3882" s="43">
        <v>0</v>
      </c>
      <c r="AD3882" s="43">
        <v>0</v>
      </c>
      <c r="AE3882" s="43">
        <v>30.580839668952791</v>
      </c>
      <c r="AG3882" s="43">
        <v>1399662.6524556668</v>
      </c>
      <c r="AH3882" s="43">
        <v>164397.57092464602</v>
      </c>
      <c r="AI3882" s="43">
        <v>0</v>
      </c>
      <c r="AJ3882" s="43">
        <v>128439526.60960172</v>
      </c>
      <c r="AK3882" s="43">
        <v>129839189.26205739</v>
      </c>
    </row>
    <row r="3883" spans="3:37" x14ac:dyDescent="0.2">
      <c r="C3883" s="43">
        <v>5.8723303197620786E-4</v>
      </c>
      <c r="D3883" s="43">
        <v>4.9985392536020461E-2</v>
      </c>
      <c r="E3883" s="43">
        <v>3.9140564669954268</v>
      </c>
      <c r="F3883" s="43">
        <v>2.6698445052405799</v>
      </c>
      <c r="H3883" s="43">
        <v>9.0424043152514955E-5</v>
      </c>
      <c r="I3883" s="43">
        <v>0.13077975190856939</v>
      </c>
      <c r="J3883" s="43">
        <v>0</v>
      </c>
      <c r="K3883" s="43">
        <v>1</v>
      </c>
      <c r="M3883" s="43">
        <v>7.8228010509386377E-3</v>
      </c>
      <c r="N3883" s="43">
        <v>4.4434144322969375E-2</v>
      </c>
      <c r="O3883" s="43">
        <v>0</v>
      </c>
      <c r="P3883" s="43">
        <v>1</v>
      </c>
      <c r="R3883" s="43">
        <v>555.77109579702835</v>
      </c>
      <c r="S3883" s="43">
        <v>223.90655283167422</v>
      </c>
      <c r="T3883" s="43">
        <v>6581.4483821585145</v>
      </c>
      <c r="U3883" s="43">
        <v>7361.1260307872171</v>
      </c>
      <c r="W3883" s="43">
        <v>2175.3194516734939</v>
      </c>
      <c r="X3883" s="43">
        <v>0</v>
      </c>
      <c r="Y3883" s="43">
        <v>0</v>
      </c>
      <c r="Z3883" s="43">
        <v>2175.3194516734939</v>
      </c>
      <c r="AB3883" s="43">
        <v>99.301490222237817</v>
      </c>
      <c r="AC3883" s="43">
        <v>0</v>
      </c>
      <c r="AD3883" s="43">
        <v>0</v>
      </c>
      <c r="AE3883" s="43">
        <v>99.301490222237817</v>
      </c>
      <c r="AG3883" s="43">
        <v>4000412.4716275553</v>
      </c>
      <c r="AH3883" s="43">
        <v>469869.0015614747</v>
      </c>
      <c r="AI3883" s="43">
        <v>0</v>
      </c>
      <c r="AJ3883" s="43">
        <v>417066258.93339884</v>
      </c>
      <c r="AK3883" s="43">
        <v>421066671.40502638</v>
      </c>
    </row>
    <row r="3884" spans="3:37" x14ac:dyDescent="0.2">
      <c r="C3884" s="43">
        <v>5.901197223584394E-4</v>
      </c>
      <c r="D3884" s="43">
        <v>5.7079404286744295E-2</v>
      </c>
      <c r="E3884" s="43">
        <v>6.9641513880995287</v>
      </c>
      <c r="F3884" s="43">
        <v>3.8085259539287448</v>
      </c>
      <c r="H3884" s="43">
        <v>8.1046986399373284E-5</v>
      </c>
      <c r="I3884" s="43">
        <v>8.9331139712398269E-2</v>
      </c>
      <c r="J3884" s="43">
        <v>0</v>
      </c>
      <c r="K3884" s="43">
        <v>1</v>
      </c>
      <c r="M3884" s="43">
        <v>7.8178250487847684E-3</v>
      </c>
      <c r="N3884" s="43">
        <v>4.8166680882798185E-2</v>
      </c>
      <c r="O3884" s="43">
        <v>0</v>
      </c>
      <c r="P3884" s="43">
        <v>1</v>
      </c>
      <c r="R3884" s="43">
        <v>637.7668389656294</v>
      </c>
      <c r="S3884" s="43">
        <v>137.08253234300335</v>
      </c>
      <c r="T3884" s="43">
        <v>7129.7621289596045</v>
      </c>
      <c r="U3884" s="43">
        <v>7904.6115002682373</v>
      </c>
      <c r="W3884" s="43">
        <v>4441.504816866337</v>
      </c>
      <c r="X3884" s="43">
        <v>0</v>
      </c>
      <c r="Y3884" s="43">
        <v>0</v>
      </c>
      <c r="Z3884" s="43">
        <v>4441.504816866337</v>
      </c>
      <c r="AB3884" s="43">
        <v>191.65676501753691</v>
      </c>
      <c r="AC3884" s="43">
        <v>0</v>
      </c>
      <c r="AD3884" s="43">
        <v>0</v>
      </c>
      <c r="AE3884" s="43">
        <v>191.65676501753691</v>
      </c>
      <c r="AG3884" s="43">
        <v>8167927.3582171937</v>
      </c>
      <c r="AH3884" s="43">
        <v>959365.04044312879</v>
      </c>
      <c r="AI3884" s="43">
        <v>0</v>
      </c>
      <c r="AJ3884" s="43">
        <v>804958413.07365501</v>
      </c>
      <c r="AK3884" s="43">
        <v>813126340.43187225</v>
      </c>
    </row>
    <row r="3885" spans="3:37" x14ac:dyDescent="0.2">
      <c r="C3885" s="43">
        <v>5.7444815829269631E-4</v>
      </c>
      <c r="D3885" s="43">
        <v>4.5122439782095236E-2</v>
      </c>
      <c r="E3885" s="43">
        <v>4.4103945890651364</v>
      </c>
      <c r="F3885" s="43">
        <v>1.6468401502282111</v>
      </c>
      <c r="H3885" s="43">
        <v>1.047101217319657E-4</v>
      </c>
      <c r="I3885" s="43">
        <v>0.1231017097338174</v>
      </c>
      <c r="J3885" s="43">
        <v>0</v>
      </c>
      <c r="K3885" s="43">
        <v>1</v>
      </c>
      <c r="M3885" s="43">
        <v>7.8306424170156621E-3</v>
      </c>
      <c r="N3885" s="43">
        <v>4.7460967926662989E-2</v>
      </c>
      <c r="O3885" s="43">
        <v>0</v>
      </c>
      <c r="P3885" s="43">
        <v>1</v>
      </c>
      <c r="R3885" s="43">
        <v>490.77879301904346</v>
      </c>
      <c r="S3885" s="43">
        <v>244.05916555041307</v>
      </c>
      <c r="T3885" s="43">
        <v>7036.8186120562505</v>
      </c>
      <c r="U3885" s="43">
        <v>7771.656570625707</v>
      </c>
      <c r="W3885" s="43">
        <v>2164.5281331591077</v>
      </c>
      <c r="X3885" s="43">
        <v>0</v>
      </c>
      <c r="Y3885" s="43">
        <v>0</v>
      </c>
      <c r="Z3885" s="43">
        <v>2164.5281331591077</v>
      </c>
      <c r="AB3885" s="43">
        <v>33.967730817962625</v>
      </c>
      <c r="AC3885" s="43">
        <v>0</v>
      </c>
      <c r="AD3885" s="43">
        <v>0</v>
      </c>
      <c r="AE3885" s="43">
        <v>33.967730817962625</v>
      </c>
      <c r="AG3885" s="43">
        <v>3980567.2368795993</v>
      </c>
      <c r="AH3885" s="43">
        <v>467538.07676236727</v>
      </c>
      <c r="AI3885" s="43">
        <v>0</v>
      </c>
      <c r="AJ3885" s="43">
        <v>142664469.43544301</v>
      </c>
      <c r="AK3885" s="43">
        <v>146645036.6723226</v>
      </c>
    </row>
    <row r="3886" spans="3:37" x14ac:dyDescent="0.2">
      <c r="C3886" s="43">
        <v>6.1823397106586242E-4</v>
      </c>
      <c r="D3886" s="43">
        <v>5.2030025388871387E-2</v>
      </c>
      <c r="E3886" s="43">
        <v>4.1611094807693361</v>
      </c>
      <c r="F3886" s="43">
        <v>2.6592230185878116</v>
      </c>
      <c r="H3886" s="43">
        <v>9.8177505363783446E-5</v>
      </c>
      <c r="I3886" s="43">
        <v>8.6102457481567612E-2</v>
      </c>
      <c r="J3886" s="43">
        <v>0</v>
      </c>
      <c r="K3886" s="43">
        <v>1</v>
      </c>
      <c r="M3886" s="43">
        <v>7.8793608969359719E-3</v>
      </c>
      <c r="N3886" s="43">
        <v>4.5707527252054736E-2</v>
      </c>
      <c r="O3886" s="43">
        <v>0</v>
      </c>
      <c r="P3886" s="43">
        <v>1</v>
      </c>
      <c r="R3886" s="43">
        <v>609.04485087765829</v>
      </c>
      <c r="S3886" s="43">
        <v>160.05524572763798</v>
      </c>
      <c r="T3886" s="43">
        <v>6819.0063127909507</v>
      </c>
      <c r="U3886" s="43">
        <v>7588.1064093962468</v>
      </c>
      <c r="W3886" s="43">
        <v>2534.3023032007704</v>
      </c>
      <c r="X3886" s="43">
        <v>0</v>
      </c>
      <c r="Y3886" s="43">
        <v>0</v>
      </c>
      <c r="Z3886" s="43">
        <v>2534.3023032007704</v>
      </c>
      <c r="AB3886" s="43">
        <v>108.12791224435934</v>
      </c>
      <c r="AC3886" s="43">
        <v>0</v>
      </c>
      <c r="AD3886" s="43">
        <v>0</v>
      </c>
      <c r="AE3886" s="43">
        <v>108.12791224435934</v>
      </c>
      <c r="AG3886" s="43">
        <v>4660581.9355862169</v>
      </c>
      <c r="AH3886" s="43">
        <v>547409.29749136639</v>
      </c>
      <c r="AI3886" s="43">
        <v>0</v>
      </c>
      <c r="AJ3886" s="43">
        <v>454137231.42630923</v>
      </c>
      <c r="AK3886" s="43">
        <v>458797813.36189544</v>
      </c>
    </row>
    <row r="3887" spans="3:37" x14ac:dyDescent="0.2">
      <c r="C3887" s="43">
        <v>5.9950561865608769E-4</v>
      </c>
      <c r="D3887" s="43">
        <v>6.686121571986714E-2</v>
      </c>
      <c r="E3887" s="43">
        <v>5.0290223736536879</v>
      </c>
      <c r="F3887" s="43">
        <v>3.1141245146547085</v>
      </c>
      <c r="H3887" s="43">
        <v>8.1816489135802517E-5</v>
      </c>
      <c r="I3887" s="43">
        <v>0.11288020614446881</v>
      </c>
      <c r="J3887" s="43">
        <v>0</v>
      </c>
      <c r="K3887" s="43">
        <v>1</v>
      </c>
      <c r="M3887" s="43">
        <v>7.9192314945726316E-3</v>
      </c>
      <c r="N3887" s="43">
        <v>4.5281630602071195E-2</v>
      </c>
      <c r="O3887" s="43">
        <v>0</v>
      </c>
      <c r="P3887" s="43">
        <v>1</v>
      </c>
      <c r="R3887" s="43">
        <v>758.94429287388493</v>
      </c>
      <c r="S3887" s="43">
        <v>174.86424053111759</v>
      </c>
      <c r="T3887" s="43">
        <v>6789.6512713984866</v>
      </c>
      <c r="U3887" s="43">
        <v>7723.4598048034895</v>
      </c>
      <c r="W3887" s="43">
        <v>3816.7478292195447</v>
      </c>
      <c r="X3887" s="43">
        <v>0</v>
      </c>
      <c r="Y3887" s="43">
        <v>0</v>
      </c>
      <c r="Z3887" s="43">
        <v>3816.7478292195447</v>
      </c>
      <c r="AB3887" s="43">
        <v>171.68179262595004</v>
      </c>
      <c r="AC3887" s="43">
        <v>0</v>
      </c>
      <c r="AD3887" s="43">
        <v>0</v>
      </c>
      <c r="AE3887" s="43">
        <v>171.68179262595004</v>
      </c>
      <c r="AG3887" s="43">
        <v>7018999.2579347426</v>
      </c>
      <c r="AH3887" s="43">
        <v>824417.53111142165</v>
      </c>
      <c r="AI3887" s="43">
        <v>0</v>
      </c>
      <c r="AJ3887" s="43">
        <v>721063529.02899015</v>
      </c>
      <c r="AK3887" s="43">
        <v>728082528.28692484</v>
      </c>
    </row>
    <row r="3888" spans="3:37" x14ac:dyDescent="0.2">
      <c r="C3888" s="43">
        <v>6.1172778703832975E-4</v>
      </c>
      <c r="D3888" s="43">
        <v>4.6677422076581328E-2</v>
      </c>
      <c r="E3888" s="43">
        <v>2.5832257955538731</v>
      </c>
      <c r="F3888" s="43">
        <v>1.3646053954919919</v>
      </c>
      <c r="H3888" s="43">
        <v>8.417757789760453E-5</v>
      </c>
      <c r="I3888" s="43">
        <v>0.11666012746445509</v>
      </c>
      <c r="J3888" s="43">
        <v>0</v>
      </c>
      <c r="K3888" s="43">
        <v>1</v>
      </c>
      <c r="M3888" s="43">
        <v>7.7496070268652691E-3</v>
      </c>
      <c r="N3888" s="43">
        <v>4.4072620376697576E-2</v>
      </c>
      <c r="O3888" s="43">
        <v>0</v>
      </c>
      <c r="P3888" s="43">
        <v>1</v>
      </c>
      <c r="R3888" s="43">
        <v>540.63909029629929</v>
      </c>
      <c r="S3888" s="43">
        <v>185.93504135665509</v>
      </c>
      <c r="T3888" s="43">
        <v>6466.8222804635998</v>
      </c>
      <c r="U3888" s="43">
        <v>7193.3964121165545</v>
      </c>
      <c r="W3888" s="43">
        <v>1396.59284413818</v>
      </c>
      <c r="X3888" s="43">
        <v>0</v>
      </c>
      <c r="Y3888" s="43">
        <v>0</v>
      </c>
      <c r="Z3888" s="43">
        <v>1396.59284413818</v>
      </c>
      <c r="AB3888" s="43">
        <v>21.091832438942674</v>
      </c>
      <c r="AC3888" s="43">
        <v>0</v>
      </c>
      <c r="AD3888" s="43">
        <v>0</v>
      </c>
      <c r="AE3888" s="43">
        <v>21.091832438942674</v>
      </c>
      <c r="AG3888" s="43">
        <v>2568334.2403701129</v>
      </c>
      <c r="AH3888" s="43">
        <v>301664.0543338469</v>
      </c>
      <c r="AI3888" s="43">
        <v>0</v>
      </c>
      <c r="AJ3888" s="43">
        <v>88585696.243559226</v>
      </c>
      <c r="AK3888" s="43">
        <v>91154030.483929336</v>
      </c>
    </row>
    <row r="3889" spans="3:37" x14ac:dyDescent="0.2">
      <c r="C3889" s="43">
        <v>6.2794619796946449E-4</v>
      </c>
      <c r="D3889" s="43">
        <v>6.1773612158708135E-2</v>
      </c>
      <c r="E3889" s="43">
        <v>2.6668827516017268</v>
      </c>
      <c r="F3889" s="43">
        <v>3.5802830443492524</v>
      </c>
      <c r="H3889" s="43">
        <v>8.7682416634976456E-5</v>
      </c>
      <c r="I3889" s="43">
        <v>0.11266297246612433</v>
      </c>
      <c r="J3889" s="43">
        <v>0</v>
      </c>
      <c r="K3889" s="43">
        <v>1</v>
      </c>
      <c r="M3889" s="43">
        <v>7.8307522561682774E-3</v>
      </c>
      <c r="N3889" s="43">
        <v>4.5068730828665998E-2</v>
      </c>
      <c r="O3889" s="43">
        <v>0</v>
      </c>
      <c r="P3889" s="43">
        <v>1</v>
      </c>
      <c r="R3889" s="43">
        <v>734.45941958538663</v>
      </c>
      <c r="S3889" s="43">
        <v>187.04068705946906</v>
      </c>
      <c r="T3889" s="43">
        <v>6682.2263904342562</v>
      </c>
      <c r="U3889" s="43">
        <v>7603.7264970791121</v>
      </c>
      <c r="W3889" s="43">
        <v>1958.717157843683</v>
      </c>
      <c r="X3889" s="43">
        <v>0</v>
      </c>
      <c r="Y3889" s="43">
        <v>0</v>
      </c>
      <c r="Z3889" s="43">
        <v>1958.717157843683</v>
      </c>
      <c r="AB3889" s="43">
        <v>202.77711102170801</v>
      </c>
      <c r="AC3889" s="43">
        <v>0</v>
      </c>
      <c r="AD3889" s="43">
        <v>0</v>
      </c>
      <c r="AE3889" s="43">
        <v>202.77711102170801</v>
      </c>
      <c r="AG3889" s="43">
        <v>3602080.8532745331</v>
      </c>
      <c r="AH3889" s="43">
        <v>423082.90609423554</v>
      </c>
      <c r="AI3889" s="43">
        <v>0</v>
      </c>
      <c r="AJ3889" s="43">
        <v>851663866.2911737</v>
      </c>
      <c r="AK3889" s="43">
        <v>855265947.14444828</v>
      </c>
    </row>
    <row r="3890" spans="3:37" x14ac:dyDescent="0.2">
      <c r="C3890" s="43">
        <v>6.5056424509180033E-4</v>
      </c>
      <c r="D3890" s="43">
        <v>5.3226408203474324E-2</v>
      </c>
      <c r="E3890" s="43">
        <v>4.2857146781277358</v>
      </c>
      <c r="F3890" s="43">
        <v>3.0268815083239748</v>
      </c>
      <c r="H3890" s="43">
        <v>8.8925868448359917E-5</v>
      </c>
      <c r="I3890" s="43">
        <v>8.5817100395666215E-2</v>
      </c>
      <c r="J3890" s="43">
        <v>0</v>
      </c>
      <c r="K3890" s="43">
        <v>1</v>
      </c>
      <c r="M3890" s="43">
        <v>7.8440072494170305E-3</v>
      </c>
      <c r="N3890" s="43">
        <v>4.4299023529323467E-2</v>
      </c>
      <c r="O3890" s="43">
        <v>0</v>
      </c>
      <c r="P3890" s="43">
        <v>1</v>
      </c>
      <c r="R3890" s="43">
        <v>655.63136829224288</v>
      </c>
      <c r="S3890" s="43">
        <v>144.49217365578278</v>
      </c>
      <c r="T3890" s="43">
        <v>6579.2215695434652</v>
      </c>
      <c r="U3890" s="43">
        <v>7379.3451114914906</v>
      </c>
      <c r="W3890" s="43">
        <v>2809.8489785310367</v>
      </c>
      <c r="X3890" s="43">
        <v>0</v>
      </c>
      <c r="Y3890" s="43">
        <v>0</v>
      </c>
      <c r="Z3890" s="43">
        <v>2809.8489785310367</v>
      </c>
      <c r="AB3890" s="43">
        <v>142.19091934355012</v>
      </c>
      <c r="AC3890" s="43">
        <v>0</v>
      </c>
      <c r="AD3890" s="43">
        <v>0</v>
      </c>
      <c r="AE3890" s="43">
        <v>142.19091934355012</v>
      </c>
      <c r="AG3890" s="43">
        <v>5167312.2715185769</v>
      </c>
      <c r="AH3890" s="43">
        <v>606927.37936270388</v>
      </c>
      <c r="AI3890" s="43">
        <v>0</v>
      </c>
      <c r="AJ3890" s="43">
        <v>597201861.2429105</v>
      </c>
      <c r="AK3890" s="43">
        <v>602369173.51442909</v>
      </c>
    </row>
    <row r="3891" spans="3:37" x14ac:dyDescent="0.2">
      <c r="C3891" s="43">
        <v>6.115737166754176E-4</v>
      </c>
      <c r="D3891" s="43">
        <v>4.9467247136613386E-2</v>
      </c>
      <c r="E3891" s="43">
        <v>10.204564455537426</v>
      </c>
      <c r="F3891" s="43">
        <v>2.7685868996918579</v>
      </c>
      <c r="H3891" s="43">
        <v>8.6414438961006761E-5</v>
      </c>
      <c r="I3891" s="43">
        <v>9.4644146925089656E-2</v>
      </c>
      <c r="J3891" s="43">
        <v>0</v>
      </c>
      <c r="K3891" s="43">
        <v>1</v>
      </c>
      <c r="M3891" s="43">
        <v>7.9102106163201347E-3</v>
      </c>
      <c r="N3891" s="43">
        <v>4.7190922883383335E-2</v>
      </c>
      <c r="O3891" s="43">
        <v>0</v>
      </c>
      <c r="P3891" s="43">
        <v>1</v>
      </c>
      <c r="R3891" s="43">
        <v>572.80780621554845</v>
      </c>
      <c r="S3891" s="43">
        <v>154.85400731542626</v>
      </c>
      <c r="T3891" s="43">
        <v>7067.875495349308</v>
      </c>
      <c r="U3891" s="43">
        <v>7795.5373088802826</v>
      </c>
      <c r="W3891" s="43">
        <v>5845.2541791615558</v>
      </c>
      <c r="X3891" s="43">
        <v>0</v>
      </c>
      <c r="Y3891" s="43">
        <v>0</v>
      </c>
      <c r="Z3891" s="43">
        <v>5845.2541791615558</v>
      </c>
      <c r="AB3891" s="43">
        <v>108.39746088620352</v>
      </c>
      <c r="AC3891" s="43">
        <v>0</v>
      </c>
      <c r="AD3891" s="43">
        <v>0</v>
      </c>
      <c r="AE3891" s="43">
        <v>108.39746088620352</v>
      </c>
      <c r="AG3891" s="43">
        <v>10749422.435478101</v>
      </c>
      <c r="AH3891" s="43">
        <v>1262574.9026988961</v>
      </c>
      <c r="AI3891" s="43">
        <v>0</v>
      </c>
      <c r="AJ3891" s="43">
        <v>455269335.72205478</v>
      </c>
      <c r="AK3891" s="43">
        <v>466018758.15753287</v>
      </c>
    </row>
    <row r="3892" spans="3:37" x14ac:dyDescent="0.2">
      <c r="C3892" s="43">
        <v>6.1970789049692332E-4</v>
      </c>
      <c r="D3892" s="43">
        <v>5.3608930456223322E-2</v>
      </c>
      <c r="E3892" s="43">
        <v>5.1474598097245989</v>
      </c>
      <c r="F3892" s="43">
        <v>2.1354410059444047</v>
      </c>
      <c r="H3892" s="43">
        <v>8.9436175797632381E-5</v>
      </c>
      <c r="I3892" s="43">
        <v>9.1329287508407395E-2</v>
      </c>
      <c r="J3892" s="43">
        <v>0</v>
      </c>
      <c r="K3892" s="43">
        <v>1</v>
      </c>
      <c r="M3892" s="43">
        <v>7.7673349679701536E-3</v>
      </c>
      <c r="N3892" s="43">
        <v>4.228453201606102E-2</v>
      </c>
      <c r="O3892" s="43">
        <v>0</v>
      </c>
      <c r="P3892" s="43">
        <v>1</v>
      </c>
      <c r="R3892" s="43">
        <v>629.02302299610767</v>
      </c>
      <c r="S3892" s="43">
        <v>154.65560466235135</v>
      </c>
      <c r="T3892" s="43">
        <v>6218.6474423267291</v>
      </c>
      <c r="U3892" s="43">
        <v>7002.326069985188</v>
      </c>
      <c r="W3892" s="43">
        <v>3237.8707302639364</v>
      </c>
      <c r="X3892" s="43">
        <v>0</v>
      </c>
      <c r="Y3892" s="43">
        <v>0</v>
      </c>
      <c r="Z3892" s="43">
        <v>3237.8707302639364</v>
      </c>
      <c r="AB3892" s="43">
        <v>76.421383137239332</v>
      </c>
      <c r="AC3892" s="43">
        <v>0</v>
      </c>
      <c r="AD3892" s="43">
        <v>0</v>
      </c>
      <c r="AE3892" s="43">
        <v>76.421383137239332</v>
      </c>
      <c r="AG3892" s="43">
        <v>5954444.2729553785</v>
      </c>
      <c r="AH3892" s="43">
        <v>699380.0777370102</v>
      </c>
      <c r="AI3892" s="43">
        <v>0</v>
      </c>
      <c r="AJ3892" s="43">
        <v>320969809.17640519</v>
      </c>
      <c r="AK3892" s="43">
        <v>326924253.44936055</v>
      </c>
    </row>
    <row r="3893" spans="3:37" x14ac:dyDescent="0.2">
      <c r="C3893" s="43">
        <v>6.174680353664419E-4</v>
      </c>
      <c r="D3893" s="43">
        <v>6.13526727589635E-2</v>
      </c>
      <c r="E3893" s="43">
        <v>4.228678340292479</v>
      </c>
      <c r="F3893" s="43">
        <v>3.8663091183292169</v>
      </c>
      <c r="H3893" s="43">
        <v>8.3787246923745884E-5</v>
      </c>
      <c r="I3893" s="43">
        <v>8.886993194012735E-2</v>
      </c>
      <c r="J3893" s="43">
        <v>0</v>
      </c>
      <c r="K3893" s="43">
        <v>1</v>
      </c>
      <c r="M3893" s="43">
        <v>7.7917338084731213E-3</v>
      </c>
      <c r="N3893" s="43">
        <v>4.5046580881265924E-2</v>
      </c>
      <c r="O3893" s="43">
        <v>0</v>
      </c>
      <c r="P3893" s="43">
        <v>1</v>
      </c>
      <c r="R3893" s="43">
        <v>717.28267320153566</v>
      </c>
      <c r="S3893" s="43">
        <v>140.98572468223168</v>
      </c>
      <c r="T3893" s="43">
        <v>6645.6629731291214</v>
      </c>
      <c r="U3893" s="43">
        <v>7503.931371012889</v>
      </c>
      <c r="W3893" s="43">
        <v>3033.1577040344223</v>
      </c>
      <c r="X3893" s="43">
        <v>0</v>
      </c>
      <c r="Y3893" s="43">
        <v>0</v>
      </c>
      <c r="Z3893" s="43">
        <v>3033.1577040344223</v>
      </c>
      <c r="AB3893" s="43">
        <v>219.98706372803159</v>
      </c>
      <c r="AC3893" s="43">
        <v>0</v>
      </c>
      <c r="AD3893" s="43">
        <v>0</v>
      </c>
      <c r="AE3893" s="43">
        <v>219.98706372803159</v>
      </c>
      <c r="AG3893" s="43">
        <v>5577977.0177193023</v>
      </c>
      <c r="AH3893" s="43">
        <v>655162.06407143525</v>
      </c>
      <c r="AI3893" s="43">
        <v>0</v>
      </c>
      <c r="AJ3893" s="43">
        <v>923945667.65773261</v>
      </c>
      <c r="AK3893" s="43">
        <v>929523644.67545187</v>
      </c>
    </row>
    <row r="3894" spans="3:37" x14ac:dyDescent="0.2">
      <c r="C3894" s="43">
        <v>6.2677047919801332E-4</v>
      </c>
      <c r="D3894" s="43">
        <v>5.2822455991414455E-2</v>
      </c>
      <c r="E3894" s="43">
        <v>3.3493531143871174</v>
      </c>
      <c r="F3894" s="43">
        <v>4.3961387054973811</v>
      </c>
      <c r="H3894" s="43">
        <v>9.08568282931288E-5</v>
      </c>
      <c r="I3894" s="43">
        <v>0.12301334428624988</v>
      </c>
      <c r="J3894" s="43">
        <v>0</v>
      </c>
      <c r="K3894" s="43">
        <v>1</v>
      </c>
      <c r="M3894" s="43">
        <v>7.8609210501386917E-3</v>
      </c>
      <c r="N3894" s="43">
        <v>4.6638222769854076E-2</v>
      </c>
      <c r="O3894" s="43">
        <v>0</v>
      </c>
      <c r="P3894" s="43">
        <v>1</v>
      </c>
      <c r="R3894" s="43">
        <v>626.85846632936716</v>
      </c>
      <c r="S3894" s="43">
        <v>211.61778794023527</v>
      </c>
      <c r="T3894" s="43">
        <v>6941.5714755900353</v>
      </c>
      <c r="U3894" s="43">
        <v>7780.0477298596379</v>
      </c>
      <c r="W3894" s="43">
        <v>2099.5703564801979</v>
      </c>
      <c r="X3894" s="43">
        <v>0</v>
      </c>
      <c r="Y3894" s="43">
        <v>0</v>
      </c>
      <c r="Z3894" s="43">
        <v>2099.5703564801979</v>
      </c>
      <c r="AB3894" s="43">
        <v>227.79211813957829</v>
      </c>
      <c r="AC3894" s="43">
        <v>0</v>
      </c>
      <c r="AD3894" s="43">
        <v>0</v>
      </c>
      <c r="AE3894" s="43">
        <v>227.79211813957829</v>
      </c>
      <c r="AG3894" s="43">
        <v>3861109.885567084</v>
      </c>
      <c r="AH3894" s="43">
        <v>453507.19699972274</v>
      </c>
      <c r="AI3894" s="43">
        <v>0</v>
      </c>
      <c r="AJ3894" s="43">
        <v>956726896.18622887</v>
      </c>
      <c r="AK3894" s="43">
        <v>960588006.07179594</v>
      </c>
    </row>
    <row r="3895" spans="3:37" x14ac:dyDescent="0.2">
      <c r="C3895" s="43">
        <v>6.2478701429891093E-4</v>
      </c>
      <c r="D3895" s="43">
        <v>5.5317111660641571E-2</v>
      </c>
      <c r="E3895" s="43">
        <v>6.3464776574457078</v>
      </c>
      <c r="F3895" s="43">
        <v>2.5064217157204207</v>
      </c>
      <c r="H3895" s="43">
        <v>8.8861827728899164E-5</v>
      </c>
      <c r="I3895" s="43">
        <v>9.2125055354302807E-2</v>
      </c>
      <c r="J3895" s="43">
        <v>0</v>
      </c>
      <c r="K3895" s="43">
        <v>1</v>
      </c>
      <c r="M3895" s="43">
        <v>7.8599980893306887E-3</v>
      </c>
      <c r="N3895" s="43">
        <v>4.8856402872891502E-2</v>
      </c>
      <c r="O3895" s="43">
        <v>0</v>
      </c>
      <c r="P3895" s="43">
        <v>1</v>
      </c>
      <c r="R3895" s="43">
        <v>654.38579438749264</v>
      </c>
      <c r="S3895" s="43">
        <v>155.00131271708273</v>
      </c>
      <c r="T3895" s="43">
        <v>7270.8686900241091</v>
      </c>
      <c r="U3895" s="43">
        <v>8080.2557971286842</v>
      </c>
      <c r="W3895" s="43">
        <v>4153.0448234300829</v>
      </c>
      <c r="X3895" s="43">
        <v>0</v>
      </c>
      <c r="Y3895" s="43">
        <v>0</v>
      </c>
      <c r="Z3895" s="43">
        <v>4153.0448234300829</v>
      </c>
      <c r="AB3895" s="43">
        <v>105.47856391029767</v>
      </c>
      <c r="AC3895" s="43">
        <v>0</v>
      </c>
      <c r="AD3895" s="43">
        <v>0</v>
      </c>
      <c r="AE3895" s="43">
        <v>105.47856391029767</v>
      </c>
      <c r="AG3895" s="43">
        <v>7637449.4302879227</v>
      </c>
      <c r="AH3895" s="43">
        <v>897057.68186089792</v>
      </c>
      <c r="AI3895" s="43">
        <v>0</v>
      </c>
      <c r="AJ3895" s="43">
        <v>443009968.4232502</v>
      </c>
      <c r="AK3895" s="43">
        <v>450647417.8535381</v>
      </c>
    </row>
    <row r="3896" spans="3:37" x14ac:dyDescent="0.2">
      <c r="C3896" s="43">
        <v>5.9683742626263209E-4</v>
      </c>
      <c r="D3896" s="43">
        <v>5.2500093521226206E-2</v>
      </c>
      <c r="E3896" s="43">
        <v>2.817740884138777</v>
      </c>
      <c r="F3896" s="43">
        <v>1.8360152893374939</v>
      </c>
      <c r="H3896" s="43">
        <v>8.9942802536158162E-5</v>
      </c>
      <c r="I3896" s="43">
        <v>6.0907396585121454E-2</v>
      </c>
      <c r="J3896" s="43">
        <v>0</v>
      </c>
      <c r="K3896" s="43">
        <v>1</v>
      </c>
      <c r="M3896" s="43">
        <v>7.8566003140904117E-3</v>
      </c>
      <c r="N3896" s="43">
        <v>4.5265658950257061E-2</v>
      </c>
      <c r="O3896" s="43">
        <v>0</v>
      </c>
      <c r="P3896" s="43">
        <v>1</v>
      </c>
      <c r="R3896" s="43">
        <v>593.27834785344658</v>
      </c>
      <c r="S3896" s="43">
        <v>103.7238969285869</v>
      </c>
      <c r="T3896" s="43">
        <v>6733.5777596343596</v>
      </c>
      <c r="U3896" s="43">
        <v>7430.5800044163934</v>
      </c>
      <c r="W3896" s="43">
        <v>1671.7046564209634</v>
      </c>
      <c r="X3896" s="43">
        <v>0</v>
      </c>
      <c r="Y3896" s="43">
        <v>0</v>
      </c>
      <c r="Z3896" s="43">
        <v>1671.7046564209634</v>
      </c>
      <c r="AB3896" s="43">
        <v>53.070905351305527</v>
      </c>
      <c r="AC3896" s="43">
        <v>0</v>
      </c>
      <c r="AD3896" s="43">
        <v>0</v>
      </c>
      <c r="AE3896" s="43">
        <v>53.070905351305527</v>
      </c>
      <c r="AG3896" s="43">
        <v>3074264.8631581515</v>
      </c>
      <c r="AH3896" s="43">
        <v>361088.20578692807</v>
      </c>
      <c r="AI3896" s="43">
        <v>0</v>
      </c>
      <c r="AJ3896" s="43">
        <v>222897802.47548321</v>
      </c>
      <c r="AK3896" s="43">
        <v>225972067.33864135</v>
      </c>
    </row>
    <row r="3897" spans="3:37" x14ac:dyDescent="0.2">
      <c r="C3897" s="43">
        <v>6.0989602968886179E-4</v>
      </c>
      <c r="D3897" s="43">
        <v>4.9026108278492651E-2</v>
      </c>
      <c r="E3897" s="43">
        <v>6.2386347633513282</v>
      </c>
      <c r="F3897" s="43">
        <v>4.4380609751716564</v>
      </c>
      <c r="H3897" s="43">
        <v>8.4680690077979808E-5</v>
      </c>
      <c r="I3897" s="43">
        <v>9.2782118813920109E-2</v>
      </c>
      <c r="J3897" s="43">
        <v>0</v>
      </c>
      <c r="K3897" s="43">
        <v>1</v>
      </c>
      <c r="M3897" s="43">
        <v>7.8237140258621881E-3</v>
      </c>
      <c r="N3897" s="43">
        <v>4.6124438348875696E-2</v>
      </c>
      <c r="O3897" s="43">
        <v>0</v>
      </c>
      <c r="P3897" s="43">
        <v>1</v>
      </c>
      <c r="R3897" s="43">
        <v>566.14229231267939</v>
      </c>
      <c r="S3897" s="43">
        <v>148.76167075916555</v>
      </c>
      <c r="T3897" s="43">
        <v>6832.6068382509993</v>
      </c>
      <c r="U3897" s="43">
        <v>7547.5108013228446</v>
      </c>
      <c r="W3897" s="43">
        <v>3531.9549858252908</v>
      </c>
      <c r="X3897" s="43">
        <v>0</v>
      </c>
      <c r="Y3897" s="43">
        <v>0</v>
      </c>
      <c r="Z3897" s="43">
        <v>3531.9549858252908</v>
      </c>
      <c r="AB3897" s="43">
        <v>208.26819421060588</v>
      </c>
      <c r="AC3897" s="43">
        <v>0</v>
      </c>
      <c r="AD3897" s="43">
        <v>0</v>
      </c>
      <c r="AE3897" s="43">
        <v>208.26819421060588</v>
      </c>
      <c r="AG3897" s="43">
        <v>6495265.2189327097</v>
      </c>
      <c r="AH3897" s="43">
        <v>762902.27693826286</v>
      </c>
      <c r="AI3897" s="43">
        <v>0</v>
      </c>
      <c r="AJ3897" s="43">
        <v>874726415.68454468</v>
      </c>
      <c r="AK3897" s="43">
        <v>881221680.90347743</v>
      </c>
    </row>
    <row r="3898" spans="3:37" x14ac:dyDescent="0.2">
      <c r="C3898" s="43">
        <v>6.0655906043808618E-4</v>
      </c>
      <c r="D3898" s="43">
        <v>5.2494752379232082E-2</v>
      </c>
      <c r="E3898" s="43">
        <v>4.798103538291187</v>
      </c>
      <c r="F3898" s="43">
        <v>1.7465572625337469</v>
      </c>
      <c r="H3898" s="43">
        <v>8.5303105436211553E-5</v>
      </c>
      <c r="I3898" s="43">
        <v>8.4880420666831893E-2</v>
      </c>
      <c r="J3898" s="43">
        <v>0</v>
      </c>
      <c r="K3898" s="43">
        <v>1</v>
      </c>
      <c r="M3898" s="43">
        <v>8.0243053699302624E-3</v>
      </c>
      <c r="N3898" s="43">
        <v>4.4359827955809762E-2</v>
      </c>
      <c r="O3898" s="43">
        <v>0</v>
      </c>
      <c r="P3898" s="43">
        <v>1</v>
      </c>
      <c r="R3898" s="43">
        <v>602.88066887351192</v>
      </c>
      <c r="S3898" s="43">
        <v>137.09282880938383</v>
      </c>
      <c r="T3898" s="43">
        <v>6739.6861586502009</v>
      </c>
      <c r="U3898" s="43">
        <v>7479.6596563330968</v>
      </c>
      <c r="W3898" s="43">
        <v>2892.6838704893548</v>
      </c>
      <c r="X3898" s="43">
        <v>0</v>
      </c>
      <c r="Y3898" s="43">
        <v>0</v>
      </c>
      <c r="Z3898" s="43">
        <v>2892.6838704893548</v>
      </c>
      <c r="AB3898" s="43">
        <v>48.159088771393399</v>
      </c>
      <c r="AC3898" s="43">
        <v>0</v>
      </c>
      <c r="AD3898" s="43">
        <v>0</v>
      </c>
      <c r="AE3898" s="43">
        <v>48.159088771393399</v>
      </c>
      <c r="AG3898" s="43">
        <v>5319645.6378299231</v>
      </c>
      <c r="AH3898" s="43">
        <v>624819.71602570068</v>
      </c>
      <c r="AI3898" s="43">
        <v>0</v>
      </c>
      <c r="AJ3898" s="43">
        <v>202268172.83985227</v>
      </c>
      <c r="AK3898" s="43">
        <v>207587818.4776822</v>
      </c>
    </row>
    <row r="3899" spans="3:37" x14ac:dyDescent="0.2">
      <c r="C3899" s="43">
        <v>5.9627170779753965E-4</v>
      </c>
      <c r="D3899" s="43">
        <v>4.2918264056962002E-2</v>
      </c>
      <c r="E3899" s="43">
        <v>5.72493786879041</v>
      </c>
      <c r="F3899" s="43">
        <v>7.7894263031138866</v>
      </c>
      <c r="H3899" s="43">
        <v>9.1358557049669997E-5</v>
      </c>
      <c r="I3899" s="43">
        <v>0.14504056203640836</v>
      </c>
      <c r="J3899" s="43">
        <v>0</v>
      </c>
      <c r="K3899" s="43">
        <v>1</v>
      </c>
      <c r="M3899" s="43">
        <v>7.8559988244268908E-3</v>
      </c>
      <c r="N3899" s="43">
        <v>4.6519408456169087E-2</v>
      </c>
      <c r="O3899" s="43">
        <v>0</v>
      </c>
      <c r="P3899" s="43">
        <v>1</v>
      </c>
      <c r="R3899" s="43">
        <v>484.53898301813268</v>
      </c>
      <c r="S3899" s="43">
        <v>250.88868679862179</v>
      </c>
      <c r="T3899" s="43">
        <v>6919.5518211517256</v>
      </c>
      <c r="U3899" s="43">
        <v>7654.9794909684797</v>
      </c>
      <c r="W3899" s="43">
        <v>2773.9555727857014</v>
      </c>
      <c r="X3899" s="43">
        <v>0</v>
      </c>
      <c r="Y3899" s="43">
        <v>0</v>
      </c>
      <c r="Z3899" s="43">
        <v>2773.9555727857014</v>
      </c>
      <c r="AB3899" s="43">
        <v>352.00236363204783</v>
      </c>
      <c r="AC3899" s="43">
        <v>0</v>
      </c>
      <c r="AD3899" s="43">
        <v>0</v>
      </c>
      <c r="AE3899" s="43">
        <v>352.00236363204783</v>
      </c>
      <c r="AG3899" s="43">
        <v>5101304.2983529046</v>
      </c>
      <c r="AH3899" s="43">
        <v>599174.40372171148</v>
      </c>
      <c r="AI3899" s="43">
        <v>0</v>
      </c>
      <c r="AJ3899" s="43">
        <v>1478409927.254601</v>
      </c>
      <c r="AK3899" s="43">
        <v>1483511231.552954</v>
      </c>
    </row>
    <row r="3900" spans="3:37" x14ac:dyDescent="0.2">
      <c r="C3900" s="43">
        <v>6.268664776314381E-4</v>
      </c>
      <c r="D3900" s="43">
        <v>4.6837911981498524E-2</v>
      </c>
      <c r="E3900" s="43">
        <v>1.7283211531229876</v>
      </c>
      <c r="F3900" s="43">
        <v>1.0706536892799396</v>
      </c>
      <c r="H3900" s="43">
        <v>9.0250461702079399E-5</v>
      </c>
      <c r="I3900" s="43">
        <v>0.1019623747058036</v>
      </c>
      <c r="J3900" s="43">
        <v>0</v>
      </c>
      <c r="K3900" s="43">
        <v>1</v>
      </c>
      <c r="M3900" s="43">
        <v>7.8888376031427399E-3</v>
      </c>
      <c r="N3900" s="43">
        <v>4.4522797828249999E-2</v>
      </c>
      <c r="O3900" s="43">
        <v>0</v>
      </c>
      <c r="P3900" s="43">
        <v>1</v>
      </c>
      <c r="R3900" s="43">
        <v>555.92338744998494</v>
      </c>
      <c r="S3900" s="43">
        <v>174.23353448337775</v>
      </c>
      <c r="T3900" s="43">
        <v>6650.247926355285</v>
      </c>
      <c r="U3900" s="43">
        <v>7380.4048482886474</v>
      </c>
      <c r="W3900" s="43">
        <v>960.8141500455954</v>
      </c>
      <c r="X3900" s="43">
        <v>0</v>
      </c>
      <c r="Y3900" s="43">
        <v>0</v>
      </c>
      <c r="Z3900" s="43">
        <v>960.8141500455954</v>
      </c>
      <c r="AB3900" s="43">
        <v>4.2027500959966746</v>
      </c>
      <c r="AC3900" s="43">
        <v>0</v>
      </c>
      <c r="AD3900" s="43">
        <v>0</v>
      </c>
      <c r="AE3900" s="43">
        <v>4.2027500959966746</v>
      </c>
      <c r="AG3900" s="43">
        <v>1766937.2219338499</v>
      </c>
      <c r="AH3900" s="43">
        <v>207535.85640984861</v>
      </c>
      <c r="AI3900" s="43">
        <v>0</v>
      </c>
      <c r="AJ3900" s="43">
        <v>17651550.403186034</v>
      </c>
      <c r="AK3900" s="43">
        <v>19418487.625119884</v>
      </c>
    </row>
    <row r="3901" spans="3:37" x14ac:dyDescent="0.2">
      <c r="C3901" s="43">
        <v>6.138105297637253E-4</v>
      </c>
      <c r="D3901" s="43">
        <v>5.7083657109041175E-2</v>
      </c>
      <c r="E3901" s="43">
        <v>16.34355719638058</v>
      </c>
      <c r="F3901" s="43">
        <v>2.3618465224065455</v>
      </c>
      <c r="H3901" s="43">
        <v>8.8470187501138393E-5</v>
      </c>
      <c r="I3901" s="43">
        <v>7.4271496827914257E-2</v>
      </c>
      <c r="J3901" s="43">
        <v>0</v>
      </c>
      <c r="K3901" s="43">
        <v>1</v>
      </c>
      <c r="M3901" s="43">
        <v>7.7709262932861723E-3</v>
      </c>
      <c r="N3901" s="43">
        <v>4.638319666290569E-2</v>
      </c>
      <c r="O3901" s="43">
        <v>0</v>
      </c>
      <c r="P3901" s="43">
        <v>1</v>
      </c>
      <c r="R3901" s="43">
        <v>663.41990212055384</v>
      </c>
      <c r="S3901" s="43">
        <v>124.41177808223632</v>
      </c>
      <c r="T3901" s="43">
        <v>6824.578581208355</v>
      </c>
      <c r="U3901" s="43">
        <v>7612.4102614111453</v>
      </c>
      <c r="W3901" s="43">
        <v>10842.641115524477</v>
      </c>
      <c r="X3901" s="43">
        <v>0</v>
      </c>
      <c r="Y3901" s="43">
        <v>0</v>
      </c>
      <c r="Z3901" s="43">
        <v>10842.641115524477</v>
      </c>
      <c r="AB3901" s="43">
        <v>96.671941266003898</v>
      </c>
      <c r="AC3901" s="43">
        <v>0</v>
      </c>
      <c r="AD3901" s="43">
        <v>0</v>
      </c>
      <c r="AE3901" s="43">
        <v>96.671941266003898</v>
      </c>
      <c r="AG3901" s="43">
        <v>19939617.011449512</v>
      </c>
      <c r="AH3901" s="43">
        <v>2342010.4809532869</v>
      </c>
      <c r="AI3901" s="43">
        <v>0</v>
      </c>
      <c r="AJ3901" s="43">
        <v>406022153.3172164</v>
      </c>
      <c r="AK3901" s="43">
        <v>425961770.32866591</v>
      </c>
    </row>
    <row r="3902" spans="3:37" x14ac:dyDescent="0.2">
      <c r="C3902" s="43">
        <v>6.1686068956545714E-4</v>
      </c>
      <c r="D3902" s="43">
        <v>4.758484605340535E-2</v>
      </c>
      <c r="E3902" s="43">
        <v>3.49460090915009</v>
      </c>
      <c r="F3902" s="43">
        <v>2.5822788198857762</v>
      </c>
      <c r="H3902" s="43">
        <v>8.9521474176256866E-5</v>
      </c>
      <c r="I3902" s="43">
        <v>0.11973652835469339</v>
      </c>
      <c r="J3902" s="43">
        <v>0</v>
      </c>
      <c r="K3902" s="43">
        <v>1</v>
      </c>
      <c r="M3902" s="43">
        <v>7.8343880016374032E-3</v>
      </c>
      <c r="N3902" s="43">
        <v>4.5208530401491323E-2</v>
      </c>
      <c r="O3902" s="43">
        <v>0</v>
      </c>
      <c r="P3902" s="43">
        <v>1</v>
      </c>
      <c r="R3902" s="43">
        <v>555.77388545536678</v>
      </c>
      <c r="S3902" s="43">
        <v>202.95336671507738</v>
      </c>
      <c r="T3902" s="43">
        <v>6706.0662377351237</v>
      </c>
      <c r="U3902" s="43">
        <v>7464.7934899055681</v>
      </c>
      <c r="W3902" s="43">
        <v>1942.2079253942027</v>
      </c>
      <c r="X3902" s="43">
        <v>0</v>
      </c>
      <c r="Y3902" s="43">
        <v>0</v>
      </c>
      <c r="Z3902" s="43">
        <v>1942.2079253942027</v>
      </c>
      <c r="AB3902" s="43">
        <v>94.094649493376593</v>
      </c>
      <c r="AC3902" s="43">
        <v>0</v>
      </c>
      <c r="AD3902" s="43">
        <v>0</v>
      </c>
      <c r="AE3902" s="43">
        <v>94.094649493376593</v>
      </c>
      <c r="AG3902" s="43">
        <v>3571720.3747999389</v>
      </c>
      <c r="AH3902" s="43">
        <v>419516.9118851478</v>
      </c>
      <c r="AI3902" s="43">
        <v>0</v>
      </c>
      <c r="AJ3902" s="43">
        <v>395197527.87218171</v>
      </c>
      <c r="AK3902" s="43">
        <v>398769248.24698168</v>
      </c>
    </row>
    <row r="3903" spans="3:37" x14ac:dyDescent="0.2">
      <c r="C3903" s="43">
        <v>6.0110904627800146E-4</v>
      </c>
      <c r="D3903" s="43">
        <v>5.8211880476578548E-2</v>
      </c>
      <c r="E3903" s="43">
        <v>5.1532059837910094</v>
      </c>
      <c r="F3903" s="43">
        <v>2.1608849880683976</v>
      </c>
      <c r="H3903" s="43">
        <v>9.2835748112696237E-5</v>
      </c>
      <c r="I3903" s="43">
        <v>9.0913839779159705E-2</v>
      </c>
      <c r="J3903" s="43">
        <v>0</v>
      </c>
      <c r="K3903" s="43">
        <v>1</v>
      </c>
      <c r="M3903" s="43">
        <v>7.8683542171683607E-3</v>
      </c>
      <c r="N3903" s="43">
        <v>4.5274623131434932E-2</v>
      </c>
      <c r="O3903" s="43">
        <v>0</v>
      </c>
      <c r="P3903" s="43">
        <v>1</v>
      </c>
      <c r="R3903" s="43">
        <v>662.53261974612633</v>
      </c>
      <c r="S3903" s="43">
        <v>159.80398867846586</v>
      </c>
      <c r="T3903" s="43">
        <v>6744.9870381498531</v>
      </c>
      <c r="U3903" s="43">
        <v>7567.3236465744449</v>
      </c>
      <c r="W3903" s="43">
        <v>3414.1670605324716</v>
      </c>
      <c r="X3903" s="43">
        <v>0</v>
      </c>
      <c r="Y3903" s="43">
        <v>0</v>
      </c>
      <c r="Z3903" s="43">
        <v>3414.1670605324716</v>
      </c>
      <c r="AB3903" s="43">
        <v>82.296286443472951</v>
      </c>
      <c r="AC3903" s="43">
        <v>0</v>
      </c>
      <c r="AD3903" s="43">
        <v>0</v>
      </c>
      <c r="AE3903" s="43">
        <v>82.296286443472951</v>
      </c>
      <c r="AG3903" s="43">
        <v>6278653.2243192149</v>
      </c>
      <c r="AH3903" s="43">
        <v>737460.08507501392</v>
      </c>
      <c r="AI3903" s="43">
        <v>0</v>
      </c>
      <c r="AJ3903" s="43">
        <v>345644403.06258637</v>
      </c>
      <c r="AK3903" s="43">
        <v>351923056.28690559</v>
      </c>
    </row>
    <row r="3904" spans="3:37" x14ac:dyDescent="0.2">
      <c r="C3904" s="43">
        <v>6.1305707206948945E-4</v>
      </c>
      <c r="D3904" s="43">
        <v>5.6738007071804764E-2</v>
      </c>
      <c r="E3904" s="43">
        <v>4.7609949934031093</v>
      </c>
      <c r="F3904" s="43">
        <v>4.1369405660273486</v>
      </c>
      <c r="H3904" s="43">
        <v>9.6149379572585403E-5</v>
      </c>
      <c r="I3904" s="43">
        <v>8.0913669696197288E-2</v>
      </c>
      <c r="J3904" s="43">
        <v>0</v>
      </c>
      <c r="K3904" s="43">
        <v>1</v>
      </c>
      <c r="M3904" s="43">
        <v>7.9044183435296178E-3</v>
      </c>
      <c r="N3904" s="43">
        <v>4.5150297246695607E-2</v>
      </c>
      <c r="O3904" s="43">
        <v>0</v>
      </c>
      <c r="P3904" s="43">
        <v>1</v>
      </c>
      <c r="R3904" s="43">
        <v>658.59337331110078</v>
      </c>
      <c r="S3904" s="43">
        <v>147.30271692112379</v>
      </c>
      <c r="T3904" s="43">
        <v>6757.295386386324</v>
      </c>
      <c r="U3904" s="43">
        <v>7563.1914766185482</v>
      </c>
      <c r="W3904" s="43">
        <v>3135.559753022616</v>
      </c>
      <c r="X3904" s="43">
        <v>0</v>
      </c>
      <c r="Y3904" s="43">
        <v>0</v>
      </c>
      <c r="Z3904" s="43">
        <v>3135.559753022616</v>
      </c>
      <c r="AB3904" s="43">
        <v>221.05860481043325</v>
      </c>
      <c r="AC3904" s="43">
        <v>0</v>
      </c>
      <c r="AD3904" s="43">
        <v>0</v>
      </c>
      <c r="AE3904" s="43">
        <v>221.05860481043325</v>
      </c>
      <c r="AG3904" s="43">
        <v>5766294.3858085908</v>
      </c>
      <c r="AH3904" s="43">
        <v>677280.90665288502</v>
      </c>
      <c r="AI3904" s="43">
        <v>0</v>
      </c>
      <c r="AJ3904" s="43">
        <v>928446140.20381963</v>
      </c>
      <c r="AK3904" s="43">
        <v>934212434.58962822</v>
      </c>
    </row>
    <row r="3905" spans="3:37" x14ac:dyDescent="0.2">
      <c r="C3905" s="43">
        <v>6.0337307657942166E-4</v>
      </c>
      <c r="D3905" s="43">
        <v>5.0453020178642671E-2</v>
      </c>
      <c r="E3905" s="43">
        <v>9.3757110296569159</v>
      </c>
      <c r="F3905" s="43">
        <v>1.9829294160255917</v>
      </c>
      <c r="H3905" s="43">
        <v>9.1712613314309799E-5</v>
      </c>
      <c r="I3905" s="43">
        <v>0.10911613912765483</v>
      </c>
      <c r="J3905" s="43">
        <v>0</v>
      </c>
      <c r="K3905" s="43">
        <v>1</v>
      </c>
      <c r="M3905" s="43">
        <v>7.9042501871730009E-3</v>
      </c>
      <c r="N3905" s="43">
        <v>4.4433598929287402E-2</v>
      </c>
      <c r="O3905" s="43">
        <v>0</v>
      </c>
      <c r="P3905" s="43">
        <v>1</v>
      </c>
      <c r="R3905" s="43">
        <v>576.38871454579203</v>
      </c>
      <c r="S3905" s="43">
        <v>189.4787156750408</v>
      </c>
      <c r="T3905" s="43">
        <v>6649.8912277630734</v>
      </c>
      <c r="U3905" s="43">
        <v>7415.7586579839062</v>
      </c>
      <c r="W3905" s="43">
        <v>5404.0540283367536</v>
      </c>
      <c r="X3905" s="43">
        <v>0</v>
      </c>
      <c r="Y3905" s="43">
        <v>0</v>
      </c>
      <c r="Z3905" s="43">
        <v>5404.0540283367536</v>
      </c>
      <c r="AB3905" s="43">
        <v>60.620788217369331</v>
      </c>
      <c r="AC3905" s="43">
        <v>0</v>
      </c>
      <c r="AD3905" s="43">
        <v>0</v>
      </c>
      <c r="AE3905" s="43">
        <v>60.620788217369331</v>
      </c>
      <c r="AG3905" s="43">
        <v>9938055.3581112903</v>
      </c>
      <c r="AH3905" s="43">
        <v>1167275.6701207387</v>
      </c>
      <c r="AI3905" s="43">
        <v>0</v>
      </c>
      <c r="AJ3905" s="43">
        <v>254607310.5129512</v>
      </c>
      <c r="AK3905" s="43">
        <v>264545365.87106249</v>
      </c>
    </row>
    <row r="3906" spans="3:37" x14ac:dyDescent="0.2">
      <c r="C3906" s="43">
        <v>6.0618623742844722E-4</v>
      </c>
      <c r="D3906" s="43">
        <v>4.9428466627177349E-2</v>
      </c>
      <c r="E3906" s="43">
        <v>7.419092527598333</v>
      </c>
      <c r="F3906" s="43">
        <v>1.0950015149599277</v>
      </c>
      <c r="H3906" s="43">
        <v>8.7806592809352041E-5</v>
      </c>
      <c r="I3906" s="43">
        <v>0.11063761435765374</v>
      </c>
      <c r="J3906" s="43">
        <v>0</v>
      </c>
      <c r="K3906" s="43">
        <v>1</v>
      </c>
      <c r="M3906" s="43">
        <v>7.7707286852379568E-3</v>
      </c>
      <c r="N3906" s="43">
        <v>4.4235215090738106E-2</v>
      </c>
      <c r="O3906" s="43">
        <v>0</v>
      </c>
      <c r="P3906" s="43">
        <v>1</v>
      </c>
      <c r="R3906" s="43">
        <v>567.31671941550326</v>
      </c>
      <c r="S3906" s="43">
        <v>183.93835612379397</v>
      </c>
      <c r="T3906" s="43">
        <v>6508.3704108451057</v>
      </c>
      <c r="U3906" s="43">
        <v>7259.6254863844024</v>
      </c>
      <c r="W3906" s="43">
        <v>4208.9752337971604</v>
      </c>
      <c r="X3906" s="43">
        <v>0</v>
      </c>
      <c r="Y3906" s="43">
        <v>0</v>
      </c>
      <c r="Z3906" s="43">
        <v>4208.9752337971604</v>
      </c>
      <c r="AB3906" s="43">
        <v>5.7668664153028866</v>
      </c>
      <c r="AC3906" s="43">
        <v>0</v>
      </c>
      <c r="AD3906" s="43">
        <v>0</v>
      </c>
      <c r="AE3906" s="43">
        <v>5.7668664153028866</v>
      </c>
      <c r="AG3906" s="43">
        <v>7740305.4549529776</v>
      </c>
      <c r="AH3906" s="43">
        <v>909138.6505001866</v>
      </c>
      <c r="AI3906" s="43">
        <v>0</v>
      </c>
      <c r="AJ3906" s="43">
        <v>24220838.944272123</v>
      </c>
      <c r="AK3906" s="43">
        <v>31961144.399225101</v>
      </c>
    </row>
    <row r="3907" spans="3:37" x14ac:dyDescent="0.2">
      <c r="C3907" s="43">
        <v>6.2753098577017496E-4</v>
      </c>
      <c r="D3907" s="43">
        <v>6.2146734588438113E-2</v>
      </c>
      <c r="E3907" s="43">
        <v>5.9088965504577216</v>
      </c>
      <c r="F3907" s="43">
        <v>6.6147676900146219</v>
      </c>
      <c r="H3907" s="43">
        <v>9.3755402379769315E-5</v>
      </c>
      <c r="I3907" s="43">
        <v>9.088119342032909E-2</v>
      </c>
      <c r="J3907" s="43">
        <v>0</v>
      </c>
      <c r="K3907" s="43">
        <v>1</v>
      </c>
      <c r="M3907" s="43">
        <v>7.8715100432719121E-3</v>
      </c>
      <c r="N3907" s="43">
        <v>4.6549343529184495E-2</v>
      </c>
      <c r="O3907" s="43">
        <v>0</v>
      </c>
      <c r="P3907" s="43">
        <v>1</v>
      </c>
      <c r="R3907" s="43">
        <v>738.40709664808708</v>
      </c>
      <c r="S3907" s="43">
        <v>161.32909451103549</v>
      </c>
      <c r="T3907" s="43">
        <v>6937.6755775996653</v>
      </c>
      <c r="U3907" s="43">
        <v>7837.4117687587877</v>
      </c>
      <c r="W3907" s="43">
        <v>4363.1711462173835</v>
      </c>
      <c r="X3907" s="43">
        <v>0</v>
      </c>
      <c r="Y3907" s="43">
        <v>0</v>
      </c>
      <c r="Z3907" s="43">
        <v>4363.1711462173835</v>
      </c>
      <c r="AB3907" s="43">
        <v>443.62032099207863</v>
      </c>
      <c r="AC3907" s="43">
        <v>0</v>
      </c>
      <c r="AD3907" s="43">
        <v>0</v>
      </c>
      <c r="AE3907" s="43">
        <v>443.62032099207863</v>
      </c>
      <c r="AG3907" s="43">
        <v>8023871.7378937686</v>
      </c>
      <c r="AH3907" s="43">
        <v>942444.96758295479</v>
      </c>
      <c r="AI3907" s="43">
        <v>0</v>
      </c>
      <c r="AJ3907" s="43">
        <v>1863205348.1667302</v>
      </c>
      <c r="AK3907" s="43">
        <v>1871229219.904624</v>
      </c>
    </row>
    <row r="3908" spans="3:37" x14ac:dyDescent="0.2">
      <c r="C3908" s="43">
        <v>6.0803673898714443E-4</v>
      </c>
      <c r="D3908" s="43">
        <v>6.1354813037251432E-2</v>
      </c>
      <c r="E3908" s="43">
        <v>2.5131312618287338</v>
      </c>
      <c r="F3908" s="43">
        <v>3.3332326548984899</v>
      </c>
      <c r="H3908" s="43">
        <v>8.7853924562939582E-5</v>
      </c>
      <c r="I3908" s="43">
        <v>0.12145749157405961</v>
      </c>
      <c r="J3908" s="43">
        <v>0</v>
      </c>
      <c r="K3908" s="43">
        <v>1</v>
      </c>
      <c r="M3908" s="43">
        <v>7.7965416778982468E-3</v>
      </c>
      <c r="N3908" s="43">
        <v>4.5020664398447943E-2</v>
      </c>
      <c r="O3908" s="43">
        <v>0</v>
      </c>
      <c r="P3908" s="43">
        <v>1</v>
      </c>
      <c r="R3908" s="43">
        <v>706.35143365732745</v>
      </c>
      <c r="S3908" s="43">
        <v>202.03557460271958</v>
      </c>
      <c r="T3908" s="43">
        <v>6645.9378785351701</v>
      </c>
      <c r="U3908" s="43">
        <v>7554.324886795217</v>
      </c>
      <c r="W3908" s="43">
        <v>1775.1538697617746</v>
      </c>
      <c r="X3908" s="43">
        <v>0</v>
      </c>
      <c r="Y3908" s="43">
        <v>0</v>
      </c>
      <c r="Z3908" s="43">
        <v>1775.1538697617746</v>
      </c>
      <c r="AB3908" s="43">
        <v>176.34479870026954</v>
      </c>
      <c r="AC3908" s="43">
        <v>0</v>
      </c>
      <c r="AD3908" s="43">
        <v>0</v>
      </c>
      <c r="AE3908" s="43">
        <v>176.34479870026954</v>
      </c>
      <c r="AG3908" s="43">
        <v>3264507.9664919036</v>
      </c>
      <c r="AH3908" s="43">
        <v>383433.23586854333</v>
      </c>
      <c r="AI3908" s="43">
        <v>0</v>
      </c>
      <c r="AJ3908" s="43">
        <v>740648154.54113209</v>
      </c>
      <c r="AK3908" s="43">
        <v>743912662.50762403</v>
      </c>
    </row>
    <row r="3909" spans="3:37" x14ac:dyDescent="0.2">
      <c r="C3909" s="43">
        <v>6.0864780727771909E-4</v>
      </c>
      <c r="D3909" s="43">
        <v>7.5452957622979211E-2</v>
      </c>
      <c r="E3909" s="43">
        <v>14.683454886120382</v>
      </c>
      <c r="F3909" s="43">
        <v>1.6721145338918433</v>
      </c>
      <c r="H3909" s="43">
        <v>9.7715256329400368E-5</v>
      </c>
      <c r="I3909" s="43">
        <v>9.9725736893855485E-2</v>
      </c>
      <c r="J3909" s="43">
        <v>0</v>
      </c>
      <c r="K3909" s="43">
        <v>1</v>
      </c>
      <c r="M3909" s="43">
        <v>7.8832639844428343E-3</v>
      </c>
      <c r="N3909" s="43">
        <v>4.459838209394084E-2</v>
      </c>
      <c r="O3909" s="43">
        <v>0</v>
      </c>
      <c r="P3909" s="43">
        <v>1</v>
      </c>
      <c r="R3909" s="43">
        <v>869.53026469120448</v>
      </c>
      <c r="S3909" s="43">
        <v>184.50664100895452</v>
      </c>
      <c r="T3909" s="43">
        <v>6656.8312331106081</v>
      </c>
      <c r="U3909" s="43">
        <v>7710.8681388107671</v>
      </c>
      <c r="W3909" s="43">
        <v>12767.708413709615</v>
      </c>
      <c r="X3909" s="43">
        <v>0</v>
      </c>
      <c r="Y3909" s="43">
        <v>0</v>
      </c>
      <c r="Z3909" s="43">
        <v>12767.708413709615</v>
      </c>
      <c r="AB3909" s="43">
        <v>62.533360355682461</v>
      </c>
      <c r="AC3909" s="43">
        <v>0</v>
      </c>
      <c r="AD3909" s="43">
        <v>0</v>
      </c>
      <c r="AE3909" s="43">
        <v>62.533360355682461</v>
      </c>
      <c r="AG3909" s="43">
        <v>23479815.772811983</v>
      </c>
      <c r="AH3909" s="43">
        <v>2757825.0173612768</v>
      </c>
      <c r="AI3909" s="43">
        <v>0</v>
      </c>
      <c r="AJ3909" s="43">
        <v>262640113.49386632</v>
      </c>
      <c r="AK3909" s="43">
        <v>286119929.26667833</v>
      </c>
    </row>
    <row r="3910" spans="3:37" x14ac:dyDescent="0.2">
      <c r="C3910" s="43">
        <v>6.0436720585430232E-4</v>
      </c>
      <c r="D3910" s="43">
        <v>5.8749119275210093E-2</v>
      </c>
      <c r="E3910" s="43">
        <v>4.1531726019598061</v>
      </c>
      <c r="F3910" s="43">
        <v>2.4521004202501344</v>
      </c>
      <c r="H3910" s="43">
        <v>8.4311339779452688E-5</v>
      </c>
      <c r="I3910" s="43">
        <v>8.6893773228235202E-2</v>
      </c>
      <c r="J3910" s="43">
        <v>0</v>
      </c>
      <c r="K3910" s="43">
        <v>1</v>
      </c>
      <c r="M3910" s="43">
        <v>7.7858673079098783E-3</v>
      </c>
      <c r="N3910" s="43">
        <v>4.530911046237316E-2</v>
      </c>
      <c r="O3910" s="43">
        <v>0</v>
      </c>
      <c r="P3910" s="43">
        <v>1</v>
      </c>
      <c r="R3910" s="43">
        <v>672.27138148229517</v>
      </c>
      <c r="S3910" s="43">
        <v>138.71295373892644</v>
      </c>
      <c r="T3910" s="43">
        <v>6679.3608484445385</v>
      </c>
      <c r="U3910" s="43">
        <v>7490.3451836657605</v>
      </c>
      <c r="W3910" s="43">
        <v>2792.0590826539374</v>
      </c>
      <c r="X3910" s="43">
        <v>0</v>
      </c>
      <c r="Y3910" s="43">
        <v>0</v>
      </c>
      <c r="Z3910" s="43">
        <v>2792.0590826539374</v>
      </c>
      <c r="AB3910" s="43">
        <v>104.45399444626599</v>
      </c>
      <c r="AC3910" s="43">
        <v>0</v>
      </c>
      <c r="AD3910" s="43">
        <v>0</v>
      </c>
      <c r="AE3910" s="43">
        <v>104.45399444626599</v>
      </c>
      <c r="AG3910" s="43">
        <v>5134596.6530005904</v>
      </c>
      <c r="AH3910" s="43">
        <v>603084.76185325044</v>
      </c>
      <c r="AI3910" s="43">
        <v>0</v>
      </c>
      <c r="AJ3910" s="43">
        <v>438706776.67431718</v>
      </c>
      <c r="AK3910" s="43">
        <v>443841373.32731777</v>
      </c>
    </row>
    <row r="3911" spans="3:37" x14ac:dyDescent="0.2">
      <c r="C3911" s="43">
        <v>6.3054702989950862E-4</v>
      </c>
      <c r="D3911" s="43">
        <v>5.2838978106013519E-2</v>
      </c>
      <c r="E3911" s="43">
        <v>0.94578423807962975</v>
      </c>
      <c r="F3911" s="43">
        <v>3.0802045481086715</v>
      </c>
      <c r="H3911" s="43">
        <v>9.8877607052738625E-5</v>
      </c>
      <c r="I3911" s="43">
        <v>9.0839567097537877E-2</v>
      </c>
      <c r="J3911" s="43">
        <v>0</v>
      </c>
      <c r="K3911" s="43">
        <v>1</v>
      </c>
      <c r="M3911" s="43">
        <v>7.8843371891130776E-3</v>
      </c>
      <c r="N3911" s="43">
        <v>4.3925854952282427E-2</v>
      </c>
      <c r="O3911" s="43">
        <v>0</v>
      </c>
      <c r="P3911" s="43">
        <v>1</v>
      </c>
      <c r="R3911" s="43">
        <v>630.83280103906145</v>
      </c>
      <c r="S3911" s="43">
        <v>170.06516945057294</v>
      </c>
      <c r="T3911" s="43">
        <v>6557.3412508970614</v>
      </c>
      <c r="U3911" s="43">
        <v>7358.239221386696</v>
      </c>
      <c r="W3911" s="43">
        <v>596.63172008636741</v>
      </c>
      <c r="X3911" s="43">
        <v>0</v>
      </c>
      <c r="Y3911" s="43">
        <v>0</v>
      </c>
      <c r="Z3911" s="43">
        <v>596.63172008636741</v>
      </c>
      <c r="AB3911" s="43">
        <v>140.41195501448195</v>
      </c>
      <c r="AC3911" s="43">
        <v>0</v>
      </c>
      <c r="AD3911" s="43">
        <v>0</v>
      </c>
      <c r="AE3911" s="43">
        <v>140.41195501448195</v>
      </c>
      <c r="AG3911" s="43">
        <v>1097205.7332388298</v>
      </c>
      <c r="AH3911" s="43">
        <v>128872.45153865535</v>
      </c>
      <c r="AI3911" s="43">
        <v>0</v>
      </c>
      <c r="AJ3911" s="43">
        <v>589730211.06082416</v>
      </c>
      <c r="AK3911" s="43">
        <v>590827416.79406297</v>
      </c>
    </row>
    <row r="3912" spans="3:37" x14ac:dyDescent="0.2">
      <c r="C3912" s="43">
        <v>6.0691664442373105E-4</v>
      </c>
      <c r="D3912" s="43">
        <v>5.3886575533417108E-2</v>
      </c>
      <c r="E3912" s="43">
        <v>1.2506813068069127</v>
      </c>
      <c r="F3912" s="43">
        <v>1.5417467709736357</v>
      </c>
      <c r="H3912" s="43">
        <v>8.302084066877407E-5</v>
      </c>
      <c r="I3912" s="43">
        <v>0.10187155864337105</v>
      </c>
      <c r="J3912" s="43">
        <v>0</v>
      </c>
      <c r="K3912" s="43">
        <v>1</v>
      </c>
      <c r="M3912" s="43">
        <v>7.8169537530070436E-3</v>
      </c>
      <c r="N3912" s="43">
        <v>4.4768052971680253E-2</v>
      </c>
      <c r="O3912" s="43">
        <v>0</v>
      </c>
      <c r="P3912" s="43">
        <v>1</v>
      </c>
      <c r="R3912" s="43">
        <v>619.23002490857425</v>
      </c>
      <c r="S3912" s="43">
        <v>160.13359381644713</v>
      </c>
      <c r="T3912" s="43">
        <v>6625.9495073644293</v>
      </c>
      <c r="U3912" s="43">
        <v>7405.3131260894506</v>
      </c>
      <c r="W3912" s="43">
        <v>774.45941676673272</v>
      </c>
      <c r="X3912" s="43">
        <v>0</v>
      </c>
      <c r="Y3912" s="43">
        <v>0</v>
      </c>
      <c r="Z3912" s="43">
        <v>774.45941676673272</v>
      </c>
      <c r="AB3912" s="43">
        <v>35.894847713803408</v>
      </c>
      <c r="AC3912" s="43">
        <v>0</v>
      </c>
      <c r="AD3912" s="43">
        <v>0</v>
      </c>
      <c r="AE3912" s="43">
        <v>35.894847713803408</v>
      </c>
      <c r="AG3912" s="43">
        <v>1424230.8674340216</v>
      </c>
      <c r="AH3912" s="43">
        <v>167283.23402161428</v>
      </c>
      <c r="AI3912" s="43">
        <v>0</v>
      </c>
      <c r="AJ3912" s="43">
        <v>150758360.39797431</v>
      </c>
      <c r="AK3912" s="43">
        <v>152182591.26540834</v>
      </c>
    </row>
    <row r="3913" spans="3:37" x14ac:dyDescent="0.2">
      <c r="C3913" s="43">
        <v>5.8316352805772031E-4</v>
      </c>
      <c r="D3913" s="43">
        <v>5.8126125995577538E-2</v>
      </c>
      <c r="E3913" s="43">
        <v>9.8031041267405623</v>
      </c>
      <c r="F3913" s="43">
        <v>1.9427357853522846</v>
      </c>
      <c r="H3913" s="43">
        <v>8.4771951144574863E-5</v>
      </c>
      <c r="I3913" s="43">
        <v>0.11652232948626928</v>
      </c>
      <c r="J3913" s="43">
        <v>0</v>
      </c>
      <c r="K3913" s="43">
        <v>1</v>
      </c>
      <c r="M3913" s="43">
        <v>7.9085368547091583E-3</v>
      </c>
      <c r="N3913" s="43">
        <v>4.3466720564243909E-2</v>
      </c>
      <c r="O3913" s="43">
        <v>0</v>
      </c>
      <c r="P3913" s="43">
        <v>1</v>
      </c>
      <c r="R3913" s="43">
        <v>641.8064930275408</v>
      </c>
      <c r="S3913" s="43">
        <v>187.02674276209692</v>
      </c>
      <c r="T3913" s="43">
        <v>6508.7170305163272</v>
      </c>
      <c r="U3913" s="43">
        <v>7337.5502663059651</v>
      </c>
      <c r="W3913" s="43">
        <v>6291.6958803671732</v>
      </c>
      <c r="X3913" s="43">
        <v>0</v>
      </c>
      <c r="Y3913" s="43">
        <v>0</v>
      </c>
      <c r="Z3913" s="43">
        <v>6291.6958803671732</v>
      </c>
      <c r="AB3913" s="43">
        <v>64.740772462591039</v>
      </c>
      <c r="AC3913" s="43">
        <v>0</v>
      </c>
      <c r="AD3913" s="43">
        <v>0</v>
      </c>
      <c r="AE3913" s="43">
        <v>64.740772462591039</v>
      </c>
      <c r="AG3913" s="43">
        <v>11570428.723995231</v>
      </c>
      <c r="AH3913" s="43">
        <v>1359006.3101593093</v>
      </c>
      <c r="AI3913" s="43">
        <v>0</v>
      </c>
      <c r="AJ3913" s="43">
        <v>271911244.34288234</v>
      </c>
      <c r="AK3913" s="43">
        <v>283481673.06687754</v>
      </c>
    </row>
    <row r="3914" spans="3:37" x14ac:dyDescent="0.2">
      <c r="C3914" s="43">
        <v>5.9900374216417742E-4</v>
      </c>
      <c r="D3914" s="43">
        <v>5.4282872718471591E-2</v>
      </c>
      <c r="E3914" s="43">
        <v>2.2062468920848479</v>
      </c>
      <c r="F3914" s="43">
        <v>1.1879946569906823</v>
      </c>
      <c r="H3914" s="43">
        <v>8.455560986493887E-5</v>
      </c>
      <c r="I3914" s="43">
        <v>9.9678037879772766E-2</v>
      </c>
      <c r="J3914" s="43">
        <v>0</v>
      </c>
      <c r="K3914" s="43">
        <v>1</v>
      </c>
      <c r="M3914" s="43">
        <v>7.8021911937490697E-3</v>
      </c>
      <c r="N3914" s="43">
        <v>4.6620135573217092E-2</v>
      </c>
      <c r="O3914" s="43">
        <v>0</v>
      </c>
      <c r="P3914" s="43">
        <v>1</v>
      </c>
      <c r="R3914" s="43">
        <v>615.65120148494827</v>
      </c>
      <c r="S3914" s="43">
        <v>159.58213811754638</v>
      </c>
      <c r="T3914" s="43">
        <v>6887.0382252535319</v>
      </c>
      <c r="U3914" s="43">
        <v>7662.2715648560261</v>
      </c>
      <c r="W3914" s="43">
        <v>1358.2785498844696</v>
      </c>
      <c r="X3914" s="43">
        <v>0</v>
      </c>
      <c r="Y3914" s="43">
        <v>0</v>
      </c>
      <c r="Z3914" s="43">
        <v>1358.2785498844696</v>
      </c>
      <c r="AB3914" s="43">
        <v>12.384087600049885</v>
      </c>
      <c r="AC3914" s="43">
        <v>0</v>
      </c>
      <c r="AD3914" s="43">
        <v>0</v>
      </c>
      <c r="AE3914" s="43">
        <v>12.384087600049885</v>
      </c>
      <c r="AG3914" s="43">
        <v>2497874.2532375394</v>
      </c>
      <c r="AH3914" s="43">
        <v>293388.16677504545</v>
      </c>
      <c r="AI3914" s="43">
        <v>0</v>
      </c>
      <c r="AJ3914" s="43">
        <v>52013167.920209512</v>
      </c>
      <c r="AK3914" s="43">
        <v>54511042.17344705</v>
      </c>
    </row>
    <row r="3915" spans="3:37" x14ac:dyDescent="0.2">
      <c r="C3915" s="43">
        <v>6.0608815969136524E-4</v>
      </c>
      <c r="D3915" s="43">
        <v>5.5299257973510763E-2</v>
      </c>
      <c r="E3915" s="43">
        <v>3.3297781025028899</v>
      </c>
      <c r="F3915" s="43">
        <v>1.9943249869088895</v>
      </c>
      <c r="H3915" s="43">
        <v>8.0366881697825897E-5</v>
      </c>
      <c r="I3915" s="43">
        <v>8.584649735436288E-2</v>
      </c>
      <c r="J3915" s="43">
        <v>0</v>
      </c>
      <c r="K3915" s="43">
        <v>1</v>
      </c>
      <c r="M3915" s="43">
        <v>7.8243676890501213E-3</v>
      </c>
      <c r="N3915" s="43">
        <v>4.8626742187858896E-2</v>
      </c>
      <c r="O3915" s="43">
        <v>0</v>
      </c>
      <c r="P3915" s="43">
        <v>1</v>
      </c>
      <c r="R3915" s="43">
        <v>634.5962135689681</v>
      </c>
      <c r="S3915" s="43">
        <v>130.62974243435997</v>
      </c>
      <c r="T3915" s="43">
        <v>7203.8854458843189</v>
      </c>
      <c r="U3915" s="43">
        <v>7969.1114018876469</v>
      </c>
      <c r="W3915" s="43">
        <v>2113.0645758731971</v>
      </c>
      <c r="X3915" s="43">
        <v>0</v>
      </c>
      <c r="Y3915" s="43">
        <v>0</v>
      </c>
      <c r="Z3915" s="43">
        <v>2113.0645758731971</v>
      </c>
      <c r="AB3915" s="43">
        <v>67.516451277185283</v>
      </c>
      <c r="AC3915" s="43">
        <v>0</v>
      </c>
      <c r="AD3915" s="43">
        <v>0</v>
      </c>
      <c r="AE3915" s="43">
        <v>67.516451277185283</v>
      </c>
      <c r="AG3915" s="43">
        <v>3885925.7550308094</v>
      </c>
      <c r="AH3915" s="43">
        <v>456421.94838861056</v>
      </c>
      <c r="AI3915" s="43">
        <v>0</v>
      </c>
      <c r="AJ3915" s="43">
        <v>283569095.36417818</v>
      </c>
      <c r="AK3915" s="43">
        <v>287455021.11920899</v>
      </c>
    </row>
    <row r="3916" spans="3:37" x14ac:dyDescent="0.2">
      <c r="C3916" s="43">
        <v>6.2446017132178344E-4</v>
      </c>
      <c r="D3916" s="43">
        <v>5.4105769589793559E-2</v>
      </c>
      <c r="E3916" s="43">
        <v>8.5060709725438262</v>
      </c>
      <c r="F3916" s="43">
        <v>0.74479442446989064</v>
      </c>
      <c r="H3916" s="43">
        <v>8.6240323107823809E-5</v>
      </c>
      <c r="I3916" s="43">
        <v>9.6967185076741097E-2</v>
      </c>
      <c r="J3916" s="43">
        <v>0</v>
      </c>
      <c r="K3916" s="43">
        <v>1</v>
      </c>
      <c r="M3916" s="43">
        <v>7.8654535136983839E-3</v>
      </c>
      <c r="N3916" s="43">
        <v>4.59154108526727E-2</v>
      </c>
      <c r="O3916" s="43">
        <v>0</v>
      </c>
      <c r="P3916" s="43">
        <v>1</v>
      </c>
      <c r="R3916" s="43">
        <v>639.72112952551151</v>
      </c>
      <c r="S3916" s="43">
        <v>158.33522229506804</v>
      </c>
      <c r="T3916" s="43">
        <v>6837.9294579019406</v>
      </c>
      <c r="U3916" s="43">
        <v>7635.9858097225206</v>
      </c>
      <c r="W3916" s="43">
        <v>5441.513330379903</v>
      </c>
      <c r="X3916" s="43">
        <v>0</v>
      </c>
      <c r="Y3916" s="43">
        <v>0</v>
      </c>
      <c r="Z3916" s="43">
        <v>5441.513330379903</v>
      </c>
      <c r="AB3916" s="43">
        <v>-17.468862697208287</v>
      </c>
      <c r="AC3916" s="43">
        <v>0</v>
      </c>
      <c r="AD3916" s="43">
        <v>0</v>
      </c>
      <c r="AE3916" s="43">
        <v>-17.468862697208287</v>
      </c>
      <c r="AG3916" s="43">
        <v>10006943.014568642</v>
      </c>
      <c r="AH3916" s="43">
        <v>1175366.8793620591</v>
      </c>
      <c r="AI3916" s="43">
        <v>0</v>
      </c>
      <c r="AJ3916" s="43">
        <v>0</v>
      </c>
      <c r="AK3916" s="43">
        <v>10006943.014568642</v>
      </c>
    </row>
    <row r="3917" spans="3:37" x14ac:dyDescent="0.2">
      <c r="C3917" s="43">
        <v>6.1428633843907399E-4</v>
      </c>
      <c r="D3917" s="43">
        <v>7.0649100481100735E-2</v>
      </c>
      <c r="E3917" s="43">
        <v>4.4580325039448825</v>
      </c>
      <c r="F3917" s="43">
        <v>1.7092724492023952</v>
      </c>
      <c r="H3917" s="43">
        <v>9.8208290397416853E-5</v>
      </c>
      <c r="I3917" s="43">
        <v>0.1444338196915016</v>
      </c>
      <c r="J3917" s="43">
        <v>0</v>
      </c>
      <c r="K3917" s="43">
        <v>1</v>
      </c>
      <c r="M3917" s="43">
        <v>7.8567884222139339E-3</v>
      </c>
      <c r="N3917" s="43">
        <v>4.383351666678386E-2</v>
      </c>
      <c r="O3917" s="43">
        <v>0</v>
      </c>
      <c r="P3917" s="43">
        <v>1</v>
      </c>
      <c r="R3917" s="43">
        <v>821.71244842403803</v>
      </c>
      <c r="S3917" s="43">
        <v>268.57118814045845</v>
      </c>
      <c r="T3917" s="43">
        <v>6520.6928748250039</v>
      </c>
      <c r="U3917" s="43">
        <v>7610.9765113895</v>
      </c>
      <c r="W3917" s="43">
        <v>3663.2208039704942</v>
      </c>
      <c r="X3917" s="43">
        <v>0</v>
      </c>
      <c r="Y3917" s="43">
        <v>0</v>
      </c>
      <c r="Z3917" s="43">
        <v>3663.2208039704942</v>
      </c>
      <c r="AB3917" s="43">
        <v>62.361526089218131</v>
      </c>
      <c r="AC3917" s="43">
        <v>0</v>
      </c>
      <c r="AD3917" s="43">
        <v>0</v>
      </c>
      <c r="AE3917" s="43">
        <v>62.361526089218131</v>
      </c>
      <c r="AG3917" s="43">
        <v>6736663.0585017391</v>
      </c>
      <c r="AH3917" s="43">
        <v>791255.69365762675</v>
      </c>
      <c r="AI3917" s="43">
        <v>0</v>
      </c>
      <c r="AJ3917" s="43">
        <v>261918409.57471615</v>
      </c>
      <c r="AK3917" s="43">
        <v>268655072.63321787</v>
      </c>
    </row>
    <row r="3918" spans="3:37" x14ac:dyDescent="0.2">
      <c r="C3918" s="43">
        <v>6.1745523791911783E-4</v>
      </c>
      <c r="D3918" s="43">
        <v>5.9070833332949158E-2</v>
      </c>
      <c r="E3918" s="43">
        <v>6.2403657303797004</v>
      </c>
      <c r="F3918" s="43">
        <v>3.5089918283398718</v>
      </c>
      <c r="H3918" s="43">
        <v>8.6942320840766507E-5</v>
      </c>
      <c r="I3918" s="43">
        <v>8.8662192212968505E-2</v>
      </c>
      <c r="J3918" s="43">
        <v>0</v>
      </c>
      <c r="K3918" s="43">
        <v>1</v>
      </c>
      <c r="M3918" s="43">
        <v>7.7947387049124512E-3</v>
      </c>
      <c r="N3918" s="43">
        <v>4.4017909683850963E-2</v>
      </c>
      <c r="O3918" s="43">
        <v>0</v>
      </c>
      <c r="P3918" s="43">
        <v>1</v>
      </c>
      <c r="R3918" s="43">
        <v>690.59105624417816</v>
      </c>
      <c r="S3918" s="43">
        <v>145.95267768840623</v>
      </c>
      <c r="T3918" s="43">
        <v>6496.4088472337653</v>
      </c>
      <c r="U3918" s="43">
        <v>7332.9525811663498</v>
      </c>
      <c r="W3918" s="43">
        <v>4309.5407610928896</v>
      </c>
      <c r="X3918" s="43">
        <v>0</v>
      </c>
      <c r="Y3918" s="43">
        <v>0</v>
      </c>
      <c r="Z3918" s="43">
        <v>4309.5407610928896</v>
      </c>
      <c r="AB3918" s="43">
        <v>185.39754290201307</v>
      </c>
      <c r="AC3918" s="43">
        <v>0</v>
      </c>
      <c r="AD3918" s="43">
        <v>0</v>
      </c>
      <c r="AE3918" s="43">
        <v>185.39754290201307</v>
      </c>
      <c r="AG3918" s="43">
        <v>7925245.4596498236</v>
      </c>
      <c r="AH3918" s="43">
        <v>930860.80439606414</v>
      </c>
      <c r="AI3918" s="43">
        <v>0</v>
      </c>
      <c r="AJ3918" s="43">
        <v>778669680.18845487</v>
      </c>
      <c r="AK3918" s="43">
        <v>786594925.64810467</v>
      </c>
    </row>
    <row r="3919" spans="3:37" x14ac:dyDescent="0.2">
      <c r="C3919" s="43">
        <v>6.1437389128893294E-4</v>
      </c>
      <c r="D3919" s="43">
        <v>5.3103036063928938E-2</v>
      </c>
      <c r="E3919" s="43">
        <v>6.0884606530781342</v>
      </c>
      <c r="F3919" s="43">
        <v>2.0453974874118828</v>
      </c>
      <c r="H3919" s="43">
        <v>8.1555094847821221E-5</v>
      </c>
      <c r="I3919" s="43">
        <v>0.1105769184969938</v>
      </c>
      <c r="J3919" s="43">
        <v>0</v>
      </c>
      <c r="K3919" s="43">
        <v>1</v>
      </c>
      <c r="M3919" s="43">
        <v>7.8791904253309175E-3</v>
      </c>
      <c r="N3919" s="43">
        <v>4.4938679855427759E-2</v>
      </c>
      <c r="O3919" s="43">
        <v>0</v>
      </c>
      <c r="P3919" s="43">
        <v>1</v>
      </c>
      <c r="R3919" s="43">
        <v>617.72400136341241</v>
      </c>
      <c r="S3919" s="43">
        <v>170.74891511302425</v>
      </c>
      <c r="T3919" s="43">
        <v>6704.1585973751608</v>
      </c>
      <c r="U3919" s="43">
        <v>7492.6315138515974</v>
      </c>
      <c r="W3919" s="43">
        <v>3760.9882767631202</v>
      </c>
      <c r="X3919" s="43">
        <v>0</v>
      </c>
      <c r="Y3919" s="43">
        <v>0</v>
      </c>
      <c r="Z3919" s="43">
        <v>3760.9882767631202</v>
      </c>
      <c r="AB3919" s="43">
        <v>69.097081726507852</v>
      </c>
      <c r="AC3919" s="43">
        <v>0</v>
      </c>
      <c r="AD3919" s="43">
        <v>0</v>
      </c>
      <c r="AE3919" s="43">
        <v>69.097081726507852</v>
      </c>
      <c r="AG3919" s="43">
        <v>6916457.4409673782</v>
      </c>
      <c r="AH3919" s="43">
        <v>812373.46778083395</v>
      </c>
      <c r="AI3919" s="43">
        <v>0</v>
      </c>
      <c r="AJ3919" s="43">
        <v>290207743.251333</v>
      </c>
      <c r="AK3919" s="43">
        <v>297124200.69230038</v>
      </c>
    </row>
    <row r="3920" spans="3:37" x14ac:dyDescent="0.2">
      <c r="C3920" s="43">
        <v>5.9387916324692234E-4</v>
      </c>
      <c r="D3920" s="43">
        <v>5.6124271546891702E-2</v>
      </c>
      <c r="E3920" s="43">
        <v>1.8233112831639626</v>
      </c>
      <c r="F3920" s="43">
        <v>10.616854193475673</v>
      </c>
      <c r="H3920" s="43">
        <v>9.1044059411182765E-5</v>
      </c>
      <c r="I3920" s="43">
        <v>8.8402382905658855E-2</v>
      </c>
      <c r="J3920" s="43">
        <v>0</v>
      </c>
      <c r="K3920" s="43">
        <v>1</v>
      </c>
      <c r="M3920" s="43">
        <v>7.9085343490008508E-3</v>
      </c>
      <c r="N3920" s="43">
        <v>4.6434299851975003E-2</v>
      </c>
      <c r="O3920" s="43">
        <v>0</v>
      </c>
      <c r="P3920" s="43">
        <v>1</v>
      </c>
      <c r="R3920" s="43">
        <v>631.08982472011951</v>
      </c>
      <c r="S3920" s="43">
        <v>152.39052244681642</v>
      </c>
      <c r="T3920" s="43">
        <v>6953.0808528186635</v>
      </c>
      <c r="U3920" s="43">
        <v>7736.5611999855992</v>
      </c>
      <c r="W3920" s="43">
        <v>1150.6731981021615</v>
      </c>
      <c r="X3920" s="43">
        <v>0</v>
      </c>
      <c r="Y3920" s="43">
        <v>0</v>
      </c>
      <c r="Z3920" s="43">
        <v>1150.6731981021615</v>
      </c>
      <c r="AB3920" s="43">
        <v>649.39357452318734</v>
      </c>
      <c r="AC3920" s="43">
        <v>0</v>
      </c>
      <c r="AD3920" s="43">
        <v>0</v>
      </c>
      <c r="AE3920" s="43">
        <v>649.39357452318734</v>
      </c>
      <c r="AG3920" s="43">
        <v>2116088.0113098747</v>
      </c>
      <c r="AH3920" s="43">
        <v>248545.41079006688</v>
      </c>
      <c r="AI3920" s="43">
        <v>0</v>
      </c>
      <c r="AJ3920" s="43">
        <v>2727453012.9973869</v>
      </c>
      <c r="AK3920" s="43">
        <v>2729569101.008697</v>
      </c>
    </row>
    <row r="3921" spans="3:37" x14ac:dyDescent="0.2">
      <c r="C3921" s="43">
        <v>6.0957033859450555E-4</v>
      </c>
      <c r="D3921" s="43">
        <v>5.681051287982497E-2</v>
      </c>
      <c r="E3921" s="43">
        <v>10.082162381823952</v>
      </c>
      <c r="F3921" s="43">
        <v>1.7664608128048451</v>
      </c>
      <c r="H3921" s="43">
        <v>8.1324399258282207E-5</v>
      </c>
      <c r="I3921" s="43">
        <v>7.7467412558686541E-2</v>
      </c>
      <c r="J3921" s="43">
        <v>0</v>
      </c>
      <c r="K3921" s="43">
        <v>1</v>
      </c>
      <c r="M3921" s="43">
        <v>7.8666663941250325E-3</v>
      </c>
      <c r="N3921" s="43">
        <v>4.585567569586968E-2</v>
      </c>
      <c r="O3921" s="43">
        <v>0</v>
      </c>
      <c r="P3921" s="43">
        <v>1</v>
      </c>
      <c r="R3921" s="43">
        <v>655.68448763002186</v>
      </c>
      <c r="S3921" s="43">
        <v>119.2840255881088</v>
      </c>
      <c r="T3921" s="43">
        <v>6830.0864905588314</v>
      </c>
      <c r="U3921" s="43">
        <v>7605.0550037769617</v>
      </c>
      <c r="W3921" s="43">
        <v>6610.7174755289188</v>
      </c>
      <c r="X3921" s="43">
        <v>0</v>
      </c>
      <c r="Y3921" s="43">
        <v>0</v>
      </c>
      <c r="Z3921" s="43">
        <v>6610.7174755289188</v>
      </c>
      <c r="AB3921" s="43">
        <v>53.77354179057054</v>
      </c>
      <c r="AC3921" s="43">
        <v>0</v>
      </c>
      <c r="AD3921" s="43">
        <v>0</v>
      </c>
      <c r="AE3921" s="43">
        <v>53.77354179057054</v>
      </c>
      <c r="AG3921" s="43">
        <v>12157109.437497681</v>
      </c>
      <c r="AH3921" s="43">
        <v>1427914.9747142466</v>
      </c>
      <c r="AI3921" s="43">
        <v>0</v>
      </c>
      <c r="AJ3921" s="43">
        <v>225848875.52039626</v>
      </c>
      <c r="AK3921" s="43">
        <v>238005984.95789394</v>
      </c>
    </row>
    <row r="3922" spans="3:37" x14ac:dyDescent="0.2">
      <c r="C3922" s="43">
        <v>5.9154709609402986E-4</v>
      </c>
      <c r="D3922" s="43">
        <v>6.2199599612249745E-2</v>
      </c>
      <c r="E3922" s="43">
        <v>2.4506124923795918</v>
      </c>
      <c r="F3922" s="43">
        <v>1.9355036674652297</v>
      </c>
      <c r="H3922" s="43">
        <v>8.8743689256060606E-5</v>
      </c>
      <c r="I3922" s="43">
        <v>8.8552625298484719E-2</v>
      </c>
      <c r="J3922" s="43">
        <v>0</v>
      </c>
      <c r="K3922" s="43">
        <v>1</v>
      </c>
      <c r="M3922" s="43">
        <v>7.8540912413457287E-3</v>
      </c>
      <c r="N3922" s="43">
        <v>4.5201145483270942E-2</v>
      </c>
      <c r="O3922" s="43">
        <v>0</v>
      </c>
      <c r="P3922" s="43">
        <v>1</v>
      </c>
      <c r="R3922" s="43">
        <v>696.65745454101261</v>
      </c>
      <c r="S3922" s="43">
        <v>148.79258646393328</v>
      </c>
      <c r="T3922" s="43">
        <v>6721.8335771647235</v>
      </c>
      <c r="U3922" s="43">
        <v>7567.2836181696694</v>
      </c>
      <c r="W3922" s="43">
        <v>1707.2374610075731</v>
      </c>
      <c r="X3922" s="43">
        <v>0</v>
      </c>
      <c r="Y3922" s="43">
        <v>0</v>
      </c>
      <c r="Z3922" s="43">
        <v>1707.2374610075731</v>
      </c>
      <c r="AB3922" s="43">
        <v>69.734639594841639</v>
      </c>
      <c r="AC3922" s="43">
        <v>0</v>
      </c>
      <c r="AD3922" s="43">
        <v>0</v>
      </c>
      <c r="AE3922" s="43">
        <v>69.734639594841639</v>
      </c>
      <c r="AG3922" s="43">
        <v>3139609.6907929271</v>
      </c>
      <c r="AH3922" s="43">
        <v>368763.2915776358</v>
      </c>
      <c r="AI3922" s="43">
        <v>0</v>
      </c>
      <c r="AJ3922" s="43">
        <v>292885486.2983349</v>
      </c>
      <c r="AK3922" s="43">
        <v>296025095.98912781</v>
      </c>
    </row>
    <row r="3923" spans="3:37" x14ac:dyDescent="0.2">
      <c r="C3923" s="43">
        <v>6.1406014828757627E-4</v>
      </c>
      <c r="D3923" s="43">
        <v>5.1915084098436613E-2</v>
      </c>
      <c r="E3923" s="43">
        <v>4.6977957389704139</v>
      </c>
      <c r="F3923" s="43">
        <v>1.9666895961770046</v>
      </c>
      <c r="H3923" s="43">
        <v>8.5640922013785429E-5</v>
      </c>
      <c r="I3923" s="43">
        <v>9.2272897836316967E-2</v>
      </c>
      <c r="J3923" s="43">
        <v>0</v>
      </c>
      <c r="K3923" s="43">
        <v>1</v>
      </c>
      <c r="M3923" s="43">
        <v>7.8010834538624757E-3</v>
      </c>
      <c r="N3923" s="43">
        <v>4.3503841138114833E-2</v>
      </c>
      <c r="O3923" s="43">
        <v>0</v>
      </c>
      <c r="P3923" s="43">
        <v>1</v>
      </c>
      <c r="R3923" s="43">
        <v>603.59668759728163</v>
      </c>
      <c r="S3923" s="43">
        <v>149.62283072499355</v>
      </c>
      <c r="T3923" s="43">
        <v>6425.7659220695641</v>
      </c>
      <c r="U3923" s="43">
        <v>7178.9854403918398</v>
      </c>
      <c r="W3923" s="43">
        <v>2835.5739470511658</v>
      </c>
      <c r="X3923" s="43">
        <v>0</v>
      </c>
      <c r="Y3923" s="43">
        <v>0</v>
      </c>
      <c r="Z3923" s="43">
        <v>2835.5739470511658</v>
      </c>
      <c r="AB3923" s="43">
        <v>62.433498286029739</v>
      </c>
      <c r="AC3923" s="43">
        <v>0</v>
      </c>
      <c r="AD3923" s="43">
        <v>0</v>
      </c>
      <c r="AE3923" s="43">
        <v>62.433498286029739</v>
      </c>
      <c r="AG3923" s="43">
        <v>5214620.4886270938</v>
      </c>
      <c r="AH3923" s="43">
        <v>612483.97256305185</v>
      </c>
      <c r="AI3923" s="43">
        <v>0</v>
      </c>
      <c r="AJ3923" s="43">
        <v>262220692.8013249</v>
      </c>
      <c r="AK3923" s="43">
        <v>267435313.28995201</v>
      </c>
    </row>
    <row r="3924" spans="3:37" x14ac:dyDescent="0.2">
      <c r="C3924" s="43">
        <v>6.0846484938136621E-4</v>
      </c>
      <c r="D3924" s="43">
        <v>6.2688209683527507E-2</v>
      </c>
      <c r="E3924" s="43">
        <v>3.9683596716302376</v>
      </c>
      <c r="F3924" s="43">
        <v>6.2221959772076039</v>
      </c>
      <c r="H3924" s="43">
        <v>8.7281422525891547E-5</v>
      </c>
      <c r="I3924" s="43">
        <v>0.10531719412987084</v>
      </c>
      <c r="J3924" s="43">
        <v>0</v>
      </c>
      <c r="K3924" s="43">
        <v>1</v>
      </c>
      <c r="M3924" s="43">
        <v>7.7997338604681391E-3</v>
      </c>
      <c r="N3924" s="43">
        <v>4.6489097610391994E-2</v>
      </c>
      <c r="O3924" s="43">
        <v>0</v>
      </c>
      <c r="P3924" s="43">
        <v>1</v>
      </c>
      <c r="R3924" s="43">
        <v>722.21039344226335</v>
      </c>
      <c r="S3924" s="43">
        <v>174.04576840339544</v>
      </c>
      <c r="T3924" s="43">
        <v>6865.5174158541658</v>
      </c>
      <c r="U3924" s="43">
        <v>7761.7735776998243</v>
      </c>
      <c r="W3924" s="43">
        <v>2865.990599768485</v>
      </c>
      <c r="X3924" s="43">
        <v>0</v>
      </c>
      <c r="Y3924" s="43">
        <v>0</v>
      </c>
      <c r="Z3924" s="43">
        <v>2865.990599768485</v>
      </c>
      <c r="AB3924" s="43">
        <v>403.55309061249284</v>
      </c>
      <c r="AC3924" s="43">
        <v>0</v>
      </c>
      <c r="AD3924" s="43">
        <v>0</v>
      </c>
      <c r="AE3924" s="43">
        <v>403.55309061249284</v>
      </c>
      <c r="AG3924" s="43">
        <v>5270556.7129742438</v>
      </c>
      <c r="AH3924" s="43">
        <v>619053.96954999282</v>
      </c>
      <c r="AI3924" s="43">
        <v>0</v>
      </c>
      <c r="AJ3924" s="43">
        <v>1694922980.5724699</v>
      </c>
      <c r="AK3924" s="43">
        <v>1700193537.2854443</v>
      </c>
    </row>
    <row r="3925" spans="3:37" x14ac:dyDescent="0.2">
      <c r="C3925" s="43">
        <v>6.0900508997628079E-4</v>
      </c>
      <c r="D3925" s="43">
        <v>4.8427294989891165E-2</v>
      </c>
      <c r="E3925" s="43">
        <v>2.6677332940548872</v>
      </c>
      <c r="F3925" s="43">
        <v>4.691322957811157</v>
      </c>
      <c r="H3925" s="43">
        <v>9.0931090213852706E-5</v>
      </c>
      <c r="I3925" s="43">
        <v>9.6498474973126802E-2</v>
      </c>
      <c r="J3925" s="43">
        <v>0</v>
      </c>
      <c r="K3925" s="43">
        <v>1</v>
      </c>
      <c r="M3925" s="43">
        <v>7.7996210020401776E-3</v>
      </c>
      <c r="N3925" s="43">
        <v>4.4404878853566407E-2</v>
      </c>
      <c r="O3925" s="43">
        <v>0</v>
      </c>
      <c r="P3925" s="43">
        <v>1</v>
      </c>
      <c r="R3925" s="43">
        <v>558.41041074649127</v>
      </c>
      <c r="S3925" s="43">
        <v>166.1403881711349</v>
      </c>
      <c r="T3925" s="43">
        <v>6557.6247673910448</v>
      </c>
      <c r="U3925" s="43">
        <v>7282.1755663086706</v>
      </c>
      <c r="W3925" s="43">
        <v>1489.6900444952798</v>
      </c>
      <c r="X3925" s="43">
        <v>0</v>
      </c>
      <c r="Y3925" s="43">
        <v>0</v>
      </c>
      <c r="Z3925" s="43">
        <v>1489.6900444952798</v>
      </c>
      <c r="AB3925" s="43">
        <v>220.55622909041313</v>
      </c>
      <c r="AC3925" s="43">
        <v>0</v>
      </c>
      <c r="AD3925" s="43">
        <v>0</v>
      </c>
      <c r="AE3925" s="43">
        <v>220.55622909041313</v>
      </c>
      <c r="AG3925" s="43">
        <v>2739539.9918268197</v>
      </c>
      <c r="AH3925" s="43">
        <v>321773.04961098044</v>
      </c>
      <c r="AI3925" s="43">
        <v>0</v>
      </c>
      <c r="AJ3925" s="43">
        <v>926336162.17973518</v>
      </c>
      <c r="AK3925" s="43">
        <v>929075702.17156196</v>
      </c>
    </row>
    <row r="3926" spans="3:37" x14ac:dyDescent="0.2">
      <c r="C3926" s="43">
        <v>6.3333245881747047E-4</v>
      </c>
      <c r="D3926" s="43">
        <v>5.5842220024555078E-2</v>
      </c>
      <c r="E3926" s="43">
        <v>2.1966803839121147</v>
      </c>
      <c r="F3926" s="43">
        <v>3.4250250570207972</v>
      </c>
      <c r="H3926" s="43">
        <v>9.5565591324731081E-5</v>
      </c>
      <c r="I3926" s="43">
        <v>0.10096033867429088</v>
      </c>
      <c r="J3926" s="43">
        <v>0</v>
      </c>
      <c r="K3926" s="43">
        <v>1</v>
      </c>
      <c r="M3926" s="43">
        <v>7.9196584854586138E-3</v>
      </c>
      <c r="N3926" s="43">
        <v>4.6194540178178478E-2</v>
      </c>
      <c r="O3926" s="43">
        <v>0</v>
      </c>
      <c r="P3926" s="43">
        <v>1</v>
      </c>
      <c r="R3926" s="43">
        <v>669.63291819165295</v>
      </c>
      <c r="S3926" s="43">
        <v>182.68156477458101</v>
      </c>
      <c r="T3926" s="43">
        <v>6926.9088911565696</v>
      </c>
      <c r="U3926" s="43">
        <v>7779.2233741228038</v>
      </c>
      <c r="W3926" s="43">
        <v>1470.9694958134298</v>
      </c>
      <c r="X3926" s="43">
        <v>0</v>
      </c>
      <c r="Y3926" s="43">
        <v>0</v>
      </c>
      <c r="Z3926" s="43">
        <v>1470.9694958134298</v>
      </c>
      <c r="AB3926" s="43">
        <v>173.75479680141663</v>
      </c>
      <c r="AC3926" s="43">
        <v>0</v>
      </c>
      <c r="AD3926" s="43">
        <v>0</v>
      </c>
      <c r="AE3926" s="43">
        <v>173.75479680141663</v>
      </c>
      <c r="AG3926" s="43">
        <v>2705112.9028008976</v>
      </c>
      <c r="AH3926" s="43">
        <v>317729.41109570087</v>
      </c>
      <c r="AI3926" s="43">
        <v>0</v>
      </c>
      <c r="AJ3926" s="43">
        <v>729770146.5659498</v>
      </c>
      <c r="AK3926" s="43">
        <v>732475259.46875072</v>
      </c>
    </row>
    <row r="3927" spans="3:37" x14ac:dyDescent="0.2">
      <c r="C3927" s="43">
        <v>6.128839375231232E-4</v>
      </c>
      <c r="D3927" s="43">
        <v>6.8427518461013914E-2</v>
      </c>
      <c r="E3927" s="43">
        <v>4.1743166630777919</v>
      </c>
      <c r="F3927" s="43">
        <v>3.3890613388646544</v>
      </c>
      <c r="H3927" s="43">
        <v>9.1090525284331925E-5</v>
      </c>
      <c r="I3927" s="43">
        <v>9.666457275544868E-2</v>
      </c>
      <c r="J3927" s="43">
        <v>0</v>
      </c>
      <c r="K3927" s="43">
        <v>1</v>
      </c>
      <c r="M3927" s="43">
        <v>7.8282518033476103E-3</v>
      </c>
      <c r="N3927" s="43">
        <v>4.7006144320768661E-2</v>
      </c>
      <c r="O3927" s="43">
        <v>0</v>
      </c>
      <c r="P3927" s="43">
        <v>1</v>
      </c>
      <c r="R3927" s="43">
        <v>794.05649565847045</v>
      </c>
      <c r="S3927" s="43">
        <v>166.71816250213465</v>
      </c>
      <c r="T3927" s="43">
        <v>6967.2563352548977</v>
      </c>
      <c r="U3927" s="43">
        <v>7928.030993415503</v>
      </c>
      <c r="W3927" s="43">
        <v>3314.6432612523117</v>
      </c>
      <c r="X3927" s="43">
        <v>0</v>
      </c>
      <c r="Y3927" s="43">
        <v>0</v>
      </c>
      <c r="Z3927" s="43">
        <v>3314.6432612523117</v>
      </c>
      <c r="AB3927" s="43">
        <v>202.98431518776414</v>
      </c>
      <c r="AC3927" s="43">
        <v>0</v>
      </c>
      <c r="AD3927" s="43">
        <v>0</v>
      </c>
      <c r="AE3927" s="43">
        <v>202.98431518776414</v>
      </c>
      <c r="AG3927" s="43">
        <v>6095628.9574430017</v>
      </c>
      <c r="AH3927" s="43">
        <v>715962.94443049934</v>
      </c>
      <c r="AI3927" s="43">
        <v>0</v>
      </c>
      <c r="AJ3927" s="43">
        <v>852534123.78860939</v>
      </c>
      <c r="AK3927" s="43">
        <v>858629752.74605238</v>
      </c>
    </row>
    <row r="3928" spans="3:37" x14ac:dyDescent="0.2">
      <c r="C3928" s="43">
        <v>5.8657343673554178E-4</v>
      </c>
      <c r="D3928" s="43">
        <v>5.1508823705392705E-2</v>
      </c>
      <c r="E3928" s="43">
        <v>6.8273679784426466</v>
      </c>
      <c r="F3928" s="43">
        <v>1.7649914763156662</v>
      </c>
      <c r="H3928" s="43">
        <v>8.1740849494778327E-5</v>
      </c>
      <c r="I3928" s="43">
        <v>0.10883339240125123</v>
      </c>
      <c r="J3928" s="43">
        <v>0</v>
      </c>
      <c r="K3928" s="43">
        <v>1</v>
      </c>
      <c r="M3928" s="43">
        <v>7.9299480950534296E-3</v>
      </c>
      <c r="N3928" s="43">
        <v>4.5805354683482791E-2</v>
      </c>
      <c r="O3928" s="43">
        <v>0</v>
      </c>
      <c r="P3928" s="43">
        <v>1</v>
      </c>
      <c r="R3928" s="43">
        <v>572.06634240742642</v>
      </c>
      <c r="S3928" s="43">
        <v>168.43940017667347</v>
      </c>
      <c r="T3928" s="43">
        <v>6877.4741675774649</v>
      </c>
      <c r="U3928" s="43">
        <v>7617.9799101615645</v>
      </c>
      <c r="W3928" s="43">
        <v>3905.7074276972698</v>
      </c>
      <c r="X3928" s="43">
        <v>0</v>
      </c>
      <c r="Y3928" s="43">
        <v>0</v>
      </c>
      <c r="Z3928" s="43">
        <v>3905.7074276972698</v>
      </c>
      <c r="AB3928" s="43">
        <v>46.825968713677369</v>
      </c>
      <c r="AC3928" s="43">
        <v>0</v>
      </c>
      <c r="AD3928" s="43">
        <v>0</v>
      </c>
      <c r="AE3928" s="43">
        <v>46.825968713677369</v>
      </c>
      <c r="AG3928" s="43">
        <v>7182595.9595352793</v>
      </c>
      <c r="AH3928" s="43">
        <v>843632.80438261025</v>
      </c>
      <c r="AI3928" s="43">
        <v>0</v>
      </c>
      <c r="AJ3928" s="43">
        <v>196669068.59744495</v>
      </c>
      <c r="AK3928" s="43">
        <v>203851664.55698022</v>
      </c>
    </row>
    <row r="3929" spans="3:37" x14ac:dyDescent="0.2">
      <c r="C3929" s="43">
        <v>6.0304314782002461E-4</v>
      </c>
      <c r="D3929" s="43">
        <v>5.2478928245614745E-2</v>
      </c>
      <c r="E3929" s="43">
        <v>1.771867925433565</v>
      </c>
      <c r="F3929" s="43">
        <v>2.7668469218846381</v>
      </c>
      <c r="H3929" s="43">
        <v>9.7890064809313948E-5</v>
      </c>
      <c r="I3929" s="43">
        <v>0.10297822563391767</v>
      </c>
      <c r="J3929" s="43">
        <v>0</v>
      </c>
      <c r="K3929" s="43">
        <v>1</v>
      </c>
      <c r="M3929" s="43">
        <v>7.8698849831618789E-3</v>
      </c>
      <c r="N3929" s="43">
        <v>4.4778237381912077E-2</v>
      </c>
      <c r="O3929" s="43">
        <v>0</v>
      </c>
      <c r="P3929" s="43">
        <v>1</v>
      </c>
      <c r="R3929" s="43">
        <v>599.20539775216946</v>
      </c>
      <c r="S3929" s="43">
        <v>190.8650424618321</v>
      </c>
      <c r="T3929" s="43">
        <v>6672.333608798659</v>
      </c>
      <c r="U3929" s="43">
        <v>7462.4040490126608</v>
      </c>
      <c r="W3929" s="43">
        <v>1061.7128250237306</v>
      </c>
      <c r="X3929" s="43">
        <v>0</v>
      </c>
      <c r="Y3929" s="43">
        <v>0</v>
      </c>
      <c r="Z3929" s="43">
        <v>1061.7128250237306</v>
      </c>
      <c r="AB3929" s="43">
        <v>113.28135074767366</v>
      </c>
      <c r="AC3929" s="43">
        <v>0</v>
      </c>
      <c r="AD3929" s="43">
        <v>0</v>
      </c>
      <c r="AE3929" s="43">
        <v>113.28135074767366</v>
      </c>
      <c r="AG3929" s="43">
        <v>1952489.8852186406</v>
      </c>
      <c r="AH3929" s="43">
        <v>229329.97020512581</v>
      </c>
      <c r="AI3929" s="43">
        <v>0</v>
      </c>
      <c r="AJ3929" s="43">
        <v>475781673.14022934</v>
      </c>
      <c r="AK3929" s="43">
        <v>477734163.02544796</v>
      </c>
    </row>
    <row r="3930" spans="3:37" x14ac:dyDescent="0.2">
      <c r="C3930" s="43">
        <v>6.016887716692493E-4</v>
      </c>
      <c r="D3930" s="43">
        <v>6.005646054932845E-2</v>
      </c>
      <c r="E3930" s="43">
        <v>4.2633819826959609</v>
      </c>
      <c r="F3930" s="43">
        <v>0.82611974523139642</v>
      </c>
      <c r="H3930" s="43">
        <v>9.2527794798069607E-5</v>
      </c>
      <c r="I3930" s="43">
        <v>0.11609499813577051</v>
      </c>
      <c r="J3930" s="43">
        <v>0</v>
      </c>
      <c r="K3930" s="43">
        <v>1</v>
      </c>
      <c r="M3930" s="43">
        <v>7.7696777754555904E-3</v>
      </c>
      <c r="N3930" s="43">
        <v>4.5338561977357597E-2</v>
      </c>
      <c r="O3930" s="43">
        <v>0</v>
      </c>
      <c r="P3930" s="43">
        <v>1</v>
      </c>
      <c r="R3930" s="43">
        <v>684.18573192923907</v>
      </c>
      <c r="S3930" s="43">
        <v>203.38929619232522</v>
      </c>
      <c r="T3930" s="43">
        <v>6669.8047728190377</v>
      </c>
      <c r="U3930" s="43">
        <v>7557.3798009406019</v>
      </c>
      <c r="W3930" s="43">
        <v>2916.9451223247665</v>
      </c>
      <c r="X3930" s="43">
        <v>0</v>
      </c>
      <c r="Y3930" s="43">
        <v>0</v>
      </c>
      <c r="Z3930" s="43">
        <v>2916.9451223247665</v>
      </c>
      <c r="AB3930" s="43">
        <v>-12.729403663328261</v>
      </c>
      <c r="AC3930" s="43">
        <v>0</v>
      </c>
      <c r="AD3930" s="43">
        <v>0</v>
      </c>
      <c r="AE3930" s="43">
        <v>-12.729403663328261</v>
      </c>
      <c r="AG3930" s="43">
        <v>5364262.0799552454</v>
      </c>
      <c r="AH3930" s="43">
        <v>630060.14642214961</v>
      </c>
      <c r="AI3930" s="43">
        <v>0</v>
      </c>
      <c r="AJ3930" s="43">
        <v>0</v>
      </c>
      <c r="AK3930" s="43">
        <v>5364262.0799552454</v>
      </c>
    </row>
    <row r="3931" spans="3:37" x14ac:dyDescent="0.2">
      <c r="C3931" s="43">
        <v>6.2209187616779626E-4</v>
      </c>
      <c r="D3931" s="43">
        <v>5.2714427349025914E-2</v>
      </c>
      <c r="E3931" s="43">
        <v>5.1642039799171462</v>
      </c>
      <c r="F3931" s="43">
        <v>1.8547799730796941</v>
      </c>
      <c r="H3931" s="43">
        <v>9.3357595389753634E-5</v>
      </c>
      <c r="I3931" s="43">
        <v>9.3005208724326618E-2</v>
      </c>
      <c r="J3931" s="43">
        <v>0</v>
      </c>
      <c r="K3931" s="43">
        <v>1</v>
      </c>
      <c r="M3931" s="43">
        <v>7.8685551671218157E-3</v>
      </c>
      <c r="N3931" s="43">
        <v>4.7109912947178145E-2</v>
      </c>
      <c r="O3931" s="43">
        <v>0</v>
      </c>
      <c r="P3931" s="43">
        <v>1</v>
      </c>
      <c r="R3931" s="43">
        <v>620.90677087995982</v>
      </c>
      <c r="S3931" s="43">
        <v>164.39904924469525</v>
      </c>
      <c r="T3931" s="43">
        <v>7018.5866912901229</v>
      </c>
      <c r="U3931" s="43">
        <v>7803.8925114147778</v>
      </c>
      <c r="W3931" s="43">
        <v>3206.4892173357921</v>
      </c>
      <c r="X3931" s="43">
        <v>0</v>
      </c>
      <c r="Y3931" s="43">
        <v>0</v>
      </c>
      <c r="Z3931" s="43">
        <v>3206.4892173357921</v>
      </c>
      <c r="AB3931" s="43">
        <v>56.789038000061581</v>
      </c>
      <c r="AC3931" s="43">
        <v>0</v>
      </c>
      <c r="AD3931" s="43">
        <v>0</v>
      </c>
      <c r="AE3931" s="43">
        <v>56.789038000061581</v>
      </c>
      <c r="AG3931" s="43">
        <v>5896733.670680522</v>
      </c>
      <c r="AH3931" s="43">
        <v>692601.6709445311</v>
      </c>
      <c r="AI3931" s="43">
        <v>0</v>
      </c>
      <c r="AJ3931" s="43">
        <v>238513959.60025865</v>
      </c>
      <c r="AK3931" s="43">
        <v>244410693.27093917</v>
      </c>
    </row>
    <row r="3932" spans="3:37" x14ac:dyDescent="0.2">
      <c r="C3932" s="43">
        <v>6.0659195404091188E-4</v>
      </c>
      <c r="D3932" s="43">
        <v>6.0371006636183888E-2</v>
      </c>
      <c r="E3932" s="43">
        <v>1.4420312508014657</v>
      </c>
      <c r="F3932" s="43">
        <v>1.0227723912050493</v>
      </c>
      <c r="H3932" s="43">
        <v>8.6991516016169702E-5</v>
      </c>
      <c r="I3932" s="43">
        <v>9.5741496631503734E-2</v>
      </c>
      <c r="J3932" s="43">
        <v>0</v>
      </c>
      <c r="K3932" s="43">
        <v>1</v>
      </c>
      <c r="M3932" s="43">
        <v>7.8493871499994931E-3</v>
      </c>
      <c r="N3932" s="43">
        <v>4.6997761235547109E-2</v>
      </c>
      <c r="O3932" s="43">
        <v>0</v>
      </c>
      <c r="P3932" s="43">
        <v>1</v>
      </c>
      <c r="R3932" s="43">
        <v>693.37381336006445</v>
      </c>
      <c r="S3932" s="43">
        <v>157.69556675111508</v>
      </c>
      <c r="T3932" s="43">
        <v>6984.8212001739184</v>
      </c>
      <c r="U3932" s="43">
        <v>7835.8905802850977</v>
      </c>
      <c r="W3932" s="43">
        <v>999.86670735259577</v>
      </c>
      <c r="X3932" s="43">
        <v>0</v>
      </c>
      <c r="Y3932" s="43">
        <v>0</v>
      </c>
      <c r="Z3932" s="43">
        <v>999.86670735259577</v>
      </c>
      <c r="AB3932" s="43">
        <v>1.6895064310214227</v>
      </c>
      <c r="AC3932" s="43">
        <v>0</v>
      </c>
      <c r="AD3932" s="43">
        <v>0</v>
      </c>
      <c r="AE3932" s="43">
        <v>1.6895064310214227</v>
      </c>
      <c r="AG3932" s="43">
        <v>1838754.8748214236</v>
      </c>
      <c r="AH3932" s="43">
        <v>215971.2087881607</v>
      </c>
      <c r="AI3932" s="43">
        <v>0</v>
      </c>
      <c r="AJ3932" s="43">
        <v>7095927.0102899754</v>
      </c>
      <c r="AK3932" s="43">
        <v>8934681.885111399</v>
      </c>
    </row>
    <row r="3933" spans="3:37" x14ac:dyDescent="0.2">
      <c r="C3933" s="43">
        <v>6.0823617841944855E-4</v>
      </c>
      <c r="D3933" s="43">
        <v>5.1211999954298149E-2</v>
      </c>
      <c r="E3933" s="43">
        <v>8.1295434234812909</v>
      </c>
      <c r="F3933" s="43">
        <v>1.7301650708318743</v>
      </c>
      <c r="H3933" s="43">
        <v>9.0568452675632294E-5</v>
      </c>
      <c r="I3933" s="43">
        <v>0.12358855049688966</v>
      </c>
      <c r="J3933" s="43">
        <v>0</v>
      </c>
      <c r="K3933" s="43">
        <v>1</v>
      </c>
      <c r="M3933" s="43">
        <v>7.8512335789443499E-3</v>
      </c>
      <c r="N3933" s="43">
        <v>4.5196963537787065E-2</v>
      </c>
      <c r="O3933" s="43">
        <v>0</v>
      </c>
      <c r="P3933" s="43">
        <v>1</v>
      </c>
      <c r="R3933" s="43">
        <v>589.77499827163263</v>
      </c>
      <c r="S3933" s="43">
        <v>211.9324991816861</v>
      </c>
      <c r="T3933" s="43">
        <v>6718.7662115153307</v>
      </c>
      <c r="U3933" s="43">
        <v>7520.4737089686496</v>
      </c>
      <c r="W3933" s="43">
        <v>4794.6014585328403</v>
      </c>
      <c r="X3933" s="43">
        <v>0</v>
      </c>
      <c r="Y3933" s="43">
        <v>0</v>
      </c>
      <c r="Z3933" s="43">
        <v>4794.6014585328403</v>
      </c>
      <c r="AB3933" s="43">
        <v>46.077742062502651</v>
      </c>
      <c r="AC3933" s="43">
        <v>0</v>
      </c>
      <c r="AD3933" s="43">
        <v>0</v>
      </c>
      <c r="AE3933" s="43">
        <v>46.077742062502651</v>
      </c>
      <c r="AG3933" s="43">
        <v>8817272.0822418928</v>
      </c>
      <c r="AH3933" s="43">
        <v>1035633.9150430935</v>
      </c>
      <c r="AI3933" s="43">
        <v>0</v>
      </c>
      <c r="AJ3933" s="43">
        <v>193526516.66251114</v>
      </c>
      <c r="AK3933" s="43">
        <v>202343788.74475303</v>
      </c>
    </row>
    <row r="3934" spans="3:37" x14ac:dyDescent="0.2">
      <c r="C3934" s="43">
        <v>5.9838830602445886E-4</v>
      </c>
      <c r="D3934" s="43">
        <v>4.7633657321406023E-2</v>
      </c>
      <c r="E3934" s="43">
        <v>2.5659334317097007</v>
      </c>
      <c r="F3934" s="43">
        <v>8.3001216820095767</v>
      </c>
      <c r="H3934" s="43">
        <v>8.9167930760473206E-5</v>
      </c>
      <c r="I3934" s="43">
        <v>0.10158197285091619</v>
      </c>
      <c r="J3934" s="43">
        <v>0</v>
      </c>
      <c r="K3934" s="43">
        <v>1</v>
      </c>
      <c r="M3934" s="43">
        <v>7.8108188338447248E-3</v>
      </c>
      <c r="N3934" s="43">
        <v>4.4852193346161799E-2</v>
      </c>
      <c r="O3934" s="43">
        <v>0</v>
      </c>
      <c r="P3934" s="43">
        <v>1</v>
      </c>
      <c r="R3934" s="43">
        <v>539.68382081986431</v>
      </c>
      <c r="S3934" s="43">
        <v>171.50141372674145</v>
      </c>
      <c r="T3934" s="43">
        <v>6633.192838490655</v>
      </c>
      <c r="U3934" s="43">
        <v>7344.3780730372609</v>
      </c>
      <c r="W3934" s="43">
        <v>1384.7927583945177</v>
      </c>
      <c r="X3934" s="43">
        <v>0</v>
      </c>
      <c r="Y3934" s="43">
        <v>0</v>
      </c>
      <c r="Z3934" s="43">
        <v>1384.7927583945177</v>
      </c>
      <c r="AB3934" s="43">
        <v>421.55405911226433</v>
      </c>
      <c r="AC3934" s="43">
        <v>0</v>
      </c>
      <c r="AD3934" s="43">
        <v>0</v>
      </c>
      <c r="AE3934" s="43">
        <v>421.55405911226433</v>
      </c>
      <c r="AG3934" s="43">
        <v>2546633.8826875179</v>
      </c>
      <c r="AH3934" s="43">
        <v>299115.23581321584</v>
      </c>
      <c r="AI3934" s="43">
        <v>0</v>
      </c>
      <c r="AJ3934" s="43">
        <v>1770527048.2715101</v>
      </c>
      <c r="AK3934" s="43">
        <v>1773073682.1541977</v>
      </c>
    </row>
    <row r="3935" spans="3:37" x14ac:dyDescent="0.2">
      <c r="C3935" s="43">
        <v>6.0447315684982372E-4</v>
      </c>
      <c r="D3935" s="43">
        <v>5.3975947996595011E-2</v>
      </c>
      <c r="E3935" s="43">
        <v>4.1883536756880622</v>
      </c>
      <c r="F3935" s="43">
        <v>1.3110201356572839</v>
      </c>
      <c r="H3935" s="43">
        <v>9.8654681064291871E-5</v>
      </c>
      <c r="I3935" s="43">
        <v>9.1981258932295695E-2</v>
      </c>
      <c r="J3935" s="43">
        <v>0</v>
      </c>
      <c r="K3935" s="43">
        <v>1</v>
      </c>
      <c r="M3935" s="43">
        <v>7.8505113090030498E-3</v>
      </c>
      <c r="N3935" s="43">
        <v>4.7460255143853103E-2</v>
      </c>
      <c r="O3935" s="43">
        <v>0</v>
      </c>
      <c r="P3935" s="43">
        <v>1</v>
      </c>
      <c r="R3935" s="43">
        <v>617.75983913896573</v>
      </c>
      <c r="S3935" s="43">
        <v>171.81434431688132</v>
      </c>
      <c r="T3935" s="43">
        <v>7054.567365162281</v>
      </c>
      <c r="U3935" s="43">
        <v>7844.1415486181286</v>
      </c>
      <c r="W3935" s="43">
        <v>2587.396692950153</v>
      </c>
      <c r="X3935" s="43">
        <v>0</v>
      </c>
      <c r="Y3935" s="43">
        <v>0</v>
      </c>
      <c r="Z3935" s="43">
        <v>2587.396692950153</v>
      </c>
      <c r="AB3935" s="43">
        <v>20.558525140070664</v>
      </c>
      <c r="AC3935" s="43">
        <v>0</v>
      </c>
      <c r="AD3935" s="43">
        <v>0</v>
      </c>
      <c r="AE3935" s="43">
        <v>20.558525140070664</v>
      </c>
      <c r="AG3935" s="43">
        <v>4758222.5183353312</v>
      </c>
      <c r="AH3935" s="43">
        <v>558877.68567723304</v>
      </c>
      <c r="AI3935" s="43">
        <v>0</v>
      </c>
      <c r="AJ3935" s="43">
        <v>86345805.588296786</v>
      </c>
      <c r="AK3935" s="43">
        <v>91104028.106632113</v>
      </c>
    </row>
    <row r="3936" spans="3:37" x14ac:dyDescent="0.2">
      <c r="C3936" s="43">
        <v>6.2861721834284179E-4</v>
      </c>
      <c r="D3936" s="43">
        <v>4.8001319626970421E-2</v>
      </c>
      <c r="E3936" s="43">
        <v>6.8708989582551325</v>
      </c>
      <c r="F3936" s="43">
        <v>3.1282963038690697</v>
      </c>
      <c r="H3936" s="43">
        <v>8.7190116090533342E-5</v>
      </c>
      <c r="I3936" s="43">
        <v>0.12947210254992525</v>
      </c>
      <c r="J3936" s="43">
        <v>0</v>
      </c>
      <c r="K3936" s="43">
        <v>1</v>
      </c>
      <c r="M3936" s="43">
        <v>7.8127556563511412E-3</v>
      </c>
      <c r="N3936" s="43">
        <v>4.4201969810133197E-2</v>
      </c>
      <c r="O3936" s="43">
        <v>0</v>
      </c>
      <c r="P3936" s="43">
        <v>1</v>
      </c>
      <c r="R3936" s="43">
        <v>571.32315029577853</v>
      </c>
      <c r="S3936" s="43">
        <v>213.7400119994353</v>
      </c>
      <c r="T3936" s="43">
        <v>6538.6522169463342</v>
      </c>
      <c r="U3936" s="43">
        <v>7323.7153792415484</v>
      </c>
      <c r="W3936" s="43">
        <v>3925.503638194305</v>
      </c>
      <c r="X3936" s="43">
        <v>0</v>
      </c>
      <c r="Y3936" s="43">
        <v>0</v>
      </c>
      <c r="Z3936" s="43">
        <v>3925.503638194305</v>
      </c>
      <c r="AB3936" s="43">
        <v>130.10610955255919</v>
      </c>
      <c r="AC3936" s="43">
        <v>0</v>
      </c>
      <c r="AD3936" s="43">
        <v>0</v>
      </c>
      <c r="AE3936" s="43">
        <v>130.10610955255919</v>
      </c>
      <c r="AG3936" s="43">
        <v>7219001.1906393273</v>
      </c>
      <c r="AH3936" s="43">
        <v>847908.78584996983</v>
      </c>
      <c r="AI3936" s="43">
        <v>0</v>
      </c>
      <c r="AJ3936" s="43">
        <v>546445660.12074864</v>
      </c>
      <c r="AK3936" s="43">
        <v>553664661.31138802</v>
      </c>
    </row>
    <row r="3937" spans="3:37" x14ac:dyDescent="0.2">
      <c r="C3937" s="43">
        <v>6.1246410343340774E-4</v>
      </c>
      <c r="D3937" s="43">
        <v>5.7512169980117989E-2</v>
      </c>
      <c r="E3937" s="43">
        <v>1.6781911306249662</v>
      </c>
      <c r="F3937" s="43">
        <v>3.038754497244935</v>
      </c>
      <c r="H3937" s="43">
        <v>8.9997507691341738E-5</v>
      </c>
      <c r="I3937" s="43">
        <v>0.13279724891899014</v>
      </c>
      <c r="J3937" s="43">
        <v>0</v>
      </c>
      <c r="K3937" s="43">
        <v>1</v>
      </c>
      <c r="M3937" s="43">
        <v>7.89496172388926E-3</v>
      </c>
      <c r="N3937" s="43">
        <v>4.6527347828670407E-2</v>
      </c>
      <c r="O3937" s="43">
        <v>0</v>
      </c>
      <c r="P3937" s="43">
        <v>1</v>
      </c>
      <c r="R3937" s="43">
        <v>666.93385962912828</v>
      </c>
      <c r="S3937" s="43">
        <v>226.28821337409653</v>
      </c>
      <c r="T3937" s="43">
        <v>6955.0570866126491</v>
      </c>
      <c r="U3937" s="43">
        <v>7848.2791596158741</v>
      </c>
      <c r="W3937" s="43">
        <v>1119.2424879430794</v>
      </c>
      <c r="X3937" s="43">
        <v>0</v>
      </c>
      <c r="Y3937" s="43">
        <v>0</v>
      </c>
      <c r="Z3937" s="43">
        <v>1119.2424879430794</v>
      </c>
      <c r="AB3937" s="43">
        <v>145.48944140816741</v>
      </c>
      <c r="AC3937" s="43">
        <v>0</v>
      </c>
      <c r="AD3937" s="43">
        <v>0</v>
      </c>
      <c r="AE3937" s="43">
        <v>145.48944140816741</v>
      </c>
      <c r="AG3937" s="43">
        <v>2058286.9353273229</v>
      </c>
      <c r="AH3937" s="43">
        <v>241756.37739570515</v>
      </c>
      <c r="AI3937" s="43">
        <v>0</v>
      </c>
      <c r="AJ3937" s="43">
        <v>611055653.91430306</v>
      </c>
      <c r="AK3937" s="43">
        <v>613113940.84963036</v>
      </c>
    </row>
    <row r="3938" spans="3:37" x14ac:dyDescent="0.2">
      <c r="C3938" s="43">
        <v>6.0912689113033595E-4</v>
      </c>
      <c r="D3938" s="43">
        <v>5.4454406091078211E-2</v>
      </c>
      <c r="E3938" s="43">
        <v>0.76675684921135623</v>
      </c>
      <c r="F3938" s="43">
        <v>2.6230512707336686</v>
      </c>
      <c r="H3938" s="43">
        <v>9.3181001968534183E-5</v>
      </c>
      <c r="I3938" s="43">
        <v>0.13011584365779871</v>
      </c>
      <c r="J3938" s="43">
        <v>0</v>
      </c>
      <c r="K3938" s="43">
        <v>1</v>
      </c>
      <c r="M3938" s="43">
        <v>7.9215312204417021E-3</v>
      </c>
      <c r="N3938" s="43">
        <v>4.4001931846279346E-2</v>
      </c>
      <c r="O3938" s="43">
        <v>0</v>
      </c>
      <c r="P3938" s="43">
        <v>1</v>
      </c>
      <c r="R3938" s="43">
        <v>628.03402227755873</v>
      </c>
      <c r="S3938" s="43">
        <v>229.56196356713676</v>
      </c>
      <c r="T3938" s="43">
        <v>6599.6857240468644</v>
      </c>
      <c r="U3938" s="43">
        <v>7457.2817098915602</v>
      </c>
      <c r="W3938" s="43">
        <v>481.54938811907562</v>
      </c>
      <c r="X3938" s="43">
        <v>0</v>
      </c>
      <c r="Y3938" s="43">
        <v>0</v>
      </c>
      <c r="Z3938" s="43">
        <v>481.54938811907562</v>
      </c>
      <c r="AB3938" s="43">
        <v>109.06846171760786</v>
      </c>
      <c r="AC3938" s="43">
        <v>0</v>
      </c>
      <c r="AD3938" s="43">
        <v>0</v>
      </c>
      <c r="AE3938" s="43">
        <v>109.06846171760786</v>
      </c>
      <c r="AG3938" s="43">
        <v>885569.32475098001</v>
      </c>
      <c r="AH3938" s="43">
        <v>104014.66783372033</v>
      </c>
      <c r="AI3938" s="43">
        <v>0</v>
      </c>
      <c r="AJ3938" s="43">
        <v>458087539.21395302</v>
      </c>
      <c r="AK3938" s="43">
        <v>458973108.53870398</v>
      </c>
    </row>
    <row r="3939" spans="3:37" x14ac:dyDescent="0.2">
      <c r="C3939" s="43">
        <v>6.0224772700255916E-4</v>
      </c>
      <c r="D3939" s="43">
        <v>4.7863454261351135E-2</v>
      </c>
      <c r="E3939" s="43">
        <v>4.0916311184887224</v>
      </c>
      <c r="F3939" s="43">
        <v>4.3378979377532421</v>
      </c>
      <c r="H3939" s="43">
        <v>8.0931780351089724E-5</v>
      </c>
      <c r="I3939" s="43">
        <v>8.6356431432913369E-2</v>
      </c>
      <c r="J3939" s="43">
        <v>0</v>
      </c>
      <c r="K3939" s="43">
        <v>1</v>
      </c>
      <c r="M3939" s="43">
        <v>7.8434120002622287E-3</v>
      </c>
      <c r="N3939" s="43">
        <v>4.8292782107261401E-2</v>
      </c>
      <c r="O3939" s="43">
        <v>0</v>
      </c>
      <c r="P3939" s="43">
        <v>1</v>
      </c>
      <c r="R3939" s="43">
        <v>545.78498084106809</v>
      </c>
      <c r="S3939" s="43">
        <v>132.32934240913548</v>
      </c>
      <c r="T3939" s="43">
        <v>7171.8240550941136</v>
      </c>
      <c r="U3939" s="43">
        <v>7849.9383783443172</v>
      </c>
      <c r="W3939" s="43">
        <v>2233.1508116130854</v>
      </c>
      <c r="X3939" s="43">
        <v>0</v>
      </c>
      <c r="Y3939" s="43">
        <v>0</v>
      </c>
      <c r="Z3939" s="43">
        <v>2233.1508116130854</v>
      </c>
      <c r="AB3939" s="43">
        <v>194.92987813465206</v>
      </c>
      <c r="AC3939" s="43">
        <v>0</v>
      </c>
      <c r="AD3939" s="43">
        <v>0</v>
      </c>
      <c r="AE3939" s="43">
        <v>194.92987813465206</v>
      </c>
      <c r="AG3939" s="43">
        <v>4106764.342556464</v>
      </c>
      <c r="AH3939" s="43">
        <v>482360.57530842646</v>
      </c>
      <c r="AI3939" s="43">
        <v>0</v>
      </c>
      <c r="AJ3939" s="43">
        <v>818705488.16553867</v>
      </c>
      <c r="AK3939" s="43">
        <v>822812252.50809515</v>
      </c>
    </row>
    <row r="3940" spans="3:37" x14ac:dyDescent="0.2">
      <c r="C3940" s="43">
        <v>6.079365058612819E-4</v>
      </c>
      <c r="D3940" s="43">
        <v>5.437002177142896E-2</v>
      </c>
      <c r="E3940" s="43">
        <v>6.1202540383346253</v>
      </c>
      <c r="F3940" s="43">
        <v>1.8362164832774612</v>
      </c>
      <c r="H3940" s="43">
        <v>8.860788678328904E-5</v>
      </c>
      <c r="I3940" s="43">
        <v>9.9200571108841173E-2</v>
      </c>
      <c r="J3940" s="43">
        <v>0</v>
      </c>
      <c r="K3940" s="43">
        <v>1</v>
      </c>
      <c r="M3940" s="43">
        <v>7.7889881521785017E-3</v>
      </c>
      <c r="N3940" s="43">
        <v>4.2886870898521966E-2</v>
      </c>
      <c r="O3940" s="43">
        <v>0</v>
      </c>
      <c r="P3940" s="43">
        <v>1</v>
      </c>
      <c r="R3940" s="43">
        <v>625.83536773724722</v>
      </c>
      <c r="S3940" s="43">
        <v>166.42896960308553</v>
      </c>
      <c r="T3940" s="43">
        <v>6324.8142652047027</v>
      </c>
      <c r="U3940" s="43">
        <v>7117.0786025450352</v>
      </c>
      <c r="W3940" s="43">
        <v>3830.2714367265226</v>
      </c>
      <c r="X3940" s="43">
        <v>0</v>
      </c>
      <c r="Y3940" s="43">
        <v>0</v>
      </c>
      <c r="Z3940" s="43">
        <v>3830.2714367265226</v>
      </c>
      <c r="AB3940" s="43">
        <v>55.99672198422904</v>
      </c>
      <c r="AC3940" s="43">
        <v>0</v>
      </c>
      <c r="AD3940" s="43">
        <v>0</v>
      </c>
      <c r="AE3940" s="43">
        <v>55.99672198422904</v>
      </c>
      <c r="AG3940" s="43">
        <v>7043869.1721400749</v>
      </c>
      <c r="AH3940" s="43">
        <v>827338.63033292885</v>
      </c>
      <c r="AI3940" s="43">
        <v>0</v>
      </c>
      <c r="AJ3940" s="43">
        <v>235186232.33376196</v>
      </c>
      <c r="AK3940" s="43">
        <v>242230101.50590202</v>
      </c>
    </row>
    <row r="3941" spans="3:37" x14ac:dyDescent="0.2">
      <c r="C3941" s="43">
        <v>6.1601172933689607E-4</v>
      </c>
      <c r="D3941" s="43">
        <v>5.4132287352946055E-2</v>
      </c>
      <c r="E3941" s="43">
        <v>1.9359035344266897</v>
      </c>
      <c r="F3941" s="43">
        <v>3.3158620165202612</v>
      </c>
      <c r="H3941" s="43">
        <v>9.4970936296290276E-5</v>
      </c>
      <c r="I3941" s="43">
        <v>8.9112307493954213E-2</v>
      </c>
      <c r="J3941" s="43">
        <v>0</v>
      </c>
      <c r="K3941" s="43">
        <v>1</v>
      </c>
      <c r="M3941" s="43">
        <v>7.8851084827968876E-3</v>
      </c>
      <c r="N3941" s="43">
        <v>4.611942165424554E-2</v>
      </c>
      <c r="O3941" s="43">
        <v>0</v>
      </c>
      <c r="P3941" s="43">
        <v>1</v>
      </c>
      <c r="R3941" s="43">
        <v>631.37551077936519</v>
      </c>
      <c r="S3941" s="43">
        <v>160.2399430538886</v>
      </c>
      <c r="T3941" s="43">
        <v>6885.4748768120817</v>
      </c>
      <c r="U3941" s="43">
        <v>7677.0903306453356</v>
      </c>
      <c r="W3941" s="43">
        <v>1222.2820828682295</v>
      </c>
      <c r="X3941" s="43">
        <v>0</v>
      </c>
      <c r="Y3941" s="43">
        <v>0</v>
      </c>
      <c r="Z3941" s="43">
        <v>1222.2820828682295</v>
      </c>
      <c r="AB3941" s="43">
        <v>156.45310630252615</v>
      </c>
      <c r="AC3941" s="43">
        <v>0</v>
      </c>
      <c r="AD3941" s="43">
        <v>0</v>
      </c>
      <c r="AE3941" s="43">
        <v>156.45310630252615</v>
      </c>
      <c r="AG3941" s="43">
        <v>2247776.750394674</v>
      </c>
      <c r="AH3941" s="43">
        <v>264012.92989953759</v>
      </c>
      <c r="AI3941" s="43">
        <v>0</v>
      </c>
      <c r="AJ3941" s="43">
        <v>657103046.47060978</v>
      </c>
      <c r="AK3941" s="43">
        <v>659350823.22100449</v>
      </c>
    </row>
    <row r="3942" spans="3:37" x14ac:dyDescent="0.2">
      <c r="C3942" s="43">
        <v>5.9898361618619363E-4</v>
      </c>
      <c r="D3942" s="43">
        <v>4.7870532482679244E-2</v>
      </c>
      <c r="E3942" s="43">
        <v>3.7646159314345455</v>
      </c>
      <c r="F3942" s="43">
        <v>2.7866377910041038</v>
      </c>
      <c r="H3942" s="43">
        <v>9.4472007699186733E-5</v>
      </c>
      <c r="I3942" s="43">
        <v>7.2992772562546021E-2</v>
      </c>
      <c r="J3942" s="43">
        <v>0</v>
      </c>
      <c r="K3942" s="43">
        <v>1</v>
      </c>
      <c r="M3942" s="43">
        <v>7.9341272856183753E-3</v>
      </c>
      <c r="N3942" s="43">
        <v>4.6131512949052156E-2</v>
      </c>
      <c r="O3942" s="43">
        <v>0</v>
      </c>
      <c r="P3942" s="43">
        <v>1</v>
      </c>
      <c r="R3942" s="43">
        <v>542.90716658219787</v>
      </c>
      <c r="S3942" s="43">
        <v>130.56458058984293</v>
      </c>
      <c r="T3942" s="43">
        <v>6930.0957391920583</v>
      </c>
      <c r="U3942" s="43">
        <v>7603.5674863640988</v>
      </c>
      <c r="W3942" s="43">
        <v>2043.8369686053309</v>
      </c>
      <c r="X3942" s="43">
        <v>0</v>
      </c>
      <c r="Y3942" s="43">
        <v>0</v>
      </c>
      <c r="Z3942" s="43">
        <v>2043.8369686053309</v>
      </c>
      <c r="AB3942" s="43">
        <v>103.78769530803051</v>
      </c>
      <c r="AC3942" s="43">
        <v>0</v>
      </c>
      <c r="AD3942" s="43">
        <v>0</v>
      </c>
      <c r="AE3942" s="43">
        <v>103.78769530803051</v>
      </c>
      <c r="AG3942" s="43">
        <v>3758616.1852652035</v>
      </c>
      <c r="AH3942" s="43">
        <v>441468.78521875147</v>
      </c>
      <c r="AI3942" s="43">
        <v>0</v>
      </c>
      <c r="AJ3942" s="43">
        <v>435908320.29372811</v>
      </c>
      <c r="AK3942" s="43">
        <v>439666936.4789933</v>
      </c>
    </row>
    <row r="3943" spans="3:37" x14ac:dyDescent="0.2">
      <c r="C3943" s="43">
        <v>6.2845309130910021E-4</v>
      </c>
      <c r="D3943" s="43">
        <v>5.5236372366980313E-2</v>
      </c>
      <c r="E3943" s="43">
        <v>4.4385123282557339</v>
      </c>
      <c r="F3943" s="43">
        <v>2.3887236419555027</v>
      </c>
      <c r="H3943" s="43">
        <v>8.919178945173072E-5</v>
      </c>
      <c r="I3943" s="43">
        <v>0.12749978052272337</v>
      </c>
      <c r="J3943" s="43">
        <v>0</v>
      </c>
      <c r="K3943" s="43">
        <v>1</v>
      </c>
      <c r="M3943" s="43">
        <v>7.8543924862745085E-3</v>
      </c>
      <c r="N3943" s="43">
        <v>4.6053396592742768E-2</v>
      </c>
      <c r="O3943" s="43">
        <v>0</v>
      </c>
      <c r="P3943" s="43">
        <v>1</v>
      </c>
      <c r="R3943" s="43">
        <v>657.26482141605334</v>
      </c>
      <c r="S3943" s="43">
        <v>215.31619039471917</v>
      </c>
      <c r="T3943" s="43">
        <v>6848.8339753007976</v>
      </c>
      <c r="U3943" s="43">
        <v>7721.4149871115696</v>
      </c>
      <c r="W3943" s="43">
        <v>2917.278012783956</v>
      </c>
      <c r="X3943" s="43">
        <v>0</v>
      </c>
      <c r="Y3943" s="43">
        <v>0</v>
      </c>
      <c r="Z3943" s="43">
        <v>2917.278012783956</v>
      </c>
      <c r="AB3943" s="43">
        <v>97.665234028296396</v>
      </c>
      <c r="AC3943" s="43">
        <v>0</v>
      </c>
      <c r="AD3943" s="43">
        <v>0</v>
      </c>
      <c r="AE3943" s="43">
        <v>97.665234028296396</v>
      </c>
      <c r="AG3943" s="43">
        <v>5364874.2655096948</v>
      </c>
      <c r="AH3943" s="43">
        <v>630132.05076133448</v>
      </c>
      <c r="AI3943" s="43">
        <v>0</v>
      </c>
      <c r="AJ3943" s="43">
        <v>410193982.91884488</v>
      </c>
      <c r="AK3943" s="43">
        <v>415558857.18435454</v>
      </c>
    </row>
    <row r="3944" spans="3:37" x14ac:dyDescent="0.2">
      <c r="C3944" s="43">
        <v>6.1990632229369513E-4</v>
      </c>
      <c r="D3944" s="43">
        <v>5.7903863713244075E-2</v>
      </c>
      <c r="E3944" s="43">
        <v>7.8801284025906169</v>
      </c>
      <c r="F3944" s="43">
        <v>2.8841128161719674</v>
      </c>
      <c r="H3944" s="43">
        <v>8.5977109420184929E-5</v>
      </c>
      <c r="I3944" s="43">
        <v>0.10340038527545636</v>
      </c>
      <c r="J3944" s="43">
        <v>0</v>
      </c>
      <c r="K3944" s="43">
        <v>1</v>
      </c>
      <c r="M3944" s="43">
        <v>7.8434334809395073E-3</v>
      </c>
      <c r="N3944" s="43">
        <v>4.8374542666799858E-2</v>
      </c>
      <c r="O3944" s="43">
        <v>0</v>
      </c>
      <c r="P3944" s="43">
        <v>1</v>
      </c>
      <c r="R3944" s="43">
        <v>679.63538472110633</v>
      </c>
      <c r="S3944" s="43">
        <v>168.32451416765807</v>
      </c>
      <c r="T3944" s="43">
        <v>7183.9857584802376</v>
      </c>
      <c r="U3944" s="43">
        <v>8031.9456573690022</v>
      </c>
      <c r="W3944" s="43">
        <v>5355.6140985463908</v>
      </c>
      <c r="X3944" s="43">
        <v>0</v>
      </c>
      <c r="Y3944" s="43">
        <v>0</v>
      </c>
      <c r="Z3944" s="43">
        <v>5355.6140985463908</v>
      </c>
      <c r="AB3944" s="43">
        <v>137.01454203843923</v>
      </c>
      <c r="AC3944" s="43">
        <v>0</v>
      </c>
      <c r="AD3944" s="43">
        <v>0</v>
      </c>
      <c r="AE3944" s="43">
        <v>137.01454203843923</v>
      </c>
      <c r="AG3944" s="43">
        <v>9848974.327226812</v>
      </c>
      <c r="AH3944" s="43">
        <v>1156812.6452860204</v>
      </c>
      <c r="AI3944" s="43">
        <v>0</v>
      </c>
      <c r="AJ3944" s="43">
        <v>575461076.56144476</v>
      </c>
      <c r="AK3944" s="43">
        <v>585310050.88867152</v>
      </c>
    </row>
    <row r="3945" spans="3:37" x14ac:dyDescent="0.2">
      <c r="C3945" s="43">
        <v>6.1123171044885627E-4</v>
      </c>
      <c r="D3945" s="43">
        <v>4.7123447454346504E-2</v>
      </c>
      <c r="E3945" s="43">
        <v>3.3120201136094312</v>
      </c>
      <c r="F3945" s="43">
        <v>2.1795475997223424</v>
      </c>
      <c r="H3945" s="43">
        <v>8.6081543978886368E-5</v>
      </c>
      <c r="I3945" s="43">
        <v>9.8951009270721674E-2</v>
      </c>
      <c r="J3945" s="43">
        <v>0</v>
      </c>
      <c r="K3945" s="43">
        <v>1</v>
      </c>
      <c r="M3945" s="43">
        <v>7.7632213483393268E-3</v>
      </c>
      <c r="N3945" s="43">
        <v>4.5290250244585641E-2</v>
      </c>
      <c r="O3945" s="43">
        <v>0</v>
      </c>
      <c r="P3945" s="43">
        <v>1</v>
      </c>
      <c r="R3945" s="43">
        <v>545.36254160984868</v>
      </c>
      <c r="S3945" s="43">
        <v>161.27707899624826</v>
      </c>
      <c r="T3945" s="43">
        <v>6657.1610301579094</v>
      </c>
      <c r="U3945" s="43">
        <v>7363.8006507640066</v>
      </c>
      <c r="W3945" s="43">
        <v>1806.2517070209792</v>
      </c>
      <c r="X3945" s="43">
        <v>0</v>
      </c>
      <c r="Y3945" s="43">
        <v>0</v>
      </c>
      <c r="Z3945" s="43">
        <v>1806.2517070209792</v>
      </c>
      <c r="AB3945" s="43">
        <v>68.83107523197792</v>
      </c>
      <c r="AC3945" s="43">
        <v>0</v>
      </c>
      <c r="AD3945" s="43">
        <v>0</v>
      </c>
      <c r="AE3945" s="43">
        <v>68.83107523197792</v>
      </c>
      <c r="AG3945" s="43">
        <v>3321696.8892115806</v>
      </c>
      <c r="AH3945" s="43">
        <v>390150.36871653149</v>
      </c>
      <c r="AI3945" s="43">
        <v>0</v>
      </c>
      <c r="AJ3945" s="43">
        <v>289090515.97430724</v>
      </c>
      <c r="AK3945" s="43">
        <v>292412212.86351883</v>
      </c>
    </row>
    <row r="3946" spans="3:37" x14ac:dyDescent="0.2">
      <c r="C3946" s="43">
        <v>6.0684082918441697E-4</v>
      </c>
      <c r="D3946" s="43">
        <v>5.6474745948891458E-2</v>
      </c>
      <c r="E3946" s="43">
        <v>6.2347451474534923</v>
      </c>
      <c r="F3946" s="43">
        <v>6.9594519707047633</v>
      </c>
      <c r="H3946" s="43">
        <v>9.2568722095176525E-5</v>
      </c>
      <c r="I3946" s="43">
        <v>9.8166110090914763E-2</v>
      </c>
      <c r="J3946" s="43">
        <v>0</v>
      </c>
      <c r="K3946" s="43">
        <v>1</v>
      </c>
      <c r="M3946" s="43">
        <v>7.8193202347737103E-3</v>
      </c>
      <c r="N3946" s="43">
        <v>4.4798339748291699E-2</v>
      </c>
      <c r="O3946" s="43">
        <v>0</v>
      </c>
      <c r="P3946" s="43">
        <v>1</v>
      </c>
      <c r="R3946" s="43">
        <v>648.89055354295328</v>
      </c>
      <c r="S3946" s="43">
        <v>172.05536656920222</v>
      </c>
      <c r="T3946" s="43">
        <v>6632.4394158280556</v>
      </c>
      <c r="U3946" s="43">
        <v>7453.385335940211</v>
      </c>
      <c r="W3946" s="43">
        <v>4045.6672299303386</v>
      </c>
      <c r="X3946" s="43">
        <v>0</v>
      </c>
      <c r="Y3946" s="43">
        <v>0</v>
      </c>
      <c r="Z3946" s="43">
        <v>4045.6672299303386</v>
      </c>
      <c r="AB3946" s="43">
        <v>413.77243342490857</v>
      </c>
      <c r="AC3946" s="43">
        <v>0</v>
      </c>
      <c r="AD3946" s="43">
        <v>0</v>
      </c>
      <c r="AE3946" s="43">
        <v>413.77243342490857</v>
      </c>
      <c r="AG3946" s="43">
        <v>7439982.0358418925</v>
      </c>
      <c r="AH3946" s="43">
        <v>873864.12166495319</v>
      </c>
      <c r="AI3946" s="43">
        <v>0</v>
      </c>
      <c r="AJ3946" s="43">
        <v>1737844220.3846159</v>
      </c>
      <c r="AK3946" s="43">
        <v>1745284202.4204578</v>
      </c>
    </row>
    <row r="3947" spans="3:37" x14ac:dyDescent="0.2">
      <c r="C3947" s="43">
        <v>6.2124232597837725E-4</v>
      </c>
      <c r="D3947" s="43">
        <v>5.1690842083261482E-2</v>
      </c>
      <c r="E3947" s="43">
        <v>3.0743997502383462</v>
      </c>
      <c r="F3947" s="43">
        <v>1.9492436920981677</v>
      </c>
      <c r="H3947" s="43">
        <v>8.9783927915749762E-5</v>
      </c>
      <c r="I3947" s="43">
        <v>9.6296116455457978E-2</v>
      </c>
      <c r="J3947" s="43">
        <v>0</v>
      </c>
      <c r="K3947" s="43">
        <v>1</v>
      </c>
      <c r="M3947" s="43">
        <v>7.9108639698675098E-3</v>
      </c>
      <c r="N3947" s="43">
        <v>4.5014869208780339E-2</v>
      </c>
      <c r="O3947" s="43">
        <v>0</v>
      </c>
      <c r="P3947" s="43">
        <v>1</v>
      </c>
      <c r="R3947" s="43">
        <v>608.01881281227986</v>
      </c>
      <c r="S3947" s="43">
        <v>163.70040231349157</v>
      </c>
      <c r="T3947" s="43">
        <v>6742.5206022512211</v>
      </c>
      <c r="U3947" s="43">
        <v>7514.2398173769925</v>
      </c>
      <c r="W3947" s="43">
        <v>1869.292886250289</v>
      </c>
      <c r="X3947" s="43">
        <v>0</v>
      </c>
      <c r="Y3947" s="43">
        <v>0</v>
      </c>
      <c r="Z3947" s="43">
        <v>1869.292886250289</v>
      </c>
      <c r="AB3947" s="43">
        <v>61.75590843308084</v>
      </c>
      <c r="AC3947" s="43">
        <v>0</v>
      </c>
      <c r="AD3947" s="43">
        <v>0</v>
      </c>
      <c r="AE3947" s="43">
        <v>61.75590843308084</v>
      </c>
      <c r="AG3947" s="43">
        <v>3437629.6178142815</v>
      </c>
      <c r="AH3947" s="43">
        <v>403767.26343006245</v>
      </c>
      <c r="AI3947" s="43">
        <v>0</v>
      </c>
      <c r="AJ3947" s="43">
        <v>259374815.41893953</v>
      </c>
      <c r="AK3947" s="43">
        <v>262812445.0367538</v>
      </c>
    </row>
    <row r="3948" spans="3:37" x14ac:dyDescent="0.2">
      <c r="C3948" s="43">
        <v>6.1968418392599478E-4</v>
      </c>
      <c r="D3948" s="43">
        <v>5.9020892626758692E-2</v>
      </c>
      <c r="E3948" s="43">
        <v>5.2968295745001566</v>
      </c>
      <c r="F3948" s="43">
        <v>1.9062128171385813</v>
      </c>
      <c r="H3948" s="43">
        <v>8.2045004582759592E-5</v>
      </c>
      <c r="I3948" s="43">
        <v>0.12674202970978965</v>
      </c>
      <c r="J3948" s="43">
        <v>0</v>
      </c>
      <c r="K3948" s="43">
        <v>1</v>
      </c>
      <c r="M3948" s="43">
        <v>7.868544246462883E-3</v>
      </c>
      <c r="N3948" s="43">
        <v>4.7311652967033768E-2</v>
      </c>
      <c r="O3948" s="43">
        <v>0</v>
      </c>
      <c r="P3948" s="43">
        <v>1</v>
      </c>
      <c r="R3948" s="43">
        <v>692.49805525492593</v>
      </c>
      <c r="S3948" s="43">
        <v>196.88615343203864</v>
      </c>
      <c r="T3948" s="43">
        <v>7048.6327870505102</v>
      </c>
      <c r="U3948" s="43">
        <v>7938.0169957374746</v>
      </c>
      <c r="W3948" s="43">
        <v>3668.0441793581354</v>
      </c>
      <c r="X3948" s="43">
        <v>0</v>
      </c>
      <c r="Y3948" s="43">
        <v>0</v>
      </c>
      <c r="Z3948" s="43">
        <v>3668.0441793581354</v>
      </c>
      <c r="AB3948" s="43">
        <v>67.147915646164421</v>
      </c>
      <c r="AC3948" s="43">
        <v>0</v>
      </c>
      <c r="AD3948" s="43">
        <v>0</v>
      </c>
      <c r="AE3948" s="43">
        <v>67.147915646164421</v>
      </c>
      <c r="AG3948" s="43">
        <v>6745533.2458396107</v>
      </c>
      <c r="AH3948" s="43">
        <v>792297.54274135723</v>
      </c>
      <c r="AI3948" s="43">
        <v>0</v>
      </c>
      <c r="AJ3948" s="43">
        <v>282021245.71389055</v>
      </c>
      <c r="AK3948" s="43">
        <v>288766778.95973015</v>
      </c>
    </row>
    <row r="3949" spans="3:37" x14ac:dyDescent="0.2">
      <c r="C3949" s="43">
        <v>6.0104690706402994E-4</v>
      </c>
      <c r="D3949" s="43">
        <v>5.0431961372686671E-2</v>
      </c>
      <c r="E3949" s="43">
        <v>4.0323369736743535</v>
      </c>
      <c r="F3949" s="43">
        <v>3.433221819404876</v>
      </c>
      <c r="H3949" s="43">
        <v>8.6068845386872109E-5</v>
      </c>
      <c r="I3949" s="43">
        <v>0.11393733891620395</v>
      </c>
      <c r="J3949" s="43">
        <v>0</v>
      </c>
      <c r="K3949" s="43">
        <v>1</v>
      </c>
      <c r="M3949" s="43">
        <v>7.8691544707133465E-3</v>
      </c>
      <c r="N3949" s="43">
        <v>4.6301102114938764E-2</v>
      </c>
      <c r="O3949" s="43">
        <v>0</v>
      </c>
      <c r="P3949" s="43">
        <v>1</v>
      </c>
      <c r="R3949" s="43">
        <v>573.92692329387819</v>
      </c>
      <c r="S3949" s="43">
        <v>185.67542288877763</v>
      </c>
      <c r="T3949" s="43">
        <v>6898.6128347971417</v>
      </c>
      <c r="U3949" s="43">
        <v>7658.2151809797979</v>
      </c>
      <c r="W3949" s="43">
        <v>2314.2667529850696</v>
      </c>
      <c r="X3949" s="43">
        <v>0</v>
      </c>
      <c r="Y3949" s="43">
        <v>0</v>
      </c>
      <c r="Z3949" s="43">
        <v>2314.2667529850696</v>
      </c>
      <c r="AB3949" s="43">
        <v>149.42459183777532</v>
      </c>
      <c r="AC3949" s="43">
        <v>0</v>
      </c>
      <c r="AD3949" s="43">
        <v>0</v>
      </c>
      <c r="AE3949" s="43">
        <v>149.42459183777532</v>
      </c>
      <c r="AG3949" s="43">
        <v>4255936.558739543</v>
      </c>
      <c r="AH3949" s="43">
        <v>499881.61864477501</v>
      </c>
      <c r="AI3949" s="43">
        <v>0</v>
      </c>
      <c r="AJ3949" s="43">
        <v>627583285.71865642</v>
      </c>
      <c r="AK3949" s="43">
        <v>631839222.27739596</v>
      </c>
    </row>
    <row r="3950" spans="3:37" x14ac:dyDescent="0.2">
      <c r="C3950" s="43">
        <v>6.0779754221218626E-4</v>
      </c>
      <c r="D3950" s="43">
        <v>6.3374160880847463E-2</v>
      </c>
      <c r="E3950" s="43">
        <v>8.8347501325825863</v>
      </c>
      <c r="F3950" s="43">
        <v>1.9566270697771546</v>
      </c>
      <c r="H3950" s="43">
        <v>8.2597423283677391E-5</v>
      </c>
      <c r="I3950" s="43">
        <v>9.8074501293790875E-2</v>
      </c>
      <c r="J3950" s="43">
        <v>0</v>
      </c>
      <c r="K3950" s="43">
        <v>1</v>
      </c>
      <c r="M3950" s="43">
        <v>7.8785893748646307E-3</v>
      </c>
      <c r="N3950" s="43">
        <v>4.6398201836563069E-2</v>
      </c>
      <c r="O3950" s="43">
        <v>0</v>
      </c>
      <c r="P3950" s="43">
        <v>1</v>
      </c>
      <c r="R3950" s="43">
        <v>729.31229373090946</v>
      </c>
      <c r="S3950" s="43">
        <v>153.37867456489528</v>
      </c>
      <c r="T3950" s="43">
        <v>6921.3687629648812</v>
      </c>
      <c r="U3950" s="43">
        <v>7804.059731260686</v>
      </c>
      <c r="W3950" s="43">
        <v>6443.2918837332627</v>
      </c>
      <c r="X3950" s="43">
        <v>0</v>
      </c>
      <c r="Y3950" s="43">
        <v>0</v>
      </c>
      <c r="Z3950" s="43">
        <v>6443.2918837332627</v>
      </c>
      <c r="AB3950" s="43">
        <v>74.651747427955343</v>
      </c>
      <c r="AC3950" s="43">
        <v>0</v>
      </c>
      <c r="AD3950" s="43">
        <v>0</v>
      </c>
      <c r="AE3950" s="43">
        <v>74.651747427955343</v>
      </c>
      <c r="AG3950" s="43">
        <v>11849213.774185469</v>
      </c>
      <c r="AH3950" s="43">
        <v>1391751.0468863847</v>
      </c>
      <c r="AI3950" s="43">
        <v>0</v>
      </c>
      <c r="AJ3950" s="43">
        <v>313537339.19741243</v>
      </c>
      <c r="AK3950" s="43">
        <v>325386552.97159791</v>
      </c>
    </row>
    <row r="3951" spans="3:37" x14ac:dyDescent="0.2">
      <c r="C3951" s="43">
        <v>6.0383155602347443E-4</v>
      </c>
      <c r="D3951" s="43">
        <v>5.4267783585338569E-2</v>
      </c>
      <c r="E3951" s="43">
        <v>5.6683401280877002</v>
      </c>
      <c r="F3951" s="43">
        <v>1.5180894424700231</v>
      </c>
      <c r="H3951" s="43">
        <v>8.5356635399447413E-5</v>
      </c>
      <c r="I3951" s="43">
        <v>8.12321188425143E-2</v>
      </c>
      <c r="J3951" s="43">
        <v>0</v>
      </c>
      <c r="K3951" s="43">
        <v>1</v>
      </c>
      <c r="M3951" s="43">
        <v>7.8868519776278401E-3</v>
      </c>
      <c r="N3951" s="43">
        <v>4.545302805844019E-2</v>
      </c>
      <c r="O3951" s="43">
        <v>0</v>
      </c>
      <c r="P3951" s="43">
        <v>1</v>
      </c>
      <c r="R3951" s="43">
        <v>620.44067626784044</v>
      </c>
      <c r="S3951" s="43">
        <v>131.28268244138593</v>
      </c>
      <c r="T3951" s="43">
        <v>6787.4850143264666</v>
      </c>
      <c r="U3951" s="43">
        <v>7539.2083730356935</v>
      </c>
      <c r="W3951" s="43">
        <v>3516.86878238687</v>
      </c>
      <c r="X3951" s="43">
        <v>0</v>
      </c>
      <c r="Y3951" s="43">
        <v>0</v>
      </c>
      <c r="Z3951" s="43">
        <v>3516.86878238687</v>
      </c>
      <c r="AB3951" s="43">
        <v>34.394482753706257</v>
      </c>
      <c r="AC3951" s="43">
        <v>0</v>
      </c>
      <c r="AD3951" s="43">
        <v>0</v>
      </c>
      <c r="AE3951" s="43">
        <v>34.394482753706257</v>
      </c>
      <c r="AG3951" s="43">
        <v>6467521.6908094538</v>
      </c>
      <c r="AH3951" s="43">
        <v>759643.65699556388</v>
      </c>
      <c r="AI3951" s="43">
        <v>0</v>
      </c>
      <c r="AJ3951" s="43">
        <v>144456827.56556627</v>
      </c>
      <c r="AK3951" s="43">
        <v>150924349.25637573</v>
      </c>
    </row>
    <row r="3952" spans="3:37" x14ac:dyDescent="0.2">
      <c r="C3952" s="43">
        <v>5.9907795369542141E-4</v>
      </c>
      <c r="D3952" s="43">
        <v>5.0534778343889447E-2</v>
      </c>
      <c r="E3952" s="43">
        <v>5.9811316718849561</v>
      </c>
      <c r="F3952" s="43">
        <v>2.3126116309676954</v>
      </c>
      <c r="H3952" s="43">
        <v>1.0012735863984545E-4</v>
      </c>
      <c r="I3952" s="43">
        <v>9.0178222449839307E-2</v>
      </c>
      <c r="J3952" s="43">
        <v>0</v>
      </c>
      <c r="K3952" s="43">
        <v>1</v>
      </c>
      <c r="M3952" s="43">
        <v>7.9043067500448316E-3</v>
      </c>
      <c r="N3952" s="43">
        <v>4.6018838362775205E-2</v>
      </c>
      <c r="O3952" s="43">
        <v>0</v>
      </c>
      <c r="P3952" s="43">
        <v>1</v>
      </c>
      <c r="R3952" s="43">
        <v>573.2130584878239</v>
      </c>
      <c r="S3952" s="43">
        <v>170.96090291746887</v>
      </c>
      <c r="T3952" s="43">
        <v>6887.1859763318089</v>
      </c>
      <c r="U3952" s="43">
        <v>7631.359937737102</v>
      </c>
      <c r="W3952" s="43">
        <v>3428.4627788595672</v>
      </c>
      <c r="X3952" s="43">
        <v>0</v>
      </c>
      <c r="Y3952" s="43">
        <v>0</v>
      </c>
      <c r="Z3952" s="43">
        <v>3428.4627788595672</v>
      </c>
      <c r="AB3952" s="43">
        <v>80.507455652524129</v>
      </c>
      <c r="AC3952" s="43">
        <v>0</v>
      </c>
      <c r="AD3952" s="43">
        <v>0</v>
      </c>
      <c r="AE3952" s="43">
        <v>80.507455652524129</v>
      </c>
      <c r="AG3952" s="43">
        <v>6304943.0503227441</v>
      </c>
      <c r="AH3952" s="43">
        <v>740547.96023366647</v>
      </c>
      <c r="AI3952" s="43">
        <v>0</v>
      </c>
      <c r="AJ3952" s="43">
        <v>338131313.74060136</v>
      </c>
      <c r="AK3952" s="43">
        <v>344436256.79092413</v>
      </c>
    </row>
    <row r="3953" spans="3:37" x14ac:dyDescent="0.2">
      <c r="C3953" s="43">
        <v>6.0647295477628043E-4</v>
      </c>
      <c r="D3953" s="43">
        <v>6.2556911284731842E-2</v>
      </c>
      <c r="E3953" s="43">
        <v>3.4271334544782381</v>
      </c>
      <c r="F3953" s="43">
        <v>2.4149037146290424</v>
      </c>
      <c r="H3953" s="43">
        <v>8.6257388544249398E-5</v>
      </c>
      <c r="I3953" s="43">
        <v>7.946953728900838E-2</v>
      </c>
      <c r="J3953" s="43">
        <v>0</v>
      </c>
      <c r="K3953" s="43">
        <v>1</v>
      </c>
      <c r="M3953" s="43">
        <v>7.8482230208756984E-3</v>
      </c>
      <c r="N3953" s="43">
        <v>4.7376608771960926E-2</v>
      </c>
      <c r="O3953" s="43">
        <v>0</v>
      </c>
      <c r="P3953" s="43">
        <v>1</v>
      </c>
      <c r="R3953" s="43">
        <v>718.33844280336734</v>
      </c>
      <c r="S3953" s="43">
        <v>129.78944125817011</v>
      </c>
      <c r="T3953" s="43">
        <v>7040.0813760407827</v>
      </c>
      <c r="U3953" s="43">
        <v>7888.2092601023205</v>
      </c>
      <c r="W3953" s="43">
        <v>2461.8417089692225</v>
      </c>
      <c r="X3953" s="43">
        <v>0</v>
      </c>
      <c r="Y3953" s="43">
        <v>0</v>
      </c>
      <c r="Z3953" s="43">
        <v>2461.8417089692225</v>
      </c>
      <c r="AB3953" s="43">
        <v>108.75263122591592</v>
      </c>
      <c r="AC3953" s="43">
        <v>0</v>
      </c>
      <c r="AD3953" s="43">
        <v>0</v>
      </c>
      <c r="AE3953" s="43">
        <v>108.75263122591592</v>
      </c>
      <c r="AG3953" s="43">
        <v>4527326.9027944002</v>
      </c>
      <c r="AH3953" s="43">
        <v>531757.80913735204</v>
      </c>
      <c r="AI3953" s="43">
        <v>0</v>
      </c>
      <c r="AJ3953" s="43">
        <v>456761051.14884686</v>
      </c>
      <c r="AK3953" s="43">
        <v>461288378.05164129</v>
      </c>
    </row>
    <row r="3954" spans="3:37" x14ac:dyDescent="0.2">
      <c r="C3954" s="43">
        <v>6.0067770314364594E-4</v>
      </c>
      <c r="D3954" s="43">
        <v>5.2235815871578814E-2</v>
      </c>
      <c r="E3954" s="43">
        <v>5.7860486172062773</v>
      </c>
      <c r="F3954" s="43">
        <v>1.6904230740715416</v>
      </c>
      <c r="H3954" s="43">
        <v>9.5518173284236951E-5</v>
      </c>
      <c r="I3954" s="43">
        <v>8.9830434451783306E-2</v>
      </c>
      <c r="J3954" s="43">
        <v>0</v>
      </c>
      <c r="K3954" s="43">
        <v>1</v>
      </c>
      <c r="M3954" s="43">
        <v>7.7387963154839376E-3</v>
      </c>
      <c r="N3954" s="43">
        <v>4.5528457558736288E-2</v>
      </c>
      <c r="O3954" s="43">
        <v>0</v>
      </c>
      <c r="P3954" s="43">
        <v>1</v>
      </c>
      <c r="R3954" s="43">
        <v>594.09003335854106</v>
      </c>
      <c r="S3954" s="43">
        <v>162.462032104836</v>
      </c>
      <c r="T3954" s="43">
        <v>6671.1195921651451</v>
      </c>
      <c r="U3954" s="43">
        <v>7427.6716576285226</v>
      </c>
      <c r="W3954" s="43">
        <v>3437.4338160102175</v>
      </c>
      <c r="X3954" s="43">
        <v>0</v>
      </c>
      <c r="Y3954" s="43">
        <v>0</v>
      </c>
      <c r="Z3954" s="43">
        <v>3437.4338160102175</v>
      </c>
      <c r="AB3954" s="43">
        <v>43.888560980413544</v>
      </c>
      <c r="AC3954" s="43">
        <v>0</v>
      </c>
      <c r="AD3954" s="43">
        <v>0</v>
      </c>
      <c r="AE3954" s="43">
        <v>43.888560980413544</v>
      </c>
      <c r="AG3954" s="43">
        <v>6321440.78764279</v>
      </c>
      <c r="AH3954" s="43">
        <v>742485.704258207</v>
      </c>
      <c r="AI3954" s="43">
        <v>0</v>
      </c>
      <c r="AJ3954" s="43">
        <v>184331956.11773688</v>
      </c>
      <c r="AK3954" s="43">
        <v>190653396.90537965</v>
      </c>
    </row>
    <row r="3955" spans="3:37" x14ac:dyDescent="0.2">
      <c r="C3955" s="43">
        <v>6.0529830670680252E-4</v>
      </c>
      <c r="D3955" s="43">
        <v>4.7489338672369458E-2</v>
      </c>
      <c r="E3955" s="43">
        <v>3.8071861870180395</v>
      </c>
      <c r="F3955" s="43">
        <v>1.4826532094139013</v>
      </c>
      <c r="H3955" s="43">
        <v>8.5365634523371813E-5</v>
      </c>
      <c r="I3955" s="43">
        <v>8.5439193267952004E-2</v>
      </c>
      <c r="J3955" s="43">
        <v>0</v>
      </c>
      <c r="K3955" s="43">
        <v>1</v>
      </c>
      <c r="M3955" s="43">
        <v>7.8209049740190495E-3</v>
      </c>
      <c r="N3955" s="43">
        <v>4.3245071503503769E-2</v>
      </c>
      <c r="O3955" s="43">
        <v>0</v>
      </c>
      <c r="P3955" s="43">
        <v>1</v>
      </c>
      <c r="R3955" s="43">
        <v>544.26192514040031</v>
      </c>
      <c r="S3955" s="43">
        <v>138.09647230072275</v>
      </c>
      <c r="T3955" s="43">
        <v>6403.7740723893248</v>
      </c>
      <c r="U3955" s="43">
        <v>7086.1324698304479</v>
      </c>
      <c r="W3955" s="43">
        <v>2072.1064835143784</v>
      </c>
      <c r="X3955" s="43">
        <v>0</v>
      </c>
      <c r="Y3955" s="43">
        <v>0</v>
      </c>
      <c r="Z3955" s="43">
        <v>2072.1064835143784</v>
      </c>
      <c r="AB3955" s="43">
        <v>28.107804847595887</v>
      </c>
      <c r="AC3955" s="43">
        <v>0</v>
      </c>
      <c r="AD3955" s="43">
        <v>0</v>
      </c>
      <c r="AE3955" s="43">
        <v>28.107804847595887</v>
      </c>
      <c r="AG3955" s="43">
        <v>3810603.8231829419</v>
      </c>
      <c r="AH3955" s="43">
        <v>447575.00043910573</v>
      </c>
      <c r="AI3955" s="43">
        <v>0</v>
      </c>
      <c r="AJ3955" s="43">
        <v>118052780.35990272</v>
      </c>
      <c r="AK3955" s="43">
        <v>121863384.18308567</v>
      </c>
    </row>
    <row r="3956" spans="3:37" x14ac:dyDescent="0.2">
      <c r="C3956" s="43">
        <v>5.9900880563631498E-4</v>
      </c>
      <c r="D3956" s="43">
        <v>5.2656881086049837E-2</v>
      </c>
      <c r="E3956" s="43">
        <v>6.2717035884141215</v>
      </c>
      <c r="F3956" s="43">
        <v>2.6961481483997196</v>
      </c>
      <c r="H3956" s="43">
        <v>9.2206242546466477E-5</v>
      </c>
      <c r="I3956" s="43">
        <v>8.84642788701544E-2</v>
      </c>
      <c r="J3956" s="43">
        <v>0</v>
      </c>
      <c r="K3956" s="43">
        <v>1</v>
      </c>
      <c r="M3956" s="43">
        <v>7.8510552430850478E-3</v>
      </c>
      <c r="N3956" s="43">
        <v>4.789715922377169E-2</v>
      </c>
      <c r="O3956" s="43">
        <v>0</v>
      </c>
      <c r="P3956" s="43">
        <v>1</v>
      </c>
      <c r="R3956" s="43">
        <v>597.21500577031475</v>
      </c>
      <c r="S3956" s="43">
        <v>154.44385705201725</v>
      </c>
      <c r="T3956" s="43">
        <v>7120.0027639592927</v>
      </c>
      <c r="U3956" s="43">
        <v>7871.6616267816244</v>
      </c>
      <c r="W3956" s="43">
        <v>3745.5554947444434</v>
      </c>
      <c r="X3956" s="43">
        <v>0</v>
      </c>
      <c r="Y3956" s="43">
        <v>0</v>
      </c>
      <c r="Z3956" s="43">
        <v>3745.5554947444434</v>
      </c>
      <c r="AB3956" s="43">
        <v>108.38726850702167</v>
      </c>
      <c r="AC3956" s="43">
        <v>0</v>
      </c>
      <c r="AD3956" s="43">
        <v>0</v>
      </c>
      <c r="AE3956" s="43">
        <v>108.38726850702167</v>
      </c>
      <c r="AG3956" s="43">
        <v>6888076.5548350317</v>
      </c>
      <c r="AH3956" s="43">
        <v>809039.98686479975</v>
      </c>
      <c r="AI3956" s="43">
        <v>0</v>
      </c>
      <c r="AJ3956" s="43">
        <v>455226527.72949106</v>
      </c>
      <c r="AK3956" s="43">
        <v>462114604.28432608</v>
      </c>
    </row>
    <row r="3957" spans="3:37" x14ac:dyDescent="0.2">
      <c r="C3957" s="43">
        <v>5.9257966977220729E-4</v>
      </c>
      <c r="D3957" s="43">
        <v>5.193468597753699E-2</v>
      </c>
      <c r="E3957" s="43">
        <v>2.8800399806767798</v>
      </c>
      <c r="F3957" s="43">
        <v>1.4018381580389228</v>
      </c>
      <c r="H3957" s="43">
        <v>9.0226945438032224E-5</v>
      </c>
      <c r="I3957" s="43">
        <v>0.10549423821757553</v>
      </c>
      <c r="J3957" s="43">
        <v>0</v>
      </c>
      <c r="K3957" s="43">
        <v>1</v>
      </c>
      <c r="M3957" s="43">
        <v>7.84687683921091E-3</v>
      </c>
      <c r="N3957" s="43">
        <v>4.7697013371573949E-2</v>
      </c>
      <c r="O3957" s="43">
        <v>0</v>
      </c>
      <c r="P3957" s="43">
        <v>1</v>
      </c>
      <c r="R3957" s="43">
        <v>582.70216328117567</v>
      </c>
      <c r="S3957" s="43">
        <v>180.22181872820011</v>
      </c>
      <c r="T3957" s="43">
        <v>7086.4772100651517</v>
      </c>
      <c r="U3957" s="43">
        <v>7849.401192074527</v>
      </c>
      <c r="W3957" s="43">
        <v>1678.205527076635</v>
      </c>
      <c r="X3957" s="43">
        <v>0</v>
      </c>
      <c r="Y3957" s="43">
        <v>0</v>
      </c>
      <c r="Z3957" s="43">
        <v>1678.205527076635</v>
      </c>
      <c r="AB3957" s="43">
        <v>25.054260145667751</v>
      </c>
      <c r="AC3957" s="43">
        <v>0</v>
      </c>
      <c r="AD3957" s="43">
        <v>0</v>
      </c>
      <c r="AE3957" s="43">
        <v>25.054260145667751</v>
      </c>
      <c r="AG3957" s="43">
        <v>3086219.9642939316</v>
      </c>
      <c r="AH3957" s="43">
        <v>362492.39384855318</v>
      </c>
      <c r="AI3957" s="43">
        <v>0</v>
      </c>
      <c r="AJ3957" s="43">
        <v>105227892.61180456</v>
      </c>
      <c r="AK3957" s="43">
        <v>108314112.57609849</v>
      </c>
    </row>
    <row r="3958" spans="3:37" x14ac:dyDescent="0.2">
      <c r="C3958" s="43">
        <v>6.0259058131066081E-4</v>
      </c>
      <c r="D3958" s="43">
        <v>4.9503018761712252E-2</v>
      </c>
      <c r="E3958" s="43">
        <v>8.5119528425855346</v>
      </c>
      <c r="F3958" s="43">
        <v>3.0319173587443573</v>
      </c>
      <c r="H3958" s="43">
        <v>8.3962182165853142E-5</v>
      </c>
      <c r="I3958" s="43">
        <v>0.11827352462264762</v>
      </c>
      <c r="J3958" s="43">
        <v>0</v>
      </c>
      <c r="K3958" s="43">
        <v>1</v>
      </c>
      <c r="M3958" s="43">
        <v>7.8691542887698862E-3</v>
      </c>
      <c r="N3958" s="43">
        <v>4.3919108323373167E-2</v>
      </c>
      <c r="O3958" s="43">
        <v>0</v>
      </c>
      <c r="P3958" s="43">
        <v>1</v>
      </c>
      <c r="R3958" s="43">
        <v>564.80222070455329</v>
      </c>
      <c r="S3958" s="43">
        <v>188.02414796301642</v>
      </c>
      <c r="T3958" s="43">
        <v>6543.7085409995625</v>
      </c>
      <c r="U3958" s="43">
        <v>7296.5349096671325</v>
      </c>
      <c r="W3958" s="43">
        <v>4807.5698680247451</v>
      </c>
      <c r="X3958" s="43">
        <v>0</v>
      </c>
      <c r="Y3958" s="43">
        <v>0</v>
      </c>
      <c r="Z3958" s="43">
        <v>4807.5698680247451</v>
      </c>
      <c r="AB3958" s="43">
        <v>122.79656370624296</v>
      </c>
      <c r="AC3958" s="43">
        <v>0</v>
      </c>
      <c r="AD3958" s="43">
        <v>0</v>
      </c>
      <c r="AE3958" s="43">
        <v>122.79656370624296</v>
      </c>
      <c r="AG3958" s="43">
        <v>8841120.987297507</v>
      </c>
      <c r="AH3958" s="43">
        <v>1038435.091493345</v>
      </c>
      <c r="AI3958" s="43">
        <v>0</v>
      </c>
      <c r="AJ3958" s="43">
        <v>515745567.56622046</v>
      </c>
      <c r="AK3958" s="43">
        <v>524586688.553518</v>
      </c>
    </row>
    <row r="3959" spans="3:37" x14ac:dyDescent="0.2">
      <c r="C3959" s="43">
        <v>5.9815522958122334E-4</v>
      </c>
      <c r="D3959" s="43">
        <v>5.154357153770945E-2</v>
      </c>
      <c r="E3959" s="43">
        <v>6.143902274303306</v>
      </c>
      <c r="F3959" s="43">
        <v>1.9506938033813728</v>
      </c>
      <c r="H3959" s="43">
        <v>8.8371551173368337E-5</v>
      </c>
      <c r="I3959" s="43">
        <v>0.11013512895867295</v>
      </c>
      <c r="J3959" s="43">
        <v>0</v>
      </c>
      <c r="K3959" s="43">
        <v>1</v>
      </c>
      <c r="M3959" s="43">
        <v>7.8208917654465845E-3</v>
      </c>
      <c r="N3959" s="43">
        <v>4.6524022293849665E-2</v>
      </c>
      <c r="O3959" s="43">
        <v>0</v>
      </c>
      <c r="P3959" s="43">
        <v>1</v>
      </c>
      <c r="R3959" s="43">
        <v>583.75523071172745</v>
      </c>
      <c r="S3959" s="43">
        <v>184.28106590618691</v>
      </c>
      <c r="T3959" s="43">
        <v>6889.3127975866946</v>
      </c>
      <c r="U3959" s="43">
        <v>7657.3490942046092</v>
      </c>
      <c r="W3959" s="43">
        <v>3586.5350896062332</v>
      </c>
      <c r="X3959" s="43">
        <v>0</v>
      </c>
      <c r="Y3959" s="43">
        <v>0</v>
      </c>
      <c r="Z3959" s="43">
        <v>3586.5350896062332</v>
      </c>
      <c r="AB3959" s="43">
        <v>59.382055416614016</v>
      </c>
      <c r="AC3959" s="43">
        <v>0</v>
      </c>
      <c r="AD3959" s="43">
        <v>0</v>
      </c>
      <c r="AE3959" s="43">
        <v>59.382055416614016</v>
      </c>
      <c r="AG3959" s="43">
        <v>6595638.0297858631</v>
      </c>
      <c r="AH3959" s="43">
        <v>774691.57935494639</v>
      </c>
      <c r="AI3959" s="43">
        <v>0</v>
      </c>
      <c r="AJ3959" s="43">
        <v>249404632.74977887</v>
      </c>
      <c r="AK3959" s="43">
        <v>256000270.77956474</v>
      </c>
    </row>
    <row r="3960" spans="3:37" x14ac:dyDescent="0.2">
      <c r="C3960" s="43">
        <v>5.820847233343415E-4</v>
      </c>
      <c r="D3960" s="43">
        <v>5.4246480578465435E-2</v>
      </c>
      <c r="E3960" s="43">
        <v>6.2977166585513622</v>
      </c>
      <c r="F3960" s="43">
        <v>4.4558004948212373</v>
      </c>
      <c r="H3960" s="43">
        <v>9.0740952183532286E-5</v>
      </c>
      <c r="I3960" s="43">
        <v>0.13245692092358508</v>
      </c>
      <c r="J3960" s="43">
        <v>0</v>
      </c>
      <c r="K3960" s="43">
        <v>1</v>
      </c>
      <c r="M3960" s="43">
        <v>7.9066353524664956E-3</v>
      </c>
      <c r="N3960" s="43">
        <v>4.7127687972896237E-2</v>
      </c>
      <c r="O3960" s="43">
        <v>0</v>
      </c>
      <c r="P3960" s="43">
        <v>1</v>
      </c>
      <c r="R3960" s="43">
        <v>597.86088600397898</v>
      </c>
      <c r="S3960" s="43">
        <v>227.57280379975231</v>
      </c>
      <c r="T3960" s="43">
        <v>7055.2144170324882</v>
      </c>
      <c r="U3960" s="43">
        <v>7880.6481068362191</v>
      </c>
      <c r="W3960" s="43">
        <v>3765.1584612835354</v>
      </c>
      <c r="X3960" s="43">
        <v>0</v>
      </c>
      <c r="Y3960" s="43">
        <v>0</v>
      </c>
      <c r="Z3960" s="43">
        <v>3765.1584612835354</v>
      </c>
      <c r="AB3960" s="43">
        <v>221.0714101884891</v>
      </c>
      <c r="AC3960" s="43">
        <v>0</v>
      </c>
      <c r="AD3960" s="43">
        <v>0</v>
      </c>
      <c r="AE3960" s="43">
        <v>221.0714101884891</v>
      </c>
      <c r="AG3960" s="43">
        <v>6924126.4103004215</v>
      </c>
      <c r="AH3960" s="43">
        <v>813274.22763724369</v>
      </c>
      <c r="AI3960" s="43">
        <v>0</v>
      </c>
      <c r="AJ3960" s="43">
        <v>928499922.79165423</v>
      </c>
      <c r="AK3960" s="43">
        <v>935424049.2019546</v>
      </c>
    </row>
    <row r="3961" spans="3:37" x14ac:dyDescent="0.2">
      <c r="C3961" s="43">
        <v>6.2684401605650475E-4</v>
      </c>
      <c r="D3961" s="43">
        <v>5.5305392196825842E-2</v>
      </c>
      <c r="E3961" s="43">
        <v>3.2402880887427221</v>
      </c>
      <c r="F3961" s="43">
        <v>1.9346122841025546</v>
      </c>
      <c r="H3961" s="43">
        <v>8.8352366824972196E-5</v>
      </c>
      <c r="I3961" s="43">
        <v>9.43447818880737E-2</v>
      </c>
      <c r="J3961" s="43">
        <v>0</v>
      </c>
      <c r="K3961" s="43">
        <v>1</v>
      </c>
      <c r="M3961" s="43">
        <v>7.7741681765391571E-3</v>
      </c>
      <c r="N3961" s="43">
        <v>4.5734313849155828E-2</v>
      </c>
      <c r="O3961" s="43">
        <v>0</v>
      </c>
      <c r="P3961" s="43">
        <v>1</v>
      </c>
      <c r="R3961" s="43">
        <v>656.40115055634976</v>
      </c>
      <c r="S3961" s="43">
        <v>157.82596217523633</v>
      </c>
      <c r="T3961" s="43">
        <v>6731.9126464153351</v>
      </c>
      <c r="U3961" s="43">
        <v>7546.1397591469213</v>
      </c>
      <c r="W3961" s="43">
        <v>2126.9288295847582</v>
      </c>
      <c r="X3961" s="43">
        <v>0</v>
      </c>
      <c r="Y3961" s="43">
        <v>0</v>
      </c>
      <c r="Z3961" s="43">
        <v>2126.9288295847582</v>
      </c>
      <c r="AB3961" s="43">
        <v>65.64242191116459</v>
      </c>
      <c r="AC3961" s="43">
        <v>0</v>
      </c>
      <c r="AD3961" s="43">
        <v>0</v>
      </c>
      <c r="AE3961" s="43">
        <v>65.64242191116459</v>
      </c>
      <c r="AG3961" s="43">
        <v>3911422.1176063702</v>
      </c>
      <c r="AH3961" s="43">
        <v>459416.62719030777</v>
      </c>
      <c r="AI3961" s="43">
        <v>0</v>
      </c>
      <c r="AJ3961" s="43">
        <v>275698172.02689129</v>
      </c>
      <c r="AK3961" s="43">
        <v>279609594.14449763</v>
      </c>
    </row>
    <row r="3962" spans="3:37" x14ac:dyDescent="0.2">
      <c r="C3962" s="43">
        <v>5.9766975666925145E-4</v>
      </c>
      <c r="D3962" s="43">
        <v>5.3692832777288368E-2</v>
      </c>
      <c r="E3962" s="43">
        <v>5.258349390633569</v>
      </c>
      <c r="F3962" s="43">
        <v>3.7812854972931191</v>
      </c>
      <c r="H3962" s="43">
        <v>7.9508244294524224E-5</v>
      </c>
      <c r="I3962" s="43">
        <v>0.10619636967996671</v>
      </c>
      <c r="J3962" s="43">
        <v>0</v>
      </c>
      <c r="K3962" s="43">
        <v>1</v>
      </c>
      <c r="M3962" s="43">
        <v>7.9188515096514367E-3</v>
      </c>
      <c r="N3962" s="43">
        <v>4.5261476725520666E-2</v>
      </c>
      <c r="O3962" s="43">
        <v>0</v>
      </c>
      <c r="P3962" s="43">
        <v>1</v>
      </c>
      <c r="R3962" s="43">
        <v>607.60308528495182</v>
      </c>
      <c r="S3962" s="43">
        <v>159.86898103477694</v>
      </c>
      <c r="T3962" s="43">
        <v>6786.3037043643126</v>
      </c>
      <c r="U3962" s="43">
        <v>7553.7757706840412</v>
      </c>
      <c r="W3962" s="43">
        <v>3194.9893132552029</v>
      </c>
      <c r="X3962" s="43">
        <v>0</v>
      </c>
      <c r="Y3962" s="43">
        <v>0</v>
      </c>
      <c r="Z3962" s="43">
        <v>3194.9893132552029</v>
      </c>
      <c r="AB3962" s="43">
        <v>180.82118846585422</v>
      </c>
      <c r="AC3962" s="43">
        <v>0</v>
      </c>
      <c r="AD3962" s="43">
        <v>0</v>
      </c>
      <c r="AE3962" s="43">
        <v>180.82118846585422</v>
      </c>
      <c r="AG3962" s="43">
        <v>5875585.3470763182</v>
      </c>
      <c r="AH3962" s="43">
        <v>690117.69166312378</v>
      </c>
      <c r="AI3962" s="43">
        <v>0</v>
      </c>
      <c r="AJ3962" s="43">
        <v>759448991.5565877</v>
      </c>
      <c r="AK3962" s="43">
        <v>765324576.90366399</v>
      </c>
    </row>
    <row r="3963" spans="3:37" x14ac:dyDescent="0.2">
      <c r="C3963" s="43">
        <v>6.077985071722043E-4</v>
      </c>
      <c r="D3963" s="43">
        <v>5.3485969347685368E-2</v>
      </c>
      <c r="E3963" s="43">
        <v>3.1602693754813704</v>
      </c>
      <c r="F3963" s="43">
        <v>3.1016658770467904</v>
      </c>
      <c r="H3963" s="43">
        <v>8.5369258703946966E-5</v>
      </c>
      <c r="I3963" s="43">
        <v>0.11028285631759904</v>
      </c>
      <c r="J3963" s="43">
        <v>0</v>
      </c>
      <c r="K3963" s="43">
        <v>1</v>
      </c>
      <c r="M3963" s="43">
        <v>7.8185055306217253E-3</v>
      </c>
      <c r="N3963" s="43">
        <v>4.6925518445053327E-2</v>
      </c>
      <c r="O3963" s="43">
        <v>0</v>
      </c>
      <c r="P3963" s="43">
        <v>1</v>
      </c>
      <c r="R3963" s="43">
        <v>615.51958046605148</v>
      </c>
      <c r="S3963" s="43">
        <v>178.25917360451442</v>
      </c>
      <c r="T3963" s="43">
        <v>6946.646514226547</v>
      </c>
      <c r="U3963" s="43">
        <v>7740.4252682971128</v>
      </c>
      <c r="W3963" s="43">
        <v>1945.2076801560036</v>
      </c>
      <c r="X3963" s="43">
        <v>0</v>
      </c>
      <c r="Y3963" s="43">
        <v>0</v>
      </c>
      <c r="Z3963" s="43">
        <v>1945.2076801560036</v>
      </c>
      <c r="AB3963" s="43">
        <v>138.41696538440326</v>
      </c>
      <c r="AC3963" s="43">
        <v>0</v>
      </c>
      <c r="AD3963" s="43">
        <v>0</v>
      </c>
      <c r="AE3963" s="43">
        <v>138.41696538440326</v>
      </c>
      <c r="AG3963" s="43">
        <v>3577236.9238068904</v>
      </c>
      <c r="AH3963" s="43">
        <v>420164.85891369678</v>
      </c>
      <c r="AI3963" s="43">
        <v>0</v>
      </c>
      <c r="AJ3963" s="43">
        <v>581351254.61449373</v>
      </c>
      <c r="AK3963" s="43">
        <v>584928491.53830063</v>
      </c>
    </row>
    <row r="3964" spans="3:37" x14ac:dyDescent="0.2">
      <c r="C3964" s="43">
        <v>6.1660584727230017E-4</v>
      </c>
      <c r="D3964" s="43">
        <v>5.9602952071864501E-2</v>
      </c>
      <c r="E3964" s="43">
        <v>3.4051699213303785</v>
      </c>
      <c r="F3964" s="43">
        <v>2.2811661137964814</v>
      </c>
      <c r="H3964" s="43">
        <v>9.0176036968814266E-5</v>
      </c>
      <c r="I3964" s="43">
        <v>9.6556071183611744E-2</v>
      </c>
      <c r="J3964" s="43">
        <v>0</v>
      </c>
      <c r="K3964" s="43">
        <v>1</v>
      </c>
      <c r="M3964" s="43">
        <v>7.8359887432631215E-3</v>
      </c>
      <c r="N3964" s="43">
        <v>4.776620191633385E-2</v>
      </c>
      <c r="O3964" s="43">
        <v>0</v>
      </c>
      <c r="P3964" s="43">
        <v>1</v>
      </c>
      <c r="R3964" s="43">
        <v>695.85344558353859</v>
      </c>
      <c r="S3964" s="43">
        <v>164.85916815397513</v>
      </c>
      <c r="T3964" s="43">
        <v>7086.9094922170434</v>
      </c>
      <c r="U3964" s="43">
        <v>7947.6221059545569</v>
      </c>
      <c r="W3964" s="43">
        <v>2369.4992225551709</v>
      </c>
      <c r="X3964" s="43">
        <v>0</v>
      </c>
      <c r="Y3964" s="43">
        <v>0</v>
      </c>
      <c r="Z3964" s="43">
        <v>2369.4992225551709</v>
      </c>
      <c r="AB3964" s="43">
        <v>95.390912447566421</v>
      </c>
      <c r="AC3964" s="43">
        <v>0</v>
      </c>
      <c r="AD3964" s="43">
        <v>0</v>
      </c>
      <c r="AE3964" s="43">
        <v>95.390912447566421</v>
      </c>
      <c r="AG3964" s="43">
        <v>4357509.0702789593</v>
      </c>
      <c r="AH3964" s="43">
        <v>511811.8320719169</v>
      </c>
      <c r="AI3964" s="43">
        <v>0</v>
      </c>
      <c r="AJ3964" s="43">
        <v>400641832.27977896</v>
      </c>
      <c r="AK3964" s="43">
        <v>404999341.3500579</v>
      </c>
    </row>
    <row r="3965" spans="3:37" x14ac:dyDescent="0.2">
      <c r="C3965" s="43">
        <v>6.1844413348677296E-4</v>
      </c>
      <c r="D3965" s="43">
        <v>5.4019824114751952E-2</v>
      </c>
      <c r="E3965" s="43">
        <v>2.8187297535007585</v>
      </c>
      <c r="F3965" s="43">
        <v>1.0601654700605005</v>
      </c>
      <c r="H3965" s="43">
        <v>9.4743707075406469E-5</v>
      </c>
      <c r="I3965" s="43">
        <v>0.10723041863864857</v>
      </c>
      <c r="J3965" s="43">
        <v>0</v>
      </c>
      <c r="K3965" s="43">
        <v>1</v>
      </c>
      <c r="M3965" s="43">
        <v>7.8937109283517826E-3</v>
      </c>
      <c r="N3965" s="43">
        <v>4.5375772938301515E-2</v>
      </c>
      <c r="O3965" s="43">
        <v>0</v>
      </c>
      <c r="P3965" s="43">
        <v>1</v>
      </c>
      <c r="R3965" s="43">
        <v>632.5516789405176</v>
      </c>
      <c r="S3965" s="43">
        <v>192.35821920177037</v>
      </c>
      <c r="T3965" s="43">
        <v>6781.8413662922339</v>
      </c>
      <c r="U3965" s="43">
        <v>7606.7512644345215</v>
      </c>
      <c r="W3965" s="43">
        <v>1782.992238056496</v>
      </c>
      <c r="X3965" s="43">
        <v>0</v>
      </c>
      <c r="Y3965" s="43">
        <v>0</v>
      </c>
      <c r="Z3965" s="43">
        <v>1782.992238056496</v>
      </c>
      <c r="AB3965" s="43">
        <v>4.0721812938086108</v>
      </c>
      <c r="AC3965" s="43">
        <v>0</v>
      </c>
      <c r="AD3965" s="43">
        <v>0</v>
      </c>
      <c r="AE3965" s="43">
        <v>4.0721812938086108</v>
      </c>
      <c r="AG3965" s="43">
        <v>3278922.7257858962</v>
      </c>
      <c r="AH3965" s="43">
        <v>385126.32342020312</v>
      </c>
      <c r="AI3965" s="43">
        <v>0</v>
      </c>
      <c r="AJ3965" s="43">
        <v>17103161.433996167</v>
      </c>
      <c r="AK3965" s="43">
        <v>20382084.159782063</v>
      </c>
    </row>
    <row r="3966" spans="3:37" x14ac:dyDescent="0.2">
      <c r="C3966" s="43">
        <v>5.9420156415748878E-4</v>
      </c>
      <c r="D3966" s="43">
        <v>7.0239204787935661E-2</v>
      </c>
      <c r="E3966" s="43">
        <v>1.1454440785210698</v>
      </c>
      <c r="F3966" s="43">
        <v>2.5067934009479655</v>
      </c>
      <c r="H3966" s="43">
        <v>8.8939496358260005E-5</v>
      </c>
      <c r="I3966" s="43">
        <v>8.5390727604678529E-2</v>
      </c>
      <c r="J3966" s="43">
        <v>0</v>
      </c>
      <c r="K3966" s="43">
        <v>1</v>
      </c>
      <c r="M3966" s="43">
        <v>7.8139523441252325E-3</v>
      </c>
      <c r="N3966" s="43">
        <v>4.4183944537389518E-2</v>
      </c>
      <c r="O3966" s="43">
        <v>0</v>
      </c>
      <c r="P3966" s="43">
        <v>1</v>
      </c>
      <c r="R3966" s="43">
        <v>790.23406946011016</v>
      </c>
      <c r="S3966" s="43">
        <v>143.79631368143359</v>
      </c>
      <c r="T3966" s="43">
        <v>6536.9869211806654</v>
      </c>
      <c r="U3966" s="43">
        <v>7471.0173043222094</v>
      </c>
      <c r="W3966" s="43">
        <v>905.16893550869088</v>
      </c>
      <c r="X3966" s="43">
        <v>0</v>
      </c>
      <c r="Y3966" s="43">
        <v>0</v>
      </c>
      <c r="Z3966" s="43">
        <v>905.16893550869088</v>
      </c>
      <c r="AB3966" s="43">
        <v>127.40698447414226</v>
      </c>
      <c r="AC3966" s="43">
        <v>0</v>
      </c>
      <c r="AD3966" s="43">
        <v>0</v>
      </c>
      <c r="AE3966" s="43">
        <v>127.40698447414226</v>
      </c>
      <c r="AG3966" s="43">
        <v>1664605.6724004825</v>
      </c>
      <c r="AH3966" s="43">
        <v>195516.49006987724</v>
      </c>
      <c r="AI3966" s="43">
        <v>0</v>
      </c>
      <c r="AJ3966" s="43">
        <v>535109334.79139751</v>
      </c>
      <c r="AK3966" s="43">
        <v>536773940.46379799</v>
      </c>
    </row>
    <row r="3967" spans="3:37" x14ac:dyDescent="0.2">
      <c r="C3967" s="43">
        <v>6.1453857791637923E-4</v>
      </c>
      <c r="D3967" s="43">
        <v>5.2348533099983517E-2</v>
      </c>
      <c r="E3967" s="43">
        <v>4.1592911147933131</v>
      </c>
      <c r="F3967" s="43">
        <v>2.900074887702444</v>
      </c>
      <c r="H3967" s="43">
        <v>8.7869326079336162E-5</v>
      </c>
      <c r="I3967" s="43">
        <v>9.9773282040803157E-2</v>
      </c>
      <c r="J3967" s="43">
        <v>0</v>
      </c>
      <c r="K3967" s="43">
        <v>1</v>
      </c>
      <c r="M3967" s="43">
        <v>7.9258086810876094E-3</v>
      </c>
      <c r="N3967" s="43">
        <v>4.6392593519222203E-2</v>
      </c>
      <c r="O3967" s="43">
        <v>0</v>
      </c>
      <c r="P3967" s="43">
        <v>1</v>
      </c>
      <c r="R3967" s="43">
        <v>609.11043591441523</v>
      </c>
      <c r="S3967" s="43">
        <v>165.99458728978843</v>
      </c>
      <c r="T3967" s="43">
        <v>6962.0094664536964</v>
      </c>
      <c r="U3967" s="43">
        <v>7737.1144896578999</v>
      </c>
      <c r="W3967" s="43">
        <v>2533.467624026709</v>
      </c>
      <c r="X3967" s="43">
        <v>0</v>
      </c>
      <c r="Y3967" s="43">
        <v>0</v>
      </c>
      <c r="Z3967" s="43">
        <v>2533.467624026709</v>
      </c>
      <c r="AB3967" s="43">
        <v>123.83703241367621</v>
      </c>
      <c r="AC3967" s="43">
        <v>0</v>
      </c>
      <c r="AD3967" s="43">
        <v>0</v>
      </c>
      <c r="AE3967" s="43">
        <v>123.83703241367621</v>
      </c>
      <c r="AG3967" s="43">
        <v>4659046.9605851183</v>
      </c>
      <c r="AH3967" s="43">
        <v>547229.00678976916</v>
      </c>
      <c r="AI3967" s="43">
        <v>0</v>
      </c>
      <c r="AJ3967" s="43">
        <v>520115536.13744009</v>
      </c>
      <c r="AK3967" s="43">
        <v>524774583.0980252</v>
      </c>
    </row>
    <row r="3968" spans="3:37" x14ac:dyDescent="0.2">
      <c r="C3968" s="43">
        <v>6.0094229625126401E-4</v>
      </c>
      <c r="D3968" s="43">
        <v>5.1363263503502232E-2</v>
      </c>
      <c r="E3968" s="43">
        <v>6.718778490776824</v>
      </c>
      <c r="F3968" s="43">
        <v>5.8897722432853916</v>
      </c>
      <c r="H3968" s="43">
        <v>8.436691105957999E-5</v>
      </c>
      <c r="I3968" s="43">
        <v>9.4840977061250747E-2</v>
      </c>
      <c r="J3968" s="43">
        <v>0</v>
      </c>
      <c r="K3968" s="43">
        <v>1</v>
      </c>
      <c r="M3968" s="43">
        <v>7.8231002812482117E-3</v>
      </c>
      <c r="N3968" s="43">
        <v>4.7725336079607827E-2</v>
      </c>
      <c r="O3968" s="43">
        <v>0</v>
      </c>
      <c r="P3968" s="43">
        <v>1</v>
      </c>
      <c r="R3968" s="43">
        <v>584.42361314647246</v>
      </c>
      <c r="S3968" s="43">
        <v>151.49927019582296</v>
      </c>
      <c r="T3968" s="43">
        <v>7069.1999460867974</v>
      </c>
      <c r="U3968" s="43">
        <v>7805.1228294290931</v>
      </c>
      <c r="W3968" s="43">
        <v>3926.6128015105946</v>
      </c>
      <c r="X3968" s="43">
        <v>0</v>
      </c>
      <c r="Y3968" s="43">
        <v>0</v>
      </c>
      <c r="Z3968" s="43">
        <v>3926.6128015105946</v>
      </c>
      <c r="AB3968" s="43">
        <v>305.77372472160727</v>
      </c>
      <c r="AC3968" s="43">
        <v>0</v>
      </c>
      <c r="AD3968" s="43">
        <v>0</v>
      </c>
      <c r="AE3968" s="43">
        <v>305.77372472160727</v>
      </c>
      <c r="AG3968" s="43">
        <v>7221040.9419779833</v>
      </c>
      <c r="AH3968" s="43">
        <v>848148.3651262885</v>
      </c>
      <c r="AI3968" s="43">
        <v>0</v>
      </c>
      <c r="AJ3968" s="43">
        <v>1284249643.8307505</v>
      </c>
      <c r="AK3968" s="43">
        <v>1291470684.7727284</v>
      </c>
    </row>
    <row r="3969" spans="3:37" x14ac:dyDescent="0.2">
      <c r="C3969" s="43">
        <v>5.8818935914750593E-4</v>
      </c>
      <c r="D3969" s="43">
        <v>5.6382349177073299E-2</v>
      </c>
      <c r="E3969" s="43">
        <v>4.7995652892398164</v>
      </c>
      <c r="F3969" s="43">
        <v>4.8798827933475355</v>
      </c>
      <c r="H3969" s="43">
        <v>1.0011470301884984E-4</v>
      </c>
      <c r="I3969" s="43">
        <v>0.10135627143675374</v>
      </c>
      <c r="J3969" s="43">
        <v>0</v>
      </c>
      <c r="K3969" s="43">
        <v>1</v>
      </c>
      <c r="M3969" s="43">
        <v>7.8634973867296454E-3</v>
      </c>
      <c r="N3969" s="43">
        <v>4.3298043855424052E-2</v>
      </c>
      <c r="O3969" s="43">
        <v>0</v>
      </c>
      <c r="P3969" s="43">
        <v>1</v>
      </c>
      <c r="R3969" s="43">
        <v>627.91766790741963</v>
      </c>
      <c r="S3969" s="43">
        <v>192.12808856685891</v>
      </c>
      <c r="T3969" s="43">
        <v>6446.5357518343162</v>
      </c>
      <c r="U3969" s="43">
        <v>7266.5815083085945</v>
      </c>
      <c r="W3969" s="43">
        <v>3013.7318433888654</v>
      </c>
      <c r="X3969" s="43">
        <v>0</v>
      </c>
      <c r="Y3969" s="43">
        <v>0</v>
      </c>
      <c r="Z3969" s="43">
        <v>3013.7318433888654</v>
      </c>
      <c r="AB3969" s="43">
        <v>260.67842422276129</v>
      </c>
      <c r="AC3969" s="43">
        <v>0</v>
      </c>
      <c r="AD3969" s="43">
        <v>0</v>
      </c>
      <c r="AE3969" s="43">
        <v>260.67842422276129</v>
      </c>
      <c r="AG3969" s="43">
        <v>5542252.8599921232</v>
      </c>
      <c r="AH3969" s="43">
        <v>650966.07817199489</v>
      </c>
      <c r="AI3969" s="43">
        <v>0</v>
      </c>
      <c r="AJ3969" s="43">
        <v>1094849381.7355974</v>
      </c>
      <c r="AK3969" s="43">
        <v>1100391634.5955894</v>
      </c>
    </row>
    <row r="3970" spans="3:37" x14ac:dyDescent="0.2">
      <c r="C3970" s="43">
        <v>6.2594311209052123E-4</v>
      </c>
      <c r="D3970" s="43">
        <v>5.7336060868633076E-2</v>
      </c>
      <c r="E3970" s="43">
        <v>4.2227333876105959</v>
      </c>
      <c r="F3970" s="43">
        <v>2.3767650126696878</v>
      </c>
      <c r="H3970" s="43">
        <v>9.7086734327178625E-5</v>
      </c>
      <c r="I3970" s="43">
        <v>9.8155301138484197E-2</v>
      </c>
      <c r="J3970" s="43">
        <v>0</v>
      </c>
      <c r="K3970" s="43">
        <v>1</v>
      </c>
      <c r="M3970" s="43">
        <v>7.8108939278746211E-3</v>
      </c>
      <c r="N3970" s="43">
        <v>4.4506771997497876E-2</v>
      </c>
      <c r="O3970" s="43">
        <v>0</v>
      </c>
      <c r="P3970" s="43">
        <v>1</v>
      </c>
      <c r="R3970" s="43">
        <v>679.52445371059287</v>
      </c>
      <c r="S3970" s="43">
        <v>180.43302311975555</v>
      </c>
      <c r="T3970" s="43">
        <v>6582.1717411870304</v>
      </c>
      <c r="U3970" s="43">
        <v>7442.1292180173787</v>
      </c>
      <c r="W3970" s="43">
        <v>2869.4505983815716</v>
      </c>
      <c r="X3970" s="43">
        <v>0</v>
      </c>
      <c r="Y3970" s="43">
        <v>0</v>
      </c>
      <c r="Z3970" s="43">
        <v>2869.4505983815716</v>
      </c>
      <c r="AB3970" s="43">
        <v>100.10336776407829</v>
      </c>
      <c r="AC3970" s="43">
        <v>0</v>
      </c>
      <c r="AD3970" s="43">
        <v>0</v>
      </c>
      <c r="AE3970" s="43">
        <v>100.10336776407829</v>
      </c>
      <c r="AG3970" s="43">
        <v>5276919.6504237102</v>
      </c>
      <c r="AH3970" s="43">
        <v>619801.32925041951</v>
      </c>
      <c r="AI3970" s="43">
        <v>0</v>
      </c>
      <c r="AJ3970" s="43">
        <v>420434144.60912877</v>
      </c>
      <c r="AK3970" s="43">
        <v>425711064.25955248</v>
      </c>
    </row>
    <row r="3971" spans="3:37" x14ac:dyDescent="0.2">
      <c r="C3971" s="43">
        <v>6.187263524843889E-4</v>
      </c>
      <c r="D3971" s="43">
        <v>6.1705987609345758E-2</v>
      </c>
      <c r="E3971" s="43">
        <v>2.2156879851572744</v>
      </c>
      <c r="F3971" s="43">
        <v>1.2977739433481286</v>
      </c>
      <c r="H3971" s="43">
        <v>9.3701036826709938E-5</v>
      </c>
      <c r="I3971" s="43">
        <v>0.1128195302985604</v>
      </c>
      <c r="J3971" s="43">
        <v>0</v>
      </c>
      <c r="K3971" s="43">
        <v>1</v>
      </c>
      <c r="M3971" s="43">
        <v>7.7851659991779436E-3</v>
      </c>
      <c r="N3971" s="43">
        <v>4.6503398481834379E-2</v>
      </c>
      <c r="O3971" s="43">
        <v>0</v>
      </c>
      <c r="P3971" s="43">
        <v>1</v>
      </c>
      <c r="R3971" s="43">
        <v>722.88347019733214</v>
      </c>
      <c r="S3971" s="43">
        <v>200.15712604269669</v>
      </c>
      <c r="T3971" s="43">
        <v>6854.802436770342</v>
      </c>
      <c r="U3971" s="43">
        <v>7777.8430330103711</v>
      </c>
      <c r="W3971" s="43">
        <v>1601.6842195850254</v>
      </c>
      <c r="X3971" s="43">
        <v>0</v>
      </c>
      <c r="Y3971" s="43">
        <v>0</v>
      </c>
      <c r="Z3971" s="43">
        <v>1601.6842195850254</v>
      </c>
      <c r="AB3971" s="43">
        <v>23.03237718069677</v>
      </c>
      <c r="AC3971" s="43">
        <v>0</v>
      </c>
      <c r="AD3971" s="43">
        <v>0</v>
      </c>
      <c r="AE3971" s="43">
        <v>23.03237718069677</v>
      </c>
      <c r="AG3971" s="43">
        <v>2945497.2798168617</v>
      </c>
      <c r="AH3971" s="43">
        <v>345963.79143036547</v>
      </c>
      <c r="AI3971" s="43">
        <v>0</v>
      </c>
      <c r="AJ3971" s="43">
        <v>96735984.158926427</v>
      </c>
      <c r="AK3971" s="43">
        <v>99681481.438743293</v>
      </c>
    </row>
    <row r="3972" spans="3:37" x14ac:dyDescent="0.2">
      <c r="C3972" s="43">
        <v>6.1602522588821707E-4</v>
      </c>
      <c r="D3972" s="43">
        <v>6.0971448423663421E-2</v>
      </c>
      <c r="E3972" s="43">
        <v>4.5185052026773835</v>
      </c>
      <c r="F3972" s="43">
        <v>3.4782048647350776</v>
      </c>
      <c r="H3972" s="43">
        <v>9.1902459201542719E-5</v>
      </c>
      <c r="I3972" s="43">
        <v>9.305506770382814E-2</v>
      </c>
      <c r="J3972" s="43">
        <v>0</v>
      </c>
      <c r="K3972" s="43">
        <v>1</v>
      </c>
      <c r="M3972" s="43">
        <v>7.8912761444673851E-3</v>
      </c>
      <c r="N3972" s="43">
        <v>4.5635386252049916E-2</v>
      </c>
      <c r="O3972" s="43">
        <v>0</v>
      </c>
      <c r="P3972" s="43">
        <v>1</v>
      </c>
      <c r="R3972" s="43">
        <v>711.16009875145903</v>
      </c>
      <c r="S3972" s="43">
        <v>161.92337038864162</v>
      </c>
      <c r="T3972" s="43">
        <v>6818.5392479110642</v>
      </c>
      <c r="U3972" s="43">
        <v>7691.6227170511647</v>
      </c>
      <c r="W3972" s="43">
        <v>3213.3806061450296</v>
      </c>
      <c r="X3972" s="43">
        <v>0</v>
      </c>
      <c r="Y3972" s="43">
        <v>0</v>
      </c>
      <c r="Z3972" s="43">
        <v>3213.3806061450296</v>
      </c>
      <c r="AB3972" s="43">
        <v>188.57684454745382</v>
      </c>
      <c r="AC3972" s="43">
        <v>0</v>
      </c>
      <c r="AD3972" s="43">
        <v>0</v>
      </c>
      <c r="AE3972" s="43">
        <v>188.57684454745382</v>
      </c>
      <c r="AG3972" s="43">
        <v>5909406.9347007098</v>
      </c>
      <c r="AH3972" s="43">
        <v>694090.21092732635</v>
      </c>
      <c r="AI3972" s="43">
        <v>0</v>
      </c>
      <c r="AJ3972" s="43">
        <v>792022747.09930599</v>
      </c>
      <c r="AK3972" s="43">
        <v>797932154.03400671</v>
      </c>
    </row>
    <row r="3973" spans="3:37" x14ac:dyDescent="0.2">
      <c r="C3973" s="43">
        <v>6.0844278305326063E-4</v>
      </c>
      <c r="D3973" s="43">
        <v>5.2806434521997105E-2</v>
      </c>
      <c r="E3973" s="43">
        <v>7.6602364996704511</v>
      </c>
      <c r="F3973" s="43">
        <v>2.7215851880224124</v>
      </c>
      <c r="H3973" s="43">
        <v>9.2698816945513407E-5</v>
      </c>
      <c r="I3973" s="43">
        <v>0.11539310434899053</v>
      </c>
      <c r="J3973" s="43">
        <v>0</v>
      </c>
      <c r="K3973" s="43">
        <v>1</v>
      </c>
      <c r="M3973" s="43">
        <v>7.8427684505673664E-3</v>
      </c>
      <c r="N3973" s="43">
        <v>4.7804664844355194E-2</v>
      </c>
      <c r="O3973" s="43">
        <v>0</v>
      </c>
      <c r="P3973" s="43">
        <v>1</v>
      </c>
      <c r="R3973" s="43">
        <v>608.34362588706711</v>
      </c>
      <c r="S3973" s="43">
        <v>202.53329179866014</v>
      </c>
      <c r="T3973" s="43">
        <v>7098.7526468565984</v>
      </c>
      <c r="U3973" s="43">
        <v>7909.6295645423252</v>
      </c>
      <c r="W3973" s="43">
        <v>4660.0560473619771</v>
      </c>
      <c r="X3973" s="43">
        <v>0</v>
      </c>
      <c r="Y3973" s="43">
        <v>0</v>
      </c>
      <c r="Z3973" s="43">
        <v>4660.0560473619771</v>
      </c>
      <c r="AB3973" s="43">
        <v>112.06274518438741</v>
      </c>
      <c r="AC3973" s="43">
        <v>0</v>
      </c>
      <c r="AD3973" s="43">
        <v>0</v>
      </c>
      <c r="AE3973" s="43">
        <v>112.06274518438741</v>
      </c>
      <c r="AG3973" s="43">
        <v>8569843.071098676</v>
      </c>
      <c r="AH3973" s="43">
        <v>1006572.106230187</v>
      </c>
      <c r="AI3973" s="43">
        <v>0</v>
      </c>
      <c r="AJ3973" s="43">
        <v>470663529.77442712</v>
      </c>
      <c r="AK3973" s="43">
        <v>479233372.8455258</v>
      </c>
    </row>
    <row r="3974" spans="3:37" x14ac:dyDescent="0.2">
      <c r="C3974" s="43">
        <v>6.01262949225287E-4</v>
      </c>
      <c r="D3974" s="43">
        <v>5.2536529942437411E-2</v>
      </c>
      <c r="E3974" s="43">
        <v>6.4506791805348147</v>
      </c>
      <c r="F3974" s="43">
        <v>0.91184447747985375</v>
      </c>
      <c r="H3974" s="43">
        <v>8.7311511980011871E-5</v>
      </c>
      <c r="I3974" s="43">
        <v>0.11801250575239064</v>
      </c>
      <c r="J3974" s="43">
        <v>0</v>
      </c>
      <c r="K3974" s="43">
        <v>1</v>
      </c>
      <c r="M3974" s="43">
        <v>7.8290405066575326E-3</v>
      </c>
      <c r="N3974" s="43">
        <v>4.698641465781539E-2</v>
      </c>
      <c r="O3974" s="43">
        <v>0</v>
      </c>
      <c r="P3974" s="43">
        <v>1</v>
      </c>
      <c r="R3974" s="43">
        <v>598.09228402007113</v>
      </c>
      <c r="S3974" s="43">
        <v>195.09310176558421</v>
      </c>
      <c r="T3974" s="43">
        <v>6965.0336648754037</v>
      </c>
      <c r="U3974" s="43">
        <v>7758.2190506610586</v>
      </c>
      <c r="W3974" s="43">
        <v>3858.1014445667879</v>
      </c>
      <c r="X3974" s="43">
        <v>0</v>
      </c>
      <c r="Y3974" s="43">
        <v>0</v>
      </c>
      <c r="Z3974" s="43">
        <v>3858.1014445667879</v>
      </c>
      <c r="AB3974" s="43">
        <v>-5.6415897459971083</v>
      </c>
      <c r="AC3974" s="43">
        <v>0</v>
      </c>
      <c r="AD3974" s="43">
        <v>0</v>
      </c>
      <c r="AE3974" s="43">
        <v>-5.6415897459971083</v>
      </c>
      <c r="AG3974" s="43">
        <v>7095048.5565583231</v>
      </c>
      <c r="AH3974" s="43">
        <v>833349.91202642617</v>
      </c>
      <c r="AI3974" s="43">
        <v>0</v>
      </c>
      <c r="AJ3974" s="43">
        <v>0</v>
      </c>
      <c r="AK3974" s="43">
        <v>7095048.5565583231</v>
      </c>
    </row>
    <row r="3975" spans="3:37" x14ac:dyDescent="0.2">
      <c r="C3975" s="43">
        <v>6.3131722165510329E-4</v>
      </c>
      <c r="D3975" s="43">
        <v>4.8447368207467673E-2</v>
      </c>
      <c r="E3975" s="43">
        <v>8.1815718058129434</v>
      </c>
      <c r="F3975" s="43">
        <v>2.607904395570813</v>
      </c>
      <c r="H3975" s="43">
        <v>9.0654450180971402E-5</v>
      </c>
      <c r="I3975" s="43">
        <v>0.12314626875239998</v>
      </c>
      <c r="J3975" s="43">
        <v>0</v>
      </c>
      <c r="K3975" s="43">
        <v>1</v>
      </c>
      <c r="M3975" s="43">
        <v>7.7899823413629605E-3</v>
      </c>
      <c r="N3975" s="43">
        <v>4.5975465474732413E-2</v>
      </c>
      <c r="O3975" s="43">
        <v>0</v>
      </c>
      <c r="P3975" s="43">
        <v>1</v>
      </c>
      <c r="R3975" s="43">
        <v>579.10884655061125</v>
      </c>
      <c r="S3975" s="43">
        <v>211.37458044530348</v>
      </c>
      <c r="T3975" s="43">
        <v>6781.1754472619004</v>
      </c>
      <c r="U3975" s="43">
        <v>7571.6588742578151</v>
      </c>
      <c r="W3975" s="43">
        <v>4738.020611435335</v>
      </c>
      <c r="X3975" s="43">
        <v>0</v>
      </c>
      <c r="Y3975" s="43">
        <v>0</v>
      </c>
      <c r="Z3975" s="43">
        <v>4738.020611435335</v>
      </c>
      <c r="AB3975" s="43">
        <v>99.633227607445818</v>
      </c>
      <c r="AC3975" s="43">
        <v>0</v>
      </c>
      <c r="AD3975" s="43">
        <v>0</v>
      </c>
      <c r="AE3975" s="43">
        <v>99.633227607445818</v>
      </c>
      <c r="AG3975" s="43">
        <v>8713219.904429581</v>
      </c>
      <c r="AH3975" s="43">
        <v>1023412.4520700324</v>
      </c>
      <c r="AI3975" s="43">
        <v>0</v>
      </c>
      <c r="AJ3975" s="43">
        <v>418459555.95127243</v>
      </c>
      <c r="AK3975" s="43">
        <v>427172775.85570198</v>
      </c>
    </row>
    <row r="3976" spans="3:37" x14ac:dyDescent="0.2">
      <c r="C3976" s="43">
        <v>6.3000691373082951E-4</v>
      </c>
      <c r="D3976" s="43">
        <v>6.0877479851697447E-2</v>
      </c>
      <c r="E3976" s="43">
        <v>2.9677019271247969</v>
      </c>
      <c r="F3976" s="43">
        <v>4.0105682924870729</v>
      </c>
      <c r="H3976" s="43">
        <v>9.1867729077432791E-5</v>
      </c>
      <c r="I3976" s="43">
        <v>9.9830901836715988E-2</v>
      </c>
      <c r="J3976" s="43">
        <v>0</v>
      </c>
      <c r="K3976" s="43">
        <v>1</v>
      </c>
      <c r="M3976" s="43">
        <v>7.8240894517939089E-3</v>
      </c>
      <c r="N3976" s="43">
        <v>4.729312115794948E-2</v>
      </c>
      <c r="O3976" s="43">
        <v>0</v>
      </c>
      <c r="P3976" s="43">
        <v>1</v>
      </c>
      <c r="R3976" s="43">
        <v>726.18011735348739</v>
      </c>
      <c r="S3976" s="43">
        <v>173.6482249022626</v>
      </c>
      <c r="T3976" s="43">
        <v>7006.0649072061278</v>
      </c>
      <c r="U3976" s="43">
        <v>7905.8932494618775</v>
      </c>
      <c r="W3976" s="43">
        <v>2155.0861337096558</v>
      </c>
      <c r="X3976" s="43">
        <v>0</v>
      </c>
      <c r="Y3976" s="43">
        <v>0</v>
      </c>
      <c r="Z3976" s="43">
        <v>2155.0861337096558</v>
      </c>
      <c r="AB3976" s="43">
        <v>233.92498744546774</v>
      </c>
      <c r="AC3976" s="43">
        <v>0</v>
      </c>
      <c r="AD3976" s="43">
        <v>0</v>
      </c>
      <c r="AE3976" s="43">
        <v>233.92498744546774</v>
      </c>
      <c r="AG3976" s="43">
        <v>3963203.3998920568</v>
      </c>
      <c r="AH3976" s="43">
        <v>465498.60488128563</v>
      </c>
      <c r="AI3976" s="43">
        <v>0</v>
      </c>
      <c r="AJ3976" s="43">
        <v>982484947.2709645</v>
      </c>
      <c r="AK3976" s="43">
        <v>986448150.6708566</v>
      </c>
    </row>
    <row r="3977" spans="3:37" x14ac:dyDescent="0.2">
      <c r="C3977" s="43">
        <v>5.9783844375460051E-4</v>
      </c>
      <c r="D3977" s="43">
        <v>4.9708740251480393E-2</v>
      </c>
      <c r="E3977" s="43">
        <v>5.0957692112501318</v>
      </c>
      <c r="F3977" s="43">
        <v>5.9038267852654638</v>
      </c>
      <c r="H3977" s="43">
        <v>8.729381868803248E-5</v>
      </c>
      <c r="I3977" s="43">
        <v>9.7173610923272508E-2</v>
      </c>
      <c r="J3977" s="43">
        <v>0</v>
      </c>
      <c r="K3977" s="43">
        <v>1</v>
      </c>
      <c r="M3977" s="43">
        <v>7.8185147072989559E-3</v>
      </c>
      <c r="N3977" s="43">
        <v>4.6317259131258726E-2</v>
      </c>
      <c r="O3977" s="43">
        <v>0</v>
      </c>
      <c r="P3977" s="43">
        <v>1</v>
      </c>
      <c r="R3977" s="43">
        <v>562.67674781573294</v>
      </c>
      <c r="S3977" s="43">
        <v>160.61060062292265</v>
      </c>
      <c r="T3977" s="43">
        <v>6856.6105393374519</v>
      </c>
      <c r="U3977" s="43">
        <v>7579.8978877761074</v>
      </c>
      <c r="W3977" s="43">
        <v>2867.2708474057667</v>
      </c>
      <c r="X3977" s="43">
        <v>0</v>
      </c>
      <c r="Y3977" s="43">
        <v>0</v>
      </c>
      <c r="Z3977" s="43">
        <v>2867.2708474057667</v>
      </c>
      <c r="AB3977" s="43">
        <v>295.24181589017911</v>
      </c>
      <c r="AC3977" s="43">
        <v>0</v>
      </c>
      <c r="AD3977" s="43">
        <v>0</v>
      </c>
      <c r="AE3977" s="43">
        <v>295.24181589017911</v>
      </c>
      <c r="AG3977" s="43">
        <v>5272911.0883792052</v>
      </c>
      <c r="AH3977" s="43">
        <v>619330.50303964561</v>
      </c>
      <c r="AI3977" s="43">
        <v>0</v>
      </c>
      <c r="AJ3977" s="43">
        <v>1240015626.7387524</v>
      </c>
      <c r="AK3977" s="43">
        <v>1245288537.8271315</v>
      </c>
    </row>
    <row r="3978" spans="3:37" x14ac:dyDescent="0.2">
      <c r="C3978" s="43">
        <v>6.1318956647438139E-4</v>
      </c>
      <c r="D3978" s="43">
        <v>5.1079309349811142E-2</v>
      </c>
      <c r="E3978" s="43">
        <v>0.97543663316898244</v>
      </c>
      <c r="F3978" s="43">
        <v>2.358181066144692</v>
      </c>
      <c r="H3978" s="43">
        <v>9.1166559468391917E-5</v>
      </c>
      <c r="I3978" s="43">
        <v>0.11426772466456692</v>
      </c>
      <c r="J3978" s="43">
        <v>0</v>
      </c>
      <c r="K3978" s="43">
        <v>1</v>
      </c>
      <c r="M3978" s="43">
        <v>7.8352693115397026E-3</v>
      </c>
      <c r="N3978" s="43">
        <v>4.4912877827768441E-2</v>
      </c>
      <c r="O3978" s="43">
        <v>0</v>
      </c>
      <c r="P3978" s="43">
        <v>1</v>
      </c>
      <c r="R3978" s="43">
        <v>593.0374857937112</v>
      </c>
      <c r="S3978" s="43">
        <v>197.24296291219869</v>
      </c>
      <c r="T3978" s="43">
        <v>6662.9596768398414</v>
      </c>
      <c r="U3978" s="43">
        <v>7453.2401255457517</v>
      </c>
      <c r="W3978" s="43">
        <v>578.47048848561587</v>
      </c>
      <c r="X3978" s="43">
        <v>0</v>
      </c>
      <c r="Y3978" s="43">
        <v>0</v>
      </c>
      <c r="Z3978" s="43">
        <v>578.47048848561587</v>
      </c>
      <c r="AB3978" s="43">
        <v>86.183394464940548</v>
      </c>
      <c r="AC3978" s="43">
        <v>0</v>
      </c>
      <c r="AD3978" s="43">
        <v>0</v>
      </c>
      <c r="AE3978" s="43">
        <v>86.183394464940548</v>
      </c>
      <c r="AG3978" s="43">
        <v>1063807.2283250475</v>
      </c>
      <c r="AH3978" s="43">
        <v>124949.62551289304</v>
      </c>
      <c r="AI3978" s="43">
        <v>0</v>
      </c>
      <c r="AJ3978" s="43">
        <v>361970256.75275028</v>
      </c>
      <c r="AK3978" s="43">
        <v>363034063.98107535</v>
      </c>
    </row>
    <row r="3979" spans="3:37" x14ac:dyDescent="0.2">
      <c r="C3979" s="43">
        <v>6.0286040119359287E-4</v>
      </c>
      <c r="D3979" s="43">
        <v>6.0346140298275452E-2</v>
      </c>
      <c r="E3979" s="43">
        <v>2.5112530220684661</v>
      </c>
      <c r="F3979" s="43">
        <v>2.7951081545685992</v>
      </c>
      <c r="H3979" s="43">
        <v>8.6947029697507304E-5</v>
      </c>
      <c r="I3979" s="43">
        <v>8.0499285687756605E-2</v>
      </c>
      <c r="J3979" s="43">
        <v>0</v>
      </c>
      <c r="K3979" s="43">
        <v>1</v>
      </c>
      <c r="M3979" s="43">
        <v>7.8269195771650587E-3</v>
      </c>
      <c r="N3979" s="43">
        <v>4.5467826133199642E-2</v>
      </c>
      <c r="O3979" s="43">
        <v>0</v>
      </c>
      <c r="P3979" s="43">
        <v>1</v>
      </c>
      <c r="R3979" s="43">
        <v>688.82456897221402</v>
      </c>
      <c r="S3979" s="43">
        <v>132.52235641340926</v>
      </c>
      <c r="T3979" s="43">
        <v>6738.0997321479263</v>
      </c>
      <c r="U3979" s="43">
        <v>7559.44665753355</v>
      </c>
      <c r="W3979" s="43">
        <v>1729.812780506481</v>
      </c>
      <c r="X3979" s="43">
        <v>0</v>
      </c>
      <c r="Y3979" s="43">
        <v>0</v>
      </c>
      <c r="Z3979" s="43">
        <v>1729.812780506481</v>
      </c>
      <c r="AB3979" s="43">
        <v>132.30706228872677</v>
      </c>
      <c r="AC3979" s="43">
        <v>0</v>
      </c>
      <c r="AD3979" s="43">
        <v>0</v>
      </c>
      <c r="AE3979" s="43">
        <v>132.30706228872677</v>
      </c>
      <c r="AG3979" s="43">
        <v>3181125.7033514185</v>
      </c>
      <c r="AH3979" s="43">
        <v>373639.56058939989</v>
      </c>
      <c r="AI3979" s="43">
        <v>0</v>
      </c>
      <c r="AJ3979" s="43">
        <v>555689661.61265242</v>
      </c>
      <c r="AK3979" s="43">
        <v>558870787.3160038</v>
      </c>
    </row>
    <row r="3980" spans="3:37" x14ac:dyDescent="0.2">
      <c r="C3980" s="43">
        <v>6.146217993431291E-4</v>
      </c>
      <c r="D3980" s="43">
        <v>5.1547103897910021E-2</v>
      </c>
      <c r="E3980" s="43">
        <v>8.5139040324750042</v>
      </c>
      <c r="F3980" s="43">
        <v>1.2448074760961616</v>
      </c>
      <c r="H3980" s="43">
        <v>8.7971663570468323E-5</v>
      </c>
      <c r="I3980" s="43">
        <v>0.13203634057474556</v>
      </c>
      <c r="J3980" s="43">
        <v>0</v>
      </c>
      <c r="K3980" s="43">
        <v>1</v>
      </c>
      <c r="M3980" s="43">
        <v>7.8549248577826081E-3</v>
      </c>
      <c r="N3980" s="43">
        <v>4.73374116100026E-2</v>
      </c>
      <c r="O3980" s="43">
        <v>0</v>
      </c>
      <c r="P3980" s="43">
        <v>1</v>
      </c>
      <c r="R3980" s="43">
        <v>599.86649095714131</v>
      </c>
      <c r="S3980" s="43">
        <v>219.92705397910882</v>
      </c>
      <c r="T3980" s="43">
        <v>7040.2635124749722</v>
      </c>
      <c r="U3980" s="43">
        <v>7860.0570574112226</v>
      </c>
      <c r="W3980" s="43">
        <v>5107.205736306636</v>
      </c>
      <c r="X3980" s="43">
        <v>0</v>
      </c>
      <c r="Y3980" s="43">
        <v>0</v>
      </c>
      <c r="Z3980" s="43">
        <v>5107.205736306636</v>
      </c>
      <c r="AB3980" s="43">
        <v>15.713142776109024</v>
      </c>
      <c r="AC3980" s="43">
        <v>0</v>
      </c>
      <c r="AD3980" s="43">
        <v>0</v>
      </c>
      <c r="AE3980" s="43">
        <v>15.713142776109024</v>
      </c>
      <c r="AG3980" s="43">
        <v>9392151.3490679041</v>
      </c>
      <c r="AH3980" s="43">
        <v>1103156.4390422334</v>
      </c>
      <c r="AI3980" s="43">
        <v>0</v>
      </c>
      <c r="AJ3980" s="43">
        <v>65995199.659657903</v>
      </c>
      <c r="AK3980" s="43">
        <v>75387351.008725807</v>
      </c>
    </row>
    <row r="3981" spans="3:37" x14ac:dyDescent="0.2">
      <c r="C3981" s="43">
        <v>6.0608648420679308E-4</v>
      </c>
      <c r="D3981" s="43">
        <v>5.7425626715695399E-2</v>
      </c>
      <c r="E3981" s="43">
        <v>2.3218522589943054</v>
      </c>
      <c r="F3981" s="43">
        <v>0.93738695561984653</v>
      </c>
      <c r="H3981" s="43">
        <v>8.9580535582374504E-5</v>
      </c>
      <c r="I3981" s="43">
        <v>0.11444708563648709</v>
      </c>
      <c r="J3981" s="43">
        <v>0</v>
      </c>
      <c r="K3981" s="43">
        <v>1</v>
      </c>
      <c r="M3981" s="43">
        <v>7.8822356504130164E-3</v>
      </c>
      <c r="N3981" s="43">
        <v>4.4793887514218769E-2</v>
      </c>
      <c r="O3981" s="43">
        <v>0</v>
      </c>
      <c r="P3981" s="43">
        <v>1</v>
      </c>
      <c r="R3981" s="43">
        <v>658.99590464109656</v>
      </c>
      <c r="S3981" s="43">
        <v>194.11574605501701</v>
      </c>
      <c r="T3981" s="43">
        <v>6685.1405501305262</v>
      </c>
      <c r="U3981" s="43">
        <v>7538.2522008266396</v>
      </c>
      <c r="W3981" s="43">
        <v>1530.0911298589258</v>
      </c>
      <c r="X3981" s="43">
        <v>0</v>
      </c>
      <c r="Y3981" s="43">
        <v>0</v>
      </c>
      <c r="Z3981" s="43">
        <v>1530.0911298589258</v>
      </c>
      <c r="AB3981" s="43">
        <v>-4.4150061611286588</v>
      </c>
      <c r="AC3981" s="43">
        <v>0</v>
      </c>
      <c r="AD3981" s="43">
        <v>0</v>
      </c>
      <c r="AE3981" s="43">
        <v>-4.4150061611286588</v>
      </c>
      <c r="AG3981" s="43">
        <v>2813837.5878105643</v>
      </c>
      <c r="AH3981" s="43">
        <v>330499.68404952798</v>
      </c>
      <c r="AI3981" s="43">
        <v>0</v>
      </c>
      <c r="AJ3981" s="43">
        <v>0</v>
      </c>
      <c r="AK3981" s="43">
        <v>2813837.5878105643</v>
      </c>
    </row>
    <row r="3982" spans="3:37" x14ac:dyDescent="0.2">
      <c r="C3982" s="43">
        <v>6.1486986144987377E-4</v>
      </c>
      <c r="D3982" s="43">
        <v>5.6936247764951986E-2</v>
      </c>
      <c r="E3982" s="43">
        <v>3.7474196375343407</v>
      </c>
      <c r="F3982" s="43">
        <v>3.37630920393496</v>
      </c>
      <c r="H3982" s="43">
        <v>1.0065938174119715E-4</v>
      </c>
      <c r="I3982" s="43">
        <v>9.3973359744413162E-2</v>
      </c>
      <c r="J3982" s="43">
        <v>0</v>
      </c>
      <c r="K3982" s="43">
        <v>1</v>
      </c>
      <c r="M3982" s="43">
        <v>7.8959661114320623E-3</v>
      </c>
      <c r="N3982" s="43">
        <v>4.6520678392871995E-2</v>
      </c>
      <c r="O3982" s="43">
        <v>0</v>
      </c>
      <c r="P3982" s="43">
        <v>1</v>
      </c>
      <c r="R3982" s="43">
        <v>662.84871945639156</v>
      </c>
      <c r="S3982" s="43">
        <v>179.10239172902592</v>
      </c>
      <c r="T3982" s="43">
        <v>6954.9448051433119</v>
      </c>
      <c r="U3982" s="43">
        <v>7796.8959163287291</v>
      </c>
      <c r="W3982" s="43">
        <v>2483.9723080053727</v>
      </c>
      <c r="X3982" s="43">
        <v>0</v>
      </c>
      <c r="Y3982" s="43">
        <v>0</v>
      </c>
      <c r="Z3982" s="43">
        <v>2483.9723080053727</v>
      </c>
      <c r="AB3982" s="43">
        <v>168.53928587609761</v>
      </c>
      <c r="AC3982" s="43">
        <v>0</v>
      </c>
      <c r="AD3982" s="43">
        <v>0</v>
      </c>
      <c r="AE3982" s="43">
        <v>168.53928587609761</v>
      </c>
      <c r="AG3982" s="43">
        <v>4568025.0744218808</v>
      </c>
      <c r="AH3982" s="43">
        <v>536538.01852916053</v>
      </c>
      <c r="AI3982" s="43">
        <v>0</v>
      </c>
      <c r="AJ3982" s="43">
        <v>707865000.67961001</v>
      </c>
      <c r="AK3982" s="43">
        <v>712433025.7540319</v>
      </c>
    </row>
    <row r="3983" spans="3:37" x14ac:dyDescent="0.2">
      <c r="C3983" s="43">
        <v>6.1389613104512186E-4</v>
      </c>
      <c r="D3983" s="43">
        <v>4.8392380736664617E-2</v>
      </c>
      <c r="E3983" s="43">
        <v>10.357617049747905</v>
      </c>
      <c r="F3983" s="43">
        <v>3.4127196729945122</v>
      </c>
      <c r="H3983" s="43">
        <v>8.5720955869729979E-5</v>
      </c>
      <c r="I3983" s="43">
        <v>7.0922286919419306E-2</v>
      </c>
      <c r="J3983" s="43">
        <v>0</v>
      </c>
      <c r="K3983" s="43">
        <v>1</v>
      </c>
      <c r="M3983" s="43">
        <v>7.8348660086658035E-3</v>
      </c>
      <c r="N3983" s="43">
        <v>4.417290688474737E-2</v>
      </c>
      <c r="O3983" s="43">
        <v>0</v>
      </c>
      <c r="P3983" s="43">
        <v>1</v>
      </c>
      <c r="R3983" s="43">
        <v>562.48928972950114</v>
      </c>
      <c r="S3983" s="43">
        <v>115.10974958580233</v>
      </c>
      <c r="T3983" s="43">
        <v>6552.8454652108221</v>
      </c>
      <c r="U3983" s="43">
        <v>7230.4445045261255</v>
      </c>
      <c r="W3983" s="43">
        <v>5826.0486576028698</v>
      </c>
      <c r="X3983" s="43">
        <v>0</v>
      </c>
      <c r="Y3983" s="43">
        <v>0</v>
      </c>
      <c r="Z3983" s="43">
        <v>5826.0486576028698</v>
      </c>
      <c r="AB3983" s="43">
        <v>145.21280034416131</v>
      </c>
      <c r="AC3983" s="43">
        <v>0</v>
      </c>
      <c r="AD3983" s="43">
        <v>0</v>
      </c>
      <c r="AE3983" s="43">
        <v>145.21280034416131</v>
      </c>
      <c r="AG3983" s="43">
        <v>10714103.481331678</v>
      </c>
      <c r="AH3983" s="43">
        <v>1258426.5100422199</v>
      </c>
      <c r="AI3983" s="43">
        <v>0</v>
      </c>
      <c r="AJ3983" s="43">
        <v>609893761.44547749</v>
      </c>
      <c r="AK3983" s="43">
        <v>620607864.92680919</v>
      </c>
    </row>
    <row r="3984" spans="3:37" x14ac:dyDescent="0.2">
      <c r="C3984" s="43">
        <v>6.1002296856249583E-4</v>
      </c>
      <c r="D3984" s="43">
        <v>5.4676323302037422E-2</v>
      </c>
      <c r="E3984" s="43">
        <v>4.6015334327159518</v>
      </c>
      <c r="F3984" s="43">
        <v>0.6471539090333428</v>
      </c>
      <c r="H3984" s="43">
        <v>1.0034007927695043E-4</v>
      </c>
      <c r="I3984" s="43">
        <v>9.8028856249261873E-2</v>
      </c>
      <c r="J3984" s="43">
        <v>0</v>
      </c>
      <c r="K3984" s="43">
        <v>1</v>
      </c>
      <c r="M3984" s="43">
        <v>7.8294463653884681E-3</v>
      </c>
      <c r="N3984" s="43">
        <v>4.6884437514081556E-2</v>
      </c>
      <c r="O3984" s="43">
        <v>0</v>
      </c>
      <c r="P3984" s="43">
        <v>1</v>
      </c>
      <c r="R3984" s="43">
        <v>631.52109630368875</v>
      </c>
      <c r="S3984" s="43">
        <v>186.23905021042091</v>
      </c>
      <c r="T3984" s="43">
        <v>6950.2773624036618</v>
      </c>
      <c r="U3984" s="43">
        <v>7768.0375089177714</v>
      </c>
      <c r="W3984" s="43">
        <v>2905.965438106854</v>
      </c>
      <c r="X3984" s="43">
        <v>0</v>
      </c>
      <c r="Y3984" s="43">
        <v>0</v>
      </c>
      <c r="Z3984" s="43">
        <v>2905.965438106854</v>
      </c>
      <c r="AB3984" s="43">
        <v>-23.842783270729587</v>
      </c>
      <c r="AC3984" s="43">
        <v>0</v>
      </c>
      <c r="AD3984" s="43">
        <v>0</v>
      </c>
      <c r="AE3984" s="43">
        <v>-23.842783270729587</v>
      </c>
      <c r="AG3984" s="43">
        <v>5344070.4406785043</v>
      </c>
      <c r="AH3984" s="43">
        <v>627688.53463108046</v>
      </c>
      <c r="AI3984" s="43">
        <v>0</v>
      </c>
      <c r="AJ3984" s="43">
        <v>0</v>
      </c>
      <c r="AK3984" s="43">
        <v>5344070.4406785043</v>
      </c>
    </row>
    <row r="3985" spans="3:37" x14ac:dyDescent="0.2">
      <c r="C3985" s="43">
        <v>6.0074373254683129E-4</v>
      </c>
      <c r="D3985" s="43">
        <v>5.0004587928697809E-2</v>
      </c>
      <c r="E3985" s="43">
        <v>6.3645722034908614</v>
      </c>
      <c r="F3985" s="43">
        <v>2.7751648211864453</v>
      </c>
      <c r="H3985" s="43">
        <v>8.7909126050437193E-5</v>
      </c>
      <c r="I3985" s="43">
        <v>8.6014887820478697E-2</v>
      </c>
      <c r="J3985" s="43">
        <v>0</v>
      </c>
      <c r="K3985" s="43">
        <v>1</v>
      </c>
      <c r="M3985" s="43">
        <v>7.877355177029699E-3</v>
      </c>
      <c r="N3985" s="43">
        <v>4.7821974417142421E-2</v>
      </c>
      <c r="O3985" s="43">
        <v>0</v>
      </c>
      <c r="P3985" s="43">
        <v>1</v>
      </c>
      <c r="R3985" s="43">
        <v>568.77627691370515</v>
      </c>
      <c r="S3985" s="43">
        <v>143.16932011823764</v>
      </c>
      <c r="T3985" s="43">
        <v>7132.639972530972</v>
      </c>
      <c r="U3985" s="43">
        <v>7844.5855695629143</v>
      </c>
      <c r="W3985" s="43">
        <v>3620.0176820499887</v>
      </c>
      <c r="X3985" s="43">
        <v>0</v>
      </c>
      <c r="Y3985" s="43">
        <v>0</v>
      </c>
      <c r="Z3985" s="43">
        <v>3620.0176820499887</v>
      </c>
      <c r="AB3985" s="43">
        <v>108.03486525557922</v>
      </c>
      <c r="AC3985" s="43">
        <v>0</v>
      </c>
      <c r="AD3985" s="43">
        <v>0</v>
      </c>
      <c r="AE3985" s="43">
        <v>108.03486525557922</v>
      </c>
      <c r="AG3985" s="43">
        <v>6657212.5172899291</v>
      </c>
      <c r="AH3985" s="43">
        <v>781923.81932279759</v>
      </c>
      <c r="AI3985" s="43">
        <v>0</v>
      </c>
      <c r="AJ3985" s="43">
        <v>453746434.07343274</v>
      </c>
      <c r="AK3985" s="43">
        <v>460403646.59072268</v>
      </c>
    </row>
    <row r="3986" spans="3:37" x14ac:dyDescent="0.2">
      <c r="C3986" s="43">
        <v>6.3266566804853763E-4</v>
      </c>
      <c r="D3986" s="43">
        <v>5.3745505407642169E-2</v>
      </c>
      <c r="E3986" s="43">
        <v>7.1269554956459436</v>
      </c>
      <c r="F3986" s="43">
        <v>3.0071993895835489</v>
      </c>
      <c r="H3986" s="43">
        <v>9.144687522721906E-5</v>
      </c>
      <c r="I3986" s="43">
        <v>8.4329690552392533E-2</v>
      </c>
      <c r="J3986" s="43">
        <v>0</v>
      </c>
      <c r="K3986" s="43">
        <v>1</v>
      </c>
      <c r="M3986" s="43">
        <v>7.7947055658254619E-3</v>
      </c>
      <c r="N3986" s="43">
        <v>4.5847743663545715E-2</v>
      </c>
      <c r="O3986" s="43">
        <v>0</v>
      </c>
      <c r="P3986" s="43">
        <v>1</v>
      </c>
      <c r="R3986" s="43">
        <v>643.81159180181237</v>
      </c>
      <c r="S3986" s="43">
        <v>146.01307578646498</v>
      </c>
      <c r="T3986" s="43">
        <v>6766.4371938416225</v>
      </c>
      <c r="U3986" s="43">
        <v>7556.2618614298999</v>
      </c>
      <c r="W3986" s="43">
        <v>4588.4165623524896</v>
      </c>
      <c r="X3986" s="43">
        <v>0</v>
      </c>
      <c r="Y3986" s="43">
        <v>0</v>
      </c>
      <c r="Z3986" s="43">
        <v>4588.4165623524896</v>
      </c>
      <c r="AB3986" s="43">
        <v>138.27163104564096</v>
      </c>
      <c r="AC3986" s="43">
        <v>0</v>
      </c>
      <c r="AD3986" s="43">
        <v>0</v>
      </c>
      <c r="AE3986" s="43">
        <v>138.27163104564096</v>
      </c>
      <c r="AG3986" s="43">
        <v>8438098.0581662282</v>
      </c>
      <c r="AH3986" s="43">
        <v>991097.97746813775</v>
      </c>
      <c r="AI3986" s="43">
        <v>0</v>
      </c>
      <c r="AJ3986" s="43">
        <v>580740850.39169204</v>
      </c>
      <c r="AK3986" s="43">
        <v>589178948.44985831</v>
      </c>
    </row>
    <row r="3987" spans="3:37" x14ac:dyDescent="0.2">
      <c r="C3987" s="43">
        <v>6.000315910824909E-4</v>
      </c>
      <c r="D3987" s="43">
        <v>4.8975893708270997E-2</v>
      </c>
      <c r="E3987" s="43">
        <v>7.8180442134083759</v>
      </c>
      <c r="F3987" s="43">
        <v>2.813383861335518</v>
      </c>
      <c r="H3987" s="43">
        <v>8.471249866935582E-5</v>
      </c>
      <c r="I3987" s="43">
        <v>0.12961880449718355</v>
      </c>
      <c r="J3987" s="43">
        <v>0</v>
      </c>
      <c r="K3987" s="43">
        <v>1</v>
      </c>
      <c r="M3987" s="43">
        <v>7.8430256589297458E-3</v>
      </c>
      <c r="N3987" s="43">
        <v>4.6303304607983153E-2</v>
      </c>
      <c r="O3987" s="43">
        <v>0</v>
      </c>
      <c r="P3987" s="43">
        <v>1</v>
      </c>
      <c r="R3987" s="43">
        <v>556.41503759660884</v>
      </c>
      <c r="S3987" s="43">
        <v>207.9016213013015</v>
      </c>
      <c r="T3987" s="43">
        <v>6876.0336881345629</v>
      </c>
      <c r="U3987" s="43">
        <v>7640.3503470324731</v>
      </c>
      <c r="W3987" s="43">
        <v>4350.0773649355715</v>
      </c>
      <c r="X3987" s="43">
        <v>0</v>
      </c>
      <c r="Y3987" s="43">
        <v>0</v>
      </c>
      <c r="Z3987" s="43">
        <v>4350.0773649355715</v>
      </c>
      <c r="AB3987" s="43">
        <v>107.96236328388321</v>
      </c>
      <c r="AC3987" s="43">
        <v>0</v>
      </c>
      <c r="AD3987" s="43">
        <v>0</v>
      </c>
      <c r="AE3987" s="43">
        <v>107.96236328388321</v>
      </c>
      <c r="AG3987" s="43">
        <v>7999792.2741165161</v>
      </c>
      <c r="AH3987" s="43">
        <v>939616.71082608344</v>
      </c>
      <c r="AI3987" s="43">
        <v>0</v>
      </c>
      <c r="AJ3987" s="43">
        <v>453441925.79230946</v>
      </c>
      <c r="AK3987" s="43">
        <v>461441718.06642598</v>
      </c>
    </row>
    <row r="3988" spans="3:37" x14ac:dyDescent="0.2">
      <c r="C3988" s="43">
        <v>6.0949341040971838E-4</v>
      </c>
      <c r="D3988" s="43">
        <v>5.1069042199094493E-2</v>
      </c>
      <c r="E3988" s="43">
        <v>4.6057641247746774</v>
      </c>
      <c r="F3988" s="43">
        <v>1.9139524660037832</v>
      </c>
      <c r="H3988" s="43">
        <v>9.0209411265251838E-5</v>
      </c>
      <c r="I3988" s="43">
        <v>9.9316101050079444E-2</v>
      </c>
      <c r="J3988" s="43">
        <v>0</v>
      </c>
      <c r="K3988" s="43">
        <v>1</v>
      </c>
      <c r="M3988" s="43">
        <v>7.8807859726742757E-3</v>
      </c>
      <c r="N3988" s="43">
        <v>4.5115075827974811E-2</v>
      </c>
      <c r="O3988" s="43">
        <v>0</v>
      </c>
      <c r="P3988" s="43">
        <v>1</v>
      </c>
      <c r="R3988" s="43">
        <v>589.34431707943986</v>
      </c>
      <c r="S3988" s="43">
        <v>169.63438279054799</v>
      </c>
      <c r="T3988" s="43">
        <v>6731.8370891386412</v>
      </c>
      <c r="U3988" s="43">
        <v>7490.8157890086295</v>
      </c>
      <c r="W3988" s="43">
        <v>2714.3809127443164</v>
      </c>
      <c r="X3988" s="43">
        <v>0</v>
      </c>
      <c r="Y3988" s="43">
        <v>0</v>
      </c>
      <c r="Z3988" s="43">
        <v>2714.3809127443164</v>
      </c>
      <c r="AB3988" s="43">
        <v>57.633698035447452</v>
      </c>
      <c r="AC3988" s="43">
        <v>0</v>
      </c>
      <c r="AD3988" s="43">
        <v>0</v>
      </c>
      <c r="AE3988" s="43">
        <v>57.633698035447452</v>
      </c>
      <c r="AG3988" s="43">
        <v>4991746.4985367982</v>
      </c>
      <c r="AH3988" s="43">
        <v>586306.27715277229</v>
      </c>
      <c r="AI3988" s="43">
        <v>0</v>
      </c>
      <c r="AJ3988" s="43">
        <v>242061531.74887928</v>
      </c>
      <c r="AK3988" s="43">
        <v>247053278.24741608</v>
      </c>
    </row>
    <row r="3989" spans="3:37" x14ac:dyDescent="0.2">
      <c r="C3989" s="43">
        <v>6.1851546618696407E-4</v>
      </c>
      <c r="D3989" s="43">
        <v>5.7996451125205684E-2</v>
      </c>
      <c r="E3989" s="43">
        <v>5.3392586632121466</v>
      </c>
      <c r="F3989" s="43">
        <v>4.0404251401227542</v>
      </c>
      <c r="H3989" s="43">
        <v>8.4303814806606961E-5</v>
      </c>
      <c r="I3989" s="43">
        <v>0.11641105822177822</v>
      </c>
      <c r="J3989" s="43">
        <v>0</v>
      </c>
      <c r="K3989" s="43">
        <v>1</v>
      </c>
      <c r="M3989" s="43">
        <v>7.8065975968763766E-3</v>
      </c>
      <c r="N3989" s="43">
        <v>4.7437537205541003E-2</v>
      </c>
      <c r="O3989" s="43">
        <v>0</v>
      </c>
      <c r="P3989" s="43">
        <v>1</v>
      </c>
      <c r="R3989" s="43">
        <v>679.19480576070214</v>
      </c>
      <c r="S3989" s="43">
        <v>185.8163124262399</v>
      </c>
      <c r="T3989" s="43">
        <v>7011.748014638958</v>
      </c>
      <c r="U3989" s="43">
        <v>7876.7591328259005</v>
      </c>
      <c r="W3989" s="43">
        <v>3626.3967506665199</v>
      </c>
      <c r="X3989" s="43">
        <v>0</v>
      </c>
      <c r="Y3989" s="43">
        <v>0</v>
      </c>
      <c r="Z3989" s="43">
        <v>3626.3967506665199</v>
      </c>
      <c r="AB3989" s="43">
        <v>220.95938298489239</v>
      </c>
      <c r="AC3989" s="43">
        <v>0</v>
      </c>
      <c r="AD3989" s="43">
        <v>0</v>
      </c>
      <c r="AE3989" s="43">
        <v>220.95938298489239</v>
      </c>
      <c r="AG3989" s="43">
        <v>6668943.6244757297</v>
      </c>
      <c r="AH3989" s="43">
        <v>783301.69814396824</v>
      </c>
      <c r="AI3989" s="43">
        <v>0</v>
      </c>
      <c r="AJ3989" s="43">
        <v>928029408.53654802</v>
      </c>
      <c r="AK3989" s="43">
        <v>934698352.16102374</v>
      </c>
    </row>
    <row r="3990" spans="3:37" x14ac:dyDescent="0.2">
      <c r="C3990" s="43">
        <v>5.9342017873345425E-4</v>
      </c>
      <c r="D3990" s="43">
        <v>6.259354342848622E-2</v>
      </c>
      <c r="E3990" s="43">
        <v>2.8815935361705787</v>
      </c>
      <c r="F3990" s="43">
        <v>4.0183541689125359</v>
      </c>
      <c r="H3990" s="43">
        <v>9.782732181229381E-5</v>
      </c>
      <c r="I3990" s="43">
        <v>8.4130689603350947E-2</v>
      </c>
      <c r="J3990" s="43">
        <v>0</v>
      </c>
      <c r="K3990" s="43">
        <v>1</v>
      </c>
      <c r="M3990" s="43">
        <v>7.814952546655287E-3</v>
      </c>
      <c r="N3990" s="43">
        <v>4.74052303393524E-2</v>
      </c>
      <c r="O3990" s="43">
        <v>0</v>
      </c>
      <c r="P3990" s="43">
        <v>1</v>
      </c>
      <c r="R3990" s="43">
        <v>703.28964091485102</v>
      </c>
      <c r="S3990" s="43">
        <v>155.83212239318331</v>
      </c>
      <c r="T3990" s="43">
        <v>7014.4718904534384</v>
      </c>
      <c r="U3990" s="43">
        <v>7873.5936537614725</v>
      </c>
      <c r="W3990" s="43">
        <v>2026.5948833159621</v>
      </c>
      <c r="X3990" s="43">
        <v>0</v>
      </c>
      <c r="Y3990" s="43">
        <v>0</v>
      </c>
      <c r="Z3990" s="43">
        <v>2026.5948833159621</v>
      </c>
      <c r="AB3990" s="43">
        <v>227.13716249809249</v>
      </c>
      <c r="AC3990" s="43">
        <v>0</v>
      </c>
      <c r="AD3990" s="43">
        <v>0</v>
      </c>
      <c r="AE3990" s="43">
        <v>227.13716249809249</v>
      </c>
      <c r="AG3990" s="43">
        <v>3726907.9904180542</v>
      </c>
      <c r="AH3990" s="43">
        <v>437744.4947962478</v>
      </c>
      <c r="AI3990" s="43">
        <v>0</v>
      </c>
      <c r="AJ3990" s="43">
        <v>953976082.49198842</v>
      </c>
      <c r="AK3990" s="43">
        <v>957702990.4824065</v>
      </c>
    </row>
    <row r="3991" spans="3:37" x14ac:dyDescent="0.2">
      <c r="C3991" s="43">
        <v>6.3719017325869487E-4</v>
      </c>
      <c r="D3991" s="43">
        <v>5.8625559994909482E-2</v>
      </c>
      <c r="E3991" s="43">
        <v>5.4068645426884387</v>
      </c>
      <c r="F3991" s="43">
        <v>3.5646799827395586</v>
      </c>
      <c r="H3991" s="43">
        <v>8.5069312821700938E-5</v>
      </c>
      <c r="I3991" s="43">
        <v>8.62052616099169E-2</v>
      </c>
      <c r="J3991" s="43">
        <v>0</v>
      </c>
      <c r="K3991" s="43">
        <v>1</v>
      </c>
      <c r="M3991" s="43">
        <v>7.864610711332265E-3</v>
      </c>
      <c r="N3991" s="43">
        <v>4.5550796291289483E-2</v>
      </c>
      <c r="O3991" s="43">
        <v>0</v>
      </c>
      <c r="P3991" s="43">
        <v>1</v>
      </c>
      <c r="R3991" s="43">
        <v>707.29151225212729</v>
      </c>
      <c r="S3991" s="43">
        <v>138.85101909243431</v>
      </c>
      <c r="T3991" s="43">
        <v>6782.9025355137319</v>
      </c>
      <c r="U3991" s="43">
        <v>7629.0450668582935</v>
      </c>
      <c r="W3991" s="43">
        <v>3824.2293989405125</v>
      </c>
      <c r="X3991" s="43">
        <v>0</v>
      </c>
      <c r="Y3991" s="43">
        <v>0</v>
      </c>
      <c r="Z3991" s="43">
        <v>3824.2293989405125</v>
      </c>
      <c r="AB3991" s="43">
        <v>194.09547302750457</v>
      </c>
      <c r="AC3991" s="43">
        <v>0</v>
      </c>
      <c r="AD3991" s="43">
        <v>0</v>
      </c>
      <c r="AE3991" s="43">
        <v>194.09547302750457</v>
      </c>
      <c r="AG3991" s="43">
        <v>7032757.8646516027</v>
      </c>
      <c r="AH3991" s="43">
        <v>826033.55017115071</v>
      </c>
      <c r="AI3991" s="43">
        <v>0</v>
      </c>
      <c r="AJ3991" s="43">
        <v>815200986.71551919</v>
      </c>
      <c r="AK3991" s="43">
        <v>822233744.58017075</v>
      </c>
    </row>
    <row r="3992" spans="3:37" x14ac:dyDescent="0.2">
      <c r="C3992" s="43">
        <v>6.0624051615337327E-4</v>
      </c>
      <c r="D3992" s="43">
        <v>5.6700440829563381E-2</v>
      </c>
      <c r="E3992" s="43">
        <v>4.8175924291471111</v>
      </c>
      <c r="F3992" s="43">
        <v>1.6820938674427588</v>
      </c>
      <c r="H3992" s="43">
        <v>8.8594400091687847E-5</v>
      </c>
      <c r="I3992" s="43">
        <v>0.12101308336441585</v>
      </c>
      <c r="J3992" s="43">
        <v>0</v>
      </c>
      <c r="K3992" s="43">
        <v>1</v>
      </c>
      <c r="M3992" s="43">
        <v>7.8726821133664471E-3</v>
      </c>
      <c r="N3992" s="43">
        <v>4.583379930363507E-2</v>
      </c>
      <c r="O3992" s="43">
        <v>0</v>
      </c>
      <c r="P3992" s="43">
        <v>1</v>
      </c>
      <c r="R3992" s="43">
        <v>650.83929488016167</v>
      </c>
      <c r="S3992" s="43">
        <v>202.99295757382237</v>
      </c>
      <c r="T3992" s="43">
        <v>6832.048601832038</v>
      </c>
      <c r="U3992" s="43">
        <v>7685.8808542860224</v>
      </c>
      <c r="W3992" s="43">
        <v>3135.4784596061108</v>
      </c>
      <c r="X3992" s="43">
        <v>0</v>
      </c>
      <c r="Y3992" s="43">
        <v>0</v>
      </c>
      <c r="Z3992" s="43">
        <v>3135.4784596061108</v>
      </c>
      <c r="AB3992" s="43">
        <v>47.500883614952457</v>
      </c>
      <c r="AC3992" s="43">
        <v>0</v>
      </c>
      <c r="AD3992" s="43">
        <v>0</v>
      </c>
      <c r="AE3992" s="43">
        <v>47.500883614952457</v>
      </c>
      <c r="AG3992" s="43">
        <v>5766144.8872156376</v>
      </c>
      <c r="AH3992" s="43">
        <v>677263.34727491997</v>
      </c>
      <c r="AI3992" s="43">
        <v>0</v>
      </c>
      <c r="AJ3992" s="43">
        <v>199503711.18280032</v>
      </c>
      <c r="AK3992" s="43">
        <v>205269856.07001597</v>
      </c>
    </row>
    <row r="3993" spans="3:37" x14ac:dyDescent="0.2">
      <c r="C3993" s="43">
        <v>6.269044635585086E-4</v>
      </c>
      <c r="D3993" s="43">
        <v>4.9040006638308965E-2</v>
      </c>
      <c r="E3993" s="43">
        <v>4.6397259440378384</v>
      </c>
      <c r="F3993" s="43">
        <v>2.5259513413669463</v>
      </c>
      <c r="H3993" s="43">
        <v>8.6593586370846046E-5</v>
      </c>
      <c r="I3993" s="43">
        <v>0.1236745698047409</v>
      </c>
      <c r="J3993" s="43">
        <v>0</v>
      </c>
      <c r="K3993" s="43">
        <v>1</v>
      </c>
      <c r="M3993" s="43">
        <v>7.7588731142567632E-3</v>
      </c>
      <c r="N3993" s="43">
        <v>4.622649218128716E-2</v>
      </c>
      <c r="O3993" s="43">
        <v>0</v>
      </c>
      <c r="P3993" s="43">
        <v>1</v>
      </c>
      <c r="R3993" s="43">
        <v>582.09551769780421</v>
      </c>
      <c r="S3993" s="43">
        <v>202.77224428322768</v>
      </c>
      <c r="T3993" s="43">
        <v>6790.9723375187814</v>
      </c>
      <c r="U3993" s="43">
        <v>7575.8400994998137</v>
      </c>
      <c r="W3993" s="43">
        <v>2700.7636753706388</v>
      </c>
      <c r="X3993" s="43">
        <v>0</v>
      </c>
      <c r="Y3993" s="43">
        <v>0</v>
      </c>
      <c r="Z3993" s="43">
        <v>2700.7636753706388</v>
      </c>
      <c r="AB3993" s="43">
        <v>95.042689655707719</v>
      </c>
      <c r="AC3993" s="43">
        <v>0</v>
      </c>
      <c r="AD3993" s="43">
        <v>0</v>
      </c>
      <c r="AE3993" s="43">
        <v>95.042689655707719</v>
      </c>
      <c r="AG3993" s="43">
        <v>4966704.3990066051</v>
      </c>
      <c r="AH3993" s="43">
        <v>583364.95388005802</v>
      </c>
      <c r="AI3993" s="43">
        <v>0</v>
      </c>
      <c r="AJ3993" s="43">
        <v>399179296.55397242</v>
      </c>
      <c r="AK3993" s="43">
        <v>404146000.95297903</v>
      </c>
    </row>
    <row r="3994" spans="3:37" x14ac:dyDescent="0.2">
      <c r="C3994" s="43">
        <v>5.9367234053276589E-4</v>
      </c>
      <c r="D3994" s="43">
        <v>6.1192896520287698E-2</v>
      </c>
      <c r="E3994" s="43">
        <v>1.0465240345795608</v>
      </c>
      <c r="F3994" s="43">
        <v>1.428193638038938</v>
      </c>
      <c r="H3994" s="43">
        <v>9.6454150206426448E-5</v>
      </c>
      <c r="I3994" s="43">
        <v>0.11642989942031357</v>
      </c>
      <c r="J3994" s="43">
        <v>0</v>
      </c>
      <c r="K3994" s="43">
        <v>1</v>
      </c>
      <c r="M3994" s="43">
        <v>7.8519336244778914E-3</v>
      </c>
      <c r="N3994" s="43">
        <v>4.264240109983583E-2</v>
      </c>
      <c r="O3994" s="43">
        <v>0</v>
      </c>
      <c r="P3994" s="43">
        <v>1</v>
      </c>
      <c r="R3994" s="43">
        <v>687.84438893571462</v>
      </c>
      <c r="S3994" s="43">
        <v>212.63160343443931</v>
      </c>
      <c r="T3994" s="43">
        <v>6339.5822874616033</v>
      </c>
      <c r="U3994" s="43">
        <v>7240.0582798317573</v>
      </c>
      <c r="W3994" s="43">
        <v>719.84568507191671</v>
      </c>
      <c r="X3994" s="43">
        <v>0</v>
      </c>
      <c r="Y3994" s="43">
        <v>0</v>
      </c>
      <c r="Z3994" s="43">
        <v>719.84568507191671</v>
      </c>
      <c r="AB3994" s="43">
        <v>31.514773269426755</v>
      </c>
      <c r="AC3994" s="43">
        <v>0</v>
      </c>
      <c r="AD3994" s="43">
        <v>0</v>
      </c>
      <c r="AE3994" s="43">
        <v>31.514773269426755</v>
      </c>
      <c r="AG3994" s="43">
        <v>1323796.2148472548</v>
      </c>
      <c r="AH3994" s="43">
        <v>155486.66797553402</v>
      </c>
      <c r="AI3994" s="43">
        <v>0</v>
      </c>
      <c r="AJ3994" s="43">
        <v>132362047.73159237</v>
      </c>
      <c r="AK3994" s="43">
        <v>133685843.94643962</v>
      </c>
    </row>
    <row r="3995" spans="3:37" x14ac:dyDescent="0.2">
      <c r="C3995" s="43">
        <v>6.2683324001200358E-4</v>
      </c>
      <c r="D3995" s="43">
        <v>5.5578845699860491E-2</v>
      </c>
      <c r="E3995" s="43">
        <v>2.7166878472590215</v>
      </c>
      <c r="F3995" s="43">
        <v>0.8766314543663758</v>
      </c>
      <c r="H3995" s="43">
        <v>9.0907790227579E-5</v>
      </c>
      <c r="I3995" s="43">
        <v>7.809448252491534E-2</v>
      </c>
      <c r="J3995" s="43">
        <v>0</v>
      </c>
      <c r="K3995" s="43">
        <v>1</v>
      </c>
      <c r="M3995" s="43">
        <v>7.8228539149303306E-3</v>
      </c>
      <c r="N3995" s="43">
        <v>4.7959180773743282E-2</v>
      </c>
      <c r="O3995" s="43">
        <v>0</v>
      </c>
      <c r="P3995" s="43">
        <v>1</v>
      </c>
      <c r="R3995" s="43">
        <v>659.63533851411728</v>
      </c>
      <c r="S3995" s="43">
        <v>134.41997967969019</v>
      </c>
      <c r="T3995" s="43">
        <v>7103.6139104870526</v>
      </c>
      <c r="U3995" s="43">
        <v>7897.6692286808602</v>
      </c>
      <c r="W3995" s="43">
        <v>1792.0233077638932</v>
      </c>
      <c r="X3995" s="43">
        <v>0</v>
      </c>
      <c r="Y3995" s="43">
        <v>0</v>
      </c>
      <c r="Z3995" s="43">
        <v>1792.0233077638932</v>
      </c>
      <c r="AB3995" s="43">
        <v>-8.7074730026302127</v>
      </c>
      <c r="AC3995" s="43">
        <v>0</v>
      </c>
      <c r="AD3995" s="43">
        <v>0</v>
      </c>
      <c r="AE3995" s="43">
        <v>-8.7074730026302127</v>
      </c>
      <c r="AG3995" s="43">
        <v>3295530.8629777995</v>
      </c>
      <c r="AH3995" s="43">
        <v>387077.03447700094</v>
      </c>
      <c r="AI3995" s="43">
        <v>0</v>
      </c>
      <c r="AJ3995" s="43">
        <v>0</v>
      </c>
      <c r="AK3995" s="43">
        <v>3295530.8629777995</v>
      </c>
    </row>
    <row r="3996" spans="3:37" x14ac:dyDescent="0.2">
      <c r="C3996" s="43">
        <v>5.983181744257472E-4</v>
      </c>
      <c r="D3996" s="43">
        <v>5.5475915652417385E-2</v>
      </c>
      <c r="E3996" s="43">
        <v>1.7566063266620837</v>
      </c>
      <c r="F3996" s="43">
        <v>3.6397889600111051</v>
      </c>
      <c r="H3996" s="43">
        <v>8.5393850805296685E-5</v>
      </c>
      <c r="I3996" s="43">
        <v>0.11587533153720253</v>
      </c>
      <c r="J3996" s="43">
        <v>0</v>
      </c>
      <c r="K3996" s="43">
        <v>1</v>
      </c>
      <c r="M3996" s="43">
        <v>7.9033081065316146E-3</v>
      </c>
      <c r="N3996" s="43">
        <v>4.4414713147988359E-2</v>
      </c>
      <c r="O3996" s="43">
        <v>0</v>
      </c>
      <c r="P3996" s="43">
        <v>1</v>
      </c>
      <c r="R3996" s="43">
        <v>628.46203457113938</v>
      </c>
      <c r="S3996" s="43">
        <v>187.35270200170316</v>
      </c>
      <c r="T3996" s="43">
        <v>6646.2725582405437</v>
      </c>
      <c r="U3996" s="43">
        <v>7462.0872948133865</v>
      </c>
      <c r="W3996" s="43">
        <v>1103.9603859945887</v>
      </c>
      <c r="X3996" s="43">
        <v>0</v>
      </c>
      <c r="Y3996" s="43">
        <v>0</v>
      </c>
      <c r="Z3996" s="43">
        <v>1103.9603859945887</v>
      </c>
      <c r="AB3996" s="43">
        <v>177.51376404923019</v>
      </c>
      <c r="AC3996" s="43">
        <v>0</v>
      </c>
      <c r="AD3996" s="43">
        <v>0</v>
      </c>
      <c r="AE3996" s="43">
        <v>177.51376404923019</v>
      </c>
      <c r="AG3996" s="43">
        <v>2030183.1498440485</v>
      </c>
      <c r="AH3996" s="43">
        <v>238455.44337483117</v>
      </c>
      <c r="AI3996" s="43">
        <v>0</v>
      </c>
      <c r="AJ3996" s="43">
        <v>745557809.0067668</v>
      </c>
      <c r="AK3996" s="43">
        <v>747587992.15661085</v>
      </c>
    </row>
    <row r="3997" spans="3:37" x14ac:dyDescent="0.2">
      <c r="C3997" s="43">
        <v>6.1336305995607354E-4</v>
      </c>
      <c r="D3997" s="43">
        <v>5.1235016906467812E-2</v>
      </c>
      <c r="E3997" s="43">
        <v>2.6393856822124797</v>
      </c>
      <c r="F3997" s="43">
        <v>2.5965686389142979</v>
      </c>
      <c r="H3997" s="43">
        <v>8.1025556828834904E-5</v>
      </c>
      <c r="I3997" s="43">
        <v>9.9886976845930717E-2</v>
      </c>
      <c r="J3997" s="43">
        <v>0</v>
      </c>
      <c r="K3997" s="43">
        <v>1</v>
      </c>
      <c r="M3997" s="43">
        <v>7.8670299353374995E-3</v>
      </c>
      <c r="N3997" s="43">
        <v>4.2359954479083362E-2</v>
      </c>
      <c r="O3997" s="43">
        <v>0</v>
      </c>
      <c r="P3997" s="43">
        <v>1</v>
      </c>
      <c r="R3997" s="43">
        <v>595.01357418111388</v>
      </c>
      <c r="S3997" s="43">
        <v>153.24039619627226</v>
      </c>
      <c r="T3997" s="43">
        <v>6309.6992650067014</v>
      </c>
      <c r="U3997" s="43">
        <v>7057.9532353840877</v>
      </c>
      <c r="W3997" s="43">
        <v>1570.4703084157052</v>
      </c>
      <c r="X3997" s="43">
        <v>0</v>
      </c>
      <c r="Y3997" s="43">
        <v>0</v>
      </c>
      <c r="Z3997" s="43">
        <v>1570.4703084157052</v>
      </c>
      <c r="AB3997" s="43">
        <v>101.64786131244838</v>
      </c>
      <c r="AC3997" s="43">
        <v>0</v>
      </c>
      <c r="AD3997" s="43">
        <v>0</v>
      </c>
      <c r="AE3997" s="43">
        <v>101.64786131244838</v>
      </c>
      <c r="AG3997" s="43">
        <v>2888094.8971764818</v>
      </c>
      <c r="AH3997" s="43">
        <v>339221.58661779232</v>
      </c>
      <c r="AI3997" s="43">
        <v>0</v>
      </c>
      <c r="AJ3997" s="43">
        <v>426921017.51228321</v>
      </c>
      <c r="AK3997" s="43">
        <v>429809112.40945971</v>
      </c>
    </row>
    <row r="3998" spans="3:37" x14ac:dyDescent="0.2">
      <c r="C3998" s="43">
        <v>6.1048131371177483E-4</v>
      </c>
      <c r="D3998" s="43">
        <v>5.6025450081708228E-2</v>
      </c>
      <c r="E3998" s="43">
        <v>7.5133334862865473</v>
      </c>
      <c r="F3998" s="43">
        <v>3.1973939769401576</v>
      </c>
      <c r="H3998" s="43">
        <v>1.0777489798063922E-4</v>
      </c>
      <c r="I3998" s="43">
        <v>9.9730614345059435E-2</v>
      </c>
      <c r="J3998" s="43">
        <v>0</v>
      </c>
      <c r="K3998" s="43">
        <v>1</v>
      </c>
      <c r="M3998" s="43">
        <v>7.8348066042457764E-3</v>
      </c>
      <c r="N3998" s="43">
        <v>4.5261922722775016E-2</v>
      </c>
      <c r="O3998" s="43">
        <v>0</v>
      </c>
      <c r="P3998" s="43">
        <v>1</v>
      </c>
      <c r="R3998" s="43">
        <v>647.58995261208588</v>
      </c>
      <c r="S3998" s="43">
        <v>203.51128079720522</v>
      </c>
      <c r="T3998" s="43">
        <v>6714.3449951853627</v>
      </c>
      <c r="U3998" s="43">
        <v>7565.4462285946538</v>
      </c>
      <c r="W3998" s="43">
        <v>4865.5592763431032</v>
      </c>
      <c r="X3998" s="43">
        <v>0</v>
      </c>
      <c r="Y3998" s="43">
        <v>0</v>
      </c>
      <c r="Z3998" s="43">
        <v>4865.5592763431032</v>
      </c>
      <c r="AB3998" s="43">
        <v>152.26209796945329</v>
      </c>
      <c r="AC3998" s="43">
        <v>0</v>
      </c>
      <c r="AD3998" s="43">
        <v>0</v>
      </c>
      <c r="AE3998" s="43">
        <v>152.26209796945329</v>
      </c>
      <c r="AG3998" s="43">
        <v>8947763.5091949664</v>
      </c>
      <c r="AH3998" s="43">
        <v>1050960.8036901103</v>
      </c>
      <c r="AI3998" s="43">
        <v>0</v>
      </c>
      <c r="AJ3998" s="43">
        <v>639500811.47170389</v>
      </c>
      <c r="AK3998" s="43">
        <v>648448574.98089886</v>
      </c>
    </row>
    <row r="3999" spans="3:37" x14ac:dyDescent="0.2">
      <c r="C3999" s="43">
        <v>5.9530988926585911E-4</v>
      </c>
      <c r="D3999" s="43">
        <v>6.5868832937014399E-2</v>
      </c>
      <c r="E3999" s="43">
        <v>3.7039225472811363</v>
      </c>
      <c r="F3999" s="43">
        <v>1.6712328590624386</v>
      </c>
      <c r="H3999" s="43">
        <v>8.266275723131681E-5</v>
      </c>
      <c r="I3999" s="43">
        <v>7.8693076652627175E-2</v>
      </c>
      <c r="J3999" s="43">
        <v>0</v>
      </c>
      <c r="K3999" s="43">
        <v>1</v>
      </c>
      <c r="M3999" s="43">
        <v>7.8994728592701735E-3</v>
      </c>
      <c r="N3999" s="43">
        <v>4.4421613234737846E-2</v>
      </c>
      <c r="O3999" s="43">
        <v>0</v>
      </c>
      <c r="P3999" s="43">
        <v>1</v>
      </c>
      <c r="R3999" s="43">
        <v>742.44696892994375</v>
      </c>
      <c r="S3999" s="43">
        <v>123.16541800969496</v>
      </c>
      <c r="T3999" s="43">
        <v>6644.0793504879139</v>
      </c>
      <c r="U3999" s="43">
        <v>7509.6917374275527</v>
      </c>
      <c r="W3999" s="43">
        <v>2749.9660683801558</v>
      </c>
      <c r="X3999" s="43">
        <v>0</v>
      </c>
      <c r="Y3999" s="43">
        <v>0</v>
      </c>
      <c r="Z3999" s="43">
        <v>2749.9660683801558</v>
      </c>
      <c r="AB3999" s="43">
        <v>53.323963777308371</v>
      </c>
      <c r="AC3999" s="43">
        <v>0</v>
      </c>
      <c r="AD3999" s="43">
        <v>0</v>
      </c>
      <c r="AE3999" s="43">
        <v>53.323963777308371</v>
      </c>
      <c r="AG3999" s="43">
        <v>5057187.5997511065</v>
      </c>
      <c r="AH3999" s="43">
        <v>593992.67077011359</v>
      </c>
      <c r="AI3999" s="43">
        <v>0</v>
      </c>
      <c r="AJ3999" s="43">
        <v>223960647.86469516</v>
      </c>
      <c r="AK3999" s="43">
        <v>229017835.46444628</v>
      </c>
    </row>
    <row r="4000" spans="3:37" x14ac:dyDescent="0.2">
      <c r="C4000" s="43">
        <v>6.1560928039783303E-4</v>
      </c>
      <c r="D4000" s="43">
        <v>6.5618124137323153E-2</v>
      </c>
      <c r="E4000" s="43">
        <v>4.8079477801067529</v>
      </c>
      <c r="F4000" s="43">
        <v>3.3168178741722629</v>
      </c>
      <c r="H4000" s="43">
        <v>8.7857853254151832E-5</v>
      </c>
      <c r="I4000" s="43">
        <v>0.12965826857639473</v>
      </c>
      <c r="J4000" s="43">
        <v>0</v>
      </c>
      <c r="K4000" s="43">
        <v>1</v>
      </c>
      <c r="M4000" s="43">
        <v>7.8070795003954861E-3</v>
      </c>
      <c r="N4000" s="43">
        <v>4.5789470738221594E-2</v>
      </c>
      <c r="O4000" s="43">
        <v>0</v>
      </c>
      <c r="P4000" s="43">
        <v>1</v>
      </c>
      <c r="R4000" s="43">
        <v>764.8413191154691</v>
      </c>
      <c r="S4000" s="43">
        <v>215.6866067308446</v>
      </c>
      <c r="T4000" s="43">
        <v>6768.5649138221806</v>
      </c>
      <c r="U4000" s="43">
        <v>7749.092839668494</v>
      </c>
      <c r="W4000" s="43">
        <v>3677.3171223751401</v>
      </c>
      <c r="X4000" s="43">
        <v>0</v>
      </c>
      <c r="Y4000" s="43">
        <v>0</v>
      </c>
      <c r="Z4000" s="43">
        <v>3677.3171223751401</v>
      </c>
      <c r="AB4000" s="43">
        <v>189.60379017644655</v>
      </c>
      <c r="AC4000" s="43">
        <v>0</v>
      </c>
      <c r="AD4000" s="43">
        <v>0</v>
      </c>
      <c r="AE4000" s="43">
        <v>189.60379017644655</v>
      </c>
      <c r="AG4000" s="43">
        <v>6762586.1880478831</v>
      </c>
      <c r="AH4000" s="43">
        <v>794300.49843303021</v>
      </c>
      <c r="AI4000" s="43">
        <v>0</v>
      </c>
      <c r="AJ4000" s="43">
        <v>796335918.74107552</v>
      </c>
      <c r="AK4000" s="43">
        <v>803098504.9291234</v>
      </c>
    </row>
    <row r="4001" spans="3:37" x14ac:dyDescent="0.2">
      <c r="C4001" s="43">
        <v>6.2257015686340011E-4</v>
      </c>
      <c r="D4001" s="43">
        <v>5.2034476387584773E-2</v>
      </c>
      <c r="E4001" s="43">
        <v>3.9601154427221292</v>
      </c>
      <c r="F4001" s="43">
        <v>2.9599184550095519</v>
      </c>
      <c r="H4001" s="43">
        <v>1.0345933132627216E-4</v>
      </c>
      <c r="I4001" s="43">
        <v>9.8953361030483508E-2</v>
      </c>
      <c r="J4001" s="43">
        <v>0</v>
      </c>
      <c r="K4001" s="43">
        <v>1</v>
      </c>
      <c r="M4001" s="43">
        <v>7.8575627082424493E-3</v>
      </c>
      <c r="N4001" s="43">
        <v>4.9152981783070593E-2</v>
      </c>
      <c r="O4001" s="43">
        <v>0</v>
      </c>
      <c r="P4001" s="43">
        <v>1</v>
      </c>
      <c r="R4001" s="43">
        <v>613.36905301117031</v>
      </c>
      <c r="S4001" s="43">
        <v>193.83963792404913</v>
      </c>
      <c r="T4001" s="43">
        <v>7312.7394024745427</v>
      </c>
      <c r="U4001" s="43">
        <v>8119.9480934097619</v>
      </c>
      <c r="W4001" s="43">
        <v>2429.0122589173839</v>
      </c>
      <c r="X4001" s="43">
        <v>0</v>
      </c>
      <c r="Y4001" s="43">
        <v>0</v>
      </c>
      <c r="Z4001" s="43">
        <v>2429.0122589173839</v>
      </c>
      <c r="AB4001" s="43">
        <v>128.63040595993078</v>
      </c>
      <c r="AC4001" s="43">
        <v>0</v>
      </c>
      <c r="AD4001" s="43">
        <v>0</v>
      </c>
      <c r="AE4001" s="43">
        <v>128.63040595993078</v>
      </c>
      <c r="AG4001" s="43">
        <v>4466953.5441490691</v>
      </c>
      <c r="AH4001" s="43">
        <v>524666.6479261549</v>
      </c>
      <c r="AI4001" s="43">
        <v>0</v>
      </c>
      <c r="AJ4001" s="43">
        <v>540247705.03170931</v>
      </c>
      <c r="AK4001" s="43">
        <v>544714658.57585835</v>
      </c>
    </row>
    <row r="4002" spans="3:37" x14ac:dyDescent="0.2">
      <c r="C4002" s="43">
        <v>5.9040679927247408E-4</v>
      </c>
      <c r="D4002" s="43">
        <v>6.380563085904245E-2</v>
      </c>
      <c r="E4002" s="43">
        <v>6.8106638781933979</v>
      </c>
      <c r="F4002" s="43">
        <v>2.1794379615503674</v>
      </c>
      <c r="H4002" s="43">
        <v>9.5235671264126687E-5</v>
      </c>
      <c r="I4002" s="43">
        <v>0.11053358602850938</v>
      </c>
      <c r="J4002" s="43">
        <v>0</v>
      </c>
      <c r="K4002" s="43">
        <v>1</v>
      </c>
      <c r="M4002" s="43">
        <v>7.8110504535502476E-3</v>
      </c>
      <c r="N4002" s="43">
        <v>4.4261921070977352E-2</v>
      </c>
      <c r="O4002" s="43">
        <v>0</v>
      </c>
      <c r="P4002" s="43">
        <v>1</v>
      </c>
      <c r="R4002" s="43">
        <v>713.26798316270765</v>
      </c>
      <c r="S4002" s="43">
        <v>199.31330013313223</v>
      </c>
      <c r="T4002" s="43">
        <v>6546.0915559614687</v>
      </c>
      <c r="U4002" s="43">
        <v>7458.6728392573086</v>
      </c>
      <c r="W4002" s="43">
        <v>4857.8284883981096</v>
      </c>
      <c r="X4002" s="43">
        <v>0</v>
      </c>
      <c r="Y4002" s="43">
        <v>0</v>
      </c>
      <c r="Z4002" s="43">
        <v>4857.8284883981096</v>
      </c>
      <c r="AB4002" s="43">
        <v>90.014320962760536</v>
      </c>
      <c r="AC4002" s="43">
        <v>0</v>
      </c>
      <c r="AD4002" s="43">
        <v>0</v>
      </c>
      <c r="AE4002" s="43">
        <v>90.014320962760536</v>
      </c>
      <c r="AG4002" s="43">
        <v>8933546.5901641231</v>
      </c>
      <c r="AH4002" s="43">
        <v>1049290.9534939916</v>
      </c>
      <c r="AI4002" s="43">
        <v>0</v>
      </c>
      <c r="AJ4002" s="43">
        <v>378060148.04359424</v>
      </c>
      <c r="AK4002" s="43">
        <v>386993694.63375837</v>
      </c>
    </row>
    <row r="4003" spans="3:37" x14ac:dyDescent="0.2">
      <c r="C4003" s="43">
        <v>5.9951445326377145E-4</v>
      </c>
      <c r="D4003" s="43">
        <v>4.5514850631435566E-2</v>
      </c>
      <c r="E4003" s="43">
        <v>4.4211424583870329</v>
      </c>
      <c r="F4003" s="43">
        <v>1.7151083578845532</v>
      </c>
      <c r="H4003" s="43">
        <v>8.9699672282628285E-5</v>
      </c>
      <c r="I4003" s="43">
        <v>9.6328962624365175E-2</v>
      </c>
      <c r="J4003" s="43">
        <v>0</v>
      </c>
      <c r="K4003" s="43">
        <v>1</v>
      </c>
      <c r="M4003" s="43">
        <v>7.9253291333520881E-3</v>
      </c>
      <c r="N4003" s="43">
        <v>4.3898630091679533E-2</v>
      </c>
      <c r="O4003" s="43">
        <v>0</v>
      </c>
      <c r="P4003" s="43">
        <v>1</v>
      </c>
      <c r="R4003" s="43">
        <v>516.64847552980757</v>
      </c>
      <c r="S4003" s="43">
        <v>163.60256655489474</v>
      </c>
      <c r="T4003" s="43">
        <v>6587.348615546186</v>
      </c>
      <c r="U4003" s="43">
        <v>7267.599657630888</v>
      </c>
      <c r="W4003" s="43">
        <v>2284.1765112257663</v>
      </c>
      <c r="X4003" s="43">
        <v>0</v>
      </c>
      <c r="Y4003" s="43">
        <v>0</v>
      </c>
      <c r="Z4003" s="43">
        <v>2284.1765112257663</v>
      </c>
      <c r="AB4003" s="43">
        <v>39.5321817945456</v>
      </c>
      <c r="AC4003" s="43">
        <v>0</v>
      </c>
      <c r="AD4003" s="43">
        <v>0</v>
      </c>
      <c r="AE4003" s="43">
        <v>39.5321817945456</v>
      </c>
      <c r="AG4003" s="43">
        <v>4200600.6041441839</v>
      </c>
      <c r="AH4003" s="43">
        <v>493382.12642476551</v>
      </c>
      <c r="AI4003" s="43">
        <v>0</v>
      </c>
      <c r="AJ4003" s="43">
        <v>166035163.53709152</v>
      </c>
      <c r="AK4003" s="43">
        <v>170235764.14123571</v>
      </c>
    </row>
    <row r="4004" spans="3:37" x14ac:dyDescent="0.2">
      <c r="C4004" s="43">
        <v>6.2410582210348231E-4</v>
      </c>
      <c r="D4004" s="43">
        <v>5.1982112289303585E-2</v>
      </c>
      <c r="E4004" s="43">
        <v>4.3259358373209693</v>
      </c>
      <c r="F4004" s="43">
        <v>3.2866983559633915</v>
      </c>
      <c r="H4004" s="43">
        <v>8.8468072102224264E-5</v>
      </c>
      <c r="I4004" s="43">
        <v>8.8819099147793956E-2</v>
      </c>
      <c r="J4004" s="43">
        <v>0</v>
      </c>
      <c r="K4004" s="43">
        <v>1</v>
      </c>
      <c r="M4004" s="43">
        <v>7.9214908752436308E-3</v>
      </c>
      <c r="N4004" s="43">
        <v>4.4474356856558393E-2</v>
      </c>
      <c r="O4004" s="43">
        <v>0</v>
      </c>
      <c r="P4004" s="43">
        <v>1</v>
      </c>
      <c r="R4004" s="43">
        <v>614.26324520578612</v>
      </c>
      <c r="S4004" s="43">
        <v>148.77682968691872</v>
      </c>
      <c r="T4004" s="43">
        <v>6670.5090164161475</v>
      </c>
      <c r="U4004" s="43">
        <v>7433.5490913088524</v>
      </c>
      <c r="W4004" s="43">
        <v>2657.2633859847883</v>
      </c>
      <c r="X4004" s="43">
        <v>0</v>
      </c>
      <c r="Y4004" s="43">
        <v>0</v>
      </c>
      <c r="Z4004" s="43">
        <v>2657.2633859847883</v>
      </c>
      <c r="AB4004" s="43">
        <v>150.29591856466652</v>
      </c>
      <c r="AC4004" s="43">
        <v>0</v>
      </c>
      <c r="AD4004" s="43">
        <v>0</v>
      </c>
      <c r="AE4004" s="43">
        <v>150.29591856466652</v>
      </c>
      <c r="AG4004" s="43">
        <v>4886707.3668260258</v>
      </c>
      <c r="AH4004" s="43">
        <v>573968.89137271431</v>
      </c>
      <c r="AI4004" s="43">
        <v>0</v>
      </c>
      <c r="AJ4004" s="43">
        <v>631242857.97159934</v>
      </c>
      <c r="AK4004" s="43">
        <v>636129565.3384254</v>
      </c>
    </row>
    <row r="4005" spans="3:37" x14ac:dyDescent="0.2">
      <c r="C4005" s="43">
        <v>6.2902524645824798E-4</v>
      </c>
      <c r="D4005" s="43">
        <v>5.0359572766067194E-2</v>
      </c>
      <c r="E4005" s="43">
        <v>5.6046563313222855</v>
      </c>
      <c r="F4005" s="43">
        <v>2.1700572161715246</v>
      </c>
      <c r="H4005" s="43">
        <v>8.7258768855621866E-5</v>
      </c>
      <c r="I4005" s="43">
        <v>6.0432704252725046E-2</v>
      </c>
      <c r="J4005" s="43">
        <v>0</v>
      </c>
      <c r="K4005" s="43">
        <v>1</v>
      </c>
      <c r="M4005" s="43">
        <v>7.7493044797602049E-3</v>
      </c>
      <c r="N4005" s="43">
        <v>4.6532499883812695E-2</v>
      </c>
      <c r="O4005" s="43">
        <v>0</v>
      </c>
      <c r="P4005" s="43">
        <v>1</v>
      </c>
      <c r="R4005" s="43">
        <v>599.78069952717567</v>
      </c>
      <c r="S4005" s="43">
        <v>99.844347359932357</v>
      </c>
      <c r="T4005" s="43">
        <v>6827.4964486302788</v>
      </c>
      <c r="U4005" s="43">
        <v>7527.1214955173873</v>
      </c>
      <c r="W4005" s="43">
        <v>3361.5646950098944</v>
      </c>
      <c r="X4005" s="43">
        <v>0</v>
      </c>
      <c r="Y4005" s="43">
        <v>0</v>
      </c>
      <c r="Z4005" s="43">
        <v>3361.5646950098944</v>
      </c>
      <c r="AB4005" s="43">
        <v>75.09021770943292</v>
      </c>
      <c r="AC4005" s="43">
        <v>0</v>
      </c>
      <c r="AD4005" s="43">
        <v>0</v>
      </c>
      <c r="AE4005" s="43">
        <v>75.09021770943292</v>
      </c>
      <c r="AG4005" s="43">
        <v>6181917.4741231957</v>
      </c>
      <c r="AH4005" s="43">
        <v>726097.97412213718</v>
      </c>
      <c r="AI4005" s="43">
        <v>0</v>
      </c>
      <c r="AJ4005" s="43">
        <v>315378914.37961829</v>
      </c>
      <c r="AK4005" s="43">
        <v>321560831.85374147</v>
      </c>
    </row>
    <row r="4006" spans="3:37" x14ac:dyDescent="0.2">
      <c r="C4006" s="43">
        <v>6.2125455139694363E-4</v>
      </c>
      <c r="D4006" s="43">
        <v>6.0432915010637078E-2</v>
      </c>
      <c r="E4006" s="43">
        <v>3.5577101963927165</v>
      </c>
      <c r="F4006" s="43">
        <v>1.9655519826684751</v>
      </c>
      <c r="H4006" s="43">
        <v>9.2215786839267011E-5</v>
      </c>
      <c r="I4006" s="43">
        <v>9.6988732954571333E-2</v>
      </c>
      <c r="J4006" s="43">
        <v>0</v>
      </c>
      <c r="K4006" s="43">
        <v>1</v>
      </c>
      <c r="M4006" s="43">
        <v>7.8976599535378611E-3</v>
      </c>
      <c r="N4006" s="43">
        <v>4.5941318260013797E-2</v>
      </c>
      <c r="O4006" s="43">
        <v>0</v>
      </c>
      <c r="P4006" s="43">
        <v>1</v>
      </c>
      <c r="R4006" s="43">
        <v>710.86232783501634</v>
      </c>
      <c r="S4006" s="43">
        <v>169.34365726165683</v>
      </c>
      <c r="T4006" s="43">
        <v>6869.8025712394247</v>
      </c>
      <c r="U4006" s="43">
        <v>7750.0085563360981</v>
      </c>
      <c r="W4006" s="43">
        <v>2529.0421519700994</v>
      </c>
      <c r="X4006" s="43">
        <v>0</v>
      </c>
      <c r="Y4006" s="43">
        <v>0</v>
      </c>
      <c r="Z4006" s="43">
        <v>2529.0421519700994</v>
      </c>
      <c r="AB4006" s="43">
        <v>73.442074714860752</v>
      </c>
      <c r="AC4006" s="43">
        <v>0</v>
      </c>
      <c r="AD4006" s="43">
        <v>0</v>
      </c>
      <c r="AE4006" s="43">
        <v>73.442074714860752</v>
      </c>
      <c r="AG4006" s="43">
        <v>4650908.5174730131</v>
      </c>
      <c r="AH4006" s="43">
        <v>546273.10482554149</v>
      </c>
      <c r="AI4006" s="43">
        <v>0</v>
      </c>
      <c r="AJ4006" s="43">
        <v>308456713.80241513</v>
      </c>
      <c r="AK4006" s="43">
        <v>313107622.31988817</v>
      </c>
    </row>
    <row r="4007" spans="3:37" x14ac:dyDescent="0.2">
      <c r="C4007" s="43">
        <v>6.2444791752747086E-4</v>
      </c>
      <c r="D4007" s="43">
        <v>5.0511428103020298E-2</v>
      </c>
      <c r="E4007" s="43">
        <v>8.3443630813572334</v>
      </c>
      <c r="F4007" s="43">
        <v>2.6854636576052493</v>
      </c>
      <c r="H4007" s="43">
        <v>9.8002061527324713E-5</v>
      </c>
      <c r="I4007" s="43">
        <v>0.10390072479751533</v>
      </c>
      <c r="J4007" s="43">
        <v>0</v>
      </c>
      <c r="K4007" s="43">
        <v>1</v>
      </c>
      <c r="M4007" s="43">
        <v>7.8066955945287298E-3</v>
      </c>
      <c r="N4007" s="43">
        <v>4.6749483027323402E-2</v>
      </c>
      <c r="O4007" s="43">
        <v>0</v>
      </c>
      <c r="P4007" s="43">
        <v>1</v>
      </c>
      <c r="R4007" s="43">
        <v>597.2116098131645</v>
      </c>
      <c r="S4007" s="43">
        <v>192.79517523764846</v>
      </c>
      <c r="T4007" s="43">
        <v>6910.1333878311943</v>
      </c>
      <c r="U4007" s="43">
        <v>7700.1401728820074</v>
      </c>
      <c r="W4007" s="43">
        <v>4983.3505086828909</v>
      </c>
      <c r="X4007" s="43">
        <v>0</v>
      </c>
      <c r="Y4007" s="43">
        <v>0</v>
      </c>
      <c r="Z4007" s="43">
        <v>4983.3505086828909</v>
      </c>
      <c r="AB4007" s="43">
        <v>107.70389567368163</v>
      </c>
      <c r="AC4007" s="43">
        <v>0</v>
      </c>
      <c r="AD4007" s="43">
        <v>0</v>
      </c>
      <c r="AE4007" s="43">
        <v>107.70389567368163</v>
      </c>
      <c r="AG4007" s="43">
        <v>9164381.5854678359</v>
      </c>
      <c r="AH4007" s="43">
        <v>1076403.7098755045</v>
      </c>
      <c r="AI4007" s="43">
        <v>0</v>
      </c>
      <c r="AJ4007" s="43">
        <v>452356361.82946283</v>
      </c>
      <c r="AK4007" s="43">
        <v>461520743.41493064</v>
      </c>
    </row>
    <row r="4008" spans="3:37" x14ac:dyDescent="0.2">
      <c r="C4008" s="43">
        <v>6.0491376698006106E-4</v>
      </c>
      <c r="D4008" s="43">
        <v>4.6876704781535855E-2</v>
      </c>
      <c r="E4008" s="43">
        <v>5.5136896128610928</v>
      </c>
      <c r="F4008" s="43">
        <v>3.6609046646298635</v>
      </c>
      <c r="H4008" s="43">
        <v>1.0115094402907143E-4</v>
      </c>
      <c r="I4008" s="43">
        <v>0.13759070615981461</v>
      </c>
      <c r="J4008" s="43">
        <v>0</v>
      </c>
      <c r="K4008" s="43">
        <v>1</v>
      </c>
      <c r="M4008" s="43">
        <v>7.8382334392555035E-3</v>
      </c>
      <c r="N4008" s="43">
        <v>4.8619157103482746E-2</v>
      </c>
      <c r="O4008" s="43">
        <v>0</v>
      </c>
      <c r="P4008" s="43">
        <v>1</v>
      </c>
      <c r="R4008" s="43">
        <v>536.89939735839209</v>
      </c>
      <c r="S4008" s="43">
        <v>263.51261616817698</v>
      </c>
      <c r="T4008" s="43">
        <v>7215.5259289439718</v>
      </c>
      <c r="U4008" s="43">
        <v>8015.9379424705412</v>
      </c>
      <c r="W4008" s="43">
        <v>2960.296630366347</v>
      </c>
      <c r="X4008" s="43">
        <v>0</v>
      </c>
      <c r="Y4008" s="43">
        <v>0</v>
      </c>
      <c r="Z4008" s="43">
        <v>2960.296630366347</v>
      </c>
      <c r="AB4008" s="43">
        <v>152.86427786286617</v>
      </c>
      <c r="AC4008" s="43">
        <v>0</v>
      </c>
      <c r="AD4008" s="43">
        <v>0</v>
      </c>
      <c r="AE4008" s="43">
        <v>152.86427786286617</v>
      </c>
      <c r="AG4008" s="43">
        <v>5443985.5032437118</v>
      </c>
      <c r="AH4008" s="43">
        <v>639424.07215913094</v>
      </c>
      <c r="AI4008" s="43">
        <v>0</v>
      </c>
      <c r="AJ4008" s="43">
        <v>642029967.02403796</v>
      </c>
      <c r="AK4008" s="43">
        <v>647473952.52728164</v>
      </c>
    </row>
    <row r="4009" spans="3:37" x14ac:dyDescent="0.2">
      <c r="C4009" s="43">
        <v>6.107050347442522E-4</v>
      </c>
      <c r="D4009" s="43">
        <v>5.8311647968796843E-2</v>
      </c>
      <c r="E4009" s="43">
        <v>5.9446102230734326</v>
      </c>
      <c r="F4009" s="43">
        <v>1.8909641788828537</v>
      </c>
      <c r="H4009" s="43">
        <v>9.534544563039038E-5</v>
      </c>
      <c r="I4009" s="43">
        <v>9.3748264092676739E-2</v>
      </c>
      <c r="J4009" s="43">
        <v>0</v>
      </c>
      <c r="K4009" s="43">
        <v>1</v>
      </c>
      <c r="M4009" s="43">
        <v>7.8968178660734356E-3</v>
      </c>
      <c r="N4009" s="43">
        <v>4.6758895655196087E-2</v>
      </c>
      <c r="O4009" s="43">
        <v>0</v>
      </c>
      <c r="P4009" s="43">
        <v>1</v>
      </c>
      <c r="R4009" s="43">
        <v>674.26278265487542</v>
      </c>
      <c r="S4009" s="43">
        <v>169.24099130172252</v>
      </c>
      <c r="T4009" s="43">
        <v>6991.3129016963885</v>
      </c>
      <c r="U4009" s="43">
        <v>7834.8166756529863</v>
      </c>
      <c r="W4009" s="43">
        <v>4008.2294308081123</v>
      </c>
      <c r="X4009" s="43">
        <v>0</v>
      </c>
      <c r="Y4009" s="43">
        <v>0</v>
      </c>
      <c r="Z4009" s="43">
        <v>4008.2294308081123</v>
      </c>
      <c r="AB4009" s="43">
        <v>64.279606555432494</v>
      </c>
      <c r="AC4009" s="43">
        <v>0</v>
      </c>
      <c r="AD4009" s="43">
        <v>0</v>
      </c>
      <c r="AE4009" s="43">
        <v>64.279606555432494</v>
      </c>
      <c r="AG4009" s="43">
        <v>7371133.9232561188</v>
      </c>
      <c r="AH4009" s="43">
        <v>865777.55705455225</v>
      </c>
      <c r="AI4009" s="43">
        <v>0</v>
      </c>
      <c r="AJ4009" s="43">
        <v>269974347.53281647</v>
      </c>
      <c r="AK4009" s="43">
        <v>277345481.45607257</v>
      </c>
    </row>
    <row r="4010" spans="3:37" x14ac:dyDescent="0.2">
      <c r="C4010" s="43">
        <v>6.0386519835292196E-4</v>
      </c>
      <c r="D4010" s="43">
        <v>5.3761374941908406E-2</v>
      </c>
      <c r="E4010" s="43">
        <v>3.7457534501339005</v>
      </c>
      <c r="F4010" s="43">
        <v>2.0022330517374103</v>
      </c>
      <c r="H4010" s="43">
        <v>8.4887814709789367E-5</v>
      </c>
      <c r="I4010" s="43">
        <v>8.7034067439556023E-2</v>
      </c>
      <c r="J4010" s="43">
        <v>0</v>
      </c>
      <c r="K4010" s="43">
        <v>1</v>
      </c>
      <c r="M4010" s="43">
        <v>7.9261105201585691E-3</v>
      </c>
      <c r="N4010" s="43">
        <v>4.5576077930784692E-2</v>
      </c>
      <c r="O4010" s="43">
        <v>0</v>
      </c>
      <c r="P4010" s="43">
        <v>1</v>
      </c>
      <c r="R4010" s="43">
        <v>614.68517837676586</v>
      </c>
      <c r="S4010" s="43">
        <v>139.88688731656214</v>
      </c>
      <c r="T4010" s="43">
        <v>6839.737676310614</v>
      </c>
      <c r="U4010" s="43">
        <v>7594.3097420039421</v>
      </c>
      <c r="W4010" s="43">
        <v>2302.4591276509427</v>
      </c>
      <c r="X4010" s="43">
        <v>0</v>
      </c>
      <c r="Y4010" s="43">
        <v>0</v>
      </c>
      <c r="Z4010" s="43">
        <v>2302.4591276509427</v>
      </c>
      <c r="AB4010" s="43">
        <v>65.918184833506146</v>
      </c>
      <c r="AC4010" s="43">
        <v>0</v>
      </c>
      <c r="AD4010" s="43">
        <v>0</v>
      </c>
      <c r="AE4010" s="43">
        <v>65.918184833506146</v>
      </c>
      <c r="AG4010" s="43">
        <v>4234222.3357500834</v>
      </c>
      <c r="AH4010" s="43">
        <v>497331.17157260363</v>
      </c>
      <c r="AI4010" s="43">
        <v>0</v>
      </c>
      <c r="AJ4010" s="43">
        <v>276856376.30072582</v>
      </c>
      <c r="AK4010" s="43">
        <v>281090598.63647592</v>
      </c>
    </row>
    <row r="4011" spans="3:37" x14ac:dyDescent="0.2">
      <c r="C4011" s="43">
        <v>6.1182222103273176E-4</v>
      </c>
      <c r="D4011" s="43">
        <v>5.3379449091819332E-2</v>
      </c>
      <c r="E4011" s="43">
        <v>4.2514876701827991</v>
      </c>
      <c r="F4011" s="43">
        <v>3.6922795390432452</v>
      </c>
      <c r="H4011" s="43">
        <v>8.1819190579685358E-5</v>
      </c>
      <c r="I4011" s="43">
        <v>8.3631563368510631E-2</v>
      </c>
      <c r="J4011" s="43">
        <v>0</v>
      </c>
      <c r="K4011" s="43">
        <v>1</v>
      </c>
      <c r="M4011" s="43">
        <v>7.8452380275062638E-3</v>
      </c>
      <c r="N4011" s="43">
        <v>4.5071921459397181E-2</v>
      </c>
      <c r="O4011" s="43">
        <v>0</v>
      </c>
      <c r="P4011" s="43">
        <v>1</v>
      </c>
      <c r="R4011" s="43">
        <v>618.36045253169345</v>
      </c>
      <c r="S4011" s="43">
        <v>129.55905360254502</v>
      </c>
      <c r="T4011" s="43">
        <v>6695.0614950691306</v>
      </c>
      <c r="U4011" s="43">
        <v>7442.9810012033686</v>
      </c>
      <c r="W4011" s="43">
        <v>2628.9518396671506</v>
      </c>
      <c r="X4011" s="43">
        <v>0</v>
      </c>
      <c r="Y4011" s="43">
        <v>0</v>
      </c>
      <c r="Z4011" s="43">
        <v>2628.9518396671506</v>
      </c>
      <c r="AB4011" s="43">
        <v>178.13351376919223</v>
      </c>
      <c r="AC4011" s="43">
        <v>0</v>
      </c>
      <c r="AD4011" s="43">
        <v>0</v>
      </c>
      <c r="AE4011" s="43">
        <v>178.13351376919223</v>
      </c>
      <c r="AG4011" s="43">
        <v>4834642.4331478896</v>
      </c>
      <c r="AH4011" s="43">
        <v>567853.5973681045</v>
      </c>
      <c r="AI4011" s="43">
        <v>0</v>
      </c>
      <c r="AJ4011" s="43">
        <v>748160757.83060741</v>
      </c>
      <c r="AK4011" s="43">
        <v>752995400.26375532</v>
      </c>
    </row>
    <row r="4012" spans="3:37" x14ac:dyDescent="0.2">
      <c r="C4012" s="43">
        <v>5.9237599391706499E-4</v>
      </c>
      <c r="D4012" s="43">
        <v>5.0946962515381007E-2</v>
      </c>
      <c r="E4012" s="43">
        <v>6.1585639287937868</v>
      </c>
      <c r="F4012" s="43">
        <v>2.8249181106617809</v>
      </c>
      <c r="H4012" s="43">
        <v>1.0209986404396965E-4</v>
      </c>
      <c r="I4012" s="43">
        <v>0.10266944817994184</v>
      </c>
      <c r="J4012" s="43">
        <v>0</v>
      </c>
      <c r="K4012" s="43">
        <v>1</v>
      </c>
      <c r="M4012" s="43">
        <v>7.8263061350087627E-3</v>
      </c>
      <c r="N4012" s="43">
        <v>4.7258176915208727E-2</v>
      </c>
      <c r="O4012" s="43">
        <v>0</v>
      </c>
      <c r="P4012" s="43">
        <v>1</v>
      </c>
      <c r="R4012" s="43">
        <v>571.42352958621234</v>
      </c>
      <c r="S4012" s="43">
        <v>198.47634988994517</v>
      </c>
      <c r="T4012" s="43">
        <v>7002.8716791409488</v>
      </c>
      <c r="U4012" s="43">
        <v>7772.7715586171062</v>
      </c>
      <c r="W4012" s="43">
        <v>3519.1483373736764</v>
      </c>
      <c r="X4012" s="43">
        <v>0</v>
      </c>
      <c r="Y4012" s="43">
        <v>0</v>
      </c>
      <c r="Z4012" s="43">
        <v>3519.1483373736764</v>
      </c>
      <c r="AB4012" s="43">
        <v>111.57972283601678</v>
      </c>
      <c r="AC4012" s="43">
        <v>0</v>
      </c>
      <c r="AD4012" s="43">
        <v>0</v>
      </c>
      <c r="AE4012" s="43">
        <v>111.57972283601678</v>
      </c>
      <c r="AG4012" s="43">
        <v>6471713.7924301913</v>
      </c>
      <c r="AH4012" s="43">
        <v>760136.04087271413</v>
      </c>
      <c r="AI4012" s="43">
        <v>0</v>
      </c>
      <c r="AJ4012" s="43">
        <v>468634835.9112705</v>
      </c>
      <c r="AK4012" s="43">
        <v>475106549.70370066</v>
      </c>
    </row>
    <row r="4013" spans="3:37" x14ac:dyDescent="0.2">
      <c r="C4013" s="43">
        <v>6.2046631415779707E-4</v>
      </c>
      <c r="D4013" s="43">
        <v>5.7875543574545052E-2</v>
      </c>
      <c r="E4013" s="43">
        <v>6.2301106077819073</v>
      </c>
      <c r="F4013" s="43">
        <v>5.8678620713478473</v>
      </c>
      <c r="H4013" s="43">
        <v>9.4665436661145463E-5</v>
      </c>
      <c r="I4013" s="43">
        <v>9.8403982702530854E-2</v>
      </c>
      <c r="J4013" s="43">
        <v>0</v>
      </c>
      <c r="K4013" s="43">
        <v>1</v>
      </c>
      <c r="M4013" s="43">
        <v>7.7852985187481377E-3</v>
      </c>
      <c r="N4013" s="43">
        <v>4.762163672856512E-2</v>
      </c>
      <c r="O4013" s="43">
        <v>0</v>
      </c>
      <c r="P4013" s="43">
        <v>1</v>
      </c>
      <c r="R4013" s="43">
        <v>679.91663036665784</v>
      </c>
      <c r="S4013" s="43">
        <v>176.37884374743265</v>
      </c>
      <c r="T4013" s="43">
        <v>7019.7550883616432</v>
      </c>
      <c r="U4013" s="43">
        <v>7876.0505624757334</v>
      </c>
      <c r="W4013" s="43">
        <v>4235.9558112546447</v>
      </c>
      <c r="X4013" s="43">
        <v>0</v>
      </c>
      <c r="Y4013" s="43">
        <v>0</v>
      </c>
      <c r="Z4013" s="43">
        <v>4235.9558112546447</v>
      </c>
      <c r="AB4013" s="43">
        <v>354.14222030053219</v>
      </c>
      <c r="AC4013" s="43">
        <v>0</v>
      </c>
      <c r="AD4013" s="43">
        <v>0</v>
      </c>
      <c r="AE4013" s="43">
        <v>354.14222030053219</v>
      </c>
      <c r="AG4013" s="43">
        <v>7789922.7368972916</v>
      </c>
      <c r="AH4013" s="43">
        <v>914966.45523100323</v>
      </c>
      <c r="AI4013" s="43">
        <v>0</v>
      </c>
      <c r="AJ4013" s="43">
        <v>1487397325.2622352</v>
      </c>
      <c r="AK4013" s="43">
        <v>1495187247.9991324</v>
      </c>
    </row>
    <row r="4014" spans="3:37" x14ac:dyDescent="0.2">
      <c r="C4014" s="43">
        <v>6.2921784106229062E-4</v>
      </c>
      <c r="D4014" s="43">
        <v>6.2196254341388202E-2</v>
      </c>
      <c r="E4014" s="43">
        <v>12.669066041514862</v>
      </c>
      <c r="F4014" s="43">
        <v>2.7740788420173614</v>
      </c>
      <c r="H4014" s="43">
        <v>8.2773142718380112E-5</v>
      </c>
      <c r="I4014" s="43">
        <v>0.11615629559838825</v>
      </c>
      <c r="J4014" s="43">
        <v>0</v>
      </c>
      <c r="K4014" s="43">
        <v>1</v>
      </c>
      <c r="M4014" s="43">
        <v>7.8164992724084215E-3</v>
      </c>
      <c r="N4014" s="43">
        <v>4.4471467960973912E-2</v>
      </c>
      <c r="O4014" s="43">
        <v>0</v>
      </c>
      <c r="P4014" s="43">
        <v>1</v>
      </c>
      <c r="R4014" s="43">
        <v>740.98195516813462</v>
      </c>
      <c r="S4014" s="43">
        <v>182.04324600307959</v>
      </c>
      <c r="T4014" s="43">
        <v>6581.6704032385005</v>
      </c>
      <c r="U4014" s="43">
        <v>7504.6956044097151</v>
      </c>
      <c r="W4014" s="43">
        <v>9387.5493255959027</v>
      </c>
      <c r="X4014" s="43">
        <v>0</v>
      </c>
      <c r="Y4014" s="43">
        <v>0</v>
      </c>
      <c r="Z4014" s="43">
        <v>9387.5493255959027</v>
      </c>
      <c r="AB4014" s="43">
        <v>140.65796376090759</v>
      </c>
      <c r="AC4014" s="43">
        <v>0</v>
      </c>
      <c r="AD4014" s="43">
        <v>0</v>
      </c>
      <c r="AE4014" s="43">
        <v>140.65796376090759</v>
      </c>
      <c r="AG4014" s="43">
        <v>17263703.209770866</v>
      </c>
      <c r="AH4014" s="43">
        <v>2027710.6543287151</v>
      </c>
      <c r="AI4014" s="43">
        <v>0</v>
      </c>
      <c r="AJ4014" s="43">
        <v>590763447.79581189</v>
      </c>
      <c r="AK4014" s="43">
        <v>608027151.00558281</v>
      </c>
    </row>
    <row r="4015" spans="3:37" x14ac:dyDescent="0.2">
      <c r="C4015" s="43">
        <v>6.1844345863915073E-4</v>
      </c>
      <c r="D4015" s="43">
        <v>5.3189329003841115E-2</v>
      </c>
      <c r="E4015" s="43">
        <v>2.5213136713802333</v>
      </c>
      <c r="F4015" s="43">
        <v>0.95434936604371468</v>
      </c>
      <c r="H4015" s="43">
        <v>9.8944056819316728E-5</v>
      </c>
      <c r="I4015" s="43">
        <v>0.13407177766306022</v>
      </c>
      <c r="J4015" s="43">
        <v>0</v>
      </c>
      <c r="K4015" s="43">
        <v>1</v>
      </c>
      <c r="M4015" s="43">
        <v>7.8289163632985562E-3</v>
      </c>
      <c r="N4015" s="43">
        <v>4.5288122968369565E-2</v>
      </c>
      <c r="O4015" s="43">
        <v>0</v>
      </c>
      <c r="P4015" s="43">
        <v>1</v>
      </c>
      <c r="R4015" s="43">
        <v>622.8262161337318</v>
      </c>
      <c r="S4015" s="43">
        <v>251.17097618351255</v>
      </c>
      <c r="T4015" s="43">
        <v>6713.1808552527382</v>
      </c>
      <c r="U4015" s="43">
        <v>7587.1780475699825</v>
      </c>
      <c r="W4015" s="43">
        <v>1570.3402536319979</v>
      </c>
      <c r="X4015" s="43">
        <v>0</v>
      </c>
      <c r="Y4015" s="43">
        <v>0</v>
      </c>
      <c r="Z4015" s="43">
        <v>1570.3402536319979</v>
      </c>
      <c r="AB4015" s="43">
        <v>-3.0422680423876187</v>
      </c>
      <c r="AC4015" s="43">
        <v>0</v>
      </c>
      <c r="AD4015" s="43">
        <v>0</v>
      </c>
      <c r="AE4015" s="43">
        <v>-3.0422680423876187</v>
      </c>
      <c r="AG4015" s="43">
        <v>2887855.726429244</v>
      </c>
      <c r="AH4015" s="43">
        <v>339193.49478451157</v>
      </c>
      <c r="AI4015" s="43">
        <v>0</v>
      </c>
      <c r="AJ4015" s="43">
        <v>0</v>
      </c>
      <c r="AK4015" s="43">
        <v>2887855.726429244</v>
      </c>
    </row>
    <row r="4016" spans="3:37" x14ac:dyDescent="0.2">
      <c r="C4016" s="43">
        <v>6.0170731678731593E-4</v>
      </c>
      <c r="D4016" s="43">
        <v>4.9603756370212616E-2</v>
      </c>
      <c r="E4016" s="43">
        <v>4.3162063128307357</v>
      </c>
      <c r="F4016" s="43">
        <v>1.5554050871788421</v>
      </c>
      <c r="H4016" s="43">
        <v>8.6019714982503139E-5</v>
      </c>
      <c r="I4016" s="43">
        <v>0.10693026567484576</v>
      </c>
      <c r="J4016" s="43">
        <v>0</v>
      </c>
      <c r="K4016" s="43">
        <v>1</v>
      </c>
      <c r="M4016" s="43">
        <v>7.8041590394893083E-3</v>
      </c>
      <c r="N4016" s="43">
        <v>4.6898793437394892E-2</v>
      </c>
      <c r="O4016" s="43">
        <v>0</v>
      </c>
      <c r="P4016" s="43">
        <v>1</v>
      </c>
      <c r="R4016" s="43">
        <v>565.12202156598073</v>
      </c>
      <c r="S4016" s="43">
        <v>174.15703322627849</v>
      </c>
      <c r="T4016" s="43">
        <v>6929.9508397449481</v>
      </c>
      <c r="U4016" s="43">
        <v>7669.2298945372077</v>
      </c>
      <c r="W4016" s="43">
        <v>2439.1832370027532</v>
      </c>
      <c r="X4016" s="43">
        <v>0</v>
      </c>
      <c r="Y4016" s="43">
        <v>0</v>
      </c>
      <c r="Z4016" s="43">
        <v>2439.1832370027532</v>
      </c>
      <c r="AB4016" s="43">
        <v>33.584266085035466</v>
      </c>
      <c r="AC4016" s="43">
        <v>0</v>
      </c>
      <c r="AD4016" s="43">
        <v>0</v>
      </c>
      <c r="AE4016" s="43">
        <v>33.584266085035466</v>
      </c>
      <c r="AG4016" s="43">
        <v>4485657.9728480633</v>
      </c>
      <c r="AH4016" s="43">
        <v>526863.57919259474</v>
      </c>
      <c r="AI4016" s="43">
        <v>0</v>
      </c>
      <c r="AJ4016" s="43">
        <v>141053917.55714896</v>
      </c>
      <c r="AK4016" s="43">
        <v>145539575.52999702</v>
      </c>
    </row>
    <row r="4017" spans="3:37" x14ac:dyDescent="0.2">
      <c r="C4017" s="43">
        <v>6.1114139508389176E-4</v>
      </c>
      <c r="D4017" s="43">
        <v>7.0645891929386861E-2</v>
      </c>
      <c r="E4017" s="43">
        <v>4.7347940696115405</v>
      </c>
      <c r="F4017" s="43">
        <v>0.83540026800921929</v>
      </c>
      <c r="H4017" s="43">
        <v>7.8999120608438676E-5</v>
      </c>
      <c r="I4017" s="43">
        <v>0.11194453452917486</v>
      </c>
      <c r="J4017" s="43">
        <v>0</v>
      </c>
      <c r="K4017" s="43">
        <v>1</v>
      </c>
      <c r="M4017" s="43">
        <v>7.8286727966698742E-3</v>
      </c>
      <c r="N4017" s="43">
        <v>4.6396090953243818E-2</v>
      </c>
      <c r="O4017" s="43">
        <v>0</v>
      </c>
      <c r="P4017" s="43">
        <v>1</v>
      </c>
      <c r="R4017" s="43">
        <v>817.46842455201102</v>
      </c>
      <c r="S4017" s="43">
        <v>167.44320360399851</v>
      </c>
      <c r="T4017" s="43">
        <v>6877.2039794343873</v>
      </c>
      <c r="U4017" s="43">
        <v>7862.1156075903964</v>
      </c>
      <c r="W4017" s="43">
        <v>3870.5446486635506</v>
      </c>
      <c r="X4017" s="43">
        <v>0</v>
      </c>
      <c r="Y4017" s="43">
        <v>0</v>
      </c>
      <c r="Z4017" s="43">
        <v>3870.5446486635506</v>
      </c>
      <c r="AB4017" s="43">
        <v>-14.397393944363976</v>
      </c>
      <c r="AC4017" s="43">
        <v>0</v>
      </c>
      <c r="AD4017" s="43">
        <v>0</v>
      </c>
      <c r="AE4017" s="43">
        <v>-14.397393944363976</v>
      </c>
      <c r="AG4017" s="43">
        <v>7117931.6088922694</v>
      </c>
      <c r="AH4017" s="43">
        <v>836037.6441113269</v>
      </c>
      <c r="AI4017" s="43">
        <v>0</v>
      </c>
      <c r="AJ4017" s="43">
        <v>0</v>
      </c>
      <c r="AK4017" s="43">
        <v>7117931.6088922694</v>
      </c>
    </row>
    <row r="4018" spans="3:37" x14ac:dyDescent="0.2">
      <c r="C4018" s="43">
        <v>6.1746431646769739E-4</v>
      </c>
      <c r="D4018" s="43">
        <v>5.6244397098040078E-2</v>
      </c>
      <c r="E4018" s="43">
        <v>4.9626444972924846</v>
      </c>
      <c r="F4018" s="43">
        <v>3.3162490117686492</v>
      </c>
      <c r="H4018" s="43">
        <v>9.3311118250838376E-5</v>
      </c>
      <c r="I4018" s="43">
        <v>9.7348435616929324E-2</v>
      </c>
      <c r="J4018" s="43">
        <v>0</v>
      </c>
      <c r="K4018" s="43">
        <v>1</v>
      </c>
      <c r="M4018" s="43">
        <v>7.7640146634752214E-3</v>
      </c>
      <c r="N4018" s="43">
        <v>4.2048297807840015E-2</v>
      </c>
      <c r="O4018" s="43">
        <v>0</v>
      </c>
      <c r="P4018" s="43">
        <v>1</v>
      </c>
      <c r="R4018" s="43">
        <v>657.55714803448973</v>
      </c>
      <c r="S4018" s="43">
        <v>171.99061272875551</v>
      </c>
      <c r="T4018" s="43">
        <v>6181.2618166808352</v>
      </c>
      <c r="U4018" s="43">
        <v>7010.8095774440808</v>
      </c>
      <c r="W4018" s="43">
        <v>3263.2223623487002</v>
      </c>
      <c r="X4018" s="43">
        <v>0</v>
      </c>
      <c r="Y4018" s="43">
        <v>0</v>
      </c>
      <c r="Z4018" s="43">
        <v>3263.2223623487002</v>
      </c>
      <c r="AB4018" s="43">
        <v>162.96807209184391</v>
      </c>
      <c r="AC4018" s="43">
        <v>0</v>
      </c>
      <c r="AD4018" s="43">
        <v>0</v>
      </c>
      <c r="AE4018" s="43">
        <v>162.96807209184391</v>
      </c>
      <c r="AG4018" s="43">
        <v>6001065.9243592601</v>
      </c>
      <c r="AH4018" s="43">
        <v>704856.03026731929</v>
      </c>
      <c r="AI4018" s="43">
        <v>0</v>
      </c>
      <c r="AJ4018" s="43">
        <v>684465902.78574443</v>
      </c>
      <c r="AK4018" s="43">
        <v>690466968.71010363</v>
      </c>
    </row>
    <row r="4019" spans="3:37" x14ac:dyDescent="0.2">
      <c r="C4019" s="43">
        <v>5.952270081225425E-4</v>
      </c>
      <c r="D4019" s="43">
        <v>4.7470480594773191E-2</v>
      </c>
      <c r="E4019" s="43">
        <v>9.6348457585348797</v>
      </c>
      <c r="F4019" s="43">
        <v>2.5972254209502341</v>
      </c>
      <c r="H4019" s="43">
        <v>9.3529405992054393E-5</v>
      </c>
      <c r="I4019" s="43">
        <v>9.4298963745500258E-2</v>
      </c>
      <c r="J4019" s="43">
        <v>0</v>
      </c>
      <c r="K4019" s="43">
        <v>1</v>
      </c>
      <c r="M4019" s="43">
        <v>7.9156377068508865E-3</v>
      </c>
      <c r="N4019" s="43">
        <v>4.57102743044836E-2</v>
      </c>
      <c r="O4019" s="43">
        <v>0</v>
      </c>
      <c r="P4019" s="43">
        <v>1</v>
      </c>
      <c r="R4019" s="43">
        <v>534.99365363160973</v>
      </c>
      <c r="S4019" s="43">
        <v>166.99269331059966</v>
      </c>
      <c r="T4019" s="43">
        <v>6850.8129325485288</v>
      </c>
      <c r="U4019" s="43">
        <v>7552.7992794907386</v>
      </c>
      <c r="W4019" s="43">
        <v>5154.5813345355937</v>
      </c>
      <c r="X4019" s="43">
        <v>0</v>
      </c>
      <c r="Y4019" s="43">
        <v>0</v>
      </c>
      <c r="Z4019" s="43">
        <v>5154.5813345355937</v>
      </c>
      <c r="AB4019" s="43">
        <v>91.43208460813733</v>
      </c>
      <c r="AC4019" s="43">
        <v>0</v>
      </c>
      <c r="AD4019" s="43">
        <v>0</v>
      </c>
      <c r="AE4019" s="43">
        <v>91.43208460813733</v>
      </c>
      <c r="AG4019" s="43">
        <v>9479275.0742109567</v>
      </c>
      <c r="AH4019" s="43">
        <v>1113389.5682596883</v>
      </c>
      <c r="AI4019" s="43">
        <v>0</v>
      </c>
      <c r="AJ4019" s="43">
        <v>384014755.35417676</v>
      </c>
      <c r="AK4019" s="43">
        <v>393494030.4283877</v>
      </c>
    </row>
    <row r="4020" spans="3:37" x14ac:dyDescent="0.2">
      <c r="C4020" s="43">
        <v>6.0643840087690236E-4</v>
      </c>
      <c r="D4020" s="43">
        <v>5.2455954637344475E-2</v>
      </c>
      <c r="E4020" s="43">
        <v>2.4310220324334297</v>
      </c>
      <c r="F4020" s="43">
        <v>1.5570078076912297</v>
      </c>
      <c r="H4020" s="43">
        <v>8.7035225946430629E-5</v>
      </c>
      <c r="I4020" s="43">
        <v>9.4837808531660128E-2</v>
      </c>
      <c r="J4020" s="43">
        <v>0</v>
      </c>
      <c r="K4020" s="43">
        <v>1</v>
      </c>
      <c r="M4020" s="43">
        <v>7.9201470750835945E-3</v>
      </c>
      <c r="N4020" s="43">
        <v>4.4165394001083033E-2</v>
      </c>
      <c r="O4020" s="43">
        <v>0</v>
      </c>
      <c r="P4020" s="43">
        <v>1</v>
      </c>
      <c r="R4020" s="43">
        <v>602.3152535418227</v>
      </c>
      <c r="S4020" s="43">
        <v>156.28559259633801</v>
      </c>
      <c r="T4020" s="43">
        <v>6623.0453427704924</v>
      </c>
      <c r="U4020" s="43">
        <v>7381.6461889086531</v>
      </c>
      <c r="W4020" s="43">
        <v>1464.2416518308983</v>
      </c>
      <c r="X4020" s="43">
        <v>0</v>
      </c>
      <c r="Y4020" s="43">
        <v>0</v>
      </c>
      <c r="Z4020" s="43">
        <v>1464.2416518308983</v>
      </c>
      <c r="AB4020" s="43">
        <v>35.897889983832016</v>
      </c>
      <c r="AC4020" s="43">
        <v>0</v>
      </c>
      <c r="AD4020" s="43">
        <v>0</v>
      </c>
      <c r="AE4020" s="43">
        <v>35.897889983832016</v>
      </c>
      <c r="AG4020" s="43">
        <v>2692740.3977170219</v>
      </c>
      <c r="AH4020" s="43">
        <v>316276.19679547404</v>
      </c>
      <c r="AI4020" s="43">
        <v>0</v>
      </c>
      <c r="AJ4020" s="43">
        <v>150771137.93209445</v>
      </c>
      <c r="AK4020" s="43">
        <v>153463878.32981148</v>
      </c>
    </row>
    <row r="4021" spans="3:37" x14ac:dyDescent="0.2">
      <c r="C4021" s="43">
        <v>6.2034447258652037E-4</v>
      </c>
      <c r="D4021" s="43">
        <v>5.678927343338247E-2</v>
      </c>
      <c r="E4021" s="43">
        <v>2.4826252060180165</v>
      </c>
      <c r="F4021" s="43">
        <v>1.7471540319239409</v>
      </c>
      <c r="H4021" s="43">
        <v>8.9814039458751036E-5</v>
      </c>
      <c r="I4021" s="43">
        <v>7.2420238907061479E-2</v>
      </c>
      <c r="J4021" s="43">
        <v>0</v>
      </c>
      <c r="K4021" s="43">
        <v>1</v>
      </c>
      <c r="M4021" s="43">
        <v>7.833171482681622E-3</v>
      </c>
      <c r="N4021" s="43">
        <v>4.3126510772114164E-2</v>
      </c>
      <c r="O4021" s="43">
        <v>0</v>
      </c>
      <c r="P4021" s="43">
        <v>1</v>
      </c>
      <c r="R4021" s="43">
        <v>667.0242174716077</v>
      </c>
      <c r="S4021" s="43">
        <v>123.15344232455141</v>
      </c>
      <c r="T4021" s="43">
        <v>6396.2337868404156</v>
      </c>
      <c r="U4021" s="43">
        <v>7186.4114466365745</v>
      </c>
      <c r="W4021" s="43">
        <v>1655.9711353194564</v>
      </c>
      <c r="X4021" s="43">
        <v>0</v>
      </c>
      <c r="Y4021" s="43">
        <v>0</v>
      </c>
      <c r="Z4021" s="43">
        <v>1655.9711353194564</v>
      </c>
      <c r="AB4021" s="43">
        <v>53.325572181806088</v>
      </c>
      <c r="AC4021" s="43">
        <v>0</v>
      </c>
      <c r="AD4021" s="43">
        <v>0</v>
      </c>
      <c r="AE4021" s="43">
        <v>53.325572181806088</v>
      </c>
      <c r="AG4021" s="43">
        <v>3045330.9178524804</v>
      </c>
      <c r="AH4021" s="43">
        <v>357689.76522900257</v>
      </c>
      <c r="AI4021" s="43">
        <v>0</v>
      </c>
      <c r="AJ4021" s="43">
        <v>223967403.16358557</v>
      </c>
      <c r="AK4021" s="43">
        <v>227012734.08143806</v>
      </c>
    </row>
    <row r="4022" spans="3:37" x14ac:dyDescent="0.2">
      <c r="C4022" s="43">
        <v>5.8964982587303644E-4</v>
      </c>
      <c r="D4022" s="43">
        <v>6.2543562326121127E-2</v>
      </c>
      <c r="E4022" s="43">
        <v>5.4063101952728028</v>
      </c>
      <c r="F4022" s="43">
        <v>1.127839828392043</v>
      </c>
      <c r="H4022" s="43">
        <v>9.056918152017257E-5</v>
      </c>
      <c r="I4022" s="43">
        <v>9.852430259039309E-2</v>
      </c>
      <c r="J4022" s="43">
        <v>0</v>
      </c>
      <c r="K4022" s="43">
        <v>1</v>
      </c>
      <c r="M4022" s="43">
        <v>7.8660193745779816E-3</v>
      </c>
      <c r="N4022" s="43">
        <v>4.486198614050687E-2</v>
      </c>
      <c r="O4022" s="43">
        <v>0</v>
      </c>
      <c r="P4022" s="43">
        <v>1</v>
      </c>
      <c r="R4022" s="43">
        <v>698.26321122454272</v>
      </c>
      <c r="S4022" s="43">
        <v>168.95310794429648</v>
      </c>
      <c r="T4022" s="43">
        <v>6681.5293644594667</v>
      </c>
      <c r="U4022" s="43">
        <v>7548.7456836283054</v>
      </c>
      <c r="W4022" s="43">
        <v>3775.0275178271718</v>
      </c>
      <c r="X4022" s="43">
        <v>0</v>
      </c>
      <c r="Y4022" s="43">
        <v>0</v>
      </c>
      <c r="Z4022" s="43">
        <v>3775.0275178271718</v>
      </c>
      <c r="AB4022" s="43">
        <v>9.5514458532101951</v>
      </c>
      <c r="AC4022" s="43">
        <v>0</v>
      </c>
      <c r="AD4022" s="43">
        <v>0</v>
      </c>
      <c r="AE4022" s="43">
        <v>9.5514458532101951</v>
      </c>
      <c r="AG4022" s="43">
        <v>6942275.6052841693</v>
      </c>
      <c r="AH4022" s="43">
        <v>815405.94385066908</v>
      </c>
      <c r="AI4022" s="43">
        <v>0</v>
      </c>
      <c r="AJ4022" s="43">
        <v>40116072.583482817</v>
      </c>
      <c r="AK4022" s="43">
        <v>47058348.188766986</v>
      </c>
    </row>
    <row r="4023" spans="3:37" x14ac:dyDescent="0.2">
      <c r="C4023" s="43">
        <v>6.1754883690090523E-4</v>
      </c>
      <c r="D4023" s="43">
        <v>6.6840827204616482E-2</v>
      </c>
      <c r="E4023" s="43">
        <v>9.0797002796390949</v>
      </c>
      <c r="F4023" s="43">
        <v>2.4527595693155906</v>
      </c>
      <c r="H4023" s="43">
        <v>8.8069679024266502E-5</v>
      </c>
      <c r="I4023" s="43">
        <v>0.11068471458177398</v>
      </c>
      <c r="J4023" s="43">
        <v>0</v>
      </c>
      <c r="K4023" s="43">
        <v>1</v>
      </c>
      <c r="M4023" s="43">
        <v>7.7623731153896678E-3</v>
      </c>
      <c r="N4023" s="43">
        <v>4.951841865365092E-2</v>
      </c>
      <c r="O4023" s="43">
        <v>0</v>
      </c>
      <c r="P4023" s="43">
        <v>1</v>
      </c>
      <c r="R4023" s="43">
        <v>781.54771349995201</v>
      </c>
      <c r="S4023" s="43">
        <v>184.56801259519509</v>
      </c>
      <c r="T4023" s="43">
        <v>7277.8592826500271</v>
      </c>
      <c r="U4023" s="43">
        <v>8243.9750087451739</v>
      </c>
      <c r="W4023" s="43">
        <v>7096.2189928168091</v>
      </c>
      <c r="X4023" s="43">
        <v>0</v>
      </c>
      <c r="Y4023" s="43">
        <v>0</v>
      </c>
      <c r="Z4023" s="43">
        <v>7096.2189928168091</v>
      </c>
      <c r="AB4023" s="43">
        <v>121.48789840402392</v>
      </c>
      <c r="AC4023" s="43">
        <v>0</v>
      </c>
      <c r="AD4023" s="43">
        <v>0</v>
      </c>
      <c r="AE4023" s="43">
        <v>121.48789840402392</v>
      </c>
      <c r="AG4023" s="43">
        <v>13049946.727790112</v>
      </c>
      <c r="AH4023" s="43">
        <v>1532783.3024484308</v>
      </c>
      <c r="AI4023" s="43">
        <v>0</v>
      </c>
      <c r="AJ4023" s="43">
        <v>510249173.29690045</v>
      </c>
      <c r="AK4023" s="43">
        <v>523299120.02469057</v>
      </c>
    </row>
    <row r="4024" spans="3:37" x14ac:dyDescent="0.2">
      <c r="C4024" s="43">
        <v>5.8656999778398543E-4</v>
      </c>
      <c r="D4024" s="43">
        <v>5.504170683755738E-2</v>
      </c>
      <c r="E4024" s="43">
        <v>4.5870494503213708</v>
      </c>
      <c r="F4024" s="43">
        <v>3.0592421828081537</v>
      </c>
      <c r="H4024" s="43">
        <v>9.4682094726183941E-5</v>
      </c>
      <c r="I4024" s="43">
        <v>9.9200359674921718E-2</v>
      </c>
      <c r="J4024" s="43">
        <v>0</v>
      </c>
      <c r="K4024" s="43">
        <v>1</v>
      </c>
      <c r="M4024" s="43">
        <v>7.8703219453737372E-3</v>
      </c>
      <c r="N4024" s="43">
        <v>4.8613221408956075E-2</v>
      </c>
      <c r="O4024" s="43">
        <v>0</v>
      </c>
      <c r="P4024" s="43">
        <v>1</v>
      </c>
      <c r="R4024" s="43">
        <v>611.29959958231302</v>
      </c>
      <c r="S4024" s="43">
        <v>177.83755432243024</v>
      </c>
      <c r="T4024" s="43">
        <v>7244.1806500970142</v>
      </c>
      <c r="U4024" s="43">
        <v>8033.3178040017574</v>
      </c>
      <c r="W4024" s="43">
        <v>2804.061492245723</v>
      </c>
      <c r="X4024" s="43">
        <v>0</v>
      </c>
      <c r="Y4024" s="43">
        <v>0</v>
      </c>
      <c r="Z4024" s="43">
        <v>2804.061492245723</v>
      </c>
      <c r="AB4024" s="43">
        <v>134.6930896319187</v>
      </c>
      <c r="AC4024" s="43">
        <v>0</v>
      </c>
      <c r="AD4024" s="43">
        <v>0</v>
      </c>
      <c r="AE4024" s="43">
        <v>134.6930896319187</v>
      </c>
      <c r="AG4024" s="43">
        <v>5156669.0842398843</v>
      </c>
      <c r="AH4024" s="43">
        <v>605677.28232507617</v>
      </c>
      <c r="AI4024" s="43">
        <v>0</v>
      </c>
      <c r="AJ4024" s="43">
        <v>565710976.45405853</v>
      </c>
      <c r="AK4024" s="43">
        <v>570867645.53829837</v>
      </c>
    </row>
    <row r="4025" spans="3:37" x14ac:dyDescent="0.2">
      <c r="C4025" s="43">
        <v>6.2342210634180883E-4</v>
      </c>
      <c r="D4025" s="43">
        <v>5.6154760223181999E-2</v>
      </c>
      <c r="E4025" s="43">
        <v>4.8574107384990981</v>
      </c>
      <c r="F4025" s="43">
        <v>1.0608279371162053</v>
      </c>
      <c r="H4025" s="43">
        <v>8.6279083033264324E-5</v>
      </c>
      <c r="I4025" s="43">
        <v>9.3525188207726012E-2</v>
      </c>
      <c r="J4025" s="43">
        <v>0</v>
      </c>
      <c r="K4025" s="43">
        <v>1</v>
      </c>
      <c r="M4025" s="43">
        <v>7.8150704177517849E-3</v>
      </c>
      <c r="N4025" s="43">
        <v>4.7987896352347237E-2</v>
      </c>
      <c r="O4025" s="43">
        <v>0</v>
      </c>
      <c r="P4025" s="43">
        <v>1</v>
      </c>
      <c r="R4025" s="43">
        <v>662.84372324228752</v>
      </c>
      <c r="S4025" s="43">
        <v>152.78351044882623</v>
      </c>
      <c r="T4025" s="43">
        <v>7100.7950945872235</v>
      </c>
      <c r="U4025" s="43">
        <v>7916.4223282783369</v>
      </c>
      <c r="W4025" s="43">
        <v>3219.7042192238118</v>
      </c>
      <c r="X4025" s="43">
        <v>0</v>
      </c>
      <c r="Y4025" s="43">
        <v>0</v>
      </c>
      <c r="Z4025" s="43">
        <v>3219.7042192238118</v>
      </c>
      <c r="AB4025" s="43">
        <v>4.3141775457320986</v>
      </c>
      <c r="AC4025" s="43">
        <v>0</v>
      </c>
      <c r="AD4025" s="43">
        <v>0</v>
      </c>
      <c r="AE4025" s="43">
        <v>4.3141775457320986</v>
      </c>
      <c r="AG4025" s="43">
        <v>5921036.0591525901</v>
      </c>
      <c r="AH4025" s="43">
        <v>695456.11135234335</v>
      </c>
      <c r="AI4025" s="43">
        <v>0</v>
      </c>
      <c r="AJ4025" s="43">
        <v>18119545.692074813</v>
      </c>
      <c r="AK4025" s="43">
        <v>24040581.751227401</v>
      </c>
    </row>
    <row r="4026" spans="3:37" x14ac:dyDescent="0.2">
      <c r="C4026" s="43">
        <v>5.875850955268777E-4</v>
      </c>
      <c r="D4026" s="43">
        <v>5.3293558139490778E-2</v>
      </c>
      <c r="E4026" s="43">
        <v>6.5910460040536796</v>
      </c>
      <c r="F4026" s="43">
        <v>1.4675508419612773</v>
      </c>
      <c r="H4026" s="43">
        <v>8.646719717196102E-5</v>
      </c>
      <c r="I4026" s="43">
        <v>0.12371121631097459</v>
      </c>
      <c r="J4026" s="43">
        <v>0</v>
      </c>
      <c r="K4026" s="43">
        <v>1</v>
      </c>
      <c r="M4026" s="43">
        <v>7.9582296324485213E-3</v>
      </c>
      <c r="N4026" s="43">
        <v>4.4545365484935109E-2</v>
      </c>
      <c r="O4026" s="43">
        <v>0</v>
      </c>
      <c r="P4026" s="43">
        <v>1</v>
      </c>
      <c r="R4026" s="43">
        <v>592.9087515271143</v>
      </c>
      <c r="S4026" s="43">
        <v>202.53628102895155</v>
      </c>
      <c r="T4026" s="43">
        <v>6712.1455558777734</v>
      </c>
      <c r="U4026" s="43">
        <v>7507.590588433839</v>
      </c>
      <c r="W4026" s="43">
        <v>3907.8888575212427</v>
      </c>
      <c r="X4026" s="43">
        <v>0</v>
      </c>
      <c r="Y4026" s="43">
        <v>0</v>
      </c>
      <c r="Z4026" s="43">
        <v>3907.8888575212427</v>
      </c>
      <c r="AB4026" s="43">
        <v>29.662003500150181</v>
      </c>
      <c r="AC4026" s="43">
        <v>0</v>
      </c>
      <c r="AD4026" s="43">
        <v>0</v>
      </c>
      <c r="AE4026" s="43">
        <v>29.662003500150181</v>
      </c>
      <c r="AG4026" s="43">
        <v>7186607.6089815656</v>
      </c>
      <c r="AH4026" s="43">
        <v>844103.99322458846</v>
      </c>
      <c r="AI4026" s="43">
        <v>0</v>
      </c>
      <c r="AJ4026" s="43">
        <v>124580414.70063075</v>
      </c>
      <c r="AK4026" s="43">
        <v>131767022.30961232</v>
      </c>
    </row>
    <row r="4027" spans="3:37" x14ac:dyDescent="0.2">
      <c r="C4027" s="43">
        <v>6.0103510868539628E-4</v>
      </c>
      <c r="D4027" s="43">
        <v>5.7888343012755028E-2</v>
      </c>
      <c r="E4027" s="43">
        <v>4.1858142970655319</v>
      </c>
      <c r="F4027" s="43">
        <v>0.76657951792201229</v>
      </c>
      <c r="H4027" s="43">
        <v>8.6614372165527625E-5</v>
      </c>
      <c r="I4027" s="43">
        <v>9.3993664716165992E-2</v>
      </c>
      <c r="J4027" s="43">
        <v>0</v>
      </c>
      <c r="K4027" s="43">
        <v>1</v>
      </c>
      <c r="M4027" s="43">
        <v>7.8215702435644862E-3</v>
      </c>
      <c r="N4027" s="43">
        <v>5.0153768359714523E-2</v>
      </c>
      <c r="O4027" s="43">
        <v>0</v>
      </c>
      <c r="P4027" s="43">
        <v>1</v>
      </c>
      <c r="R4027" s="43">
        <v>658.7692710002226</v>
      </c>
      <c r="S4027" s="43">
        <v>154.1455235326714</v>
      </c>
      <c r="T4027" s="43">
        <v>7427.4526612288855</v>
      </c>
      <c r="U4027" s="43">
        <v>8240.3674557617796</v>
      </c>
      <c r="W4027" s="43">
        <v>2757.4858330201696</v>
      </c>
      <c r="X4027" s="43">
        <v>0</v>
      </c>
      <c r="Y4027" s="43">
        <v>0</v>
      </c>
      <c r="Z4027" s="43">
        <v>2757.4858330201696</v>
      </c>
      <c r="AB4027" s="43">
        <v>-16.453415767208906</v>
      </c>
      <c r="AC4027" s="43">
        <v>0</v>
      </c>
      <c r="AD4027" s="43">
        <v>0</v>
      </c>
      <c r="AE4027" s="43">
        <v>-16.453415767208906</v>
      </c>
      <c r="AG4027" s="43">
        <v>5071016.4469240922</v>
      </c>
      <c r="AH4027" s="43">
        <v>595616.93993235659</v>
      </c>
      <c r="AI4027" s="43">
        <v>0</v>
      </c>
      <c r="AJ4027" s="43">
        <v>0</v>
      </c>
      <c r="AK4027" s="43">
        <v>5071016.4469240922</v>
      </c>
    </row>
    <row r="4028" spans="3:37" x14ac:dyDescent="0.2">
      <c r="C4028" s="43">
        <v>6.1495578675274665E-4</v>
      </c>
      <c r="D4028" s="43">
        <v>5.2919451380608863E-2</v>
      </c>
      <c r="E4028" s="43">
        <v>6.9448050875987795</v>
      </c>
      <c r="F4028" s="43">
        <v>3.9644218521311823</v>
      </c>
      <c r="H4028" s="43">
        <v>9.2157764815192778E-5</v>
      </c>
      <c r="I4028" s="43">
        <v>0.12705936331373313</v>
      </c>
      <c r="J4028" s="43">
        <v>0</v>
      </c>
      <c r="K4028" s="43">
        <v>1</v>
      </c>
      <c r="M4028" s="43">
        <v>7.82447145198523E-3</v>
      </c>
      <c r="N4028" s="43">
        <v>4.718366428005849E-2</v>
      </c>
      <c r="O4028" s="43">
        <v>0</v>
      </c>
      <c r="P4028" s="43">
        <v>1</v>
      </c>
      <c r="R4028" s="43">
        <v>616.17148819878798</v>
      </c>
      <c r="S4028" s="43">
        <v>221.70780405802677</v>
      </c>
      <c r="T4028" s="43">
        <v>6990.1910915735662</v>
      </c>
      <c r="U4028" s="43">
        <v>7828.0703838303807</v>
      </c>
      <c r="W4028" s="43">
        <v>4279.1908860762542</v>
      </c>
      <c r="X4028" s="43">
        <v>0</v>
      </c>
      <c r="Y4028" s="43">
        <v>0</v>
      </c>
      <c r="Z4028" s="43">
        <v>4279.1908860762542</v>
      </c>
      <c r="AB4028" s="43">
        <v>195.44536799760456</v>
      </c>
      <c r="AC4028" s="43">
        <v>0</v>
      </c>
      <c r="AD4028" s="43">
        <v>0</v>
      </c>
      <c r="AE4028" s="43">
        <v>195.44536799760456</v>
      </c>
      <c r="AG4028" s="43">
        <v>7869432.0394942313</v>
      </c>
      <c r="AH4028" s="43">
        <v>924305.23139247089</v>
      </c>
      <c r="AI4028" s="43">
        <v>0</v>
      </c>
      <c r="AJ4028" s="43">
        <v>820870545.58993912</v>
      </c>
      <c r="AK4028" s="43">
        <v>828739977.62943339</v>
      </c>
    </row>
    <row r="4029" spans="3:37" x14ac:dyDescent="0.2">
      <c r="C4029" s="43">
        <v>6.0686025171930369E-4</v>
      </c>
      <c r="D4029" s="43">
        <v>5.3476348354487391E-2</v>
      </c>
      <c r="E4029" s="43">
        <v>4.2249352458694132</v>
      </c>
      <c r="F4029" s="43">
        <v>0.74691066370240133</v>
      </c>
      <c r="H4029" s="43">
        <v>8.8937415068235837E-5</v>
      </c>
      <c r="I4029" s="43">
        <v>7.5483190773277573E-2</v>
      </c>
      <c r="J4029" s="43">
        <v>0</v>
      </c>
      <c r="K4029" s="43">
        <v>1</v>
      </c>
      <c r="M4029" s="43">
        <v>7.8268675906646729E-3</v>
      </c>
      <c r="N4029" s="43">
        <v>4.4984569913073792E-2</v>
      </c>
      <c r="O4029" s="43">
        <v>0</v>
      </c>
      <c r="P4029" s="43">
        <v>1</v>
      </c>
      <c r="R4029" s="43">
        <v>614.45885801048769</v>
      </c>
      <c r="S4029" s="43">
        <v>127.10924102975899</v>
      </c>
      <c r="T4029" s="43">
        <v>6666.4393483459489</v>
      </c>
      <c r="U4029" s="43">
        <v>7408.007447386196</v>
      </c>
      <c r="W4029" s="43">
        <v>2596.0488863451787</v>
      </c>
      <c r="X4029" s="43">
        <v>0</v>
      </c>
      <c r="Y4029" s="43">
        <v>0</v>
      </c>
      <c r="Z4029" s="43">
        <v>2596.0488863451787</v>
      </c>
      <c r="AB4029" s="43">
        <v>-16.639889347497856</v>
      </c>
      <c r="AC4029" s="43">
        <v>0</v>
      </c>
      <c r="AD4029" s="43">
        <v>0</v>
      </c>
      <c r="AE4029" s="43">
        <v>-16.639889347497856</v>
      </c>
      <c r="AG4029" s="43">
        <v>4774133.9019887839</v>
      </c>
      <c r="AH4029" s="43">
        <v>560746.55945055862</v>
      </c>
      <c r="AI4029" s="43">
        <v>0</v>
      </c>
      <c r="AJ4029" s="43">
        <v>0</v>
      </c>
      <c r="AK4029" s="43">
        <v>4774133.9019887839</v>
      </c>
    </row>
    <row r="4030" spans="3:37" x14ac:dyDescent="0.2">
      <c r="C4030" s="43">
        <v>6.0966430398031314E-4</v>
      </c>
      <c r="D4030" s="43">
        <v>5.4267951266203547E-2</v>
      </c>
      <c r="E4030" s="43">
        <v>7.3313065853671526</v>
      </c>
      <c r="F4030" s="43">
        <v>1.5838908536060372</v>
      </c>
      <c r="H4030" s="43">
        <v>8.4591379603016708E-5</v>
      </c>
      <c r="I4030" s="43">
        <v>9.2295450043905658E-2</v>
      </c>
      <c r="J4030" s="43">
        <v>0</v>
      </c>
      <c r="K4030" s="43">
        <v>1</v>
      </c>
      <c r="M4030" s="43">
        <v>7.8718663575149117E-3</v>
      </c>
      <c r="N4030" s="43">
        <v>4.4083719541019778E-2</v>
      </c>
      <c r="O4030" s="43">
        <v>0</v>
      </c>
      <c r="P4030" s="43">
        <v>1</v>
      </c>
      <c r="R4030" s="43">
        <v>626.43579664515153</v>
      </c>
      <c r="S4030" s="43">
        <v>147.82530119189099</v>
      </c>
      <c r="T4030" s="43">
        <v>6570.4984307936911</v>
      </c>
      <c r="U4030" s="43">
        <v>7344.7595286307333</v>
      </c>
      <c r="W4030" s="43">
        <v>4592.5928812543179</v>
      </c>
      <c r="X4030" s="43">
        <v>0</v>
      </c>
      <c r="Y4030" s="43">
        <v>0</v>
      </c>
      <c r="Z4030" s="43">
        <v>4592.5928812543179</v>
      </c>
      <c r="AB4030" s="43">
        <v>39.137404127479151</v>
      </c>
      <c r="AC4030" s="43">
        <v>0</v>
      </c>
      <c r="AD4030" s="43">
        <v>0</v>
      </c>
      <c r="AE4030" s="43">
        <v>39.137404127479151</v>
      </c>
      <c r="AG4030" s="43">
        <v>8445778.3086266909</v>
      </c>
      <c r="AH4030" s="43">
        <v>992000.06235093263</v>
      </c>
      <c r="AI4030" s="43">
        <v>0</v>
      </c>
      <c r="AJ4030" s="43">
        <v>164377097.33541244</v>
      </c>
      <c r="AK4030" s="43">
        <v>172822875.64403912</v>
      </c>
    </row>
    <row r="4031" spans="3:37" x14ac:dyDescent="0.2">
      <c r="C4031" s="43">
        <v>6.0282250899460074E-4</v>
      </c>
      <c r="D4031" s="43">
        <v>5.2256152173779137E-2</v>
      </c>
      <c r="E4031" s="43">
        <v>2.2618313467042475</v>
      </c>
      <c r="F4031" s="43">
        <v>2.1875569024464028</v>
      </c>
      <c r="H4031" s="43">
        <v>9.0277969256979951E-5</v>
      </c>
      <c r="I4031" s="43">
        <v>9.9706733568797723E-2</v>
      </c>
      <c r="J4031" s="43">
        <v>0</v>
      </c>
      <c r="K4031" s="43">
        <v>1</v>
      </c>
      <c r="M4031" s="43">
        <v>7.9057713787448192E-3</v>
      </c>
      <c r="N4031" s="43">
        <v>4.6383328402391566E-2</v>
      </c>
      <c r="O4031" s="43">
        <v>0</v>
      </c>
      <c r="P4031" s="43">
        <v>1</v>
      </c>
      <c r="R4031" s="43">
        <v>596.44343231781193</v>
      </c>
      <c r="S4031" s="43">
        <v>170.43101991468112</v>
      </c>
      <c r="T4031" s="43">
        <v>6943.0218772075486</v>
      </c>
      <c r="U4031" s="43">
        <v>7709.8963294400419</v>
      </c>
      <c r="W4031" s="43">
        <v>1349.0544517523001</v>
      </c>
      <c r="X4031" s="43">
        <v>0</v>
      </c>
      <c r="Y4031" s="43">
        <v>0</v>
      </c>
      <c r="Z4031" s="43">
        <v>1349.0544517523001</v>
      </c>
      <c r="AB4031" s="43">
        <v>75.78922510155904</v>
      </c>
      <c r="AC4031" s="43">
        <v>0</v>
      </c>
      <c r="AD4031" s="43">
        <v>0</v>
      </c>
      <c r="AE4031" s="43">
        <v>75.78922510155904</v>
      </c>
      <c r="AG4031" s="43">
        <v>2480911.1367724799</v>
      </c>
      <c r="AH4031" s="43">
        <v>291395.76157849684</v>
      </c>
      <c r="AI4031" s="43">
        <v>0</v>
      </c>
      <c r="AJ4031" s="43">
        <v>318314745.42654794</v>
      </c>
      <c r="AK4031" s="43">
        <v>320795656.5633204</v>
      </c>
    </row>
    <row r="4032" spans="3:37" x14ac:dyDescent="0.2">
      <c r="C4032" s="43">
        <v>5.9840713465194727E-4</v>
      </c>
      <c r="D4032" s="43">
        <v>5.3882643691798349E-2</v>
      </c>
      <c r="E4032" s="43">
        <v>10.053979863031183</v>
      </c>
      <c r="F4032" s="43">
        <v>2.9851505163060383</v>
      </c>
      <c r="H4032" s="43">
        <v>9.5753156538536111E-5</v>
      </c>
      <c r="I4032" s="43">
        <v>9.0566694649032511E-2</v>
      </c>
      <c r="J4032" s="43">
        <v>0</v>
      </c>
      <c r="K4032" s="43">
        <v>1</v>
      </c>
      <c r="M4032" s="43">
        <v>7.8848906744565239E-3</v>
      </c>
      <c r="N4032" s="43">
        <v>4.4704859000862164E-2</v>
      </c>
      <c r="O4032" s="43">
        <v>0</v>
      </c>
      <c r="P4032" s="43">
        <v>1</v>
      </c>
      <c r="R4032" s="43">
        <v>610.5033219068772</v>
      </c>
      <c r="S4032" s="43">
        <v>164.19653581349178</v>
      </c>
      <c r="T4032" s="43">
        <v>6674.1010578316846</v>
      </c>
      <c r="U4032" s="43">
        <v>7448.800915552054</v>
      </c>
      <c r="W4032" s="43">
        <v>6137.9881047653871</v>
      </c>
      <c r="X4032" s="43">
        <v>0</v>
      </c>
      <c r="Y4032" s="43">
        <v>0</v>
      </c>
      <c r="Z4032" s="43">
        <v>6137.9881047653871</v>
      </c>
      <c r="AB4032" s="43">
        <v>129.67768536182879</v>
      </c>
      <c r="AC4032" s="43">
        <v>0</v>
      </c>
      <c r="AD4032" s="43">
        <v>0</v>
      </c>
      <c r="AE4032" s="43">
        <v>129.67768536182879</v>
      </c>
      <c r="AG4032" s="43">
        <v>11287760.124663547</v>
      </c>
      <c r="AH4032" s="43">
        <v>1325805.4306293237</v>
      </c>
      <c r="AI4032" s="43">
        <v>0</v>
      </c>
      <c r="AJ4032" s="43">
        <v>544646278.51968098</v>
      </c>
      <c r="AK4032" s="43">
        <v>555934038.64434457</v>
      </c>
    </row>
    <row r="4033" spans="3:37" x14ac:dyDescent="0.2">
      <c r="C4033" s="43">
        <v>6.215288454011203E-4</v>
      </c>
      <c r="D4033" s="43">
        <v>5.374650115227033E-2</v>
      </c>
      <c r="E4033" s="43">
        <v>1.8637613387782894</v>
      </c>
      <c r="F4033" s="43">
        <v>2.6576252645691407</v>
      </c>
      <c r="H4033" s="43">
        <v>9.3550921241636331E-5</v>
      </c>
      <c r="I4033" s="43">
        <v>0.10983352177418326</v>
      </c>
      <c r="J4033" s="43">
        <v>0</v>
      </c>
      <c r="K4033" s="43">
        <v>1</v>
      </c>
      <c r="M4033" s="43">
        <v>7.7786212978292616E-3</v>
      </c>
      <c r="N4033" s="43">
        <v>4.6104296915812526E-2</v>
      </c>
      <c r="O4033" s="43">
        <v>0</v>
      </c>
      <c r="P4033" s="43">
        <v>1</v>
      </c>
      <c r="R4033" s="43">
        <v>632.49028525172639</v>
      </c>
      <c r="S4033" s="43">
        <v>194.54736396699275</v>
      </c>
      <c r="T4033" s="43">
        <v>6790.2600131547706</v>
      </c>
      <c r="U4033" s="43">
        <v>7617.2976623734894</v>
      </c>
      <c r="W4033" s="43">
        <v>1178.8109408050198</v>
      </c>
      <c r="X4033" s="43">
        <v>0</v>
      </c>
      <c r="Y4033" s="43">
        <v>0</v>
      </c>
      <c r="Z4033" s="43">
        <v>1178.8109408050198</v>
      </c>
      <c r="AB4033" s="43">
        <v>112.18221077777505</v>
      </c>
      <c r="AC4033" s="43">
        <v>0</v>
      </c>
      <c r="AD4033" s="43">
        <v>0</v>
      </c>
      <c r="AE4033" s="43">
        <v>112.18221077777505</v>
      </c>
      <c r="AG4033" s="43">
        <v>2167833.3201404312</v>
      </c>
      <c r="AH4033" s="43">
        <v>254623.16321388425</v>
      </c>
      <c r="AI4033" s="43">
        <v>0</v>
      </c>
      <c r="AJ4033" s="43">
        <v>471165285.26665521</v>
      </c>
      <c r="AK4033" s="43">
        <v>473333118.58679563</v>
      </c>
    </row>
    <row r="4034" spans="3:37" x14ac:dyDescent="0.2">
      <c r="C4034" s="43">
        <v>6.0591424977592004E-4</v>
      </c>
      <c r="D4034" s="43">
        <v>5.9545141744672181E-2</v>
      </c>
      <c r="E4034" s="43">
        <v>4.6979395490014157</v>
      </c>
      <c r="F4034" s="43">
        <v>1.309011602908712</v>
      </c>
      <c r="H4034" s="43">
        <v>8.521084834614231E-5</v>
      </c>
      <c r="I4034" s="43">
        <v>0.1093019387796631</v>
      </c>
      <c r="J4034" s="43">
        <v>0</v>
      </c>
      <c r="K4034" s="43">
        <v>1</v>
      </c>
      <c r="M4034" s="43">
        <v>7.9483625933791657E-3</v>
      </c>
      <c r="N4034" s="43">
        <v>4.5884879748306795E-2</v>
      </c>
      <c r="O4034" s="43">
        <v>0</v>
      </c>
      <c r="P4034" s="43">
        <v>1</v>
      </c>
      <c r="R4034" s="43">
        <v>683.12451737984384</v>
      </c>
      <c r="S4034" s="43">
        <v>176.34580273523753</v>
      </c>
      <c r="T4034" s="43">
        <v>6905.4127363913694</v>
      </c>
      <c r="U4034" s="43">
        <v>7764.8830565064509</v>
      </c>
      <c r="W4034" s="43">
        <v>3209.2776870912735</v>
      </c>
      <c r="X4034" s="43">
        <v>0</v>
      </c>
      <c r="Y4034" s="43">
        <v>0</v>
      </c>
      <c r="Z4034" s="43">
        <v>3209.2776870912735</v>
      </c>
      <c r="AB4034" s="43">
        <v>22.58699402489108</v>
      </c>
      <c r="AC4034" s="43">
        <v>0</v>
      </c>
      <c r="AD4034" s="43">
        <v>0</v>
      </c>
      <c r="AE4034" s="43">
        <v>22.58699402489108</v>
      </c>
      <c r="AG4034" s="43">
        <v>5901861.666560852</v>
      </c>
      <c r="AH4034" s="43">
        <v>693203.98041171511</v>
      </c>
      <c r="AI4034" s="43">
        <v>0</v>
      </c>
      <c r="AJ4034" s="43">
        <v>94865374.904542536</v>
      </c>
      <c r="AK4034" s="43">
        <v>100767236.57110339</v>
      </c>
    </row>
    <row r="4035" spans="3:37" x14ac:dyDescent="0.2">
      <c r="C4035" s="43">
        <v>6.394608398790913E-4</v>
      </c>
      <c r="D4035" s="43">
        <v>5.1371942544498089E-2</v>
      </c>
      <c r="E4035" s="43">
        <v>5.0928733688568562</v>
      </c>
      <c r="F4035" s="43">
        <v>2.2021504743491915</v>
      </c>
      <c r="H4035" s="43">
        <v>8.6761034370972382E-5</v>
      </c>
      <c r="I4035" s="43">
        <v>9.9130256411954831E-2</v>
      </c>
      <c r="J4035" s="43">
        <v>0</v>
      </c>
      <c r="K4035" s="43">
        <v>1</v>
      </c>
      <c r="M4035" s="43">
        <v>7.8606662273562611E-3</v>
      </c>
      <c r="N4035" s="43">
        <v>4.342803774664717E-2</v>
      </c>
      <c r="O4035" s="43">
        <v>0</v>
      </c>
      <c r="P4035" s="43">
        <v>1</v>
      </c>
      <c r="R4035" s="43">
        <v>621.98844218408033</v>
      </c>
      <c r="S4035" s="43">
        <v>162.84458561492923</v>
      </c>
      <c r="T4035" s="43">
        <v>6463.5622446370853</v>
      </c>
      <c r="U4035" s="43">
        <v>7248.3952724360952</v>
      </c>
      <c r="W4035" s="43">
        <v>3167.7083729360652</v>
      </c>
      <c r="X4035" s="43">
        <v>0</v>
      </c>
      <c r="Y4035" s="43">
        <v>0</v>
      </c>
      <c r="Z4035" s="43">
        <v>3167.7083729360652</v>
      </c>
      <c r="AB4035" s="43">
        <v>80.006435986809848</v>
      </c>
      <c r="AC4035" s="43">
        <v>0</v>
      </c>
      <c r="AD4035" s="43">
        <v>0</v>
      </c>
      <c r="AE4035" s="43">
        <v>80.006435986809848</v>
      </c>
      <c r="AG4035" s="43">
        <v>5825415.6978294235</v>
      </c>
      <c r="AH4035" s="43">
        <v>684225.00855419005</v>
      </c>
      <c r="AI4035" s="43">
        <v>0</v>
      </c>
      <c r="AJ4035" s="43">
        <v>336027031.14460135</v>
      </c>
      <c r="AK4035" s="43">
        <v>341852446.84243077</v>
      </c>
    </row>
    <row r="4036" spans="3:37" x14ac:dyDescent="0.2">
      <c r="C4036" s="43">
        <v>5.8348777678165847E-4</v>
      </c>
      <c r="D4036" s="43">
        <v>4.8751882536302665E-2</v>
      </c>
      <c r="E4036" s="43">
        <v>8.053399886295681</v>
      </c>
      <c r="F4036" s="43">
        <v>1.2077479133305304</v>
      </c>
      <c r="H4036" s="43">
        <v>9.0646831869767297E-5</v>
      </c>
      <c r="I4036" s="43">
        <v>7.7978335338580257E-2</v>
      </c>
      <c r="J4036" s="43">
        <v>0</v>
      </c>
      <c r="K4036" s="43">
        <v>1</v>
      </c>
      <c r="M4036" s="43">
        <v>7.7642820997132298E-3</v>
      </c>
      <c r="N4036" s="43">
        <v>4.420124837597468E-2</v>
      </c>
      <c r="O4036" s="43">
        <v>0</v>
      </c>
      <c r="P4036" s="43">
        <v>1</v>
      </c>
      <c r="R4036" s="43">
        <v>538.59897912689644</v>
      </c>
      <c r="S4036" s="43">
        <v>133.83477172799897</v>
      </c>
      <c r="T4036" s="43">
        <v>6497.9776659982781</v>
      </c>
      <c r="U4036" s="43">
        <v>7170.4114168531733</v>
      </c>
      <c r="W4036" s="43">
        <v>4337.5529572595178</v>
      </c>
      <c r="X4036" s="43">
        <v>0</v>
      </c>
      <c r="Y4036" s="43">
        <v>0</v>
      </c>
      <c r="Z4036" s="43">
        <v>4337.5529572595178</v>
      </c>
      <c r="AB4036" s="43">
        <v>11.972531101805625</v>
      </c>
      <c r="AC4036" s="43">
        <v>0</v>
      </c>
      <c r="AD4036" s="43">
        <v>0</v>
      </c>
      <c r="AE4036" s="43">
        <v>11.972531101805625</v>
      </c>
      <c r="AG4036" s="43">
        <v>7976759.8884002529</v>
      </c>
      <c r="AH4036" s="43">
        <v>936911.43876805587</v>
      </c>
      <c r="AI4036" s="43">
        <v>0</v>
      </c>
      <c r="AJ4036" s="43">
        <v>50284630.627583623</v>
      </c>
      <c r="AK4036" s="43">
        <v>58261390.51598388</v>
      </c>
    </row>
    <row r="4037" spans="3:37" x14ac:dyDescent="0.2">
      <c r="C4037" s="43">
        <v>6.1681314701922396E-4</v>
      </c>
      <c r="D4037" s="43">
        <v>5.4640899499157292E-2</v>
      </c>
      <c r="E4037" s="43">
        <v>4.8425226736478546</v>
      </c>
      <c r="F4037" s="43">
        <v>1.7774598561016488</v>
      </c>
      <c r="H4037" s="43">
        <v>8.8125164798192468E-5</v>
      </c>
      <c r="I4037" s="43">
        <v>8.9287447558924329E-2</v>
      </c>
      <c r="J4037" s="43">
        <v>0</v>
      </c>
      <c r="K4037" s="43">
        <v>1</v>
      </c>
      <c r="M4037" s="43">
        <v>7.7326927854770447E-3</v>
      </c>
      <c r="N4037" s="43">
        <v>4.5651215301041305E-2</v>
      </c>
      <c r="O4037" s="43">
        <v>0</v>
      </c>
      <c r="P4037" s="43">
        <v>1</v>
      </c>
      <c r="R4037" s="43">
        <v>638.13686548307214</v>
      </c>
      <c r="S4037" s="43">
        <v>148.98163049224766</v>
      </c>
      <c r="T4037" s="43">
        <v>6683.8311905941691</v>
      </c>
      <c r="U4037" s="43">
        <v>7470.9496865694891</v>
      </c>
      <c r="W4037" s="43">
        <v>3090.1922399923478</v>
      </c>
      <c r="X4037" s="43">
        <v>0</v>
      </c>
      <c r="Y4037" s="43">
        <v>0</v>
      </c>
      <c r="Z4037" s="43">
        <v>3090.1922399923478</v>
      </c>
      <c r="AB4037" s="43">
        <v>53.085460130444034</v>
      </c>
      <c r="AC4037" s="43">
        <v>0</v>
      </c>
      <c r="AD4037" s="43">
        <v>0</v>
      </c>
      <c r="AE4037" s="43">
        <v>53.085460130444034</v>
      </c>
      <c r="AG4037" s="43">
        <v>5682863.5293459278</v>
      </c>
      <c r="AH4037" s="43">
        <v>667481.52383834717</v>
      </c>
      <c r="AI4037" s="43">
        <v>0</v>
      </c>
      <c r="AJ4037" s="43">
        <v>222958932.54786494</v>
      </c>
      <c r="AK4037" s="43">
        <v>228641796.07721087</v>
      </c>
    </row>
    <row r="4038" spans="3:37" x14ac:dyDescent="0.2">
      <c r="C4038" s="43">
        <v>6.175164355479712E-4</v>
      </c>
      <c r="D4038" s="43">
        <v>5.0685470847788863E-2</v>
      </c>
      <c r="E4038" s="43">
        <v>17.412828485630062</v>
      </c>
      <c r="F4038" s="43">
        <v>1.1871629317869448</v>
      </c>
      <c r="H4038" s="43">
        <v>1.0393939168718003E-4</v>
      </c>
      <c r="I4038" s="43">
        <v>9.8821937880032615E-2</v>
      </c>
      <c r="J4038" s="43">
        <v>0</v>
      </c>
      <c r="K4038" s="43">
        <v>1</v>
      </c>
      <c r="M4038" s="43">
        <v>7.7404311404708701E-3</v>
      </c>
      <c r="N4038" s="43">
        <v>4.5181897399696004E-2</v>
      </c>
      <c r="O4038" s="43">
        <v>0</v>
      </c>
      <c r="P4038" s="43">
        <v>1</v>
      </c>
      <c r="R4038" s="43">
        <v>592.61737320267468</v>
      </c>
      <c r="S4038" s="43">
        <v>194.48043158421126</v>
      </c>
      <c r="T4038" s="43">
        <v>6621.73794061437</v>
      </c>
      <c r="U4038" s="43">
        <v>7408.8357454012557</v>
      </c>
      <c r="W4038" s="43">
        <v>10319.144677182794</v>
      </c>
      <c r="X4038" s="43">
        <v>0</v>
      </c>
      <c r="Y4038" s="43">
        <v>0</v>
      </c>
      <c r="Z4038" s="43">
        <v>10319.144677182794</v>
      </c>
      <c r="AB4038" s="43">
        <v>11.868012534624494</v>
      </c>
      <c r="AC4038" s="43">
        <v>0</v>
      </c>
      <c r="AD4038" s="43">
        <v>0</v>
      </c>
      <c r="AE4038" s="43">
        <v>11.868012534624494</v>
      </c>
      <c r="AG4038" s="43">
        <v>18976907.061339159</v>
      </c>
      <c r="AH4038" s="43">
        <v>2228935.2502714833</v>
      </c>
      <c r="AI4038" s="43">
        <v>0</v>
      </c>
      <c r="AJ4038" s="43">
        <v>49845652.645422876</v>
      </c>
      <c r="AK4038" s="43">
        <v>68822559.706762031</v>
      </c>
    </row>
    <row r="4039" spans="3:37" x14ac:dyDescent="0.2">
      <c r="C4039" s="43">
        <v>6.0466197706107565E-4</v>
      </c>
      <c r="D4039" s="43">
        <v>5.3517614284452036E-2</v>
      </c>
      <c r="E4039" s="43">
        <v>7.100741627087932</v>
      </c>
      <c r="F4039" s="43">
        <v>2.3656438872582841</v>
      </c>
      <c r="H4039" s="43">
        <v>9.2915734438148156E-5</v>
      </c>
      <c r="I4039" s="43">
        <v>7.9268102742939994E-2</v>
      </c>
      <c r="J4039" s="43">
        <v>0</v>
      </c>
      <c r="K4039" s="43">
        <v>1</v>
      </c>
      <c r="M4039" s="43">
        <v>7.8533427479430262E-3</v>
      </c>
      <c r="N4039" s="43">
        <v>4.6319928590760284E-2</v>
      </c>
      <c r="O4039" s="43">
        <v>0</v>
      </c>
      <c r="P4039" s="43">
        <v>1</v>
      </c>
      <c r="R4039" s="43">
        <v>612.7054983693331</v>
      </c>
      <c r="S4039" s="43">
        <v>139.45371893076225</v>
      </c>
      <c r="T4039" s="43">
        <v>6887.550656217526</v>
      </c>
      <c r="U4039" s="43">
        <v>7639.7098735176214</v>
      </c>
      <c r="W4039" s="43">
        <v>4350.6634374167807</v>
      </c>
      <c r="X4039" s="43">
        <v>0</v>
      </c>
      <c r="Y4039" s="43">
        <v>0</v>
      </c>
      <c r="Z4039" s="43">
        <v>4350.6634374167807</v>
      </c>
      <c r="AB4039" s="43">
        <v>89.530914483525393</v>
      </c>
      <c r="AC4039" s="43">
        <v>0</v>
      </c>
      <c r="AD4039" s="43">
        <v>0</v>
      </c>
      <c r="AE4039" s="43">
        <v>89.530914483525393</v>
      </c>
      <c r="AG4039" s="43">
        <v>8000870.0614094594</v>
      </c>
      <c r="AH4039" s="43">
        <v>939743.30248202465</v>
      </c>
      <c r="AI4039" s="43">
        <v>0</v>
      </c>
      <c r="AJ4039" s="43">
        <v>376029840.83080667</v>
      </c>
      <c r="AK4039" s="43">
        <v>384030710.89221615</v>
      </c>
    </row>
    <row r="4040" spans="3:37" x14ac:dyDescent="0.2">
      <c r="C4040" s="43">
        <v>6.5493402567851078E-4</v>
      </c>
      <c r="D4040" s="43">
        <v>6.6378585746202146E-2</v>
      </c>
      <c r="E4040" s="43">
        <v>3.2740422120154937</v>
      </c>
      <c r="F4040" s="43">
        <v>2.8265529166481946</v>
      </c>
      <c r="H4040" s="43">
        <v>8.1925962692698588E-5</v>
      </c>
      <c r="I4040" s="43">
        <v>0.1109955623555654</v>
      </c>
      <c r="J4040" s="43">
        <v>0</v>
      </c>
      <c r="K4040" s="43">
        <v>1</v>
      </c>
      <c r="M4040" s="43">
        <v>7.9248020472431069E-3</v>
      </c>
      <c r="N4040" s="43">
        <v>4.665092719903341E-2</v>
      </c>
      <c r="O4040" s="43">
        <v>0</v>
      </c>
      <c r="P4040" s="43">
        <v>1</v>
      </c>
      <c r="R4040" s="43">
        <v>823.12903602133531</v>
      </c>
      <c r="S4040" s="43">
        <v>172.17478210350646</v>
      </c>
      <c r="T4040" s="43">
        <v>6999.8877460984959</v>
      </c>
      <c r="U4040" s="43">
        <v>7995.191564223338</v>
      </c>
      <c r="W4040" s="43">
        <v>2694.9592098694739</v>
      </c>
      <c r="X4040" s="43">
        <v>0</v>
      </c>
      <c r="Y4040" s="43">
        <v>0</v>
      </c>
      <c r="Z4040" s="43">
        <v>2694.9592098694739</v>
      </c>
      <c r="AB4040" s="43">
        <v>160.87329534291678</v>
      </c>
      <c r="AC4040" s="43">
        <v>0</v>
      </c>
      <c r="AD4040" s="43">
        <v>0</v>
      </c>
      <c r="AE4040" s="43">
        <v>160.87329534291678</v>
      </c>
      <c r="AG4040" s="43">
        <v>4956029.9869499626</v>
      </c>
      <c r="AH4040" s="43">
        <v>582111.18933180638</v>
      </c>
      <c r="AI4040" s="43">
        <v>0</v>
      </c>
      <c r="AJ4040" s="43">
        <v>675667840.44025052</v>
      </c>
      <c r="AK4040" s="43">
        <v>680623870.42720044</v>
      </c>
    </row>
    <row r="4041" spans="3:37" x14ac:dyDescent="0.2">
      <c r="C4041" s="43">
        <v>6.1724480202596244E-4</v>
      </c>
      <c r="D4041" s="43">
        <v>4.8919694117517419E-2</v>
      </c>
      <c r="E4041" s="43">
        <v>5.9262703509350434</v>
      </c>
      <c r="F4041" s="43">
        <v>2.6964087996626773</v>
      </c>
      <c r="H4041" s="43">
        <v>9.9441317688464537E-5</v>
      </c>
      <c r="I4041" s="43">
        <v>0.1016657605487703</v>
      </c>
      <c r="J4041" s="43">
        <v>0</v>
      </c>
      <c r="K4041" s="43">
        <v>1</v>
      </c>
      <c r="M4041" s="43">
        <v>7.9380220216239694E-3</v>
      </c>
      <c r="N4041" s="43">
        <v>4.6568493582867299E-2</v>
      </c>
      <c r="O4041" s="43">
        <v>0</v>
      </c>
      <c r="P4041" s="43">
        <v>1</v>
      </c>
      <c r="R4041" s="43">
        <v>571.72021312790719</v>
      </c>
      <c r="S4041" s="43">
        <v>191.41852136790021</v>
      </c>
      <c r="T4041" s="43">
        <v>6999.1751498985195</v>
      </c>
      <c r="U4041" s="43">
        <v>7762.313884394327</v>
      </c>
      <c r="W4041" s="43">
        <v>3388.1685480901801</v>
      </c>
      <c r="X4041" s="43">
        <v>0</v>
      </c>
      <c r="Y4041" s="43">
        <v>0</v>
      </c>
      <c r="Z4041" s="43">
        <v>3388.1685480901801</v>
      </c>
      <c r="AB4041" s="43">
        <v>103.77621845298674</v>
      </c>
      <c r="AC4041" s="43">
        <v>0</v>
      </c>
      <c r="AD4041" s="43">
        <v>0</v>
      </c>
      <c r="AE4041" s="43">
        <v>103.77621845298674</v>
      </c>
      <c r="AG4041" s="43">
        <v>6230841.9599378416</v>
      </c>
      <c r="AH4041" s="43">
        <v>731844.40638747893</v>
      </c>
      <c r="AI4041" s="43">
        <v>0</v>
      </c>
      <c r="AJ4041" s="43">
        <v>435860117.50254428</v>
      </c>
      <c r="AK4041" s="43">
        <v>442090959.46248215</v>
      </c>
    </row>
    <row r="4042" spans="3:37" x14ac:dyDescent="0.2">
      <c r="C4042" s="43">
        <v>6.1301546728753653E-4</v>
      </c>
      <c r="D4042" s="43">
        <v>5.0748015516902653E-2</v>
      </c>
      <c r="E4042" s="43">
        <v>5.7061059929800528</v>
      </c>
      <c r="F4042" s="43">
        <v>4.183700119456299</v>
      </c>
      <c r="H4042" s="43">
        <v>9.9566858146826753E-5</v>
      </c>
      <c r="I4042" s="43">
        <v>0.10983100146169711</v>
      </c>
      <c r="J4042" s="43">
        <v>0</v>
      </c>
      <c r="K4042" s="43">
        <v>1</v>
      </c>
      <c r="M4042" s="43">
        <v>7.8900217799280359E-3</v>
      </c>
      <c r="N4042" s="43">
        <v>4.6037896854517424E-2</v>
      </c>
      <c r="O4042" s="43">
        <v>0</v>
      </c>
      <c r="P4042" s="43">
        <v>1</v>
      </c>
      <c r="R4042" s="43">
        <v>589.02383545673888</v>
      </c>
      <c r="S4042" s="43">
        <v>207.05328227953805</v>
      </c>
      <c r="T4042" s="43">
        <v>6877.5863282138753</v>
      </c>
      <c r="U4042" s="43">
        <v>7673.663445950152</v>
      </c>
      <c r="W4042" s="43">
        <v>3361.0324375077944</v>
      </c>
      <c r="X4042" s="43">
        <v>0</v>
      </c>
      <c r="Y4042" s="43">
        <v>0</v>
      </c>
      <c r="Z4042" s="43">
        <v>3361.0324375077944</v>
      </c>
      <c r="AB4042" s="43">
        <v>200.6544523177663</v>
      </c>
      <c r="AC4042" s="43">
        <v>0</v>
      </c>
      <c r="AD4042" s="43">
        <v>0</v>
      </c>
      <c r="AE4042" s="43">
        <v>200.6544523177663</v>
      </c>
      <c r="AG4042" s="43">
        <v>6180938.652576834</v>
      </c>
      <c r="AH4042" s="43">
        <v>725983.00650168362</v>
      </c>
      <c r="AI4042" s="43">
        <v>0</v>
      </c>
      <c r="AJ4042" s="43">
        <v>842748699.73461843</v>
      </c>
      <c r="AK4042" s="43">
        <v>848929638.38719523</v>
      </c>
    </row>
    <row r="4043" spans="3:37" x14ac:dyDescent="0.2">
      <c r="C4043" s="43">
        <v>5.8876073829671437E-4</v>
      </c>
      <c r="D4043" s="43">
        <v>5.9117956799493498E-2</v>
      </c>
      <c r="E4043" s="43">
        <v>7.4641834557952151</v>
      </c>
      <c r="F4043" s="43">
        <v>2.8472387082618762</v>
      </c>
      <c r="H4043" s="43">
        <v>8.7877084029305946E-5</v>
      </c>
      <c r="I4043" s="43">
        <v>0.10334938496205825</v>
      </c>
      <c r="J4043" s="43">
        <v>0</v>
      </c>
      <c r="K4043" s="43">
        <v>1</v>
      </c>
      <c r="M4043" s="43">
        <v>7.8738967736020626E-3</v>
      </c>
      <c r="N4043" s="43">
        <v>4.8631829553477779E-2</v>
      </c>
      <c r="O4043" s="43">
        <v>0</v>
      </c>
      <c r="P4043" s="43">
        <v>1</v>
      </c>
      <c r="R4043" s="43">
        <v>659.02308804053519</v>
      </c>
      <c r="S4043" s="43">
        <v>171.95939433634834</v>
      </c>
      <c r="T4043" s="43">
        <v>7250.2452581105663</v>
      </c>
      <c r="U4043" s="43">
        <v>8081.2277404874494</v>
      </c>
      <c r="W4043" s="43">
        <v>4919.0692307392364</v>
      </c>
      <c r="X4043" s="43">
        <v>0</v>
      </c>
      <c r="Y4043" s="43">
        <v>0</v>
      </c>
      <c r="Z4043" s="43">
        <v>4919.0692307392364</v>
      </c>
      <c r="AB4043" s="43">
        <v>130.25890649174235</v>
      </c>
      <c r="AC4043" s="43">
        <v>0</v>
      </c>
      <c r="AD4043" s="43">
        <v>0</v>
      </c>
      <c r="AE4043" s="43">
        <v>130.25890649174235</v>
      </c>
      <c r="AG4043" s="43">
        <v>9046168.3153294567</v>
      </c>
      <c r="AH4043" s="43">
        <v>1062518.9538396751</v>
      </c>
      <c r="AI4043" s="43">
        <v>0</v>
      </c>
      <c r="AJ4043" s="43">
        <v>547087407.26531792</v>
      </c>
      <c r="AK4043" s="43">
        <v>556133575.58064735</v>
      </c>
    </row>
    <row r="4044" spans="3:37" x14ac:dyDescent="0.2">
      <c r="C4044" s="43">
        <v>6.0850235947247232E-4</v>
      </c>
      <c r="D4044" s="43">
        <v>5.3276379809898515E-2</v>
      </c>
      <c r="E4044" s="43">
        <v>1.8530639717176081</v>
      </c>
      <c r="F4044" s="43">
        <v>4.7473126490796993</v>
      </c>
      <c r="H4044" s="43">
        <v>8.6943692163914086E-5</v>
      </c>
      <c r="I4044" s="43">
        <v>0.11553739181467781</v>
      </c>
      <c r="J4044" s="43">
        <v>0</v>
      </c>
      <c r="K4044" s="43">
        <v>1</v>
      </c>
      <c r="M4044" s="43">
        <v>7.8497618924995363E-3</v>
      </c>
      <c r="N4044" s="43">
        <v>4.2625029847279776E-2</v>
      </c>
      <c r="O4044" s="43">
        <v>0</v>
      </c>
      <c r="P4044" s="43">
        <v>1</v>
      </c>
      <c r="R4044" s="43">
        <v>613.81761256500249</v>
      </c>
      <c r="S4044" s="43">
        <v>190.19671478957508</v>
      </c>
      <c r="T4044" s="43">
        <v>6335.2470061673293</v>
      </c>
      <c r="U4044" s="43">
        <v>7139.2613335219066</v>
      </c>
      <c r="W4044" s="43">
        <v>1137.4433030499235</v>
      </c>
      <c r="X4044" s="43">
        <v>0</v>
      </c>
      <c r="Y4044" s="43">
        <v>0</v>
      </c>
      <c r="Z4044" s="43">
        <v>1137.4433030499235</v>
      </c>
      <c r="AB4044" s="43">
        <v>246.11781590582274</v>
      </c>
      <c r="AC4044" s="43">
        <v>0</v>
      </c>
      <c r="AD4044" s="43">
        <v>0</v>
      </c>
      <c r="AE4044" s="43">
        <v>246.11781590582274</v>
      </c>
      <c r="AG4044" s="43">
        <v>2091758.2343088095</v>
      </c>
      <c r="AH4044" s="43">
        <v>245687.7534587835</v>
      </c>
      <c r="AI4044" s="43">
        <v>0</v>
      </c>
      <c r="AJ4044" s="43">
        <v>1033694826.8044555</v>
      </c>
      <c r="AK4044" s="43">
        <v>1035786585.0387644</v>
      </c>
    </row>
    <row r="4045" spans="3:37" x14ac:dyDescent="0.2">
      <c r="C4045" s="43">
        <v>5.9172447032825287E-4</v>
      </c>
      <c r="D4045" s="43">
        <v>5.8563760111852048E-2</v>
      </c>
      <c r="E4045" s="43">
        <v>6.4997573542042577</v>
      </c>
      <c r="F4045" s="43">
        <v>2.5674954442839182</v>
      </c>
      <c r="H4045" s="43">
        <v>9.0014458502207795E-5</v>
      </c>
      <c r="I4045" s="43">
        <v>0.11075080602501386</v>
      </c>
      <c r="J4045" s="43">
        <v>0</v>
      </c>
      <c r="K4045" s="43">
        <v>1</v>
      </c>
      <c r="M4045" s="43">
        <v>7.9168719191392567E-3</v>
      </c>
      <c r="N4045" s="43">
        <v>4.6857589175392844E-2</v>
      </c>
      <c r="O4045" s="43">
        <v>0</v>
      </c>
      <c r="P4045" s="43">
        <v>1</v>
      </c>
      <c r="R4045" s="43">
        <v>656.13145046416105</v>
      </c>
      <c r="S4045" s="43">
        <v>188.75633735448918</v>
      </c>
      <c r="T4045" s="43">
        <v>7023.8613817752712</v>
      </c>
      <c r="U4045" s="43">
        <v>7868.7491695939216</v>
      </c>
      <c r="W4045" s="43">
        <v>4264.6952204791378</v>
      </c>
      <c r="X4045" s="43">
        <v>0</v>
      </c>
      <c r="Y4045" s="43">
        <v>0</v>
      </c>
      <c r="Z4045" s="43">
        <v>4264.6952204791378</v>
      </c>
      <c r="AB4045" s="43">
        <v>110.04768736157499</v>
      </c>
      <c r="AC4045" s="43">
        <v>0</v>
      </c>
      <c r="AD4045" s="43">
        <v>0</v>
      </c>
      <c r="AE4045" s="43">
        <v>110.04768736157499</v>
      </c>
      <c r="AG4045" s="43">
        <v>7842774.5104611348</v>
      </c>
      <c r="AH4045" s="43">
        <v>921174.16762349382</v>
      </c>
      <c r="AI4045" s="43">
        <v>0</v>
      </c>
      <c r="AJ4045" s="43">
        <v>462200286.91861492</v>
      </c>
      <c r="AK4045" s="43">
        <v>470043061.42907608</v>
      </c>
    </row>
    <row r="4046" spans="3:37" x14ac:dyDescent="0.2">
      <c r="C4046" s="43">
        <v>6.1048863557411348E-4</v>
      </c>
      <c r="D4046" s="43">
        <v>5.7922299223175044E-2</v>
      </c>
      <c r="E4046" s="43">
        <v>2.1681755682283677</v>
      </c>
      <c r="F4046" s="43">
        <v>2.8898395012470348</v>
      </c>
      <c r="H4046" s="43">
        <v>8.8470661062826277E-5</v>
      </c>
      <c r="I4046" s="43">
        <v>0.11503717131881885</v>
      </c>
      <c r="J4046" s="43">
        <v>0</v>
      </c>
      <c r="K4046" s="43">
        <v>1</v>
      </c>
      <c r="M4046" s="43">
        <v>7.8809226480668348E-3</v>
      </c>
      <c r="N4046" s="43">
        <v>4.5735848241300059E-2</v>
      </c>
      <c r="O4046" s="43">
        <v>0</v>
      </c>
      <c r="P4046" s="43">
        <v>1</v>
      </c>
      <c r="R4046" s="43">
        <v>669.52338326150493</v>
      </c>
      <c r="S4046" s="43">
        <v>192.69916791093391</v>
      </c>
      <c r="T4046" s="43">
        <v>6824.5838774073727</v>
      </c>
      <c r="U4046" s="43">
        <v>7686.8064285798118</v>
      </c>
      <c r="W4046" s="43">
        <v>1451.6442419451926</v>
      </c>
      <c r="X4046" s="43">
        <v>0</v>
      </c>
      <c r="Y4046" s="43">
        <v>0</v>
      </c>
      <c r="Z4046" s="43">
        <v>1451.6442419451926</v>
      </c>
      <c r="AB4046" s="43">
        <v>135.38621582648801</v>
      </c>
      <c r="AC4046" s="43">
        <v>0</v>
      </c>
      <c r="AD4046" s="43">
        <v>0</v>
      </c>
      <c r="AE4046" s="43">
        <v>135.38621582648801</v>
      </c>
      <c r="AG4046" s="43">
        <v>2669573.7609372092</v>
      </c>
      <c r="AH4046" s="43">
        <v>313555.1562601616</v>
      </c>
      <c r="AI4046" s="43">
        <v>0</v>
      </c>
      <c r="AJ4046" s="43">
        <v>568622106.4712497</v>
      </c>
      <c r="AK4046" s="43">
        <v>571291680.23218691</v>
      </c>
    </row>
    <row r="4047" spans="3:37" x14ac:dyDescent="0.2">
      <c r="C4047" s="43">
        <v>6.0141714772170773E-4</v>
      </c>
      <c r="D4047" s="43">
        <v>5.8295487886323327E-2</v>
      </c>
      <c r="E4047" s="43">
        <v>2.9347141848006291</v>
      </c>
      <c r="F4047" s="43">
        <v>2.0719338852521907</v>
      </c>
      <c r="H4047" s="43">
        <v>9.3509563647176108E-5</v>
      </c>
      <c r="I4047" s="43">
        <v>0.12660628813284625</v>
      </c>
      <c r="J4047" s="43">
        <v>0</v>
      </c>
      <c r="K4047" s="43">
        <v>1</v>
      </c>
      <c r="M4047" s="43">
        <v>7.9567230246787579E-3</v>
      </c>
      <c r="N4047" s="43">
        <v>4.4000505571970966E-2</v>
      </c>
      <c r="O4047" s="43">
        <v>0</v>
      </c>
      <c r="P4047" s="43">
        <v>1</v>
      </c>
      <c r="R4047" s="43">
        <v>663.82426114384475</v>
      </c>
      <c r="S4047" s="43">
        <v>224.15770908948375</v>
      </c>
      <c r="T4047" s="43">
        <v>6628.7902906965282</v>
      </c>
      <c r="U4047" s="43">
        <v>7516.7722609298571</v>
      </c>
      <c r="W4047" s="43">
        <v>1948.1344753936382</v>
      </c>
      <c r="X4047" s="43">
        <v>0</v>
      </c>
      <c r="Y4047" s="43">
        <v>0</v>
      </c>
      <c r="Z4047" s="43">
        <v>1948.1344753936382</v>
      </c>
      <c r="AB4047" s="43">
        <v>76.138601972866738</v>
      </c>
      <c r="AC4047" s="43">
        <v>0</v>
      </c>
      <c r="AD4047" s="43">
        <v>0</v>
      </c>
      <c r="AE4047" s="43">
        <v>76.138601972866738</v>
      </c>
      <c r="AG4047" s="43">
        <v>3582619.3002489009</v>
      </c>
      <c r="AH4047" s="43">
        <v>420797.04668502585</v>
      </c>
      <c r="AI4047" s="43">
        <v>0</v>
      </c>
      <c r="AJ4047" s="43">
        <v>319782128.28604031</v>
      </c>
      <c r="AK4047" s="43">
        <v>323364747.58628923</v>
      </c>
    </row>
    <row r="4048" spans="3:37" x14ac:dyDescent="0.2">
      <c r="C4048" s="43">
        <v>6.1904179293514883E-4</v>
      </c>
      <c r="D4048" s="43">
        <v>4.7833311185612799E-2</v>
      </c>
      <c r="E4048" s="43">
        <v>0.49785044009256296</v>
      </c>
      <c r="F4048" s="43">
        <v>2.2414015419848003</v>
      </c>
      <c r="H4048" s="43">
        <v>9.2633909865913466E-5</v>
      </c>
      <c r="I4048" s="43">
        <v>0.11225632991749224</v>
      </c>
      <c r="J4048" s="43">
        <v>0</v>
      </c>
      <c r="K4048" s="43">
        <v>1</v>
      </c>
      <c r="M4048" s="43">
        <v>7.8918488247801122E-3</v>
      </c>
      <c r="N4048" s="43">
        <v>4.3545009957595984E-2</v>
      </c>
      <c r="O4048" s="43">
        <v>0</v>
      </c>
      <c r="P4048" s="43">
        <v>1</v>
      </c>
      <c r="R4048" s="43">
        <v>560.65124161355425</v>
      </c>
      <c r="S4048" s="43">
        <v>196.88979518031715</v>
      </c>
      <c r="T4048" s="43">
        <v>6506.6811355654636</v>
      </c>
      <c r="U4048" s="43">
        <v>7264.2221723593348</v>
      </c>
      <c r="W4048" s="43">
        <v>279.12046737574985</v>
      </c>
      <c r="X4048" s="43">
        <v>0</v>
      </c>
      <c r="Y4048" s="43">
        <v>0</v>
      </c>
      <c r="Z4048" s="43">
        <v>279.12046737574985</v>
      </c>
      <c r="AB4048" s="43">
        <v>74.47128479645923</v>
      </c>
      <c r="AC4048" s="43">
        <v>0</v>
      </c>
      <c r="AD4048" s="43">
        <v>0</v>
      </c>
      <c r="AE4048" s="43">
        <v>74.47128479645923</v>
      </c>
      <c r="AG4048" s="43">
        <v>513302.539504004</v>
      </c>
      <c r="AH4048" s="43">
        <v>60290.020953161969</v>
      </c>
      <c r="AI4048" s="43">
        <v>0</v>
      </c>
      <c r="AJ4048" s="43">
        <v>312779396.14512879</v>
      </c>
      <c r="AK4048" s="43">
        <v>313292698.68463278</v>
      </c>
    </row>
    <row r="4049" spans="3:37" x14ac:dyDescent="0.2">
      <c r="C4049" s="43">
        <v>6.0865621467977304E-4</v>
      </c>
      <c r="D4049" s="43">
        <v>5.3675286539488207E-2</v>
      </c>
      <c r="E4049" s="43">
        <v>6.1840264332563049</v>
      </c>
      <c r="F4049" s="43">
        <v>3.0644497409926905</v>
      </c>
      <c r="H4049" s="43">
        <v>9.1524447459523373E-5</v>
      </c>
      <c r="I4049" s="43">
        <v>0.12492336668753146</v>
      </c>
      <c r="J4049" s="43">
        <v>0</v>
      </c>
      <c r="K4049" s="43">
        <v>1</v>
      </c>
      <c r="M4049" s="43">
        <v>7.8834552282672776E-3</v>
      </c>
      <c r="N4049" s="43">
        <v>4.6503330687374222E-2</v>
      </c>
      <c r="O4049" s="43">
        <v>0</v>
      </c>
      <c r="P4049" s="43">
        <v>1</v>
      </c>
      <c r="R4049" s="43">
        <v>618.56993122858376</v>
      </c>
      <c r="S4049" s="43">
        <v>216.4826863270184</v>
      </c>
      <c r="T4049" s="43">
        <v>6941.335526266238</v>
      </c>
      <c r="U4049" s="43">
        <v>7776.3881438218405</v>
      </c>
      <c r="W4049" s="43">
        <v>3825.2528055350967</v>
      </c>
      <c r="X4049" s="43">
        <v>0</v>
      </c>
      <c r="Y4049" s="43">
        <v>0</v>
      </c>
      <c r="Z4049" s="43">
        <v>3825.2528055350967</v>
      </c>
      <c r="AB4049" s="43">
        <v>136.63969917124663</v>
      </c>
      <c r="AC4049" s="43">
        <v>0</v>
      </c>
      <c r="AD4049" s="43">
        <v>0</v>
      </c>
      <c r="AE4049" s="43">
        <v>136.63969917124663</v>
      </c>
      <c r="AG4049" s="43">
        <v>7034639.9093790427</v>
      </c>
      <c r="AH4049" s="43">
        <v>826254.6059955809</v>
      </c>
      <c r="AI4049" s="43">
        <v>0</v>
      </c>
      <c r="AJ4049" s="43">
        <v>573886736.51923585</v>
      </c>
      <c r="AK4049" s="43">
        <v>580921376.42861485</v>
      </c>
    </row>
    <row r="4050" spans="3:37" x14ac:dyDescent="0.2">
      <c r="C4050" s="43">
        <v>6.2683306500554981E-4</v>
      </c>
      <c r="D4050" s="43">
        <v>6.0552895264745721E-2</v>
      </c>
      <c r="E4050" s="43">
        <v>2.8442486733463359</v>
      </c>
      <c r="F4050" s="43">
        <v>3.2772267695075636</v>
      </c>
      <c r="H4050" s="43">
        <v>8.4886818456052945E-5</v>
      </c>
      <c r="I4050" s="43">
        <v>0.11391115147131758</v>
      </c>
      <c r="J4050" s="43">
        <v>0</v>
      </c>
      <c r="K4050" s="43">
        <v>1</v>
      </c>
      <c r="M4050" s="43">
        <v>7.8974370158159113E-3</v>
      </c>
      <c r="N4050" s="43">
        <v>4.6967003830201803E-2</v>
      </c>
      <c r="O4050" s="43">
        <v>0</v>
      </c>
      <c r="P4050" s="43">
        <v>1</v>
      </c>
      <c r="R4050" s="43">
        <v>718.66944898382326</v>
      </c>
      <c r="S4050" s="43">
        <v>183.08335882073365</v>
      </c>
      <c r="T4050" s="43">
        <v>7022.9794858398054</v>
      </c>
      <c r="U4050" s="43">
        <v>7924.7322936443625</v>
      </c>
      <c r="W4050" s="43">
        <v>2044.0746268467815</v>
      </c>
      <c r="X4050" s="43">
        <v>0</v>
      </c>
      <c r="Y4050" s="43">
        <v>0</v>
      </c>
      <c r="Z4050" s="43">
        <v>2044.0746268467815</v>
      </c>
      <c r="AB4050" s="43">
        <v>175.11334391889378</v>
      </c>
      <c r="AC4050" s="43">
        <v>0</v>
      </c>
      <c r="AD4050" s="43">
        <v>0</v>
      </c>
      <c r="AE4050" s="43">
        <v>175.11334391889378</v>
      </c>
      <c r="AG4050" s="43">
        <v>3759053.2387712314</v>
      </c>
      <c r="AH4050" s="43">
        <v>441520.11939890479</v>
      </c>
      <c r="AI4050" s="43">
        <v>0</v>
      </c>
      <c r="AJ4050" s="43">
        <v>735476044.4593538</v>
      </c>
      <c r="AK4050" s="43">
        <v>739235097.698125</v>
      </c>
    </row>
    <row r="4051" spans="3:37" x14ac:dyDescent="0.2">
      <c r="C4051" s="43">
        <v>6.4733108313452803E-4</v>
      </c>
      <c r="D4051" s="43">
        <v>5.5046426364432466E-2</v>
      </c>
      <c r="E4051" s="43">
        <v>5.4564836210006264</v>
      </c>
      <c r="F4051" s="43">
        <v>2.3885485221179139</v>
      </c>
      <c r="H4051" s="43">
        <v>9.6846916632253865E-5</v>
      </c>
      <c r="I4051" s="43">
        <v>0.10298892096001688</v>
      </c>
      <c r="J4051" s="43">
        <v>0</v>
      </c>
      <c r="K4051" s="43">
        <v>1</v>
      </c>
      <c r="M4051" s="43">
        <v>7.8141012579447163E-3</v>
      </c>
      <c r="N4051" s="43">
        <v>4.5500115902840414E-2</v>
      </c>
      <c r="O4051" s="43">
        <v>0</v>
      </c>
      <c r="P4051" s="43">
        <v>1</v>
      </c>
      <c r="R4051" s="43">
        <v>674.68019787741162</v>
      </c>
      <c r="S4051" s="43">
        <v>188.85073487976103</v>
      </c>
      <c r="T4051" s="43">
        <v>6731.8419394950388</v>
      </c>
      <c r="U4051" s="43">
        <v>7595.3728722522119</v>
      </c>
      <c r="W4051" s="43">
        <v>3681.3814491315579</v>
      </c>
      <c r="X4051" s="43">
        <v>0</v>
      </c>
      <c r="Y4051" s="43">
        <v>0</v>
      </c>
      <c r="Z4051" s="43">
        <v>3681.3814491315579</v>
      </c>
      <c r="AB4051" s="43">
        <v>100.24040250814448</v>
      </c>
      <c r="AC4051" s="43">
        <v>0</v>
      </c>
      <c r="AD4051" s="43">
        <v>0</v>
      </c>
      <c r="AE4051" s="43">
        <v>100.24040250814448</v>
      </c>
      <c r="AG4051" s="43">
        <v>6770060.484952935</v>
      </c>
      <c r="AH4051" s="43">
        <v>795178.39301241655</v>
      </c>
      <c r="AI4051" s="43">
        <v>0</v>
      </c>
      <c r="AJ4051" s="43">
        <v>421009690.53420681</v>
      </c>
      <c r="AK4051" s="43">
        <v>427779751.01915973</v>
      </c>
    </row>
    <row r="4052" spans="3:37" x14ac:dyDescent="0.2">
      <c r="C4052" s="43">
        <v>6.0657020864555815E-4</v>
      </c>
      <c r="D4052" s="43">
        <v>6.039576432603444E-2</v>
      </c>
      <c r="E4052" s="43">
        <v>6.174871005640882</v>
      </c>
      <c r="F4052" s="43">
        <v>2.4318675942805452</v>
      </c>
      <c r="H4052" s="43">
        <v>9.7658178362713954E-5</v>
      </c>
      <c r="I4052" s="43">
        <v>0.1210047192482282</v>
      </c>
      <c r="J4052" s="43">
        <v>0</v>
      </c>
      <c r="K4052" s="43">
        <v>1</v>
      </c>
      <c r="M4052" s="43">
        <v>7.7672536420091602E-3</v>
      </c>
      <c r="N4052" s="43">
        <v>4.62394707913103E-2</v>
      </c>
      <c r="O4052" s="43">
        <v>0</v>
      </c>
      <c r="P4052" s="43">
        <v>1</v>
      </c>
      <c r="R4052" s="43">
        <v>693.63329409213827</v>
      </c>
      <c r="S4052" s="43">
        <v>223.74498001636348</v>
      </c>
      <c r="T4052" s="43">
        <v>6800.2161161972881</v>
      </c>
      <c r="U4052" s="43">
        <v>7717.5943903057896</v>
      </c>
      <c r="W4052" s="43">
        <v>4283.0961162367194</v>
      </c>
      <c r="X4052" s="43">
        <v>0</v>
      </c>
      <c r="Y4052" s="43">
        <v>0</v>
      </c>
      <c r="Z4052" s="43">
        <v>4283.0961162367194</v>
      </c>
      <c r="AB4052" s="43">
        <v>106.2714408653322</v>
      </c>
      <c r="AC4052" s="43">
        <v>0</v>
      </c>
      <c r="AD4052" s="43">
        <v>0</v>
      </c>
      <c r="AE4052" s="43">
        <v>106.2714408653322</v>
      </c>
      <c r="AG4052" s="43">
        <v>7876613.7577593271</v>
      </c>
      <c r="AH4052" s="43">
        <v>925148.76110713137</v>
      </c>
      <c r="AI4052" s="43">
        <v>0</v>
      </c>
      <c r="AJ4052" s="43">
        <v>446340051.63439524</v>
      </c>
      <c r="AK4052" s="43">
        <v>454216665.39215457</v>
      </c>
    </row>
    <row r="4053" spans="3:37" x14ac:dyDescent="0.2">
      <c r="C4053" s="43">
        <v>5.6980396720045158E-4</v>
      </c>
      <c r="D4053" s="43">
        <v>5.2853617474809544E-2</v>
      </c>
      <c r="E4053" s="43">
        <v>8.4012584139351123</v>
      </c>
      <c r="F4053" s="43">
        <v>1.2348048483943583</v>
      </c>
      <c r="H4053" s="43">
        <v>9.3554825199126945E-5</v>
      </c>
      <c r="I4053" s="43">
        <v>0.11043043973712996</v>
      </c>
      <c r="J4053" s="43">
        <v>0</v>
      </c>
      <c r="K4053" s="43">
        <v>1</v>
      </c>
      <c r="M4053" s="43">
        <v>7.8698303956156179E-3</v>
      </c>
      <c r="N4053" s="43">
        <v>4.5103529066654616E-2</v>
      </c>
      <c r="O4053" s="43">
        <v>0</v>
      </c>
      <c r="P4053" s="43">
        <v>1</v>
      </c>
      <c r="R4053" s="43">
        <v>570.22014818219952</v>
      </c>
      <c r="S4053" s="43">
        <v>195.6128434070346</v>
      </c>
      <c r="T4053" s="43">
        <v>6720.7581857836421</v>
      </c>
      <c r="U4053" s="43">
        <v>7486.5911773728767</v>
      </c>
      <c r="W4053" s="43">
        <v>4790.5668177110301</v>
      </c>
      <c r="X4053" s="43">
        <v>0</v>
      </c>
      <c r="Y4053" s="43">
        <v>0</v>
      </c>
      <c r="Z4053" s="43">
        <v>4790.5668177110301</v>
      </c>
      <c r="AB4053" s="43">
        <v>14.326278732650291</v>
      </c>
      <c r="AC4053" s="43">
        <v>0</v>
      </c>
      <c r="AD4053" s="43">
        <v>0</v>
      </c>
      <c r="AE4053" s="43">
        <v>14.326278732650291</v>
      </c>
      <c r="AG4053" s="43">
        <v>8809852.3777705841</v>
      </c>
      <c r="AH4053" s="43">
        <v>1034762.4326255826</v>
      </c>
      <c r="AI4053" s="43">
        <v>0</v>
      </c>
      <c r="AJ4053" s="43">
        <v>60170370.677131221</v>
      </c>
      <c r="AK4053" s="43">
        <v>68980223.054901809</v>
      </c>
    </row>
    <row r="4054" spans="3:37" x14ac:dyDescent="0.2">
      <c r="C4054" s="43">
        <v>6.2281901811889195E-4</v>
      </c>
      <c r="D4054" s="43">
        <v>6.1454630125329479E-2</v>
      </c>
      <c r="E4054" s="43">
        <v>2.8223094205520978</v>
      </c>
      <c r="F4054" s="43">
        <v>3.226753223889018</v>
      </c>
      <c r="H4054" s="43">
        <v>9.0457838027968585E-5</v>
      </c>
      <c r="I4054" s="43">
        <v>0.10237364806353921</v>
      </c>
      <c r="J4054" s="43">
        <v>0</v>
      </c>
      <c r="K4054" s="43">
        <v>1</v>
      </c>
      <c r="M4054" s="43">
        <v>7.8434240131533273E-3</v>
      </c>
      <c r="N4054" s="43">
        <v>4.6588744350248401E-2</v>
      </c>
      <c r="O4054" s="43">
        <v>0</v>
      </c>
      <c r="P4054" s="43">
        <v>1</v>
      </c>
      <c r="R4054" s="43">
        <v>724.70097805885825</v>
      </c>
      <c r="S4054" s="43">
        <v>175.3382856966729</v>
      </c>
      <c r="T4054" s="43">
        <v>6918.7728391807541</v>
      </c>
      <c r="U4054" s="43">
        <v>7818.8121029362856</v>
      </c>
      <c r="W4054" s="43">
        <v>2045.3303974588348</v>
      </c>
      <c r="X4054" s="43">
        <v>0</v>
      </c>
      <c r="Y4054" s="43">
        <v>0</v>
      </c>
      <c r="Z4054" s="43">
        <v>2045.3303974588348</v>
      </c>
      <c r="AB4054" s="43">
        <v>172.66913559954534</v>
      </c>
      <c r="AC4054" s="43">
        <v>0</v>
      </c>
      <c r="AD4054" s="43">
        <v>0</v>
      </c>
      <c r="AE4054" s="43">
        <v>172.66913559954534</v>
      </c>
      <c r="AG4054" s="43">
        <v>3761362.6009267974</v>
      </c>
      <c r="AH4054" s="43">
        <v>441791.36585110833</v>
      </c>
      <c r="AI4054" s="43">
        <v>0</v>
      </c>
      <c r="AJ4054" s="43">
        <v>725210369.51809049</v>
      </c>
      <c r="AK4054" s="43">
        <v>728971732.11901724</v>
      </c>
    </row>
    <row r="4055" spans="3:37" x14ac:dyDescent="0.2">
      <c r="C4055" s="43">
        <v>6.0721351472242983E-4</v>
      </c>
      <c r="D4055" s="43">
        <v>4.9938298518976E-2</v>
      </c>
      <c r="E4055" s="43">
        <v>8.942805752972717</v>
      </c>
      <c r="F4055" s="43">
        <v>3.6348695029539471</v>
      </c>
      <c r="H4055" s="43">
        <v>8.5269694729805015E-5</v>
      </c>
      <c r="I4055" s="43">
        <v>0.10787842728776165</v>
      </c>
      <c r="J4055" s="43">
        <v>0</v>
      </c>
      <c r="K4055" s="43">
        <v>1</v>
      </c>
      <c r="M4055" s="43">
        <v>7.7864783942543274E-3</v>
      </c>
      <c r="N4055" s="43">
        <v>4.6671913853749469E-2</v>
      </c>
      <c r="O4055" s="43">
        <v>0</v>
      </c>
      <c r="P4055" s="43">
        <v>1</v>
      </c>
      <c r="R4055" s="43">
        <v>574.13965365198555</v>
      </c>
      <c r="S4055" s="43">
        <v>174.16933249527708</v>
      </c>
      <c r="T4055" s="43">
        <v>6880.802077950183</v>
      </c>
      <c r="U4055" s="43">
        <v>7629.1110640974457</v>
      </c>
      <c r="W4055" s="43">
        <v>5134.41939768874</v>
      </c>
      <c r="X4055" s="43">
        <v>0</v>
      </c>
      <c r="Y4055" s="43">
        <v>0</v>
      </c>
      <c r="Z4055" s="43">
        <v>5134.41939768874</v>
      </c>
      <c r="AB4055" s="43">
        <v>161.86778783132496</v>
      </c>
      <c r="AC4055" s="43">
        <v>0</v>
      </c>
      <c r="AD4055" s="43">
        <v>0</v>
      </c>
      <c r="AE4055" s="43">
        <v>161.86778783132496</v>
      </c>
      <c r="AG4055" s="43">
        <v>9442197.2723495923</v>
      </c>
      <c r="AH4055" s="43">
        <v>1109034.5899007679</v>
      </c>
      <c r="AI4055" s="43">
        <v>0</v>
      </c>
      <c r="AJ4055" s="43">
        <v>679844708.89156485</v>
      </c>
      <c r="AK4055" s="43">
        <v>689286906.16391444</v>
      </c>
    </row>
    <row r="4056" spans="3:37" x14ac:dyDescent="0.2">
      <c r="C4056" s="43">
        <v>6.2354137332720772E-4</v>
      </c>
      <c r="D4056" s="43">
        <v>5.6866957032548182E-2</v>
      </c>
      <c r="E4056" s="43">
        <v>9.5777453531377361</v>
      </c>
      <c r="F4056" s="43">
        <v>2.2116560846705031</v>
      </c>
      <c r="H4056" s="43">
        <v>8.6250483552742331E-5</v>
      </c>
      <c r="I4056" s="43">
        <v>0.10751243271275235</v>
      </c>
      <c r="J4056" s="43">
        <v>0</v>
      </c>
      <c r="K4056" s="43">
        <v>1</v>
      </c>
      <c r="M4056" s="43">
        <v>7.8550699894074372E-3</v>
      </c>
      <c r="N4056" s="43">
        <v>4.6530658466914065E-2</v>
      </c>
      <c r="O4056" s="43">
        <v>0</v>
      </c>
      <c r="P4056" s="43">
        <v>1</v>
      </c>
      <c r="R4056" s="43">
        <v>671.37882178326277</v>
      </c>
      <c r="S4056" s="43">
        <v>175.57496892430387</v>
      </c>
      <c r="T4056" s="43">
        <v>6920.406895097537</v>
      </c>
      <c r="U4056" s="43">
        <v>7767.3606858051035</v>
      </c>
      <c r="W4056" s="43">
        <v>6430.2953905297336</v>
      </c>
      <c r="X4056" s="43">
        <v>0</v>
      </c>
      <c r="Y4056" s="43">
        <v>0</v>
      </c>
      <c r="Z4056" s="43">
        <v>6430.2953905297336</v>
      </c>
      <c r="AB4056" s="43">
        <v>87.042385094988575</v>
      </c>
      <c r="AC4056" s="43">
        <v>0</v>
      </c>
      <c r="AD4056" s="43">
        <v>0</v>
      </c>
      <c r="AE4056" s="43">
        <v>87.042385094988575</v>
      </c>
      <c r="AG4056" s="43">
        <v>11825313.22318418</v>
      </c>
      <c r="AH4056" s="43">
        <v>1388943.8043544225</v>
      </c>
      <c r="AI4056" s="43">
        <v>0</v>
      </c>
      <c r="AJ4056" s="43">
        <v>365578017.39895201</v>
      </c>
      <c r="AK4056" s="43">
        <v>377403330.62213618</v>
      </c>
    </row>
    <row r="4057" spans="3:37" x14ac:dyDescent="0.2">
      <c r="C4057" s="43">
        <v>6.0807686667662059E-4</v>
      </c>
      <c r="D4057" s="43">
        <v>5.3541150835838734E-2</v>
      </c>
      <c r="E4057" s="43">
        <v>1.8554086792747011</v>
      </c>
      <c r="F4057" s="43">
        <v>4.0984475615690856</v>
      </c>
      <c r="H4057" s="43">
        <v>8.5822209074252424E-5</v>
      </c>
      <c r="I4057" s="43">
        <v>0.12194978787407462</v>
      </c>
      <c r="J4057" s="43">
        <v>0</v>
      </c>
      <c r="K4057" s="43">
        <v>1</v>
      </c>
      <c r="M4057" s="43">
        <v>7.9068363512033724E-3</v>
      </c>
      <c r="N4057" s="43">
        <v>4.5819149853290386E-2</v>
      </c>
      <c r="O4057" s="43">
        <v>0</v>
      </c>
      <c r="P4057" s="43">
        <v>1</v>
      </c>
      <c r="R4057" s="43">
        <v>616.43679860608358</v>
      </c>
      <c r="S4057" s="43">
        <v>198.16324762566342</v>
      </c>
      <c r="T4057" s="43">
        <v>6859.4950948870692</v>
      </c>
      <c r="U4057" s="43">
        <v>7674.0951411188162</v>
      </c>
      <c r="W4057" s="43">
        <v>1143.7421863580385</v>
      </c>
      <c r="X4057" s="43">
        <v>0</v>
      </c>
      <c r="Y4057" s="43">
        <v>0</v>
      </c>
      <c r="Z4057" s="43">
        <v>1143.7421863580385</v>
      </c>
      <c r="AB4057" s="43">
        <v>204.36968921876462</v>
      </c>
      <c r="AC4057" s="43">
        <v>0</v>
      </c>
      <c r="AD4057" s="43">
        <v>0</v>
      </c>
      <c r="AE4057" s="43">
        <v>204.36968921876462</v>
      </c>
      <c r="AG4057" s="43">
        <v>2103341.8807124328</v>
      </c>
      <c r="AH4057" s="43">
        <v>247048.31225333631</v>
      </c>
      <c r="AI4057" s="43">
        <v>0</v>
      </c>
      <c r="AJ4057" s="43">
        <v>858352694.71881139</v>
      </c>
      <c r="AK4057" s="43">
        <v>860456036.59952378</v>
      </c>
    </row>
    <row r="4058" spans="3:37" x14ac:dyDescent="0.2">
      <c r="C4058" s="43">
        <v>6.0642792539957662E-4</v>
      </c>
      <c r="D4058" s="43">
        <v>5.1721152069461603E-2</v>
      </c>
      <c r="E4058" s="43">
        <v>2.1610896916142055</v>
      </c>
      <c r="F4058" s="43">
        <v>3.7768125054907058</v>
      </c>
      <c r="H4058" s="43">
        <v>9.4502863753342936E-5</v>
      </c>
      <c r="I4058" s="43">
        <v>0.128805977282614</v>
      </c>
      <c r="J4058" s="43">
        <v>0</v>
      </c>
      <c r="K4058" s="43">
        <v>1</v>
      </c>
      <c r="M4058" s="43">
        <v>7.8549992342396013E-3</v>
      </c>
      <c r="N4058" s="43">
        <v>4.6908430219649855E-2</v>
      </c>
      <c r="O4058" s="43">
        <v>0</v>
      </c>
      <c r="P4058" s="43">
        <v>1</v>
      </c>
      <c r="R4058" s="43">
        <v>593.86776806381465</v>
      </c>
      <c r="S4058" s="43">
        <v>230.47475348771022</v>
      </c>
      <c r="T4058" s="43">
        <v>6976.5292505318839</v>
      </c>
      <c r="U4058" s="43">
        <v>7800.8717720834084</v>
      </c>
      <c r="W4058" s="43">
        <v>1283.4015117446456</v>
      </c>
      <c r="X4058" s="43">
        <v>0</v>
      </c>
      <c r="Y4058" s="43">
        <v>0</v>
      </c>
      <c r="Z4058" s="43">
        <v>1283.4015117446456</v>
      </c>
      <c r="AB4058" s="43">
        <v>176.44936061151762</v>
      </c>
      <c r="AC4058" s="43">
        <v>0</v>
      </c>
      <c r="AD4058" s="43">
        <v>0</v>
      </c>
      <c r="AE4058" s="43">
        <v>176.44936061151762</v>
      </c>
      <c r="AG4058" s="43">
        <v>2360175.3800984034</v>
      </c>
      <c r="AH4058" s="43">
        <v>277214.72653684346</v>
      </c>
      <c r="AI4058" s="43">
        <v>0</v>
      </c>
      <c r="AJ4058" s="43">
        <v>741087314.56837404</v>
      </c>
      <c r="AK4058" s="43">
        <v>743447489.9484725</v>
      </c>
    </row>
    <row r="4059" spans="3:37" x14ac:dyDescent="0.2">
      <c r="C4059" s="43">
        <v>6.1217883836739428E-4</v>
      </c>
      <c r="D4059" s="43">
        <v>5.2896127717557959E-2</v>
      </c>
      <c r="E4059" s="43">
        <v>4.5613115055826237</v>
      </c>
      <c r="F4059" s="43">
        <v>3.1019312055529666</v>
      </c>
      <c r="H4059" s="43">
        <v>8.8785576575134179E-5</v>
      </c>
      <c r="I4059" s="43">
        <v>9.6033408391204639E-2</v>
      </c>
      <c r="J4059" s="43">
        <v>0</v>
      </c>
      <c r="K4059" s="43">
        <v>1</v>
      </c>
      <c r="M4059" s="43">
        <v>7.9246535100560012E-3</v>
      </c>
      <c r="N4059" s="43">
        <v>4.6915390712777727E-2</v>
      </c>
      <c r="O4059" s="43">
        <v>0</v>
      </c>
      <c r="P4059" s="43">
        <v>1</v>
      </c>
      <c r="R4059" s="43">
        <v>613.11870564375351</v>
      </c>
      <c r="S4059" s="43">
        <v>161.43850797400401</v>
      </c>
      <c r="T4059" s="43">
        <v>7039.4380758302059</v>
      </c>
      <c r="U4059" s="43">
        <v>7813.9952894479629</v>
      </c>
      <c r="W4059" s="43">
        <v>2796.6254063407787</v>
      </c>
      <c r="X4059" s="43">
        <v>0</v>
      </c>
      <c r="Y4059" s="43">
        <v>0</v>
      </c>
      <c r="Z4059" s="43">
        <v>2796.6254063407787</v>
      </c>
      <c r="AB4059" s="43">
        <v>137.89446739079091</v>
      </c>
      <c r="AC4059" s="43">
        <v>0</v>
      </c>
      <c r="AD4059" s="43">
        <v>0</v>
      </c>
      <c r="AE4059" s="43">
        <v>137.89446739079091</v>
      </c>
      <c r="AG4059" s="43">
        <v>5142994.1222606916</v>
      </c>
      <c r="AH4059" s="43">
        <v>604071.08776960825</v>
      </c>
      <c r="AI4059" s="43">
        <v>0</v>
      </c>
      <c r="AJ4059" s="43">
        <v>579156763.04132175</v>
      </c>
      <c r="AK4059" s="43">
        <v>584299757.16358244</v>
      </c>
    </row>
    <row r="4060" spans="3:37" x14ac:dyDescent="0.2">
      <c r="C4060" s="43">
        <v>5.9758234285059247E-4</v>
      </c>
      <c r="D4060" s="43">
        <v>5.3019077400343652E-2</v>
      </c>
      <c r="E4060" s="43">
        <v>2.473917486003387</v>
      </c>
      <c r="F4060" s="43">
        <v>1.4808216599549009</v>
      </c>
      <c r="H4060" s="43">
        <v>9.3278565769683297E-5</v>
      </c>
      <c r="I4060" s="43">
        <v>8.3680228319383695E-2</v>
      </c>
      <c r="J4060" s="43">
        <v>0</v>
      </c>
      <c r="K4060" s="43">
        <v>1</v>
      </c>
      <c r="M4060" s="43">
        <v>7.9094508247530282E-3</v>
      </c>
      <c r="N4060" s="43">
        <v>4.6885639791356848E-2</v>
      </c>
      <c r="O4060" s="43">
        <v>0</v>
      </c>
      <c r="P4060" s="43">
        <v>1</v>
      </c>
      <c r="R4060" s="43">
        <v>599.89092982855834</v>
      </c>
      <c r="S4060" s="43">
        <v>147.79069420638302</v>
      </c>
      <c r="T4060" s="43">
        <v>7021.478166306686</v>
      </c>
      <c r="U4060" s="43">
        <v>7769.1597903416277</v>
      </c>
      <c r="W4060" s="43">
        <v>1484.0806609977012</v>
      </c>
      <c r="X4060" s="43">
        <v>0</v>
      </c>
      <c r="Y4060" s="43">
        <v>0</v>
      </c>
      <c r="Z4060" s="43">
        <v>1484.0806609977012</v>
      </c>
      <c r="AB4060" s="43">
        <v>30.863139135910043</v>
      </c>
      <c r="AC4060" s="43">
        <v>0</v>
      </c>
      <c r="AD4060" s="43">
        <v>0</v>
      </c>
      <c r="AE4060" s="43">
        <v>30.863139135910043</v>
      </c>
      <c r="AG4060" s="43">
        <v>2729224.3355747727</v>
      </c>
      <c r="AH4060" s="43">
        <v>320561.42277550348</v>
      </c>
      <c r="AI4060" s="43">
        <v>0</v>
      </c>
      <c r="AJ4060" s="43">
        <v>129625184.37082218</v>
      </c>
      <c r="AK4060" s="43">
        <v>132354408.70639695</v>
      </c>
    </row>
    <row r="4061" spans="3:37" x14ac:dyDescent="0.2">
      <c r="C4061" s="43">
        <v>6.1961682343447677E-4</v>
      </c>
      <c r="D4061" s="43">
        <v>5.5150255863447017E-2</v>
      </c>
      <c r="E4061" s="43">
        <v>0.91912014887899929</v>
      </c>
      <c r="F4061" s="43">
        <v>2.3966024921170579</v>
      </c>
      <c r="H4061" s="43">
        <v>8.78585697804781E-5</v>
      </c>
      <c r="I4061" s="43">
        <v>7.2266779137616755E-2</v>
      </c>
      <c r="J4061" s="43">
        <v>0</v>
      </c>
      <c r="K4061" s="43">
        <v>1</v>
      </c>
      <c r="M4061" s="43">
        <v>7.8678272821198769E-3</v>
      </c>
      <c r="N4061" s="43">
        <v>4.7638743417932172E-2</v>
      </c>
      <c r="O4061" s="43">
        <v>0</v>
      </c>
      <c r="P4061" s="43">
        <v>1</v>
      </c>
      <c r="R4061" s="43">
        <v>647.01314690536503</v>
      </c>
      <c r="S4061" s="43">
        <v>120.21681040917491</v>
      </c>
      <c r="T4061" s="43">
        <v>7096.7170131009252</v>
      </c>
      <c r="U4061" s="43">
        <v>7863.9469704154653</v>
      </c>
      <c r="W4061" s="43">
        <v>594.68281991032893</v>
      </c>
      <c r="X4061" s="43">
        <v>0</v>
      </c>
      <c r="Y4061" s="43">
        <v>0</v>
      </c>
      <c r="Z4061" s="43">
        <v>594.68281991032893</v>
      </c>
      <c r="AB4061" s="43">
        <v>96.687358553857038</v>
      </c>
      <c r="AC4061" s="43">
        <v>0</v>
      </c>
      <c r="AD4061" s="43">
        <v>0</v>
      </c>
      <c r="AE4061" s="43">
        <v>96.687358553857038</v>
      </c>
      <c r="AG4061" s="43">
        <v>1093621.705815095</v>
      </c>
      <c r="AH4061" s="43">
        <v>128451.48910063105</v>
      </c>
      <c r="AI4061" s="43">
        <v>0</v>
      </c>
      <c r="AJ4061" s="43">
        <v>406086905.92619956</v>
      </c>
      <c r="AK4061" s="43">
        <v>407180527.63201463</v>
      </c>
    </row>
    <row r="4062" spans="3:37" x14ac:dyDescent="0.2">
      <c r="C4062" s="43">
        <v>6.0739209618773334E-4</v>
      </c>
      <c r="D4062" s="43">
        <v>5.248505081841192E-2</v>
      </c>
      <c r="E4062" s="43">
        <v>2.6316577479165324</v>
      </c>
      <c r="F4062" s="43">
        <v>1.2992697132268247</v>
      </c>
      <c r="H4062" s="43">
        <v>9.462611796551279E-5</v>
      </c>
      <c r="I4062" s="43">
        <v>0.10296906971303277</v>
      </c>
      <c r="J4062" s="43">
        <v>0</v>
      </c>
      <c r="K4062" s="43">
        <v>1</v>
      </c>
      <c r="M4062" s="43">
        <v>7.8031316029119743E-3</v>
      </c>
      <c r="N4062" s="43">
        <v>4.5169557471105425E-2</v>
      </c>
      <c r="O4062" s="43">
        <v>0</v>
      </c>
      <c r="P4062" s="43">
        <v>1</v>
      </c>
      <c r="R4062" s="43">
        <v>603.59708133486606</v>
      </c>
      <c r="S4062" s="43">
        <v>184.48462823155378</v>
      </c>
      <c r="T4062" s="43">
        <v>6673.5534023624032</v>
      </c>
      <c r="U4062" s="43">
        <v>7461.6351119288229</v>
      </c>
      <c r="W4062" s="43">
        <v>1588.4609357147056</v>
      </c>
      <c r="X4062" s="43">
        <v>0</v>
      </c>
      <c r="Y4062" s="43">
        <v>0</v>
      </c>
      <c r="Z4062" s="43">
        <v>1588.4609357147056</v>
      </c>
      <c r="AB4062" s="43">
        <v>19.328300821612817</v>
      </c>
      <c r="AC4062" s="43">
        <v>0</v>
      </c>
      <c r="AD4062" s="43">
        <v>0</v>
      </c>
      <c r="AE4062" s="43">
        <v>19.328300821612817</v>
      </c>
      <c r="AG4062" s="43">
        <v>2921179.6607793435</v>
      </c>
      <c r="AH4062" s="43">
        <v>343107.5621143764</v>
      </c>
      <c r="AI4062" s="43">
        <v>0</v>
      </c>
      <c r="AJ4062" s="43">
        <v>81178863.450773835</v>
      </c>
      <c r="AK4062" s="43">
        <v>84100043.111553177</v>
      </c>
    </row>
    <row r="4063" spans="3:37" x14ac:dyDescent="0.2">
      <c r="C4063" s="43">
        <v>5.9894092679620842E-4</v>
      </c>
      <c r="D4063" s="43">
        <v>5.29597581882809E-2</v>
      </c>
      <c r="E4063" s="43">
        <v>0.95512740283423236</v>
      </c>
      <c r="F4063" s="43">
        <v>3.1424056242903093</v>
      </c>
      <c r="H4063" s="43">
        <v>7.9996941656416482E-5</v>
      </c>
      <c r="I4063" s="43">
        <v>0.10630238581796925</v>
      </c>
      <c r="J4063" s="43">
        <v>0</v>
      </c>
      <c r="K4063" s="43">
        <v>1</v>
      </c>
      <c r="M4063" s="43">
        <v>7.8237458818633671E-3</v>
      </c>
      <c r="N4063" s="43">
        <v>4.7112728270528481E-2</v>
      </c>
      <c r="O4063" s="43">
        <v>0</v>
      </c>
      <c r="P4063" s="43">
        <v>1</v>
      </c>
      <c r="R4063" s="43">
        <v>600.58206179260435</v>
      </c>
      <c r="S4063" s="43">
        <v>161.01219422823087</v>
      </c>
      <c r="T4063" s="43">
        <v>6979.0347930978724</v>
      </c>
      <c r="U4063" s="43">
        <v>7740.6290491187074</v>
      </c>
      <c r="W4063" s="43">
        <v>573.63238486879868</v>
      </c>
      <c r="X4063" s="43">
        <v>0</v>
      </c>
      <c r="Y4063" s="43">
        <v>0</v>
      </c>
      <c r="Z4063" s="43">
        <v>573.63238486879868</v>
      </c>
      <c r="AB4063" s="43">
        <v>137.67587141246099</v>
      </c>
      <c r="AC4063" s="43">
        <v>0</v>
      </c>
      <c r="AD4063" s="43">
        <v>0</v>
      </c>
      <c r="AE4063" s="43">
        <v>137.67587141246099</v>
      </c>
      <c r="AG4063" s="43">
        <v>1054909.9557737208</v>
      </c>
      <c r="AH4063" s="43">
        <v>123904.59513166052</v>
      </c>
      <c r="AI4063" s="43">
        <v>0</v>
      </c>
      <c r="AJ4063" s="43">
        <v>578238659.93233621</v>
      </c>
      <c r="AK4063" s="43">
        <v>579293569.88810992</v>
      </c>
    </row>
    <row r="4064" spans="3:37" x14ac:dyDescent="0.2">
      <c r="C4064" s="43">
        <v>6.0295949487693395E-4</v>
      </c>
      <c r="D4064" s="43">
        <v>5.9003343404444575E-2</v>
      </c>
      <c r="E4064" s="43">
        <v>5.5630081211728104</v>
      </c>
      <c r="F4064" s="43">
        <v>0.97819170176741854</v>
      </c>
      <c r="H4064" s="43">
        <v>8.3729780734235126E-5</v>
      </c>
      <c r="I4064" s="43">
        <v>0.10496703147754827</v>
      </c>
      <c r="J4064" s="43">
        <v>0</v>
      </c>
      <c r="K4064" s="43">
        <v>1</v>
      </c>
      <c r="M4064" s="43">
        <v>7.7978908720132065E-3</v>
      </c>
      <c r="N4064" s="43">
        <v>4.6215172935301863E-2</v>
      </c>
      <c r="O4064" s="43">
        <v>0</v>
      </c>
      <c r="P4064" s="43">
        <v>1</v>
      </c>
      <c r="R4064" s="43">
        <v>673.60783924376653</v>
      </c>
      <c r="S4064" s="43">
        <v>166.40839887785882</v>
      </c>
      <c r="T4064" s="43">
        <v>6823.4514906714157</v>
      </c>
      <c r="U4064" s="43">
        <v>7663.4677287930408</v>
      </c>
      <c r="W4064" s="43">
        <v>3747.2858801987422</v>
      </c>
      <c r="X4064" s="43">
        <v>0</v>
      </c>
      <c r="Y4064" s="43">
        <v>0</v>
      </c>
      <c r="Z4064" s="43">
        <v>3747.2858801987422</v>
      </c>
      <c r="AB4064" s="43">
        <v>-1.5718557495535193</v>
      </c>
      <c r="AC4064" s="43">
        <v>0</v>
      </c>
      <c r="AD4064" s="43">
        <v>0</v>
      </c>
      <c r="AE4064" s="43">
        <v>-1.5718557495535193</v>
      </c>
      <c r="AG4064" s="43">
        <v>6891258.7336854869</v>
      </c>
      <c r="AH4064" s="43">
        <v>809413.75012292829</v>
      </c>
      <c r="AI4064" s="43">
        <v>0</v>
      </c>
      <c r="AJ4064" s="43">
        <v>0</v>
      </c>
      <c r="AK4064" s="43">
        <v>6891258.7336854869</v>
      </c>
    </row>
    <row r="4065" spans="3:37" x14ac:dyDescent="0.2">
      <c r="C4065" s="43">
        <v>6.1455533205800883E-4</v>
      </c>
      <c r="D4065" s="43">
        <v>5.3002118166775629E-2</v>
      </c>
      <c r="E4065" s="43">
        <v>3.6061790126048612</v>
      </c>
      <c r="F4065" s="43">
        <v>2.5810766059376302</v>
      </c>
      <c r="H4065" s="43">
        <v>9.2004420007452126E-5</v>
      </c>
      <c r="I4065" s="43">
        <v>0.11178674014529921</v>
      </c>
      <c r="J4065" s="43">
        <v>0</v>
      </c>
      <c r="K4065" s="43">
        <v>1</v>
      </c>
      <c r="M4065" s="43">
        <v>7.8562507839055051E-3</v>
      </c>
      <c r="N4065" s="43">
        <v>4.7976321455056259E-2</v>
      </c>
      <c r="O4065" s="43">
        <v>0</v>
      </c>
      <c r="P4065" s="43">
        <v>1</v>
      </c>
      <c r="R4065" s="43">
        <v>616.73215179968759</v>
      </c>
      <c r="S4065" s="43">
        <v>194.73380794360327</v>
      </c>
      <c r="T4065" s="43">
        <v>7136.4899229029243</v>
      </c>
      <c r="U4065" s="43">
        <v>7947.9558826462153</v>
      </c>
      <c r="W4065" s="43">
        <v>2224.0465422186689</v>
      </c>
      <c r="X4065" s="43">
        <v>0</v>
      </c>
      <c r="Y4065" s="43">
        <v>0</v>
      </c>
      <c r="Z4065" s="43">
        <v>2224.0465422186689</v>
      </c>
      <c r="AB4065" s="43">
        <v>104.33578317538658</v>
      </c>
      <c r="AC4065" s="43">
        <v>0</v>
      </c>
      <c r="AD4065" s="43">
        <v>0</v>
      </c>
      <c r="AE4065" s="43">
        <v>104.33578317538658</v>
      </c>
      <c r="AG4065" s="43">
        <v>4090021.5911401324</v>
      </c>
      <c r="AH4065" s="43">
        <v>480394.05311923247</v>
      </c>
      <c r="AI4065" s="43">
        <v>0</v>
      </c>
      <c r="AJ4065" s="43">
        <v>438210289.33662367</v>
      </c>
      <c r="AK4065" s="43">
        <v>442300310.92776382</v>
      </c>
    </row>
    <row r="4066" spans="3:37" x14ac:dyDescent="0.2">
      <c r="C4066" s="43">
        <v>6.1730715878394182E-4</v>
      </c>
      <c r="D4066" s="43">
        <v>5.9040779212222283E-2</v>
      </c>
      <c r="E4066" s="43">
        <v>4.1907673796965392</v>
      </c>
      <c r="F4066" s="43">
        <v>1.9508532322893046</v>
      </c>
      <c r="H4066" s="43">
        <v>8.7638670900065283E-5</v>
      </c>
      <c r="I4066" s="43">
        <v>0.11428279261991992</v>
      </c>
      <c r="J4066" s="43">
        <v>0</v>
      </c>
      <c r="K4066" s="43">
        <v>1</v>
      </c>
      <c r="M4066" s="43">
        <v>7.9192365247969798E-3</v>
      </c>
      <c r="N4066" s="43">
        <v>4.6509635662352888E-2</v>
      </c>
      <c r="O4066" s="43">
        <v>0</v>
      </c>
      <c r="P4066" s="43">
        <v>1</v>
      </c>
      <c r="R4066" s="43">
        <v>690.07416217577156</v>
      </c>
      <c r="S4066" s="43">
        <v>189.63521991176466</v>
      </c>
      <c r="T4066" s="43">
        <v>6973.7861311913066</v>
      </c>
      <c r="U4066" s="43">
        <v>7853.4955132788427</v>
      </c>
      <c r="W4066" s="43">
        <v>2891.9402884176429</v>
      </c>
      <c r="X4066" s="43">
        <v>0</v>
      </c>
      <c r="Y4066" s="43">
        <v>0</v>
      </c>
      <c r="Z4066" s="43">
        <v>2891.9402884176429</v>
      </c>
      <c r="AB4066" s="43">
        <v>70.209039495785788</v>
      </c>
      <c r="AC4066" s="43">
        <v>0</v>
      </c>
      <c r="AD4066" s="43">
        <v>0</v>
      </c>
      <c r="AE4066" s="43">
        <v>70.209039495785788</v>
      </c>
      <c r="AG4066" s="43">
        <v>5318278.1904000454</v>
      </c>
      <c r="AH4066" s="43">
        <v>624659.10229821084</v>
      </c>
      <c r="AI4066" s="43">
        <v>0</v>
      </c>
      <c r="AJ4066" s="43">
        <v>294877965.88230032</v>
      </c>
      <c r="AK4066" s="43">
        <v>300196244.07270038</v>
      </c>
    </row>
    <row r="4067" spans="3:37" x14ac:dyDescent="0.2">
      <c r="C4067" s="43">
        <v>6.1895098605668775E-4</v>
      </c>
      <c r="D4067" s="43">
        <v>5.7919206124390388E-2</v>
      </c>
      <c r="E4067" s="43">
        <v>7.5907572754071468</v>
      </c>
      <c r="F4067" s="43">
        <v>1.9479906849748319</v>
      </c>
      <c r="H4067" s="43">
        <v>8.0383417954300149E-5</v>
      </c>
      <c r="I4067" s="43">
        <v>9.2461761332256975E-2</v>
      </c>
      <c r="J4067" s="43">
        <v>0</v>
      </c>
      <c r="K4067" s="43">
        <v>1</v>
      </c>
      <c r="M4067" s="43">
        <v>7.8480687100377956E-3</v>
      </c>
      <c r="N4067" s="43">
        <v>4.5524426651338872E-2</v>
      </c>
      <c r="O4067" s="43">
        <v>0</v>
      </c>
      <c r="P4067" s="43">
        <v>1</v>
      </c>
      <c r="R4067" s="43">
        <v>678.76780122093498</v>
      </c>
      <c r="S4067" s="43">
        <v>140.72491781447619</v>
      </c>
      <c r="T4067" s="43">
        <v>6764.7173358801274</v>
      </c>
      <c r="U4067" s="43">
        <v>7584.2100549155384</v>
      </c>
      <c r="W4067" s="43">
        <v>5152.3616254299241</v>
      </c>
      <c r="X4067" s="43">
        <v>0</v>
      </c>
      <c r="Y4067" s="43">
        <v>0</v>
      </c>
      <c r="Z4067" s="43">
        <v>5152.3616254299241</v>
      </c>
      <c r="AB4067" s="43">
        <v>68.850814151557515</v>
      </c>
      <c r="AC4067" s="43">
        <v>0</v>
      </c>
      <c r="AD4067" s="43">
        <v>0</v>
      </c>
      <c r="AE4067" s="43">
        <v>68.850814151557515</v>
      </c>
      <c r="AG4067" s="43">
        <v>9475193.0291656312</v>
      </c>
      <c r="AH4067" s="43">
        <v>1112910.1110928636</v>
      </c>
      <c r="AI4067" s="43">
        <v>0</v>
      </c>
      <c r="AJ4067" s="43">
        <v>289173419.43654156</v>
      </c>
      <c r="AK4067" s="43">
        <v>298648612.46570718</v>
      </c>
    </row>
    <row r="4068" spans="3:37" x14ac:dyDescent="0.2">
      <c r="C4068" s="43">
        <v>6.1885565741526261E-4</v>
      </c>
      <c r="D4068" s="43">
        <v>5.4141409980107691E-2</v>
      </c>
      <c r="E4068" s="43">
        <v>4.26699890373445</v>
      </c>
      <c r="F4068" s="43">
        <v>1.1074459183187617</v>
      </c>
      <c r="H4068" s="43">
        <v>9.4932162292504785E-5</v>
      </c>
      <c r="I4068" s="43">
        <v>8.4877177328465905E-2</v>
      </c>
      <c r="J4068" s="43">
        <v>0</v>
      </c>
      <c r="K4068" s="43">
        <v>1</v>
      </c>
      <c r="M4068" s="43">
        <v>7.8360012255119377E-3</v>
      </c>
      <c r="N4068" s="43">
        <v>4.6392374597282626E-2</v>
      </c>
      <c r="O4068" s="43">
        <v>0</v>
      </c>
      <c r="P4068" s="43">
        <v>1</v>
      </c>
      <c r="R4068" s="43">
        <v>634.39726208674972</v>
      </c>
      <c r="S4068" s="43">
        <v>152.56210560621403</v>
      </c>
      <c r="T4068" s="43">
        <v>6883.0903532984803</v>
      </c>
      <c r="U4068" s="43">
        <v>7670.0497209914438</v>
      </c>
      <c r="W4068" s="43">
        <v>2706.9724218562978</v>
      </c>
      <c r="X4068" s="43">
        <v>0</v>
      </c>
      <c r="Y4068" s="43">
        <v>0</v>
      </c>
      <c r="Z4068" s="43">
        <v>2706.9724218562978</v>
      </c>
      <c r="AB4068" s="43">
        <v>7.2934834152086268</v>
      </c>
      <c r="AC4068" s="43">
        <v>0</v>
      </c>
      <c r="AD4068" s="43">
        <v>0</v>
      </c>
      <c r="AE4068" s="43">
        <v>7.2934834152086268</v>
      </c>
      <c r="AG4068" s="43">
        <v>4978122.2837937316</v>
      </c>
      <c r="AH4068" s="43">
        <v>584706.04312096036</v>
      </c>
      <c r="AI4068" s="43">
        <v>0</v>
      </c>
      <c r="AJ4068" s="43">
        <v>30632630.343876231</v>
      </c>
      <c r="AK4068" s="43">
        <v>35610752.62766996</v>
      </c>
    </row>
    <row r="4069" spans="3:37" x14ac:dyDescent="0.2">
      <c r="C4069" s="43">
        <v>6.2240105164301784E-4</v>
      </c>
      <c r="D4069" s="43">
        <v>5.0615029671035518E-2</v>
      </c>
      <c r="E4069" s="43">
        <v>4.2640436281632876</v>
      </c>
      <c r="F4069" s="43">
        <v>2.8014220896751909</v>
      </c>
      <c r="H4069" s="43">
        <v>9.8500770453924247E-5</v>
      </c>
      <c r="I4069" s="43">
        <v>9.7236420591037334E-2</v>
      </c>
      <c r="J4069" s="43">
        <v>0</v>
      </c>
      <c r="K4069" s="43">
        <v>1</v>
      </c>
      <c r="M4069" s="43">
        <v>7.8650101834862873E-3</v>
      </c>
      <c r="N4069" s="43">
        <v>4.7843812688371345E-2</v>
      </c>
      <c r="O4069" s="43">
        <v>0</v>
      </c>
      <c r="P4069" s="43">
        <v>1</v>
      </c>
      <c r="R4069" s="43">
        <v>596.47491827975716</v>
      </c>
      <c r="S4069" s="43">
        <v>181.34724562885069</v>
      </c>
      <c r="T4069" s="43">
        <v>7124.7141293214545</v>
      </c>
      <c r="U4069" s="43">
        <v>7902.5362932300623</v>
      </c>
      <c r="W4069" s="43">
        <v>2543.3950746500163</v>
      </c>
      <c r="X4069" s="43">
        <v>0</v>
      </c>
      <c r="Y4069" s="43">
        <v>0</v>
      </c>
      <c r="Z4069" s="43">
        <v>2543.3950746500163</v>
      </c>
      <c r="AB4069" s="43">
        <v>114.9718310287204</v>
      </c>
      <c r="AC4069" s="43">
        <v>0</v>
      </c>
      <c r="AD4069" s="43">
        <v>0</v>
      </c>
      <c r="AE4069" s="43">
        <v>114.9718310287204</v>
      </c>
      <c r="AG4069" s="43">
        <v>4677303.5422813799</v>
      </c>
      <c r="AH4069" s="43">
        <v>549373.33612440352</v>
      </c>
      <c r="AI4069" s="43">
        <v>0</v>
      </c>
      <c r="AJ4069" s="43">
        <v>482881690.32062566</v>
      </c>
      <c r="AK4069" s="43">
        <v>487558993.86290705</v>
      </c>
    </row>
    <row r="4070" spans="3:37" x14ac:dyDescent="0.2">
      <c r="C4070" s="43">
        <v>6.0725133411672577E-4</v>
      </c>
      <c r="D4070" s="43">
        <v>6.3744743123840042E-2</v>
      </c>
      <c r="E4070" s="43">
        <v>5.7756997332508861</v>
      </c>
      <c r="F4070" s="43">
        <v>2.396185168351268</v>
      </c>
      <c r="H4070" s="43">
        <v>9.313415779110823E-5</v>
      </c>
      <c r="I4070" s="43">
        <v>7.8333713552643888E-2</v>
      </c>
      <c r="J4070" s="43">
        <v>0</v>
      </c>
      <c r="K4070" s="43">
        <v>1</v>
      </c>
      <c r="M4070" s="43">
        <v>7.8810239736515353E-3</v>
      </c>
      <c r="N4070" s="43">
        <v>4.8033850764276131E-2</v>
      </c>
      <c r="O4070" s="43">
        <v>0</v>
      </c>
      <c r="P4070" s="43">
        <v>1</v>
      </c>
      <c r="R4070" s="43">
        <v>732.91772649259508</v>
      </c>
      <c r="S4070" s="43">
        <v>138.13383839619999</v>
      </c>
      <c r="T4070" s="43">
        <v>7167.5779676394222</v>
      </c>
      <c r="U4070" s="43">
        <v>8038.6295325282172</v>
      </c>
      <c r="W4070" s="43">
        <v>4233.1127173981276</v>
      </c>
      <c r="X4070" s="43">
        <v>0</v>
      </c>
      <c r="Y4070" s="43">
        <v>0</v>
      </c>
      <c r="Z4070" s="43">
        <v>4233.1127173981276</v>
      </c>
      <c r="AB4070" s="43">
        <v>109.49190795052409</v>
      </c>
      <c r="AC4070" s="43">
        <v>0</v>
      </c>
      <c r="AD4070" s="43">
        <v>0</v>
      </c>
      <c r="AE4070" s="43">
        <v>109.49190795052409</v>
      </c>
      <c r="AG4070" s="43">
        <v>7784694.2872951571</v>
      </c>
      <c r="AH4070" s="43">
        <v>914352.34695799556</v>
      </c>
      <c r="AI4070" s="43">
        <v>0</v>
      </c>
      <c r="AJ4070" s="43">
        <v>459866013.39220119</v>
      </c>
      <c r="AK4070" s="43">
        <v>467650707.67949635</v>
      </c>
    </row>
    <row r="4071" spans="3:37" x14ac:dyDescent="0.2">
      <c r="C4071" s="43">
        <v>6.1008694247477457E-4</v>
      </c>
      <c r="D4071" s="43">
        <v>5.3893526184388245E-2</v>
      </c>
      <c r="E4071" s="43">
        <v>4.4736005131610348</v>
      </c>
      <c r="F4071" s="43">
        <v>1.8106343657958102</v>
      </c>
      <c r="H4071" s="43">
        <v>8.4290801588273725E-5</v>
      </c>
      <c r="I4071" s="43">
        <v>0.10874971797044808</v>
      </c>
      <c r="J4071" s="43">
        <v>0</v>
      </c>
      <c r="K4071" s="43">
        <v>1</v>
      </c>
      <c r="M4071" s="43">
        <v>7.8118226318946993E-3</v>
      </c>
      <c r="N4071" s="43">
        <v>4.5972192946129864E-2</v>
      </c>
      <c r="O4071" s="43">
        <v>0</v>
      </c>
      <c r="P4071" s="43">
        <v>1</v>
      </c>
      <c r="R4071" s="43">
        <v>622.54493295513976</v>
      </c>
      <c r="S4071" s="43">
        <v>173.56042144491249</v>
      </c>
      <c r="T4071" s="43">
        <v>6799.7033718523044</v>
      </c>
      <c r="U4071" s="43">
        <v>7595.8087262523568</v>
      </c>
      <c r="W4071" s="43">
        <v>2785.0173315339152</v>
      </c>
      <c r="X4071" s="43">
        <v>0</v>
      </c>
      <c r="Y4071" s="43">
        <v>0</v>
      </c>
      <c r="Z4071" s="43">
        <v>2785.0173315339152</v>
      </c>
      <c r="AB4071" s="43">
        <v>53.998225908886873</v>
      </c>
      <c r="AC4071" s="43">
        <v>0</v>
      </c>
      <c r="AD4071" s="43">
        <v>0</v>
      </c>
      <c r="AE4071" s="43">
        <v>53.998225908886873</v>
      </c>
      <c r="AG4071" s="43">
        <v>5121646.8726908704</v>
      </c>
      <c r="AH4071" s="43">
        <v>601563.74361132574</v>
      </c>
      <c r="AI4071" s="43">
        <v>0</v>
      </c>
      <c r="AJ4071" s="43">
        <v>226792548.81732488</v>
      </c>
      <c r="AK4071" s="43">
        <v>231914195.69001573</v>
      </c>
    </row>
    <row r="4072" spans="3:37" x14ac:dyDescent="0.2">
      <c r="C4072" s="43">
        <v>5.7909141007218335E-4</v>
      </c>
      <c r="D4072" s="43">
        <v>5.6053845495130594E-2</v>
      </c>
      <c r="E4072" s="43">
        <v>2.3219253401082707</v>
      </c>
      <c r="F4072" s="43">
        <v>3.0057987216866064</v>
      </c>
      <c r="H4072" s="43">
        <v>9.2694587980002296E-5</v>
      </c>
      <c r="I4072" s="43">
        <v>0.11148125918587126</v>
      </c>
      <c r="J4072" s="43">
        <v>0</v>
      </c>
      <c r="K4072" s="43">
        <v>1</v>
      </c>
      <c r="M4072" s="43">
        <v>7.8759290317371722E-3</v>
      </c>
      <c r="N4072" s="43">
        <v>4.6593479877498734E-2</v>
      </c>
      <c r="O4072" s="43">
        <v>0</v>
      </c>
      <c r="P4072" s="43">
        <v>1</v>
      </c>
      <c r="R4072" s="43">
        <v>614.60332829889501</v>
      </c>
      <c r="S4072" s="43">
        <v>195.65845354720753</v>
      </c>
      <c r="T4072" s="43">
        <v>6948.1520581836739</v>
      </c>
      <c r="U4072" s="43">
        <v>7758.4138400297761</v>
      </c>
      <c r="W4072" s="43">
        <v>1427.063042092087</v>
      </c>
      <c r="X4072" s="43">
        <v>0</v>
      </c>
      <c r="Y4072" s="43">
        <v>0</v>
      </c>
      <c r="Z4072" s="43">
        <v>1427.063042092087</v>
      </c>
      <c r="AB4072" s="43">
        <v>131.90645101634954</v>
      </c>
      <c r="AC4072" s="43">
        <v>0</v>
      </c>
      <c r="AD4072" s="43">
        <v>0</v>
      </c>
      <c r="AE4072" s="43">
        <v>131.90645101634954</v>
      </c>
      <c r="AG4072" s="43">
        <v>2624368.9344073478</v>
      </c>
      <c r="AH4072" s="43">
        <v>308245.61709189077</v>
      </c>
      <c r="AI4072" s="43">
        <v>0</v>
      </c>
      <c r="AJ4072" s="43">
        <v>554007094.26866806</v>
      </c>
      <c r="AK4072" s="43">
        <v>556631463.20307541</v>
      </c>
    </row>
    <row r="4073" spans="3:37" x14ac:dyDescent="0.2">
      <c r="C4073" s="43">
        <v>6.0083381213013815E-4</v>
      </c>
      <c r="D4073" s="43">
        <v>4.9970626272226988E-2</v>
      </c>
      <c r="E4073" s="43">
        <v>1.5515351336860914</v>
      </c>
      <c r="F4073" s="43">
        <v>1.6718221943652365</v>
      </c>
      <c r="H4073" s="43">
        <v>9.9479969887794617E-5</v>
      </c>
      <c r="I4073" s="43">
        <v>0.10767903211180097</v>
      </c>
      <c r="J4073" s="43">
        <v>0</v>
      </c>
      <c r="K4073" s="43">
        <v>1</v>
      </c>
      <c r="M4073" s="43">
        <v>7.7711287392946424E-3</v>
      </c>
      <c r="N4073" s="43">
        <v>4.7091076474774285E-2</v>
      </c>
      <c r="O4073" s="43">
        <v>0</v>
      </c>
      <c r="P4073" s="43">
        <v>1</v>
      </c>
      <c r="R4073" s="43">
        <v>568.47520891185252</v>
      </c>
      <c r="S4073" s="43">
        <v>202.81924471499386</v>
      </c>
      <c r="T4073" s="43">
        <v>6928.912783419375</v>
      </c>
      <c r="U4073" s="43">
        <v>7700.2072370462211</v>
      </c>
      <c r="W4073" s="43">
        <v>882.00925925627985</v>
      </c>
      <c r="X4073" s="43">
        <v>0</v>
      </c>
      <c r="Y4073" s="43">
        <v>0</v>
      </c>
      <c r="Z4073" s="43">
        <v>882.00925925627985</v>
      </c>
      <c r="AB4073" s="43">
        <v>40.864826065393473</v>
      </c>
      <c r="AC4073" s="43">
        <v>0</v>
      </c>
      <c r="AD4073" s="43">
        <v>0</v>
      </c>
      <c r="AE4073" s="43">
        <v>40.864826065393473</v>
      </c>
      <c r="AG4073" s="43">
        <v>1622015.0277722985</v>
      </c>
      <c r="AH4073" s="43">
        <v>190513.99999935646</v>
      </c>
      <c r="AI4073" s="43">
        <v>0</v>
      </c>
      <c r="AJ4073" s="43">
        <v>171632269.47465259</v>
      </c>
      <c r="AK4073" s="43">
        <v>173254284.5024249</v>
      </c>
    </row>
    <row r="4074" spans="3:37" x14ac:dyDescent="0.2">
      <c r="C4074" s="43">
        <v>5.9988411968179341E-4</v>
      </c>
      <c r="D4074" s="43">
        <v>5.8877496413450192E-2</v>
      </c>
      <c r="E4074" s="43">
        <v>1.1080389051039303</v>
      </c>
      <c r="F4074" s="43">
        <v>5.5545850668729191</v>
      </c>
      <c r="H4074" s="43">
        <v>1.0138687594096751E-4</v>
      </c>
      <c r="I4074" s="43">
        <v>9.319574006073908E-2</v>
      </c>
      <c r="J4074" s="43">
        <v>0</v>
      </c>
      <c r="K4074" s="43">
        <v>1</v>
      </c>
      <c r="M4074" s="43">
        <v>7.9978416779039607E-3</v>
      </c>
      <c r="N4074" s="43">
        <v>4.5181364074746912E-2</v>
      </c>
      <c r="O4074" s="43">
        <v>0</v>
      </c>
      <c r="P4074" s="43">
        <v>1</v>
      </c>
      <c r="R4074" s="43">
        <v>668.74272843902645</v>
      </c>
      <c r="S4074" s="43">
        <v>178.90405133377089</v>
      </c>
      <c r="T4074" s="43">
        <v>6841.8652123900447</v>
      </c>
      <c r="U4074" s="43">
        <v>7689.511992162842</v>
      </c>
      <c r="W4074" s="43">
        <v>740.99296061579389</v>
      </c>
      <c r="X4074" s="43">
        <v>0</v>
      </c>
      <c r="Y4074" s="43">
        <v>0</v>
      </c>
      <c r="Z4074" s="43">
        <v>740.99296061579389</v>
      </c>
      <c r="AB4074" s="43">
        <v>325.90548396452186</v>
      </c>
      <c r="AC4074" s="43">
        <v>0</v>
      </c>
      <c r="AD4074" s="43">
        <v>0</v>
      </c>
      <c r="AE4074" s="43">
        <v>325.90548396452186</v>
      </c>
      <c r="AG4074" s="43">
        <v>1362686.0545724449</v>
      </c>
      <c r="AH4074" s="43">
        <v>160054.47949301149</v>
      </c>
      <c r="AI4074" s="43">
        <v>0</v>
      </c>
      <c r="AJ4074" s="43">
        <v>1368803032.6509919</v>
      </c>
      <c r="AK4074" s="43">
        <v>1370165718.7055643</v>
      </c>
    </row>
    <row r="4075" spans="3:37" x14ac:dyDescent="0.2">
      <c r="C4075" s="43">
        <v>5.8111068583328906E-4</v>
      </c>
      <c r="D4075" s="43">
        <v>6.0880563142767241E-2</v>
      </c>
      <c r="E4075" s="43">
        <v>5.9816692438059826</v>
      </c>
      <c r="F4075" s="43">
        <v>2.7663598978402675</v>
      </c>
      <c r="H4075" s="43">
        <v>9.2264715921386298E-5</v>
      </c>
      <c r="I4075" s="43">
        <v>8.490256841976597E-2</v>
      </c>
      <c r="J4075" s="43">
        <v>0</v>
      </c>
      <c r="K4075" s="43">
        <v>1</v>
      </c>
      <c r="M4075" s="43">
        <v>7.910184161090239E-3</v>
      </c>
      <c r="N4075" s="43">
        <v>4.5711036139392536E-2</v>
      </c>
      <c r="O4075" s="43">
        <v>0</v>
      </c>
      <c r="P4075" s="43">
        <v>1</v>
      </c>
      <c r="R4075" s="43">
        <v>669.85359941147681</v>
      </c>
      <c r="S4075" s="43">
        <v>148.31970401915743</v>
      </c>
      <c r="T4075" s="43">
        <v>6846.2071079523294</v>
      </c>
      <c r="U4075" s="43">
        <v>7664.3804113829638</v>
      </c>
      <c r="W4075" s="43">
        <v>4006.8426734523641</v>
      </c>
      <c r="X4075" s="43">
        <v>0</v>
      </c>
      <c r="Y4075" s="43">
        <v>0</v>
      </c>
      <c r="Z4075" s="43">
        <v>4006.8426734523641</v>
      </c>
      <c r="AB4075" s="43">
        <v>126.60267129040992</v>
      </c>
      <c r="AC4075" s="43">
        <v>0</v>
      </c>
      <c r="AD4075" s="43">
        <v>0</v>
      </c>
      <c r="AE4075" s="43">
        <v>126.60267129040992</v>
      </c>
      <c r="AG4075" s="43">
        <v>7368583.6764788972</v>
      </c>
      <c r="AH4075" s="43">
        <v>865478.01746571064</v>
      </c>
      <c r="AI4075" s="43">
        <v>0</v>
      </c>
      <c r="AJ4075" s="43">
        <v>531731219.41972166</v>
      </c>
      <c r="AK4075" s="43">
        <v>539099803.09620059</v>
      </c>
    </row>
    <row r="4076" spans="3:37" x14ac:dyDescent="0.2">
      <c r="C4076" s="43">
        <v>6.1276273903343448E-4</v>
      </c>
      <c r="D4076" s="43">
        <v>6.2663676851090644E-2</v>
      </c>
      <c r="E4076" s="43">
        <v>6.7308457875365031</v>
      </c>
      <c r="F4076" s="43">
        <v>4.5492258990031509</v>
      </c>
      <c r="H4076" s="43">
        <v>9.1724533057502278E-5</v>
      </c>
      <c r="I4076" s="43">
        <v>0.13243837847857654</v>
      </c>
      <c r="J4076" s="43">
        <v>0</v>
      </c>
      <c r="K4076" s="43">
        <v>1</v>
      </c>
      <c r="M4076" s="43">
        <v>7.8998790934443619E-3</v>
      </c>
      <c r="N4076" s="43">
        <v>4.4796944569398242E-2</v>
      </c>
      <c r="O4076" s="43">
        <v>0</v>
      </c>
      <c r="P4076" s="43">
        <v>1</v>
      </c>
      <c r="R4076" s="43">
        <v>727.02709326492436</v>
      </c>
      <c r="S4076" s="43">
        <v>230.00736207592419</v>
      </c>
      <c r="T4076" s="43">
        <v>6700.5617017991644</v>
      </c>
      <c r="U4076" s="43">
        <v>7657.596157140013</v>
      </c>
      <c r="W4076" s="43">
        <v>4893.5072481271245</v>
      </c>
      <c r="X4076" s="43">
        <v>0</v>
      </c>
      <c r="Y4076" s="43">
        <v>0</v>
      </c>
      <c r="Z4076" s="43">
        <v>4893.5072481271245</v>
      </c>
      <c r="AB4076" s="43">
        <v>276.10102259013479</v>
      </c>
      <c r="AC4076" s="43">
        <v>0</v>
      </c>
      <c r="AD4076" s="43">
        <v>0</v>
      </c>
      <c r="AE4076" s="43">
        <v>276.10102259013479</v>
      </c>
      <c r="AG4076" s="43">
        <v>8999159.8293057811</v>
      </c>
      <c r="AH4076" s="43">
        <v>1056997.565595459</v>
      </c>
      <c r="AI4076" s="43">
        <v>0</v>
      </c>
      <c r="AJ4076" s="43">
        <v>1159624294.878566</v>
      </c>
      <c r="AK4076" s="43">
        <v>1168623454.7078719</v>
      </c>
    </row>
    <row r="4077" spans="3:37" x14ac:dyDescent="0.2">
      <c r="C4077" s="43">
        <v>5.9808041792395062E-4</v>
      </c>
      <c r="D4077" s="43">
        <v>5.0860253805395397E-2</v>
      </c>
      <c r="E4077" s="43">
        <v>2.2093070795547893</v>
      </c>
      <c r="F4077" s="43">
        <v>2.4917262399169453</v>
      </c>
      <c r="H4077" s="43">
        <v>9.2479834459147092E-5</v>
      </c>
      <c r="I4077" s="43">
        <v>9.4847229378823131E-2</v>
      </c>
      <c r="J4077" s="43">
        <v>0</v>
      </c>
      <c r="K4077" s="43">
        <v>1</v>
      </c>
      <c r="M4077" s="43">
        <v>7.9129091669871698E-3</v>
      </c>
      <c r="N4077" s="43">
        <v>4.6119143073234281E-2</v>
      </c>
      <c r="O4077" s="43">
        <v>0</v>
      </c>
      <c r="P4077" s="43">
        <v>1</v>
      </c>
      <c r="R4077" s="43">
        <v>575.94429273912363</v>
      </c>
      <c r="S4077" s="43">
        <v>166.07874926464109</v>
      </c>
      <c r="T4077" s="43">
        <v>6909.7093950181252</v>
      </c>
      <c r="U4077" s="43">
        <v>7651.7324370218903</v>
      </c>
      <c r="W4077" s="43">
        <v>1272.4378033777218</v>
      </c>
      <c r="X4077" s="43">
        <v>0</v>
      </c>
      <c r="Y4077" s="43">
        <v>0</v>
      </c>
      <c r="Z4077" s="43">
        <v>1272.4378033777218</v>
      </c>
      <c r="AB4077" s="43">
        <v>91.929179920401225</v>
      </c>
      <c r="AC4077" s="43">
        <v>0</v>
      </c>
      <c r="AD4077" s="43">
        <v>0</v>
      </c>
      <c r="AE4077" s="43">
        <v>91.929179920401225</v>
      </c>
      <c r="AG4077" s="43">
        <v>2340013.1204116303</v>
      </c>
      <c r="AH4077" s="43">
        <v>274846.56552958791</v>
      </c>
      <c r="AI4077" s="43">
        <v>0</v>
      </c>
      <c r="AJ4077" s="43">
        <v>386102555.66568512</v>
      </c>
      <c r="AK4077" s="43">
        <v>388442568.78609675</v>
      </c>
    </row>
    <row r="4078" spans="3:37" x14ac:dyDescent="0.2">
      <c r="C4078" s="43">
        <v>5.9974567705857896E-4</v>
      </c>
      <c r="D4078" s="43">
        <v>5.223226221614613E-2</v>
      </c>
      <c r="E4078" s="43">
        <v>3.3336124201841266</v>
      </c>
      <c r="F4078" s="43">
        <v>2.3010512775699792</v>
      </c>
      <c r="H4078" s="43">
        <v>1.0065456215668789E-4</v>
      </c>
      <c r="I4078" s="43">
        <v>0.12152451386414209</v>
      </c>
      <c r="J4078" s="43">
        <v>0</v>
      </c>
      <c r="K4078" s="43">
        <v>1</v>
      </c>
      <c r="M4078" s="43">
        <v>7.7193368649625966E-3</v>
      </c>
      <c r="N4078" s="43">
        <v>4.4212082385026941E-2</v>
      </c>
      <c r="O4078" s="43">
        <v>0</v>
      </c>
      <c r="P4078" s="43">
        <v>1</v>
      </c>
      <c r="R4078" s="43">
        <v>593.12787502652191</v>
      </c>
      <c r="S4078" s="43">
        <v>231.60062616722803</v>
      </c>
      <c r="T4078" s="43">
        <v>6461.9461860080564</v>
      </c>
      <c r="U4078" s="43">
        <v>7286.6746872018066</v>
      </c>
      <c r="W4078" s="43">
        <v>1977.2584509458318</v>
      </c>
      <c r="X4078" s="43">
        <v>0</v>
      </c>
      <c r="Y4078" s="43">
        <v>0</v>
      </c>
      <c r="Z4078" s="43">
        <v>1977.2584509458318</v>
      </c>
      <c r="AB4078" s="43">
        <v>82.57080641352168</v>
      </c>
      <c r="AC4078" s="43">
        <v>0</v>
      </c>
      <c r="AD4078" s="43">
        <v>0</v>
      </c>
      <c r="AE4078" s="43">
        <v>82.57080641352168</v>
      </c>
      <c r="AG4078" s="43">
        <v>3636178.2912893845</v>
      </c>
      <c r="AH4078" s="43">
        <v>427087.82540429966</v>
      </c>
      <c r="AI4078" s="43">
        <v>0</v>
      </c>
      <c r="AJ4078" s="43">
        <v>346797386.93679106</v>
      </c>
      <c r="AK4078" s="43">
        <v>350433565.22808045</v>
      </c>
    </row>
    <row r="4079" spans="3:37" x14ac:dyDescent="0.2">
      <c r="C4079" s="43">
        <v>5.8055291654349889E-4</v>
      </c>
      <c r="D4079" s="43">
        <v>5.1174527334825845E-2</v>
      </c>
      <c r="E4079" s="43">
        <v>10.726198528643838</v>
      </c>
      <c r="F4079" s="43">
        <v>3.643051656651604</v>
      </c>
      <c r="H4079" s="43">
        <v>8.8936674818075365E-5</v>
      </c>
      <c r="I4079" s="43">
        <v>0.11416993447106683</v>
      </c>
      <c r="J4079" s="43">
        <v>0</v>
      </c>
      <c r="K4079" s="43">
        <v>1</v>
      </c>
      <c r="M4079" s="43">
        <v>7.8369885398885536E-3</v>
      </c>
      <c r="N4079" s="43">
        <v>4.6311939199650043E-2</v>
      </c>
      <c r="O4079" s="43">
        <v>0</v>
      </c>
      <c r="P4079" s="43">
        <v>1</v>
      </c>
      <c r="R4079" s="43">
        <v>562.52007244999493</v>
      </c>
      <c r="S4079" s="43">
        <v>192.25383535885103</v>
      </c>
      <c r="T4079" s="43">
        <v>6872.0221535591181</v>
      </c>
      <c r="U4079" s="43">
        <v>7626.7960613679643</v>
      </c>
      <c r="W4079" s="43">
        <v>6033.7019734457608</v>
      </c>
      <c r="X4079" s="43">
        <v>0</v>
      </c>
      <c r="Y4079" s="43">
        <v>0</v>
      </c>
      <c r="Z4079" s="43">
        <v>6033.7019734457608</v>
      </c>
      <c r="AB4079" s="43">
        <v>159.0843482045951</v>
      </c>
      <c r="AC4079" s="43">
        <v>0</v>
      </c>
      <c r="AD4079" s="43">
        <v>0</v>
      </c>
      <c r="AE4079" s="43">
        <v>159.0843482045951</v>
      </c>
      <c r="AG4079" s="43">
        <v>11095977.929166755</v>
      </c>
      <c r="AH4079" s="43">
        <v>1303279.6262642844</v>
      </c>
      <c r="AI4079" s="43">
        <v>0</v>
      </c>
      <c r="AJ4079" s="43">
        <v>668154262.45929945</v>
      </c>
      <c r="AK4079" s="43">
        <v>679250240.38846624</v>
      </c>
    </row>
    <row r="4080" spans="3:37" x14ac:dyDescent="0.2">
      <c r="C4080" s="43">
        <v>6.2039874918540239E-4</v>
      </c>
      <c r="D4080" s="43">
        <v>5.3923287092189728E-2</v>
      </c>
      <c r="E4080" s="43">
        <v>10.030540554602764</v>
      </c>
      <c r="F4080" s="43">
        <v>2.0430061959275796</v>
      </c>
      <c r="H4080" s="43">
        <v>8.4439923945616748E-5</v>
      </c>
      <c r="I4080" s="43">
        <v>8.1050162662506517E-2</v>
      </c>
      <c r="J4080" s="43">
        <v>0</v>
      </c>
      <c r="K4080" s="43">
        <v>1</v>
      </c>
      <c r="M4080" s="43">
        <v>7.7865064197601046E-3</v>
      </c>
      <c r="N4080" s="43">
        <v>4.498342195717004E-2</v>
      </c>
      <c r="O4080" s="43">
        <v>0</v>
      </c>
      <c r="P4080" s="43">
        <v>1</v>
      </c>
      <c r="R4080" s="43">
        <v>633.41689738421599</v>
      </c>
      <c r="S4080" s="43">
        <v>129.58182645735027</v>
      </c>
      <c r="T4080" s="43">
        <v>6631.892968739111</v>
      </c>
      <c r="U4080" s="43">
        <v>7394.891692580677</v>
      </c>
      <c r="W4080" s="43">
        <v>6353.5138771830361</v>
      </c>
      <c r="X4080" s="43">
        <v>0</v>
      </c>
      <c r="Y4080" s="43">
        <v>0</v>
      </c>
      <c r="Z4080" s="43">
        <v>6353.5138771830361</v>
      </c>
      <c r="AB4080" s="43">
        <v>70.690379097734848</v>
      </c>
      <c r="AC4080" s="43">
        <v>0</v>
      </c>
      <c r="AD4080" s="43">
        <v>0</v>
      </c>
      <c r="AE4080" s="43">
        <v>70.690379097734848</v>
      </c>
      <c r="AG4080" s="43">
        <v>11684112.020139603</v>
      </c>
      <c r="AH4080" s="43">
        <v>1372358.9974715358</v>
      </c>
      <c r="AI4080" s="43">
        <v>0</v>
      </c>
      <c r="AJ4080" s="43">
        <v>296899592.21048635</v>
      </c>
      <c r="AK4080" s="43">
        <v>308583704.23062593</v>
      </c>
    </row>
    <row r="4081" spans="3:37" x14ac:dyDescent="0.2">
      <c r="C4081" s="43">
        <v>6.056846688212924E-4</v>
      </c>
      <c r="D4081" s="43">
        <v>5.9324686497801649E-2</v>
      </c>
      <c r="E4081" s="43">
        <v>2.7591860385297453</v>
      </c>
      <c r="F4081" s="43">
        <v>2.8668845024262453</v>
      </c>
      <c r="H4081" s="43">
        <v>9.3275368099776657E-5</v>
      </c>
      <c r="I4081" s="43">
        <v>0.10300788658018334</v>
      </c>
      <c r="J4081" s="43">
        <v>0</v>
      </c>
      <c r="K4081" s="43">
        <v>1</v>
      </c>
      <c r="M4081" s="43">
        <v>7.8787520305987346E-3</v>
      </c>
      <c r="N4081" s="43">
        <v>4.6664293065572737E-2</v>
      </c>
      <c r="O4081" s="43">
        <v>0</v>
      </c>
      <c r="P4081" s="43">
        <v>1</v>
      </c>
      <c r="R4081" s="43">
        <v>680.33749328838485</v>
      </c>
      <c r="S4081" s="43">
        <v>181.91973771748178</v>
      </c>
      <c r="T4081" s="43">
        <v>6961.2061592025866</v>
      </c>
      <c r="U4081" s="43">
        <v>7823.4633902084533</v>
      </c>
      <c r="W4081" s="43">
        <v>1877.1777129696359</v>
      </c>
      <c r="X4081" s="43">
        <v>0</v>
      </c>
      <c r="Y4081" s="43">
        <v>0</v>
      </c>
      <c r="Z4081" s="43">
        <v>1877.1777129696359</v>
      </c>
      <c r="AB4081" s="43">
        <v>135.90193292243779</v>
      </c>
      <c r="AC4081" s="43">
        <v>0</v>
      </c>
      <c r="AD4081" s="43">
        <v>0</v>
      </c>
      <c r="AE4081" s="43">
        <v>135.90193292243779</v>
      </c>
      <c r="AG4081" s="43">
        <v>3452129.8141511604</v>
      </c>
      <c r="AH4081" s="43">
        <v>405470.38600144134</v>
      </c>
      <c r="AI4081" s="43">
        <v>0</v>
      </c>
      <c r="AJ4081" s="43">
        <v>570788118.27423871</v>
      </c>
      <c r="AK4081" s="43">
        <v>574240248.08838987</v>
      </c>
    </row>
    <row r="4082" spans="3:37" x14ac:dyDescent="0.2">
      <c r="C4082" s="43">
        <v>6.0835243177830977E-4</v>
      </c>
      <c r="D4082" s="43">
        <v>6.291169939369079E-2</v>
      </c>
      <c r="E4082" s="43">
        <v>5.4686977033884521</v>
      </c>
      <c r="F4082" s="43">
        <v>2.8825052443436938</v>
      </c>
      <c r="H4082" s="43">
        <v>9.2365465741539587E-5</v>
      </c>
      <c r="I4082" s="43">
        <v>9.8873641287108308E-2</v>
      </c>
      <c r="J4082" s="43">
        <v>0</v>
      </c>
      <c r="K4082" s="43">
        <v>1</v>
      </c>
      <c r="M4082" s="43">
        <v>7.8652827791136914E-3</v>
      </c>
      <c r="N4082" s="43">
        <v>4.5281520990478975E-2</v>
      </c>
      <c r="O4082" s="43">
        <v>0</v>
      </c>
      <c r="P4082" s="43">
        <v>1</v>
      </c>
      <c r="R4082" s="43">
        <v>724.65123692501004</v>
      </c>
      <c r="S4082" s="43">
        <v>172.91494295868281</v>
      </c>
      <c r="T4082" s="43">
        <v>6743.3813480722383</v>
      </c>
      <c r="U4082" s="43">
        <v>7640.947527955931</v>
      </c>
      <c r="W4082" s="43">
        <v>3962.8985551294036</v>
      </c>
      <c r="X4082" s="43">
        <v>0</v>
      </c>
      <c r="Y4082" s="43">
        <v>0</v>
      </c>
      <c r="Z4082" s="43">
        <v>3962.8985551294036</v>
      </c>
      <c r="AB4082" s="43">
        <v>145.96509365996792</v>
      </c>
      <c r="AC4082" s="43">
        <v>0</v>
      </c>
      <c r="AD4082" s="43">
        <v>0</v>
      </c>
      <c r="AE4082" s="43">
        <v>145.96509365996792</v>
      </c>
      <c r="AG4082" s="43">
        <v>7287770.4428829728</v>
      </c>
      <c r="AH4082" s="43">
        <v>855986.08790795121</v>
      </c>
      <c r="AI4082" s="43">
        <v>0</v>
      </c>
      <c r="AJ4082" s="43">
        <v>613053393.37186527</v>
      </c>
      <c r="AK4082" s="43">
        <v>620341163.81474829</v>
      </c>
    </row>
    <row r="4083" spans="3:37" x14ac:dyDescent="0.2">
      <c r="C4083" s="43">
        <v>6.1172399536524313E-4</v>
      </c>
      <c r="D4083" s="43">
        <v>5.4731463398646873E-2</v>
      </c>
      <c r="E4083" s="43">
        <v>5.2493568434607409</v>
      </c>
      <c r="F4083" s="43">
        <v>1.9619284087570847</v>
      </c>
      <c r="H4083" s="43">
        <v>9.5473582286120795E-5</v>
      </c>
      <c r="I4083" s="43">
        <v>0.10695687016083344</v>
      </c>
      <c r="J4083" s="43">
        <v>0</v>
      </c>
      <c r="K4083" s="43">
        <v>1</v>
      </c>
      <c r="M4083" s="43">
        <v>7.8760113596855197E-3</v>
      </c>
      <c r="N4083" s="43">
        <v>4.6749213884225038E-2</v>
      </c>
      <c r="O4083" s="43">
        <v>0</v>
      </c>
      <c r="P4083" s="43">
        <v>1</v>
      </c>
      <c r="R4083" s="43">
        <v>633.92072352121102</v>
      </c>
      <c r="S4083" s="43">
        <v>193.34559267703096</v>
      </c>
      <c r="T4083" s="43">
        <v>6971.4484281478017</v>
      </c>
      <c r="U4083" s="43">
        <v>7798.7147443460435</v>
      </c>
      <c r="W4083" s="43">
        <v>3327.6760882276535</v>
      </c>
      <c r="X4083" s="43">
        <v>0</v>
      </c>
      <c r="Y4083" s="43">
        <v>0</v>
      </c>
      <c r="Z4083" s="43">
        <v>3327.6760882276535</v>
      </c>
      <c r="AB4083" s="43">
        <v>65.247139755474123</v>
      </c>
      <c r="AC4083" s="43">
        <v>0</v>
      </c>
      <c r="AD4083" s="43">
        <v>0</v>
      </c>
      <c r="AE4083" s="43">
        <v>65.247139755474123</v>
      </c>
      <c r="AG4083" s="43">
        <v>6119596.3262506546</v>
      </c>
      <c r="AH4083" s="43">
        <v>718778.03505717311</v>
      </c>
      <c r="AI4083" s="43">
        <v>0</v>
      </c>
      <c r="AJ4083" s="43">
        <v>274037986.97299129</v>
      </c>
      <c r="AK4083" s="43">
        <v>280157583.29924196</v>
      </c>
    </row>
    <row r="4084" spans="3:37" x14ac:dyDescent="0.2">
      <c r="C4084" s="43">
        <v>6.0774589433575099E-4</v>
      </c>
      <c r="D4084" s="43">
        <v>4.7461602247941118E-2</v>
      </c>
      <c r="E4084" s="43">
        <v>4.0664897565887212</v>
      </c>
      <c r="F4084" s="43">
        <v>1.0756579218901741</v>
      </c>
      <c r="H4084" s="43">
        <v>9.6177257741025812E-5</v>
      </c>
      <c r="I4084" s="43">
        <v>0.10065638584291584</v>
      </c>
      <c r="J4084" s="43">
        <v>0</v>
      </c>
      <c r="K4084" s="43">
        <v>1</v>
      </c>
      <c r="M4084" s="43">
        <v>7.7831581209840735E-3</v>
      </c>
      <c r="N4084" s="43">
        <v>4.779689587172764E-2</v>
      </c>
      <c r="O4084" s="43">
        <v>0</v>
      </c>
      <c r="P4084" s="43">
        <v>1</v>
      </c>
      <c r="R4084" s="43">
        <v>546.14354099315494</v>
      </c>
      <c r="S4084" s="43">
        <v>183.29731168453429</v>
      </c>
      <c r="T4084" s="43">
        <v>7043.6524542901925</v>
      </c>
      <c r="U4084" s="43">
        <v>7773.0933069678813</v>
      </c>
      <c r="W4084" s="43">
        <v>2220.8871150757568</v>
      </c>
      <c r="X4084" s="43">
        <v>0</v>
      </c>
      <c r="Y4084" s="43">
        <v>0</v>
      </c>
      <c r="Z4084" s="43">
        <v>2220.8871150757568</v>
      </c>
      <c r="AB4084" s="43">
        <v>4.4212491340852988</v>
      </c>
      <c r="AC4084" s="43">
        <v>0</v>
      </c>
      <c r="AD4084" s="43">
        <v>0</v>
      </c>
      <c r="AE4084" s="43">
        <v>4.4212491340852988</v>
      </c>
      <c r="AG4084" s="43">
        <v>4084211.4046243168</v>
      </c>
      <c r="AH4084" s="43">
        <v>479711.61685636349</v>
      </c>
      <c r="AI4084" s="43">
        <v>0</v>
      </c>
      <c r="AJ4084" s="43">
        <v>18569246.363158256</v>
      </c>
      <c r="AK4084" s="43">
        <v>22653457.767782573</v>
      </c>
    </row>
    <row r="4085" spans="3:37" x14ac:dyDescent="0.2">
      <c r="C4085" s="43">
        <v>6.2780183699484571E-4</v>
      </c>
      <c r="D4085" s="43">
        <v>5.1352314719841974E-2</v>
      </c>
      <c r="E4085" s="43">
        <v>2.3466875992569776</v>
      </c>
      <c r="F4085" s="43">
        <v>2.2724185994405022</v>
      </c>
      <c r="H4085" s="43">
        <v>9.3842145834521773E-5</v>
      </c>
      <c r="I4085" s="43">
        <v>8.2737656647962302E-2</v>
      </c>
      <c r="J4085" s="43">
        <v>0</v>
      </c>
      <c r="K4085" s="43">
        <v>1</v>
      </c>
      <c r="M4085" s="43">
        <v>7.904196789196849E-3</v>
      </c>
      <c r="N4085" s="43">
        <v>4.4856998368092552E-2</v>
      </c>
      <c r="O4085" s="43">
        <v>0</v>
      </c>
      <c r="P4085" s="43">
        <v>1</v>
      </c>
      <c r="R4085" s="43">
        <v>610.41469367003708</v>
      </c>
      <c r="S4085" s="43">
        <v>147.00886315221183</v>
      </c>
      <c r="T4085" s="43">
        <v>6713.2114432043336</v>
      </c>
      <c r="U4085" s="43">
        <v>7470.6350000265829</v>
      </c>
      <c r="W4085" s="43">
        <v>1432.4525920397227</v>
      </c>
      <c r="X4085" s="43">
        <v>0</v>
      </c>
      <c r="Y4085" s="43">
        <v>0</v>
      </c>
      <c r="Z4085" s="43">
        <v>1432.4525920397227</v>
      </c>
      <c r="AB4085" s="43">
        <v>83.107222026935915</v>
      </c>
      <c r="AC4085" s="43">
        <v>0</v>
      </c>
      <c r="AD4085" s="43">
        <v>0</v>
      </c>
      <c r="AE4085" s="43">
        <v>83.107222026935915</v>
      </c>
      <c r="AG4085" s="43">
        <v>2634280.3167610499</v>
      </c>
      <c r="AH4085" s="43">
        <v>309409.75988058012</v>
      </c>
      <c r="AI4085" s="43">
        <v>0</v>
      </c>
      <c r="AJ4085" s="43">
        <v>349050332.51313084</v>
      </c>
      <c r="AK4085" s="43">
        <v>351684612.82989192</v>
      </c>
    </row>
    <row r="4086" spans="3:37" x14ac:dyDescent="0.2">
      <c r="C4086" s="43">
        <v>6.1262045882237715E-4</v>
      </c>
      <c r="D4086" s="43">
        <v>6.1592491287613016E-2</v>
      </c>
      <c r="E4086" s="43">
        <v>5.2760282791442537</v>
      </c>
      <c r="F4086" s="43">
        <v>1.765663668785316</v>
      </c>
      <c r="H4086" s="43">
        <v>8.7523478884627993E-5</v>
      </c>
      <c r="I4086" s="43">
        <v>9.9586034515235969E-2</v>
      </c>
      <c r="J4086" s="43">
        <v>0</v>
      </c>
      <c r="K4086" s="43">
        <v>1</v>
      </c>
      <c r="M4086" s="43">
        <v>7.7902705783625551E-3</v>
      </c>
      <c r="N4086" s="43">
        <v>4.2940910411986347E-2</v>
      </c>
      <c r="O4086" s="43">
        <v>0</v>
      </c>
      <c r="P4086" s="43">
        <v>1</v>
      </c>
      <c r="R4086" s="43">
        <v>714.4332190419907</v>
      </c>
      <c r="S4086" s="43">
        <v>165.03094392438322</v>
      </c>
      <c r="T4086" s="43">
        <v>6333.8265022960113</v>
      </c>
      <c r="U4086" s="43">
        <v>7213.2906652623851</v>
      </c>
      <c r="W4086" s="43">
        <v>3769.3698672256037</v>
      </c>
      <c r="X4086" s="43">
        <v>0</v>
      </c>
      <c r="Y4086" s="43">
        <v>0</v>
      </c>
      <c r="Z4086" s="43">
        <v>3769.3698672256037</v>
      </c>
      <c r="AB4086" s="43">
        <v>58.530664876535944</v>
      </c>
      <c r="AC4086" s="43">
        <v>0</v>
      </c>
      <c r="AD4086" s="43">
        <v>0</v>
      </c>
      <c r="AE4086" s="43">
        <v>58.530664876535944</v>
      </c>
      <c r="AG4086" s="43">
        <v>6931871.1858278848</v>
      </c>
      <c r="AH4086" s="43">
        <v>814183.89132073044</v>
      </c>
      <c r="AI4086" s="43">
        <v>0</v>
      </c>
      <c r="AJ4086" s="43">
        <v>245828792.48145097</v>
      </c>
      <c r="AK4086" s="43">
        <v>252760663.66727886</v>
      </c>
    </row>
    <row r="4087" spans="3:37" x14ac:dyDescent="0.2">
      <c r="C4087" s="43">
        <v>6.1181689044154108E-4</v>
      </c>
      <c r="D4087" s="43">
        <v>5.0727109438388686E-2</v>
      </c>
      <c r="E4087" s="43">
        <v>3.1647076535438439</v>
      </c>
      <c r="F4087" s="43">
        <v>1.8210984595313038</v>
      </c>
      <c r="H4087" s="43">
        <v>9.7015734673022713E-5</v>
      </c>
      <c r="I4087" s="43">
        <v>0.10291130721475739</v>
      </c>
      <c r="J4087" s="43">
        <v>0</v>
      </c>
      <c r="K4087" s="43">
        <v>1</v>
      </c>
      <c r="M4087" s="43">
        <v>7.8412066000340362E-3</v>
      </c>
      <c r="N4087" s="43">
        <v>4.51289722717967E-2</v>
      </c>
      <c r="O4087" s="43">
        <v>0</v>
      </c>
      <c r="P4087" s="43">
        <v>1</v>
      </c>
      <c r="R4087" s="43">
        <v>587.62998844036451</v>
      </c>
      <c r="S4087" s="43">
        <v>189.03736037542615</v>
      </c>
      <c r="T4087" s="43">
        <v>6700.0911800917365</v>
      </c>
      <c r="U4087" s="43">
        <v>7476.7585289075269</v>
      </c>
      <c r="W4087" s="43">
        <v>1859.6771218691022</v>
      </c>
      <c r="X4087" s="43">
        <v>0</v>
      </c>
      <c r="Y4087" s="43">
        <v>0</v>
      </c>
      <c r="Z4087" s="43">
        <v>1859.6771218691022</v>
      </c>
      <c r="AB4087" s="43">
        <v>51.62772237625758</v>
      </c>
      <c r="AC4087" s="43">
        <v>0</v>
      </c>
      <c r="AD4087" s="43">
        <v>0</v>
      </c>
      <c r="AE4087" s="43">
        <v>51.62772237625758</v>
      </c>
      <c r="AG4087" s="43">
        <v>3419946.2271172791</v>
      </c>
      <c r="AH4087" s="43">
        <v>401690.25832372607</v>
      </c>
      <c r="AI4087" s="43">
        <v>0</v>
      </c>
      <c r="AJ4087" s="43">
        <v>216836433.98028183</v>
      </c>
      <c r="AK4087" s="43">
        <v>220256380.2073991</v>
      </c>
    </row>
    <row r="4088" spans="3:37" x14ac:dyDescent="0.2">
      <c r="C4088" s="43">
        <v>6.3183304910507943E-4</v>
      </c>
      <c r="D4088" s="43">
        <v>6.0529052457901744E-2</v>
      </c>
      <c r="E4088" s="43">
        <v>3.9608687146492003</v>
      </c>
      <c r="F4088" s="43">
        <v>1.3213476252512661</v>
      </c>
      <c r="H4088" s="43">
        <v>8.3997317910971734E-5</v>
      </c>
      <c r="I4088" s="43">
        <v>9.2077495080886973E-2</v>
      </c>
      <c r="J4088" s="43">
        <v>0</v>
      </c>
      <c r="K4088" s="43">
        <v>1</v>
      </c>
      <c r="M4088" s="43">
        <v>7.8635192037475043E-3</v>
      </c>
      <c r="N4088" s="43">
        <v>4.6188317408473289E-2</v>
      </c>
      <c r="O4088" s="43">
        <v>0</v>
      </c>
      <c r="P4088" s="43">
        <v>1</v>
      </c>
      <c r="R4088" s="43">
        <v>724.11673882335128</v>
      </c>
      <c r="S4088" s="43">
        <v>146.44052857498295</v>
      </c>
      <c r="T4088" s="43">
        <v>6876.8803180945815</v>
      </c>
      <c r="U4088" s="43">
        <v>7747.4375854929158</v>
      </c>
      <c r="W4088" s="43">
        <v>2868.1313365592182</v>
      </c>
      <c r="X4088" s="43">
        <v>0</v>
      </c>
      <c r="Y4088" s="43">
        <v>0</v>
      </c>
      <c r="Z4088" s="43">
        <v>2868.1313365592182</v>
      </c>
      <c r="AB4088" s="43">
        <v>24.898171803536549</v>
      </c>
      <c r="AC4088" s="43">
        <v>0</v>
      </c>
      <c r="AD4088" s="43">
        <v>0</v>
      </c>
      <c r="AE4088" s="43">
        <v>24.898171803536549</v>
      </c>
      <c r="AG4088" s="43">
        <v>5274493.5279324027</v>
      </c>
      <c r="AH4088" s="43">
        <v>619516.36869679112</v>
      </c>
      <c r="AI4088" s="43">
        <v>0</v>
      </c>
      <c r="AJ4088" s="43">
        <v>104572321.57485351</v>
      </c>
      <c r="AK4088" s="43">
        <v>109846815.10278592</v>
      </c>
    </row>
    <row r="4089" spans="3:37" x14ac:dyDescent="0.2">
      <c r="C4089" s="43">
        <v>5.8847487093379466E-4</v>
      </c>
      <c r="D4089" s="43">
        <v>5.5208222549305241E-2</v>
      </c>
      <c r="E4089" s="43">
        <v>6.8290709178223441</v>
      </c>
      <c r="F4089" s="43">
        <v>2.8612324146162647</v>
      </c>
      <c r="H4089" s="43">
        <v>8.6569367271443581E-5</v>
      </c>
      <c r="I4089" s="43">
        <v>0.11396891952107258</v>
      </c>
      <c r="J4089" s="43">
        <v>0</v>
      </c>
      <c r="K4089" s="43">
        <v>1</v>
      </c>
      <c r="M4089" s="43">
        <v>7.8122421556194813E-3</v>
      </c>
      <c r="N4089" s="43">
        <v>4.6344892391080861E-2</v>
      </c>
      <c r="O4089" s="43">
        <v>0</v>
      </c>
      <c r="P4089" s="43">
        <v>1</v>
      </c>
      <c r="R4089" s="43">
        <v>615.14013013635929</v>
      </c>
      <c r="S4089" s="43">
        <v>186.80695744083496</v>
      </c>
      <c r="T4089" s="43">
        <v>6855.1971222154316</v>
      </c>
      <c r="U4089" s="43">
        <v>7657.1442097926256</v>
      </c>
      <c r="W4089" s="43">
        <v>4200.8355730996636</v>
      </c>
      <c r="X4089" s="43">
        <v>0</v>
      </c>
      <c r="Y4089" s="43">
        <v>0</v>
      </c>
      <c r="Z4089" s="43">
        <v>4200.8355730996636</v>
      </c>
      <c r="AB4089" s="43">
        <v>122.50630622229335</v>
      </c>
      <c r="AC4089" s="43">
        <v>0</v>
      </c>
      <c r="AD4089" s="43">
        <v>0</v>
      </c>
      <c r="AE4089" s="43">
        <v>122.50630622229335</v>
      </c>
      <c r="AG4089" s="43">
        <v>7725336.6189302811</v>
      </c>
      <c r="AH4089" s="43">
        <v>907380.48378952732</v>
      </c>
      <c r="AI4089" s="43">
        <v>0</v>
      </c>
      <c r="AJ4089" s="43">
        <v>514526486.13363206</v>
      </c>
      <c r="AK4089" s="43">
        <v>522251822.75256234</v>
      </c>
    </row>
    <row r="4090" spans="3:37" x14ac:dyDescent="0.2">
      <c r="C4090" s="43">
        <v>6.1950075141037342E-4</v>
      </c>
      <c r="D4090" s="43">
        <v>6.1317402097894602E-2</v>
      </c>
      <c r="E4090" s="43">
        <v>1.1916860607866528</v>
      </c>
      <c r="F4090" s="43">
        <v>2.7990888379628913</v>
      </c>
      <c r="H4090" s="43">
        <v>8.399199826194689E-5</v>
      </c>
      <c r="I4090" s="43">
        <v>8.1452429553871039E-2</v>
      </c>
      <c r="J4090" s="43">
        <v>0</v>
      </c>
      <c r="K4090" s="43">
        <v>1</v>
      </c>
      <c r="M4090" s="43">
        <v>7.9068348832034285E-3</v>
      </c>
      <c r="N4090" s="43">
        <v>4.4553821564956408E-2</v>
      </c>
      <c r="O4090" s="43">
        <v>0</v>
      </c>
      <c r="P4090" s="43">
        <v>1</v>
      </c>
      <c r="R4090" s="43">
        <v>719.23026914888078</v>
      </c>
      <c r="S4090" s="43">
        <v>129.53416485566134</v>
      </c>
      <c r="T4090" s="43">
        <v>6670.0640391715833</v>
      </c>
      <c r="U4090" s="43">
        <v>7518.828473176125</v>
      </c>
      <c r="W4090" s="43">
        <v>857.09668624055382</v>
      </c>
      <c r="X4090" s="43">
        <v>0</v>
      </c>
      <c r="Y4090" s="43">
        <v>0</v>
      </c>
      <c r="Z4090" s="43">
        <v>857.09668624055382</v>
      </c>
      <c r="AB4090" s="43">
        <v>138.45362895913533</v>
      </c>
      <c r="AC4090" s="43">
        <v>0</v>
      </c>
      <c r="AD4090" s="43">
        <v>0</v>
      </c>
      <c r="AE4090" s="43">
        <v>138.45362895913533</v>
      </c>
      <c r="AG4090" s="43">
        <v>1576200.8059963784</v>
      </c>
      <c r="AH4090" s="43">
        <v>185132.88422795961</v>
      </c>
      <c r="AI4090" s="43">
        <v>0</v>
      </c>
      <c r="AJ4090" s="43">
        <v>581505241.62836838</v>
      </c>
      <c r="AK4090" s="43">
        <v>583081442.4343648</v>
      </c>
    </row>
    <row r="4091" spans="3:37" x14ac:dyDescent="0.2">
      <c r="C4091" s="43">
        <v>6.3614852488069751E-4</v>
      </c>
      <c r="D4091" s="43">
        <v>5.9370915968680382E-2</v>
      </c>
      <c r="E4091" s="43">
        <v>0.78903629108191597</v>
      </c>
      <c r="F4091" s="43">
        <v>0.71238594041311998</v>
      </c>
      <c r="H4091" s="43">
        <v>8.9857464507735204E-5</v>
      </c>
      <c r="I4091" s="43">
        <v>0.1130664592333479</v>
      </c>
      <c r="J4091" s="43">
        <v>0</v>
      </c>
      <c r="K4091" s="43">
        <v>1</v>
      </c>
      <c r="M4091" s="43">
        <v>7.7714044505770097E-3</v>
      </c>
      <c r="N4091" s="43">
        <v>4.5344125535556189E-2</v>
      </c>
      <c r="O4091" s="43">
        <v>0</v>
      </c>
      <c r="P4091" s="43">
        <v>1</v>
      </c>
      <c r="R4091" s="43">
        <v>715.11295611100229</v>
      </c>
      <c r="S4091" s="43">
        <v>192.3668904910011</v>
      </c>
      <c r="T4091" s="43">
        <v>6672.1056633226963</v>
      </c>
      <c r="U4091" s="43">
        <v>7579.5855099247001</v>
      </c>
      <c r="W4091" s="43">
        <v>564.25007459445021</v>
      </c>
      <c r="X4091" s="43">
        <v>0</v>
      </c>
      <c r="Y4091" s="43">
        <v>0</v>
      </c>
      <c r="Z4091" s="43">
        <v>564.25007459445021</v>
      </c>
      <c r="AB4091" s="43">
        <v>-22.007389819617789</v>
      </c>
      <c r="AC4091" s="43">
        <v>0</v>
      </c>
      <c r="AD4091" s="43">
        <v>0</v>
      </c>
      <c r="AE4091" s="43">
        <v>-22.007389819617789</v>
      </c>
      <c r="AG4091" s="43">
        <v>1037655.8871791939</v>
      </c>
      <c r="AH4091" s="43">
        <v>121878.01611240125</v>
      </c>
      <c r="AI4091" s="43">
        <v>0</v>
      </c>
      <c r="AJ4091" s="43">
        <v>0</v>
      </c>
      <c r="AK4091" s="43">
        <v>1037655.8871791939</v>
      </c>
    </row>
    <row r="4092" spans="3:37" x14ac:dyDescent="0.2">
      <c r="C4092" s="43">
        <v>5.9714568595225722E-4</v>
      </c>
      <c r="D4092" s="43">
        <v>5.3598801283600554E-2</v>
      </c>
      <c r="E4092" s="43">
        <v>2.4693766003047952</v>
      </c>
      <c r="F4092" s="43">
        <v>1.2934736796342099</v>
      </c>
      <c r="H4092" s="43">
        <v>8.3675163497002139E-5</v>
      </c>
      <c r="I4092" s="43">
        <v>7.9787682548889863E-2</v>
      </c>
      <c r="J4092" s="43">
        <v>0</v>
      </c>
      <c r="K4092" s="43">
        <v>1</v>
      </c>
      <c r="M4092" s="43">
        <v>7.8211116664643372E-3</v>
      </c>
      <c r="N4092" s="43">
        <v>4.5102129074653149E-2</v>
      </c>
      <c r="O4092" s="43">
        <v>0</v>
      </c>
      <c r="P4092" s="43">
        <v>1</v>
      </c>
      <c r="R4092" s="43">
        <v>606.00715088029813</v>
      </c>
      <c r="S4092" s="43">
        <v>126.40806793694655</v>
      </c>
      <c r="T4092" s="43">
        <v>6678.9455498742345</v>
      </c>
      <c r="U4092" s="43">
        <v>7411.3607686914793</v>
      </c>
      <c r="W4092" s="43">
        <v>1496.4598780011856</v>
      </c>
      <c r="X4092" s="43">
        <v>0</v>
      </c>
      <c r="Y4092" s="43">
        <v>0</v>
      </c>
      <c r="Z4092" s="43">
        <v>1496.4598780011856</v>
      </c>
      <c r="AB4092" s="43">
        <v>19.029644884522884</v>
      </c>
      <c r="AC4092" s="43">
        <v>0</v>
      </c>
      <c r="AD4092" s="43">
        <v>0</v>
      </c>
      <c r="AE4092" s="43">
        <v>19.029644884522884</v>
      </c>
      <c r="AG4092" s="43">
        <v>2751989.7156441803</v>
      </c>
      <c r="AH4092" s="43">
        <v>323235.33364825608</v>
      </c>
      <c r="AI4092" s="43">
        <v>0</v>
      </c>
      <c r="AJ4092" s="43">
        <v>79924508.514996111</v>
      </c>
      <c r="AK4092" s="43">
        <v>82676498.230640292</v>
      </c>
    </row>
    <row r="4093" spans="3:37" x14ac:dyDescent="0.2">
      <c r="C4093" s="43">
        <v>6.2068099770917762E-4</v>
      </c>
      <c r="D4093" s="43">
        <v>5.3160708178750835E-2</v>
      </c>
      <c r="E4093" s="43">
        <v>3.5335744104783431</v>
      </c>
      <c r="F4093" s="43">
        <v>3.6118471846634046</v>
      </c>
      <c r="H4093" s="43">
        <v>8.8555401061176574E-5</v>
      </c>
      <c r="I4093" s="43">
        <v>8.963719402468584E-2</v>
      </c>
      <c r="J4093" s="43">
        <v>0</v>
      </c>
      <c r="K4093" s="43">
        <v>1</v>
      </c>
      <c r="M4093" s="43">
        <v>7.7963794925266583E-3</v>
      </c>
      <c r="N4093" s="43">
        <v>4.5086761641705615E-2</v>
      </c>
      <c r="O4093" s="43">
        <v>0</v>
      </c>
      <c r="P4093" s="43">
        <v>1</v>
      </c>
      <c r="R4093" s="43">
        <v>624.74326090312991</v>
      </c>
      <c r="S4093" s="43">
        <v>150.29539706422415</v>
      </c>
      <c r="T4093" s="43">
        <v>6655.5566818548359</v>
      </c>
      <c r="U4093" s="43">
        <v>7430.59533982219</v>
      </c>
      <c r="W4093" s="43">
        <v>2207.5767998460951</v>
      </c>
      <c r="X4093" s="43">
        <v>0</v>
      </c>
      <c r="Y4093" s="43">
        <v>0</v>
      </c>
      <c r="Z4093" s="43">
        <v>2207.5767998460951</v>
      </c>
      <c r="AB4093" s="43">
        <v>174.59553020261839</v>
      </c>
      <c r="AC4093" s="43">
        <v>0</v>
      </c>
      <c r="AD4093" s="43">
        <v>0</v>
      </c>
      <c r="AE4093" s="43">
        <v>174.59553020261839</v>
      </c>
      <c r="AG4093" s="43">
        <v>4059733.7349169687</v>
      </c>
      <c r="AH4093" s="43">
        <v>476836.58876675653</v>
      </c>
      <c r="AI4093" s="43">
        <v>0</v>
      </c>
      <c r="AJ4093" s="43">
        <v>733301226.85099721</v>
      </c>
      <c r="AK4093" s="43">
        <v>737360960.58591413</v>
      </c>
    </row>
    <row r="4094" spans="3:37" x14ac:dyDescent="0.2">
      <c r="C4094" s="43">
        <v>6.133607930814966E-4</v>
      </c>
      <c r="D4094" s="43">
        <v>6.0298241280516085E-2</v>
      </c>
      <c r="E4094" s="43">
        <v>3.1187040903298251</v>
      </c>
      <c r="F4094" s="43">
        <v>1.740442515598519</v>
      </c>
      <c r="H4094" s="43">
        <v>9.3001042737128614E-5</v>
      </c>
      <c r="I4094" s="43">
        <v>0.1016430015125579</v>
      </c>
      <c r="J4094" s="43">
        <v>0</v>
      </c>
      <c r="K4094" s="43">
        <v>1</v>
      </c>
      <c r="M4094" s="43">
        <v>7.8386411777770486E-3</v>
      </c>
      <c r="N4094" s="43">
        <v>4.627647733874618E-2</v>
      </c>
      <c r="O4094" s="43">
        <v>0</v>
      </c>
      <c r="P4094" s="43">
        <v>1</v>
      </c>
      <c r="R4094" s="43">
        <v>700.26598268334521</v>
      </c>
      <c r="S4094" s="43">
        <v>178.98130568596753</v>
      </c>
      <c r="T4094" s="43">
        <v>6868.2081655145057</v>
      </c>
      <c r="U4094" s="43">
        <v>7747.4554538838183</v>
      </c>
      <c r="W4094" s="43">
        <v>2183.9223845133833</v>
      </c>
      <c r="X4094" s="43">
        <v>0</v>
      </c>
      <c r="Y4094" s="43">
        <v>0</v>
      </c>
      <c r="Z4094" s="43">
        <v>2183.9223845133833</v>
      </c>
      <c r="AB4094" s="43">
        <v>55.480217521255391</v>
      </c>
      <c r="AC4094" s="43">
        <v>0</v>
      </c>
      <c r="AD4094" s="43">
        <v>0</v>
      </c>
      <c r="AE4094" s="43">
        <v>55.480217521255391</v>
      </c>
      <c r="AG4094" s="43">
        <v>4016233.2651201119</v>
      </c>
      <c r="AH4094" s="43">
        <v>471727.2350548908</v>
      </c>
      <c r="AI4094" s="43">
        <v>0</v>
      </c>
      <c r="AJ4094" s="43">
        <v>233016913.58927265</v>
      </c>
      <c r="AK4094" s="43">
        <v>237033146.85439277</v>
      </c>
    </row>
    <row r="4095" spans="3:37" x14ac:dyDescent="0.2">
      <c r="C4095" s="43">
        <v>6.2074519478150236E-4</v>
      </c>
      <c r="D4095" s="43">
        <v>5.6306403329745458E-2</v>
      </c>
      <c r="E4095" s="43">
        <v>5.2195305391784288</v>
      </c>
      <c r="F4095" s="43">
        <v>0.92941209210405196</v>
      </c>
      <c r="H4095" s="43">
        <v>1.0130552291520711E-4</v>
      </c>
      <c r="I4095" s="43">
        <v>0.11466550259835573</v>
      </c>
      <c r="J4095" s="43">
        <v>0</v>
      </c>
      <c r="K4095" s="43">
        <v>1</v>
      </c>
      <c r="M4095" s="43">
        <v>7.8928052953640693E-3</v>
      </c>
      <c r="N4095" s="43">
        <v>4.5857002921060874E-2</v>
      </c>
      <c r="O4095" s="43">
        <v>0</v>
      </c>
      <c r="P4095" s="43">
        <v>1</v>
      </c>
      <c r="R4095" s="43">
        <v>661.77982941104858</v>
      </c>
      <c r="S4095" s="43">
        <v>219.94205290589784</v>
      </c>
      <c r="T4095" s="43">
        <v>6852.979448110621</v>
      </c>
      <c r="U4095" s="43">
        <v>7734.7013304275679</v>
      </c>
      <c r="W4095" s="43">
        <v>3454.1800298232592</v>
      </c>
      <c r="X4095" s="43">
        <v>0</v>
      </c>
      <c r="Y4095" s="43">
        <v>0</v>
      </c>
      <c r="Z4095" s="43">
        <v>3454.1800298232592</v>
      </c>
      <c r="AB4095" s="43">
        <v>-4.9983609401073705</v>
      </c>
      <c r="AC4095" s="43">
        <v>0</v>
      </c>
      <c r="AD4095" s="43">
        <v>0</v>
      </c>
      <c r="AE4095" s="43">
        <v>-4.9983609401073705</v>
      </c>
      <c r="AG4095" s="43">
        <v>6352237.0748449741</v>
      </c>
      <c r="AH4095" s="43">
        <v>746102.88644182403</v>
      </c>
      <c r="AI4095" s="43">
        <v>0</v>
      </c>
      <c r="AJ4095" s="43">
        <v>0</v>
      </c>
      <c r="AK4095" s="43">
        <v>6352237.0748449741</v>
      </c>
    </row>
    <row r="4096" spans="3:37" x14ac:dyDescent="0.2">
      <c r="C4096" s="43">
        <v>5.9954441378577423E-4</v>
      </c>
      <c r="D4096" s="43">
        <v>5.3432284312799873E-2</v>
      </c>
      <c r="E4096" s="43">
        <v>8.0786542782042137</v>
      </c>
      <c r="F4096" s="43">
        <v>3.0745795281020842</v>
      </c>
      <c r="H4096" s="43">
        <v>8.4063974022524242E-5</v>
      </c>
      <c r="I4096" s="43">
        <v>0.10490016660969248</v>
      </c>
      <c r="J4096" s="43">
        <v>0</v>
      </c>
      <c r="K4096" s="43">
        <v>1</v>
      </c>
      <c r="M4096" s="43">
        <v>7.7010773238384315E-3</v>
      </c>
      <c r="N4096" s="43">
        <v>4.6975425734446352E-2</v>
      </c>
      <c r="O4096" s="43">
        <v>0</v>
      </c>
      <c r="P4096" s="43">
        <v>1</v>
      </c>
      <c r="R4096" s="43">
        <v>606.55121211550943</v>
      </c>
      <c r="S4096" s="43">
        <v>166.96616329374228</v>
      </c>
      <c r="T4096" s="43">
        <v>6849.5900806533418</v>
      </c>
      <c r="U4096" s="43">
        <v>7623.1074560625939</v>
      </c>
      <c r="W4096" s="43">
        <v>4900.1175447069118</v>
      </c>
      <c r="X4096" s="43">
        <v>0</v>
      </c>
      <c r="Y4096" s="43">
        <v>0</v>
      </c>
      <c r="Z4096" s="43">
        <v>4900.1175447069118</v>
      </c>
      <c r="AB4096" s="43">
        <v>134.64224383183648</v>
      </c>
      <c r="AC4096" s="43">
        <v>0</v>
      </c>
      <c r="AD4096" s="43">
        <v>0</v>
      </c>
      <c r="AE4096" s="43">
        <v>134.64224383183648</v>
      </c>
      <c r="AG4096" s="43">
        <v>9011316.1647160109</v>
      </c>
      <c r="AH4096" s="43">
        <v>1058425.389656693</v>
      </c>
      <c r="AI4096" s="43">
        <v>0</v>
      </c>
      <c r="AJ4096" s="43">
        <v>565497424.09371316</v>
      </c>
      <c r="AK4096" s="43">
        <v>574508740.25842917</v>
      </c>
    </row>
    <row r="4097" spans="3:37" x14ac:dyDescent="0.2">
      <c r="C4097" s="43">
        <v>5.9644471688572495E-4</v>
      </c>
      <c r="D4097" s="43">
        <v>5.1885766493748917E-2</v>
      </c>
      <c r="E4097" s="43">
        <v>3.7621244654001065</v>
      </c>
      <c r="F4097" s="43">
        <v>6.3668539759204092</v>
      </c>
      <c r="H4097" s="43">
        <v>8.1574770363548237E-5</v>
      </c>
      <c r="I4097" s="43">
        <v>9.3932122037781951E-2</v>
      </c>
      <c r="J4097" s="43">
        <v>0</v>
      </c>
      <c r="K4097" s="43">
        <v>1</v>
      </c>
      <c r="M4097" s="43">
        <v>7.8204758479178075E-3</v>
      </c>
      <c r="N4097" s="43">
        <v>4.6787492443614465E-2</v>
      </c>
      <c r="O4097" s="43">
        <v>0</v>
      </c>
      <c r="P4097" s="43">
        <v>1</v>
      </c>
      <c r="R4097" s="43">
        <v>585.95033340224882</v>
      </c>
      <c r="S4097" s="43">
        <v>145.08160999005466</v>
      </c>
      <c r="T4097" s="43">
        <v>6927.9592081523178</v>
      </c>
      <c r="U4097" s="43">
        <v>7658.9911515446211</v>
      </c>
      <c r="W4097" s="43">
        <v>2204.4180848019496</v>
      </c>
      <c r="X4097" s="43">
        <v>0</v>
      </c>
      <c r="Y4097" s="43">
        <v>0</v>
      </c>
      <c r="Z4097" s="43">
        <v>2204.4180848019496</v>
      </c>
      <c r="AB4097" s="43">
        <v>336.48395678675706</v>
      </c>
      <c r="AC4097" s="43">
        <v>0</v>
      </c>
      <c r="AD4097" s="43">
        <v>0</v>
      </c>
      <c r="AE4097" s="43">
        <v>336.48395678675706</v>
      </c>
      <c r="AG4097" s="43">
        <v>4053924.8579507852</v>
      </c>
      <c r="AH4097" s="43">
        <v>476154.30631722114</v>
      </c>
      <c r="AI4097" s="43">
        <v>0</v>
      </c>
      <c r="AJ4097" s="43">
        <v>1413232618.5043797</v>
      </c>
      <c r="AK4097" s="43">
        <v>1417286543.3623304</v>
      </c>
    </row>
    <row r="4098" spans="3:37" x14ac:dyDescent="0.2">
      <c r="C4098" s="43">
        <v>5.8381080892289355E-4</v>
      </c>
      <c r="D4098" s="43">
        <v>5.4151856532495365E-2</v>
      </c>
      <c r="E4098" s="43">
        <v>4.7572460684120186</v>
      </c>
      <c r="F4098" s="43">
        <v>1.8600278545017428</v>
      </c>
      <c r="H4098" s="43">
        <v>8.7870033465733261E-5</v>
      </c>
      <c r="I4098" s="43">
        <v>0.11888010211816591</v>
      </c>
      <c r="J4098" s="43">
        <v>0</v>
      </c>
      <c r="K4098" s="43">
        <v>1</v>
      </c>
      <c r="M4098" s="43">
        <v>7.8253985519915956E-3</v>
      </c>
      <c r="N4098" s="43">
        <v>4.6273657359785392E-2</v>
      </c>
      <c r="O4098" s="43">
        <v>0</v>
      </c>
      <c r="P4098" s="43">
        <v>1</v>
      </c>
      <c r="R4098" s="43">
        <v>598.5877911863231</v>
      </c>
      <c r="S4098" s="43">
        <v>197.7845365747263</v>
      </c>
      <c r="T4098" s="43">
        <v>6856.1871671280687</v>
      </c>
      <c r="U4098" s="43">
        <v>7652.5594948891185</v>
      </c>
      <c r="W4098" s="43">
        <v>2847.62941622057</v>
      </c>
      <c r="X4098" s="43">
        <v>0</v>
      </c>
      <c r="Y4098" s="43">
        <v>0</v>
      </c>
      <c r="Z4098" s="43">
        <v>2847.62941622057</v>
      </c>
      <c r="AB4098" s="43">
        <v>55.083832594985445</v>
      </c>
      <c r="AC4098" s="43">
        <v>0</v>
      </c>
      <c r="AD4098" s="43">
        <v>0</v>
      </c>
      <c r="AE4098" s="43">
        <v>55.083832594985445</v>
      </c>
      <c r="AG4098" s="43">
        <v>5236790.4964296278</v>
      </c>
      <c r="AH4098" s="43">
        <v>615087.95390364307</v>
      </c>
      <c r="AI4098" s="43">
        <v>0</v>
      </c>
      <c r="AJ4098" s="43">
        <v>231352096.89893886</v>
      </c>
      <c r="AK4098" s="43">
        <v>236588887.39536849</v>
      </c>
    </row>
    <row r="4099" spans="3:37" x14ac:dyDescent="0.2">
      <c r="C4099" s="43">
        <v>6.173264267822498E-4</v>
      </c>
      <c r="D4099" s="43">
        <v>5.5199418983709614E-2</v>
      </c>
      <c r="E4099" s="43">
        <v>6.9812457834472852</v>
      </c>
      <c r="F4099" s="43">
        <v>1.2281776795808776</v>
      </c>
      <c r="H4099" s="43">
        <v>9.7455407965574281E-5</v>
      </c>
      <c r="I4099" s="43">
        <v>0.1219965971385546</v>
      </c>
      <c r="J4099" s="43">
        <v>0</v>
      </c>
      <c r="K4099" s="43">
        <v>1</v>
      </c>
      <c r="M4099" s="43">
        <v>7.8519167802377776E-3</v>
      </c>
      <c r="N4099" s="43">
        <v>4.5225441974717055E-2</v>
      </c>
      <c r="O4099" s="43">
        <v>0</v>
      </c>
      <c r="P4099" s="43">
        <v>1</v>
      </c>
      <c r="R4099" s="43">
        <v>645.19612158633493</v>
      </c>
      <c r="S4099" s="43">
        <v>225.11064568890308</v>
      </c>
      <c r="T4099" s="43">
        <v>6723.5847051195578</v>
      </c>
      <c r="U4099" s="43">
        <v>7593.8914723947955</v>
      </c>
      <c r="W4099" s="43">
        <v>4504.2727033211422</v>
      </c>
      <c r="X4099" s="43">
        <v>0</v>
      </c>
      <c r="Y4099" s="43">
        <v>0</v>
      </c>
      <c r="Z4099" s="43">
        <v>4504.2727033211422</v>
      </c>
      <c r="AB4099" s="43">
        <v>15.752470867102232</v>
      </c>
      <c r="AC4099" s="43">
        <v>0</v>
      </c>
      <c r="AD4099" s="43">
        <v>0</v>
      </c>
      <c r="AE4099" s="43">
        <v>15.752470867102232</v>
      </c>
      <c r="AG4099" s="43">
        <v>8283357.5014075805</v>
      </c>
      <c r="AH4099" s="43">
        <v>972922.90391736676</v>
      </c>
      <c r="AI4099" s="43">
        <v>0</v>
      </c>
      <c r="AJ4099" s="43">
        <v>66160377.641829379</v>
      </c>
      <c r="AK4099" s="43">
        <v>74443735.143236965</v>
      </c>
    </row>
    <row r="4100" spans="3:37" x14ac:dyDescent="0.2">
      <c r="C4100" s="43">
        <v>5.9746064108600824E-4</v>
      </c>
      <c r="D4100" s="43">
        <v>5.3395549663932784E-2</v>
      </c>
      <c r="E4100" s="43">
        <v>2.7558120084759614</v>
      </c>
      <c r="F4100" s="43">
        <v>3.9241016252555387</v>
      </c>
      <c r="H4100" s="43">
        <v>9.5711291545175214E-5</v>
      </c>
      <c r="I4100" s="43">
        <v>8.8740532214048179E-2</v>
      </c>
      <c r="J4100" s="43">
        <v>0</v>
      </c>
      <c r="K4100" s="43">
        <v>1</v>
      </c>
      <c r="M4100" s="43">
        <v>7.8575353241729928E-3</v>
      </c>
      <c r="N4100" s="43">
        <v>4.5269559793871601E-2</v>
      </c>
      <c r="O4100" s="43">
        <v>0</v>
      </c>
      <c r="P4100" s="43">
        <v>1</v>
      </c>
      <c r="R4100" s="43">
        <v>604.02753253770709</v>
      </c>
      <c r="S4100" s="43">
        <v>160.81537897890234</v>
      </c>
      <c r="T4100" s="43">
        <v>6734.9594657094967</v>
      </c>
      <c r="U4100" s="43">
        <v>7499.8023772261058</v>
      </c>
      <c r="W4100" s="43">
        <v>1664.5863276175178</v>
      </c>
      <c r="X4100" s="43">
        <v>0</v>
      </c>
      <c r="Y4100" s="43">
        <v>0</v>
      </c>
      <c r="Z4100" s="43">
        <v>1664.5863276175178</v>
      </c>
      <c r="AB4100" s="43">
        <v>188.98745418640843</v>
      </c>
      <c r="AC4100" s="43">
        <v>0</v>
      </c>
      <c r="AD4100" s="43">
        <v>0</v>
      </c>
      <c r="AE4100" s="43">
        <v>188.98745418640843</v>
      </c>
      <c r="AG4100" s="43">
        <v>3061174.2564886152</v>
      </c>
      <c r="AH4100" s="43">
        <v>359550.64676538383</v>
      </c>
      <c r="AI4100" s="43">
        <v>0</v>
      </c>
      <c r="AJ4100" s="43">
        <v>793747307.58291543</v>
      </c>
      <c r="AK4100" s="43">
        <v>796808481.83940399</v>
      </c>
    </row>
    <row r="4101" spans="3:37" x14ac:dyDescent="0.2">
      <c r="C4101" s="43">
        <v>6.0701754717169527E-4</v>
      </c>
      <c r="D4101" s="43">
        <v>5.577674675711497E-2</v>
      </c>
      <c r="E4101" s="43">
        <v>5.0010401432595621</v>
      </c>
      <c r="F4101" s="43">
        <v>2.615052714879381</v>
      </c>
      <c r="H4101" s="43">
        <v>9.3619569793923496E-5</v>
      </c>
      <c r="I4101" s="43">
        <v>7.4129017268218411E-2</v>
      </c>
      <c r="J4101" s="43">
        <v>0</v>
      </c>
      <c r="K4101" s="43">
        <v>1</v>
      </c>
      <c r="M4101" s="43">
        <v>7.8570788118906831E-3</v>
      </c>
      <c r="N4101" s="43">
        <v>4.6453595347998311E-2</v>
      </c>
      <c r="O4101" s="43">
        <v>0</v>
      </c>
      <c r="P4101" s="43">
        <v>1</v>
      </c>
      <c r="R4101" s="43">
        <v>641.05722348431652</v>
      </c>
      <c r="S4101" s="43">
        <v>131.40057224945252</v>
      </c>
      <c r="T4101" s="43">
        <v>6910.7123242099578</v>
      </c>
      <c r="U4101" s="43">
        <v>7683.1701199437266</v>
      </c>
      <c r="W4101" s="43">
        <v>3205.9529087715832</v>
      </c>
      <c r="X4101" s="43">
        <v>0</v>
      </c>
      <c r="Y4101" s="43">
        <v>0</v>
      </c>
      <c r="Z4101" s="43">
        <v>3205.9529087715832</v>
      </c>
      <c r="AB4101" s="43">
        <v>110.78150938240803</v>
      </c>
      <c r="AC4101" s="43">
        <v>0</v>
      </c>
      <c r="AD4101" s="43">
        <v>0</v>
      </c>
      <c r="AE4101" s="43">
        <v>110.78150938240803</v>
      </c>
      <c r="AG4101" s="43">
        <v>5895747.3992309412</v>
      </c>
      <c r="AH4101" s="43">
        <v>692485.82829466194</v>
      </c>
      <c r="AI4101" s="43">
        <v>0</v>
      </c>
      <c r="AJ4101" s="43">
        <v>465282339.40611374</v>
      </c>
      <c r="AK4101" s="43">
        <v>471178086.8053447</v>
      </c>
    </row>
    <row r="4102" spans="3:37" x14ac:dyDescent="0.2">
      <c r="C4102" s="43">
        <v>6.314873788680897E-4</v>
      </c>
      <c r="D4102" s="43">
        <v>5.7800649295812856E-2</v>
      </c>
      <c r="E4102" s="43">
        <v>4.9014693907404849</v>
      </c>
      <c r="F4102" s="43">
        <v>2.6382884383965157</v>
      </c>
      <c r="H4102" s="43">
        <v>8.7019315561431059E-5</v>
      </c>
      <c r="I4102" s="43">
        <v>9.7341415445635571E-2</v>
      </c>
      <c r="J4102" s="43">
        <v>0</v>
      </c>
      <c r="K4102" s="43">
        <v>1</v>
      </c>
      <c r="M4102" s="43">
        <v>7.9350268980530325E-3</v>
      </c>
      <c r="N4102" s="43">
        <v>4.580994577328712E-2</v>
      </c>
      <c r="O4102" s="43">
        <v>0</v>
      </c>
      <c r="P4102" s="43">
        <v>1</v>
      </c>
      <c r="R4102" s="43">
        <v>691.09820477867925</v>
      </c>
      <c r="S4102" s="43">
        <v>160.38202510838354</v>
      </c>
      <c r="T4102" s="43">
        <v>6882.5686782522789</v>
      </c>
      <c r="U4102" s="43">
        <v>7734.0489081393416</v>
      </c>
      <c r="W4102" s="43">
        <v>3387.396696718396</v>
      </c>
      <c r="X4102" s="43">
        <v>0</v>
      </c>
      <c r="Y4102" s="43">
        <v>0</v>
      </c>
      <c r="Z4102" s="43">
        <v>3387.396696718396</v>
      </c>
      <c r="AB4102" s="43">
        <v>121.14734725934829</v>
      </c>
      <c r="AC4102" s="43">
        <v>0</v>
      </c>
      <c r="AD4102" s="43">
        <v>0</v>
      </c>
      <c r="AE4102" s="43">
        <v>121.14734725934829</v>
      </c>
      <c r="AG4102" s="43">
        <v>6229422.5252651302</v>
      </c>
      <c r="AH4102" s="43">
        <v>731677.68649117358</v>
      </c>
      <c r="AI4102" s="43">
        <v>0</v>
      </c>
      <c r="AJ4102" s="43">
        <v>508818858.48926282</v>
      </c>
      <c r="AK4102" s="43">
        <v>515048281.01452798</v>
      </c>
    </row>
    <row r="4103" spans="3:37" x14ac:dyDescent="0.2">
      <c r="C4103" s="43">
        <v>6.096113985092662E-4</v>
      </c>
      <c r="D4103" s="43">
        <v>5.2764042988124267E-2</v>
      </c>
      <c r="E4103" s="43">
        <v>3.5548172798713051</v>
      </c>
      <c r="F4103" s="43">
        <v>1.6205919274163301</v>
      </c>
      <c r="H4103" s="43">
        <v>8.6765993101576059E-5</v>
      </c>
      <c r="I4103" s="43">
        <v>0.10507758842093384</v>
      </c>
      <c r="J4103" s="43">
        <v>0</v>
      </c>
      <c r="K4103" s="43">
        <v>1</v>
      </c>
      <c r="M4103" s="43">
        <v>7.8871930691617465E-3</v>
      </c>
      <c r="N4103" s="43">
        <v>4.4206595051709562E-2</v>
      </c>
      <c r="O4103" s="43">
        <v>0</v>
      </c>
      <c r="P4103" s="43">
        <v>1</v>
      </c>
      <c r="R4103" s="43">
        <v>609.02275160843453</v>
      </c>
      <c r="S4103" s="43">
        <v>172.62433228256288</v>
      </c>
      <c r="T4103" s="43">
        <v>6601.6410992517849</v>
      </c>
      <c r="U4103" s="43">
        <v>7383.2881831427821</v>
      </c>
      <c r="W4103" s="43">
        <v>2164.9646012524327</v>
      </c>
      <c r="X4103" s="43">
        <v>0</v>
      </c>
      <c r="Y4103" s="43">
        <v>0</v>
      </c>
      <c r="Z4103" s="43">
        <v>2164.9646012524327</v>
      </c>
      <c r="AB4103" s="43">
        <v>40.441142548935048</v>
      </c>
      <c r="AC4103" s="43">
        <v>0</v>
      </c>
      <c r="AD4103" s="43">
        <v>0</v>
      </c>
      <c r="AE4103" s="43">
        <v>40.441142548935048</v>
      </c>
      <c r="AG4103" s="43">
        <v>3981369.9017032236</v>
      </c>
      <c r="AH4103" s="43">
        <v>467632.35387052543</v>
      </c>
      <c r="AI4103" s="43">
        <v>0</v>
      </c>
      <c r="AJ4103" s="43">
        <v>169852798.70552719</v>
      </c>
      <c r="AK4103" s="43">
        <v>173834168.60723042</v>
      </c>
    </row>
    <row r="4104" spans="3:37" x14ac:dyDescent="0.2">
      <c r="C4104" s="43">
        <v>6.277825615328414E-4</v>
      </c>
      <c r="D4104" s="43">
        <v>4.549857544776522E-2</v>
      </c>
      <c r="E4104" s="43">
        <v>4.2815029801993045</v>
      </c>
      <c r="F4104" s="43">
        <v>1.6461072402526769</v>
      </c>
      <c r="H4104" s="43">
        <v>9.2251124712339205E-5</v>
      </c>
      <c r="I4104" s="43">
        <v>0.10504831575418616</v>
      </c>
      <c r="J4104" s="43">
        <v>0</v>
      </c>
      <c r="K4104" s="43">
        <v>1</v>
      </c>
      <c r="M4104" s="43">
        <v>7.7151044565001011E-3</v>
      </c>
      <c r="N4104" s="43">
        <v>4.7735647631371836E-2</v>
      </c>
      <c r="O4104" s="43">
        <v>0</v>
      </c>
      <c r="P4104" s="43">
        <v>1</v>
      </c>
      <c r="R4104" s="43">
        <v>540.81586056528693</v>
      </c>
      <c r="S4104" s="43">
        <v>183.48608580343927</v>
      </c>
      <c r="T4104" s="43">
        <v>6973.1178042064603</v>
      </c>
      <c r="U4104" s="43">
        <v>7697.4197505751863</v>
      </c>
      <c r="W4104" s="43">
        <v>2315.5047187493274</v>
      </c>
      <c r="X4104" s="43">
        <v>0</v>
      </c>
      <c r="Y4104" s="43">
        <v>0</v>
      </c>
      <c r="Z4104" s="43">
        <v>2315.5047187493274</v>
      </c>
      <c r="AB4104" s="43">
        <v>37.388479617554395</v>
      </c>
      <c r="AC4104" s="43">
        <v>0</v>
      </c>
      <c r="AD4104" s="43">
        <v>0</v>
      </c>
      <c r="AE4104" s="43">
        <v>37.388479617554395</v>
      </c>
      <c r="AG4104" s="43">
        <v>4258213.1777800126</v>
      </c>
      <c r="AH4104" s="43">
        <v>500149.01924985473</v>
      </c>
      <c r="AI4104" s="43">
        <v>0</v>
      </c>
      <c r="AJ4104" s="43">
        <v>157031614.39372846</v>
      </c>
      <c r="AK4104" s="43">
        <v>161289827.57150847</v>
      </c>
    </row>
    <row r="4105" spans="3:37" x14ac:dyDescent="0.2">
      <c r="C4105" s="43">
        <v>5.8512651359316121E-4</v>
      </c>
      <c r="D4105" s="43">
        <v>5.6917059197528097E-2</v>
      </c>
      <c r="E4105" s="43">
        <v>8.7198834801568115</v>
      </c>
      <c r="F4105" s="43">
        <v>3.1240681540916886</v>
      </c>
      <c r="H4105" s="43">
        <v>9.3761189645436005E-5</v>
      </c>
      <c r="I4105" s="43">
        <v>9.5873664276351994E-2</v>
      </c>
      <c r="J4105" s="43">
        <v>0</v>
      </c>
      <c r="K4105" s="43">
        <v>1</v>
      </c>
      <c r="M4105" s="43">
        <v>7.7776717580410352E-3</v>
      </c>
      <c r="N4105" s="43">
        <v>4.7082148362746823E-2</v>
      </c>
      <c r="O4105" s="43">
        <v>0</v>
      </c>
      <c r="P4105" s="43">
        <v>1</v>
      </c>
      <c r="R4105" s="43">
        <v>630.57188492507169</v>
      </c>
      <c r="S4105" s="43">
        <v>170.20205844413778</v>
      </c>
      <c r="T4105" s="43">
        <v>6933.4319102363415</v>
      </c>
      <c r="U4105" s="43">
        <v>7734.2058536055511</v>
      </c>
      <c r="W4105" s="43">
        <v>5498.5133624094742</v>
      </c>
      <c r="X4105" s="43">
        <v>0</v>
      </c>
      <c r="Y4105" s="43">
        <v>0</v>
      </c>
      <c r="Z4105" s="43">
        <v>5498.5133624094742</v>
      </c>
      <c r="AB4105" s="43">
        <v>143.31340958093577</v>
      </c>
      <c r="AC4105" s="43">
        <v>0</v>
      </c>
      <c r="AD4105" s="43">
        <v>0</v>
      </c>
      <c r="AE4105" s="43">
        <v>143.31340958093577</v>
      </c>
      <c r="AG4105" s="43">
        <v>10111766.073471023</v>
      </c>
      <c r="AH4105" s="43">
        <v>1187678.8862804463</v>
      </c>
      <c r="AI4105" s="43">
        <v>0</v>
      </c>
      <c r="AJ4105" s="43">
        <v>601916320.23993027</v>
      </c>
      <c r="AK4105" s="43">
        <v>612028086.31340134</v>
      </c>
    </row>
    <row r="4106" spans="3:37" x14ac:dyDescent="0.2">
      <c r="C4106" s="43">
        <v>5.9497392053550128E-4</v>
      </c>
      <c r="D4106" s="43">
        <v>5.8355724132628239E-2</v>
      </c>
      <c r="E4106" s="43">
        <v>3.2197283359856788</v>
      </c>
      <c r="F4106" s="43">
        <v>2.2289932649004647</v>
      </c>
      <c r="H4106" s="43">
        <v>8.9991764432917343E-5</v>
      </c>
      <c r="I4106" s="43">
        <v>0.10882371477167097</v>
      </c>
      <c r="J4106" s="43">
        <v>0</v>
      </c>
      <c r="K4106" s="43">
        <v>1</v>
      </c>
      <c r="M4106" s="43">
        <v>7.8590908067686094E-3</v>
      </c>
      <c r="N4106" s="43">
        <v>4.6202306270077376E-2</v>
      </c>
      <c r="O4106" s="43">
        <v>0</v>
      </c>
      <c r="P4106" s="43">
        <v>1</v>
      </c>
      <c r="R4106" s="43">
        <v>657.39101664247187</v>
      </c>
      <c r="S4106" s="43">
        <v>185.42517026960331</v>
      </c>
      <c r="T4106" s="43">
        <v>6875.0891527645099</v>
      </c>
      <c r="U4106" s="43">
        <v>7717.9053396765848</v>
      </c>
      <c r="W4106" s="43">
        <v>2116.6204841061995</v>
      </c>
      <c r="X4106" s="43">
        <v>0</v>
      </c>
      <c r="Y4106" s="43">
        <v>0</v>
      </c>
      <c r="Z4106" s="43">
        <v>2116.6204841061995</v>
      </c>
      <c r="AB4106" s="43">
        <v>86.448417108984387</v>
      </c>
      <c r="AC4106" s="43">
        <v>0</v>
      </c>
      <c r="AD4106" s="43">
        <v>0</v>
      </c>
      <c r="AE4106" s="43">
        <v>86.448417108984387</v>
      </c>
      <c r="AG4106" s="43">
        <v>3892465.0702713006</v>
      </c>
      <c r="AH4106" s="43">
        <v>457190.0245669391</v>
      </c>
      <c r="AI4106" s="43">
        <v>0</v>
      </c>
      <c r="AJ4106" s="43">
        <v>363083351.85773444</v>
      </c>
      <c r="AK4106" s="43">
        <v>366975816.92800575</v>
      </c>
    </row>
    <row r="4107" spans="3:37" x14ac:dyDescent="0.2">
      <c r="C4107" s="43">
        <v>5.9744746160710993E-4</v>
      </c>
      <c r="D4107" s="43">
        <v>5.5946616943961081E-2</v>
      </c>
      <c r="E4107" s="43">
        <v>4.2002984345141465</v>
      </c>
      <c r="F4107" s="43">
        <v>2.3421506725396943</v>
      </c>
      <c r="H4107" s="43">
        <v>8.6905672063729587E-5</v>
      </c>
      <c r="I4107" s="43">
        <v>0.10799135455124964</v>
      </c>
      <c r="J4107" s="43">
        <v>0</v>
      </c>
      <c r="K4107" s="43">
        <v>1</v>
      </c>
      <c r="M4107" s="43">
        <v>7.8206850702345117E-3</v>
      </c>
      <c r="N4107" s="43">
        <v>4.1860636061304912E-2</v>
      </c>
      <c r="O4107" s="43">
        <v>0</v>
      </c>
      <c r="P4107" s="43">
        <v>1</v>
      </c>
      <c r="R4107" s="43">
        <v>632.87206045242999</v>
      </c>
      <c r="S4107" s="43">
        <v>177.69674960050119</v>
      </c>
      <c r="T4107" s="43">
        <v>6198.5911738308259</v>
      </c>
      <c r="U4107" s="43">
        <v>7009.1599838837574</v>
      </c>
      <c r="W4107" s="43">
        <v>2658.251524766084</v>
      </c>
      <c r="X4107" s="43">
        <v>0</v>
      </c>
      <c r="Y4107" s="43">
        <v>0</v>
      </c>
      <c r="Z4107" s="43">
        <v>2658.251524766084</v>
      </c>
      <c r="AB4107" s="43">
        <v>90.886833787755805</v>
      </c>
      <c r="AC4107" s="43">
        <v>0</v>
      </c>
      <c r="AD4107" s="43">
        <v>0</v>
      </c>
      <c r="AE4107" s="43">
        <v>90.886833787755805</v>
      </c>
      <c r="AG4107" s="43">
        <v>4888524.5540448288</v>
      </c>
      <c r="AH4107" s="43">
        <v>574182.32934947417</v>
      </c>
      <c r="AI4107" s="43">
        <v>0</v>
      </c>
      <c r="AJ4107" s="43">
        <v>381724701.9085744</v>
      </c>
      <c r="AK4107" s="43">
        <v>386613226.46261925</v>
      </c>
    </row>
    <row r="4108" spans="3:37" x14ac:dyDescent="0.2">
      <c r="C4108" s="43">
        <v>6.0990466725252546E-4</v>
      </c>
      <c r="D4108" s="43">
        <v>5.6234264013448776E-2</v>
      </c>
      <c r="E4108" s="43">
        <v>8.1353318625697</v>
      </c>
      <c r="F4108" s="43">
        <v>1.5249928580219909</v>
      </c>
      <c r="H4108" s="43">
        <v>1.0126850614666782E-4</v>
      </c>
      <c r="I4108" s="43">
        <v>9.3744584155767779E-2</v>
      </c>
      <c r="J4108" s="43">
        <v>0</v>
      </c>
      <c r="K4108" s="43">
        <v>1</v>
      </c>
      <c r="M4108" s="43">
        <v>7.8563433937742788E-3</v>
      </c>
      <c r="N4108" s="43">
        <v>4.8025273080465558E-2</v>
      </c>
      <c r="O4108" s="43">
        <v>0</v>
      </c>
      <c r="P4108" s="43">
        <v>1</v>
      </c>
      <c r="R4108" s="43">
        <v>649.38962389958306</v>
      </c>
      <c r="S4108" s="43">
        <v>179.7475432553201</v>
      </c>
      <c r="T4108" s="43">
        <v>7143.855700663109</v>
      </c>
      <c r="U4108" s="43">
        <v>7972.9928678180122</v>
      </c>
      <c r="W4108" s="43">
        <v>5283.0000985324323</v>
      </c>
      <c r="X4108" s="43">
        <v>0</v>
      </c>
      <c r="Y4108" s="43">
        <v>0</v>
      </c>
      <c r="Z4108" s="43">
        <v>5283.0000985324323</v>
      </c>
      <c r="AB4108" s="43">
        <v>36.478965864432865</v>
      </c>
      <c r="AC4108" s="43">
        <v>0</v>
      </c>
      <c r="AD4108" s="43">
        <v>0</v>
      </c>
      <c r="AE4108" s="43">
        <v>36.478965864432865</v>
      </c>
      <c r="AG4108" s="43">
        <v>9715437.1812011432</v>
      </c>
      <c r="AH4108" s="43">
        <v>1141128.0212830054</v>
      </c>
      <c r="AI4108" s="43">
        <v>0</v>
      </c>
      <c r="AJ4108" s="43">
        <v>153211656.63061804</v>
      </c>
      <c r="AK4108" s="43">
        <v>162927093.81181917</v>
      </c>
    </row>
    <row r="4109" spans="3:37" x14ac:dyDescent="0.2">
      <c r="C4109" s="43">
        <v>6.2620638599641953E-4</v>
      </c>
      <c r="D4109" s="43">
        <v>5.3871237793645062E-2</v>
      </c>
      <c r="E4109" s="43">
        <v>5.5803468345955034</v>
      </c>
      <c r="F4109" s="43">
        <v>3.1686121005600936</v>
      </c>
      <c r="H4109" s="43">
        <v>8.2719326038634193E-5</v>
      </c>
      <c r="I4109" s="43">
        <v>9.7706963255986476E-2</v>
      </c>
      <c r="J4109" s="43">
        <v>0</v>
      </c>
      <c r="K4109" s="43">
        <v>1</v>
      </c>
      <c r="M4109" s="43">
        <v>7.8969098705758967E-3</v>
      </c>
      <c r="N4109" s="43">
        <v>4.6260368675055008E-2</v>
      </c>
      <c r="O4109" s="43">
        <v>0</v>
      </c>
      <c r="P4109" s="43">
        <v>1</v>
      </c>
      <c r="R4109" s="43">
        <v>638.7292715638896</v>
      </c>
      <c r="S4109" s="43">
        <v>153.0294000726312</v>
      </c>
      <c r="T4109" s="43">
        <v>6916.8545566314851</v>
      </c>
      <c r="U4109" s="43">
        <v>7708.6132282680064</v>
      </c>
      <c r="W4109" s="43">
        <v>3564.3308687350432</v>
      </c>
      <c r="X4109" s="43">
        <v>0</v>
      </c>
      <c r="Y4109" s="43">
        <v>0</v>
      </c>
      <c r="Z4109" s="43">
        <v>3564.3308687350432</v>
      </c>
      <c r="AB4109" s="43">
        <v>148.21169492060622</v>
      </c>
      <c r="AC4109" s="43">
        <v>0</v>
      </c>
      <c r="AD4109" s="43">
        <v>0</v>
      </c>
      <c r="AE4109" s="43">
        <v>148.21169492060622</v>
      </c>
      <c r="AG4109" s="43">
        <v>6554804.467603744</v>
      </c>
      <c r="AH4109" s="43">
        <v>769895.46764676936</v>
      </c>
      <c r="AI4109" s="43">
        <v>0</v>
      </c>
      <c r="AJ4109" s="43">
        <v>622489118.66654611</v>
      </c>
      <c r="AK4109" s="43">
        <v>629043923.13414991</v>
      </c>
    </row>
    <row r="4110" spans="3:37" x14ac:dyDescent="0.2">
      <c r="C4110" s="43">
        <v>6.1213236638146817E-4</v>
      </c>
      <c r="D4110" s="43">
        <v>5.379364544573708E-2</v>
      </c>
      <c r="E4110" s="43">
        <v>6.9806365821998444</v>
      </c>
      <c r="F4110" s="43">
        <v>2.2011253950525989</v>
      </c>
      <c r="H4110" s="43">
        <v>8.0346550387300263E-5</v>
      </c>
      <c r="I4110" s="43">
        <v>9.6204945861590896E-2</v>
      </c>
      <c r="J4110" s="43">
        <v>0</v>
      </c>
      <c r="K4110" s="43">
        <v>1</v>
      </c>
      <c r="M4110" s="43">
        <v>7.7375402610319107E-3</v>
      </c>
      <c r="N4110" s="43">
        <v>4.8091538188916427E-2</v>
      </c>
      <c r="O4110" s="43">
        <v>0</v>
      </c>
      <c r="P4110" s="43">
        <v>1</v>
      </c>
      <c r="R4110" s="43">
        <v>623.47449529883284</v>
      </c>
      <c r="S4110" s="43">
        <v>146.35481252834873</v>
      </c>
      <c r="T4110" s="43">
        <v>7045.534772027384</v>
      </c>
      <c r="U4110" s="43">
        <v>7815.3640798545657</v>
      </c>
      <c r="W4110" s="43">
        <v>4352.2488699516171</v>
      </c>
      <c r="X4110" s="43">
        <v>0</v>
      </c>
      <c r="Y4110" s="43">
        <v>0</v>
      </c>
      <c r="Z4110" s="43">
        <v>4352.2488699516171</v>
      </c>
      <c r="AB4110" s="43">
        <v>80.12920229340024</v>
      </c>
      <c r="AC4110" s="43">
        <v>0</v>
      </c>
      <c r="AD4110" s="43">
        <v>0</v>
      </c>
      <c r="AE4110" s="43">
        <v>80.12920229340024</v>
      </c>
      <c r="AG4110" s="43">
        <v>8003785.6718410235</v>
      </c>
      <c r="AH4110" s="43">
        <v>940085.75590954931</v>
      </c>
      <c r="AI4110" s="43">
        <v>0</v>
      </c>
      <c r="AJ4110" s="43">
        <v>336542649.63228101</v>
      </c>
      <c r="AK4110" s="43">
        <v>344546435.30412203</v>
      </c>
    </row>
    <row r="4111" spans="3:37" x14ac:dyDescent="0.2">
      <c r="C4111" s="43">
        <v>5.9611117033407136E-4</v>
      </c>
      <c r="D4111" s="43">
        <v>4.8866970286274507E-2</v>
      </c>
      <c r="E4111" s="43">
        <v>6.8178727025595682</v>
      </c>
      <c r="F4111" s="43">
        <v>1.1988634475352602</v>
      </c>
      <c r="H4111" s="43">
        <v>8.9360416723115039E-5</v>
      </c>
      <c r="I4111" s="43">
        <v>9.6283283936404562E-2</v>
      </c>
      <c r="J4111" s="43">
        <v>0</v>
      </c>
      <c r="K4111" s="43">
        <v>1</v>
      </c>
      <c r="M4111" s="43">
        <v>7.803224681959404E-3</v>
      </c>
      <c r="N4111" s="43">
        <v>4.4181031631869941E-2</v>
      </c>
      <c r="O4111" s="43">
        <v>0</v>
      </c>
      <c r="P4111" s="43">
        <v>1</v>
      </c>
      <c r="R4111" s="43">
        <v>551.55020042062631</v>
      </c>
      <c r="S4111" s="43">
        <v>162.90651479569749</v>
      </c>
      <c r="T4111" s="43">
        <v>6527.5820154912171</v>
      </c>
      <c r="U4111" s="43">
        <v>7242.0387307075407</v>
      </c>
      <c r="W4111" s="43">
        <v>3760.3990555390469</v>
      </c>
      <c r="X4111" s="43">
        <v>0</v>
      </c>
      <c r="Y4111" s="43">
        <v>0</v>
      </c>
      <c r="Z4111" s="43">
        <v>3760.3990555390469</v>
      </c>
      <c r="AB4111" s="43">
        <v>11.736099654851806</v>
      </c>
      <c r="AC4111" s="43">
        <v>0</v>
      </c>
      <c r="AD4111" s="43">
        <v>0</v>
      </c>
      <c r="AE4111" s="43">
        <v>11.736099654851806</v>
      </c>
      <c r="AG4111" s="43">
        <v>6915373.8631363073</v>
      </c>
      <c r="AH4111" s="43">
        <v>812246.19599643408</v>
      </c>
      <c r="AI4111" s="43">
        <v>0</v>
      </c>
      <c r="AJ4111" s="43">
        <v>49291618.550377585</v>
      </c>
      <c r="AK4111" s="43">
        <v>56206992.413513891</v>
      </c>
    </row>
    <row r="4112" spans="3:37" x14ac:dyDescent="0.2">
      <c r="C4112" s="43">
        <v>6.0890244678873408E-4</v>
      </c>
      <c r="D4112" s="43">
        <v>4.5252366199981929E-2</v>
      </c>
      <c r="E4112" s="43">
        <v>4.8162586525464448</v>
      </c>
      <c r="F4112" s="43">
        <v>0.64301809858116421</v>
      </c>
      <c r="H4112" s="43">
        <v>9.0742913323671459E-5</v>
      </c>
      <c r="I4112" s="43">
        <v>0.13072227477388609</v>
      </c>
      <c r="J4112" s="43">
        <v>0</v>
      </c>
      <c r="K4112" s="43">
        <v>1</v>
      </c>
      <c r="M4112" s="43">
        <v>7.8797022447355536E-3</v>
      </c>
      <c r="N4112" s="43">
        <v>4.6724196171253674E-2</v>
      </c>
      <c r="O4112" s="43">
        <v>0</v>
      </c>
      <c r="P4112" s="43">
        <v>1</v>
      </c>
      <c r="R4112" s="43">
        <v>521.71267129168541</v>
      </c>
      <c r="S4112" s="43">
        <v>224.59738101306581</v>
      </c>
      <c r="T4112" s="43">
        <v>6970.9829138997766</v>
      </c>
      <c r="U4112" s="43">
        <v>7717.2929662045281</v>
      </c>
      <c r="W4112" s="43">
        <v>2512.7031672516991</v>
      </c>
      <c r="X4112" s="43">
        <v>0</v>
      </c>
      <c r="Y4112" s="43">
        <v>0</v>
      </c>
      <c r="Z4112" s="43">
        <v>2512.7031672516991</v>
      </c>
      <c r="AB4112" s="43">
        <v>-19.927892008944635</v>
      </c>
      <c r="AC4112" s="43">
        <v>0</v>
      </c>
      <c r="AD4112" s="43">
        <v>0</v>
      </c>
      <c r="AE4112" s="43">
        <v>-19.927892008944635</v>
      </c>
      <c r="AG4112" s="43">
        <v>4620861.1245758748</v>
      </c>
      <c r="AH4112" s="43">
        <v>542743.88412636705</v>
      </c>
      <c r="AI4112" s="43">
        <v>0</v>
      </c>
      <c r="AJ4112" s="43">
        <v>0</v>
      </c>
      <c r="AK4112" s="43">
        <v>4620861.1245758748</v>
      </c>
    </row>
    <row r="4113" spans="3:37" x14ac:dyDescent="0.2">
      <c r="C4113" s="43">
        <v>6.1000969542479577E-4</v>
      </c>
      <c r="D4113" s="43">
        <v>5.6106173406789583E-2</v>
      </c>
      <c r="E4113" s="43">
        <v>9.1959768305309026</v>
      </c>
      <c r="F4113" s="43">
        <v>5.3246074212365286</v>
      </c>
      <c r="H4113" s="43">
        <v>8.8532289112709195E-5</v>
      </c>
      <c r="I4113" s="43">
        <v>0.12151173854878849</v>
      </c>
      <c r="J4113" s="43">
        <v>0</v>
      </c>
      <c r="K4113" s="43">
        <v>1</v>
      </c>
      <c r="M4113" s="43">
        <v>7.8801427453316641E-3</v>
      </c>
      <c r="N4113" s="43">
        <v>4.7024329361251005E-2</v>
      </c>
      <c r="O4113" s="43">
        <v>0</v>
      </c>
      <c r="P4113" s="43">
        <v>1</v>
      </c>
      <c r="R4113" s="43">
        <v>648.02201483161571</v>
      </c>
      <c r="S4113" s="43">
        <v>203.68652597172212</v>
      </c>
      <c r="T4113" s="43">
        <v>7016.1532732933983</v>
      </c>
      <c r="U4113" s="43">
        <v>7867.8618140967365</v>
      </c>
      <c r="W4113" s="43">
        <v>5959.1954340654911</v>
      </c>
      <c r="X4113" s="43">
        <v>0</v>
      </c>
      <c r="Y4113" s="43">
        <v>0</v>
      </c>
      <c r="Z4113" s="43">
        <v>5959.1954340654911</v>
      </c>
      <c r="AB4113" s="43">
        <v>299.86116714780354</v>
      </c>
      <c r="AC4113" s="43">
        <v>0</v>
      </c>
      <c r="AD4113" s="43">
        <v>0</v>
      </c>
      <c r="AE4113" s="43">
        <v>299.86116714780354</v>
      </c>
      <c r="AG4113" s="43">
        <v>10958960.403246438</v>
      </c>
      <c r="AH4113" s="43">
        <v>1287186.2137581462</v>
      </c>
      <c r="AI4113" s="43">
        <v>0</v>
      </c>
      <c r="AJ4113" s="43">
        <v>1259416902.0207748</v>
      </c>
      <c r="AK4113" s="43">
        <v>1270375862.4240212</v>
      </c>
    </row>
    <row r="4114" spans="3:37" x14ac:dyDescent="0.2">
      <c r="C4114" s="43">
        <v>6.0106514400001744E-4</v>
      </c>
      <c r="D4114" s="43">
        <v>5.2359337960732298E-2</v>
      </c>
      <c r="E4114" s="43">
        <v>5.7390562225051234</v>
      </c>
      <c r="F4114" s="43">
        <v>1.2817070892567404</v>
      </c>
      <c r="H4114" s="43">
        <v>9.4010588807202922E-5</v>
      </c>
      <c r="I4114" s="43">
        <v>0.1140842406566368</v>
      </c>
      <c r="J4114" s="43">
        <v>0</v>
      </c>
      <c r="K4114" s="43">
        <v>1</v>
      </c>
      <c r="M4114" s="43">
        <v>7.8848629547847437E-3</v>
      </c>
      <c r="N4114" s="43">
        <v>4.4221014593250035E-2</v>
      </c>
      <c r="O4114" s="43">
        <v>0</v>
      </c>
      <c r="P4114" s="43">
        <v>1</v>
      </c>
      <c r="R4114" s="43">
        <v>595.87897659241617</v>
      </c>
      <c r="S4114" s="43">
        <v>203.0695477592165</v>
      </c>
      <c r="T4114" s="43">
        <v>6601.8434977708475</v>
      </c>
      <c r="U4114" s="43">
        <v>7400.7920221224804</v>
      </c>
      <c r="W4114" s="43">
        <v>3419.7829484726908</v>
      </c>
      <c r="X4114" s="43">
        <v>0</v>
      </c>
      <c r="Y4114" s="43">
        <v>0</v>
      </c>
      <c r="Z4114" s="43">
        <v>3419.7829484726908</v>
      </c>
      <c r="AB4114" s="43">
        <v>17.961376528829437</v>
      </c>
      <c r="AC4114" s="43">
        <v>0</v>
      </c>
      <c r="AD4114" s="43">
        <v>0</v>
      </c>
      <c r="AE4114" s="43">
        <v>17.961376528829437</v>
      </c>
      <c r="AG4114" s="43">
        <v>6288980.8422412788</v>
      </c>
      <c r="AH4114" s="43">
        <v>738673.11687010119</v>
      </c>
      <c r="AI4114" s="43">
        <v>0</v>
      </c>
      <c r="AJ4114" s="43">
        <v>75437781.421083629</v>
      </c>
      <c r="AK4114" s="43">
        <v>81726762.263324901</v>
      </c>
    </row>
    <row r="4115" spans="3:37" x14ac:dyDescent="0.2">
      <c r="C4115" s="43">
        <v>6.0914569016207989E-4</v>
      </c>
      <c r="D4115" s="43">
        <v>5.5431399256902436E-2</v>
      </c>
      <c r="E4115" s="43">
        <v>3.4005323739378528</v>
      </c>
      <c r="F4115" s="43">
        <v>3.293995183081972</v>
      </c>
      <c r="H4115" s="43">
        <v>8.6518111775831267E-5</v>
      </c>
      <c r="I4115" s="43">
        <v>0.14271385761183852</v>
      </c>
      <c r="J4115" s="43">
        <v>0</v>
      </c>
      <c r="K4115" s="43">
        <v>1</v>
      </c>
      <c r="M4115" s="43">
        <v>7.9012680349007658E-3</v>
      </c>
      <c r="N4115" s="43">
        <v>4.588178081160621E-2</v>
      </c>
      <c r="O4115" s="43">
        <v>0</v>
      </c>
      <c r="P4115" s="43">
        <v>1</v>
      </c>
      <c r="R4115" s="43">
        <v>639.32161851775538</v>
      </c>
      <c r="S4115" s="43">
        <v>233.78441220160295</v>
      </c>
      <c r="T4115" s="43">
        <v>6864.0341137349515</v>
      </c>
      <c r="U4115" s="43">
        <v>7737.1401444543098</v>
      </c>
      <c r="W4115" s="43">
        <v>2174.0338611279731</v>
      </c>
      <c r="X4115" s="43">
        <v>0</v>
      </c>
      <c r="Y4115" s="43">
        <v>0</v>
      </c>
      <c r="Z4115" s="43">
        <v>2174.0338611279731</v>
      </c>
      <c r="AB4115" s="43">
        <v>156.9262763252294</v>
      </c>
      <c r="AC4115" s="43">
        <v>0</v>
      </c>
      <c r="AD4115" s="43">
        <v>0</v>
      </c>
      <c r="AE4115" s="43">
        <v>156.9262763252294</v>
      </c>
      <c r="AG4115" s="43">
        <v>3998048.2706143423</v>
      </c>
      <c r="AH4115" s="43">
        <v>469591.31400364218</v>
      </c>
      <c r="AI4115" s="43">
        <v>0</v>
      </c>
      <c r="AJ4115" s="43">
        <v>659090360.56596351</v>
      </c>
      <c r="AK4115" s="43">
        <v>663088408.83657789</v>
      </c>
    </row>
    <row r="4116" spans="3:37" x14ac:dyDescent="0.2">
      <c r="C4116" s="43">
        <v>5.9178377127604219E-4</v>
      </c>
      <c r="D4116" s="43">
        <v>4.7611617813375952E-2</v>
      </c>
      <c r="E4116" s="43">
        <v>7.3810027158142777</v>
      </c>
      <c r="F4116" s="43">
        <v>1.0597745519246566</v>
      </c>
      <c r="H4116" s="43">
        <v>1.0130854342704776E-4</v>
      </c>
      <c r="I4116" s="43">
        <v>8.7080746930635416E-2</v>
      </c>
      <c r="J4116" s="43">
        <v>0</v>
      </c>
      <c r="K4116" s="43">
        <v>1</v>
      </c>
      <c r="M4116" s="43">
        <v>7.8795495575276764E-3</v>
      </c>
      <c r="N4116" s="43">
        <v>4.6923516979629598E-2</v>
      </c>
      <c r="O4116" s="43">
        <v>0</v>
      </c>
      <c r="P4116" s="43">
        <v>1</v>
      </c>
      <c r="R4116" s="43">
        <v>533.48027051566487</v>
      </c>
      <c r="S4116" s="43">
        <v>167.03619544984124</v>
      </c>
      <c r="T4116" s="43">
        <v>7000.5847839231774</v>
      </c>
      <c r="U4116" s="43">
        <v>7701.101249888683</v>
      </c>
      <c r="W4116" s="43">
        <v>3937.6193255094581</v>
      </c>
      <c r="X4116" s="43">
        <v>0</v>
      </c>
      <c r="Y4116" s="43">
        <v>0</v>
      </c>
      <c r="Z4116" s="43">
        <v>3937.6193255094581</v>
      </c>
      <c r="AB4116" s="43">
        <v>3.4120742219868783</v>
      </c>
      <c r="AC4116" s="43">
        <v>0</v>
      </c>
      <c r="AD4116" s="43">
        <v>0</v>
      </c>
      <c r="AE4116" s="43">
        <v>3.4120742219868783</v>
      </c>
      <c r="AG4116" s="43">
        <v>7241281.9396118931</v>
      </c>
      <c r="AH4116" s="43">
        <v>850525.77431004297</v>
      </c>
      <c r="AI4116" s="43">
        <v>0</v>
      </c>
      <c r="AJ4116" s="43">
        <v>14330711.732344888</v>
      </c>
      <c r="AK4116" s="43">
        <v>21571993.671956781</v>
      </c>
    </row>
    <row r="4117" spans="3:37" x14ac:dyDescent="0.2">
      <c r="C4117" s="43">
        <v>6.0621437445441983E-4</v>
      </c>
      <c r="D4117" s="43">
        <v>5.7237367057234811E-2</v>
      </c>
      <c r="E4117" s="43">
        <v>3.8635346855636126</v>
      </c>
      <c r="F4117" s="43">
        <v>1.417367233310838</v>
      </c>
      <c r="H4117" s="43">
        <v>8.2117567094492865E-5</v>
      </c>
      <c r="I4117" s="43">
        <v>9.8915426127784353E-2</v>
      </c>
      <c r="J4117" s="43">
        <v>0</v>
      </c>
      <c r="K4117" s="43">
        <v>1</v>
      </c>
      <c r="M4117" s="43">
        <v>7.7645946756138128E-3</v>
      </c>
      <c r="N4117" s="43">
        <v>4.5951629380080905E-2</v>
      </c>
      <c r="O4117" s="43">
        <v>0</v>
      </c>
      <c r="P4117" s="43">
        <v>1</v>
      </c>
      <c r="R4117" s="43">
        <v>656.97410308641543</v>
      </c>
      <c r="S4117" s="43">
        <v>153.79509087949091</v>
      </c>
      <c r="T4117" s="43">
        <v>6755.5712383166101</v>
      </c>
      <c r="U4117" s="43">
        <v>7566.3404322825163</v>
      </c>
      <c r="W4117" s="43">
        <v>2538.2422347914103</v>
      </c>
      <c r="X4117" s="43">
        <v>0</v>
      </c>
      <c r="Y4117" s="43">
        <v>0</v>
      </c>
      <c r="Z4117" s="43">
        <v>2538.2422347914103</v>
      </c>
      <c r="AB4117" s="43">
        <v>29.339342622538979</v>
      </c>
      <c r="AC4117" s="43">
        <v>0</v>
      </c>
      <c r="AD4117" s="43">
        <v>0</v>
      </c>
      <c r="AE4117" s="43">
        <v>29.339342622538979</v>
      </c>
      <c r="AG4117" s="43">
        <v>4667827.4697814034</v>
      </c>
      <c r="AH4117" s="43">
        <v>548260.3227149446</v>
      </c>
      <c r="AI4117" s="43">
        <v>0</v>
      </c>
      <c r="AJ4117" s="43">
        <v>123225239.01466371</v>
      </c>
      <c r="AK4117" s="43">
        <v>127893066.48444511</v>
      </c>
    </row>
    <row r="4118" spans="3:37" x14ac:dyDescent="0.2">
      <c r="C4118" s="43">
        <v>6.0822736009108166E-4</v>
      </c>
      <c r="D4118" s="43">
        <v>5.5919416175503223E-2</v>
      </c>
      <c r="E4118" s="43">
        <v>3.4057075484789174</v>
      </c>
      <c r="F4118" s="43">
        <v>3.3015325464304279</v>
      </c>
      <c r="H4118" s="43">
        <v>7.7938091948380331E-5</v>
      </c>
      <c r="I4118" s="43">
        <v>0.10692136708885724</v>
      </c>
      <c r="J4118" s="43">
        <v>0</v>
      </c>
      <c r="K4118" s="43">
        <v>1</v>
      </c>
      <c r="M4118" s="43">
        <v>7.8009404016915525E-3</v>
      </c>
      <c r="N4118" s="43">
        <v>4.3653009818803983E-2</v>
      </c>
      <c r="O4118" s="43">
        <v>0</v>
      </c>
      <c r="P4118" s="43">
        <v>1</v>
      </c>
      <c r="R4118" s="43">
        <v>643.9778852409911</v>
      </c>
      <c r="S4118" s="43">
        <v>157.78170512453821</v>
      </c>
      <c r="T4118" s="43">
        <v>6447.680752223212</v>
      </c>
      <c r="U4118" s="43">
        <v>7249.4403425887413</v>
      </c>
      <c r="W4118" s="43">
        <v>2193.2003448187334</v>
      </c>
      <c r="X4118" s="43">
        <v>0</v>
      </c>
      <c r="Y4118" s="43">
        <v>0</v>
      </c>
      <c r="Z4118" s="43">
        <v>2193.2003448187334</v>
      </c>
      <c r="AB4118" s="43">
        <v>158.58855864080309</v>
      </c>
      <c r="AC4118" s="43">
        <v>0</v>
      </c>
      <c r="AD4118" s="43">
        <v>0</v>
      </c>
      <c r="AE4118" s="43">
        <v>158.58855864080309</v>
      </c>
      <c r="AG4118" s="43">
        <v>4033295.4341216506</v>
      </c>
      <c r="AH4118" s="43">
        <v>473731.27448084642</v>
      </c>
      <c r="AI4118" s="43">
        <v>0</v>
      </c>
      <c r="AJ4118" s="43">
        <v>666071946.29137301</v>
      </c>
      <c r="AK4118" s="43">
        <v>670105241.72549462</v>
      </c>
    </row>
    <row r="4119" spans="3:37" x14ac:dyDescent="0.2">
      <c r="C4119" s="43">
        <v>5.9807121622228307E-4</v>
      </c>
      <c r="D4119" s="43">
        <v>5.1379483417998327E-2</v>
      </c>
      <c r="E4119" s="43">
        <v>14.617483133787349</v>
      </c>
      <c r="F4119" s="43">
        <v>1.7746312612949369</v>
      </c>
      <c r="H4119" s="43">
        <v>8.5638418838866309E-5</v>
      </c>
      <c r="I4119" s="43">
        <v>9.8031643943178787E-2</v>
      </c>
      <c r="J4119" s="43">
        <v>0</v>
      </c>
      <c r="K4119" s="43">
        <v>1</v>
      </c>
      <c r="M4119" s="43">
        <v>7.9103890664031784E-3</v>
      </c>
      <c r="N4119" s="43">
        <v>4.8500555264742951E-2</v>
      </c>
      <c r="O4119" s="43">
        <v>0</v>
      </c>
      <c r="P4119" s="43">
        <v>1</v>
      </c>
      <c r="R4119" s="43">
        <v>581.81512564780235</v>
      </c>
      <c r="S4119" s="43">
        <v>158.95613653699365</v>
      </c>
      <c r="T4119" s="43">
        <v>7264.1855342360832</v>
      </c>
      <c r="U4119" s="43">
        <v>8004.9567964208791</v>
      </c>
      <c r="W4119" s="43">
        <v>8504.6727861391173</v>
      </c>
      <c r="X4119" s="43">
        <v>0</v>
      </c>
      <c r="Y4119" s="43">
        <v>0</v>
      </c>
      <c r="Z4119" s="43">
        <v>8504.6727861391173</v>
      </c>
      <c r="AB4119" s="43">
        <v>48.224063754450142</v>
      </c>
      <c r="AC4119" s="43">
        <v>0</v>
      </c>
      <c r="AD4119" s="43">
        <v>0</v>
      </c>
      <c r="AE4119" s="43">
        <v>48.224063754450142</v>
      </c>
      <c r="AG4119" s="43">
        <v>15640093.253709836</v>
      </c>
      <c r="AH4119" s="43">
        <v>1837009.3218060494</v>
      </c>
      <c r="AI4119" s="43">
        <v>0</v>
      </c>
      <c r="AJ4119" s="43">
        <v>202541067.76869059</v>
      </c>
      <c r="AK4119" s="43">
        <v>218181161.02240041</v>
      </c>
    </row>
    <row r="4120" spans="3:37" x14ac:dyDescent="0.2">
      <c r="C4120" s="43">
        <v>6.0328139947057934E-4</v>
      </c>
      <c r="D4120" s="43">
        <v>5.3699254028221302E-2</v>
      </c>
      <c r="E4120" s="43">
        <v>3.6125500112408941</v>
      </c>
      <c r="F4120" s="43">
        <v>1.124885260613194</v>
      </c>
      <c r="H4120" s="43">
        <v>9.4742262805036503E-5</v>
      </c>
      <c r="I4120" s="43">
        <v>0.10462914341623719</v>
      </c>
      <c r="J4120" s="43">
        <v>0</v>
      </c>
      <c r="K4120" s="43">
        <v>1</v>
      </c>
      <c r="M4120" s="43">
        <v>7.8594718645074169E-3</v>
      </c>
      <c r="N4120" s="43">
        <v>4.4107138619055103E-2</v>
      </c>
      <c r="O4120" s="43">
        <v>0</v>
      </c>
      <c r="P4120" s="43">
        <v>1</v>
      </c>
      <c r="R4120" s="43">
        <v>613.38134105879396</v>
      </c>
      <c r="S4120" s="43">
        <v>187.68898933056093</v>
      </c>
      <c r="T4120" s="43">
        <v>6563.6380032174238</v>
      </c>
      <c r="U4120" s="43">
        <v>7364.708333606779</v>
      </c>
      <c r="W4120" s="43">
        <v>2215.8707705369006</v>
      </c>
      <c r="X4120" s="43">
        <v>0</v>
      </c>
      <c r="Y4120" s="43">
        <v>0</v>
      </c>
      <c r="Z4120" s="43">
        <v>2215.8707705369006</v>
      </c>
      <c r="AB4120" s="43">
        <v>8.1964448837735766</v>
      </c>
      <c r="AC4120" s="43">
        <v>0</v>
      </c>
      <c r="AD4120" s="43">
        <v>0</v>
      </c>
      <c r="AE4120" s="43">
        <v>8.1964448837735766</v>
      </c>
      <c r="AG4120" s="43">
        <v>4074986.3470173604</v>
      </c>
      <c r="AH4120" s="43">
        <v>478628.08643597056</v>
      </c>
      <c r="AI4120" s="43">
        <v>0</v>
      </c>
      <c r="AJ4120" s="43">
        <v>34425068.511849023</v>
      </c>
      <c r="AK4120" s="43">
        <v>38500054.858866386</v>
      </c>
    </row>
    <row r="4121" spans="3:37" x14ac:dyDescent="0.2">
      <c r="C4121" s="43">
        <v>6.0786705069187322E-4</v>
      </c>
      <c r="D4121" s="43">
        <v>6.3666240994405987E-2</v>
      </c>
      <c r="E4121" s="43">
        <v>2.9009036093040348</v>
      </c>
      <c r="F4121" s="43">
        <v>4.0325845974992696</v>
      </c>
      <c r="H4121" s="43">
        <v>8.6187031580022566E-5</v>
      </c>
      <c r="I4121" s="43">
        <v>0.11899405767615612</v>
      </c>
      <c r="J4121" s="43">
        <v>0</v>
      </c>
      <c r="K4121" s="43">
        <v>1</v>
      </c>
      <c r="M4121" s="43">
        <v>7.8751285559672812E-3</v>
      </c>
      <c r="N4121" s="43">
        <v>4.5885274869287174E-2</v>
      </c>
      <c r="O4121" s="43">
        <v>0</v>
      </c>
      <c r="P4121" s="43">
        <v>1</v>
      </c>
      <c r="R4121" s="43">
        <v>732.75735242687858</v>
      </c>
      <c r="S4121" s="43">
        <v>194.18226838458119</v>
      </c>
      <c r="T4121" s="43">
        <v>6841.8470690732738</v>
      </c>
      <c r="U4121" s="43">
        <v>7768.7866898847333</v>
      </c>
      <c r="W4121" s="43">
        <v>2125.6584483992006</v>
      </c>
      <c r="X4121" s="43">
        <v>0</v>
      </c>
      <c r="Y4121" s="43">
        <v>0</v>
      </c>
      <c r="Z4121" s="43">
        <v>2125.6584483992006</v>
      </c>
      <c r="AB4121" s="43">
        <v>237.7699066921283</v>
      </c>
      <c r="AC4121" s="43">
        <v>0</v>
      </c>
      <c r="AD4121" s="43">
        <v>0</v>
      </c>
      <c r="AE4121" s="43">
        <v>237.7699066921283</v>
      </c>
      <c r="AG4121" s="43">
        <v>3909085.8866061298</v>
      </c>
      <c r="AH4121" s="43">
        <v>459142.22485422733</v>
      </c>
      <c r="AI4121" s="43">
        <v>0</v>
      </c>
      <c r="AJ4121" s="43">
        <v>998633608.10693884</v>
      </c>
      <c r="AK4121" s="43">
        <v>1002542693.9935449</v>
      </c>
    </row>
    <row r="4122" spans="3:37" x14ac:dyDescent="0.2">
      <c r="C4122" s="43">
        <v>6.1638898016114219E-4</v>
      </c>
      <c r="D4122" s="43">
        <v>5.2765304255290038E-2</v>
      </c>
      <c r="E4122" s="43">
        <v>5.1113098282064442</v>
      </c>
      <c r="F4122" s="43">
        <v>4.4994011215640821</v>
      </c>
      <c r="H4122" s="43">
        <v>9.6329535100525554E-5</v>
      </c>
      <c r="I4122" s="43">
        <v>7.4272646673298984E-2</v>
      </c>
      <c r="J4122" s="43">
        <v>0</v>
      </c>
      <c r="K4122" s="43">
        <v>1</v>
      </c>
      <c r="M4122" s="43">
        <v>7.8354585475474449E-3</v>
      </c>
      <c r="N4122" s="43">
        <v>4.6824025402621317E-2</v>
      </c>
      <c r="O4122" s="43">
        <v>0</v>
      </c>
      <c r="P4122" s="43">
        <v>1</v>
      </c>
      <c r="R4122" s="43">
        <v>615.80850864126603</v>
      </c>
      <c r="S4122" s="43">
        <v>135.46613410113343</v>
      </c>
      <c r="T4122" s="43">
        <v>6946.6519024946874</v>
      </c>
      <c r="U4122" s="43">
        <v>7697.9265452370873</v>
      </c>
      <c r="W4122" s="43">
        <v>3147.5880825112563</v>
      </c>
      <c r="X4122" s="43">
        <v>0</v>
      </c>
      <c r="Y4122" s="43">
        <v>0</v>
      </c>
      <c r="Z4122" s="43">
        <v>3147.5880825112563</v>
      </c>
      <c r="AB4122" s="43">
        <v>230.58082548145077</v>
      </c>
      <c r="AC4122" s="43">
        <v>0</v>
      </c>
      <c r="AD4122" s="43">
        <v>0</v>
      </c>
      <c r="AE4122" s="43">
        <v>230.58082548145077</v>
      </c>
      <c r="AG4122" s="43">
        <v>5788414.4837382007</v>
      </c>
      <c r="AH4122" s="43">
        <v>679879.02582243131</v>
      </c>
      <c r="AI4122" s="43">
        <v>0</v>
      </c>
      <c r="AJ4122" s="43">
        <v>968439467.0220933</v>
      </c>
      <c r="AK4122" s="43">
        <v>974227881.50583148</v>
      </c>
    </row>
    <row r="4123" spans="3:37" x14ac:dyDescent="0.2">
      <c r="C4123" s="43">
        <v>6.0628207297487558E-4</v>
      </c>
      <c r="D4123" s="43">
        <v>5.140684811264927E-2</v>
      </c>
      <c r="E4123" s="43">
        <v>4.3364040342123369</v>
      </c>
      <c r="F4123" s="43">
        <v>1.243431989432451</v>
      </c>
      <c r="H4123" s="43">
        <v>9.2436673670537317E-5</v>
      </c>
      <c r="I4123" s="43">
        <v>0.12129831600478247</v>
      </c>
      <c r="J4123" s="43">
        <v>0</v>
      </c>
      <c r="K4123" s="43">
        <v>1</v>
      </c>
      <c r="M4123" s="43">
        <v>7.769803029192791E-3</v>
      </c>
      <c r="N4123" s="43">
        <v>4.5180892644468319E-2</v>
      </c>
      <c r="O4123" s="43">
        <v>0</v>
      </c>
      <c r="P4123" s="43">
        <v>1</v>
      </c>
      <c r="R4123" s="43">
        <v>590.1169330090263</v>
      </c>
      <c r="S4123" s="43">
        <v>212.29582496475692</v>
      </c>
      <c r="T4123" s="43">
        <v>6646.7170160708392</v>
      </c>
      <c r="U4123" s="43">
        <v>7449.1297740446225</v>
      </c>
      <c r="W4123" s="43">
        <v>2558.9854489573531</v>
      </c>
      <c r="X4123" s="43">
        <v>0</v>
      </c>
      <c r="Y4123" s="43">
        <v>0</v>
      </c>
      <c r="Z4123" s="43">
        <v>2558.9854489573531</v>
      </c>
      <c r="AB4123" s="43">
        <v>15.370907273017517</v>
      </c>
      <c r="AC4123" s="43">
        <v>0</v>
      </c>
      <c r="AD4123" s="43">
        <v>0</v>
      </c>
      <c r="AE4123" s="43">
        <v>15.370907273017517</v>
      </c>
      <c r="AG4123" s="43">
        <v>4705974.2406325722</v>
      </c>
      <c r="AH4123" s="43">
        <v>552740.85697478824</v>
      </c>
      <c r="AI4123" s="43">
        <v>0</v>
      </c>
      <c r="AJ4123" s="43">
        <v>64557810.546673574</v>
      </c>
      <c r="AK4123" s="43">
        <v>69263784.787306145</v>
      </c>
    </row>
    <row r="4124" spans="3:37" x14ac:dyDescent="0.2">
      <c r="C4124" s="43">
        <v>6.0931490905101753E-4</v>
      </c>
      <c r="D4124" s="43">
        <v>6.220574180709415E-2</v>
      </c>
      <c r="E4124" s="43">
        <v>3.1917024014463542</v>
      </c>
      <c r="F4124" s="43">
        <v>3.34868457449616</v>
      </c>
      <c r="H4124" s="43">
        <v>9.5314075207686422E-5</v>
      </c>
      <c r="I4124" s="43">
        <v>0.12354253530339498</v>
      </c>
      <c r="J4124" s="43">
        <v>0</v>
      </c>
      <c r="K4124" s="43">
        <v>1</v>
      </c>
      <c r="M4124" s="43">
        <v>7.8454374285299704E-3</v>
      </c>
      <c r="N4124" s="43">
        <v>4.4745222562554955E-2</v>
      </c>
      <c r="O4124" s="43">
        <v>0</v>
      </c>
      <c r="P4124" s="43">
        <v>1</v>
      </c>
      <c r="R4124" s="43">
        <v>717.65324185100405</v>
      </c>
      <c r="S4124" s="43">
        <v>222.95433491878197</v>
      </c>
      <c r="T4124" s="43">
        <v>6646.7020072698233</v>
      </c>
      <c r="U4124" s="43">
        <v>7587.309584039609</v>
      </c>
      <c r="W4124" s="43">
        <v>2290.5355754216107</v>
      </c>
      <c r="X4124" s="43">
        <v>0</v>
      </c>
      <c r="Y4124" s="43">
        <v>0</v>
      </c>
      <c r="Z4124" s="43">
        <v>2290.5355754216107</v>
      </c>
      <c r="AB4124" s="43">
        <v>180.35289759006983</v>
      </c>
      <c r="AC4124" s="43">
        <v>0</v>
      </c>
      <c r="AD4124" s="43">
        <v>0</v>
      </c>
      <c r="AE4124" s="43">
        <v>180.35289759006983</v>
      </c>
      <c r="AG4124" s="43">
        <v>4212294.9232003419</v>
      </c>
      <c r="AH4124" s="43">
        <v>494755.68429106788</v>
      </c>
      <c r="AI4124" s="43">
        <v>0</v>
      </c>
      <c r="AJ4124" s="43">
        <v>757482169.87829328</v>
      </c>
      <c r="AK4124" s="43">
        <v>761694464.80149364</v>
      </c>
    </row>
    <row r="4125" spans="3:37" x14ac:dyDescent="0.2">
      <c r="C4125" s="43">
        <v>5.9763674441703661E-4</v>
      </c>
      <c r="D4125" s="43">
        <v>5.450790780645498E-2</v>
      </c>
      <c r="E4125" s="43">
        <v>4.2930557111721495</v>
      </c>
      <c r="F4125" s="43">
        <v>1.1713935768076207</v>
      </c>
      <c r="H4125" s="43">
        <v>8.6375760798678301E-5</v>
      </c>
      <c r="I4125" s="43">
        <v>9.1765763092585884E-2</v>
      </c>
      <c r="J4125" s="43">
        <v>0</v>
      </c>
      <c r="K4125" s="43">
        <v>1</v>
      </c>
      <c r="M4125" s="43">
        <v>7.8067742313899175E-3</v>
      </c>
      <c r="N4125" s="43">
        <v>4.4047354294529398E-2</v>
      </c>
      <c r="O4125" s="43">
        <v>0</v>
      </c>
      <c r="P4125" s="43">
        <v>1</v>
      </c>
      <c r="R4125" s="43">
        <v>616.79263147685629</v>
      </c>
      <c r="S4125" s="43">
        <v>150.07727616371625</v>
      </c>
      <c r="T4125" s="43">
        <v>6510.791987350397</v>
      </c>
      <c r="U4125" s="43">
        <v>7277.6618949909698</v>
      </c>
      <c r="W4125" s="43">
        <v>2647.9251291706169</v>
      </c>
      <c r="X4125" s="43">
        <v>0</v>
      </c>
      <c r="Y4125" s="43">
        <v>0</v>
      </c>
      <c r="Z4125" s="43">
        <v>2647.9251291706169</v>
      </c>
      <c r="AB4125" s="43">
        <v>11.311429592542128</v>
      </c>
      <c r="AC4125" s="43">
        <v>0</v>
      </c>
      <c r="AD4125" s="43">
        <v>0</v>
      </c>
      <c r="AE4125" s="43">
        <v>11.311429592542128</v>
      </c>
      <c r="AG4125" s="43">
        <v>4869534.312544764</v>
      </c>
      <c r="AH4125" s="43">
        <v>571951.82790085324</v>
      </c>
      <c r="AI4125" s="43">
        <v>0</v>
      </c>
      <c r="AJ4125" s="43">
        <v>47508004.28867694</v>
      </c>
      <c r="AK4125" s="43">
        <v>52377538.601221703</v>
      </c>
    </row>
    <row r="4126" spans="3:37" x14ac:dyDescent="0.2">
      <c r="C4126" s="43">
        <v>5.9535153397338671E-4</v>
      </c>
      <c r="D4126" s="43">
        <v>4.8906458562441003E-2</v>
      </c>
      <c r="E4126" s="43">
        <v>3.3694061985928365</v>
      </c>
      <c r="F4126" s="43">
        <v>3.0071795058630131</v>
      </c>
      <c r="H4126" s="43">
        <v>9.0059717726020949E-5</v>
      </c>
      <c r="I4126" s="43">
        <v>0.12929252499050292</v>
      </c>
      <c r="J4126" s="43">
        <v>0</v>
      </c>
      <c r="K4126" s="43">
        <v>1</v>
      </c>
      <c r="M4126" s="43">
        <v>7.8250410947280028E-3</v>
      </c>
      <c r="N4126" s="43">
        <v>4.5381373375375858E-2</v>
      </c>
      <c r="O4126" s="43">
        <v>0</v>
      </c>
      <c r="P4126" s="43">
        <v>1</v>
      </c>
      <c r="R4126" s="43">
        <v>551.29247608240792</v>
      </c>
      <c r="S4126" s="43">
        <v>220.4684106017427</v>
      </c>
      <c r="T4126" s="43">
        <v>6723.6737869872804</v>
      </c>
      <c r="U4126" s="43">
        <v>7495.4346736714306</v>
      </c>
      <c r="W4126" s="43">
        <v>1857.5282861496582</v>
      </c>
      <c r="X4126" s="43">
        <v>0</v>
      </c>
      <c r="Y4126" s="43">
        <v>0</v>
      </c>
      <c r="Z4126" s="43">
        <v>1857.5282861496582</v>
      </c>
      <c r="AB4126" s="43">
        <v>118.40009669101204</v>
      </c>
      <c r="AC4126" s="43">
        <v>0</v>
      </c>
      <c r="AD4126" s="43">
        <v>0</v>
      </c>
      <c r="AE4126" s="43">
        <v>118.40009669101204</v>
      </c>
      <c r="AG4126" s="43">
        <v>3415994.5182292215</v>
      </c>
      <c r="AH4126" s="43">
        <v>401226.10980832617</v>
      </c>
      <c r="AI4126" s="43">
        <v>0</v>
      </c>
      <c r="AJ4126" s="43">
        <v>497280406.10225058</v>
      </c>
      <c r="AK4126" s="43">
        <v>500696400.62047982</v>
      </c>
    </row>
    <row r="4127" spans="3:37" x14ac:dyDescent="0.2">
      <c r="C4127" s="43">
        <v>6.1333631981941306E-4</v>
      </c>
      <c r="D4127" s="43">
        <v>5.3711079215209165E-2</v>
      </c>
      <c r="E4127" s="43">
        <v>3.3419321632224941</v>
      </c>
      <c r="F4127" s="43">
        <v>2.2717759338508512</v>
      </c>
      <c r="H4127" s="43">
        <v>9.473826723205292E-5</v>
      </c>
      <c r="I4127" s="43">
        <v>9.9508161122236927E-2</v>
      </c>
      <c r="J4127" s="43">
        <v>0</v>
      </c>
      <c r="K4127" s="43">
        <v>1</v>
      </c>
      <c r="M4127" s="43">
        <v>7.881120675410358E-3</v>
      </c>
      <c r="N4127" s="43">
        <v>4.5641596745683209E-2</v>
      </c>
      <c r="O4127" s="43">
        <v>0</v>
      </c>
      <c r="P4127" s="43">
        <v>1</v>
      </c>
      <c r="R4127" s="43">
        <v>623.74192245480231</v>
      </c>
      <c r="S4127" s="43">
        <v>178.4951872130334</v>
      </c>
      <c r="T4127" s="43">
        <v>6810.6910461548787</v>
      </c>
      <c r="U4127" s="43">
        <v>7612.928155822714</v>
      </c>
      <c r="W4127" s="43">
        <v>2084.5031922019348</v>
      </c>
      <c r="X4127" s="43">
        <v>0</v>
      </c>
      <c r="Y4127" s="43">
        <v>0</v>
      </c>
      <c r="Z4127" s="43">
        <v>2084.5031922019348</v>
      </c>
      <c r="AB4127" s="43">
        <v>84.878816352571306</v>
      </c>
      <c r="AC4127" s="43">
        <v>0</v>
      </c>
      <c r="AD4127" s="43">
        <v>0</v>
      </c>
      <c r="AE4127" s="43">
        <v>84.878816352571306</v>
      </c>
      <c r="AG4127" s="43">
        <v>3833401.3704593582</v>
      </c>
      <c r="AH4127" s="43">
        <v>450252.68951561791</v>
      </c>
      <c r="AI4127" s="43">
        <v>0</v>
      </c>
      <c r="AJ4127" s="43">
        <v>356491028.68079948</v>
      </c>
      <c r="AK4127" s="43">
        <v>360324430.05125886</v>
      </c>
    </row>
    <row r="4128" spans="3:37" x14ac:dyDescent="0.2">
      <c r="C4128" s="43">
        <v>6.0020744650696482E-4</v>
      </c>
      <c r="D4128" s="43">
        <v>4.8502930292122388E-2</v>
      </c>
      <c r="E4128" s="43">
        <v>4.8686098288914179</v>
      </c>
      <c r="F4128" s="43">
        <v>5.2019181949354296</v>
      </c>
      <c r="H4128" s="43">
        <v>1.002666730484103E-4</v>
      </c>
      <c r="I4128" s="43">
        <v>0.10326210601649199</v>
      </c>
      <c r="J4128" s="43">
        <v>0</v>
      </c>
      <c r="K4128" s="43">
        <v>1</v>
      </c>
      <c r="M4128" s="43">
        <v>7.9550708340655474E-3</v>
      </c>
      <c r="N4128" s="43">
        <v>4.6533769165330363E-2</v>
      </c>
      <c r="O4128" s="43">
        <v>0</v>
      </c>
      <c r="P4128" s="43">
        <v>1</v>
      </c>
      <c r="R4128" s="43">
        <v>551.20319872010498</v>
      </c>
      <c r="S4128" s="43">
        <v>196.03786126640361</v>
      </c>
      <c r="T4128" s="43">
        <v>7008.9773254664142</v>
      </c>
      <c r="U4128" s="43">
        <v>7756.218385452923</v>
      </c>
      <c r="W4128" s="43">
        <v>2683.5933110050923</v>
      </c>
      <c r="X4128" s="43">
        <v>0</v>
      </c>
      <c r="Y4128" s="43">
        <v>0</v>
      </c>
      <c r="Z4128" s="43">
        <v>2683.5933110050923</v>
      </c>
      <c r="AB4128" s="43">
        <v>247.82385022952218</v>
      </c>
      <c r="AC4128" s="43">
        <v>0</v>
      </c>
      <c r="AD4128" s="43">
        <v>0</v>
      </c>
      <c r="AE4128" s="43">
        <v>247.82385022952218</v>
      </c>
      <c r="AG4128" s="43">
        <v>4935128.0989383645</v>
      </c>
      <c r="AH4128" s="43">
        <v>579656.15517709998</v>
      </c>
      <c r="AI4128" s="43">
        <v>0</v>
      </c>
      <c r="AJ4128" s="43">
        <v>1040860170.9639932</v>
      </c>
      <c r="AK4128" s="43">
        <v>1045795299.0629315</v>
      </c>
    </row>
    <row r="4129" spans="3:37" x14ac:dyDescent="0.2">
      <c r="C4129" s="43">
        <v>5.9762696499098672E-4</v>
      </c>
      <c r="D4129" s="43">
        <v>4.9655513586237633E-2</v>
      </c>
      <c r="E4129" s="43">
        <v>6.4851387949529657</v>
      </c>
      <c r="F4129" s="43">
        <v>3.4497411514766294</v>
      </c>
      <c r="H4129" s="43">
        <v>8.6876027917468887E-5</v>
      </c>
      <c r="I4129" s="43">
        <v>0.10351745870894324</v>
      </c>
      <c r="J4129" s="43">
        <v>0</v>
      </c>
      <c r="K4129" s="43">
        <v>1</v>
      </c>
      <c r="M4129" s="43">
        <v>7.825003721109695E-3</v>
      </c>
      <c r="N4129" s="43">
        <v>4.6766121249318338E-2</v>
      </c>
      <c r="O4129" s="43">
        <v>0</v>
      </c>
      <c r="P4129" s="43">
        <v>1</v>
      </c>
      <c r="R4129" s="43">
        <v>561.87542243657185</v>
      </c>
      <c r="S4129" s="43">
        <v>170.27697677036704</v>
      </c>
      <c r="T4129" s="43">
        <v>6928.804008353226</v>
      </c>
      <c r="U4129" s="43">
        <v>7660.9564075601647</v>
      </c>
      <c r="W4129" s="43">
        <v>3643.8400999739983</v>
      </c>
      <c r="X4129" s="43">
        <v>0</v>
      </c>
      <c r="Y4129" s="43">
        <v>0</v>
      </c>
      <c r="Z4129" s="43">
        <v>3643.8400999739983</v>
      </c>
      <c r="AB4129" s="43">
        <v>147.2800798450418</v>
      </c>
      <c r="AC4129" s="43">
        <v>0</v>
      </c>
      <c r="AD4129" s="43">
        <v>0</v>
      </c>
      <c r="AE4129" s="43">
        <v>147.2800798450418</v>
      </c>
      <c r="AG4129" s="43">
        <v>6701021.9438521834</v>
      </c>
      <c r="AH4129" s="43">
        <v>787069.4615943837</v>
      </c>
      <c r="AI4129" s="43">
        <v>0</v>
      </c>
      <c r="AJ4129" s="43">
        <v>618576335.34917557</v>
      </c>
      <c r="AK4129" s="43">
        <v>625277357.29302776</v>
      </c>
    </row>
    <row r="4130" spans="3:37" x14ac:dyDescent="0.2">
      <c r="C4130" s="43">
        <v>6.1458684801540819E-4</v>
      </c>
      <c r="D4130" s="43">
        <v>5.9815061082376331E-2</v>
      </c>
      <c r="E4130" s="43">
        <v>5.5702194294384606</v>
      </c>
      <c r="F4130" s="43">
        <v>6.3288424369672871</v>
      </c>
      <c r="H4130" s="43">
        <v>8.5013776360320874E-5</v>
      </c>
      <c r="I4130" s="43">
        <v>0.10089103424140733</v>
      </c>
      <c r="J4130" s="43">
        <v>0</v>
      </c>
      <c r="K4130" s="43">
        <v>1</v>
      </c>
      <c r="M4130" s="43">
        <v>7.8115040263812005E-3</v>
      </c>
      <c r="N4130" s="43">
        <v>4.150578999037903E-2</v>
      </c>
      <c r="O4130" s="43">
        <v>0</v>
      </c>
      <c r="P4130" s="43">
        <v>1</v>
      </c>
      <c r="R4130" s="43">
        <v>696.04318494447398</v>
      </c>
      <c r="S4130" s="43">
        <v>162.39933817721288</v>
      </c>
      <c r="T4130" s="43">
        <v>6138.8315723201413</v>
      </c>
      <c r="U4130" s="43">
        <v>6997.2740954418277</v>
      </c>
      <c r="W4130" s="43">
        <v>3877.1132725059369</v>
      </c>
      <c r="X4130" s="43">
        <v>0</v>
      </c>
      <c r="Y4130" s="43">
        <v>0</v>
      </c>
      <c r="Z4130" s="43">
        <v>3877.1132725059369</v>
      </c>
      <c r="AB4130" s="43">
        <v>396.87417742265615</v>
      </c>
      <c r="AC4130" s="43">
        <v>0</v>
      </c>
      <c r="AD4130" s="43">
        <v>0</v>
      </c>
      <c r="AE4130" s="43">
        <v>396.87417742265615</v>
      </c>
      <c r="AG4130" s="43">
        <v>7130011.308138418</v>
      </c>
      <c r="AH4130" s="43">
        <v>837456.46686128236</v>
      </c>
      <c r="AI4130" s="43">
        <v>0</v>
      </c>
      <c r="AJ4130" s="43">
        <v>1666871545.1751559</v>
      </c>
      <c r="AK4130" s="43">
        <v>1674001556.4832942</v>
      </c>
    </row>
    <row r="4131" spans="3:37" x14ac:dyDescent="0.2">
      <c r="C4131" s="43">
        <v>6.0430576826850434E-4</v>
      </c>
      <c r="D4131" s="43">
        <v>5.4295161716814096E-2</v>
      </c>
      <c r="E4131" s="43">
        <v>6.3000082216413436</v>
      </c>
      <c r="F4131" s="43">
        <v>3.5904164174555611</v>
      </c>
      <c r="H4131" s="43">
        <v>8.2014820710323003E-5</v>
      </c>
      <c r="I4131" s="43">
        <v>8.3581379732481462E-2</v>
      </c>
      <c r="J4131" s="43">
        <v>0</v>
      </c>
      <c r="K4131" s="43">
        <v>1</v>
      </c>
      <c r="M4131" s="43">
        <v>7.7985109276566813E-3</v>
      </c>
      <c r="N4131" s="43">
        <v>4.3490797710510572E-2</v>
      </c>
      <c r="O4131" s="43">
        <v>0</v>
      </c>
      <c r="P4131" s="43">
        <v>1</v>
      </c>
      <c r="R4131" s="43">
        <v>621.24119083493872</v>
      </c>
      <c r="S4131" s="43">
        <v>129.79090141248719</v>
      </c>
      <c r="T4131" s="43">
        <v>6421.7209743214717</v>
      </c>
      <c r="U4131" s="43">
        <v>7172.7530665688973</v>
      </c>
      <c r="W4131" s="43">
        <v>3913.8246098823729</v>
      </c>
      <c r="X4131" s="43">
        <v>0</v>
      </c>
      <c r="Y4131" s="43">
        <v>0</v>
      </c>
      <c r="Z4131" s="43">
        <v>3913.8246098823729</v>
      </c>
      <c r="AB4131" s="43">
        <v>172.19225165341612</v>
      </c>
      <c r="AC4131" s="43">
        <v>0</v>
      </c>
      <c r="AD4131" s="43">
        <v>0</v>
      </c>
      <c r="AE4131" s="43">
        <v>172.19225165341612</v>
      </c>
      <c r="AG4131" s="43">
        <v>7197523.4575736839</v>
      </c>
      <c r="AH4131" s="43">
        <v>845386.11573459255</v>
      </c>
      <c r="AI4131" s="43">
        <v>0</v>
      </c>
      <c r="AJ4131" s="43">
        <v>723207456.94434774</v>
      </c>
      <c r="AK4131" s="43">
        <v>730404980.40192139</v>
      </c>
    </row>
    <row r="4132" spans="3:37" x14ac:dyDescent="0.2">
      <c r="C4132" s="43">
        <v>6.0898171198741377E-4</v>
      </c>
      <c r="D4132" s="43">
        <v>5.0977579034252353E-2</v>
      </c>
      <c r="E4132" s="43">
        <v>2.1204433918680015</v>
      </c>
      <c r="F4132" s="43">
        <v>1.7345211556228111</v>
      </c>
      <c r="H4132" s="43">
        <v>9.4830161578407512E-5</v>
      </c>
      <c r="I4132" s="43">
        <v>0.13418625637333503</v>
      </c>
      <c r="J4132" s="43">
        <v>0</v>
      </c>
      <c r="K4132" s="43">
        <v>1</v>
      </c>
      <c r="M4132" s="43">
        <v>7.883660413709026E-3</v>
      </c>
      <c r="N4132" s="43">
        <v>4.4694552912819263E-2</v>
      </c>
      <c r="O4132" s="43">
        <v>0</v>
      </c>
      <c r="P4132" s="43">
        <v>1</v>
      </c>
      <c r="R4132" s="43">
        <v>587.79492243048651</v>
      </c>
      <c r="S4132" s="43">
        <v>240.93333940756455</v>
      </c>
      <c r="T4132" s="43">
        <v>6671.5213319216409</v>
      </c>
      <c r="U4132" s="43">
        <v>7500.2495937596923</v>
      </c>
      <c r="W4132" s="43">
        <v>1246.3858590412897</v>
      </c>
      <c r="X4132" s="43">
        <v>0</v>
      </c>
      <c r="Y4132" s="43">
        <v>0</v>
      </c>
      <c r="Z4132" s="43">
        <v>1246.3858590412897</v>
      </c>
      <c r="AB4132" s="43">
        <v>46.19701520913619</v>
      </c>
      <c r="AC4132" s="43">
        <v>0</v>
      </c>
      <c r="AD4132" s="43">
        <v>0</v>
      </c>
      <c r="AE4132" s="43">
        <v>46.19701520913619</v>
      </c>
      <c r="AG4132" s="43">
        <v>2292103.5947769317</v>
      </c>
      <c r="AH4132" s="43">
        <v>269219.34555291856</v>
      </c>
      <c r="AI4132" s="43">
        <v>0</v>
      </c>
      <c r="AJ4132" s="43">
        <v>194027463.87837198</v>
      </c>
      <c r="AK4132" s="43">
        <v>196319567.47314891</v>
      </c>
    </row>
    <row r="4133" spans="3:37" x14ac:dyDescent="0.2">
      <c r="C4133" s="43">
        <v>6.2828128495140412E-4</v>
      </c>
      <c r="D4133" s="43">
        <v>5.197974062300191E-2</v>
      </c>
      <c r="E4133" s="43">
        <v>7.060267448407747</v>
      </c>
      <c r="F4133" s="43">
        <v>3.1278114482232757</v>
      </c>
      <c r="H4133" s="43">
        <v>8.5420024602549861E-5</v>
      </c>
      <c r="I4133" s="43">
        <v>9.4647057955603187E-2</v>
      </c>
      <c r="J4133" s="43">
        <v>0</v>
      </c>
      <c r="K4133" s="43">
        <v>1</v>
      </c>
      <c r="M4133" s="43">
        <v>7.9810038513045134E-3</v>
      </c>
      <c r="N4133" s="43">
        <v>4.6806960769195105E-2</v>
      </c>
      <c r="O4133" s="43">
        <v>0</v>
      </c>
      <c r="P4133" s="43">
        <v>1</v>
      </c>
      <c r="R4133" s="43">
        <v>618.34464508796248</v>
      </c>
      <c r="S4133" s="43">
        <v>153.0767325981428</v>
      </c>
      <c r="T4133" s="43">
        <v>7073.1087579142932</v>
      </c>
      <c r="U4133" s="43">
        <v>7844.5301356003984</v>
      </c>
      <c r="W4133" s="43">
        <v>4365.6785696117831</v>
      </c>
      <c r="X4133" s="43">
        <v>0</v>
      </c>
      <c r="Y4133" s="43">
        <v>0</v>
      </c>
      <c r="Z4133" s="43">
        <v>4365.6785696117831</v>
      </c>
      <c r="AB4133" s="43">
        <v>140.78212717993259</v>
      </c>
      <c r="AC4133" s="43">
        <v>0</v>
      </c>
      <c r="AD4133" s="43">
        <v>0</v>
      </c>
      <c r="AE4133" s="43">
        <v>140.78212717993259</v>
      </c>
      <c r="AG4133" s="43">
        <v>8028482.8895160696</v>
      </c>
      <c r="AH4133" s="43">
        <v>942986.57103614521</v>
      </c>
      <c r="AI4133" s="43">
        <v>0</v>
      </c>
      <c r="AJ4133" s="43">
        <v>591284934.1557169</v>
      </c>
      <c r="AK4133" s="43">
        <v>599313417.04523301</v>
      </c>
    </row>
    <row r="4134" spans="3:37" x14ac:dyDescent="0.2">
      <c r="C4134" s="43">
        <v>5.9017529259307137E-4</v>
      </c>
      <c r="D4134" s="43">
        <v>5.791697311165267E-2</v>
      </c>
      <c r="E4134" s="43">
        <v>11.027283404899254</v>
      </c>
      <c r="F4134" s="43">
        <v>3.3874893717010721</v>
      </c>
      <c r="H4134" s="43">
        <v>9.3283101814112257E-5</v>
      </c>
      <c r="I4134" s="43">
        <v>7.4321577150926313E-2</v>
      </c>
      <c r="J4134" s="43">
        <v>0</v>
      </c>
      <c r="K4134" s="43">
        <v>1</v>
      </c>
      <c r="M4134" s="43">
        <v>7.7845206942901051E-3</v>
      </c>
      <c r="N4134" s="43">
        <v>4.689984293360383E-2</v>
      </c>
      <c r="O4134" s="43">
        <v>0</v>
      </c>
      <c r="P4134" s="43">
        <v>1</v>
      </c>
      <c r="R4134" s="43">
        <v>647.18620750076843</v>
      </c>
      <c r="S4134" s="43">
        <v>131.26842320035846</v>
      </c>
      <c r="T4134" s="43">
        <v>6912.6670349765072</v>
      </c>
      <c r="U4134" s="43">
        <v>7691.1216656776342</v>
      </c>
      <c r="W4134" s="43">
        <v>7136.7057258529094</v>
      </c>
      <c r="X4134" s="43">
        <v>0</v>
      </c>
      <c r="Y4134" s="43">
        <v>0</v>
      </c>
      <c r="Z4134" s="43">
        <v>7136.7057258529094</v>
      </c>
      <c r="AB4134" s="43">
        <v>165.3310705353982</v>
      </c>
      <c r="AC4134" s="43">
        <v>0</v>
      </c>
      <c r="AD4134" s="43">
        <v>0</v>
      </c>
      <c r="AE4134" s="43">
        <v>165.3310705353982</v>
      </c>
      <c r="AG4134" s="43">
        <v>13124401.829843501</v>
      </c>
      <c r="AH4134" s="43">
        <v>1541528.4367842283</v>
      </c>
      <c r="AI4134" s="43">
        <v>0</v>
      </c>
      <c r="AJ4134" s="43">
        <v>694390496.24867249</v>
      </c>
      <c r="AK4134" s="43">
        <v>707514898.07851601</v>
      </c>
    </row>
    <row r="4135" spans="3:37" x14ac:dyDescent="0.2">
      <c r="C4135" s="43">
        <v>6.1000471504701892E-4</v>
      </c>
      <c r="D4135" s="43">
        <v>6.0692858977825059E-2</v>
      </c>
      <c r="E4135" s="43">
        <v>5.4192144494298855</v>
      </c>
      <c r="F4135" s="43">
        <v>4.8036839367614732</v>
      </c>
      <c r="H4135" s="43">
        <v>8.9261171022925339E-5</v>
      </c>
      <c r="I4135" s="43">
        <v>9.2338781758655675E-2</v>
      </c>
      <c r="J4135" s="43">
        <v>0</v>
      </c>
      <c r="K4135" s="43">
        <v>1</v>
      </c>
      <c r="M4135" s="43">
        <v>7.8360607979155675E-3</v>
      </c>
      <c r="N4135" s="43">
        <v>4.8577537281023986E-2</v>
      </c>
      <c r="O4135" s="43">
        <v>0</v>
      </c>
      <c r="P4135" s="43">
        <v>1</v>
      </c>
      <c r="R4135" s="43">
        <v>700.99215938733812</v>
      </c>
      <c r="S4135" s="43">
        <v>156.05909834737079</v>
      </c>
      <c r="T4135" s="43">
        <v>7207.3508440490568</v>
      </c>
      <c r="U4135" s="43">
        <v>8064.4021017837658</v>
      </c>
      <c r="W4135" s="43">
        <v>3798.8268390889202</v>
      </c>
      <c r="X4135" s="43">
        <v>0</v>
      </c>
      <c r="Y4135" s="43">
        <v>0</v>
      </c>
      <c r="Z4135" s="43">
        <v>3798.8268390889202</v>
      </c>
      <c r="AB4135" s="43">
        <v>285.29972996093716</v>
      </c>
      <c r="AC4135" s="43">
        <v>0</v>
      </c>
      <c r="AD4135" s="43">
        <v>0</v>
      </c>
      <c r="AE4135" s="43">
        <v>285.29972996093716</v>
      </c>
      <c r="AG4135" s="43">
        <v>6986042.5570845241</v>
      </c>
      <c r="AH4135" s="43">
        <v>820546.59724320681</v>
      </c>
      <c r="AI4135" s="43">
        <v>0</v>
      </c>
      <c r="AJ4135" s="43">
        <v>1198258865.8359361</v>
      </c>
      <c r="AK4135" s="43">
        <v>1205244908.3930206</v>
      </c>
    </row>
    <row r="4136" spans="3:37" x14ac:dyDescent="0.2">
      <c r="C4136" s="43">
        <v>6.1985482668835967E-4</v>
      </c>
      <c r="D4136" s="43">
        <v>5.2038437051972239E-2</v>
      </c>
      <c r="E4136" s="43">
        <v>3.089295674188917</v>
      </c>
      <c r="F4136" s="43">
        <v>6.4144222473380612</v>
      </c>
      <c r="H4136" s="43">
        <v>8.9256906655646584E-5</v>
      </c>
      <c r="I4136" s="43">
        <v>0.10544070451129517</v>
      </c>
      <c r="J4136" s="43">
        <v>0</v>
      </c>
      <c r="K4136" s="43">
        <v>1</v>
      </c>
      <c r="M4136" s="43">
        <v>7.9109599491247184E-3</v>
      </c>
      <c r="N4136" s="43">
        <v>4.3819291342797974E-2</v>
      </c>
      <c r="O4136" s="43">
        <v>0</v>
      </c>
      <c r="P4136" s="43">
        <v>1</v>
      </c>
      <c r="R4136" s="43">
        <v>610.740336978605</v>
      </c>
      <c r="S4136" s="43">
        <v>178.19376475119762</v>
      </c>
      <c r="T4136" s="43">
        <v>6563.5214419445574</v>
      </c>
      <c r="U4136" s="43">
        <v>7352.4555436743603</v>
      </c>
      <c r="W4136" s="43">
        <v>1886.7574810806859</v>
      </c>
      <c r="X4136" s="43">
        <v>0</v>
      </c>
      <c r="Y4136" s="43">
        <v>0</v>
      </c>
      <c r="Z4136" s="43">
        <v>1886.7574810806859</v>
      </c>
      <c r="AB4136" s="43">
        <v>353.82824926355624</v>
      </c>
      <c r="AC4136" s="43">
        <v>0</v>
      </c>
      <c r="AD4136" s="43">
        <v>0</v>
      </c>
      <c r="AE4136" s="43">
        <v>353.82824926355624</v>
      </c>
      <c r="AG4136" s="43">
        <v>3469747.0077073816</v>
      </c>
      <c r="AH4136" s="43">
        <v>407539.61591342813</v>
      </c>
      <c r="AI4136" s="43">
        <v>0</v>
      </c>
      <c r="AJ4136" s="43">
        <v>1486078646.9069362</v>
      </c>
      <c r="AK4136" s="43">
        <v>1489548393.9146435</v>
      </c>
    </row>
    <row r="4137" spans="3:37" x14ac:dyDescent="0.2">
      <c r="C4137" s="43">
        <v>6.2590480975743823E-4</v>
      </c>
      <c r="D4137" s="43">
        <v>5.1284354199626778E-2</v>
      </c>
      <c r="E4137" s="43">
        <v>2.6795662633877302</v>
      </c>
      <c r="F4137" s="43">
        <v>2.9580226846619224</v>
      </c>
      <c r="H4137" s="43">
        <v>9.3923822857555628E-5</v>
      </c>
      <c r="I4137" s="43">
        <v>7.0782234789427079E-2</v>
      </c>
      <c r="J4137" s="43">
        <v>0</v>
      </c>
      <c r="K4137" s="43">
        <v>1</v>
      </c>
      <c r="M4137" s="43">
        <v>7.8139561209605649E-3</v>
      </c>
      <c r="N4137" s="43">
        <v>4.6318900254051387E-2</v>
      </c>
      <c r="O4137" s="43">
        <v>0</v>
      </c>
      <c r="P4137" s="43">
        <v>1</v>
      </c>
      <c r="R4137" s="43">
        <v>607.7648130368749</v>
      </c>
      <c r="S4137" s="43">
        <v>125.87584644125675</v>
      </c>
      <c r="T4137" s="43">
        <v>6852.8555945955113</v>
      </c>
      <c r="U4137" s="43">
        <v>7586.4962540736433</v>
      </c>
      <c r="W4137" s="43">
        <v>1628.5460890877614</v>
      </c>
      <c r="X4137" s="43">
        <v>0</v>
      </c>
      <c r="Y4137" s="43">
        <v>0</v>
      </c>
      <c r="Z4137" s="43">
        <v>1628.5460890877614</v>
      </c>
      <c r="AB4137" s="43">
        <v>127.33185012260992</v>
      </c>
      <c r="AC4137" s="43">
        <v>0</v>
      </c>
      <c r="AD4137" s="43">
        <v>0</v>
      </c>
      <c r="AE4137" s="43">
        <v>127.33185012260992</v>
      </c>
      <c r="AG4137" s="43">
        <v>2994896.2578323931</v>
      </c>
      <c r="AH4137" s="43">
        <v>351765.95524295646</v>
      </c>
      <c r="AI4137" s="43">
        <v>0</v>
      </c>
      <c r="AJ4137" s="43">
        <v>534793770.51496166</v>
      </c>
      <c r="AK4137" s="43">
        <v>537788666.77279401</v>
      </c>
    </row>
    <row r="4138" spans="3:37" x14ac:dyDescent="0.2">
      <c r="C4138" s="43">
        <v>6.3717398572527006E-4</v>
      </c>
      <c r="D4138" s="43">
        <v>5.1035445692093638E-2</v>
      </c>
      <c r="E4138" s="43">
        <v>3.7381291263343539</v>
      </c>
      <c r="F4138" s="43">
        <v>2.4826491619212194</v>
      </c>
      <c r="H4138" s="43">
        <v>8.0812027134588235E-5</v>
      </c>
      <c r="I4138" s="43">
        <v>7.3737023236640983E-2</v>
      </c>
      <c r="J4138" s="43">
        <v>0</v>
      </c>
      <c r="K4138" s="43">
        <v>1</v>
      </c>
      <c r="M4138" s="43">
        <v>7.8334551275119294E-3</v>
      </c>
      <c r="N4138" s="43">
        <v>4.582456922608924E-2</v>
      </c>
      <c r="O4138" s="43">
        <v>0</v>
      </c>
      <c r="P4138" s="43">
        <v>1</v>
      </c>
      <c r="R4138" s="43">
        <v>615.70449030227735</v>
      </c>
      <c r="S4138" s="43">
        <v>112.82464480054757</v>
      </c>
      <c r="T4138" s="43">
        <v>6796.6377579857199</v>
      </c>
      <c r="U4138" s="43">
        <v>7525.1668930885444</v>
      </c>
      <c r="W4138" s="43">
        <v>2301.5828884137909</v>
      </c>
      <c r="X4138" s="43">
        <v>0</v>
      </c>
      <c r="Y4138" s="43">
        <v>0</v>
      </c>
      <c r="Z4138" s="43">
        <v>2301.5828884137909</v>
      </c>
      <c r="AB4138" s="43">
        <v>97.677490879544933</v>
      </c>
      <c r="AC4138" s="43">
        <v>0</v>
      </c>
      <c r="AD4138" s="43">
        <v>0</v>
      </c>
      <c r="AE4138" s="43">
        <v>97.677490879544933</v>
      </c>
      <c r="AG4138" s="43">
        <v>4232610.9317929614</v>
      </c>
      <c r="AH4138" s="43">
        <v>497141.90389737883</v>
      </c>
      <c r="AI4138" s="43">
        <v>0</v>
      </c>
      <c r="AJ4138" s="43">
        <v>410245461.6940887</v>
      </c>
      <c r="AK4138" s="43">
        <v>414478072.62588167</v>
      </c>
    </row>
    <row r="4139" spans="3:37" x14ac:dyDescent="0.2">
      <c r="C4139" s="43">
        <v>6.0145172407432169E-4</v>
      </c>
      <c r="D4139" s="43">
        <v>4.7696048100516732E-2</v>
      </c>
      <c r="E4139" s="43">
        <v>9.9371330545877719</v>
      </c>
      <c r="F4139" s="43">
        <v>1.7922382551015086</v>
      </c>
      <c r="H4139" s="43">
        <v>9.408807983668499E-5</v>
      </c>
      <c r="I4139" s="43">
        <v>0.1001070798399248</v>
      </c>
      <c r="J4139" s="43">
        <v>0</v>
      </c>
      <c r="K4139" s="43">
        <v>1</v>
      </c>
      <c r="M4139" s="43">
        <v>7.7135735420554062E-3</v>
      </c>
      <c r="N4139" s="43">
        <v>4.7653899601806105E-2</v>
      </c>
      <c r="O4139" s="43">
        <v>0</v>
      </c>
      <c r="P4139" s="43">
        <v>1</v>
      </c>
      <c r="R4139" s="43">
        <v>543.15720342629891</v>
      </c>
      <c r="S4139" s="43">
        <v>178.33712921099567</v>
      </c>
      <c r="T4139" s="43">
        <v>6959.7949210373481</v>
      </c>
      <c r="U4139" s="43">
        <v>7681.2892536746422</v>
      </c>
      <c r="W4139" s="43">
        <v>5397.4254000049295</v>
      </c>
      <c r="X4139" s="43">
        <v>0</v>
      </c>
      <c r="Y4139" s="43">
        <v>0</v>
      </c>
      <c r="Z4139" s="43">
        <v>5397.4254000049295</v>
      </c>
      <c r="AB4139" s="43">
        <v>46.043160914444478</v>
      </c>
      <c r="AC4139" s="43">
        <v>0</v>
      </c>
      <c r="AD4139" s="43">
        <v>0</v>
      </c>
      <c r="AE4139" s="43">
        <v>46.043160914444478</v>
      </c>
      <c r="AG4139" s="43">
        <v>9925865.310609065</v>
      </c>
      <c r="AH4139" s="43">
        <v>1165843.8864010647</v>
      </c>
      <c r="AI4139" s="43">
        <v>0</v>
      </c>
      <c r="AJ4139" s="43">
        <v>193381275.8406668</v>
      </c>
      <c r="AK4139" s="43">
        <v>203307141.15127587</v>
      </c>
    </row>
    <row r="4140" spans="3:37" x14ac:dyDescent="0.2">
      <c r="C4140" s="43">
        <v>6.2202647305076297E-4</v>
      </c>
      <c r="D4140" s="43">
        <v>5.0202281708259071E-2</v>
      </c>
      <c r="E4140" s="43">
        <v>4.9606592353077223</v>
      </c>
      <c r="F4140" s="43">
        <v>2.7489094727845456</v>
      </c>
      <c r="H4140" s="43">
        <v>9.3674761879936064E-5</v>
      </c>
      <c r="I4140" s="43">
        <v>8.1621674581666859E-2</v>
      </c>
      <c r="J4140" s="43">
        <v>0</v>
      </c>
      <c r="K4140" s="43">
        <v>1</v>
      </c>
      <c r="M4140" s="43">
        <v>7.8376069771471536E-3</v>
      </c>
      <c r="N4140" s="43">
        <v>4.5664184848369212E-2</v>
      </c>
      <c r="O4140" s="43">
        <v>0</v>
      </c>
      <c r="P4140" s="43">
        <v>1</v>
      </c>
      <c r="R4140" s="43">
        <v>591.25482458850934</v>
      </c>
      <c r="S4140" s="43">
        <v>144.76729888148137</v>
      </c>
      <c r="T4140" s="43">
        <v>6776.4394780639623</v>
      </c>
      <c r="U4140" s="43">
        <v>7512.4616015339525</v>
      </c>
      <c r="W4140" s="43">
        <v>2933.013706015236</v>
      </c>
      <c r="X4140" s="43">
        <v>0</v>
      </c>
      <c r="Y4140" s="43">
        <v>0</v>
      </c>
      <c r="Z4140" s="43">
        <v>2933.013706015236</v>
      </c>
      <c r="AB4140" s="43">
        <v>110.64347450010774</v>
      </c>
      <c r="AC4140" s="43">
        <v>0</v>
      </c>
      <c r="AD4140" s="43">
        <v>0</v>
      </c>
      <c r="AE4140" s="43">
        <v>110.64347450010774</v>
      </c>
      <c r="AG4140" s="43">
        <v>5393812.2053620191</v>
      </c>
      <c r="AH4140" s="43">
        <v>633530.96049929096</v>
      </c>
      <c r="AI4140" s="43">
        <v>0</v>
      </c>
      <c r="AJ4140" s="43">
        <v>464702592.90045249</v>
      </c>
      <c r="AK4140" s="43">
        <v>470096405.10581452</v>
      </c>
    </row>
    <row r="4141" spans="3:37" x14ac:dyDescent="0.2">
      <c r="C4141" s="43">
        <v>5.978202816952421E-4</v>
      </c>
      <c r="D4141" s="43">
        <v>4.7643968931635722E-2</v>
      </c>
      <c r="E4141" s="43">
        <v>4.284868699287486</v>
      </c>
      <c r="F4141" s="43">
        <v>2.7631172035231382</v>
      </c>
      <c r="H4141" s="43">
        <v>8.8433516997326499E-5</v>
      </c>
      <c r="I4141" s="43">
        <v>8.5677876937503741E-2</v>
      </c>
      <c r="J4141" s="43">
        <v>0</v>
      </c>
      <c r="K4141" s="43">
        <v>1</v>
      </c>
      <c r="M4141" s="43">
        <v>7.8629700237662359E-3</v>
      </c>
      <c r="N4141" s="43">
        <v>4.7104419162712241E-2</v>
      </c>
      <c r="O4141" s="43">
        <v>0</v>
      </c>
      <c r="P4141" s="43">
        <v>1</v>
      </c>
      <c r="R4141" s="43">
        <v>539.28824058677264</v>
      </c>
      <c r="S4141" s="43">
        <v>143.45905520739859</v>
      </c>
      <c r="T4141" s="43">
        <v>7012.7869594362182</v>
      </c>
      <c r="U4141" s="43">
        <v>7695.5342552303891</v>
      </c>
      <c r="W4141" s="43">
        <v>2310.7793019840815</v>
      </c>
      <c r="X4141" s="43">
        <v>0</v>
      </c>
      <c r="Y4141" s="43">
        <v>0</v>
      </c>
      <c r="Z4141" s="43">
        <v>2310.7793019840815</v>
      </c>
      <c r="AB4141" s="43">
        <v>101.73863608608023</v>
      </c>
      <c r="AC4141" s="43">
        <v>0</v>
      </c>
      <c r="AD4141" s="43">
        <v>0</v>
      </c>
      <c r="AE4141" s="43">
        <v>101.73863608608023</v>
      </c>
      <c r="AG4141" s="43">
        <v>4249523.1363487262</v>
      </c>
      <c r="AH4141" s="43">
        <v>499128.3292285616</v>
      </c>
      <c r="AI4141" s="43">
        <v>0</v>
      </c>
      <c r="AJ4141" s="43">
        <v>427302271.56153697</v>
      </c>
      <c r="AK4141" s="43">
        <v>431551794.69788569</v>
      </c>
    </row>
    <row r="4142" spans="3:37" x14ac:dyDescent="0.2">
      <c r="C4142" s="43">
        <v>6.1424585763902861E-4</v>
      </c>
      <c r="D4142" s="43">
        <v>4.464721499992113E-2</v>
      </c>
      <c r="E4142" s="43">
        <v>4.4575051546562285</v>
      </c>
      <c r="F4142" s="43">
        <v>1.5634811377532771</v>
      </c>
      <c r="H4142" s="43">
        <v>8.4536483072657239E-5</v>
      </c>
      <c r="I4142" s="43">
        <v>0.10022274767694729</v>
      </c>
      <c r="J4142" s="43">
        <v>0</v>
      </c>
      <c r="K4142" s="43">
        <v>1</v>
      </c>
      <c r="M4142" s="43">
        <v>7.8138901692345313E-3</v>
      </c>
      <c r="N4142" s="43">
        <v>4.6337371405099193E-2</v>
      </c>
      <c r="O4142" s="43">
        <v>0</v>
      </c>
      <c r="P4142" s="43">
        <v>1</v>
      </c>
      <c r="R4142" s="43">
        <v>519.25296229425032</v>
      </c>
      <c r="S4142" s="43">
        <v>160.41791004883743</v>
      </c>
      <c r="T4142" s="43">
        <v>6855.5305282802319</v>
      </c>
      <c r="U4142" s="43">
        <v>7535.2014006233194</v>
      </c>
      <c r="W4142" s="43">
        <v>2314.5727559971369</v>
      </c>
      <c r="X4142" s="43">
        <v>0</v>
      </c>
      <c r="Y4142" s="43">
        <v>0</v>
      </c>
      <c r="Z4142" s="43">
        <v>2314.5727559971369</v>
      </c>
      <c r="AB4142" s="43">
        <v>31.307049747359635</v>
      </c>
      <c r="AC4142" s="43">
        <v>0</v>
      </c>
      <c r="AD4142" s="43">
        <v>0</v>
      </c>
      <c r="AE4142" s="43">
        <v>31.307049747359635</v>
      </c>
      <c r="AG4142" s="43">
        <v>4256499.298278735</v>
      </c>
      <c r="AH4142" s="43">
        <v>499947.71529538155</v>
      </c>
      <c r="AI4142" s="43">
        <v>0</v>
      </c>
      <c r="AJ4142" s="43">
        <v>131489608.93891047</v>
      </c>
      <c r="AK4142" s="43">
        <v>135746108.2371892</v>
      </c>
    </row>
    <row r="4143" spans="3:37" x14ac:dyDescent="0.2">
      <c r="C4143" s="43">
        <v>6.0623353653680302E-4</v>
      </c>
      <c r="D4143" s="43">
        <v>5.5233525817008022E-2</v>
      </c>
      <c r="E4143" s="43">
        <v>7.7191784244281223</v>
      </c>
      <c r="F4143" s="43">
        <v>5.3895657062296287</v>
      </c>
      <c r="H4143" s="43">
        <v>8.7574947883887414E-5</v>
      </c>
      <c r="I4143" s="43">
        <v>8.514148712688252E-2</v>
      </c>
      <c r="J4143" s="43">
        <v>0</v>
      </c>
      <c r="K4143" s="43">
        <v>1</v>
      </c>
      <c r="M4143" s="43">
        <v>7.9673398220287961E-3</v>
      </c>
      <c r="N4143" s="43">
        <v>4.6459732639054785E-2</v>
      </c>
      <c r="O4143" s="43">
        <v>0</v>
      </c>
      <c r="P4143" s="43">
        <v>1</v>
      </c>
      <c r="R4143" s="43">
        <v>633.99392670175507</v>
      </c>
      <c r="S4143" s="43">
        <v>141.17685141431377</v>
      </c>
      <c r="T4143" s="43">
        <v>7008.6184899966784</v>
      </c>
      <c r="U4143" s="43">
        <v>7783.7892681127469</v>
      </c>
      <c r="W4143" s="43">
        <v>4893.9122402146522</v>
      </c>
      <c r="X4143" s="43">
        <v>0</v>
      </c>
      <c r="Y4143" s="43">
        <v>0</v>
      </c>
      <c r="Z4143" s="43">
        <v>4893.9122402146522</v>
      </c>
      <c r="AB4143" s="43">
        <v>297.77650585104374</v>
      </c>
      <c r="AC4143" s="43">
        <v>0</v>
      </c>
      <c r="AD4143" s="43">
        <v>0</v>
      </c>
      <c r="AE4143" s="43">
        <v>297.77650585104374</v>
      </c>
      <c r="AG4143" s="43">
        <v>8999904.6097547449</v>
      </c>
      <c r="AH4143" s="43">
        <v>1057085.0438863649</v>
      </c>
      <c r="AI4143" s="43">
        <v>0</v>
      </c>
      <c r="AJ4143" s="43">
        <v>1250661324.5743837</v>
      </c>
      <c r="AK4143" s="43">
        <v>1259661229.1841385</v>
      </c>
    </row>
    <row r="4144" spans="3:37" x14ac:dyDescent="0.2">
      <c r="C4144" s="43">
        <v>5.9054755842570885E-4</v>
      </c>
      <c r="D4144" s="43">
        <v>5.2198465894807367E-2</v>
      </c>
      <c r="E4144" s="43">
        <v>5.9616701039998974</v>
      </c>
      <c r="F4144" s="43">
        <v>4.6042422934514349</v>
      </c>
      <c r="H4144" s="43">
        <v>8.486907586101642E-5</v>
      </c>
      <c r="I4144" s="43">
        <v>0.10715875408340469</v>
      </c>
      <c r="J4144" s="43">
        <v>0</v>
      </c>
      <c r="K4144" s="43">
        <v>1</v>
      </c>
      <c r="M4144" s="43">
        <v>7.8285142966907084E-3</v>
      </c>
      <c r="N4144" s="43">
        <v>4.5295167888202856E-2</v>
      </c>
      <c r="O4144" s="43">
        <v>0</v>
      </c>
      <c r="P4144" s="43">
        <v>1</v>
      </c>
      <c r="R4144" s="43">
        <v>583.65336051238512</v>
      </c>
      <c r="S4144" s="43">
        <v>172.1945895077076</v>
      </c>
      <c r="T4144" s="43">
        <v>6713.8803229129053</v>
      </c>
      <c r="U4144" s="43">
        <v>7469.7282729329982</v>
      </c>
      <c r="W4144" s="43">
        <v>3479.5487904657607</v>
      </c>
      <c r="X4144" s="43">
        <v>0</v>
      </c>
      <c r="Y4144" s="43">
        <v>0</v>
      </c>
      <c r="Z4144" s="43">
        <v>3479.5487904657607</v>
      </c>
      <c r="AB4144" s="43">
        <v>225.08820955409618</v>
      </c>
      <c r="AC4144" s="43">
        <v>0</v>
      </c>
      <c r="AD4144" s="43">
        <v>0</v>
      </c>
      <c r="AE4144" s="43">
        <v>225.08820955409618</v>
      </c>
      <c r="AG4144" s="43">
        <v>6398890.2256665342</v>
      </c>
      <c r="AH4144" s="43">
        <v>751582.5387406043</v>
      </c>
      <c r="AI4144" s="43">
        <v>0</v>
      </c>
      <c r="AJ4144" s="43">
        <v>945370480.12720394</v>
      </c>
      <c r="AK4144" s="43">
        <v>951769370.35287046</v>
      </c>
    </row>
    <row r="4145" spans="3:37" x14ac:dyDescent="0.2">
      <c r="C4145" s="43">
        <v>6.1403133012449818E-4</v>
      </c>
      <c r="D4145" s="43">
        <v>4.945022333696001E-2</v>
      </c>
      <c r="E4145" s="43">
        <v>4.9987391544686011</v>
      </c>
      <c r="F4145" s="43">
        <v>4.0328601184096646</v>
      </c>
      <c r="H4145" s="43">
        <v>8.9367950472807447E-5</v>
      </c>
      <c r="I4145" s="43">
        <v>9.1264791531142489E-2</v>
      </c>
      <c r="J4145" s="43">
        <v>0</v>
      </c>
      <c r="K4145" s="43">
        <v>1</v>
      </c>
      <c r="M4145" s="43">
        <v>7.8396636572841839E-3</v>
      </c>
      <c r="N4145" s="43">
        <v>4.6810011805858753E-2</v>
      </c>
      <c r="O4145" s="43">
        <v>0</v>
      </c>
      <c r="P4145" s="43">
        <v>1</v>
      </c>
      <c r="R4145" s="43">
        <v>574.91171869729794</v>
      </c>
      <c r="S4145" s="43">
        <v>154.42849429347376</v>
      </c>
      <c r="T4145" s="43">
        <v>6948.2998852860601</v>
      </c>
      <c r="U4145" s="43">
        <v>7677.6400982768318</v>
      </c>
      <c r="W4145" s="43">
        <v>2873.8337186150216</v>
      </c>
      <c r="X4145" s="43">
        <v>0</v>
      </c>
      <c r="Y4145" s="43">
        <v>0</v>
      </c>
      <c r="Z4145" s="43">
        <v>2873.8337186150216</v>
      </c>
      <c r="AB4145" s="43">
        <v>186.56807008704283</v>
      </c>
      <c r="AC4145" s="43">
        <v>0</v>
      </c>
      <c r="AD4145" s="43">
        <v>0</v>
      </c>
      <c r="AE4145" s="43">
        <v>186.56807008704283</v>
      </c>
      <c r="AG4145" s="43">
        <v>5284980.2085330244</v>
      </c>
      <c r="AH4145" s="43">
        <v>620748.08322084462</v>
      </c>
      <c r="AI4145" s="43">
        <v>0</v>
      </c>
      <c r="AJ4145" s="43">
        <v>783585894.36557984</v>
      </c>
      <c r="AK4145" s="43">
        <v>788870874.57411289</v>
      </c>
    </row>
    <row r="4146" spans="3:37" x14ac:dyDescent="0.2">
      <c r="C4146" s="43">
        <v>6.2612690084129508E-4</v>
      </c>
      <c r="D4146" s="43">
        <v>5.1968251839367707E-2</v>
      </c>
      <c r="E4146" s="43">
        <v>9.8598372678785413</v>
      </c>
      <c r="F4146" s="43">
        <v>1.7034635413560009</v>
      </c>
      <c r="H4146" s="43">
        <v>9.2311254007548804E-5</v>
      </c>
      <c r="I4146" s="43">
        <v>0.14036142183293132</v>
      </c>
      <c r="J4146" s="43">
        <v>0</v>
      </c>
      <c r="K4146" s="43">
        <v>1</v>
      </c>
      <c r="M4146" s="43">
        <v>7.71736780898596E-3</v>
      </c>
      <c r="N4146" s="43">
        <v>4.598660157342993E-2</v>
      </c>
      <c r="O4146" s="43">
        <v>0</v>
      </c>
      <c r="P4146" s="43">
        <v>1</v>
      </c>
      <c r="R4146" s="43">
        <v>616.08813330936414</v>
      </c>
      <c r="S4146" s="43">
        <v>245.32668044492524</v>
      </c>
      <c r="T4146" s="43">
        <v>6719.591749692162</v>
      </c>
      <c r="U4146" s="43">
        <v>7581.0065634464518</v>
      </c>
      <c r="W4146" s="43">
        <v>6074.528737101391</v>
      </c>
      <c r="X4146" s="43">
        <v>0</v>
      </c>
      <c r="Y4146" s="43">
        <v>0</v>
      </c>
      <c r="Z4146" s="43">
        <v>6074.528737101391</v>
      </c>
      <c r="AB4146" s="43">
        <v>46.373322784837818</v>
      </c>
      <c r="AC4146" s="43">
        <v>0</v>
      </c>
      <c r="AD4146" s="43">
        <v>0</v>
      </c>
      <c r="AE4146" s="43">
        <v>46.373322784837818</v>
      </c>
      <c r="AG4146" s="43">
        <v>11171058.347529458</v>
      </c>
      <c r="AH4146" s="43">
        <v>1312098.2072139005</v>
      </c>
      <c r="AI4146" s="43">
        <v>0</v>
      </c>
      <c r="AJ4146" s="43">
        <v>194767955.69631884</v>
      </c>
      <c r="AK4146" s="43">
        <v>205939014.04384831</v>
      </c>
    </row>
    <row r="4147" spans="3:37" x14ac:dyDescent="0.2">
      <c r="C4147" s="43">
        <v>6.1038590364137502E-4</v>
      </c>
      <c r="D4147" s="43">
        <v>4.5560379630590973E-2</v>
      </c>
      <c r="E4147" s="43">
        <v>6.9697624211304472</v>
      </c>
      <c r="F4147" s="43">
        <v>2.3192541076410986</v>
      </c>
      <c r="H4147" s="43">
        <v>8.2588868607991227E-5</v>
      </c>
      <c r="I4147" s="43">
        <v>0.11004209674793552</v>
      </c>
      <c r="J4147" s="43">
        <v>0</v>
      </c>
      <c r="K4147" s="43">
        <v>1</v>
      </c>
      <c r="M4147" s="43">
        <v>7.7661465024633121E-3</v>
      </c>
      <c r="N4147" s="43">
        <v>4.6789304681016386E-2</v>
      </c>
      <c r="O4147" s="43">
        <v>0</v>
      </c>
      <c r="P4147" s="43">
        <v>1</v>
      </c>
      <c r="R4147" s="43">
        <v>526.54343503977486</v>
      </c>
      <c r="S4147" s="43">
        <v>172.07696847380126</v>
      </c>
      <c r="T4147" s="43">
        <v>6880.0967118586714</v>
      </c>
      <c r="U4147" s="43">
        <v>7578.7171153722475</v>
      </c>
      <c r="W4147" s="43">
        <v>3669.8826466331634</v>
      </c>
      <c r="X4147" s="43">
        <v>0</v>
      </c>
      <c r="Y4147" s="43">
        <v>0</v>
      </c>
      <c r="Z4147" s="43">
        <v>3669.8826466331634</v>
      </c>
      <c r="AB4147" s="43">
        <v>74.326971079461444</v>
      </c>
      <c r="AC4147" s="43">
        <v>0</v>
      </c>
      <c r="AD4147" s="43">
        <v>0</v>
      </c>
      <c r="AE4147" s="43">
        <v>74.326971079461444</v>
      </c>
      <c r="AG4147" s="43">
        <v>6748914.1871583872</v>
      </c>
      <c r="AH4147" s="43">
        <v>792694.65167276328</v>
      </c>
      <c r="AI4147" s="43">
        <v>0</v>
      </c>
      <c r="AJ4147" s="43">
        <v>312173278.53373808</v>
      </c>
      <c r="AK4147" s="43">
        <v>318922192.72089648</v>
      </c>
    </row>
    <row r="4148" spans="3:37" x14ac:dyDescent="0.2">
      <c r="C4148" s="43">
        <v>5.7939091131160695E-4</v>
      </c>
      <c r="D4148" s="43">
        <v>4.6909041428068426E-2</v>
      </c>
      <c r="E4148" s="43">
        <v>2.8297468445779486</v>
      </c>
      <c r="F4148" s="43">
        <v>0.87018345253918783</v>
      </c>
      <c r="H4148" s="43">
        <v>9.7510165624647982E-5</v>
      </c>
      <c r="I4148" s="43">
        <v>9.450107715386788E-2</v>
      </c>
      <c r="J4148" s="43">
        <v>0</v>
      </c>
      <c r="K4148" s="43">
        <v>1</v>
      </c>
      <c r="M4148" s="43">
        <v>7.7970952700195956E-3</v>
      </c>
      <c r="N4148" s="43">
        <v>4.5471680486019614E-2</v>
      </c>
      <c r="O4148" s="43">
        <v>0</v>
      </c>
      <c r="P4148" s="43">
        <v>1</v>
      </c>
      <c r="R4148" s="43">
        <v>514.60098060421092</v>
      </c>
      <c r="S4148" s="43">
        <v>174.47332017943583</v>
      </c>
      <c r="T4148" s="43">
        <v>6712.9933682710644</v>
      </c>
      <c r="U4148" s="43">
        <v>7402.0676690547116</v>
      </c>
      <c r="W4148" s="43">
        <v>1456.1905010814839</v>
      </c>
      <c r="X4148" s="43">
        <v>0</v>
      </c>
      <c r="Y4148" s="43">
        <v>0</v>
      </c>
      <c r="Z4148" s="43">
        <v>1456.1905010814839</v>
      </c>
      <c r="AB4148" s="43">
        <v>-7.1479983205526114</v>
      </c>
      <c r="AC4148" s="43">
        <v>0</v>
      </c>
      <c r="AD4148" s="43">
        <v>0</v>
      </c>
      <c r="AE4148" s="43">
        <v>-7.1479983205526114</v>
      </c>
      <c r="AG4148" s="43">
        <v>2677934.3314888491</v>
      </c>
      <c r="AH4148" s="43">
        <v>314537.14823360054</v>
      </c>
      <c r="AI4148" s="43">
        <v>0</v>
      </c>
      <c r="AJ4148" s="43">
        <v>0</v>
      </c>
      <c r="AK4148" s="43">
        <v>2677934.3314888491</v>
      </c>
    </row>
    <row r="4149" spans="3:37" x14ac:dyDescent="0.2">
      <c r="C4149" s="43">
        <v>6.2968641592131558E-4</v>
      </c>
      <c r="D4149" s="43">
        <v>6.3485987999131632E-2</v>
      </c>
      <c r="E4149" s="43">
        <v>4.4457917939245881</v>
      </c>
      <c r="F4149" s="43">
        <v>3.3881107970066675</v>
      </c>
      <c r="H4149" s="43">
        <v>8.800676732424704E-5</v>
      </c>
      <c r="I4149" s="43">
        <v>9.8278232972605684E-2</v>
      </c>
      <c r="J4149" s="43">
        <v>0</v>
      </c>
      <c r="K4149" s="43">
        <v>1</v>
      </c>
      <c r="M4149" s="43">
        <v>7.8731377278381531E-3</v>
      </c>
      <c r="N4149" s="43">
        <v>4.5381372654583509E-2</v>
      </c>
      <c r="O4149" s="43">
        <v>0</v>
      </c>
      <c r="P4149" s="43">
        <v>1</v>
      </c>
      <c r="R4149" s="43">
        <v>756.91058720340993</v>
      </c>
      <c r="S4149" s="43">
        <v>163.76299819047773</v>
      </c>
      <c r="T4149" s="43">
        <v>6765.0007559553969</v>
      </c>
      <c r="U4149" s="43">
        <v>7685.6743413492841</v>
      </c>
      <c r="W4149" s="43">
        <v>3365.0668773235611</v>
      </c>
      <c r="X4149" s="43">
        <v>0</v>
      </c>
      <c r="Y4149" s="43">
        <v>0</v>
      </c>
      <c r="Z4149" s="43">
        <v>3365.0668773235611</v>
      </c>
      <c r="AB4149" s="43">
        <v>193.41173898659585</v>
      </c>
      <c r="AC4149" s="43">
        <v>0</v>
      </c>
      <c r="AD4149" s="43">
        <v>0</v>
      </c>
      <c r="AE4149" s="43">
        <v>193.41173898659585</v>
      </c>
      <c r="AG4149" s="43">
        <v>6188357.9873980293</v>
      </c>
      <c r="AH4149" s="43">
        <v>726854.44550188922</v>
      </c>
      <c r="AI4149" s="43">
        <v>0</v>
      </c>
      <c r="AJ4149" s="43">
        <v>812329303.74370253</v>
      </c>
      <c r="AK4149" s="43">
        <v>818517661.73110056</v>
      </c>
    </row>
    <row r="4150" spans="3:37" x14ac:dyDescent="0.2">
      <c r="C4150" s="43">
        <v>6.1624993770881265E-4</v>
      </c>
      <c r="D4150" s="43">
        <v>5.4570359671220703E-2</v>
      </c>
      <c r="E4150" s="43">
        <v>11.680722859517157</v>
      </c>
      <c r="F4150" s="43">
        <v>3.1314570703925888</v>
      </c>
      <c r="H4150" s="43">
        <v>9.8840051063975309E-5</v>
      </c>
      <c r="I4150" s="43">
        <v>9.302677870567326E-2</v>
      </c>
      <c r="J4150" s="43">
        <v>0</v>
      </c>
      <c r="K4150" s="43">
        <v>1</v>
      </c>
      <c r="M4150" s="43">
        <v>7.8468688440187367E-3</v>
      </c>
      <c r="N4150" s="43">
        <v>4.4611365246836961E-2</v>
      </c>
      <c r="O4150" s="43">
        <v>0</v>
      </c>
      <c r="P4150" s="43">
        <v>1</v>
      </c>
      <c r="R4150" s="43">
        <v>636.73112148523091</v>
      </c>
      <c r="S4150" s="43">
        <v>174.09380467133099</v>
      </c>
      <c r="T4150" s="43">
        <v>6628.027179731419</v>
      </c>
      <c r="U4150" s="43">
        <v>7438.8521058879805</v>
      </c>
      <c r="W4150" s="43">
        <v>7437.4797660985332</v>
      </c>
      <c r="X4150" s="43">
        <v>0</v>
      </c>
      <c r="Y4150" s="43">
        <v>0</v>
      </c>
      <c r="Z4150" s="43">
        <v>7437.4797660985332</v>
      </c>
      <c r="AB4150" s="43">
        <v>145.21666043867069</v>
      </c>
      <c r="AC4150" s="43">
        <v>0</v>
      </c>
      <c r="AD4150" s="43">
        <v>0</v>
      </c>
      <c r="AE4150" s="43">
        <v>145.21666043867069</v>
      </c>
      <c r="AG4150" s="43">
        <v>13677525.289855203</v>
      </c>
      <c r="AH4150" s="43">
        <v>1606495.6294772832</v>
      </c>
      <c r="AI4150" s="43">
        <v>0</v>
      </c>
      <c r="AJ4150" s="43">
        <v>609909973.84241688</v>
      </c>
      <c r="AK4150" s="43">
        <v>623587499.13227212</v>
      </c>
    </row>
    <row r="4151" spans="3:37" x14ac:dyDescent="0.2">
      <c r="C4151" s="43">
        <v>5.9360271177999544E-4</v>
      </c>
      <c r="D4151" s="43">
        <v>5.1521179401969187E-2</v>
      </c>
      <c r="E4151" s="43">
        <v>5.8172797328635362</v>
      </c>
      <c r="F4151" s="43">
        <v>1.4443672802027696</v>
      </c>
      <c r="H4151" s="43">
        <v>9.429492063406375E-5</v>
      </c>
      <c r="I4151" s="43">
        <v>0.10541716719359673</v>
      </c>
      <c r="J4151" s="43">
        <v>0</v>
      </c>
      <c r="K4151" s="43">
        <v>1</v>
      </c>
      <c r="M4151" s="43">
        <v>7.8799155570846713E-3</v>
      </c>
      <c r="N4151" s="43">
        <v>4.5648159814773444E-2</v>
      </c>
      <c r="O4151" s="43">
        <v>0</v>
      </c>
      <c r="P4151" s="43">
        <v>1</v>
      </c>
      <c r="R4151" s="43">
        <v>579.06063895586908</v>
      </c>
      <c r="S4151" s="43">
        <v>188.2097048404494</v>
      </c>
      <c r="T4151" s="43">
        <v>6810.6288083090276</v>
      </c>
      <c r="U4151" s="43">
        <v>7577.8991521053458</v>
      </c>
      <c r="W4151" s="43">
        <v>3368.5577190969866</v>
      </c>
      <c r="X4151" s="43">
        <v>0</v>
      </c>
      <c r="Y4151" s="43">
        <v>0</v>
      </c>
      <c r="Z4151" s="43">
        <v>3368.5577190969866</v>
      </c>
      <c r="AB4151" s="43">
        <v>27.532769328966825</v>
      </c>
      <c r="AC4151" s="43">
        <v>0</v>
      </c>
      <c r="AD4151" s="43">
        <v>0</v>
      </c>
      <c r="AE4151" s="43">
        <v>27.532769328966825</v>
      </c>
      <c r="AG4151" s="43">
        <v>6194777.6454193583</v>
      </c>
      <c r="AH4151" s="43">
        <v>727608.4673249491</v>
      </c>
      <c r="AI4151" s="43">
        <v>0</v>
      </c>
      <c r="AJ4151" s="43">
        <v>115637631.18166067</v>
      </c>
      <c r="AK4151" s="43">
        <v>121832408.82708003</v>
      </c>
    </row>
    <row r="4152" spans="3:37" x14ac:dyDescent="0.2">
      <c r="C4152" s="43">
        <v>6.300503944643987E-4</v>
      </c>
      <c r="D4152" s="43">
        <v>5.5337722559360314E-2</v>
      </c>
      <c r="E4152" s="43">
        <v>8.8857850230157958</v>
      </c>
      <c r="F4152" s="43">
        <v>3.0854198694193591</v>
      </c>
      <c r="H4152" s="43">
        <v>9.273023581113371E-5</v>
      </c>
      <c r="I4152" s="43">
        <v>0.10524536175398269</v>
      </c>
      <c r="J4152" s="43">
        <v>0</v>
      </c>
      <c r="K4152" s="43">
        <v>1</v>
      </c>
      <c r="M4152" s="43">
        <v>7.8361758122524137E-3</v>
      </c>
      <c r="N4152" s="43">
        <v>4.4166690370071496E-2</v>
      </c>
      <c r="O4152" s="43">
        <v>0</v>
      </c>
      <c r="P4152" s="43">
        <v>1</v>
      </c>
      <c r="R4152" s="43">
        <v>660.14439805924098</v>
      </c>
      <c r="S4152" s="43">
        <v>184.78499485993353</v>
      </c>
      <c r="T4152" s="43">
        <v>6553.018600166899</v>
      </c>
      <c r="U4152" s="43">
        <v>7397.9479930860734</v>
      </c>
      <c r="W4152" s="43">
        <v>5865.9012053025817</v>
      </c>
      <c r="X4152" s="43">
        <v>0</v>
      </c>
      <c r="Y4152" s="43">
        <v>0</v>
      </c>
      <c r="Z4152" s="43">
        <v>5865.9012053025817</v>
      </c>
      <c r="AB4152" s="43">
        <v>147.30457215065275</v>
      </c>
      <c r="AC4152" s="43">
        <v>0</v>
      </c>
      <c r="AD4152" s="43">
        <v>0</v>
      </c>
      <c r="AE4152" s="43">
        <v>147.30457215065275</v>
      </c>
      <c r="AG4152" s="43">
        <v>10787392.316551447</v>
      </c>
      <c r="AH4152" s="43">
        <v>1267034.6603453576</v>
      </c>
      <c r="AI4152" s="43">
        <v>0</v>
      </c>
      <c r="AJ4152" s="43">
        <v>618679203.03274155</v>
      </c>
      <c r="AK4152" s="43">
        <v>629466595.34929299</v>
      </c>
    </row>
    <row r="4153" spans="3:37" x14ac:dyDescent="0.2">
      <c r="C4153" s="43">
        <v>6.0184433242631459E-4</v>
      </c>
      <c r="D4153" s="43">
        <v>5.0014991444441145E-2</v>
      </c>
      <c r="E4153" s="43">
        <v>7.5613690152392614</v>
      </c>
      <c r="F4153" s="43">
        <v>1.2071454194401505</v>
      </c>
      <c r="H4153" s="43">
        <v>8.6653493715745721E-5</v>
      </c>
      <c r="I4153" s="43">
        <v>0.13625621447616798</v>
      </c>
      <c r="J4153" s="43">
        <v>0</v>
      </c>
      <c r="K4153" s="43">
        <v>1</v>
      </c>
      <c r="M4153" s="43">
        <v>7.9002757063700857E-3</v>
      </c>
      <c r="N4153" s="43">
        <v>4.6972405985462928E-2</v>
      </c>
      <c r="O4153" s="43">
        <v>0</v>
      </c>
      <c r="P4153" s="43">
        <v>1</v>
      </c>
      <c r="R4153" s="43">
        <v>569.93686182350837</v>
      </c>
      <c r="S4153" s="43">
        <v>223.55519638835696</v>
      </c>
      <c r="T4153" s="43">
        <v>7026.311932437543</v>
      </c>
      <c r="U4153" s="43">
        <v>7819.8039906494087</v>
      </c>
      <c r="W4153" s="43">
        <v>4309.502927634976</v>
      </c>
      <c r="X4153" s="43">
        <v>0</v>
      </c>
      <c r="Y4153" s="43">
        <v>0</v>
      </c>
      <c r="Z4153" s="43">
        <v>4309.502927634976</v>
      </c>
      <c r="AB4153" s="43">
        <v>12.632399701761205</v>
      </c>
      <c r="AC4153" s="43">
        <v>0</v>
      </c>
      <c r="AD4153" s="43">
        <v>0</v>
      </c>
      <c r="AE4153" s="43">
        <v>12.632399701761205</v>
      </c>
      <c r="AG4153" s="43">
        <v>7925175.8839207208</v>
      </c>
      <c r="AH4153" s="43">
        <v>930852.63236915483</v>
      </c>
      <c r="AI4153" s="43">
        <v>0</v>
      </c>
      <c r="AJ4153" s="43">
        <v>53056078.747397058</v>
      </c>
      <c r="AK4153" s="43">
        <v>60981254.631317779</v>
      </c>
    </row>
    <row r="4154" spans="3:37" x14ac:dyDescent="0.2">
      <c r="C4154" s="43">
        <v>6.0511836150838082E-4</v>
      </c>
      <c r="D4154" s="43">
        <v>5.1678957418550067E-2</v>
      </c>
      <c r="E4154" s="43">
        <v>1.1214223847545446</v>
      </c>
      <c r="F4154" s="43">
        <v>1.698620247441349</v>
      </c>
      <c r="H4154" s="43">
        <v>8.4287341444277286E-5</v>
      </c>
      <c r="I4154" s="43">
        <v>0.10327063326295827</v>
      </c>
      <c r="J4154" s="43">
        <v>0</v>
      </c>
      <c r="K4154" s="43">
        <v>1</v>
      </c>
      <c r="M4154" s="43">
        <v>7.778453451833269E-3</v>
      </c>
      <c r="N4154" s="43">
        <v>4.680403583536541E-2</v>
      </c>
      <c r="O4154" s="43">
        <v>0</v>
      </c>
      <c r="P4154" s="43">
        <v>1</v>
      </c>
      <c r="R4154" s="43">
        <v>592.10189023543364</v>
      </c>
      <c r="S4154" s="43">
        <v>164.80924454265025</v>
      </c>
      <c r="T4154" s="43">
        <v>6893.1691090323757</v>
      </c>
      <c r="U4154" s="43">
        <v>7650.0802438104593</v>
      </c>
      <c r="W4154" s="43">
        <v>663.9963137654936</v>
      </c>
      <c r="X4154" s="43">
        <v>0</v>
      </c>
      <c r="Y4154" s="43">
        <v>0</v>
      </c>
      <c r="Z4154" s="43">
        <v>663.9963137654936</v>
      </c>
      <c r="AB4154" s="43">
        <v>44.26101749014429</v>
      </c>
      <c r="AC4154" s="43">
        <v>0</v>
      </c>
      <c r="AD4154" s="43">
        <v>0</v>
      </c>
      <c r="AE4154" s="43">
        <v>44.26101749014429</v>
      </c>
      <c r="AG4154" s="43">
        <v>1221089.2210147427</v>
      </c>
      <c r="AH4154" s="43">
        <v>143423.20377334661</v>
      </c>
      <c r="AI4154" s="43">
        <v>0</v>
      </c>
      <c r="AJ4154" s="43">
        <v>185896273.458606</v>
      </c>
      <c r="AK4154" s="43">
        <v>187117362.67962074</v>
      </c>
    </row>
    <row r="4155" spans="3:37" x14ac:dyDescent="0.2">
      <c r="C4155" s="43">
        <v>6.1702320228640417E-4</v>
      </c>
      <c r="D4155" s="43">
        <v>5.3625527785300643E-2</v>
      </c>
      <c r="E4155" s="43">
        <v>5.1500394028898162</v>
      </c>
      <c r="F4155" s="43">
        <v>3.4055933465297912</v>
      </c>
      <c r="H4155" s="43">
        <v>8.6840188711569959E-5</v>
      </c>
      <c r="I4155" s="43">
        <v>0.11622204228705302</v>
      </c>
      <c r="J4155" s="43">
        <v>0</v>
      </c>
      <c r="K4155" s="43">
        <v>1</v>
      </c>
      <c r="M4155" s="43">
        <v>7.7915231918539449E-3</v>
      </c>
      <c r="N4155" s="43">
        <v>4.6777201853134609E-2</v>
      </c>
      <c r="O4155" s="43">
        <v>0</v>
      </c>
      <c r="P4155" s="43">
        <v>1</v>
      </c>
      <c r="R4155" s="43">
        <v>626.49188182733678</v>
      </c>
      <c r="S4155" s="43">
        <v>191.09601649879619</v>
      </c>
      <c r="T4155" s="43">
        <v>6900.7926755820454</v>
      </c>
      <c r="U4155" s="43">
        <v>7718.3805739081781</v>
      </c>
      <c r="W4155" s="43">
        <v>3226.457877001375</v>
      </c>
      <c r="X4155" s="43">
        <v>0</v>
      </c>
      <c r="Y4155" s="43">
        <v>0</v>
      </c>
      <c r="Z4155" s="43">
        <v>3226.457877001375</v>
      </c>
      <c r="AB4155" s="43">
        <v>161.25806317592833</v>
      </c>
      <c r="AC4155" s="43">
        <v>0</v>
      </c>
      <c r="AD4155" s="43">
        <v>0</v>
      </c>
      <c r="AE4155" s="43">
        <v>161.25806317592833</v>
      </c>
      <c r="AG4155" s="43">
        <v>5933456.035805529</v>
      </c>
      <c r="AH4155" s="43">
        <v>696914.90143229696</v>
      </c>
      <c r="AI4155" s="43">
        <v>0</v>
      </c>
      <c r="AJ4155" s="43">
        <v>677283865.33889902</v>
      </c>
      <c r="AK4155" s="43">
        <v>683217321.3747046</v>
      </c>
    </row>
    <row r="4156" spans="3:37" x14ac:dyDescent="0.2">
      <c r="C4156" s="43">
        <v>6.0981446735423688E-4</v>
      </c>
      <c r="D4156" s="43">
        <v>5.5940839360468342E-2</v>
      </c>
      <c r="E4156" s="43">
        <v>2.7798693467963531</v>
      </c>
      <c r="F4156" s="43">
        <v>1.3915607267785877</v>
      </c>
      <c r="H4156" s="43">
        <v>8.4012880662839753E-5</v>
      </c>
      <c r="I4156" s="43">
        <v>9.4181647593038209E-2</v>
      </c>
      <c r="J4156" s="43">
        <v>0</v>
      </c>
      <c r="K4156" s="43">
        <v>1</v>
      </c>
      <c r="M4156" s="43">
        <v>7.8431543194080224E-3</v>
      </c>
      <c r="N4156" s="43">
        <v>4.6650561310634608E-2</v>
      </c>
      <c r="O4156" s="43">
        <v>0</v>
      </c>
      <c r="P4156" s="43">
        <v>1</v>
      </c>
      <c r="R4156" s="43">
        <v>645.90563681268077</v>
      </c>
      <c r="S4156" s="43">
        <v>149.8147357570964</v>
      </c>
      <c r="T4156" s="43">
        <v>6927.7148990844835</v>
      </c>
      <c r="U4156" s="43">
        <v>7723.4352716542608</v>
      </c>
      <c r="W4156" s="43">
        <v>1795.5332806985493</v>
      </c>
      <c r="X4156" s="43">
        <v>0</v>
      </c>
      <c r="Y4156" s="43">
        <v>0</v>
      </c>
      <c r="Z4156" s="43">
        <v>1795.5332806985493</v>
      </c>
      <c r="AB4156" s="43">
        <v>27.061507022141292</v>
      </c>
      <c r="AC4156" s="43">
        <v>0</v>
      </c>
      <c r="AD4156" s="43">
        <v>0</v>
      </c>
      <c r="AE4156" s="43">
        <v>27.061507022141292</v>
      </c>
      <c r="AG4156" s="43">
        <v>3301985.7032046323</v>
      </c>
      <c r="AH4156" s="43">
        <v>387835.18863088667</v>
      </c>
      <c r="AI4156" s="43">
        <v>0</v>
      </c>
      <c r="AJ4156" s="43">
        <v>113658329.49299343</v>
      </c>
      <c r="AK4156" s="43">
        <v>116960315.19619806</v>
      </c>
    </row>
    <row r="4157" spans="3:37" x14ac:dyDescent="0.2">
      <c r="C4157" s="43">
        <v>6.0653596144451532E-4</v>
      </c>
      <c r="D4157" s="43">
        <v>6.2144053154098322E-2</v>
      </c>
      <c r="E4157" s="43">
        <v>2.5956149918808804</v>
      </c>
      <c r="F4157" s="43">
        <v>2.4112080564709273</v>
      </c>
      <c r="H4157" s="43">
        <v>8.9445765289200739E-5</v>
      </c>
      <c r="I4157" s="43">
        <v>8.9276688270256782E-2</v>
      </c>
      <c r="J4157" s="43">
        <v>0</v>
      </c>
      <c r="K4157" s="43">
        <v>1</v>
      </c>
      <c r="M4157" s="43">
        <v>7.9089485667941384E-3</v>
      </c>
      <c r="N4157" s="43">
        <v>4.5417021254475227E-2</v>
      </c>
      <c r="O4157" s="43">
        <v>0</v>
      </c>
      <c r="P4157" s="43">
        <v>1</v>
      </c>
      <c r="R4157" s="43">
        <v>713.67174572988165</v>
      </c>
      <c r="S4157" s="43">
        <v>151.19597455903403</v>
      </c>
      <c r="T4157" s="43">
        <v>6801.109559593704</v>
      </c>
      <c r="U4157" s="43">
        <v>7665.9772798826198</v>
      </c>
      <c r="W4157" s="43">
        <v>1852.4170824982805</v>
      </c>
      <c r="X4157" s="43">
        <v>0</v>
      </c>
      <c r="Y4157" s="43">
        <v>0</v>
      </c>
      <c r="Z4157" s="43">
        <v>1852.4170824982805</v>
      </c>
      <c r="AB4157" s="43">
        <v>107.76390694571577</v>
      </c>
      <c r="AC4157" s="43">
        <v>0</v>
      </c>
      <c r="AD4157" s="43">
        <v>0</v>
      </c>
      <c r="AE4157" s="43">
        <v>107.76390694571577</v>
      </c>
      <c r="AG4157" s="43">
        <v>3406595.0147143379</v>
      </c>
      <c r="AH4157" s="43">
        <v>400122.08981962857</v>
      </c>
      <c r="AI4157" s="43">
        <v>0</v>
      </c>
      <c r="AJ4157" s="43">
        <v>452608409.17200625</v>
      </c>
      <c r="AK4157" s="43">
        <v>456015004.18672061</v>
      </c>
    </row>
    <row r="4158" spans="3:37" x14ac:dyDescent="0.2">
      <c r="C4158" s="43">
        <v>5.8023715741137435E-4</v>
      </c>
      <c r="D4158" s="43">
        <v>5.2103812533580839E-2</v>
      </c>
      <c r="E4158" s="43">
        <v>8.37229868740447</v>
      </c>
      <c r="F4158" s="43">
        <v>0.92588529429581934</v>
      </c>
      <c r="H4158" s="43">
        <v>9.1744382668790259E-5</v>
      </c>
      <c r="I4158" s="43">
        <v>8.8612694613477039E-2</v>
      </c>
      <c r="J4158" s="43">
        <v>0</v>
      </c>
      <c r="K4158" s="43">
        <v>1</v>
      </c>
      <c r="M4158" s="43">
        <v>7.7816454096009445E-3</v>
      </c>
      <c r="N4158" s="43">
        <v>4.4787271368031324E-2</v>
      </c>
      <c r="O4158" s="43">
        <v>0</v>
      </c>
      <c r="P4158" s="43">
        <v>1</v>
      </c>
      <c r="R4158" s="43">
        <v>572.42344392788618</v>
      </c>
      <c r="S4158" s="43">
        <v>153.92806099507877</v>
      </c>
      <c r="T4158" s="43">
        <v>6598.8523964753895</v>
      </c>
      <c r="U4158" s="43">
        <v>7325.203901398354</v>
      </c>
      <c r="W4158" s="43">
        <v>4792.5000482369878</v>
      </c>
      <c r="X4158" s="43">
        <v>0</v>
      </c>
      <c r="Y4158" s="43">
        <v>0</v>
      </c>
      <c r="Z4158" s="43">
        <v>4792.5000482369878</v>
      </c>
      <c r="AB4158" s="43">
        <v>-4.539474474083109</v>
      </c>
      <c r="AC4158" s="43">
        <v>0</v>
      </c>
      <c r="AD4158" s="43">
        <v>0</v>
      </c>
      <c r="AE4158" s="43">
        <v>-4.539474474083109</v>
      </c>
      <c r="AG4158" s="43">
        <v>8813407.5887078214</v>
      </c>
      <c r="AH4158" s="43">
        <v>1035180.0104191893</v>
      </c>
      <c r="AI4158" s="43">
        <v>0</v>
      </c>
      <c r="AJ4158" s="43">
        <v>0</v>
      </c>
      <c r="AK4158" s="43">
        <v>8813407.5887078214</v>
      </c>
    </row>
    <row r="4159" spans="3:37" x14ac:dyDescent="0.2">
      <c r="C4159" s="43">
        <v>6.2490047508967361E-4</v>
      </c>
      <c r="D4159" s="43">
        <v>5.3252407646598172E-2</v>
      </c>
      <c r="E4159" s="43">
        <v>2.0961826679211546</v>
      </c>
      <c r="F4159" s="43">
        <v>4.2769916555059773</v>
      </c>
      <c r="H4159" s="43">
        <v>1.0275953826033302E-4</v>
      </c>
      <c r="I4159" s="43">
        <v>0.10637236316485776</v>
      </c>
      <c r="J4159" s="43">
        <v>0</v>
      </c>
      <c r="K4159" s="43">
        <v>1</v>
      </c>
      <c r="M4159" s="43">
        <v>7.8627974441138893E-3</v>
      </c>
      <c r="N4159" s="43">
        <v>4.6502167098509517E-2</v>
      </c>
      <c r="O4159" s="43">
        <v>0</v>
      </c>
      <c r="P4159" s="43">
        <v>1</v>
      </c>
      <c r="R4159" s="43">
        <v>630.07532990322534</v>
      </c>
      <c r="S4159" s="43">
        <v>206.96329238225979</v>
      </c>
      <c r="T4159" s="43">
        <v>6922.9732415903127</v>
      </c>
      <c r="U4159" s="43">
        <v>7760.0118638757976</v>
      </c>
      <c r="W4159" s="43">
        <v>1320.7529860278446</v>
      </c>
      <c r="X4159" s="43">
        <v>0</v>
      </c>
      <c r="Y4159" s="43">
        <v>0</v>
      </c>
      <c r="Z4159" s="43">
        <v>1320.7529860278446</v>
      </c>
      <c r="AB4159" s="43">
        <v>220.92842103233582</v>
      </c>
      <c r="AC4159" s="43">
        <v>0</v>
      </c>
      <c r="AD4159" s="43">
        <v>0</v>
      </c>
      <c r="AE4159" s="43">
        <v>220.92842103233582</v>
      </c>
      <c r="AG4159" s="43">
        <v>2428864.7413052064</v>
      </c>
      <c r="AH4159" s="43">
        <v>285282.64498201443</v>
      </c>
      <c r="AI4159" s="43">
        <v>0</v>
      </c>
      <c r="AJ4159" s="43">
        <v>927899368.33581042</v>
      </c>
      <c r="AK4159" s="43">
        <v>930328233.07711565</v>
      </c>
    </row>
    <row r="4160" spans="3:37" x14ac:dyDescent="0.2">
      <c r="C4160" s="43">
        <v>6.0132542138877716E-4</v>
      </c>
      <c r="D4160" s="43">
        <v>5.2644160185246536E-2</v>
      </c>
      <c r="E4160" s="43">
        <v>5.8639262577383287</v>
      </c>
      <c r="F4160" s="43">
        <v>3.8595324218622311</v>
      </c>
      <c r="H4160" s="43">
        <v>8.3127510564468462E-5</v>
      </c>
      <c r="I4160" s="43">
        <v>8.8204629007187743E-2</v>
      </c>
      <c r="J4160" s="43">
        <v>0</v>
      </c>
      <c r="K4160" s="43">
        <v>1</v>
      </c>
      <c r="M4160" s="43">
        <v>7.8665116788394496E-3</v>
      </c>
      <c r="N4160" s="43">
        <v>4.4729016263068612E-2</v>
      </c>
      <c r="O4160" s="43">
        <v>0</v>
      </c>
      <c r="P4160" s="43">
        <v>1</v>
      </c>
      <c r="R4160" s="43">
        <v>599.37985039471619</v>
      </c>
      <c r="S4160" s="43">
        <v>138.8284661018148</v>
      </c>
      <c r="T4160" s="43">
        <v>6662.1423998102655</v>
      </c>
      <c r="U4160" s="43">
        <v>7400.3507163067961</v>
      </c>
      <c r="W4160" s="43">
        <v>3514.7192430888472</v>
      </c>
      <c r="X4160" s="43">
        <v>0</v>
      </c>
      <c r="Y4160" s="43">
        <v>0</v>
      </c>
      <c r="Z4160" s="43">
        <v>3514.7192430888472</v>
      </c>
      <c r="AB4160" s="43">
        <v>183.39223432796481</v>
      </c>
      <c r="AC4160" s="43">
        <v>0</v>
      </c>
      <c r="AD4160" s="43">
        <v>0</v>
      </c>
      <c r="AE4160" s="43">
        <v>183.39223432796481</v>
      </c>
      <c r="AG4160" s="43">
        <v>6463568.6880403897</v>
      </c>
      <c r="AH4160" s="43">
        <v>759179.35650719097</v>
      </c>
      <c r="AI4160" s="43">
        <v>0</v>
      </c>
      <c r="AJ4160" s="43">
        <v>770247384.17745221</v>
      </c>
      <c r="AK4160" s="43">
        <v>776710952.86549258</v>
      </c>
    </row>
    <row r="4161" spans="3:37" x14ac:dyDescent="0.2">
      <c r="C4161" s="43">
        <v>5.9854118948511007E-4</v>
      </c>
      <c r="D4161" s="43">
        <v>6.0935412494716679E-2</v>
      </c>
      <c r="E4161" s="43">
        <v>2.5476606149019072</v>
      </c>
      <c r="F4161" s="43">
        <v>3.1365520250075396</v>
      </c>
      <c r="H4161" s="43">
        <v>8.8660610120047008E-5</v>
      </c>
      <c r="I4161" s="43">
        <v>0.1122716124795734</v>
      </c>
      <c r="J4161" s="43">
        <v>0</v>
      </c>
      <c r="K4161" s="43">
        <v>1</v>
      </c>
      <c r="M4161" s="43">
        <v>7.8216609969319791E-3</v>
      </c>
      <c r="N4161" s="43">
        <v>4.5790532622433044E-2</v>
      </c>
      <c r="O4161" s="43">
        <v>0</v>
      </c>
      <c r="P4161" s="43">
        <v>1</v>
      </c>
      <c r="R4161" s="43">
        <v>690.56755586847828</v>
      </c>
      <c r="S4161" s="43">
        <v>188.47035497274314</v>
      </c>
      <c r="T4161" s="43">
        <v>6781.3640082701459</v>
      </c>
      <c r="U4161" s="43">
        <v>7660.4019191113675</v>
      </c>
      <c r="W4161" s="43">
        <v>1759.3317640151945</v>
      </c>
      <c r="X4161" s="43">
        <v>0</v>
      </c>
      <c r="Y4161" s="43">
        <v>0</v>
      </c>
      <c r="Z4161" s="43">
        <v>1759.3317640151945</v>
      </c>
      <c r="AB4161" s="43">
        <v>157.87138555879761</v>
      </c>
      <c r="AC4161" s="43">
        <v>0</v>
      </c>
      <c r="AD4161" s="43">
        <v>0</v>
      </c>
      <c r="AE4161" s="43">
        <v>157.87138555879761</v>
      </c>
      <c r="AG4161" s="43">
        <v>3235411.1140239425</v>
      </c>
      <c r="AH4161" s="43">
        <v>380015.66102728201</v>
      </c>
      <c r="AI4161" s="43">
        <v>0</v>
      </c>
      <c r="AJ4161" s="43">
        <v>663059819.34694993</v>
      </c>
      <c r="AK4161" s="43">
        <v>666295230.46097386</v>
      </c>
    </row>
    <row r="4162" spans="3:37" x14ac:dyDescent="0.2">
      <c r="C4162" s="43">
        <v>6.059333133420124E-4</v>
      </c>
      <c r="D4162" s="43">
        <v>5.6507929311395366E-2</v>
      </c>
      <c r="E4162" s="43">
        <v>1.5090292201592199</v>
      </c>
      <c r="F4162" s="43">
        <v>4.0040738893079375</v>
      </c>
      <c r="H4162" s="43">
        <v>8.638228337369811E-5</v>
      </c>
      <c r="I4162" s="43">
        <v>0.11714847974524345</v>
      </c>
      <c r="J4162" s="43">
        <v>0</v>
      </c>
      <c r="K4162" s="43">
        <v>1</v>
      </c>
      <c r="M4162" s="43">
        <v>7.8587235830718249E-3</v>
      </c>
      <c r="N4162" s="43">
        <v>4.5252566916342024E-2</v>
      </c>
      <c r="O4162" s="43">
        <v>0</v>
      </c>
      <c r="P4162" s="43">
        <v>1</v>
      </c>
      <c r="R4162" s="43">
        <v>648.30085748595889</v>
      </c>
      <c r="S4162" s="43">
        <v>191.60361979938551</v>
      </c>
      <c r="T4162" s="43">
        <v>6733.4494722017462</v>
      </c>
      <c r="U4162" s="43">
        <v>7573.3539494870911</v>
      </c>
      <c r="W4162" s="43">
        <v>978.30493740059012</v>
      </c>
      <c r="X4162" s="43">
        <v>0</v>
      </c>
      <c r="Y4162" s="43">
        <v>0</v>
      </c>
      <c r="Z4162" s="43">
        <v>978.30493740059012</v>
      </c>
      <c r="AB4162" s="43">
        <v>208.38717358767815</v>
      </c>
      <c r="AC4162" s="43">
        <v>0</v>
      </c>
      <c r="AD4162" s="43">
        <v>0</v>
      </c>
      <c r="AE4162" s="43">
        <v>208.38717358767815</v>
      </c>
      <c r="AG4162" s="43">
        <v>1799102.7798796853</v>
      </c>
      <c r="AH4162" s="43">
        <v>211313.86647852746</v>
      </c>
      <c r="AI4162" s="43">
        <v>0</v>
      </c>
      <c r="AJ4162" s="43">
        <v>875226129.06824827</v>
      </c>
      <c r="AK4162" s="43">
        <v>877025231.84812796</v>
      </c>
    </row>
    <row r="4163" spans="3:37" x14ac:dyDescent="0.2">
      <c r="C4163" s="43">
        <v>6.248962339274744E-4</v>
      </c>
      <c r="D4163" s="43">
        <v>5.4875063016866732E-2</v>
      </c>
      <c r="E4163" s="43">
        <v>6.7388847461401449</v>
      </c>
      <c r="F4163" s="43">
        <v>2.9542826123820802</v>
      </c>
      <c r="H4163" s="43">
        <v>8.7392179909118141E-5</v>
      </c>
      <c r="I4163" s="43">
        <v>7.3722367331242544E-2</v>
      </c>
      <c r="J4163" s="43">
        <v>0</v>
      </c>
      <c r="K4163" s="43">
        <v>1</v>
      </c>
      <c r="M4163" s="43">
        <v>7.8300998925805929E-3</v>
      </c>
      <c r="N4163" s="43">
        <v>4.3880636936530597E-2</v>
      </c>
      <c r="O4163" s="43">
        <v>0</v>
      </c>
      <c r="P4163" s="43">
        <v>1</v>
      </c>
      <c r="R4163" s="43">
        <v>649.26996356544316</v>
      </c>
      <c r="S4163" s="43">
        <v>121.98718733993968</v>
      </c>
      <c r="T4163" s="43">
        <v>6505.5287158416641</v>
      </c>
      <c r="U4163" s="43">
        <v>7276.7858667470464</v>
      </c>
      <c r="W4163" s="43">
        <v>4375.355453598133</v>
      </c>
      <c r="X4163" s="43">
        <v>0</v>
      </c>
      <c r="Y4163" s="43">
        <v>0</v>
      </c>
      <c r="Z4163" s="43">
        <v>4375.355453598133</v>
      </c>
      <c r="AB4163" s="43">
        <v>135.76769905755449</v>
      </c>
      <c r="AC4163" s="43">
        <v>0</v>
      </c>
      <c r="AD4163" s="43">
        <v>0</v>
      </c>
      <c r="AE4163" s="43">
        <v>135.76769905755449</v>
      </c>
      <c r="AG4163" s="43">
        <v>8046278.6791669661</v>
      </c>
      <c r="AH4163" s="43">
        <v>945076.77797719673</v>
      </c>
      <c r="AI4163" s="43">
        <v>0</v>
      </c>
      <c r="AJ4163" s="43">
        <v>570224336.04172885</v>
      </c>
      <c r="AK4163" s="43">
        <v>578270614.72089577</v>
      </c>
    </row>
    <row r="4164" spans="3:37" x14ac:dyDescent="0.2">
      <c r="C4164" s="43">
        <v>6.0666644435792812E-4</v>
      </c>
      <c r="D4164" s="43">
        <v>5.3656530741319805E-2</v>
      </c>
      <c r="E4164" s="43">
        <v>4.1453441966698952</v>
      </c>
      <c r="F4164" s="43">
        <v>2.083237221107594</v>
      </c>
      <c r="H4164" s="43">
        <v>8.7805733318164754E-5</v>
      </c>
      <c r="I4164" s="43">
        <v>0.12935090994485854</v>
      </c>
      <c r="J4164" s="43">
        <v>0</v>
      </c>
      <c r="K4164" s="43">
        <v>1</v>
      </c>
      <c r="M4164" s="43">
        <v>7.8491446520486986E-3</v>
      </c>
      <c r="N4164" s="43">
        <v>4.4239096655083479E-2</v>
      </c>
      <c r="O4164" s="43">
        <v>0</v>
      </c>
      <c r="P4164" s="43">
        <v>1</v>
      </c>
      <c r="R4164" s="43">
        <v>616.33231100333512</v>
      </c>
      <c r="S4164" s="43">
        <v>215.0476669593204</v>
      </c>
      <c r="T4164" s="43">
        <v>6574.6245309637325</v>
      </c>
      <c r="U4164" s="43">
        <v>7406.0045089263876</v>
      </c>
      <c r="W4164" s="43">
        <v>2554.90956863782</v>
      </c>
      <c r="X4164" s="43">
        <v>0</v>
      </c>
      <c r="Y4164" s="43">
        <v>0</v>
      </c>
      <c r="Z4164" s="43">
        <v>2554.90956863782</v>
      </c>
      <c r="AB4164" s="43">
        <v>71.436848683957933</v>
      </c>
      <c r="AC4164" s="43">
        <v>0</v>
      </c>
      <c r="AD4164" s="43">
        <v>0</v>
      </c>
      <c r="AE4164" s="43">
        <v>71.436848683957933</v>
      </c>
      <c r="AG4164" s="43">
        <v>4698478.6967249513</v>
      </c>
      <c r="AH4164" s="43">
        <v>551860.46682576917</v>
      </c>
      <c r="AI4164" s="43">
        <v>0</v>
      </c>
      <c r="AJ4164" s="43">
        <v>300034764.47262335</v>
      </c>
      <c r="AK4164" s="43">
        <v>304733243.1693483</v>
      </c>
    </row>
    <row r="4165" spans="3:37" x14ac:dyDescent="0.2">
      <c r="C4165" s="43">
        <v>5.8984456146402389E-4</v>
      </c>
      <c r="D4165" s="43">
        <v>4.8846095084801977E-2</v>
      </c>
      <c r="E4165" s="43">
        <v>4.844041994984611</v>
      </c>
      <c r="F4165" s="43">
        <v>1.4523736354896788</v>
      </c>
      <c r="H4165" s="43">
        <v>8.6473913720879378E-5</v>
      </c>
      <c r="I4165" s="43">
        <v>8.6643795468363635E-2</v>
      </c>
      <c r="J4165" s="43">
        <v>0</v>
      </c>
      <c r="K4165" s="43">
        <v>1</v>
      </c>
      <c r="M4165" s="43">
        <v>7.8685541702941952E-3</v>
      </c>
      <c r="N4165" s="43">
        <v>4.5474616416189495E-2</v>
      </c>
      <c r="O4165" s="43">
        <v>0</v>
      </c>
      <c r="P4165" s="43">
        <v>1</v>
      </c>
      <c r="R4165" s="43">
        <v>545.51890132269705</v>
      </c>
      <c r="S4165" s="43">
        <v>141.86163352764561</v>
      </c>
      <c r="T4165" s="43">
        <v>6774.954084384085</v>
      </c>
      <c r="U4165" s="43">
        <v>7462.3346192344279</v>
      </c>
      <c r="W4165" s="43">
        <v>2642.5164670650106</v>
      </c>
      <c r="X4165" s="43">
        <v>0</v>
      </c>
      <c r="Y4165" s="43">
        <v>0</v>
      </c>
      <c r="Z4165" s="43">
        <v>2642.5164670650106</v>
      </c>
      <c r="AB4165" s="43">
        <v>26.405285442306173</v>
      </c>
      <c r="AC4165" s="43">
        <v>0</v>
      </c>
      <c r="AD4165" s="43">
        <v>0</v>
      </c>
      <c r="AE4165" s="43">
        <v>26.405285442306173</v>
      </c>
      <c r="AG4165" s="43">
        <v>4859587.7829325544</v>
      </c>
      <c r="AH4165" s="43">
        <v>570783.55688604224</v>
      </c>
      <c r="AI4165" s="43">
        <v>0</v>
      </c>
      <c r="AJ4165" s="43">
        <v>110902198.85768592</v>
      </c>
      <c r="AK4165" s="43">
        <v>115761786.64061847</v>
      </c>
    </row>
    <row r="4166" spans="3:37" x14ac:dyDescent="0.2">
      <c r="C4166" s="43">
        <v>6.1128543041233385E-4</v>
      </c>
      <c r="D4166" s="43">
        <v>5.076781118814222E-2</v>
      </c>
      <c r="E4166" s="43">
        <v>7.7985136106376265</v>
      </c>
      <c r="F4166" s="43">
        <v>3.6952029624404719</v>
      </c>
      <c r="H4166" s="43">
        <v>8.3663197553232076E-5</v>
      </c>
      <c r="I4166" s="43">
        <v>0.12201635445190451</v>
      </c>
      <c r="J4166" s="43">
        <v>0</v>
      </c>
      <c r="K4166" s="43">
        <v>1</v>
      </c>
      <c r="M4166" s="43">
        <v>7.8125208761675342E-3</v>
      </c>
      <c r="N4166" s="43">
        <v>4.7016633894157112E-2</v>
      </c>
      <c r="O4166" s="43">
        <v>0</v>
      </c>
      <c r="P4166" s="43">
        <v>1</v>
      </c>
      <c r="R4166" s="43">
        <v>587.59062381280307</v>
      </c>
      <c r="S4166" s="43">
        <v>193.28354260522511</v>
      </c>
      <c r="T4166" s="43">
        <v>6954.8072260468762</v>
      </c>
      <c r="U4166" s="43">
        <v>7735.6813924649041</v>
      </c>
      <c r="W4166" s="43">
        <v>4582.3334772871985</v>
      </c>
      <c r="X4166" s="43">
        <v>0</v>
      </c>
      <c r="Y4166" s="43">
        <v>0</v>
      </c>
      <c r="Z4166" s="43">
        <v>4582.3334772871985</v>
      </c>
      <c r="AB4166" s="43">
        <v>169.45333093026875</v>
      </c>
      <c r="AC4166" s="43">
        <v>0</v>
      </c>
      <c r="AD4166" s="43">
        <v>0</v>
      </c>
      <c r="AE4166" s="43">
        <v>169.45333093026875</v>
      </c>
      <c r="AG4166" s="43">
        <v>8426911.2647311576</v>
      </c>
      <c r="AH4166" s="43">
        <v>989784.0310940349</v>
      </c>
      <c r="AI4166" s="43">
        <v>0</v>
      </c>
      <c r="AJ4166" s="43">
        <v>711703989.90712869</v>
      </c>
      <c r="AK4166" s="43">
        <v>720130901.17185986</v>
      </c>
    </row>
    <row r="4167" spans="3:37" x14ac:dyDescent="0.2">
      <c r="C4167" s="43">
        <v>6.0566239080841642E-4</v>
      </c>
      <c r="D4167" s="43">
        <v>5.7093361396991171E-2</v>
      </c>
      <c r="E4167" s="43">
        <v>3.1769155907501663</v>
      </c>
      <c r="F4167" s="43">
        <v>1.4678530575641886</v>
      </c>
      <c r="H4167" s="43">
        <v>9.5860864682495439E-5</v>
      </c>
      <c r="I4167" s="43">
        <v>0.11739318316126302</v>
      </c>
      <c r="J4167" s="43">
        <v>0</v>
      </c>
      <c r="K4167" s="43">
        <v>1</v>
      </c>
      <c r="M4167" s="43">
        <v>7.8076647668151649E-3</v>
      </c>
      <c r="N4167" s="43">
        <v>4.7306433964508954E-2</v>
      </c>
      <c r="O4167" s="43">
        <v>0</v>
      </c>
      <c r="P4167" s="43">
        <v>1</v>
      </c>
      <c r="R4167" s="43">
        <v>654.72449958046445</v>
      </c>
      <c r="S4167" s="43">
        <v>213.0721036727013</v>
      </c>
      <c r="T4167" s="43">
        <v>6993.325493130179</v>
      </c>
      <c r="U4167" s="43">
        <v>7861.1220963833448</v>
      </c>
      <c r="W4167" s="43">
        <v>2080.0044703632784</v>
      </c>
      <c r="X4167" s="43">
        <v>0</v>
      </c>
      <c r="Y4167" s="43">
        <v>0</v>
      </c>
      <c r="Z4167" s="43">
        <v>2080.0044703632784</v>
      </c>
      <c r="AB4167" s="43">
        <v>32.775689912026692</v>
      </c>
      <c r="AC4167" s="43">
        <v>0</v>
      </c>
      <c r="AD4167" s="43">
        <v>0</v>
      </c>
      <c r="AE4167" s="43">
        <v>32.775689912026692</v>
      </c>
      <c r="AG4167" s="43">
        <v>3825128.2209980688</v>
      </c>
      <c r="AH4167" s="43">
        <v>449280.96559846814</v>
      </c>
      <c r="AI4167" s="43">
        <v>0</v>
      </c>
      <c r="AJ4167" s="43">
        <v>137657897.63051212</v>
      </c>
      <c r="AK4167" s="43">
        <v>141483025.8515102</v>
      </c>
    </row>
    <row r="4168" spans="3:37" x14ac:dyDescent="0.2">
      <c r="C4168" s="43">
        <v>5.9716460347698525E-4</v>
      </c>
      <c r="D4168" s="43">
        <v>5.2578605508249651E-2</v>
      </c>
      <c r="E4168" s="43">
        <v>3.7036160236090025</v>
      </c>
      <c r="F4168" s="43">
        <v>1.3734279025960439</v>
      </c>
      <c r="H4168" s="43">
        <v>8.388820263411128E-5</v>
      </c>
      <c r="I4168" s="43">
        <v>9.2109070041223887E-2</v>
      </c>
      <c r="J4168" s="43">
        <v>0</v>
      </c>
      <c r="K4168" s="43">
        <v>1</v>
      </c>
      <c r="M4168" s="43">
        <v>7.7906546042484578E-3</v>
      </c>
      <c r="N4168" s="43">
        <v>4.4940332685095473E-2</v>
      </c>
      <c r="O4168" s="43">
        <v>0</v>
      </c>
      <c r="P4168" s="43">
        <v>1</v>
      </c>
      <c r="R4168" s="43">
        <v>594.49128666518732</v>
      </c>
      <c r="S4168" s="43">
        <v>146.30044926318121</v>
      </c>
      <c r="T4168" s="43">
        <v>6629.0700209988609</v>
      </c>
      <c r="U4168" s="43">
        <v>7369.8617569272292</v>
      </c>
      <c r="W4168" s="43">
        <v>2201.7674551891205</v>
      </c>
      <c r="X4168" s="43">
        <v>0</v>
      </c>
      <c r="Y4168" s="43">
        <v>0</v>
      </c>
      <c r="Z4168" s="43">
        <v>2201.7674551891205</v>
      </c>
      <c r="AB4168" s="43">
        <v>23.753960869137469</v>
      </c>
      <c r="AC4168" s="43">
        <v>0</v>
      </c>
      <c r="AD4168" s="43">
        <v>0</v>
      </c>
      <c r="AE4168" s="43">
        <v>23.753960869137469</v>
      </c>
      <c r="AG4168" s="43">
        <v>4049050.3500927924</v>
      </c>
      <c r="AH4168" s="43">
        <v>475581.77032085002</v>
      </c>
      <c r="AI4168" s="43">
        <v>0</v>
      </c>
      <c r="AJ4168" s="43">
        <v>99766635.650377363</v>
      </c>
      <c r="AK4168" s="43">
        <v>103815686.00047016</v>
      </c>
    </row>
    <row r="4169" spans="3:37" x14ac:dyDescent="0.2">
      <c r="C4169" s="43">
        <v>5.8417545011573845E-4</v>
      </c>
      <c r="D4169" s="43">
        <v>5.8147272030709907E-2</v>
      </c>
      <c r="E4169" s="43">
        <v>3.3243446791997764</v>
      </c>
      <c r="F4169" s="43">
        <v>4.4639644328650983</v>
      </c>
      <c r="H4169" s="43">
        <v>8.9771507253281511E-5</v>
      </c>
      <c r="I4169" s="43">
        <v>7.9365978193632933E-2</v>
      </c>
      <c r="J4169" s="43">
        <v>0</v>
      </c>
      <c r="K4169" s="43">
        <v>1</v>
      </c>
      <c r="M4169" s="43">
        <v>7.8366667359554346E-3</v>
      </c>
      <c r="N4169" s="43">
        <v>4.2344044771309611E-2</v>
      </c>
      <c r="O4169" s="43">
        <v>0</v>
      </c>
      <c r="P4169" s="43">
        <v>1</v>
      </c>
      <c r="R4169" s="43">
        <v>643.15406563774093</v>
      </c>
      <c r="S4169" s="43">
        <v>134.90102922424967</v>
      </c>
      <c r="T4169" s="43">
        <v>6282.9859883472054</v>
      </c>
      <c r="U4169" s="43">
        <v>7061.0410832091957</v>
      </c>
      <c r="W4169" s="43">
        <v>2138.0657960085277</v>
      </c>
      <c r="X4169" s="43">
        <v>0</v>
      </c>
      <c r="Y4169" s="43">
        <v>0</v>
      </c>
      <c r="Z4169" s="43">
        <v>2138.0657960085277</v>
      </c>
      <c r="AB4169" s="43">
        <v>238.381320479724</v>
      </c>
      <c r="AC4169" s="43">
        <v>0</v>
      </c>
      <c r="AD4169" s="43">
        <v>0</v>
      </c>
      <c r="AE4169" s="43">
        <v>238.381320479724</v>
      </c>
      <c r="AG4169" s="43">
        <v>3931902.9988596826</v>
      </c>
      <c r="AH4169" s="43">
        <v>461822.21193784202</v>
      </c>
      <c r="AI4169" s="43">
        <v>0</v>
      </c>
      <c r="AJ4169" s="43">
        <v>1001201546.0148408</v>
      </c>
      <c r="AK4169" s="43">
        <v>1005133449.0137005</v>
      </c>
    </row>
    <row r="4170" spans="3:37" x14ac:dyDescent="0.2">
      <c r="C4170" s="43">
        <v>6.2178979420446367E-4</v>
      </c>
      <c r="D4170" s="43">
        <v>5.56161111218898E-2</v>
      </c>
      <c r="E4170" s="43">
        <v>2.7629423678976868</v>
      </c>
      <c r="F4170" s="43">
        <v>2.6699913114546616</v>
      </c>
      <c r="H4170" s="43">
        <v>7.9072009391434778E-5</v>
      </c>
      <c r="I4170" s="43">
        <v>0.10810145047619035</v>
      </c>
      <c r="J4170" s="43">
        <v>0</v>
      </c>
      <c r="K4170" s="43">
        <v>1</v>
      </c>
      <c r="M4170" s="43">
        <v>7.88370031844432E-3</v>
      </c>
      <c r="N4170" s="43">
        <v>4.7109309325958804E-2</v>
      </c>
      <c r="O4170" s="43">
        <v>0</v>
      </c>
      <c r="P4170" s="43">
        <v>1</v>
      </c>
      <c r="R4170" s="43">
        <v>654.76669449064684</v>
      </c>
      <c r="S4170" s="43">
        <v>161.84402451045929</v>
      </c>
      <c r="T4170" s="43">
        <v>7032.0057470826205</v>
      </c>
      <c r="U4170" s="43">
        <v>7848.6164660837267</v>
      </c>
      <c r="W4170" s="43">
        <v>1809.0826412965291</v>
      </c>
      <c r="X4170" s="43">
        <v>0</v>
      </c>
      <c r="Y4170" s="43">
        <v>0</v>
      </c>
      <c r="Z4170" s="43">
        <v>1809.0826412965291</v>
      </c>
      <c r="AB4170" s="43">
        <v>116.99965191873179</v>
      </c>
      <c r="AC4170" s="43">
        <v>0</v>
      </c>
      <c r="AD4170" s="43">
        <v>0</v>
      </c>
      <c r="AE4170" s="43">
        <v>116.99965191873179</v>
      </c>
      <c r="AG4170" s="43">
        <v>3326902.9773443169</v>
      </c>
      <c r="AH4170" s="43">
        <v>390761.85052005027</v>
      </c>
      <c r="AI4170" s="43">
        <v>0</v>
      </c>
      <c r="AJ4170" s="43">
        <v>491398538.0586735</v>
      </c>
      <c r="AK4170" s="43">
        <v>494725441.03601784</v>
      </c>
    </row>
    <row r="4171" spans="3:37" x14ac:dyDescent="0.2">
      <c r="C4171" s="43">
        <v>6.1487824833050819E-4</v>
      </c>
      <c r="D4171" s="43">
        <v>5.8819519312160895E-2</v>
      </c>
      <c r="E4171" s="43">
        <v>7.218420740138991</v>
      </c>
      <c r="F4171" s="43">
        <v>3.1946220739063831</v>
      </c>
      <c r="H4171" s="43">
        <v>9.1535625013960953E-5</v>
      </c>
      <c r="I4171" s="43">
        <v>0.11265737232634943</v>
      </c>
      <c r="J4171" s="43">
        <v>0</v>
      </c>
      <c r="K4171" s="43">
        <v>1</v>
      </c>
      <c r="M4171" s="43">
        <v>7.7816027078725005E-3</v>
      </c>
      <c r="N4171" s="43">
        <v>4.4750149171851786E-2</v>
      </c>
      <c r="O4171" s="43">
        <v>0</v>
      </c>
      <c r="P4171" s="43">
        <v>1</v>
      </c>
      <c r="R4171" s="43">
        <v>684.78300540562373</v>
      </c>
      <c r="S4171" s="43">
        <v>195.25049402090585</v>
      </c>
      <c r="T4171" s="43">
        <v>6593.3467172839801</v>
      </c>
      <c r="U4171" s="43">
        <v>7473.3802167105096</v>
      </c>
      <c r="W4171" s="43">
        <v>4943.0518487146655</v>
      </c>
      <c r="X4171" s="43">
        <v>0</v>
      </c>
      <c r="Y4171" s="43">
        <v>0</v>
      </c>
      <c r="Z4171" s="43">
        <v>4943.0518487146655</v>
      </c>
      <c r="AB4171" s="43">
        <v>160.80386924640754</v>
      </c>
      <c r="AC4171" s="43">
        <v>0</v>
      </c>
      <c r="AD4171" s="43">
        <v>0</v>
      </c>
      <c r="AE4171" s="43">
        <v>160.80386924640754</v>
      </c>
      <c r="AG4171" s="43">
        <v>9090272.3497862704</v>
      </c>
      <c r="AH4171" s="43">
        <v>1067699.1993223678</v>
      </c>
      <c r="AI4171" s="43">
        <v>0</v>
      </c>
      <c r="AJ4171" s="43">
        <v>675376250.8349117</v>
      </c>
      <c r="AK4171" s="43">
        <v>684466523.18469799</v>
      </c>
    </row>
    <row r="4172" spans="3:37" x14ac:dyDescent="0.2">
      <c r="C4172" s="43">
        <v>6.0867080668578323E-4</v>
      </c>
      <c r="D4172" s="43">
        <v>5.3773974159153907E-2</v>
      </c>
      <c r="E4172" s="43">
        <v>4.2328466796772446</v>
      </c>
      <c r="F4172" s="43">
        <v>2.0163224402023356</v>
      </c>
      <c r="H4172" s="43">
        <v>9.2462104681723112E-5</v>
      </c>
      <c r="I4172" s="43">
        <v>0.10880467863645815</v>
      </c>
      <c r="J4172" s="43">
        <v>0</v>
      </c>
      <c r="K4172" s="43">
        <v>1</v>
      </c>
      <c r="M4172" s="43">
        <v>7.8149302969576489E-3</v>
      </c>
      <c r="N4172" s="43">
        <v>4.6201994595551521E-2</v>
      </c>
      <c r="O4172" s="43">
        <v>0</v>
      </c>
      <c r="P4172" s="43">
        <v>1</v>
      </c>
      <c r="R4172" s="43">
        <v>619.72209358971065</v>
      </c>
      <c r="S4172" s="43">
        <v>190.4819017002909</v>
      </c>
      <c r="T4172" s="43">
        <v>6836.4116653035871</v>
      </c>
      <c r="U4172" s="43">
        <v>7646.6156605935885</v>
      </c>
      <c r="W4172" s="43">
        <v>2623.1886061738373</v>
      </c>
      <c r="X4172" s="43">
        <v>0</v>
      </c>
      <c r="Y4172" s="43">
        <v>0</v>
      </c>
      <c r="Z4172" s="43">
        <v>2623.1886061738373</v>
      </c>
      <c r="AB4172" s="43">
        <v>67.392609333270258</v>
      </c>
      <c r="AC4172" s="43">
        <v>0</v>
      </c>
      <c r="AD4172" s="43">
        <v>0</v>
      </c>
      <c r="AE4172" s="43">
        <v>67.392609333270258</v>
      </c>
      <c r="AG4172" s="43">
        <v>4824043.8467536867</v>
      </c>
      <c r="AH4172" s="43">
        <v>566608.73893354891</v>
      </c>
      <c r="AI4172" s="43">
        <v>0</v>
      </c>
      <c r="AJ4172" s="43">
        <v>283048959.19973511</v>
      </c>
      <c r="AK4172" s="43">
        <v>287873003.04648876</v>
      </c>
    </row>
    <row r="4173" spans="3:37" x14ac:dyDescent="0.2">
      <c r="C4173" s="43">
        <v>6.0785043682875172E-4</v>
      </c>
      <c r="D4173" s="43">
        <v>5.4468454206111017E-2</v>
      </c>
      <c r="E4173" s="43">
        <v>3.3915758782447765</v>
      </c>
      <c r="F4173" s="43">
        <v>1.4573743623982445</v>
      </c>
      <c r="H4173" s="43">
        <v>7.8538588951608564E-5</v>
      </c>
      <c r="I4173" s="43">
        <v>0.11298348569103189</v>
      </c>
      <c r="J4173" s="43">
        <v>0</v>
      </c>
      <c r="K4173" s="43">
        <v>1</v>
      </c>
      <c r="M4173" s="43">
        <v>7.8799704230554379E-3</v>
      </c>
      <c r="N4173" s="43">
        <v>4.3522079481675642E-2</v>
      </c>
      <c r="O4173" s="43">
        <v>0</v>
      </c>
      <c r="P4173" s="43">
        <v>1</v>
      </c>
      <c r="R4173" s="43">
        <v>626.87962750580766</v>
      </c>
      <c r="S4173" s="43">
        <v>168.0120520854436</v>
      </c>
      <c r="T4173" s="43">
        <v>6493.4664041056467</v>
      </c>
      <c r="U4173" s="43">
        <v>7288.3580836968977</v>
      </c>
      <c r="W4173" s="43">
        <v>2126.1098232117679</v>
      </c>
      <c r="X4173" s="43">
        <v>0</v>
      </c>
      <c r="Y4173" s="43">
        <v>0</v>
      </c>
      <c r="Z4173" s="43">
        <v>2126.1098232117679</v>
      </c>
      <c r="AB4173" s="43">
        <v>30.678897682608202</v>
      </c>
      <c r="AC4173" s="43">
        <v>0</v>
      </c>
      <c r="AD4173" s="43">
        <v>0</v>
      </c>
      <c r="AE4173" s="43">
        <v>30.678897682608202</v>
      </c>
      <c r="AG4173" s="43">
        <v>3909915.9648864414</v>
      </c>
      <c r="AH4173" s="43">
        <v>459239.72181374184</v>
      </c>
      <c r="AI4173" s="43">
        <v>0</v>
      </c>
      <c r="AJ4173" s="43">
        <v>128851370.26695445</v>
      </c>
      <c r="AK4173" s="43">
        <v>132761286.23184089</v>
      </c>
    </row>
    <row r="4174" spans="3:37" x14ac:dyDescent="0.2">
      <c r="C4174" s="43">
        <v>5.9382274085316368E-4</v>
      </c>
      <c r="D4174" s="43">
        <v>5.5568282124614288E-2</v>
      </c>
      <c r="E4174" s="43">
        <v>0.94056265228143288</v>
      </c>
      <c r="F4174" s="43">
        <v>1.5112589147580406</v>
      </c>
      <c r="H4174" s="43">
        <v>9.4663186883225947E-5</v>
      </c>
      <c r="I4174" s="43">
        <v>8.870891450380182E-2</v>
      </c>
      <c r="J4174" s="43">
        <v>0</v>
      </c>
      <c r="K4174" s="43">
        <v>1</v>
      </c>
      <c r="M4174" s="43">
        <v>7.900953109746367E-3</v>
      </c>
      <c r="N4174" s="43">
        <v>4.829683331872392E-2</v>
      </c>
      <c r="O4174" s="43">
        <v>0</v>
      </c>
      <c r="P4174" s="43">
        <v>1</v>
      </c>
      <c r="R4174" s="43">
        <v>624.77863348574715</v>
      </c>
      <c r="S4174" s="43">
        <v>158.99766956132441</v>
      </c>
      <c r="T4174" s="43">
        <v>7225.0442855925694</v>
      </c>
      <c r="U4174" s="43">
        <v>8008.8205886396408</v>
      </c>
      <c r="W4174" s="43">
        <v>587.64344860012363</v>
      </c>
      <c r="X4174" s="43">
        <v>0</v>
      </c>
      <c r="Y4174" s="43">
        <v>0</v>
      </c>
      <c r="Z4174" s="43">
        <v>587.64344860012363</v>
      </c>
      <c r="AB4174" s="43">
        <v>34.178330134833011</v>
      </c>
      <c r="AC4174" s="43">
        <v>0</v>
      </c>
      <c r="AD4174" s="43">
        <v>0</v>
      </c>
      <c r="AE4174" s="43">
        <v>34.178330134833011</v>
      </c>
      <c r="AG4174" s="43">
        <v>1080676.3019756274</v>
      </c>
      <c r="AH4174" s="43">
        <v>126930.98489762671</v>
      </c>
      <c r="AI4174" s="43">
        <v>0</v>
      </c>
      <c r="AJ4174" s="43">
        <v>143548986.56629863</v>
      </c>
      <c r="AK4174" s="43">
        <v>144629662.86827427</v>
      </c>
    </row>
    <row r="4175" spans="3:37" x14ac:dyDescent="0.2">
      <c r="C4175" s="43">
        <v>6.0994711491979547E-4</v>
      </c>
      <c r="D4175" s="43">
        <v>6.0718946052445988E-2</v>
      </c>
      <c r="E4175" s="43">
        <v>2.5007295359156196</v>
      </c>
      <c r="F4175" s="43">
        <v>2.1262184679501992</v>
      </c>
      <c r="H4175" s="43">
        <v>9.1561431929898518E-5</v>
      </c>
      <c r="I4175" s="43">
        <v>0.10808272019853227</v>
      </c>
      <c r="J4175" s="43">
        <v>0</v>
      </c>
      <c r="K4175" s="43">
        <v>1</v>
      </c>
      <c r="M4175" s="43">
        <v>7.7635492245945112E-3</v>
      </c>
      <c r="N4175" s="43">
        <v>4.4083334998423082E-2</v>
      </c>
      <c r="O4175" s="43">
        <v>0</v>
      </c>
      <c r="P4175" s="43">
        <v>1</v>
      </c>
      <c r="R4175" s="43">
        <v>701.22724051380897</v>
      </c>
      <c r="S4175" s="43">
        <v>187.37481416740252</v>
      </c>
      <c r="T4175" s="43">
        <v>6480.0316363242637</v>
      </c>
      <c r="U4175" s="43">
        <v>7368.6336910054752</v>
      </c>
      <c r="W4175" s="43">
        <v>1753.579671741488</v>
      </c>
      <c r="X4175" s="43">
        <v>0</v>
      </c>
      <c r="Y4175" s="43">
        <v>0</v>
      </c>
      <c r="Z4175" s="43">
        <v>1753.579671741488</v>
      </c>
      <c r="AB4175" s="43">
        <v>84.501652329115629</v>
      </c>
      <c r="AC4175" s="43">
        <v>0</v>
      </c>
      <c r="AD4175" s="43">
        <v>0</v>
      </c>
      <c r="AE4175" s="43">
        <v>84.501652329115629</v>
      </c>
      <c r="AG4175" s="43">
        <v>3224833.0163325965</v>
      </c>
      <c r="AH4175" s="43">
        <v>378773.20909616142</v>
      </c>
      <c r="AI4175" s="43">
        <v>0</v>
      </c>
      <c r="AJ4175" s="43">
        <v>354906939.78228563</v>
      </c>
      <c r="AK4175" s="43">
        <v>358131772.7986182</v>
      </c>
    </row>
    <row r="4176" spans="3:37" x14ac:dyDescent="0.2">
      <c r="C4176" s="43">
        <v>6.1407236043375946E-4</v>
      </c>
      <c r="D4176" s="43">
        <v>5.5157849463387976E-2</v>
      </c>
      <c r="E4176" s="43">
        <v>6.7933680483698717</v>
      </c>
      <c r="F4176" s="43">
        <v>1.5772957384349975</v>
      </c>
      <c r="H4176" s="43">
        <v>8.5865440296339731E-5</v>
      </c>
      <c r="I4176" s="43">
        <v>9.208372069420849E-2</v>
      </c>
      <c r="J4176" s="43">
        <v>0</v>
      </c>
      <c r="K4176" s="43">
        <v>1</v>
      </c>
      <c r="M4176" s="43">
        <v>7.8939121615980712E-3</v>
      </c>
      <c r="N4176" s="43">
        <v>4.7404445900870784E-2</v>
      </c>
      <c r="O4176" s="43">
        <v>0</v>
      </c>
      <c r="P4176" s="43">
        <v>1</v>
      </c>
      <c r="R4176" s="43">
        <v>641.31182539833526</v>
      </c>
      <c r="S4176" s="43">
        <v>149.70752580051308</v>
      </c>
      <c r="T4176" s="43">
        <v>7085.2264770906268</v>
      </c>
      <c r="U4176" s="43">
        <v>7876.245828289475</v>
      </c>
      <c r="W4176" s="43">
        <v>4356.6672637028087</v>
      </c>
      <c r="X4176" s="43">
        <v>0</v>
      </c>
      <c r="Y4176" s="43">
        <v>0</v>
      </c>
      <c r="Z4176" s="43">
        <v>4356.6672637028087</v>
      </c>
      <c r="AB4176" s="43">
        <v>39.614244467715814</v>
      </c>
      <c r="AC4176" s="43">
        <v>0</v>
      </c>
      <c r="AD4176" s="43">
        <v>0</v>
      </c>
      <c r="AE4176" s="43">
        <v>39.614244467715814</v>
      </c>
      <c r="AG4176" s="43">
        <v>8011911.0979494648</v>
      </c>
      <c r="AH4176" s="43">
        <v>941040.12895980664</v>
      </c>
      <c r="AI4176" s="43">
        <v>0</v>
      </c>
      <c r="AJ4176" s="43">
        <v>166379826.76440641</v>
      </c>
      <c r="AK4176" s="43">
        <v>174391737.86235589</v>
      </c>
    </row>
    <row r="4177" spans="3:37" x14ac:dyDescent="0.2">
      <c r="C4177" s="43">
        <v>5.8948024795498714E-4</v>
      </c>
      <c r="D4177" s="43">
        <v>6.110238345861696E-2</v>
      </c>
      <c r="E4177" s="43">
        <v>5.4411300726036682</v>
      </c>
      <c r="F4177" s="43">
        <v>1.4790446411674256</v>
      </c>
      <c r="H4177" s="43">
        <v>9.6209202831709639E-5</v>
      </c>
      <c r="I4177" s="43">
        <v>9.8727065328320318E-2</v>
      </c>
      <c r="J4177" s="43">
        <v>0</v>
      </c>
      <c r="K4177" s="43">
        <v>1</v>
      </c>
      <c r="M4177" s="43">
        <v>7.7446886218142091E-3</v>
      </c>
      <c r="N4177" s="43">
        <v>4.4686922291918951E-2</v>
      </c>
      <c r="O4177" s="43">
        <v>0</v>
      </c>
      <c r="P4177" s="43">
        <v>1</v>
      </c>
      <c r="R4177" s="43">
        <v>681.97708410667781</v>
      </c>
      <c r="S4177" s="43">
        <v>179.84369496117651</v>
      </c>
      <c r="T4177" s="43">
        <v>6552.7979780354917</v>
      </c>
      <c r="U4177" s="43">
        <v>7414.6187571033461</v>
      </c>
      <c r="W4177" s="43">
        <v>3710.7260211594057</v>
      </c>
      <c r="X4177" s="43">
        <v>0</v>
      </c>
      <c r="Y4177" s="43">
        <v>0</v>
      </c>
      <c r="Z4177" s="43">
        <v>3710.7260211594057</v>
      </c>
      <c r="AB4177" s="43">
        <v>34.956629026811115</v>
      </c>
      <c r="AC4177" s="43">
        <v>0</v>
      </c>
      <c r="AD4177" s="43">
        <v>0</v>
      </c>
      <c r="AE4177" s="43">
        <v>34.956629026811115</v>
      </c>
      <c r="AG4177" s="43">
        <v>6824025.1529121473</v>
      </c>
      <c r="AH4177" s="43">
        <v>801516.82057043165</v>
      </c>
      <c r="AI4177" s="43">
        <v>0</v>
      </c>
      <c r="AJ4177" s="43">
        <v>146817841.91260669</v>
      </c>
      <c r="AK4177" s="43">
        <v>153641867.06551883</v>
      </c>
    </row>
    <row r="4178" spans="3:37" x14ac:dyDescent="0.2">
      <c r="C4178" s="43">
        <v>6.1364679313091752E-4</v>
      </c>
      <c r="D4178" s="43">
        <v>5.0481007748070912E-2</v>
      </c>
      <c r="E4178" s="43">
        <v>3.6026978876521079</v>
      </c>
      <c r="F4178" s="43">
        <v>2.8644900934404607</v>
      </c>
      <c r="H4178" s="43">
        <v>9.6656284031437778E-5</v>
      </c>
      <c r="I4178" s="43">
        <v>9.2209811332635061E-2</v>
      </c>
      <c r="J4178" s="43">
        <v>0</v>
      </c>
      <c r="K4178" s="43">
        <v>1</v>
      </c>
      <c r="M4178" s="43">
        <v>7.8221613323001416E-3</v>
      </c>
      <c r="N4178" s="43">
        <v>4.5127734464694869E-2</v>
      </c>
      <c r="O4178" s="43">
        <v>0</v>
      </c>
      <c r="P4178" s="43">
        <v>1</v>
      </c>
      <c r="R4178" s="43">
        <v>586.52814629156467</v>
      </c>
      <c r="S4178" s="43">
        <v>168.75226116922977</v>
      </c>
      <c r="T4178" s="43">
        <v>6683.6342076469409</v>
      </c>
      <c r="U4178" s="43">
        <v>7438.9146151077357</v>
      </c>
      <c r="W4178" s="43">
        <v>2113.0837136931264</v>
      </c>
      <c r="X4178" s="43">
        <v>0</v>
      </c>
      <c r="Y4178" s="43">
        <v>0</v>
      </c>
      <c r="Z4178" s="43">
        <v>2113.0837136931264</v>
      </c>
      <c r="AB4178" s="43">
        <v>117.01262325645429</v>
      </c>
      <c r="AC4178" s="43">
        <v>0</v>
      </c>
      <c r="AD4178" s="43">
        <v>0</v>
      </c>
      <c r="AE4178" s="43">
        <v>117.01262325645429</v>
      </c>
      <c r="AG4178" s="43">
        <v>3885960.9494816596</v>
      </c>
      <c r="AH4178" s="43">
        <v>456426.08215771528</v>
      </c>
      <c r="AI4178" s="43">
        <v>0</v>
      </c>
      <c r="AJ4178" s="43">
        <v>491453017.67710799</v>
      </c>
      <c r="AK4178" s="43">
        <v>495338978.62658966</v>
      </c>
    </row>
    <row r="4179" spans="3:37" x14ac:dyDescent="0.2">
      <c r="C4179" s="43">
        <v>6.1440567767390153E-4</v>
      </c>
      <c r="D4179" s="43">
        <v>5.3764110095634206E-2</v>
      </c>
      <c r="E4179" s="43">
        <v>4.3982043877238954</v>
      </c>
      <c r="F4179" s="43">
        <v>1.75725080818501</v>
      </c>
      <c r="H4179" s="43">
        <v>9.2736680480487443E-5</v>
      </c>
      <c r="I4179" s="43">
        <v>0.10052901139395734</v>
      </c>
      <c r="J4179" s="43">
        <v>0</v>
      </c>
      <c r="K4179" s="43">
        <v>1</v>
      </c>
      <c r="M4179" s="43">
        <v>7.7399665776310359E-3</v>
      </c>
      <c r="N4179" s="43">
        <v>4.446542077995503E-2</v>
      </c>
      <c r="O4179" s="43">
        <v>0</v>
      </c>
      <c r="P4179" s="43">
        <v>1</v>
      </c>
      <c r="R4179" s="43">
        <v>625.44633914214774</v>
      </c>
      <c r="S4179" s="43">
        <v>176.51650939518177</v>
      </c>
      <c r="T4179" s="43">
        <v>6516.3419257798851</v>
      </c>
      <c r="U4179" s="43">
        <v>7318.3047743172147</v>
      </c>
      <c r="W4179" s="43">
        <v>2750.8408331008418</v>
      </c>
      <c r="X4179" s="43">
        <v>0</v>
      </c>
      <c r="Y4179" s="43">
        <v>0</v>
      </c>
      <c r="Z4179" s="43">
        <v>2750.8408331008418</v>
      </c>
      <c r="AB4179" s="43">
        <v>50.677312799716958</v>
      </c>
      <c r="AC4179" s="43">
        <v>0</v>
      </c>
      <c r="AD4179" s="43">
        <v>0</v>
      </c>
      <c r="AE4179" s="43">
        <v>50.677312799716958</v>
      </c>
      <c r="AG4179" s="43">
        <v>5058796.2920724479</v>
      </c>
      <c r="AH4179" s="43">
        <v>594181.6199497818</v>
      </c>
      <c r="AI4179" s="43">
        <v>0</v>
      </c>
      <c r="AJ4179" s="43">
        <v>212844713.75881124</v>
      </c>
      <c r="AK4179" s="43">
        <v>217903510.05088368</v>
      </c>
    </row>
    <row r="4180" spans="3:37" x14ac:dyDescent="0.2">
      <c r="C4180" s="43">
        <v>6.0264048092922905E-4</v>
      </c>
      <c r="D4180" s="43">
        <v>5.274897964979982E-2</v>
      </c>
      <c r="E4180" s="43">
        <v>4.9581359314031301</v>
      </c>
      <c r="F4180" s="43">
        <v>3.701189126894354</v>
      </c>
      <c r="H4180" s="43">
        <v>8.5420516709756693E-5</v>
      </c>
      <c r="I4180" s="43">
        <v>9.4614115151940903E-2</v>
      </c>
      <c r="J4180" s="43">
        <v>0</v>
      </c>
      <c r="K4180" s="43">
        <v>1</v>
      </c>
      <c r="M4180" s="43">
        <v>7.8103631357269963E-3</v>
      </c>
      <c r="N4180" s="43">
        <v>4.4432436409274766E-2</v>
      </c>
      <c r="O4180" s="43">
        <v>0</v>
      </c>
      <c r="P4180" s="43">
        <v>1</v>
      </c>
      <c r="R4180" s="43">
        <v>601.88668657827907</v>
      </c>
      <c r="S4180" s="43">
        <v>153.02433436610423</v>
      </c>
      <c r="T4180" s="43">
        <v>6570.7315952872777</v>
      </c>
      <c r="U4180" s="43">
        <v>7325.6426162316611</v>
      </c>
      <c r="W4180" s="43">
        <v>2984.2360073569394</v>
      </c>
      <c r="X4180" s="43">
        <v>0</v>
      </c>
      <c r="Y4180" s="43">
        <v>0</v>
      </c>
      <c r="Z4180" s="43">
        <v>2984.2360073569394</v>
      </c>
      <c r="AB4180" s="43">
        <v>173.96164575462575</v>
      </c>
      <c r="AC4180" s="43">
        <v>0</v>
      </c>
      <c r="AD4180" s="43">
        <v>0</v>
      </c>
      <c r="AE4180" s="43">
        <v>173.96164575462575</v>
      </c>
      <c r="AG4180" s="43">
        <v>5488010.0175294112</v>
      </c>
      <c r="AH4180" s="43">
        <v>644594.97758909885</v>
      </c>
      <c r="AI4180" s="43">
        <v>0</v>
      </c>
      <c r="AJ4180" s="43">
        <v>730638912.16942811</v>
      </c>
      <c r="AK4180" s="43">
        <v>736126922.18695748</v>
      </c>
    </row>
    <row r="4181" spans="3:37" x14ac:dyDescent="0.2">
      <c r="C4181" s="43">
        <v>6.0818574371129363E-4</v>
      </c>
      <c r="D4181" s="43">
        <v>5.988764927550505E-2</v>
      </c>
      <c r="E4181" s="43">
        <v>5.4679799786208152</v>
      </c>
      <c r="F4181" s="43">
        <v>1.7161808784730852</v>
      </c>
      <c r="H4181" s="43">
        <v>8.316909929046649E-5</v>
      </c>
      <c r="I4181" s="43">
        <v>0.10191828813131076</v>
      </c>
      <c r="J4181" s="43">
        <v>0</v>
      </c>
      <c r="K4181" s="43">
        <v>1</v>
      </c>
      <c r="M4181" s="43">
        <v>7.9055728273280668E-3</v>
      </c>
      <c r="N4181" s="43">
        <v>4.4682687126233217E-2</v>
      </c>
      <c r="O4181" s="43">
        <v>0</v>
      </c>
      <c r="P4181" s="43">
        <v>1</v>
      </c>
      <c r="R4181" s="43">
        <v>689.62957000323183</v>
      </c>
      <c r="S4181" s="43">
        <v>160.49314643018269</v>
      </c>
      <c r="T4181" s="43">
        <v>6688.2885190908564</v>
      </c>
      <c r="U4181" s="43">
        <v>7538.4112355242705</v>
      </c>
      <c r="W4181" s="43">
        <v>3770.8806814425534</v>
      </c>
      <c r="X4181" s="43">
        <v>0</v>
      </c>
      <c r="Y4181" s="43">
        <v>0</v>
      </c>
      <c r="Z4181" s="43">
        <v>3770.8806814425534</v>
      </c>
      <c r="AB4181" s="43">
        <v>52.847247705454571</v>
      </c>
      <c r="AC4181" s="43">
        <v>0</v>
      </c>
      <c r="AD4181" s="43">
        <v>0</v>
      </c>
      <c r="AE4181" s="43">
        <v>52.847247705454571</v>
      </c>
      <c r="AG4181" s="43">
        <v>6934649.5731728561</v>
      </c>
      <c r="AH4181" s="43">
        <v>814510.22719159152</v>
      </c>
      <c r="AI4181" s="43">
        <v>0</v>
      </c>
      <c r="AJ4181" s="43">
        <v>221958440.3629092</v>
      </c>
      <c r="AK4181" s="43">
        <v>228893089.93608207</v>
      </c>
    </row>
    <row r="4182" spans="3:37" x14ac:dyDescent="0.2">
      <c r="C4182" s="43">
        <v>6.1068378714668192E-4</v>
      </c>
      <c r="D4182" s="43">
        <v>5.7295035101069369E-2</v>
      </c>
      <c r="E4182" s="43">
        <v>4.3095848034592121</v>
      </c>
      <c r="F4182" s="43">
        <v>1.8935280097615586</v>
      </c>
      <c r="H4182" s="43">
        <v>8.5178938956964877E-5</v>
      </c>
      <c r="I4182" s="43">
        <v>0.13710760008071554</v>
      </c>
      <c r="J4182" s="43">
        <v>0</v>
      </c>
      <c r="K4182" s="43">
        <v>1</v>
      </c>
      <c r="M4182" s="43">
        <v>7.8588341216300206E-3</v>
      </c>
      <c r="N4182" s="43">
        <v>4.2936004118346568E-2</v>
      </c>
      <c r="O4182" s="43">
        <v>0</v>
      </c>
      <c r="P4182" s="43">
        <v>1</v>
      </c>
      <c r="R4182" s="43">
        <v>662.48454754890452</v>
      </c>
      <c r="S4182" s="43">
        <v>221.12412518515768</v>
      </c>
      <c r="T4182" s="43">
        <v>6388.8415723645003</v>
      </c>
      <c r="U4182" s="43">
        <v>7272.4502450985628</v>
      </c>
      <c r="W4182" s="43">
        <v>2855.0333386433108</v>
      </c>
      <c r="X4182" s="43">
        <v>0</v>
      </c>
      <c r="Y4182" s="43">
        <v>0</v>
      </c>
      <c r="Z4182" s="43">
        <v>2855.0333386433108</v>
      </c>
      <c r="AB4182" s="43">
        <v>63.338489421800048</v>
      </c>
      <c r="AC4182" s="43">
        <v>0</v>
      </c>
      <c r="AD4182" s="43">
        <v>0</v>
      </c>
      <c r="AE4182" s="43">
        <v>63.338489421800048</v>
      </c>
      <c r="AG4182" s="43">
        <v>5250406.3097650483</v>
      </c>
      <c r="AH4182" s="43">
        <v>616687.20114695514</v>
      </c>
      <c r="AI4182" s="43">
        <v>0</v>
      </c>
      <c r="AJ4182" s="43">
        <v>266021655.5715602</v>
      </c>
      <c r="AK4182" s="43">
        <v>271272061.88132524</v>
      </c>
    </row>
    <row r="4183" spans="3:37" x14ac:dyDescent="0.2">
      <c r="C4183" s="43">
        <v>6.2147914297172591E-4</v>
      </c>
      <c r="D4183" s="43">
        <v>5.2382518518696804E-2</v>
      </c>
      <c r="E4183" s="43">
        <v>5.2095698551173637</v>
      </c>
      <c r="F4183" s="43">
        <v>5.3175710432658203</v>
      </c>
      <c r="H4183" s="43">
        <v>9.2844408470460493E-5</v>
      </c>
      <c r="I4183" s="43">
        <v>8.5664127115817224E-2</v>
      </c>
      <c r="J4183" s="43">
        <v>0</v>
      </c>
      <c r="K4183" s="43">
        <v>1</v>
      </c>
      <c r="M4183" s="43">
        <v>7.7754005265270936E-3</v>
      </c>
      <c r="N4183" s="43">
        <v>4.5334280347452655E-2</v>
      </c>
      <c r="O4183" s="43">
        <v>0</v>
      </c>
      <c r="P4183" s="43">
        <v>1</v>
      </c>
      <c r="R4183" s="43">
        <v>616.38960517906855</v>
      </c>
      <c r="S4183" s="43">
        <v>150.5903422511137</v>
      </c>
      <c r="T4183" s="43">
        <v>6674.0870740221962</v>
      </c>
      <c r="U4183" s="43">
        <v>7441.0670214523789</v>
      </c>
      <c r="W4183" s="43">
        <v>3211.1247061485692</v>
      </c>
      <c r="X4183" s="43">
        <v>0</v>
      </c>
      <c r="Y4183" s="43">
        <v>0</v>
      </c>
      <c r="Z4183" s="43">
        <v>3211.1247061485692</v>
      </c>
      <c r="AB4183" s="43">
        <v>284.75973244395823</v>
      </c>
      <c r="AC4183" s="43">
        <v>0</v>
      </c>
      <c r="AD4183" s="43">
        <v>0</v>
      </c>
      <c r="AE4183" s="43">
        <v>284.75973244395823</v>
      </c>
      <c r="AG4183" s="43">
        <v>5905258.3346072184</v>
      </c>
      <c r="AH4183" s="43">
        <v>693602.93652809097</v>
      </c>
      <c r="AI4183" s="43">
        <v>0</v>
      </c>
      <c r="AJ4183" s="43">
        <v>1195990876.2646246</v>
      </c>
      <c r="AK4183" s="43">
        <v>1201896134.5992317</v>
      </c>
    </row>
    <row r="4184" spans="3:37" x14ac:dyDescent="0.2">
      <c r="C4184" s="43">
        <v>5.9807021190126945E-4</v>
      </c>
      <c r="D4184" s="43">
        <v>5.364761663094187E-2</v>
      </c>
      <c r="E4184" s="43">
        <v>3.218433728666688</v>
      </c>
      <c r="F4184" s="43">
        <v>2.3722492399231139</v>
      </c>
      <c r="H4184" s="43">
        <v>8.4285887476373488E-5</v>
      </c>
      <c r="I4184" s="43">
        <v>0.13133852289807313</v>
      </c>
      <c r="J4184" s="43">
        <v>0</v>
      </c>
      <c r="K4184" s="43">
        <v>1</v>
      </c>
      <c r="M4184" s="43">
        <v>7.8054928888489266E-3</v>
      </c>
      <c r="N4184" s="43">
        <v>4.844255716614132E-2</v>
      </c>
      <c r="O4184" s="43">
        <v>0</v>
      </c>
      <c r="P4184" s="43">
        <v>1</v>
      </c>
      <c r="R4184" s="43">
        <v>607.49817474737722</v>
      </c>
      <c r="S4184" s="43">
        <v>209.59907634219002</v>
      </c>
      <c r="T4184" s="43">
        <v>7159.2868837399537</v>
      </c>
      <c r="U4184" s="43">
        <v>7976.3841348295209</v>
      </c>
      <c r="W4184" s="43">
        <v>1955.1926157104085</v>
      </c>
      <c r="X4184" s="43">
        <v>0</v>
      </c>
      <c r="Y4184" s="43">
        <v>0</v>
      </c>
      <c r="Z4184" s="43">
        <v>1955.1926157104085</v>
      </c>
      <c r="AB4184" s="43">
        <v>89.199363215039114</v>
      </c>
      <c r="AC4184" s="43">
        <v>0</v>
      </c>
      <c r="AD4184" s="43">
        <v>0</v>
      </c>
      <c r="AE4184" s="43">
        <v>89.199363215039114</v>
      </c>
      <c r="AG4184" s="43">
        <v>3595599.2202914413</v>
      </c>
      <c r="AH4184" s="43">
        <v>422321.60499344824</v>
      </c>
      <c r="AI4184" s="43">
        <v>0</v>
      </c>
      <c r="AJ4184" s="43">
        <v>374637325.50316429</v>
      </c>
      <c r="AK4184" s="43">
        <v>378232924.72345573</v>
      </c>
    </row>
    <row r="4185" spans="3:37" x14ac:dyDescent="0.2">
      <c r="C4185" s="43">
        <v>6.0255667197704039E-4</v>
      </c>
      <c r="D4185" s="43">
        <v>4.8510335309388683E-2</v>
      </c>
      <c r="E4185" s="43">
        <v>2.2092362511970673</v>
      </c>
      <c r="F4185" s="43">
        <v>1.904182030864962</v>
      </c>
      <c r="H4185" s="43">
        <v>9.2551643482430279E-5</v>
      </c>
      <c r="I4185" s="43">
        <v>6.66737794278109E-2</v>
      </c>
      <c r="J4185" s="43">
        <v>0</v>
      </c>
      <c r="K4185" s="43">
        <v>1</v>
      </c>
      <c r="M4185" s="43">
        <v>7.9061614177248218E-3</v>
      </c>
      <c r="N4185" s="43">
        <v>4.4599040888667951E-2</v>
      </c>
      <c r="O4185" s="43">
        <v>0</v>
      </c>
      <c r="P4185" s="43">
        <v>1</v>
      </c>
      <c r="R4185" s="43">
        <v>553.44510288056154</v>
      </c>
      <c r="S4185" s="43">
        <v>116.83731872237692</v>
      </c>
      <c r="T4185" s="43">
        <v>6676.2650342103079</v>
      </c>
      <c r="U4185" s="43">
        <v>7346.5474558132464</v>
      </c>
      <c r="W4185" s="43">
        <v>1222.6909843312271</v>
      </c>
      <c r="X4185" s="43">
        <v>0</v>
      </c>
      <c r="Y4185" s="43">
        <v>0</v>
      </c>
      <c r="Z4185" s="43">
        <v>1222.6909843312271</v>
      </c>
      <c r="AB4185" s="43">
        <v>53.5444175291451</v>
      </c>
      <c r="AC4185" s="43">
        <v>0</v>
      </c>
      <c r="AD4185" s="43">
        <v>0</v>
      </c>
      <c r="AE4185" s="43">
        <v>53.5444175291451</v>
      </c>
      <c r="AG4185" s="43">
        <v>2248528.7201851266</v>
      </c>
      <c r="AH4185" s="43">
        <v>264101.25261554506</v>
      </c>
      <c r="AI4185" s="43">
        <v>0</v>
      </c>
      <c r="AJ4185" s="43">
        <v>224886553.62240943</v>
      </c>
      <c r="AK4185" s="43">
        <v>227135082.34259456</v>
      </c>
    </row>
    <row r="4186" spans="3:37" x14ac:dyDescent="0.2">
      <c r="C4186" s="43">
        <v>6.117787380447437E-4</v>
      </c>
      <c r="D4186" s="43">
        <v>5.4890979796043848E-2</v>
      </c>
      <c r="E4186" s="43">
        <v>4.9706902302811882</v>
      </c>
      <c r="F4186" s="43">
        <v>2.3292960514697323</v>
      </c>
      <c r="H4186" s="43">
        <v>8.9144907970915168E-5</v>
      </c>
      <c r="I4186" s="43">
        <v>8.6333375458848727E-2</v>
      </c>
      <c r="J4186" s="43">
        <v>0</v>
      </c>
      <c r="K4186" s="43">
        <v>1</v>
      </c>
      <c r="M4186" s="43">
        <v>7.7419274505854327E-3</v>
      </c>
      <c r="N4186" s="43">
        <v>4.5611468772424654E-2</v>
      </c>
      <c r="O4186" s="43">
        <v>0</v>
      </c>
      <c r="P4186" s="43">
        <v>1</v>
      </c>
      <c r="R4186" s="43">
        <v>635.82519777652351</v>
      </c>
      <c r="S4186" s="43">
        <v>145.71948745838677</v>
      </c>
      <c r="T4186" s="43">
        <v>6685.9869958423888</v>
      </c>
      <c r="U4186" s="43">
        <v>7467.5316810772993</v>
      </c>
      <c r="W4186" s="43">
        <v>3160.4900987543697</v>
      </c>
      <c r="X4186" s="43">
        <v>0</v>
      </c>
      <c r="Y4186" s="43">
        <v>0</v>
      </c>
      <c r="Z4186" s="43">
        <v>3160.4900987543697</v>
      </c>
      <c r="AB4186" s="43">
        <v>90.436391956734511</v>
      </c>
      <c r="AC4186" s="43">
        <v>0</v>
      </c>
      <c r="AD4186" s="43">
        <v>0</v>
      </c>
      <c r="AE4186" s="43">
        <v>90.436391956734511</v>
      </c>
      <c r="AG4186" s="43">
        <v>5812141.2916092854</v>
      </c>
      <c r="AH4186" s="43">
        <v>682665.86133094388</v>
      </c>
      <c r="AI4186" s="43">
        <v>0</v>
      </c>
      <c r="AJ4186" s="43">
        <v>379832846.21828496</v>
      </c>
      <c r="AK4186" s="43">
        <v>385644987.50989425</v>
      </c>
    </row>
    <row r="4187" spans="3:37" x14ac:dyDescent="0.2">
      <c r="C4187" s="43">
        <v>6.1132260812735151E-4</v>
      </c>
      <c r="D4187" s="43">
        <v>5.8757984694490561E-2</v>
      </c>
      <c r="E4187" s="43">
        <v>10.791612395941044</v>
      </c>
      <c r="F4187" s="43">
        <v>4.7079915543600181</v>
      </c>
      <c r="H4187" s="43">
        <v>9.8351058189227736E-5</v>
      </c>
      <c r="I4187" s="43">
        <v>8.1683104401123169E-2</v>
      </c>
      <c r="J4187" s="43">
        <v>0</v>
      </c>
      <c r="K4187" s="43">
        <v>1</v>
      </c>
      <c r="M4187" s="43">
        <v>7.7931855795214484E-3</v>
      </c>
      <c r="N4187" s="43">
        <v>4.6906541576118954E-2</v>
      </c>
      <c r="O4187" s="43">
        <v>0</v>
      </c>
      <c r="P4187" s="43">
        <v>1</v>
      </c>
      <c r="R4187" s="43">
        <v>680.11087900930136</v>
      </c>
      <c r="S4187" s="43">
        <v>152.10855642283485</v>
      </c>
      <c r="T4187" s="43">
        <v>6921.3498932242856</v>
      </c>
      <c r="U4187" s="43">
        <v>7753.5693286564219</v>
      </c>
      <c r="W4187" s="43">
        <v>7339.4929925311362</v>
      </c>
      <c r="X4187" s="43">
        <v>0</v>
      </c>
      <c r="Y4187" s="43">
        <v>0</v>
      </c>
      <c r="Z4187" s="43">
        <v>7339.4929925311362</v>
      </c>
      <c r="AB4187" s="43">
        <v>269.83745730724979</v>
      </c>
      <c r="AC4187" s="43">
        <v>0</v>
      </c>
      <c r="AD4187" s="43">
        <v>0</v>
      </c>
      <c r="AE4187" s="43">
        <v>269.83745730724979</v>
      </c>
      <c r="AG4187" s="43">
        <v>13497327.61326476</v>
      </c>
      <c r="AH4187" s="43">
        <v>1585330.4863867254</v>
      </c>
      <c r="AI4187" s="43">
        <v>0</v>
      </c>
      <c r="AJ4187" s="43">
        <v>1133317320.6904492</v>
      </c>
      <c r="AK4187" s="43">
        <v>1146814648.303714</v>
      </c>
    </row>
    <row r="4188" spans="3:37" x14ac:dyDescent="0.2">
      <c r="C4188" s="43">
        <v>6.3335344278869776E-4</v>
      </c>
      <c r="D4188" s="43">
        <v>6.3862121116785575E-2</v>
      </c>
      <c r="E4188" s="43">
        <v>8.0603842447979499</v>
      </c>
      <c r="F4188" s="43">
        <v>2.5318198818309852</v>
      </c>
      <c r="H4188" s="43">
        <v>9.743790543192965E-5</v>
      </c>
      <c r="I4188" s="43">
        <v>7.9911594341228964E-2</v>
      </c>
      <c r="J4188" s="43">
        <v>0</v>
      </c>
      <c r="K4188" s="43">
        <v>1</v>
      </c>
      <c r="M4188" s="43">
        <v>7.8590600831903723E-3</v>
      </c>
      <c r="N4188" s="43">
        <v>4.3720660387837333E-2</v>
      </c>
      <c r="O4188" s="43">
        <v>0</v>
      </c>
      <c r="P4188" s="43">
        <v>1</v>
      </c>
      <c r="R4188" s="43">
        <v>765.82906976696893</v>
      </c>
      <c r="S4188" s="43">
        <v>147.42804546179832</v>
      </c>
      <c r="T4188" s="43">
        <v>6505.7848228376479</v>
      </c>
      <c r="U4188" s="43">
        <v>7419.0419380664152</v>
      </c>
      <c r="W4188" s="43">
        <v>6172.8765681579462</v>
      </c>
      <c r="X4188" s="43">
        <v>0</v>
      </c>
      <c r="Y4188" s="43">
        <v>0</v>
      </c>
      <c r="Z4188" s="43">
        <v>6172.8765681579462</v>
      </c>
      <c r="AB4188" s="43">
        <v>125.52300488138938</v>
      </c>
      <c r="AC4188" s="43">
        <v>0</v>
      </c>
      <c r="AD4188" s="43">
        <v>0</v>
      </c>
      <c r="AE4188" s="43">
        <v>125.52300488138938</v>
      </c>
      <c r="AG4188" s="43">
        <v>11351920.008842463</v>
      </c>
      <c r="AH4188" s="43">
        <v>1333341.3387221163</v>
      </c>
      <c r="AI4188" s="43">
        <v>0</v>
      </c>
      <c r="AJ4188" s="43">
        <v>527196620.50183541</v>
      </c>
      <c r="AK4188" s="43">
        <v>538548540.51067781</v>
      </c>
    </row>
    <row r="4189" spans="3:37" x14ac:dyDescent="0.2">
      <c r="C4189" s="43">
        <v>6.0770423850872377E-4</v>
      </c>
      <c r="D4189" s="43">
        <v>4.7576944493694859E-2</v>
      </c>
      <c r="E4189" s="43">
        <v>5.0232399121712916</v>
      </c>
      <c r="F4189" s="43">
        <v>5.827372570064508</v>
      </c>
      <c r="H4189" s="43">
        <v>8.7791176390901316E-5</v>
      </c>
      <c r="I4189" s="43">
        <v>8.1678825951773185E-2</v>
      </c>
      <c r="J4189" s="43">
        <v>0</v>
      </c>
      <c r="K4189" s="43">
        <v>1</v>
      </c>
      <c r="M4189" s="43">
        <v>7.8044474796712315E-3</v>
      </c>
      <c r="N4189" s="43">
        <v>4.4515198088871645E-2</v>
      </c>
      <c r="O4189" s="43">
        <v>0</v>
      </c>
      <c r="P4189" s="43">
        <v>1</v>
      </c>
      <c r="R4189" s="43">
        <v>547.43326674374896</v>
      </c>
      <c r="S4189" s="43">
        <v>135.76965921985186</v>
      </c>
      <c r="T4189" s="43">
        <v>6577.9844944183433</v>
      </c>
      <c r="U4189" s="43">
        <v>7261.1874203819443</v>
      </c>
      <c r="W4189" s="43">
        <v>2749.8886347575126</v>
      </c>
      <c r="X4189" s="43">
        <v>0</v>
      </c>
      <c r="Y4189" s="43">
        <v>0</v>
      </c>
      <c r="Z4189" s="43">
        <v>2749.8886347575126</v>
      </c>
      <c r="AB4189" s="43">
        <v>282.76508393269512</v>
      </c>
      <c r="AC4189" s="43">
        <v>0</v>
      </c>
      <c r="AD4189" s="43">
        <v>0</v>
      </c>
      <c r="AE4189" s="43">
        <v>282.76508393269512</v>
      </c>
      <c r="AG4189" s="43">
        <v>5057045.1993190655</v>
      </c>
      <c r="AH4189" s="43">
        <v>593975.94510762277</v>
      </c>
      <c r="AI4189" s="43">
        <v>0</v>
      </c>
      <c r="AJ4189" s="43">
        <v>1187613352.5173194</v>
      </c>
      <c r="AK4189" s="43">
        <v>1192670397.7166386</v>
      </c>
    </row>
    <row r="4190" spans="3:37" x14ac:dyDescent="0.2">
      <c r="C4190" s="43">
        <v>6.0787391115321244E-4</v>
      </c>
      <c r="D4190" s="43">
        <v>5.3699179208904685E-2</v>
      </c>
      <c r="E4190" s="43">
        <v>4.9329841427217209</v>
      </c>
      <c r="F4190" s="43">
        <v>4.1008299007676783</v>
      </c>
      <c r="H4190" s="43">
        <v>8.0443709492627587E-5</v>
      </c>
      <c r="I4190" s="43">
        <v>0.10775219184320972</v>
      </c>
      <c r="J4190" s="43">
        <v>0</v>
      </c>
      <c r="K4190" s="43">
        <v>1</v>
      </c>
      <c r="M4190" s="43">
        <v>7.8395957274719763E-3</v>
      </c>
      <c r="N4190" s="43">
        <v>4.5265795747797183E-2</v>
      </c>
      <c r="O4190" s="43">
        <v>0</v>
      </c>
      <c r="P4190" s="43">
        <v>1</v>
      </c>
      <c r="R4190" s="43">
        <v>618.04987795121428</v>
      </c>
      <c r="S4190" s="43">
        <v>164.11964726157501</v>
      </c>
      <c r="T4190" s="43">
        <v>6719.0241143855756</v>
      </c>
      <c r="U4190" s="43">
        <v>7501.1936395983648</v>
      </c>
      <c r="W4190" s="43">
        <v>3048.8302473444351</v>
      </c>
      <c r="X4190" s="43">
        <v>0</v>
      </c>
      <c r="Y4190" s="43">
        <v>0</v>
      </c>
      <c r="Z4190" s="43">
        <v>3048.8302473444351</v>
      </c>
      <c r="AB4190" s="43">
        <v>205.06202696371253</v>
      </c>
      <c r="AC4190" s="43">
        <v>0</v>
      </c>
      <c r="AD4190" s="43">
        <v>0</v>
      </c>
      <c r="AE4190" s="43">
        <v>205.06202696371253</v>
      </c>
      <c r="AG4190" s="43">
        <v>5606798.8248664159</v>
      </c>
      <c r="AH4190" s="43">
        <v>658547.33342639799</v>
      </c>
      <c r="AI4190" s="43">
        <v>0</v>
      </c>
      <c r="AJ4190" s="43">
        <v>861260513.24759257</v>
      </c>
      <c r="AK4190" s="43">
        <v>866867312.07245898</v>
      </c>
    </row>
    <row r="4191" spans="3:37" x14ac:dyDescent="0.2">
      <c r="C4191" s="43">
        <v>6.0625206375322204E-4</v>
      </c>
      <c r="D4191" s="43">
        <v>6.2328278343940835E-2</v>
      </c>
      <c r="E4191" s="43">
        <v>1.4004933528251657</v>
      </c>
      <c r="F4191" s="43">
        <v>2.8766425323818074</v>
      </c>
      <c r="H4191" s="43">
        <v>7.6887970184619448E-5</v>
      </c>
      <c r="I4191" s="43">
        <v>8.4365122009889784E-2</v>
      </c>
      <c r="J4191" s="43">
        <v>0</v>
      </c>
      <c r="K4191" s="43">
        <v>1</v>
      </c>
      <c r="M4191" s="43">
        <v>7.850943318931991E-3</v>
      </c>
      <c r="N4191" s="43">
        <v>4.6003908329309895E-2</v>
      </c>
      <c r="O4191" s="43">
        <v>0</v>
      </c>
      <c r="P4191" s="43">
        <v>1</v>
      </c>
      <c r="R4191" s="43">
        <v>715.45238142095923</v>
      </c>
      <c r="S4191" s="43">
        <v>122.81847697158815</v>
      </c>
      <c r="T4191" s="43">
        <v>6838.469969047329</v>
      </c>
      <c r="U4191" s="43">
        <v>7676.7408274398767</v>
      </c>
      <c r="W4191" s="43">
        <v>1001.9863044429885</v>
      </c>
      <c r="X4191" s="43">
        <v>0</v>
      </c>
      <c r="Y4191" s="43">
        <v>0</v>
      </c>
      <c r="Z4191" s="43">
        <v>1001.9863044429885</v>
      </c>
      <c r="AB4191" s="43">
        <v>143.66337546892134</v>
      </c>
      <c r="AC4191" s="43">
        <v>0</v>
      </c>
      <c r="AD4191" s="43">
        <v>0</v>
      </c>
      <c r="AE4191" s="43">
        <v>143.66337546892134</v>
      </c>
      <c r="AG4191" s="43">
        <v>1842652.8138706558</v>
      </c>
      <c r="AH4191" s="43">
        <v>216429.04175968553</v>
      </c>
      <c r="AI4191" s="43">
        <v>0</v>
      </c>
      <c r="AJ4191" s="43">
        <v>603386176.96946967</v>
      </c>
      <c r="AK4191" s="43">
        <v>605228829.78334033</v>
      </c>
    </row>
    <row r="4192" spans="3:37" x14ac:dyDescent="0.2">
      <c r="C4192" s="43">
        <v>6.294978113132732E-4</v>
      </c>
      <c r="D4192" s="43">
        <v>5.1854071597024876E-2</v>
      </c>
      <c r="E4192" s="43">
        <v>7.1239120863383931</v>
      </c>
      <c r="F4192" s="43">
        <v>3.223281792259332</v>
      </c>
      <c r="H4192" s="43">
        <v>8.6973186205619224E-5</v>
      </c>
      <c r="I4192" s="43">
        <v>0.11885144811126536</v>
      </c>
      <c r="J4192" s="43">
        <v>0</v>
      </c>
      <c r="K4192" s="43">
        <v>1</v>
      </c>
      <c r="M4192" s="43">
        <v>7.7963543238386236E-3</v>
      </c>
      <c r="N4192" s="43">
        <v>4.4179691102201164E-2</v>
      </c>
      <c r="O4192" s="43">
        <v>0</v>
      </c>
      <c r="P4192" s="43">
        <v>1</v>
      </c>
      <c r="R4192" s="43">
        <v>618.04409336002095</v>
      </c>
      <c r="S4192" s="43">
        <v>195.71865873797526</v>
      </c>
      <c r="T4192" s="43">
        <v>6521.636914559982</v>
      </c>
      <c r="U4192" s="43">
        <v>7335.3996666579778</v>
      </c>
      <c r="W4192" s="43">
        <v>4402.8917865775074</v>
      </c>
      <c r="X4192" s="43">
        <v>0</v>
      </c>
      <c r="Y4192" s="43">
        <v>0</v>
      </c>
      <c r="Z4192" s="43">
        <v>4402.8917865775074</v>
      </c>
      <c r="AB4192" s="43">
        <v>147.02722121514145</v>
      </c>
      <c r="AC4192" s="43">
        <v>0</v>
      </c>
      <c r="AD4192" s="43">
        <v>0</v>
      </c>
      <c r="AE4192" s="43">
        <v>147.02722121514145</v>
      </c>
      <c r="AG4192" s="43">
        <v>8096917.9955160366</v>
      </c>
      <c r="AH4192" s="43">
        <v>951024.62590074167</v>
      </c>
      <c r="AI4192" s="43">
        <v>0</v>
      </c>
      <c r="AJ4192" s="43">
        <v>617514329.10359406</v>
      </c>
      <c r="AK4192" s="43">
        <v>625611247.09911013</v>
      </c>
    </row>
    <row r="4193" spans="3:37" x14ac:dyDescent="0.2">
      <c r="C4193" s="43">
        <v>6.0836248943679848E-4</v>
      </c>
      <c r="D4193" s="43">
        <v>5.3861985127845777E-2</v>
      </c>
      <c r="E4193" s="43">
        <v>2.6519329851005424</v>
      </c>
      <c r="F4193" s="43">
        <v>1.9296653993076665</v>
      </c>
      <c r="H4193" s="43">
        <v>8.3423271406884357E-5</v>
      </c>
      <c r="I4193" s="43">
        <v>8.0896820998856978E-2</v>
      </c>
      <c r="J4193" s="43">
        <v>0</v>
      </c>
      <c r="K4193" s="43">
        <v>1</v>
      </c>
      <c r="M4193" s="43">
        <v>7.8723486067482362E-3</v>
      </c>
      <c r="N4193" s="43">
        <v>4.4726838283731307E-2</v>
      </c>
      <c r="O4193" s="43">
        <v>0</v>
      </c>
      <c r="P4193" s="43">
        <v>1</v>
      </c>
      <c r="R4193" s="43">
        <v>620.4219534596441</v>
      </c>
      <c r="S4193" s="43">
        <v>127.7794589167206</v>
      </c>
      <c r="T4193" s="43">
        <v>6666.7610505354169</v>
      </c>
      <c r="U4193" s="43">
        <v>7414.9624629117816</v>
      </c>
      <c r="W4193" s="43">
        <v>1645.3174430601439</v>
      </c>
      <c r="X4193" s="43">
        <v>0</v>
      </c>
      <c r="Y4193" s="43">
        <v>0</v>
      </c>
      <c r="Z4193" s="43">
        <v>1645.3174430601439</v>
      </c>
      <c r="AB4193" s="43">
        <v>61.715976071946358</v>
      </c>
      <c r="AC4193" s="43">
        <v>0</v>
      </c>
      <c r="AD4193" s="43">
        <v>0</v>
      </c>
      <c r="AE4193" s="43">
        <v>61.715976071946358</v>
      </c>
      <c r="AG4193" s="43">
        <v>3025738.7777876048</v>
      </c>
      <c r="AH4193" s="43">
        <v>355388.56770099106</v>
      </c>
      <c r="AI4193" s="43">
        <v>0</v>
      </c>
      <c r="AJ4193" s="43">
        <v>259207099.50217471</v>
      </c>
      <c r="AK4193" s="43">
        <v>262232838.2799623</v>
      </c>
    </row>
    <row r="4194" spans="3:37" x14ac:dyDescent="0.2">
      <c r="C4194" s="43">
        <v>6.2767607570601847E-4</v>
      </c>
      <c r="D4194" s="43">
        <v>5.6004226055611173E-2</v>
      </c>
      <c r="E4194" s="43">
        <v>6.8990868117256197</v>
      </c>
      <c r="F4194" s="43">
        <v>1.8346788240840344</v>
      </c>
      <c r="H4194" s="43">
        <v>9.6523353795063827E-5</v>
      </c>
      <c r="I4194" s="43">
        <v>9.9778561222177584E-2</v>
      </c>
      <c r="J4194" s="43">
        <v>0</v>
      </c>
      <c r="K4194" s="43">
        <v>1</v>
      </c>
      <c r="M4194" s="43">
        <v>7.9071319581266453E-3</v>
      </c>
      <c r="N4194" s="43">
        <v>4.4037734962974862E-2</v>
      </c>
      <c r="O4194" s="43">
        <v>0</v>
      </c>
      <c r="P4194" s="43">
        <v>1</v>
      </c>
      <c r="R4194" s="43">
        <v>665.57767799022304</v>
      </c>
      <c r="S4194" s="43">
        <v>182.35262250404628</v>
      </c>
      <c r="T4194" s="43">
        <v>6593.049444317453</v>
      </c>
      <c r="U4194" s="43">
        <v>7440.9797448117224</v>
      </c>
      <c r="W4194" s="43">
        <v>4591.8781804013088</v>
      </c>
      <c r="X4194" s="43">
        <v>0</v>
      </c>
      <c r="Y4194" s="43">
        <v>0</v>
      </c>
      <c r="Z4194" s="43">
        <v>4591.8781804013088</v>
      </c>
      <c r="AB4194" s="43">
        <v>59.443164515356379</v>
      </c>
      <c r="AC4194" s="43">
        <v>0</v>
      </c>
      <c r="AD4194" s="43">
        <v>0</v>
      </c>
      <c r="AE4194" s="43">
        <v>59.443164515356379</v>
      </c>
      <c r="AG4194" s="43">
        <v>8444463.9737580065</v>
      </c>
      <c r="AH4194" s="43">
        <v>991845.68696668267</v>
      </c>
      <c r="AI4194" s="43">
        <v>0</v>
      </c>
      <c r="AJ4194" s="43">
        <v>249661290.96449679</v>
      </c>
      <c r="AK4194" s="43">
        <v>258105754.9382548</v>
      </c>
    </row>
    <row r="4195" spans="3:37" x14ac:dyDescent="0.2">
      <c r="C4195" s="43">
        <v>6.0525111478932454E-4</v>
      </c>
      <c r="D4195" s="43">
        <v>5.0704425236118046E-2</v>
      </c>
      <c r="E4195" s="43">
        <v>1.9637605951305752</v>
      </c>
      <c r="F4195" s="43">
        <v>2.4069568686335572</v>
      </c>
      <c r="H4195" s="43">
        <v>8.8102826450850075E-5</v>
      </c>
      <c r="I4195" s="43">
        <v>9.3476315792333911E-2</v>
      </c>
      <c r="J4195" s="43">
        <v>0</v>
      </c>
      <c r="K4195" s="43">
        <v>1</v>
      </c>
      <c r="M4195" s="43">
        <v>7.9091268601092501E-3</v>
      </c>
      <c r="N4195" s="43">
        <v>4.8006535554988683E-2</v>
      </c>
      <c r="O4195" s="43">
        <v>0</v>
      </c>
      <c r="P4195" s="43">
        <v>1</v>
      </c>
      <c r="R4195" s="43">
        <v>581.06382002600753</v>
      </c>
      <c r="S4195" s="43">
        <v>155.93148009940404</v>
      </c>
      <c r="T4195" s="43">
        <v>7189.0462910882261</v>
      </c>
      <c r="U4195" s="43">
        <v>7926.0415912136377</v>
      </c>
      <c r="W4195" s="43">
        <v>1141.0702330231179</v>
      </c>
      <c r="X4195" s="43">
        <v>0</v>
      </c>
      <c r="Y4195" s="43">
        <v>0</v>
      </c>
      <c r="Z4195" s="43">
        <v>1141.0702330231179</v>
      </c>
      <c r="AB4195" s="43">
        <v>87.475895398904754</v>
      </c>
      <c r="AC4195" s="43">
        <v>0</v>
      </c>
      <c r="AD4195" s="43">
        <v>0</v>
      </c>
      <c r="AE4195" s="43">
        <v>87.475895398904754</v>
      </c>
      <c r="AG4195" s="43">
        <v>2098428.158529514</v>
      </c>
      <c r="AH4195" s="43">
        <v>246471.17033299347</v>
      </c>
      <c r="AI4195" s="43">
        <v>0</v>
      </c>
      <c r="AJ4195" s="43">
        <v>367398760.67539996</v>
      </c>
      <c r="AK4195" s="43">
        <v>369497188.83392948</v>
      </c>
    </row>
    <row r="4196" spans="3:37" x14ac:dyDescent="0.2">
      <c r="C4196" s="43">
        <v>5.9797228019764688E-4</v>
      </c>
      <c r="D4196" s="43">
        <v>5.3227996129399241E-2</v>
      </c>
      <c r="E4196" s="43">
        <v>1.1607095595679131</v>
      </c>
      <c r="F4196" s="43">
        <v>4.9937971874136995</v>
      </c>
      <c r="H4196" s="43">
        <v>9.3456346638376431E-5</v>
      </c>
      <c r="I4196" s="43">
        <v>7.3532150240589136E-2</v>
      </c>
      <c r="J4196" s="43">
        <v>0</v>
      </c>
      <c r="K4196" s="43">
        <v>1</v>
      </c>
      <c r="M4196" s="43">
        <v>7.8455743575825323E-3</v>
      </c>
      <c r="N4196" s="43">
        <v>4.430855622747476E-2</v>
      </c>
      <c r="O4196" s="43">
        <v>0</v>
      </c>
      <c r="P4196" s="43">
        <v>1</v>
      </c>
      <c r="R4196" s="43">
        <v>602.64775293087337</v>
      </c>
      <c r="S4196" s="43">
        <v>130.11532127299512</v>
      </c>
      <c r="T4196" s="43">
        <v>6581.952057846871</v>
      </c>
      <c r="U4196" s="43">
        <v>7314.7151320507392</v>
      </c>
      <c r="W4196" s="43">
        <v>699.4990078789865</v>
      </c>
      <c r="X4196" s="43">
        <v>0</v>
      </c>
      <c r="Y4196" s="43">
        <v>0</v>
      </c>
      <c r="Z4196" s="43">
        <v>699.4990078789865</v>
      </c>
      <c r="AB4196" s="43">
        <v>257.53326037024641</v>
      </c>
      <c r="AC4196" s="43">
        <v>0</v>
      </c>
      <c r="AD4196" s="43">
        <v>0</v>
      </c>
      <c r="AE4196" s="43">
        <v>257.53326037024641</v>
      </c>
      <c r="AG4196" s="43">
        <v>1286378.6754894562</v>
      </c>
      <c r="AH4196" s="43">
        <v>151091.78570186108</v>
      </c>
      <c r="AI4196" s="43">
        <v>0</v>
      </c>
      <c r="AJ4196" s="43">
        <v>1081639693.5550349</v>
      </c>
      <c r="AK4196" s="43">
        <v>1082926072.2305243</v>
      </c>
    </row>
    <row r="4197" spans="3:37" x14ac:dyDescent="0.2">
      <c r="C4197" s="43">
        <v>6.2591754414187406E-4</v>
      </c>
      <c r="D4197" s="43">
        <v>5.6702116507183042E-2</v>
      </c>
      <c r="E4197" s="43">
        <v>3.6408871639597797</v>
      </c>
      <c r="F4197" s="43">
        <v>4.1751389937024541</v>
      </c>
      <c r="H4197" s="43">
        <v>9.3442767202578381E-5</v>
      </c>
      <c r="I4197" s="43">
        <v>9.4617253424069805E-2</v>
      </c>
      <c r="J4197" s="43">
        <v>0</v>
      </c>
      <c r="K4197" s="43">
        <v>1</v>
      </c>
      <c r="M4197" s="43">
        <v>7.8628892389984717E-3</v>
      </c>
      <c r="N4197" s="43">
        <v>4.4287233584361922E-2</v>
      </c>
      <c r="O4197" s="43">
        <v>0</v>
      </c>
      <c r="P4197" s="43">
        <v>1</v>
      </c>
      <c r="R4197" s="43">
        <v>671.98374465684583</v>
      </c>
      <c r="S4197" s="43">
        <v>167.40113604898815</v>
      </c>
      <c r="T4197" s="43">
        <v>6593.3037447175475</v>
      </c>
      <c r="U4197" s="43">
        <v>7432.6886254233814</v>
      </c>
      <c r="W4197" s="43">
        <v>2446.6169903107361</v>
      </c>
      <c r="X4197" s="43">
        <v>0</v>
      </c>
      <c r="Y4197" s="43">
        <v>0</v>
      </c>
      <c r="Z4197" s="43">
        <v>2446.6169903107361</v>
      </c>
      <c r="AB4197" s="43">
        <v>228.29967161497345</v>
      </c>
      <c r="AC4197" s="43">
        <v>0</v>
      </c>
      <c r="AD4197" s="43">
        <v>0</v>
      </c>
      <c r="AE4197" s="43">
        <v>228.29967161497345</v>
      </c>
      <c r="AG4197" s="43">
        <v>4499328.6451814435</v>
      </c>
      <c r="AH4197" s="43">
        <v>528469.26990711899</v>
      </c>
      <c r="AI4197" s="43">
        <v>0</v>
      </c>
      <c r="AJ4197" s="43">
        <v>958858620.78288853</v>
      </c>
      <c r="AK4197" s="43">
        <v>963357949.42806995</v>
      </c>
    </row>
    <row r="4198" spans="3:37" x14ac:dyDescent="0.2">
      <c r="C4198" s="43">
        <v>6.0435685805861408E-4</v>
      </c>
      <c r="D4198" s="43">
        <v>5.2122113434921846E-2</v>
      </c>
      <c r="E4198" s="43">
        <v>4.886918591757837</v>
      </c>
      <c r="F4198" s="43">
        <v>2.8329900360727702</v>
      </c>
      <c r="H4198" s="43">
        <v>8.0819622269803326E-5</v>
      </c>
      <c r="I4198" s="43">
        <v>9.0936460697615198E-2</v>
      </c>
      <c r="J4198" s="43">
        <v>0</v>
      </c>
      <c r="K4198" s="43">
        <v>1</v>
      </c>
      <c r="M4198" s="43">
        <v>7.8602718380639258E-3</v>
      </c>
      <c r="N4198" s="43">
        <v>4.5180303814055196E-2</v>
      </c>
      <c r="O4198" s="43">
        <v>0</v>
      </c>
      <c r="P4198" s="43">
        <v>1</v>
      </c>
      <c r="R4198" s="43">
        <v>596.42775396425725</v>
      </c>
      <c r="S4198" s="43">
        <v>139.1544939518746</v>
      </c>
      <c r="T4198" s="43">
        <v>6724.0213793904986</v>
      </c>
      <c r="U4198" s="43">
        <v>7459.6036273066302</v>
      </c>
      <c r="W4198" s="43">
        <v>2914.6938794882976</v>
      </c>
      <c r="X4198" s="43">
        <v>0</v>
      </c>
      <c r="Y4198" s="43">
        <v>0</v>
      </c>
      <c r="Z4198" s="43">
        <v>2914.6938794882976</v>
      </c>
      <c r="AB4198" s="43">
        <v>116.97733593715076</v>
      </c>
      <c r="AC4198" s="43">
        <v>0</v>
      </c>
      <c r="AD4198" s="43">
        <v>0</v>
      </c>
      <c r="AE4198" s="43">
        <v>116.97733593715076</v>
      </c>
      <c r="AG4198" s="43">
        <v>5360122.0443789791</v>
      </c>
      <c r="AH4198" s="43">
        <v>629573.87796947232</v>
      </c>
      <c r="AI4198" s="43">
        <v>0</v>
      </c>
      <c r="AJ4198" s="43">
        <v>491304810.93603319</v>
      </c>
      <c r="AK4198" s="43">
        <v>496664932.98041219</v>
      </c>
    </row>
    <row r="4199" spans="3:37" x14ac:dyDescent="0.2">
      <c r="C4199" s="43">
        <v>6.3060965317696116E-4</v>
      </c>
      <c r="D4199" s="43">
        <v>4.7276021012919008E-2</v>
      </c>
      <c r="E4199" s="43">
        <v>3.2382618790518292</v>
      </c>
      <c r="F4199" s="43">
        <v>1.9065505341720739</v>
      </c>
      <c r="H4199" s="43">
        <v>8.5716000682077649E-5</v>
      </c>
      <c r="I4199" s="43">
        <v>9.321188440600188E-2</v>
      </c>
      <c r="J4199" s="43">
        <v>0</v>
      </c>
      <c r="K4199" s="43">
        <v>1</v>
      </c>
      <c r="M4199" s="43">
        <v>7.8872260757026913E-3</v>
      </c>
      <c r="N4199" s="43">
        <v>4.5926371932022092E-2</v>
      </c>
      <c r="O4199" s="43">
        <v>0</v>
      </c>
      <c r="P4199" s="43">
        <v>1</v>
      </c>
      <c r="R4199" s="43">
        <v>564.47394987216819</v>
      </c>
      <c r="S4199" s="43">
        <v>151.27792550260611</v>
      </c>
      <c r="T4199" s="43">
        <v>6858.4945962631637</v>
      </c>
      <c r="U4199" s="43">
        <v>7574.2464716379382</v>
      </c>
      <c r="W4199" s="43">
        <v>1827.9144735888553</v>
      </c>
      <c r="X4199" s="43">
        <v>0</v>
      </c>
      <c r="Y4199" s="43">
        <v>0</v>
      </c>
      <c r="Z4199" s="43">
        <v>1827.9144735888553</v>
      </c>
      <c r="AB4199" s="43">
        <v>54.754485203763288</v>
      </c>
      <c r="AC4199" s="43">
        <v>0</v>
      </c>
      <c r="AD4199" s="43">
        <v>0</v>
      </c>
      <c r="AE4199" s="43">
        <v>54.754485203763288</v>
      </c>
      <c r="AG4199" s="43">
        <v>3361534.7169299051</v>
      </c>
      <c r="AH4199" s="43">
        <v>394829.52629519277</v>
      </c>
      <c r="AI4199" s="43">
        <v>0</v>
      </c>
      <c r="AJ4199" s="43">
        <v>229968837.85580581</v>
      </c>
      <c r="AK4199" s="43">
        <v>233330372.57273573</v>
      </c>
    </row>
    <row r="4200" spans="3:37" x14ac:dyDescent="0.2">
      <c r="C4200" s="43">
        <v>6.0995282081066637E-4</v>
      </c>
      <c r="D4200" s="43">
        <v>5.2492618678646359E-2</v>
      </c>
      <c r="E4200" s="43">
        <v>4.1464151347715203</v>
      </c>
      <c r="F4200" s="43">
        <v>3.3586040624458651</v>
      </c>
      <c r="H4200" s="43">
        <v>9.2959741418541242E-5</v>
      </c>
      <c r="I4200" s="43">
        <v>0.1030358562736825</v>
      </c>
      <c r="J4200" s="43">
        <v>0</v>
      </c>
      <c r="K4200" s="43">
        <v>1</v>
      </c>
      <c r="M4200" s="43">
        <v>7.8569479551783283E-3</v>
      </c>
      <c r="N4200" s="43">
        <v>4.6315725870428759E-2</v>
      </c>
      <c r="O4200" s="43">
        <v>0</v>
      </c>
      <c r="P4200" s="43">
        <v>1</v>
      </c>
      <c r="R4200" s="43">
        <v>606.22920648570596</v>
      </c>
      <c r="S4200" s="43">
        <v>181.353384252052</v>
      </c>
      <c r="T4200" s="43">
        <v>6890.0872893888018</v>
      </c>
      <c r="U4200" s="43">
        <v>7677.6698801265593</v>
      </c>
      <c r="W4200" s="43">
        <v>2513.6779569128603</v>
      </c>
      <c r="X4200" s="43">
        <v>0</v>
      </c>
      <c r="Y4200" s="43">
        <v>0</v>
      </c>
      <c r="Z4200" s="43">
        <v>2513.6779569128603</v>
      </c>
      <c r="AB4200" s="43">
        <v>152.99444960338556</v>
      </c>
      <c r="AC4200" s="43">
        <v>0</v>
      </c>
      <c r="AD4200" s="43">
        <v>0</v>
      </c>
      <c r="AE4200" s="43">
        <v>152.99444960338556</v>
      </c>
      <c r="AG4200" s="43">
        <v>4622653.7627627505</v>
      </c>
      <c r="AH4200" s="43">
        <v>542954.43869317777</v>
      </c>
      <c r="AI4200" s="43">
        <v>0</v>
      </c>
      <c r="AJ4200" s="43">
        <v>642576688.33421934</v>
      </c>
      <c r="AK4200" s="43">
        <v>647199342.09698212</v>
      </c>
    </row>
    <row r="4201" spans="3:37" x14ac:dyDescent="0.2">
      <c r="C4201" s="43">
        <v>5.9104333223504338E-4</v>
      </c>
      <c r="D4201" s="43">
        <v>5.1175261830702666E-2</v>
      </c>
      <c r="E4201" s="43">
        <v>1.7233953934535329</v>
      </c>
      <c r="F4201" s="43">
        <v>3.8473702772994995</v>
      </c>
      <c r="H4201" s="43">
        <v>1.0288554226400848E-4</v>
      </c>
      <c r="I4201" s="43">
        <v>0.11314303070798604</v>
      </c>
      <c r="J4201" s="43">
        <v>0</v>
      </c>
      <c r="K4201" s="43">
        <v>1</v>
      </c>
      <c r="M4201" s="43">
        <v>7.8921563894601698E-3</v>
      </c>
      <c r="N4201" s="43">
        <v>4.5409233807564613E-2</v>
      </c>
      <c r="O4201" s="43">
        <v>0</v>
      </c>
      <c r="P4201" s="43">
        <v>1</v>
      </c>
      <c r="R4201" s="43">
        <v>572.69285970745955</v>
      </c>
      <c r="S4201" s="43">
        <v>220.40656767143184</v>
      </c>
      <c r="T4201" s="43">
        <v>6785.5058528298732</v>
      </c>
      <c r="U4201" s="43">
        <v>7578.6052802087643</v>
      </c>
      <c r="W4201" s="43">
        <v>986.9762362835661</v>
      </c>
      <c r="X4201" s="43">
        <v>0</v>
      </c>
      <c r="Y4201" s="43">
        <v>0</v>
      </c>
      <c r="Z4201" s="43">
        <v>986.9762362835661</v>
      </c>
      <c r="AB4201" s="43">
        <v>174.48154306253596</v>
      </c>
      <c r="AC4201" s="43">
        <v>0</v>
      </c>
      <c r="AD4201" s="43">
        <v>0</v>
      </c>
      <c r="AE4201" s="43">
        <v>174.48154306253596</v>
      </c>
      <c r="AG4201" s="43">
        <v>1815049.298525478</v>
      </c>
      <c r="AH4201" s="43">
        <v>213186.86703725028</v>
      </c>
      <c r="AI4201" s="43">
        <v>0</v>
      </c>
      <c r="AJ4201" s="43">
        <v>732822480.86265099</v>
      </c>
      <c r="AK4201" s="43">
        <v>734637530.16117644</v>
      </c>
    </row>
    <row r="4202" spans="3:37" x14ac:dyDescent="0.2">
      <c r="C4202" s="43">
        <v>6.1378382353916017E-4</v>
      </c>
      <c r="D4202" s="43">
        <v>4.6920644862870717E-2</v>
      </c>
      <c r="E4202" s="43">
        <v>5.7327573753595304</v>
      </c>
      <c r="F4202" s="43">
        <v>2.6902733050271546</v>
      </c>
      <c r="H4202" s="43">
        <v>9.811743846210863E-5</v>
      </c>
      <c r="I4202" s="43">
        <v>0.11760077760160537</v>
      </c>
      <c r="J4202" s="43">
        <v>0</v>
      </c>
      <c r="K4202" s="43">
        <v>1</v>
      </c>
      <c r="M4202" s="43">
        <v>7.8794419067992338E-3</v>
      </c>
      <c r="N4202" s="43">
        <v>4.5401364699807586E-2</v>
      </c>
      <c r="O4202" s="43">
        <v>0</v>
      </c>
      <c r="P4202" s="43">
        <v>1</v>
      </c>
      <c r="R4202" s="43">
        <v>545.28278056500847</v>
      </c>
      <c r="S4202" s="43">
        <v>218.47350078308929</v>
      </c>
      <c r="T4202" s="43">
        <v>6773.4002277569052</v>
      </c>
      <c r="U4202" s="43">
        <v>7537.1565091050034</v>
      </c>
      <c r="W4202" s="43">
        <v>3125.9738819406048</v>
      </c>
      <c r="X4202" s="43">
        <v>0</v>
      </c>
      <c r="Y4202" s="43">
        <v>0</v>
      </c>
      <c r="Z4202" s="43">
        <v>3125.9738819406048</v>
      </c>
      <c r="AB4202" s="43">
        <v>98.619431261761463</v>
      </c>
      <c r="AC4202" s="43">
        <v>0</v>
      </c>
      <c r="AD4202" s="43">
        <v>0</v>
      </c>
      <c r="AE4202" s="43">
        <v>98.619431261761463</v>
      </c>
      <c r="AG4202" s="43">
        <v>5748665.9688887717</v>
      </c>
      <c r="AH4202" s="43">
        <v>675210.35849917063</v>
      </c>
      <c r="AI4202" s="43">
        <v>0</v>
      </c>
      <c r="AJ4202" s="43">
        <v>414201611.29939812</v>
      </c>
      <c r="AK4202" s="43">
        <v>419950277.26828688</v>
      </c>
    </row>
    <row r="4203" spans="3:37" x14ac:dyDescent="0.2">
      <c r="C4203" s="43">
        <v>6.2240912239386326E-4</v>
      </c>
      <c r="D4203" s="43">
        <v>4.8940689855922648E-2</v>
      </c>
      <c r="E4203" s="43">
        <v>4.2533044556185171</v>
      </c>
      <c r="F4203" s="43">
        <v>1.8466376678019272</v>
      </c>
      <c r="H4203" s="43">
        <v>9.1797797347914489E-5</v>
      </c>
      <c r="I4203" s="43">
        <v>0.13555752545092992</v>
      </c>
      <c r="J4203" s="43">
        <v>0</v>
      </c>
      <c r="K4203" s="43">
        <v>1</v>
      </c>
      <c r="M4203" s="43">
        <v>7.701664968647777E-3</v>
      </c>
      <c r="N4203" s="43">
        <v>4.6211834634253268E-2</v>
      </c>
      <c r="O4203" s="43">
        <v>0</v>
      </c>
      <c r="P4203" s="43">
        <v>1</v>
      </c>
      <c r="R4203" s="43">
        <v>576.75106992863618</v>
      </c>
      <c r="S4203" s="43">
        <v>235.61246652773357</v>
      </c>
      <c r="T4203" s="43">
        <v>6738.7633583678653</v>
      </c>
      <c r="U4203" s="43">
        <v>7551.126894824235</v>
      </c>
      <c r="W4203" s="43">
        <v>2453.097895510215</v>
      </c>
      <c r="X4203" s="43">
        <v>0</v>
      </c>
      <c r="Y4203" s="43">
        <v>0</v>
      </c>
      <c r="Z4203" s="43">
        <v>2453.097895510215</v>
      </c>
      <c r="AB4203" s="43">
        <v>52.248012339891197</v>
      </c>
      <c r="AC4203" s="43">
        <v>0</v>
      </c>
      <c r="AD4203" s="43">
        <v>0</v>
      </c>
      <c r="AE4203" s="43">
        <v>52.248012339891197</v>
      </c>
      <c r="AG4203" s="43">
        <v>4511247.0298432857</v>
      </c>
      <c r="AH4203" s="43">
        <v>529869.14543020644</v>
      </c>
      <c r="AI4203" s="43">
        <v>0</v>
      </c>
      <c r="AJ4203" s="43">
        <v>219441651.82754302</v>
      </c>
      <c r="AK4203" s="43">
        <v>223952898.85738629</v>
      </c>
    </row>
    <row r="4204" spans="3:37" x14ac:dyDescent="0.2">
      <c r="C4204" s="43">
        <v>6.1684318664012583E-4</v>
      </c>
      <c r="D4204" s="43">
        <v>5.7801034051636835E-2</v>
      </c>
      <c r="E4204" s="43">
        <v>4.6701423932222745</v>
      </c>
      <c r="F4204" s="43">
        <v>0.8890742691164838</v>
      </c>
      <c r="H4204" s="43">
        <v>8.7243570104246924E-5</v>
      </c>
      <c r="I4204" s="43">
        <v>8.2457128865061124E-2</v>
      </c>
      <c r="J4204" s="43">
        <v>0</v>
      </c>
      <c r="K4204" s="43">
        <v>1</v>
      </c>
      <c r="M4204" s="43">
        <v>7.9097152232554535E-3</v>
      </c>
      <c r="N4204" s="43">
        <v>4.4914626608853071E-2</v>
      </c>
      <c r="O4204" s="43">
        <v>0</v>
      </c>
      <c r="P4204" s="43">
        <v>1</v>
      </c>
      <c r="R4204" s="43">
        <v>675.07613118827226</v>
      </c>
      <c r="S4204" s="43">
        <v>136.20843736796334</v>
      </c>
      <c r="T4204" s="43">
        <v>6726.5289250776104</v>
      </c>
      <c r="U4204" s="43">
        <v>7537.8134936338465</v>
      </c>
      <c r="W4204" s="43">
        <v>3152.701658914832</v>
      </c>
      <c r="X4204" s="43">
        <v>0</v>
      </c>
      <c r="Y4204" s="43">
        <v>0</v>
      </c>
      <c r="Z4204" s="43">
        <v>3152.701658914832</v>
      </c>
      <c r="AB4204" s="43">
        <v>-8.0125145181860891</v>
      </c>
      <c r="AC4204" s="43">
        <v>0</v>
      </c>
      <c r="AD4204" s="43">
        <v>0</v>
      </c>
      <c r="AE4204" s="43">
        <v>-8.0125145181860891</v>
      </c>
      <c r="AG4204" s="43">
        <v>5797818.350744376</v>
      </c>
      <c r="AH4204" s="43">
        <v>680983.55832560372</v>
      </c>
      <c r="AI4204" s="43">
        <v>0</v>
      </c>
      <c r="AJ4204" s="43">
        <v>0</v>
      </c>
      <c r="AK4204" s="43">
        <v>5797818.350744376</v>
      </c>
    </row>
    <row r="4205" spans="3:37" x14ac:dyDescent="0.2">
      <c r="C4205" s="43">
        <v>6.1459685887865767E-4</v>
      </c>
      <c r="D4205" s="43">
        <v>5.0047349873389574E-2</v>
      </c>
      <c r="E4205" s="43">
        <v>6.6165670335981455</v>
      </c>
      <c r="F4205" s="43">
        <v>3.3283940607212052</v>
      </c>
      <c r="H4205" s="43">
        <v>9.5671627811544369E-5</v>
      </c>
      <c r="I4205" s="43">
        <v>0.1206415464910493</v>
      </c>
      <c r="J4205" s="43">
        <v>0</v>
      </c>
      <c r="K4205" s="43">
        <v>1</v>
      </c>
      <c r="M4205" s="43">
        <v>7.7984544720863481E-3</v>
      </c>
      <c r="N4205" s="43">
        <v>4.5368279850047724E-2</v>
      </c>
      <c r="O4205" s="43">
        <v>0</v>
      </c>
      <c r="P4205" s="43">
        <v>1</v>
      </c>
      <c r="R4205" s="43">
        <v>582.38984621453449</v>
      </c>
      <c r="S4205" s="43">
        <v>218.53571932863807</v>
      </c>
      <c r="T4205" s="43">
        <v>6698.8958701793499</v>
      </c>
      <c r="U4205" s="43">
        <v>7499.8214357225224</v>
      </c>
      <c r="W4205" s="43">
        <v>3853.4214571653824</v>
      </c>
      <c r="X4205" s="43">
        <v>0</v>
      </c>
      <c r="Y4205" s="43">
        <v>0</v>
      </c>
      <c r="Z4205" s="43">
        <v>3853.4214571653824</v>
      </c>
      <c r="AB4205" s="43">
        <v>145.09553730767763</v>
      </c>
      <c r="AC4205" s="43">
        <v>0</v>
      </c>
      <c r="AD4205" s="43">
        <v>0</v>
      </c>
      <c r="AE4205" s="43">
        <v>145.09553730767763</v>
      </c>
      <c r="AG4205" s="43">
        <v>7086442.0597271379</v>
      </c>
      <c r="AH4205" s="43">
        <v>832339.03474772256</v>
      </c>
      <c r="AI4205" s="43">
        <v>0</v>
      </c>
      <c r="AJ4205" s="43">
        <v>609401256.69224608</v>
      </c>
      <c r="AK4205" s="43">
        <v>616487698.75197327</v>
      </c>
    </row>
    <row r="4206" spans="3:37" x14ac:dyDescent="0.2">
      <c r="C4206" s="43">
        <v>6.1871134887347967E-4</v>
      </c>
      <c r="D4206" s="43">
        <v>5.9602192814388943E-2</v>
      </c>
      <c r="E4206" s="43">
        <v>6.9995150143163274</v>
      </c>
      <c r="F4206" s="43">
        <v>1.5400712880579002</v>
      </c>
      <c r="H4206" s="43">
        <v>8.6500560172553839E-5</v>
      </c>
      <c r="I4206" s="43">
        <v>9.0076672353115381E-2</v>
      </c>
      <c r="J4206" s="43">
        <v>0</v>
      </c>
      <c r="K4206" s="43">
        <v>1</v>
      </c>
      <c r="M4206" s="43">
        <v>7.8320669082599451E-3</v>
      </c>
      <c r="N4206" s="43">
        <v>4.6860583063636163E-2</v>
      </c>
      <c r="O4206" s="43">
        <v>0</v>
      </c>
      <c r="P4206" s="43">
        <v>1</v>
      </c>
      <c r="R4206" s="43">
        <v>698.22065662275566</v>
      </c>
      <c r="S4206" s="43">
        <v>147.5277186707338</v>
      </c>
      <c r="T4206" s="43">
        <v>6949.0662117285983</v>
      </c>
      <c r="U4206" s="43">
        <v>7794.8145870220878</v>
      </c>
      <c r="W4206" s="43">
        <v>4887.2059693367828</v>
      </c>
      <c r="X4206" s="43">
        <v>0</v>
      </c>
      <c r="Y4206" s="43">
        <v>0</v>
      </c>
      <c r="Z4206" s="43">
        <v>4887.2059693367828</v>
      </c>
      <c r="AB4206" s="43">
        <v>40.348515442684629</v>
      </c>
      <c r="AC4206" s="43">
        <v>0</v>
      </c>
      <c r="AD4206" s="43">
        <v>0</v>
      </c>
      <c r="AE4206" s="43">
        <v>40.348515442684629</v>
      </c>
      <c r="AG4206" s="43">
        <v>8987571.7776103429</v>
      </c>
      <c r="AH4206" s="43">
        <v>1055636.4893767452</v>
      </c>
      <c r="AI4206" s="43">
        <v>0</v>
      </c>
      <c r="AJ4206" s="43">
        <v>169463764.85927543</v>
      </c>
      <c r="AK4206" s="43">
        <v>178451336.63688576</v>
      </c>
    </row>
    <row r="4207" spans="3:37" x14ac:dyDescent="0.2">
      <c r="C4207" s="43">
        <v>6.2344744704534438E-4</v>
      </c>
      <c r="D4207" s="43">
        <v>6.3314589507561858E-2</v>
      </c>
      <c r="E4207" s="43">
        <v>6.0646710193897713</v>
      </c>
      <c r="F4207" s="43">
        <v>1.9047336943508668</v>
      </c>
      <c r="H4207" s="43">
        <v>8.6607045611380645E-5</v>
      </c>
      <c r="I4207" s="43">
        <v>0.10433373255064293</v>
      </c>
      <c r="J4207" s="43">
        <v>0</v>
      </c>
      <c r="K4207" s="43">
        <v>1</v>
      </c>
      <c r="M4207" s="43">
        <v>7.81644813925296E-3</v>
      </c>
      <c r="N4207" s="43">
        <v>4.7302202707288576E-2</v>
      </c>
      <c r="O4207" s="43">
        <v>0</v>
      </c>
      <c r="P4207" s="43">
        <v>1</v>
      </c>
      <c r="R4207" s="43">
        <v>747.38782552856628</v>
      </c>
      <c r="S4207" s="43">
        <v>171.08831194453126</v>
      </c>
      <c r="T4207" s="43">
        <v>7000.5665481990491</v>
      </c>
      <c r="U4207" s="43">
        <v>7919.0426856721469</v>
      </c>
      <c r="W4207" s="43">
        <v>4532.6612857278342</v>
      </c>
      <c r="X4207" s="43">
        <v>0</v>
      </c>
      <c r="Y4207" s="43">
        <v>0</v>
      </c>
      <c r="Z4207" s="43">
        <v>4532.6612857278342</v>
      </c>
      <c r="AB4207" s="43">
        <v>72.352003489855335</v>
      </c>
      <c r="AC4207" s="43">
        <v>0</v>
      </c>
      <c r="AD4207" s="43">
        <v>0</v>
      </c>
      <c r="AE4207" s="43">
        <v>72.352003489855335</v>
      </c>
      <c r="AG4207" s="43">
        <v>8335564.1044534873</v>
      </c>
      <c r="AH4207" s="43">
        <v>979054.83771721215</v>
      </c>
      <c r="AI4207" s="43">
        <v>0</v>
      </c>
      <c r="AJ4207" s="43">
        <v>303878414.65739238</v>
      </c>
      <c r="AK4207" s="43">
        <v>312213978.76184589</v>
      </c>
    </row>
    <row r="4208" spans="3:37" x14ac:dyDescent="0.2">
      <c r="C4208" s="43">
        <v>6.0734445372217431E-4</v>
      </c>
      <c r="D4208" s="43">
        <v>5.1122974380254517E-2</v>
      </c>
      <c r="E4208" s="43">
        <v>3.5800932541292227</v>
      </c>
      <c r="F4208" s="43">
        <v>3.0820132911874798</v>
      </c>
      <c r="H4208" s="43">
        <v>9.8121960317332224E-5</v>
      </c>
      <c r="I4208" s="43">
        <v>0.11070544211077749</v>
      </c>
      <c r="J4208" s="43">
        <v>0</v>
      </c>
      <c r="K4208" s="43">
        <v>1</v>
      </c>
      <c r="M4208" s="43">
        <v>7.850804531267408E-3</v>
      </c>
      <c r="N4208" s="43">
        <v>4.5598314604612E-2</v>
      </c>
      <c r="O4208" s="43">
        <v>0</v>
      </c>
      <c r="P4208" s="43">
        <v>1</v>
      </c>
      <c r="R4208" s="43">
        <v>587.88659317839597</v>
      </c>
      <c r="S4208" s="43">
        <v>205.67313104657353</v>
      </c>
      <c r="T4208" s="43">
        <v>6778.0587353803903</v>
      </c>
      <c r="U4208" s="43">
        <v>7571.6184596053599</v>
      </c>
      <c r="W4208" s="43">
        <v>2104.688826430986</v>
      </c>
      <c r="X4208" s="43">
        <v>0</v>
      </c>
      <c r="Y4208" s="43">
        <v>0</v>
      </c>
      <c r="Z4208" s="43">
        <v>2104.688826430986</v>
      </c>
      <c r="AB4208" s="43">
        <v>130.96668397579316</v>
      </c>
      <c r="AC4208" s="43">
        <v>0</v>
      </c>
      <c r="AD4208" s="43">
        <v>0</v>
      </c>
      <c r="AE4208" s="43">
        <v>130.96668397579316</v>
      </c>
      <c r="AG4208" s="43">
        <v>3870522.7518065833</v>
      </c>
      <c r="AH4208" s="43">
        <v>454612.78650909296</v>
      </c>
      <c r="AI4208" s="43">
        <v>0</v>
      </c>
      <c r="AJ4208" s="43">
        <v>550060072.69833124</v>
      </c>
      <c r="AK4208" s="43">
        <v>553930595.45013785</v>
      </c>
    </row>
    <row r="4209" spans="3:37" x14ac:dyDescent="0.2">
      <c r="C4209" s="43">
        <v>6.1931365896505941E-4</v>
      </c>
      <c r="D4209" s="43">
        <v>6.0035160514050001E-2</v>
      </c>
      <c r="E4209" s="43">
        <v>2.8102026863854421</v>
      </c>
      <c r="F4209" s="43">
        <v>7.0460529815810542</v>
      </c>
      <c r="H4209" s="43">
        <v>9.2649069994066302E-5</v>
      </c>
      <c r="I4209" s="43">
        <v>0.10020427239640201</v>
      </c>
      <c r="J4209" s="43">
        <v>0</v>
      </c>
      <c r="K4209" s="43">
        <v>1</v>
      </c>
      <c r="M4209" s="43">
        <v>7.7382781243852134E-3</v>
      </c>
      <c r="N4209" s="43">
        <v>4.5620921250733699E-2</v>
      </c>
      <c r="O4209" s="43">
        <v>0</v>
      </c>
      <c r="P4209" s="43">
        <v>1</v>
      </c>
      <c r="R4209" s="43">
        <v>703.97738430069057</v>
      </c>
      <c r="S4209" s="43">
        <v>175.7800873375167</v>
      </c>
      <c r="T4209" s="43">
        <v>6684.220354770905</v>
      </c>
      <c r="U4209" s="43">
        <v>7563.9778264091128</v>
      </c>
      <c r="W4209" s="43">
        <v>1978.3191365163975</v>
      </c>
      <c r="X4209" s="43">
        <v>0</v>
      </c>
      <c r="Y4209" s="43">
        <v>0</v>
      </c>
      <c r="Z4209" s="43">
        <v>1978.3191365163975</v>
      </c>
      <c r="AB4209" s="43">
        <v>455.42244827489992</v>
      </c>
      <c r="AC4209" s="43">
        <v>0</v>
      </c>
      <c r="AD4209" s="43">
        <v>0</v>
      </c>
      <c r="AE4209" s="43">
        <v>455.42244827489992</v>
      </c>
      <c r="AG4209" s="43">
        <v>3638128.8920536549</v>
      </c>
      <c r="AH4209" s="43">
        <v>427316.93348754186</v>
      </c>
      <c r="AI4209" s="43">
        <v>0</v>
      </c>
      <c r="AJ4209" s="43">
        <v>1912774282.7545798</v>
      </c>
      <c r="AK4209" s="43">
        <v>1916412411.6466334</v>
      </c>
    </row>
    <row r="4210" spans="3:37" x14ac:dyDescent="0.2">
      <c r="C4210" s="43">
        <v>5.9675309845322224E-4</v>
      </c>
      <c r="D4210" s="43">
        <v>6.2198622849371388E-2</v>
      </c>
      <c r="E4210" s="43">
        <v>3.862942624462439</v>
      </c>
      <c r="F4210" s="43">
        <v>7.4622254001693786</v>
      </c>
      <c r="H4210" s="43">
        <v>9.2203599258211533E-5</v>
      </c>
      <c r="I4210" s="43">
        <v>0.11164176369202372</v>
      </c>
      <c r="J4210" s="43">
        <v>0</v>
      </c>
      <c r="K4210" s="43">
        <v>1</v>
      </c>
      <c r="M4210" s="43">
        <v>7.8125134165475986E-3</v>
      </c>
      <c r="N4210" s="43">
        <v>4.5360327539855444E-2</v>
      </c>
      <c r="O4210" s="43">
        <v>0</v>
      </c>
      <c r="P4210" s="43">
        <v>1</v>
      </c>
      <c r="R4210" s="43">
        <v>702.77746061310711</v>
      </c>
      <c r="S4210" s="43">
        <v>194.90228737781081</v>
      </c>
      <c r="T4210" s="43">
        <v>6709.7962231442179</v>
      </c>
      <c r="U4210" s="43">
        <v>7607.4759711351362</v>
      </c>
      <c r="W4210" s="43">
        <v>2714.7890081138444</v>
      </c>
      <c r="X4210" s="43">
        <v>0</v>
      </c>
      <c r="Y4210" s="43">
        <v>0</v>
      </c>
      <c r="Z4210" s="43">
        <v>2714.7890081138444</v>
      </c>
      <c r="AB4210" s="43">
        <v>485.94118016053949</v>
      </c>
      <c r="AC4210" s="43">
        <v>0</v>
      </c>
      <c r="AD4210" s="43">
        <v>0</v>
      </c>
      <c r="AE4210" s="43">
        <v>485.94118016053949</v>
      </c>
      <c r="AG4210" s="43">
        <v>4992496.9859213596</v>
      </c>
      <c r="AH4210" s="43">
        <v>586394.42575259041</v>
      </c>
      <c r="AI4210" s="43">
        <v>0</v>
      </c>
      <c r="AJ4210" s="43">
        <v>2040952956.6742659</v>
      </c>
      <c r="AK4210" s="43">
        <v>2045945453.6601872</v>
      </c>
    </row>
    <row r="4211" spans="3:37" x14ac:dyDescent="0.2">
      <c r="C4211" s="43">
        <v>6.3185356188844022E-4</v>
      </c>
      <c r="D4211" s="43">
        <v>5.5863314500126715E-2</v>
      </c>
      <c r="E4211" s="43">
        <v>3.0472299376913297</v>
      </c>
      <c r="F4211" s="43">
        <v>1.0123293582115882</v>
      </c>
      <c r="H4211" s="43">
        <v>7.7415691660733289E-5</v>
      </c>
      <c r="I4211" s="43">
        <v>9.8705013402099043E-2</v>
      </c>
      <c r="J4211" s="43">
        <v>0</v>
      </c>
      <c r="K4211" s="43">
        <v>1</v>
      </c>
      <c r="M4211" s="43">
        <v>7.8950618073783119E-3</v>
      </c>
      <c r="N4211" s="43">
        <v>4.5062838284898064E-2</v>
      </c>
      <c r="O4211" s="43">
        <v>0</v>
      </c>
      <c r="P4211" s="43">
        <v>1</v>
      </c>
      <c r="R4211" s="43">
        <v>668.32162000996232</v>
      </c>
      <c r="S4211" s="43">
        <v>144.68069386093171</v>
      </c>
      <c r="T4211" s="43">
        <v>6736.2228990587537</v>
      </c>
      <c r="U4211" s="43">
        <v>7549.2252129296476</v>
      </c>
      <c r="W4211" s="43">
        <v>2036.5296485007259</v>
      </c>
      <c r="X4211" s="43">
        <v>0</v>
      </c>
      <c r="Y4211" s="43">
        <v>0</v>
      </c>
      <c r="Z4211" s="43">
        <v>2036.5296485007259</v>
      </c>
      <c r="AB4211" s="43">
        <v>0.88167750194073546</v>
      </c>
      <c r="AC4211" s="43">
        <v>0</v>
      </c>
      <c r="AD4211" s="43">
        <v>0</v>
      </c>
      <c r="AE4211" s="43">
        <v>0.88167750194073546</v>
      </c>
      <c r="AG4211" s="43">
        <v>3745178.0235928348</v>
      </c>
      <c r="AH4211" s="43">
        <v>439890.40407615679</v>
      </c>
      <c r="AI4211" s="43">
        <v>0</v>
      </c>
      <c r="AJ4211" s="43">
        <v>3703045.5081510888</v>
      </c>
      <c r="AK4211" s="43">
        <v>7448223.5317439232</v>
      </c>
    </row>
    <row r="4212" spans="3:37" x14ac:dyDescent="0.2">
      <c r="C4212" s="43">
        <v>5.9259037524589722E-4</v>
      </c>
      <c r="D4212" s="43">
        <v>5.5462771653629117E-2</v>
      </c>
      <c r="E4212" s="43">
        <v>5.9759364286442915</v>
      </c>
      <c r="F4212" s="43">
        <v>1.4451804563315334</v>
      </c>
      <c r="H4212" s="43">
        <v>8.3774318017819274E-5</v>
      </c>
      <c r="I4212" s="43">
        <v>0.10190185851996603</v>
      </c>
      <c r="J4212" s="43">
        <v>0</v>
      </c>
      <c r="K4212" s="43">
        <v>1</v>
      </c>
      <c r="M4212" s="43">
        <v>7.8124258677418268E-3</v>
      </c>
      <c r="N4212" s="43">
        <v>4.4709220586866459E-2</v>
      </c>
      <c r="O4212" s="43">
        <v>0</v>
      </c>
      <c r="P4212" s="43">
        <v>1</v>
      </c>
      <c r="R4212" s="43">
        <v>622.29818615364775</v>
      </c>
      <c r="S4212" s="43">
        <v>161.63498926856167</v>
      </c>
      <c r="T4212" s="43">
        <v>6613.4089842338071</v>
      </c>
      <c r="U4212" s="43">
        <v>7397.3421596560165</v>
      </c>
      <c r="W4212" s="43">
        <v>3718.8144001148503</v>
      </c>
      <c r="X4212" s="43">
        <v>0</v>
      </c>
      <c r="Y4212" s="43">
        <v>0</v>
      </c>
      <c r="Z4212" s="43">
        <v>3718.8144001148503</v>
      </c>
      <c r="AB4212" s="43">
        <v>29.642743982019798</v>
      </c>
      <c r="AC4212" s="43">
        <v>0</v>
      </c>
      <c r="AD4212" s="43">
        <v>0</v>
      </c>
      <c r="AE4212" s="43">
        <v>29.642743982019798</v>
      </c>
      <c r="AG4212" s="43">
        <v>6838899.6818112098</v>
      </c>
      <c r="AH4212" s="43">
        <v>803263.91042480769</v>
      </c>
      <c r="AI4212" s="43">
        <v>0</v>
      </c>
      <c r="AJ4212" s="43">
        <v>124499524.72448315</v>
      </c>
      <c r="AK4212" s="43">
        <v>131338424.40629436</v>
      </c>
    </row>
    <row r="4213" spans="3:37" x14ac:dyDescent="0.2">
      <c r="C4213" s="43">
        <v>5.957078653630616E-4</v>
      </c>
      <c r="D4213" s="43">
        <v>5.3088609681247886E-2</v>
      </c>
      <c r="E4213" s="43">
        <v>5.7479656812506228</v>
      </c>
      <c r="F4213" s="43">
        <v>6.5133674569573463</v>
      </c>
      <c r="H4213" s="43">
        <v>8.8760802463996413E-5</v>
      </c>
      <c r="I4213" s="43">
        <v>9.9311870401508781E-2</v>
      </c>
      <c r="J4213" s="43">
        <v>0</v>
      </c>
      <c r="K4213" s="43">
        <v>1</v>
      </c>
      <c r="M4213" s="43">
        <v>7.8525654483878604E-3</v>
      </c>
      <c r="N4213" s="43">
        <v>4.7243891958021367E-2</v>
      </c>
      <c r="O4213" s="43">
        <v>0</v>
      </c>
      <c r="P4213" s="43">
        <v>1</v>
      </c>
      <c r="R4213" s="43">
        <v>598.79347466288152</v>
      </c>
      <c r="S4213" s="43">
        <v>166.90323482319982</v>
      </c>
      <c r="T4213" s="43">
        <v>7024.2442593615897</v>
      </c>
      <c r="U4213" s="43">
        <v>7789.9409688476708</v>
      </c>
      <c r="W4213" s="43">
        <v>3441.8443425190571</v>
      </c>
      <c r="X4213" s="43">
        <v>0</v>
      </c>
      <c r="Y4213" s="43">
        <v>0</v>
      </c>
      <c r="Z4213" s="43">
        <v>3441.8443425190571</v>
      </c>
      <c r="AB4213" s="43">
        <v>353.24642486098764</v>
      </c>
      <c r="AC4213" s="43">
        <v>0</v>
      </c>
      <c r="AD4213" s="43">
        <v>0</v>
      </c>
      <c r="AE4213" s="43">
        <v>353.24642486098764</v>
      </c>
      <c r="AG4213" s="43">
        <v>6329551.7458925461</v>
      </c>
      <c r="AH4213" s="43">
        <v>743438.37798411632</v>
      </c>
      <c r="AI4213" s="43">
        <v>0</v>
      </c>
      <c r="AJ4213" s="43">
        <v>1483634984.4161482</v>
      </c>
      <c r="AK4213" s="43">
        <v>1489964536.1620407</v>
      </c>
    </row>
    <row r="4214" spans="3:37" x14ac:dyDescent="0.2">
      <c r="C4214" s="43">
        <v>6.0556728652185496E-4</v>
      </c>
      <c r="D4214" s="43">
        <v>6.3451620131885433E-2</v>
      </c>
      <c r="E4214" s="43">
        <v>5.6854755754361763</v>
      </c>
      <c r="F4214" s="43">
        <v>2.2230903245423388</v>
      </c>
      <c r="H4214" s="43">
        <v>9.4729482252975394E-5</v>
      </c>
      <c r="I4214" s="43">
        <v>0.10429808108117911</v>
      </c>
      <c r="J4214" s="43">
        <v>0</v>
      </c>
      <c r="K4214" s="43">
        <v>1</v>
      </c>
      <c r="M4214" s="43">
        <v>7.9154692391130155E-3</v>
      </c>
      <c r="N4214" s="43">
        <v>4.2953878629937201E-2</v>
      </c>
      <c r="O4214" s="43">
        <v>0</v>
      </c>
      <c r="P4214" s="43">
        <v>1</v>
      </c>
      <c r="R4214" s="43">
        <v>727.52428426665301</v>
      </c>
      <c r="S4214" s="43">
        <v>187.06987438260722</v>
      </c>
      <c r="T4214" s="43">
        <v>6437.5619879916476</v>
      </c>
      <c r="U4214" s="43">
        <v>7352.1561466409075</v>
      </c>
      <c r="W4214" s="43">
        <v>4136.3215487347416</v>
      </c>
      <c r="X4214" s="43">
        <v>0</v>
      </c>
      <c r="Y4214" s="43">
        <v>0</v>
      </c>
      <c r="Z4214" s="43">
        <v>4136.3215487347416</v>
      </c>
      <c r="AB4214" s="43">
        <v>95.211586686306276</v>
      </c>
      <c r="AC4214" s="43">
        <v>0</v>
      </c>
      <c r="AD4214" s="43">
        <v>0</v>
      </c>
      <c r="AE4214" s="43">
        <v>95.211586686306276</v>
      </c>
      <c r="AG4214" s="43">
        <v>7606695.3281231895</v>
      </c>
      <c r="AH4214" s="43">
        <v>893445.45452670415</v>
      </c>
      <c r="AI4214" s="43">
        <v>0</v>
      </c>
      <c r="AJ4214" s="43">
        <v>399888664.08248633</v>
      </c>
      <c r="AK4214" s="43">
        <v>407495359.41060954</v>
      </c>
    </row>
    <row r="4215" spans="3:37" x14ac:dyDescent="0.2">
      <c r="C4215" s="43">
        <v>6.094137976526817E-4</v>
      </c>
      <c r="D4215" s="43">
        <v>4.9198215177305098E-2</v>
      </c>
      <c r="E4215" s="43">
        <v>6.2842322054343089</v>
      </c>
      <c r="F4215" s="43">
        <v>3.9109262771289113</v>
      </c>
      <c r="H4215" s="43">
        <v>9.889977446186915E-5</v>
      </c>
      <c r="I4215" s="43">
        <v>8.343543575500674E-2</v>
      </c>
      <c r="J4215" s="43">
        <v>0</v>
      </c>
      <c r="K4215" s="43">
        <v>1</v>
      </c>
      <c r="M4215" s="43">
        <v>7.7899902141612904E-3</v>
      </c>
      <c r="N4215" s="43">
        <v>4.5277357653750967E-2</v>
      </c>
      <c r="O4215" s="43">
        <v>0</v>
      </c>
      <c r="P4215" s="43">
        <v>1</v>
      </c>
      <c r="R4215" s="43">
        <v>567.68053513394102</v>
      </c>
      <c r="S4215" s="43">
        <v>156.2385545662932</v>
      </c>
      <c r="T4215" s="43">
        <v>6678.2144164491929</v>
      </c>
      <c r="U4215" s="43">
        <v>7402.1335061494274</v>
      </c>
      <c r="W4215" s="43">
        <v>3567.4363012868948</v>
      </c>
      <c r="X4215" s="43">
        <v>0</v>
      </c>
      <c r="Y4215" s="43">
        <v>0</v>
      </c>
      <c r="Z4215" s="43">
        <v>3567.4363012868948</v>
      </c>
      <c r="AB4215" s="43">
        <v>176.81495198075103</v>
      </c>
      <c r="AC4215" s="43">
        <v>0</v>
      </c>
      <c r="AD4215" s="43">
        <v>0</v>
      </c>
      <c r="AE4215" s="43">
        <v>176.81495198075103</v>
      </c>
      <c r="AG4215" s="43">
        <v>6560515.3580665998</v>
      </c>
      <c r="AH4215" s="43">
        <v>770566.24107796932</v>
      </c>
      <c r="AI4215" s="43">
        <v>0</v>
      </c>
      <c r="AJ4215" s="43">
        <v>742622798.31915438</v>
      </c>
      <c r="AK4215" s="43">
        <v>749183313.67722094</v>
      </c>
    </row>
    <row r="4216" spans="3:37" x14ac:dyDescent="0.2">
      <c r="C4216" s="43">
        <v>5.930220109562291E-4</v>
      </c>
      <c r="D4216" s="43">
        <v>5.8127220758869114E-2</v>
      </c>
      <c r="E4216" s="43">
        <v>1.3993053911732465</v>
      </c>
      <c r="F4216" s="43">
        <v>2.0998313960739896</v>
      </c>
      <c r="H4216" s="43">
        <v>8.9141938456936231E-5</v>
      </c>
      <c r="I4216" s="43">
        <v>0.12623994275731898</v>
      </c>
      <c r="J4216" s="43">
        <v>0</v>
      </c>
      <c r="K4216" s="43">
        <v>1</v>
      </c>
      <c r="M4216" s="43">
        <v>7.8062524005909064E-3</v>
      </c>
      <c r="N4216" s="43">
        <v>4.5824147248700542E-2</v>
      </c>
      <c r="O4216" s="43">
        <v>0</v>
      </c>
      <c r="P4216" s="43">
        <v>1</v>
      </c>
      <c r="R4216" s="43">
        <v>652.6686379598857</v>
      </c>
      <c r="S4216" s="43">
        <v>213.06947492178827</v>
      </c>
      <c r="T4216" s="43">
        <v>6772.9731491140928</v>
      </c>
      <c r="U4216" s="43">
        <v>7638.711261995767</v>
      </c>
      <c r="W4216" s="43">
        <v>913.28274374696787</v>
      </c>
      <c r="X4216" s="43">
        <v>0</v>
      </c>
      <c r="Y4216" s="43">
        <v>0</v>
      </c>
      <c r="Z4216" s="43">
        <v>913.28274374696787</v>
      </c>
      <c r="AB4216" s="43">
        <v>76.807324140940949</v>
      </c>
      <c r="AC4216" s="43">
        <v>0</v>
      </c>
      <c r="AD4216" s="43">
        <v>0</v>
      </c>
      <c r="AE4216" s="43">
        <v>76.807324140940949</v>
      </c>
      <c r="AG4216" s="43">
        <v>1679526.965750674</v>
      </c>
      <c r="AH4216" s="43">
        <v>197269.07264934506</v>
      </c>
      <c r="AI4216" s="43">
        <v>0</v>
      </c>
      <c r="AJ4216" s="43">
        <v>322590761.39195198</v>
      </c>
      <c r="AK4216" s="43">
        <v>324270288.35770267</v>
      </c>
    </row>
    <row r="4217" spans="3:37" x14ac:dyDescent="0.2">
      <c r="C4217" s="43">
        <v>6.1967540445362346E-4</v>
      </c>
      <c r="D4217" s="43">
        <v>5.6903973448451217E-2</v>
      </c>
      <c r="E4217" s="43">
        <v>3.9816290365813392</v>
      </c>
      <c r="F4217" s="43">
        <v>1.784768476443062</v>
      </c>
      <c r="H4217" s="43">
        <v>8.9943998682340265E-5</v>
      </c>
      <c r="I4217" s="43">
        <v>0.12067565865236074</v>
      </c>
      <c r="J4217" s="43">
        <v>0</v>
      </c>
      <c r="K4217" s="43">
        <v>1</v>
      </c>
      <c r="M4217" s="43">
        <v>7.8477955834763569E-3</v>
      </c>
      <c r="N4217" s="43">
        <v>4.6873046687834541E-2</v>
      </c>
      <c r="O4217" s="43">
        <v>0</v>
      </c>
      <c r="P4217" s="43">
        <v>1</v>
      </c>
      <c r="R4217" s="43">
        <v>667.65057094978647</v>
      </c>
      <c r="S4217" s="43">
        <v>205.51060698888506</v>
      </c>
      <c r="T4217" s="43">
        <v>6964.8735809769732</v>
      </c>
      <c r="U4217" s="43">
        <v>7838.0347589156445</v>
      </c>
      <c r="W4217" s="43">
        <v>2658.3368995837795</v>
      </c>
      <c r="X4217" s="43">
        <v>0</v>
      </c>
      <c r="Y4217" s="43">
        <v>0</v>
      </c>
      <c r="Z4217" s="43">
        <v>2658.3368995837795</v>
      </c>
      <c r="AB4217" s="43">
        <v>56.062769985584673</v>
      </c>
      <c r="AC4217" s="43">
        <v>0</v>
      </c>
      <c r="AD4217" s="43">
        <v>0</v>
      </c>
      <c r="AE4217" s="43">
        <v>56.062769985584673</v>
      </c>
      <c r="AG4217" s="43">
        <v>4888681.5583345704</v>
      </c>
      <c r="AH4217" s="43">
        <v>574200.77031009633</v>
      </c>
      <c r="AI4217" s="43">
        <v>0</v>
      </c>
      <c r="AJ4217" s="43">
        <v>235463633.93945563</v>
      </c>
      <c r="AK4217" s="43">
        <v>240352315.49779019</v>
      </c>
    </row>
    <row r="4218" spans="3:37" x14ac:dyDescent="0.2">
      <c r="C4218" s="43">
        <v>6.287908960372901E-4</v>
      </c>
      <c r="D4218" s="43">
        <v>5.2912546602166412E-2</v>
      </c>
      <c r="E4218" s="43">
        <v>9.1610400051173997</v>
      </c>
      <c r="F4218" s="43">
        <v>2.353038479511437</v>
      </c>
      <c r="H4218" s="43">
        <v>8.7282226956400297E-5</v>
      </c>
      <c r="I4218" s="43">
        <v>8.5815860802145191E-2</v>
      </c>
      <c r="J4218" s="43">
        <v>0</v>
      </c>
      <c r="K4218" s="43">
        <v>1</v>
      </c>
      <c r="M4218" s="43">
        <v>7.8354791801433076E-3</v>
      </c>
      <c r="N4218" s="43">
        <v>4.5864878707802426E-2</v>
      </c>
      <c r="O4218" s="43">
        <v>0</v>
      </c>
      <c r="P4218" s="43">
        <v>1</v>
      </c>
      <c r="R4218" s="43">
        <v>629.95174298131769</v>
      </c>
      <c r="S4218" s="43">
        <v>141.81943617786871</v>
      </c>
      <c r="T4218" s="43">
        <v>6804.3741041347203</v>
      </c>
      <c r="U4218" s="43">
        <v>7576.1452832939067</v>
      </c>
      <c r="W4218" s="43">
        <v>5771.0131187452853</v>
      </c>
      <c r="X4218" s="43">
        <v>0</v>
      </c>
      <c r="Y4218" s="43">
        <v>0</v>
      </c>
      <c r="Z4218" s="43">
        <v>5771.0131187452853</v>
      </c>
      <c r="AB4218" s="43">
        <v>91.201337488325308</v>
      </c>
      <c r="AC4218" s="43">
        <v>0</v>
      </c>
      <c r="AD4218" s="43">
        <v>0</v>
      </c>
      <c r="AE4218" s="43">
        <v>91.201337488325308</v>
      </c>
      <c r="AG4218" s="43">
        <v>10612893.125372579</v>
      </c>
      <c r="AH4218" s="43">
        <v>1246538.8336489815</v>
      </c>
      <c r="AI4218" s="43">
        <v>0</v>
      </c>
      <c r="AJ4218" s="43">
        <v>383045617.4509663</v>
      </c>
      <c r="AK4218" s="43">
        <v>393658510.57633889</v>
      </c>
    </row>
    <row r="4219" spans="3:37" x14ac:dyDescent="0.2">
      <c r="C4219" s="43">
        <v>6.0986853791901376E-4</v>
      </c>
      <c r="D4219" s="43">
        <v>5.8813238632906106E-2</v>
      </c>
      <c r="E4219" s="43">
        <v>6.616249814123849</v>
      </c>
      <c r="F4219" s="43">
        <v>1.4432659786952959</v>
      </c>
      <c r="H4219" s="43">
        <v>8.0020471979406644E-5</v>
      </c>
      <c r="I4219" s="43">
        <v>0.13126817590400786</v>
      </c>
      <c r="J4219" s="43">
        <v>0</v>
      </c>
      <c r="K4219" s="43">
        <v>1</v>
      </c>
      <c r="M4219" s="43">
        <v>7.781022484651341E-3</v>
      </c>
      <c r="N4219" s="43">
        <v>4.6899131857767618E-2</v>
      </c>
      <c r="O4219" s="43">
        <v>0</v>
      </c>
      <c r="P4219" s="43">
        <v>1</v>
      </c>
      <c r="R4219" s="43">
        <v>679.13122255686562</v>
      </c>
      <c r="S4219" s="43">
        <v>198.88541311072203</v>
      </c>
      <c r="T4219" s="43">
        <v>6909.4558592557087</v>
      </c>
      <c r="U4219" s="43">
        <v>7787.4724949232968</v>
      </c>
      <c r="W4219" s="43">
        <v>4493.3018250075647</v>
      </c>
      <c r="X4219" s="43">
        <v>0</v>
      </c>
      <c r="Y4219" s="43">
        <v>0</v>
      </c>
      <c r="Z4219" s="43">
        <v>4493.3018250075647</v>
      </c>
      <c r="AB4219" s="43">
        <v>32.210826965124589</v>
      </c>
      <c r="AC4219" s="43">
        <v>0</v>
      </c>
      <c r="AD4219" s="43">
        <v>0</v>
      </c>
      <c r="AE4219" s="43">
        <v>32.210826965124589</v>
      </c>
      <c r="AG4219" s="43">
        <v>8263182.0561889112</v>
      </c>
      <c r="AH4219" s="43">
        <v>970553.19420163403</v>
      </c>
      <c r="AI4219" s="43">
        <v>0</v>
      </c>
      <c r="AJ4219" s="43">
        <v>135285473.25352326</v>
      </c>
      <c r="AK4219" s="43">
        <v>143548655.30971217</v>
      </c>
    </row>
    <row r="4220" spans="3:37" x14ac:dyDescent="0.2">
      <c r="C4220" s="43">
        <v>6.0164386980174182E-4</v>
      </c>
      <c r="D4220" s="43">
        <v>6.0621633430653188E-2</v>
      </c>
      <c r="E4220" s="43">
        <v>6.2085054963548885</v>
      </c>
      <c r="F4220" s="43">
        <v>1.8950507026697319</v>
      </c>
      <c r="H4220" s="43">
        <v>9.160628913251756E-5</v>
      </c>
      <c r="I4220" s="43">
        <v>6.7788188148470138E-2</v>
      </c>
      <c r="J4220" s="43">
        <v>0</v>
      </c>
      <c r="K4220" s="43">
        <v>1</v>
      </c>
      <c r="M4220" s="43">
        <v>7.8489704677631774E-3</v>
      </c>
      <c r="N4220" s="43">
        <v>4.675646768200159E-2</v>
      </c>
      <c r="O4220" s="43">
        <v>0</v>
      </c>
      <c r="P4220" s="43">
        <v>1</v>
      </c>
      <c r="R4220" s="43">
        <v>690.57285463485493</v>
      </c>
      <c r="S4220" s="43">
        <v>117.57681449468916</v>
      </c>
      <c r="T4220" s="43">
        <v>6948.5911974012697</v>
      </c>
      <c r="U4220" s="43">
        <v>7756.7408665308139</v>
      </c>
      <c r="W4220" s="43">
        <v>4287.4253636339827</v>
      </c>
      <c r="X4220" s="43">
        <v>0</v>
      </c>
      <c r="Y4220" s="43">
        <v>0</v>
      </c>
      <c r="Z4220" s="43">
        <v>4287.4253636339827</v>
      </c>
      <c r="AB4220" s="43">
        <v>66.136455910055929</v>
      </c>
      <c r="AC4220" s="43">
        <v>0</v>
      </c>
      <c r="AD4220" s="43">
        <v>0</v>
      </c>
      <c r="AE4220" s="43">
        <v>66.136455910055929</v>
      </c>
      <c r="AG4220" s="43">
        <v>7884575.2437228942</v>
      </c>
      <c r="AH4220" s="43">
        <v>926083.87854494026</v>
      </c>
      <c r="AI4220" s="43">
        <v>0</v>
      </c>
      <c r="AJ4220" s="43">
        <v>277773114.82223493</v>
      </c>
      <c r="AK4220" s="43">
        <v>285657690.06595784</v>
      </c>
    </row>
    <row r="4221" spans="3:37" x14ac:dyDescent="0.2">
      <c r="C4221" s="43">
        <v>6.2746937162283523E-4</v>
      </c>
      <c r="D4221" s="43">
        <v>6.095464823899166E-2</v>
      </c>
      <c r="E4221" s="43">
        <v>7.2732895278467886</v>
      </c>
      <c r="F4221" s="43">
        <v>1.5366023691635036</v>
      </c>
      <c r="H4221" s="43">
        <v>8.6679084937555512E-5</v>
      </c>
      <c r="I4221" s="43">
        <v>0.11811845869745197</v>
      </c>
      <c r="J4221" s="43">
        <v>0</v>
      </c>
      <c r="K4221" s="43">
        <v>1</v>
      </c>
      <c r="M4221" s="43">
        <v>7.8141447487146704E-3</v>
      </c>
      <c r="N4221" s="43">
        <v>4.7991323375808248E-2</v>
      </c>
      <c r="O4221" s="43">
        <v>0</v>
      </c>
      <c r="P4221" s="43">
        <v>1</v>
      </c>
      <c r="R4221" s="43">
        <v>724.1720081935614</v>
      </c>
      <c r="S4221" s="43">
        <v>193.8538639741295</v>
      </c>
      <c r="T4221" s="43">
        <v>7100.4610675401509</v>
      </c>
      <c r="U4221" s="43">
        <v>8018.4869397078419</v>
      </c>
      <c r="W4221" s="43">
        <v>5267.112683554009</v>
      </c>
      <c r="X4221" s="43">
        <v>0</v>
      </c>
      <c r="Y4221" s="43">
        <v>0</v>
      </c>
      <c r="Z4221" s="43">
        <v>5267.112683554009</v>
      </c>
      <c r="AB4221" s="43">
        <v>41.579388434805622</v>
      </c>
      <c r="AC4221" s="43">
        <v>0</v>
      </c>
      <c r="AD4221" s="43">
        <v>0</v>
      </c>
      <c r="AE4221" s="43">
        <v>41.579388434805622</v>
      </c>
      <c r="AG4221" s="43">
        <v>9686220.2250558231</v>
      </c>
      <c r="AH4221" s="43">
        <v>1137696.3396476659</v>
      </c>
      <c r="AI4221" s="43">
        <v>0</v>
      </c>
      <c r="AJ4221" s="43">
        <v>174633431.42618361</v>
      </c>
      <c r="AK4221" s="43">
        <v>184319651.65123942</v>
      </c>
    </row>
    <row r="4222" spans="3:37" x14ac:dyDescent="0.2">
      <c r="C4222" s="43">
        <v>6.1967424151021522E-4</v>
      </c>
      <c r="D4222" s="43">
        <v>4.5109514877942063E-2</v>
      </c>
      <c r="E4222" s="43">
        <v>3.8889861704381925</v>
      </c>
      <c r="F4222" s="43">
        <v>6.7329774713502957</v>
      </c>
      <c r="H4222" s="43">
        <v>9.3012811142267893E-5</v>
      </c>
      <c r="I4222" s="43">
        <v>9.4716404773038373E-2</v>
      </c>
      <c r="J4222" s="43">
        <v>0</v>
      </c>
      <c r="K4222" s="43">
        <v>1</v>
      </c>
      <c r="M4222" s="43">
        <v>7.8633835378703054E-3</v>
      </c>
      <c r="N4222" s="43">
        <v>4.6287156871262169E-2</v>
      </c>
      <c r="O4222" s="43">
        <v>0</v>
      </c>
      <c r="P4222" s="43">
        <v>1</v>
      </c>
      <c r="R4222" s="43">
        <v>529.26597242925357</v>
      </c>
      <c r="S4222" s="43">
        <v>166.80549293678604</v>
      </c>
      <c r="T4222" s="43">
        <v>6891.4774177242471</v>
      </c>
      <c r="U4222" s="43">
        <v>7587.5488830902868</v>
      </c>
      <c r="W4222" s="43">
        <v>2058.308047260889</v>
      </c>
      <c r="X4222" s="43">
        <v>0</v>
      </c>
      <c r="Y4222" s="43">
        <v>0</v>
      </c>
      <c r="Z4222" s="43">
        <v>2058.308047260889</v>
      </c>
      <c r="AB4222" s="43">
        <v>324.66687890294628</v>
      </c>
      <c r="AC4222" s="43">
        <v>0</v>
      </c>
      <c r="AD4222" s="43">
        <v>0</v>
      </c>
      <c r="AE4222" s="43">
        <v>324.66687890294628</v>
      </c>
      <c r="AG4222" s="43">
        <v>3785228.498912775</v>
      </c>
      <c r="AH4222" s="43">
        <v>444594.53820835205</v>
      </c>
      <c r="AI4222" s="43">
        <v>0</v>
      </c>
      <c r="AJ4222" s="43">
        <v>1363600891.3923743</v>
      </c>
      <c r="AK4222" s="43">
        <v>1367386119.8912871</v>
      </c>
    </row>
    <row r="4223" spans="3:37" x14ac:dyDescent="0.2">
      <c r="C4223" s="43">
        <v>6.0880534328457906E-4</v>
      </c>
      <c r="D4223" s="43">
        <v>5.6306805111483338E-2</v>
      </c>
      <c r="E4223" s="43">
        <v>3.4887276572852497</v>
      </c>
      <c r="F4223" s="43">
        <v>2.4922771035826847</v>
      </c>
      <c r="H4223" s="43">
        <v>8.5097188937502676E-5</v>
      </c>
      <c r="I4223" s="43">
        <v>0.11219424887965057</v>
      </c>
      <c r="J4223" s="43">
        <v>0</v>
      </c>
      <c r="K4223" s="43">
        <v>1</v>
      </c>
      <c r="M4223" s="43">
        <v>7.8449016628393698E-3</v>
      </c>
      <c r="N4223" s="43">
        <v>4.6817691165397357E-2</v>
      </c>
      <c r="O4223" s="43">
        <v>0</v>
      </c>
      <c r="P4223" s="43">
        <v>1</v>
      </c>
      <c r="R4223" s="43">
        <v>649.05532015613539</v>
      </c>
      <c r="S4223" s="43">
        <v>180.77075929479921</v>
      </c>
      <c r="T4223" s="43">
        <v>6954.0829901047236</v>
      </c>
      <c r="U4223" s="43">
        <v>7783.9090695556579</v>
      </c>
      <c r="W4223" s="43">
        <v>2264.377246536842</v>
      </c>
      <c r="X4223" s="43">
        <v>0</v>
      </c>
      <c r="Y4223" s="43">
        <v>0</v>
      </c>
      <c r="Z4223" s="43">
        <v>2264.377246536842</v>
      </c>
      <c r="AB4223" s="43">
        <v>103.6370320753457</v>
      </c>
      <c r="AC4223" s="43">
        <v>0</v>
      </c>
      <c r="AD4223" s="43">
        <v>0</v>
      </c>
      <c r="AE4223" s="43">
        <v>103.6370320753457</v>
      </c>
      <c r="AG4223" s="43">
        <v>4164189.7563812523</v>
      </c>
      <c r="AH4223" s="43">
        <v>489105.4852519579</v>
      </c>
      <c r="AI4223" s="43">
        <v>0</v>
      </c>
      <c r="AJ4223" s="43">
        <v>435275534.71645194</v>
      </c>
      <c r="AK4223" s="43">
        <v>439439724.47283322</v>
      </c>
    </row>
    <row r="4224" spans="3:37" x14ac:dyDescent="0.2">
      <c r="C4224" s="43">
        <v>5.9907507916995566E-4</v>
      </c>
      <c r="D4224" s="43">
        <v>5.0399350067350419E-2</v>
      </c>
      <c r="E4224" s="43">
        <v>5.5465802456657123</v>
      </c>
      <c r="F4224" s="43">
        <v>2.4316861212628833</v>
      </c>
      <c r="H4224" s="43">
        <v>9.1607204599664094E-5</v>
      </c>
      <c r="I4224" s="43">
        <v>0.11677861051516947</v>
      </c>
      <c r="J4224" s="43">
        <v>0</v>
      </c>
      <c r="K4224" s="43">
        <v>1</v>
      </c>
      <c r="M4224" s="43">
        <v>7.8017345577832591E-3</v>
      </c>
      <c r="N4224" s="43">
        <v>4.2369813500428108E-2</v>
      </c>
      <c r="O4224" s="43">
        <v>0</v>
      </c>
      <c r="P4224" s="43">
        <v>1</v>
      </c>
      <c r="R4224" s="43">
        <v>571.67416035684005</v>
      </c>
      <c r="S4224" s="43">
        <v>202.55142696384704</v>
      </c>
      <c r="T4224" s="43">
        <v>6258.785895148565</v>
      </c>
      <c r="U4224" s="43">
        <v>7033.0114824692519</v>
      </c>
      <c r="W4224" s="43">
        <v>3170.8366047927816</v>
      </c>
      <c r="X4224" s="43">
        <v>0</v>
      </c>
      <c r="Y4224" s="43">
        <v>0</v>
      </c>
      <c r="Z4224" s="43">
        <v>3170.8366047927816</v>
      </c>
      <c r="AB4224" s="43">
        <v>87.575001855622503</v>
      </c>
      <c r="AC4224" s="43">
        <v>0</v>
      </c>
      <c r="AD4224" s="43">
        <v>0</v>
      </c>
      <c r="AE4224" s="43">
        <v>87.575001855622503</v>
      </c>
      <c r="AG4224" s="43">
        <v>5831168.5162139256</v>
      </c>
      <c r="AH4224" s="43">
        <v>684900.70663524081</v>
      </c>
      <c r="AI4224" s="43">
        <v>0</v>
      </c>
      <c r="AJ4224" s="43">
        <v>367815007.79361451</v>
      </c>
      <c r="AK4224" s="43">
        <v>373646176.30982846</v>
      </c>
    </row>
    <row r="4225" spans="3:37" x14ac:dyDescent="0.2">
      <c r="C4225" s="43">
        <v>6.0147523524300289E-4</v>
      </c>
      <c r="D4225" s="43">
        <v>5.3689064562367876E-2</v>
      </c>
      <c r="E4225" s="43">
        <v>6.9114932817114205</v>
      </c>
      <c r="F4225" s="43">
        <v>3.1657568562118552</v>
      </c>
      <c r="H4225" s="43">
        <v>9.0375588643332172E-5</v>
      </c>
      <c r="I4225" s="43">
        <v>0.11439398112463506</v>
      </c>
      <c r="J4225" s="43">
        <v>0</v>
      </c>
      <c r="K4225" s="43">
        <v>1</v>
      </c>
      <c r="M4225" s="43">
        <v>7.9108482731232721E-3</v>
      </c>
      <c r="N4225" s="43">
        <v>4.8885858278413297E-2</v>
      </c>
      <c r="O4225" s="43">
        <v>0</v>
      </c>
      <c r="P4225" s="43">
        <v>1</v>
      </c>
      <c r="R4225" s="43">
        <v>611.42889759422928</v>
      </c>
      <c r="S4225" s="43">
        <v>195.74770830329737</v>
      </c>
      <c r="T4225" s="43">
        <v>7322.3194551989945</v>
      </c>
      <c r="U4225" s="43">
        <v>8129.4960610965209</v>
      </c>
      <c r="W4225" s="43">
        <v>4225.8867179667359</v>
      </c>
      <c r="X4225" s="43">
        <v>0</v>
      </c>
      <c r="Y4225" s="43">
        <v>0</v>
      </c>
      <c r="Z4225" s="43">
        <v>4225.8867179667359</v>
      </c>
      <c r="AB4225" s="43">
        <v>141.69007699443114</v>
      </c>
      <c r="AC4225" s="43">
        <v>0</v>
      </c>
      <c r="AD4225" s="43">
        <v>0</v>
      </c>
      <c r="AE4225" s="43">
        <v>141.69007699443114</v>
      </c>
      <c r="AG4225" s="43">
        <v>7771405.6743408274</v>
      </c>
      <c r="AH4225" s="43">
        <v>912791.53108081501</v>
      </c>
      <c r="AI4225" s="43">
        <v>0</v>
      </c>
      <c r="AJ4225" s="43">
        <v>595098323.37661076</v>
      </c>
      <c r="AK4225" s="43">
        <v>602869729.0509516</v>
      </c>
    </row>
    <row r="4226" spans="3:37" x14ac:dyDescent="0.2">
      <c r="C4226" s="43">
        <v>6.068089838595081E-4</v>
      </c>
      <c r="D4226" s="43">
        <v>5.8823539513079615E-2</v>
      </c>
      <c r="E4226" s="43">
        <v>4.7047870295113512</v>
      </c>
      <c r="F4226" s="43">
        <v>5.0551648067011472</v>
      </c>
      <c r="H4226" s="43">
        <v>8.7952895117976188E-5</v>
      </c>
      <c r="I4226" s="43">
        <v>8.4067570906088115E-2</v>
      </c>
      <c r="J4226" s="43">
        <v>0</v>
      </c>
      <c r="K4226" s="43">
        <v>1</v>
      </c>
      <c r="M4226" s="43">
        <v>7.8002921636122482E-3</v>
      </c>
      <c r="N4226" s="43">
        <v>4.7069915901759352E-2</v>
      </c>
      <c r="O4226" s="43">
        <v>0</v>
      </c>
      <c r="P4226" s="43">
        <v>1</v>
      </c>
      <c r="R4226" s="43">
        <v>675.84254549230695</v>
      </c>
      <c r="S4226" s="43">
        <v>139.99773559551377</v>
      </c>
      <c r="T4226" s="43">
        <v>6951.7903265113146</v>
      </c>
      <c r="U4226" s="43">
        <v>7767.6306075991351</v>
      </c>
      <c r="W4226" s="43">
        <v>3179.695242024141</v>
      </c>
      <c r="X4226" s="43">
        <v>0</v>
      </c>
      <c r="Y4226" s="43">
        <v>0</v>
      </c>
      <c r="Z4226" s="43">
        <v>3179.695242024141</v>
      </c>
      <c r="AB4226" s="43">
        <v>293.24986087263432</v>
      </c>
      <c r="AC4226" s="43">
        <v>0</v>
      </c>
      <c r="AD4226" s="43">
        <v>0</v>
      </c>
      <c r="AE4226" s="43">
        <v>293.24986087263432</v>
      </c>
      <c r="AG4226" s="43">
        <v>5847459.5500823949</v>
      </c>
      <c r="AH4226" s="43">
        <v>686814.17227721447</v>
      </c>
      <c r="AI4226" s="43">
        <v>0</v>
      </c>
      <c r="AJ4226" s="43">
        <v>1231649415.6650641</v>
      </c>
      <c r="AK4226" s="43">
        <v>1237496875.2151465</v>
      </c>
    </row>
    <row r="4227" spans="3:37" x14ac:dyDescent="0.2">
      <c r="C4227" s="43">
        <v>6.3702719985569978E-4</v>
      </c>
      <c r="D4227" s="43">
        <v>5.7335791180238682E-2</v>
      </c>
      <c r="E4227" s="43">
        <v>2.2205494193939295</v>
      </c>
      <c r="F4227" s="43">
        <v>8.3409339500847537</v>
      </c>
      <c r="H4227" s="43">
        <v>9.1681423610934232E-5</v>
      </c>
      <c r="I4227" s="43">
        <v>0.12308381951246905</v>
      </c>
      <c r="J4227" s="43">
        <v>0</v>
      </c>
      <c r="K4227" s="43">
        <v>1</v>
      </c>
      <c r="M4227" s="43">
        <v>7.7678015124161559E-3</v>
      </c>
      <c r="N4227" s="43">
        <v>4.6255343123603687E-2</v>
      </c>
      <c r="O4227" s="43">
        <v>0</v>
      </c>
      <c r="P4227" s="43">
        <v>1</v>
      </c>
      <c r="R4227" s="43">
        <v>691.55409737264711</v>
      </c>
      <c r="S4227" s="43">
        <v>213.66071914455378</v>
      </c>
      <c r="T4227" s="43">
        <v>6803.0302077822744</v>
      </c>
      <c r="U4227" s="43">
        <v>7708.2450242994755</v>
      </c>
      <c r="W4227" s="43">
        <v>1535.6300494003244</v>
      </c>
      <c r="X4227" s="43">
        <v>0</v>
      </c>
      <c r="Y4227" s="43">
        <v>0</v>
      </c>
      <c r="Z4227" s="43">
        <v>1535.6300494003244</v>
      </c>
      <c r="AB4227" s="43">
        <v>543.20186583436987</v>
      </c>
      <c r="AC4227" s="43">
        <v>0</v>
      </c>
      <c r="AD4227" s="43">
        <v>0</v>
      </c>
      <c r="AE4227" s="43">
        <v>543.20186583436987</v>
      </c>
      <c r="AG4227" s="43">
        <v>2824023.6608471968</v>
      </c>
      <c r="AH4227" s="43">
        <v>331696.09067047009</v>
      </c>
      <c r="AI4227" s="43">
        <v>0</v>
      </c>
      <c r="AJ4227" s="43">
        <v>2281447836.5043535</v>
      </c>
      <c r="AK4227" s="43">
        <v>2284271860.1652007</v>
      </c>
    </row>
    <row r="4228" spans="3:37" x14ac:dyDescent="0.2">
      <c r="C4228" s="43">
        <v>6.2478786914788031E-4</v>
      </c>
      <c r="D4228" s="43">
        <v>5.4109479272530174E-2</v>
      </c>
      <c r="E4228" s="43">
        <v>5.8933101147321407</v>
      </c>
      <c r="F4228" s="43">
        <v>1.3599254198979984</v>
      </c>
      <c r="H4228" s="43">
        <v>9.0684353433401199E-5</v>
      </c>
      <c r="I4228" s="43">
        <v>0.12100603724846948</v>
      </c>
      <c r="J4228" s="43">
        <v>0</v>
      </c>
      <c r="K4228" s="43">
        <v>1</v>
      </c>
      <c r="M4228" s="43">
        <v>7.9040073823242185E-3</v>
      </c>
      <c r="N4228" s="43">
        <v>4.3718631084184022E-2</v>
      </c>
      <c r="O4228" s="43">
        <v>0</v>
      </c>
      <c r="P4228" s="43">
        <v>1</v>
      </c>
      <c r="R4228" s="43">
        <v>640.10072039946954</v>
      </c>
      <c r="S4228" s="43">
        <v>207.76948935843342</v>
      </c>
      <c r="T4228" s="43">
        <v>6542.6888165884147</v>
      </c>
      <c r="U4228" s="43">
        <v>7390.5590263463182</v>
      </c>
      <c r="W4228" s="43">
        <v>3772.3120499775237</v>
      </c>
      <c r="X4228" s="43">
        <v>0</v>
      </c>
      <c r="Y4228" s="43">
        <v>0</v>
      </c>
      <c r="Z4228" s="43">
        <v>3772.3120499775237</v>
      </c>
      <c r="AB4228" s="43">
        <v>24.651571700646567</v>
      </c>
      <c r="AC4228" s="43">
        <v>0</v>
      </c>
      <c r="AD4228" s="43">
        <v>0</v>
      </c>
      <c r="AE4228" s="43">
        <v>24.651571700646567</v>
      </c>
      <c r="AG4228" s="43">
        <v>6937281.8599086665</v>
      </c>
      <c r="AH4228" s="43">
        <v>814819.40279514506</v>
      </c>
      <c r="AI4228" s="43">
        <v>0</v>
      </c>
      <c r="AJ4228" s="43">
        <v>103536601.14271559</v>
      </c>
      <c r="AK4228" s="43">
        <v>110473883.00262426</v>
      </c>
    </row>
    <row r="4229" spans="3:37" x14ac:dyDescent="0.2">
      <c r="C4229" s="43">
        <v>6.2185624644706117E-4</v>
      </c>
      <c r="D4229" s="43">
        <v>6.2156720623134154E-2</v>
      </c>
      <c r="E4229" s="43">
        <v>1.3852265863238726</v>
      </c>
      <c r="F4229" s="43">
        <v>1.6964711432853612</v>
      </c>
      <c r="H4229" s="43">
        <v>8.6034744444262918E-5</v>
      </c>
      <c r="I4229" s="43">
        <v>9.9808436875479731E-2</v>
      </c>
      <c r="J4229" s="43">
        <v>0</v>
      </c>
      <c r="K4229" s="43">
        <v>1</v>
      </c>
      <c r="M4229" s="43">
        <v>7.8261765248763063E-3</v>
      </c>
      <c r="N4229" s="43">
        <v>4.5778269375989056E-2</v>
      </c>
      <c r="O4229" s="43">
        <v>0</v>
      </c>
      <c r="P4229" s="43">
        <v>1</v>
      </c>
      <c r="R4229" s="43">
        <v>731.8472866164974</v>
      </c>
      <c r="S4229" s="43">
        <v>162.5861322775441</v>
      </c>
      <c r="T4229" s="43">
        <v>6783.4617837255309</v>
      </c>
      <c r="U4229" s="43">
        <v>7677.895202619573</v>
      </c>
      <c r="W4229" s="43">
        <v>1013.7743185501595</v>
      </c>
      <c r="X4229" s="43">
        <v>0</v>
      </c>
      <c r="Y4229" s="43">
        <v>0</v>
      </c>
      <c r="Z4229" s="43">
        <v>1013.7743185501595</v>
      </c>
      <c r="AB4229" s="43">
        <v>54.539025256948712</v>
      </c>
      <c r="AC4229" s="43">
        <v>0</v>
      </c>
      <c r="AD4229" s="43">
        <v>0</v>
      </c>
      <c r="AE4229" s="43">
        <v>54.539025256948712</v>
      </c>
      <c r="AG4229" s="43">
        <v>1864330.9718137432</v>
      </c>
      <c r="AH4229" s="43">
        <v>218975.25280683444</v>
      </c>
      <c r="AI4229" s="43">
        <v>0</v>
      </c>
      <c r="AJ4229" s="43">
        <v>229063906.07918459</v>
      </c>
      <c r="AK4229" s="43">
        <v>230928237.05099833</v>
      </c>
    </row>
    <row r="4230" spans="3:37" x14ac:dyDescent="0.2">
      <c r="C4230" s="43">
        <v>5.8789740894836463E-4</v>
      </c>
      <c r="D4230" s="43">
        <v>6.0286777675264025E-2</v>
      </c>
      <c r="E4230" s="43">
        <v>2.5127006253146011</v>
      </c>
      <c r="F4230" s="43">
        <v>1.5555392201370262</v>
      </c>
      <c r="H4230" s="43">
        <v>7.8846389586377316E-5</v>
      </c>
      <c r="I4230" s="43">
        <v>9.6403340925776695E-2</v>
      </c>
      <c r="J4230" s="43">
        <v>0</v>
      </c>
      <c r="K4230" s="43">
        <v>1</v>
      </c>
      <c r="M4230" s="43">
        <v>7.8692240189384144E-3</v>
      </c>
      <c r="N4230" s="43">
        <v>4.4821073878112405E-2</v>
      </c>
      <c r="O4230" s="43">
        <v>0</v>
      </c>
      <c r="P4230" s="43">
        <v>1</v>
      </c>
      <c r="R4230" s="43">
        <v>671.06716632786004</v>
      </c>
      <c r="S4230" s="43">
        <v>143.91838249036059</v>
      </c>
      <c r="T4230" s="43">
        <v>6678.1556845151781</v>
      </c>
      <c r="U4230" s="43">
        <v>7493.1412333333992</v>
      </c>
      <c r="W4230" s="43">
        <v>1686.1908884601114</v>
      </c>
      <c r="X4230" s="43">
        <v>0</v>
      </c>
      <c r="Y4230" s="43">
        <v>0</v>
      </c>
      <c r="Z4230" s="43">
        <v>1686.1908884601114</v>
      </c>
      <c r="AB4230" s="43">
        <v>39.890041935823739</v>
      </c>
      <c r="AC4230" s="43">
        <v>0</v>
      </c>
      <c r="AD4230" s="43">
        <v>0</v>
      </c>
      <c r="AE4230" s="43">
        <v>39.890041935823739</v>
      </c>
      <c r="AG4230" s="43">
        <v>3100905.0438781451</v>
      </c>
      <c r="AH4230" s="43">
        <v>364217.23190738406</v>
      </c>
      <c r="AI4230" s="43">
        <v>0</v>
      </c>
      <c r="AJ4230" s="43">
        <v>167538176.1304597</v>
      </c>
      <c r="AK4230" s="43">
        <v>170639081.17433783</v>
      </c>
    </row>
    <row r="4231" spans="3:37" x14ac:dyDescent="0.2">
      <c r="C4231" s="43">
        <v>6.0294148340786556E-4</v>
      </c>
      <c r="D4231" s="43">
        <v>5.0251244537306269E-2</v>
      </c>
      <c r="E4231" s="43">
        <v>4.8505373399549079</v>
      </c>
      <c r="F4231" s="43">
        <v>3.109678552374584</v>
      </c>
      <c r="H4231" s="43">
        <v>8.6768207930355056E-5</v>
      </c>
      <c r="I4231" s="43">
        <v>8.9535201134896325E-2</v>
      </c>
      <c r="J4231" s="43">
        <v>0</v>
      </c>
      <c r="K4231" s="43">
        <v>1</v>
      </c>
      <c r="M4231" s="43">
        <v>7.9069943246441454E-3</v>
      </c>
      <c r="N4231" s="43">
        <v>4.5364877068459208E-2</v>
      </c>
      <c r="O4231" s="43">
        <v>0</v>
      </c>
      <c r="P4231" s="43">
        <v>1</v>
      </c>
      <c r="R4231" s="43">
        <v>573.67293360887061</v>
      </c>
      <c r="S4231" s="43">
        <v>147.0946286433736</v>
      </c>
      <c r="T4231" s="43">
        <v>6791.6224963670193</v>
      </c>
      <c r="U4231" s="43">
        <v>7512.3900586192631</v>
      </c>
      <c r="W4231" s="43">
        <v>2782.6219853912999</v>
      </c>
      <c r="X4231" s="43">
        <v>0</v>
      </c>
      <c r="Y4231" s="43">
        <v>0</v>
      </c>
      <c r="Z4231" s="43">
        <v>2782.6219853912999</v>
      </c>
      <c r="AB4231" s="43">
        <v>129.4984068000314</v>
      </c>
      <c r="AC4231" s="43">
        <v>0</v>
      </c>
      <c r="AD4231" s="43">
        <v>0</v>
      </c>
      <c r="AE4231" s="43">
        <v>129.4984068000314</v>
      </c>
      <c r="AG4231" s="43">
        <v>5117241.8311346006</v>
      </c>
      <c r="AH4231" s="43">
        <v>601046.34884452075</v>
      </c>
      <c r="AI4231" s="43">
        <v>0</v>
      </c>
      <c r="AJ4231" s="43">
        <v>543893308.56013191</v>
      </c>
      <c r="AK4231" s="43">
        <v>549010550.39126647</v>
      </c>
    </row>
    <row r="4232" spans="3:37" x14ac:dyDescent="0.2">
      <c r="C4232" s="43">
        <v>5.95021790286161E-4</v>
      </c>
      <c r="D4232" s="43">
        <v>4.365158835563121E-2</v>
      </c>
      <c r="E4232" s="43">
        <v>1.6966770784666694</v>
      </c>
      <c r="F4232" s="43">
        <v>1.9263901514681805</v>
      </c>
      <c r="H4232" s="43">
        <v>8.3155173376333648E-5</v>
      </c>
      <c r="I4232" s="43">
        <v>7.8322324903542892E-2</v>
      </c>
      <c r="J4232" s="43">
        <v>0</v>
      </c>
      <c r="K4232" s="43">
        <v>1</v>
      </c>
      <c r="M4232" s="43">
        <v>7.9536444651014948E-3</v>
      </c>
      <c r="N4232" s="43">
        <v>4.7411819656873355E-2</v>
      </c>
      <c r="O4232" s="43">
        <v>0</v>
      </c>
      <c r="P4232" s="43">
        <v>1</v>
      </c>
      <c r="R4232" s="43">
        <v>491.78501813919684</v>
      </c>
      <c r="S4232" s="43">
        <v>123.31537179580619</v>
      </c>
      <c r="T4232" s="43">
        <v>7139.9499969297167</v>
      </c>
      <c r="U4232" s="43">
        <v>7755.0503868647193</v>
      </c>
      <c r="W4232" s="43">
        <v>834.40036781009053</v>
      </c>
      <c r="X4232" s="43">
        <v>0</v>
      </c>
      <c r="Y4232" s="43">
        <v>0</v>
      </c>
      <c r="Z4232" s="43">
        <v>834.40036781009053</v>
      </c>
      <c r="AB4232" s="43">
        <v>48.747573326481515</v>
      </c>
      <c r="AC4232" s="43">
        <v>0</v>
      </c>
      <c r="AD4232" s="43">
        <v>0</v>
      </c>
      <c r="AE4232" s="43">
        <v>48.747573326481515</v>
      </c>
      <c r="AG4232" s="43">
        <v>1534462.2764027566</v>
      </c>
      <c r="AH4232" s="43">
        <v>180230.47944697956</v>
      </c>
      <c r="AI4232" s="43">
        <v>0</v>
      </c>
      <c r="AJ4232" s="43">
        <v>204739807.97122237</v>
      </c>
      <c r="AK4232" s="43">
        <v>206274270.24762511</v>
      </c>
    </row>
    <row r="4233" spans="3:37" x14ac:dyDescent="0.2">
      <c r="C4233" s="43">
        <v>5.8810946740081203E-4</v>
      </c>
      <c r="D4233" s="43">
        <v>5.2347560794259347E-2</v>
      </c>
      <c r="E4233" s="43">
        <v>4.5510294944037053</v>
      </c>
      <c r="F4233" s="43">
        <v>5.2734954258066171</v>
      </c>
      <c r="H4233" s="43">
        <v>8.3259719830480335E-5</v>
      </c>
      <c r="I4233" s="43">
        <v>0.10970509731457467</v>
      </c>
      <c r="J4233" s="43">
        <v>0</v>
      </c>
      <c r="K4233" s="43">
        <v>1</v>
      </c>
      <c r="M4233" s="43">
        <v>7.8738546667800335E-3</v>
      </c>
      <c r="N4233" s="43">
        <v>4.7343912512811448E-2</v>
      </c>
      <c r="O4233" s="43">
        <v>0</v>
      </c>
      <c r="P4233" s="43">
        <v>1</v>
      </c>
      <c r="R4233" s="43">
        <v>582.90394352792907</v>
      </c>
      <c r="S4233" s="43">
        <v>172.94345262737275</v>
      </c>
      <c r="T4233" s="43">
        <v>7058.1992234620411</v>
      </c>
      <c r="U4233" s="43">
        <v>7814.0466196173429</v>
      </c>
      <c r="W4233" s="43">
        <v>2652.8130393998372</v>
      </c>
      <c r="X4233" s="43">
        <v>0</v>
      </c>
      <c r="Y4233" s="43">
        <v>0</v>
      </c>
      <c r="Z4233" s="43">
        <v>2652.8130393998372</v>
      </c>
      <c r="AB4233" s="43">
        <v>266.54099498958306</v>
      </c>
      <c r="AC4233" s="43">
        <v>0</v>
      </c>
      <c r="AD4233" s="43">
        <v>0</v>
      </c>
      <c r="AE4233" s="43">
        <v>266.54099498958306</v>
      </c>
      <c r="AG4233" s="43">
        <v>4878523.179456301</v>
      </c>
      <c r="AH4233" s="43">
        <v>573007.61651036481</v>
      </c>
      <c r="AI4233" s="43">
        <v>0</v>
      </c>
      <c r="AJ4233" s="43">
        <v>1119472178.9562488</v>
      </c>
      <c r="AK4233" s="43">
        <v>1124350702.135705</v>
      </c>
    </row>
    <row r="4234" spans="3:37" x14ac:dyDescent="0.2">
      <c r="C4234" s="43">
        <v>6.1471968804560628E-4</v>
      </c>
      <c r="D4234" s="43">
        <v>5.4969864352160225E-2</v>
      </c>
      <c r="E4234" s="43">
        <v>3.4284154987361499</v>
      </c>
      <c r="F4234" s="43">
        <v>1.8529960962805117</v>
      </c>
      <c r="H4234" s="43">
        <v>9.0651946997977184E-5</v>
      </c>
      <c r="I4234" s="43">
        <v>8.4477055576665558E-2</v>
      </c>
      <c r="J4234" s="43">
        <v>0</v>
      </c>
      <c r="K4234" s="43">
        <v>1</v>
      </c>
      <c r="M4234" s="43">
        <v>7.735898151702599E-3</v>
      </c>
      <c r="N4234" s="43">
        <v>4.6613841834059588E-2</v>
      </c>
      <c r="O4234" s="43">
        <v>0</v>
      </c>
      <c r="P4234" s="43">
        <v>1</v>
      </c>
      <c r="R4234" s="43">
        <v>639.79988964372831</v>
      </c>
      <c r="S4234" s="43">
        <v>144.99675309767116</v>
      </c>
      <c r="T4234" s="43">
        <v>6827.5991292987192</v>
      </c>
      <c r="U4234" s="43">
        <v>7612.3957720401186</v>
      </c>
      <c r="W4234" s="43">
        <v>2193.4998577442366</v>
      </c>
      <c r="X4234" s="43">
        <v>0</v>
      </c>
      <c r="Y4234" s="43">
        <v>0</v>
      </c>
      <c r="Z4234" s="43">
        <v>2193.4998577442366</v>
      </c>
      <c r="AB4234" s="43">
        <v>58.394908484547855</v>
      </c>
      <c r="AC4234" s="43">
        <v>0</v>
      </c>
      <c r="AD4234" s="43">
        <v>0</v>
      </c>
      <c r="AE4234" s="43">
        <v>58.394908484547855</v>
      </c>
      <c r="AG4234" s="43">
        <v>4033846.2383916508</v>
      </c>
      <c r="AH4234" s="43">
        <v>473795.96927275509</v>
      </c>
      <c r="AI4234" s="43">
        <v>0</v>
      </c>
      <c r="AJ4234" s="43">
        <v>245258615.63510099</v>
      </c>
      <c r="AK4234" s="43">
        <v>249292461.87349263</v>
      </c>
    </row>
    <row r="4235" spans="3:37" x14ac:dyDescent="0.2">
      <c r="C4235" s="43">
        <v>6.2630100543747957E-4</v>
      </c>
      <c r="D4235" s="43">
        <v>5.3549907019049575E-2</v>
      </c>
      <c r="E4235" s="43">
        <v>4.2734309794388441</v>
      </c>
      <c r="F4235" s="43">
        <v>1.4318591266555152</v>
      </c>
      <c r="H4235" s="43">
        <v>8.6259283660935753E-5</v>
      </c>
      <c r="I4235" s="43">
        <v>9.62092635207622E-2</v>
      </c>
      <c r="J4235" s="43">
        <v>0</v>
      </c>
      <c r="K4235" s="43">
        <v>1</v>
      </c>
      <c r="M4235" s="43">
        <v>7.8709044488783908E-3</v>
      </c>
      <c r="N4235" s="43">
        <v>4.6465997327484576E-2</v>
      </c>
      <c r="O4235" s="43">
        <v>0</v>
      </c>
      <c r="P4235" s="43">
        <v>1</v>
      </c>
      <c r="R4235" s="43">
        <v>635.01531973510203</v>
      </c>
      <c r="S4235" s="43">
        <v>157.13217072200786</v>
      </c>
      <c r="T4235" s="43">
        <v>6924.7209345872188</v>
      </c>
      <c r="U4235" s="43">
        <v>7716.8684250443284</v>
      </c>
      <c r="W4235" s="43">
        <v>2713.694139774248</v>
      </c>
      <c r="X4235" s="43">
        <v>0</v>
      </c>
      <c r="Y4235" s="43">
        <v>0</v>
      </c>
      <c r="Z4235" s="43">
        <v>2713.694139774248</v>
      </c>
      <c r="AB4235" s="43">
        <v>29.343376269123116</v>
      </c>
      <c r="AC4235" s="43">
        <v>0</v>
      </c>
      <c r="AD4235" s="43">
        <v>0</v>
      </c>
      <c r="AE4235" s="43">
        <v>29.343376269123116</v>
      </c>
      <c r="AG4235" s="43">
        <v>4990483.5230448423</v>
      </c>
      <c r="AH4235" s="43">
        <v>586157.93419123755</v>
      </c>
      <c r="AI4235" s="43">
        <v>0</v>
      </c>
      <c r="AJ4235" s="43">
        <v>123242180.33031708</v>
      </c>
      <c r="AK4235" s="43">
        <v>128232663.85336192</v>
      </c>
    </row>
    <row r="4236" spans="3:37" x14ac:dyDescent="0.2">
      <c r="C4236" s="43">
        <v>6.2911736468251878E-4</v>
      </c>
      <c r="D4236" s="43">
        <v>5.07123191535764E-2</v>
      </c>
      <c r="E4236" s="43">
        <v>4.1407828196079608</v>
      </c>
      <c r="F4236" s="43">
        <v>3.6229328284354896</v>
      </c>
      <c r="H4236" s="43">
        <v>9.0932928162645865E-5</v>
      </c>
      <c r="I4236" s="43">
        <v>0.11018422726888855</v>
      </c>
      <c r="J4236" s="43">
        <v>0</v>
      </c>
      <c r="K4236" s="43">
        <v>1</v>
      </c>
      <c r="M4236" s="43">
        <v>7.7956521948439701E-3</v>
      </c>
      <c r="N4236" s="43">
        <v>4.848193729679251E-2</v>
      </c>
      <c r="O4236" s="43">
        <v>0</v>
      </c>
      <c r="P4236" s="43">
        <v>1</v>
      </c>
      <c r="R4236" s="43">
        <v>604.07034703543206</v>
      </c>
      <c r="S4236" s="43">
        <v>189.70683532315999</v>
      </c>
      <c r="T4236" s="43">
        <v>7156.0735078832677</v>
      </c>
      <c r="U4236" s="43">
        <v>7949.8506902418594</v>
      </c>
      <c r="W4236" s="43">
        <v>2501.3241148389357</v>
      </c>
      <c r="X4236" s="43">
        <v>0</v>
      </c>
      <c r="Y4236" s="43">
        <v>0</v>
      </c>
      <c r="Z4236" s="43">
        <v>2501.3241148389357</v>
      </c>
      <c r="AB4236" s="43">
        <v>169.53464599983093</v>
      </c>
      <c r="AC4236" s="43">
        <v>0</v>
      </c>
      <c r="AD4236" s="43">
        <v>0</v>
      </c>
      <c r="AE4236" s="43">
        <v>169.53464599983093</v>
      </c>
      <c r="AG4236" s="43">
        <v>4599935.0471888026</v>
      </c>
      <c r="AH4236" s="43">
        <v>540286.00880521012</v>
      </c>
      <c r="AI4236" s="43">
        <v>0</v>
      </c>
      <c r="AJ4236" s="43">
        <v>712045513.19928992</v>
      </c>
      <c r="AK4236" s="43">
        <v>716645448.24647868</v>
      </c>
    </row>
    <row r="4237" spans="3:37" x14ac:dyDescent="0.2">
      <c r="C4237" s="43">
        <v>6.1409364113063081E-4</v>
      </c>
      <c r="D4237" s="43">
        <v>5.7547323961053443E-2</v>
      </c>
      <c r="E4237" s="43">
        <v>8.7081360730796273</v>
      </c>
      <c r="F4237" s="43">
        <v>8.9768730328535096</v>
      </c>
      <c r="H4237" s="43">
        <v>8.8873540113370425E-5</v>
      </c>
      <c r="I4237" s="43">
        <v>0.10201358751225209</v>
      </c>
      <c r="J4237" s="43">
        <v>0</v>
      </c>
      <c r="K4237" s="43">
        <v>1</v>
      </c>
      <c r="M4237" s="43">
        <v>7.8579348428730045E-3</v>
      </c>
      <c r="N4237" s="43">
        <v>4.761959449625397E-2</v>
      </c>
      <c r="O4237" s="43">
        <v>0</v>
      </c>
      <c r="P4237" s="43">
        <v>1</v>
      </c>
      <c r="R4237" s="43">
        <v>669.11706504601329</v>
      </c>
      <c r="S4237" s="43">
        <v>171.66148820401622</v>
      </c>
      <c r="T4237" s="43">
        <v>7084.9450948438453</v>
      </c>
      <c r="U4237" s="43">
        <v>7925.7236480938745</v>
      </c>
      <c r="W4237" s="43">
        <v>5826.7624512403554</v>
      </c>
      <c r="X4237" s="43">
        <v>0</v>
      </c>
      <c r="Y4237" s="43">
        <v>0</v>
      </c>
      <c r="Z4237" s="43">
        <v>5826.7624512403554</v>
      </c>
      <c r="AB4237" s="43">
        <v>571.10842030267645</v>
      </c>
      <c r="AC4237" s="43">
        <v>0</v>
      </c>
      <c r="AD4237" s="43">
        <v>0</v>
      </c>
      <c r="AE4237" s="43">
        <v>571.10842030267645</v>
      </c>
      <c r="AG4237" s="43">
        <v>10715416.147831013</v>
      </c>
      <c r="AH4237" s="43">
        <v>1258580.6894679167</v>
      </c>
      <c r="AI4237" s="43">
        <v>0</v>
      </c>
      <c r="AJ4237" s="43">
        <v>2398655365.2712412</v>
      </c>
      <c r="AK4237" s="43">
        <v>2409370781.4190722</v>
      </c>
    </row>
    <row r="4238" spans="3:37" x14ac:dyDescent="0.2">
      <c r="C4238" s="43">
        <v>6.061794762681216E-4</v>
      </c>
      <c r="D4238" s="43">
        <v>5.7597242743813948E-2</v>
      </c>
      <c r="E4238" s="43">
        <v>5.1581949379587151</v>
      </c>
      <c r="F4238" s="43">
        <v>1.8133393632428618</v>
      </c>
      <c r="H4238" s="43">
        <v>8.2260751442396021E-5</v>
      </c>
      <c r="I4238" s="43">
        <v>0.11281739902631094</v>
      </c>
      <c r="J4238" s="43">
        <v>0</v>
      </c>
      <c r="K4238" s="43">
        <v>1</v>
      </c>
      <c r="M4238" s="43">
        <v>7.8136513641417268E-3</v>
      </c>
      <c r="N4238" s="43">
        <v>4.769782838132941E-2</v>
      </c>
      <c r="O4238" s="43">
        <v>0</v>
      </c>
      <c r="P4238" s="43">
        <v>1</v>
      </c>
      <c r="R4238" s="43">
        <v>661.06672079262557</v>
      </c>
      <c r="S4238" s="43">
        <v>175.71592706863959</v>
      </c>
      <c r="T4238" s="43">
        <v>7056.5920168503853</v>
      </c>
      <c r="U4238" s="43">
        <v>7893.3746647116504</v>
      </c>
      <c r="W4238" s="43">
        <v>3409.9110128454886</v>
      </c>
      <c r="X4238" s="43">
        <v>0</v>
      </c>
      <c r="Y4238" s="43">
        <v>0</v>
      </c>
      <c r="Z4238" s="43">
        <v>3409.9110128454886</v>
      </c>
      <c r="AB4238" s="43">
        <v>57.530859675305727</v>
      </c>
      <c r="AC4238" s="43">
        <v>0</v>
      </c>
      <c r="AD4238" s="43">
        <v>0</v>
      </c>
      <c r="AE4238" s="43">
        <v>57.530859675305727</v>
      </c>
      <c r="AG4238" s="43">
        <v>6270826.3526228536</v>
      </c>
      <c r="AH4238" s="43">
        <v>736540.77877462551</v>
      </c>
      <c r="AI4238" s="43">
        <v>0</v>
      </c>
      <c r="AJ4238" s="43">
        <v>241629610.63628405</v>
      </c>
      <c r="AK4238" s="43">
        <v>247900436.98890692</v>
      </c>
    </row>
    <row r="4239" spans="3:37" x14ac:dyDescent="0.2">
      <c r="C4239" s="43">
        <v>6.0458661044715339E-4</v>
      </c>
      <c r="D4239" s="43">
        <v>5.5688250872324874E-2</v>
      </c>
      <c r="E4239" s="43">
        <v>1.0160923782565101</v>
      </c>
      <c r="F4239" s="43">
        <v>3.0784616541437644</v>
      </c>
      <c r="H4239" s="43">
        <v>9.0509563118734704E-5</v>
      </c>
      <c r="I4239" s="43">
        <v>9.8079238629174434E-2</v>
      </c>
      <c r="J4239" s="43">
        <v>0</v>
      </c>
      <c r="K4239" s="43">
        <v>1</v>
      </c>
      <c r="M4239" s="43">
        <v>7.844036512439416E-3</v>
      </c>
      <c r="N4239" s="43">
        <v>4.6188072504296129E-2</v>
      </c>
      <c r="O4239" s="43">
        <v>0</v>
      </c>
      <c r="P4239" s="43">
        <v>1</v>
      </c>
      <c r="R4239" s="43">
        <v>637.47693342074547</v>
      </c>
      <c r="S4239" s="43">
        <v>168.07918255095268</v>
      </c>
      <c r="T4239" s="43">
        <v>6859.8057549023088</v>
      </c>
      <c r="U4239" s="43">
        <v>7665.3618708740069</v>
      </c>
      <c r="W4239" s="43">
        <v>647.73545336315226</v>
      </c>
      <c r="X4239" s="43">
        <v>0</v>
      </c>
      <c r="Y4239" s="43">
        <v>0</v>
      </c>
      <c r="Z4239" s="43">
        <v>647.73545336315226</v>
      </c>
      <c r="AB4239" s="43">
        <v>141.77193568223095</v>
      </c>
      <c r="AC4239" s="43">
        <v>0</v>
      </c>
      <c r="AD4239" s="43">
        <v>0</v>
      </c>
      <c r="AE4239" s="43">
        <v>141.77193568223095</v>
      </c>
      <c r="AG4239" s="43">
        <v>1191185.4987348369</v>
      </c>
      <c r="AH4239" s="43">
        <v>139910.85792644089</v>
      </c>
      <c r="AI4239" s="43">
        <v>0</v>
      </c>
      <c r="AJ4239" s="43">
        <v>595442129.86536992</v>
      </c>
      <c r="AK4239" s="43">
        <v>596633315.36410475</v>
      </c>
    </row>
    <row r="4240" spans="3:37" x14ac:dyDescent="0.2">
      <c r="C4240" s="43">
        <v>5.9565462826259899E-4</v>
      </c>
      <c r="D4240" s="43">
        <v>5.1012955467901355E-2</v>
      </c>
      <c r="E4240" s="43">
        <v>3.5850907455084773</v>
      </c>
      <c r="F4240" s="43">
        <v>2.5887008344298899</v>
      </c>
      <c r="H4240" s="43">
        <v>8.6608152174278273E-5</v>
      </c>
      <c r="I4240" s="43">
        <v>0.11536457668912425</v>
      </c>
      <c r="J4240" s="43">
        <v>0</v>
      </c>
      <c r="K4240" s="43">
        <v>1</v>
      </c>
      <c r="M4240" s="43">
        <v>7.8284804862629419E-3</v>
      </c>
      <c r="N4240" s="43">
        <v>4.5787992001354083E-2</v>
      </c>
      <c r="O4240" s="43">
        <v>0</v>
      </c>
      <c r="P4240" s="43">
        <v>1</v>
      </c>
      <c r="R4240" s="43">
        <v>575.33047469067321</v>
      </c>
      <c r="S4240" s="43">
        <v>189.17930360915929</v>
      </c>
      <c r="T4240" s="43">
        <v>6786.8999093429256</v>
      </c>
      <c r="U4240" s="43">
        <v>7551.4096876427584</v>
      </c>
      <c r="W4240" s="43">
        <v>2062.6119604225319</v>
      </c>
      <c r="X4240" s="43">
        <v>0</v>
      </c>
      <c r="Y4240" s="43">
        <v>0</v>
      </c>
      <c r="Z4240" s="43">
        <v>2062.6119604225319</v>
      </c>
      <c r="AB4240" s="43">
        <v>97.80099655789985</v>
      </c>
      <c r="AC4240" s="43">
        <v>0</v>
      </c>
      <c r="AD4240" s="43">
        <v>0</v>
      </c>
      <c r="AE4240" s="43">
        <v>97.80099655789985</v>
      </c>
      <c r="AG4240" s="43">
        <v>3793143.3952170359</v>
      </c>
      <c r="AH4240" s="43">
        <v>445524.1834512669</v>
      </c>
      <c r="AI4240" s="43">
        <v>0</v>
      </c>
      <c r="AJ4240" s="43">
        <v>410764185.54317939</v>
      </c>
      <c r="AK4240" s="43">
        <v>414557328.93839645</v>
      </c>
    </row>
    <row r="4241" spans="3:37" x14ac:dyDescent="0.2">
      <c r="C4241" s="43">
        <v>5.9906799321068948E-4</v>
      </c>
      <c r="D4241" s="43">
        <v>5.4258797930837259E-2</v>
      </c>
      <c r="E4241" s="43">
        <v>4.0941971737163261</v>
      </c>
      <c r="F4241" s="43">
        <v>2.056237798002297</v>
      </c>
      <c r="H4241" s="43">
        <v>8.5420454980517107E-5</v>
      </c>
      <c r="I4241" s="43">
        <v>9.3846631405260575E-2</v>
      </c>
      <c r="J4241" s="43">
        <v>0</v>
      </c>
      <c r="K4241" s="43">
        <v>1</v>
      </c>
      <c r="M4241" s="43">
        <v>7.8785953198011738E-3</v>
      </c>
      <c r="N4241" s="43">
        <v>4.4903569819947364E-2</v>
      </c>
      <c r="O4241" s="43">
        <v>0</v>
      </c>
      <c r="P4241" s="43">
        <v>1</v>
      </c>
      <c r="R4241" s="43">
        <v>615.44416381199892</v>
      </c>
      <c r="S4241" s="43">
        <v>151.78293325859889</v>
      </c>
      <c r="T4241" s="43">
        <v>6698.414759858545</v>
      </c>
      <c r="U4241" s="43">
        <v>7465.6418569291427</v>
      </c>
      <c r="W4241" s="43">
        <v>2519.7497560592938</v>
      </c>
      <c r="X4241" s="43">
        <v>0</v>
      </c>
      <c r="Y4241" s="43">
        <v>0</v>
      </c>
      <c r="Z4241" s="43">
        <v>2519.7497560592938</v>
      </c>
      <c r="AB4241" s="43">
        <v>69.555926556462111</v>
      </c>
      <c r="AC4241" s="43">
        <v>0</v>
      </c>
      <c r="AD4241" s="43">
        <v>0</v>
      </c>
      <c r="AE4241" s="43">
        <v>69.555926556462111</v>
      </c>
      <c r="AG4241" s="43">
        <v>4633819.8013930414</v>
      </c>
      <c r="AH4241" s="43">
        <v>544265.9473088074</v>
      </c>
      <c r="AI4241" s="43">
        <v>0</v>
      </c>
      <c r="AJ4241" s="43">
        <v>292134891.53714085</v>
      </c>
      <c r="AK4241" s="43">
        <v>296768711.33853388</v>
      </c>
    </row>
    <row r="4242" spans="3:37" x14ac:dyDescent="0.2">
      <c r="C4242" s="43">
        <v>6.1253688025741937E-4</v>
      </c>
      <c r="D4242" s="43">
        <v>5.4951751196536502E-2</v>
      </c>
      <c r="E4242" s="43">
        <v>2.6900145303769905</v>
      </c>
      <c r="F4242" s="43">
        <v>2.1856712216465777</v>
      </c>
      <c r="H4242" s="43">
        <v>9.2388410348642758E-5</v>
      </c>
      <c r="I4242" s="43">
        <v>6.1725458799185763E-2</v>
      </c>
      <c r="J4242" s="43">
        <v>0</v>
      </c>
      <c r="K4242" s="43">
        <v>1</v>
      </c>
      <c r="M4242" s="43">
        <v>7.8701230121037691E-3</v>
      </c>
      <c r="N4242" s="43">
        <v>4.5558298744548253E-2</v>
      </c>
      <c r="O4242" s="43">
        <v>0</v>
      </c>
      <c r="P4242" s="43">
        <v>1</v>
      </c>
      <c r="R4242" s="43">
        <v>637.31795230954708</v>
      </c>
      <c r="S4242" s="43">
        <v>107.97524399036207</v>
      </c>
      <c r="T4242" s="43">
        <v>6788.7746300810259</v>
      </c>
      <c r="U4242" s="43">
        <v>7534.067826380935</v>
      </c>
      <c r="W4242" s="43">
        <v>1714.3945521827916</v>
      </c>
      <c r="X4242" s="43">
        <v>0</v>
      </c>
      <c r="Y4242" s="43">
        <v>0</v>
      </c>
      <c r="Z4242" s="43">
        <v>1714.3945521827916</v>
      </c>
      <c r="AB4242" s="43">
        <v>80.854502394860702</v>
      </c>
      <c r="AC4242" s="43">
        <v>0</v>
      </c>
      <c r="AD4242" s="43">
        <v>0</v>
      </c>
      <c r="AE4242" s="43">
        <v>80.854502394860702</v>
      </c>
      <c r="AG4242" s="43">
        <v>3152771.5814641537</v>
      </c>
      <c r="AH4242" s="43">
        <v>370309.22327148297</v>
      </c>
      <c r="AI4242" s="43">
        <v>0</v>
      </c>
      <c r="AJ4242" s="43">
        <v>339588910.05841494</v>
      </c>
      <c r="AK4242" s="43">
        <v>342741681.63987911</v>
      </c>
    </row>
    <row r="4243" spans="3:37" x14ac:dyDescent="0.2">
      <c r="C4243" s="43">
        <v>6.1871131679436253E-4</v>
      </c>
      <c r="D4243" s="43">
        <v>4.5702854820227963E-2</v>
      </c>
      <c r="E4243" s="43">
        <v>1.8611676003665139</v>
      </c>
      <c r="F4243" s="43">
        <v>5.5746220465942162</v>
      </c>
      <c r="H4243" s="43">
        <v>8.3853124047665841E-5</v>
      </c>
      <c r="I4243" s="43">
        <v>0.10255066103890331</v>
      </c>
      <c r="J4243" s="43">
        <v>0</v>
      </c>
      <c r="K4243" s="43">
        <v>1</v>
      </c>
      <c r="M4243" s="43">
        <v>7.8280644405368041E-3</v>
      </c>
      <c r="N4243" s="43">
        <v>4.7548583248553378E-2</v>
      </c>
      <c r="O4243" s="43">
        <v>0</v>
      </c>
      <c r="P4243" s="43">
        <v>1</v>
      </c>
      <c r="R4243" s="43">
        <v>535.39432260446404</v>
      </c>
      <c r="S4243" s="43">
        <v>162.81712596615705</v>
      </c>
      <c r="T4243" s="43">
        <v>7047.4880181262788</v>
      </c>
      <c r="U4243" s="43">
        <v>7745.6994666969003</v>
      </c>
      <c r="W4243" s="43">
        <v>996.45856665160557</v>
      </c>
      <c r="X4243" s="43">
        <v>0</v>
      </c>
      <c r="Y4243" s="43">
        <v>0</v>
      </c>
      <c r="Z4243" s="43">
        <v>996.45856665160557</v>
      </c>
      <c r="AB4243" s="43">
        <v>262.06725388343006</v>
      </c>
      <c r="AC4243" s="43">
        <v>0</v>
      </c>
      <c r="AD4243" s="43">
        <v>0</v>
      </c>
      <c r="AE4243" s="43">
        <v>262.06725388343006</v>
      </c>
      <c r="AG4243" s="43">
        <v>1832487.3040723025</v>
      </c>
      <c r="AH4243" s="43">
        <v>215235.05039674681</v>
      </c>
      <c r="AI4243" s="43">
        <v>0</v>
      </c>
      <c r="AJ4243" s="43">
        <v>1100682466.3104062</v>
      </c>
      <c r="AK4243" s="43">
        <v>1102514953.6144786</v>
      </c>
    </row>
    <row r="4244" spans="3:37" x14ac:dyDescent="0.2">
      <c r="C4244" s="43">
        <v>5.9522424657903518E-4</v>
      </c>
      <c r="D4244" s="43">
        <v>5.8127411474739543E-2</v>
      </c>
      <c r="E4244" s="43">
        <v>0.98606035574733786</v>
      </c>
      <c r="F4244" s="43">
        <v>1.1355777405440723</v>
      </c>
      <c r="H4244" s="43">
        <v>9.1233275512414558E-5</v>
      </c>
      <c r="I4244" s="43">
        <v>0.10872871219428126</v>
      </c>
      <c r="J4244" s="43">
        <v>0</v>
      </c>
      <c r="K4244" s="43">
        <v>1</v>
      </c>
      <c r="M4244" s="43">
        <v>7.7691250185814619E-3</v>
      </c>
      <c r="N4244" s="43">
        <v>4.6068954888344171E-2</v>
      </c>
      <c r="O4244" s="43">
        <v>0</v>
      </c>
      <c r="P4244" s="43">
        <v>1</v>
      </c>
      <c r="R4244" s="43">
        <v>655.09452556194435</v>
      </c>
      <c r="S4244" s="43">
        <v>187.81915590620866</v>
      </c>
      <c r="T4244" s="43">
        <v>6776.7715090355796</v>
      </c>
      <c r="U4244" s="43">
        <v>7619.6851905037329</v>
      </c>
      <c r="W4244" s="43">
        <v>645.96274092374438</v>
      </c>
      <c r="X4244" s="43">
        <v>0</v>
      </c>
      <c r="Y4244" s="43">
        <v>0</v>
      </c>
      <c r="Z4244" s="43">
        <v>645.96274092374438</v>
      </c>
      <c r="AB4244" s="43">
        <v>9.5033372111773033</v>
      </c>
      <c r="AC4244" s="43">
        <v>0</v>
      </c>
      <c r="AD4244" s="43">
        <v>0</v>
      </c>
      <c r="AE4244" s="43">
        <v>9.5033372111773033</v>
      </c>
      <c r="AG4244" s="43">
        <v>1187925.4805587658</v>
      </c>
      <c r="AH4244" s="43">
        <v>139527.95203952878</v>
      </c>
      <c r="AI4244" s="43">
        <v>0</v>
      </c>
      <c r="AJ4244" s="43">
        <v>39914016.286944672</v>
      </c>
      <c r="AK4244" s="43">
        <v>41101941.76750344</v>
      </c>
    </row>
    <row r="4245" spans="3:37" x14ac:dyDescent="0.2">
      <c r="C4245" s="43">
        <v>6.1668037124373853E-4</v>
      </c>
      <c r="D4245" s="43">
        <v>5.2901140985589137E-2</v>
      </c>
      <c r="E4245" s="43">
        <v>3.1580438509946158</v>
      </c>
      <c r="F4245" s="43">
        <v>1.0286891928110322</v>
      </c>
      <c r="H4245" s="43">
        <v>9.0406592290870336E-5</v>
      </c>
      <c r="I4245" s="43">
        <v>7.4253044828636927E-2</v>
      </c>
      <c r="J4245" s="43">
        <v>0</v>
      </c>
      <c r="K4245" s="43">
        <v>1</v>
      </c>
      <c r="M4245" s="43">
        <v>7.8867919157105115E-3</v>
      </c>
      <c r="N4245" s="43">
        <v>4.6145126123338431E-2</v>
      </c>
      <c r="O4245" s="43">
        <v>0</v>
      </c>
      <c r="P4245" s="43">
        <v>1</v>
      </c>
      <c r="R4245" s="43">
        <v>617.68568569469289</v>
      </c>
      <c r="S4245" s="43">
        <v>127.10327457987586</v>
      </c>
      <c r="T4245" s="43">
        <v>6890.7833030152688</v>
      </c>
      <c r="U4245" s="43">
        <v>7635.5722632898378</v>
      </c>
      <c r="W4245" s="43">
        <v>1950.6784815555179</v>
      </c>
      <c r="X4245" s="43">
        <v>0</v>
      </c>
      <c r="Y4245" s="43">
        <v>0</v>
      </c>
      <c r="Z4245" s="43">
        <v>1950.6784815555179</v>
      </c>
      <c r="AB4245" s="43">
        <v>1.8961366994855331</v>
      </c>
      <c r="AC4245" s="43">
        <v>0</v>
      </c>
      <c r="AD4245" s="43">
        <v>0</v>
      </c>
      <c r="AE4245" s="43">
        <v>1.8961366994855331</v>
      </c>
      <c r="AG4245" s="43">
        <v>3587297.7275805976</v>
      </c>
      <c r="AH4245" s="43">
        <v>421346.55201599188</v>
      </c>
      <c r="AI4245" s="43">
        <v>0</v>
      </c>
      <c r="AJ4245" s="43">
        <v>7963774.1378392391</v>
      </c>
      <c r="AK4245" s="43">
        <v>11551071.865419837</v>
      </c>
    </row>
    <row r="4246" spans="3:37" x14ac:dyDescent="0.2">
      <c r="C4246" s="43">
        <v>5.998945397312777E-4</v>
      </c>
      <c r="D4246" s="43">
        <v>5.3723110173921125E-2</v>
      </c>
      <c r="E4246" s="43">
        <v>1.7690664426802138</v>
      </c>
      <c r="F4246" s="43">
        <v>3.7349918599553131</v>
      </c>
      <c r="H4246" s="43">
        <v>8.5698803843642019E-5</v>
      </c>
      <c r="I4246" s="43">
        <v>0.12303113656448794</v>
      </c>
      <c r="J4246" s="43">
        <v>0</v>
      </c>
      <c r="K4246" s="43">
        <v>1</v>
      </c>
      <c r="M4246" s="43">
        <v>7.8758438283389465E-3</v>
      </c>
      <c r="N4246" s="43">
        <v>4.4081101256453051E-2</v>
      </c>
      <c r="O4246" s="43">
        <v>0</v>
      </c>
      <c r="P4246" s="43">
        <v>1</v>
      </c>
      <c r="R4246" s="43">
        <v>610.20874733387825</v>
      </c>
      <c r="S4246" s="43">
        <v>199.6329245411267</v>
      </c>
      <c r="T4246" s="43">
        <v>6573.4279088910962</v>
      </c>
      <c r="U4246" s="43">
        <v>7383.2695807661012</v>
      </c>
      <c r="W4246" s="43">
        <v>1079.4998179382935</v>
      </c>
      <c r="X4246" s="43">
        <v>0</v>
      </c>
      <c r="Y4246" s="43">
        <v>0</v>
      </c>
      <c r="Z4246" s="43">
        <v>1079.4998179382935</v>
      </c>
      <c r="AB4246" s="43">
        <v>178.57400738099034</v>
      </c>
      <c r="AC4246" s="43">
        <v>0</v>
      </c>
      <c r="AD4246" s="43">
        <v>0</v>
      </c>
      <c r="AE4246" s="43">
        <v>178.57400738099034</v>
      </c>
      <c r="AG4246" s="43">
        <v>1985200.1651885218</v>
      </c>
      <c r="AH4246" s="43">
        <v>233171.9606746714</v>
      </c>
      <c r="AI4246" s="43">
        <v>0</v>
      </c>
      <c r="AJ4246" s="43">
        <v>750010831.00015938</v>
      </c>
      <c r="AK4246" s="43">
        <v>751996031.16534793</v>
      </c>
    </row>
    <row r="4247" spans="3:37" x14ac:dyDescent="0.2">
      <c r="C4247" s="43">
        <v>6.2350403280408973E-4</v>
      </c>
      <c r="D4247" s="43">
        <v>5.877203568060807E-2</v>
      </c>
      <c r="E4247" s="43">
        <v>5.4289058544385709</v>
      </c>
      <c r="F4247" s="43">
        <v>2.7773520607145783</v>
      </c>
      <c r="H4247" s="43">
        <v>8.5013176625746114E-5</v>
      </c>
      <c r="I4247" s="43">
        <v>8.4679924709772245E-2</v>
      </c>
      <c r="J4247" s="43">
        <v>0</v>
      </c>
      <c r="K4247" s="43">
        <v>1</v>
      </c>
      <c r="M4247" s="43">
        <v>7.8721713716656261E-3</v>
      </c>
      <c r="N4247" s="43">
        <v>4.2404766304261717E-2</v>
      </c>
      <c r="O4247" s="43">
        <v>0</v>
      </c>
      <c r="P4247" s="43">
        <v>1</v>
      </c>
      <c r="R4247" s="43">
        <v>693.82888031297898</v>
      </c>
      <c r="S4247" s="43">
        <v>136.30415050399182</v>
      </c>
      <c r="T4247" s="43">
        <v>6320.5021983657343</v>
      </c>
      <c r="U4247" s="43">
        <v>7150.6352291827052</v>
      </c>
      <c r="W4247" s="43">
        <v>3766.7316703096899</v>
      </c>
      <c r="X4247" s="43">
        <v>0</v>
      </c>
      <c r="Y4247" s="43">
        <v>0</v>
      </c>
      <c r="Z4247" s="43">
        <v>3766.7316703096899</v>
      </c>
      <c r="AB4247" s="43">
        <v>131.95006635220909</v>
      </c>
      <c r="AC4247" s="43">
        <v>0</v>
      </c>
      <c r="AD4247" s="43">
        <v>0</v>
      </c>
      <c r="AE4247" s="43">
        <v>131.95006635220909</v>
      </c>
      <c r="AG4247" s="43">
        <v>6927019.5416995194</v>
      </c>
      <c r="AH4247" s="43">
        <v>813614.04078689299</v>
      </c>
      <c r="AI4247" s="43">
        <v>0</v>
      </c>
      <c r="AJ4247" s="43">
        <v>554190278.67927814</v>
      </c>
      <c r="AK4247" s="43">
        <v>561117298.22097766</v>
      </c>
    </row>
    <row r="4248" spans="3:37" x14ac:dyDescent="0.2">
      <c r="C4248" s="43">
        <v>5.8833825628969529E-4</v>
      </c>
      <c r="D4248" s="43">
        <v>4.847822983522055E-2</v>
      </c>
      <c r="E4248" s="43">
        <v>8.7888178186749606</v>
      </c>
      <c r="F4248" s="43">
        <v>1.6263378271242137</v>
      </c>
      <c r="H4248" s="43">
        <v>8.6381445088484324E-5</v>
      </c>
      <c r="I4248" s="43">
        <v>0.10303847765986507</v>
      </c>
      <c r="J4248" s="43">
        <v>0</v>
      </c>
      <c r="K4248" s="43">
        <v>1</v>
      </c>
      <c r="M4248" s="43">
        <v>7.8732232438253336E-3</v>
      </c>
      <c r="N4248" s="43">
        <v>4.4912281893871975E-2</v>
      </c>
      <c r="O4248" s="43">
        <v>0</v>
      </c>
      <c r="P4248" s="43">
        <v>1</v>
      </c>
      <c r="R4248" s="43">
        <v>540.0279215602186</v>
      </c>
      <c r="S4248" s="43">
        <v>168.52419896795794</v>
      </c>
      <c r="T4248" s="43">
        <v>6695.1461212264576</v>
      </c>
      <c r="U4248" s="43">
        <v>7403.6982417546342</v>
      </c>
      <c r="W4248" s="43">
        <v>4746.2070195904535</v>
      </c>
      <c r="X4248" s="43">
        <v>0</v>
      </c>
      <c r="Y4248" s="43">
        <v>0</v>
      </c>
      <c r="Z4248" s="43">
        <v>4746.2070195904535</v>
      </c>
      <c r="AB4248" s="43">
        <v>36.191670902478293</v>
      </c>
      <c r="AC4248" s="43">
        <v>0</v>
      </c>
      <c r="AD4248" s="43">
        <v>0</v>
      </c>
      <c r="AE4248" s="43">
        <v>36.191670902478293</v>
      </c>
      <c r="AG4248" s="43">
        <v>8728274.7090268433</v>
      </c>
      <c r="AH4248" s="43">
        <v>1025180.716231538</v>
      </c>
      <c r="AI4248" s="43">
        <v>0</v>
      </c>
      <c r="AJ4248" s="43">
        <v>152005017.79040882</v>
      </c>
      <c r="AK4248" s="43">
        <v>160733292.49943566</v>
      </c>
    </row>
    <row r="4249" spans="3:37" x14ac:dyDescent="0.2">
      <c r="C4249" s="43">
        <v>6.0448451883607975E-4</v>
      </c>
      <c r="D4249" s="43">
        <v>5.6867436763605284E-2</v>
      </c>
      <c r="E4249" s="43">
        <v>10.000104493819606</v>
      </c>
      <c r="F4249" s="43">
        <v>2.1584548394319296</v>
      </c>
      <c r="H4249" s="43">
        <v>8.5311851146017785E-5</v>
      </c>
      <c r="I4249" s="43">
        <v>0.12402323261035508</v>
      </c>
      <c r="J4249" s="43">
        <v>0</v>
      </c>
      <c r="K4249" s="43">
        <v>1</v>
      </c>
      <c r="M4249" s="43">
        <v>7.886774533406693E-3</v>
      </c>
      <c r="N4249" s="43">
        <v>4.5915805005878663E-2</v>
      </c>
      <c r="O4249" s="43">
        <v>0</v>
      </c>
      <c r="P4249" s="43">
        <v>1</v>
      </c>
      <c r="R4249" s="43">
        <v>650.86543582042725</v>
      </c>
      <c r="S4249" s="43">
        <v>200.3340566200477</v>
      </c>
      <c r="T4249" s="43">
        <v>6856.5240087177153</v>
      </c>
      <c r="U4249" s="43">
        <v>7707.7235011581906</v>
      </c>
      <c r="W4249" s="43">
        <v>6508.7223696197107</v>
      </c>
      <c r="X4249" s="43">
        <v>0</v>
      </c>
      <c r="Y4249" s="43">
        <v>0</v>
      </c>
      <c r="Z4249" s="43">
        <v>6508.7223696197107</v>
      </c>
      <c r="AB4249" s="43">
        <v>80.677808892130628</v>
      </c>
      <c r="AC4249" s="43">
        <v>0</v>
      </c>
      <c r="AD4249" s="43">
        <v>0</v>
      </c>
      <c r="AE4249" s="43">
        <v>80.677808892130628</v>
      </c>
      <c r="AG4249" s="43">
        <v>11969540.437730648</v>
      </c>
      <c r="AH4249" s="43">
        <v>1405884.0318378576</v>
      </c>
      <c r="AI4249" s="43">
        <v>0</v>
      </c>
      <c r="AJ4249" s="43">
        <v>338846797.34694862</v>
      </c>
      <c r="AK4249" s="43">
        <v>350816337.78467929</v>
      </c>
    </row>
    <row r="4250" spans="3:37" x14ac:dyDescent="0.2">
      <c r="C4250" s="43">
        <v>6.1312563727622393E-4</v>
      </c>
      <c r="D4250" s="43">
        <v>5.8618593458147683E-2</v>
      </c>
      <c r="E4250" s="43">
        <v>1.8875988637983707</v>
      </c>
      <c r="F4250" s="43">
        <v>2.4599910105122653</v>
      </c>
      <c r="H4250" s="43">
        <v>9.5477791675846468E-5</v>
      </c>
      <c r="I4250" s="43">
        <v>8.3718674359008163E-2</v>
      </c>
      <c r="J4250" s="43">
        <v>0</v>
      </c>
      <c r="K4250" s="43">
        <v>1</v>
      </c>
      <c r="M4250" s="43">
        <v>7.8690771533530546E-3</v>
      </c>
      <c r="N4250" s="43">
        <v>4.5191894394678904E-2</v>
      </c>
      <c r="O4250" s="43">
        <v>0</v>
      </c>
      <c r="P4250" s="43">
        <v>1</v>
      </c>
      <c r="R4250" s="43">
        <v>680.49860981195377</v>
      </c>
      <c r="S4250" s="43">
        <v>151.34465275283219</v>
      </c>
      <c r="T4250" s="43">
        <v>6733.2807490162613</v>
      </c>
      <c r="U4250" s="43">
        <v>7565.1240115810469</v>
      </c>
      <c r="W4250" s="43">
        <v>1284.5084026974148</v>
      </c>
      <c r="X4250" s="43">
        <v>0</v>
      </c>
      <c r="Y4250" s="43">
        <v>0</v>
      </c>
      <c r="Z4250" s="43">
        <v>1284.5084026974148</v>
      </c>
      <c r="AB4250" s="43">
        <v>106.30683827009545</v>
      </c>
      <c r="AC4250" s="43">
        <v>0</v>
      </c>
      <c r="AD4250" s="43">
        <v>0</v>
      </c>
      <c r="AE4250" s="43">
        <v>106.30683827009545</v>
      </c>
      <c r="AG4250" s="43">
        <v>2362210.9525605459</v>
      </c>
      <c r="AH4250" s="43">
        <v>277453.8149826416</v>
      </c>
      <c r="AI4250" s="43">
        <v>0</v>
      </c>
      <c r="AJ4250" s="43">
        <v>446488720.73440093</v>
      </c>
      <c r="AK4250" s="43">
        <v>448850931.68696147</v>
      </c>
    </row>
    <row r="4251" spans="3:37" x14ac:dyDescent="0.2">
      <c r="C4251" s="43">
        <v>6.2396664485331321E-4</v>
      </c>
      <c r="D4251" s="43">
        <v>5.655709692068045E-2</v>
      </c>
      <c r="E4251" s="43">
        <v>0.75878012982250487</v>
      </c>
      <c r="F4251" s="43">
        <v>4.2923932394069633</v>
      </c>
      <c r="H4251" s="43">
        <v>9.5814509274760873E-5</v>
      </c>
      <c r="I4251" s="43">
        <v>0.10146010825937346</v>
      </c>
      <c r="J4251" s="43">
        <v>0</v>
      </c>
      <c r="K4251" s="43">
        <v>1</v>
      </c>
      <c r="M4251" s="43">
        <v>7.7648650526344161E-3</v>
      </c>
      <c r="N4251" s="43">
        <v>4.5272241182382343E-2</v>
      </c>
      <c r="O4251" s="43">
        <v>0</v>
      </c>
      <c r="P4251" s="43">
        <v>1</v>
      </c>
      <c r="R4251" s="43">
        <v>668.17597518402806</v>
      </c>
      <c r="S4251" s="43">
        <v>184.06405006095045</v>
      </c>
      <c r="T4251" s="43">
        <v>6655.9228571536678</v>
      </c>
      <c r="U4251" s="43">
        <v>7508.1628823986466</v>
      </c>
      <c r="W4251" s="43">
        <v>506.99865319441562</v>
      </c>
      <c r="X4251" s="43">
        <v>0</v>
      </c>
      <c r="Y4251" s="43">
        <v>0</v>
      </c>
      <c r="Z4251" s="43">
        <v>506.99865319441562</v>
      </c>
      <c r="AB4251" s="43">
        <v>235.38909278701524</v>
      </c>
      <c r="AC4251" s="43">
        <v>0</v>
      </c>
      <c r="AD4251" s="43">
        <v>0</v>
      </c>
      <c r="AE4251" s="43">
        <v>235.38909278701524</v>
      </c>
      <c r="AG4251" s="43">
        <v>932370.52322453028</v>
      </c>
      <c r="AH4251" s="43">
        <v>109511.70908999378</v>
      </c>
      <c r="AI4251" s="43">
        <v>0</v>
      </c>
      <c r="AJ4251" s="43">
        <v>988634189.70546401</v>
      </c>
      <c r="AK4251" s="43">
        <v>989566560.22868848</v>
      </c>
    </row>
    <row r="4252" spans="3:37" x14ac:dyDescent="0.2">
      <c r="C4252" s="43">
        <v>6.0275330533761113E-4</v>
      </c>
      <c r="D4252" s="43">
        <v>5.4027230081466787E-2</v>
      </c>
      <c r="E4252" s="43">
        <v>2.8698505097458429</v>
      </c>
      <c r="F4252" s="43">
        <v>1.0308629371053821</v>
      </c>
      <c r="H4252" s="43">
        <v>8.9285770587862505E-5</v>
      </c>
      <c r="I4252" s="43">
        <v>0.10891707904355863</v>
      </c>
      <c r="J4252" s="43">
        <v>0</v>
      </c>
      <c r="K4252" s="43">
        <v>1</v>
      </c>
      <c r="M4252" s="43">
        <v>7.9151957431319309E-3</v>
      </c>
      <c r="N4252" s="43">
        <v>4.3374088492667641E-2</v>
      </c>
      <c r="O4252" s="43">
        <v>0</v>
      </c>
      <c r="P4252" s="43">
        <v>1</v>
      </c>
      <c r="R4252" s="43">
        <v>616.58744264730535</v>
      </c>
      <c r="S4252" s="43">
        <v>184.12832812713151</v>
      </c>
      <c r="T4252" s="43">
        <v>6500.3148609488608</v>
      </c>
      <c r="U4252" s="43">
        <v>7301.0306317232971</v>
      </c>
      <c r="W4252" s="43">
        <v>1769.5137865842548</v>
      </c>
      <c r="X4252" s="43">
        <v>0</v>
      </c>
      <c r="Y4252" s="43">
        <v>0</v>
      </c>
      <c r="Z4252" s="43">
        <v>1769.5137865842548</v>
      </c>
      <c r="AB4252" s="43">
        <v>2.0361778424759658</v>
      </c>
      <c r="AC4252" s="43">
        <v>0</v>
      </c>
      <c r="AD4252" s="43">
        <v>0</v>
      </c>
      <c r="AE4252" s="43">
        <v>2.0361778424759658</v>
      </c>
      <c r="AG4252" s="43">
        <v>3254135.8535284447</v>
      </c>
      <c r="AH4252" s="43">
        <v>382214.97790219903</v>
      </c>
      <c r="AI4252" s="43">
        <v>0</v>
      </c>
      <c r="AJ4252" s="43">
        <v>8551946.938399056</v>
      </c>
      <c r="AK4252" s="43">
        <v>11806082.791927502</v>
      </c>
    </row>
    <row r="4253" spans="3:37" x14ac:dyDescent="0.2">
      <c r="C4253" s="43">
        <v>6.1593781623381361E-4</v>
      </c>
      <c r="D4253" s="43">
        <v>4.7812738350862784E-2</v>
      </c>
      <c r="E4253" s="43">
        <v>4.7697286112556467</v>
      </c>
      <c r="F4253" s="43">
        <v>1.7751922345282942</v>
      </c>
      <c r="H4253" s="43">
        <v>9.190966362671027E-5</v>
      </c>
      <c r="I4253" s="43">
        <v>0.1180193380283816</v>
      </c>
      <c r="J4253" s="43">
        <v>0</v>
      </c>
      <c r="K4253" s="43">
        <v>1</v>
      </c>
      <c r="M4253" s="43">
        <v>7.8857851268225865E-3</v>
      </c>
      <c r="N4253" s="43">
        <v>4.4731195909478154E-2</v>
      </c>
      <c r="O4253" s="43">
        <v>0</v>
      </c>
      <c r="P4253" s="43">
        <v>1</v>
      </c>
      <c r="R4253" s="43">
        <v>557.60012085102619</v>
      </c>
      <c r="S4253" s="43">
        <v>205.37932576753985</v>
      </c>
      <c r="T4253" s="43">
        <v>6678.7905091901275</v>
      </c>
      <c r="U4253" s="43">
        <v>7441.7699558086933</v>
      </c>
      <c r="W4253" s="43">
        <v>2659.6012500627457</v>
      </c>
      <c r="X4253" s="43">
        <v>0</v>
      </c>
      <c r="Y4253" s="43">
        <v>0</v>
      </c>
      <c r="Z4253" s="43">
        <v>2659.6012500627457</v>
      </c>
      <c r="AB4253" s="43">
        <v>46.250459351165667</v>
      </c>
      <c r="AC4253" s="43">
        <v>0</v>
      </c>
      <c r="AD4253" s="43">
        <v>0</v>
      </c>
      <c r="AE4253" s="43">
        <v>46.250459351165667</v>
      </c>
      <c r="AG4253" s="43">
        <v>4891006.6988653895</v>
      </c>
      <c r="AH4253" s="43">
        <v>574473.87001355307</v>
      </c>
      <c r="AI4253" s="43">
        <v>0</v>
      </c>
      <c r="AJ4253" s="43">
        <v>194251929.27489579</v>
      </c>
      <c r="AK4253" s="43">
        <v>199142935.97376117</v>
      </c>
    </row>
    <row r="4254" spans="3:37" x14ac:dyDescent="0.2">
      <c r="C4254" s="43">
        <v>6.0146396326334821E-4</v>
      </c>
      <c r="D4254" s="43">
        <v>4.5640436565381221E-2</v>
      </c>
      <c r="E4254" s="43">
        <v>5.8924153491416789</v>
      </c>
      <c r="F4254" s="43">
        <v>1.9659721273039024</v>
      </c>
      <c r="H4254" s="43">
        <v>7.9806227204397523E-5</v>
      </c>
      <c r="I4254" s="43">
        <v>0.11336400830917304</v>
      </c>
      <c r="J4254" s="43">
        <v>0</v>
      </c>
      <c r="K4254" s="43">
        <v>1</v>
      </c>
      <c r="M4254" s="43">
        <v>7.848635554748044E-3</v>
      </c>
      <c r="N4254" s="43">
        <v>4.334956591360286E-2</v>
      </c>
      <c r="O4254" s="43">
        <v>0</v>
      </c>
      <c r="P4254" s="43">
        <v>1</v>
      </c>
      <c r="R4254" s="43">
        <v>519.75870823311777</v>
      </c>
      <c r="S4254" s="43">
        <v>171.29881012347943</v>
      </c>
      <c r="T4254" s="43">
        <v>6442.0084356109301</v>
      </c>
      <c r="U4254" s="43">
        <v>7133.0659539675271</v>
      </c>
      <c r="W4254" s="43">
        <v>3062.6341902428749</v>
      </c>
      <c r="X4254" s="43">
        <v>0</v>
      </c>
      <c r="Y4254" s="43">
        <v>0</v>
      </c>
      <c r="Z4254" s="43">
        <v>3062.6341902428749</v>
      </c>
      <c r="AB4254" s="43">
        <v>53.721749483204015</v>
      </c>
      <c r="AC4254" s="43">
        <v>0</v>
      </c>
      <c r="AD4254" s="43">
        <v>0</v>
      </c>
      <c r="AE4254" s="43">
        <v>53.721749483204015</v>
      </c>
      <c r="AG4254" s="43">
        <v>5632184.2758566467</v>
      </c>
      <c r="AH4254" s="43">
        <v>661528.98509246099</v>
      </c>
      <c r="AI4254" s="43">
        <v>0</v>
      </c>
      <c r="AJ4254" s="43">
        <v>225631347.82945687</v>
      </c>
      <c r="AK4254" s="43">
        <v>231263532.10531351</v>
      </c>
    </row>
    <row r="4255" spans="3:37" x14ac:dyDescent="0.2">
      <c r="C4255" s="43">
        <v>6.3405565897023397E-4</v>
      </c>
      <c r="D4255" s="43">
        <v>5.0593100103482003E-2</v>
      </c>
      <c r="E4255" s="43">
        <v>4.6233027179713231</v>
      </c>
      <c r="F4255" s="43">
        <v>1.6536920360609855</v>
      </c>
      <c r="H4255" s="43">
        <v>9.6941084307577974E-5</v>
      </c>
      <c r="I4255" s="43">
        <v>9.5851876756290338E-2</v>
      </c>
      <c r="J4255" s="43">
        <v>0</v>
      </c>
      <c r="K4255" s="43">
        <v>1</v>
      </c>
      <c r="M4255" s="43">
        <v>7.8996036024466809E-3</v>
      </c>
      <c r="N4255" s="43">
        <v>4.6421958050486434E-2</v>
      </c>
      <c r="O4255" s="43">
        <v>0</v>
      </c>
      <c r="P4255" s="43">
        <v>1</v>
      </c>
      <c r="R4255" s="43">
        <v>607.38078354966524</v>
      </c>
      <c r="S4255" s="43">
        <v>175.93444144661692</v>
      </c>
      <c r="T4255" s="43">
        <v>6943.3830794915903</v>
      </c>
      <c r="U4255" s="43">
        <v>7726.6983044878725</v>
      </c>
      <c r="W4255" s="43">
        <v>2808.105227428719</v>
      </c>
      <c r="X4255" s="43">
        <v>0</v>
      </c>
      <c r="Y4255" s="43">
        <v>0</v>
      </c>
      <c r="Z4255" s="43">
        <v>2808.105227428719</v>
      </c>
      <c r="AB4255" s="43">
        <v>42.483277973730019</v>
      </c>
      <c r="AC4255" s="43">
        <v>0</v>
      </c>
      <c r="AD4255" s="43">
        <v>0</v>
      </c>
      <c r="AE4255" s="43">
        <v>42.483277973730019</v>
      </c>
      <c r="AG4255" s="43">
        <v>5164105.513241414</v>
      </c>
      <c r="AH4255" s="43">
        <v>606550.72912460333</v>
      </c>
      <c r="AI4255" s="43">
        <v>0</v>
      </c>
      <c r="AJ4255" s="43">
        <v>178429767.48966607</v>
      </c>
      <c r="AK4255" s="43">
        <v>183593873.00290748</v>
      </c>
    </row>
    <row r="4256" spans="3:37" x14ac:dyDescent="0.2">
      <c r="C4256" s="43">
        <v>6.0375819894650264E-4</v>
      </c>
      <c r="D4256" s="43">
        <v>5.9960331983270221E-2</v>
      </c>
      <c r="E4256" s="43">
        <v>10.267340477999984</v>
      </c>
      <c r="F4256" s="43">
        <v>9.1997006589793919</v>
      </c>
      <c r="H4256" s="43">
        <v>8.981312996922496E-5</v>
      </c>
      <c r="I4256" s="43">
        <v>9.6336891219790888E-2</v>
      </c>
      <c r="J4256" s="43">
        <v>0</v>
      </c>
      <c r="K4256" s="43">
        <v>1</v>
      </c>
      <c r="M4256" s="43">
        <v>7.849085725324792E-3</v>
      </c>
      <c r="N4256" s="43">
        <v>4.5714599824301594E-2</v>
      </c>
      <c r="O4256" s="43">
        <v>0</v>
      </c>
      <c r="P4256" s="43">
        <v>1</v>
      </c>
      <c r="R4256" s="43">
        <v>685.43999710755259</v>
      </c>
      <c r="S4256" s="43">
        <v>163.82298393682015</v>
      </c>
      <c r="T4256" s="43">
        <v>6793.8564698246455</v>
      </c>
      <c r="U4256" s="43">
        <v>7643.1194508690187</v>
      </c>
      <c r="W4256" s="43">
        <v>7037.6458275425666</v>
      </c>
      <c r="X4256" s="43">
        <v>0</v>
      </c>
      <c r="Y4256" s="43">
        <v>0</v>
      </c>
      <c r="Z4256" s="43">
        <v>7037.6458275425666</v>
      </c>
      <c r="AB4256" s="43">
        <v>601.38309916917854</v>
      </c>
      <c r="AC4256" s="43">
        <v>0</v>
      </c>
      <c r="AD4256" s="43">
        <v>0</v>
      </c>
      <c r="AE4256" s="43">
        <v>601.38309916917854</v>
      </c>
      <c r="AG4256" s="43">
        <v>12942230.676850781</v>
      </c>
      <c r="AH4256" s="43">
        <v>1520131.4987491944</v>
      </c>
      <c r="AI4256" s="43">
        <v>0</v>
      </c>
      <c r="AJ4256" s="43">
        <v>2525809016.51055</v>
      </c>
      <c r="AK4256" s="43">
        <v>2538751247.1874008</v>
      </c>
    </row>
    <row r="4257" spans="3:37" x14ac:dyDescent="0.2">
      <c r="C4257" s="43">
        <v>6.1818346921671541E-4</v>
      </c>
      <c r="D4257" s="43">
        <v>6.0085079365072125E-2</v>
      </c>
      <c r="E4257" s="43">
        <v>6.735600897268867</v>
      </c>
      <c r="F4257" s="43">
        <v>0.9012242831666174</v>
      </c>
      <c r="H4257" s="43">
        <v>9.173283376207042E-5</v>
      </c>
      <c r="I4257" s="43">
        <v>0.11294567496134644</v>
      </c>
      <c r="J4257" s="43">
        <v>0</v>
      </c>
      <c r="K4257" s="43">
        <v>1</v>
      </c>
      <c r="M4257" s="43">
        <v>7.9688122162637764E-3</v>
      </c>
      <c r="N4257" s="43">
        <v>4.6227259211392591E-2</v>
      </c>
      <c r="O4257" s="43">
        <v>0</v>
      </c>
      <c r="P4257" s="43">
        <v>1</v>
      </c>
      <c r="R4257" s="43">
        <v>703.27697560571323</v>
      </c>
      <c r="S4257" s="43">
        <v>196.17189511163193</v>
      </c>
      <c r="T4257" s="43">
        <v>6974.8377716713549</v>
      </c>
      <c r="U4257" s="43">
        <v>7874.2866423886999</v>
      </c>
      <c r="W4257" s="43">
        <v>4736.9930279183773</v>
      </c>
      <c r="X4257" s="43">
        <v>0</v>
      </c>
      <c r="Y4257" s="43">
        <v>0</v>
      </c>
      <c r="Z4257" s="43">
        <v>4736.9930279183773</v>
      </c>
      <c r="AB4257" s="43">
        <v>-7.4329355515718358</v>
      </c>
      <c r="AC4257" s="43">
        <v>0</v>
      </c>
      <c r="AD4257" s="43">
        <v>0</v>
      </c>
      <c r="AE4257" s="43">
        <v>-7.4329355515718358</v>
      </c>
      <c r="AG4257" s="43">
        <v>8711330.1783418953</v>
      </c>
      <c r="AH4257" s="43">
        <v>1023190.4940303694</v>
      </c>
      <c r="AI4257" s="43">
        <v>0</v>
      </c>
      <c r="AJ4257" s="43">
        <v>0</v>
      </c>
      <c r="AK4257" s="43">
        <v>8711330.1783418953</v>
      </c>
    </row>
    <row r="4258" spans="3:37" x14ac:dyDescent="0.2">
      <c r="C4258" s="43">
        <v>6.1330612606669277E-4</v>
      </c>
      <c r="D4258" s="43">
        <v>5.7206241956030079E-2</v>
      </c>
      <c r="E4258" s="43">
        <v>2.5689450356804131</v>
      </c>
      <c r="F4258" s="43">
        <v>2.2514885988983582</v>
      </c>
      <c r="H4258" s="43">
        <v>9.1234589409405764E-5</v>
      </c>
      <c r="I4258" s="43">
        <v>0.1092312357152122</v>
      </c>
      <c r="J4258" s="43">
        <v>0</v>
      </c>
      <c r="K4258" s="43">
        <v>1</v>
      </c>
      <c r="M4258" s="43">
        <v>7.8429787658964144E-3</v>
      </c>
      <c r="N4258" s="43">
        <v>4.4661405927761313E-2</v>
      </c>
      <c r="O4258" s="43">
        <v>0</v>
      </c>
      <c r="P4258" s="43">
        <v>1</v>
      </c>
      <c r="R4258" s="43">
        <v>664.2982282265491</v>
      </c>
      <c r="S4258" s="43">
        <v>188.68993786391215</v>
      </c>
      <c r="T4258" s="43">
        <v>6632.1723303328627</v>
      </c>
      <c r="U4258" s="43">
        <v>7485.1604964233238</v>
      </c>
      <c r="W4258" s="43">
        <v>1706.5456356138873</v>
      </c>
      <c r="X4258" s="43">
        <v>0</v>
      </c>
      <c r="Y4258" s="43">
        <v>0</v>
      </c>
      <c r="Z4258" s="43">
        <v>1706.5456356138873</v>
      </c>
      <c r="AB4258" s="43">
        <v>88.955697501647919</v>
      </c>
      <c r="AC4258" s="43">
        <v>0</v>
      </c>
      <c r="AD4258" s="43">
        <v>0</v>
      </c>
      <c r="AE4258" s="43">
        <v>88.955697501647919</v>
      </c>
      <c r="AG4258" s="43">
        <v>3138337.4238939388</v>
      </c>
      <c r="AH4258" s="43">
        <v>368613.85729259963</v>
      </c>
      <c r="AI4258" s="43">
        <v>0</v>
      </c>
      <c r="AJ4258" s="43">
        <v>373613929.50692123</v>
      </c>
      <c r="AK4258" s="43">
        <v>376752266.93081516</v>
      </c>
    </row>
    <row r="4259" spans="3:37" x14ac:dyDescent="0.2">
      <c r="C4259" s="43">
        <v>6.2561186201937069E-4</v>
      </c>
      <c r="D4259" s="43">
        <v>4.7452691354463353E-2</v>
      </c>
      <c r="E4259" s="43">
        <v>5.6590250230546948</v>
      </c>
      <c r="F4259" s="43">
        <v>1.6487310375154842</v>
      </c>
      <c r="H4259" s="43">
        <v>9.5808478558612187E-5</v>
      </c>
      <c r="I4259" s="43">
        <v>8.1820723575334847E-2</v>
      </c>
      <c r="J4259" s="43">
        <v>0</v>
      </c>
      <c r="K4259" s="43">
        <v>1</v>
      </c>
      <c r="M4259" s="43">
        <v>7.8547366308269195E-3</v>
      </c>
      <c r="N4259" s="43">
        <v>4.5282695058029808E-2</v>
      </c>
      <c r="O4259" s="43">
        <v>0</v>
      </c>
      <c r="P4259" s="43">
        <v>1</v>
      </c>
      <c r="R4259" s="43">
        <v>562.09302553048758</v>
      </c>
      <c r="S4259" s="43">
        <v>148.42587990937352</v>
      </c>
      <c r="T4259" s="43">
        <v>6734.5141082039845</v>
      </c>
      <c r="U4259" s="43">
        <v>7445.0330136438461</v>
      </c>
      <c r="W4259" s="43">
        <v>3180.8984967615506</v>
      </c>
      <c r="X4259" s="43">
        <v>0</v>
      </c>
      <c r="Y4259" s="43">
        <v>0</v>
      </c>
      <c r="Z4259" s="43">
        <v>3180.8984967615506</v>
      </c>
      <c r="AB4259" s="43">
        <v>39.017249504689346</v>
      </c>
      <c r="AC4259" s="43">
        <v>0</v>
      </c>
      <c r="AD4259" s="43">
        <v>0</v>
      </c>
      <c r="AE4259" s="43">
        <v>39.017249504689346</v>
      </c>
      <c r="AG4259" s="43">
        <v>5849672.3355444912</v>
      </c>
      <c r="AH4259" s="43">
        <v>687074.07530049491</v>
      </c>
      <c r="AI4259" s="43">
        <v>0</v>
      </c>
      <c r="AJ4259" s="43">
        <v>163872447.91969526</v>
      </c>
      <c r="AK4259" s="43">
        <v>169722120.25523975</v>
      </c>
    </row>
    <row r="4260" spans="3:37" x14ac:dyDescent="0.2">
      <c r="C4260" s="43">
        <v>5.9704415052832377E-4</v>
      </c>
      <c r="D4260" s="43">
        <v>5.4145503234470413E-2</v>
      </c>
      <c r="E4260" s="43">
        <v>1.2437845702297303</v>
      </c>
      <c r="F4260" s="43">
        <v>2.5258296397434181</v>
      </c>
      <c r="H4260" s="43">
        <v>8.6486337545868371E-5</v>
      </c>
      <c r="I4260" s="43">
        <v>0.12744501856530899</v>
      </c>
      <c r="J4260" s="43">
        <v>0</v>
      </c>
      <c r="K4260" s="43">
        <v>1</v>
      </c>
      <c r="M4260" s="43">
        <v>7.7593356902793042E-3</v>
      </c>
      <c r="N4260" s="43">
        <v>4.8927002215593873E-2</v>
      </c>
      <c r="O4260" s="43">
        <v>0</v>
      </c>
      <c r="P4260" s="43">
        <v>1</v>
      </c>
      <c r="R4260" s="43">
        <v>612.08426479259242</v>
      </c>
      <c r="S4260" s="43">
        <v>208.69533629838091</v>
      </c>
      <c r="T4260" s="43">
        <v>7188.1233474091614</v>
      </c>
      <c r="U4260" s="43">
        <v>8008.9029485001347</v>
      </c>
      <c r="W4260" s="43">
        <v>761.30096422943507</v>
      </c>
      <c r="X4260" s="43">
        <v>0</v>
      </c>
      <c r="Y4260" s="43">
        <v>0</v>
      </c>
      <c r="Z4260" s="43">
        <v>761.30096422943507</v>
      </c>
      <c r="AB4260" s="43">
        <v>99.931185516797285</v>
      </c>
      <c r="AC4260" s="43">
        <v>0</v>
      </c>
      <c r="AD4260" s="43">
        <v>0</v>
      </c>
      <c r="AE4260" s="43">
        <v>99.931185516797285</v>
      </c>
      <c r="AG4260" s="43">
        <v>1400032.4732179311</v>
      </c>
      <c r="AH4260" s="43">
        <v>164441.00827355796</v>
      </c>
      <c r="AI4260" s="43">
        <v>0</v>
      </c>
      <c r="AJ4260" s="43">
        <v>419710979.17054862</v>
      </c>
      <c r="AK4260" s="43">
        <v>421111011.64376652</v>
      </c>
    </row>
    <row r="4261" spans="3:37" x14ac:dyDescent="0.2">
      <c r="C4261" s="43">
        <v>6.3270304161910929E-4</v>
      </c>
      <c r="D4261" s="43">
        <v>6.179125658777862E-2</v>
      </c>
      <c r="E4261" s="43">
        <v>3.785715664998341</v>
      </c>
      <c r="F4261" s="43">
        <v>1.6689785706697189</v>
      </c>
      <c r="H4261" s="43">
        <v>9.6645349015211934E-5</v>
      </c>
      <c r="I4261" s="43">
        <v>8.6184393802614889E-2</v>
      </c>
      <c r="J4261" s="43">
        <v>0</v>
      </c>
      <c r="K4261" s="43">
        <v>1</v>
      </c>
      <c r="M4261" s="43">
        <v>7.9230938919969685E-3</v>
      </c>
      <c r="N4261" s="43">
        <v>4.3759533310709094E-2</v>
      </c>
      <c r="O4261" s="43">
        <v>0</v>
      </c>
      <c r="P4261" s="43">
        <v>1</v>
      </c>
      <c r="R4261" s="43">
        <v>740.23449972728827</v>
      </c>
      <c r="S4261" s="43">
        <v>157.7073603816101</v>
      </c>
      <c r="T4261" s="43">
        <v>6564.6240119116374</v>
      </c>
      <c r="U4261" s="43">
        <v>7462.5658720205356</v>
      </c>
      <c r="W4261" s="43">
        <v>2802.3173413898053</v>
      </c>
      <c r="X4261" s="43">
        <v>0</v>
      </c>
      <c r="Y4261" s="43">
        <v>0</v>
      </c>
      <c r="Z4261" s="43">
        <v>2802.3173413898053</v>
      </c>
      <c r="AB4261" s="43">
        <v>52.986508881913394</v>
      </c>
      <c r="AC4261" s="43">
        <v>0</v>
      </c>
      <c r="AD4261" s="43">
        <v>0</v>
      </c>
      <c r="AE4261" s="43">
        <v>52.986508881913394</v>
      </c>
      <c r="AG4261" s="43">
        <v>5153461.5908158515</v>
      </c>
      <c r="AH4261" s="43">
        <v>605300.54574019799</v>
      </c>
      <c r="AI4261" s="43">
        <v>0</v>
      </c>
      <c r="AJ4261" s="43">
        <v>222543337.30403626</v>
      </c>
      <c r="AK4261" s="43">
        <v>227696798.8948521</v>
      </c>
    </row>
    <row r="4262" spans="3:37" x14ac:dyDescent="0.2">
      <c r="C4262" s="43">
        <v>5.8909396128678136E-4</v>
      </c>
      <c r="D4262" s="43">
        <v>6.3392721021899634E-2</v>
      </c>
      <c r="E4262" s="43">
        <v>3.2843414547479219</v>
      </c>
      <c r="F4262" s="43">
        <v>1.329445318168879</v>
      </c>
      <c r="H4262" s="43">
        <v>8.5639185448989374E-5</v>
      </c>
      <c r="I4262" s="43">
        <v>0.1118142911912019</v>
      </c>
      <c r="J4262" s="43">
        <v>0</v>
      </c>
      <c r="K4262" s="43">
        <v>1</v>
      </c>
      <c r="M4262" s="43">
        <v>7.893376396564511E-3</v>
      </c>
      <c r="N4262" s="43">
        <v>4.6304872310565126E-2</v>
      </c>
      <c r="O4262" s="43">
        <v>0</v>
      </c>
      <c r="P4262" s="43">
        <v>1</v>
      </c>
      <c r="R4262" s="43">
        <v>707.07639196376124</v>
      </c>
      <c r="S4262" s="43">
        <v>181.30601636617686</v>
      </c>
      <c r="T4262" s="43">
        <v>6920.4108188154369</v>
      </c>
      <c r="U4262" s="43">
        <v>7808.7932271453747</v>
      </c>
      <c r="W4262" s="43">
        <v>2322.2803058001714</v>
      </c>
      <c r="X4262" s="43">
        <v>0</v>
      </c>
      <c r="Y4262" s="43">
        <v>0</v>
      </c>
      <c r="Z4262" s="43">
        <v>2322.2803058001714</v>
      </c>
      <c r="AB4262" s="43">
        <v>24.92490174046187</v>
      </c>
      <c r="AC4262" s="43">
        <v>0</v>
      </c>
      <c r="AD4262" s="43">
        <v>0</v>
      </c>
      <c r="AE4262" s="43">
        <v>24.92490174046187</v>
      </c>
      <c r="AG4262" s="43">
        <v>4270673.4823665153</v>
      </c>
      <c r="AH4262" s="43">
        <v>501612.54605283705</v>
      </c>
      <c r="AI4262" s="43">
        <v>0</v>
      </c>
      <c r="AJ4262" s="43">
        <v>104684587.30993985</v>
      </c>
      <c r="AK4262" s="43">
        <v>108955260.79230636</v>
      </c>
    </row>
    <row r="4263" spans="3:37" x14ac:dyDescent="0.2">
      <c r="C4263" s="43">
        <v>6.0337769185226612E-4</v>
      </c>
      <c r="D4263" s="43">
        <v>5.0328495173954768E-2</v>
      </c>
      <c r="E4263" s="43">
        <v>9.7046816963572269</v>
      </c>
      <c r="F4263" s="43">
        <v>0.68472505248706006</v>
      </c>
      <c r="H4263" s="43">
        <v>9.3612457805924976E-5</v>
      </c>
      <c r="I4263" s="43">
        <v>0.11087259053462573</v>
      </c>
      <c r="J4263" s="43">
        <v>0</v>
      </c>
      <c r="K4263" s="43">
        <v>1</v>
      </c>
      <c r="M4263" s="43">
        <v>7.8973153290093911E-3</v>
      </c>
      <c r="N4263" s="43">
        <v>4.4079241502734103E-2</v>
      </c>
      <c r="O4263" s="43">
        <v>0</v>
      </c>
      <c r="P4263" s="43">
        <v>1</v>
      </c>
      <c r="R4263" s="43">
        <v>574.97050577405389</v>
      </c>
      <c r="S4263" s="43">
        <v>196.51704068545379</v>
      </c>
      <c r="T4263" s="43">
        <v>6591.0706164080284</v>
      </c>
      <c r="U4263" s="43">
        <v>7362.5581628675363</v>
      </c>
      <c r="W4263" s="43">
        <v>5579.905743330718</v>
      </c>
      <c r="X4263" s="43">
        <v>0</v>
      </c>
      <c r="Y4263" s="43">
        <v>0</v>
      </c>
      <c r="Z4263" s="43">
        <v>5579.905743330718</v>
      </c>
      <c r="AB4263" s="43">
        <v>-19.396296175146162</v>
      </c>
      <c r="AC4263" s="43">
        <v>0</v>
      </c>
      <c r="AD4263" s="43">
        <v>0</v>
      </c>
      <c r="AE4263" s="43">
        <v>-19.396296175146162</v>
      </c>
      <c r="AG4263" s="43">
        <v>10261446.661985191</v>
      </c>
      <c r="AH4263" s="43">
        <v>1205259.6405594351</v>
      </c>
      <c r="AI4263" s="43">
        <v>0</v>
      </c>
      <c r="AJ4263" s="43">
        <v>0</v>
      </c>
      <c r="AK4263" s="43">
        <v>10261446.661985191</v>
      </c>
    </row>
    <row r="4264" spans="3:37" x14ac:dyDescent="0.2">
      <c r="C4264" s="43">
        <v>5.9497680177262257E-4</v>
      </c>
      <c r="D4264" s="43">
        <v>6.028388104826099E-2</v>
      </c>
      <c r="E4264" s="43">
        <v>5.3082801945202753</v>
      </c>
      <c r="F4264" s="43">
        <v>5.3868311044573529</v>
      </c>
      <c r="H4264" s="43">
        <v>8.8495874386110472E-5</v>
      </c>
      <c r="I4264" s="43">
        <v>0.10068779280053877</v>
      </c>
      <c r="J4264" s="43">
        <v>0</v>
      </c>
      <c r="K4264" s="43">
        <v>1</v>
      </c>
      <c r="M4264" s="43">
        <v>7.8812568237076608E-3</v>
      </c>
      <c r="N4264" s="43">
        <v>4.5487094503400945E-2</v>
      </c>
      <c r="O4264" s="43">
        <v>0</v>
      </c>
      <c r="P4264" s="43">
        <v>1</v>
      </c>
      <c r="R4264" s="43">
        <v>679.11544843703587</v>
      </c>
      <c r="S4264" s="43">
        <v>168.71054103251592</v>
      </c>
      <c r="T4264" s="43">
        <v>6787.7533036853074</v>
      </c>
      <c r="U4264" s="43">
        <v>7635.5792931548594</v>
      </c>
      <c r="W4264" s="43">
        <v>3604.9350847310729</v>
      </c>
      <c r="X4264" s="43">
        <v>0</v>
      </c>
      <c r="Y4264" s="43">
        <v>0</v>
      </c>
      <c r="Z4264" s="43">
        <v>3604.9350847310729</v>
      </c>
      <c r="AB4264" s="43">
        <v>318.77063068115689</v>
      </c>
      <c r="AC4264" s="43">
        <v>0</v>
      </c>
      <c r="AD4264" s="43">
        <v>0</v>
      </c>
      <c r="AE4264" s="43">
        <v>318.77063068115689</v>
      </c>
      <c r="AG4264" s="43">
        <v>6629475.6208204431</v>
      </c>
      <c r="AH4264" s="43">
        <v>778665.97830191173</v>
      </c>
      <c r="AI4264" s="43">
        <v>0</v>
      </c>
      <c r="AJ4264" s="43">
        <v>1338836648.8608589</v>
      </c>
      <c r="AK4264" s="43">
        <v>1345466124.4816794</v>
      </c>
    </row>
    <row r="4265" spans="3:37" x14ac:dyDescent="0.2">
      <c r="C4265" s="43">
        <v>5.9860565890006514E-4</v>
      </c>
      <c r="D4265" s="43">
        <v>4.7519096303655146E-2</v>
      </c>
      <c r="E4265" s="43">
        <v>4.6297434738930177</v>
      </c>
      <c r="F4265" s="43">
        <v>4.0893984816182858</v>
      </c>
      <c r="H4265" s="43">
        <v>9.4947189194893866E-5</v>
      </c>
      <c r="I4265" s="43">
        <v>9.4535309708769111E-2</v>
      </c>
      <c r="J4265" s="43">
        <v>0</v>
      </c>
      <c r="K4265" s="43">
        <v>1</v>
      </c>
      <c r="M4265" s="43">
        <v>7.8666005927205962E-3</v>
      </c>
      <c r="N4265" s="43">
        <v>4.1824780909463614E-2</v>
      </c>
      <c r="O4265" s="43">
        <v>0</v>
      </c>
      <c r="P4265" s="43">
        <v>1</v>
      </c>
      <c r="R4265" s="43">
        <v>538.58141591360743</v>
      </c>
      <c r="S4265" s="43">
        <v>169.94896990600128</v>
      </c>
      <c r="T4265" s="43">
        <v>6229.6428357077912</v>
      </c>
      <c r="U4265" s="43">
        <v>6938.1732215273996</v>
      </c>
      <c r="W4265" s="43">
        <v>2493.4937954860852</v>
      </c>
      <c r="X4265" s="43">
        <v>0</v>
      </c>
      <c r="Y4265" s="43">
        <v>0</v>
      </c>
      <c r="Z4265" s="43">
        <v>2493.4937954860852</v>
      </c>
      <c r="AB4265" s="43">
        <v>178.03650911499182</v>
      </c>
      <c r="AC4265" s="43">
        <v>0</v>
      </c>
      <c r="AD4265" s="43">
        <v>0</v>
      </c>
      <c r="AE4265" s="43">
        <v>178.03650911499182</v>
      </c>
      <c r="AG4265" s="43">
        <v>4585535.0898989104</v>
      </c>
      <c r="AH4265" s="43">
        <v>538594.65982499439</v>
      </c>
      <c r="AI4265" s="43">
        <v>0</v>
      </c>
      <c r="AJ4265" s="43">
        <v>747753338.28296566</v>
      </c>
      <c r="AK4265" s="43">
        <v>752338873.3728646</v>
      </c>
    </row>
    <row r="4266" spans="3:37" x14ac:dyDescent="0.2">
      <c r="C4266" s="43">
        <v>6.0487589295363014E-4</v>
      </c>
      <c r="D4266" s="43">
        <v>5.5054214139516611E-2</v>
      </c>
      <c r="E4266" s="43">
        <v>5.5143695371320707</v>
      </c>
      <c r="F4266" s="43">
        <v>2.7721320778506753</v>
      </c>
      <c r="H4266" s="43">
        <v>8.5564865482264899E-5</v>
      </c>
      <c r="I4266" s="43">
        <v>8.6381077615258664E-2</v>
      </c>
      <c r="J4266" s="43">
        <v>0</v>
      </c>
      <c r="K4266" s="43">
        <v>1</v>
      </c>
      <c r="M4266" s="43">
        <v>7.8351925301267007E-3</v>
      </c>
      <c r="N4266" s="43">
        <v>4.3054617954987995E-2</v>
      </c>
      <c r="O4266" s="43">
        <v>0</v>
      </c>
      <c r="P4266" s="43">
        <v>1</v>
      </c>
      <c r="R4266" s="43">
        <v>630.52050801356813</v>
      </c>
      <c r="S4266" s="43">
        <v>139.9447022119912</v>
      </c>
      <c r="T4266" s="43">
        <v>6387.2186781940036</v>
      </c>
      <c r="U4266" s="43">
        <v>7157.6838884195631</v>
      </c>
      <c r="W4266" s="43">
        <v>3476.9230819270579</v>
      </c>
      <c r="X4266" s="43">
        <v>0</v>
      </c>
      <c r="Y4266" s="43">
        <v>0</v>
      </c>
      <c r="Z4266" s="43">
        <v>3476.9230819270579</v>
      </c>
      <c r="AB4266" s="43">
        <v>119.55812112530964</v>
      </c>
      <c r="AC4266" s="43">
        <v>0</v>
      </c>
      <c r="AD4266" s="43">
        <v>0</v>
      </c>
      <c r="AE4266" s="43">
        <v>119.55812112530964</v>
      </c>
      <c r="AG4266" s="43">
        <v>6394061.5476638591</v>
      </c>
      <c r="AH4266" s="43">
        <v>751015.38569624454</v>
      </c>
      <c r="AI4266" s="43">
        <v>0</v>
      </c>
      <c r="AJ4266" s="43">
        <v>502144108.72630048</v>
      </c>
      <c r="AK4266" s="43">
        <v>508538170.27396435</v>
      </c>
    </row>
    <row r="4267" spans="3:37" x14ac:dyDescent="0.2">
      <c r="C4267" s="43">
        <v>6.1510798929964583E-4</v>
      </c>
      <c r="D4267" s="43">
        <v>4.7385441613702506E-2</v>
      </c>
      <c r="E4267" s="43">
        <v>5.1603325350088962</v>
      </c>
      <c r="F4267" s="43">
        <v>0.9461437650304102</v>
      </c>
      <c r="H4267" s="43">
        <v>8.7635511047496188E-5</v>
      </c>
      <c r="I4267" s="43">
        <v>7.5993974776176171E-2</v>
      </c>
      <c r="J4267" s="43">
        <v>0</v>
      </c>
      <c r="K4267" s="43">
        <v>1</v>
      </c>
      <c r="M4267" s="43">
        <v>7.9069780364885434E-3</v>
      </c>
      <c r="N4267" s="43">
        <v>4.8149601178789303E-2</v>
      </c>
      <c r="O4267" s="43">
        <v>0</v>
      </c>
      <c r="P4267" s="43">
        <v>1</v>
      </c>
      <c r="R4267" s="43">
        <v>551.87239774346267</v>
      </c>
      <c r="S4267" s="43">
        <v>126.09610063091525</v>
      </c>
      <c r="T4267" s="43">
        <v>7208.511563367927</v>
      </c>
      <c r="U4267" s="43">
        <v>7886.4800617423052</v>
      </c>
      <c r="W4267" s="43">
        <v>2847.8450892489604</v>
      </c>
      <c r="X4267" s="43">
        <v>0</v>
      </c>
      <c r="Y4267" s="43">
        <v>0</v>
      </c>
      <c r="Z4267" s="43">
        <v>2847.8450892489604</v>
      </c>
      <c r="AB4267" s="43">
        <v>-3.1802293392930068</v>
      </c>
      <c r="AC4267" s="43">
        <v>0</v>
      </c>
      <c r="AD4267" s="43">
        <v>0</v>
      </c>
      <c r="AE4267" s="43">
        <v>-3.1802293392930068</v>
      </c>
      <c r="AG4267" s="43">
        <v>5237187.1191288382</v>
      </c>
      <c r="AH4267" s="43">
        <v>615134.53927777545</v>
      </c>
      <c r="AI4267" s="43">
        <v>0</v>
      </c>
      <c r="AJ4267" s="43">
        <v>0</v>
      </c>
      <c r="AK4267" s="43">
        <v>5237187.1191288382</v>
      </c>
    </row>
    <row r="4268" spans="3:37" x14ac:dyDescent="0.2">
      <c r="C4268" s="43">
        <v>6.033573043001002E-4</v>
      </c>
      <c r="D4268" s="43">
        <v>6.0315034272487189E-2</v>
      </c>
      <c r="E4268" s="43">
        <v>4.1073785178753868</v>
      </c>
      <c r="F4268" s="43">
        <v>2.6434501014566307</v>
      </c>
      <c r="H4268" s="43">
        <v>9.4629040869431691E-5</v>
      </c>
      <c r="I4268" s="43">
        <v>9.9831238839374073E-2</v>
      </c>
      <c r="J4268" s="43">
        <v>0</v>
      </c>
      <c r="K4268" s="43">
        <v>1</v>
      </c>
      <c r="M4268" s="43">
        <v>7.8899588327426828E-3</v>
      </c>
      <c r="N4268" s="43">
        <v>4.6395836006004498E-2</v>
      </c>
      <c r="O4268" s="43">
        <v>0</v>
      </c>
      <c r="P4268" s="43">
        <v>1</v>
      </c>
      <c r="R4268" s="43">
        <v>689.03697317273497</v>
      </c>
      <c r="S4268" s="43">
        <v>178.8682555542737</v>
      </c>
      <c r="T4268" s="43">
        <v>6931.0034442805963</v>
      </c>
      <c r="U4268" s="43">
        <v>7798.9086730076051</v>
      </c>
      <c r="W4268" s="43">
        <v>2830.1356616315707</v>
      </c>
      <c r="X4268" s="43">
        <v>0</v>
      </c>
      <c r="Y4268" s="43">
        <v>0</v>
      </c>
      <c r="Z4268" s="43">
        <v>2830.1356616315707</v>
      </c>
      <c r="AB4268" s="43">
        <v>121.16657353108683</v>
      </c>
      <c r="AC4268" s="43">
        <v>0</v>
      </c>
      <c r="AD4268" s="43">
        <v>0</v>
      </c>
      <c r="AE4268" s="43">
        <v>121.16657353108683</v>
      </c>
      <c r="AG4268" s="43">
        <v>5204619.4817404589</v>
      </c>
      <c r="AH4268" s="43">
        <v>611309.30291241931</v>
      </c>
      <c r="AI4268" s="43">
        <v>0</v>
      </c>
      <c r="AJ4268" s="43">
        <v>508899608.83056468</v>
      </c>
      <c r="AK4268" s="43">
        <v>514104228.31230515</v>
      </c>
    </row>
    <row r="4269" spans="3:37" x14ac:dyDescent="0.2">
      <c r="C4269" s="43">
        <v>6.1151771880596506E-4</v>
      </c>
      <c r="D4269" s="43">
        <v>6.0056460715595228E-2</v>
      </c>
      <c r="E4269" s="43">
        <v>2.1196110436977471</v>
      </c>
      <c r="F4269" s="43">
        <v>3.0032894447588987</v>
      </c>
      <c r="H4269" s="43">
        <v>9.1179683131548117E-5</v>
      </c>
      <c r="I4269" s="43">
        <v>0.10524715575801502</v>
      </c>
      <c r="J4269" s="43">
        <v>0</v>
      </c>
      <c r="K4269" s="43">
        <v>1</v>
      </c>
      <c r="M4269" s="43">
        <v>7.8431208875477561E-3</v>
      </c>
      <c r="N4269" s="43">
        <v>4.7830972761039758E-2</v>
      </c>
      <c r="O4269" s="43">
        <v>0</v>
      </c>
      <c r="P4269" s="43">
        <v>1</v>
      </c>
      <c r="R4269" s="43">
        <v>695.36231834033629</v>
      </c>
      <c r="S4269" s="43">
        <v>181.69828138511167</v>
      </c>
      <c r="T4269" s="43">
        <v>7102.9784184417013</v>
      </c>
      <c r="U4269" s="43">
        <v>7980.0390181671492</v>
      </c>
      <c r="W4269" s="43">
        <v>1473.8976493254452</v>
      </c>
      <c r="X4269" s="43">
        <v>0</v>
      </c>
      <c r="Y4269" s="43">
        <v>0</v>
      </c>
      <c r="Z4269" s="43">
        <v>1473.8976493254452</v>
      </c>
      <c r="AB4269" s="43">
        <v>149.05228320972722</v>
      </c>
      <c r="AC4269" s="43">
        <v>0</v>
      </c>
      <c r="AD4269" s="43">
        <v>0</v>
      </c>
      <c r="AE4269" s="43">
        <v>149.05228320972722</v>
      </c>
      <c r="AG4269" s="43">
        <v>2710497.7771094935</v>
      </c>
      <c r="AH4269" s="43">
        <v>318361.89225429617</v>
      </c>
      <c r="AI4269" s="43">
        <v>0</v>
      </c>
      <c r="AJ4269" s="43">
        <v>626019589.48085427</v>
      </c>
      <c r="AK4269" s="43">
        <v>628730087.25796378</v>
      </c>
    </row>
    <row r="4270" spans="3:37" x14ac:dyDescent="0.2">
      <c r="C4270" s="43">
        <v>6.1613937810434116E-4</v>
      </c>
      <c r="D4270" s="43">
        <v>6.0719890349055228E-2</v>
      </c>
      <c r="E4270" s="43">
        <v>5.3882755765742951</v>
      </c>
      <c r="F4270" s="43">
        <v>1.7556236078313918</v>
      </c>
      <c r="H4270" s="43">
        <v>9.6648595758197509E-5</v>
      </c>
      <c r="I4270" s="43">
        <v>8.742649643060707E-2</v>
      </c>
      <c r="J4270" s="43">
        <v>0</v>
      </c>
      <c r="K4270" s="43">
        <v>1</v>
      </c>
      <c r="M4270" s="43">
        <v>7.8623577080403351E-3</v>
      </c>
      <c r="N4270" s="43">
        <v>4.6994892104253783E-2</v>
      </c>
      <c r="O4270" s="43">
        <v>0</v>
      </c>
      <c r="P4270" s="43">
        <v>1</v>
      </c>
      <c r="R4270" s="43">
        <v>708.35720766481961</v>
      </c>
      <c r="S4270" s="43">
        <v>159.98563735407046</v>
      </c>
      <c r="T4270" s="43">
        <v>6995.9360082701578</v>
      </c>
      <c r="U4270" s="43">
        <v>7864.2788532890481</v>
      </c>
      <c r="W4270" s="43">
        <v>3816.8238415507135</v>
      </c>
      <c r="X4270" s="43">
        <v>0</v>
      </c>
      <c r="Y4270" s="43">
        <v>0</v>
      </c>
      <c r="Z4270" s="43">
        <v>3816.8238415507135</v>
      </c>
      <c r="AB4270" s="43">
        <v>57.271902891129564</v>
      </c>
      <c r="AC4270" s="43">
        <v>0</v>
      </c>
      <c r="AD4270" s="43">
        <v>0</v>
      </c>
      <c r="AE4270" s="43">
        <v>57.271902891129564</v>
      </c>
      <c r="AG4270" s="43">
        <v>7019139.0446117623</v>
      </c>
      <c r="AH4270" s="43">
        <v>824433.94977495412</v>
      </c>
      <c r="AI4270" s="43">
        <v>0</v>
      </c>
      <c r="AJ4270" s="43">
        <v>240541992.14274415</v>
      </c>
      <c r="AK4270" s="43">
        <v>247561131.18735591</v>
      </c>
    </row>
    <row r="4271" spans="3:37" x14ac:dyDescent="0.2">
      <c r="C4271" s="43">
        <v>6.1905437329368151E-4</v>
      </c>
      <c r="D4271" s="43">
        <v>5.1813868405899688E-2</v>
      </c>
      <c r="E4271" s="43">
        <v>3.9965446526360533</v>
      </c>
      <c r="F4271" s="43">
        <v>7.8766748009472023</v>
      </c>
      <c r="H4271" s="43">
        <v>8.2743906025302774E-5</v>
      </c>
      <c r="I4271" s="43">
        <v>0.10184142783372829</v>
      </c>
      <c r="J4271" s="43">
        <v>0</v>
      </c>
      <c r="K4271" s="43">
        <v>1</v>
      </c>
      <c r="M4271" s="43">
        <v>7.7871447209207616E-3</v>
      </c>
      <c r="N4271" s="43">
        <v>4.4586804874494575E-2</v>
      </c>
      <c r="O4271" s="43">
        <v>0</v>
      </c>
      <c r="P4271" s="43">
        <v>1</v>
      </c>
      <c r="R4271" s="43">
        <v>607.31944512373514</v>
      </c>
      <c r="S4271" s="43">
        <v>159.55222715172238</v>
      </c>
      <c r="T4271" s="43">
        <v>6573.9586842764702</v>
      </c>
      <c r="U4271" s="43">
        <v>7340.8303565519273</v>
      </c>
      <c r="W4271" s="43">
        <v>2427.1792808511586</v>
      </c>
      <c r="X4271" s="43">
        <v>0</v>
      </c>
      <c r="Y4271" s="43">
        <v>0</v>
      </c>
      <c r="Z4271" s="43">
        <v>2427.1792808511586</v>
      </c>
      <c r="AB4271" s="43">
        <v>446.86820071161605</v>
      </c>
      <c r="AC4271" s="43">
        <v>0</v>
      </c>
      <c r="AD4271" s="43">
        <v>0</v>
      </c>
      <c r="AE4271" s="43">
        <v>446.86820071161605</v>
      </c>
      <c r="AG4271" s="43">
        <v>4463582.6974852812</v>
      </c>
      <c r="AH4271" s="43">
        <v>524270.72466385027</v>
      </c>
      <c r="AI4271" s="43">
        <v>0</v>
      </c>
      <c r="AJ4271" s="43">
        <v>1876846442.9887874</v>
      </c>
      <c r="AK4271" s="43">
        <v>1881310025.6862726</v>
      </c>
    </row>
    <row r="4272" spans="3:37" x14ac:dyDescent="0.2">
      <c r="C4272" s="43">
        <v>6.2486949603068886E-4</v>
      </c>
      <c r="D4272" s="43">
        <v>4.8907809256289181E-2</v>
      </c>
      <c r="E4272" s="43">
        <v>8.1130979334620079</v>
      </c>
      <c r="F4272" s="43">
        <v>1.8877408223305707</v>
      </c>
      <c r="H4272" s="43">
        <v>1.0037785989736037E-4</v>
      </c>
      <c r="I4272" s="43">
        <v>8.89010156769834E-2</v>
      </c>
      <c r="J4272" s="43">
        <v>0</v>
      </c>
      <c r="K4272" s="43">
        <v>1</v>
      </c>
      <c r="M4272" s="43">
        <v>7.8496185068088961E-3</v>
      </c>
      <c r="N4272" s="43">
        <v>4.3804025348933059E-2</v>
      </c>
      <c r="O4272" s="43">
        <v>0</v>
      </c>
      <c r="P4272" s="43">
        <v>1</v>
      </c>
      <c r="R4272" s="43">
        <v>578.64193844085889</v>
      </c>
      <c r="S4272" s="43">
        <v>168.96121644682867</v>
      </c>
      <c r="T4272" s="43">
        <v>6510.3591103710951</v>
      </c>
      <c r="U4272" s="43">
        <v>7257.9622652587823</v>
      </c>
      <c r="W4272" s="43">
        <v>4694.578714978983</v>
      </c>
      <c r="X4272" s="43">
        <v>0</v>
      </c>
      <c r="Y4272" s="43">
        <v>0</v>
      </c>
      <c r="Z4272" s="43">
        <v>4694.578714978983</v>
      </c>
      <c r="AB4272" s="43">
        <v>54.964195518509456</v>
      </c>
      <c r="AC4272" s="43">
        <v>0</v>
      </c>
      <c r="AD4272" s="43">
        <v>0</v>
      </c>
      <c r="AE4272" s="43">
        <v>54.964195518509456</v>
      </c>
      <c r="AG4272" s="43">
        <v>8633330.2568463497</v>
      </c>
      <c r="AH4272" s="43">
        <v>1014029.0024354603</v>
      </c>
      <c r="AI4272" s="43">
        <v>0</v>
      </c>
      <c r="AJ4272" s="43">
        <v>230849621.17773971</v>
      </c>
      <c r="AK4272" s="43">
        <v>239482951.43458605</v>
      </c>
    </row>
    <row r="4273" spans="3:37" x14ac:dyDescent="0.2">
      <c r="C4273" s="43">
        <v>6.1713292903231576E-4</v>
      </c>
      <c r="D4273" s="43">
        <v>5.1189154066358246E-2</v>
      </c>
      <c r="E4273" s="43">
        <v>9.2246075613686305</v>
      </c>
      <c r="F4273" s="43">
        <v>1.3585985637134936</v>
      </c>
      <c r="H4273" s="43">
        <v>9.8003074514352306E-5</v>
      </c>
      <c r="I4273" s="43">
        <v>9.4782838261890517E-2</v>
      </c>
      <c r="J4273" s="43">
        <v>0</v>
      </c>
      <c r="K4273" s="43">
        <v>1</v>
      </c>
      <c r="M4273" s="43">
        <v>7.8468637115005693E-3</v>
      </c>
      <c r="N4273" s="43">
        <v>4.7946379606123246E-2</v>
      </c>
      <c r="O4273" s="43">
        <v>0</v>
      </c>
      <c r="P4273" s="43">
        <v>1</v>
      </c>
      <c r="R4273" s="43">
        <v>598.13476525898329</v>
      </c>
      <c r="S4273" s="43">
        <v>175.87810702535845</v>
      </c>
      <c r="T4273" s="43">
        <v>7123.514323742148</v>
      </c>
      <c r="U4273" s="43">
        <v>7897.5271960264899</v>
      </c>
      <c r="W4273" s="43">
        <v>5517.5584783254681</v>
      </c>
      <c r="X4273" s="43">
        <v>0</v>
      </c>
      <c r="Y4273" s="43">
        <v>0</v>
      </c>
      <c r="Z4273" s="43">
        <v>5517.5584783254681</v>
      </c>
      <c r="AB4273" s="43">
        <v>22.950458647000765</v>
      </c>
      <c r="AC4273" s="43">
        <v>0</v>
      </c>
      <c r="AD4273" s="43">
        <v>0</v>
      </c>
      <c r="AE4273" s="43">
        <v>22.950458647000765</v>
      </c>
      <c r="AG4273" s="43">
        <v>10146790.041640535</v>
      </c>
      <c r="AH4273" s="43">
        <v>1191792.6313183012</v>
      </c>
      <c r="AI4273" s="43">
        <v>0</v>
      </c>
      <c r="AJ4273" s="43">
        <v>96391926.317403212</v>
      </c>
      <c r="AK4273" s="43">
        <v>106538716.35904375</v>
      </c>
    </row>
    <row r="4274" spans="3:37" x14ac:dyDescent="0.2">
      <c r="C4274" s="43">
        <v>6.1888673350540824E-4</v>
      </c>
      <c r="D4274" s="43">
        <v>6.3568406292900503E-2</v>
      </c>
      <c r="E4274" s="43">
        <v>8.2541499259570834</v>
      </c>
      <c r="F4274" s="43">
        <v>2.7889657369477248</v>
      </c>
      <c r="H4274" s="43">
        <v>8.9727053626207821E-5</v>
      </c>
      <c r="I4274" s="43">
        <v>0.10217936078117318</v>
      </c>
      <c r="J4274" s="43">
        <v>0</v>
      </c>
      <c r="K4274" s="43">
        <v>1</v>
      </c>
      <c r="M4274" s="43">
        <v>7.8765282705774986E-3</v>
      </c>
      <c r="N4274" s="43">
        <v>4.4852764927295639E-2</v>
      </c>
      <c r="O4274" s="43">
        <v>0</v>
      </c>
      <c r="P4274" s="43">
        <v>1</v>
      </c>
      <c r="R4274" s="43">
        <v>744.89467471096486</v>
      </c>
      <c r="S4274" s="43">
        <v>173.59170200481122</v>
      </c>
      <c r="T4274" s="43">
        <v>6689.0805996212248</v>
      </c>
      <c r="U4274" s="43">
        <v>7607.5669763370006</v>
      </c>
      <c r="W4274" s="43">
        <v>6148.4723241113361</v>
      </c>
      <c r="X4274" s="43">
        <v>0</v>
      </c>
      <c r="Y4274" s="43">
        <v>0</v>
      </c>
      <c r="Z4274" s="43">
        <v>6148.4723241113361</v>
      </c>
      <c r="AB4274" s="43">
        <v>142.58724242412285</v>
      </c>
      <c r="AC4274" s="43">
        <v>0</v>
      </c>
      <c r="AD4274" s="43">
        <v>0</v>
      </c>
      <c r="AE4274" s="43">
        <v>142.58724242412285</v>
      </c>
      <c r="AG4274" s="43">
        <v>11307040.604040748</v>
      </c>
      <c r="AH4274" s="43">
        <v>1328070.0220080486</v>
      </c>
      <c r="AI4274" s="43">
        <v>0</v>
      </c>
      <c r="AJ4274" s="43">
        <v>598866418.18131602</v>
      </c>
      <c r="AK4274" s="43">
        <v>610173458.78535676</v>
      </c>
    </row>
    <row r="4275" spans="3:37" x14ac:dyDescent="0.2">
      <c r="C4275" s="43">
        <v>6.1147960399821066E-4</v>
      </c>
      <c r="D4275" s="43">
        <v>5.6895810485308229E-2</v>
      </c>
      <c r="E4275" s="43">
        <v>7.9860568085721333</v>
      </c>
      <c r="F4275" s="43">
        <v>1.975598545849663</v>
      </c>
      <c r="H4275" s="43">
        <v>8.3920342708513826E-5</v>
      </c>
      <c r="I4275" s="43">
        <v>0.11136487934284323</v>
      </c>
      <c r="J4275" s="43">
        <v>0</v>
      </c>
      <c r="K4275" s="43">
        <v>1</v>
      </c>
      <c r="M4275" s="43">
        <v>7.7997284345488116E-3</v>
      </c>
      <c r="N4275" s="43">
        <v>4.5319009230019643E-2</v>
      </c>
      <c r="O4275" s="43">
        <v>0</v>
      </c>
      <c r="P4275" s="43">
        <v>1</v>
      </c>
      <c r="R4275" s="43">
        <v>658.72574420368574</v>
      </c>
      <c r="S4275" s="43">
        <v>176.95297655928073</v>
      </c>
      <c r="T4275" s="43">
        <v>6692.713919737801</v>
      </c>
      <c r="U4275" s="43">
        <v>7528.3926405007678</v>
      </c>
      <c r="W4275" s="43">
        <v>5260.62121447959</v>
      </c>
      <c r="X4275" s="43">
        <v>0</v>
      </c>
      <c r="Y4275" s="43">
        <v>0</v>
      </c>
      <c r="Z4275" s="43">
        <v>5260.62121447959</v>
      </c>
      <c r="AB4275" s="43">
        <v>68.763750962997264</v>
      </c>
      <c r="AC4275" s="43">
        <v>0</v>
      </c>
      <c r="AD4275" s="43">
        <v>0</v>
      </c>
      <c r="AE4275" s="43">
        <v>68.763750962997264</v>
      </c>
      <c r="AG4275" s="43">
        <v>9674282.4134279657</v>
      </c>
      <c r="AH4275" s="43">
        <v>1136294.1823275913</v>
      </c>
      <c r="AI4275" s="43">
        <v>0</v>
      </c>
      <c r="AJ4275" s="43">
        <v>288807754.04458851</v>
      </c>
      <c r="AK4275" s="43">
        <v>298482036.45801646</v>
      </c>
    </row>
    <row r="4276" spans="3:37" x14ac:dyDescent="0.2">
      <c r="C4276" s="43">
        <v>6.5080380501636448E-4</v>
      </c>
      <c r="D4276" s="43">
        <v>5.7010783037361734E-2</v>
      </c>
      <c r="E4276" s="43">
        <v>3.1860145343895736</v>
      </c>
      <c r="F4276" s="43">
        <v>4.6220402310597359</v>
      </c>
      <c r="H4276" s="43">
        <v>8.7854334976886483E-5</v>
      </c>
      <c r="I4276" s="43">
        <v>9.220993208396544E-2</v>
      </c>
      <c r="J4276" s="43">
        <v>0</v>
      </c>
      <c r="K4276" s="43">
        <v>1</v>
      </c>
      <c r="M4276" s="43">
        <v>7.8449227547532467E-3</v>
      </c>
      <c r="N4276" s="43">
        <v>4.789508338683246E-2</v>
      </c>
      <c r="O4276" s="43">
        <v>0</v>
      </c>
      <c r="P4276" s="43">
        <v>1</v>
      </c>
      <c r="R4276" s="43">
        <v>702.50506894704426</v>
      </c>
      <c r="S4276" s="43">
        <v>153.38513417925336</v>
      </c>
      <c r="T4276" s="43">
        <v>7114.1329673940145</v>
      </c>
      <c r="U4276" s="43">
        <v>7970.0231705203123</v>
      </c>
      <c r="W4276" s="43">
        <v>2238.1913601476326</v>
      </c>
      <c r="X4276" s="43">
        <v>0</v>
      </c>
      <c r="Y4276" s="43">
        <v>0</v>
      </c>
      <c r="Z4276" s="43">
        <v>2238.1913601476326</v>
      </c>
      <c r="AB4276" s="43">
        <v>272.26167358070592</v>
      </c>
      <c r="AC4276" s="43">
        <v>0</v>
      </c>
      <c r="AD4276" s="43">
        <v>0</v>
      </c>
      <c r="AE4276" s="43">
        <v>272.26167358070592</v>
      </c>
      <c r="AG4276" s="43">
        <v>4116033.9113114965</v>
      </c>
      <c r="AH4276" s="43">
        <v>483449.33379188867</v>
      </c>
      <c r="AI4276" s="43">
        <v>0</v>
      </c>
      <c r="AJ4276" s="43">
        <v>1143499029.0389647</v>
      </c>
      <c r="AK4276" s="43">
        <v>1147615062.9502761</v>
      </c>
    </row>
    <row r="4277" spans="3:37" x14ac:dyDescent="0.2">
      <c r="C4277" s="43">
        <v>6.1809653193134473E-4</v>
      </c>
      <c r="D4277" s="43">
        <v>5.3102131452987755E-2</v>
      </c>
      <c r="E4277" s="43">
        <v>4.8783156133464738</v>
      </c>
      <c r="F4277" s="43">
        <v>1.6779433471184735</v>
      </c>
      <c r="H4277" s="43">
        <v>9.4600127005128876E-5</v>
      </c>
      <c r="I4277" s="43">
        <v>8.7291923532386059E-2</v>
      </c>
      <c r="J4277" s="43">
        <v>0</v>
      </c>
      <c r="K4277" s="43">
        <v>1</v>
      </c>
      <c r="M4277" s="43">
        <v>7.8251251530796102E-3</v>
      </c>
      <c r="N4277" s="43">
        <v>4.5604575593810523E-2</v>
      </c>
      <c r="O4277" s="43">
        <v>0</v>
      </c>
      <c r="P4277" s="43">
        <v>1</v>
      </c>
      <c r="R4277" s="43">
        <v>621.45635443873732</v>
      </c>
      <c r="S4277" s="43">
        <v>156.35369741555141</v>
      </c>
      <c r="T4277" s="43">
        <v>6756.8158601543701</v>
      </c>
      <c r="U4277" s="43">
        <v>7534.6259120086588</v>
      </c>
      <c r="W4277" s="43">
        <v>3031.6602368718723</v>
      </c>
      <c r="X4277" s="43">
        <v>0</v>
      </c>
      <c r="Y4277" s="43">
        <v>0</v>
      </c>
      <c r="Z4277" s="43">
        <v>3031.6602368718723</v>
      </c>
      <c r="AB4277" s="43">
        <v>45.08040550873789</v>
      </c>
      <c r="AC4277" s="43">
        <v>0</v>
      </c>
      <c r="AD4277" s="43">
        <v>0</v>
      </c>
      <c r="AE4277" s="43">
        <v>45.08040550873789</v>
      </c>
      <c r="AG4277" s="43">
        <v>5575223.175607373</v>
      </c>
      <c r="AH4277" s="43">
        <v>654838.61116432445</v>
      </c>
      <c r="AI4277" s="43">
        <v>0</v>
      </c>
      <c r="AJ4277" s="43">
        <v>189337703.13669914</v>
      </c>
      <c r="AK4277" s="43">
        <v>194912926.31230652</v>
      </c>
    </row>
    <row r="4278" spans="3:37" x14ac:dyDescent="0.2">
      <c r="C4278" s="43">
        <v>5.9957059308652521E-4</v>
      </c>
      <c r="D4278" s="43">
        <v>4.8271842109985724E-2</v>
      </c>
      <c r="E4278" s="43">
        <v>2.1984269890404109</v>
      </c>
      <c r="F4278" s="43">
        <v>5.3898234339205775</v>
      </c>
      <c r="H4278" s="43">
        <v>8.9480506462553269E-5</v>
      </c>
      <c r="I4278" s="43">
        <v>6.6467980642233734E-2</v>
      </c>
      <c r="J4278" s="43">
        <v>0</v>
      </c>
      <c r="K4278" s="43">
        <v>1</v>
      </c>
      <c r="M4278" s="43">
        <v>7.8493211390042814E-3</v>
      </c>
      <c r="N4278" s="43">
        <v>4.709679792766408E-2</v>
      </c>
      <c r="O4278" s="43">
        <v>0</v>
      </c>
      <c r="P4278" s="43">
        <v>1</v>
      </c>
      <c r="R4278" s="43">
        <v>547.99496617978627</v>
      </c>
      <c r="S4278" s="43">
        <v>112.61164201108188</v>
      </c>
      <c r="T4278" s="43">
        <v>6999.4811986650084</v>
      </c>
      <c r="U4278" s="43">
        <v>7660.0878068558768</v>
      </c>
      <c r="W4278" s="43">
        <v>1204.7269235079293</v>
      </c>
      <c r="X4278" s="43">
        <v>0</v>
      </c>
      <c r="Y4278" s="43">
        <v>0</v>
      </c>
      <c r="Z4278" s="43">
        <v>1204.7269235079293</v>
      </c>
      <c r="AB4278" s="43">
        <v>257.3993224300998</v>
      </c>
      <c r="AC4278" s="43">
        <v>0</v>
      </c>
      <c r="AD4278" s="43">
        <v>0</v>
      </c>
      <c r="AE4278" s="43">
        <v>257.3993224300998</v>
      </c>
      <c r="AG4278" s="43">
        <v>2215492.8123310818</v>
      </c>
      <c r="AH4278" s="43">
        <v>260221.01547771273</v>
      </c>
      <c r="AI4278" s="43">
        <v>0</v>
      </c>
      <c r="AJ4278" s="43">
        <v>1081077154.2064192</v>
      </c>
      <c r="AK4278" s="43">
        <v>1083292647.0187504</v>
      </c>
    </row>
    <row r="4279" spans="3:37" x14ac:dyDescent="0.2">
      <c r="C4279" s="43">
        <v>5.9449041954139591E-4</v>
      </c>
      <c r="D4279" s="43">
        <v>5.3722819457549496E-2</v>
      </c>
      <c r="E4279" s="43">
        <v>5.8917825593599407</v>
      </c>
      <c r="F4279" s="43">
        <v>3.6367873096614609</v>
      </c>
      <c r="H4279" s="43">
        <v>8.2599650167792922E-5</v>
      </c>
      <c r="I4279" s="43">
        <v>0.1341219268092545</v>
      </c>
      <c r="J4279" s="43">
        <v>0</v>
      </c>
      <c r="K4279" s="43">
        <v>1</v>
      </c>
      <c r="M4279" s="43">
        <v>7.8362968989827645E-3</v>
      </c>
      <c r="N4279" s="43">
        <v>4.8489728497445483E-2</v>
      </c>
      <c r="O4279" s="43">
        <v>0</v>
      </c>
      <c r="P4279" s="43">
        <v>1</v>
      </c>
      <c r="R4279" s="43">
        <v>604.7084397894746</v>
      </c>
      <c r="S4279" s="43">
        <v>209.75888445175809</v>
      </c>
      <c r="T4279" s="43">
        <v>7194.5395980861513</v>
      </c>
      <c r="U4279" s="43">
        <v>8009.006922327384</v>
      </c>
      <c r="W4279" s="43">
        <v>3562.8106390493872</v>
      </c>
      <c r="X4279" s="43">
        <v>0</v>
      </c>
      <c r="Y4279" s="43">
        <v>0</v>
      </c>
      <c r="Z4279" s="43">
        <v>3562.8106390493872</v>
      </c>
      <c r="AB4279" s="43">
        <v>170.6101667887813</v>
      </c>
      <c r="AC4279" s="43">
        <v>0</v>
      </c>
      <c r="AD4279" s="43">
        <v>0</v>
      </c>
      <c r="AE4279" s="43">
        <v>170.6101667887813</v>
      </c>
      <c r="AG4279" s="43">
        <v>6552008.7652118234</v>
      </c>
      <c r="AH4279" s="43">
        <v>769567.09803466767</v>
      </c>
      <c r="AI4279" s="43">
        <v>0</v>
      </c>
      <c r="AJ4279" s="43">
        <v>716562700.5128814</v>
      </c>
      <c r="AK4279" s="43">
        <v>723114709.27809322</v>
      </c>
    </row>
    <row r="4280" spans="3:37" x14ac:dyDescent="0.2">
      <c r="C4280" s="43">
        <v>5.8376337508177602E-4</v>
      </c>
      <c r="D4280" s="43">
        <v>5.2457599310566025E-2</v>
      </c>
      <c r="E4280" s="43">
        <v>2.6770551772909337</v>
      </c>
      <c r="F4280" s="43">
        <v>4.1040061270416075</v>
      </c>
      <c r="H4280" s="43">
        <v>1.0132047965205615E-4</v>
      </c>
      <c r="I4280" s="43">
        <v>9.7621419398829026E-2</v>
      </c>
      <c r="J4280" s="43">
        <v>0</v>
      </c>
      <c r="K4280" s="43">
        <v>1</v>
      </c>
      <c r="M4280" s="43">
        <v>7.8833396645787701E-3</v>
      </c>
      <c r="N4280" s="43">
        <v>4.6912180478977161E-2</v>
      </c>
      <c r="O4280" s="43">
        <v>0</v>
      </c>
      <c r="P4280" s="43">
        <v>1</v>
      </c>
      <c r="R4280" s="43">
        <v>579.81257275757912</v>
      </c>
      <c r="S4280" s="43">
        <v>187.27712248177897</v>
      </c>
      <c r="T4280" s="43">
        <v>7002.2599822081338</v>
      </c>
      <c r="U4280" s="43">
        <v>7769.3496774474916</v>
      </c>
      <c r="W4280" s="43">
        <v>1552.1902497590534</v>
      </c>
      <c r="X4280" s="43">
        <v>0</v>
      </c>
      <c r="Y4280" s="43">
        <v>0</v>
      </c>
      <c r="Z4280" s="43">
        <v>1552.1902497590534</v>
      </c>
      <c r="AB4280" s="43">
        <v>192.57237028615532</v>
      </c>
      <c r="AC4280" s="43">
        <v>0</v>
      </c>
      <c r="AD4280" s="43">
        <v>0</v>
      </c>
      <c r="AE4280" s="43">
        <v>192.57237028615532</v>
      </c>
      <c r="AG4280" s="43">
        <v>2854477.8693068991</v>
      </c>
      <c r="AH4280" s="43">
        <v>335273.09394795552</v>
      </c>
      <c r="AI4280" s="43">
        <v>0</v>
      </c>
      <c r="AJ4280" s="43">
        <v>808803955.20185232</v>
      </c>
      <c r="AK4280" s="43">
        <v>811658433.07115924</v>
      </c>
    </row>
    <row r="4281" spans="3:37" x14ac:dyDescent="0.2">
      <c r="C4281" s="43">
        <v>6.3033359645436882E-4</v>
      </c>
      <c r="D4281" s="43">
        <v>4.5951394421634061E-2</v>
      </c>
      <c r="E4281" s="43">
        <v>9.5932151240066794</v>
      </c>
      <c r="F4281" s="43">
        <v>0.70883678304222542</v>
      </c>
      <c r="H4281" s="43">
        <v>8.846814429033125E-5</v>
      </c>
      <c r="I4281" s="43">
        <v>8.5122852525249884E-2</v>
      </c>
      <c r="J4281" s="43">
        <v>0</v>
      </c>
      <c r="K4281" s="43">
        <v>1</v>
      </c>
      <c r="M4281" s="43">
        <v>7.7973238681924781E-3</v>
      </c>
      <c r="N4281" s="43">
        <v>4.4141903081618597E-2</v>
      </c>
      <c r="O4281" s="43">
        <v>0</v>
      </c>
      <c r="P4281" s="43">
        <v>1</v>
      </c>
      <c r="R4281" s="43">
        <v>548.41777574103435</v>
      </c>
      <c r="S4281" s="43">
        <v>142.58553157978534</v>
      </c>
      <c r="T4281" s="43">
        <v>6516.8691200730727</v>
      </c>
      <c r="U4281" s="43">
        <v>7207.8724273938924</v>
      </c>
      <c r="W4281" s="43">
        <v>5261.0897005129946</v>
      </c>
      <c r="X4281" s="43">
        <v>0</v>
      </c>
      <c r="Y4281" s="43">
        <v>0</v>
      </c>
      <c r="Z4281" s="43">
        <v>5261.0897005129946</v>
      </c>
      <c r="AB4281" s="43">
        <v>-17.085661968909804</v>
      </c>
      <c r="AC4281" s="43">
        <v>0</v>
      </c>
      <c r="AD4281" s="43">
        <v>0</v>
      </c>
      <c r="AE4281" s="43">
        <v>-17.085661968909804</v>
      </c>
      <c r="AG4281" s="43">
        <v>9675143.9592433963</v>
      </c>
      <c r="AH4281" s="43">
        <v>1136395.3753108068</v>
      </c>
      <c r="AI4281" s="43">
        <v>0</v>
      </c>
      <c r="AJ4281" s="43">
        <v>0</v>
      </c>
      <c r="AK4281" s="43">
        <v>9675143.9592433963</v>
      </c>
    </row>
    <row r="4282" spans="3:37" x14ac:dyDescent="0.2">
      <c r="C4282" s="43">
        <v>6.1220352068536155E-4</v>
      </c>
      <c r="D4282" s="43">
        <v>4.5156737443704596E-2</v>
      </c>
      <c r="E4282" s="43">
        <v>4.7597316254138198</v>
      </c>
      <c r="F4282" s="43">
        <v>2.3393090199798086</v>
      </c>
      <c r="H4282" s="43">
        <v>9.2024775544152781E-5</v>
      </c>
      <c r="I4282" s="43">
        <v>0.11787734596788091</v>
      </c>
      <c r="J4282" s="43">
        <v>0</v>
      </c>
      <c r="K4282" s="43">
        <v>1</v>
      </c>
      <c r="M4282" s="43">
        <v>7.8956727793384474E-3</v>
      </c>
      <c r="N4282" s="43">
        <v>4.4357873440468022E-2</v>
      </c>
      <c r="O4282" s="43">
        <v>0</v>
      </c>
      <c r="P4282" s="43">
        <v>1</v>
      </c>
      <c r="R4282" s="43">
        <v>523.43258176769223</v>
      </c>
      <c r="S4282" s="43">
        <v>205.3891457881663</v>
      </c>
      <c r="T4282" s="43">
        <v>6631.354296835987</v>
      </c>
      <c r="U4282" s="43">
        <v>7360.1760243918452</v>
      </c>
      <c r="W4282" s="43">
        <v>2491.3986132116897</v>
      </c>
      <c r="X4282" s="43">
        <v>0</v>
      </c>
      <c r="Y4282" s="43">
        <v>0</v>
      </c>
      <c r="Z4282" s="43">
        <v>2491.3986132116897</v>
      </c>
      <c r="AB4282" s="43">
        <v>75.011063658068409</v>
      </c>
      <c r="AC4282" s="43">
        <v>0</v>
      </c>
      <c r="AD4282" s="43">
        <v>0</v>
      </c>
      <c r="AE4282" s="43">
        <v>75.011063658068409</v>
      </c>
      <c r="AG4282" s="43">
        <v>4581682.0496962974</v>
      </c>
      <c r="AH4282" s="43">
        <v>538142.10045372497</v>
      </c>
      <c r="AI4282" s="43">
        <v>0</v>
      </c>
      <c r="AJ4282" s="43">
        <v>315046467.36388731</v>
      </c>
      <c r="AK4282" s="43">
        <v>319628149.41358364</v>
      </c>
    </row>
    <row r="4283" spans="3:37" x14ac:dyDescent="0.2">
      <c r="C4283" s="43">
        <v>6.1591409523709117E-4</v>
      </c>
      <c r="D4283" s="43">
        <v>5.2772468723363192E-2</v>
      </c>
      <c r="E4283" s="43">
        <v>4.5191142123141601</v>
      </c>
      <c r="F4283" s="43">
        <v>2.1696605780924845</v>
      </c>
      <c r="H4283" s="43">
        <v>8.0136755007741866E-5</v>
      </c>
      <c r="I4283" s="43">
        <v>0.11050803829099731</v>
      </c>
      <c r="J4283" s="43">
        <v>0</v>
      </c>
      <c r="K4283" s="43">
        <v>1</v>
      </c>
      <c r="M4283" s="43">
        <v>7.8012642460526379E-3</v>
      </c>
      <c r="N4283" s="43">
        <v>4.5061531294108184E-2</v>
      </c>
      <c r="O4283" s="43">
        <v>0</v>
      </c>
      <c r="P4283" s="43">
        <v>1</v>
      </c>
      <c r="R4283" s="43">
        <v>615.41762093278692</v>
      </c>
      <c r="S4283" s="43">
        <v>167.67487635832418</v>
      </c>
      <c r="T4283" s="43">
        <v>6655.9999099298875</v>
      </c>
      <c r="U4283" s="43">
        <v>7439.0924072209982</v>
      </c>
      <c r="W4283" s="43">
        <v>2781.1425172659256</v>
      </c>
      <c r="X4283" s="43">
        <v>0</v>
      </c>
      <c r="Y4283" s="43">
        <v>0</v>
      </c>
      <c r="Z4283" s="43">
        <v>2781.1425172659256</v>
      </c>
      <c r="AB4283" s="43">
        <v>77.021781138734298</v>
      </c>
      <c r="AC4283" s="43">
        <v>0</v>
      </c>
      <c r="AD4283" s="43">
        <v>0</v>
      </c>
      <c r="AE4283" s="43">
        <v>77.021781138734298</v>
      </c>
      <c r="AG4283" s="43">
        <v>5114521.089252037</v>
      </c>
      <c r="AH4283" s="43">
        <v>600726.78372943995</v>
      </c>
      <c r="AI4283" s="43">
        <v>0</v>
      </c>
      <c r="AJ4283" s="43">
        <v>323491480.78268403</v>
      </c>
      <c r="AK4283" s="43">
        <v>328606001.87193608</v>
      </c>
    </row>
    <row r="4284" spans="3:37" x14ac:dyDescent="0.2">
      <c r="C4284" s="43">
        <v>6.0180958592084117E-4</v>
      </c>
      <c r="D4284" s="43">
        <v>5.8450013098212072E-2</v>
      </c>
      <c r="E4284" s="43">
        <v>4.5892705161904335</v>
      </c>
      <c r="F4284" s="43">
        <v>1.562401874217322</v>
      </c>
      <c r="H4284" s="43">
        <v>9.0665640158249516E-5</v>
      </c>
      <c r="I4284" s="43">
        <v>9.8805609847578926E-2</v>
      </c>
      <c r="J4284" s="43">
        <v>0</v>
      </c>
      <c r="K4284" s="43">
        <v>1</v>
      </c>
      <c r="M4284" s="43">
        <v>7.8826488008936213E-3</v>
      </c>
      <c r="N4284" s="43">
        <v>4.5081698325878362E-2</v>
      </c>
      <c r="O4284" s="43">
        <v>0</v>
      </c>
      <c r="P4284" s="43">
        <v>1</v>
      </c>
      <c r="R4284" s="43">
        <v>666.01818405449194</v>
      </c>
      <c r="S4284" s="43">
        <v>169.61595741779098</v>
      </c>
      <c r="T4284" s="43">
        <v>6728.4467388773792</v>
      </c>
      <c r="U4284" s="43">
        <v>7564.080880349662</v>
      </c>
      <c r="W4284" s="43">
        <v>3056.5376153279735</v>
      </c>
      <c r="X4284" s="43">
        <v>0</v>
      </c>
      <c r="Y4284" s="43">
        <v>0</v>
      </c>
      <c r="Z4284" s="43">
        <v>3056.5376153279735</v>
      </c>
      <c r="AB4284" s="43">
        <v>40.078976622331801</v>
      </c>
      <c r="AC4284" s="43">
        <v>0</v>
      </c>
      <c r="AD4284" s="43">
        <v>0</v>
      </c>
      <c r="AE4284" s="43">
        <v>40.078976622331801</v>
      </c>
      <c r="AG4284" s="43">
        <v>5620972.6745881429</v>
      </c>
      <c r="AH4284" s="43">
        <v>660212.12491084228</v>
      </c>
      <c r="AI4284" s="43">
        <v>0</v>
      </c>
      <c r="AJ4284" s="43">
        <v>168331701.81379357</v>
      </c>
      <c r="AK4284" s="43">
        <v>173952674.48838171</v>
      </c>
    </row>
    <row r="4285" spans="3:37" x14ac:dyDescent="0.2">
      <c r="C4285" s="43">
        <v>6.1795801048969423E-4</v>
      </c>
      <c r="D4285" s="43">
        <v>4.8761134751970581E-2</v>
      </c>
      <c r="E4285" s="43">
        <v>1.9145443594225824</v>
      </c>
      <c r="F4285" s="43">
        <v>3.6048736300407338</v>
      </c>
      <c r="H4285" s="43">
        <v>8.2529008532104123E-5</v>
      </c>
      <c r="I4285" s="43">
        <v>0.11703802184412748</v>
      </c>
      <c r="J4285" s="43">
        <v>0</v>
      </c>
      <c r="K4285" s="43">
        <v>1</v>
      </c>
      <c r="M4285" s="43">
        <v>7.829955231656258E-3</v>
      </c>
      <c r="N4285" s="43">
        <v>4.3471343466845183E-2</v>
      </c>
      <c r="O4285" s="43">
        <v>0</v>
      </c>
      <c r="P4285" s="43">
        <v>1</v>
      </c>
      <c r="R4285" s="43">
        <v>570.52560855824879</v>
      </c>
      <c r="S4285" s="43">
        <v>182.88411005811571</v>
      </c>
      <c r="T4285" s="43">
        <v>6444.7297984701072</v>
      </c>
      <c r="U4285" s="43">
        <v>7198.1395170864716</v>
      </c>
      <c r="W4285" s="43">
        <v>1092.2965857713314</v>
      </c>
      <c r="X4285" s="43">
        <v>0</v>
      </c>
      <c r="Y4285" s="43">
        <v>0</v>
      </c>
      <c r="Z4285" s="43">
        <v>1092.2965857713314</v>
      </c>
      <c r="AB4285" s="43">
        <v>159.01774109060671</v>
      </c>
      <c r="AC4285" s="43">
        <v>0</v>
      </c>
      <c r="AD4285" s="43">
        <v>0</v>
      </c>
      <c r="AE4285" s="43">
        <v>159.01774109060671</v>
      </c>
      <c r="AG4285" s="43">
        <v>2008733.4212334785</v>
      </c>
      <c r="AH4285" s="43">
        <v>235936.06252660757</v>
      </c>
      <c r="AI4285" s="43">
        <v>0</v>
      </c>
      <c r="AJ4285" s="43">
        <v>667874512.58054817</v>
      </c>
      <c r="AK4285" s="43">
        <v>669883246.0017817</v>
      </c>
    </row>
    <row r="4286" spans="3:37" x14ac:dyDescent="0.2">
      <c r="C4286" s="43">
        <v>6.3209601704006246E-4</v>
      </c>
      <c r="D4286" s="43">
        <v>5.4737643200537534E-2</v>
      </c>
      <c r="E4286" s="43">
        <v>2.2168063397965665</v>
      </c>
      <c r="F4286" s="43">
        <v>5.0593601012435858</v>
      </c>
      <c r="H4286" s="43">
        <v>7.7594718383313654E-5</v>
      </c>
      <c r="I4286" s="43">
        <v>9.71309097142148E-2</v>
      </c>
      <c r="J4286" s="43">
        <v>0</v>
      </c>
      <c r="K4286" s="43">
        <v>1</v>
      </c>
      <c r="M4286" s="43">
        <v>7.9256805603676872E-3</v>
      </c>
      <c r="N4286" s="43">
        <v>4.4092198536442216E-2</v>
      </c>
      <c r="O4286" s="43">
        <v>0</v>
      </c>
      <c r="P4286" s="43">
        <v>1</v>
      </c>
      <c r="R4286" s="43">
        <v>655.10591528272835</v>
      </c>
      <c r="S4286" s="43">
        <v>142.70263431755276</v>
      </c>
      <c r="T4286" s="43">
        <v>6616.6885303458257</v>
      </c>
      <c r="U4286" s="43">
        <v>7414.4970799461071</v>
      </c>
      <c r="W4286" s="43">
        <v>1452.2429462369846</v>
      </c>
      <c r="X4286" s="43">
        <v>0</v>
      </c>
      <c r="Y4286" s="43">
        <v>0</v>
      </c>
      <c r="Z4286" s="43">
        <v>1452.2429462369846</v>
      </c>
      <c r="AB4286" s="43">
        <v>284.54625716084837</v>
      </c>
      <c r="AC4286" s="43">
        <v>0</v>
      </c>
      <c r="AD4286" s="43">
        <v>0</v>
      </c>
      <c r="AE4286" s="43">
        <v>284.54625716084837</v>
      </c>
      <c r="AG4286" s="43">
        <v>2670674.7781298147</v>
      </c>
      <c r="AH4286" s="43">
        <v>313684.47638718865</v>
      </c>
      <c r="AI4286" s="43">
        <v>0</v>
      </c>
      <c r="AJ4286" s="43">
        <v>1195094280.0755632</v>
      </c>
      <c r="AK4286" s="43">
        <v>1197764954.853693</v>
      </c>
    </row>
    <row r="4287" spans="3:37" x14ac:dyDescent="0.2">
      <c r="C4287" s="43">
        <v>5.9569061944642553E-4</v>
      </c>
      <c r="D4287" s="43">
        <v>5.6400230815839891E-2</v>
      </c>
      <c r="E4287" s="43">
        <v>4.7559346368938478</v>
      </c>
      <c r="F4287" s="43">
        <v>2.1620909833707929</v>
      </c>
      <c r="H4287" s="43">
        <v>8.0336702101658155E-5</v>
      </c>
      <c r="I4287" s="43">
        <v>0.11124010926037986</v>
      </c>
      <c r="J4287" s="43">
        <v>0</v>
      </c>
      <c r="K4287" s="43">
        <v>1</v>
      </c>
      <c r="M4287" s="43">
        <v>7.8865017646435609E-3</v>
      </c>
      <c r="N4287" s="43">
        <v>4.520850280765086E-2</v>
      </c>
      <c r="O4287" s="43">
        <v>0</v>
      </c>
      <c r="P4287" s="43">
        <v>1</v>
      </c>
      <c r="R4287" s="43">
        <v>636.12727236408568</v>
      </c>
      <c r="S4287" s="43">
        <v>169.20678707645291</v>
      </c>
      <c r="T4287" s="43">
        <v>6750.6703683660226</v>
      </c>
      <c r="U4287" s="43">
        <v>7556.0044278065616</v>
      </c>
      <c r="W4287" s="43">
        <v>3025.3797281091615</v>
      </c>
      <c r="X4287" s="43">
        <v>0</v>
      </c>
      <c r="Y4287" s="43">
        <v>0</v>
      </c>
      <c r="Z4287" s="43">
        <v>3025.3797281091615</v>
      </c>
      <c r="AB4287" s="43">
        <v>79.098441121489969</v>
      </c>
      <c r="AC4287" s="43">
        <v>0</v>
      </c>
      <c r="AD4287" s="43">
        <v>0</v>
      </c>
      <c r="AE4287" s="43">
        <v>79.098441121489969</v>
      </c>
      <c r="AG4287" s="43">
        <v>5563673.3199927481</v>
      </c>
      <c r="AH4287" s="43">
        <v>653482.02127157885</v>
      </c>
      <c r="AI4287" s="43">
        <v>0</v>
      </c>
      <c r="AJ4287" s="43">
        <v>332213452.71025789</v>
      </c>
      <c r="AK4287" s="43">
        <v>337777126.03025061</v>
      </c>
    </row>
    <row r="4288" spans="3:37" x14ac:dyDescent="0.2">
      <c r="C4288" s="43">
        <v>6.1893485408393012E-4</v>
      </c>
      <c r="D4288" s="43">
        <v>4.8099344421238907E-2</v>
      </c>
      <c r="E4288" s="43">
        <v>4.1605729302996757</v>
      </c>
      <c r="F4288" s="43">
        <v>4.4286664229871704</v>
      </c>
      <c r="H4288" s="43">
        <v>9.598792892706598E-5</v>
      </c>
      <c r="I4288" s="43">
        <v>0.11045354432541565</v>
      </c>
      <c r="J4288" s="43">
        <v>0</v>
      </c>
      <c r="K4288" s="43">
        <v>1</v>
      </c>
      <c r="M4288" s="43">
        <v>7.9073205507111943E-3</v>
      </c>
      <c r="N4288" s="43">
        <v>4.5323055600406593E-2</v>
      </c>
      <c r="O4288" s="43">
        <v>0</v>
      </c>
      <c r="P4288" s="43">
        <v>1</v>
      </c>
      <c r="R4288" s="43">
        <v>563.67200988937293</v>
      </c>
      <c r="S4288" s="43">
        <v>200.74218662703834</v>
      </c>
      <c r="T4288" s="43">
        <v>6785.6413111202737</v>
      </c>
      <c r="U4288" s="43">
        <v>7550.0555076366854</v>
      </c>
      <c r="W4288" s="43">
        <v>2345.1985059133362</v>
      </c>
      <c r="X4288" s="43">
        <v>0</v>
      </c>
      <c r="Y4288" s="43">
        <v>0</v>
      </c>
      <c r="Z4288" s="43">
        <v>2345.1985059133362</v>
      </c>
      <c r="AB4288" s="43">
        <v>206.79283244573622</v>
      </c>
      <c r="AC4288" s="43">
        <v>0</v>
      </c>
      <c r="AD4288" s="43">
        <v>0</v>
      </c>
      <c r="AE4288" s="43">
        <v>206.79283244573622</v>
      </c>
      <c r="AG4288" s="43">
        <v>4312820.0523746256</v>
      </c>
      <c r="AH4288" s="43">
        <v>506562.87727728061</v>
      </c>
      <c r="AI4288" s="43">
        <v>0</v>
      </c>
      <c r="AJ4288" s="43">
        <v>868529896.2720921</v>
      </c>
      <c r="AK4288" s="43">
        <v>872842716.32446671</v>
      </c>
    </row>
    <row r="4289" spans="3:37" x14ac:dyDescent="0.2">
      <c r="C4289" s="43">
        <v>5.9893781802380008E-4</v>
      </c>
      <c r="D4289" s="43">
        <v>5.4893850640277075E-2</v>
      </c>
      <c r="E4289" s="43">
        <v>7.3436365671461186</v>
      </c>
      <c r="F4289" s="43">
        <v>0.95327640122901025</v>
      </c>
      <c r="H4289" s="43">
        <v>9.490656938382358E-5</v>
      </c>
      <c r="I4289" s="43">
        <v>0.10702483404224417</v>
      </c>
      <c r="J4289" s="43">
        <v>0</v>
      </c>
      <c r="K4289" s="43">
        <v>1</v>
      </c>
      <c r="M4289" s="43">
        <v>7.9248959032669486E-3</v>
      </c>
      <c r="N4289" s="43">
        <v>4.4106418153643301E-2</v>
      </c>
      <c r="O4289" s="43">
        <v>0</v>
      </c>
      <c r="P4289" s="43">
        <v>1</v>
      </c>
      <c r="R4289" s="43">
        <v>622.51211117654952</v>
      </c>
      <c r="S4289" s="43">
        <v>192.31945116933025</v>
      </c>
      <c r="T4289" s="43">
        <v>6618.1671191509322</v>
      </c>
      <c r="U4289" s="43">
        <v>7432.9986814968124</v>
      </c>
      <c r="W4289" s="43">
        <v>4571.5027031274394</v>
      </c>
      <c r="X4289" s="43">
        <v>0</v>
      </c>
      <c r="Y4289" s="43">
        <v>0</v>
      </c>
      <c r="Z4289" s="43">
        <v>4571.5027031274394</v>
      </c>
      <c r="AB4289" s="43">
        <v>-3.1122026540583518</v>
      </c>
      <c r="AC4289" s="43">
        <v>0</v>
      </c>
      <c r="AD4289" s="43">
        <v>0</v>
      </c>
      <c r="AE4289" s="43">
        <v>-3.1122026540583518</v>
      </c>
      <c r="AG4289" s="43">
        <v>8406993.4710513614</v>
      </c>
      <c r="AH4289" s="43">
        <v>987444.58387552691</v>
      </c>
      <c r="AI4289" s="43">
        <v>0</v>
      </c>
      <c r="AJ4289" s="43">
        <v>0</v>
      </c>
      <c r="AK4289" s="43">
        <v>8406993.4710513614</v>
      </c>
    </row>
    <row r="4290" spans="3:37" x14ac:dyDescent="0.2">
      <c r="C4290" s="43">
        <v>5.9932017016967433E-4</v>
      </c>
      <c r="D4290" s="43">
        <v>6.4158187840942515E-2</v>
      </c>
      <c r="E4290" s="43">
        <v>2.9738720774995744</v>
      </c>
      <c r="F4290" s="43">
        <v>5.0940399784381976</v>
      </c>
      <c r="H4290" s="43">
        <v>9.1768374735123892E-5</v>
      </c>
      <c r="I4290" s="43">
        <v>7.7737337925851524E-2</v>
      </c>
      <c r="J4290" s="43">
        <v>0</v>
      </c>
      <c r="K4290" s="43">
        <v>1</v>
      </c>
      <c r="M4290" s="43">
        <v>7.882879328561132E-3</v>
      </c>
      <c r="N4290" s="43">
        <v>4.4120338969410727E-2</v>
      </c>
      <c r="O4290" s="43">
        <v>0</v>
      </c>
      <c r="P4290" s="43">
        <v>1</v>
      </c>
      <c r="R4290" s="43">
        <v>728.03683949801609</v>
      </c>
      <c r="S4290" s="43">
        <v>135.07192127171194</v>
      </c>
      <c r="T4290" s="43">
        <v>6585.1563622604308</v>
      </c>
      <c r="U4290" s="43">
        <v>7448.265123030159</v>
      </c>
      <c r="W4290" s="43">
        <v>2165.0884283741893</v>
      </c>
      <c r="X4290" s="43">
        <v>0</v>
      </c>
      <c r="Y4290" s="43">
        <v>0</v>
      </c>
      <c r="Z4290" s="43">
        <v>2165.0884283741893</v>
      </c>
      <c r="AB4290" s="43">
        <v>318.92547615483187</v>
      </c>
      <c r="AC4290" s="43">
        <v>0</v>
      </c>
      <c r="AD4290" s="43">
        <v>0</v>
      </c>
      <c r="AE4290" s="43">
        <v>318.92547615483187</v>
      </c>
      <c r="AG4290" s="43">
        <v>3981597.6197801344</v>
      </c>
      <c r="AH4290" s="43">
        <v>467659.1005288249</v>
      </c>
      <c r="AI4290" s="43">
        <v>0</v>
      </c>
      <c r="AJ4290" s="43">
        <v>1339486999.8502939</v>
      </c>
      <c r="AK4290" s="43">
        <v>1343468597.4700739</v>
      </c>
    </row>
    <row r="4291" spans="3:37" x14ac:dyDescent="0.2">
      <c r="C4291" s="43">
        <v>6.1986128456081868E-4</v>
      </c>
      <c r="D4291" s="43">
        <v>5.5868712033523726E-2</v>
      </c>
      <c r="E4291" s="43">
        <v>1.1432090982324925</v>
      </c>
      <c r="F4291" s="43">
        <v>2.2920816463187967</v>
      </c>
      <c r="H4291" s="43">
        <v>9.5211163786523834E-5</v>
      </c>
      <c r="I4291" s="43">
        <v>8.9306040993159058E-2</v>
      </c>
      <c r="J4291" s="43">
        <v>0</v>
      </c>
      <c r="K4291" s="43">
        <v>1</v>
      </c>
      <c r="M4291" s="43">
        <v>7.8268208587096433E-3</v>
      </c>
      <c r="N4291" s="43">
        <v>4.655356283693135E-2</v>
      </c>
      <c r="O4291" s="43">
        <v>0</v>
      </c>
      <c r="P4291" s="43">
        <v>1</v>
      </c>
      <c r="R4291" s="43">
        <v>655.70054434319252</v>
      </c>
      <c r="S4291" s="43">
        <v>160.99451630804359</v>
      </c>
      <c r="T4291" s="43">
        <v>6898.9133543480257</v>
      </c>
      <c r="U4291" s="43">
        <v>7715.6084149992621</v>
      </c>
      <c r="W4291" s="43">
        <v>749.60282800913558</v>
      </c>
      <c r="X4291" s="43">
        <v>0</v>
      </c>
      <c r="Y4291" s="43">
        <v>0</v>
      </c>
      <c r="Z4291" s="43">
        <v>749.60282800913558</v>
      </c>
      <c r="AB4291" s="43">
        <v>90.652394354497901</v>
      </c>
      <c r="AC4291" s="43">
        <v>0</v>
      </c>
      <c r="AD4291" s="43">
        <v>0</v>
      </c>
      <c r="AE4291" s="43">
        <v>90.652394354497901</v>
      </c>
      <c r="AG4291" s="43">
        <v>1378519.6007088004</v>
      </c>
      <c r="AH4291" s="43">
        <v>161914.21084997329</v>
      </c>
      <c r="AI4291" s="43">
        <v>0</v>
      </c>
      <c r="AJ4291" s="43">
        <v>380740056.2888912</v>
      </c>
      <c r="AK4291" s="43">
        <v>382118575.88959998</v>
      </c>
    </row>
    <row r="4292" spans="3:37" x14ac:dyDescent="0.2">
      <c r="C4292" s="43">
        <v>6.1555743644825522E-4</v>
      </c>
      <c r="D4292" s="43">
        <v>6.3568196053642945E-2</v>
      </c>
      <c r="E4292" s="43">
        <v>3.2918172756062747</v>
      </c>
      <c r="F4292" s="43">
        <v>3.2884397708384454</v>
      </c>
      <c r="H4292" s="43">
        <v>9.5352379768320894E-5</v>
      </c>
      <c r="I4292" s="43">
        <v>8.8412066981759602E-2</v>
      </c>
      <c r="J4292" s="43">
        <v>0</v>
      </c>
      <c r="K4292" s="43">
        <v>1</v>
      </c>
      <c r="M4292" s="43">
        <v>7.8869750451833198E-3</v>
      </c>
      <c r="N4292" s="43">
        <v>4.7843956500469687E-2</v>
      </c>
      <c r="O4292" s="43">
        <v>0</v>
      </c>
      <c r="P4292" s="43">
        <v>1</v>
      </c>
      <c r="R4292" s="43">
        <v>740.8850684430306</v>
      </c>
      <c r="S4292" s="43">
        <v>159.61931888685385</v>
      </c>
      <c r="T4292" s="43">
        <v>7144.6330186539581</v>
      </c>
      <c r="U4292" s="43">
        <v>8045.1374059838427</v>
      </c>
      <c r="W4292" s="43">
        <v>2438.8582675395055</v>
      </c>
      <c r="X4292" s="43">
        <v>0</v>
      </c>
      <c r="Y4292" s="43">
        <v>0</v>
      </c>
      <c r="Z4292" s="43">
        <v>2438.8582675395055</v>
      </c>
      <c r="AB4292" s="43">
        <v>181.41538161825724</v>
      </c>
      <c r="AC4292" s="43">
        <v>0</v>
      </c>
      <c r="AD4292" s="43">
        <v>0</v>
      </c>
      <c r="AE4292" s="43">
        <v>181.41538161825724</v>
      </c>
      <c r="AG4292" s="43">
        <v>4485060.3540051505</v>
      </c>
      <c r="AH4292" s="43">
        <v>526793.38578853314</v>
      </c>
      <c r="AI4292" s="43">
        <v>0</v>
      </c>
      <c r="AJ4292" s="43">
        <v>761944602.79668045</v>
      </c>
      <c r="AK4292" s="43">
        <v>766429663.15068555</v>
      </c>
    </row>
    <row r="4293" spans="3:37" x14ac:dyDescent="0.2">
      <c r="C4293" s="43">
        <v>5.8645347224791538E-4</v>
      </c>
      <c r="D4293" s="43">
        <v>5.8957750266538489E-2</v>
      </c>
      <c r="E4293" s="43">
        <v>4.9695543465419796</v>
      </c>
      <c r="F4293" s="43">
        <v>0.81337586417068397</v>
      </c>
      <c r="H4293" s="43">
        <v>8.2116891610072108E-5</v>
      </c>
      <c r="I4293" s="43">
        <v>9.8927902205278667E-2</v>
      </c>
      <c r="J4293" s="43">
        <v>0</v>
      </c>
      <c r="K4293" s="43">
        <v>1</v>
      </c>
      <c r="M4293" s="43">
        <v>7.8720005589618669E-3</v>
      </c>
      <c r="N4293" s="43">
        <v>4.5137411457983459E-2</v>
      </c>
      <c r="O4293" s="43">
        <v>0</v>
      </c>
      <c r="P4293" s="43">
        <v>1</v>
      </c>
      <c r="R4293" s="43">
        <v>654.6615553292595</v>
      </c>
      <c r="S4293" s="43">
        <v>153.81322360915917</v>
      </c>
      <c r="T4293" s="43">
        <v>6727.6616022564094</v>
      </c>
      <c r="U4293" s="43">
        <v>7536.1363811948286</v>
      </c>
      <c r="W4293" s="43">
        <v>3253.3761778004541</v>
      </c>
      <c r="X4293" s="43">
        <v>0</v>
      </c>
      <c r="Y4293" s="43">
        <v>0</v>
      </c>
      <c r="Z4293" s="43">
        <v>3253.3761778004541</v>
      </c>
      <c r="AB4293" s="43">
        <v>-13.07279423156789</v>
      </c>
      <c r="AC4293" s="43">
        <v>0</v>
      </c>
      <c r="AD4293" s="43">
        <v>0</v>
      </c>
      <c r="AE4293" s="43">
        <v>-13.07279423156789</v>
      </c>
      <c r="AG4293" s="43">
        <v>5982958.7909750352</v>
      </c>
      <c r="AH4293" s="43">
        <v>702729.25440489803</v>
      </c>
      <c r="AI4293" s="43">
        <v>0</v>
      </c>
      <c r="AJ4293" s="43">
        <v>0</v>
      </c>
      <c r="AK4293" s="43">
        <v>5982958.7909750352</v>
      </c>
    </row>
    <row r="4294" spans="3:37" x14ac:dyDescent="0.2">
      <c r="C4294" s="43">
        <v>6.241154628204848E-4</v>
      </c>
      <c r="D4294" s="43">
        <v>6.3106524586424406E-2</v>
      </c>
      <c r="E4294" s="43">
        <v>1.086141441684362</v>
      </c>
      <c r="F4294" s="43">
        <v>0.86597691637274943</v>
      </c>
      <c r="H4294" s="43">
        <v>9.7654491340137817E-5</v>
      </c>
      <c r="I4294" s="43">
        <v>0.10707361080141997</v>
      </c>
      <c r="J4294" s="43">
        <v>0</v>
      </c>
      <c r="K4294" s="43">
        <v>1</v>
      </c>
      <c r="M4294" s="43">
        <v>7.8633933462795014E-3</v>
      </c>
      <c r="N4294" s="43">
        <v>4.5898037754267706E-2</v>
      </c>
      <c r="O4294" s="43">
        <v>0</v>
      </c>
      <c r="P4294" s="43">
        <v>1</v>
      </c>
      <c r="R4294" s="43">
        <v>745.72993817097245</v>
      </c>
      <c r="S4294" s="43">
        <v>197.97805052260804</v>
      </c>
      <c r="T4294" s="43">
        <v>6833.5518235705295</v>
      </c>
      <c r="U4294" s="43">
        <v>7777.2598122641102</v>
      </c>
      <c r="W4294" s="43">
        <v>809.96819015221013</v>
      </c>
      <c r="X4294" s="43">
        <v>0</v>
      </c>
      <c r="Y4294" s="43">
        <v>0</v>
      </c>
      <c r="Z4294" s="43">
        <v>809.96819015221013</v>
      </c>
      <c r="AB4294" s="43">
        <v>-10.694117767751097</v>
      </c>
      <c r="AC4294" s="43">
        <v>0</v>
      </c>
      <c r="AD4294" s="43">
        <v>0</v>
      </c>
      <c r="AE4294" s="43">
        <v>-10.694117767751097</v>
      </c>
      <c r="AG4294" s="43">
        <v>1489531.5016899144</v>
      </c>
      <c r="AH4294" s="43">
        <v>174953.12907287737</v>
      </c>
      <c r="AI4294" s="43">
        <v>0</v>
      </c>
      <c r="AJ4294" s="43">
        <v>0</v>
      </c>
      <c r="AK4294" s="43">
        <v>1489531.5016899144</v>
      </c>
    </row>
    <row r="4295" spans="3:37" x14ac:dyDescent="0.2">
      <c r="C4295" s="43">
        <v>6.0359110566224014E-4</v>
      </c>
      <c r="D4295" s="43">
        <v>6.0752315334632434E-2</v>
      </c>
      <c r="E4295" s="43">
        <v>3.1182421831925855</v>
      </c>
      <c r="F4295" s="43">
        <v>1.5890753326302416</v>
      </c>
      <c r="H4295" s="43">
        <v>9.1573105157394252E-5</v>
      </c>
      <c r="I4295" s="43">
        <v>0.11751598028919019</v>
      </c>
      <c r="J4295" s="43">
        <v>0</v>
      </c>
      <c r="K4295" s="43">
        <v>1</v>
      </c>
      <c r="M4295" s="43">
        <v>7.8241364388090123E-3</v>
      </c>
      <c r="N4295" s="43">
        <v>4.6368036183448091E-2</v>
      </c>
      <c r="O4295" s="43">
        <v>0</v>
      </c>
      <c r="P4295" s="43">
        <v>1</v>
      </c>
      <c r="R4295" s="43">
        <v>694.30139572889675</v>
      </c>
      <c r="S4295" s="43">
        <v>203.75451518066345</v>
      </c>
      <c r="T4295" s="43">
        <v>6869.0628589407597</v>
      </c>
      <c r="U4295" s="43">
        <v>7767.1187698503199</v>
      </c>
      <c r="W4295" s="43">
        <v>2164.9999000113344</v>
      </c>
      <c r="X4295" s="43">
        <v>0</v>
      </c>
      <c r="Y4295" s="43">
        <v>0</v>
      </c>
      <c r="Z4295" s="43">
        <v>2164.9999000113344</v>
      </c>
      <c r="AB4295" s="43">
        <v>43.762553342906578</v>
      </c>
      <c r="AC4295" s="43">
        <v>0</v>
      </c>
      <c r="AD4295" s="43">
        <v>0</v>
      </c>
      <c r="AE4295" s="43">
        <v>43.762553342906578</v>
      </c>
      <c r="AG4295" s="43">
        <v>3981434.8161208439</v>
      </c>
      <c r="AH4295" s="43">
        <v>467639.97840244824</v>
      </c>
      <c r="AI4295" s="43">
        <v>0</v>
      </c>
      <c r="AJ4295" s="43">
        <v>183802724.04020762</v>
      </c>
      <c r="AK4295" s="43">
        <v>187784158.85632846</v>
      </c>
    </row>
    <row r="4296" spans="3:37" x14ac:dyDescent="0.2">
      <c r="C4296" s="43">
        <v>6.0947392096292736E-4</v>
      </c>
      <c r="D4296" s="43">
        <v>6.0199123948513011E-2</v>
      </c>
      <c r="E4296" s="43">
        <v>4.4124960416171781</v>
      </c>
      <c r="F4296" s="43">
        <v>2.7338430460454388</v>
      </c>
      <c r="H4296" s="43">
        <v>8.1990771562324698E-5</v>
      </c>
      <c r="I4296" s="43">
        <v>9.9033187113793955E-2</v>
      </c>
      <c r="J4296" s="43">
        <v>0</v>
      </c>
      <c r="K4296" s="43">
        <v>1</v>
      </c>
      <c r="M4296" s="43">
        <v>7.7957491308727877E-3</v>
      </c>
      <c r="N4296" s="43">
        <v>4.7077948247424617E-2</v>
      </c>
      <c r="O4296" s="43">
        <v>0</v>
      </c>
      <c r="P4296" s="43">
        <v>1</v>
      </c>
      <c r="R4296" s="43">
        <v>694.68459957388154</v>
      </c>
      <c r="S4296" s="43">
        <v>153.74043372315015</v>
      </c>
      <c r="T4296" s="43">
        <v>6948.9270888367701</v>
      </c>
      <c r="U4296" s="43">
        <v>7797.3521221338015</v>
      </c>
      <c r="W4296" s="43">
        <v>3065.2930457921666</v>
      </c>
      <c r="X4296" s="43">
        <v>0</v>
      </c>
      <c r="Y4296" s="43">
        <v>0</v>
      </c>
      <c r="Z4296" s="43">
        <v>3065.2930457921666</v>
      </c>
      <c r="AB4296" s="43">
        <v>128.87872465176571</v>
      </c>
      <c r="AC4296" s="43">
        <v>0</v>
      </c>
      <c r="AD4296" s="43">
        <v>0</v>
      </c>
      <c r="AE4296" s="43">
        <v>128.87872465176571</v>
      </c>
      <c r="AG4296" s="43">
        <v>5637073.9112117942</v>
      </c>
      <c r="AH4296" s="43">
        <v>662103.29789110797</v>
      </c>
      <c r="AI4296" s="43">
        <v>0</v>
      </c>
      <c r="AJ4296" s="43">
        <v>541290643.53741598</v>
      </c>
      <c r="AK4296" s="43">
        <v>546927717.44862783</v>
      </c>
    </row>
    <row r="4297" spans="3:37" x14ac:dyDescent="0.2">
      <c r="C4297" s="43">
        <v>6.1560186746378864E-4</v>
      </c>
      <c r="D4297" s="43">
        <v>6.1046786763811034E-2</v>
      </c>
      <c r="E4297" s="43">
        <v>6.6552705770141598</v>
      </c>
      <c r="F4297" s="43">
        <v>4.9222226581651496</v>
      </c>
      <c r="H4297" s="43">
        <v>9.3361029239846793E-5</v>
      </c>
      <c r="I4297" s="43">
        <v>8.4995106164507839E-2</v>
      </c>
      <c r="J4297" s="43">
        <v>0</v>
      </c>
      <c r="K4297" s="43">
        <v>1</v>
      </c>
      <c r="M4297" s="43">
        <v>7.890092105981128E-3</v>
      </c>
      <c r="N4297" s="43">
        <v>4.3426902642909562E-2</v>
      </c>
      <c r="O4297" s="43">
        <v>0</v>
      </c>
      <c r="P4297" s="43">
        <v>1</v>
      </c>
      <c r="R4297" s="43">
        <v>711.5494887031748</v>
      </c>
      <c r="S4297" s="43">
        <v>150.24565602643816</v>
      </c>
      <c r="T4297" s="43">
        <v>6487.5885835964209</v>
      </c>
      <c r="U4297" s="43">
        <v>7349.3837283260336</v>
      </c>
      <c r="W4297" s="43">
        <v>4735.5543762557081</v>
      </c>
      <c r="X4297" s="43">
        <v>0</v>
      </c>
      <c r="Y4297" s="43">
        <v>0</v>
      </c>
      <c r="Z4297" s="43">
        <v>4735.5543762557081</v>
      </c>
      <c r="AB4297" s="43">
        <v>298.62154138872381</v>
      </c>
      <c r="AC4297" s="43">
        <v>0</v>
      </c>
      <c r="AD4297" s="43">
        <v>0</v>
      </c>
      <c r="AE4297" s="43">
        <v>298.62154138872381</v>
      </c>
      <c r="AG4297" s="43">
        <v>8708684.4979342464</v>
      </c>
      <c r="AH4297" s="43">
        <v>1022879.7452712329</v>
      </c>
      <c r="AI4297" s="43">
        <v>0</v>
      </c>
      <c r="AJ4297" s="43">
        <v>1254210473.8326399</v>
      </c>
      <c r="AK4297" s="43">
        <v>1262919158.3305743</v>
      </c>
    </row>
    <row r="4298" spans="3:37" x14ac:dyDescent="0.2">
      <c r="C4298" s="43">
        <v>5.9641097758509319E-4</v>
      </c>
      <c r="D4298" s="43">
        <v>4.8672913916027495E-2</v>
      </c>
      <c r="E4298" s="43">
        <v>8.4831693671048676</v>
      </c>
      <c r="F4298" s="43">
        <v>1.9448414341413511</v>
      </c>
      <c r="H4298" s="43">
        <v>1.0324863606037127E-4</v>
      </c>
      <c r="I4298" s="43">
        <v>0.14635362576424527</v>
      </c>
      <c r="J4298" s="43">
        <v>0</v>
      </c>
      <c r="K4298" s="43">
        <v>1</v>
      </c>
      <c r="M4298" s="43">
        <v>7.8641650209118064E-3</v>
      </c>
      <c r="N4298" s="43">
        <v>4.1667842952290278E-2</v>
      </c>
      <c r="O4298" s="43">
        <v>0</v>
      </c>
      <c r="P4298" s="43">
        <v>1</v>
      </c>
      <c r="R4298" s="43">
        <v>549.63622526963002</v>
      </c>
      <c r="S4298" s="43">
        <v>286.10811900230357</v>
      </c>
      <c r="T4298" s="43">
        <v>6204.3460034619184</v>
      </c>
      <c r="U4298" s="43">
        <v>7040.0903477338525</v>
      </c>
      <c r="W4298" s="43">
        <v>4662.6571892584761</v>
      </c>
      <c r="X4298" s="43">
        <v>0</v>
      </c>
      <c r="Y4298" s="43">
        <v>0</v>
      </c>
      <c r="Z4298" s="43">
        <v>4662.6571892584761</v>
      </c>
      <c r="AB4298" s="43">
        <v>55.567141489358157</v>
      </c>
      <c r="AC4298" s="43">
        <v>0</v>
      </c>
      <c r="AD4298" s="43">
        <v>0</v>
      </c>
      <c r="AE4298" s="43">
        <v>55.567141489358157</v>
      </c>
      <c r="AG4298" s="43">
        <v>8574626.5710463375</v>
      </c>
      <c r="AH4298" s="43">
        <v>1007133.9528798308</v>
      </c>
      <c r="AI4298" s="43">
        <v>0</v>
      </c>
      <c r="AJ4298" s="43">
        <v>233381994.25530425</v>
      </c>
      <c r="AK4298" s="43">
        <v>241956620.82635057</v>
      </c>
    </row>
    <row r="4299" spans="3:37" x14ac:dyDescent="0.2">
      <c r="C4299" s="43">
        <v>6.0190851468777716E-4</v>
      </c>
      <c r="D4299" s="43">
        <v>5.0568518892910086E-2</v>
      </c>
      <c r="E4299" s="43">
        <v>4.9349135343917476</v>
      </c>
      <c r="F4299" s="43">
        <v>2.6903425685999141</v>
      </c>
      <c r="H4299" s="43">
        <v>9.9394543555564319E-5</v>
      </c>
      <c r="I4299" s="43">
        <v>0.10123424121112068</v>
      </c>
      <c r="J4299" s="43">
        <v>0</v>
      </c>
      <c r="K4299" s="43">
        <v>1</v>
      </c>
      <c r="M4299" s="43">
        <v>7.8428288523023255E-3</v>
      </c>
      <c r="N4299" s="43">
        <v>4.5880017986571264E-2</v>
      </c>
      <c r="O4299" s="43">
        <v>0</v>
      </c>
      <c r="P4299" s="43">
        <v>1</v>
      </c>
      <c r="R4299" s="43">
        <v>576.30593678066555</v>
      </c>
      <c r="S4299" s="43">
        <v>190.51639209106489</v>
      </c>
      <c r="T4299" s="43">
        <v>6813.0047248739747</v>
      </c>
      <c r="U4299" s="43">
        <v>7579.8270537457047</v>
      </c>
      <c r="W4299" s="43">
        <v>2844.0199673692214</v>
      </c>
      <c r="X4299" s="43">
        <v>0</v>
      </c>
      <c r="Y4299" s="43">
        <v>0</v>
      </c>
      <c r="Z4299" s="43">
        <v>2844.0199673692214</v>
      </c>
      <c r="AB4299" s="43">
        <v>104.23452695006146</v>
      </c>
      <c r="AC4299" s="43">
        <v>0</v>
      </c>
      <c r="AD4299" s="43">
        <v>0</v>
      </c>
      <c r="AE4299" s="43">
        <v>104.23452695006146</v>
      </c>
      <c r="AG4299" s="43">
        <v>5230152.7199919978</v>
      </c>
      <c r="AH4299" s="43">
        <v>614308.31295175187</v>
      </c>
      <c r="AI4299" s="43">
        <v>0</v>
      </c>
      <c r="AJ4299" s="43">
        <v>437785013.19025815</v>
      </c>
      <c r="AK4299" s="43">
        <v>443015165.91025013</v>
      </c>
    </row>
    <row r="4300" spans="3:37" x14ac:dyDescent="0.2">
      <c r="C4300" s="43">
        <v>6.0438725025539113E-4</v>
      </c>
      <c r="D4300" s="43">
        <v>5.0227160808303528E-2</v>
      </c>
      <c r="E4300" s="43">
        <v>2.6803214349367823</v>
      </c>
      <c r="F4300" s="43">
        <v>3.5691100950567107</v>
      </c>
      <c r="H4300" s="43">
        <v>8.6776485731001574E-5</v>
      </c>
      <c r="I4300" s="43">
        <v>0.108444891242927</v>
      </c>
      <c r="J4300" s="43">
        <v>0</v>
      </c>
      <c r="K4300" s="43">
        <v>1</v>
      </c>
      <c r="M4300" s="43">
        <v>7.8389856680790657E-3</v>
      </c>
      <c r="N4300" s="43">
        <v>4.5810921992434306E-2</v>
      </c>
      <c r="O4300" s="43">
        <v>0</v>
      </c>
      <c r="P4300" s="43">
        <v>1</v>
      </c>
      <c r="R4300" s="43">
        <v>574.77291730205411</v>
      </c>
      <c r="S4300" s="43">
        <v>178.17777380049782</v>
      </c>
      <c r="T4300" s="43">
        <v>6799.4107212413801</v>
      </c>
      <c r="U4300" s="43">
        <v>7552.361412343932</v>
      </c>
      <c r="W4300" s="43">
        <v>1540.5761704658421</v>
      </c>
      <c r="X4300" s="43">
        <v>0</v>
      </c>
      <c r="Y4300" s="43">
        <v>0</v>
      </c>
      <c r="Z4300" s="43">
        <v>1540.5761704658421</v>
      </c>
      <c r="AB4300" s="43">
        <v>158.00207475003165</v>
      </c>
      <c r="AC4300" s="43">
        <v>0</v>
      </c>
      <c r="AD4300" s="43">
        <v>0</v>
      </c>
      <c r="AE4300" s="43">
        <v>158.00207475003165</v>
      </c>
      <c r="AG4300" s="43">
        <v>2833119.5774866836</v>
      </c>
      <c r="AH4300" s="43">
        <v>332764.4528206219</v>
      </c>
      <c r="AI4300" s="43">
        <v>0</v>
      </c>
      <c r="AJ4300" s="43">
        <v>663608713.95013297</v>
      </c>
      <c r="AK4300" s="43">
        <v>666441833.5276196</v>
      </c>
    </row>
    <row r="4301" spans="3:37" x14ac:dyDescent="0.2">
      <c r="C4301" s="43">
        <v>6.3140289597374277E-4</v>
      </c>
      <c r="D4301" s="43">
        <v>5.0062267178892859E-2</v>
      </c>
      <c r="E4301" s="43">
        <v>1.2477689652360529</v>
      </c>
      <c r="F4301" s="43">
        <v>2.0092633417630292</v>
      </c>
      <c r="H4301" s="43">
        <v>9.0105609854784774E-5</v>
      </c>
      <c r="I4301" s="43">
        <v>7.131964759809753E-2</v>
      </c>
      <c r="J4301" s="43">
        <v>0</v>
      </c>
      <c r="K4301" s="43">
        <v>1</v>
      </c>
      <c r="M4301" s="43">
        <v>7.8403882301354925E-3</v>
      </c>
      <c r="N4301" s="43">
        <v>4.8619974568043789E-2</v>
      </c>
      <c r="O4301" s="43">
        <v>0</v>
      </c>
      <c r="P4301" s="43">
        <v>1</v>
      </c>
      <c r="R4301" s="43">
        <v>598.49352464811943</v>
      </c>
      <c r="S4301" s="43">
        <v>121.67557066510734</v>
      </c>
      <c r="T4301" s="43">
        <v>7217.6308852634893</v>
      </c>
      <c r="U4301" s="43">
        <v>7937.7999805767158</v>
      </c>
      <c r="W4301" s="43">
        <v>746.7816459506621</v>
      </c>
      <c r="X4301" s="43">
        <v>0</v>
      </c>
      <c r="Y4301" s="43">
        <v>0</v>
      </c>
      <c r="Z4301" s="43">
        <v>746.7816459506621</v>
      </c>
      <c r="AB4301" s="43">
        <v>64.632020493958763</v>
      </c>
      <c r="AC4301" s="43">
        <v>0</v>
      </c>
      <c r="AD4301" s="43">
        <v>0</v>
      </c>
      <c r="AE4301" s="43">
        <v>64.632020493958763</v>
      </c>
      <c r="AG4301" s="43">
        <v>1373331.4469032676</v>
      </c>
      <c r="AH4301" s="43">
        <v>161304.83552534302</v>
      </c>
      <c r="AI4301" s="43">
        <v>0</v>
      </c>
      <c r="AJ4301" s="43">
        <v>271454486.0746268</v>
      </c>
      <c r="AK4301" s="43">
        <v>272827817.52153009</v>
      </c>
    </row>
    <row r="4302" spans="3:37" x14ac:dyDescent="0.2">
      <c r="C4302" s="43">
        <v>6.2914025630833592E-4</v>
      </c>
      <c r="D4302" s="43">
        <v>5.5619889628308661E-2</v>
      </c>
      <c r="E4302" s="43">
        <v>1.3738825221885549</v>
      </c>
      <c r="F4302" s="43">
        <v>1.9318660594134514</v>
      </c>
      <c r="H4302" s="43">
        <v>9.0585139161714068E-5</v>
      </c>
      <c r="I4302" s="43">
        <v>7.9481504542519593E-2</v>
      </c>
      <c r="J4302" s="43">
        <v>0</v>
      </c>
      <c r="K4302" s="43">
        <v>1</v>
      </c>
      <c r="M4302" s="43">
        <v>7.909732154818383E-3</v>
      </c>
      <c r="N4302" s="43">
        <v>4.5701792889954684E-2</v>
      </c>
      <c r="O4302" s="43">
        <v>0</v>
      </c>
      <c r="P4302" s="43">
        <v>1</v>
      </c>
      <c r="R4302" s="43">
        <v>662.55200174861852</v>
      </c>
      <c r="S4302" s="43">
        <v>136.32183019767979</v>
      </c>
      <c r="T4302" s="43">
        <v>6844.4316042461705</v>
      </c>
      <c r="U4302" s="43">
        <v>7643.3054361924687</v>
      </c>
      <c r="W4302" s="43">
        <v>910.26861524346782</v>
      </c>
      <c r="X4302" s="43">
        <v>0</v>
      </c>
      <c r="Y4302" s="43">
        <v>0</v>
      </c>
      <c r="Z4302" s="43">
        <v>910.26861524346782</v>
      </c>
      <c r="AB4302" s="43">
        <v>66.06284036377977</v>
      </c>
      <c r="AC4302" s="43">
        <v>0</v>
      </c>
      <c r="AD4302" s="43">
        <v>0</v>
      </c>
      <c r="AE4302" s="43">
        <v>66.06284036377977</v>
      </c>
      <c r="AG4302" s="43">
        <v>1673983.9834327374</v>
      </c>
      <c r="AH4302" s="43">
        <v>196618.02089258906</v>
      </c>
      <c r="AI4302" s="43">
        <v>0</v>
      </c>
      <c r="AJ4302" s="43">
        <v>277463929.52787501</v>
      </c>
      <c r="AK4302" s="43">
        <v>279137913.51130772</v>
      </c>
    </row>
    <row r="4303" spans="3:37" x14ac:dyDescent="0.2">
      <c r="C4303" s="43">
        <v>5.9040057386116642E-4</v>
      </c>
      <c r="D4303" s="43">
        <v>5.2339269891071911E-2</v>
      </c>
      <c r="E4303" s="43">
        <v>7.1416153543254319</v>
      </c>
      <c r="F4303" s="43">
        <v>2.434000042718047</v>
      </c>
      <c r="H4303" s="43">
        <v>9.403685101905257E-5</v>
      </c>
      <c r="I4303" s="43">
        <v>0.10307202771464719</v>
      </c>
      <c r="J4303" s="43">
        <v>0</v>
      </c>
      <c r="K4303" s="43">
        <v>1</v>
      </c>
      <c r="M4303" s="43">
        <v>7.7918503678321809E-3</v>
      </c>
      <c r="N4303" s="43">
        <v>4.6852218432955506E-2</v>
      </c>
      <c r="O4303" s="43">
        <v>0</v>
      </c>
      <c r="P4303" s="43">
        <v>1</v>
      </c>
      <c r="R4303" s="43">
        <v>585.08208969547843</v>
      </c>
      <c r="S4303" s="43">
        <v>183.51909982589214</v>
      </c>
      <c r="T4303" s="43">
        <v>6912.1497118025645</v>
      </c>
      <c r="U4303" s="43">
        <v>7680.7509013239351</v>
      </c>
      <c r="W4303" s="43">
        <v>4178.4312353100386</v>
      </c>
      <c r="X4303" s="43">
        <v>0</v>
      </c>
      <c r="Y4303" s="43">
        <v>0</v>
      </c>
      <c r="Z4303" s="43">
        <v>4178.4312353100386</v>
      </c>
      <c r="AB4303" s="43">
        <v>89.773828353006209</v>
      </c>
      <c r="AC4303" s="43">
        <v>0</v>
      </c>
      <c r="AD4303" s="43">
        <v>0</v>
      </c>
      <c r="AE4303" s="43">
        <v>89.773828353006209</v>
      </c>
      <c r="AG4303" s="43">
        <v>7684135.0417351611</v>
      </c>
      <c r="AH4303" s="43">
        <v>902541.1468269683</v>
      </c>
      <c r="AI4303" s="43">
        <v>0</v>
      </c>
      <c r="AJ4303" s="43">
        <v>377050079.0826261</v>
      </c>
      <c r="AK4303" s="43">
        <v>384734214.12436128</v>
      </c>
    </row>
    <row r="4304" spans="3:37" x14ac:dyDescent="0.2">
      <c r="C4304" s="43">
        <v>6.1585116793638761E-4</v>
      </c>
      <c r="D4304" s="43">
        <v>4.9963902255394405E-2</v>
      </c>
      <c r="E4304" s="43">
        <v>5.9993135274394218</v>
      </c>
      <c r="F4304" s="43">
        <v>2.5887420060644319</v>
      </c>
      <c r="H4304" s="43">
        <v>8.2039359397974318E-5</v>
      </c>
      <c r="I4304" s="43">
        <v>0.10415731407261297</v>
      </c>
      <c r="J4304" s="43">
        <v>0</v>
      </c>
      <c r="K4304" s="43">
        <v>1</v>
      </c>
      <c r="M4304" s="43">
        <v>7.9024042421259599E-3</v>
      </c>
      <c r="N4304" s="43">
        <v>4.5238216363402146E-2</v>
      </c>
      <c r="O4304" s="43">
        <v>0</v>
      </c>
      <c r="P4304" s="43">
        <v>1</v>
      </c>
      <c r="R4304" s="43">
        <v>582.60538199536848</v>
      </c>
      <c r="S4304" s="43">
        <v>161.79101718415825</v>
      </c>
      <c r="T4304" s="43">
        <v>6768.7284006197024</v>
      </c>
      <c r="U4304" s="43">
        <v>7513.1247997992286</v>
      </c>
      <c r="W4304" s="43">
        <v>3495.232349363826</v>
      </c>
      <c r="X4304" s="43">
        <v>0</v>
      </c>
      <c r="Y4304" s="43">
        <v>0</v>
      </c>
      <c r="Z4304" s="43">
        <v>3495.232349363826</v>
      </c>
      <c r="AB4304" s="43">
        <v>99.040231836872451</v>
      </c>
      <c r="AC4304" s="43">
        <v>0</v>
      </c>
      <c r="AD4304" s="43">
        <v>0</v>
      </c>
      <c r="AE4304" s="43">
        <v>99.040231836872451</v>
      </c>
      <c r="AG4304" s="43">
        <v>6427732.2904800763</v>
      </c>
      <c r="AH4304" s="43">
        <v>754970.18746258644</v>
      </c>
      <c r="AI4304" s="43">
        <v>0</v>
      </c>
      <c r="AJ4304" s="43">
        <v>415968973.71486431</v>
      </c>
      <c r="AK4304" s="43">
        <v>422396706.00534439</v>
      </c>
    </row>
    <row r="4305" spans="3:37" x14ac:dyDescent="0.2">
      <c r="C4305" s="43">
        <v>6.1722540934738834E-4</v>
      </c>
      <c r="D4305" s="43">
        <v>5.4690348828820734E-2</v>
      </c>
      <c r="E4305" s="43">
        <v>8.372495388374972</v>
      </c>
      <c r="F4305" s="43">
        <v>1.8932096940746661</v>
      </c>
      <c r="H4305" s="43">
        <v>8.6112938127355778E-5</v>
      </c>
      <c r="I4305" s="43">
        <v>0.10298284624885345</v>
      </c>
      <c r="J4305" s="43">
        <v>0</v>
      </c>
      <c r="K4305" s="43">
        <v>1</v>
      </c>
      <c r="M4305" s="43">
        <v>7.8526124277894516E-3</v>
      </c>
      <c r="N4305" s="43">
        <v>4.5226614691710458E-2</v>
      </c>
      <c r="O4305" s="43">
        <v>0</v>
      </c>
      <c r="P4305" s="43">
        <v>1</v>
      </c>
      <c r="R4305" s="43">
        <v>639.14127190693387</v>
      </c>
      <c r="S4305" s="43">
        <v>167.90965561608806</v>
      </c>
      <c r="T4305" s="43">
        <v>6724.3547482491722</v>
      </c>
      <c r="U4305" s="43">
        <v>7531.4056757721937</v>
      </c>
      <c r="W4305" s="43">
        <v>5351.2073515609181</v>
      </c>
      <c r="X4305" s="43">
        <v>0</v>
      </c>
      <c r="Y4305" s="43">
        <v>0</v>
      </c>
      <c r="Z4305" s="43">
        <v>5351.2073515609181</v>
      </c>
      <c r="AB4305" s="43">
        <v>61.084928254701943</v>
      </c>
      <c r="AC4305" s="43">
        <v>0</v>
      </c>
      <c r="AD4305" s="43">
        <v>0</v>
      </c>
      <c r="AE4305" s="43">
        <v>61.084928254701943</v>
      </c>
      <c r="AG4305" s="43">
        <v>9840870.3195205294</v>
      </c>
      <c r="AH4305" s="43">
        <v>1155860.7879371583</v>
      </c>
      <c r="AI4305" s="43">
        <v>0</v>
      </c>
      <c r="AJ4305" s="43">
        <v>256556698.66974816</v>
      </c>
      <c r="AK4305" s="43">
        <v>266397568.98926869</v>
      </c>
    </row>
    <row r="4306" spans="3:37" x14ac:dyDescent="0.2">
      <c r="C4306" s="43">
        <v>6.1288337912124291E-4</v>
      </c>
      <c r="D4306" s="43">
        <v>5.8233516271963937E-2</v>
      </c>
      <c r="E4306" s="43">
        <v>7.3736545191462106</v>
      </c>
      <c r="F4306" s="43">
        <v>1.0114999136752185</v>
      </c>
      <c r="H4306" s="43">
        <v>9.4604940392928327E-5</v>
      </c>
      <c r="I4306" s="43">
        <v>0.10141884163180293</v>
      </c>
      <c r="J4306" s="43">
        <v>0</v>
      </c>
      <c r="K4306" s="43">
        <v>1</v>
      </c>
      <c r="M4306" s="43">
        <v>7.8105057195358039E-3</v>
      </c>
      <c r="N4306" s="43">
        <v>4.5295023749542758E-2</v>
      </c>
      <c r="O4306" s="43">
        <v>0</v>
      </c>
      <c r="P4306" s="43">
        <v>1</v>
      </c>
      <c r="R4306" s="43">
        <v>675.76116700735201</v>
      </c>
      <c r="S4306" s="43">
        <v>181.66649412979294</v>
      </c>
      <c r="T4306" s="43">
        <v>6698.4145144078493</v>
      </c>
      <c r="U4306" s="43">
        <v>7555.8421755449945</v>
      </c>
      <c r="W4306" s="43">
        <v>4982.8293829672784</v>
      </c>
      <c r="X4306" s="43">
        <v>0</v>
      </c>
      <c r="Y4306" s="43">
        <v>0</v>
      </c>
      <c r="Z4306" s="43">
        <v>4982.8293829672784</v>
      </c>
      <c r="AB4306" s="43">
        <v>0.83151787416449385</v>
      </c>
      <c r="AC4306" s="43">
        <v>0</v>
      </c>
      <c r="AD4306" s="43">
        <v>0</v>
      </c>
      <c r="AE4306" s="43">
        <v>0.83151787416449385</v>
      </c>
      <c r="AG4306" s="43">
        <v>9163423.2352768257</v>
      </c>
      <c r="AH4306" s="43">
        <v>1076291.1467209321</v>
      </c>
      <c r="AI4306" s="43">
        <v>0</v>
      </c>
      <c r="AJ4306" s="43">
        <v>3492375.071490874</v>
      </c>
      <c r="AK4306" s="43">
        <v>12655798.3067677</v>
      </c>
    </row>
    <row r="4307" spans="3:37" x14ac:dyDescent="0.2">
      <c r="C4307" s="43">
        <v>6.0803122708813734E-4</v>
      </c>
      <c r="D4307" s="43">
        <v>5.6390264219668751E-2</v>
      </c>
      <c r="E4307" s="43">
        <v>4.6859086439568181</v>
      </c>
      <c r="F4307" s="43">
        <v>2.4491498174160542</v>
      </c>
      <c r="H4307" s="43">
        <v>9.5448931127783965E-5</v>
      </c>
      <c r="I4307" s="43">
        <v>7.7445155656730547E-2</v>
      </c>
      <c r="J4307" s="43">
        <v>0</v>
      </c>
      <c r="K4307" s="43">
        <v>1</v>
      </c>
      <c r="M4307" s="43">
        <v>7.8382964756946536E-3</v>
      </c>
      <c r="N4307" s="43">
        <v>4.6312590207018167E-2</v>
      </c>
      <c r="O4307" s="43">
        <v>0</v>
      </c>
      <c r="P4307" s="43">
        <v>1</v>
      </c>
      <c r="R4307" s="43">
        <v>649.19084469462564</v>
      </c>
      <c r="S4307" s="43">
        <v>139.96121345705751</v>
      </c>
      <c r="T4307" s="43">
        <v>6873.265659767666</v>
      </c>
      <c r="U4307" s="43">
        <v>7662.4177179193493</v>
      </c>
      <c r="W4307" s="43">
        <v>3042.0489907321744</v>
      </c>
      <c r="X4307" s="43">
        <v>0</v>
      </c>
      <c r="Y4307" s="43">
        <v>0</v>
      </c>
      <c r="Z4307" s="43">
        <v>3042.0489907321744</v>
      </c>
      <c r="AB4307" s="43">
        <v>100.66290296414083</v>
      </c>
      <c r="AC4307" s="43">
        <v>0</v>
      </c>
      <c r="AD4307" s="43">
        <v>0</v>
      </c>
      <c r="AE4307" s="43">
        <v>100.66290296414083</v>
      </c>
      <c r="AG4307" s="43">
        <v>5594328.0939564686</v>
      </c>
      <c r="AH4307" s="43">
        <v>657082.58199814963</v>
      </c>
      <c r="AI4307" s="43">
        <v>0</v>
      </c>
      <c r="AJ4307" s="43">
        <v>422784192.44939148</v>
      </c>
      <c r="AK4307" s="43">
        <v>428378520.54334795</v>
      </c>
    </row>
    <row r="4308" spans="3:37" x14ac:dyDescent="0.2">
      <c r="C4308" s="43">
        <v>6.0426260977776381E-4</v>
      </c>
      <c r="D4308" s="43">
        <v>6.037019459952786E-2</v>
      </c>
      <c r="E4308" s="43">
        <v>6.8408400188697644</v>
      </c>
      <c r="F4308" s="43">
        <v>2.3062918985808625</v>
      </c>
      <c r="H4308" s="43">
        <v>9.5162284186933732E-5</v>
      </c>
      <c r="I4308" s="43">
        <v>9.5120891670800872E-2</v>
      </c>
      <c r="J4308" s="43">
        <v>0</v>
      </c>
      <c r="K4308" s="43">
        <v>1</v>
      </c>
      <c r="M4308" s="43">
        <v>7.8839291299210856E-3</v>
      </c>
      <c r="N4308" s="43">
        <v>4.5495818149295264E-2</v>
      </c>
      <c r="O4308" s="43">
        <v>0</v>
      </c>
      <c r="P4308" s="43">
        <v>1</v>
      </c>
      <c r="R4308" s="43">
        <v>690.70193170000209</v>
      </c>
      <c r="S4308" s="43">
        <v>171.3890783730653</v>
      </c>
      <c r="T4308" s="43">
        <v>6791.3570507438153</v>
      </c>
      <c r="U4308" s="43">
        <v>7653.4480608168824</v>
      </c>
      <c r="W4308" s="43">
        <v>4724.9814154840251</v>
      </c>
      <c r="X4308" s="43">
        <v>0</v>
      </c>
      <c r="Y4308" s="43">
        <v>0</v>
      </c>
      <c r="Z4308" s="43">
        <v>4724.9814154840251</v>
      </c>
      <c r="AB4308" s="43">
        <v>96.54164213538354</v>
      </c>
      <c r="AC4308" s="43">
        <v>0</v>
      </c>
      <c r="AD4308" s="43">
        <v>0</v>
      </c>
      <c r="AE4308" s="43">
        <v>96.54164213538354</v>
      </c>
      <c r="AG4308" s="43">
        <v>8689240.8230751213</v>
      </c>
      <c r="AH4308" s="43">
        <v>1020595.9857445494</v>
      </c>
      <c r="AI4308" s="43">
        <v>0</v>
      </c>
      <c r="AJ4308" s="43">
        <v>405474896.96861088</v>
      </c>
      <c r="AK4308" s="43">
        <v>414164137.791686</v>
      </c>
    </row>
    <row r="4309" spans="3:37" x14ac:dyDescent="0.2">
      <c r="C4309" s="43">
        <v>5.918979006499746E-4</v>
      </c>
      <c r="D4309" s="43">
        <v>5.8151860984195114E-2</v>
      </c>
      <c r="E4309" s="43">
        <v>5.470988377534888</v>
      </c>
      <c r="F4309" s="43">
        <v>3.8225482190371545</v>
      </c>
      <c r="H4309" s="43">
        <v>8.8077650021227088E-5</v>
      </c>
      <c r="I4309" s="43">
        <v>0.12079998590048324</v>
      </c>
      <c r="J4309" s="43">
        <v>0</v>
      </c>
      <c r="K4309" s="43">
        <v>1</v>
      </c>
      <c r="M4309" s="43">
        <v>7.7901159225169719E-3</v>
      </c>
      <c r="N4309" s="43">
        <v>4.4511259612859351E-2</v>
      </c>
      <c r="O4309" s="43">
        <v>0</v>
      </c>
      <c r="P4309" s="43">
        <v>1</v>
      </c>
      <c r="R4309" s="43">
        <v>651.70760662051214</v>
      </c>
      <c r="S4309" s="43">
        <v>201.45357332739968</v>
      </c>
      <c r="T4309" s="43">
        <v>6565.3242130190893</v>
      </c>
      <c r="U4309" s="43">
        <v>7418.4853929670007</v>
      </c>
      <c r="W4309" s="43">
        <v>3565.4847413719008</v>
      </c>
      <c r="X4309" s="43">
        <v>0</v>
      </c>
      <c r="Y4309" s="43">
        <v>0</v>
      </c>
      <c r="Z4309" s="43">
        <v>3565.4847413719008</v>
      </c>
      <c r="AB4309" s="43">
        <v>196.82394745076715</v>
      </c>
      <c r="AC4309" s="43">
        <v>0</v>
      </c>
      <c r="AD4309" s="43">
        <v>0</v>
      </c>
      <c r="AE4309" s="43">
        <v>196.82394745076715</v>
      </c>
      <c r="AG4309" s="43">
        <v>6556926.4393829256</v>
      </c>
      <c r="AH4309" s="43">
        <v>770144.70413633052</v>
      </c>
      <c r="AI4309" s="43">
        <v>0</v>
      </c>
      <c r="AJ4309" s="43">
        <v>826660579.29322207</v>
      </c>
      <c r="AK4309" s="43">
        <v>833217505.73260498</v>
      </c>
    </row>
    <row r="4310" spans="3:37" x14ac:dyDescent="0.2">
      <c r="C4310" s="43">
        <v>5.9766653242000279E-4</v>
      </c>
      <c r="D4310" s="43">
        <v>4.7994982313410851E-2</v>
      </c>
      <c r="E4310" s="43">
        <v>1.2169424477870447</v>
      </c>
      <c r="F4310" s="43">
        <v>2.5268144808588322</v>
      </c>
      <c r="H4310" s="43">
        <v>8.3326499951802879E-5</v>
      </c>
      <c r="I4310" s="43">
        <v>7.6630926565903965E-2</v>
      </c>
      <c r="J4310" s="43">
        <v>0</v>
      </c>
      <c r="K4310" s="43">
        <v>1</v>
      </c>
      <c r="M4310" s="43">
        <v>7.8640846784059359E-3</v>
      </c>
      <c r="N4310" s="43">
        <v>4.4086360620907331E-2</v>
      </c>
      <c r="O4310" s="43">
        <v>0</v>
      </c>
      <c r="P4310" s="43">
        <v>1</v>
      </c>
      <c r="R4310" s="43">
        <v>543.121688756411</v>
      </c>
      <c r="S4310" s="43">
        <v>120.9009155418869</v>
      </c>
      <c r="T4310" s="43">
        <v>6564.39646300192</v>
      </c>
      <c r="U4310" s="43">
        <v>7228.4190673002176</v>
      </c>
      <c r="W4310" s="43">
        <v>660.9478373614603</v>
      </c>
      <c r="X4310" s="43">
        <v>0</v>
      </c>
      <c r="Y4310" s="43">
        <v>0</v>
      </c>
      <c r="Z4310" s="43">
        <v>660.9478373614603</v>
      </c>
      <c r="AB4310" s="43">
        <v>88.729328341011751</v>
      </c>
      <c r="AC4310" s="43">
        <v>0</v>
      </c>
      <c r="AD4310" s="43">
        <v>0</v>
      </c>
      <c r="AE4310" s="43">
        <v>88.729328341011751</v>
      </c>
      <c r="AG4310" s="43">
        <v>1215483.0729077256</v>
      </c>
      <c r="AH4310" s="43">
        <v>142764.73287007542</v>
      </c>
      <c r="AI4310" s="43">
        <v>0</v>
      </c>
      <c r="AJ4310" s="43">
        <v>372663179.03224933</v>
      </c>
      <c r="AK4310" s="43">
        <v>373878662.10515708</v>
      </c>
    </row>
    <row r="4311" spans="3:37" x14ac:dyDescent="0.2">
      <c r="C4311" s="43">
        <v>6.1885142670625726E-4</v>
      </c>
      <c r="D4311" s="43">
        <v>6.1591717291243575E-2</v>
      </c>
      <c r="E4311" s="43">
        <v>0.81525251461250348</v>
      </c>
      <c r="F4311" s="43">
        <v>5.2760124732060047</v>
      </c>
      <c r="H4311" s="43">
        <v>8.9189142306212959E-5</v>
      </c>
      <c r="I4311" s="43">
        <v>0.11299125297750179</v>
      </c>
      <c r="J4311" s="43">
        <v>0</v>
      </c>
      <c r="K4311" s="43">
        <v>1</v>
      </c>
      <c r="M4311" s="43">
        <v>7.927819229760269E-3</v>
      </c>
      <c r="N4311" s="43">
        <v>4.4660874663183942E-2</v>
      </c>
      <c r="O4311" s="43">
        <v>0</v>
      </c>
      <c r="P4311" s="43">
        <v>1</v>
      </c>
      <c r="R4311" s="43">
        <v>721.69065620066397</v>
      </c>
      <c r="S4311" s="43">
        <v>190.80914474806954</v>
      </c>
      <c r="T4311" s="43">
        <v>6703.8352979771553</v>
      </c>
      <c r="U4311" s="43">
        <v>7616.3350989258888</v>
      </c>
      <c r="W4311" s="43">
        <v>588.36012223993907</v>
      </c>
      <c r="X4311" s="43">
        <v>0</v>
      </c>
      <c r="Y4311" s="43">
        <v>0</v>
      </c>
      <c r="Z4311" s="43">
        <v>588.36012223993907</v>
      </c>
      <c r="AB4311" s="43">
        <v>330.19753250499838</v>
      </c>
      <c r="AC4311" s="43">
        <v>0</v>
      </c>
      <c r="AD4311" s="43">
        <v>0</v>
      </c>
      <c r="AE4311" s="43">
        <v>330.19753250499838</v>
      </c>
      <c r="AG4311" s="43">
        <v>1081994.264799248</v>
      </c>
      <c r="AH4311" s="43">
        <v>127085.78640382685</v>
      </c>
      <c r="AI4311" s="43">
        <v>0</v>
      </c>
      <c r="AJ4311" s="43">
        <v>1386829636.5209932</v>
      </c>
      <c r="AK4311" s="43">
        <v>1387911630.7857926</v>
      </c>
    </row>
    <row r="4312" spans="3:37" x14ac:dyDescent="0.2">
      <c r="C4312" s="43">
        <v>6.1387608883278766E-4</v>
      </c>
      <c r="D4312" s="43">
        <v>5.1692157305453935E-2</v>
      </c>
      <c r="E4312" s="43">
        <v>15.921542131934377</v>
      </c>
      <c r="F4312" s="43">
        <v>1.5187305709410848</v>
      </c>
      <c r="H4312" s="43">
        <v>9.6098318012494133E-5</v>
      </c>
      <c r="I4312" s="43">
        <v>0.1321028644167147</v>
      </c>
      <c r="J4312" s="43">
        <v>0</v>
      </c>
      <c r="K4312" s="43">
        <v>1</v>
      </c>
      <c r="M4312" s="43">
        <v>7.8918243032433111E-3</v>
      </c>
      <c r="N4312" s="43">
        <v>4.58003440302025E-2</v>
      </c>
      <c r="O4312" s="43">
        <v>0</v>
      </c>
      <c r="P4312" s="43">
        <v>1</v>
      </c>
      <c r="R4312" s="43">
        <v>600.82465741292413</v>
      </c>
      <c r="S4312" s="43">
        <v>240.36453746354286</v>
      </c>
      <c r="T4312" s="43">
        <v>6843.6615084791247</v>
      </c>
      <c r="U4312" s="43">
        <v>7684.8507033555916</v>
      </c>
      <c r="W4312" s="43">
        <v>9566.0550969049091</v>
      </c>
      <c r="X4312" s="43">
        <v>0</v>
      </c>
      <c r="Y4312" s="43">
        <v>0</v>
      </c>
      <c r="Z4312" s="43">
        <v>9566.0550969049091</v>
      </c>
      <c r="AB4312" s="43">
        <v>33.348274580555788</v>
      </c>
      <c r="AC4312" s="43">
        <v>0</v>
      </c>
      <c r="AD4312" s="43">
        <v>0</v>
      </c>
      <c r="AE4312" s="43">
        <v>33.348274580555788</v>
      </c>
      <c r="AG4312" s="43">
        <v>17591975.323208127</v>
      </c>
      <c r="AH4312" s="43">
        <v>2066267.9009314603</v>
      </c>
      <c r="AI4312" s="43">
        <v>0</v>
      </c>
      <c r="AJ4312" s="43">
        <v>140062753.2383343</v>
      </c>
      <c r="AK4312" s="43">
        <v>157654728.56154242</v>
      </c>
    </row>
    <row r="4313" spans="3:37" x14ac:dyDescent="0.2">
      <c r="C4313" s="43">
        <v>5.9147999868513308E-4</v>
      </c>
      <c r="D4313" s="43">
        <v>5.1591148696592315E-2</v>
      </c>
      <c r="E4313" s="43">
        <v>4.9163642919946318</v>
      </c>
      <c r="F4313" s="43">
        <v>1.9856049231179398</v>
      </c>
      <c r="H4313" s="43">
        <v>8.9297578294173597E-5</v>
      </c>
      <c r="I4313" s="43">
        <v>0.1363026021432705</v>
      </c>
      <c r="J4313" s="43">
        <v>0</v>
      </c>
      <c r="K4313" s="43">
        <v>1</v>
      </c>
      <c r="M4313" s="43">
        <v>7.847105766892206E-3</v>
      </c>
      <c r="N4313" s="43">
        <v>4.6004933565265027E-2</v>
      </c>
      <c r="O4313" s="43">
        <v>0</v>
      </c>
      <c r="P4313" s="43">
        <v>1</v>
      </c>
      <c r="R4313" s="43">
        <v>577.77351995210086</v>
      </c>
      <c r="S4313" s="43">
        <v>230.45503495426271</v>
      </c>
      <c r="T4313" s="43">
        <v>6835.2796419781544</v>
      </c>
      <c r="U4313" s="43">
        <v>7643.5081968845179</v>
      </c>
      <c r="W4313" s="43">
        <v>2840.5451023525566</v>
      </c>
      <c r="X4313" s="43">
        <v>0</v>
      </c>
      <c r="Y4313" s="43">
        <v>0</v>
      </c>
      <c r="Z4313" s="43">
        <v>2840.5451023525566</v>
      </c>
      <c r="AB4313" s="43">
        <v>60.931837551180976</v>
      </c>
      <c r="AC4313" s="43">
        <v>0</v>
      </c>
      <c r="AD4313" s="43">
        <v>0</v>
      </c>
      <c r="AE4313" s="43">
        <v>60.931837551180976</v>
      </c>
      <c r="AG4313" s="43">
        <v>5223762.4432263514</v>
      </c>
      <c r="AH4313" s="43">
        <v>613557.74210815225</v>
      </c>
      <c r="AI4313" s="43">
        <v>0</v>
      </c>
      <c r="AJ4313" s="43">
        <v>255913717.7149601</v>
      </c>
      <c r="AK4313" s="43">
        <v>261137480.15818644</v>
      </c>
    </row>
    <row r="4314" spans="3:37" x14ac:dyDescent="0.2">
      <c r="C4314" s="43">
        <v>5.9949449180234354E-4</v>
      </c>
      <c r="D4314" s="43">
        <v>5.675022256344342E-2</v>
      </c>
      <c r="E4314" s="43">
        <v>7.788468862961154</v>
      </c>
      <c r="F4314" s="43">
        <v>1.5840871266757381</v>
      </c>
      <c r="H4314" s="43">
        <v>8.9058858527336679E-5</v>
      </c>
      <c r="I4314" s="43">
        <v>7.9950709778128598E-2</v>
      </c>
      <c r="J4314" s="43">
        <v>0</v>
      </c>
      <c r="K4314" s="43">
        <v>1</v>
      </c>
      <c r="M4314" s="43">
        <v>7.9665103552796213E-3</v>
      </c>
      <c r="N4314" s="43">
        <v>4.7472112583349935E-2</v>
      </c>
      <c r="O4314" s="43">
        <v>0</v>
      </c>
      <c r="P4314" s="43">
        <v>1</v>
      </c>
      <c r="R4314" s="43">
        <v>644.16205544635409</v>
      </c>
      <c r="S4314" s="43">
        <v>134.81611902373447</v>
      </c>
      <c r="T4314" s="43">
        <v>7160.5941061150588</v>
      </c>
      <c r="U4314" s="43">
        <v>7939.5722805851474</v>
      </c>
      <c r="W4314" s="43">
        <v>5017.036111544985</v>
      </c>
      <c r="X4314" s="43">
        <v>0</v>
      </c>
      <c r="Y4314" s="43">
        <v>0</v>
      </c>
      <c r="Z4314" s="43">
        <v>5017.036111544985</v>
      </c>
      <c r="AB4314" s="43">
        <v>40.25840375647423</v>
      </c>
      <c r="AC4314" s="43">
        <v>0</v>
      </c>
      <c r="AD4314" s="43">
        <v>0</v>
      </c>
      <c r="AE4314" s="43">
        <v>40.25840375647423</v>
      </c>
      <c r="AG4314" s="43">
        <v>9226329.4091312271</v>
      </c>
      <c r="AH4314" s="43">
        <v>1083679.8000937167</v>
      </c>
      <c r="AI4314" s="43">
        <v>0</v>
      </c>
      <c r="AJ4314" s="43">
        <v>169085295.77719176</v>
      </c>
      <c r="AK4314" s="43">
        <v>178311625.18632299</v>
      </c>
    </row>
    <row r="4315" spans="3:37" x14ac:dyDescent="0.2">
      <c r="C4315" s="43">
        <v>6.089359385872483E-4</v>
      </c>
      <c r="D4315" s="43">
        <v>5.610994058508767E-2</v>
      </c>
      <c r="E4315" s="43">
        <v>8.0086161958235902</v>
      </c>
      <c r="F4315" s="43">
        <v>2.972002025605915</v>
      </c>
      <c r="H4315" s="43">
        <v>9.2321373866721679E-5</v>
      </c>
      <c r="I4315" s="43">
        <v>0.10277548534839709</v>
      </c>
      <c r="J4315" s="43">
        <v>0</v>
      </c>
      <c r="K4315" s="43">
        <v>1</v>
      </c>
      <c r="M4315" s="43">
        <v>7.8420906384172144E-3</v>
      </c>
      <c r="N4315" s="43">
        <v>4.7712343369302079E-2</v>
      </c>
      <c r="O4315" s="43">
        <v>0</v>
      </c>
      <c r="P4315" s="43">
        <v>1</v>
      </c>
      <c r="R4315" s="43">
        <v>646.92478163478597</v>
      </c>
      <c r="S4315" s="43">
        <v>179.65287345200565</v>
      </c>
      <c r="T4315" s="43">
        <v>7084.4310457896372</v>
      </c>
      <c r="U4315" s="43">
        <v>7911.0087008764285</v>
      </c>
      <c r="W4315" s="43">
        <v>5180.9722836799865</v>
      </c>
      <c r="X4315" s="43">
        <v>0</v>
      </c>
      <c r="Y4315" s="43">
        <v>0</v>
      </c>
      <c r="Z4315" s="43">
        <v>5180.9722836799865</v>
      </c>
      <c r="AB4315" s="43">
        <v>136.50385683843547</v>
      </c>
      <c r="AC4315" s="43">
        <v>0</v>
      </c>
      <c r="AD4315" s="43">
        <v>0</v>
      </c>
      <c r="AE4315" s="43">
        <v>136.50385683843547</v>
      </c>
      <c r="AG4315" s="43">
        <v>9527808.0296874959</v>
      </c>
      <c r="AH4315" s="43">
        <v>1119090.0132748771</v>
      </c>
      <c r="AI4315" s="43">
        <v>0</v>
      </c>
      <c r="AJ4315" s="43">
        <v>573316198.72142899</v>
      </c>
      <c r="AK4315" s="43">
        <v>582844006.75111651</v>
      </c>
    </row>
    <row r="4316" spans="3:37" x14ac:dyDescent="0.2">
      <c r="C4316" s="43">
        <v>6.1243476470929092E-4</v>
      </c>
      <c r="D4316" s="43">
        <v>5.1149143008557198E-2</v>
      </c>
      <c r="E4316" s="43">
        <v>6.5880323748347482</v>
      </c>
      <c r="F4316" s="43">
        <v>3.2977097998471603</v>
      </c>
      <c r="H4316" s="43">
        <v>8.3154863460682942E-5</v>
      </c>
      <c r="I4316" s="43">
        <v>8.7944664285278043E-2</v>
      </c>
      <c r="J4316" s="43">
        <v>0</v>
      </c>
      <c r="K4316" s="43">
        <v>1</v>
      </c>
      <c r="M4316" s="43">
        <v>7.8555517934005836E-3</v>
      </c>
      <c r="N4316" s="43">
        <v>4.4308962574950872E-2</v>
      </c>
      <c r="O4316" s="43">
        <v>0</v>
      </c>
      <c r="P4316" s="43">
        <v>1</v>
      </c>
      <c r="R4316" s="43">
        <v>593.11727002503153</v>
      </c>
      <c r="S4316" s="43">
        <v>138.4648447116713</v>
      </c>
      <c r="T4316" s="43">
        <v>6590.3829488404399</v>
      </c>
      <c r="U4316" s="43">
        <v>7321.9650635771432</v>
      </c>
      <c r="W4316" s="43">
        <v>3907.4757769985113</v>
      </c>
      <c r="X4316" s="43">
        <v>0</v>
      </c>
      <c r="Y4316" s="43">
        <v>0</v>
      </c>
      <c r="Z4316" s="43">
        <v>3907.4757769985113</v>
      </c>
      <c r="AB4316" s="43">
        <v>145.8208159260767</v>
      </c>
      <c r="AC4316" s="43">
        <v>0</v>
      </c>
      <c r="AD4316" s="43">
        <v>0</v>
      </c>
      <c r="AE4316" s="43">
        <v>145.8208159260767</v>
      </c>
      <c r="AG4316" s="43">
        <v>7185847.9539002618</v>
      </c>
      <c r="AH4316" s="43">
        <v>844014.76783167839</v>
      </c>
      <c r="AI4316" s="43">
        <v>0</v>
      </c>
      <c r="AJ4316" s="43">
        <v>612447426.88952219</v>
      </c>
      <c r="AK4316" s="43">
        <v>619633274.84342241</v>
      </c>
    </row>
    <row r="4317" spans="3:37" x14ac:dyDescent="0.2">
      <c r="C4317" s="43">
        <v>6.205100901802707E-4</v>
      </c>
      <c r="D4317" s="43">
        <v>4.6540936950919293E-2</v>
      </c>
      <c r="E4317" s="43">
        <v>3.0269980627577349</v>
      </c>
      <c r="F4317" s="43">
        <v>0.93752660545165922</v>
      </c>
      <c r="H4317" s="43">
        <v>9.2270029983909652E-5</v>
      </c>
      <c r="I4317" s="43">
        <v>0.10728520037796285</v>
      </c>
      <c r="J4317" s="43">
        <v>0</v>
      </c>
      <c r="K4317" s="43">
        <v>1</v>
      </c>
      <c r="M4317" s="43">
        <v>7.8734089889347381E-3</v>
      </c>
      <c r="N4317" s="43">
        <v>4.6370034263859661E-2</v>
      </c>
      <c r="O4317" s="43">
        <v>0</v>
      </c>
      <c r="P4317" s="43">
        <v>1</v>
      </c>
      <c r="R4317" s="43">
        <v>546.79727672031902</v>
      </c>
      <c r="S4317" s="43">
        <v>187.4316166871069</v>
      </c>
      <c r="T4317" s="43">
        <v>6912.6186910724455</v>
      </c>
      <c r="U4317" s="43">
        <v>7646.8475844798713</v>
      </c>
      <c r="W4317" s="43">
        <v>1655.1542973536107</v>
      </c>
      <c r="X4317" s="43">
        <v>0</v>
      </c>
      <c r="Y4317" s="43">
        <v>0</v>
      </c>
      <c r="Z4317" s="43">
        <v>1655.1542973536107</v>
      </c>
      <c r="AB4317" s="43">
        <v>-3.6551501746962201</v>
      </c>
      <c r="AC4317" s="43">
        <v>0</v>
      </c>
      <c r="AD4317" s="43">
        <v>0</v>
      </c>
      <c r="AE4317" s="43">
        <v>-3.6551501746962201</v>
      </c>
      <c r="AG4317" s="43">
        <v>3043828.75283329</v>
      </c>
      <c r="AH4317" s="43">
        <v>357513.32822837989</v>
      </c>
      <c r="AI4317" s="43">
        <v>0</v>
      </c>
      <c r="AJ4317" s="43">
        <v>0</v>
      </c>
      <c r="AK4317" s="43">
        <v>3043828.75283329</v>
      </c>
    </row>
    <row r="4318" spans="3:37" x14ac:dyDescent="0.2">
      <c r="C4318" s="43">
        <v>5.922681259220798E-4</v>
      </c>
      <c r="D4318" s="43">
        <v>5.6609317712675633E-2</v>
      </c>
      <c r="E4318" s="43">
        <v>7.671022186183011</v>
      </c>
      <c r="F4318" s="43">
        <v>0.68109878277282621</v>
      </c>
      <c r="H4318" s="43">
        <v>8.7292977572143464E-5</v>
      </c>
      <c r="I4318" s="43">
        <v>9.240920270006335E-2</v>
      </c>
      <c r="J4318" s="43">
        <v>0</v>
      </c>
      <c r="K4318" s="43">
        <v>1</v>
      </c>
      <c r="M4318" s="43">
        <v>7.7791071923821592E-3</v>
      </c>
      <c r="N4318" s="43">
        <v>4.4180482808075405E-2</v>
      </c>
      <c r="O4318" s="43">
        <v>0</v>
      </c>
      <c r="P4318" s="43">
        <v>1</v>
      </c>
      <c r="R4318" s="43">
        <v>634.8171546791126</v>
      </c>
      <c r="S4318" s="43">
        <v>152.73441420209159</v>
      </c>
      <c r="T4318" s="43">
        <v>6507.3263289651341</v>
      </c>
      <c r="U4318" s="43">
        <v>7294.8778978463379</v>
      </c>
      <c r="W4318" s="43">
        <v>4869.6964777130452</v>
      </c>
      <c r="X4318" s="43">
        <v>0</v>
      </c>
      <c r="Y4318" s="43">
        <v>0</v>
      </c>
      <c r="Z4318" s="43">
        <v>4869.6964777130452</v>
      </c>
      <c r="AB4318" s="43">
        <v>-21.661504077793026</v>
      </c>
      <c r="AC4318" s="43">
        <v>0</v>
      </c>
      <c r="AD4318" s="43">
        <v>0</v>
      </c>
      <c r="AE4318" s="43">
        <v>-21.661504077793026</v>
      </c>
      <c r="AG4318" s="43">
        <v>8955371.82251429</v>
      </c>
      <c r="AH4318" s="43">
        <v>1051854.4391860177</v>
      </c>
      <c r="AI4318" s="43">
        <v>0</v>
      </c>
      <c r="AJ4318" s="43">
        <v>0</v>
      </c>
      <c r="AK4318" s="43">
        <v>8955371.82251429</v>
      </c>
    </row>
    <row r="4319" spans="3:37" x14ac:dyDescent="0.2">
      <c r="C4319" s="43">
        <v>6.0162318806022518E-4</v>
      </c>
      <c r="D4319" s="43">
        <v>5.0349243260075692E-2</v>
      </c>
      <c r="E4319" s="43">
        <v>1.866024401520322</v>
      </c>
      <c r="F4319" s="43">
        <v>2.3748516261568855</v>
      </c>
      <c r="H4319" s="43">
        <v>9.3060099357167303E-5</v>
      </c>
      <c r="I4319" s="43">
        <v>0.11515966489815244</v>
      </c>
      <c r="J4319" s="43">
        <v>0</v>
      </c>
      <c r="K4319" s="43">
        <v>1</v>
      </c>
      <c r="M4319" s="43">
        <v>7.8534946577967224E-3</v>
      </c>
      <c r="N4319" s="43">
        <v>4.7176499937250926E-2</v>
      </c>
      <c r="O4319" s="43">
        <v>0</v>
      </c>
      <c r="P4319" s="43">
        <v>1</v>
      </c>
      <c r="R4319" s="43">
        <v>573.53494871611224</v>
      </c>
      <c r="S4319" s="43">
        <v>202.91132047925723</v>
      </c>
      <c r="T4319" s="43">
        <v>7015.0543886289743</v>
      </c>
      <c r="U4319" s="43">
        <v>7791.5006578243438</v>
      </c>
      <c r="W4319" s="43">
        <v>1070.2302094289719</v>
      </c>
      <c r="X4319" s="43">
        <v>0</v>
      </c>
      <c r="Y4319" s="43">
        <v>0</v>
      </c>
      <c r="Z4319" s="43">
        <v>1070.2302094289719</v>
      </c>
      <c r="AB4319" s="43">
        <v>84.37222388831637</v>
      </c>
      <c r="AC4319" s="43">
        <v>0</v>
      </c>
      <c r="AD4319" s="43">
        <v>0</v>
      </c>
      <c r="AE4319" s="43">
        <v>84.37222388831637</v>
      </c>
      <c r="AG4319" s="43">
        <v>1968153.3551398793</v>
      </c>
      <c r="AH4319" s="43">
        <v>231169.72523665792</v>
      </c>
      <c r="AI4319" s="43">
        <v>0</v>
      </c>
      <c r="AJ4319" s="43">
        <v>354363340.33092874</v>
      </c>
      <c r="AK4319" s="43">
        <v>356331493.68606859</v>
      </c>
    </row>
    <row r="4320" spans="3:37" x14ac:dyDescent="0.2">
      <c r="C4320" s="43">
        <v>6.2932148141803257E-4</v>
      </c>
      <c r="D4320" s="43">
        <v>5.3433325088505283E-2</v>
      </c>
      <c r="E4320" s="43">
        <v>2.5054335375958803</v>
      </c>
      <c r="F4320" s="43">
        <v>3.4651764325005447</v>
      </c>
      <c r="H4320" s="43">
        <v>8.3910732174682606E-5</v>
      </c>
      <c r="I4320" s="43">
        <v>0.10172750198816916</v>
      </c>
      <c r="J4320" s="43">
        <v>0</v>
      </c>
      <c r="K4320" s="43">
        <v>1</v>
      </c>
      <c r="M4320" s="43">
        <v>7.8436295034251258E-3</v>
      </c>
      <c r="N4320" s="43">
        <v>4.4251469667035997E-2</v>
      </c>
      <c r="O4320" s="43">
        <v>0</v>
      </c>
      <c r="P4320" s="43">
        <v>1</v>
      </c>
      <c r="R4320" s="43">
        <v>636.68868194008189</v>
      </c>
      <c r="S4320" s="43">
        <v>161.62117638295385</v>
      </c>
      <c r="T4320" s="43">
        <v>6571.8424471741073</v>
      </c>
      <c r="U4320" s="43">
        <v>7370.1523054971431</v>
      </c>
      <c r="W4320" s="43">
        <v>1595.1811767403976</v>
      </c>
      <c r="X4320" s="43">
        <v>0</v>
      </c>
      <c r="Y4320" s="43">
        <v>0</v>
      </c>
      <c r="Z4320" s="43">
        <v>1595.1811767403976</v>
      </c>
      <c r="AB4320" s="43">
        <v>167.94184289076216</v>
      </c>
      <c r="AC4320" s="43">
        <v>0</v>
      </c>
      <c r="AD4320" s="43">
        <v>0</v>
      </c>
      <c r="AE4320" s="43">
        <v>167.94184289076216</v>
      </c>
      <c r="AG4320" s="43">
        <v>2933538.1840255912</v>
      </c>
      <c r="AH4320" s="43">
        <v>344559.13417592586</v>
      </c>
      <c r="AI4320" s="43">
        <v>0</v>
      </c>
      <c r="AJ4320" s="43">
        <v>705355740.14120102</v>
      </c>
      <c r="AK4320" s="43">
        <v>708289278.32522666</v>
      </c>
    </row>
    <row r="4321" spans="3:37" x14ac:dyDescent="0.2">
      <c r="C4321" s="43">
        <v>6.0208541376366778E-4</v>
      </c>
      <c r="D4321" s="43">
        <v>5.8123225781198107E-2</v>
      </c>
      <c r="E4321" s="43">
        <v>5.955011572611669</v>
      </c>
      <c r="F4321" s="43">
        <v>1.0644539273021023</v>
      </c>
      <c r="H4321" s="43">
        <v>9.8282735364163543E-5</v>
      </c>
      <c r="I4321" s="43">
        <v>9.9332220885774689E-2</v>
      </c>
      <c r="J4321" s="43">
        <v>0</v>
      </c>
      <c r="K4321" s="43">
        <v>1</v>
      </c>
      <c r="M4321" s="43">
        <v>7.8099732622916342E-3</v>
      </c>
      <c r="N4321" s="43">
        <v>4.5254559286858106E-2</v>
      </c>
      <c r="O4321" s="43">
        <v>0</v>
      </c>
      <c r="P4321" s="43">
        <v>1</v>
      </c>
      <c r="R4321" s="43">
        <v>662.59810276599558</v>
      </c>
      <c r="S4321" s="43">
        <v>184.84587079359565</v>
      </c>
      <c r="T4321" s="43">
        <v>6691.9742272461226</v>
      </c>
      <c r="U4321" s="43">
        <v>7539.4182008057142</v>
      </c>
      <c r="W4321" s="43">
        <v>3945.7793699620397</v>
      </c>
      <c r="X4321" s="43">
        <v>0</v>
      </c>
      <c r="Y4321" s="43">
        <v>0</v>
      </c>
      <c r="Z4321" s="43">
        <v>3945.7793699620397</v>
      </c>
      <c r="AB4321" s="43">
        <v>4.5696543442423732</v>
      </c>
      <c r="AC4321" s="43">
        <v>0</v>
      </c>
      <c r="AD4321" s="43">
        <v>0</v>
      </c>
      <c r="AE4321" s="43">
        <v>4.5696543442423732</v>
      </c>
      <c r="AG4321" s="43">
        <v>7256288.2613601908</v>
      </c>
      <c r="AH4321" s="43">
        <v>852288.34391180053</v>
      </c>
      <c r="AI4321" s="43">
        <v>0</v>
      </c>
      <c r="AJ4321" s="43">
        <v>19192548.245817967</v>
      </c>
      <c r="AK4321" s="43">
        <v>26448836.507178158</v>
      </c>
    </row>
    <row r="4322" spans="3:37" x14ac:dyDescent="0.2">
      <c r="C4322" s="43">
        <v>6.0252340751272896E-4</v>
      </c>
      <c r="D4322" s="43">
        <v>5.4675680145690797E-2</v>
      </c>
      <c r="E4322" s="43">
        <v>3.9093035016710269</v>
      </c>
      <c r="F4322" s="43">
        <v>5.31266054948044</v>
      </c>
      <c r="H4322" s="43">
        <v>9.8719055349638651E-5</v>
      </c>
      <c r="I4322" s="43">
        <v>8.3605118410552889E-2</v>
      </c>
      <c r="J4322" s="43">
        <v>0</v>
      </c>
      <c r="K4322" s="43">
        <v>1</v>
      </c>
      <c r="M4322" s="43">
        <v>7.8259992716966896E-3</v>
      </c>
      <c r="N4322" s="43">
        <v>4.5772587308275714E-2</v>
      </c>
      <c r="O4322" s="43">
        <v>0</v>
      </c>
      <c r="P4322" s="43">
        <v>1</v>
      </c>
      <c r="R4322" s="43">
        <v>623.74990219047174</v>
      </c>
      <c r="S4322" s="43">
        <v>156.27022231722043</v>
      </c>
      <c r="T4322" s="43">
        <v>6782.466192320614</v>
      </c>
      <c r="U4322" s="43">
        <v>7562.4863168283064</v>
      </c>
      <c r="W4322" s="43">
        <v>2438.4276768001719</v>
      </c>
      <c r="X4322" s="43">
        <v>0</v>
      </c>
      <c r="Y4322" s="43">
        <v>0</v>
      </c>
      <c r="Z4322" s="43">
        <v>2438.4276768001719</v>
      </c>
      <c r="AB4322" s="43">
        <v>287.83231076334692</v>
      </c>
      <c r="AC4322" s="43">
        <v>0</v>
      </c>
      <c r="AD4322" s="43">
        <v>0</v>
      </c>
      <c r="AE4322" s="43">
        <v>287.83231076334692</v>
      </c>
      <c r="AG4322" s="43">
        <v>4484268.4976355163</v>
      </c>
      <c r="AH4322" s="43">
        <v>526700.37818883709</v>
      </c>
      <c r="AI4322" s="43">
        <v>0</v>
      </c>
      <c r="AJ4322" s="43">
        <v>1208895705.2060571</v>
      </c>
      <c r="AK4322" s="43">
        <v>1213379973.7036927</v>
      </c>
    </row>
    <row r="4323" spans="3:37" x14ac:dyDescent="0.2">
      <c r="C4323" s="43">
        <v>6.0460362931184937E-4</v>
      </c>
      <c r="D4323" s="43">
        <v>5.3134974010038548E-2</v>
      </c>
      <c r="E4323" s="43">
        <v>5.5893177583487033</v>
      </c>
      <c r="F4323" s="43">
        <v>1.6188028600595774</v>
      </c>
      <c r="H4323" s="43">
        <v>9.1327305192012709E-5</v>
      </c>
      <c r="I4323" s="43">
        <v>9.9066719169348977E-2</v>
      </c>
      <c r="J4323" s="43">
        <v>0</v>
      </c>
      <c r="K4323" s="43">
        <v>1</v>
      </c>
      <c r="M4323" s="43">
        <v>7.7950335351982293E-3</v>
      </c>
      <c r="N4323" s="43">
        <v>4.8228771740773002E-2</v>
      </c>
      <c r="O4323" s="43">
        <v>0</v>
      </c>
      <c r="P4323" s="43">
        <v>1</v>
      </c>
      <c r="R4323" s="43">
        <v>608.26607499077102</v>
      </c>
      <c r="S4323" s="43">
        <v>171.30529865432771</v>
      </c>
      <c r="T4323" s="43">
        <v>7118.1406055908492</v>
      </c>
      <c r="U4323" s="43">
        <v>7897.7119792359481</v>
      </c>
      <c r="W4323" s="43">
        <v>3399.7923747469804</v>
      </c>
      <c r="X4323" s="43">
        <v>0</v>
      </c>
      <c r="Y4323" s="43">
        <v>0</v>
      </c>
      <c r="Z4323" s="43">
        <v>3399.7923747469804</v>
      </c>
      <c r="AB4323" s="43">
        <v>40.27445619632077</v>
      </c>
      <c r="AC4323" s="43">
        <v>0</v>
      </c>
      <c r="AD4323" s="43">
        <v>0</v>
      </c>
      <c r="AE4323" s="43">
        <v>40.27445619632077</v>
      </c>
      <c r="AG4323" s="43">
        <v>6252218.1771596968</v>
      </c>
      <c r="AH4323" s="43">
        <v>734355.15294534771</v>
      </c>
      <c r="AI4323" s="43">
        <v>0</v>
      </c>
      <c r="AJ4323" s="43">
        <v>169152716.02454725</v>
      </c>
      <c r="AK4323" s="43">
        <v>175404934.20170695</v>
      </c>
    </row>
    <row r="4324" spans="3:37" x14ac:dyDescent="0.2">
      <c r="C4324" s="43">
        <v>6.0776611236876114E-4</v>
      </c>
      <c r="D4324" s="43">
        <v>5.9980746794702888E-2</v>
      </c>
      <c r="E4324" s="43">
        <v>3.1321050295388106</v>
      </c>
      <c r="F4324" s="43">
        <v>5.018756017424872</v>
      </c>
      <c r="H4324" s="43">
        <v>9.4915821495344943E-5</v>
      </c>
      <c r="I4324" s="43">
        <v>8.6142984646246798E-2</v>
      </c>
      <c r="J4324" s="43">
        <v>0</v>
      </c>
      <c r="K4324" s="43">
        <v>1</v>
      </c>
      <c r="M4324" s="43">
        <v>7.845069588728543E-3</v>
      </c>
      <c r="N4324" s="43">
        <v>4.6693387325514424E-2</v>
      </c>
      <c r="O4324" s="43">
        <v>0</v>
      </c>
      <c r="P4324" s="43">
        <v>1</v>
      </c>
      <c r="R4324" s="43">
        <v>690.22505912187864</v>
      </c>
      <c r="S4324" s="43">
        <v>154.81067299928051</v>
      </c>
      <c r="T4324" s="43">
        <v>6935.7679355286646</v>
      </c>
      <c r="U4324" s="43">
        <v>7780.8036676498241</v>
      </c>
      <c r="W4324" s="43">
        <v>2161.8573791893591</v>
      </c>
      <c r="X4324" s="43">
        <v>0</v>
      </c>
      <c r="Y4324" s="43">
        <v>0</v>
      </c>
      <c r="Z4324" s="43">
        <v>2161.8573791893591</v>
      </c>
      <c r="AB4324" s="43">
        <v>296.80153374041322</v>
      </c>
      <c r="AC4324" s="43">
        <v>0</v>
      </c>
      <c r="AD4324" s="43">
        <v>0</v>
      </c>
      <c r="AE4324" s="43">
        <v>296.80153374041322</v>
      </c>
      <c r="AG4324" s="43">
        <v>3975655.7203292316</v>
      </c>
      <c r="AH4324" s="43">
        <v>466961.19390490156</v>
      </c>
      <c r="AI4324" s="43">
        <v>0</v>
      </c>
      <c r="AJ4324" s="43">
        <v>1246566441.7097356</v>
      </c>
      <c r="AK4324" s="43">
        <v>1250542097.4300649</v>
      </c>
    </row>
    <row r="4325" spans="3:37" x14ac:dyDescent="0.2">
      <c r="C4325" s="43">
        <v>5.8749406355967037E-4</v>
      </c>
      <c r="D4325" s="43">
        <v>4.7093785071466533E-2</v>
      </c>
      <c r="E4325" s="43">
        <v>2.2753754060230826</v>
      </c>
      <c r="F4325" s="43">
        <v>1.4866900897921749</v>
      </c>
      <c r="H4325" s="43">
        <v>7.9311938010409905E-5</v>
      </c>
      <c r="I4325" s="43">
        <v>0.12764710818122438</v>
      </c>
      <c r="J4325" s="43">
        <v>0</v>
      </c>
      <c r="K4325" s="43">
        <v>1</v>
      </c>
      <c r="M4325" s="43">
        <v>7.7994135321844153E-3</v>
      </c>
      <c r="N4325" s="43">
        <v>4.4901366459942207E-2</v>
      </c>
      <c r="O4325" s="43">
        <v>0</v>
      </c>
      <c r="P4325" s="43">
        <v>1</v>
      </c>
      <c r="R4325" s="43">
        <v>523.85302097622787</v>
      </c>
      <c r="S4325" s="43">
        <v>191.68667108520543</v>
      </c>
      <c r="T4325" s="43">
        <v>6630.7686929816864</v>
      </c>
      <c r="U4325" s="43">
        <v>7346.3083850431194</v>
      </c>
      <c r="W4325" s="43">
        <v>1191.962280300203</v>
      </c>
      <c r="X4325" s="43">
        <v>0</v>
      </c>
      <c r="Y4325" s="43">
        <v>0</v>
      </c>
      <c r="Z4325" s="43">
        <v>1191.962280300203</v>
      </c>
      <c r="AB4325" s="43">
        <v>27.280085898399992</v>
      </c>
      <c r="AC4325" s="43">
        <v>0</v>
      </c>
      <c r="AD4325" s="43">
        <v>0</v>
      </c>
      <c r="AE4325" s="43">
        <v>27.280085898399992</v>
      </c>
      <c r="AG4325" s="43">
        <v>2192018.6334720734</v>
      </c>
      <c r="AH4325" s="43">
        <v>257463.85254484386</v>
      </c>
      <c r="AI4325" s="43">
        <v>0</v>
      </c>
      <c r="AJ4325" s="43">
        <v>114576360.77327996</v>
      </c>
      <c r="AK4325" s="43">
        <v>116768379.40675204</v>
      </c>
    </row>
    <row r="4326" spans="3:37" x14ac:dyDescent="0.2">
      <c r="C4326" s="43">
        <v>6.2716159251774428E-4</v>
      </c>
      <c r="D4326" s="43">
        <v>5.6303891118262173E-2</v>
      </c>
      <c r="E4326" s="43">
        <v>4.4730648808973816</v>
      </c>
      <c r="F4326" s="43">
        <v>2.4191125233513677</v>
      </c>
      <c r="H4326" s="43">
        <v>9.0937714402827829E-5</v>
      </c>
      <c r="I4326" s="43">
        <v>8.9927324529844921E-2</v>
      </c>
      <c r="J4326" s="43">
        <v>0</v>
      </c>
      <c r="K4326" s="43">
        <v>1</v>
      </c>
      <c r="M4326" s="43">
        <v>7.8805609309265945E-3</v>
      </c>
      <c r="N4326" s="43">
        <v>4.6026408238758476E-2</v>
      </c>
      <c r="O4326" s="43">
        <v>0</v>
      </c>
      <c r="P4326" s="43">
        <v>1</v>
      </c>
      <c r="R4326" s="43">
        <v>668.5905542455921</v>
      </c>
      <c r="S4326" s="43">
        <v>154.83818791356663</v>
      </c>
      <c r="T4326" s="43">
        <v>6867.6252582267434</v>
      </c>
      <c r="U4326" s="43">
        <v>7691.0540003859023</v>
      </c>
      <c r="W4326" s="43">
        <v>2990.6489278956738</v>
      </c>
      <c r="X4326" s="43">
        <v>0</v>
      </c>
      <c r="Y4326" s="43">
        <v>0</v>
      </c>
      <c r="Z4326" s="43">
        <v>2990.6489278956738</v>
      </c>
      <c r="AB4326" s="43">
        <v>101.52215945210563</v>
      </c>
      <c r="AC4326" s="43">
        <v>0</v>
      </c>
      <c r="AD4326" s="43">
        <v>0</v>
      </c>
      <c r="AE4326" s="43">
        <v>101.52215945210563</v>
      </c>
      <c r="AG4326" s="43">
        <v>5499803.3784001442</v>
      </c>
      <c r="AH4326" s="43">
        <v>645980.16842546558</v>
      </c>
      <c r="AI4326" s="43">
        <v>0</v>
      </c>
      <c r="AJ4326" s="43">
        <v>426393069.69884366</v>
      </c>
      <c r="AK4326" s="43">
        <v>431892873.0772438</v>
      </c>
    </row>
    <row r="4327" spans="3:37" x14ac:dyDescent="0.2">
      <c r="C4327" s="43">
        <v>6.2776736611025452E-4</v>
      </c>
      <c r="D4327" s="43">
        <v>6.4323211414082371E-2</v>
      </c>
      <c r="E4327" s="43">
        <v>5.8192957646695955</v>
      </c>
      <c r="F4327" s="43">
        <v>2.6610146626849138</v>
      </c>
      <c r="H4327" s="43">
        <v>8.1947672032621968E-5</v>
      </c>
      <c r="I4327" s="43">
        <v>0.11484151974148737</v>
      </c>
      <c r="J4327" s="43">
        <v>0</v>
      </c>
      <c r="K4327" s="43">
        <v>1</v>
      </c>
      <c r="M4327" s="43">
        <v>7.7780258977247895E-3</v>
      </c>
      <c r="N4327" s="43">
        <v>4.6366260389142488E-2</v>
      </c>
      <c r="O4327" s="43">
        <v>0</v>
      </c>
      <c r="P4327" s="43">
        <v>1</v>
      </c>
      <c r="R4327" s="43">
        <v>764.55516631565411</v>
      </c>
      <c r="S4327" s="43">
        <v>178.18778303165925</v>
      </c>
      <c r="T4327" s="43">
        <v>6828.3194013708571</v>
      </c>
      <c r="U4327" s="43">
        <v>7771.0623507181708</v>
      </c>
      <c r="W4327" s="43">
        <v>4449.1726411969439</v>
      </c>
      <c r="X4327" s="43">
        <v>0</v>
      </c>
      <c r="Y4327" s="43">
        <v>0</v>
      </c>
      <c r="Z4327" s="43">
        <v>4449.1726411969439</v>
      </c>
      <c r="AB4327" s="43">
        <v>135.88329555995307</v>
      </c>
      <c r="AC4327" s="43">
        <v>0</v>
      </c>
      <c r="AD4327" s="43">
        <v>0</v>
      </c>
      <c r="AE4327" s="43">
        <v>135.88329555995307</v>
      </c>
      <c r="AG4327" s="43">
        <v>8182028.48716118</v>
      </c>
      <c r="AH4327" s="43">
        <v>961021.29049853992</v>
      </c>
      <c r="AI4327" s="43">
        <v>0</v>
      </c>
      <c r="AJ4327" s="43">
        <v>570709841.35180295</v>
      </c>
      <c r="AK4327" s="43">
        <v>578891869.8389641</v>
      </c>
    </row>
    <row r="4328" spans="3:37" x14ac:dyDescent="0.2">
      <c r="C4328" s="43">
        <v>5.9332602059936036E-4</v>
      </c>
      <c r="D4328" s="43">
        <v>5.4634860778155714E-2</v>
      </c>
      <c r="E4328" s="43">
        <v>5.5425339709163923</v>
      </c>
      <c r="F4328" s="43">
        <v>1.5451471908074583</v>
      </c>
      <c r="H4328" s="43">
        <v>9.0936904590277479E-5</v>
      </c>
      <c r="I4328" s="43">
        <v>9.0374472849139909E-2</v>
      </c>
      <c r="J4328" s="43">
        <v>0</v>
      </c>
      <c r="K4328" s="43">
        <v>1</v>
      </c>
      <c r="M4328" s="43">
        <v>7.8237123382605793E-3</v>
      </c>
      <c r="N4328" s="43">
        <v>4.7705946605425598E-2</v>
      </c>
      <c r="O4328" s="43">
        <v>0</v>
      </c>
      <c r="P4328" s="43">
        <v>1</v>
      </c>
      <c r="R4328" s="43">
        <v>613.76993131948154</v>
      </c>
      <c r="S4328" s="43">
        <v>155.60670874491629</v>
      </c>
      <c r="T4328" s="43">
        <v>7066.8807764377962</v>
      </c>
      <c r="U4328" s="43">
        <v>7836.2574165021942</v>
      </c>
      <c r="W4328" s="43">
        <v>3401.8406946652476</v>
      </c>
      <c r="X4328" s="43">
        <v>0</v>
      </c>
      <c r="Y4328" s="43">
        <v>0</v>
      </c>
      <c r="Z4328" s="43">
        <v>3401.8406946652476</v>
      </c>
      <c r="AB4328" s="43">
        <v>35.801660063116508</v>
      </c>
      <c r="AC4328" s="43">
        <v>0</v>
      </c>
      <c r="AD4328" s="43">
        <v>0</v>
      </c>
      <c r="AE4328" s="43">
        <v>35.801660063116508</v>
      </c>
      <c r="AG4328" s="43">
        <v>6255985.03748939</v>
      </c>
      <c r="AH4328" s="43">
        <v>734797.59004769346</v>
      </c>
      <c r="AI4328" s="43">
        <v>0</v>
      </c>
      <c r="AJ4328" s="43">
        <v>150366972.26508933</v>
      </c>
      <c r="AK4328" s="43">
        <v>156622957.30257872</v>
      </c>
    </row>
    <row r="4329" spans="3:37" x14ac:dyDescent="0.2">
      <c r="C4329" s="43">
        <v>6.0084084896250528E-4</v>
      </c>
      <c r="D4329" s="43">
        <v>5.1092983546383676E-2</v>
      </c>
      <c r="E4329" s="43">
        <v>4.4395079171406628</v>
      </c>
      <c r="F4329" s="43">
        <v>1.8800719753751727</v>
      </c>
      <c r="H4329" s="43">
        <v>7.6023401592232085E-5</v>
      </c>
      <c r="I4329" s="43">
        <v>7.9088194181913762E-2</v>
      </c>
      <c r="J4329" s="43">
        <v>0</v>
      </c>
      <c r="K4329" s="43">
        <v>1</v>
      </c>
      <c r="M4329" s="43">
        <v>7.9097531373981678E-3</v>
      </c>
      <c r="N4329" s="43">
        <v>4.456765911274288E-2</v>
      </c>
      <c r="O4329" s="43">
        <v>0</v>
      </c>
      <c r="P4329" s="43">
        <v>1</v>
      </c>
      <c r="R4329" s="43">
        <v>581.25016298443074</v>
      </c>
      <c r="S4329" s="43">
        <v>113.84168886829046</v>
      </c>
      <c r="T4329" s="43">
        <v>6674.5981823981192</v>
      </c>
      <c r="U4329" s="43">
        <v>7369.6900342508407</v>
      </c>
      <c r="W4329" s="43">
        <v>2580.464700408681</v>
      </c>
      <c r="X4329" s="43">
        <v>0</v>
      </c>
      <c r="Y4329" s="43">
        <v>0</v>
      </c>
      <c r="Z4329" s="43">
        <v>2580.464700408681</v>
      </c>
      <c r="AB4329" s="43">
        <v>54.734991766358846</v>
      </c>
      <c r="AC4329" s="43">
        <v>0</v>
      </c>
      <c r="AD4329" s="43">
        <v>0</v>
      </c>
      <c r="AE4329" s="43">
        <v>54.734991766358846</v>
      </c>
      <c r="AG4329" s="43">
        <v>4745474.5840515643</v>
      </c>
      <c r="AH4329" s="43">
        <v>557380.37528827507</v>
      </c>
      <c r="AI4329" s="43">
        <v>0</v>
      </c>
      <c r="AJ4329" s="43">
        <v>229886965.41870716</v>
      </c>
      <c r="AK4329" s="43">
        <v>234632440.00275874</v>
      </c>
    </row>
    <row r="4330" spans="3:37" x14ac:dyDescent="0.2">
      <c r="C4330" s="43">
        <v>6.2788987703255028E-4</v>
      </c>
      <c r="D4330" s="43">
        <v>4.8519583610123665E-2</v>
      </c>
      <c r="E4330" s="43">
        <v>6.4568265493599961</v>
      </c>
      <c r="F4330" s="43">
        <v>2.3160934044904722</v>
      </c>
      <c r="H4330" s="43">
        <v>9.0584212604327696E-5</v>
      </c>
      <c r="I4330" s="43">
        <v>0.11960001585535762</v>
      </c>
      <c r="J4330" s="43">
        <v>0</v>
      </c>
      <c r="K4330" s="43">
        <v>1</v>
      </c>
      <c r="M4330" s="43">
        <v>7.8873805053488732E-3</v>
      </c>
      <c r="N4330" s="43">
        <v>4.8361815846049483E-2</v>
      </c>
      <c r="O4330" s="43">
        <v>0</v>
      </c>
      <c r="P4330" s="43">
        <v>1</v>
      </c>
      <c r="R4330" s="43">
        <v>576.82346529047311</v>
      </c>
      <c r="S4330" s="43">
        <v>205.12855637532522</v>
      </c>
      <c r="T4330" s="43">
        <v>7222.3372557691673</v>
      </c>
      <c r="U4330" s="43">
        <v>8004.2892774349657</v>
      </c>
      <c r="W4330" s="43">
        <v>3724.4490649813611</v>
      </c>
      <c r="X4330" s="43">
        <v>0</v>
      </c>
      <c r="Y4330" s="43">
        <v>0</v>
      </c>
      <c r="Z4330" s="43">
        <v>3724.4490649813611</v>
      </c>
      <c r="AB4330" s="43">
        <v>81.229430729981971</v>
      </c>
      <c r="AC4330" s="43">
        <v>0</v>
      </c>
      <c r="AD4330" s="43">
        <v>0</v>
      </c>
      <c r="AE4330" s="43">
        <v>81.229430729981971</v>
      </c>
      <c r="AG4330" s="43">
        <v>6849261.8305007229</v>
      </c>
      <c r="AH4330" s="43">
        <v>804480.99803597399</v>
      </c>
      <c r="AI4330" s="43">
        <v>0</v>
      </c>
      <c r="AJ4330" s="43">
        <v>341163609.06592429</v>
      </c>
      <c r="AK4330" s="43">
        <v>348012870.89642501</v>
      </c>
    </row>
    <row r="4331" spans="3:37" x14ac:dyDescent="0.2">
      <c r="C4331" s="43">
        <v>6.034680969897717E-4</v>
      </c>
      <c r="D4331" s="43">
        <v>4.5634293278681896E-2</v>
      </c>
      <c r="E4331" s="43">
        <v>3.8882763244765357</v>
      </c>
      <c r="F4331" s="43">
        <v>1.9265997488060669</v>
      </c>
      <c r="H4331" s="43">
        <v>8.5479902600204755E-5</v>
      </c>
      <c r="I4331" s="43">
        <v>0.11213302296336536</v>
      </c>
      <c r="J4331" s="43">
        <v>0</v>
      </c>
      <c r="K4331" s="43">
        <v>1</v>
      </c>
      <c r="M4331" s="43">
        <v>7.8546846986046193E-3</v>
      </c>
      <c r="N4331" s="43">
        <v>4.8375578859891188E-2</v>
      </c>
      <c r="O4331" s="43">
        <v>0</v>
      </c>
      <c r="P4331" s="43">
        <v>1</v>
      </c>
      <c r="R4331" s="43">
        <v>521.42039887675082</v>
      </c>
      <c r="S4331" s="43">
        <v>181.48465983016732</v>
      </c>
      <c r="T4331" s="43">
        <v>7194.4451174238829</v>
      </c>
      <c r="U4331" s="43">
        <v>7897.3501761308007</v>
      </c>
      <c r="W4331" s="43">
        <v>2027.4265920515818</v>
      </c>
      <c r="X4331" s="43">
        <v>0</v>
      </c>
      <c r="Y4331" s="43">
        <v>0</v>
      </c>
      <c r="Z4331" s="43">
        <v>2027.4265920515818</v>
      </c>
      <c r="AB4331" s="43">
        <v>51.696837136506538</v>
      </c>
      <c r="AC4331" s="43">
        <v>0</v>
      </c>
      <c r="AD4331" s="43">
        <v>0</v>
      </c>
      <c r="AE4331" s="43">
        <v>51.696837136506538</v>
      </c>
      <c r="AG4331" s="43">
        <v>3728437.5027828589</v>
      </c>
      <c r="AH4331" s="43">
        <v>437924.14388314169</v>
      </c>
      <c r="AI4331" s="43">
        <v>0</v>
      </c>
      <c r="AJ4331" s="43">
        <v>217126715.97332746</v>
      </c>
      <c r="AK4331" s="43">
        <v>220855153.47611031</v>
      </c>
    </row>
    <row r="4332" spans="3:37" x14ac:dyDescent="0.2">
      <c r="C4332" s="43">
        <v>6.0185018609883244E-4</v>
      </c>
      <c r="D4332" s="43">
        <v>5.4155555920987947E-2</v>
      </c>
      <c r="E4332" s="43">
        <v>4.4642519593787027</v>
      </c>
      <c r="F4332" s="43">
        <v>4.4011391614065811</v>
      </c>
      <c r="H4332" s="43">
        <v>9.4316458613685761E-5</v>
      </c>
      <c r="I4332" s="43">
        <v>0.10197175419575566</v>
      </c>
      <c r="J4332" s="43">
        <v>0</v>
      </c>
      <c r="K4332" s="43">
        <v>1</v>
      </c>
      <c r="M4332" s="43">
        <v>7.8818059806241569E-3</v>
      </c>
      <c r="N4332" s="43">
        <v>4.6533203075557972E-2</v>
      </c>
      <c r="O4332" s="43">
        <v>0</v>
      </c>
      <c r="P4332" s="43">
        <v>1</v>
      </c>
      <c r="R4332" s="43">
        <v>617.1259237042982</v>
      </c>
      <c r="S4332" s="43">
        <v>182.09991738054126</v>
      </c>
      <c r="T4332" s="43">
        <v>6944.3413529043901</v>
      </c>
      <c r="U4332" s="43">
        <v>7743.5671939892291</v>
      </c>
      <c r="W4332" s="43">
        <v>2755.0056140803049</v>
      </c>
      <c r="X4332" s="43">
        <v>0</v>
      </c>
      <c r="Y4332" s="43">
        <v>0</v>
      </c>
      <c r="Z4332" s="43">
        <v>2755.0056140803049</v>
      </c>
      <c r="AB4332" s="43">
        <v>224.58563268939915</v>
      </c>
      <c r="AC4332" s="43">
        <v>0</v>
      </c>
      <c r="AD4332" s="43">
        <v>0</v>
      </c>
      <c r="AE4332" s="43">
        <v>224.58563268939915</v>
      </c>
      <c r="AG4332" s="43">
        <v>5066455.3242936805</v>
      </c>
      <c r="AH4332" s="43">
        <v>595081.2126413458</v>
      </c>
      <c r="AI4332" s="43">
        <v>0</v>
      </c>
      <c r="AJ4332" s="43">
        <v>943259657.29547644</v>
      </c>
      <c r="AK4332" s="43">
        <v>948326112.61977017</v>
      </c>
    </row>
    <row r="4333" spans="3:37" x14ac:dyDescent="0.2">
      <c r="C4333" s="43">
        <v>6.151675911073573E-4</v>
      </c>
      <c r="D4333" s="43">
        <v>5.554672752567047E-2</v>
      </c>
      <c r="E4333" s="43">
        <v>4.1429023419186048</v>
      </c>
      <c r="F4333" s="43">
        <v>4.1049104831863721</v>
      </c>
      <c r="H4333" s="43">
        <v>1.0101185029387505E-4</v>
      </c>
      <c r="I4333" s="43">
        <v>7.9541841927798548E-2</v>
      </c>
      <c r="J4333" s="43">
        <v>0</v>
      </c>
      <c r="K4333" s="43">
        <v>1</v>
      </c>
      <c r="M4333" s="43">
        <v>7.9204811146146303E-3</v>
      </c>
      <c r="N4333" s="43">
        <v>4.2048203718442763E-2</v>
      </c>
      <c r="O4333" s="43">
        <v>0</v>
      </c>
      <c r="P4333" s="43">
        <v>1</v>
      </c>
      <c r="R4333" s="43">
        <v>646.98512867805846</v>
      </c>
      <c r="S4333" s="43">
        <v>152.12841581977932</v>
      </c>
      <c r="T4333" s="43">
        <v>6305.8172934244412</v>
      </c>
      <c r="U4333" s="43">
        <v>7104.9308379222794</v>
      </c>
      <c r="W4333" s="43">
        <v>2680.3962047868381</v>
      </c>
      <c r="X4333" s="43">
        <v>0</v>
      </c>
      <c r="Y4333" s="43">
        <v>0</v>
      </c>
      <c r="Z4333" s="43">
        <v>2680.3962047868381</v>
      </c>
      <c r="AB4333" s="43">
        <v>214.94490720930608</v>
      </c>
      <c r="AC4333" s="43">
        <v>0</v>
      </c>
      <c r="AD4333" s="43">
        <v>0</v>
      </c>
      <c r="AE4333" s="43">
        <v>214.94490720930608</v>
      </c>
      <c r="AG4333" s="43">
        <v>4929248.6206029952</v>
      </c>
      <c r="AH4333" s="43">
        <v>578965.58023395704</v>
      </c>
      <c r="AI4333" s="43">
        <v>0</v>
      </c>
      <c r="AJ4333" s="43">
        <v>902768610.27908552</v>
      </c>
      <c r="AK4333" s="43">
        <v>907697858.89968848</v>
      </c>
    </row>
    <row r="4334" spans="3:37" x14ac:dyDescent="0.2">
      <c r="C4334" s="43">
        <v>6.2836170260349711E-4</v>
      </c>
      <c r="D4334" s="43">
        <v>4.5079113859570932E-2</v>
      </c>
      <c r="E4334" s="43">
        <v>3.8889612574030754</v>
      </c>
      <c r="F4334" s="43">
        <v>4.3908141894118433</v>
      </c>
      <c r="H4334" s="43">
        <v>9.2671928850096563E-5</v>
      </c>
      <c r="I4334" s="43">
        <v>0.10538756087260381</v>
      </c>
      <c r="J4334" s="43">
        <v>0</v>
      </c>
      <c r="K4334" s="43">
        <v>1</v>
      </c>
      <c r="M4334" s="43">
        <v>7.8489353682134767E-3</v>
      </c>
      <c r="N4334" s="43">
        <v>4.5230667670891976E-2</v>
      </c>
      <c r="O4334" s="43">
        <v>0</v>
      </c>
      <c r="P4334" s="43">
        <v>1</v>
      </c>
      <c r="R4334" s="43">
        <v>536.32427073986162</v>
      </c>
      <c r="S4334" s="43">
        <v>184.91831539072257</v>
      </c>
      <c r="T4334" s="43">
        <v>6721.8083262336468</v>
      </c>
      <c r="U4334" s="43">
        <v>7443.0509123642314</v>
      </c>
      <c r="W4334" s="43">
        <v>2085.7443103122796</v>
      </c>
      <c r="X4334" s="43">
        <v>0</v>
      </c>
      <c r="Y4334" s="43">
        <v>0</v>
      </c>
      <c r="Z4334" s="43">
        <v>2085.7443103122796</v>
      </c>
      <c r="AB4334" s="43">
        <v>194.58762636652295</v>
      </c>
      <c r="AC4334" s="43">
        <v>0</v>
      </c>
      <c r="AD4334" s="43">
        <v>0</v>
      </c>
      <c r="AE4334" s="43">
        <v>194.58762636652295</v>
      </c>
      <c r="AG4334" s="43">
        <v>3835683.786664282</v>
      </c>
      <c r="AH4334" s="43">
        <v>450520.77102745237</v>
      </c>
      <c r="AI4334" s="43">
        <v>0</v>
      </c>
      <c r="AJ4334" s="43">
        <v>817268030.73939645</v>
      </c>
      <c r="AK4334" s="43">
        <v>821103714.5260607</v>
      </c>
    </row>
    <row r="4335" spans="3:37" x14ac:dyDescent="0.2">
      <c r="C4335" s="43">
        <v>6.0233706598159518E-4</v>
      </c>
      <c r="D4335" s="43">
        <v>5.4463723880058601E-2</v>
      </c>
      <c r="E4335" s="43">
        <v>7.5689565292926355</v>
      </c>
      <c r="F4335" s="43">
        <v>2.4739763687194181</v>
      </c>
      <c r="H4335" s="43">
        <v>9.0826155104584139E-5</v>
      </c>
      <c r="I4335" s="43">
        <v>0.10919033604790318</v>
      </c>
      <c r="J4335" s="43">
        <v>0</v>
      </c>
      <c r="K4335" s="43">
        <v>1</v>
      </c>
      <c r="M4335" s="43">
        <v>7.8243120991487811E-3</v>
      </c>
      <c r="N4335" s="43">
        <v>4.6304025889800315E-2</v>
      </c>
      <c r="O4335" s="43">
        <v>0</v>
      </c>
      <c r="P4335" s="43">
        <v>1</v>
      </c>
      <c r="R4335" s="43">
        <v>621.13970894605166</v>
      </c>
      <c r="S4335" s="43">
        <v>187.7748852241065</v>
      </c>
      <c r="T4335" s="43">
        <v>6859.7342382678116</v>
      </c>
      <c r="U4335" s="43">
        <v>7668.6488324379698</v>
      </c>
      <c r="W4335" s="43">
        <v>4701.3794556301445</v>
      </c>
      <c r="X4335" s="43">
        <v>0</v>
      </c>
      <c r="Y4335" s="43">
        <v>0</v>
      </c>
      <c r="Z4335" s="43">
        <v>4701.3794556301445</v>
      </c>
      <c r="AB4335" s="43">
        <v>97.963342034591932</v>
      </c>
      <c r="AC4335" s="43">
        <v>0</v>
      </c>
      <c r="AD4335" s="43">
        <v>0</v>
      </c>
      <c r="AE4335" s="43">
        <v>97.963342034591932</v>
      </c>
      <c r="AG4335" s="43">
        <v>8645836.8189038355</v>
      </c>
      <c r="AH4335" s="43">
        <v>1015497.9624161113</v>
      </c>
      <c r="AI4335" s="43">
        <v>0</v>
      </c>
      <c r="AJ4335" s="43">
        <v>411446036.54528612</v>
      </c>
      <c r="AK4335" s="43">
        <v>420091873.36418998</v>
      </c>
    </row>
    <row r="4336" spans="3:37" x14ac:dyDescent="0.2">
      <c r="C4336" s="43">
        <v>6.2484127708484216E-4</v>
      </c>
      <c r="D4336" s="43">
        <v>5.0044253150475893E-2</v>
      </c>
      <c r="E4336" s="43">
        <v>4.357264964851292</v>
      </c>
      <c r="F4336" s="43">
        <v>3.5036070132655777</v>
      </c>
      <c r="H4336" s="43">
        <v>9.3674035369417652E-5</v>
      </c>
      <c r="I4336" s="43">
        <v>7.7365311185476557E-2</v>
      </c>
      <c r="J4336" s="43">
        <v>0</v>
      </c>
      <c r="K4336" s="43">
        <v>1</v>
      </c>
      <c r="M4336" s="43">
        <v>7.826043629447348E-3</v>
      </c>
      <c r="N4336" s="43">
        <v>4.7205486236071681E-2</v>
      </c>
      <c r="O4336" s="43">
        <v>0</v>
      </c>
      <c r="P4336" s="43">
        <v>1</v>
      </c>
      <c r="R4336" s="43">
        <v>592.06078474345554</v>
      </c>
      <c r="S4336" s="43">
        <v>137.21698705157297</v>
      </c>
      <c r="T4336" s="43">
        <v>6994.8291769637281</v>
      </c>
      <c r="U4336" s="43">
        <v>7724.1069487587565</v>
      </c>
      <c r="W4336" s="43">
        <v>2579.7657144250211</v>
      </c>
      <c r="X4336" s="43">
        <v>0</v>
      </c>
      <c r="Y4336" s="43">
        <v>0</v>
      </c>
      <c r="Z4336" s="43">
        <v>2579.7657144250211</v>
      </c>
      <c r="AB4336" s="43">
        <v>158.60476602706635</v>
      </c>
      <c r="AC4336" s="43">
        <v>0</v>
      </c>
      <c r="AD4336" s="43">
        <v>0</v>
      </c>
      <c r="AE4336" s="43">
        <v>158.60476602706635</v>
      </c>
      <c r="AG4336" s="43">
        <v>4744189.1488276133</v>
      </c>
      <c r="AH4336" s="43">
        <v>557229.39431580459</v>
      </c>
      <c r="AI4336" s="43">
        <v>0</v>
      </c>
      <c r="AJ4336" s="43">
        <v>666140017.31367862</v>
      </c>
      <c r="AK4336" s="43">
        <v>670884206.46250629</v>
      </c>
    </row>
    <row r="4337" spans="3:37" x14ac:dyDescent="0.2">
      <c r="C4337" s="43">
        <v>6.0173777871563362E-4</v>
      </c>
      <c r="D4337" s="43">
        <v>4.9591974122378549E-2</v>
      </c>
      <c r="E4337" s="43">
        <v>6.9323820539960632</v>
      </c>
      <c r="F4337" s="43">
        <v>2.195980319551984</v>
      </c>
      <c r="H4337" s="43">
        <v>8.9161456989579556E-5</v>
      </c>
      <c r="I4337" s="43">
        <v>0.12243203426486182</v>
      </c>
      <c r="J4337" s="43">
        <v>0</v>
      </c>
      <c r="K4337" s="43">
        <v>1</v>
      </c>
      <c r="M4337" s="43">
        <v>7.8712294523787252E-3</v>
      </c>
      <c r="N4337" s="43">
        <v>4.7114886206207851E-2</v>
      </c>
      <c r="O4337" s="43">
        <v>0</v>
      </c>
      <c r="P4337" s="43">
        <v>1</v>
      </c>
      <c r="R4337" s="43">
        <v>565.01639261280718</v>
      </c>
      <c r="S4337" s="43">
        <v>206.68768216303224</v>
      </c>
      <c r="T4337" s="43">
        <v>7021.7132818069149</v>
      </c>
      <c r="U4337" s="43">
        <v>7793.4173565827541</v>
      </c>
      <c r="W4337" s="43">
        <v>3916.9095003626185</v>
      </c>
      <c r="X4337" s="43">
        <v>0</v>
      </c>
      <c r="Y4337" s="43">
        <v>0</v>
      </c>
      <c r="Z4337" s="43">
        <v>3916.9095003626185</v>
      </c>
      <c r="AB4337" s="43">
        <v>72.305087979441652</v>
      </c>
      <c r="AC4337" s="43">
        <v>0</v>
      </c>
      <c r="AD4337" s="43">
        <v>0</v>
      </c>
      <c r="AE4337" s="43">
        <v>72.305087979441652</v>
      </c>
      <c r="AG4337" s="43">
        <v>7203196.5711668553</v>
      </c>
      <c r="AH4337" s="43">
        <v>846052.45207832556</v>
      </c>
      <c r="AI4337" s="43">
        <v>0</v>
      </c>
      <c r="AJ4337" s="43">
        <v>303681369.51365495</v>
      </c>
      <c r="AK4337" s="43">
        <v>310884566.08482182</v>
      </c>
    </row>
    <row r="4338" spans="3:37" x14ac:dyDescent="0.2">
      <c r="C4338" s="43">
        <v>6.0322381142964836E-4</v>
      </c>
      <c r="D4338" s="43">
        <v>5.0447900112295281E-2</v>
      </c>
      <c r="E4338" s="43">
        <v>1.5660018066724948</v>
      </c>
      <c r="F4338" s="43">
        <v>2.3810903122258011</v>
      </c>
      <c r="H4338" s="43">
        <v>9.1087757826624483E-5</v>
      </c>
      <c r="I4338" s="43">
        <v>0.1080791208826597</v>
      </c>
      <c r="J4338" s="43">
        <v>0</v>
      </c>
      <c r="K4338" s="43">
        <v>1</v>
      </c>
      <c r="M4338" s="43">
        <v>7.8722834713010892E-3</v>
      </c>
      <c r="N4338" s="43">
        <v>4.6096701717761479E-2</v>
      </c>
      <c r="O4338" s="43">
        <v>0</v>
      </c>
      <c r="P4338" s="43">
        <v>1</v>
      </c>
      <c r="R4338" s="43">
        <v>576.18764638029018</v>
      </c>
      <c r="S4338" s="43">
        <v>186.39926179633051</v>
      </c>
      <c r="T4338" s="43">
        <v>6870.8892612714353</v>
      </c>
      <c r="U4338" s="43">
        <v>7633.4761694480558</v>
      </c>
      <c r="W4338" s="43">
        <v>902.31089521390697</v>
      </c>
      <c r="X4338" s="43">
        <v>0</v>
      </c>
      <c r="Y4338" s="43">
        <v>0</v>
      </c>
      <c r="Z4338" s="43">
        <v>902.31089521390697</v>
      </c>
      <c r="AB4338" s="43">
        <v>85.147087879080502</v>
      </c>
      <c r="AC4338" s="43">
        <v>0</v>
      </c>
      <c r="AD4338" s="43">
        <v>0</v>
      </c>
      <c r="AE4338" s="43">
        <v>85.147087879080502</v>
      </c>
      <c r="AG4338" s="43">
        <v>1659349.7362983748</v>
      </c>
      <c r="AH4338" s="43">
        <v>194899.15336620391</v>
      </c>
      <c r="AI4338" s="43">
        <v>0</v>
      </c>
      <c r="AJ4338" s="43">
        <v>357617769.09213811</v>
      </c>
      <c r="AK4338" s="43">
        <v>359277118.82843649</v>
      </c>
    </row>
    <row r="4339" spans="3:37" x14ac:dyDescent="0.2">
      <c r="C4339" s="43">
        <v>6.1183184347490815E-4</v>
      </c>
      <c r="D4339" s="43">
        <v>5.0441311220008112E-2</v>
      </c>
      <c r="E4339" s="43">
        <v>7.4165222920106295</v>
      </c>
      <c r="F4339" s="43">
        <v>1.5839222478764281</v>
      </c>
      <c r="H4339" s="43">
        <v>8.5603891794229717E-5</v>
      </c>
      <c r="I4339" s="43">
        <v>0.1354611097158066</v>
      </c>
      <c r="J4339" s="43">
        <v>0</v>
      </c>
      <c r="K4339" s="43">
        <v>1</v>
      </c>
      <c r="M4339" s="43">
        <v>7.9184419525905048E-3</v>
      </c>
      <c r="N4339" s="43">
        <v>4.3298546921213876E-2</v>
      </c>
      <c r="O4339" s="43">
        <v>0</v>
      </c>
      <c r="P4339" s="43">
        <v>1</v>
      </c>
      <c r="R4339" s="43">
        <v>584.33354256110556</v>
      </c>
      <c r="S4339" s="43">
        <v>219.55862951054866</v>
      </c>
      <c r="T4339" s="43">
        <v>6491.6550141076277</v>
      </c>
      <c r="U4339" s="43">
        <v>7295.5471861792821</v>
      </c>
      <c r="W4339" s="43">
        <v>4333.7227443739812</v>
      </c>
      <c r="X4339" s="43">
        <v>0</v>
      </c>
      <c r="Y4339" s="43">
        <v>0</v>
      </c>
      <c r="Z4339" s="43">
        <v>4333.7227443739812</v>
      </c>
      <c r="AB4339" s="43">
        <v>36.508973057960873</v>
      </c>
      <c r="AC4339" s="43">
        <v>0</v>
      </c>
      <c r="AD4339" s="43">
        <v>0</v>
      </c>
      <c r="AE4339" s="43">
        <v>36.508973057960873</v>
      </c>
      <c r="AG4339" s="43">
        <v>7969716.1269037519</v>
      </c>
      <c r="AH4339" s="43">
        <v>936084.11278477998</v>
      </c>
      <c r="AI4339" s="43">
        <v>0</v>
      </c>
      <c r="AJ4339" s="43">
        <v>153337686.84343567</v>
      </c>
      <c r="AK4339" s="43">
        <v>161307402.97033942</v>
      </c>
    </row>
    <row r="4340" spans="3:37" x14ac:dyDescent="0.2">
      <c r="C4340" s="43">
        <v>5.9757761535223007E-4</v>
      </c>
      <c r="D4340" s="43">
        <v>5.0909022880799605E-2</v>
      </c>
      <c r="E4340" s="43">
        <v>1.7239619277044227</v>
      </c>
      <c r="F4340" s="43">
        <v>2.4065447861197331</v>
      </c>
      <c r="H4340" s="43">
        <v>9.7124121310354639E-5</v>
      </c>
      <c r="I4340" s="43">
        <v>9.5544902267131554E-2</v>
      </c>
      <c r="J4340" s="43">
        <v>0</v>
      </c>
      <c r="K4340" s="43">
        <v>1</v>
      </c>
      <c r="M4340" s="43">
        <v>7.77421908887056E-3</v>
      </c>
      <c r="N4340" s="43">
        <v>4.699120832938497E-2</v>
      </c>
      <c r="O4340" s="43">
        <v>0</v>
      </c>
      <c r="P4340" s="43">
        <v>1</v>
      </c>
      <c r="R4340" s="43">
        <v>576.01189926284724</v>
      </c>
      <c r="S4340" s="43">
        <v>175.70211772042541</v>
      </c>
      <c r="T4340" s="43">
        <v>6916.967910643536</v>
      </c>
      <c r="U4340" s="43">
        <v>7668.6819276268088</v>
      </c>
      <c r="W4340" s="43">
        <v>993.02258423386388</v>
      </c>
      <c r="X4340" s="43">
        <v>0</v>
      </c>
      <c r="Y4340" s="43">
        <v>0</v>
      </c>
      <c r="Z4340" s="43">
        <v>993.02258423386388</v>
      </c>
      <c r="AB4340" s="43">
        <v>86.689959100665874</v>
      </c>
      <c r="AC4340" s="43">
        <v>0</v>
      </c>
      <c r="AD4340" s="43">
        <v>0</v>
      </c>
      <c r="AE4340" s="43">
        <v>86.689959100665874</v>
      </c>
      <c r="AG4340" s="43">
        <v>1826168.5324060756</v>
      </c>
      <c r="AH4340" s="43">
        <v>214492.8781945146</v>
      </c>
      <c r="AI4340" s="43">
        <v>0</v>
      </c>
      <c r="AJ4340" s="43">
        <v>364097828.22279668</v>
      </c>
      <c r="AK4340" s="43">
        <v>365923996.75520277</v>
      </c>
    </row>
    <row r="4341" spans="3:37" x14ac:dyDescent="0.2">
      <c r="C4341" s="43">
        <v>6.1190878691941286E-4</v>
      </c>
      <c r="D4341" s="43">
        <v>6.0318201793194026E-2</v>
      </c>
      <c r="E4341" s="43">
        <v>2.4059311172815554</v>
      </c>
      <c r="F4341" s="43">
        <v>2.4312397690090886</v>
      </c>
      <c r="H4341" s="43">
        <v>8.6322019655507614E-5</v>
      </c>
      <c r="I4341" s="43">
        <v>8.2866030705401744E-2</v>
      </c>
      <c r="J4341" s="43">
        <v>0</v>
      </c>
      <c r="K4341" s="43">
        <v>1</v>
      </c>
      <c r="M4341" s="43">
        <v>7.8151977782219134E-3</v>
      </c>
      <c r="N4341" s="43">
        <v>4.6464859720874552E-2</v>
      </c>
      <c r="O4341" s="43">
        <v>0</v>
      </c>
      <c r="P4341" s="43">
        <v>1</v>
      </c>
      <c r="R4341" s="43">
        <v>698.83950639280386</v>
      </c>
      <c r="S4341" s="43">
        <v>135.43799072851866</v>
      </c>
      <c r="T4341" s="43">
        <v>6875.542584145368</v>
      </c>
      <c r="U4341" s="43">
        <v>7709.820081266691</v>
      </c>
      <c r="W4341" s="43">
        <v>1681.3597144161292</v>
      </c>
      <c r="X4341" s="43">
        <v>0</v>
      </c>
      <c r="Y4341" s="43">
        <v>0</v>
      </c>
      <c r="Z4341" s="43">
        <v>1681.3597144161292</v>
      </c>
      <c r="AB4341" s="43">
        <v>107.02213762633464</v>
      </c>
      <c r="AC4341" s="43">
        <v>0</v>
      </c>
      <c r="AD4341" s="43">
        <v>0</v>
      </c>
      <c r="AE4341" s="43">
        <v>107.02213762633464</v>
      </c>
      <c r="AG4341" s="43">
        <v>3092020.5148112616</v>
      </c>
      <c r="AH4341" s="43">
        <v>363173.69831388391</v>
      </c>
      <c r="AI4341" s="43">
        <v>0</v>
      </c>
      <c r="AJ4341" s="43">
        <v>449492978.03060549</v>
      </c>
      <c r="AK4341" s="43">
        <v>452584998.54541677</v>
      </c>
    </row>
    <row r="4342" spans="3:37" x14ac:dyDescent="0.2">
      <c r="C4342" s="43">
        <v>6.2616809285676034E-4</v>
      </c>
      <c r="D4342" s="43">
        <v>5.688996016464487E-2</v>
      </c>
      <c r="E4342" s="43">
        <v>9.8000609978635591</v>
      </c>
      <c r="F4342" s="43">
        <v>1.4967884767431971</v>
      </c>
      <c r="H4342" s="43">
        <v>9.3359572939655244E-5</v>
      </c>
      <c r="I4342" s="43">
        <v>0.13126603284757987</v>
      </c>
      <c r="J4342" s="43">
        <v>0</v>
      </c>
      <c r="K4342" s="43">
        <v>1</v>
      </c>
      <c r="M4342" s="43">
        <v>7.9197893778986117E-3</v>
      </c>
      <c r="N4342" s="43">
        <v>4.4829223577843531E-2</v>
      </c>
      <c r="O4342" s="43">
        <v>0</v>
      </c>
      <c r="P4342" s="43">
        <v>1</v>
      </c>
      <c r="R4342" s="43">
        <v>674.47978258216858</v>
      </c>
      <c r="S4342" s="43">
        <v>232.03504850382669</v>
      </c>
      <c r="T4342" s="43">
        <v>6722.289656938754</v>
      </c>
      <c r="U4342" s="43">
        <v>7628.8044880247489</v>
      </c>
      <c r="W4342" s="43">
        <v>6609.943011131003</v>
      </c>
      <c r="X4342" s="43">
        <v>0</v>
      </c>
      <c r="Y4342" s="43">
        <v>0</v>
      </c>
      <c r="Z4342" s="43">
        <v>6609.943011131003</v>
      </c>
      <c r="AB4342" s="43">
        <v>35.852894864789377</v>
      </c>
      <c r="AC4342" s="43">
        <v>0</v>
      </c>
      <c r="AD4342" s="43">
        <v>0</v>
      </c>
      <c r="AE4342" s="43">
        <v>35.852894864789377</v>
      </c>
      <c r="AG4342" s="43">
        <v>12155685.197469914</v>
      </c>
      <c r="AH4342" s="43">
        <v>1427747.6904042966</v>
      </c>
      <c r="AI4342" s="43">
        <v>0</v>
      </c>
      <c r="AJ4342" s="43">
        <v>150582158.43211538</v>
      </c>
      <c r="AK4342" s="43">
        <v>162737843.6295853</v>
      </c>
    </row>
    <row r="4343" spans="3:37" x14ac:dyDescent="0.2">
      <c r="C4343" s="43">
        <v>6.3285565380155617E-4</v>
      </c>
      <c r="D4343" s="43">
        <v>5.400333673408915E-2</v>
      </c>
      <c r="E4343" s="43">
        <v>8.3053086999538852</v>
      </c>
      <c r="F4343" s="43">
        <v>4.9421274296824</v>
      </c>
      <c r="H4343" s="43">
        <v>9.2846908306465359E-5</v>
      </c>
      <c r="I4343" s="43">
        <v>0.12085437959606726</v>
      </c>
      <c r="J4343" s="43">
        <v>0</v>
      </c>
      <c r="K4343" s="43">
        <v>1</v>
      </c>
      <c r="M4343" s="43">
        <v>7.8682715697897532E-3</v>
      </c>
      <c r="N4343" s="43">
        <v>4.7023306161370071E-2</v>
      </c>
      <c r="O4343" s="43">
        <v>0</v>
      </c>
      <c r="P4343" s="43">
        <v>1</v>
      </c>
      <c r="R4343" s="43">
        <v>647.09438562959713</v>
      </c>
      <c r="S4343" s="43">
        <v>212.45757145197328</v>
      </c>
      <c r="T4343" s="43">
        <v>7005.4312353163778</v>
      </c>
      <c r="U4343" s="43">
        <v>7864.9831923979482</v>
      </c>
      <c r="W4343" s="43">
        <v>5374.3186306608077</v>
      </c>
      <c r="X4343" s="43">
        <v>0</v>
      </c>
      <c r="Y4343" s="43">
        <v>0</v>
      </c>
      <c r="Z4343" s="43">
        <v>5374.3186306608077</v>
      </c>
      <c r="AB4343" s="43">
        <v>272.94935240867898</v>
      </c>
      <c r="AC4343" s="43">
        <v>0</v>
      </c>
      <c r="AD4343" s="43">
        <v>0</v>
      </c>
      <c r="AE4343" s="43">
        <v>272.94935240867898</v>
      </c>
      <c r="AG4343" s="43">
        <v>9883371.9617852252</v>
      </c>
      <c r="AH4343" s="43">
        <v>1160852.8242227344</v>
      </c>
      <c r="AI4343" s="43">
        <v>0</v>
      </c>
      <c r="AJ4343" s="43">
        <v>1146387280.1164517</v>
      </c>
      <c r="AK4343" s="43">
        <v>1156270652.0782371</v>
      </c>
    </row>
    <row r="4344" spans="3:37" x14ac:dyDescent="0.2">
      <c r="C4344" s="43">
        <v>6.015791561415374E-4</v>
      </c>
      <c r="D4344" s="43">
        <v>6.280657632587805E-2</v>
      </c>
      <c r="E4344" s="43">
        <v>2.4674355850324674</v>
      </c>
      <c r="F4344" s="43">
        <v>1.9085179271288815</v>
      </c>
      <c r="H4344" s="43">
        <v>9.6303441876721685E-5</v>
      </c>
      <c r="I4344" s="43">
        <v>0.10294409417750072</v>
      </c>
      <c r="J4344" s="43">
        <v>0</v>
      </c>
      <c r="K4344" s="43">
        <v>1</v>
      </c>
      <c r="M4344" s="43">
        <v>7.8502740780002078E-3</v>
      </c>
      <c r="N4344" s="43">
        <v>4.8766879371025307E-2</v>
      </c>
      <c r="O4344" s="43">
        <v>0</v>
      </c>
      <c r="P4344" s="43">
        <v>1</v>
      </c>
      <c r="R4344" s="43">
        <v>715.38573014466158</v>
      </c>
      <c r="S4344" s="43">
        <v>187.70922575436782</v>
      </c>
      <c r="T4344" s="43">
        <v>7248.5670084817102</v>
      </c>
      <c r="U4344" s="43">
        <v>8151.6619643807398</v>
      </c>
      <c r="W4344" s="43">
        <v>1765.1682075833719</v>
      </c>
      <c r="X4344" s="43">
        <v>0</v>
      </c>
      <c r="Y4344" s="43">
        <v>0</v>
      </c>
      <c r="Z4344" s="43">
        <v>1765.1682075833719</v>
      </c>
      <c r="AB4344" s="43">
        <v>69.543661389401194</v>
      </c>
      <c r="AC4344" s="43">
        <v>0</v>
      </c>
      <c r="AD4344" s="43">
        <v>0</v>
      </c>
      <c r="AE4344" s="43">
        <v>69.543661389401194</v>
      </c>
      <c r="AG4344" s="43">
        <v>3246144.3337458209</v>
      </c>
      <c r="AH4344" s="43">
        <v>381276.33283800835</v>
      </c>
      <c r="AI4344" s="43">
        <v>0</v>
      </c>
      <c r="AJ4344" s="43">
        <v>292083377.83548504</v>
      </c>
      <c r="AK4344" s="43">
        <v>295329522.16923088</v>
      </c>
    </row>
    <row r="4345" spans="3:37" x14ac:dyDescent="0.2">
      <c r="C4345" s="43">
        <v>6.3381544932683553E-4</v>
      </c>
      <c r="D4345" s="43">
        <v>5.4313370452460076E-2</v>
      </c>
      <c r="E4345" s="43">
        <v>1.8509038475433233</v>
      </c>
      <c r="F4345" s="43">
        <v>2.3238136725768261</v>
      </c>
      <c r="H4345" s="43">
        <v>8.8184129666426394E-5</v>
      </c>
      <c r="I4345" s="43">
        <v>0.11320731603862411</v>
      </c>
      <c r="J4345" s="43">
        <v>0</v>
      </c>
      <c r="K4345" s="43">
        <v>1</v>
      </c>
      <c r="M4345" s="43">
        <v>7.8081861000305897E-3</v>
      </c>
      <c r="N4345" s="43">
        <v>4.5066799608559631E-2</v>
      </c>
      <c r="O4345" s="43">
        <v>0</v>
      </c>
      <c r="P4345" s="43">
        <v>1</v>
      </c>
      <c r="R4345" s="43">
        <v>651.79638554018277</v>
      </c>
      <c r="S4345" s="43">
        <v>189.01980024799997</v>
      </c>
      <c r="T4345" s="43">
        <v>6662.6844700057236</v>
      </c>
      <c r="U4345" s="43">
        <v>7503.5006557939068</v>
      </c>
      <c r="W4345" s="43">
        <v>1206.4124378111555</v>
      </c>
      <c r="X4345" s="43">
        <v>0</v>
      </c>
      <c r="Y4345" s="43">
        <v>0</v>
      </c>
      <c r="Z4345" s="43">
        <v>1206.4124378111555</v>
      </c>
      <c r="AB4345" s="43">
        <v>92.325695459824786</v>
      </c>
      <c r="AC4345" s="43">
        <v>0</v>
      </c>
      <c r="AD4345" s="43">
        <v>0</v>
      </c>
      <c r="AE4345" s="43">
        <v>92.325695459824786</v>
      </c>
      <c r="AG4345" s="43">
        <v>2218592.4731347151</v>
      </c>
      <c r="AH4345" s="43">
        <v>260585.0865672096</v>
      </c>
      <c r="AI4345" s="43">
        <v>0</v>
      </c>
      <c r="AJ4345" s="43">
        <v>387767920.9312641</v>
      </c>
      <c r="AK4345" s="43">
        <v>389986513.4043988</v>
      </c>
    </row>
    <row r="4346" spans="3:37" x14ac:dyDescent="0.2">
      <c r="C4346" s="43">
        <v>6.106288004747995E-4</v>
      </c>
      <c r="D4346" s="43">
        <v>5.1380421289328945E-2</v>
      </c>
      <c r="E4346" s="43">
        <v>6.0591574966667388</v>
      </c>
      <c r="F4346" s="43">
        <v>2.5621214818525058</v>
      </c>
      <c r="H4346" s="43">
        <v>8.5453263331285823E-5</v>
      </c>
      <c r="I4346" s="43">
        <v>0.10819292540625181</v>
      </c>
      <c r="J4346" s="43">
        <v>0</v>
      </c>
      <c r="K4346" s="43">
        <v>1</v>
      </c>
      <c r="M4346" s="43">
        <v>7.8189856173197791E-3</v>
      </c>
      <c r="N4346" s="43">
        <v>4.5324754311050673E-2</v>
      </c>
      <c r="O4346" s="43">
        <v>0</v>
      </c>
      <c r="P4346" s="43">
        <v>1</v>
      </c>
      <c r="R4346" s="43">
        <v>594.04222728475668</v>
      </c>
      <c r="S4346" s="43">
        <v>175.0531334171381</v>
      </c>
      <c r="T4346" s="43">
        <v>6710.0884615301002</v>
      </c>
      <c r="U4346" s="43">
        <v>7479.1838222319948</v>
      </c>
      <c r="W4346" s="43">
        <v>3599.3954147890399</v>
      </c>
      <c r="X4346" s="43">
        <v>0</v>
      </c>
      <c r="Y4346" s="43">
        <v>0</v>
      </c>
      <c r="Z4346" s="43">
        <v>3599.3954147890399</v>
      </c>
      <c r="AB4346" s="43">
        <v>99.292375307485912</v>
      </c>
      <c r="AC4346" s="43">
        <v>0</v>
      </c>
      <c r="AD4346" s="43">
        <v>0</v>
      </c>
      <c r="AE4346" s="43">
        <v>99.292375307485912</v>
      </c>
      <c r="AG4346" s="43">
        <v>6619288.1677970449</v>
      </c>
      <c r="AH4346" s="43">
        <v>777469.40959443268</v>
      </c>
      <c r="AI4346" s="43">
        <v>0</v>
      </c>
      <c r="AJ4346" s="43">
        <v>417027976.29144084</v>
      </c>
      <c r="AK4346" s="43">
        <v>423647264.45923787</v>
      </c>
    </row>
    <row r="4347" spans="3:37" x14ac:dyDescent="0.2">
      <c r="C4347" s="43">
        <v>6.2598437896455028E-4</v>
      </c>
      <c r="D4347" s="43">
        <v>5.5960827796907475E-2</v>
      </c>
      <c r="E4347" s="43">
        <v>6.928662732339526</v>
      </c>
      <c r="F4347" s="43">
        <v>3.0866730553123496</v>
      </c>
      <c r="H4347" s="43">
        <v>8.837816337820372E-5</v>
      </c>
      <c r="I4347" s="43">
        <v>0.1143629409755611</v>
      </c>
      <c r="J4347" s="43">
        <v>0</v>
      </c>
      <c r="K4347" s="43">
        <v>1</v>
      </c>
      <c r="M4347" s="43">
        <v>7.806660409730222E-3</v>
      </c>
      <c r="N4347" s="43">
        <v>4.563742758693852E-2</v>
      </c>
      <c r="O4347" s="43">
        <v>0</v>
      </c>
      <c r="P4347" s="43">
        <v>1</v>
      </c>
      <c r="R4347" s="43">
        <v>663.26945679470009</v>
      </c>
      <c r="S4347" s="43">
        <v>191.36947263604145</v>
      </c>
      <c r="T4347" s="43">
        <v>6745.7278744092109</v>
      </c>
      <c r="U4347" s="43">
        <v>7600.3668038399528</v>
      </c>
      <c r="W4347" s="43">
        <v>4595.57036679252</v>
      </c>
      <c r="X4347" s="43">
        <v>0</v>
      </c>
      <c r="Y4347" s="43">
        <v>0</v>
      </c>
      <c r="Z4347" s="43">
        <v>4595.57036679252</v>
      </c>
      <c r="AB4347" s="43">
        <v>148.09083591785205</v>
      </c>
      <c r="AC4347" s="43">
        <v>0</v>
      </c>
      <c r="AD4347" s="43">
        <v>0</v>
      </c>
      <c r="AE4347" s="43">
        <v>148.09083591785205</v>
      </c>
      <c r="AG4347" s="43">
        <v>8451253.9045314435</v>
      </c>
      <c r="AH4347" s="43">
        <v>992643.19922718429</v>
      </c>
      <c r="AI4347" s="43">
        <v>0</v>
      </c>
      <c r="AJ4347" s="43">
        <v>621981510.85497856</v>
      </c>
      <c r="AK4347" s="43">
        <v>630432764.75951004</v>
      </c>
    </row>
    <row r="4348" spans="3:37" x14ac:dyDescent="0.2">
      <c r="C4348" s="43">
        <v>5.9752834766391301E-4</v>
      </c>
      <c r="D4348" s="43">
        <v>5.6012800927256579E-2</v>
      </c>
      <c r="E4348" s="43">
        <v>3.7838392600177753</v>
      </c>
      <c r="F4348" s="43">
        <v>2.7691996628706472</v>
      </c>
      <c r="H4348" s="43">
        <v>8.7259466820020695E-5</v>
      </c>
      <c r="I4348" s="43">
        <v>0.11056882397057488</v>
      </c>
      <c r="J4348" s="43">
        <v>0</v>
      </c>
      <c r="K4348" s="43">
        <v>1</v>
      </c>
      <c r="M4348" s="43">
        <v>7.8382400375563762E-3</v>
      </c>
      <c r="N4348" s="43">
        <v>4.4525448386460699E-2</v>
      </c>
      <c r="O4348" s="43">
        <v>0</v>
      </c>
      <c r="P4348" s="43">
        <v>1</v>
      </c>
      <c r="R4348" s="43">
        <v>633.70652173425299</v>
      </c>
      <c r="S4348" s="43">
        <v>182.67857624783781</v>
      </c>
      <c r="T4348" s="43">
        <v>6607.9878163778458</v>
      </c>
      <c r="U4348" s="43">
        <v>7424.3729143599367</v>
      </c>
      <c r="W4348" s="43">
        <v>2397.8436162673738</v>
      </c>
      <c r="X4348" s="43">
        <v>0</v>
      </c>
      <c r="Y4348" s="43">
        <v>0</v>
      </c>
      <c r="Z4348" s="43">
        <v>2397.8436162673738</v>
      </c>
      <c r="AB4348" s="43">
        <v>119.96341001339529</v>
      </c>
      <c r="AC4348" s="43">
        <v>0</v>
      </c>
      <c r="AD4348" s="43">
        <v>0</v>
      </c>
      <c r="AE4348" s="43">
        <v>119.96341001339529</v>
      </c>
      <c r="AG4348" s="43">
        <v>4409634.4103157008</v>
      </c>
      <c r="AH4348" s="43">
        <v>517934.22111375275</v>
      </c>
      <c r="AI4348" s="43">
        <v>0</v>
      </c>
      <c r="AJ4348" s="43">
        <v>503846322.05626023</v>
      </c>
      <c r="AK4348" s="43">
        <v>508255956.46657592</v>
      </c>
    </row>
    <row r="4349" spans="3:37" x14ac:dyDescent="0.2">
      <c r="C4349" s="43">
        <v>5.9817675143262507E-4</v>
      </c>
      <c r="D4349" s="43">
        <v>5.6785703911275909E-2</v>
      </c>
      <c r="E4349" s="43">
        <v>4.2179135556765068</v>
      </c>
      <c r="F4349" s="43">
        <v>4.9300595761403194</v>
      </c>
      <c r="H4349" s="43">
        <v>9.3921493514614873E-5</v>
      </c>
      <c r="I4349" s="43">
        <v>0.11572422478646927</v>
      </c>
      <c r="J4349" s="43">
        <v>0</v>
      </c>
      <c r="K4349" s="43">
        <v>1</v>
      </c>
      <c r="M4349" s="43">
        <v>7.7861342712373287E-3</v>
      </c>
      <c r="N4349" s="43">
        <v>4.6005163593169973E-2</v>
      </c>
      <c r="O4349" s="43">
        <v>0</v>
      </c>
      <c r="P4349" s="43">
        <v>1</v>
      </c>
      <c r="R4349" s="43">
        <v>643.14798937480828</v>
      </c>
      <c r="S4349" s="43">
        <v>205.79349505372534</v>
      </c>
      <c r="T4349" s="43">
        <v>6782.2038800867113</v>
      </c>
      <c r="U4349" s="43">
        <v>7631.1453645152451</v>
      </c>
      <c r="W4349" s="43">
        <v>2712.7426226900939</v>
      </c>
      <c r="X4349" s="43">
        <v>0</v>
      </c>
      <c r="Y4349" s="43">
        <v>0</v>
      </c>
      <c r="Z4349" s="43">
        <v>2712.7426226900939</v>
      </c>
      <c r="AB4349" s="43">
        <v>270.4542608534108</v>
      </c>
      <c r="AC4349" s="43">
        <v>0</v>
      </c>
      <c r="AD4349" s="43">
        <v>0</v>
      </c>
      <c r="AE4349" s="43">
        <v>270.4542608534108</v>
      </c>
      <c r="AG4349" s="43">
        <v>4988733.6831270829</v>
      </c>
      <c r="AH4349" s="43">
        <v>585952.40650106024</v>
      </c>
      <c r="AI4349" s="43">
        <v>0</v>
      </c>
      <c r="AJ4349" s="43">
        <v>1135907895.5843253</v>
      </c>
      <c r="AK4349" s="43">
        <v>1140896629.2674525</v>
      </c>
    </row>
    <row r="4350" spans="3:37" x14ac:dyDescent="0.2">
      <c r="C4350" s="43">
        <v>6.2060320238288558E-4</v>
      </c>
      <c r="D4350" s="43">
        <v>6.2064235546938962E-2</v>
      </c>
      <c r="E4350" s="43">
        <v>1.5710125438458142</v>
      </c>
      <c r="F4350" s="43">
        <v>3.8898402993929548</v>
      </c>
      <c r="H4350" s="43">
        <v>8.3088039294900424E-5</v>
      </c>
      <c r="I4350" s="43">
        <v>9.1259178009410649E-2</v>
      </c>
      <c r="J4350" s="43">
        <v>0</v>
      </c>
      <c r="K4350" s="43">
        <v>1</v>
      </c>
      <c r="M4350" s="43">
        <v>7.8731016096599271E-3</v>
      </c>
      <c r="N4350" s="43">
        <v>4.6814411596457495E-2</v>
      </c>
      <c r="O4350" s="43">
        <v>0</v>
      </c>
      <c r="P4350" s="43">
        <v>1</v>
      </c>
      <c r="R4350" s="43">
        <v>729.28586396360902</v>
      </c>
      <c r="S4350" s="43">
        <v>143.5679291537395</v>
      </c>
      <c r="T4350" s="43">
        <v>6978.5918417381918</v>
      </c>
      <c r="U4350" s="43">
        <v>7851.4456348555404</v>
      </c>
      <c r="W4350" s="43">
        <v>1145.7172403362617</v>
      </c>
      <c r="X4350" s="43">
        <v>0</v>
      </c>
      <c r="Y4350" s="43">
        <v>0</v>
      </c>
      <c r="Z4350" s="43">
        <v>1145.7172403362617</v>
      </c>
      <c r="AB4350" s="43">
        <v>225.50460570218209</v>
      </c>
      <c r="AC4350" s="43">
        <v>0</v>
      </c>
      <c r="AD4350" s="43">
        <v>0</v>
      </c>
      <c r="AE4350" s="43">
        <v>225.50460570218209</v>
      </c>
      <c r="AG4350" s="43">
        <v>2106974.0049783853</v>
      </c>
      <c r="AH4350" s="43">
        <v>247474.92391263254</v>
      </c>
      <c r="AI4350" s="43">
        <v>0</v>
      </c>
      <c r="AJ4350" s="43">
        <v>947119343.94916475</v>
      </c>
      <c r="AK4350" s="43">
        <v>949226317.95414317</v>
      </c>
    </row>
    <row r="4351" spans="3:37" x14ac:dyDescent="0.2">
      <c r="C4351" s="43">
        <v>6.0476072950684694E-4</v>
      </c>
      <c r="D4351" s="43">
        <v>4.0319444645348229E-2</v>
      </c>
      <c r="E4351" s="43">
        <v>7.3648217577783237</v>
      </c>
      <c r="F4351" s="43">
        <v>1.2252008860279933</v>
      </c>
      <c r="H4351" s="43">
        <v>9.6121590503650545E-5</v>
      </c>
      <c r="I4351" s="43">
        <v>9.0330865740634828E-2</v>
      </c>
      <c r="J4351" s="43">
        <v>0</v>
      </c>
      <c r="K4351" s="43">
        <v>1</v>
      </c>
      <c r="M4351" s="43">
        <v>7.841733996585061E-3</v>
      </c>
      <c r="N4351" s="43">
        <v>4.7119603034178281E-2</v>
      </c>
      <c r="O4351" s="43">
        <v>0</v>
      </c>
      <c r="P4351" s="43">
        <v>1</v>
      </c>
      <c r="R4351" s="43">
        <v>461.67939967763874</v>
      </c>
      <c r="S4351" s="43">
        <v>164.39912197655616</v>
      </c>
      <c r="T4351" s="43">
        <v>6996.1015074162251</v>
      </c>
      <c r="U4351" s="43">
        <v>7622.1800290704196</v>
      </c>
      <c r="W4351" s="43">
        <v>3400.1864878639085</v>
      </c>
      <c r="X4351" s="43">
        <v>0</v>
      </c>
      <c r="Y4351" s="43">
        <v>0</v>
      </c>
      <c r="Z4351" s="43">
        <v>3400.1864878639085</v>
      </c>
      <c r="AB4351" s="43">
        <v>11.124855255905558</v>
      </c>
      <c r="AC4351" s="43">
        <v>0</v>
      </c>
      <c r="AD4351" s="43">
        <v>0</v>
      </c>
      <c r="AE4351" s="43">
        <v>11.124855255905558</v>
      </c>
      <c r="AG4351" s="43">
        <v>6252942.9511817275</v>
      </c>
      <c r="AH4351" s="43">
        <v>734440.28137860424</v>
      </c>
      <c r="AI4351" s="43">
        <v>0</v>
      </c>
      <c r="AJ4351" s="43">
        <v>46724392.074803345</v>
      </c>
      <c r="AK4351" s="43">
        <v>52977335.02598507</v>
      </c>
    </row>
    <row r="4352" spans="3:37" x14ac:dyDescent="0.2">
      <c r="C4352" s="43">
        <v>5.9800340372877117E-4</v>
      </c>
      <c r="D4352" s="43">
        <v>5.0375090328743405E-2</v>
      </c>
      <c r="E4352" s="43">
        <v>2.0902240752582988</v>
      </c>
      <c r="F4352" s="43">
        <v>3.5858819656057119</v>
      </c>
      <c r="H4352" s="43">
        <v>9.0070043555878776E-5</v>
      </c>
      <c r="I4352" s="43">
        <v>0.11132836425012527</v>
      </c>
      <c r="J4352" s="43">
        <v>0</v>
      </c>
      <c r="K4352" s="43">
        <v>1</v>
      </c>
      <c r="M4352" s="43">
        <v>7.7848533110399494E-3</v>
      </c>
      <c r="N4352" s="43">
        <v>4.6347524401000872E-2</v>
      </c>
      <c r="O4352" s="43">
        <v>0</v>
      </c>
      <c r="P4352" s="43">
        <v>1</v>
      </c>
      <c r="R4352" s="43">
        <v>570.37681873326198</v>
      </c>
      <c r="S4352" s="43">
        <v>189.857856582534</v>
      </c>
      <c r="T4352" s="43">
        <v>6831.5515242408455</v>
      </c>
      <c r="U4352" s="43">
        <v>7591.7861995566418</v>
      </c>
      <c r="W4352" s="43">
        <v>1192.2153584855027</v>
      </c>
      <c r="X4352" s="43">
        <v>0</v>
      </c>
      <c r="Y4352" s="43">
        <v>0</v>
      </c>
      <c r="Z4352" s="43">
        <v>1192.2153584855027</v>
      </c>
      <c r="AB4352" s="43">
        <v>157.81720282032333</v>
      </c>
      <c r="AC4352" s="43">
        <v>0</v>
      </c>
      <c r="AD4352" s="43">
        <v>0</v>
      </c>
      <c r="AE4352" s="43">
        <v>157.81720282032333</v>
      </c>
      <c r="AG4352" s="43">
        <v>2192484.0442548394</v>
      </c>
      <c r="AH4352" s="43">
        <v>257518.5174328686</v>
      </c>
      <c r="AI4352" s="43">
        <v>0</v>
      </c>
      <c r="AJ4352" s="43">
        <v>662832251.84535801</v>
      </c>
      <c r="AK4352" s="43">
        <v>665024735.88961291</v>
      </c>
    </row>
    <row r="4353" spans="3:37" x14ac:dyDescent="0.2">
      <c r="C4353" s="43">
        <v>5.8897238892204355E-4</v>
      </c>
      <c r="D4353" s="43">
        <v>5.2821087585678952E-2</v>
      </c>
      <c r="E4353" s="43">
        <v>4.5915876531281894</v>
      </c>
      <c r="F4353" s="43">
        <v>3.4051076461219556</v>
      </c>
      <c r="H4353" s="43">
        <v>9.885228823736103E-5</v>
      </c>
      <c r="I4353" s="43">
        <v>0.10999181346036002</v>
      </c>
      <c r="J4353" s="43">
        <v>0</v>
      </c>
      <c r="K4353" s="43">
        <v>1</v>
      </c>
      <c r="M4353" s="43">
        <v>7.807439068085547E-3</v>
      </c>
      <c r="N4353" s="43">
        <v>4.5947029045137144E-2</v>
      </c>
      <c r="O4353" s="43">
        <v>0</v>
      </c>
      <c r="P4353" s="43">
        <v>1</v>
      </c>
      <c r="R4353" s="43">
        <v>589.03980997386611</v>
      </c>
      <c r="S4353" s="43">
        <v>205.86829230917394</v>
      </c>
      <c r="T4353" s="43">
        <v>6792.1678734042925</v>
      </c>
      <c r="U4353" s="43">
        <v>7587.0759756873322</v>
      </c>
      <c r="W4353" s="43">
        <v>2704.6279186769784</v>
      </c>
      <c r="X4353" s="43">
        <v>0</v>
      </c>
      <c r="Y4353" s="43">
        <v>0</v>
      </c>
      <c r="Z4353" s="43">
        <v>2704.6279186769784</v>
      </c>
      <c r="AB4353" s="43">
        <v>151.58734413970552</v>
      </c>
      <c r="AC4353" s="43">
        <v>0</v>
      </c>
      <c r="AD4353" s="43">
        <v>0</v>
      </c>
      <c r="AE4353" s="43">
        <v>151.58734413970552</v>
      </c>
      <c r="AG4353" s="43">
        <v>4973810.7424469637</v>
      </c>
      <c r="AH4353" s="43">
        <v>584199.63043422729</v>
      </c>
      <c r="AI4353" s="43">
        <v>0</v>
      </c>
      <c r="AJ4353" s="43">
        <v>636666845.38676322</v>
      </c>
      <c r="AK4353" s="43">
        <v>641640656.12921023</v>
      </c>
    </row>
    <row r="4354" spans="3:37" x14ac:dyDescent="0.2">
      <c r="C4354" s="43">
        <v>5.9631358499352076E-4</v>
      </c>
      <c r="D4354" s="43">
        <v>5.5764718424611726E-2</v>
      </c>
      <c r="E4354" s="43">
        <v>8.3281680611300644</v>
      </c>
      <c r="F4354" s="43">
        <v>2.1456379374265673</v>
      </c>
      <c r="H4354" s="43">
        <v>1.0009827380308423E-4</v>
      </c>
      <c r="I4354" s="43">
        <v>0.11149160987184048</v>
      </c>
      <c r="J4354" s="43">
        <v>0</v>
      </c>
      <c r="K4354" s="43">
        <v>1</v>
      </c>
      <c r="M4354" s="43">
        <v>7.827365456754564E-3</v>
      </c>
      <c r="N4354" s="43">
        <v>4.6427104321470569E-2</v>
      </c>
      <c r="O4354" s="43">
        <v>0</v>
      </c>
      <c r="P4354" s="43">
        <v>1</v>
      </c>
      <c r="R4354" s="43">
        <v>629.61720893419897</v>
      </c>
      <c r="S4354" s="43">
        <v>211.30566837461251</v>
      </c>
      <c r="T4354" s="43">
        <v>6880.6518136042469</v>
      </c>
      <c r="U4354" s="43">
        <v>7721.5746909130585</v>
      </c>
      <c r="W4354" s="43">
        <v>5243.5579301836506</v>
      </c>
      <c r="X4354" s="43">
        <v>0</v>
      </c>
      <c r="Y4354" s="43">
        <v>0</v>
      </c>
      <c r="Z4354" s="43">
        <v>5243.5579301836506</v>
      </c>
      <c r="AB4354" s="43">
        <v>77.180529585446308</v>
      </c>
      <c r="AC4354" s="43">
        <v>0</v>
      </c>
      <c r="AD4354" s="43">
        <v>0</v>
      </c>
      <c r="AE4354" s="43">
        <v>77.180529585446308</v>
      </c>
      <c r="AG4354" s="43">
        <v>9642903.0336077325</v>
      </c>
      <c r="AH4354" s="43">
        <v>1132608.5129196686</v>
      </c>
      <c r="AI4354" s="43">
        <v>0</v>
      </c>
      <c r="AJ4354" s="43">
        <v>324158224.25887448</v>
      </c>
      <c r="AK4354" s="43">
        <v>333801127.2924822</v>
      </c>
    </row>
    <row r="4355" spans="3:37" x14ac:dyDescent="0.2">
      <c r="C4355" s="43">
        <v>6.136659717715931E-4</v>
      </c>
      <c r="D4355" s="43">
        <v>5.4837345284535655E-2</v>
      </c>
      <c r="E4355" s="43">
        <v>2.8460400148023912</v>
      </c>
      <c r="F4355" s="43">
        <v>1.894337925089737</v>
      </c>
      <c r="H4355" s="43">
        <v>9.4803833009748928E-5</v>
      </c>
      <c r="I4355" s="43">
        <v>0.12886624433294602</v>
      </c>
      <c r="J4355" s="43">
        <v>0</v>
      </c>
      <c r="K4355" s="43">
        <v>1</v>
      </c>
      <c r="M4355" s="43">
        <v>7.8390032602703441E-3</v>
      </c>
      <c r="N4355" s="43">
        <v>4.1554757280795107E-2</v>
      </c>
      <c r="O4355" s="43">
        <v>0</v>
      </c>
      <c r="P4355" s="43">
        <v>1</v>
      </c>
      <c r="R4355" s="43">
        <v>637.16342324106529</v>
      </c>
      <c r="S4355" s="43">
        <v>231.31694134039819</v>
      </c>
      <c r="T4355" s="43">
        <v>6167.7103183389609</v>
      </c>
      <c r="U4355" s="43">
        <v>7036.1906829204245</v>
      </c>
      <c r="W4355" s="43">
        <v>1813.3925985125436</v>
      </c>
      <c r="X4355" s="43">
        <v>0</v>
      </c>
      <c r="Y4355" s="43">
        <v>0</v>
      </c>
      <c r="Z4355" s="43">
        <v>1813.3925985125436</v>
      </c>
      <c r="AB4355" s="43">
        <v>60.97281728564024</v>
      </c>
      <c r="AC4355" s="43">
        <v>0</v>
      </c>
      <c r="AD4355" s="43">
        <v>0</v>
      </c>
      <c r="AE4355" s="43">
        <v>60.97281728564024</v>
      </c>
      <c r="AG4355" s="43">
        <v>3334828.9886645675</v>
      </c>
      <c r="AH4355" s="43">
        <v>391692.80127870943</v>
      </c>
      <c r="AI4355" s="43">
        <v>0</v>
      </c>
      <c r="AJ4355" s="43">
        <v>256085832.59968901</v>
      </c>
      <c r="AK4355" s="43">
        <v>259420661.58835357</v>
      </c>
    </row>
    <row r="4356" spans="3:37" x14ac:dyDescent="0.2">
      <c r="C4356" s="43">
        <v>6.1570037441149861E-4</v>
      </c>
      <c r="D4356" s="43">
        <v>5.6300049200712188E-2</v>
      </c>
      <c r="E4356" s="43">
        <v>0.89483924642328583</v>
      </c>
      <c r="F4356" s="43">
        <v>3.6470101025077719</v>
      </c>
      <c r="H4356" s="43">
        <v>8.5452708928200928E-5</v>
      </c>
      <c r="I4356" s="43">
        <v>8.3893260276845794E-2</v>
      </c>
      <c r="J4356" s="43">
        <v>0</v>
      </c>
      <c r="K4356" s="43">
        <v>1</v>
      </c>
      <c r="M4356" s="43">
        <v>7.8931202531253852E-3</v>
      </c>
      <c r="N4356" s="43">
        <v>4.7150596841341486E-2</v>
      </c>
      <c r="O4356" s="43">
        <v>0</v>
      </c>
      <c r="P4356" s="43">
        <v>1</v>
      </c>
      <c r="R4356" s="43">
        <v>656.32744462245194</v>
      </c>
      <c r="S4356" s="43">
        <v>135.73607285882963</v>
      </c>
      <c r="T4356" s="43">
        <v>7046.5783747937312</v>
      </c>
      <c r="U4356" s="43">
        <v>7838.6418922750127</v>
      </c>
      <c r="W4356" s="43">
        <v>587.30755595287576</v>
      </c>
      <c r="X4356" s="43">
        <v>0</v>
      </c>
      <c r="Y4356" s="43">
        <v>0</v>
      </c>
      <c r="Z4356" s="43">
        <v>587.30755595287576</v>
      </c>
      <c r="AB4356" s="43">
        <v>185.89167528215523</v>
      </c>
      <c r="AC4356" s="43">
        <v>0</v>
      </c>
      <c r="AD4356" s="43">
        <v>0</v>
      </c>
      <c r="AE4356" s="43">
        <v>185.89167528215523</v>
      </c>
      <c r="AG4356" s="43">
        <v>1080058.5953973385</v>
      </c>
      <c r="AH4356" s="43">
        <v>126858.43208582116</v>
      </c>
      <c r="AI4356" s="43">
        <v>0</v>
      </c>
      <c r="AJ4356" s="43">
        <v>780745036.18505204</v>
      </c>
      <c r="AK4356" s="43">
        <v>781825094.78044939</v>
      </c>
    </row>
    <row r="4357" spans="3:37" x14ac:dyDescent="0.2">
      <c r="C4357" s="43">
        <v>5.8460580451669879E-4</v>
      </c>
      <c r="D4357" s="43">
        <v>5.2838229070863565E-2</v>
      </c>
      <c r="E4357" s="43">
        <v>1.3708881869108356</v>
      </c>
      <c r="F4357" s="43">
        <v>1.480660935500395</v>
      </c>
      <c r="H4357" s="43">
        <v>1.0020952590739096E-4</v>
      </c>
      <c r="I4357" s="43">
        <v>0.10837634241596839</v>
      </c>
      <c r="J4357" s="43">
        <v>0</v>
      </c>
      <c r="K4357" s="43">
        <v>1</v>
      </c>
      <c r="M4357" s="43">
        <v>7.8634327835831463E-3</v>
      </c>
      <c r="N4357" s="43">
        <v>4.5637900334573309E-2</v>
      </c>
      <c r="O4357" s="43">
        <v>0</v>
      </c>
      <c r="P4357" s="43">
        <v>1</v>
      </c>
      <c r="R4357" s="43">
        <v>584.86246355158266</v>
      </c>
      <c r="S4357" s="43">
        <v>205.62971340360056</v>
      </c>
      <c r="T4357" s="43">
        <v>6794.8552145610201</v>
      </c>
      <c r="U4357" s="43">
        <v>7585.3473915162031</v>
      </c>
      <c r="W4357" s="43">
        <v>801.78104225043387</v>
      </c>
      <c r="X4357" s="43">
        <v>0</v>
      </c>
      <c r="Y4357" s="43">
        <v>0</v>
      </c>
      <c r="Z4357" s="43">
        <v>801.78104225043387</v>
      </c>
      <c r="AB4357" s="43">
        <v>30.07989765906532</v>
      </c>
      <c r="AC4357" s="43">
        <v>0</v>
      </c>
      <c r="AD4357" s="43">
        <v>0</v>
      </c>
      <c r="AE4357" s="43">
        <v>30.07989765906532</v>
      </c>
      <c r="AG4357" s="43">
        <v>1474475.3366985479</v>
      </c>
      <c r="AH4357" s="43">
        <v>173184.70512609373</v>
      </c>
      <c r="AI4357" s="43">
        <v>0</v>
      </c>
      <c r="AJ4357" s="43">
        <v>126335570.16807434</v>
      </c>
      <c r="AK4357" s="43">
        <v>127810045.50477289</v>
      </c>
    </row>
    <row r="4358" spans="3:37" x14ac:dyDescent="0.2">
      <c r="C4358" s="43">
        <v>5.8799342342333294E-4</v>
      </c>
      <c r="D4358" s="43">
        <v>4.9320430262436009E-2</v>
      </c>
      <c r="E4358" s="43">
        <v>2.5099470865180606</v>
      </c>
      <c r="F4358" s="43">
        <v>1.412217259413058</v>
      </c>
      <c r="H4358" s="43">
        <v>8.3599375952373071E-5</v>
      </c>
      <c r="I4358" s="43">
        <v>0.14215787776522448</v>
      </c>
      <c r="J4358" s="43">
        <v>0</v>
      </c>
      <c r="K4358" s="43">
        <v>1</v>
      </c>
      <c r="M4358" s="43">
        <v>7.8572554982775378E-3</v>
      </c>
      <c r="N4358" s="43">
        <v>4.5782435727736548E-2</v>
      </c>
      <c r="O4358" s="43">
        <v>0</v>
      </c>
      <c r="P4358" s="43">
        <v>1</v>
      </c>
      <c r="R4358" s="43">
        <v>549.08767820981689</v>
      </c>
      <c r="S4358" s="43">
        <v>225.01752303856298</v>
      </c>
      <c r="T4358" s="43">
        <v>6811.0197986197682</v>
      </c>
      <c r="U4358" s="43">
        <v>7585.1249998681478</v>
      </c>
      <c r="W4358" s="43">
        <v>1378.1810181656963</v>
      </c>
      <c r="X4358" s="43">
        <v>0</v>
      </c>
      <c r="Y4358" s="43">
        <v>0</v>
      </c>
      <c r="Z4358" s="43">
        <v>1378.1810181656963</v>
      </c>
      <c r="AB4358" s="43">
        <v>24.218745714136883</v>
      </c>
      <c r="AC4358" s="43">
        <v>0</v>
      </c>
      <c r="AD4358" s="43">
        <v>0</v>
      </c>
      <c r="AE4358" s="43">
        <v>24.218745714136883</v>
      </c>
      <c r="AG4358" s="43">
        <v>2534474.8924067155</v>
      </c>
      <c r="AH4358" s="43">
        <v>297687.09992379037</v>
      </c>
      <c r="AI4358" s="43">
        <v>0</v>
      </c>
      <c r="AJ4358" s="43">
        <v>101718731.99937491</v>
      </c>
      <c r="AK4358" s="43">
        <v>104253206.89178163</v>
      </c>
    </row>
    <row r="4359" spans="3:37" x14ac:dyDescent="0.2">
      <c r="C4359" s="43">
        <v>5.8189547442108437E-4</v>
      </c>
      <c r="D4359" s="43">
        <v>5.5974535737411513E-2</v>
      </c>
      <c r="E4359" s="43">
        <v>6.8180913928189453</v>
      </c>
      <c r="F4359" s="43">
        <v>0.9140179198235785</v>
      </c>
      <c r="H4359" s="43">
        <v>9.7750787516837079E-5</v>
      </c>
      <c r="I4359" s="43">
        <v>8.507110426902198E-2</v>
      </c>
      <c r="J4359" s="43">
        <v>0</v>
      </c>
      <c r="K4359" s="43">
        <v>1</v>
      </c>
      <c r="M4359" s="43">
        <v>7.826884418450886E-3</v>
      </c>
      <c r="N4359" s="43">
        <v>4.8866832987572884E-2</v>
      </c>
      <c r="O4359" s="43">
        <v>0</v>
      </c>
      <c r="P4359" s="43">
        <v>1</v>
      </c>
      <c r="R4359" s="43">
        <v>616.70554382412354</v>
      </c>
      <c r="S4359" s="43">
        <v>157.45074065639656</v>
      </c>
      <c r="T4359" s="43">
        <v>7241.7826665565372</v>
      </c>
      <c r="U4359" s="43">
        <v>8015.9389510370574</v>
      </c>
      <c r="W4359" s="43">
        <v>4204.754760250984</v>
      </c>
      <c r="X4359" s="43">
        <v>0</v>
      </c>
      <c r="Y4359" s="43">
        <v>0</v>
      </c>
      <c r="Z4359" s="43">
        <v>4204.754760250984</v>
      </c>
      <c r="AB4359" s="43">
        <v>-5.6737419300332457</v>
      </c>
      <c r="AC4359" s="43">
        <v>0</v>
      </c>
      <c r="AD4359" s="43">
        <v>0</v>
      </c>
      <c r="AE4359" s="43">
        <v>-5.6737419300332457</v>
      </c>
      <c r="AG4359" s="43">
        <v>7732544.0041015595</v>
      </c>
      <c r="AH4359" s="43">
        <v>908227.02821421251</v>
      </c>
      <c r="AI4359" s="43">
        <v>0</v>
      </c>
      <c r="AJ4359" s="43">
        <v>0</v>
      </c>
      <c r="AK4359" s="43">
        <v>7732544.0041015595</v>
      </c>
    </row>
    <row r="4360" spans="3:37" x14ac:dyDescent="0.2">
      <c r="C4360" s="43">
        <v>6.1626899315891936E-4</v>
      </c>
      <c r="D4360" s="43">
        <v>4.373763815430607E-2</v>
      </c>
      <c r="E4360" s="43">
        <v>6.1897301773513878</v>
      </c>
      <c r="F4360" s="43">
        <v>3.4049301237925698</v>
      </c>
      <c r="H4360" s="43">
        <v>9.2440750708466801E-5</v>
      </c>
      <c r="I4360" s="43">
        <v>0.12172246359942551</v>
      </c>
      <c r="J4360" s="43">
        <v>0</v>
      </c>
      <c r="K4360" s="43">
        <v>1</v>
      </c>
      <c r="M4360" s="43">
        <v>7.8282557443010835E-3</v>
      </c>
      <c r="N4360" s="43">
        <v>4.597285992158695E-2</v>
      </c>
      <c r="O4360" s="43">
        <v>0</v>
      </c>
      <c r="P4360" s="43">
        <v>1</v>
      </c>
      <c r="R4360" s="43">
        <v>510.34988042648223</v>
      </c>
      <c r="S4360" s="43">
        <v>213.04756270081126</v>
      </c>
      <c r="T4360" s="43">
        <v>6814.106228384765</v>
      </c>
      <c r="U4360" s="43">
        <v>7537.5036715120586</v>
      </c>
      <c r="W4360" s="43">
        <v>3158.9280558834694</v>
      </c>
      <c r="X4360" s="43">
        <v>0</v>
      </c>
      <c r="Y4360" s="43">
        <v>0</v>
      </c>
      <c r="Z4360" s="43">
        <v>3158.9280558834694</v>
      </c>
      <c r="AB4360" s="43">
        <v>131.32707071893941</v>
      </c>
      <c r="AC4360" s="43">
        <v>0</v>
      </c>
      <c r="AD4360" s="43">
        <v>0</v>
      </c>
      <c r="AE4360" s="43">
        <v>131.32707071893941</v>
      </c>
      <c r="AG4360" s="43">
        <v>5809268.6947697001</v>
      </c>
      <c r="AH4360" s="43">
        <v>682328.46007082937</v>
      </c>
      <c r="AI4360" s="43">
        <v>0</v>
      </c>
      <c r="AJ4360" s="43">
        <v>551573697.01954556</v>
      </c>
      <c r="AK4360" s="43">
        <v>557382965.7143153</v>
      </c>
    </row>
    <row r="4361" spans="3:37" x14ac:dyDescent="0.2">
      <c r="C4361" s="43">
        <v>6.1760284170486734E-4</v>
      </c>
      <c r="D4361" s="43">
        <v>4.6747464506132604E-2</v>
      </c>
      <c r="E4361" s="43">
        <v>2.179003540357181</v>
      </c>
      <c r="F4361" s="43">
        <v>2.0290600661164233</v>
      </c>
      <c r="H4361" s="43">
        <v>8.8538447414877023E-5</v>
      </c>
      <c r="I4361" s="43">
        <v>8.9170588890127578E-2</v>
      </c>
      <c r="J4361" s="43">
        <v>0</v>
      </c>
      <c r="K4361" s="43">
        <v>1</v>
      </c>
      <c r="M4361" s="43">
        <v>7.8651964941420793E-3</v>
      </c>
      <c r="N4361" s="43">
        <v>4.4871027578197727E-2</v>
      </c>
      <c r="O4361" s="43">
        <v>0</v>
      </c>
      <c r="P4361" s="43">
        <v>1</v>
      </c>
      <c r="R4361" s="43">
        <v>546.65046129139546</v>
      </c>
      <c r="S4361" s="43">
        <v>149.48441272994484</v>
      </c>
      <c r="T4361" s="43">
        <v>6682.1768435146978</v>
      </c>
      <c r="U4361" s="43">
        <v>7378.3117175360385</v>
      </c>
      <c r="W4361" s="43">
        <v>1191.1532904918367</v>
      </c>
      <c r="X4361" s="43">
        <v>0</v>
      </c>
      <c r="Y4361" s="43">
        <v>0</v>
      </c>
      <c r="Z4361" s="43">
        <v>1191.1532904918367</v>
      </c>
      <c r="AB4361" s="43">
        <v>60.191369102783348</v>
      </c>
      <c r="AC4361" s="43">
        <v>0</v>
      </c>
      <c r="AD4361" s="43">
        <v>0</v>
      </c>
      <c r="AE4361" s="43">
        <v>60.191369102783348</v>
      </c>
      <c r="AG4361" s="43">
        <v>2190530.9012144879</v>
      </c>
      <c r="AH4361" s="43">
        <v>257289.11074623675</v>
      </c>
      <c r="AI4361" s="43">
        <v>0</v>
      </c>
      <c r="AJ4361" s="43">
        <v>252803750.23169005</v>
      </c>
      <c r="AK4361" s="43">
        <v>254994281.13290453</v>
      </c>
    </row>
    <row r="4362" spans="3:37" x14ac:dyDescent="0.2">
      <c r="C4362" s="43">
        <v>6.1595625086019457E-4</v>
      </c>
      <c r="D4362" s="43">
        <v>5.2463407481813377E-2</v>
      </c>
      <c r="E4362" s="43">
        <v>4.692931306245641</v>
      </c>
      <c r="F4362" s="43">
        <v>2.3211407213156692</v>
      </c>
      <c r="H4362" s="43">
        <v>9.1550078370028487E-5</v>
      </c>
      <c r="I4362" s="43">
        <v>0.10299683350356836</v>
      </c>
      <c r="J4362" s="43">
        <v>0</v>
      </c>
      <c r="K4362" s="43">
        <v>1</v>
      </c>
      <c r="M4362" s="43">
        <v>7.8531859410122529E-3</v>
      </c>
      <c r="N4362" s="43">
        <v>4.6494605280767987E-2</v>
      </c>
      <c r="O4362" s="43">
        <v>0</v>
      </c>
      <c r="P4362" s="43">
        <v>1</v>
      </c>
      <c r="R4362" s="43">
        <v>611.85531100765047</v>
      </c>
      <c r="S4362" s="43">
        <v>178.53565710339103</v>
      </c>
      <c r="T4362" s="43">
        <v>6913.3861984384093</v>
      </c>
      <c r="U4362" s="43">
        <v>7703.7771665494511</v>
      </c>
      <c r="W4362" s="43">
        <v>2871.3949439204662</v>
      </c>
      <c r="X4362" s="43">
        <v>0</v>
      </c>
      <c r="Y4362" s="43">
        <v>0</v>
      </c>
      <c r="Z4362" s="43">
        <v>2871.3949439204662</v>
      </c>
      <c r="AB4362" s="43">
        <v>86.493125461025343</v>
      </c>
      <c r="AC4362" s="43">
        <v>0</v>
      </c>
      <c r="AD4362" s="43">
        <v>0</v>
      </c>
      <c r="AE4362" s="43">
        <v>86.493125461025343</v>
      </c>
      <c r="AG4362" s="43">
        <v>5280495.301869737</v>
      </c>
      <c r="AH4362" s="43">
        <v>620221.30788682075</v>
      </c>
      <c r="AI4362" s="43">
        <v>0</v>
      </c>
      <c r="AJ4362" s="43">
        <v>363271126.93630642</v>
      </c>
      <c r="AK4362" s="43">
        <v>368551622.23817617</v>
      </c>
    </row>
    <row r="4363" spans="3:37" x14ac:dyDescent="0.2">
      <c r="C4363" s="43">
        <v>5.7461017016428449E-4</v>
      </c>
      <c r="D4363" s="43">
        <v>5.2787189519200847E-2</v>
      </c>
      <c r="E4363" s="43">
        <v>6.5479423968764685</v>
      </c>
      <c r="F4363" s="43">
        <v>2.9965458215507939</v>
      </c>
      <c r="H4363" s="43">
        <v>9.3097458456536941E-5</v>
      </c>
      <c r="I4363" s="43">
        <v>0.13241418761864243</v>
      </c>
      <c r="J4363" s="43">
        <v>0</v>
      </c>
      <c r="K4363" s="43">
        <v>1</v>
      </c>
      <c r="M4363" s="43">
        <v>7.8501596184921141E-3</v>
      </c>
      <c r="N4363" s="43">
        <v>4.4755013778648212E-2</v>
      </c>
      <c r="O4363" s="43">
        <v>0</v>
      </c>
      <c r="P4363" s="43">
        <v>1</v>
      </c>
      <c r="R4363" s="43">
        <v>574.3071473974843</v>
      </c>
      <c r="S4363" s="43">
        <v>233.40745228093215</v>
      </c>
      <c r="T4363" s="43">
        <v>6652.1579917890913</v>
      </c>
      <c r="U4363" s="43">
        <v>7459.8725914675078</v>
      </c>
      <c r="W4363" s="43">
        <v>3760.5301192731708</v>
      </c>
      <c r="X4363" s="43">
        <v>0</v>
      </c>
      <c r="Y4363" s="43">
        <v>0</v>
      </c>
      <c r="Z4363" s="43">
        <v>3760.5301192731708</v>
      </c>
      <c r="AB4363" s="43">
        <v>122.68946729028274</v>
      </c>
      <c r="AC4363" s="43">
        <v>0</v>
      </c>
      <c r="AD4363" s="43">
        <v>0</v>
      </c>
      <c r="AE4363" s="43">
        <v>122.68946729028274</v>
      </c>
      <c r="AG4363" s="43">
        <v>6915614.8893433614</v>
      </c>
      <c r="AH4363" s="43">
        <v>812274.50576300488</v>
      </c>
      <c r="AI4363" s="43">
        <v>0</v>
      </c>
      <c r="AJ4363" s="43">
        <v>515295762.61918747</v>
      </c>
      <c r="AK4363" s="43">
        <v>522211377.50853086</v>
      </c>
    </row>
    <row r="4364" spans="3:37" x14ac:dyDescent="0.2">
      <c r="C4364" s="43">
        <v>6.4821569988426919E-4</v>
      </c>
      <c r="D4364" s="43">
        <v>5.5995002893792445E-2</v>
      </c>
      <c r="E4364" s="43">
        <v>4.7112631644916645</v>
      </c>
      <c r="F4364" s="43">
        <v>1.5342568478689069</v>
      </c>
      <c r="H4364" s="43">
        <v>9.1214016766372197E-5</v>
      </c>
      <c r="I4364" s="43">
        <v>0.10028861823596939</v>
      </c>
      <c r="J4364" s="43">
        <v>0</v>
      </c>
      <c r="K4364" s="43">
        <v>1</v>
      </c>
      <c r="M4364" s="43">
        <v>7.8540421036867869E-3</v>
      </c>
      <c r="N4364" s="43">
        <v>4.4176366959667548E-2</v>
      </c>
      <c r="O4364" s="43">
        <v>0</v>
      </c>
      <c r="P4364" s="43">
        <v>1</v>
      </c>
      <c r="R4364" s="43">
        <v>687.24436838621148</v>
      </c>
      <c r="S4364" s="43">
        <v>173.20307637124162</v>
      </c>
      <c r="T4364" s="43">
        <v>6569.3983146519049</v>
      </c>
      <c r="U4364" s="43">
        <v>7429.8457594093579</v>
      </c>
      <c r="W4364" s="43">
        <v>3237.7890777822977</v>
      </c>
      <c r="X4364" s="43">
        <v>0</v>
      </c>
      <c r="Y4364" s="43">
        <v>0</v>
      </c>
      <c r="Z4364" s="43">
        <v>3237.7890777822977</v>
      </c>
      <c r="AB4364" s="43">
        <v>39.286656066755249</v>
      </c>
      <c r="AC4364" s="43">
        <v>0</v>
      </c>
      <c r="AD4364" s="43">
        <v>0</v>
      </c>
      <c r="AE4364" s="43">
        <v>39.286656066755249</v>
      </c>
      <c r="AG4364" s="43">
        <v>5954294.1140416451</v>
      </c>
      <c r="AH4364" s="43">
        <v>699362.44080097624</v>
      </c>
      <c r="AI4364" s="43">
        <v>0</v>
      </c>
      <c r="AJ4364" s="43">
        <v>165003955.48037204</v>
      </c>
      <c r="AK4364" s="43">
        <v>170958249.5944137</v>
      </c>
    </row>
    <row r="4365" spans="3:37" x14ac:dyDescent="0.2">
      <c r="C4365" s="43">
        <v>6.0470920923447441E-4</v>
      </c>
      <c r="D4365" s="43">
        <v>5.591859069762406E-2</v>
      </c>
      <c r="E4365" s="43">
        <v>6.6387134205354137</v>
      </c>
      <c r="F4365" s="43">
        <v>1.6324400001597661</v>
      </c>
      <c r="H4365" s="43">
        <v>8.6094035279547871E-5</v>
      </c>
      <c r="I4365" s="43">
        <v>9.5697271059489997E-2</v>
      </c>
      <c r="J4365" s="43">
        <v>0</v>
      </c>
      <c r="K4365" s="43">
        <v>1</v>
      </c>
      <c r="M4365" s="43">
        <v>7.8355427579290485E-3</v>
      </c>
      <c r="N4365" s="43">
        <v>4.5606672910279859E-2</v>
      </c>
      <c r="O4365" s="43">
        <v>0</v>
      </c>
      <c r="P4365" s="43">
        <v>1</v>
      </c>
      <c r="R4365" s="43">
        <v>640.24349235675356</v>
      </c>
      <c r="S4365" s="43">
        <v>155.99654874506192</v>
      </c>
      <c r="T4365" s="43">
        <v>6766.1223767203282</v>
      </c>
      <c r="U4365" s="43">
        <v>7562.3624178221435</v>
      </c>
      <c r="W4365" s="43">
        <v>4250.3930651192422</v>
      </c>
      <c r="X4365" s="43">
        <v>0</v>
      </c>
      <c r="Y4365" s="43">
        <v>0</v>
      </c>
      <c r="Z4365" s="43">
        <v>4250.3930651192422</v>
      </c>
      <c r="AB4365" s="43">
        <v>43.325968601698207</v>
      </c>
      <c r="AC4365" s="43">
        <v>0</v>
      </c>
      <c r="AD4365" s="43">
        <v>0</v>
      </c>
      <c r="AE4365" s="43">
        <v>43.325968601698207</v>
      </c>
      <c r="AG4365" s="43">
        <v>7816472.8467542864</v>
      </c>
      <c r="AH4365" s="43">
        <v>918084.90206575627</v>
      </c>
      <c r="AI4365" s="43">
        <v>0</v>
      </c>
      <c r="AJ4365" s="43">
        <v>181969068.12713248</v>
      </c>
      <c r="AK4365" s="43">
        <v>189785540.97388676</v>
      </c>
    </row>
    <row r="4366" spans="3:37" x14ac:dyDescent="0.2">
      <c r="C4366" s="43">
        <v>5.9237455543067357E-4</v>
      </c>
      <c r="D4366" s="43">
        <v>5.8264843942401612E-2</v>
      </c>
      <c r="E4366" s="43">
        <v>5.7620559225739907</v>
      </c>
      <c r="F4366" s="43">
        <v>3.9357410786907412</v>
      </c>
      <c r="H4366" s="43">
        <v>9.6236015763806471E-5</v>
      </c>
      <c r="I4366" s="43">
        <v>0.10144073938920317</v>
      </c>
      <c r="J4366" s="43">
        <v>0</v>
      </c>
      <c r="K4366" s="43">
        <v>1</v>
      </c>
      <c r="M4366" s="43">
        <v>7.8809785550775224E-3</v>
      </c>
      <c r="N4366" s="43">
        <v>4.6849198121160507E-2</v>
      </c>
      <c r="O4366" s="43">
        <v>0</v>
      </c>
      <c r="P4366" s="43">
        <v>1</v>
      </c>
      <c r="R4366" s="43">
        <v>653.499645196914</v>
      </c>
      <c r="S4366" s="43">
        <v>184.83849063281247</v>
      </c>
      <c r="T4366" s="43">
        <v>6990.7646318962188</v>
      </c>
      <c r="U4366" s="43">
        <v>7829.1027677259453</v>
      </c>
      <c r="W4366" s="43">
        <v>3765.5015010068801</v>
      </c>
      <c r="X4366" s="43">
        <v>0</v>
      </c>
      <c r="Y4366" s="43">
        <v>0</v>
      </c>
      <c r="Z4366" s="43">
        <v>3765.5015010068801</v>
      </c>
      <c r="AB4366" s="43">
        <v>205.28011560464134</v>
      </c>
      <c r="AC4366" s="43">
        <v>0</v>
      </c>
      <c r="AD4366" s="43">
        <v>0</v>
      </c>
      <c r="AE4366" s="43">
        <v>205.28011560464134</v>
      </c>
      <c r="AG4366" s="43">
        <v>6924757.2603516523</v>
      </c>
      <c r="AH4366" s="43">
        <v>813348.32421748608</v>
      </c>
      <c r="AI4366" s="43">
        <v>0</v>
      </c>
      <c r="AJ4366" s="43">
        <v>862176485.53949368</v>
      </c>
      <c r="AK4366" s="43">
        <v>869101242.79984534</v>
      </c>
    </row>
    <row r="4367" spans="3:37" x14ac:dyDescent="0.2">
      <c r="C4367" s="43">
        <v>6.0783838442023098E-4</v>
      </c>
      <c r="D4367" s="43">
        <v>5.2285758555388806E-2</v>
      </c>
      <c r="E4367" s="43">
        <v>3.6672997458974437</v>
      </c>
      <c r="F4367" s="43">
        <v>2.1147424840209821</v>
      </c>
      <c r="H4367" s="43">
        <v>9.4261460030553579E-5</v>
      </c>
      <c r="I4367" s="43">
        <v>9.8792704007862553E-2</v>
      </c>
      <c r="J4367" s="43">
        <v>0</v>
      </c>
      <c r="K4367" s="43">
        <v>1</v>
      </c>
      <c r="M4367" s="43">
        <v>7.9633437045942834E-3</v>
      </c>
      <c r="N4367" s="43">
        <v>4.6041483453093779E-2</v>
      </c>
      <c r="O4367" s="43">
        <v>0</v>
      </c>
      <c r="P4367" s="43">
        <v>1</v>
      </c>
      <c r="R4367" s="43">
        <v>601.74696395482169</v>
      </c>
      <c r="S4367" s="43">
        <v>176.31993114447175</v>
      </c>
      <c r="T4367" s="43">
        <v>6942.0404763323268</v>
      </c>
      <c r="U4367" s="43">
        <v>7720.1073714316199</v>
      </c>
      <c r="W4367" s="43">
        <v>2206.7864880060756</v>
      </c>
      <c r="X4367" s="43">
        <v>0</v>
      </c>
      <c r="Y4367" s="43">
        <v>0</v>
      </c>
      <c r="Z4367" s="43">
        <v>2206.7864880060756</v>
      </c>
      <c r="AB4367" s="43">
        <v>71.774840872565804</v>
      </c>
      <c r="AC4367" s="43">
        <v>0</v>
      </c>
      <c r="AD4367" s="43">
        <v>0</v>
      </c>
      <c r="AE4367" s="43">
        <v>71.774840872565804</v>
      </c>
      <c r="AG4367" s="43">
        <v>4058280.3514431729</v>
      </c>
      <c r="AH4367" s="43">
        <v>476665.88140931231</v>
      </c>
      <c r="AI4367" s="43">
        <v>0</v>
      </c>
      <c r="AJ4367" s="43">
        <v>301454331.66477638</v>
      </c>
      <c r="AK4367" s="43">
        <v>305512612.01621956</v>
      </c>
    </row>
    <row r="4368" spans="3:37" x14ac:dyDescent="0.2">
      <c r="C4368" s="43">
        <v>6.4046456959088172E-4</v>
      </c>
      <c r="D4368" s="43">
        <v>5.2873714462770595E-2</v>
      </c>
      <c r="E4368" s="43">
        <v>6.2007073606220606</v>
      </c>
      <c r="F4368" s="43">
        <v>1.6055261937754319</v>
      </c>
      <c r="H4368" s="43">
        <v>8.7665214244110363E-5</v>
      </c>
      <c r="I4368" s="43">
        <v>0.12835960253257217</v>
      </c>
      <c r="J4368" s="43">
        <v>0</v>
      </c>
      <c r="K4368" s="43">
        <v>1</v>
      </c>
      <c r="M4368" s="43">
        <v>7.833169503769246E-3</v>
      </c>
      <c r="N4368" s="43">
        <v>4.167650727571949E-2</v>
      </c>
      <c r="O4368" s="43">
        <v>0</v>
      </c>
      <c r="P4368" s="43">
        <v>1</v>
      </c>
      <c r="R4368" s="43">
        <v>641.17606785410078</v>
      </c>
      <c r="S4368" s="43">
        <v>213.05809271411275</v>
      </c>
      <c r="T4368" s="43">
        <v>6181.1774668760363</v>
      </c>
      <c r="U4368" s="43">
        <v>7035.4116274442495</v>
      </c>
      <c r="W4368" s="43">
        <v>3975.7451633976325</v>
      </c>
      <c r="X4368" s="43">
        <v>0</v>
      </c>
      <c r="Y4368" s="43">
        <v>0</v>
      </c>
      <c r="Z4368" s="43">
        <v>3975.7451633976325</v>
      </c>
      <c r="AB4368" s="43">
        <v>41.542632718112323</v>
      </c>
      <c r="AC4368" s="43">
        <v>0</v>
      </c>
      <c r="AD4368" s="43">
        <v>0</v>
      </c>
      <c r="AE4368" s="43">
        <v>41.542632718112323</v>
      </c>
      <c r="AG4368" s="43">
        <v>7311395.3554882463</v>
      </c>
      <c r="AH4368" s="43">
        <v>858760.95529388858</v>
      </c>
      <c r="AI4368" s="43">
        <v>0</v>
      </c>
      <c r="AJ4368" s="43">
        <v>174479057.41607174</v>
      </c>
      <c r="AK4368" s="43">
        <v>181790452.77155998</v>
      </c>
    </row>
    <row r="4369" spans="3:37" x14ac:dyDescent="0.2">
      <c r="C4369" s="43">
        <v>6.1242398816463428E-4</v>
      </c>
      <c r="D4369" s="43">
        <v>5.4379315716685007E-2</v>
      </c>
      <c r="E4369" s="43">
        <v>0.53871889744242629</v>
      </c>
      <c r="F4369" s="43">
        <v>3.1029658354642837</v>
      </c>
      <c r="H4369" s="43">
        <v>8.380926587833783E-5</v>
      </c>
      <c r="I4369" s="43">
        <v>7.6623820226074293E-2</v>
      </c>
      <c r="J4369" s="43">
        <v>0</v>
      </c>
      <c r="K4369" s="43">
        <v>1</v>
      </c>
      <c r="M4369" s="43">
        <v>7.8220304949225966E-3</v>
      </c>
      <c r="N4369" s="43">
        <v>4.4401207613649407E-2</v>
      </c>
      <c r="O4369" s="43">
        <v>0</v>
      </c>
      <c r="P4369" s="43">
        <v>1</v>
      </c>
      <c r="R4369" s="43">
        <v>630.56273966392234</v>
      </c>
      <c r="S4369" s="43">
        <v>121.59009843283128</v>
      </c>
      <c r="T4369" s="43">
        <v>6575.9220977440327</v>
      </c>
      <c r="U4369" s="43">
        <v>7328.0749358407866</v>
      </c>
      <c r="W4369" s="43">
        <v>339.69606388002393</v>
      </c>
      <c r="X4369" s="43">
        <v>0</v>
      </c>
      <c r="Y4369" s="43">
        <v>0</v>
      </c>
      <c r="Z4369" s="43">
        <v>339.69606388002393</v>
      </c>
      <c r="AB4369" s="43">
        <v>141.88755315340873</v>
      </c>
      <c r="AC4369" s="43">
        <v>0</v>
      </c>
      <c r="AD4369" s="43">
        <v>0</v>
      </c>
      <c r="AE4369" s="43">
        <v>141.88755315340873</v>
      </c>
      <c r="AG4369" s="43">
        <v>624701.06147536403</v>
      </c>
      <c r="AH4369" s="43">
        <v>73374.349798085168</v>
      </c>
      <c r="AI4369" s="43">
        <v>0</v>
      </c>
      <c r="AJ4369" s="43">
        <v>595927723.2443167</v>
      </c>
      <c r="AK4369" s="43">
        <v>596552424.30579209</v>
      </c>
    </row>
    <row r="4370" spans="3:37" x14ac:dyDescent="0.2">
      <c r="C4370" s="43">
        <v>5.9108419764407328E-4</v>
      </c>
      <c r="D4370" s="43">
        <v>5.5510877580723261E-2</v>
      </c>
      <c r="E4370" s="43">
        <v>6.6900717857110124</v>
      </c>
      <c r="F4370" s="43">
        <v>2.6856511025906413</v>
      </c>
      <c r="H4370" s="43">
        <v>8.3139788603034251E-5</v>
      </c>
      <c r="I4370" s="43">
        <v>0.11784709636288282</v>
      </c>
      <c r="J4370" s="43">
        <v>0</v>
      </c>
      <c r="K4370" s="43">
        <v>1</v>
      </c>
      <c r="M4370" s="43">
        <v>7.8011005383677411E-3</v>
      </c>
      <c r="N4370" s="43">
        <v>4.6281679940111897E-2</v>
      </c>
      <c r="O4370" s="43">
        <v>0</v>
      </c>
      <c r="P4370" s="43">
        <v>1</v>
      </c>
      <c r="R4370" s="43">
        <v>621.25488240375239</v>
      </c>
      <c r="S4370" s="43">
        <v>185.51121724591817</v>
      </c>
      <c r="T4370" s="43">
        <v>6836.0835571224115</v>
      </c>
      <c r="U4370" s="43">
        <v>7642.8496567720822</v>
      </c>
      <c r="W4370" s="43">
        <v>4156.2397605045571</v>
      </c>
      <c r="X4370" s="43">
        <v>0</v>
      </c>
      <c r="Y4370" s="43">
        <v>0</v>
      </c>
      <c r="Z4370" s="43">
        <v>4156.2397605045571</v>
      </c>
      <c r="AB4370" s="43">
        <v>112.05243059396638</v>
      </c>
      <c r="AC4370" s="43">
        <v>0</v>
      </c>
      <c r="AD4370" s="43">
        <v>0</v>
      </c>
      <c r="AE4370" s="43">
        <v>112.05243059396638</v>
      </c>
      <c r="AG4370" s="43">
        <v>7643324.9195678802</v>
      </c>
      <c r="AH4370" s="43">
        <v>897747.7882689843</v>
      </c>
      <c r="AI4370" s="43">
        <v>0</v>
      </c>
      <c r="AJ4370" s="43">
        <v>470620208.49465877</v>
      </c>
      <c r="AK4370" s="43">
        <v>478263533.41422665</v>
      </c>
    </row>
    <row r="4371" spans="3:37" x14ac:dyDescent="0.2">
      <c r="C4371" s="43">
        <v>6.0311656790117444E-4</v>
      </c>
      <c r="D4371" s="43">
        <v>6.1616892370763954E-2</v>
      </c>
      <c r="E4371" s="43">
        <v>5.8135613883709372</v>
      </c>
      <c r="F4371" s="43">
        <v>2.1120516917786136</v>
      </c>
      <c r="H4371" s="43">
        <v>8.7895653795799805E-5</v>
      </c>
      <c r="I4371" s="43">
        <v>0.10353413499623143</v>
      </c>
      <c r="J4371" s="43">
        <v>0</v>
      </c>
      <c r="K4371" s="43">
        <v>1</v>
      </c>
      <c r="M4371" s="43">
        <v>7.8576099363653062E-3</v>
      </c>
      <c r="N4371" s="43">
        <v>4.6388894739130992E-2</v>
      </c>
      <c r="O4371" s="43">
        <v>0</v>
      </c>
      <c r="P4371" s="43">
        <v>1</v>
      </c>
      <c r="R4371" s="43">
        <v>703.62850124544127</v>
      </c>
      <c r="S4371" s="43">
        <v>172.30319599579619</v>
      </c>
      <c r="T4371" s="43">
        <v>6901.5535790890126</v>
      </c>
      <c r="U4371" s="43">
        <v>7777.4852763302497</v>
      </c>
      <c r="W4371" s="43">
        <v>4090.5874865978094</v>
      </c>
      <c r="X4371" s="43">
        <v>0</v>
      </c>
      <c r="Y4371" s="43">
        <v>0</v>
      </c>
      <c r="Z4371" s="43">
        <v>4090.5874865978094</v>
      </c>
      <c r="AB4371" s="43">
        <v>83.724425375719832</v>
      </c>
      <c r="AC4371" s="43">
        <v>0</v>
      </c>
      <c r="AD4371" s="43">
        <v>0</v>
      </c>
      <c r="AE4371" s="43">
        <v>83.724425375719832</v>
      </c>
      <c r="AG4371" s="43">
        <v>7522590.3878533719</v>
      </c>
      <c r="AH4371" s="43">
        <v>883566.89710512687</v>
      </c>
      <c r="AI4371" s="43">
        <v>0</v>
      </c>
      <c r="AJ4371" s="43">
        <v>351642586.57802331</v>
      </c>
      <c r="AK4371" s="43">
        <v>359165176.9658767</v>
      </c>
    </row>
    <row r="4372" spans="3:37" x14ac:dyDescent="0.2">
      <c r="C4372" s="43">
        <v>6.141174354346024E-4</v>
      </c>
      <c r="D4372" s="43">
        <v>6.1667677725775194E-2</v>
      </c>
      <c r="E4372" s="43">
        <v>7.8888101739634227</v>
      </c>
      <c r="F4372" s="43">
        <v>3.444745030130397</v>
      </c>
      <c r="H4372" s="43">
        <v>9.4337277683043119E-5</v>
      </c>
      <c r="I4372" s="43">
        <v>0.1353410161209071</v>
      </c>
      <c r="J4372" s="43">
        <v>0</v>
      </c>
      <c r="K4372" s="43">
        <v>1</v>
      </c>
      <c r="M4372" s="43">
        <v>7.8302695979035261E-3</v>
      </c>
      <c r="N4372" s="43">
        <v>4.4896255227570916E-2</v>
      </c>
      <c r="O4372" s="43">
        <v>0</v>
      </c>
      <c r="P4372" s="43">
        <v>1</v>
      </c>
      <c r="R4372" s="43">
        <v>717.05322684683711</v>
      </c>
      <c r="S4372" s="43">
        <v>241.74368897506091</v>
      </c>
      <c r="T4372" s="43">
        <v>6656.2435793588511</v>
      </c>
      <c r="U4372" s="43">
        <v>7615.0404951807486</v>
      </c>
      <c r="W4372" s="43">
        <v>5656.696791222631</v>
      </c>
      <c r="X4372" s="43">
        <v>0</v>
      </c>
      <c r="Y4372" s="43">
        <v>0</v>
      </c>
      <c r="Z4372" s="43">
        <v>5656.696791222631</v>
      </c>
      <c r="AB4372" s="43">
        <v>187.57231745598631</v>
      </c>
      <c r="AC4372" s="43">
        <v>0</v>
      </c>
      <c r="AD4372" s="43">
        <v>0</v>
      </c>
      <c r="AE4372" s="43">
        <v>187.57231745598631</v>
      </c>
      <c r="AG4372" s="43">
        <v>10402665.399058418</v>
      </c>
      <c r="AH4372" s="43">
        <v>1221846.5069040882</v>
      </c>
      <c r="AI4372" s="43">
        <v>0</v>
      </c>
      <c r="AJ4372" s="43">
        <v>787803733.31514251</v>
      </c>
      <c r="AK4372" s="43">
        <v>798206398.71420097</v>
      </c>
    </row>
    <row r="4373" spans="3:37" x14ac:dyDescent="0.2">
      <c r="C4373" s="43">
        <v>6.0998740997320056E-4</v>
      </c>
      <c r="D4373" s="43">
        <v>5.0971419780897413E-2</v>
      </c>
      <c r="E4373" s="43">
        <v>2.5642325120002187</v>
      </c>
      <c r="F4373" s="43">
        <v>9.4308470995839482</v>
      </c>
      <c r="H4373" s="43">
        <v>9.8288340844354671E-5</v>
      </c>
      <c r="I4373" s="43">
        <v>0.10385835054729875</v>
      </c>
      <c r="J4373" s="43">
        <v>0</v>
      </c>
      <c r="K4373" s="43">
        <v>1</v>
      </c>
      <c r="M4373" s="43">
        <v>7.8941124999308832E-3</v>
      </c>
      <c r="N4373" s="43">
        <v>4.5570275996754561E-2</v>
      </c>
      <c r="O4373" s="43">
        <v>0</v>
      </c>
      <c r="P4373" s="43">
        <v>1</v>
      </c>
      <c r="R4373" s="43">
        <v>588.69449535522381</v>
      </c>
      <c r="S4373" s="43">
        <v>193.27950191714572</v>
      </c>
      <c r="T4373" s="43">
        <v>6811.2581876198237</v>
      </c>
      <c r="U4373" s="43">
        <v>7593.2321848921929</v>
      </c>
      <c r="W4373" s="43">
        <v>1509.5495646254267</v>
      </c>
      <c r="X4373" s="43">
        <v>0</v>
      </c>
      <c r="Y4373" s="43">
        <v>0</v>
      </c>
      <c r="Z4373" s="43">
        <v>1509.5495646254267</v>
      </c>
      <c r="AB4373" s="43">
        <v>531.06168082160889</v>
      </c>
      <c r="AC4373" s="43">
        <v>0</v>
      </c>
      <c r="AD4373" s="43">
        <v>0</v>
      </c>
      <c r="AE4373" s="43">
        <v>531.06168082160889</v>
      </c>
      <c r="AG4373" s="43">
        <v>2776061.6493461598</v>
      </c>
      <c r="AH4373" s="43">
        <v>326062.70595909219</v>
      </c>
      <c r="AI4373" s="43">
        <v>0</v>
      </c>
      <c r="AJ4373" s="43">
        <v>2230459059.4507575</v>
      </c>
      <c r="AK4373" s="43">
        <v>2233235121.1001039</v>
      </c>
    </row>
    <row r="4374" spans="3:37" x14ac:dyDescent="0.2">
      <c r="C4374" s="43">
        <v>5.9858445802548894E-4</v>
      </c>
      <c r="D4374" s="43">
        <v>5.8148314913324839E-2</v>
      </c>
      <c r="E4374" s="43">
        <v>6.9548114696901395</v>
      </c>
      <c r="F4374" s="43">
        <v>1.6936819411700765</v>
      </c>
      <c r="H4374" s="43">
        <v>8.4341913564488501E-5</v>
      </c>
      <c r="I4374" s="43">
        <v>9.7074798574637508E-2</v>
      </c>
      <c r="J4374" s="43">
        <v>0</v>
      </c>
      <c r="K4374" s="43">
        <v>1</v>
      </c>
      <c r="M4374" s="43">
        <v>7.8357469421917424E-3</v>
      </c>
      <c r="N4374" s="43">
        <v>4.5420363116960717E-2</v>
      </c>
      <c r="O4374" s="43">
        <v>0</v>
      </c>
      <c r="P4374" s="43">
        <v>1</v>
      </c>
      <c r="R4374" s="43">
        <v>659.02963306281788</v>
      </c>
      <c r="S4374" s="43">
        <v>155.0216378409076</v>
      </c>
      <c r="T4374" s="43">
        <v>6738.6573936194482</v>
      </c>
      <c r="U4374" s="43">
        <v>7552.7086645231739</v>
      </c>
      <c r="W4374" s="43">
        <v>4583.4268508909699</v>
      </c>
      <c r="X4374" s="43">
        <v>0</v>
      </c>
      <c r="Y4374" s="43">
        <v>0</v>
      </c>
      <c r="Z4374" s="43">
        <v>4583.4268508909699</v>
      </c>
      <c r="AB4374" s="43">
        <v>48.915794201223207</v>
      </c>
      <c r="AC4374" s="43">
        <v>0</v>
      </c>
      <c r="AD4374" s="43">
        <v>0</v>
      </c>
      <c r="AE4374" s="43">
        <v>48.915794201223207</v>
      </c>
      <c r="AG4374" s="43">
        <v>8428921.9787884932</v>
      </c>
      <c r="AH4374" s="43">
        <v>990020.19979244948</v>
      </c>
      <c r="AI4374" s="43">
        <v>0</v>
      </c>
      <c r="AJ4374" s="43">
        <v>205446335.64513746</v>
      </c>
      <c r="AK4374" s="43">
        <v>213875257.62392595</v>
      </c>
    </row>
    <row r="4375" spans="3:37" x14ac:dyDescent="0.2">
      <c r="C4375" s="43">
        <v>6.2780678250951016E-4</v>
      </c>
      <c r="D4375" s="43">
        <v>5.3671874800572242E-2</v>
      </c>
      <c r="E4375" s="43">
        <v>1.6981523401237024</v>
      </c>
      <c r="F4375" s="43">
        <v>3.0719500614662678</v>
      </c>
      <c r="H4375" s="43">
        <v>9.0831406176716811E-5</v>
      </c>
      <c r="I4375" s="43">
        <v>6.9127038856030346E-2</v>
      </c>
      <c r="J4375" s="43">
        <v>0</v>
      </c>
      <c r="K4375" s="43">
        <v>1</v>
      </c>
      <c r="M4375" s="43">
        <v>7.8402236183399525E-3</v>
      </c>
      <c r="N4375" s="43">
        <v>4.5361492416123091E-2</v>
      </c>
      <c r="O4375" s="43">
        <v>0</v>
      </c>
      <c r="P4375" s="43">
        <v>1</v>
      </c>
      <c r="R4375" s="43">
        <v>637.991866142243</v>
      </c>
      <c r="S4375" s="43">
        <v>118.88480893287748</v>
      </c>
      <c r="T4375" s="43">
        <v>6733.7681197592347</v>
      </c>
      <c r="U4375" s="43">
        <v>7490.6447948343548</v>
      </c>
      <c r="W4375" s="43">
        <v>1083.4073804693378</v>
      </c>
      <c r="X4375" s="43">
        <v>0</v>
      </c>
      <c r="Y4375" s="43">
        <v>0</v>
      </c>
      <c r="Z4375" s="43">
        <v>1083.4073804693378</v>
      </c>
      <c r="AB4375" s="43">
        <v>141.44193963071871</v>
      </c>
      <c r="AC4375" s="43">
        <v>0</v>
      </c>
      <c r="AD4375" s="43">
        <v>0</v>
      </c>
      <c r="AE4375" s="43">
        <v>141.44193963071871</v>
      </c>
      <c r="AG4375" s="43">
        <v>1992386.1726831121</v>
      </c>
      <c r="AH4375" s="43">
        <v>234015.99418137697</v>
      </c>
      <c r="AI4375" s="43">
        <v>0</v>
      </c>
      <c r="AJ4375" s="43">
        <v>594056146.4490186</v>
      </c>
      <c r="AK4375" s="43">
        <v>596048532.62170172</v>
      </c>
    </row>
    <row r="4376" spans="3:37" x14ac:dyDescent="0.2">
      <c r="C4376" s="43">
        <v>6.2098641227859019E-4</v>
      </c>
      <c r="D4376" s="43">
        <v>5.6926731608459291E-2</v>
      </c>
      <c r="E4376" s="43">
        <v>2.8459180319722588</v>
      </c>
      <c r="F4376" s="43">
        <v>3.2671976599137067</v>
      </c>
      <c r="H4376" s="43">
        <v>8.5692698635084306E-5</v>
      </c>
      <c r="I4376" s="43">
        <v>0.10884665918668845</v>
      </c>
      <c r="J4376" s="43">
        <v>0</v>
      </c>
      <c r="K4376" s="43">
        <v>1</v>
      </c>
      <c r="M4376" s="43">
        <v>7.7641585757198183E-3</v>
      </c>
      <c r="N4376" s="43">
        <v>4.8458786845926638E-2</v>
      </c>
      <c r="O4376" s="43">
        <v>0</v>
      </c>
      <c r="P4376" s="43">
        <v>1</v>
      </c>
      <c r="R4376" s="43">
        <v>669.33066169098106</v>
      </c>
      <c r="S4376" s="43">
        <v>176.60430927772589</v>
      </c>
      <c r="T4376" s="43">
        <v>7123.7604511565405</v>
      </c>
      <c r="U4376" s="43">
        <v>7969.6954221252472</v>
      </c>
      <c r="W4376" s="43">
        <v>1904.8601994582866</v>
      </c>
      <c r="X4376" s="43">
        <v>0</v>
      </c>
      <c r="Y4376" s="43">
        <v>0</v>
      </c>
      <c r="Z4376" s="43">
        <v>1904.8601994582866</v>
      </c>
      <c r="AB4376" s="43">
        <v>162.37302535868852</v>
      </c>
      <c r="AC4376" s="43">
        <v>0</v>
      </c>
      <c r="AD4376" s="43">
        <v>0</v>
      </c>
      <c r="AE4376" s="43">
        <v>162.37302535868852</v>
      </c>
      <c r="AG4376" s="43">
        <v>3503037.9068037891</v>
      </c>
      <c r="AH4376" s="43">
        <v>411449.80308298994</v>
      </c>
      <c r="AI4376" s="43">
        <v>0</v>
      </c>
      <c r="AJ4376" s="43">
        <v>681966706.50649178</v>
      </c>
      <c r="AK4376" s="43">
        <v>685469744.41329563</v>
      </c>
    </row>
    <row r="4377" spans="3:37" x14ac:dyDescent="0.2">
      <c r="C4377" s="43">
        <v>6.0116466529532714E-4</v>
      </c>
      <c r="D4377" s="43">
        <v>4.8359009226525834E-2</v>
      </c>
      <c r="E4377" s="43">
        <v>2.1947559167936528</v>
      </c>
      <c r="F4377" s="43">
        <v>2.1046643664673637</v>
      </c>
      <c r="H4377" s="43">
        <v>8.4679191381818793E-5</v>
      </c>
      <c r="I4377" s="43">
        <v>0.12028275758609619</v>
      </c>
      <c r="J4377" s="43">
        <v>0</v>
      </c>
      <c r="K4377" s="43">
        <v>1</v>
      </c>
      <c r="M4377" s="43">
        <v>7.7792180004366092E-3</v>
      </c>
      <c r="N4377" s="43">
        <v>4.6541793721529667E-2</v>
      </c>
      <c r="O4377" s="43">
        <v>0</v>
      </c>
      <c r="P4377" s="43">
        <v>1</v>
      </c>
      <c r="R4377" s="43">
        <v>550.44409029656799</v>
      </c>
      <c r="S4377" s="43">
        <v>192.85124686288179</v>
      </c>
      <c r="T4377" s="43">
        <v>6855.2205522050772</v>
      </c>
      <c r="U4377" s="43">
        <v>7598.5158893645266</v>
      </c>
      <c r="W4377" s="43">
        <v>1208.0904240424923</v>
      </c>
      <c r="X4377" s="43">
        <v>0</v>
      </c>
      <c r="Y4377" s="43">
        <v>0</v>
      </c>
      <c r="Z4377" s="43">
        <v>1208.0904240424923</v>
      </c>
      <c r="AB4377" s="43">
        <v>65.061989034298392</v>
      </c>
      <c r="AC4377" s="43">
        <v>0</v>
      </c>
      <c r="AD4377" s="43">
        <v>0</v>
      </c>
      <c r="AE4377" s="43">
        <v>65.061989034298392</v>
      </c>
      <c r="AG4377" s="43">
        <v>2221678.2898141434</v>
      </c>
      <c r="AH4377" s="43">
        <v>260947.53159317834</v>
      </c>
      <c r="AI4377" s="43">
        <v>0</v>
      </c>
      <c r="AJ4377" s="43">
        <v>273260353.94405323</v>
      </c>
      <c r="AK4377" s="43">
        <v>275482032.23386735</v>
      </c>
    </row>
    <row r="4378" spans="3:37" x14ac:dyDescent="0.2">
      <c r="C4378" s="43">
        <v>5.8528239351409318E-4</v>
      </c>
      <c r="D4378" s="43">
        <v>6.1985975773232393E-2</v>
      </c>
      <c r="E4378" s="43">
        <v>1.4072830726327652</v>
      </c>
      <c r="F4378" s="43">
        <v>7.8619068391966085</v>
      </c>
      <c r="H4378" s="43">
        <v>8.6174053567442032E-5</v>
      </c>
      <c r="I4378" s="43">
        <v>0.10344256971473853</v>
      </c>
      <c r="J4378" s="43">
        <v>0</v>
      </c>
      <c r="K4378" s="43">
        <v>1</v>
      </c>
      <c r="M4378" s="43">
        <v>7.8505763645750903E-3</v>
      </c>
      <c r="N4378" s="43">
        <v>4.413322663553082E-2</v>
      </c>
      <c r="O4378" s="43">
        <v>0</v>
      </c>
      <c r="P4378" s="43">
        <v>1</v>
      </c>
      <c r="R4378" s="43">
        <v>686.91227121493591</v>
      </c>
      <c r="S4378" s="43">
        <v>168.77891700539536</v>
      </c>
      <c r="T4378" s="43">
        <v>6560.0869488788039</v>
      </c>
      <c r="U4378" s="43">
        <v>7415.7781370991352</v>
      </c>
      <c r="W4378" s="43">
        <v>966.68001166450631</v>
      </c>
      <c r="X4378" s="43">
        <v>0</v>
      </c>
      <c r="Y4378" s="43">
        <v>0</v>
      </c>
      <c r="Z4378" s="43">
        <v>966.68001166450631</v>
      </c>
      <c r="AB4378" s="43">
        <v>504.34749726022932</v>
      </c>
      <c r="AC4378" s="43">
        <v>0</v>
      </c>
      <c r="AD4378" s="43">
        <v>0</v>
      </c>
      <c r="AE4378" s="43">
        <v>504.34749726022932</v>
      </c>
      <c r="AG4378" s="43">
        <v>1777724.5414510272</v>
      </c>
      <c r="AH4378" s="43">
        <v>208802.88251953336</v>
      </c>
      <c r="AI4378" s="43">
        <v>0</v>
      </c>
      <c r="AJ4378" s="43">
        <v>2118259488.4929631</v>
      </c>
      <c r="AK4378" s="43">
        <v>2120037213.0344141</v>
      </c>
    </row>
    <row r="4379" spans="3:37" x14ac:dyDescent="0.2">
      <c r="C4379" s="43">
        <v>6.2235764438123287E-4</v>
      </c>
      <c r="D4379" s="43">
        <v>5.3257552035411194E-2</v>
      </c>
      <c r="E4379" s="43">
        <v>8.6002621099322951</v>
      </c>
      <c r="F4379" s="43">
        <v>1.9244670390859</v>
      </c>
      <c r="H4379" s="43">
        <v>9.5246223693834509E-5</v>
      </c>
      <c r="I4379" s="43">
        <v>9.191873745919836E-2</v>
      </c>
      <c r="J4379" s="43">
        <v>0</v>
      </c>
      <c r="K4379" s="43">
        <v>1</v>
      </c>
      <c r="M4379" s="43">
        <v>7.8954181897150644E-3</v>
      </c>
      <c r="N4379" s="43">
        <v>4.7223294303424312E-2</v>
      </c>
      <c r="O4379" s="43">
        <v>0</v>
      </c>
      <c r="P4379" s="43">
        <v>1</v>
      </c>
      <c r="R4379" s="43">
        <v>627.57206182952166</v>
      </c>
      <c r="S4379" s="43">
        <v>165.7655157306196</v>
      </c>
      <c r="T4379" s="43">
        <v>7059.4975342587368</v>
      </c>
      <c r="U4379" s="43">
        <v>7852.8351118188784</v>
      </c>
      <c r="W4379" s="43">
        <v>5397.2842246045229</v>
      </c>
      <c r="X4379" s="43">
        <v>0</v>
      </c>
      <c r="Y4379" s="43">
        <v>0</v>
      </c>
      <c r="Z4379" s="43">
        <v>5397.2842246045229</v>
      </c>
      <c r="AB4379" s="43">
        <v>62.078156381945121</v>
      </c>
      <c r="AC4379" s="43">
        <v>0</v>
      </c>
      <c r="AD4379" s="43">
        <v>0</v>
      </c>
      <c r="AE4379" s="43">
        <v>62.078156381945121</v>
      </c>
      <c r="AG4379" s="43">
        <v>9925605.6890477184</v>
      </c>
      <c r="AH4379" s="43">
        <v>1165813.3925145769</v>
      </c>
      <c r="AI4379" s="43">
        <v>0</v>
      </c>
      <c r="AJ4379" s="43">
        <v>260728256.80416951</v>
      </c>
      <c r="AK4379" s="43">
        <v>270653862.49321723</v>
      </c>
    </row>
    <row r="4380" spans="3:37" x14ac:dyDescent="0.2">
      <c r="C4380" s="43">
        <v>6.0491753385400414E-4</v>
      </c>
      <c r="D4380" s="43">
        <v>5.3732540700600483E-2</v>
      </c>
      <c r="E4380" s="43">
        <v>6.0143279258869358</v>
      </c>
      <c r="F4380" s="43">
        <v>2.3420730568489869</v>
      </c>
      <c r="H4380" s="43">
        <v>8.516853629255684E-5</v>
      </c>
      <c r="I4380" s="43">
        <v>8.4141106232362609E-2</v>
      </c>
      <c r="J4380" s="43">
        <v>0</v>
      </c>
      <c r="K4380" s="43">
        <v>1</v>
      </c>
      <c r="M4380" s="43">
        <v>7.8735712440823891E-3</v>
      </c>
      <c r="N4380" s="43">
        <v>4.6148189524388372E-2</v>
      </c>
      <c r="O4380" s="43">
        <v>0</v>
      </c>
      <c r="P4380" s="43">
        <v>1</v>
      </c>
      <c r="R4380" s="43">
        <v>615.42611626147698</v>
      </c>
      <c r="S4380" s="43">
        <v>135.68435479634036</v>
      </c>
      <c r="T4380" s="43">
        <v>6879.6889322797051</v>
      </c>
      <c r="U4380" s="43">
        <v>7630.7994033375226</v>
      </c>
      <c r="W4380" s="43">
        <v>3701.3744773515409</v>
      </c>
      <c r="X4380" s="43">
        <v>0</v>
      </c>
      <c r="Y4380" s="43">
        <v>0</v>
      </c>
      <c r="Z4380" s="43">
        <v>3701.3744773515409</v>
      </c>
      <c r="AB4380" s="43">
        <v>88.376308575384215</v>
      </c>
      <c r="AC4380" s="43">
        <v>0</v>
      </c>
      <c r="AD4380" s="43">
        <v>0</v>
      </c>
      <c r="AE4380" s="43">
        <v>88.376308575384215</v>
      </c>
      <c r="AG4380" s="43">
        <v>6806827.6638494842</v>
      </c>
      <c r="AH4380" s="43">
        <v>799496.88710793282</v>
      </c>
      <c r="AI4380" s="43">
        <v>0</v>
      </c>
      <c r="AJ4380" s="43">
        <v>371180496.01661372</v>
      </c>
      <c r="AK4380" s="43">
        <v>377987323.68046319</v>
      </c>
    </row>
    <row r="4381" spans="3:37" x14ac:dyDescent="0.2">
      <c r="C4381" s="43">
        <v>5.8501421713231529E-4</v>
      </c>
      <c r="D4381" s="43">
        <v>5.0340287257959276E-2</v>
      </c>
      <c r="E4381" s="43">
        <v>3.3680710790365826</v>
      </c>
      <c r="F4381" s="43">
        <v>4.129298138016944</v>
      </c>
      <c r="H4381" s="43">
        <v>9.2510722912053645E-5</v>
      </c>
      <c r="I4381" s="43">
        <v>8.4419184883475537E-2</v>
      </c>
      <c r="J4381" s="43">
        <v>0</v>
      </c>
      <c r="K4381" s="43">
        <v>1</v>
      </c>
      <c r="M4381" s="43">
        <v>7.8836397649187928E-3</v>
      </c>
      <c r="N4381" s="43">
        <v>4.6614005575152606E-2</v>
      </c>
      <c r="O4381" s="43">
        <v>0</v>
      </c>
      <c r="P4381" s="43">
        <v>1</v>
      </c>
      <c r="R4381" s="43">
        <v>557.60220534131895</v>
      </c>
      <c r="S4381" s="43">
        <v>147.86847773491573</v>
      </c>
      <c r="T4381" s="43">
        <v>6958.0183212889769</v>
      </c>
      <c r="U4381" s="43">
        <v>7663.4890043652113</v>
      </c>
      <c r="W4381" s="43">
        <v>1878.0438614171142</v>
      </c>
      <c r="X4381" s="43">
        <v>0</v>
      </c>
      <c r="Y4381" s="43">
        <v>0</v>
      </c>
      <c r="Z4381" s="43">
        <v>1878.0438614171142</v>
      </c>
      <c r="AB4381" s="43">
        <v>186.70467909337424</v>
      </c>
      <c r="AC4381" s="43">
        <v>0</v>
      </c>
      <c r="AD4381" s="43">
        <v>0</v>
      </c>
      <c r="AE4381" s="43">
        <v>186.70467909337424</v>
      </c>
      <c r="AG4381" s="43">
        <v>3453722.6611460731</v>
      </c>
      <c r="AH4381" s="43">
        <v>405657.47406609665</v>
      </c>
      <c r="AI4381" s="43">
        <v>0</v>
      </c>
      <c r="AJ4381" s="43">
        <v>784159652.19217181</v>
      </c>
      <c r="AK4381" s="43">
        <v>787613374.85331786</v>
      </c>
    </row>
    <row r="4382" spans="3:37" x14ac:dyDescent="0.2">
      <c r="C4382" s="43">
        <v>6.0240265895603713E-4</v>
      </c>
      <c r="D4382" s="43">
        <v>4.5292236811008114E-2</v>
      </c>
      <c r="E4382" s="43">
        <v>3.2647594614571278</v>
      </c>
      <c r="F4382" s="43">
        <v>1.866582652515552</v>
      </c>
      <c r="H4382" s="43">
        <v>1.0365236745646378E-4</v>
      </c>
      <c r="I4382" s="43">
        <v>0.10013490278971907</v>
      </c>
      <c r="J4382" s="43">
        <v>0</v>
      </c>
      <c r="K4382" s="43">
        <v>1</v>
      </c>
      <c r="M4382" s="43">
        <v>7.8265498877610005E-3</v>
      </c>
      <c r="N4382" s="43">
        <v>4.3253848832424849E-2</v>
      </c>
      <c r="O4382" s="43">
        <v>0</v>
      </c>
      <c r="P4382" s="43">
        <v>1</v>
      </c>
      <c r="R4382" s="43">
        <v>516.59835899892687</v>
      </c>
      <c r="S4382" s="43">
        <v>196.52014654158188</v>
      </c>
      <c r="T4382" s="43">
        <v>6409.696833990447</v>
      </c>
      <c r="U4382" s="43">
        <v>7122.8153395309555</v>
      </c>
      <c r="W4382" s="43">
        <v>1686.5693803149725</v>
      </c>
      <c r="X4382" s="43">
        <v>0</v>
      </c>
      <c r="Y4382" s="43">
        <v>0</v>
      </c>
      <c r="Z4382" s="43">
        <v>1686.5693803149725</v>
      </c>
      <c r="AB4382" s="43">
        <v>47.901243856232448</v>
      </c>
      <c r="AC4382" s="43">
        <v>0</v>
      </c>
      <c r="AD4382" s="43">
        <v>0</v>
      </c>
      <c r="AE4382" s="43">
        <v>47.901243856232448</v>
      </c>
      <c r="AG4382" s="43">
        <v>3101601.0903992346</v>
      </c>
      <c r="AH4382" s="43">
        <v>364298.98614803405</v>
      </c>
      <c r="AI4382" s="43">
        <v>0</v>
      </c>
      <c r="AJ4382" s="43">
        <v>201185224.19617629</v>
      </c>
      <c r="AK4382" s="43">
        <v>204286825.28657553</v>
      </c>
    </row>
    <row r="4383" spans="3:37" x14ac:dyDescent="0.2">
      <c r="C4383" s="43">
        <v>6.2001022082891488E-4</v>
      </c>
      <c r="D4383" s="43">
        <v>5.9758827131730086E-2</v>
      </c>
      <c r="E4383" s="43">
        <v>3.8604063605493435</v>
      </c>
      <c r="F4383" s="43">
        <v>3.8814557626975126</v>
      </c>
      <c r="H4383" s="43">
        <v>9.0943503292639782E-5</v>
      </c>
      <c r="I4383" s="43">
        <v>0.10478040265776978</v>
      </c>
      <c r="J4383" s="43">
        <v>0</v>
      </c>
      <c r="K4383" s="43">
        <v>1</v>
      </c>
      <c r="M4383" s="43">
        <v>7.8261986876715754E-3</v>
      </c>
      <c r="N4383" s="43">
        <v>4.4040425451061183E-2</v>
      </c>
      <c r="O4383" s="43">
        <v>0</v>
      </c>
      <c r="P4383" s="43">
        <v>1</v>
      </c>
      <c r="R4383" s="43">
        <v>701.52521700397369</v>
      </c>
      <c r="S4383" s="43">
        <v>180.42392059309785</v>
      </c>
      <c r="T4383" s="43">
        <v>6525.9651156108712</v>
      </c>
      <c r="U4383" s="43">
        <v>7407.9142532079422</v>
      </c>
      <c r="W4383" s="43">
        <v>2708.1724098078985</v>
      </c>
      <c r="X4383" s="43">
        <v>0</v>
      </c>
      <c r="Y4383" s="43">
        <v>0</v>
      </c>
      <c r="Z4383" s="43">
        <v>2708.1724098078985</v>
      </c>
      <c r="AB4383" s="43">
        <v>216.29128507586836</v>
      </c>
      <c r="AC4383" s="43">
        <v>0</v>
      </c>
      <c r="AD4383" s="43">
        <v>0</v>
      </c>
      <c r="AE4383" s="43">
        <v>216.29128507586836</v>
      </c>
      <c r="AG4383" s="43">
        <v>4980329.0616367254</v>
      </c>
      <c r="AH4383" s="43">
        <v>584965.24051850603</v>
      </c>
      <c r="AI4383" s="43">
        <v>0</v>
      </c>
      <c r="AJ4383" s="43">
        <v>908423397.31864715</v>
      </c>
      <c r="AK4383" s="43">
        <v>913403726.38028383</v>
      </c>
    </row>
    <row r="4384" spans="3:37" x14ac:dyDescent="0.2">
      <c r="C4384" s="43">
        <v>6.2111102379081018E-4</v>
      </c>
      <c r="D4384" s="43">
        <v>5.721999743832562E-2</v>
      </c>
      <c r="E4384" s="43">
        <v>4.8252195836333485</v>
      </c>
      <c r="F4384" s="43">
        <v>0.7465900472789091</v>
      </c>
      <c r="H4384" s="43">
        <v>9.6127446184590681E-5</v>
      </c>
      <c r="I4384" s="43">
        <v>0.12257561195691535</v>
      </c>
      <c r="J4384" s="43">
        <v>0</v>
      </c>
      <c r="K4384" s="43">
        <v>1</v>
      </c>
      <c r="M4384" s="43">
        <v>7.8319283584346328E-3</v>
      </c>
      <c r="N4384" s="43">
        <v>4.7595252350200123E-2</v>
      </c>
      <c r="O4384" s="43">
        <v>0</v>
      </c>
      <c r="P4384" s="43">
        <v>1</v>
      </c>
      <c r="R4384" s="43">
        <v>672.91381451573841</v>
      </c>
      <c r="S4384" s="43">
        <v>223.09706018093388</v>
      </c>
      <c r="T4384" s="43">
        <v>7057.8871935231609</v>
      </c>
      <c r="U4384" s="43">
        <v>7953.8980682198335</v>
      </c>
      <c r="W4384" s="43">
        <v>3246.9569158987597</v>
      </c>
      <c r="X4384" s="43">
        <v>0</v>
      </c>
      <c r="Y4384" s="43">
        <v>0</v>
      </c>
      <c r="Z4384" s="43">
        <v>3246.9569158987597</v>
      </c>
      <c r="AB4384" s="43">
        <v>-18.245967197632833</v>
      </c>
      <c r="AC4384" s="43">
        <v>0</v>
      </c>
      <c r="AD4384" s="43">
        <v>0</v>
      </c>
      <c r="AE4384" s="43">
        <v>-18.245967197632833</v>
      </c>
      <c r="AG4384" s="43">
        <v>5971153.7683378188</v>
      </c>
      <c r="AH4384" s="43">
        <v>701342.69383413205</v>
      </c>
      <c r="AI4384" s="43">
        <v>0</v>
      </c>
      <c r="AJ4384" s="43">
        <v>0</v>
      </c>
      <c r="AK4384" s="43">
        <v>5971153.7683378188</v>
      </c>
    </row>
    <row r="4385" spans="3:37" x14ac:dyDescent="0.2">
      <c r="C4385" s="43">
        <v>5.994842700780507E-4</v>
      </c>
      <c r="D4385" s="43">
        <v>6.7259734251708614E-2</v>
      </c>
      <c r="E4385" s="43">
        <v>8.9108989213832217</v>
      </c>
      <c r="F4385" s="43">
        <v>3.3850757593377581</v>
      </c>
      <c r="H4385" s="43">
        <v>1.0529611898923985E-4</v>
      </c>
      <c r="I4385" s="43">
        <v>0.12400593109565206</v>
      </c>
      <c r="J4385" s="43">
        <v>0</v>
      </c>
      <c r="K4385" s="43">
        <v>1</v>
      </c>
      <c r="M4385" s="43">
        <v>7.9182592706635857E-3</v>
      </c>
      <c r="N4385" s="43">
        <v>4.819457137017924E-2</v>
      </c>
      <c r="O4385" s="43">
        <v>0</v>
      </c>
      <c r="P4385" s="43">
        <v>1</v>
      </c>
      <c r="R4385" s="43">
        <v>763.4407050992819</v>
      </c>
      <c r="S4385" s="43">
        <v>247.22773758814861</v>
      </c>
      <c r="T4385" s="43">
        <v>7225.5383900418719</v>
      </c>
      <c r="U4385" s="43">
        <v>8236.2068327293018</v>
      </c>
      <c r="W4385" s="43">
        <v>6802.9429556092373</v>
      </c>
      <c r="X4385" s="43">
        <v>0</v>
      </c>
      <c r="Y4385" s="43">
        <v>0</v>
      </c>
      <c r="Z4385" s="43">
        <v>6802.9429556092373</v>
      </c>
      <c r="AB4385" s="43">
        <v>194.83243937837048</v>
      </c>
      <c r="AC4385" s="43">
        <v>0</v>
      </c>
      <c r="AD4385" s="43">
        <v>0</v>
      </c>
      <c r="AE4385" s="43">
        <v>194.83243937837048</v>
      </c>
      <c r="AG4385" s="43">
        <v>12510612.095365386</v>
      </c>
      <c r="AH4385" s="43">
        <v>1469435.6784115953</v>
      </c>
      <c r="AI4385" s="43">
        <v>0</v>
      </c>
      <c r="AJ4385" s="43">
        <v>818296245.38915598</v>
      </c>
      <c r="AK4385" s="43">
        <v>830806857.48452139</v>
      </c>
    </row>
    <row r="4386" spans="3:37" x14ac:dyDescent="0.2">
      <c r="C4386" s="43">
        <v>6.2424064948918279E-4</v>
      </c>
      <c r="D4386" s="43">
        <v>5.4724971849650195E-2</v>
      </c>
      <c r="E4386" s="43">
        <v>5.4575959131336989</v>
      </c>
      <c r="F4386" s="43">
        <v>0.67156105128189458</v>
      </c>
      <c r="H4386" s="43">
        <v>9.0161054578263844E-5</v>
      </c>
      <c r="I4386" s="43">
        <v>9.8979468896010989E-2</v>
      </c>
      <c r="J4386" s="43">
        <v>0</v>
      </c>
      <c r="K4386" s="43">
        <v>1</v>
      </c>
      <c r="M4386" s="43">
        <v>7.8322098947119102E-3</v>
      </c>
      <c r="N4386" s="43">
        <v>4.5837450278677139E-2</v>
      </c>
      <c r="O4386" s="43">
        <v>0</v>
      </c>
      <c r="P4386" s="43">
        <v>1</v>
      </c>
      <c r="R4386" s="43">
        <v>646.81482501328833</v>
      </c>
      <c r="S4386" s="43">
        <v>168.96878249033625</v>
      </c>
      <c r="T4386" s="43">
        <v>6797.4675377123976</v>
      </c>
      <c r="U4386" s="43">
        <v>7613.2511452160225</v>
      </c>
      <c r="W4386" s="43">
        <v>3530.0539455468111</v>
      </c>
      <c r="X4386" s="43">
        <v>0</v>
      </c>
      <c r="Y4386" s="43">
        <v>0</v>
      </c>
      <c r="Z4386" s="43">
        <v>3530.0539455468111</v>
      </c>
      <c r="AB4386" s="43">
        <v>-22.730992382263523</v>
      </c>
      <c r="AC4386" s="43">
        <v>0</v>
      </c>
      <c r="AD4386" s="43">
        <v>0</v>
      </c>
      <c r="AE4386" s="43">
        <v>-22.730992382263523</v>
      </c>
      <c r="AG4386" s="43">
        <v>6491769.2058605859</v>
      </c>
      <c r="AH4386" s="43">
        <v>762491.65223811124</v>
      </c>
      <c r="AI4386" s="43">
        <v>0</v>
      </c>
      <c r="AJ4386" s="43">
        <v>0</v>
      </c>
      <c r="AK4386" s="43">
        <v>6491769.2058605859</v>
      </c>
    </row>
    <row r="4387" spans="3:37" x14ac:dyDescent="0.2">
      <c r="C4387" s="43">
        <v>6.4027834808633166E-4</v>
      </c>
      <c r="D4387" s="43">
        <v>5.6425194276523816E-2</v>
      </c>
      <c r="E4387" s="43">
        <v>3.9692796453281578</v>
      </c>
      <c r="F4387" s="43">
        <v>1.6361948305053893</v>
      </c>
      <c r="H4387" s="43">
        <v>9.6750474371853912E-5</v>
      </c>
      <c r="I4387" s="43">
        <v>0.10434406660494122</v>
      </c>
      <c r="J4387" s="43">
        <v>0</v>
      </c>
      <c r="K4387" s="43">
        <v>1</v>
      </c>
      <c r="M4387" s="43">
        <v>7.8717895679329963E-3</v>
      </c>
      <c r="N4387" s="43">
        <v>4.816632081451977E-2</v>
      </c>
      <c r="O4387" s="43">
        <v>0</v>
      </c>
      <c r="P4387" s="43">
        <v>1</v>
      </c>
      <c r="R4387" s="43">
        <v>684.04433666263685</v>
      </c>
      <c r="S4387" s="43">
        <v>191.14512859224479</v>
      </c>
      <c r="T4387" s="43">
        <v>7178.9234532024748</v>
      </c>
      <c r="U4387" s="43">
        <v>8054.1129184573565</v>
      </c>
      <c r="W4387" s="43">
        <v>2715.1632620170062</v>
      </c>
      <c r="X4387" s="43">
        <v>0</v>
      </c>
      <c r="Y4387" s="43">
        <v>0</v>
      </c>
      <c r="Z4387" s="43">
        <v>2715.1632620170062</v>
      </c>
      <c r="AB4387" s="43">
        <v>46.564845377874569</v>
      </c>
      <c r="AC4387" s="43">
        <v>0</v>
      </c>
      <c r="AD4387" s="43">
        <v>0</v>
      </c>
      <c r="AE4387" s="43">
        <v>46.564845377874569</v>
      </c>
      <c r="AG4387" s="43">
        <v>4993185.2388492748</v>
      </c>
      <c r="AH4387" s="43">
        <v>586475.2645956733</v>
      </c>
      <c r="AI4387" s="43">
        <v>0</v>
      </c>
      <c r="AJ4387" s="43">
        <v>195572350.58707318</v>
      </c>
      <c r="AK4387" s="43">
        <v>200565535.82592246</v>
      </c>
    </row>
    <row r="4388" spans="3:37" x14ac:dyDescent="0.2">
      <c r="C4388" s="43">
        <v>6.4536239185852828E-4</v>
      </c>
      <c r="D4388" s="43">
        <v>4.7951642543417418E-2</v>
      </c>
      <c r="E4388" s="43">
        <v>4.8073220511220116</v>
      </c>
      <c r="F4388" s="43">
        <v>3.6027984331450549</v>
      </c>
      <c r="H4388" s="43">
        <v>8.5772160885083445E-5</v>
      </c>
      <c r="I4388" s="43">
        <v>9.5687765279252004E-2</v>
      </c>
      <c r="J4388" s="43">
        <v>0</v>
      </c>
      <c r="K4388" s="43">
        <v>1</v>
      </c>
      <c r="M4388" s="43">
        <v>7.8198972925413897E-3</v>
      </c>
      <c r="N4388" s="43">
        <v>4.1675134789799922E-2</v>
      </c>
      <c r="O4388" s="43">
        <v>0</v>
      </c>
      <c r="P4388" s="43">
        <v>1</v>
      </c>
      <c r="R4388" s="43">
        <v>585.93509945806136</v>
      </c>
      <c r="S4388" s="43">
        <v>155.3978967047704</v>
      </c>
      <c r="T4388" s="43">
        <v>6170.5011124072262</v>
      </c>
      <c r="U4388" s="43">
        <v>6911.8341085700577</v>
      </c>
      <c r="W4388" s="43">
        <v>2816.7787241511073</v>
      </c>
      <c r="X4388" s="43">
        <v>0</v>
      </c>
      <c r="Y4388" s="43">
        <v>0</v>
      </c>
      <c r="Z4388" s="43">
        <v>2816.7787241511073</v>
      </c>
      <c r="AB4388" s="43">
        <v>163.18259259097232</v>
      </c>
      <c r="AC4388" s="43">
        <v>0</v>
      </c>
      <c r="AD4388" s="43">
        <v>0</v>
      </c>
      <c r="AE4388" s="43">
        <v>163.18259259097232</v>
      </c>
      <c r="AG4388" s="43">
        <v>5180056.0737138866</v>
      </c>
      <c r="AH4388" s="43">
        <v>608424.20441663917</v>
      </c>
      <c r="AI4388" s="43">
        <v>0</v>
      </c>
      <c r="AJ4388" s="43">
        <v>685366888.88208377</v>
      </c>
      <c r="AK4388" s="43">
        <v>690546944.95579767</v>
      </c>
    </row>
    <row r="4389" spans="3:37" x14ac:dyDescent="0.2">
      <c r="C4389" s="43">
        <v>6.1890689423926837E-4</v>
      </c>
      <c r="D4389" s="43">
        <v>5.1628157936187899E-2</v>
      </c>
      <c r="E4389" s="43">
        <v>6.86912842561083</v>
      </c>
      <c r="F4389" s="43">
        <v>1.0351839298468108</v>
      </c>
      <c r="H4389" s="43">
        <v>8.7847353315537784E-5</v>
      </c>
      <c r="I4389" s="43">
        <v>0.11377366024005608</v>
      </c>
      <c r="J4389" s="43">
        <v>0</v>
      </c>
      <c r="K4389" s="43">
        <v>1</v>
      </c>
      <c r="M4389" s="43">
        <v>7.8692552764574319E-3</v>
      </c>
      <c r="N4389" s="43">
        <v>4.4948039244955031E-2</v>
      </c>
      <c r="O4389" s="43">
        <v>0</v>
      </c>
      <c r="P4389" s="43">
        <v>1</v>
      </c>
      <c r="R4389" s="43">
        <v>604.9985352777129</v>
      </c>
      <c r="S4389" s="43">
        <v>189.23993246777175</v>
      </c>
      <c r="T4389" s="43">
        <v>6697.099603631128</v>
      </c>
      <c r="U4389" s="43">
        <v>7491.3380713766128</v>
      </c>
      <c r="W4389" s="43">
        <v>4155.8126361290542</v>
      </c>
      <c r="X4389" s="43">
        <v>0</v>
      </c>
      <c r="Y4389" s="43">
        <v>0</v>
      </c>
      <c r="Z4389" s="43">
        <v>4155.8126361290542</v>
      </c>
      <c r="AB4389" s="43">
        <v>2.2776261844218753</v>
      </c>
      <c r="AC4389" s="43">
        <v>0</v>
      </c>
      <c r="AD4389" s="43">
        <v>0</v>
      </c>
      <c r="AE4389" s="43">
        <v>2.2776261844218753</v>
      </c>
      <c r="AG4389" s="43">
        <v>7642539.4378413307</v>
      </c>
      <c r="AH4389" s="43">
        <v>897655.5294038757</v>
      </c>
      <c r="AI4389" s="43">
        <v>0</v>
      </c>
      <c r="AJ4389" s="43">
        <v>9566029.9745718762</v>
      </c>
      <c r="AK4389" s="43">
        <v>17208569.412413206</v>
      </c>
    </row>
    <row r="4390" spans="3:37" x14ac:dyDescent="0.2">
      <c r="C4390" s="43">
        <v>6.0846525585707596E-4</v>
      </c>
      <c r="D4390" s="43">
        <v>5.9553618739319414E-2</v>
      </c>
      <c r="E4390" s="43">
        <v>6.5844730954325037</v>
      </c>
      <c r="F4390" s="43">
        <v>8.7683772473292514</v>
      </c>
      <c r="H4390" s="43">
        <v>9.0241448096217702E-5</v>
      </c>
      <c r="I4390" s="43">
        <v>0.12265936604737449</v>
      </c>
      <c r="J4390" s="43">
        <v>0</v>
      </c>
      <c r="K4390" s="43">
        <v>1</v>
      </c>
      <c r="M4390" s="43">
        <v>7.8188081599080556E-3</v>
      </c>
      <c r="N4390" s="43">
        <v>4.4987013133108399E-2</v>
      </c>
      <c r="O4390" s="43">
        <v>0</v>
      </c>
      <c r="P4390" s="43">
        <v>1</v>
      </c>
      <c r="R4390" s="43">
        <v>686.09825308627342</v>
      </c>
      <c r="S4390" s="43">
        <v>209.57966619713432</v>
      </c>
      <c r="T4390" s="43">
        <v>6659.9365236509848</v>
      </c>
      <c r="U4390" s="43">
        <v>7555.6144429343922</v>
      </c>
      <c r="W4390" s="43">
        <v>4517.5954882698079</v>
      </c>
      <c r="X4390" s="43">
        <v>0</v>
      </c>
      <c r="Y4390" s="43">
        <v>0</v>
      </c>
      <c r="Z4390" s="43">
        <v>4517.5954882698079</v>
      </c>
      <c r="AB4390" s="43">
        <v>570.29609628172955</v>
      </c>
      <c r="AC4390" s="43">
        <v>0</v>
      </c>
      <c r="AD4390" s="43">
        <v>0</v>
      </c>
      <c r="AE4390" s="43">
        <v>570.29609628172955</v>
      </c>
      <c r="AG4390" s="43">
        <v>8307858.1029281765</v>
      </c>
      <c r="AH4390" s="43">
        <v>975800.62546627852</v>
      </c>
      <c r="AI4390" s="43">
        <v>0</v>
      </c>
      <c r="AJ4390" s="43">
        <v>2395243604.3832641</v>
      </c>
      <c r="AK4390" s="43">
        <v>2403551462.4861922</v>
      </c>
    </row>
    <row r="4391" spans="3:37" x14ac:dyDescent="0.2">
      <c r="C4391" s="43">
        <v>6.0645047668069212E-4</v>
      </c>
      <c r="D4391" s="43">
        <v>4.7005008328608579E-2</v>
      </c>
      <c r="E4391" s="43">
        <v>5.0242761128322346</v>
      </c>
      <c r="F4391" s="43">
        <v>1.9629937096746388</v>
      </c>
      <c r="H4391" s="43">
        <v>9.2143969518954094E-5</v>
      </c>
      <c r="I4391" s="43">
        <v>8.3726234827181736E-2</v>
      </c>
      <c r="J4391" s="43">
        <v>0</v>
      </c>
      <c r="K4391" s="43">
        <v>1</v>
      </c>
      <c r="M4391" s="43">
        <v>7.7667926379775048E-3</v>
      </c>
      <c r="N4391" s="43">
        <v>4.7044564556703472E-2</v>
      </c>
      <c r="O4391" s="43">
        <v>0</v>
      </c>
      <c r="P4391" s="43">
        <v>1</v>
      </c>
      <c r="R4391" s="43">
        <v>539.7365745973475</v>
      </c>
      <c r="S4391" s="43">
        <v>146.07330370362962</v>
      </c>
      <c r="T4391" s="43">
        <v>6918.2067405360904</v>
      </c>
      <c r="U4391" s="43">
        <v>7604.0166188370677</v>
      </c>
      <c r="W4391" s="43">
        <v>2711.7855789713467</v>
      </c>
      <c r="X4391" s="43">
        <v>0</v>
      </c>
      <c r="Y4391" s="43">
        <v>0</v>
      </c>
      <c r="Z4391" s="43">
        <v>2711.7855789713467</v>
      </c>
      <c r="AB4391" s="43">
        <v>55.614633105388279</v>
      </c>
      <c r="AC4391" s="43">
        <v>0</v>
      </c>
      <c r="AD4391" s="43">
        <v>0</v>
      </c>
      <c r="AE4391" s="43">
        <v>55.614633105388279</v>
      </c>
      <c r="AG4391" s="43">
        <v>4986973.6797283068</v>
      </c>
      <c r="AH4391" s="43">
        <v>585745.68505781086</v>
      </c>
      <c r="AI4391" s="43">
        <v>0</v>
      </c>
      <c r="AJ4391" s="43">
        <v>233581459.04263076</v>
      </c>
      <c r="AK4391" s="43">
        <v>238568432.72235906</v>
      </c>
    </row>
    <row r="4392" spans="3:37" x14ac:dyDescent="0.2">
      <c r="C4392" s="43">
        <v>6.1936529470196788E-4</v>
      </c>
      <c r="D4392" s="43">
        <v>5.1341802950088215E-2</v>
      </c>
      <c r="E4392" s="43">
        <v>1.2065692171253248</v>
      </c>
      <c r="F4392" s="43">
        <v>4.0757383366823259</v>
      </c>
      <c r="H4392" s="43">
        <v>8.8915861838825429E-5</v>
      </c>
      <c r="I4392" s="43">
        <v>9.9017952637493925E-2</v>
      </c>
      <c r="J4392" s="43">
        <v>0</v>
      </c>
      <c r="K4392" s="43">
        <v>1</v>
      </c>
      <c r="M4392" s="43">
        <v>7.8985899716775831E-3</v>
      </c>
      <c r="N4392" s="43">
        <v>4.4550224976057533E-2</v>
      </c>
      <c r="O4392" s="43">
        <v>0</v>
      </c>
      <c r="P4392" s="43">
        <v>1</v>
      </c>
      <c r="R4392" s="43">
        <v>602.08853153915231</v>
      </c>
      <c r="S4392" s="43">
        <v>166.69998373394225</v>
      </c>
      <c r="T4392" s="43">
        <v>6662.5709030301932</v>
      </c>
      <c r="U4392" s="43">
        <v>7431.3594183032874</v>
      </c>
      <c r="W4392" s="43">
        <v>726.46148813933144</v>
      </c>
      <c r="X4392" s="43">
        <v>0</v>
      </c>
      <c r="Y4392" s="43">
        <v>0</v>
      </c>
      <c r="Z4392" s="43">
        <v>726.46148813933144</v>
      </c>
      <c r="AB4392" s="43">
        <v>198.14974530289581</v>
      </c>
      <c r="AC4392" s="43">
        <v>0</v>
      </c>
      <c r="AD4392" s="43">
        <v>0</v>
      </c>
      <c r="AE4392" s="43">
        <v>198.14974530289581</v>
      </c>
      <c r="AG4392" s="43">
        <v>1335962.6766882306</v>
      </c>
      <c r="AH4392" s="43">
        <v>156915.68143809558</v>
      </c>
      <c r="AI4392" s="43">
        <v>0</v>
      </c>
      <c r="AJ4392" s="43">
        <v>832228930.27216244</v>
      </c>
      <c r="AK4392" s="43">
        <v>833564892.94885063</v>
      </c>
    </row>
    <row r="4393" spans="3:37" x14ac:dyDescent="0.2">
      <c r="C4393" s="43">
        <v>6.1257134716641293E-4</v>
      </c>
      <c r="D4393" s="43">
        <v>5.4055531533489687E-2</v>
      </c>
      <c r="E4393" s="43">
        <v>3.9183294081280056</v>
      </c>
      <c r="F4393" s="43">
        <v>2.9528274332171103</v>
      </c>
      <c r="H4393" s="43">
        <v>8.5759147227944385E-5</v>
      </c>
      <c r="I4393" s="43">
        <v>7.7332594004018068E-2</v>
      </c>
      <c r="J4393" s="43">
        <v>0</v>
      </c>
      <c r="K4393" s="43">
        <v>1</v>
      </c>
      <c r="M4393" s="43">
        <v>7.8460717728721652E-3</v>
      </c>
      <c r="N4393" s="43">
        <v>4.6839690896029351E-2</v>
      </c>
      <c r="O4393" s="43">
        <v>0</v>
      </c>
      <c r="P4393" s="43">
        <v>1</v>
      </c>
      <c r="R4393" s="43">
        <v>626.959076287024</v>
      </c>
      <c r="S4393" s="43">
        <v>125.56985847670843</v>
      </c>
      <c r="T4393" s="43">
        <v>6958.3884551435713</v>
      </c>
      <c r="U4393" s="43">
        <v>7710.9173899073039</v>
      </c>
      <c r="W4393" s="43">
        <v>2456.6321863082158</v>
      </c>
      <c r="X4393" s="43">
        <v>0</v>
      </c>
      <c r="Y4393" s="43">
        <v>0</v>
      </c>
      <c r="Z4393" s="43">
        <v>2456.6321863082158</v>
      </c>
      <c r="AB4393" s="43">
        <v>131.00468855352028</v>
      </c>
      <c r="AC4393" s="43">
        <v>0</v>
      </c>
      <c r="AD4393" s="43">
        <v>0</v>
      </c>
      <c r="AE4393" s="43">
        <v>131.00468855352028</v>
      </c>
      <c r="AG4393" s="43">
        <v>4517746.5906208083</v>
      </c>
      <c r="AH4393" s="43">
        <v>530632.55224257463</v>
      </c>
      <c r="AI4393" s="43">
        <v>0</v>
      </c>
      <c r="AJ4393" s="43">
        <v>550219691.92478514</v>
      </c>
      <c r="AK4393" s="43">
        <v>554737438.51540589</v>
      </c>
    </row>
    <row r="4394" spans="3:37" x14ac:dyDescent="0.2">
      <c r="C4394" s="43">
        <v>6.0136734563638714E-4</v>
      </c>
      <c r="D4394" s="43">
        <v>6.0280995241312918E-2</v>
      </c>
      <c r="E4394" s="43">
        <v>4.1913922242917003</v>
      </c>
      <c r="F4394" s="43">
        <v>3.5855073011794514</v>
      </c>
      <c r="H4394" s="43">
        <v>8.9159760426058376E-5</v>
      </c>
      <c r="I4394" s="43">
        <v>9.3976377082418863E-2</v>
      </c>
      <c r="J4394" s="43">
        <v>0</v>
      </c>
      <c r="K4394" s="43">
        <v>1</v>
      </c>
      <c r="M4394" s="43">
        <v>7.8495955130645743E-3</v>
      </c>
      <c r="N4394" s="43">
        <v>4.6367907995105595E-2</v>
      </c>
      <c r="O4394" s="43">
        <v>0</v>
      </c>
      <c r="P4394" s="43">
        <v>1</v>
      </c>
      <c r="R4394" s="43">
        <v>686.37685245253374</v>
      </c>
      <c r="S4394" s="43">
        <v>158.64630591758947</v>
      </c>
      <c r="T4394" s="43">
        <v>6891.3951531346602</v>
      </c>
      <c r="U4394" s="43">
        <v>7736.4183115047836</v>
      </c>
      <c r="W4394" s="43">
        <v>2876.8746023033618</v>
      </c>
      <c r="X4394" s="43">
        <v>0</v>
      </c>
      <c r="Y4394" s="43">
        <v>0</v>
      </c>
      <c r="Z4394" s="43">
        <v>2876.8746023033618</v>
      </c>
      <c r="AB4394" s="43">
        <v>189.88566288129587</v>
      </c>
      <c r="AC4394" s="43">
        <v>0</v>
      </c>
      <c r="AD4394" s="43">
        <v>0</v>
      </c>
      <c r="AE4394" s="43">
        <v>189.88566288129587</v>
      </c>
      <c r="AG4394" s="43">
        <v>5290572.3936358821</v>
      </c>
      <c r="AH4394" s="43">
        <v>621404.91409752611</v>
      </c>
      <c r="AI4394" s="43">
        <v>0</v>
      </c>
      <c r="AJ4394" s="43">
        <v>797519784.10144269</v>
      </c>
      <c r="AK4394" s="43">
        <v>802810356.49507856</v>
      </c>
    </row>
    <row r="4395" spans="3:37" x14ac:dyDescent="0.2">
      <c r="C4395" s="43">
        <v>6.0945276585928259E-4</v>
      </c>
      <c r="D4395" s="43">
        <v>5.4732022363656152E-2</v>
      </c>
      <c r="E4395" s="43">
        <v>1.7574488532252055</v>
      </c>
      <c r="F4395" s="43">
        <v>1.6881227213240975</v>
      </c>
      <c r="H4395" s="43">
        <v>9.0676637547693062E-5</v>
      </c>
      <c r="I4395" s="43">
        <v>0.10413087739874127</v>
      </c>
      <c r="J4395" s="43">
        <v>0</v>
      </c>
      <c r="K4395" s="43">
        <v>1</v>
      </c>
      <c r="M4395" s="43">
        <v>7.8843534291246353E-3</v>
      </c>
      <c r="N4395" s="43">
        <v>4.6403496038097569E-2</v>
      </c>
      <c r="O4395" s="43">
        <v>0</v>
      </c>
      <c r="P4395" s="43">
        <v>1</v>
      </c>
      <c r="R4395" s="43">
        <v>631.57353136234497</v>
      </c>
      <c r="S4395" s="43">
        <v>178.7793310241606</v>
      </c>
      <c r="T4395" s="43">
        <v>6927.2228359502251</v>
      </c>
      <c r="U4395" s="43">
        <v>7737.575698336731</v>
      </c>
      <c r="W4395" s="43">
        <v>1109.9581784201466</v>
      </c>
      <c r="X4395" s="43">
        <v>0</v>
      </c>
      <c r="Y4395" s="43">
        <v>0</v>
      </c>
      <c r="Z4395" s="43">
        <v>1109.9581784201466</v>
      </c>
      <c r="AB4395" s="43">
        <v>46.502210391553987</v>
      </c>
      <c r="AC4395" s="43">
        <v>0</v>
      </c>
      <c r="AD4395" s="43">
        <v>0</v>
      </c>
      <c r="AE4395" s="43">
        <v>46.502210391553987</v>
      </c>
      <c r="AG4395" s="43">
        <v>2041213.0901146496</v>
      </c>
      <c r="AH4395" s="43">
        <v>239750.96653875167</v>
      </c>
      <c r="AI4395" s="43">
        <v>0</v>
      </c>
      <c r="AJ4395" s="43">
        <v>195309283.64452675</v>
      </c>
      <c r="AK4395" s="43">
        <v>197350496.7346414</v>
      </c>
    </row>
    <row r="4396" spans="3:37" x14ac:dyDescent="0.2">
      <c r="C4396" s="43">
        <v>6.1225855702418119E-4</v>
      </c>
      <c r="D4396" s="43">
        <v>6.0796633334195715E-2</v>
      </c>
      <c r="E4396" s="43">
        <v>5.4294212380672437</v>
      </c>
      <c r="F4396" s="43">
        <v>13.080636290993802</v>
      </c>
      <c r="H4396" s="43">
        <v>8.4291785435225129E-5</v>
      </c>
      <c r="I4396" s="43">
        <v>0.10672766310581916</v>
      </c>
      <c r="J4396" s="43">
        <v>0</v>
      </c>
      <c r="K4396" s="43">
        <v>1</v>
      </c>
      <c r="M4396" s="43">
        <v>7.8973885514631581E-3</v>
      </c>
      <c r="N4396" s="43">
        <v>4.4575660375733954E-2</v>
      </c>
      <c r="O4396" s="43">
        <v>0</v>
      </c>
      <c r="P4396" s="43">
        <v>1</v>
      </c>
      <c r="R4396" s="43">
        <v>704.78518585152506</v>
      </c>
      <c r="S4396" s="43">
        <v>170.33528678347309</v>
      </c>
      <c r="T4396" s="43">
        <v>6665.3608221243285</v>
      </c>
      <c r="U4396" s="43">
        <v>7540.4812947593264</v>
      </c>
      <c r="W4396" s="43">
        <v>3826.5756563374398</v>
      </c>
      <c r="X4396" s="43">
        <v>0</v>
      </c>
      <c r="Y4396" s="43">
        <v>0</v>
      </c>
      <c r="Z4396" s="43">
        <v>3826.5756563374398</v>
      </c>
      <c r="AB4396" s="43">
        <v>911.02512381014367</v>
      </c>
      <c r="AC4396" s="43">
        <v>0</v>
      </c>
      <c r="AD4396" s="43">
        <v>0</v>
      </c>
      <c r="AE4396" s="43">
        <v>911.02512381014367</v>
      </c>
      <c r="AG4396" s="43">
        <v>7037072.6320045516</v>
      </c>
      <c r="AH4396" s="43">
        <v>826540.34176888701</v>
      </c>
      <c r="AI4396" s="43">
        <v>0</v>
      </c>
      <c r="AJ4396" s="43">
        <v>3826305520.0026035</v>
      </c>
      <c r="AK4396" s="43">
        <v>3833342592.6346083</v>
      </c>
    </row>
    <row r="4397" spans="3:37" x14ac:dyDescent="0.2">
      <c r="C4397" s="43">
        <v>6.0933628553647796E-4</v>
      </c>
      <c r="D4397" s="43">
        <v>6.4557380761264938E-2</v>
      </c>
      <c r="E4397" s="43">
        <v>3.1301962315481617</v>
      </c>
      <c r="F4397" s="43">
        <v>3.4657413033593762</v>
      </c>
      <c r="H4397" s="43">
        <v>8.4892537903831719E-5</v>
      </c>
      <c r="I4397" s="43">
        <v>8.6878953402682965E-2</v>
      </c>
      <c r="J4397" s="43">
        <v>0</v>
      </c>
      <c r="K4397" s="43">
        <v>1</v>
      </c>
      <c r="M4397" s="43">
        <v>7.7890807718835582E-3</v>
      </c>
      <c r="N4397" s="43">
        <v>4.7692499915222175E-2</v>
      </c>
      <c r="O4397" s="43">
        <v>0</v>
      </c>
      <c r="P4397" s="43">
        <v>1</v>
      </c>
      <c r="R4397" s="43">
        <v>744.80968514022777</v>
      </c>
      <c r="S4397" s="43">
        <v>139.64534731111172</v>
      </c>
      <c r="T4397" s="43">
        <v>7033.6162185541116</v>
      </c>
      <c r="U4397" s="43">
        <v>7918.0712510054509</v>
      </c>
      <c r="W4397" s="43">
        <v>2331.400469646514</v>
      </c>
      <c r="X4397" s="43">
        <v>0</v>
      </c>
      <c r="Y4397" s="43">
        <v>0</v>
      </c>
      <c r="Z4397" s="43">
        <v>2331.400469646514</v>
      </c>
      <c r="AB4397" s="43">
        <v>196.50635640578167</v>
      </c>
      <c r="AC4397" s="43">
        <v>0</v>
      </c>
      <c r="AD4397" s="43">
        <v>0</v>
      </c>
      <c r="AE4397" s="43">
        <v>196.50635640578167</v>
      </c>
      <c r="AG4397" s="43">
        <v>4287445.4636799395</v>
      </c>
      <c r="AH4397" s="43">
        <v>503582.50144364702</v>
      </c>
      <c r="AI4397" s="43">
        <v>0</v>
      </c>
      <c r="AJ4397" s="43">
        <v>825326696.90428305</v>
      </c>
      <c r="AK4397" s="43">
        <v>829614142.36796296</v>
      </c>
    </row>
    <row r="4398" spans="3:37" x14ac:dyDescent="0.2">
      <c r="C4398" s="43">
        <v>6.2357753925157411E-4</v>
      </c>
      <c r="D4398" s="43">
        <v>4.8540128902743215E-2</v>
      </c>
      <c r="E4398" s="43">
        <v>2.3033947512991308</v>
      </c>
      <c r="F4398" s="43">
        <v>1.9415554231816059</v>
      </c>
      <c r="H4398" s="43">
        <v>8.8369611983886155E-5</v>
      </c>
      <c r="I4398" s="43">
        <v>0.10055901948065632</v>
      </c>
      <c r="J4398" s="43">
        <v>0</v>
      </c>
      <c r="K4398" s="43">
        <v>1</v>
      </c>
      <c r="M4398" s="43">
        <v>7.767194825191258E-3</v>
      </c>
      <c r="N4398" s="43">
        <v>4.385009378599343E-2</v>
      </c>
      <c r="O4398" s="43">
        <v>0</v>
      </c>
      <c r="P4398" s="43">
        <v>1</v>
      </c>
      <c r="R4398" s="43">
        <v>573.1044253334253</v>
      </c>
      <c r="S4398" s="43">
        <v>168.25436926555025</v>
      </c>
      <c r="T4398" s="43">
        <v>6448.773122614115</v>
      </c>
      <c r="U4398" s="43">
        <v>7190.1319172130907</v>
      </c>
      <c r="W4398" s="43">
        <v>1320.0857252593164</v>
      </c>
      <c r="X4398" s="43">
        <v>0</v>
      </c>
      <c r="Y4398" s="43">
        <v>0</v>
      </c>
      <c r="Z4398" s="43">
        <v>1320.0857252593164</v>
      </c>
      <c r="AB4398" s="43">
        <v>57.738225030260878</v>
      </c>
      <c r="AC4398" s="43">
        <v>0</v>
      </c>
      <c r="AD4398" s="43">
        <v>0</v>
      </c>
      <c r="AE4398" s="43">
        <v>57.738225030260878</v>
      </c>
      <c r="AG4398" s="43">
        <v>2427637.6487518828</v>
      </c>
      <c r="AH4398" s="43">
        <v>285138.51665601233</v>
      </c>
      <c r="AI4398" s="43">
        <v>0</v>
      </c>
      <c r="AJ4398" s="43">
        <v>242500545.1270957</v>
      </c>
      <c r="AK4398" s="43">
        <v>244928182.77584758</v>
      </c>
    </row>
    <row r="4399" spans="3:37" x14ac:dyDescent="0.2">
      <c r="C4399" s="43">
        <v>6.2103950822356424E-4</v>
      </c>
      <c r="D4399" s="43">
        <v>5.1832589312795455E-2</v>
      </c>
      <c r="E4399" s="43">
        <v>2.8152539866717521</v>
      </c>
      <c r="F4399" s="43">
        <v>1.1505983807647129</v>
      </c>
      <c r="H4399" s="43">
        <v>1.0301454262406917E-4</v>
      </c>
      <c r="I4399" s="43">
        <v>8.8223749107389976E-2</v>
      </c>
      <c r="J4399" s="43">
        <v>0</v>
      </c>
      <c r="K4399" s="43">
        <v>1</v>
      </c>
      <c r="M4399" s="43">
        <v>7.9554156736517667E-3</v>
      </c>
      <c r="N4399" s="43">
        <v>4.4612681047491637E-2</v>
      </c>
      <c r="O4399" s="43">
        <v>0</v>
      </c>
      <c r="P4399" s="43">
        <v>1</v>
      </c>
      <c r="R4399" s="43">
        <v>609.48708409740971</v>
      </c>
      <c r="S4399" s="43">
        <v>172.07842436993982</v>
      </c>
      <c r="T4399" s="43">
        <v>6719.9117990727764</v>
      </c>
      <c r="U4399" s="43">
        <v>7501.4773075401263</v>
      </c>
      <c r="W4399" s="43">
        <v>1715.860943330174</v>
      </c>
      <c r="X4399" s="43">
        <v>0</v>
      </c>
      <c r="Y4399" s="43">
        <v>0</v>
      </c>
      <c r="Z4399" s="43">
        <v>1715.860943330174</v>
      </c>
      <c r="AB4399" s="43">
        <v>9.8212911719421587</v>
      </c>
      <c r="AC4399" s="43">
        <v>0</v>
      </c>
      <c r="AD4399" s="43">
        <v>0</v>
      </c>
      <c r="AE4399" s="43">
        <v>9.8212911719421587</v>
      </c>
      <c r="AG4399" s="43">
        <v>3155468.2747841901</v>
      </c>
      <c r="AH4399" s="43">
        <v>370625.96375931759</v>
      </c>
      <c r="AI4399" s="43">
        <v>0</v>
      </c>
      <c r="AJ4399" s="43">
        <v>41249422.922157064</v>
      </c>
      <c r="AK4399" s="43">
        <v>44404891.196941257</v>
      </c>
    </row>
    <row r="4400" spans="3:37" x14ac:dyDescent="0.2">
      <c r="C4400" s="43">
        <v>6.2624260036281409E-4</v>
      </c>
      <c r="D4400" s="43">
        <v>5.0064955086344794E-2</v>
      </c>
      <c r="E4400" s="43">
        <v>6.5145773301050678</v>
      </c>
      <c r="F4400" s="43">
        <v>3.8097066789657479</v>
      </c>
      <c r="H4400" s="43">
        <v>1.0018676461309717E-4</v>
      </c>
      <c r="I4400" s="43">
        <v>9.074833323491989E-2</v>
      </c>
      <c r="J4400" s="43">
        <v>0</v>
      </c>
      <c r="K4400" s="43">
        <v>1</v>
      </c>
      <c r="M4400" s="43">
        <v>7.849504935878179E-3</v>
      </c>
      <c r="N4400" s="43">
        <v>4.2584941957943122E-2</v>
      </c>
      <c r="O4400" s="43">
        <v>0</v>
      </c>
      <c r="P4400" s="43">
        <v>1</v>
      </c>
      <c r="R4400" s="43">
        <v>593.63406024050005</v>
      </c>
      <c r="S4400" s="43">
        <v>172.14379851046331</v>
      </c>
      <c r="T4400" s="43">
        <v>6329.0816627681097</v>
      </c>
      <c r="U4400" s="43">
        <v>7094.8595215190726</v>
      </c>
      <c r="W4400" s="43">
        <v>3867.2749912209879</v>
      </c>
      <c r="X4400" s="43">
        <v>0</v>
      </c>
      <c r="Y4400" s="43">
        <v>0</v>
      </c>
      <c r="Z4400" s="43">
        <v>3867.2749912209879</v>
      </c>
      <c r="AB4400" s="43">
        <v>178.46932147936386</v>
      </c>
      <c r="AC4400" s="43">
        <v>0</v>
      </c>
      <c r="AD4400" s="43">
        <v>0</v>
      </c>
      <c r="AE4400" s="43">
        <v>178.46932147936386</v>
      </c>
      <c r="AG4400" s="43">
        <v>7111918.7088553971</v>
      </c>
      <c r="AH4400" s="43">
        <v>835331.39810373343</v>
      </c>
      <c r="AI4400" s="43">
        <v>0</v>
      </c>
      <c r="AJ4400" s="43">
        <v>749571150.21332824</v>
      </c>
      <c r="AK4400" s="43">
        <v>756683068.92218363</v>
      </c>
    </row>
    <row r="4401" spans="3:37" x14ac:dyDescent="0.2">
      <c r="C4401" s="43">
        <v>6.2255626305740552E-4</v>
      </c>
      <c r="D4401" s="43">
        <v>4.8940217297651009E-2</v>
      </c>
      <c r="E4401" s="43">
        <v>4.3019805771047963</v>
      </c>
      <c r="F4401" s="43">
        <v>2.1399839123758126</v>
      </c>
      <c r="H4401" s="43">
        <v>9.1840457277614362E-5</v>
      </c>
      <c r="I4401" s="43">
        <v>9.9164218618921371E-2</v>
      </c>
      <c r="J4401" s="43">
        <v>0</v>
      </c>
      <c r="K4401" s="43">
        <v>1</v>
      </c>
      <c r="M4401" s="43">
        <v>7.7935397705110824E-3</v>
      </c>
      <c r="N4401" s="43">
        <v>4.52421653699729E-2</v>
      </c>
      <c r="O4401" s="43">
        <v>0</v>
      </c>
      <c r="P4401" s="43">
        <v>1</v>
      </c>
      <c r="R4401" s="43">
        <v>576.88184652641041</v>
      </c>
      <c r="S4401" s="43">
        <v>172.43737553312855</v>
      </c>
      <c r="T4401" s="43">
        <v>6676.0643105859526</v>
      </c>
      <c r="U4401" s="43">
        <v>7425.3835326454919</v>
      </c>
      <c r="W4401" s="43">
        <v>2481.7344990409674</v>
      </c>
      <c r="X4401" s="43">
        <v>0</v>
      </c>
      <c r="Y4401" s="43">
        <v>0</v>
      </c>
      <c r="Z4401" s="43">
        <v>2481.7344990409674</v>
      </c>
      <c r="AB4401" s="43">
        <v>70.367054608848363</v>
      </c>
      <c r="AC4401" s="43">
        <v>0</v>
      </c>
      <c r="AD4401" s="43">
        <v>0</v>
      </c>
      <c r="AE4401" s="43">
        <v>70.367054608848363</v>
      </c>
      <c r="AG4401" s="43">
        <v>4563909.7437363388</v>
      </c>
      <c r="AH4401" s="43">
        <v>536054.65179284895</v>
      </c>
      <c r="AI4401" s="43">
        <v>0</v>
      </c>
      <c r="AJ4401" s="43">
        <v>295541629.35716313</v>
      </c>
      <c r="AK4401" s="43">
        <v>300105539.10089946</v>
      </c>
    </row>
    <row r="4402" spans="3:37" x14ac:dyDescent="0.2">
      <c r="C4402" s="43">
        <v>6.1976918938877468E-4</v>
      </c>
      <c r="D4402" s="43">
        <v>5.3599844641687253E-2</v>
      </c>
      <c r="E4402" s="43">
        <v>4.9017136254068392</v>
      </c>
      <c r="F4402" s="43">
        <v>1.1677682092234465</v>
      </c>
      <c r="H4402" s="43">
        <v>8.8424038349519651E-5</v>
      </c>
      <c r="I4402" s="43">
        <v>0.10104817479277861</v>
      </c>
      <c r="J4402" s="43">
        <v>0</v>
      </c>
      <c r="K4402" s="43">
        <v>1</v>
      </c>
      <c r="M4402" s="43">
        <v>7.8037792710834624E-3</v>
      </c>
      <c r="N4402" s="43">
        <v>4.4499724336879362E-2</v>
      </c>
      <c r="O4402" s="43">
        <v>0</v>
      </c>
      <c r="P4402" s="43">
        <v>1</v>
      </c>
      <c r="R4402" s="43">
        <v>628.9786239044264</v>
      </c>
      <c r="S4402" s="43">
        <v>169.17695019040713</v>
      </c>
      <c r="T4402" s="43">
        <v>6575.1349428932435</v>
      </c>
      <c r="U4402" s="43">
        <v>7373.2905169880769</v>
      </c>
      <c r="W4402" s="43">
        <v>3083.0730908819705</v>
      </c>
      <c r="X4402" s="43">
        <v>0</v>
      </c>
      <c r="Y4402" s="43">
        <v>0</v>
      </c>
      <c r="Z4402" s="43">
        <v>3083.0730908819705</v>
      </c>
      <c r="AB4402" s="43">
        <v>11.290920058833237</v>
      </c>
      <c r="AC4402" s="43">
        <v>0</v>
      </c>
      <c r="AD4402" s="43">
        <v>0</v>
      </c>
      <c r="AE4402" s="43">
        <v>11.290920058833237</v>
      </c>
      <c r="AG4402" s="43">
        <v>5669771.4141319441</v>
      </c>
      <c r="AH4402" s="43">
        <v>665943.78763050563</v>
      </c>
      <c r="AI4402" s="43">
        <v>0</v>
      </c>
      <c r="AJ4402" s="43">
        <v>47421864.247099593</v>
      </c>
      <c r="AK4402" s="43">
        <v>53091635.66123154</v>
      </c>
    </row>
    <row r="4403" spans="3:37" x14ac:dyDescent="0.2">
      <c r="C4403" s="43">
        <v>6.0550935130049451E-4</v>
      </c>
      <c r="D4403" s="43">
        <v>6.0062490271521995E-2</v>
      </c>
      <c r="E4403" s="43">
        <v>1.5932781843357873</v>
      </c>
      <c r="F4403" s="43">
        <v>3.1445318955997892</v>
      </c>
      <c r="H4403" s="43">
        <v>9.0693884158832283E-5</v>
      </c>
      <c r="I4403" s="43">
        <v>9.0925339696363933E-2</v>
      </c>
      <c r="J4403" s="43">
        <v>0</v>
      </c>
      <c r="K4403" s="43">
        <v>1</v>
      </c>
      <c r="M4403" s="43">
        <v>7.8739283915297831E-3</v>
      </c>
      <c r="N4403" s="43">
        <v>4.5555463016429897E-2</v>
      </c>
      <c r="O4403" s="43">
        <v>0</v>
      </c>
      <c r="P4403" s="43">
        <v>1</v>
      </c>
      <c r="R4403" s="43">
        <v>688.59927654579053</v>
      </c>
      <c r="S4403" s="43">
        <v>156.13681171808099</v>
      </c>
      <c r="T4403" s="43">
        <v>6791.6343891128272</v>
      </c>
      <c r="U4403" s="43">
        <v>7636.3704773766985</v>
      </c>
      <c r="W4403" s="43">
        <v>1097.1302050698139</v>
      </c>
      <c r="X4403" s="43">
        <v>0</v>
      </c>
      <c r="Y4403" s="43">
        <v>0</v>
      </c>
      <c r="Z4403" s="43">
        <v>1097.1302050698139</v>
      </c>
      <c r="AB4403" s="43">
        <v>158.00937296681448</v>
      </c>
      <c r="AC4403" s="43">
        <v>0</v>
      </c>
      <c r="AD4403" s="43">
        <v>0</v>
      </c>
      <c r="AE4403" s="43">
        <v>158.00937296681448</v>
      </c>
      <c r="AG4403" s="43">
        <v>2017622.4471233878</v>
      </c>
      <c r="AH4403" s="43">
        <v>236980.12429507979</v>
      </c>
      <c r="AI4403" s="43">
        <v>0</v>
      </c>
      <c r="AJ4403" s="43">
        <v>663639366.46062088</v>
      </c>
      <c r="AK4403" s="43">
        <v>665656988.90774429</v>
      </c>
    </row>
    <row r="4404" spans="3:37" x14ac:dyDescent="0.2">
      <c r="C4404" s="43">
        <v>6.1568717656923511E-4</v>
      </c>
      <c r="D4404" s="43">
        <v>5.1403850511887228E-2</v>
      </c>
      <c r="E4404" s="43">
        <v>2.9599411278326686</v>
      </c>
      <c r="F4404" s="43">
        <v>6.3808643719046616</v>
      </c>
      <c r="H4404" s="43">
        <v>8.5984154409576415E-5</v>
      </c>
      <c r="I4404" s="43">
        <v>8.5312715777610029E-2</v>
      </c>
      <c r="J4404" s="43">
        <v>0</v>
      </c>
      <c r="K4404" s="43">
        <v>1</v>
      </c>
      <c r="M4404" s="43">
        <v>7.8986530850693182E-3</v>
      </c>
      <c r="N4404" s="43">
        <v>4.8249013734056989E-2</v>
      </c>
      <c r="O4404" s="43">
        <v>0</v>
      </c>
      <c r="P4404" s="43">
        <v>1</v>
      </c>
      <c r="R4404" s="43">
        <v>599.236326497861</v>
      </c>
      <c r="S4404" s="43">
        <v>138.89114704997374</v>
      </c>
      <c r="T4404" s="43">
        <v>7215.7894558611451</v>
      </c>
      <c r="U4404" s="43">
        <v>7953.9169294089797</v>
      </c>
      <c r="W4404" s="43">
        <v>1773.704248092384</v>
      </c>
      <c r="X4404" s="43">
        <v>0</v>
      </c>
      <c r="Y4404" s="43">
        <v>0</v>
      </c>
      <c r="Z4404" s="43">
        <v>1773.704248092384</v>
      </c>
      <c r="AB4404" s="43">
        <v>345.01180575756058</v>
      </c>
      <c r="AC4404" s="43">
        <v>0</v>
      </c>
      <c r="AD4404" s="43">
        <v>0</v>
      </c>
      <c r="AE4404" s="43">
        <v>345.01180575756058</v>
      </c>
      <c r="AG4404" s="43">
        <v>3261842.112241894</v>
      </c>
      <c r="AH4404" s="43">
        <v>383120.11758795491</v>
      </c>
      <c r="AI4404" s="43">
        <v>0</v>
      </c>
      <c r="AJ4404" s="43">
        <v>1449049584.1817544</v>
      </c>
      <c r="AK4404" s="43">
        <v>1452311426.2939963</v>
      </c>
    </row>
    <row r="4405" spans="3:37" x14ac:dyDescent="0.2">
      <c r="C4405" s="43">
        <v>6.2210811703533597E-4</v>
      </c>
      <c r="D4405" s="43">
        <v>6.4959591019194129E-2</v>
      </c>
      <c r="E4405" s="43">
        <v>2.2212042032581949</v>
      </c>
      <c r="F4405" s="43">
        <v>3.0466787931378896</v>
      </c>
      <c r="H4405" s="43">
        <v>8.5711057782365216E-5</v>
      </c>
      <c r="I4405" s="43">
        <v>9.4322120030075465E-2</v>
      </c>
      <c r="J4405" s="43">
        <v>0</v>
      </c>
      <c r="K4405" s="43">
        <v>1</v>
      </c>
      <c r="M4405" s="43">
        <v>7.8717584289313969E-3</v>
      </c>
      <c r="N4405" s="43">
        <v>4.4649411857129305E-2</v>
      </c>
      <c r="O4405" s="43">
        <v>0</v>
      </c>
      <c r="P4405" s="43">
        <v>1</v>
      </c>
      <c r="R4405" s="43">
        <v>765.15870353013702</v>
      </c>
      <c r="S4405" s="43">
        <v>153.07095130812326</v>
      </c>
      <c r="T4405" s="43">
        <v>6654.7213191777637</v>
      </c>
      <c r="U4405" s="43">
        <v>7572.9509740160238</v>
      </c>
      <c r="W4405" s="43">
        <v>1699.5737284407314</v>
      </c>
      <c r="X4405" s="43">
        <v>0</v>
      </c>
      <c r="Y4405" s="43">
        <v>0</v>
      </c>
      <c r="Z4405" s="43">
        <v>1699.5737284407314</v>
      </c>
      <c r="AB4405" s="43">
        <v>167.56564783330143</v>
      </c>
      <c r="AC4405" s="43">
        <v>0</v>
      </c>
      <c r="AD4405" s="43">
        <v>0</v>
      </c>
      <c r="AE4405" s="43">
        <v>167.56564783330143</v>
      </c>
      <c r="AG4405" s="43">
        <v>3125516.0866025053</v>
      </c>
      <c r="AH4405" s="43">
        <v>367107.925343198</v>
      </c>
      <c r="AI4405" s="43">
        <v>0</v>
      </c>
      <c r="AJ4405" s="43">
        <v>703775720.89986598</v>
      </c>
      <c r="AK4405" s="43">
        <v>706901236.98646843</v>
      </c>
    </row>
    <row r="4406" spans="3:37" x14ac:dyDescent="0.2">
      <c r="C4406" s="43">
        <v>6.2584874584104E-4</v>
      </c>
      <c r="D4406" s="43">
        <v>7.2361708453777651E-2</v>
      </c>
      <c r="E4406" s="43">
        <v>2.4763993704208507</v>
      </c>
      <c r="F4406" s="43">
        <v>1.8546931863170941</v>
      </c>
      <c r="H4406" s="43">
        <v>8.967292044481972E-5</v>
      </c>
      <c r="I4406" s="43">
        <v>0.11132961468536107</v>
      </c>
      <c r="J4406" s="43">
        <v>0</v>
      </c>
      <c r="K4406" s="43">
        <v>1</v>
      </c>
      <c r="M4406" s="43">
        <v>7.8888345622716294E-3</v>
      </c>
      <c r="N4406" s="43">
        <v>4.714729981661081E-2</v>
      </c>
      <c r="O4406" s="43">
        <v>0</v>
      </c>
      <c r="P4406" s="43">
        <v>1</v>
      </c>
      <c r="R4406" s="43">
        <v>857.47323119566374</v>
      </c>
      <c r="S4406" s="43">
        <v>189.02288732488853</v>
      </c>
      <c r="T4406" s="43">
        <v>7042.2598595216523</v>
      </c>
      <c r="U4406" s="43">
        <v>8088.7559780422043</v>
      </c>
      <c r="W4406" s="43">
        <v>2123.4461698856744</v>
      </c>
      <c r="X4406" s="43">
        <v>0</v>
      </c>
      <c r="Y4406" s="43">
        <v>0</v>
      </c>
      <c r="Z4406" s="43">
        <v>2123.4461698856744</v>
      </c>
      <c r="AB4406" s="43">
        <v>78.417788512289263</v>
      </c>
      <c r="AC4406" s="43">
        <v>0</v>
      </c>
      <c r="AD4406" s="43">
        <v>0</v>
      </c>
      <c r="AE4406" s="43">
        <v>78.417788512289263</v>
      </c>
      <c r="AG4406" s="43">
        <v>3905017.5064197551</v>
      </c>
      <c r="AH4406" s="43">
        <v>458664.37269530568</v>
      </c>
      <c r="AI4406" s="43">
        <v>0</v>
      </c>
      <c r="AJ4406" s="43">
        <v>329354711.75161493</v>
      </c>
      <c r="AK4406" s="43">
        <v>333259729.25803471</v>
      </c>
    </row>
    <row r="4407" spans="3:37" x14ac:dyDescent="0.2">
      <c r="C4407" s="43">
        <v>6.0456287399464597E-4</v>
      </c>
      <c r="D4407" s="43">
        <v>5.0266445590500052E-2</v>
      </c>
      <c r="E4407" s="43">
        <v>4.6903115970754081</v>
      </c>
      <c r="F4407" s="43">
        <v>3.3321338403454641</v>
      </c>
      <c r="H4407" s="43">
        <v>9.0889450781284076E-5</v>
      </c>
      <c r="I4407" s="43">
        <v>7.8591279258700963E-2</v>
      </c>
      <c r="J4407" s="43">
        <v>0</v>
      </c>
      <c r="K4407" s="43">
        <v>1</v>
      </c>
      <c r="M4407" s="43">
        <v>7.9083614851165329E-3</v>
      </c>
      <c r="N4407" s="43">
        <v>4.5310931059649971E-2</v>
      </c>
      <c r="O4407" s="43">
        <v>0</v>
      </c>
      <c r="P4407" s="43">
        <v>1</v>
      </c>
      <c r="R4407" s="43">
        <v>575.38962045250457</v>
      </c>
      <c r="S4407" s="43">
        <v>135.24780015068575</v>
      </c>
      <c r="T4407" s="43">
        <v>6784.719094236124</v>
      </c>
      <c r="U4407" s="43">
        <v>7495.3565148393145</v>
      </c>
      <c r="W4407" s="43">
        <v>2698.7566096451997</v>
      </c>
      <c r="X4407" s="43">
        <v>0</v>
      </c>
      <c r="Y4407" s="43">
        <v>0</v>
      </c>
      <c r="Z4407" s="43">
        <v>2698.7566096451997</v>
      </c>
      <c r="AB4407" s="43">
        <v>143.58175976076757</v>
      </c>
      <c r="AC4407" s="43">
        <v>0</v>
      </c>
      <c r="AD4407" s="43">
        <v>0</v>
      </c>
      <c r="AE4407" s="43">
        <v>143.58175976076757</v>
      </c>
      <c r="AG4407" s="43">
        <v>4963013.4051375221</v>
      </c>
      <c r="AH4407" s="43">
        <v>582931.42768336309</v>
      </c>
      <c r="AI4407" s="43">
        <v>0</v>
      </c>
      <c r="AJ4407" s="43">
        <v>603043390.99522376</v>
      </c>
      <c r="AK4407" s="43">
        <v>608006404.4003613</v>
      </c>
    </row>
    <row r="4408" spans="3:37" x14ac:dyDescent="0.2">
      <c r="C4408" s="43">
        <v>5.9008302175925101E-4</v>
      </c>
      <c r="D4408" s="43">
        <v>6.0228974735605845E-2</v>
      </c>
      <c r="E4408" s="43">
        <v>6.0604675926518308</v>
      </c>
      <c r="F4408" s="43">
        <v>0.93101549993757571</v>
      </c>
      <c r="H4408" s="43">
        <v>9.395380310284196E-5</v>
      </c>
      <c r="I4408" s="43">
        <v>0.10043754271722546</v>
      </c>
      <c r="J4408" s="43">
        <v>0</v>
      </c>
      <c r="K4408" s="43">
        <v>1</v>
      </c>
      <c r="M4408" s="43">
        <v>7.8812127083757177E-3</v>
      </c>
      <c r="N4408" s="43">
        <v>4.702943916543334E-2</v>
      </c>
      <c r="O4408" s="43">
        <v>0</v>
      </c>
      <c r="P4408" s="43">
        <v>1</v>
      </c>
      <c r="R4408" s="43">
        <v>672.91616648248623</v>
      </c>
      <c r="S4408" s="43">
        <v>178.67048485773134</v>
      </c>
      <c r="T4408" s="43">
        <v>7017.8684238507085</v>
      </c>
      <c r="U4408" s="43">
        <v>7869.4550751909264</v>
      </c>
      <c r="W4408" s="43">
        <v>4078.1866195386119</v>
      </c>
      <c r="X4408" s="43">
        <v>0</v>
      </c>
      <c r="Y4408" s="43">
        <v>0</v>
      </c>
      <c r="Z4408" s="43">
        <v>4078.1866195386119</v>
      </c>
      <c r="AB4408" s="43">
        <v>-4.9670240301727562</v>
      </c>
      <c r="AC4408" s="43">
        <v>0</v>
      </c>
      <c r="AD4408" s="43">
        <v>0</v>
      </c>
      <c r="AE4408" s="43">
        <v>-4.9670240301727562</v>
      </c>
      <c r="AG4408" s="43">
        <v>7499785.193331507</v>
      </c>
      <c r="AH4408" s="43">
        <v>880888.30982034013</v>
      </c>
      <c r="AI4408" s="43">
        <v>0</v>
      </c>
      <c r="AJ4408" s="43">
        <v>0</v>
      </c>
      <c r="AK4408" s="43">
        <v>7499785.193331507</v>
      </c>
    </row>
    <row r="4409" spans="3:37" x14ac:dyDescent="0.2">
      <c r="C4409" s="43">
        <v>5.9291588594292044E-4</v>
      </c>
      <c r="D4409" s="43">
        <v>5.2154797172049121E-2</v>
      </c>
      <c r="E4409" s="43">
        <v>5.5900824554443851</v>
      </c>
      <c r="F4409" s="43">
        <v>2.8400000657897282</v>
      </c>
      <c r="H4409" s="43">
        <v>8.4976044510240241E-5</v>
      </c>
      <c r="I4409" s="43">
        <v>8.3832071573357828E-2</v>
      </c>
      <c r="J4409" s="43">
        <v>0</v>
      </c>
      <c r="K4409" s="43">
        <v>1</v>
      </c>
      <c r="M4409" s="43">
        <v>7.8396768703151432E-3</v>
      </c>
      <c r="N4409" s="43">
        <v>4.6865960392962314E-2</v>
      </c>
      <c r="O4409" s="43">
        <v>0</v>
      </c>
      <c r="P4409" s="43">
        <v>1</v>
      </c>
      <c r="R4409" s="43">
        <v>585.50380274442273</v>
      </c>
      <c r="S4409" s="43">
        <v>134.8804736848661</v>
      </c>
      <c r="T4409" s="43">
        <v>6956.6164052023769</v>
      </c>
      <c r="U4409" s="43">
        <v>7677.0006816316654</v>
      </c>
      <c r="W4409" s="43">
        <v>3273.0145353175676</v>
      </c>
      <c r="X4409" s="43">
        <v>0</v>
      </c>
      <c r="Y4409" s="43">
        <v>0</v>
      </c>
      <c r="Z4409" s="43">
        <v>3273.0145353175676</v>
      </c>
      <c r="AB4409" s="43">
        <v>115.2739928059765</v>
      </c>
      <c r="AC4409" s="43">
        <v>0</v>
      </c>
      <c r="AD4409" s="43">
        <v>0</v>
      </c>
      <c r="AE4409" s="43">
        <v>115.2739928059765</v>
      </c>
      <c r="AG4409" s="43">
        <v>6019073.7304490069</v>
      </c>
      <c r="AH4409" s="43">
        <v>706971.13962859462</v>
      </c>
      <c r="AI4409" s="43">
        <v>0</v>
      </c>
      <c r="AJ4409" s="43">
        <v>484150769.78510129</v>
      </c>
      <c r="AK4409" s="43">
        <v>490169843.51555032</v>
      </c>
    </row>
    <row r="4410" spans="3:37" x14ac:dyDescent="0.2">
      <c r="C4410" s="43">
        <v>6.0470872919402832E-4</v>
      </c>
      <c r="D4410" s="43">
        <v>5.3121324254159469E-2</v>
      </c>
      <c r="E4410" s="43">
        <v>4.52966211185145</v>
      </c>
      <c r="F4410" s="43">
        <v>2.0984611845829217</v>
      </c>
      <c r="H4410" s="43">
        <v>9.4764948300407603E-5</v>
      </c>
      <c r="I4410" s="43">
        <v>0.1070041187719214</v>
      </c>
      <c r="J4410" s="43">
        <v>0</v>
      </c>
      <c r="K4410" s="43">
        <v>1</v>
      </c>
      <c r="M4410" s="43">
        <v>7.7882126118825855E-3</v>
      </c>
      <c r="N4410" s="43">
        <v>4.2807062283549815E-2</v>
      </c>
      <c r="O4410" s="43">
        <v>0</v>
      </c>
      <c r="P4410" s="43">
        <v>1</v>
      </c>
      <c r="R4410" s="43">
        <v>608.21552789402983</v>
      </c>
      <c r="S4410" s="43">
        <v>191.99530005798309</v>
      </c>
      <c r="T4410" s="43">
        <v>6312.4157715779456</v>
      </c>
      <c r="U4410" s="43">
        <v>7112.6265995299582</v>
      </c>
      <c r="W4410" s="43">
        <v>2755.0108325413157</v>
      </c>
      <c r="X4410" s="43">
        <v>0</v>
      </c>
      <c r="Y4410" s="43">
        <v>0</v>
      </c>
      <c r="Z4410" s="43">
        <v>2755.0108325413157</v>
      </c>
      <c r="AB4410" s="43">
        <v>71.486822969985724</v>
      </c>
      <c r="AC4410" s="43">
        <v>0</v>
      </c>
      <c r="AD4410" s="43">
        <v>0</v>
      </c>
      <c r="AE4410" s="43">
        <v>71.486822969985724</v>
      </c>
      <c r="AG4410" s="43">
        <v>5066464.9210434798</v>
      </c>
      <c r="AH4410" s="43">
        <v>595082.33982892416</v>
      </c>
      <c r="AI4410" s="43">
        <v>0</v>
      </c>
      <c r="AJ4410" s="43">
        <v>300244656.47394001</v>
      </c>
      <c r="AK4410" s="43">
        <v>305311121.39498347</v>
      </c>
    </row>
    <row r="4411" spans="3:37" x14ac:dyDescent="0.2">
      <c r="C4411" s="43">
        <v>6.2422346552437613E-4</v>
      </c>
      <c r="D4411" s="43">
        <v>5.0415680855640549E-2</v>
      </c>
      <c r="E4411" s="43">
        <v>2.2321620601280681</v>
      </c>
      <c r="F4411" s="43">
        <v>1.8101936400247147</v>
      </c>
      <c r="H4411" s="43">
        <v>9.0119782967912343E-5</v>
      </c>
      <c r="I4411" s="43">
        <v>8.8151629886069879E-2</v>
      </c>
      <c r="J4411" s="43">
        <v>0</v>
      </c>
      <c r="K4411" s="43">
        <v>1</v>
      </c>
      <c r="M4411" s="43">
        <v>7.8824026888820731E-3</v>
      </c>
      <c r="N4411" s="43">
        <v>4.7066510156920205E-2</v>
      </c>
      <c r="O4411" s="43">
        <v>0</v>
      </c>
      <c r="P4411" s="43">
        <v>1</v>
      </c>
      <c r="R4411" s="43">
        <v>595.86530642174728</v>
      </c>
      <c r="S4411" s="43">
        <v>150.41559173866906</v>
      </c>
      <c r="T4411" s="43">
        <v>7024.4607238365261</v>
      </c>
      <c r="U4411" s="43">
        <v>7770.7416219969427</v>
      </c>
      <c r="W4411" s="43">
        <v>1330.06792994121</v>
      </c>
      <c r="X4411" s="43">
        <v>0</v>
      </c>
      <c r="Y4411" s="43">
        <v>0</v>
      </c>
      <c r="Z4411" s="43">
        <v>1330.06792994121</v>
      </c>
      <c r="AB4411" s="43">
        <v>51.655992128447679</v>
      </c>
      <c r="AC4411" s="43">
        <v>0</v>
      </c>
      <c r="AD4411" s="43">
        <v>0</v>
      </c>
      <c r="AE4411" s="43">
        <v>51.655992128447679</v>
      </c>
      <c r="AG4411" s="43">
        <v>2445994.9231618852</v>
      </c>
      <c r="AH4411" s="43">
        <v>287294.67286730133</v>
      </c>
      <c r="AI4411" s="43">
        <v>0</v>
      </c>
      <c r="AJ4411" s="43">
        <v>216955166.93948025</v>
      </c>
      <c r="AK4411" s="43">
        <v>219401161.86264214</v>
      </c>
    </row>
    <row r="4412" spans="3:37" x14ac:dyDescent="0.2">
      <c r="C4412" s="43">
        <v>6.1745457131379133E-4</v>
      </c>
      <c r="D4412" s="43">
        <v>6.6472242850742491E-2</v>
      </c>
      <c r="E4412" s="43">
        <v>4.9530583384949676</v>
      </c>
      <c r="F4412" s="43">
        <v>2.1813795482157343</v>
      </c>
      <c r="H4412" s="43">
        <v>9.6338263554596182E-5</v>
      </c>
      <c r="I4412" s="43">
        <v>9.7941964697721082E-2</v>
      </c>
      <c r="J4412" s="43">
        <v>0</v>
      </c>
      <c r="K4412" s="43">
        <v>1</v>
      </c>
      <c r="M4412" s="43">
        <v>7.892675624156964E-3</v>
      </c>
      <c r="N4412" s="43">
        <v>4.4718563780158857E-2</v>
      </c>
      <c r="O4412" s="43">
        <v>0</v>
      </c>
      <c r="P4412" s="43">
        <v>1</v>
      </c>
      <c r="R4412" s="43">
        <v>777.11933710565495</v>
      </c>
      <c r="S4412" s="43">
        <v>178.65287047264133</v>
      </c>
      <c r="T4412" s="43">
        <v>6682.7386057969297</v>
      </c>
      <c r="U4412" s="43">
        <v>7638.5108133752256</v>
      </c>
      <c r="W4412" s="43">
        <v>3849.1174126568458</v>
      </c>
      <c r="X4412" s="43">
        <v>0</v>
      </c>
      <c r="Y4412" s="43">
        <v>0</v>
      </c>
      <c r="Z4412" s="43">
        <v>3849.1174126568458</v>
      </c>
      <c r="AB4412" s="43">
        <v>98.233799377616108</v>
      </c>
      <c r="AC4412" s="43">
        <v>0</v>
      </c>
      <c r="AD4412" s="43">
        <v>0</v>
      </c>
      <c r="AE4412" s="43">
        <v>98.233799377616108</v>
      </c>
      <c r="AG4412" s="43">
        <v>7078526.9218759397</v>
      </c>
      <c r="AH4412" s="43">
        <v>831409.3611338787</v>
      </c>
      <c r="AI4412" s="43">
        <v>0</v>
      </c>
      <c r="AJ4412" s="43">
        <v>412581957.38598764</v>
      </c>
      <c r="AK4412" s="43">
        <v>419660484.30786359</v>
      </c>
    </row>
    <row r="4413" spans="3:37" x14ac:dyDescent="0.2">
      <c r="C4413" s="43">
        <v>6.1652043378235266E-4</v>
      </c>
      <c r="D4413" s="43">
        <v>6.5444015341952544E-2</v>
      </c>
      <c r="E4413" s="43">
        <v>2.9686693652031049</v>
      </c>
      <c r="F4413" s="43">
        <v>1.936302738702832</v>
      </c>
      <c r="H4413" s="43">
        <v>1.0282340568967818E-4</v>
      </c>
      <c r="I4413" s="43">
        <v>0.13169907722827334</v>
      </c>
      <c r="J4413" s="43">
        <v>0</v>
      </c>
      <c r="K4413" s="43">
        <v>1</v>
      </c>
      <c r="M4413" s="43">
        <v>7.8406201845463621E-3</v>
      </c>
      <c r="N4413" s="43">
        <v>4.7431491681662163E-2</v>
      </c>
      <c r="O4413" s="43">
        <v>0</v>
      </c>
      <c r="P4413" s="43">
        <v>1</v>
      </c>
      <c r="R4413" s="43">
        <v>763.94094201452378</v>
      </c>
      <c r="S4413" s="43">
        <v>256.3994499444924</v>
      </c>
      <c r="T4413" s="43">
        <v>7041.4090176551645</v>
      </c>
      <c r="U4413" s="43">
        <v>8061.7494096141809</v>
      </c>
      <c r="W4413" s="43">
        <v>2267.8880713829185</v>
      </c>
      <c r="X4413" s="43">
        <v>0</v>
      </c>
      <c r="Y4413" s="43">
        <v>0</v>
      </c>
      <c r="Z4413" s="43">
        <v>2267.8880713829185</v>
      </c>
      <c r="AB4413" s="43">
        <v>76.534959595049926</v>
      </c>
      <c r="AC4413" s="43">
        <v>0</v>
      </c>
      <c r="AD4413" s="43">
        <v>0</v>
      </c>
      <c r="AE4413" s="43">
        <v>76.534959595049926</v>
      </c>
      <c r="AG4413" s="43">
        <v>4170646.1632731869</v>
      </c>
      <c r="AH4413" s="43">
        <v>489863.82341871038</v>
      </c>
      <c r="AI4413" s="43">
        <v>0</v>
      </c>
      <c r="AJ4413" s="43">
        <v>321446830.29920971</v>
      </c>
      <c r="AK4413" s="43">
        <v>325617476.46248293</v>
      </c>
    </row>
    <row r="4414" spans="3:37" x14ac:dyDescent="0.2">
      <c r="C4414" s="43">
        <v>6.3977324679498349E-4</v>
      </c>
      <c r="D4414" s="43">
        <v>5.2352071004058941E-2</v>
      </c>
      <c r="E4414" s="43">
        <v>8.6918130818186832</v>
      </c>
      <c r="F4414" s="43">
        <v>2.6303593927762394</v>
      </c>
      <c r="H4414" s="43">
        <v>8.4293852054275443E-5</v>
      </c>
      <c r="I4414" s="43">
        <v>9.6324341625374565E-2</v>
      </c>
      <c r="J4414" s="43">
        <v>0</v>
      </c>
      <c r="K4414" s="43">
        <v>1</v>
      </c>
      <c r="M4414" s="43">
        <v>7.8858925106952693E-3</v>
      </c>
      <c r="N4414" s="43">
        <v>4.5302210044918835E-2</v>
      </c>
      <c r="O4414" s="43">
        <v>0</v>
      </c>
      <c r="P4414" s="43">
        <v>1</v>
      </c>
      <c r="R4414" s="43">
        <v>634.16506641823889</v>
      </c>
      <c r="S4414" s="43">
        <v>153.73555595475651</v>
      </c>
      <c r="T4414" s="43">
        <v>6764.1404276240828</v>
      </c>
      <c r="U4414" s="43">
        <v>7552.0410499970785</v>
      </c>
      <c r="W4414" s="43">
        <v>5512.0442203264629</v>
      </c>
      <c r="X4414" s="43">
        <v>0</v>
      </c>
      <c r="Y4414" s="43">
        <v>0</v>
      </c>
      <c r="Z4414" s="43">
        <v>5512.0442203264629</v>
      </c>
      <c r="AB4414" s="43">
        <v>110.62911606879317</v>
      </c>
      <c r="AC4414" s="43">
        <v>0</v>
      </c>
      <c r="AD4414" s="43">
        <v>0</v>
      </c>
      <c r="AE4414" s="43">
        <v>110.62911606879317</v>
      </c>
      <c r="AG4414" s="43">
        <v>10136649.321180366</v>
      </c>
      <c r="AH4414" s="43">
        <v>1190601.551590516</v>
      </c>
      <c r="AI4414" s="43">
        <v>0</v>
      </c>
      <c r="AJ4414" s="43">
        <v>464642287.4889313</v>
      </c>
      <c r="AK4414" s="43">
        <v>474778936.81011164</v>
      </c>
    </row>
    <row r="4415" spans="3:37" x14ac:dyDescent="0.2">
      <c r="C4415" s="43">
        <v>5.9668443016334786E-4</v>
      </c>
      <c r="D4415" s="43">
        <v>6.2216426088901766E-2</v>
      </c>
      <c r="E4415" s="43">
        <v>3.9741414321461561</v>
      </c>
      <c r="F4415" s="43">
        <v>0.7482242148818441</v>
      </c>
      <c r="H4415" s="43">
        <v>8.5375909184683176E-5</v>
      </c>
      <c r="I4415" s="43">
        <v>0.13545585363009449</v>
      </c>
      <c r="J4415" s="43">
        <v>0</v>
      </c>
      <c r="K4415" s="43">
        <v>1</v>
      </c>
      <c r="M4415" s="43">
        <v>7.9152176533459073E-3</v>
      </c>
      <c r="N4415" s="43">
        <v>4.4904268650936746E-2</v>
      </c>
      <c r="O4415" s="43">
        <v>0</v>
      </c>
      <c r="P4415" s="43">
        <v>1</v>
      </c>
      <c r="R4415" s="43">
        <v>702.89772640412627</v>
      </c>
      <c r="S4415" s="43">
        <v>218.96539850364528</v>
      </c>
      <c r="T4415" s="43">
        <v>6729.6559528373455</v>
      </c>
      <c r="U4415" s="43">
        <v>7651.5190777451171</v>
      </c>
      <c r="W4415" s="43">
        <v>2793.4149770639715</v>
      </c>
      <c r="X4415" s="43">
        <v>0</v>
      </c>
      <c r="Y4415" s="43">
        <v>0</v>
      </c>
      <c r="Z4415" s="43">
        <v>2793.4149770639715</v>
      </c>
      <c r="AB4415" s="43">
        <v>-18.936071080778721</v>
      </c>
      <c r="AC4415" s="43">
        <v>0</v>
      </c>
      <c r="AD4415" s="43">
        <v>0</v>
      </c>
      <c r="AE4415" s="43">
        <v>-18.936071080778721</v>
      </c>
      <c r="AG4415" s="43">
        <v>5137090.1428206433</v>
      </c>
      <c r="AH4415" s="43">
        <v>603377.63504581782</v>
      </c>
      <c r="AI4415" s="43">
        <v>0</v>
      </c>
      <c r="AJ4415" s="43">
        <v>0</v>
      </c>
      <c r="AK4415" s="43">
        <v>5137090.1428206433</v>
      </c>
    </row>
    <row r="4416" spans="3:37" x14ac:dyDescent="0.2">
      <c r="C4416" s="43">
        <v>6.0597368541057248E-4</v>
      </c>
      <c r="D4416" s="43">
        <v>6.2767508953697759E-2</v>
      </c>
      <c r="E4416" s="43">
        <v>7.824446692907622</v>
      </c>
      <c r="F4416" s="43">
        <v>1.9206356349898508</v>
      </c>
      <c r="H4416" s="43">
        <v>7.9795833229654345E-5</v>
      </c>
      <c r="I4416" s="43">
        <v>0.10009395650482296</v>
      </c>
      <c r="J4416" s="43">
        <v>0</v>
      </c>
      <c r="K4416" s="43">
        <v>1</v>
      </c>
      <c r="M4416" s="43">
        <v>7.8721351606256817E-3</v>
      </c>
      <c r="N4416" s="43">
        <v>4.713944427622585E-2</v>
      </c>
      <c r="O4416" s="43">
        <v>0</v>
      </c>
      <c r="P4416" s="43">
        <v>1</v>
      </c>
      <c r="R4416" s="43">
        <v>720.16337549372236</v>
      </c>
      <c r="S4416" s="43">
        <v>151.22738522695082</v>
      </c>
      <c r="T4416" s="43">
        <v>7026.1816449806302</v>
      </c>
      <c r="U4416" s="43">
        <v>7897.5724057013031</v>
      </c>
      <c r="W4416" s="43">
        <v>5634.8799417350456</v>
      </c>
      <c r="X4416" s="43">
        <v>0</v>
      </c>
      <c r="Y4416" s="43">
        <v>0</v>
      </c>
      <c r="Z4416" s="43">
        <v>5634.8799417350456</v>
      </c>
      <c r="AB4416" s="43">
        <v>70.941863114868411</v>
      </c>
      <c r="AC4416" s="43">
        <v>0</v>
      </c>
      <c r="AD4416" s="43">
        <v>0</v>
      </c>
      <c r="AE4416" s="43">
        <v>70.941863114868411</v>
      </c>
      <c r="AG4416" s="43">
        <v>10362544.212850749</v>
      </c>
      <c r="AH4416" s="43">
        <v>1217134.0674147699</v>
      </c>
      <c r="AI4416" s="43">
        <v>0</v>
      </c>
      <c r="AJ4416" s="43">
        <v>297955825.08244735</v>
      </c>
      <c r="AK4416" s="43">
        <v>308318369.2952981</v>
      </c>
    </row>
    <row r="4417" spans="3:37" x14ac:dyDescent="0.2">
      <c r="C4417" s="43">
        <v>5.9221331578393683E-4</v>
      </c>
      <c r="D4417" s="43">
        <v>5.4149230165617235E-2</v>
      </c>
      <c r="E4417" s="43">
        <v>6.2735371998375742</v>
      </c>
      <c r="F4417" s="43">
        <v>1.8220358997387631</v>
      </c>
      <c r="H4417" s="43">
        <v>8.8654008418699421E-5</v>
      </c>
      <c r="I4417" s="43">
        <v>0.11538117717481966</v>
      </c>
      <c r="J4417" s="43">
        <v>0</v>
      </c>
      <c r="K4417" s="43">
        <v>1</v>
      </c>
      <c r="M4417" s="43">
        <v>7.8203743880496304E-3</v>
      </c>
      <c r="N4417" s="43">
        <v>4.6431328645144099E-2</v>
      </c>
      <c r="O4417" s="43">
        <v>0</v>
      </c>
      <c r="P4417" s="43">
        <v>1</v>
      </c>
      <c r="R4417" s="43">
        <v>607.17352664755458</v>
      </c>
      <c r="S4417" s="43">
        <v>193.67595894542967</v>
      </c>
      <c r="T4417" s="43">
        <v>6875.131808811987</v>
      </c>
      <c r="U4417" s="43">
        <v>7675.9812944049709</v>
      </c>
      <c r="W4417" s="43">
        <v>3809.1257061800043</v>
      </c>
      <c r="X4417" s="43">
        <v>0</v>
      </c>
      <c r="Y4417" s="43">
        <v>0</v>
      </c>
      <c r="Z4417" s="43">
        <v>3809.1257061800043</v>
      </c>
      <c r="AB4417" s="43">
        <v>53.405672681455002</v>
      </c>
      <c r="AC4417" s="43">
        <v>0</v>
      </c>
      <c r="AD4417" s="43">
        <v>0</v>
      </c>
      <c r="AE4417" s="43">
        <v>53.405672681455002</v>
      </c>
      <c r="AG4417" s="43">
        <v>7004982.1736650281</v>
      </c>
      <c r="AH4417" s="43">
        <v>822771.15253488091</v>
      </c>
      <c r="AI4417" s="43">
        <v>0</v>
      </c>
      <c r="AJ4417" s="43">
        <v>224303825.26211101</v>
      </c>
      <c r="AK4417" s="43">
        <v>231308807.43577603</v>
      </c>
    </row>
    <row r="4418" spans="3:37" x14ac:dyDescent="0.2">
      <c r="C4418" s="43">
        <v>6.1339013493977301E-4</v>
      </c>
      <c r="D4418" s="43">
        <v>5.953271751957101E-2</v>
      </c>
      <c r="E4418" s="43">
        <v>7.1286470713059398</v>
      </c>
      <c r="F4418" s="43">
        <v>1.9878419006213717</v>
      </c>
      <c r="H4418" s="43">
        <v>8.7532545020497742E-5</v>
      </c>
      <c r="I4418" s="43">
        <v>0.1007375079934747</v>
      </c>
      <c r="J4418" s="43">
        <v>0</v>
      </c>
      <c r="K4418" s="43">
        <v>1</v>
      </c>
      <c r="M4418" s="43">
        <v>7.8414768148374493E-3</v>
      </c>
      <c r="N4418" s="43">
        <v>4.6061801705331473E-2</v>
      </c>
      <c r="O4418" s="43">
        <v>0</v>
      </c>
      <c r="P4418" s="43">
        <v>1</v>
      </c>
      <c r="R4418" s="43">
        <v>691.40874343280427</v>
      </c>
      <c r="S4418" s="43">
        <v>166.95642313019627</v>
      </c>
      <c r="T4418" s="43">
        <v>6838.8197440098875</v>
      </c>
      <c r="U4418" s="43">
        <v>7697.1849105728879</v>
      </c>
      <c r="W4418" s="43">
        <v>4928.8089139475796</v>
      </c>
      <c r="X4418" s="43">
        <v>0</v>
      </c>
      <c r="Y4418" s="43">
        <v>0</v>
      </c>
      <c r="Z4418" s="43">
        <v>4928.8089139475796</v>
      </c>
      <c r="AB4418" s="43">
        <v>73.081270412421844</v>
      </c>
      <c r="AC4418" s="43">
        <v>0</v>
      </c>
      <c r="AD4418" s="43">
        <v>0</v>
      </c>
      <c r="AE4418" s="43">
        <v>73.081270412421844</v>
      </c>
      <c r="AG4418" s="43">
        <v>9064079.5927495994</v>
      </c>
      <c r="AH4418" s="43">
        <v>1064622.7254126773</v>
      </c>
      <c r="AI4418" s="43">
        <v>0</v>
      </c>
      <c r="AJ4418" s="43">
        <v>306941335.73217177</v>
      </c>
      <c r="AK4418" s="43">
        <v>316005415.32492137</v>
      </c>
    </row>
    <row r="4419" spans="3:37" x14ac:dyDescent="0.2">
      <c r="C4419" s="43">
        <v>6.1539345222094699E-4</v>
      </c>
      <c r="D4419" s="43">
        <v>5.7271982227797391E-2</v>
      </c>
      <c r="E4419" s="43">
        <v>3.7919353408272802</v>
      </c>
      <c r="F4419" s="43">
        <v>1.9443885899082363</v>
      </c>
      <c r="H4419" s="43">
        <v>8.8562666589821559E-5</v>
      </c>
      <c r="I4419" s="43">
        <v>9.3028753351496268E-2</v>
      </c>
      <c r="J4419" s="43">
        <v>0</v>
      </c>
      <c r="K4419" s="43">
        <v>1</v>
      </c>
      <c r="M4419" s="43">
        <v>7.9449900921456651E-3</v>
      </c>
      <c r="N4419" s="43">
        <v>4.5352559725803807E-2</v>
      </c>
      <c r="O4419" s="43">
        <v>0</v>
      </c>
      <c r="P4419" s="43">
        <v>1</v>
      </c>
      <c r="R4419" s="43">
        <v>667.32509732664391</v>
      </c>
      <c r="S4419" s="43">
        <v>155.99484914559275</v>
      </c>
      <c r="T4419" s="43">
        <v>6822.4056237376117</v>
      </c>
      <c r="U4419" s="43">
        <v>7645.7255702098482</v>
      </c>
      <c r="W4419" s="43">
        <v>2530.4536203739053</v>
      </c>
      <c r="X4419" s="43">
        <v>0</v>
      </c>
      <c r="Y4419" s="43">
        <v>0</v>
      </c>
      <c r="Z4419" s="43">
        <v>2530.4536203739053</v>
      </c>
      <c r="AB4419" s="43">
        <v>67.432920221191367</v>
      </c>
      <c r="AC4419" s="43">
        <v>0</v>
      </c>
      <c r="AD4419" s="43">
        <v>0</v>
      </c>
      <c r="AE4419" s="43">
        <v>67.432920221191367</v>
      </c>
      <c r="AG4419" s="43">
        <v>4653504.2078676121</v>
      </c>
      <c r="AH4419" s="43">
        <v>546577.98200076353</v>
      </c>
      <c r="AI4419" s="43">
        <v>0</v>
      </c>
      <c r="AJ4419" s="43">
        <v>283218264.92900372</v>
      </c>
      <c r="AK4419" s="43">
        <v>287871769.13687134</v>
      </c>
    </row>
    <row r="4420" spans="3:37" x14ac:dyDescent="0.2">
      <c r="C4420" s="43">
        <v>6.1997789575818363E-4</v>
      </c>
      <c r="D4420" s="43">
        <v>5.0675855544958112E-2</v>
      </c>
      <c r="E4420" s="43">
        <v>7.9198500349135932</v>
      </c>
      <c r="F4420" s="43">
        <v>5.3555129354787363</v>
      </c>
      <c r="H4420" s="43">
        <v>9.7846861864092638E-5</v>
      </c>
      <c r="I4420" s="43">
        <v>9.8587397090577303E-2</v>
      </c>
      <c r="J4420" s="43">
        <v>0</v>
      </c>
      <c r="K4420" s="43">
        <v>1</v>
      </c>
      <c r="M4420" s="43">
        <v>7.8135224844362149E-3</v>
      </c>
      <c r="N4420" s="43">
        <v>4.6237988315591561E-2</v>
      </c>
      <c r="O4420" s="43">
        <v>0</v>
      </c>
      <c r="P4420" s="43">
        <v>1</v>
      </c>
      <c r="R4420" s="43">
        <v>594.86671336475786</v>
      </c>
      <c r="S4420" s="43">
        <v>182.64621421855347</v>
      </c>
      <c r="T4420" s="43">
        <v>6840.5050823921274</v>
      </c>
      <c r="U4420" s="43">
        <v>7618.0180099754389</v>
      </c>
      <c r="W4420" s="43">
        <v>4711.2551606108118</v>
      </c>
      <c r="X4420" s="43">
        <v>0</v>
      </c>
      <c r="Y4420" s="43">
        <v>0</v>
      </c>
      <c r="Z4420" s="43">
        <v>4711.2551606108118</v>
      </c>
      <c r="AB4420" s="43">
        <v>277.2316141492139</v>
      </c>
      <c r="AC4420" s="43">
        <v>0</v>
      </c>
      <c r="AD4420" s="43">
        <v>0</v>
      </c>
      <c r="AE4420" s="43">
        <v>277.2316141492139</v>
      </c>
      <c r="AG4420" s="43">
        <v>8663998.2403632831</v>
      </c>
      <c r="AH4420" s="43">
        <v>1017631.1146919354</v>
      </c>
      <c r="AI4420" s="43">
        <v>0</v>
      </c>
      <c r="AJ4420" s="43">
        <v>1164372779.4266984</v>
      </c>
      <c r="AK4420" s="43">
        <v>1173036777.6670618</v>
      </c>
    </row>
    <row r="4421" spans="3:37" x14ac:dyDescent="0.2">
      <c r="C4421" s="43">
        <v>6.2279686571253823E-4</v>
      </c>
      <c r="D4421" s="43">
        <v>4.9795983666098005E-2</v>
      </c>
      <c r="E4421" s="43">
        <v>3.5712683288783396</v>
      </c>
      <c r="F4421" s="43">
        <v>2.7774073928575076</v>
      </c>
      <c r="H4421" s="43">
        <v>7.7365425174880941E-5</v>
      </c>
      <c r="I4421" s="43">
        <v>8.4294978111385949E-2</v>
      </c>
      <c r="J4421" s="43">
        <v>0</v>
      </c>
      <c r="K4421" s="43">
        <v>1</v>
      </c>
      <c r="M4421" s="43">
        <v>7.8261046757868696E-3</v>
      </c>
      <c r="N4421" s="43">
        <v>4.9754985684679065E-2</v>
      </c>
      <c r="O4421" s="43">
        <v>0</v>
      </c>
      <c r="P4421" s="43">
        <v>1</v>
      </c>
      <c r="R4421" s="43">
        <v>587.19602484560016</v>
      </c>
      <c r="S4421" s="43">
        <v>123.47839950196662</v>
      </c>
      <c r="T4421" s="43">
        <v>7372.667206177638</v>
      </c>
      <c r="U4421" s="43">
        <v>8083.3416305252049</v>
      </c>
      <c r="W4421" s="43">
        <v>2097.0345663743506</v>
      </c>
      <c r="X4421" s="43">
        <v>0</v>
      </c>
      <c r="Y4421" s="43">
        <v>0</v>
      </c>
      <c r="Z4421" s="43">
        <v>2097.0345663743506</v>
      </c>
      <c r="AB4421" s="43">
        <v>111.67446145103081</v>
      </c>
      <c r="AC4421" s="43">
        <v>0</v>
      </c>
      <c r="AD4421" s="43">
        <v>0</v>
      </c>
      <c r="AE4421" s="43">
        <v>111.67446145103081</v>
      </c>
      <c r="AG4421" s="43">
        <v>3856446.5675624306</v>
      </c>
      <c r="AH4421" s="43">
        <v>452959.46633685974</v>
      </c>
      <c r="AI4421" s="43">
        <v>0</v>
      </c>
      <c r="AJ4421" s="43">
        <v>469032738.09432942</v>
      </c>
      <c r="AK4421" s="43">
        <v>472889184.66189182</v>
      </c>
    </row>
    <row r="4422" spans="3:37" x14ac:dyDescent="0.2">
      <c r="C4422" s="43">
        <v>6.2651138139935281E-4</v>
      </c>
      <c r="D4422" s="43">
        <v>5.8405944957154565E-2</v>
      </c>
      <c r="E4422" s="43">
        <v>3.5219679459566882</v>
      </c>
      <c r="F4422" s="43">
        <v>4.0103641889176629</v>
      </c>
      <c r="H4422" s="43">
        <v>8.7939758338122291E-5</v>
      </c>
      <c r="I4422" s="43">
        <v>0.12324322204810589</v>
      </c>
      <c r="J4422" s="43">
        <v>0</v>
      </c>
      <c r="K4422" s="43">
        <v>1</v>
      </c>
      <c r="M4422" s="43">
        <v>7.9397556851954487E-3</v>
      </c>
      <c r="N4422" s="43">
        <v>4.3576623005096987E-2</v>
      </c>
      <c r="O4422" s="43">
        <v>0</v>
      </c>
      <c r="P4422" s="43">
        <v>1</v>
      </c>
      <c r="R4422" s="43">
        <v>692.8327245928233</v>
      </c>
      <c r="S4422" s="43">
        <v>205.20629748591193</v>
      </c>
      <c r="T4422" s="43">
        <v>6550.9318738241564</v>
      </c>
      <c r="U4422" s="43">
        <v>7448.9708959028912</v>
      </c>
      <c r="W4422" s="43">
        <v>2440.1346479257618</v>
      </c>
      <c r="X4422" s="43">
        <v>0</v>
      </c>
      <c r="Y4422" s="43">
        <v>0</v>
      </c>
      <c r="Z4422" s="43">
        <v>2440.1346479257618</v>
      </c>
      <c r="AB4422" s="43">
        <v>223.16763406362034</v>
      </c>
      <c r="AC4422" s="43">
        <v>0</v>
      </c>
      <c r="AD4422" s="43">
        <v>0</v>
      </c>
      <c r="AE4422" s="43">
        <v>223.16763406362034</v>
      </c>
      <c r="AG4422" s="43">
        <v>4487407.6175354756</v>
      </c>
      <c r="AH4422" s="43">
        <v>527069.08395196451</v>
      </c>
      <c r="AI4422" s="43">
        <v>0</v>
      </c>
      <c r="AJ4422" s="43">
        <v>937304063.06720543</v>
      </c>
      <c r="AK4422" s="43">
        <v>941791470.6847409</v>
      </c>
    </row>
    <row r="4423" spans="3:37" x14ac:dyDescent="0.2">
      <c r="C4423" s="43">
        <v>6.0582170385753214E-4</v>
      </c>
      <c r="D4423" s="43">
        <v>5.6700841134766589E-2</v>
      </c>
      <c r="E4423" s="43">
        <v>4.9312136608059651</v>
      </c>
      <c r="F4423" s="43">
        <v>1.5696372172921083</v>
      </c>
      <c r="H4423" s="43">
        <v>8.5553311337087891E-5</v>
      </c>
      <c r="I4423" s="43">
        <v>9.8019837721409486E-2</v>
      </c>
      <c r="J4423" s="43">
        <v>0</v>
      </c>
      <c r="K4423" s="43">
        <v>1</v>
      </c>
      <c r="M4423" s="43">
        <v>7.8489946295879996E-3</v>
      </c>
      <c r="N4423" s="43">
        <v>4.4830432827324178E-2</v>
      </c>
      <c r="O4423" s="43">
        <v>0</v>
      </c>
      <c r="P4423" s="43">
        <v>1</v>
      </c>
      <c r="R4423" s="43">
        <v>650.39426392966755</v>
      </c>
      <c r="S4423" s="43">
        <v>158.77904135023078</v>
      </c>
      <c r="T4423" s="43">
        <v>6662.3790310224385</v>
      </c>
      <c r="U4423" s="43">
        <v>7471.5523363023367</v>
      </c>
      <c r="W4423" s="43">
        <v>3207.233079199817</v>
      </c>
      <c r="X4423" s="43">
        <v>0</v>
      </c>
      <c r="Y4423" s="43">
        <v>0</v>
      </c>
      <c r="Z4423" s="43">
        <v>3207.233079199817</v>
      </c>
      <c r="AB4423" s="43">
        <v>39.64229931529799</v>
      </c>
      <c r="AC4423" s="43">
        <v>0</v>
      </c>
      <c r="AD4423" s="43">
        <v>0</v>
      </c>
      <c r="AE4423" s="43">
        <v>39.64229931529799</v>
      </c>
      <c r="AG4423" s="43">
        <v>5898101.6326484634</v>
      </c>
      <c r="AH4423" s="43">
        <v>692762.34510716051</v>
      </c>
      <c r="AI4423" s="43">
        <v>0</v>
      </c>
      <c r="AJ4423" s="43">
        <v>166497657.12425154</v>
      </c>
      <c r="AK4423" s="43">
        <v>172395758.75690001</v>
      </c>
    </row>
    <row r="4424" spans="3:37" x14ac:dyDescent="0.2">
      <c r="C4424" s="43">
        <v>6.1494948971585472E-4</v>
      </c>
      <c r="D4424" s="43">
        <v>5.9729972946497289E-2</v>
      </c>
      <c r="E4424" s="43">
        <v>2.6811579576772377</v>
      </c>
      <c r="F4424" s="43">
        <v>1.57527150813858</v>
      </c>
      <c r="H4424" s="43">
        <v>1.0208564896529992E-4</v>
      </c>
      <c r="I4424" s="43">
        <v>8.7299112928969927E-2</v>
      </c>
      <c r="J4424" s="43">
        <v>0</v>
      </c>
      <c r="K4424" s="43">
        <v>1</v>
      </c>
      <c r="M4424" s="43">
        <v>7.8178254187636492E-3</v>
      </c>
      <c r="N4424" s="43">
        <v>4.5802185830262632E-2</v>
      </c>
      <c r="O4424" s="43">
        <v>0</v>
      </c>
      <c r="P4424" s="43">
        <v>1</v>
      </c>
      <c r="R4424" s="43">
        <v>695.46317081825941</v>
      </c>
      <c r="S4424" s="43">
        <v>168.73955423609746</v>
      </c>
      <c r="T4424" s="43">
        <v>6779.7635092436667</v>
      </c>
      <c r="U4424" s="43">
        <v>7643.9662342980237</v>
      </c>
      <c r="W4424" s="43">
        <v>1864.6466147108204</v>
      </c>
      <c r="X4424" s="43">
        <v>0</v>
      </c>
      <c r="Y4424" s="43">
        <v>0</v>
      </c>
      <c r="Z4424" s="43">
        <v>1864.6466147108204</v>
      </c>
      <c r="AB4424" s="43">
        <v>42.8085757430661</v>
      </c>
      <c r="AC4424" s="43">
        <v>0</v>
      </c>
      <c r="AD4424" s="43">
        <v>0</v>
      </c>
      <c r="AE4424" s="43">
        <v>42.8085757430661</v>
      </c>
      <c r="AG4424" s="43">
        <v>3429085.1244531986</v>
      </c>
      <c r="AH4424" s="43">
        <v>402763.66877753718</v>
      </c>
      <c r="AI4424" s="43">
        <v>0</v>
      </c>
      <c r="AJ4424" s="43">
        <v>179796018.12087762</v>
      </c>
      <c r="AK4424" s="43">
        <v>183225103.24533081</v>
      </c>
    </row>
    <row r="4425" spans="3:37" x14ac:dyDescent="0.2">
      <c r="C4425" s="43">
        <v>6.2754876686565986E-4</v>
      </c>
      <c r="D4425" s="43">
        <v>4.9845702327749541E-2</v>
      </c>
      <c r="E4425" s="43">
        <v>2.7657021317900252</v>
      </c>
      <c r="F4425" s="43">
        <v>2.7553554256881601</v>
      </c>
      <c r="H4425" s="43">
        <v>9.0187603806857197E-5</v>
      </c>
      <c r="I4425" s="43">
        <v>7.3620182175769572E-2</v>
      </c>
      <c r="J4425" s="43">
        <v>0</v>
      </c>
      <c r="K4425" s="43">
        <v>1</v>
      </c>
      <c r="M4425" s="43">
        <v>7.8706072704127772E-3</v>
      </c>
      <c r="N4425" s="43">
        <v>4.7432918233202281E-2</v>
      </c>
      <c r="O4425" s="43">
        <v>0</v>
      </c>
      <c r="P4425" s="43">
        <v>1</v>
      </c>
      <c r="R4425" s="43">
        <v>592.26705136137161</v>
      </c>
      <c r="S4425" s="43">
        <v>125.71471318661321</v>
      </c>
      <c r="T4425" s="43">
        <v>7068.5520434667897</v>
      </c>
      <c r="U4425" s="43">
        <v>7786.533808014774</v>
      </c>
      <c r="W4425" s="43">
        <v>1638.0342465391379</v>
      </c>
      <c r="X4425" s="43">
        <v>0</v>
      </c>
      <c r="Y4425" s="43">
        <v>0</v>
      </c>
      <c r="Z4425" s="43">
        <v>1638.0342465391379</v>
      </c>
      <c r="AB4425" s="43">
        <v>111.24139248079577</v>
      </c>
      <c r="AC4425" s="43">
        <v>0</v>
      </c>
      <c r="AD4425" s="43">
        <v>0</v>
      </c>
      <c r="AE4425" s="43">
        <v>111.24139248079577</v>
      </c>
      <c r="AG4425" s="43">
        <v>3012344.9793854747</v>
      </c>
      <c r="AH4425" s="43">
        <v>353815.39725245378</v>
      </c>
      <c r="AI4425" s="43">
        <v>0</v>
      </c>
      <c r="AJ4425" s="43">
        <v>467213848.41934222</v>
      </c>
      <c r="AK4425" s="43">
        <v>470226193.39872772</v>
      </c>
    </row>
    <row r="4426" spans="3:37" x14ac:dyDescent="0.2">
      <c r="C4426" s="43">
        <v>6.232744274116131E-4</v>
      </c>
      <c r="D4426" s="43">
        <v>5.6455557651748478E-2</v>
      </c>
      <c r="E4426" s="43">
        <v>10.082155347129731</v>
      </c>
      <c r="F4426" s="43">
        <v>3.2957117632551878</v>
      </c>
      <c r="H4426" s="43">
        <v>9.7149839112242731E-5</v>
      </c>
      <c r="I4426" s="43">
        <v>0.12185955123149284</v>
      </c>
      <c r="J4426" s="43">
        <v>0</v>
      </c>
      <c r="K4426" s="43">
        <v>1</v>
      </c>
      <c r="M4426" s="43">
        <v>7.7619401023663187E-3</v>
      </c>
      <c r="N4426" s="43">
        <v>4.4226940548491543E-2</v>
      </c>
      <c r="O4426" s="43">
        <v>0</v>
      </c>
      <c r="P4426" s="43">
        <v>1</v>
      </c>
      <c r="R4426" s="43">
        <v>666.23643986794661</v>
      </c>
      <c r="S4426" s="43">
        <v>224.15273016959861</v>
      </c>
      <c r="T4426" s="43">
        <v>6499.7934725302548</v>
      </c>
      <c r="U4426" s="43">
        <v>7390.1826425678</v>
      </c>
      <c r="W4426" s="43">
        <v>6717.0992846672934</v>
      </c>
      <c r="X4426" s="43">
        <v>0</v>
      </c>
      <c r="Y4426" s="43">
        <v>0</v>
      </c>
      <c r="Z4426" s="43">
        <v>6717.0992846672934</v>
      </c>
      <c r="AB4426" s="43">
        <v>163.655091036209</v>
      </c>
      <c r="AC4426" s="43">
        <v>0</v>
      </c>
      <c r="AD4426" s="43">
        <v>0</v>
      </c>
      <c r="AE4426" s="43">
        <v>163.655091036209</v>
      </c>
      <c r="AG4426" s="43">
        <v>12352745.584503153</v>
      </c>
      <c r="AH4426" s="43">
        <v>1450893.4454881353</v>
      </c>
      <c r="AI4426" s="43">
        <v>0</v>
      </c>
      <c r="AJ4426" s="43">
        <v>687351382.35207784</v>
      </c>
      <c r="AK4426" s="43">
        <v>699704127.93658102</v>
      </c>
    </row>
    <row r="4427" spans="3:37" x14ac:dyDescent="0.2">
      <c r="C4427" s="43">
        <v>6.1370313992958891E-4</v>
      </c>
      <c r="D4427" s="43">
        <v>5.0098368290427464E-2</v>
      </c>
      <c r="E4427" s="43">
        <v>7.8182785205005505</v>
      </c>
      <c r="F4427" s="43">
        <v>1.7740456081049436</v>
      </c>
      <c r="H4427" s="43">
        <v>9.4048232795573838E-5</v>
      </c>
      <c r="I4427" s="43">
        <v>0.11127502240384224</v>
      </c>
      <c r="J4427" s="43">
        <v>0</v>
      </c>
      <c r="K4427" s="43">
        <v>1</v>
      </c>
      <c r="M4427" s="43">
        <v>7.8024081655418253E-3</v>
      </c>
      <c r="N4427" s="43">
        <v>4.3749307618462102E-2</v>
      </c>
      <c r="O4427" s="43">
        <v>0</v>
      </c>
      <c r="P4427" s="43">
        <v>1</v>
      </c>
      <c r="R4427" s="43">
        <v>582.13578786743926</v>
      </c>
      <c r="S4427" s="43">
        <v>198.14846054806534</v>
      </c>
      <c r="T4427" s="43">
        <v>6463.1200479527688</v>
      </c>
      <c r="U4427" s="43">
        <v>7243.4042963682732</v>
      </c>
      <c r="W4427" s="43">
        <v>4551.2997262986655</v>
      </c>
      <c r="X4427" s="43">
        <v>0</v>
      </c>
      <c r="Y4427" s="43">
        <v>0</v>
      </c>
      <c r="Z4427" s="43">
        <v>4551.2997262986655</v>
      </c>
      <c r="AB4427" s="43">
        <v>48.21416254138677</v>
      </c>
      <c r="AC4427" s="43">
        <v>0</v>
      </c>
      <c r="AD4427" s="43">
        <v>0</v>
      </c>
      <c r="AE4427" s="43">
        <v>48.21416254138677</v>
      </c>
      <c r="AG4427" s="43">
        <v>8369840.1966632456</v>
      </c>
      <c r="AH4427" s="43">
        <v>983080.7408805117</v>
      </c>
      <c r="AI4427" s="43">
        <v>0</v>
      </c>
      <c r="AJ4427" s="43">
        <v>202499482.67382443</v>
      </c>
      <c r="AK4427" s="43">
        <v>210869322.87048769</v>
      </c>
    </row>
    <row r="4428" spans="3:37" x14ac:dyDescent="0.2">
      <c r="C4428" s="43">
        <v>6.1106249615683339E-4</v>
      </c>
      <c r="D4428" s="43">
        <v>6.5789186715466408E-2</v>
      </c>
      <c r="E4428" s="43">
        <v>7.1318707650584479</v>
      </c>
      <c r="F4428" s="43">
        <v>2.2283335791209806</v>
      </c>
      <c r="H4428" s="43">
        <v>9.3416832747328371E-5</v>
      </c>
      <c r="I4428" s="43">
        <v>0.10416091062111876</v>
      </c>
      <c r="J4428" s="43">
        <v>0</v>
      </c>
      <c r="K4428" s="43">
        <v>1</v>
      </c>
      <c r="M4428" s="43">
        <v>7.7804546806512359E-3</v>
      </c>
      <c r="N4428" s="43">
        <v>4.3427970274998742E-2</v>
      </c>
      <c r="O4428" s="43">
        <v>0</v>
      </c>
      <c r="P4428" s="43">
        <v>1</v>
      </c>
      <c r="R4428" s="43">
        <v>761.17150232794108</v>
      </c>
      <c r="S4428" s="43">
        <v>184.235059723571</v>
      </c>
      <c r="T4428" s="43">
        <v>6397.5970399452153</v>
      </c>
      <c r="U4428" s="43">
        <v>7343.0036019967274</v>
      </c>
      <c r="W4428" s="43">
        <v>5428.5767846482613</v>
      </c>
      <c r="X4428" s="43">
        <v>0</v>
      </c>
      <c r="Y4428" s="43">
        <v>0</v>
      </c>
      <c r="Z4428" s="43">
        <v>5428.5767846482613</v>
      </c>
      <c r="AB4428" s="43">
        <v>100.04205918839298</v>
      </c>
      <c r="AC4428" s="43">
        <v>0</v>
      </c>
      <c r="AD4428" s="43">
        <v>0</v>
      </c>
      <c r="AE4428" s="43">
        <v>100.04205918839298</v>
      </c>
      <c r="AG4428" s="43">
        <v>9983152.7069681529</v>
      </c>
      <c r="AH4428" s="43">
        <v>1172572.5854840244</v>
      </c>
      <c r="AI4428" s="43">
        <v>0</v>
      </c>
      <c r="AJ4428" s="43">
        <v>420176648.59125054</v>
      </c>
      <c r="AK4428" s="43">
        <v>430159801.29821867</v>
      </c>
    </row>
    <row r="4429" spans="3:37" x14ac:dyDescent="0.2">
      <c r="C4429" s="43">
        <v>6.0038684073370537E-4</v>
      </c>
      <c r="D4429" s="43">
        <v>5.5325459131388532E-2</v>
      </c>
      <c r="E4429" s="43">
        <v>3.5885906308134663</v>
      </c>
      <c r="F4429" s="43">
        <v>3.3449868213377703</v>
      </c>
      <c r="H4429" s="43">
        <v>8.3041942886631897E-5</v>
      </c>
      <c r="I4429" s="43">
        <v>9.9190464122828628E-2</v>
      </c>
      <c r="J4429" s="43">
        <v>0</v>
      </c>
      <c r="K4429" s="43">
        <v>1</v>
      </c>
      <c r="M4429" s="43">
        <v>7.9234682792156397E-3</v>
      </c>
      <c r="N4429" s="43">
        <v>4.416509689893388E-2</v>
      </c>
      <c r="O4429" s="43">
        <v>0</v>
      </c>
      <c r="P4429" s="43">
        <v>1</v>
      </c>
      <c r="R4429" s="43">
        <v>628.92457405776338</v>
      </c>
      <c r="S4429" s="43">
        <v>155.95876833060777</v>
      </c>
      <c r="T4429" s="43">
        <v>6625.7780530909695</v>
      </c>
      <c r="U4429" s="43">
        <v>7410.6613954793411</v>
      </c>
      <c r="W4429" s="43">
        <v>2256.9528339520398</v>
      </c>
      <c r="X4429" s="43">
        <v>0</v>
      </c>
      <c r="Y4429" s="43">
        <v>0</v>
      </c>
      <c r="Z4429" s="43">
        <v>2256.9528339520398</v>
      </c>
      <c r="AB4429" s="43">
        <v>157.80572264255906</v>
      </c>
      <c r="AC4429" s="43">
        <v>0</v>
      </c>
      <c r="AD4429" s="43">
        <v>0</v>
      </c>
      <c r="AE4429" s="43">
        <v>157.80572264255906</v>
      </c>
      <c r="AG4429" s="43">
        <v>4150536.2616378013</v>
      </c>
      <c r="AH4429" s="43">
        <v>487501.81213364057</v>
      </c>
      <c r="AI4429" s="43">
        <v>0</v>
      </c>
      <c r="AJ4429" s="43">
        <v>662784035.09874809</v>
      </c>
      <c r="AK4429" s="43">
        <v>666934571.36038589</v>
      </c>
    </row>
    <row r="4430" spans="3:37" x14ac:dyDescent="0.2">
      <c r="C4430" s="43">
        <v>6.2689320934616877E-4</v>
      </c>
      <c r="D4430" s="43">
        <v>4.5640737296569062E-2</v>
      </c>
      <c r="E4430" s="43">
        <v>4.6246578454403462</v>
      </c>
      <c r="F4430" s="43">
        <v>1.6384290699698698</v>
      </c>
      <c r="H4430" s="43">
        <v>8.2475594627604357E-5</v>
      </c>
      <c r="I4430" s="43">
        <v>0.10800839772707216</v>
      </c>
      <c r="J4430" s="43">
        <v>0</v>
      </c>
      <c r="K4430" s="43">
        <v>1</v>
      </c>
      <c r="M4430" s="43">
        <v>7.8119831228209294E-3</v>
      </c>
      <c r="N4430" s="43">
        <v>4.5046832237677588E-2</v>
      </c>
      <c r="O4430" s="43">
        <v>0</v>
      </c>
      <c r="P4430" s="43">
        <v>1</v>
      </c>
      <c r="R4430" s="43">
        <v>541.73711402812876</v>
      </c>
      <c r="S4430" s="43">
        <v>168.66514796838348</v>
      </c>
      <c r="T4430" s="43">
        <v>6662.9710342186772</v>
      </c>
      <c r="U4430" s="43">
        <v>7373.3732962151898</v>
      </c>
      <c r="W4430" s="43">
        <v>2505.348794556397</v>
      </c>
      <c r="X4430" s="43">
        <v>0</v>
      </c>
      <c r="Y4430" s="43">
        <v>0</v>
      </c>
      <c r="Z4430" s="43">
        <v>2505.348794556397</v>
      </c>
      <c r="AB4430" s="43">
        <v>37.007097240853938</v>
      </c>
      <c r="AC4430" s="43">
        <v>0</v>
      </c>
      <c r="AD4430" s="43">
        <v>0</v>
      </c>
      <c r="AE4430" s="43">
        <v>37.007097240853938</v>
      </c>
      <c r="AG4430" s="43">
        <v>4607336.4331892142</v>
      </c>
      <c r="AH4430" s="43">
        <v>541155.33962418174</v>
      </c>
      <c r="AI4430" s="43">
        <v>0</v>
      </c>
      <c r="AJ4430" s="43">
        <v>155429808.41158652</v>
      </c>
      <c r="AK4430" s="43">
        <v>160037144.84477574</v>
      </c>
    </row>
    <row r="4431" spans="3:37" x14ac:dyDescent="0.2">
      <c r="C4431" s="43">
        <v>6.0609530036249027E-4</v>
      </c>
      <c r="D4431" s="43">
        <v>5.4021870588452515E-2</v>
      </c>
      <c r="E4431" s="43">
        <v>4.8750769835556227</v>
      </c>
      <c r="F4431" s="43">
        <v>0.98037588650741947</v>
      </c>
      <c r="H4431" s="43">
        <v>9.3758957766976181E-5</v>
      </c>
      <c r="I4431" s="43">
        <v>0.10225394428157819</v>
      </c>
      <c r="J4431" s="43">
        <v>0</v>
      </c>
      <c r="K4431" s="43">
        <v>1</v>
      </c>
      <c r="M4431" s="43">
        <v>7.8892471834453026E-3</v>
      </c>
      <c r="N4431" s="43">
        <v>4.7374847133147324E-2</v>
      </c>
      <c r="O4431" s="43">
        <v>0</v>
      </c>
      <c r="P4431" s="43">
        <v>1</v>
      </c>
      <c r="R4431" s="43">
        <v>619.94463720447266</v>
      </c>
      <c r="S4431" s="43">
        <v>181.52448489059665</v>
      </c>
      <c r="T4431" s="43">
        <v>7076.6180828808037</v>
      </c>
      <c r="U4431" s="43">
        <v>7878.0872049758727</v>
      </c>
      <c r="W4431" s="43">
        <v>3022.2778319142653</v>
      </c>
      <c r="X4431" s="43">
        <v>0</v>
      </c>
      <c r="Y4431" s="43">
        <v>0</v>
      </c>
      <c r="Z4431" s="43">
        <v>3022.2778319142653</v>
      </c>
      <c r="AB4431" s="43">
        <v>-1.3017474393990411</v>
      </c>
      <c r="AC4431" s="43">
        <v>0</v>
      </c>
      <c r="AD4431" s="43">
        <v>0</v>
      </c>
      <c r="AE4431" s="43">
        <v>-1.3017474393990411</v>
      </c>
      <c r="AG4431" s="43">
        <v>5557968.9328903342</v>
      </c>
      <c r="AH4431" s="43">
        <v>652812.01169348136</v>
      </c>
      <c r="AI4431" s="43">
        <v>0</v>
      </c>
      <c r="AJ4431" s="43">
        <v>0</v>
      </c>
      <c r="AK4431" s="43">
        <v>5557968.9328903342</v>
      </c>
    </row>
    <row r="4432" spans="3:37" x14ac:dyDescent="0.2">
      <c r="C4432" s="43">
        <v>5.9907915457400895E-4</v>
      </c>
      <c r="D4432" s="43">
        <v>5.6627699695108835E-2</v>
      </c>
      <c r="E4432" s="43">
        <v>1.5676868042109953</v>
      </c>
      <c r="F4432" s="43">
        <v>1.721030403191167</v>
      </c>
      <c r="H4432" s="43">
        <v>9.3491668939016392E-5</v>
      </c>
      <c r="I4432" s="43">
        <v>0.10382679669355688</v>
      </c>
      <c r="J4432" s="43">
        <v>0</v>
      </c>
      <c r="K4432" s="43">
        <v>1</v>
      </c>
      <c r="M4432" s="43">
        <v>7.8542126140955792E-3</v>
      </c>
      <c r="N4432" s="43">
        <v>4.6090114205341037E-2</v>
      </c>
      <c r="O4432" s="43">
        <v>0</v>
      </c>
      <c r="P4432" s="43">
        <v>1</v>
      </c>
      <c r="R4432" s="43">
        <v>642.32599940323473</v>
      </c>
      <c r="S4432" s="43">
        <v>183.79121149274988</v>
      </c>
      <c r="T4432" s="43">
        <v>6854.1374684363509</v>
      </c>
      <c r="U4432" s="43">
        <v>7680.2546793323354</v>
      </c>
      <c r="W4432" s="43">
        <v>1006.9659932660907</v>
      </c>
      <c r="X4432" s="43">
        <v>0</v>
      </c>
      <c r="Y4432" s="43">
        <v>0</v>
      </c>
      <c r="Z4432" s="43">
        <v>1006.9659932660907</v>
      </c>
      <c r="AB4432" s="43">
        <v>49.555613453297546</v>
      </c>
      <c r="AC4432" s="43">
        <v>0</v>
      </c>
      <c r="AD4432" s="43">
        <v>0</v>
      </c>
      <c r="AE4432" s="43">
        <v>49.555613453297546</v>
      </c>
      <c r="AG4432" s="43">
        <v>1851810.4616163408</v>
      </c>
      <c r="AH4432" s="43">
        <v>217504.65454547558</v>
      </c>
      <c r="AI4432" s="43">
        <v>0</v>
      </c>
      <c r="AJ4432" s="43">
        <v>208133576.50384969</v>
      </c>
      <c r="AK4432" s="43">
        <v>209985386.96546602</v>
      </c>
    </row>
    <row r="4433" spans="3:37" x14ac:dyDescent="0.2">
      <c r="C4433" s="43">
        <v>5.9482766441785486E-4</v>
      </c>
      <c r="D4433" s="43">
        <v>5.8624492904146508E-2</v>
      </c>
      <c r="E4433" s="43">
        <v>4.9461673213745758</v>
      </c>
      <c r="F4433" s="43">
        <v>4.6624932321266428</v>
      </c>
      <c r="H4433" s="43">
        <v>9.2310316236354772E-5</v>
      </c>
      <c r="I4433" s="43">
        <v>9.4061772321879247E-2</v>
      </c>
      <c r="J4433" s="43">
        <v>0</v>
      </c>
      <c r="K4433" s="43">
        <v>1</v>
      </c>
      <c r="M4433" s="43">
        <v>7.8223748353254199E-3</v>
      </c>
      <c r="N4433" s="43">
        <v>4.38280861387828E-2</v>
      </c>
      <c r="O4433" s="43">
        <v>0</v>
      </c>
      <c r="P4433" s="43">
        <v>1</v>
      </c>
      <c r="R4433" s="43">
        <v>660.25641661257453</v>
      </c>
      <c r="S4433" s="43">
        <v>164.40149747828906</v>
      </c>
      <c r="T4433" s="43">
        <v>6491.3272223631948</v>
      </c>
      <c r="U4433" s="43">
        <v>7315.9851364540582</v>
      </c>
      <c r="W4433" s="43">
        <v>3265.7387115769939</v>
      </c>
      <c r="X4433" s="43">
        <v>0</v>
      </c>
      <c r="Y4433" s="43">
        <v>0</v>
      </c>
      <c r="Z4433" s="43">
        <v>3265.7387115769939</v>
      </c>
      <c r="AB4433" s="43">
        <v>258.7457583323565</v>
      </c>
      <c r="AC4433" s="43">
        <v>0</v>
      </c>
      <c r="AD4433" s="43">
        <v>0</v>
      </c>
      <c r="AE4433" s="43">
        <v>258.7457583323565</v>
      </c>
      <c r="AG4433" s="43">
        <v>6005693.4905900918</v>
      </c>
      <c r="AH4433" s="43">
        <v>705399.5617006307</v>
      </c>
      <c r="AI4433" s="43">
        <v>0</v>
      </c>
      <c r="AJ4433" s="43">
        <v>1086732184.9958973</v>
      </c>
      <c r="AK4433" s="43">
        <v>1092737878.4864874</v>
      </c>
    </row>
    <row r="4434" spans="3:37" x14ac:dyDescent="0.2">
      <c r="C4434" s="43">
        <v>6.4287763941295317E-4</v>
      </c>
      <c r="D4434" s="43">
        <v>5.7872729002314105E-2</v>
      </c>
      <c r="E4434" s="43">
        <v>6.6236588756635646</v>
      </c>
      <c r="F4434" s="43">
        <v>2.5850456683311172</v>
      </c>
      <c r="H4434" s="43">
        <v>9.133583099507625E-5</v>
      </c>
      <c r="I4434" s="43">
        <v>0.11003985539027339</v>
      </c>
      <c r="J4434" s="43">
        <v>0</v>
      </c>
      <c r="K4434" s="43">
        <v>1</v>
      </c>
      <c r="M4434" s="43">
        <v>7.7879669745669362E-3</v>
      </c>
      <c r="N4434" s="43">
        <v>4.3447067447471233E-2</v>
      </c>
      <c r="O4434" s="43">
        <v>0</v>
      </c>
      <c r="P4434" s="43">
        <v>1</v>
      </c>
      <c r="R4434" s="43">
        <v>704.44104923558371</v>
      </c>
      <c r="S4434" s="43">
        <v>190.29771267043736</v>
      </c>
      <c r="T4434" s="43">
        <v>6406.5901564871774</v>
      </c>
      <c r="U4434" s="43">
        <v>7301.3289183931984</v>
      </c>
      <c r="W4434" s="43">
        <v>4665.9772081510282</v>
      </c>
      <c r="X4434" s="43">
        <v>0</v>
      </c>
      <c r="Y4434" s="43">
        <v>0</v>
      </c>
      <c r="Z4434" s="43">
        <v>4665.9772081510282</v>
      </c>
      <c r="AB4434" s="43">
        <v>119.47312200434735</v>
      </c>
      <c r="AC4434" s="43">
        <v>0</v>
      </c>
      <c r="AD4434" s="43">
        <v>0</v>
      </c>
      <c r="AE4434" s="43">
        <v>119.47312200434735</v>
      </c>
      <c r="AG4434" s="43">
        <v>8580732.0857897401</v>
      </c>
      <c r="AH4434" s="43">
        <v>1007851.0769606221</v>
      </c>
      <c r="AI4434" s="43">
        <v>0</v>
      </c>
      <c r="AJ4434" s="43">
        <v>501787112.41825885</v>
      </c>
      <c r="AK4434" s="43">
        <v>510367844.50404859</v>
      </c>
    </row>
    <row r="4435" spans="3:37" x14ac:dyDescent="0.2">
      <c r="C4435" s="43">
        <v>6.2485149590763012E-4</v>
      </c>
      <c r="D4435" s="43">
        <v>6.4728922215714912E-2</v>
      </c>
      <c r="E4435" s="43">
        <v>1.5199142218122998</v>
      </c>
      <c r="F4435" s="43">
        <v>2.4237855923717047</v>
      </c>
      <c r="H4435" s="43">
        <v>9.4963495419819743E-5</v>
      </c>
      <c r="I4435" s="43">
        <v>0.10635691594542707</v>
      </c>
      <c r="J4435" s="43">
        <v>0</v>
      </c>
      <c r="K4435" s="43">
        <v>1</v>
      </c>
      <c r="M4435" s="43">
        <v>7.8348626994510055E-3</v>
      </c>
      <c r="N4435" s="43">
        <v>4.7239744357758462E-2</v>
      </c>
      <c r="O4435" s="43">
        <v>0</v>
      </c>
      <c r="P4435" s="43">
        <v>1</v>
      </c>
      <c r="R4435" s="43">
        <v>765.80388000883522</v>
      </c>
      <c r="S4435" s="43">
        <v>191.23386388772815</v>
      </c>
      <c r="T4435" s="43">
        <v>7007.7935928778415</v>
      </c>
      <c r="U4435" s="43">
        <v>7964.8313367744049</v>
      </c>
      <c r="W4435" s="43">
        <v>1163.9562083444687</v>
      </c>
      <c r="X4435" s="43">
        <v>0</v>
      </c>
      <c r="Y4435" s="43">
        <v>0</v>
      </c>
      <c r="Z4435" s="43">
        <v>1163.9562083444687</v>
      </c>
      <c r="AB4435" s="43">
        <v>116.66643681046547</v>
      </c>
      <c r="AC4435" s="43">
        <v>0</v>
      </c>
      <c r="AD4435" s="43">
        <v>0</v>
      </c>
      <c r="AE4435" s="43">
        <v>116.66643681046547</v>
      </c>
      <c r="AG4435" s="43">
        <v>2140515.4671454779</v>
      </c>
      <c r="AH4435" s="43">
        <v>251414.54100240523</v>
      </c>
      <c r="AI4435" s="43">
        <v>0</v>
      </c>
      <c r="AJ4435" s="43">
        <v>489999034.60395497</v>
      </c>
      <c r="AK4435" s="43">
        <v>492139550.07110047</v>
      </c>
    </row>
    <row r="4436" spans="3:37" x14ac:dyDescent="0.2">
      <c r="C4436" s="43">
        <v>6.1425392830594117E-4</v>
      </c>
      <c r="D4436" s="43">
        <v>5.7202122762933683E-2</v>
      </c>
      <c r="E4436" s="43">
        <v>9.2448234589872946</v>
      </c>
      <c r="F4436" s="43">
        <v>3.856697106144737</v>
      </c>
      <c r="H4436" s="43">
        <v>9.1793453764421606E-5</v>
      </c>
      <c r="I4436" s="43">
        <v>8.4497178653555369E-2</v>
      </c>
      <c r="J4436" s="43">
        <v>0</v>
      </c>
      <c r="K4436" s="43">
        <v>1</v>
      </c>
      <c r="M4436" s="43">
        <v>7.9217330596231816E-3</v>
      </c>
      <c r="N4436" s="43">
        <v>4.4428925263393586E-2</v>
      </c>
      <c r="O4436" s="43">
        <v>0</v>
      </c>
      <c r="P4436" s="43">
        <v>1</v>
      </c>
      <c r="R4436" s="43">
        <v>665.27692618828189</v>
      </c>
      <c r="S4436" s="43">
        <v>146.85755437833564</v>
      </c>
      <c r="T4436" s="43">
        <v>6663.89866550837</v>
      </c>
      <c r="U4436" s="43">
        <v>7476.0331460749876</v>
      </c>
      <c r="W4436" s="43">
        <v>6150.3677339483875</v>
      </c>
      <c r="X4436" s="43">
        <v>0</v>
      </c>
      <c r="Y4436" s="43">
        <v>0</v>
      </c>
      <c r="Z4436" s="43">
        <v>6150.3677339483875</v>
      </c>
      <c r="AB4436" s="43">
        <v>203.3529296714816</v>
      </c>
      <c r="AC4436" s="43">
        <v>0</v>
      </c>
      <c r="AD4436" s="43">
        <v>0</v>
      </c>
      <c r="AE4436" s="43">
        <v>203.3529296714816</v>
      </c>
      <c r="AG4436" s="43">
        <v>11310526.262731085</v>
      </c>
      <c r="AH4436" s="43">
        <v>1328479.4305328517</v>
      </c>
      <c r="AI4436" s="43">
        <v>0</v>
      </c>
      <c r="AJ4436" s="43">
        <v>854082304.62022269</v>
      </c>
      <c r="AK4436" s="43">
        <v>865392830.88295376</v>
      </c>
    </row>
    <row r="4437" spans="3:37" x14ac:dyDescent="0.2">
      <c r="C4437" s="43">
        <v>6.2540059450311158E-4</v>
      </c>
      <c r="D4437" s="43">
        <v>6.2137466317704226E-2</v>
      </c>
      <c r="E4437" s="43">
        <v>2.3260209982124769</v>
      </c>
      <c r="F4437" s="43">
        <v>2.198431133631003</v>
      </c>
      <c r="H4437" s="43">
        <v>8.0509646591129066E-5</v>
      </c>
      <c r="I4437" s="43">
        <v>9.878939838113085E-2</v>
      </c>
      <c r="J4437" s="43">
        <v>0</v>
      </c>
      <c r="K4437" s="43">
        <v>1</v>
      </c>
      <c r="M4437" s="43">
        <v>7.7260493800785203E-3</v>
      </c>
      <c r="N4437" s="43">
        <v>4.1506880569305758E-2</v>
      </c>
      <c r="O4437" s="43">
        <v>0</v>
      </c>
      <c r="P4437" s="43">
        <v>1</v>
      </c>
      <c r="R4437" s="43">
        <v>735.79054579136005</v>
      </c>
      <c r="S4437" s="43">
        <v>150.59156049134634</v>
      </c>
      <c r="T4437" s="43">
        <v>6071.8348111512423</v>
      </c>
      <c r="U4437" s="43">
        <v>6958.2169174339488</v>
      </c>
      <c r="W4437" s="43">
        <v>1711.4642597969225</v>
      </c>
      <c r="X4437" s="43">
        <v>0</v>
      </c>
      <c r="Y4437" s="43">
        <v>0</v>
      </c>
      <c r="Z4437" s="43">
        <v>1711.4642597969225</v>
      </c>
      <c r="AB4437" s="43">
        <v>94.351989876125387</v>
      </c>
      <c r="AC4437" s="43">
        <v>0</v>
      </c>
      <c r="AD4437" s="43">
        <v>0</v>
      </c>
      <c r="AE4437" s="43">
        <v>94.351989876125387</v>
      </c>
      <c r="AG4437" s="43">
        <v>3147382.7737665405</v>
      </c>
      <c r="AH4437" s="43">
        <v>369676.28011613525</v>
      </c>
      <c r="AI4437" s="43">
        <v>0</v>
      </c>
      <c r="AJ4437" s="43">
        <v>396278357.47972661</v>
      </c>
      <c r="AK4437" s="43">
        <v>399425740.25349313</v>
      </c>
    </row>
    <row r="4438" spans="3:37" x14ac:dyDescent="0.2">
      <c r="C4438" s="43">
        <v>6.1034590919528675E-4</v>
      </c>
      <c r="D4438" s="43">
        <v>6.2858515330816767E-2</v>
      </c>
      <c r="E4438" s="43">
        <v>4.7598034247444669</v>
      </c>
      <c r="F4438" s="43">
        <v>1.915832742624894</v>
      </c>
      <c r="H4438" s="43">
        <v>8.8485291305773629E-5</v>
      </c>
      <c r="I4438" s="43">
        <v>0.13021442283992712</v>
      </c>
      <c r="J4438" s="43">
        <v>0</v>
      </c>
      <c r="K4438" s="43">
        <v>1</v>
      </c>
      <c r="M4438" s="43">
        <v>7.8723930468036496E-3</v>
      </c>
      <c r="N4438" s="43">
        <v>4.6155681053621556E-2</v>
      </c>
      <c r="O4438" s="43">
        <v>0</v>
      </c>
      <c r="P4438" s="43">
        <v>1</v>
      </c>
      <c r="R4438" s="43">
        <v>726.41119722725466</v>
      </c>
      <c r="S4438" s="43">
        <v>218.15870557182308</v>
      </c>
      <c r="T4438" s="43">
        <v>6879.776115611925</v>
      </c>
      <c r="U4438" s="43">
        <v>7824.3460184110027</v>
      </c>
      <c r="W4438" s="43">
        <v>3457.5745043350153</v>
      </c>
      <c r="X4438" s="43">
        <v>0</v>
      </c>
      <c r="Y4438" s="43">
        <v>0</v>
      </c>
      <c r="Z4438" s="43">
        <v>3457.5745043350153</v>
      </c>
      <c r="AB4438" s="43">
        <v>71.184014016217432</v>
      </c>
      <c r="AC4438" s="43">
        <v>0</v>
      </c>
      <c r="AD4438" s="43">
        <v>0</v>
      </c>
      <c r="AE4438" s="43">
        <v>71.184014016217432</v>
      </c>
      <c r="AG4438" s="43">
        <v>6358479.5134720933</v>
      </c>
      <c r="AH4438" s="43">
        <v>746836.0929363633</v>
      </c>
      <c r="AI4438" s="43">
        <v>0</v>
      </c>
      <c r="AJ4438" s="43">
        <v>298972858.86811322</v>
      </c>
      <c r="AK4438" s="43">
        <v>305331338.3815853</v>
      </c>
    </row>
    <row r="4439" spans="3:37" x14ac:dyDescent="0.2">
      <c r="C4439" s="43">
        <v>6.1465558849327362E-4</v>
      </c>
      <c r="D4439" s="43">
        <v>6.2083290277442416E-2</v>
      </c>
      <c r="E4439" s="43">
        <v>6.9555393528164196</v>
      </c>
      <c r="F4439" s="43">
        <v>5.3710273363463239</v>
      </c>
      <c r="H4439" s="43">
        <v>9.1073159170007578E-5</v>
      </c>
      <c r="I4439" s="43">
        <v>0.12713275630481979</v>
      </c>
      <c r="J4439" s="43">
        <v>0</v>
      </c>
      <c r="K4439" s="43">
        <v>1</v>
      </c>
      <c r="M4439" s="43">
        <v>7.8770332924713582E-3</v>
      </c>
      <c r="N4439" s="43">
        <v>4.5290085322807719E-2</v>
      </c>
      <c r="O4439" s="43">
        <v>0</v>
      </c>
      <c r="P4439" s="43">
        <v>1</v>
      </c>
      <c r="R4439" s="43">
        <v>722.51843557333063</v>
      </c>
      <c r="S4439" s="43">
        <v>219.22508006719787</v>
      </c>
      <c r="T4439" s="43">
        <v>6754.7330885720348</v>
      </c>
      <c r="U4439" s="43">
        <v>7696.476604212563</v>
      </c>
      <c r="W4439" s="43">
        <v>5025.5054117656564</v>
      </c>
      <c r="X4439" s="43">
        <v>0</v>
      </c>
      <c r="Y4439" s="43">
        <v>0</v>
      </c>
      <c r="Z4439" s="43">
        <v>5025.5054117656564</v>
      </c>
      <c r="AB4439" s="43">
        <v>337.92181812085732</v>
      </c>
      <c r="AC4439" s="43">
        <v>0</v>
      </c>
      <c r="AD4439" s="43">
        <v>0</v>
      </c>
      <c r="AE4439" s="43">
        <v>337.92181812085732</v>
      </c>
      <c r="AG4439" s="43">
        <v>9241904.4522370417</v>
      </c>
      <c r="AH4439" s="43">
        <v>1085509.1689413819</v>
      </c>
      <c r="AI4439" s="43">
        <v>0</v>
      </c>
      <c r="AJ4439" s="43">
        <v>1419271636.1076007</v>
      </c>
      <c r="AK4439" s="43">
        <v>1428513540.5598378</v>
      </c>
    </row>
    <row r="4440" spans="3:37" x14ac:dyDescent="0.2">
      <c r="C4440" s="43">
        <v>6.2040466483159751E-4</v>
      </c>
      <c r="D4440" s="43">
        <v>5.5300831329007871E-2</v>
      </c>
      <c r="E4440" s="43">
        <v>8.1401084450246906</v>
      </c>
      <c r="F4440" s="43">
        <v>5.7063998278622803</v>
      </c>
      <c r="H4440" s="43">
        <v>9.0804705756397652E-5</v>
      </c>
      <c r="I4440" s="43">
        <v>9.6393169659067912E-2</v>
      </c>
      <c r="J4440" s="43">
        <v>0</v>
      </c>
      <c r="K4440" s="43">
        <v>1</v>
      </c>
      <c r="M4440" s="43">
        <v>7.8136109500627233E-3</v>
      </c>
      <c r="N4440" s="43">
        <v>4.6702331602704872E-2</v>
      </c>
      <c r="O4440" s="43">
        <v>0</v>
      </c>
      <c r="P4440" s="43">
        <v>1</v>
      </c>
      <c r="R4440" s="43">
        <v>649.60459380016641</v>
      </c>
      <c r="S4440" s="43">
        <v>165.72841982362939</v>
      </c>
      <c r="T4440" s="43">
        <v>6909.2788284088601</v>
      </c>
      <c r="U4440" s="43">
        <v>7724.6118420326557</v>
      </c>
      <c r="W4440" s="43">
        <v>5287.8518399195682</v>
      </c>
      <c r="X4440" s="43">
        <v>0</v>
      </c>
      <c r="Y4440" s="43">
        <v>0</v>
      </c>
      <c r="Z4440" s="43">
        <v>5287.8518399195682</v>
      </c>
      <c r="AB4440" s="43">
        <v>327.13098748304247</v>
      </c>
      <c r="AC4440" s="43">
        <v>0</v>
      </c>
      <c r="AD4440" s="43">
        <v>0</v>
      </c>
      <c r="AE4440" s="43">
        <v>327.13098748304247</v>
      </c>
      <c r="AG4440" s="43">
        <v>9724359.5336120855</v>
      </c>
      <c r="AH4440" s="43">
        <v>1142175.9974226267</v>
      </c>
      <c r="AI4440" s="43">
        <v>0</v>
      </c>
      <c r="AJ4440" s="43">
        <v>1373950147.4287784</v>
      </c>
      <c r="AK4440" s="43">
        <v>1383674506.9623904</v>
      </c>
    </row>
    <row r="4441" spans="3:37" x14ac:dyDescent="0.2">
      <c r="C4441" s="43">
        <v>6.1285721189197062E-4</v>
      </c>
      <c r="D4441" s="43">
        <v>5.3884898250075135E-2</v>
      </c>
      <c r="E4441" s="43">
        <v>5.9701547068893044</v>
      </c>
      <c r="F4441" s="43">
        <v>1.6696588679578224</v>
      </c>
      <c r="H4441" s="43">
        <v>8.4517691322348045E-5</v>
      </c>
      <c r="I4441" s="43">
        <v>0.10299252418627292</v>
      </c>
      <c r="J4441" s="43">
        <v>0</v>
      </c>
      <c r="K4441" s="43">
        <v>1</v>
      </c>
      <c r="M4441" s="43">
        <v>7.8529984533027841E-3</v>
      </c>
      <c r="N4441" s="43">
        <v>4.5130149213494251E-2</v>
      </c>
      <c r="O4441" s="43">
        <v>0</v>
      </c>
      <c r="P4441" s="43">
        <v>1</v>
      </c>
      <c r="R4441" s="43">
        <v>625.27165418654283</v>
      </c>
      <c r="S4441" s="43">
        <v>164.81460742174551</v>
      </c>
      <c r="T4441" s="43">
        <v>6710.3419859769119</v>
      </c>
      <c r="U4441" s="43">
        <v>7500.4282475852006</v>
      </c>
      <c r="W4441" s="43">
        <v>3732.9685093262501</v>
      </c>
      <c r="X4441" s="43">
        <v>0</v>
      </c>
      <c r="Y4441" s="43">
        <v>0</v>
      </c>
      <c r="Z4441" s="43">
        <v>3732.9685093262501</v>
      </c>
      <c r="AB4441" s="43">
        <v>44.802901767628249</v>
      </c>
      <c r="AC4441" s="43">
        <v>0</v>
      </c>
      <c r="AD4441" s="43">
        <v>0</v>
      </c>
      <c r="AE4441" s="43">
        <v>44.802901767628249</v>
      </c>
      <c r="AG4441" s="43">
        <v>6864929.0886509735</v>
      </c>
      <c r="AH4441" s="43">
        <v>806321.19801447005</v>
      </c>
      <c r="AI4441" s="43">
        <v>0</v>
      </c>
      <c r="AJ4441" s="43">
        <v>188172187.42403865</v>
      </c>
      <c r="AK4441" s="43">
        <v>195037116.51268962</v>
      </c>
    </row>
    <row r="4442" spans="3:37" x14ac:dyDescent="0.2">
      <c r="C4442" s="43">
        <v>6.1520228560552059E-4</v>
      </c>
      <c r="D4442" s="43">
        <v>5.5616214877325598E-2</v>
      </c>
      <c r="E4442" s="43">
        <v>5.5171417911591014</v>
      </c>
      <c r="F4442" s="43">
        <v>1.7119641299598756</v>
      </c>
      <c r="H4442" s="43">
        <v>8.9054496858050815E-5</v>
      </c>
      <c r="I4442" s="43">
        <v>0.10983586403509493</v>
      </c>
      <c r="J4442" s="43">
        <v>0</v>
      </c>
      <c r="K4442" s="43">
        <v>1</v>
      </c>
      <c r="M4442" s="43">
        <v>7.8361719645031434E-3</v>
      </c>
      <c r="N4442" s="43">
        <v>4.3447020813928594E-2</v>
      </c>
      <c r="O4442" s="43">
        <v>0</v>
      </c>
      <c r="P4442" s="43">
        <v>1</v>
      </c>
      <c r="R4442" s="43">
        <v>647.83102299029974</v>
      </c>
      <c r="S4442" s="43">
        <v>185.20060364150993</v>
      </c>
      <c r="T4442" s="43">
        <v>6446.2379528772872</v>
      </c>
      <c r="U4442" s="43">
        <v>7279.2695795090967</v>
      </c>
      <c r="W4442" s="43">
        <v>3574.1756105491354</v>
      </c>
      <c r="X4442" s="43">
        <v>0</v>
      </c>
      <c r="Y4442" s="43">
        <v>0</v>
      </c>
      <c r="Z4442" s="43">
        <v>3574.1756105491354</v>
      </c>
      <c r="AB4442" s="43">
        <v>49.351872218940628</v>
      </c>
      <c r="AC4442" s="43">
        <v>0</v>
      </c>
      <c r="AD4442" s="43">
        <v>0</v>
      </c>
      <c r="AE4442" s="43">
        <v>49.351872218940628</v>
      </c>
      <c r="AG4442" s="43">
        <v>6572908.9477998596</v>
      </c>
      <c r="AH4442" s="43">
        <v>772021.93187861319</v>
      </c>
      <c r="AI4442" s="43">
        <v>0</v>
      </c>
      <c r="AJ4442" s="43">
        <v>207277863.31955063</v>
      </c>
      <c r="AK4442" s="43">
        <v>213850772.26735049</v>
      </c>
    </row>
    <row r="4443" spans="3:37" x14ac:dyDescent="0.2">
      <c r="C4443" s="43">
        <v>5.7451221993450735E-4</v>
      </c>
      <c r="D4443" s="43">
        <v>5.5149681949218654E-2</v>
      </c>
      <c r="E4443" s="43">
        <v>4.2945827547930095</v>
      </c>
      <c r="F4443" s="43">
        <v>3.0912117975552622</v>
      </c>
      <c r="H4443" s="43">
        <v>9.3042883572480584E-5</v>
      </c>
      <c r="I4443" s="43">
        <v>9.8238161434862845E-2</v>
      </c>
      <c r="J4443" s="43">
        <v>0</v>
      </c>
      <c r="K4443" s="43">
        <v>1</v>
      </c>
      <c r="M4443" s="43">
        <v>7.8882760005218877E-3</v>
      </c>
      <c r="N4443" s="43">
        <v>4.3015582428128155E-2</v>
      </c>
      <c r="O4443" s="43">
        <v>0</v>
      </c>
      <c r="P4443" s="43">
        <v>1</v>
      </c>
      <c r="R4443" s="43">
        <v>599.90800293167342</v>
      </c>
      <c r="S4443" s="43">
        <v>173.06361063850534</v>
      </c>
      <c r="T4443" s="43">
        <v>6424.6619038991385</v>
      </c>
      <c r="U4443" s="43">
        <v>7197.6335174693177</v>
      </c>
      <c r="W4443" s="43">
        <v>2576.3545638526789</v>
      </c>
      <c r="X4443" s="43">
        <v>0</v>
      </c>
      <c r="Y4443" s="43">
        <v>0</v>
      </c>
      <c r="Z4443" s="43">
        <v>2576.3545638526789</v>
      </c>
      <c r="AB4443" s="43">
        <v>134.23521217010295</v>
      </c>
      <c r="AC4443" s="43">
        <v>0</v>
      </c>
      <c r="AD4443" s="43">
        <v>0</v>
      </c>
      <c r="AE4443" s="43">
        <v>134.23521217010295</v>
      </c>
      <c r="AG4443" s="43">
        <v>4737916.0429250766</v>
      </c>
      <c r="AH4443" s="43">
        <v>556492.58579217864</v>
      </c>
      <c r="AI4443" s="43">
        <v>0</v>
      </c>
      <c r="AJ4443" s="43">
        <v>563787891.11443245</v>
      </c>
      <c r="AK4443" s="43">
        <v>568525807.15735757</v>
      </c>
    </row>
    <row r="4444" spans="3:37" x14ac:dyDescent="0.2">
      <c r="C4444" s="43">
        <v>6.221884162518343E-4</v>
      </c>
      <c r="D4444" s="43">
        <v>5.4164597646611821E-2</v>
      </c>
      <c r="E4444" s="43">
        <v>4.8775965830266328</v>
      </c>
      <c r="F4444" s="43">
        <v>4.7440307610071129</v>
      </c>
      <c r="H4444" s="43">
        <v>8.681958984719959E-5</v>
      </c>
      <c r="I4444" s="43">
        <v>0.11398698530404006</v>
      </c>
      <c r="J4444" s="43">
        <v>0</v>
      </c>
      <c r="K4444" s="43">
        <v>1</v>
      </c>
      <c r="M4444" s="43">
        <v>7.8944202369389815E-3</v>
      </c>
      <c r="N4444" s="43">
        <v>4.5713475372910151E-2</v>
      </c>
      <c r="O4444" s="43">
        <v>0</v>
      </c>
      <c r="P4444" s="43">
        <v>1</v>
      </c>
      <c r="R4444" s="43">
        <v>638.08688068164179</v>
      </c>
      <c r="S4444" s="43">
        <v>187.37660690970196</v>
      </c>
      <c r="T4444" s="43">
        <v>6832.9281451939678</v>
      </c>
      <c r="U4444" s="43">
        <v>7658.3916327853112</v>
      </c>
      <c r="W4444" s="43">
        <v>3112.3303888868986</v>
      </c>
      <c r="X4444" s="43">
        <v>0</v>
      </c>
      <c r="Y4444" s="43">
        <v>0</v>
      </c>
      <c r="Z4444" s="43">
        <v>3112.3303888868986</v>
      </c>
      <c r="AB4444" s="43">
        <v>255.62480931298421</v>
      </c>
      <c r="AC4444" s="43">
        <v>0</v>
      </c>
      <c r="AD4444" s="43">
        <v>0</v>
      </c>
      <c r="AE4444" s="43">
        <v>255.62480931298421</v>
      </c>
      <c r="AG4444" s="43">
        <v>5723575.5851630066</v>
      </c>
      <c r="AH4444" s="43">
        <v>672263.36399957014</v>
      </c>
      <c r="AI4444" s="43">
        <v>0</v>
      </c>
      <c r="AJ4444" s="43">
        <v>1073624199.1145337</v>
      </c>
      <c r="AK4444" s="43">
        <v>1079347774.6996968</v>
      </c>
    </row>
    <row r="4445" spans="3:37" x14ac:dyDescent="0.2">
      <c r="C4445" s="43">
        <v>6.0415210426369723E-4</v>
      </c>
      <c r="D4445" s="43">
        <v>5.212906626615723E-2</v>
      </c>
      <c r="E4445" s="43">
        <v>4.2820773048973875</v>
      </c>
      <c r="F4445" s="43">
        <v>1.3997984261225287</v>
      </c>
      <c r="H4445" s="43">
        <v>9.7741721921784652E-5</v>
      </c>
      <c r="I4445" s="43">
        <v>7.6390143366668384E-2</v>
      </c>
      <c r="J4445" s="43">
        <v>0</v>
      </c>
      <c r="K4445" s="43">
        <v>1</v>
      </c>
      <c r="M4445" s="43">
        <v>7.7926827641213968E-3</v>
      </c>
      <c r="N4445" s="43">
        <v>4.5583827120529601E-2</v>
      </c>
      <c r="O4445" s="43">
        <v>0</v>
      </c>
      <c r="P4445" s="43">
        <v>1</v>
      </c>
      <c r="R4445" s="43">
        <v>596.30522006686351</v>
      </c>
      <c r="S4445" s="43">
        <v>141.37078958575944</v>
      </c>
      <c r="T4445" s="43">
        <v>6725.7412345129296</v>
      </c>
      <c r="U4445" s="43">
        <v>7463.4172441655528</v>
      </c>
      <c r="W4445" s="43">
        <v>2553.4250496401582</v>
      </c>
      <c r="X4445" s="43">
        <v>0</v>
      </c>
      <c r="Y4445" s="43">
        <v>0</v>
      </c>
      <c r="Z4445" s="43">
        <v>2553.4250496401582</v>
      </c>
      <c r="AB4445" s="43">
        <v>25.50900206643767</v>
      </c>
      <c r="AC4445" s="43">
        <v>0</v>
      </c>
      <c r="AD4445" s="43">
        <v>0</v>
      </c>
      <c r="AE4445" s="43">
        <v>25.50900206643767</v>
      </c>
      <c r="AG4445" s="43">
        <v>4695748.6662882511</v>
      </c>
      <c r="AH4445" s="43">
        <v>551539.81072227424</v>
      </c>
      <c r="AI4445" s="43">
        <v>0</v>
      </c>
      <c r="AJ4445" s="43">
        <v>107137808.67903821</v>
      </c>
      <c r="AK4445" s="43">
        <v>111833557.34532647</v>
      </c>
    </row>
    <row r="4446" spans="3:37" x14ac:dyDescent="0.2">
      <c r="C4446" s="43">
        <v>6.2399439258054024E-4</v>
      </c>
      <c r="D4446" s="43">
        <v>5.5835311778503427E-2</v>
      </c>
      <c r="E4446" s="43">
        <v>3.1927050577124949</v>
      </c>
      <c r="F4446" s="43">
        <v>5.2755261623511673</v>
      </c>
      <c r="H4446" s="43">
        <v>9.1280499979640162E-5</v>
      </c>
      <c r="I4446" s="43">
        <v>8.7199786445067165E-2</v>
      </c>
      <c r="J4446" s="43">
        <v>0</v>
      </c>
      <c r="K4446" s="43">
        <v>1</v>
      </c>
      <c r="M4446" s="43">
        <v>7.8660929381243472E-3</v>
      </c>
      <c r="N4446" s="43">
        <v>4.5980468343200909E-2</v>
      </c>
      <c r="O4446" s="43">
        <v>0</v>
      </c>
      <c r="P4446" s="43">
        <v>1</v>
      </c>
      <c r="R4446" s="43">
        <v>659.67800688146122</v>
      </c>
      <c r="S4446" s="43">
        <v>150.70782574472966</v>
      </c>
      <c r="T4446" s="43">
        <v>6848.1747911324301</v>
      </c>
      <c r="U4446" s="43">
        <v>7658.5606237586207</v>
      </c>
      <c r="W4446" s="43">
        <v>2106.1573090321394</v>
      </c>
      <c r="X4446" s="43">
        <v>0</v>
      </c>
      <c r="Y4446" s="43">
        <v>0</v>
      </c>
      <c r="Z4446" s="43">
        <v>2106.1573090321394</v>
      </c>
      <c r="AB4446" s="43">
        <v>301.7903517549816</v>
      </c>
      <c r="AC4446" s="43">
        <v>0</v>
      </c>
      <c r="AD4446" s="43">
        <v>0</v>
      </c>
      <c r="AE4446" s="43">
        <v>301.7903517549816</v>
      </c>
      <c r="AG4446" s="43">
        <v>3873223.2913101045</v>
      </c>
      <c r="AH4446" s="43">
        <v>454929.9787509421</v>
      </c>
      <c r="AI4446" s="43">
        <v>0</v>
      </c>
      <c r="AJ4446" s="43">
        <v>1267519477.3709228</v>
      </c>
      <c r="AK4446" s="43">
        <v>1271392700.6622329</v>
      </c>
    </row>
    <row r="4447" spans="3:37" x14ac:dyDescent="0.2">
      <c r="C4447" s="43">
        <v>6.2375078935794637E-4</v>
      </c>
      <c r="D4447" s="43">
        <v>4.7598380488507688E-2</v>
      </c>
      <c r="E4447" s="43">
        <v>1.6549625664323357</v>
      </c>
      <c r="F4447" s="43">
        <v>2.1931639128036089</v>
      </c>
      <c r="H4447" s="43">
        <v>9.0663824496628465E-5</v>
      </c>
      <c r="I4447" s="43">
        <v>0.10802640731984059</v>
      </c>
      <c r="J4447" s="43">
        <v>0</v>
      </c>
      <c r="K4447" s="43">
        <v>1</v>
      </c>
      <c r="M4447" s="43">
        <v>7.7828515857498058E-3</v>
      </c>
      <c r="N4447" s="43">
        <v>4.6688516118595258E-2</v>
      </c>
      <c r="O4447" s="43">
        <v>0</v>
      </c>
      <c r="P4447" s="43">
        <v>1</v>
      </c>
      <c r="R4447" s="43">
        <v>562.14151182694116</v>
      </c>
      <c r="S4447" s="43">
        <v>185.44124769323889</v>
      </c>
      <c r="T4447" s="43">
        <v>6880.0436362355204</v>
      </c>
      <c r="U4447" s="43">
        <v>7627.6263957557003</v>
      </c>
      <c r="W4447" s="43">
        <v>930.32315911126773</v>
      </c>
      <c r="X4447" s="43">
        <v>0</v>
      </c>
      <c r="Y4447" s="43">
        <v>0</v>
      </c>
      <c r="Z4447" s="43">
        <v>930.32315911126773</v>
      </c>
      <c r="AB4447" s="43">
        <v>71.767785340682323</v>
      </c>
      <c r="AC4447" s="43">
        <v>0</v>
      </c>
      <c r="AD4447" s="43">
        <v>0</v>
      </c>
      <c r="AE4447" s="43">
        <v>71.767785340682323</v>
      </c>
      <c r="AG4447" s="43">
        <v>1710864.2896056212</v>
      </c>
      <c r="AH4447" s="43">
        <v>200949.80236803382</v>
      </c>
      <c r="AI4447" s="43">
        <v>0</v>
      </c>
      <c r="AJ4447" s="43">
        <v>301424698.43086576</v>
      </c>
      <c r="AK4447" s="43">
        <v>303135562.72047138</v>
      </c>
    </row>
    <row r="4448" spans="3:37" x14ac:dyDescent="0.2">
      <c r="C4448" s="43">
        <v>5.8826506883262182E-4</v>
      </c>
      <c r="D4448" s="43">
        <v>5.9285449307722504E-2</v>
      </c>
      <c r="E4448" s="43">
        <v>4.9177523249289674</v>
      </c>
      <c r="F4448" s="43">
        <v>0.97671949010015324</v>
      </c>
      <c r="H4448" s="43">
        <v>8.3343475737398482E-5</v>
      </c>
      <c r="I4448" s="43">
        <v>9.356962685794086E-2</v>
      </c>
      <c r="J4448" s="43">
        <v>0</v>
      </c>
      <c r="K4448" s="43">
        <v>1</v>
      </c>
      <c r="M4448" s="43">
        <v>7.9011556412124095E-3</v>
      </c>
      <c r="N4448" s="43">
        <v>4.9149605460162227E-2</v>
      </c>
      <c r="O4448" s="43">
        <v>0</v>
      </c>
      <c r="P4448" s="43">
        <v>1</v>
      </c>
      <c r="R4448" s="43">
        <v>660.33383254925207</v>
      </c>
      <c r="S4448" s="43">
        <v>147.65524500694997</v>
      </c>
      <c r="T4448" s="43">
        <v>7352.8046134122105</v>
      </c>
      <c r="U4448" s="43">
        <v>8160.7936909684122</v>
      </c>
      <c r="W4448" s="43">
        <v>3247.3582402483398</v>
      </c>
      <c r="X4448" s="43">
        <v>0</v>
      </c>
      <c r="Y4448" s="43">
        <v>0</v>
      </c>
      <c r="Z4448" s="43">
        <v>3247.3582402483398</v>
      </c>
      <c r="AB4448" s="43">
        <v>-1.6449011908677291</v>
      </c>
      <c r="AC4448" s="43">
        <v>0</v>
      </c>
      <c r="AD4448" s="43">
        <v>0</v>
      </c>
      <c r="AE4448" s="43">
        <v>-1.6449011908677291</v>
      </c>
      <c r="AG4448" s="43">
        <v>5971891.8038166966</v>
      </c>
      <c r="AH4448" s="43">
        <v>701429.37989364145</v>
      </c>
      <c r="AI4448" s="43">
        <v>0</v>
      </c>
      <c r="AJ4448" s="43">
        <v>0</v>
      </c>
      <c r="AK4448" s="43">
        <v>5971891.8038166966</v>
      </c>
    </row>
    <row r="4449" spans="3:37" x14ac:dyDescent="0.2">
      <c r="C4449" s="43">
        <v>6.1418500830701106E-4</v>
      </c>
      <c r="D4449" s="43">
        <v>5.5024635642481168E-2</v>
      </c>
      <c r="E4449" s="43">
        <v>1.0300487189317264</v>
      </c>
      <c r="F4449" s="43">
        <v>4.1661683471337128</v>
      </c>
      <c r="H4449" s="43">
        <v>8.1687368022789522E-5</v>
      </c>
      <c r="I4449" s="43">
        <v>8.4278597274800221E-2</v>
      </c>
      <c r="J4449" s="43">
        <v>0</v>
      </c>
      <c r="K4449" s="43">
        <v>1</v>
      </c>
      <c r="M4449" s="43">
        <v>7.7322987863187994E-3</v>
      </c>
      <c r="N4449" s="43">
        <v>4.846851797185403E-2</v>
      </c>
      <c r="O4449" s="43">
        <v>0</v>
      </c>
      <c r="P4449" s="43">
        <v>1</v>
      </c>
      <c r="R4449" s="43">
        <v>639.88032946843839</v>
      </c>
      <c r="S4449" s="43">
        <v>130.35106226031633</v>
      </c>
      <c r="T4449" s="43">
        <v>7095.9531689428823</v>
      </c>
      <c r="U4449" s="43">
        <v>7866.184560671637</v>
      </c>
      <c r="W4449" s="43">
        <v>659.10791363857606</v>
      </c>
      <c r="X4449" s="43">
        <v>0</v>
      </c>
      <c r="Y4449" s="43">
        <v>0</v>
      </c>
      <c r="Z4449" s="43">
        <v>659.10791363857606</v>
      </c>
      <c r="AB4449" s="43">
        <v>216.77866642746133</v>
      </c>
      <c r="AC4449" s="43">
        <v>0</v>
      </c>
      <c r="AD4449" s="43">
        <v>0</v>
      </c>
      <c r="AE4449" s="43">
        <v>216.77866642746133</v>
      </c>
      <c r="AG4449" s="43">
        <v>1212099.4531813413</v>
      </c>
      <c r="AH4449" s="43">
        <v>142367.30934593244</v>
      </c>
      <c r="AI4449" s="43">
        <v>0</v>
      </c>
      <c r="AJ4449" s="43">
        <v>910470398.99533761</v>
      </c>
      <c r="AK4449" s="43">
        <v>911682498.44851899</v>
      </c>
    </row>
    <row r="4450" spans="3:37" x14ac:dyDescent="0.2">
      <c r="C4450" s="43">
        <v>6.2204971491075511E-4</v>
      </c>
      <c r="D4450" s="43">
        <v>5.5854041963963041E-2</v>
      </c>
      <c r="E4450" s="43">
        <v>5.976334448085562</v>
      </c>
      <c r="F4450" s="43">
        <v>4.0901984118138568</v>
      </c>
      <c r="H4450" s="43">
        <v>9.0147309351418237E-5</v>
      </c>
      <c r="I4450" s="43">
        <v>0.10393806694010932</v>
      </c>
      <c r="J4450" s="43">
        <v>0</v>
      </c>
      <c r="K4450" s="43">
        <v>1</v>
      </c>
      <c r="M4450" s="43">
        <v>7.8085568451162603E-3</v>
      </c>
      <c r="N4450" s="43">
        <v>4.4848863866243462E-2</v>
      </c>
      <c r="O4450" s="43">
        <v>0</v>
      </c>
      <c r="P4450" s="43">
        <v>1</v>
      </c>
      <c r="R4450" s="43">
        <v>657.84272332753517</v>
      </c>
      <c r="S4450" s="43">
        <v>177.40660175605723</v>
      </c>
      <c r="T4450" s="43">
        <v>6630.7796322364738</v>
      </c>
      <c r="U4450" s="43">
        <v>7466.0289573200662</v>
      </c>
      <c r="W4450" s="43">
        <v>3931.4881288447677</v>
      </c>
      <c r="X4450" s="43">
        <v>0</v>
      </c>
      <c r="Y4450" s="43">
        <v>0</v>
      </c>
      <c r="Z4450" s="43">
        <v>3931.4881288447677</v>
      </c>
      <c r="AB4450" s="43">
        <v>217.51650565695553</v>
      </c>
      <c r="AC4450" s="43">
        <v>0</v>
      </c>
      <c r="AD4450" s="43">
        <v>0</v>
      </c>
      <c r="AE4450" s="43">
        <v>217.51650565695553</v>
      </c>
      <c r="AG4450" s="43">
        <v>7230006.6689455276</v>
      </c>
      <c r="AH4450" s="43">
        <v>849201.43583046983</v>
      </c>
      <c r="AI4450" s="43">
        <v>0</v>
      </c>
      <c r="AJ4450" s="43">
        <v>913569323.75921321</v>
      </c>
      <c r="AK4450" s="43">
        <v>920799330.42815876</v>
      </c>
    </row>
    <row r="4451" spans="3:37" x14ac:dyDescent="0.2">
      <c r="C4451" s="43">
        <v>5.9193150038948058E-4</v>
      </c>
      <c r="D4451" s="43">
        <v>4.9849417259130918E-2</v>
      </c>
      <c r="E4451" s="43">
        <v>2.568726729635189</v>
      </c>
      <c r="F4451" s="43">
        <v>1.5249144565021175</v>
      </c>
      <c r="H4451" s="43">
        <v>8.7946743384701982E-5</v>
      </c>
      <c r="I4451" s="43">
        <v>0.10352329037304109</v>
      </c>
      <c r="J4451" s="43">
        <v>0</v>
      </c>
      <c r="K4451" s="43">
        <v>1</v>
      </c>
      <c r="M4451" s="43">
        <v>7.8165880540648058E-3</v>
      </c>
      <c r="N4451" s="43">
        <v>4.5175452248950913E-2</v>
      </c>
      <c r="O4451" s="43">
        <v>0</v>
      </c>
      <c r="P4451" s="43">
        <v>1</v>
      </c>
      <c r="R4451" s="43">
        <v>558.69387561981921</v>
      </c>
      <c r="S4451" s="43">
        <v>172.38528941009551</v>
      </c>
      <c r="T4451" s="43">
        <v>6685.9343259108864</v>
      </c>
      <c r="U4451" s="43">
        <v>7417.0134909408007</v>
      </c>
      <c r="W4451" s="43">
        <v>1435.1318919881073</v>
      </c>
      <c r="X4451" s="43">
        <v>0</v>
      </c>
      <c r="Y4451" s="43">
        <v>0</v>
      </c>
      <c r="Z4451" s="43">
        <v>1435.1318919881073</v>
      </c>
      <c r="AB4451" s="43">
        <v>31.379514651708181</v>
      </c>
      <c r="AC4451" s="43">
        <v>0</v>
      </c>
      <c r="AD4451" s="43">
        <v>0</v>
      </c>
      <c r="AE4451" s="43">
        <v>31.379514651708181</v>
      </c>
      <c r="AG4451" s="43">
        <v>2639207.5493661296</v>
      </c>
      <c r="AH4451" s="43">
        <v>309988.48866943119</v>
      </c>
      <c r="AI4451" s="43">
        <v>0</v>
      </c>
      <c r="AJ4451" s="43">
        <v>131793961.53717436</v>
      </c>
      <c r="AK4451" s="43">
        <v>134433169.08654049</v>
      </c>
    </row>
    <row r="4452" spans="3:37" x14ac:dyDescent="0.2">
      <c r="C4452" s="43">
        <v>6.1978470643764272E-4</v>
      </c>
      <c r="D4452" s="43">
        <v>4.983233100451534E-2</v>
      </c>
      <c r="E4452" s="43">
        <v>7.2312735826043024</v>
      </c>
      <c r="F4452" s="43">
        <v>2.6475436626174731</v>
      </c>
      <c r="H4452" s="43">
        <v>8.7067320848460591E-5</v>
      </c>
      <c r="I4452" s="43">
        <v>0.12033914775021481</v>
      </c>
      <c r="J4452" s="43">
        <v>0</v>
      </c>
      <c r="K4452" s="43">
        <v>1</v>
      </c>
      <c r="M4452" s="43">
        <v>7.8464084533634675E-3</v>
      </c>
      <c r="N4452" s="43">
        <v>4.3474592139481058E-2</v>
      </c>
      <c r="O4452" s="43">
        <v>0</v>
      </c>
      <c r="P4452" s="43">
        <v>1</v>
      </c>
      <c r="R4452" s="43">
        <v>584.78258531358199</v>
      </c>
      <c r="S4452" s="43">
        <v>198.38301449377224</v>
      </c>
      <c r="T4452" s="43">
        <v>6458.7548572455053</v>
      </c>
      <c r="U4452" s="43">
        <v>7241.92045705286</v>
      </c>
      <c r="W4452" s="43">
        <v>4228.7228607451525</v>
      </c>
      <c r="X4452" s="43">
        <v>0</v>
      </c>
      <c r="Y4452" s="43">
        <v>0</v>
      </c>
      <c r="Z4452" s="43">
        <v>4228.7228607451525</v>
      </c>
      <c r="AB4452" s="43">
        <v>103.08966814134257</v>
      </c>
      <c r="AC4452" s="43">
        <v>0</v>
      </c>
      <c r="AD4452" s="43">
        <v>0</v>
      </c>
      <c r="AE4452" s="43">
        <v>103.08966814134257</v>
      </c>
      <c r="AG4452" s="43">
        <v>7776621.3409103351</v>
      </c>
      <c r="AH4452" s="43">
        <v>913404.13792095298</v>
      </c>
      <c r="AI4452" s="43">
        <v>0</v>
      </c>
      <c r="AJ4452" s="43">
        <v>432976606.1936388</v>
      </c>
      <c r="AK4452" s="43">
        <v>440753227.53454912</v>
      </c>
    </row>
    <row r="4453" spans="3:37" x14ac:dyDescent="0.2">
      <c r="C4453" s="43">
        <v>5.8459514198250457E-4</v>
      </c>
      <c r="D4453" s="43">
        <v>6.5050918555608295E-2</v>
      </c>
      <c r="E4453" s="43">
        <v>1.2542344052691095</v>
      </c>
      <c r="F4453" s="43">
        <v>2.3390355307222488</v>
      </c>
      <c r="H4453" s="43">
        <v>8.7744569771189883E-5</v>
      </c>
      <c r="I4453" s="43">
        <v>9.6651798801320563E-2</v>
      </c>
      <c r="J4453" s="43">
        <v>0</v>
      </c>
      <c r="K4453" s="43">
        <v>1</v>
      </c>
      <c r="M4453" s="43">
        <v>7.8954003836296804E-3</v>
      </c>
      <c r="N4453" s="43">
        <v>4.8245329465055553E-2</v>
      </c>
      <c r="O4453" s="43">
        <v>0</v>
      </c>
      <c r="P4453" s="43">
        <v>1</v>
      </c>
      <c r="R4453" s="43">
        <v>720.03069064909403</v>
      </c>
      <c r="S4453" s="43">
        <v>160.57301531200949</v>
      </c>
      <c r="T4453" s="43">
        <v>7212.2671938454541</v>
      </c>
      <c r="U4453" s="43">
        <v>8092.8708998065576</v>
      </c>
      <c r="W4453" s="43">
        <v>903.08726506177254</v>
      </c>
      <c r="X4453" s="43">
        <v>0</v>
      </c>
      <c r="Y4453" s="43">
        <v>0</v>
      </c>
      <c r="Z4453" s="43">
        <v>903.08726506177254</v>
      </c>
      <c r="AB4453" s="43">
        <v>103.16369454488903</v>
      </c>
      <c r="AC4453" s="43">
        <v>0</v>
      </c>
      <c r="AD4453" s="43">
        <v>0</v>
      </c>
      <c r="AE4453" s="43">
        <v>103.16369454488903</v>
      </c>
      <c r="AG4453" s="43">
        <v>1660777.4804485997</v>
      </c>
      <c r="AH4453" s="43">
        <v>195066.84925334287</v>
      </c>
      <c r="AI4453" s="43">
        <v>0</v>
      </c>
      <c r="AJ4453" s="43">
        <v>433287517.08853394</v>
      </c>
      <c r="AK4453" s="43">
        <v>434948294.56898254</v>
      </c>
    </row>
    <row r="4454" spans="3:37" x14ac:dyDescent="0.2">
      <c r="C4454" s="43">
        <v>6.2917202575507591E-4</v>
      </c>
      <c r="D4454" s="43">
        <v>5.0765476512609514E-2</v>
      </c>
      <c r="E4454" s="43">
        <v>3.4889019028921986</v>
      </c>
      <c r="F4454" s="43">
        <v>1.3876907058898127</v>
      </c>
      <c r="H4454" s="43">
        <v>8.8665065436919669E-5</v>
      </c>
      <c r="I4454" s="43">
        <v>0.10112876140925986</v>
      </c>
      <c r="J4454" s="43">
        <v>0</v>
      </c>
      <c r="K4454" s="43">
        <v>1</v>
      </c>
      <c r="M4454" s="43">
        <v>7.7723116098990172E-3</v>
      </c>
      <c r="N4454" s="43">
        <v>4.6432845332771699E-2</v>
      </c>
      <c r="O4454" s="43">
        <v>0</v>
      </c>
      <c r="P4454" s="43">
        <v>1</v>
      </c>
      <c r="R4454" s="43">
        <v>604.7560818534181</v>
      </c>
      <c r="S4454" s="43">
        <v>169.77338188586475</v>
      </c>
      <c r="T4454" s="43">
        <v>6833.1015385215942</v>
      </c>
      <c r="U4454" s="43">
        <v>7607.6310022608768</v>
      </c>
      <c r="W4454" s="43">
        <v>2109.9346447640205</v>
      </c>
      <c r="X4454" s="43">
        <v>0</v>
      </c>
      <c r="Y4454" s="43">
        <v>0</v>
      </c>
      <c r="Z4454" s="43">
        <v>2109.9346447640205</v>
      </c>
      <c r="AB4454" s="43">
        <v>25.087039412345266</v>
      </c>
      <c r="AC4454" s="43">
        <v>0</v>
      </c>
      <c r="AD4454" s="43">
        <v>0</v>
      </c>
      <c r="AE4454" s="43">
        <v>25.087039412345266</v>
      </c>
      <c r="AG4454" s="43">
        <v>3880169.8117210339</v>
      </c>
      <c r="AH4454" s="43">
        <v>455745.88326902845</v>
      </c>
      <c r="AI4454" s="43">
        <v>0</v>
      </c>
      <c r="AJ4454" s="43">
        <v>105365565.53185011</v>
      </c>
      <c r="AK4454" s="43">
        <v>109245735.34357114</v>
      </c>
    </row>
    <row r="4455" spans="3:37" x14ac:dyDescent="0.2">
      <c r="C4455" s="43">
        <v>6.201865033481635E-4</v>
      </c>
      <c r="D4455" s="43">
        <v>5.5791649859155745E-2</v>
      </c>
      <c r="E4455" s="43">
        <v>1.4459283975020285</v>
      </c>
      <c r="F4455" s="43">
        <v>2.7391723863435993</v>
      </c>
      <c r="H4455" s="43">
        <v>8.5423419253744337E-5</v>
      </c>
      <c r="I4455" s="43">
        <v>0.12475934773862929</v>
      </c>
      <c r="J4455" s="43">
        <v>0</v>
      </c>
      <c r="K4455" s="43">
        <v>1</v>
      </c>
      <c r="M4455" s="43">
        <v>7.8665061624247912E-3</v>
      </c>
      <c r="N4455" s="43">
        <v>4.5901889788471206E-2</v>
      </c>
      <c r="O4455" s="43">
        <v>0</v>
      </c>
      <c r="P4455" s="43">
        <v>1</v>
      </c>
      <c r="R4455" s="43">
        <v>655.13965553733874</v>
      </c>
      <c r="S4455" s="43">
        <v>201.78664486184334</v>
      </c>
      <c r="T4455" s="43">
        <v>6836.8307039444899</v>
      </c>
      <c r="U4455" s="43">
        <v>7693.7570043436717</v>
      </c>
      <c r="W4455" s="43">
        <v>947.28503227113515</v>
      </c>
      <c r="X4455" s="43">
        <v>0</v>
      </c>
      <c r="Y4455" s="43">
        <v>0</v>
      </c>
      <c r="Z4455" s="43">
        <v>947.28503227113515</v>
      </c>
      <c r="AB4455" s="43">
        <v>121.91588539768411</v>
      </c>
      <c r="AC4455" s="43">
        <v>0</v>
      </c>
      <c r="AD4455" s="43">
        <v>0</v>
      </c>
      <c r="AE4455" s="43">
        <v>121.91588539768411</v>
      </c>
      <c r="AG4455" s="43">
        <v>1742057.1743466177</v>
      </c>
      <c r="AH4455" s="43">
        <v>204613.56697056518</v>
      </c>
      <c r="AI4455" s="43">
        <v>0</v>
      </c>
      <c r="AJ4455" s="43">
        <v>512046718.67027324</v>
      </c>
      <c r="AK4455" s="43">
        <v>513788775.84461987</v>
      </c>
    </row>
    <row r="4456" spans="3:37" x14ac:dyDescent="0.2">
      <c r="C4456" s="43">
        <v>6.1086949850075456E-4</v>
      </c>
      <c r="D4456" s="43">
        <v>5.9995798261755606E-2</v>
      </c>
      <c r="E4456" s="43">
        <v>6.994925037581333</v>
      </c>
      <c r="F4456" s="43">
        <v>3.2104785237648739</v>
      </c>
      <c r="H4456" s="43">
        <v>8.3241872349666324E-5</v>
      </c>
      <c r="I4456" s="43">
        <v>0.12934012123514804</v>
      </c>
      <c r="J4456" s="43">
        <v>0</v>
      </c>
      <c r="K4456" s="43">
        <v>1</v>
      </c>
      <c r="M4456" s="43">
        <v>7.8685441126399303E-3</v>
      </c>
      <c r="N4456" s="43">
        <v>4.718316887943852E-2</v>
      </c>
      <c r="O4456" s="43">
        <v>0</v>
      </c>
      <c r="P4456" s="43">
        <v>1</v>
      </c>
      <c r="R4456" s="43">
        <v>693.92358691895424</v>
      </c>
      <c r="S4456" s="43">
        <v>203.85317345452256</v>
      </c>
      <c r="T4456" s="43">
        <v>7029.4907205216978</v>
      </c>
      <c r="U4456" s="43">
        <v>7927.2674808951742</v>
      </c>
      <c r="W4456" s="43">
        <v>4853.9434723076392</v>
      </c>
      <c r="X4456" s="43">
        <v>0</v>
      </c>
      <c r="Y4456" s="43">
        <v>0</v>
      </c>
      <c r="Z4456" s="43">
        <v>4853.9434723076392</v>
      </c>
      <c r="AB4456" s="43">
        <v>164.12764090395126</v>
      </c>
      <c r="AC4456" s="43">
        <v>0</v>
      </c>
      <c r="AD4456" s="43">
        <v>0</v>
      </c>
      <c r="AE4456" s="43">
        <v>164.12764090395126</v>
      </c>
      <c r="AG4456" s="43">
        <v>8926402.0455737486</v>
      </c>
      <c r="AH4456" s="43">
        <v>1048451.7900184501</v>
      </c>
      <c r="AI4456" s="43">
        <v>0</v>
      </c>
      <c r="AJ4456" s="43">
        <v>689336091.79659534</v>
      </c>
      <c r="AK4456" s="43">
        <v>698262493.84216905</v>
      </c>
    </row>
    <row r="4457" spans="3:37" x14ac:dyDescent="0.2">
      <c r="C4457" s="43">
        <v>6.1729037641744533E-4</v>
      </c>
      <c r="D4457" s="43">
        <v>5.8704637501167056E-2</v>
      </c>
      <c r="E4457" s="43">
        <v>9.9883898293651967</v>
      </c>
      <c r="F4457" s="43">
        <v>2.1581293729864641</v>
      </c>
      <c r="H4457" s="43">
        <v>9.0821885772807143E-5</v>
      </c>
      <c r="I4457" s="43">
        <v>9.9293242823787931E-2</v>
      </c>
      <c r="J4457" s="43">
        <v>0</v>
      </c>
      <c r="K4457" s="43">
        <v>1</v>
      </c>
      <c r="M4457" s="43">
        <v>7.8882347804939412E-3</v>
      </c>
      <c r="N4457" s="43">
        <v>4.6454941258483817E-2</v>
      </c>
      <c r="O4457" s="43">
        <v>0</v>
      </c>
      <c r="P4457" s="43">
        <v>1</v>
      </c>
      <c r="R4457" s="43">
        <v>686.12665251684075</v>
      </c>
      <c r="S4457" s="43">
        <v>170.74680362650798</v>
      </c>
      <c r="T4457" s="43">
        <v>6938.3166499567014</v>
      </c>
      <c r="U4457" s="43">
        <v>7795.1901061000499</v>
      </c>
      <c r="W4457" s="43">
        <v>6853.3004776556008</v>
      </c>
      <c r="X4457" s="43">
        <v>0</v>
      </c>
      <c r="Y4457" s="43">
        <v>0</v>
      </c>
      <c r="Z4457" s="43">
        <v>6853.3004776556008</v>
      </c>
      <c r="AB4457" s="43">
        <v>85.024706995943447</v>
      </c>
      <c r="AC4457" s="43">
        <v>0</v>
      </c>
      <c r="AD4457" s="43">
        <v>0</v>
      </c>
      <c r="AE4457" s="43">
        <v>85.024706995943447</v>
      </c>
      <c r="AG4457" s="43">
        <v>12603219.578408649</v>
      </c>
      <c r="AH4457" s="43">
        <v>1480312.9031736099</v>
      </c>
      <c r="AI4457" s="43">
        <v>0</v>
      </c>
      <c r="AJ4457" s="43">
        <v>357103769.38296247</v>
      </c>
      <c r="AK4457" s="43">
        <v>369706988.96137112</v>
      </c>
    </row>
    <row r="4458" spans="3:37" x14ac:dyDescent="0.2">
      <c r="C4458" s="43">
        <v>5.9560154090983653E-4</v>
      </c>
      <c r="D4458" s="43">
        <v>5.8083347764309345E-2</v>
      </c>
      <c r="E4458" s="43">
        <v>7.8467037154428922</v>
      </c>
      <c r="F4458" s="43">
        <v>1.3259453523545399</v>
      </c>
      <c r="H4458" s="43">
        <v>8.6668973264073613E-5</v>
      </c>
      <c r="I4458" s="43">
        <v>0.101274734518771</v>
      </c>
      <c r="J4458" s="43">
        <v>0</v>
      </c>
      <c r="K4458" s="43">
        <v>1</v>
      </c>
      <c r="M4458" s="43">
        <v>7.83013093878231E-3</v>
      </c>
      <c r="N4458" s="43">
        <v>4.8058241767069743E-2</v>
      </c>
      <c r="O4458" s="43">
        <v>0</v>
      </c>
      <c r="P4458" s="43">
        <v>1</v>
      </c>
      <c r="R4458" s="43">
        <v>655.01285808851139</v>
      </c>
      <c r="S4458" s="43">
        <v>166.19086100928683</v>
      </c>
      <c r="T4458" s="43">
        <v>7124.9082352546757</v>
      </c>
      <c r="U4458" s="43">
        <v>7946.1119543524737</v>
      </c>
      <c r="W4458" s="43">
        <v>5139.69182722599</v>
      </c>
      <c r="X4458" s="43">
        <v>0</v>
      </c>
      <c r="Y4458" s="43">
        <v>0</v>
      </c>
      <c r="Z4458" s="43">
        <v>5139.69182722599</v>
      </c>
      <c r="AB4458" s="43">
        <v>22.844328460426304</v>
      </c>
      <c r="AC4458" s="43">
        <v>0</v>
      </c>
      <c r="AD4458" s="43">
        <v>0</v>
      </c>
      <c r="AE4458" s="43">
        <v>22.844328460426304</v>
      </c>
      <c r="AG4458" s="43">
        <v>9451893.2702685948</v>
      </c>
      <c r="AH4458" s="43">
        <v>1110173.4346808139</v>
      </c>
      <c r="AI4458" s="43">
        <v>0</v>
      </c>
      <c r="AJ4458" s="43">
        <v>95946179.533790484</v>
      </c>
      <c r="AK4458" s="43">
        <v>105398072.80405907</v>
      </c>
    </row>
    <row r="4459" spans="3:37" x14ac:dyDescent="0.2">
      <c r="C4459" s="43">
        <v>6.4197028910817355E-4</v>
      </c>
      <c r="D4459" s="43">
        <v>5.3875908925051119E-2</v>
      </c>
      <c r="E4459" s="43">
        <v>2.374073848406733</v>
      </c>
      <c r="F4459" s="43">
        <v>1.5874933601755605</v>
      </c>
      <c r="H4459" s="43">
        <v>9.6669364689438986E-5</v>
      </c>
      <c r="I4459" s="43">
        <v>9.123358770778614E-2</v>
      </c>
      <c r="J4459" s="43">
        <v>0</v>
      </c>
      <c r="K4459" s="43">
        <v>1</v>
      </c>
      <c r="M4459" s="43">
        <v>7.8329541799311304E-3</v>
      </c>
      <c r="N4459" s="43">
        <v>4.5751257012988211E-2</v>
      </c>
      <c r="O4459" s="43">
        <v>0</v>
      </c>
      <c r="P4459" s="43">
        <v>1</v>
      </c>
      <c r="R4459" s="43">
        <v>654.86519937634682</v>
      </c>
      <c r="S4459" s="43">
        <v>166.98827974345275</v>
      </c>
      <c r="T4459" s="43">
        <v>6785.3302422922388</v>
      </c>
      <c r="U4459" s="43">
        <v>7607.1837214120387</v>
      </c>
      <c r="W4459" s="43">
        <v>1554.6983440710462</v>
      </c>
      <c r="X4459" s="43">
        <v>0</v>
      </c>
      <c r="Y4459" s="43">
        <v>0</v>
      </c>
      <c r="Z4459" s="43">
        <v>1554.6983440710462</v>
      </c>
      <c r="AB4459" s="43">
        <v>41.165998339470377</v>
      </c>
      <c r="AC4459" s="43">
        <v>0</v>
      </c>
      <c r="AD4459" s="43">
        <v>0</v>
      </c>
      <c r="AE4459" s="43">
        <v>41.165998339470377</v>
      </c>
      <c r="AG4459" s="43">
        <v>2859090.2547466541</v>
      </c>
      <c r="AH4459" s="43">
        <v>335814.84231934597</v>
      </c>
      <c r="AI4459" s="43">
        <v>0</v>
      </c>
      <c r="AJ4459" s="43">
        <v>172897193.02577558</v>
      </c>
      <c r="AK4459" s="43">
        <v>175756283.28052223</v>
      </c>
    </row>
    <row r="4460" spans="3:37" x14ac:dyDescent="0.2">
      <c r="C4460" s="43">
        <v>5.9820688614189565E-4</v>
      </c>
      <c r="D4460" s="43">
        <v>4.8438534335809122E-2</v>
      </c>
      <c r="E4460" s="43">
        <v>5.4656930697876298</v>
      </c>
      <c r="F4460" s="43">
        <v>2.8622721493237124</v>
      </c>
      <c r="H4460" s="43">
        <v>8.4433979196068396E-5</v>
      </c>
      <c r="I4460" s="43">
        <v>9.8652184777889756E-2</v>
      </c>
      <c r="J4460" s="43">
        <v>0</v>
      </c>
      <c r="K4460" s="43">
        <v>1</v>
      </c>
      <c r="M4460" s="43">
        <v>7.8215188162731614E-3</v>
      </c>
      <c r="N4460" s="43">
        <v>4.4775951430699061E-2</v>
      </c>
      <c r="O4460" s="43">
        <v>0</v>
      </c>
      <c r="P4460" s="43">
        <v>1</v>
      </c>
      <c r="R4460" s="43">
        <v>548.63659761530778</v>
      </c>
      <c r="S4460" s="43">
        <v>157.71258045634366</v>
      </c>
      <c r="T4460" s="43">
        <v>6630.9887335254762</v>
      </c>
      <c r="U4460" s="43">
        <v>7337.3379115971275</v>
      </c>
      <c r="W4460" s="43">
        <v>2998.6792494178521</v>
      </c>
      <c r="X4460" s="43">
        <v>0</v>
      </c>
      <c r="Y4460" s="43">
        <v>0</v>
      </c>
      <c r="Z4460" s="43">
        <v>2998.6792494178521</v>
      </c>
      <c r="AB4460" s="43">
        <v>109.32304017474176</v>
      </c>
      <c r="AC4460" s="43">
        <v>0</v>
      </c>
      <c r="AD4460" s="43">
        <v>0</v>
      </c>
      <c r="AE4460" s="43">
        <v>109.32304017474176</v>
      </c>
      <c r="AG4460" s="43">
        <v>5514571.1396794301</v>
      </c>
      <c r="AH4460" s="43">
        <v>647714.71787425608</v>
      </c>
      <c r="AI4460" s="43">
        <v>0</v>
      </c>
      <c r="AJ4460" s="43">
        <v>459156768.73391539</v>
      </c>
      <c r="AK4460" s="43">
        <v>464671339.87359482</v>
      </c>
    </row>
    <row r="4461" spans="3:37" x14ac:dyDescent="0.2">
      <c r="C4461" s="43">
        <v>6.3498468423883736E-4</v>
      </c>
      <c r="D4461" s="43">
        <v>4.9405614667050589E-2</v>
      </c>
      <c r="E4461" s="43">
        <v>1.9068533716235931</v>
      </c>
      <c r="F4461" s="43">
        <v>1.485570780075721</v>
      </c>
      <c r="H4461" s="43">
        <v>8.6737883000443292E-5</v>
      </c>
      <c r="I4461" s="43">
        <v>0.10741161054082649</v>
      </c>
      <c r="J4461" s="43">
        <v>0</v>
      </c>
      <c r="K4461" s="43">
        <v>1</v>
      </c>
      <c r="M4461" s="43">
        <v>7.8650369949697652E-3</v>
      </c>
      <c r="N4461" s="43">
        <v>4.6100318061242374E-2</v>
      </c>
      <c r="O4461" s="43">
        <v>0</v>
      </c>
      <c r="P4461" s="43">
        <v>1</v>
      </c>
      <c r="R4461" s="43">
        <v>593.9938245811602</v>
      </c>
      <c r="S4461" s="43">
        <v>176.40155917488175</v>
      </c>
      <c r="T4461" s="43">
        <v>6865.1031069352557</v>
      </c>
      <c r="U4461" s="43">
        <v>7635.4984906912978</v>
      </c>
      <c r="W4461" s="43">
        <v>1132.6591271261784</v>
      </c>
      <c r="X4461" s="43">
        <v>0</v>
      </c>
      <c r="Y4461" s="43">
        <v>0</v>
      </c>
      <c r="Z4461" s="43">
        <v>1132.6591271261784</v>
      </c>
      <c r="AB4461" s="43">
        <v>30.861586789537739</v>
      </c>
      <c r="AC4461" s="43">
        <v>0</v>
      </c>
      <c r="AD4461" s="43">
        <v>0</v>
      </c>
      <c r="AE4461" s="43">
        <v>30.861586789537739</v>
      </c>
      <c r="AG4461" s="43">
        <v>2082960.1347850421</v>
      </c>
      <c r="AH4461" s="43">
        <v>244654.37145925453</v>
      </c>
      <c r="AI4461" s="43">
        <v>0</v>
      </c>
      <c r="AJ4461" s="43">
        <v>129618664.5160585</v>
      </c>
      <c r="AK4461" s="43">
        <v>131701624.65084355</v>
      </c>
    </row>
    <row r="4462" spans="3:37" x14ac:dyDescent="0.2">
      <c r="C4462" s="43">
        <v>6.0734209285161656E-4</v>
      </c>
      <c r="D4462" s="43">
        <v>5.9820619109635542E-2</v>
      </c>
      <c r="E4462" s="43">
        <v>4.1880292447965486</v>
      </c>
      <c r="F4462" s="43">
        <v>1.7827196059633421</v>
      </c>
      <c r="H4462" s="43">
        <v>8.2669026854764402E-5</v>
      </c>
      <c r="I4462" s="43">
        <v>0.10378568615578765</v>
      </c>
      <c r="J4462" s="43">
        <v>0</v>
      </c>
      <c r="K4462" s="43">
        <v>1</v>
      </c>
      <c r="M4462" s="43">
        <v>7.7661290375476187E-3</v>
      </c>
      <c r="N4462" s="43">
        <v>4.2605402055794578E-2</v>
      </c>
      <c r="O4462" s="43">
        <v>0</v>
      </c>
      <c r="P4462" s="43">
        <v>1</v>
      </c>
      <c r="R4462" s="43">
        <v>687.90213582840579</v>
      </c>
      <c r="S4462" s="43">
        <v>162.45110097249332</v>
      </c>
      <c r="T4462" s="43">
        <v>6264.8639338719631</v>
      </c>
      <c r="U4462" s="43">
        <v>7115.2171706728623</v>
      </c>
      <c r="W4462" s="43">
        <v>2880.9542624073711</v>
      </c>
      <c r="X4462" s="43">
        <v>0</v>
      </c>
      <c r="Y4462" s="43">
        <v>0</v>
      </c>
      <c r="Z4462" s="43">
        <v>2880.9542624073711</v>
      </c>
      <c r="AB4462" s="43">
        <v>57.612490290573788</v>
      </c>
      <c r="AC4462" s="43">
        <v>0</v>
      </c>
      <c r="AD4462" s="43">
        <v>0</v>
      </c>
      <c r="AE4462" s="43">
        <v>57.612490290573788</v>
      </c>
      <c r="AG4462" s="43">
        <v>5298074.8885671552</v>
      </c>
      <c r="AH4462" s="43">
        <v>622286.12067999213</v>
      </c>
      <c r="AI4462" s="43">
        <v>0</v>
      </c>
      <c r="AJ4462" s="43">
        <v>241972459.2204099</v>
      </c>
      <c r="AK4462" s="43">
        <v>247270534.10897705</v>
      </c>
    </row>
    <row r="4463" spans="3:37" x14ac:dyDescent="0.2">
      <c r="C4463" s="43">
        <v>6.0820749129836108E-4</v>
      </c>
      <c r="D4463" s="43">
        <v>5.282928292975355E-2</v>
      </c>
      <c r="E4463" s="43">
        <v>2.0225387126032226</v>
      </c>
      <c r="F4463" s="43">
        <v>2.6532995320248518</v>
      </c>
      <c r="H4463" s="43">
        <v>8.7850540808505475E-5</v>
      </c>
      <c r="I4463" s="43">
        <v>0.13604402221030487</v>
      </c>
      <c r="J4463" s="43">
        <v>0</v>
      </c>
      <c r="K4463" s="43">
        <v>1</v>
      </c>
      <c r="M4463" s="43">
        <v>7.8960674073221826E-3</v>
      </c>
      <c r="N4463" s="43">
        <v>4.499581634694607E-2</v>
      </c>
      <c r="O4463" s="43">
        <v>0</v>
      </c>
      <c r="P4463" s="43">
        <v>1</v>
      </c>
      <c r="R4463" s="43">
        <v>608.3714901860435</v>
      </c>
      <c r="S4463" s="43">
        <v>226.29047587280667</v>
      </c>
      <c r="T4463" s="43">
        <v>6727.0608396076186</v>
      </c>
      <c r="U4463" s="43">
        <v>7561.722805666469</v>
      </c>
      <c r="W4463" s="43">
        <v>1230.4548905453844</v>
      </c>
      <c r="X4463" s="43">
        <v>0</v>
      </c>
      <c r="Y4463" s="43">
        <v>0</v>
      </c>
      <c r="Z4463" s="43">
        <v>1230.4548905453844</v>
      </c>
      <c r="AB4463" s="43">
        <v>107.62277210233769</v>
      </c>
      <c r="AC4463" s="43">
        <v>0</v>
      </c>
      <c r="AD4463" s="43">
        <v>0</v>
      </c>
      <c r="AE4463" s="43">
        <v>107.62277210233769</v>
      </c>
      <c r="AG4463" s="43">
        <v>2262806.543712962</v>
      </c>
      <c r="AH4463" s="43">
        <v>265778.25635780301</v>
      </c>
      <c r="AI4463" s="43">
        <v>0</v>
      </c>
      <c r="AJ4463" s="43">
        <v>452015642.82981831</v>
      </c>
      <c r="AK4463" s="43">
        <v>454278449.37353128</v>
      </c>
    </row>
    <row r="4464" spans="3:37" x14ac:dyDescent="0.2">
      <c r="C4464" s="43">
        <v>6.3466796155764449E-4</v>
      </c>
      <c r="D4464" s="43">
        <v>6.1391727019010078E-2</v>
      </c>
      <c r="E4464" s="43">
        <v>4.8468741630923864</v>
      </c>
      <c r="F4464" s="43">
        <v>3.6209753365129869</v>
      </c>
      <c r="H4464" s="43">
        <v>8.7845373846814965E-5</v>
      </c>
      <c r="I4464" s="43">
        <v>9.7749616246618334E-2</v>
      </c>
      <c r="J4464" s="43">
        <v>0</v>
      </c>
      <c r="K4464" s="43">
        <v>1</v>
      </c>
      <c r="M4464" s="43">
        <v>7.8208459591497907E-3</v>
      </c>
      <c r="N4464" s="43">
        <v>4.9331132119930676E-2</v>
      </c>
      <c r="O4464" s="43">
        <v>0</v>
      </c>
      <c r="P4464" s="43">
        <v>1</v>
      </c>
      <c r="R4464" s="43">
        <v>737.73230072142985</v>
      </c>
      <c r="S4464" s="43">
        <v>162.58344786432141</v>
      </c>
      <c r="T4464" s="43">
        <v>7304.9489824786115</v>
      </c>
      <c r="U4464" s="43">
        <v>8205.2647310643624</v>
      </c>
      <c r="W4464" s="43">
        <v>3575.6956276454011</v>
      </c>
      <c r="X4464" s="43">
        <v>0</v>
      </c>
      <c r="Y4464" s="43">
        <v>0</v>
      </c>
      <c r="Z4464" s="43">
        <v>3575.6956276454011</v>
      </c>
      <c r="AB4464" s="43">
        <v>206.8928636699639</v>
      </c>
      <c r="AC4464" s="43">
        <v>0</v>
      </c>
      <c r="AD4464" s="43">
        <v>0</v>
      </c>
      <c r="AE4464" s="43">
        <v>206.8928636699639</v>
      </c>
      <c r="AG4464" s="43">
        <v>6575704.2592398925</v>
      </c>
      <c r="AH4464" s="43">
        <v>772350.25557140668</v>
      </c>
      <c r="AI4464" s="43">
        <v>0</v>
      </c>
      <c r="AJ4464" s="43">
        <v>868950027.4138484</v>
      </c>
      <c r="AK4464" s="43">
        <v>875525731.67308831</v>
      </c>
    </row>
    <row r="4465" spans="3:37" x14ac:dyDescent="0.2">
      <c r="C4465" s="43">
        <v>6.2131825807965058E-4</v>
      </c>
      <c r="D4465" s="43">
        <v>5.9110941220030466E-2</v>
      </c>
      <c r="E4465" s="43">
        <v>5.9405176182957273</v>
      </c>
      <c r="F4465" s="43">
        <v>1.8640334079664673</v>
      </c>
      <c r="H4465" s="43">
        <v>8.0852950250074826E-5</v>
      </c>
      <c r="I4465" s="43">
        <v>0.10454039417142691</v>
      </c>
      <c r="J4465" s="43">
        <v>0</v>
      </c>
      <c r="K4465" s="43">
        <v>1</v>
      </c>
      <c r="M4465" s="43">
        <v>7.8865793343280144E-3</v>
      </c>
      <c r="N4465" s="43">
        <v>4.5155784102318179E-2</v>
      </c>
      <c r="O4465" s="43">
        <v>0</v>
      </c>
      <c r="P4465" s="43">
        <v>1</v>
      </c>
      <c r="R4465" s="43">
        <v>695.38347094915059</v>
      </c>
      <c r="S4465" s="43">
        <v>160.03772813916791</v>
      </c>
      <c r="T4465" s="43">
        <v>6742.8645723417176</v>
      </c>
      <c r="U4465" s="43">
        <v>7598.2857714300362</v>
      </c>
      <c r="W4465" s="43">
        <v>4130.9377606450644</v>
      </c>
      <c r="X4465" s="43">
        <v>0</v>
      </c>
      <c r="Y4465" s="43">
        <v>0</v>
      </c>
      <c r="Z4465" s="43">
        <v>4130.9377606450644</v>
      </c>
      <c r="AB4465" s="43">
        <v>64.289296876508772</v>
      </c>
      <c r="AC4465" s="43">
        <v>0</v>
      </c>
      <c r="AD4465" s="43">
        <v>0</v>
      </c>
      <c r="AE4465" s="43">
        <v>64.289296876508772</v>
      </c>
      <c r="AG4465" s="43">
        <v>7596794.5418262733</v>
      </c>
      <c r="AH4465" s="43">
        <v>892282.55629933393</v>
      </c>
      <c r="AI4465" s="43">
        <v>0</v>
      </c>
      <c r="AJ4465" s="43">
        <v>270015046.88133687</v>
      </c>
      <c r="AK4465" s="43">
        <v>277611841.42316312</v>
      </c>
    </row>
    <row r="4466" spans="3:37" x14ac:dyDescent="0.2">
      <c r="C4466" s="43">
        <v>5.9117394764967169E-4</v>
      </c>
      <c r="D4466" s="43">
        <v>5.3454222077349067E-2</v>
      </c>
      <c r="E4466" s="43">
        <v>1.1079363469735941</v>
      </c>
      <c r="F4466" s="43">
        <v>2.7554670734262725</v>
      </c>
      <c r="H4466" s="43">
        <v>8.8769642661096936E-5</v>
      </c>
      <c r="I4466" s="43">
        <v>0.11546604730798837</v>
      </c>
      <c r="J4466" s="43">
        <v>0</v>
      </c>
      <c r="K4466" s="43">
        <v>1</v>
      </c>
      <c r="M4466" s="43">
        <v>7.8358603127612024E-3</v>
      </c>
      <c r="N4466" s="43">
        <v>4.4297646801067452E-2</v>
      </c>
      <c r="O4466" s="43">
        <v>0</v>
      </c>
      <c r="P4466" s="43">
        <v>1</v>
      </c>
      <c r="R4466" s="43">
        <v>598.32847712622038</v>
      </c>
      <c r="S4466" s="43">
        <v>194.07122335727411</v>
      </c>
      <c r="T4466" s="43">
        <v>6572.1840064406206</v>
      </c>
      <c r="U4466" s="43">
        <v>7364.5837069241152</v>
      </c>
      <c r="W4466" s="43">
        <v>662.90986723749825</v>
      </c>
      <c r="X4466" s="43">
        <v>0</v>
      </c>
      <c r="Y4466" s="43">
        <v>0</v>
      </c>
      <c r="Z4466" s="43">
        <v>662.90986723749825</v>
      </c>
      <c r="AB4466" s="43">
        <v>112.387015653655</v>
      </c>
      <c r="AC4466" s="43">
        <v>0</v>
      </c>
      <c r="AD4466" s="43">
        <v>0</v>
      </c>
      <c r="AE4466" s="43">
        <v>112.387015653655</v>
      </c>
      <c r="AG4466" s="43">
        <v>1219091.2458497593</v>
      </c>
      <c r="AH4466" s="43">
        <v>143188.53132329963</v>
      </c>
      <c r="AI4466" s="43">
        <v>0</v>
      </c>
      <c r="AJ4466" s="43">
        <v>472025465.74535102</v>
      </c>
      <c r="AK4466" s="43">
        <v>473244556.9912008</v>
      </c>
    </row>
    <row r="4467" spans="3:37" x14ac:dyDescent="0.2">
      <c r="C4467" s="43">
        <v>6.172499185255198E-4</v>
      </c>
      <c r="D4467" s="43">
        <v>5.5768297670317879E-2</v>
      </c>
      <c r="E4467" s="43">
        <v>3.501144991890631</v>
      </c>
      <c r="F4467" s="43">
        <v>3.1405155430982536</v>
      </c>
      <c r="H4467" s="43">
        <v>1.0081377850035267E-4</v>
      </c>
      <c r="I4467" s="43">
        <v>0.12030010144852943</v>
      </c>
      <c r="J4467" s="43">
        <v>0</v>
      </c>
      <c r="K4467" s="43">
        <v>1</v>
      </c>
      <c r="M4467" s="43">
        <v>7.7383118045097924E-3</v>
      </c>
      <c r="N4467" s="43">
        <v>4.443659125331377E-2</v>
      </c>
      <c r="O4467" s="43">
        <v>0</v>
      </c>
      <c r="P4467" s="43">
        <v>1</v>
      </c>
      <c r="R4467" s="43">
        <v>651.76465017814382</v>
      </c>
      <c r="S4467" s="43">
        <v>229.62980592549189</v>
      </c>
      <c r="T4467" s="43">
        <v>6510.7247371954481</v>
      </c>
      <c r="U4467" s="43">
        <v>7392.1191932990841</v>
      </c>
      <c r="W4467" s="43">
        <v>2281.9225408625575</v>
      </c>
      <c r="X4467" s="43">
        <v>0</v>
      </c>
      <c r="Y4467" s="43">
        <v>0</v>
      </c>
      <c r="Z4467" s="43">
        <v>2281.9225408625575</v>
      </c>
      <c r="AB4467" s="43">
        <v>149.27702296386948</v>
      </c>
      <c r="AC4467" s="43">
        <v>0</v>
      </c>
      <c r="AD4467" s="43">
        <v>0</v>
      </c>
      <c r="AE4467" s="43">
        <v>149.27702296386948</v>
      </c>
      <c r="AG4467" s="43">
        <v>4196455.552646243</v>
      </c>
      <c r="AH4467" s="43">
        <v>492895.26882631244</v>
      </c>
      <c r="AI4467" s="43">
        <v>0</v>
      </c>
      <c r="AJ4467" s="43">
        <v>626963496.44825184</v>
      </c>
      <c r="AK4467" s="43">
        <v>631159952.00089812</v>
      </c>
    </row>
    <row r="4468" spans="3:37" x14ac:dyDescent="0.2">
      <c r="C4468" s="43">
        <v>5.8637276651697656E-4</v>
      </c>
      <c r="D4468" s="43">
        <v>5.2206223125819705E-2</v>
      </c>
      <c r="E4468" s="43">
        <v>7.2627857557152984</v>
      </c>
      <c r="F4468" s="43">
        <v>3.6658706413979325</v>
      </c>
      <c r="H4468" s="43">
        <v>9.1633227237708503E-5</v>
      </c>
      <c r="I4468" s="43">
        <v>0.11168723984151852</v>
      </c>
      <c r="J4468" s="43">
        <v>0</v>
      </c>
      <c r="K4468" s="43">
        <v>1</v>
      </c>
      <c r="M4468" s="43">
        <v>7.8513553005451486E-3</v>
      </c>
      <c r="N4468" s="43">
        <v>4.9877693565696601E-2</v>
      </c>
      <c r="O4468" s="43">
        <v>0</v>
      </c>
      <c r="P4468" s="43">
        <v>1</v>
      </c>
      <c r="R4468" s="43">
        <v>579.61342989617629</v>
      </c>
      <c r="S4468" s="43">
        <v>193.77552102401131</v>
      </c>
      <c r="T4468" s="43">
        <v>7414.6962867760794</v>
      </c>
      <c r="U4468" s="43">
        <v>8188.0852376962666</v>
      </c>
      <c r="W4468" s="43">
        <v>4209.6081624712369</v>
      </c>
      <c r="X4468" s="43">
        <v>0</v>
      </c>
      <c r="Y4468" s="43">
        <v>0</v>
      </c>
      <c r="Z4468" s="43">
        <v>4209.6081624712369</v>
      </c>
      <c r="AB4468" s="43">
        <v>165.33366359485876</v>
      </c>
      <c r="AC4468" s="43">
        <v>0</v>
      </c>
      <c r="AD4468" s="43">
        <v>0</v>
      </c>
      <c r="AE4468" s="43">
        <v>165.33366359485876</v>
      </c>
      <c r="AG4468" s="43">
        <v>7741469.410784605</v>
      </c>
      <c r="AH4468" s="43">
        <v>909275.36309378722</v>
      </c>
      <c r="AI4468" s="43">
        <v>0</v>
      </c>
      <c r="AJ4468" s="43">
        <v>694401387.09840679</v>
      </c>
      <c r="AK4468" s="43">
        <v>702142856.50919139</v>
      </c>
    </row>
    <row r="4469" spans="3:37" x14ac:dyDescent="0.2">
      <c r="C4469" s="43">
        <v>6.2026684389693276E-4</v>
      </c>
      <c r="D4469" s="43">
        <v>4.2503291767858727E-2</v>
      </c>
      <c r="E4469" s="43">
        <v>3.8650847262130896</v>
      </c>
      <c r="F4469" s="43">
        <v>1.8402252499904943</v>
      </c>
      <c r="H4469" s="43">
        <v>9.2562882724189777E-5</v>
      </c>
      <c r="I4469" s="43">
        <v>9.7881853407004601E-2</v>
      </c>
      <c r="J4469" s="43">
        <v>0</v>
      </c>
      <c r="K4469" s="43">
        <v>1</v>
      </c>
      <c r="M4469" s="43">
        <v>7.7927267501420672E-3</v>
      </c>
      <c r="N4469" s="43">
        <v>4.6768211475816779E-2</v>
      </c>
      <c r="O4469" s="43">
        <v>0</v>
      </c>
      <c r="P4469" s="43">
        <v>1</v>
      </c>
      <c r="R4469" s="43">
        <v>499.16428690727884</v>
      </c>
      <c r="S4469" s="43">
        <v>171.54632888686837</v>
      </c>
      <c r="T4469" s="43">
        <v>6900.5321349408969</v>
      </c>
      <c r="U4469" s="43">
        <v>7571.242750735044</v>
      </c>
      <c r="W4469" s="43">
        <v>1929.312261196372</v>
      </c>
      <c r="X4469" s="43">
        <v>0</v>
      </c>
      <c r="Y4469" s="43">
        <v>0</v>
      </c>
      <c r="Z4469" s="43">
        <v>1929.312261196372</v>
      </c>
      <c r="AB4469" s="43">
        <v>44.876916839570477</v>
      </c>
      <c r="AC4469" s="43">
        <v>0</v>
      </c>
      <c r="AD4469" s="43">
        <v>0</v>
      </c>
      <c r="AE4469" s="43">
        <v>44.876916839570477</v>
      </c>
      <c r="AG4469" s="43">
        <v>3548005.248340128</v>
      </c>
      <c r="AH4469" s="43">
        <v>416731.44841841637</v>
      </c>
      <c r="AI4469" s="43">
        <v>0</v>
      </c>
      <c r="AJ4469" s="43">
        <v>188483050.72619599</v>
      </c>
      <c r="AK4469" s="43">
        <v>192031055.97453612</v>
      </c>
    </row>
    <row r="4470" spans="3:37" x14ac:dyDescent="0.2">
      <c r="C4470" s="43">
        <v>5.9704455014001755E-4</v>
      </c>
      <c r="D4470" s="43">
        <v>6.2258202555283804E-2</v>
      </c>
      <c r="E4470" s="43">
        <v>8.409681796798715</v>
      </c>
      <c r="F4470" s="43">
        <v>0.67306410937375771</v>
      </c>
      <c r="H4470" s="43">
        <v>8.3439430991256151E-5</v>
      </c>
      <c r="I4470" s="43">
        <v>8.9669960668075685E-2</v>
      </c>
      <c r="J4470" s="43">
        <v>0</v>
      </c>
      <c r="K4470" s="43">
        <v>1</v>
      </c>
      <c r="M4470" s="43">
        <v>7.7960544527553351E-3</v>
      </c>
      <c r="N4470" s="43">
        <v>4.445442105856847E-2</v>
      </c>
      <c r="O4470" s="43">
        <v>0</v>
      </c>
      <c r="P4470" s="43">
        <v>1</v>
      </c>
      <c r="R4470" s="43">
        <v>703.79420945031313</v>
      </c>
      <c r="S4470" s="43">
        <v>141.66438671521846</v>
      </c>
      <c r="T4470" s="43">
        <v>6561.9390977702233</v>
      </c>
      <c r="U4470" s="43">
        <v>7407.3976939357544</v>
      </c>
      <c r="W4470" s="43">
        <v>5918.6853519066408</v>
      </c>
      <c r="X4470" s="43">
        <v>0</v>
      </c>
      <c r="Y4470" s="43">
        <v>0</v>
      </c>
      <c r="Z4470" s="43">
        <v>5918.6853519066408</v>
      </c>
      <c r="AB4470" s="43">
        <v>-24.620227775212637</v>
      </c>
      <c r="AC4470" s="43">
        <v>0</v>
      </c>
      <c r="AD4470" s="43">
        <v>0</v>
      </c>
      <c r="AE4470" s="43">
        <v>-24.620227775212637</v>
      </c>
      <c r="AG4470" s="43">
        <v>10884462.362156313</v>
      </c>
      <c r="AH4470" s="43">
        <v>1278436.0360118344</v>
      </c>
      <c r="AI4470" s="43">
        <v>0</v>
      </c>
      <c r="AJ4470" s="43">
        <v>0</v>
      </c>
      <c r="AK4470" s="43">
        <v>10884462.362156313</v>
      </c>
    </row>
    <row r="4471" spans="3:37" x14ac:dyDescent="0.2">
      <c r="C4471" s="43">
        <v>6.0075096928921567E-4</v>
      </c>
      <c r="D4471" s="43">
        <v>5.7151197796301179E-2</v>
      </c>
      <c r="E4471" s="43">
        <v>7.4804840517457958</v>
      </c>
      <c r="F4471" s="43">
        <v>4.7277219822619214</v>
      </c>
      <c r="H4471" s="43">
        <v>8.5985098681839702E-5</v>
      </c>
      <c r="I4471" s="43">
        <v>0.12784733515137137</v>
      </c>
      <c r="J4471" s="43">
        <v>0</v>
      </c>
      <c r="K4471" s="43">
        <v>1</v>
      </c>
      <c r="M4471" s="43">
        <v>7.8044644765351244E-3</v>
      </c>
      <c r="N4471" s="43">
        <v>4.860824510744699E-2</v>
      </c>
      <c r="O4471" s="43">
        <v>0</v>
      </c>
      <c r="P4471" s="43">
        <v>1</v>
      </c>
      <c r="R4471" s="43">
        <v>650.07309189802174</v>
      </c>
      <c r="S4471" s="43">
        <v>208.14081311668986</v>
      </c>
      <c r="T4471" s="43">
        <v>7182.8272746821503</v>
      </c>
      <c r="U4471" s="43">
        <v>8041.0411796968619</v>
      </c>
      <c r="W4471" s="43">
        <v>4862.8613964122305</v>
      </c>
      <c r="X4471" s="43">
        <v>0</v>
      </c>
      <c r="Y4471" s="43">
        <v>0</v>
      </c>
      <c r="Z4471" s="43">
        <v>4862.8613964122305</v>
      </c>
      <c r="AB4471" s="43">
        <v>259.29221775773965</v>
      </c>
      <c r="AC4471" s="43">
        <v>0</v>
      </c>
      <c r="AD4471" s="43">
        <v>0</v>
      </c>
      <c r="AE4471" s="43">
        <v>259.29221775773965</v>
      </c>
      <c r="AG4471" s="43">
        <v>8942802.1080020927</v>
      </c>
      <c r="AH4471" s="43">
        <v>1050378.0616250418</v>
      </c>
      <c r="AI4471" s="43">
        <v>0</v>
      </c>
      <c r="AJ4471" s="43">
        <v>1089027314.5825064</v>
      </c>
      <c r="AK4471" s="43">
        <v>1097970116.6905086</v>
      </c>
    </row>
    <row r="4472" spans="3:37" x14ac:dyDescent="0.2">
      <c r="C4472" s="43">
        <v>6.2745714195333591E-4</v>
      </c>
      <c r="D4472" s="43">
        <v>5.9871586569973934E-2</v>
      </c>
      <c r="E4472" s="43">
        <v>8.4018419345264661</v>
      </c>
      <c r="F4472" s="43">
        <v>2.092307165293918</v>
      </c>
      <c r="H4472" s="43">
        <v>9.4752736779057933E-5</v>
      </c>
      <c r="I4472" s="43">
        <v>0.11855456543880627</v>
      </c>
      <c r="J4472" s="43">
        <v>0</v>
      </c>
      <c r="K4472" s="43">
        <v>1</v>
      </c>
      <c r="M4472" s="43">
        <v>7.845564989459923E-3</v>
      </c>
      <c r="N4472" s="43">
        <v>4.6255254251352351E-2</v>
      </c>
      <c r="O4472" s="43">
        <v>0</v>
      </c>
      <c r="P4472" s="43">
        <v>1</v>
      </c>
      <c r="R4472" s="43">
        <v>711.29082487157905</v>
      </c>
      <c r="S4472" s="43">
        <v>212.69261873742076</v>
      </c>
      <c r="T4472" s="43">
        <v>6871.1221555065922</v>
      </c>
      <c r="U4472" s="43">
        <v>7795.1055991155918</v>
      </c>
      <c r="W4472" s="43">
        <v>5976.1530800499531</v>
      </c>
      <c r="X4472" s="43">
        <v>0</v>
      </c>
      <c r="Y4472" s="43">
        <v>0</v>
      </c>
      <c r="Z4472" s="43">
        <v>5976.1530800499531</v>
      </c>
      <c r="AB4472" s="43">
        <v>83.133442913810043</v>
      </c>
      <c r="AC4472" s="43">
        <v>0</v>
      </c>
      <c r="AD4472" s="43">
        <v>0</v>
      </c>
      <c r="AE4472" s="43">
        <v>83.133442913810043</v>
      </c>
      <c r="AG4472" s="43">
        <v>10990145.514211863</v>
      </c>
      <c r="AH4472" s="43">
        <v>1290849.0652907898</v>
      </c>
      <c r="AI4472" s="43">
        <v>0</v>
      </c>
      <c r="AJ4472" s="43">
        <v>349160460.23800218</v>
      </c>
      <c r="AK4472" s="43">
        <v>360150605.75221407</v>
      </c>
    </row>
    <row r="4473" spans="3:37" x14ac:dyDescent="0.2">
      <c r="C4473" s="43">
        <v>6.135296631518683E-4</v>
      </c>
      <c r="D4473" s="43">
        <v>5.8573419169816288E-2</v>
      </c>
      <c r="E4473" s="43">
        <v>3.5788434637888926</v>
      </c>
      <c r="F4473" s="43">
        <v>3.235919130645232</v>
      </c>
      <c r="H4473" s="43">
        <v>8.5060422032194757E-5</v>
      </c>
      <c r="I4473" s="43">
        <v>0.103344052010654</v>
      </c>
      <c r="J4473" s="43">
        <v>0</v>
      </c>
      <c r="K4473" s="43">
        <v>1</v>
      </c>
      <c r="M4473" s="43">
        <v>7.923981175409045E-3</v>
      </c>
      <c r="N4473" s="43">
        <v>4.3890574379916017E-2</v>
      </c>
      <c r="O4473" s="43">
        <v>0</v>
      </c>
      <c r="P4473" s="43">
        <v>1</v>
      </c>
      <c r="R4473" s="43">
        <v>680.42226153652882</v>
      </c>
      <c r="S4473" s="43">
        <v>166.4391126395391</v>
      </c>
      <c r="T4473" s="43">
        <v>6585.0196045017092</v>
      </c>
      <c r="U4473" s="43">
        <v>7431.8809786777774</v>
      </c>
      <c r="W4473" s="43">
        <v>2435.1247633164626</v>
      </c>
      <c r="X4473" s="43">
        <v>0</v>
      </c>
      <c r="Y4473" s="43">
        <v>0</v>
      </c>
      <c r="Z4473" s="43">
        <v>2435.1247633164626</v>
      </c>
      <c r="AB4473" s="43">
        <v>162.78649920904675</v>
      </c>
      <c r="AC4473" s="43">
        <v>0</v>
      </c>
      <c r="AD4473" s="43">
        <v>0</v>
      </c>
      <c r="AE4473" s="43">
        <v>162.78649920904675</v>
      </c>
      <c r="AG4473" s="43">
        <v>4478194.4397389749</v>
      </c>
      <c r="AH4473" s="43">
        <v>525986.94887635589</v>
      </c>
      <c r="AI4473" s="43">
        <v>0</v>
      </c>
      <c r="AJ4473" s="43">
        <v>683703296.6779964</v>
      </c>
      <c r="AK4473" s="43">
        <v>688181491.11773539</v>
      </c>
    </row>
    <row r="4474" spans="3:37" x14ac:dyDescent="0.2">
      <c r="C4474" s="43">
        <v>6.0572988774212401E-4</v>
      </c>
      <c r="D4474" s="43">
        <v>4.9968565620172191E-2</v>
      </c>
      <c r="E4474" s="43">
        <v>1.7247745530746099</v>
      </c>
      <c r="F4474" s="43">
        <v>3.9393653178511174</v>
      </c>
      <c r="H4474" s="43">
        <v>9.5420839989701633E-5</v>
      </c>
      <c r="I4474" s="43">
        <v>8.8362127382212038E-2</v>
      </c>
      <c r="J4474" s="43">
        <v>0</v>
      </c>
      <c r="K4474" s="43">
        <v>1</v>
      </c>
      <c r="M4474" s="43">
        <v>7.8278796431015436E-3</v>
      </c>
      <c r="N4474" s="43">
        <v>4.5160722220419086E-2</v>
      </c>
      <c r="O4474" s="43">
        <v>0</v>
      </c>
      <c r="P4474" s="43">
        <v>1</v>
      </c>
      <c r="R4474" s="43">
        <v>573.08396729060837</v>
      </c>
      <c r="S4474" s="43">
        <v>159.64369510807228</v>
      </c>
      <c r="T4474" s="43">
        <v>6693.409426525619</v>
      </c>
      <c r="U4474" s="43">
        <v>7426.1370889242999</v>
      </c>
      <c r="W4474" s="43">
        <v>988.44064355788339</v>
      </c>
      <c r="X4474" s="43">
        <v>0</v>
      </c>
      <c r="Y4474" s="43">
        <v>0</v>
      </c>
      <c r="Z4474" s="43">
        <v>988.44064355788339</v>
      </c>
      <c r="AB4474" s="43">
        <v>180.2418357307476</v>
      </c>
      <c r="AC4474" s="43">
        <v>0</v>
      </c>
      <c r="AD4474" s="43">
        <v>0</v>
      </c>
      <c r="AE4474" s="43">
        <v>180.2418357307476</v>
      </c>
      <c r="AG4474" s="43">
        <v>1817742.3435029476</v>
      </c>
      <c r="AH4474" s="43">
        <v>213503.1790085028</v>
      </c>
      <c r="AI4474" s="43">
        <v>0</v>
      </c>
      <c r="AJ4474" s="43">
        <v>757015710.06913996</v>
      </c>
      <c r="AK4474" s="43">
        <v>758833452.41264296</v>
      </c>
    </row>
    <row r="4475" spans="3:37" x14ac:dyDescent="0.2">
      <c r="C4475" s="43">
        <v>6.3128537393275508E-4</v>
      </c>
      <c r="D4475" s="43">
        <v>5.6272788809453522E-2</v>
      </c>
      <c r="E4475" s="43">
        <v>6.4994266608697115</v>
      </c>
      <c r="F4475" s="43">
        <v>3.4421428757367094</v>
      </c>
      <c r="H4475" s="43">
        <v>8.6769049429245062E-5</v>
      </c>
      <c r="I4475" s="43">
        <v>9.276049567097476E-2</v>
      </c>
      <c r="J4475" s="43">
        <v>0</v>
      </c>
      <c r="K4475" s="43">
        <v>1</v>
      </c>
      <c r="M4475" s="43">
        <v>7.9387958756514942E-3</v>
      </c>
      <c r="N4475" s="43">
        <v>4.6340640730320182E-2</v>
      </c>
      <c r="O4475" s="43">
        <v>0</v>
      </c>
      <c r="P4475" s="43">
        <v>1</v>
      </c>
      <c r="R4475" s="43">
        <v>672.61498554777779</v>
      </c>
      <c r="S4475" s="43">
        <v>152.39484380292444</v>
      </c>
      <c r="T4475" s="43">
        <v>6965.6081960180318</v>
      </c>
      <c r="U4475" s="43">
        <v>7790.6180253687344</v>
      </c>
      <c r="W4475" s="43">
        <v>4371.611769569723</v>
      </c>
      <c r="X4475" s="43">
        <v>0</v>
      </c>
      <c r="Y4475" s="43">
        <v>0</v>
      </c>
      <c r="Z4475" s="43">
        <v>4371.611769569723</v>
      </c>
      <c r="AB4475" s="43">
        <v>175.76054277241033</v>
      </c>
      <c r="AC4475" s="43">
        <v>0</v>
      </c>
      <c r="AD4475" s="43">
        <v>0</v>
      </c>
      <c r="AE4475" s="43">
        <v>175.76054277241033</v>
      </c>
      <c r="AG4475" s="43">
        <v>8039394.044238721</v>
      </c>
      <c r="AH4475" s="43">
        <v>944268.14222706016</v>
      </c>
      <c r="AI4475" s="43">
        <v>0</v>
      </c>
      <c r="AJ4475" s="43">
        <v>738194279.64412344</v>
      </c>
      <c r="AK4475" s="43">
        <v>746233673.68836212</v>
      </c>
    </row>
    <row r="4476" spans="3:37" x14ac:dyDescent="0.2">
      <c r="C4476" s="43">
        <v>6.1225228412442601E-4</v>
      </c>
      <c r="D4476" s="43">
        <v>5.1193945371449778E-2</v>
      </c>
      <c r="E4476" s="43">
        <v>2.4396530134222756</v>
      </c>
      <c r="F4476" s="43">
        <v>1.4005514962803087</v>
      </c>
      <c r="H4476" s="43">
        <v>8.5512602229486932E-5</v>
      </c>
      <c r="I4476" s="43">
        <v>0.10773773801906661</v>
      </c>
      <c r="J4476" s="43">
        <v>0</v>
      </c>
      <c r="K4476" s="43">
        <v>1</v>
      </c>
      <c r="M4476" s="43">
        <v>7.9105190633116385E-3</v>
      </c>
      <c r="N4476" s="43">
        <v>4.4607171347285285E-2</v>
      </c>
      <c r="O4476" s="43">
        <v>0</v>
      </c>
      <c r="P4476" s="43">
        <v>1</v>
      </c>
      <c r="R4476" s="43">
        <v>593.4599114940703</v>
      </c>
      <c r="S4476" s="43">
        <v>174.43769872405545</v>
      </c>
      <c r="T4476" s="43">
        <v>6681.1625587250646</v>
      </c>
      <c r="U4476" s="43">
        <v>7449.0601689431905</v>
      </c>
      <c r="W4476" s="43">
        <v>1447.8362614218256</v>
      </c>
      <c r="X4476" s="43">
        <v>0</v>
      </c>
      <c r="Y4476" s="43">
        <v>0</v>
      </c>
      <c r="Z4476" s="43">
        <v>1447.8362614218256</v>
      </c>
      <c r="AB4476" s="43">
        <v>25.435104341852256</v>
      </c>
      <c r="AC4476" s="43">
        <v>0</v>
      </c>
      <c r="AD4476" s="43">
        <v>0</v>
      </c>
      <c r="AE4476" s="43">
        <v>25.435104341852256</v>
      </c>
      <c r="AG4476" s="43">
        <v>2662570.8847547374</v>
      </c>
      <c r="AH4476" s="43">
        <v>312732.63246711431</v>
      </c>
      <c r="AI4476" s="43">
        <v>0</v>
      </c>
      <c r="AJ4476" s="43">
        <v>106827438.23577948</v>
      </c>
      <c r="AK4476" s="43">
        <v>109490009.12053421</v>
      </c>
    </row>
    <row r="4477" spans="3:37" x14ac:dyDescent="0.2">
      <c r="C4477" s="43">
        <v>6.0183086777488865E-4</v>
      </c>
      <c r="D4477" s="43">
        <v>4.2452624789024965E-2</v>
      </c>
      <c r="E4477" s="43">
        <v>8.791820281225025</v>
      </c>
      <c r="F4477" s="43">
        <v>1.8965796016152809</v>
      </c>
      <c r="H4477" s="43">
        <v>9.7052255069507432E-5</v>
      </c>
      <c r="I4477" s="43">
        <v>7.9931807906333252E-2</v>
      </c>
      <c r="J4477" s="43">
        <v>0</v>
      </c>
      <c r="K4477" s="43">
        <v>1</v>
      </c>
      <c r="M4477" s="43">
        <v>7.9149625827353853E-3</v>
      </c>
      <c r="N4477" s="43">
        <v>4.5715907913682408E-2</v>
      </c>
      <c r="O4477" s="43">
        <v>0</v>
      </c>
      <c r="P4477" s="43">
        <v>1</v>
      </c>
      <c r="R4477" s="43">
        <v>483.75044650484955</v>
      </c>
      <c r="S4477" s="43">
        <v>146.88168286695409</v>
      </c>
      <c r="T4477" s="43">
        <v>6851.0728906410923</v>
      </c>
      <c r="U4477" s="43">
        <v>7481.7050200128961</v>
      </c>
      <c r="W4477" s="43">
        <v>4253.0469866329977</v>
      </c>
      <c r="X4477" s="43">
        <v>0</v>
      </c>
      <c r="Y4477" s="43">
        <v>0</v>
      </c>
      <c r="Z4477" s="43">
        <v>4253.0469866329977</v>
      </c>
      <c r="AB4477" s="43">
        <v>46.408123739112959</v>
      </c>
      <c r="AC4477" s="43">
        <v>0</v>
      </c>
      <c r="AD4477" s="43">
        <v>0</v>
      </c>
      <c r="AE4477" s="43">
        <v>46.408123739112959</v>
      </c>
      <c r="AG4477" s="43">
        <v>7821353.4084180826</v>
      </c>
      <c r="AH4477" s="43">
        <v>918658.14911272749</v>
      </c>
      <c r="AI4477" s="43">
        <v>0</v>
      </c>
      <c r="AJ4477" s="43">
        <v>194914119.70427442</v>
      </c>
      <c r="AK4477" s="43">
        <v>202735473.11269251</v>
      </c>
    </row>
    <row r="4478" spans="3:37" x14ac:dyDescent="0.2">
      <c r="C4478" s="43">
        <v>6.2252899050618815E-4</v>
      </c>
      <c r="D4478" s="43">
        <v>4.8235058224669419E-2</v>
      </c>
      <c r="E4478" s="43">
        <v>11.289904438921155</v>
      </c>
      <c r="F4478" s="43">
        <v>5.2968011280351934</v>
      </c>
      <c r="H4478" s="43">
        <v>8.936101868927303E-5</v>
      </c>
      <c r="I4478" s="43">
        <v>0.12779213456085259</v>
      </c>
      <c r="J4478" s="43">
        <v>0</v>
      </c>
      <c r="K4478" s="43">
        <v>1</v>
      </c>
      <c r="M4478" s="43">
        <v>7.9136915541507813E-3</v>
      </c>
      <c r="N4478" s="43">
        <v>4.5791451071385825E-2</v>
      </c>
      <c r="O4478" s="43">
        <v>0</v>
      </c>
      <c r="P4478" s="43">
        <v>1</v>
      </c>
      <c r="R4478" s="43">
        <v>568.54489030976424</v>
      </c>
      <c r="S4478" s="43">
        <v>216.21937524041533</v>
      </c>
      <c r="T4478" s="43">
        <v>6861.291930629428</v>
      </c>
      <c r="U4478" s="43">
        <v>7646.0561961796075</v>
      </c>
      <c r="W4478" s="43">
        <v>6418.8174808341482</v>
      </c>
      <c r="X4478" s="43">
        <v>0</v>
      </c>
      <c r="Y4478" s="43">
        <v>0</v>
      </c>
      <c r="Z4478" s="43">
        <v>6418.8174808341482</v>
      </c>
      <c r="AB4478" s="43">
        <v>261.3929028843155</v>
      </c>
      <c r="AC4478" s="43">
        <v>0</v>
      </c>
      <c r="AD4478" s="43">
        <v>0</v>
      </c>
      <c r="AE4478" s="43">
        <v>261.3929028843155</v>
      </c>
      <c r="AG4478" s="43">
        <v>11804205.347253999</v>
      </c>
      <c r="AH4478" s="43">
        <v>1386464.575860176</v>
      </c>
      <c r="AI4478" s="43">
        <v>0</v>
      </c>
      <c r="AJ4478" s="43">
        <v>1097850192.114125</v>
      </c>
      <c r="AK4478" s="43">
        <v>1109654397.4613791</v>
      </c>
    </row>
    <row r="4479" spans="3:37" x14ac:dyDescent="0.2">
      <c r="C4479" s="43">
        <v>6.4172952235641567E-4</v>
      </c>
      <c r="D4479" s="43">
        <v>5.1702507590747133E-2</v>
      </c>
      <c r="E4479" s="43">
        <v>5.0428572777078688</v>
      </c>
      <c r="F4479" s="43">
        <v>7.0036552883857865</v>
      </c>
      <c r="H4479" s="43">
        <v>8.1180058543152116E-5</v>
      </c>
      <c r="I4479" s="43">
        <v>0.10944773854735446</v>
      </c>
      <c r="J4479" s="43">
        <v>0</v>
      </c>
      <c r="K4479" s="43">
        <v>1</v>
      </c>
      <c r="M4479" s="43">
        <v>7.8185307143439336E-3</v>
      </c>
      <c r="N4479" s="43">
        <v>4.5873159802846009E-2</v>
      </c>
      <c r="O4479" s="43">
        <v>0</v>
      </c>
      <c r="P4479" s="43">
        <v>1</v>
      </c>
      <c r="R4479" s="43">
        <v>628.21166883288777</v>
      </c>
      <c r="S4479" s="43">
        <v>168.22809435880947</v>
      </c>
      <c r="T4479" s="43">
        <v>6790.8818619823724</v>
      </c>
      <c r="U4479" s="43">
        <v>7587.3216251740696</v>
      </c>
      <c r="W4479" s="43">
        <v>3167.9817861149336</v>
      </c>
      <c r="X4479" s="43">
        <v>0</v>
      </c>
      <c r="Y4479" s="43">
        <v>0</v>
      </c>
      <c r="Z4479" s="43">
        <v>3167.9817861149336</v>
      </c>
      <c r="AB4479" s="43">
        <v>403.55759493612231</v>
      </c>
      <c r="AC4479" s="43">
        <v>0</v>
      </c>
      <c r="AD4479" s="43">
        <v>0</v>
      </c>
      <c r="AE4479" s="43">
        <v>403.55759493612231</v>
      </c>
      <c r="AG4479" s="43">
        <v>5825918.5046653626</v>
      </c>
      <c r="AH4479" s="43">
        <v>684284.0658008256</v>
      </c>
      <c r="AI4479" s="43">
        <v>0</v>
      </c>
      <c r="AJ4479" s="43">
        <v>1694941898.7317138</v>
      </c>
      <c r="AK4479" s="43">
        <v>1700767817.2363791</v>
      </c>
    </row>
    <row r="4480" spans="3:37" x14ac:dyDescent="0.2">
      <c r="C4480" s="43">
        <v>6.0136374066683141E-4</v>
      </c>
      <c r="D4480" s="43">
        <v>5.7666642567525628E-2</v>
      </c>
      <c r="E4480" s="43">
        <v>3.4369986679132718</v>
      </c>
      <c r="F4480" s="43">
        <v>2.0419281422996032</v>
      </c>
      <c r="H4480" s="43">
        <v>8.7039750281144075E-5</v>
      </c>
      <c r="I4480" s="43">
        <v>0.10950331481944697</v>
      </c>
      <c r="J4480" s="43">
        <v>0</v>
      </c>
      <c r="K4480" s="43">
        <v>1</v>
      </c>
      <c r="M4480" s="43">
        <v>7.8255901678904328E-3</v>
      </c>
      <c r="N4480" s="43">
        <v>4.5171313888012703E-2</v>
      </c>
      <c r="O4480" s="43">
        <v>0</v>
      </c>
      <c r="P4480" s="43">
        <v>1</v>
      </c>
      <c r="R4480" s="43">
        <v>656.60514039549969</v>
      </c>
      <c r="S4480" s="43">
        <v>180.46262704232961</v>
      </c>
      <c r="T4480" s="43">
        <v>6693.0211222928101</v>
      </c>
      <c r="U4480" s="43">
        <v>7530.0888897306395</v>
      </c>
      <c r="W4480" s="43">
        <v>2256.7509928843392</v>
      </c>
      <c r="X4480" s="43">
        <v>0</v>
      </c>
      <c r="Y4480" s="43">
        <v>0</v>
      </c>
      <c r="Z4480" s="43">
        <v>2256.7509928843392</v>
      </c>
      <c r="AB4480" s="43">
        <v>73.202485034761878</v>
      </c>
      <c r="AC4480" s="43">
        <v>0</v>
      </c>
      <c r="AD4480" s="43">
        <v>0</v>
      </c>
      <c r="AE4480" s="43">
        <v>73.202485034761878</v>
      </c>
      <c r="AG4480" s="43">
        <v>4150165.0759142996</v>
      </c>
      <c r="AH4480" s="43">
        <v>487458.2144630173</v>
      </c>
      <c r="AI4480" s="43">
        <v>0</v>
      </c>
      <c r="AJ4480" s="43">
        <v>307450437.14599991</v>
      </c>
      <c r="AK4480" s="43">
        <v>311600602.22191423</v>
      </c>
    </row>
    <row r="4481" spans="3:37" x14ac:dyDescent="0.2">
      <c r="C4481" s="43">
        <v>6.2395012274241157E-4</v>
      </c>
      <c r="D4481" s="43">
        <v>4.8779071459095401E-2</v>
      </c>
      <c r="E4481" s="43">
        <v>5.5682272900819543</v>
      </c>
      <c r="F4481" s="43">
        <v>4.3267905541791096</v>
      </c>
      <c r="H4481" s="43">
        <v>9.3092040977516E-5</v>
      </c>
      <c r="I4481" s="43">
        <v>0.10544781743178866</v>
      </c>
      <c r="J4481" s="43">
        <v>0</v>
      </c>
      <c r="K4481" s="43">
        <v>1</v>
      </c>
      <c r="M4481" s="43">
        <v>7.7982878364358105E-3</v>
      </c>
      <c r="N4481" s="43">
        <v>4.4452589520657122E-2</v>
      </c>
      <c r="O4481" s="43">
        <v>0</v>
      </c>
      <c r="P4481" s="43">
        <v>1</v>
      </c>
      <c r="R4481" s="43">
        <v>576.26968815591056</v>
      </c>
      <c r="S4481" s="43">
        <v>185.86281901791514</v>
      </c>
      <c r="T4481" s="43">
        <v>6563.5485051649111</v>
      </c>
      <c r="U4481" s="43">
        <v>7325.6810123387368</v>
      </c>
      <c r="W4481" s="43">
        <v>3208.8006040367586</v>
      </c>
      <c r="X4481" s="43">
        <v>0</v>
      </c>
      <c r="Y4481" s="43">
        <v>0</v>
      </c>
      <c r="Z4481" s="43">
        <v>3208.8006040367586</v>
      </c>
      <c r="AB4481" s="43">
        <v>205.13275540820021</v>
      </c>
      <c r="AC4481" s="43">
        <v>0</v>
      </c>
      <c r="AD4481" s="43">
        <v>0</v>
      </c>
      <c r="AE4481" s="43">
        <v>205.13275540820021</v>
      </c>
      <c r="AG4481" s="43">
        <v>5900984.3108235989</v>
      </c>
      <c r="AH4481" s="43">
        <v>693100.93047193985</v>
      </c>
      <c r="AI4481" s="43">
        <v>0</v>
      </c>
      <c r="AJ4481" s="43">
        <v>861557572.71444094</v>
      </c>
      <c r="AK4481" s="43">
        <v>867458557.0252645</v>
      </c>
    </row>
    <row r="4482" spans="3:37" x14ac:dyDescent="0.2">
      <c r="C4482" s="43">
        <v>6.0783762184642392E-4</v>
      </c>
      <c r="D4482" s="43">
        <v>4.8202896815031815E-2</v>
      </c>
      <c r="E4482" s="43">
        <v>5.1981221633789492</v>
      </c>
      <c r="F4482" s="43">
        <v>2.2627244087442242</v>
      </c>
      <c r="H4482" s="43">
        <v>9.788734396698473E-5</v>
      </c>
      <c r="I4482" s="43">
        <v>0.11385339863007615</v>
      </c>
      <c r="J4482" s="43">
        <v>0</v>
      </c>
      <c r="K4482" s="43">
        <v>1</v>
      </c>
      <c r="M4482" s="43">
        <v>7.8149662708476356E-3</v>
      </c>
      <c r="N4482" s="43">
        <v>4.8080962608111122E-2</v>
      </c>
      <c r="O4482" s="43">
        <v>0</v>
      </c>
      <c r="P4482" s="43">
        <v>1</v>
      </c>
      <c r="R4482" s="43">
        <v>554.75737990202606</v>
      </c>
      <c r="S4482" s="43">
        <v>211.01577182836553</v>
      </c>
      <c r="T4482" s="43">
        <v>7114.4713473237707</v>
      </c>
      <c r="U4482" s="43">
        <v>7880.2444990541626</v>
      </c>
      <c r="W4482" s="43">
        <v>2883.6966317667575</v>
      </c>
      <c r="X4482" s="43">
        <v>0</v>
      </c>
      <c r="Y4482" s="43">
        <v>0</v>
      </c>
      <c r="Z4482" s="43">
        <v>2883.6966317667575</v>
      </c>
      <c r="AB4482" s="43">
        <v>74.954108245061036</v>
      </c>
      <c r="AC4482" s="43">
        <v>0</v>
      </c>
      <c r="AD4482" s="43">
        <v>0</v>
      </c>
      <c r="AE4482" s="43">
        <v>74.954108245061036</v>
      </c>
      <c r="AG4482" s="43">
        <v>5303118.105819067</v>
      </c>
      <c r="AH4482" s="43">
        <v>622878.47246161965</v>
      </c>
      <c r="AI4482" s="43">
        <v>0</v>
      </c>
      <c r="AJ4482" s="43">
        <v>314807254.62925637</v>
      </c>
      <c r="AK4482" s="43">
        <v>320110372.73507541</v>
      </c>
    </row>
    <row r="4483" spans="3:37" x14ac:dyDescent="0.2">
      <c r="C4483" s="43">
        <v>6.0958277717046915E-4</v>
      </c>
      <c r="D4483" s="43">
        <v>5.4669555370245981E-2</v>
      </c>
      <c r="E4483" s="43">
        <v>5.0083317624594894</v>
      </c>
      <c r="F4483" s="43">
        <v>3.5396866511585885</v>
      </c>
      <c r="H4483" s="43">
        <v>1.017857562368718E-4</v>
      </c>
      <c r="I4483" s="43">
        <v>0.10447863083034714</v>
      </c>
      <c r="J4483" s="43">
        <v>0</v>
      </c>
      <c r="K4483" s="43">
        <v>1</v>
      </c>
      <c r="M4483" s="43">
        <v>7.83348736256031E-3</v>
      </c>
      <c r="N4483" s="43">
        <v>4.6089579727107477E-2</v>
      </c>
      <c r="O4483" s="43">
        <v>0</v>
      </c>
      <c r="P4483" s="43">
        <v>1</v>
      </c>
      <c r="R4483" s="43">
        <v>630.98727751642457</v>
      </c>
      <c r="S4483" s="43">
        <v>201.35241973785929</v>
      </c>
      <c r="T4483" s="43">
        <v>6835.9718851599246</v>
      </c>
      <c r="U4483" s="43">
        <v>7668.3115824142087</v>
      </c>
      <c r="W4483" s="43">
        <v>3160.1936236933498</v>
      </c>
      <c r="X4483" s="43">
        <v>0</v>
      </c>
      <c r="Y4483" s="43">
        <v>0</v>
      </c>
      <c r="Z4483" s="43">
        <v>3160.1936236933498</v>
      </c>
      <c r="AB4483" s="43">
        <v>171.46856633625188</v>
      </c>
      <c r="AC4483" s="43">
        <v>0</v>
      </c>
      <c r="AD4483" s="43">
        <v>0</v>
      </c>
      <c r="AE4483" s="43">
        <v>171.46856633625188</v>
      </c>
      <c r="AG4483" s="43">
        <v>5811596.0739720706</v>
      </c>
      <c r="AH4483" s="43">
        <v>682601.8227177636</v>
      </c>
      <c r="AI4483" s="43">
        <v>0</v>
      </c>
      <c r="AJ4483" s="43">
        <v>720167978.61225796</v>
      </c>
      <c r="AK4483" s="43">
        <v>725979574.68623006</v>
      </c>
    </row>
    <row r="4484" spans="3:37" x14ac:dyDescent="0.2">
      <c r="C4484" s="43">
        <v>6.1952847575652559E-4</v>
      </c>
      <c r="D4484" s="43">
        <v>5.7379127815770592E-2</v>
      </c>
      <c r="E4484" s="43">
        <v>6.2644600918120243</v>
      </c>
      <c r="F4484" s="43">
        <v>0.66642217886186528</v>
      </c>
      <c r="H4484" s="43">
        <v>8.3702755743584974E-5</v>
      </c>
      <c r="I4484" s="43">
        <v>8.9841220207718064E-2</v>
      </c>
      <c r="J4484" s="43">
        <v>0</v>
      </c>
      <c r="K4484" s="43">
        <v>1</v>
      </c>
      <c r="M4484" s="43">
        <v>7.7766194311461902E-3</v>
      </c>
      <c r="N4484" s="43">
        <v>4.6250872158670076E-2</v>
      </c>
      <c r="O4484" s="43">
        <v>0</v>
      </c>
      <c r="P4484" s="43">
        <v>1</v>
      </c>
      <c r="R4484" s="43">
        <v>673.06590008558885</v>
      </c>
      <c r="S4484" s="43">
        <v>142.38287929538322</v>
      </c>
      <c r="T4484" s="43">
        <v>6810.094613139855</v>
      </c>
      <c r="U4484" s="43">
        <v>7625.5433925208272</v>
      </c>
      <c r="W4484" s="43">
        <v>4216.3944702457111</v>
      </c>
      <c r="X4484" s="43">
        <v>0</v>
      </c>
      <c r="Y4484" s="43">
        <v>0</v>
      </c>
      <c r="Z4484" s="43">
        <v>4216.3944702457111</v>
      </c>
      <c r="AB4484" s="43">
        <v>-24.023624638323312</v>
      </c>
      <c r="AC4484" s="43">
        <v>0</v>
      </c>
      <c r="AD4484" s="43">
        <v>0</v>
      </c>
      <c r="AE4484" s="43">
        <v>-24.023624638323312</v>
      </c>
      <c r="AG4484" s="43">
        <v>7753949.4307818627</v>
      </c>
      <c r="AH4484" s="43">
        <v>910741.20557307359</v>
      </c>
      <c r="AI4484" s="43">
        <v>0</v>
      </c>
      <c r="AJ4484" s="43">
        <v>0</v>
      </c>
      <c r="AK4484" s="43">
        <v>7753949.4307818627</v>
      </c>
    </row>
    <row r="4485" spans="3:37" x14ac:dyDescent="0.2">
      <c r="C4485" s="43">
        <v>5.9462774674088172E-4</v>
      </c>
      <c r="D4485" s="43">
        <v>5.4163612554952362E-2</v>
      </c>
      <c r="E4485" s="43">
        <v>4.1643640418827941</v>
      </c>
      <c r="F4485" s="43">
        <v>3.0138741398434341</v>
      </c>
      <c r="H4485" s="43">
        <v>8.8820007905983112E-5</v>
      </c>
      <c r="I4485" s="43">
        <v>0.10982770015594667</v>
      </c>
      <c r="J4485" s="43">
        <v>0</v>
      </c>
      <c r="K4485" s="43">
        <v>1</v>
      </c>
      <c r="M4485" s="43">
        <v>7.7727581966934656E-3</v>
      </c>
      <c r="N4485" s="43">
        <v>4.7337819051934016E-2</v>
      </c>
      <c r="O4485" s="43">
        <v>0</v>
      </c>
      <c r="P4485" s="43">
        <v>1</v>
      </c>
      <c r="R4485" s="43">
        <v>609.81087655438444</v>
      </c>
      <c r="S4485" s="43">
        <v>184.69922351184968</v>
      </c>
      <c r="T4485" s="43">
        <v>6966.6786021514645</v>
      </c>
      <c r="U4485" s="43">
        <v>7761.1887022176988</v>
      </c>
      <c r="W4485" s="43">
        <v>2539.4744866721057</v>
      </c>
      <c r="X4485" s="43">
        <v>0</v>
      </c>
      <c r="Y4485" s="43">
        <v>0</v>
      </c>
      <c r="Z4485" s="43">
        <v>2539.4744866721057</v>
      </c>
      <c r="AB4485" s="43">
        <v>131.40481193023007</v>
      </c>
      <c r="AC4485" s="43">
        <v>0</v>
      </c>
      <c r="AD4485" s="43">
        <v>0</v>
      </c>
      <c r="AE4485" s="43">
        <v>131.40481193023007</v>
      </c>
      <c r="AG4485" s="43">
        <v>4670093.5809900025</v>
      </c>
      <c r="AH4485" s="43">
        <v>548526.48912117479</v>
      </c>
      <c r="AI4485" s="43">
        <v>0</v>
      </c>
      <c r="AJ4485" s="43">
        <v>551900210.10696626</v>
      </c>
      <c r="AK4485" s="43">
        <v>556570303.68795621</v>
      </c>
    </row>
    <row r="4486" spans="3:37" x14ac:dyDescent="0.2">
      <c r="C4486" s="43">
        <v>6.1382161667267177E-4</v>
      </c>
      <c r="D4486" s="43">
        <v>5.45513204164777E-2</v>
      </c>
      <c r="E4486" s="43">
        <v>4.9737373789351018</v>
      </c>
      <c r="F4486" s="43">
        <v>2.1003563328992745</v>
      </c>
      <c r="H4486" s="43">
        <v>9.4709032461004483E-5</v>
      </c>
      <c r="I4486" s="43">
        <v>7.895265170195262E-2</v>
      </c>
      <c r="J4486" s="43">
        <v>0</v>
      </c>
      <c r="K4486" s="43">
        <v>1</v>
      </c>
      <c r="M4486" s="43">
        <v>7.7830927725095912E-3</v>
      </c>
      <c r="N4486" s="43">
        <v>4.7752557889974678E-2</v>
      </c>
      <c r="O4486" s="43">
        <v>0</v>
      </c>
      <c r="P4486" s="43">
        <v>1</v>
      </c>
      <c r="R4486" s="43">
        <v>634.00081864423578</v>
      </c>
      <c r="S4486" s="43">
        <v>141.57953887483674</v>
      </c>
      <c r="T4486" s="43">
        <v>7037.0594446438163</v>
      </c>
      <c r="U4486" s="43">
        <v>7812.6398021628884</v>
      </c>
      <c r="W4486" s="43">
        <v>3153.3535699662903</v>
      </c>
      <c r="X4486" s="43">
        <v>0</v>
      </c>
      <c r="Y4486" s="43">
        <v>0</v>
      </c>
      <c r="Z4486" s="43">
        <v>3153.3535699662903</v>
      </c>
      <c r="AB4486" s="43">
        <v>74.646069296860489</v>
      </c>
      <c r="AC4486" s="43">
        <v>0</v>
      </c>
      <c r="AD4486" s="43">
        <v>0</v>
      </c>
      <c r="AE4486" s="43">
        <v>74.646069296860489</v>
      </c>
      <c r="AG4486" s="43">
        <v>5799017.2151680076</v>
      </c>
      <c r="AH4486" s="43">
        <v>681124.37111271871</v>
      </c>
      <c r="AI4486" s="43">
        <v>0</v>
      </c>
      <c r="AJ4486" s="43">
        <v>313513491.04681402</v>
      </c>
      <c r="AK4486" s="43">
        <v>319312508.26198202</v>
      </c>
    </row>
    <row r="4487" spans="3:37" x14ac:dyDescent="0.2">
      <c r="C4487" s="43">
        <v>6.1809009891766742E-4</v>
      </c>
      <c r="D4487" s="43">
        <v>4.9951484325434975E-2</v>
      </c>
      <c r="E4487" s="43">
        <v>2.8437933438774365</v>
      </c>
      <c r="F4487" s="43">
        <v>7.4723808007606491</v>
      </c>
      <c r="H4487" s="43">
        <v>8.2715968548334169E-5</v>
      </c>
      <c r="I4487" s="43">
        <v>0.10978387747697305</v>
      </c>
      <c r="J4487" s="43">
        <v>0</v>
      </c>
      <c r="K4487" s="43">
        <v>1</v>
      </c>
      <c r="M4487" s="43">
        <v>7.7806135170298239E-3</v>
      </c>
      <c r="N4487" s="43">
        <v>4.6579970423664907E-2</v>
      </c>
      <c r="O4487" s="43">
        <v>0</v>
      </c>
      <c r="P4487" s="43">
        <v>1</v>
      </c>
      <c r="R4487" s="43">
        <v>584.5781216874617</v>
      </c>
      <c r="S4487" s="43">
        <v>171.93737730956104</v>
      </c>
      <c r="T4487" s="43">
        <v>6862.0744331880351</v>
      </c>
      <c r="U4487" s="43">
        <v>7618.5899321850575</v>
      </c>
      <c r="W4487" s="43">
        <v>1662.4193714311778</v>
      </c>
      <c r="X4487" s="43">
        <v>0</v>
      </c>
      <c r="Y4487" s="43">
        <v>0</v>
      </c>
      <c r="Z4487" s="43">
        <v>1662.4193714311778</v>
      </c>
      <c r="AB4487" s="43">
        <v>404.84650661494749</v>
      </c>
      <c r="AC4487" s="43">
        <v>0</v>
      </c>
      <c r="AD4487" s="43">
        <v>0</v>
      </c>
      <c r="AE4487" s="43">
        <v>404.84650661494749</v>
      </c>
      <c r="AG4487" s="43">
        <v>3057189.2240619357</v>
      </c>
      <c r="AH4487" s="43">
        <v>359082.58422913437</v>
      </c>
      <c r="AI4487" s="43">
        <v>0</v>
      </c>
      <c r="AJ4487" s="43">
        <v>1700355327.7827795</v>
      </c>
      <c r="AK4487" s="43">
        <v>1703412517.0068414</v>
      </c>
    </row>
    <row r="4488" spans="3:37" x14ac:dyDescent="0.2">
      <c r="C4488" s="43">
        <v>5.8726766197553227E-4</v>
      </c>
      <c r="D4488" s="43">
        <v>4.6128041613044866E-2</v>
      </c>
      <c r="E4488" s="43">
        <v>2.1614312759965841</v>
      </c>
      <c r="F4488" s="43">
        <v>2.0829079729697026</v>
      </c>
      <c r="H4488" s="43">
        <v>1.0404047516365811E-4</v>
      </c>
      <c r="I4488" s="43">
        <v>0.1080609033305463</v>
      </c>
      <c r="J4488" s="43">
        <v>0</v>
      </c>
      <c r="K4488" s="43">
        <v>1</v>
      </c>
      <c r="M4488" s="43">
        <v>7.818770787472281E-3</v>
      </c>
      <c r="N4488" s="43">
        <v>4.332655102228599E-2</v>
      </c>
      <c r="O4488" s="43">
        <v>0</v>
      </c>
      <c r="P4488" s="43">
        <v>1</v>
      </c>
      <c r="R4488" s="43">
        <v>512.9127283705817</v>
      </c>
      <c r="S4488" s="43">
        <v>212.86942814323689</v>
      </c>
      <c r="T4488" s="43">
        <v>6414.088873128534</v>
      </c>
      <c r="U4488" s="43">
        <v>7139.8710296423524</v>
      </c>
      <c r="W4488" s="43">
        <v>1108.6256129569158</v>
      </c>
      <c r="X4488" s="43">
        <v>0</v>
      </c>
      <c r="Y4488" s="43">
        <v>0</v>
      </c>
      <c r="Z4488" s="43">
        <v>1108.6256129569158</v>
      </c>
      <c r="AB4488" s="43">
        <v>59.431789279945654</v>
      </c>
      <c r="AC4488" s="43">
        <v>0</v>
      </c>
      <c r="AD4488" s="43">
        <v>0</v>
      </c>
      <c r="AE4488" s="43">
        <v>59.431789279945654</v>
      </c>
      <c r="AG4488" s="43">
        <v>2038762.5022277681</v>
      </c>
      <c r="AH4488" s="43">
        <v>239463.13239869382</v>
      </c>
      <c r="AI4488" s="43">
        <v>0</v>
      </c>
      <c r="AJ4488" s="43">
        <v>249613514.97577175</v>
      </c>
      <c r="AK4488" s="43">
        <v>251652277.47799951</v>
      </c>
    </row>
    <row r="4489" spans="3:37" x14ac:dyDescent="0.2">
      <c r="C4489" s="43">
        <v>5.7622046139712527E-4</v>
      </c>
      <c r="D4489" s="43">
        <v>5.2339831559358362E-2</v>
      </c>
      <c r="E4489" s="43">
        <v>4.7523846981334525</v>
      </c>
      <c r="F4489" s="43">
        <v>1.6711154932567216</v>
      </c>
      <c r="H4489" s="43">
        <v>9.0130879025540622E-5</v>
      </c>
      <c r="I4489" s="43">
        <v>8.8404329036458104E-2</v>
      </c>
      <c r="J4489" s="43">
        <v>0</v>
      </c>
      <c r="K4489" s="43">
        <v>1</v>
      </c>
      <c r="M4489" s="43">
        <v>7.8503223823678248E-3</v>
      </c>
      <c r="N4489" s="43">
        <v>4.6968508750138693E-2</v>
      </c>
      <c r="O4489" s="43">
        <v>0</v>
      </c>
      <c r="P4489" s="43">
        <v>1</v>
      </c>
      <c r="R4489" s="43">
        <v>571.03584331626621</v>
      </c>
      <c r="S4489" s="43">
        <v>150.86535247620532</v>
      </c>
      <c r="T4489" s="43">
        <v>6981.3053909018981</v>
      </c>
      <c r="U4489" s="43">
        <v>7703.2065866943694</v>
      </c>
      <c r="W4489" s="43">
        <v>2713.7820038619552</v>
      </c>
      <c r="X4489" s="43">
        <v>0</v>
      </c>
      <c r="Y4489" s="43">
        <v>0</v>
      </c>
      <c r="Z4489" s="43">
        <v>2713.7820038619552</v>
      </c>
      <c r="AB4489" s="43">
        <v>41.005717177027648</v>
      </c>
      <c r="AC4489" s="43">
        <v>0</v>
      </c>
      <c r="AD4489" s="43">
        <v>0</v>
      </c>
      <c r="AE4489" s="43">
        <v>41.005717177027648</v>
      </c>
      <c r="AG4489" s="43">
        <v>4990645.1051021358</v>
      </c>
      <c r="AH4489" s="43">
        <v>586176.91283418238</v>
      </c>
      <c r="AI4489" s="43">
        <v>0</v>
      </c>
      <c r="AJ4489" s="43">
        <v>172224012.14351612</v>
      </c>
      <c r="AK4489" s="43">
        <v>177214657.24861825</v>
      </c>
    </row>
    <row r="4490" spans="3:37" x14ac:dyDescent="0.2">
      <c r="C4490" s="43">
        <v>6.1700857115787322E-4</v>
      </c>
      <c r="D4490" s="43">
        <v>4.9550794067473265E-2</v>
      </c>
      <c r="E4490" s="43">
        <v>3.8835710525955842</v>
      </c>
      <c r="F4490" s="43">
        <v>1.1310414243895175</v>
      </c>
      <c r="H4490" s="43">
        <v>9.1066234957692949E-5</v>
      </c>
      <c r="I4490" s="43">
        <v>0.13589939847275412</v>
      </c>
      <c r="J4490" s="43">
        <v>0</v>
      </c>
      <c r="K4490" s="43">
        <v>1</v>
      </c>
      <c r="M4490" s="43">
        <v>7.8920166588445362E-3</v>
      </c>
      <c r="N4490" s="43">
        <v>4.5166653844499624E-2</v>
      </c>
      <c r="O4490" s="43">
        <v>0</v>
      </c>
      <c r="P4490" s="43">
        <v>1</v>
      </c>
      <c r="R4490" s="43">
        <v>578.87419283216195</v>
      </c>
      <c r="S4490" s="43">
        <v>234.324278614223</v>
      </c>
      <c r="T4490" s="43">
        <v>6749.1376117547643</v>
      </c>
      <c r="U4490" s="43">
        <v>7562.3360832011494</v>
      </c>
      <c r="W4490" s="43">
        <v>2248.0990583776183</v>
      </c>
      <c r="X4490" s="43">
        <v>0</v>
      </c>
      <c r="Y4490" s="43">
        <v>0</v>
      </c>
      <c r="Z4490" s="43">
        <v>2248.0990583776183</v>
      </c>
      <c r="AB4490" s="43">
        <v>8.1166453685032849</v>
      </c>
      <c r="AC4490" s="43">
        <v>0</v>
      </c>
      <c r="AD4490" s="43">
        <v>0</v>
      </c>
      <c r="AE4490" s="43">
        <v>8.1166453685032849</v>
      </c>
      <c r="AG4490" s="43">
        <v>4134254.16835644</v>
      </c>
      <c r="AH4490" s="43">
        <v>485589.39660956559</v>
      </c>
      <c r="AI4490" s="43">
        <v>0</v>
      </c>
      <c r="AJ4490" s="43">
        <v>34089910.547713794</v>
      </c>
      <c r="AK4490" s="43">
        <v>38224164.716070235</v>
      </c>
    </row>
    <row r="4491" spans="3:37" x14ac:dyDescent="0.2">
      <c r="C4491" s="43">
        <v>6.1390222824542207E-4</v>
      </c>
      <c r="D4491" s="43">
        <v>4.8198982606363537E-2</v>
      </c>
      <c r="E4491" s="43">
        <v>5.4336388648874614</v>
      </c>
      <c r="F4491" s="43">
        <v>1.8035451329227676</v>
      </c>
      <c r="H4491" s="43">
        <v>8.8316565337969526E-5</v>
      </c>
      <c r="I4491" s="43">
        <v>0.10267789247101911</v>
      </c>
      <c r="J4491" s="43">
        <v>0</v>
      </c>
      <c r="K4491" s="43">
        <v>1</v>
      </c>
      <c r="M4491" s="43">
        <v>7.8505949120235563E-3</v>
      </c>
      <c r="N4491" s="43">
        <v>4.6378736707364587E-2</v>
      </c>
      <c r="O4491" s="43">
        <v>0</v>
      </c>
      <c r="P4491" s="43">
        <v>1</v>
      </c>
      <c r="R4491" s="43">
        <v>560.24688905676965</v>
      </c>
      <c r="S4491" s="43">
        <v>171.6965187037076</v>
      </c>
      <c r="T4491" s="43">
        <v>6893.8821694856351</v>
      </c>
      <c r="U4491" s="43">
        <v>7625.8255772461125</v>
      </c>
      <c r="W4491" s="43">
        <v>3044.1792703111573</v>
      </c>
      <c r="X4491" s="43">
        <v>0</v>
      </c>
      <c r="Y4491" s="43">
        <v>0</v>
      </c>
      <c r="Z4491" s="43">
        <v>3044.1792703111573</v>
      </c>
      <c r="AB4491" s="43">
        <v>48.16965172022573</v>
      </c>
      <c r="AC4491" s="43">
        <v>0</v>
      </c>
      <c r="AD4491" s="43">
        <v>0</v>
      </c>
      <c r="AE4491" s="43">
        <v>48.16965172022573</v>
      </c>
      <c r="AG4491" s="43">
        <v>5598245.6781022185</v>
      </c>
      <c r="AH4491" s="43">
        <v>657542.72238721</v>
      </c>
      <c r="AI4491" s="43">
        <v>0</v>
      </c>
      <c r="AJ4491" s="43">
        <v>202312537.22494808</v>
      </c>
      <c r="AK4491" s="43">
        <v>207910782.9030503</v>
      </c>
    </row>
    <row r="4492" spans="3:37" x14ac:dyDescent="0.2">
      <c r="C4492" s="43">
        <v>5.9151551673886549E-4</v>
      </c>
      <c r="D4492" s="43">
        <v>4.890191815414207E-2</v>
      </c>
      <c r="E4492" s="43">
        <v>1.3286580021806671</v>
      </c>
      <c r="F4492" s="43">
        <v>4.3986915254376466</v>
      </c>
      <c r="H4492" s="43">
        <v>9.6882845978196741E-5</v>
      </c>
      <c r="I4492" s="43">
        <v>9.7970584624882076E-2</v>
      </c>
      <c r="J4492" s="43">
        <v>0</v>
      </c>
      <c r="K4492" s="43">
        <v>1</v>
      </c>
      <c r="M4492" s="43">
        <v>7.8902679910252127E-3</v>
      </c>
      <c r="N4492" s="43">
        <v>4.4311274263062764E-2</v>
      </c>
      <c r="O4492" s="43">
        <v>0</v>
      </c>
      <c r="P4492" s="43">
        <v>1</v>
      </c>
      <c r="R4492" s="43">
        <v>547.68949227940504</v>
      </c>
      <c r="S4492" s="43">
        <v>179.71526199352044</v>
      </c>
      <c r="T4492" s="43">
        <v>6619.8533135169655</v>
      </c>
      <c r="U4492" s="43">
        <v>7347.2580677898914</v>
      </c>
      <c r="W4492" s="43">
        <v>727.69202662729822</v>
      </c>
      <c r="X4492" s="43">
        <v>0</v>
      </c>
      <c r="Y4492" s="43">
        <v>0</v>
      </c>
      <c r="Z4492" s="43">
        <v>727.69202662729822</v>
      </c>
      <c r="AB4492" s="43">
        <v>199.17275704999497</v>
      </c>
      <c r="AC4492" s="43">
        <v>0</v>
      </c>
      <c r="AD4492" s="43">
        <v>0</v>
      </c>
      <c r="AE4492" s="43">
        <v>199.17275704999497</v>
      </c>
      <c r="AG4492" s="43">
        <v>1338225.6369676015</v>
      </c>
      <c r="AH4492" s="43">
        <v>157181.47775149642</v>
      </c>
      <c r="AI4492" s="43">
        <v>0</v>
      </c>
      <c r="AJ4492" s="43">
        <v>836525579.60997891</v>
      </c>
      <c r="AK4492" s="43">
        <v>837863805.24694657</v>
      </c>
    </row>
    <row r="4493" spans="3:37" x14ac:dyDescent="0.2">
      <c r="C4493" s="43">
        <v>6.0372634113301112E-4</v>
      </c>
      <c r="D4493" s="43">
        <v>5.2787974057264153E-2</v>
      </c>
      <c r="E4493" s="43">
        <v>4.540831980814855</v>
      </c>
      <c r="F4493" s="43">
        <v>1.7427387215420709</v>
      </c>
      <c r="H4493" s="43">
        <v>8.9655644342656428E-5</v>
      </c>
      <c r="I4493" s="43">
        <v>0.13714620382486453</v>
      </c>
      <c r="J4493" s="43">
        <v>0</v>
      </c>
      <c r="K4493" s="43">
        <v>1</v>
      </c>
      <c r="M4493" s="43">
        <v>7.765274666479664E-3</v>
      </c>
      <c r="N4493" s="43">
        <v>4.7508506193742805E-2</v>
      </c>
      <c r="O4493" s="43">
        <v>0</v>
      </c>
      <c r="P4493" s="43">
        <v>1</v>
      </c>
      <c r="R4493" s="43">
        <v>603.41693186630619</v>
      </c>
      <c r="S4493" s="43">
        <v>232.81116272426047</v>
      </c>
      <c r="T4493" s="43">
        <v>6985.0668966098556</v>
      </c>
      <c r="U4493" s="43">
        <v>7821.2949912004224</v>
      </c>
      <c r="W4493" s="43">
        <v>2740.0149019837013</v>
      </c>
      <c r="X4493" s="43">
        <v>0</v>
      </c>
      <c r="Y4493" s="43">
        <v>0</v>
      </c>
      <c r="Z4493" s="43">
        <v>2740.0149019837013</v>
      </c>
      <c r="AB4493" s="43">
        <v>47.955379896840448</v>
      </c>
      <c r="AC4493" s="43">
        <v>0</v>
      </c>
      <c r="AD4493" s="43">
        <v>0</v>
      </c>
      <c r="AE4493" s="43">
        <v>47.955379896840448</v>
      </c>
      <c r="AG4493" s="43">
        <v>5038887.4047480263</v>
      </c>
      <c r="AH4493" s="43">
        <v>591843.21882847953</v>
      </c>
      <c r="AI4493" s="43">
        <v>0</v>
      </c>
      <c r="AJ4493" s="43">
        <v>201412595.56672987</v>
      </c>
      <c r="AK4493" s="43">
        <v>206451482.9714779</v>
      </c>
    </row>
    <row r="4494" spans="3:37" x14ac:dyDescent="0.2">
      <c r="C4494" s="43">
        <v>6.0911760902393735E-4</v>
      </c>
      <c r="D4494" s="43">
        <v>5.7351927512034995E-2</v>
      </c>
      <c r="E4494" s="43">
        <v>3.4116417663912735</v>
      </c>
      <c r="F4494" s="43">
        <v>0.81745158875779089</v>
      </c>
      <c r="H4494" s="43">
        <v>8.6544553375464772E-5</v>
      </c>
      <c r="I4494" s="43">
        <v>0.11777091668045125</v>
      </c>
      <c r="J4494" s="43">
        <v>0</v>
      </c>
      <c r="K4494" s="43">
        <v>1</v>
      </c>
      <c r="M4494" s="43">
        <v>7.8506126970082635E-3</v>
      </c>
      <c r="N4494" s="43">
        <v>4.5991600031527358E-2</v>
      </c>
      <c r="O4494" s="43">
        <v>0</v>
      </c>
      <c r="P4494" s="43">
        <v>1</v>
      </c>
      <c r="R4494" s="43">
        <v>661.44166167055675</v>
      </c>
      <c r="S4494" s="43">
        <v>192.98349583845373</v>
      </c>
      <c r="T4494" s="43">
        <v>6836.3524363166789</v>
      </c>
      <c r="U4494" s="43">
        <v>7690.7775938256891</v>
      </c>
      <c r="W4494" s="43">
        <v>2256.6019989865172</v>
      </c>
      <c r="X4494" s="43">
        <v>0</v>
      </c>
      <c r="Y4494" s="43">
        <v>0</v>
      </c>
      <c r="Z4494" s="43">
        <v>2256.6019989865172</v>
      </c>
      <c r="AB4494" s="43">
        <v>-12.919728318008261</v>
      </c>
      <c r="AC4494" s="43">
        <v>0</v>
      </c>
      <c r="AD4494" s="43">
        <v>0</v>
      </c>
      <c r="AE4494" s="43">
        <v>-12.919728318008261</v>
      </c>
      <c r="AG4494" s="43">
        <v>4149891.0761362049</v>
      </c>
      <c r="AH4494" s="43">
        <v>487426.03178108769</v>
      </c>
      <c r="AI4494" s="43">
        <v>0</v>
      </c>
      <c r="AJ4494" s="43">
        <v>0</v>
      </c>
      <c r="AK4494" s="43">
        <v>4149891.0761362049</v>
      </c>
    </row>
    <row r="4495" spans="3:37" x14ac:dyDescent="0.2">
      <c r="C4495" s="43">
        <v>6.2927778453669703E-4</v>
      </c>
      <c r="D4495" s="43">
        <v>4.657946669359149E-2</v>
      </c>
      <c r="E4495" s="43">
        <v>5.6180091288190095</v>
      </c>
      <c r="F4495" s="43">
        <v>1.7122158481421987</v>
      </c>
      <c r="H4495" s="43">
        <v>9.0576897571637005E-5</v>
      </c>
      <c r="I4495" s="43">
        <v>0.11438254716065488</v>
      </c>
      <c r="J4495" s="43">
        <v>0</v>
      </c>
      <c r="K4495" s="43">
        <v>1</v>
      </c>
      <c r="M4495" s="43">
        <v>7.8031177561380229E-3</v>
      </c>
      <c r="N4495" s="43">
        <v>4.5041793658687129E-2</v>
      </c>
      <c r="O4495" s="43">
        <v>0</v>
      </c>
      <c r="P4495" s="43">
        <v>1</v>
      </c>
      <c r="R4495" s="43">
        <v>554.98249455305256</v>
      </c>
      <c r="S4495" s="43">
        <v>196.16412143187981</v>
      </c>
      <c r="T4495" s="43">
        <v>6654.6651937505412</v>
      </c>
      <c r="U4495" s="43">
        <v>7405.8118097354736</v>
      </c>
      <c r="W4495" s="43">
        <v>3117.8967207337955</v>
      </c>
      <c r="X4495" s="43">
        <v>0</v>
      </c>
      <c r="Y4495" s="43">
        <v>0</v>
      </c>
      <c r="Z4495" s="43">
        <v>3117.8967207337955</v>
      </c>
      <c r="AB4495" s="43">
        <v>42.293604102652786</v>
      </c>
      <c r="AC4495" s="43">
        <v>0</v>
      </c>
      <c r="AD4495" s="43">
        <v>0</v>
      </c>
      <c r="AE4495" s="43">
        <v>42.293604102652786</v>
      </c>
      <c r="AG4495" s="43">
        <v>5733812.0694294497</v>
      </c>
      <c r="AH4495" s="43">
        <v>673465.6916784998</v>
      </c>
      <c r="AI4495" s="43">
        <v>0</v>
      </c>
      <c r="AJ4495" s="43">
        <v>177633137.23114169</v>
      </c>
      <c r="AK4495" s="43">
        <v>183366949.30057114</v>
      </c>
    </row>
    <row r="4496" spans="3:37" x14ac:dyDescent="0.2">
      <c r="C4496" s="43">
        <v>6.1253672958194727E-4</v>
      </c>
      <c r="D4496" s="43">
        <v>5.8743313190798507E-2</v>
      </c>
      <c r="E4496" s="43">
        <v>2.2365920831772965</v>
      </c>
      <c r="F4496" s="43">
        <v>2.6069317682764819</v>
      </c>
      <c r="H4496" s="43">
        <v>8.5096385685822702E-5</v>
      </c>
      <c r="I4496" s="43">
        <v>9.4922590674459434E-2</v>
      </c>
      <c r="J4496" s="43">
        <v>0</v>
      </c>
      <c r="K4496" s="43">
        <v>1</v>
      </c>
      <c r="M4496" s="43">
        <v>7.8714713963837779E-3</v>
      </c>
      <c r="N4496" s="43">
        <v>4.6045823239211914E-2</v>
      </c>
      <c r="O4496" s="43">
        <v>0</v>
      </c>
      <c r="P4496" s="43">
        <v>1</v>
      </c>
      <c r="R4496" s="43">
        <v>681.2914611488136</v>
      </c>
      <c r="S4496" s="43">
        <v>152.94069876079641</v>
      </c>
      <c r="T4496" s="43">
        <v>6862.5976373412741</v>
      </c>
      <c r="U4496" s="43">
        <v>7696.8297972508844</v>
      </c>
      <c r="W4496" s="43">
        <v>1523.7710883417292</v>
      </c>
      <c r="X4496" s="43">
        <v>0</v>
      </c>
      <c r="Y4496" s="43">
        <v>0</v>
      </c>
      <c r="Z4496" s="43">
        <v>1523.7710883417292</v>
      </c>
      <c r="AB4496" s="43">
        <v>117.14241148418182</v>
      </c>
      <c r="AC4496" s="43">
        <v>0</v>
      </c>
      <c r="AD4496" s="43">
        <v>0</v>
      </c>
      <c r="AE4496" s="43">
        <v>117.14241148418182</v>
      </c>
      <c r="AG4496" s="43">
        <v>2802215.0314604398</v>
      </c>
      <c r="AH4496" s="43">
        <v>329134.55508181348</v>
      </c>
      <c r="AI4496" s="43">
        <v>0</v>
      </c>
      <c r="AJ4496" s="43">
        <v>491998128.23356366</v>
      </c>
      <c r="AK4496" s="43">
        <v>494800343.26502413</v>
      </c>
    </row>
    <row r="4497" spans="3:37" x14ac:dyDescent="0.2">
      <c r="C4497" s="43">
        <v>6.1814916803382136E-4</v>
      </c>
      <c r="D4497" s="43">
        <v>5.8107875121308217E-2</v>
      </c>
      <c r="E4497" s="43">
        <v>6.1089748080444437</v>
      </c>
      <c r="F4497" s="43">
        <v>5.3141519818345282</v>
      </c>
      <c r="H4497" s="43">
        <v>8.8397856820969319E-5</v>
      </c>
      <c r="I4497" s="43">
        <v>8.3327129691690052E-2</v>
      </c>
      <c r="J4497" s="43">
        <v>0</v>
      </c>
      <c r="K4497" s="43">
        <v>1</v>
      </c>
      <c r="M4497" s="43">
        <v>7.8260928109052941E-3</v>
      </c>
      <c r="N4497" s="43">
        <v>4.5889969412631682E-2</v>
      </c>
      <c r="O4497" s="43">
        <v>0</v>
      </c>
      <c r="P4497" s="43">
        <v>1</v>
      </c>
      <c r="R4497" s="43">
        <v>680.09668249882566</v>
      </c>
      <c r="S4497" s="43">
        <v>139.46670189711278</v>
      </c>
      <c r="T4497" s="43">
        <v>6799.9408500033032</v>
      </c>
      <c r="U4497" s="43">
        <v>7619.5042343992418</v>
      </c>
      <c r="W4497" s="43">
        <v>4154.6935004199267</v>
      </c>
      <c r="X4497" s="43">
        <v>0</v>
      </c>
      <c r="Y4497" s="43">
        <v>0</v>
      </c>
      <c r="Z4497" s="43">
        <v>4154.6935004199267</v>
      </c>
      <c r="AB4497" s="43">
        <v>313.94232821862943</v>
      </c>
      <c r="AC4497" s="43">
        <v>0</v>
      </c>
      <c r="AD4497" s="43">
        <v>0</v>
      </c>
      <c r="AE4497" s="43">
        <v>313.94232821862943</v>
      </c>
      <c r="AG4497" s="43">
        <v>7640481.3472722452</v>
      </c>
      <c r="AH4497" s="43">
        <v>897413.79609070416</v>
      </c>
      <c r="AI4497" s="43">
        <v>0</v>
      </c>
      <c r="AJ4497" s="43">
        <v>1318557778.5182436</v>
      </c>
      <c r="AK4497" s="43">
        <v>1326198259.8655157</v>
      </c>
    </row>
    <row r="4498" spans="3:37" x14ac:dyDescent="0.2">
      <c r="C4498" s="43">
        <v>6.0905902272763196E-4</v>
      </c>
      <c r="D4498" s="43">
        <v>4.9259831836992937E-2</v>
      </c>
      <c r="E4498" s="43">
        <v>4.9377958393303754</v>
      </c>
      <c r="F4498" s="43">
        <v>2.2525953249680879</v>
      </c>
      <c r="H4498" s="43">
        <v>8.4493306194374318E-5</v>
      </c>
      <c r="I4498" s="43">
        <v>8.4057055548677123E-2</v>
      </c>
      <c r="J4498" s="43">
        <v>0</v>
      </c>
      <c r="K4498" s="43">
        <v>1</v>
      </c>
      <c r="M4498" s="43">
        <v>7.8129599608157303E-3</v>
      </c>
      <c r="N4498" s="43">
        <v>4.3039776698313346E-2</v>
      </c>
      <c r="O4498" s="43">
        <v>0</v>
      </c>
      <c r="P4498" s="43">
        <v>1</v>
      </c>
      <c r="R4498" s="43">
        <v>568.06061415642955</v>
      </c>
      <c r="S4498" s="43">
        <v>134.47416305003628</v>
      </c>
      <c r="T4498" s="43">
        <v>6366.8992978246879</v>
      </c>
      <c r="U4498" s="43">
        <v>7069.434075031154</v>
      </c>
      <c r="W4498" s="43">
        <v>2804.9673370690757</v>
      </c>
      <c r="X4498" s="43">
        <v>0</v>
      </c>
      <c r="Y4498" s="43">
        <v>0</v>
      </c>
      <c r="Z4498" s="43">
        <v>2804.9673370690757</v>
      </c>
      <c r="AB4498" s="43">
        <v>76.135857446220356</v>
      </c>
      <c r="AC4498" s="43">
        <v>0</v>
      </c>
      <c r="AD4498" s="43">
        <v>0</v>
      </c>
      <c r="AE4498" s="43">
        <v>76.135857446220356</v>
      </c>
      <c r="AG4498" s="43">
        <v>5158334.9328700304</v>
      </c>
      <c r="AH4498" s="43">
        <v>605872.94480692036</v>
      </c>
      <c r="AI4498" s="43">
        <v>0</v>
      </c>
      <c r="AJ4498" s="43">
        <v>319770601.27412552</v>
      </c>
      <c r="AK4498" s="43">
        <v>324928936.20699555</v>
      </c>
    </row>
    <row r="4499" spans="3:37" x14ac:dyDescent="0.2">
      <c r="C4499" s="43">
        <v>5.9988346355004389E-4</v>
      </c>
      <c r="D4499" s="43">
        <v>6.2863476685274922E-2</v>
      </c>
      <c r="E4499" s="43">
        <v>5.6845235036563384</v>
      </c>
      <c r="F4499" s="43">
        <v>2.1725076994457759</v>
      </c>
      <c r="H4499" s="43">
        <v>8.9019737500831559E-5</v>
      </c>
      <c r="I4499" s="43">
        <v>7.9143745495293544E-2</v>
      </c>
      <c r="J4499" s="43">
        <v>0</v>
      </c>
      <c r="K4499" s="43">
        <v>1</v>
      </c>
      <c r="M4499" s="43">
        <v>7.8022654172321829E-3</v>
      </c>
      <c r="N4499" s="43">
        <v>4.5865222078909418E-2</v>
      </c>
      <c r="O4499" s="43">
        <v>0</v>
      </c>
      <c r="P4499" s="43">
        <v>1</v>
      </c>
      <c r="R4499" s="43">
        <v>714.01553220220876</v>
      </c>
      <c r="S4499" s="43">
        <v>133.39676006802702</v>
      </c>
      <c r="T4499" s="43">
        <v>6775.5818115377533</v>
      </c>
      <c r="U4499" s="43">
        <v>7622.9941038079887</v>
      </c>
      <c r="W4499" s="43">
        <v>4058.8380747791448</v>
      </c>
      <c r="X4499" s="43">
        <v>0</v>
      </c>
      <c r="Y4499" s="43">
        <v>0</v>
      </c>
      <c r="Z4499" s="43">
        <v>4058.8380747791448</v>
      </c>
      <c r="AB4499" s="43">
        <v>89.579191866313067</v>
      </c>
      <c r="AC4499" s="43">
        <v>0</v>
      </c>
      <c r="AD4499" s="43">
        <v>0</v>
      </c>
      <c r="AE4499" s="43">
        <v>89.579191866313067</v>
      </c>
      <c r="AG4499" s="43">
        <v>7464203.2195188468</v>
      </c>
      <c r="AH4499" s="43">
        <v>876709.02415229531</v>
      </c>
      <c r="AI4499" s="43">
        <v>0</v>
      </c>
      <c r="AJ4499" s="43">
        <v>376232605.83851486</v>
      </c>
      <c r="AK4499" s="43">
        <v>383696809.0580337</v>
      </c>
    </row>
    <row r="4500" spans="3:37" x14ac:dyDescent="0.2">
      <c r="C4500" s="43">
        <v>5.8061795555089119E-4</v>
      </c>
      <c r="D4500" s="43">
        <v>5.9857418402740836E-2</v>
      </c>
      <c r="E4500" s="43">
        <v>6.4582306988299649</v>
      </c>
      <c r="F4500" s="43">
        <v>3.4328996992840199</v>
      </c>
      <c r="H4500" s="43">
        <v>8.7018879975189856E-5</v>
      </c>
      <c r="I4500" s="43">
        <v>0.11767731719786545</v>
      </c>
      <c r="J4500" s="43">
        <v>0</v>
      </c>
      <c r="K4500" s="43">
        <v>1</v>
      </c>
      <c r="M4500" s="43">
        <v>7.8366653518241198E-3</v>
      </c>
      <c r="N4500" s="43">
        <v>4.5803200027792035E-2</v>
      </c>
      <c r="O4500" s="43">
        <v>0</v>
      </c>
      <c r="P4500" s="43">
        <v>1</v>
      </c>
      <c r="R4500" s="43">
        <v>658.03776278828127</v>
      </c>
      <c r="S4500" s="43">
        <v>193.88696868931569</v>
      </c>
      <c r="T4500" s="43">
        <v>6796.2523354052892</v>
      </c>
      <c r="U4500" s="43">
        <v>7648.1770668828858</v>
      </c>
      <c r="W4500" s="43">
        <v>4249.7596806286683</v>
      </c>
      <c r="X4500" s="43">
        <v>0</v>
      </c>
      <c r="Y4500" s="43">
        <v>0</v>
      </c>
      <c r="Z4500" s="43">
        <v>4249.7596806286683</v>
      </c>
      <c r="AB4500" s="43">
        <v>171.30056664694985</v>
      </c>
      <c r="AC4500" s="43">
        <v>0</v>
      </c>
      <c r="AD4500" s="43">
        <v>0</v>
      </c>
      <c r="AE4500" s="43">
        <v>171.30056664694985</v>
      </c>
      <c r="AG4500" s="43">
        <v>7815308.0526761208</v>
      </c>
      <c r="AH4500" s="43">
        <v>917948.09101579234</v>
      </c>
      <c r="AI4500" s="43">
        <v>0</v>
      </c>
      <c r="AJ4500" s="43">
        <v>719462379.91718936</v>
      </c>
      <c r="AK4500" s="43">
        <v>727277687.96986544</v>
      </c>
    </row>
    <row r="4501" spans="3:37" x14ac:dyDescent="0.2">
      <c r="C4501" s="43">
        <v>5.9795729754012121E-4</v>
      </c>
      <c r="D4501" s="43">
        <v>5.6325745199117372E-2</v>
      </c>
      <c r="E4501" s="43">
        <v>3.8370902302264351</v>
      </c>
      <c r="F4501" s="43">
        <v>1.0565787675692504</v>
      </c>
      <c r="H4501" s="43">
        <v>9.1220150687632007E-5</v>
      </c>
      <c r="I4501" s="43">
        <v>8.1274259199200491E-2</v>
      </c>
      <c r="J4501" s="43">
        <v>0</v>
      </c>
      <c r="K4501" s="43">
        <v>1</v>
      </c>
      <c r="M4501" s="43">
        <v>7.8331233035487686E-3</v>
      </c>
      <c r="N4501" s="43">
        <v>4.5317871187891483E-2</v>
      </c>
      <c r="O4501" s="43">
        <v>0</v>
      </c>
      <c r="P4501" s="43">
        <v>1</v>
      </c>
      <c r="R4501" s="43">
        <v>637.70451147759684</v>
      </c>
      <c r="S4501" s="43">
        <v>140.37383914106022</v>
      </c>
      <c r="T4501" s="43">
        <v>6721.2002733034278</v>
      </c>
      <c r="U4501" s="43">
        <v>7499.278623922085</v>
      </c>
      <c r="W4501" s="43">
        <v>2446.9297507620086</v>
      </c>
      <c r="X4501" s="43">
        <v>0</v>
      </c>
      <c r="Y4501" s="43">
        <v>0</v>
      </c>
      <c r="Z4501" s="43">
        <v>2446.9297507620086</v>
      </c>
      <c r="AB4501" s="43">
        <v>3.8606172806046049</v>
      </c>
      <c r="AC4501" s="43">
        <v>0</v>
      </c>
      <c r="AD4501" s="43">
        <v>0</v>
      </c>
      <c r="AE4501" s="43">
        <v>3.8606172806046049</v>
      </c>
      <c r="AG4501" s="43">
        <v>4499903.8116513342</v>
      </c>
      <c r="AH4501" s="43">
        <v>528536.8261645938</v>
      </c>
      <c r="AI4501" s="43">
        <v>0</v>
      </c>
      <c r="AJ4501" s="43">
        <v>16214592.57853934</v>
      </c>
      <c r="AK4501" s="43">
        <v>20714496.390190676</v>
      </c>
    </row>
    <row r="4502" spans="3:37" x14ac:dyDescent="0.2">
      <c r="C4502" s="43">
        <v>6.2585220520505747E-4</v>
      </c>
      <c r="D4502" s="43">
        <v>5.9060712972120011E-2</v>
      </c>
      <c r="E4502" s="43">
        <v>2.9240865605588331</v>
      </c>
      <c r="F4502" s="43">
        <v>3.9280653809938002</v>
      </c>
      <c r="H4502" s="43">
        <v>8.2711054193013861E-5</v>
      </c>
      <c r="I4502" s="43">
        <v>0.10035535632831998</v>
      </c>
      <c r="J4502" s="43">
        <v>0</v>
      </c>
      <c r="K4502" s="43">
        <v>1</v>
      </c>
      <c r="M4502" s="43">
        <v>7.8919324967545723E-3</v>
      </c>
      <c r="N4502" s="43">
        <v>4.4897886861534064E-2</v>
      </c>
      <c r="O4502" s="43">
        <v>0</v>
      </c>
      <c r="P4502" s="43">
        <v>1</v>
      </c>
      <c r="R4502" s="43">
        <v>699.86269532509834</v>
      </c>
      <c r="S4502" s="43">
        <v>157.16161617794205</v>
      </c>
      <c r="T4502" s="43">
        <v>6708.9049027092278</v>
      </c>
      <c r="U4502" s="43">
        <v>7565.9292142122686</v>
      </c>
      <c r="W4502" s="43">
        <v>2046.4591016366014</v>
      </c>
      <c r="X4502" s="43">
        <v>0</v>
      </c>
      <c r="Y4502" s="43">
        <v>0</v>
      </c>
      <c r="Z4502" s="43">
        <v>2046.4591016366014</v>
      </c>
      <c r="AB4502" s="43">
        <v>219.26907907045623</v>
      </c>
      <c r="AC4502" s="43">
        <v>0</v>
      </c>
      <c r="AD4502" s="43">
        <v>0</v>
      </c>
      <c r="AE4502" s="43">
        <v>219.26907907045623</v>
      </c>
      <c r="AG4502" s="43">
        <v>3763438.2879097098</v>
      </c>
      <c r="AH4502" s="43">
        <v>442035.1659535059</v>
      </c>
      <c r="AI4502" s="43">
        <v>0</v>
      </c>
      <c r="AJ4502" s="43">
        <v>920930132.09591615</v>
      </c>
      <c r="AK4502" s="43">
        <v>924693570.3838259</v>
      </c>
    </row>
    <row r="4503" spans="3:37" x14ac:dyDescent="0.2">
      <c r="C4503" s="43">
        <v>5.9477865461546125E-4</v>
      </c>
      <c r="D4503" s="43">
        <v>5.4391020020223953E-2</v>
      </c>
      <c r="E4503" s="43">
        <v>2.4671492417758927</v>
      </c>
      <c r="F4503" s="43">
        <v>4.2198104685659521</v>
      </c>
      <c r="H4503" s="43">
        <v>8.62032333477612E-5</v>
      </c>
      <c r="I4503" s="43">
        <v>8.6160334096655161E-2</v>
      </c>
      <c r="J4503" s="43">
        <v>0</v>
      </c>
      <c r="K4503" s="43">
        <v>1</v>
      </c>
      <c r="M4503" s="43">
        <v>7.8624559574116404E-3</v>
      </c>
      <c r="N4503" s="43">
        <v>4.4868675686311116E-2</v>
      </c>
      <c r="O4503" s="43">
        <v>0</v>
      </c>
      <c r="P4503" s="43">
        <v>1</v>
      </c>
      <c r="R4503" s="43">
        <v>612.5265957361247</v>
      </c>
      <c r="S4503" s="43">
        <v>140.62848656420553</v>
      </c>
      <c r="T4503" s="43">
        <v>6679.498395463379</v>
      </c>
      <c r="U4503" s="43">
        <v>7432.6534777637089</v>
      </c>
      <c r="W4503" s="43">
        <v>1511.1945262379488</v>
      </c>
      <c r="X4503" s="43">
        <v>0</v>
      </c>
      <c r="Y4503" s="43">
        <v>0</v>
      </c>
      <c r="Z4503" s="43">
        <v>1511.1945262379488</v>
      </c>
      <c r="AB4503" s="43">
        <v>211.02749133920761</v>
      </c>
      <c r="AC4503" s="43">
        <v>0</v>
      </c>
      <c r="AD4503" s="43">
        <v>0</v>
      </c>
      <c r="AE4503" s="43">
        <v>211.02749133920761</v>
      </c>
      <c r="AG4503" s="43">
        <v>2779086.733751588</v>
      </c>
      <c r="AH4503" s="43">
        <v>326418.01766739693</v>
      </c>
      <c r="AI4503" s="43">
        <v>0</v>
      </c>
      <c r="AJ4503" s="43">
        <v>886315463.62467194</v>
      </c>
      <c r="AK4503" s="43">
        <v>889094550.35842347</v>
      </c>
    </row>
    <row r="4504" spans="3:37" x14ac:dyDescent="0.2">
      <c r="C4504" s="43">
        <v>6.090503425768397E-4</v>
      </c>
      <c r="D4504" s="43">
        <v>4.4797941718868514E-2</v>
      </c>
      <c r="E4504" s="43">
        <v>5.5628052215711392</v>
      </c>
      <c r="F4504" s="43">
        <v>3.7064184978691563</v>
      </c>
      <c r="H4504" s="43">
        <v>9.8754101230835722E-5</v>
      </c>
      <c r="I4504" s="43">
        <v>0.11801950922498883</v>
      </c>
      <c r="J4504" s="43">
        <v>0</v>
      </c>
      <c r="K4504" s="43">
        <v>1</v>
      </c>
      <c r="M4504" s="43">
        <v>7.8731595492970152E-3</v>
      </c>
      <c r="N4504" s="43">
        <v>4.7294807826913754E-2</v>
      </c>
      <c r="O4504" s="43">
        <v>0</v>
      </c>
      <c r="P4504" s="43">
        <v>1</v>
      </c>
      <c r="R4504" s="43">
        <v>516.59907594612866</v>
      </c>
      <c r="S4504" s="43">
        <v>220.67407656610348</v>
      </c>
      <c r="T4504" s="43">
        <v>7050.2560581383059</v>
      </c>
      <c r="U4504" s="43">
        <v>7787.5292106505385</v>
      </c>
      <c r="W4504" s="43">
        <v>2873.74003713195</v>
      </c>
      <c r="X4504" s="43">
        <v>0</v>
      </c>
      <c r="Y4504" s="43">
        <v>0</v>
      </c>
      <c r="Z4504" s="43">
        <v>2873.74003713195</v>
      </c>
      <c r="AB4504" s="43">
        <v>149.60026257813058</v>
      </c>
      <c r="AC4504" s="43">
        <v>0</v>
      </c>
      <c r="AD4504" s="43">
        <v>0</v>
      </c>
      <c r="AE4504" s="43">
        <v>149.60026257813058</v>
      </c>
      <c r="AG4504" s="43">
        <v>5284807.9282856556</v>
      </c>
      <c r="AH4504" s="43">
        <v>620727.8480205012</v>
      </c>
      <c r="AI4504" s="43">
        <v>0</v>
      </c>
      <c r="AJ4504" s="43">
        <v>628321102.82814848</v>
      </c>
      <c r="AK4504" s="43">
        <v>633605910.75643408</v>
      </c>
    </row>
    <row r="4505" spans="3:37" x14ac:dyDescent="0.2">
      <c r="C4505" s="43">
        <v>6.307896943446023E-4</v>
      </c>
      <c r="D4505" s="43">
        <v>5.4219581336229478E-2</v>
      </c>
      <c r="E4505" s="43">
        <v>5.1978387814965643</v>
      </c>
      <c r="F4505" s="43">
        <v>4.0469222913278857</v>
      </c>
      <c r="H4505" s="43">
        <v>9.3056764918775237E-5</v>
      </c>
      <c r="I4505" s="43">
        <v>0.11425766076607513</v>
      </c>
      <c r="J4505" s="43">
        <v>0</v>
      </c>
      <c r="K4505" s="43">
        <v>1</v>
      </c>
      <c r="M4505" s="43">
        <v>7.9038701464168026E-3</v>
      </c>
      <c r="N4505" s="43">
        <v>4.6230829465321421E-2</v>
      </c>
      <c r="O4505" s="43">
        <v>0</v>
      </c>
      <c r="P4505" s="43">
        <v>1</v>
      </c>
      <c r="R4505" s="43">
        <v>647.56463352573167</v>
      </c>
      <c r="S4505" s="43">
        <v>201.31477569712547</v>
      </c>
      <c r="T4505" s="43">
        <v>6918.5304210373324</v>
      </c>
      <c r="U4505" s="43">
        <v>7767.4098302601897</v>
      </c>
      <c r="W4505" s="43">
        <v>3365.9365656656582</v>
      </c>
      <c r="X4505" s="43">
        <v>0</v>
      </c>
      <c r="Y4505" s="43">
        <v>0</v>
      </c>
      <c r="Z4505" s="43">
        <v>3365.9365656656582</v>
      </c>
      <c r="AB4505" s="43">
        <v>211.11946551526836</v>
      </c>
      <c r="AC4505" s="43">
        <v>0</v>
      </c>
      <c r="AD4505" s="43">
        <v>0</v>
      </c>
      <c r="AE4505" s="43">
        <v>211.11946551526836</v>
      </c>
      <c r="AG4505" s="43">
        <v>6189957.3442591457</v>
      </c>
      <c r="AH4505" s="43">
        <v>727042.29818378214</v>
      </c>
      <c r="AI4505" s="43">
        <v>0</v>
      </c>
      <c r="AJ4505" s="43">
        <v>886701755.16412711</v>
      </c>
      <c r="AK4505" s="43">
        <v>892891712.50838625</v>
      </c>
    </row>
    <row r="4506" spans="3:37" x14ac:dyDescent="0.2">
      <c r="C4506" s="43">
        <v>6.1967777025428994E-4</v>
      </c>
      <c r="D4506" s="43">
        <v>6.3613876924201396E-2</v>
      </c>
      <c r="E4506" s="43">
        <v>6.5233755424238291</v>
      </c>
      <c r="F4506" s="43">
        <v>5.1757020626292745</v>
      </c>
      <c r="H4506" s="43">
        <v>9.0474619859892691E-5</v>
      </c>
      <c r="I4506" s="43">
        <v>0.11647946549772625</v>
      </c>
      <c r="J4506" s="43">
        <v>0</v>
      </c>
      <c r="K4506" s="43">
        <v>1</v>
      </c>
      <c r="M4506" s="43">
        <v>7.9030587889482584E-3</v>
      </c>
      <c r="N4506" s="43">
        <v>4.319558771939274E-2</v>
      </c>
      <c r="O4506" s="43">
        <v>0</v>
      </c>
      <c r="P4506" s="43">
        <v>1</v>
      </c>
      <c r="R4506" s="43">
        <v>746.38027582574409</v>
      </c>
      <c r="S4506" s="43">
        <v>199.53473515149736</v>
      </c>
      <c r="T4506" s="43">
        <v>6463.6372144559245</v>
      </c>
      <c r="U4506" s="43">
        <v>7409.5522254331663</v>
      </c>
      <c r="W4506" s="43">
        <v>4868.9188366692106</v>
      </c>
      <c r="X4506" s="43">
        <v>0</v>
      </c>
      <c r="Y4506" s="43">
        <v>0</v>
      </c>
      <c r="Z4506" s="43">
        <v>4868.9188366692106</v>
      </c>
      <c r="AB4506" s="43">
        <v>333.48279732803621</v>
      </c>
      <c r="AC4506" s="43">
        <v>0</v>
      </c>
      <c r="AD4506" s="43">
        <v>0</v>
      </c>
      <c r="AE4506" s="43">
        <v>333.48279732803621</v>
      </c>
      <c r="AG4506" s="43">
        <v>8953941.7406346779</v>
      </c>
      <c r="AH4506" s="43">
        <v>1051686.4687205495</v>
      </c>
      <c r="AI4506" s="43">
        <v>0</v>
      </c>
      <c r="AJ4506" s="43">
        <v>1400627748.7777522</v>
      </c>
      <c r="AK4506" s="43">
        <v>1409581690.5183868</v>
      </c>
    </row>
    <row r="4507" spans="3:37" x14ac:dyDescent="0.2">
      <c r="C4507" s="43">
        <v>6.0554243130730057E-4</v>
      </c>
      <c r="D4507" s="43">
        <v>5.8308184313328293E-2</v>
      </c>
      <c r="E4507" s="43">
        <v>4.0584400036932013</v>
      </c>
      <c r="F4507" s="43">
        <v>2.4286948682209126</v>
      </c>
      <c r="H4507" s="43">
        <v>9.3064495047312512E-5</v>
      </c>
      <c r="I4507" s="43">
        <v>9.049266932303765E-2</v>
      </c>
      <c r="J4507" s="43">
        <v>0</v>
      </c>
      <c r="K4507" s="43">
        <v>1</v>
      </c>
      <c r="M4507" s="43">
        <v>7.8274311224618906E-3</v>
      </c>
      <c r="N4507" s="43">
        <v>4.0488877623106663E-2</v>
      </c>
      <c r="O4507" s="43">
        <v>0</v>
      </c>
      <c r="P4507" s="43">
        <v>1</v>
      </c>
      <c r="R4507" s="43">
        <v>668.5231809301157</v>
      </c>
      <c r="S4507" s="43">
        <v>159.45560774258851</v>
      </c>
      <c r="T4507" s="43">
        <v>6000.6371381382987</v>
      </c>
      <c r="U4507" s="43">
        <v>6828.6159268110032</v>
      </c>
      <c r="W4507" s="43">
        <v>2713.1612208830093</v>
      </c>
      <c r="X4507" s="43">
        <v>0</v>
      </c>
      <c r="Y4507" s="43">
        <v>0</v>
      </c>
      <c r="Z4507" s="43">
        <v>2713.1612208830093</v>
      </c>
      <c r="AB4507" s="43">
        <v>102.19737325332876</v>
      </c>
      <c r="AC4507" s="43">
        <v>0</v>
      </c>
      <c r="AD4507" s="43">
        <v>0</v>
      </c>
      <c r="AE4507" s="43">
        <v>102.19737325332876</v>
      </c>
      <c r="AG4507" s="43">
        <v>4989503.4852038538</v>
      </c>
      <c r="AH4507" s="43">
        <v>586042.82371072995</v>
      </c>
      <c r="AI4507" s="43">
        <v>0</v>
      </c>
      <c r="AJ4507" s="43">
        <v>429228967.66398078</v>
      </c>
      <c r="AK4507" s="43">
        <v>434218471.14918464</v>
      </c>
    </row>
    <row r="4508" spans="3:37" x14ac:dyDescent="0.2">
      <c r="C4508" s="43">
        <v>6.3007033221884612E-4</v>
      </c>
      <c r="D4508" s="43">
        <v>7.0116221799489509E-2</v>
      </c>
      <c r="E4508" s="43">
        <v>6.0181149696935048</v>
      </c>
      <c r="F4508" s="43">
        <v>2.6354062014646944</v>
      </c>
      <c r="H4508" s="43">
        <v>9.5157058209727197E-5</v>
      </c>
      <c r="I4508" s="43">
        <v>8.0148671772714619E-2</v>
      </c>
      <c r="J4508" s="43">
        <v>0</v>
      </c>
      <c r="K4508" s="43">
        <v>1</v>
      </c>
      <c r="M4508" s="43">
        <v>7.8274621647041916E-3</v>
      </c>
      <c r="N4508" s="43">
        <v>4.5567508637217605E-2</v>
      </c>
      <c r="O4508" s="43">
        <v>0</v>
      </c>
      <c r="P4508" s="43">
        <v>1</v>
      </c>
      <c r="R4508" s="43">
        <v>836.46911412279155</v>
      </c>
      <c r="S4508" s="43">
        <v>144.4041617003916</v>
      </c>
      <c r="T4508" s="43">
        <v>6753.3403014687483</v>
      </c>
      <c r="U4508" s="43">
        <v>7734.2135772919319</v>
      </c>
      <c r="W4508" s="43">
        <v>5033.9672973886363</v>
      </c>
      <c r="X4508" s="43">
        <v>0</v>
      </c>
      <c r="Y4508" s="43">
        <v>0</v>
      </c>
      <c r="Z4508" s="43">
        <v>5033.9672973886363</v>
      </c>
      <c r="AB4508" s="43">
        <v>146.37244509299993</v>
      </c>
      <c r="AC4508" s="43">
        <v>0</v>
      </c>
      <c r="AD4508" s="43">
        <v>0</v>
      </c>
      <c r="AE4508" s="43">
        <v>146.37244509299993</v>
      </c>
      <c r="AG4508" s="43">
        <v>9257465.8598977029</v>
      </c>
      <c r="AH4508" s="43">
        <v>1087336.9362359454</v>
      </c>
      <c r="AI4508" s="43">
        <v>0</v>
      </c>
      <c r="AJ4508" s="43">
        <v>614764269.39059973</v>
      </c>
      <c r="AK4508" s="43">
        <v>624021735.25049746</v>
      </c>
    </row>
    <row r="4509" spans="3:37" x14ac:dyDescent="0.2">
      <c r="C4509" s="43">
        <v>6.2122611244219694E-4</v>
      </c>
      <c r="D4509" s="43">
        <v>6.3015105416793893E-2</v>
      </c>
      <c r="E4509" s="43">
        <v>2.7964318105879702</v>
      </c>
      <c r="F4509" s="43">
        <v>5.0932292969120869</v>
      </c>
      <c r="H4509" s="43">
        <v>8.99069112124673E-5</v>
      </c>
      <c r="I4509" s="43">
        <v>0.10511533529945338</v>
      </c>
      <c r="J4509" s="43">
        <v>0</v>
      </c>
      <c r="K4509" s="43">
        <v>1</v>
      </c>
      <c r="M4509" s="43">
        <v>7.8290787367699972E-3</v>
      </c>
      <c r="N4509" s="43">
        <v>4.4314992633639208E-2</v>
      </c>
      <c r="O4509" s="43">
        <v>0</v>
      </c>
      <c r="P4509" s="43">
        <v>1</v>
      </c>
      <c r="R4509" s="43">
        <v>741.20227278941991</v>
      </c>
      <c r="S4509" s="43">
        <v>178.93756796111978</v>
      </c>
      <c r="T4509" s="43">
        <v>6569.0673570225545</v>
      </c>
      <c r="U4509" s="43">
        <v>7489.2071977730939</v>
      </c>
      <c r="W4509" s="43">
        <v>2072.7216137084361</v>
      </c>
      <c r="X4509" s="43">
        <v>0</v>
      </c>
      <c r="Y4509" s="43">
        <v>0</v>
      </c>
      <c r="Z4509" s="43">
        <v>2072.7216137084361</v>
      </c>
      <c r="AB4509" s="43">
        <v>324.62846179738415</v>
      </c>
      <c r="AC4509" s="43">
        <v>0</v>
      </c>
      <c r="AD4509" s="43">
        <v>0</v>
      </c>
      <c r="AE4509" s="43">
        <v>324.62846179738415</v>
      </c>
      <c r="AG4509" s="43">
        <v>3811735.047609814</v>
      </c>
      <c r="AH4509" s="43">
        <v>447707.86856102222</v>
      </c>
      <c r="AI4509" s="43">
        <v>0</v>
      </c>
      <c r="AJ4509" s="43">
        <v>1363439539.5490134</v>
      </c>
      <c r="AK4509" s="43">
        <v>1367251274.5966232</v>
      </c>
    </row>
    <row r="4510" spans="3:37" x14ac:dyDescent="0.2">
      <c r="C4510" s="43">
        <v>6.1263686588353128E-4</v>
      </c>
      <c r="D4510" s="43">
        <v>5.2123122424293684E-2</v>
      </c>
      <c r="E4510" s="43">
        <v>4.0454485404025489</v>
      </c>
      <c r="F4510" s="43">
        <v>2.9363998688309016</v>
      </c>
      <c r="H4510" s="43">
        <v>9.2128739509034219E-5</v>
      </c>
      <c r="I4510" s="43">
        <v>9.7009521627605566E-2</v>
      </c>
      <c r="J4510" s="43">
        <v>0</v>
      </c>
      <c r="K4510" s="43">
        <v>1</v>
      </c>
      <c r="M4510" s="43">
        <v>7.8358737380024319E-3</v>
      </c>
      <c r="N4510" s="43">
        <v>4.5510586095589438E-2</v>
      </c>
      <c r="O4510" s="43">
        <v>0</v>
      </c>
      <c r="P4510" s="43">
        <v>1</v>
      </c>
      <c r="R4510" s="43">
        <v>604.61083281967751</v>
      </c>
      <c r="S4510" s="43">
        <v>169.2200679240251</v>
      </c>
      <c r="T4510" s="43">
        <v>6752.1523177414538</v>
      </c>
      <c r="U4510" s="43">
        <v>7525.9832184851566</v>
      </c>
      <c r="W4510" s="43">
        <v>2445.922011141934</v>
      </c>
      <c r="X4510" s="43">
        <v>0</v>
      </c>
      <c r="Y4510" s="43">
        <v>0</v>
      </c>
      <c r="Z4510" s="43">
        <v>2445.922011141934</v>
      </c>
      <c r="AB4510" s="43">
        <v>125.27221209813693</v>
      </c>
      <c r="AC4510" s="43">
        <v>0</v>
      </c>
      <c r="AD4510" s="43">
        <v>0</v>
      </c>
      <c r="AE4510" s="43">
        <v>125.27221209813693</v>
      </c>
      <c r="AG4510" s="43">
        <v>4498050.578490017</v>
      </c>
      <c r="AH4510" s="43">
        <v>528319.15440665779</v>
      </c>
      <c r="AI4510" s="43">
        <v>0</v>
      </c>
      <c r="AJ4510" s="43">
        <v>526143290.8121751</v>
      </c>
      <c r="AK4510" s="43">
        <v>530641341.39066511</v>
      </c>
    </row>
    <row r="4511" spans="3:37" x14ac:dyDescent="0.2">
      <c r="C4511" s="43">
        <v>6.1065656945247238E-4</v>
      </c>
      <c r="D4511" s="43">
        <v>4.8933463348723255E-2</v>
      </c>
      <c r="E4511" s="43">
        <v>1.7431329653126793</v>
      </c>
      <c r="F4511" s="43">
        <v>2.2577841335279829</v>
      </c>
      <c r="H4511" s="43">
        <v>9.585521269994679E-5</v>
      </c>
      <c r="I4511" s="43">
        <v>6.5665253372421642E-2</v>
      </c>
      <c r="J4511" s="43">
        <v>0</v>
      </c>
      <c r="K4511" s="43">
        <v>1</v>
      </c>
      <c r="M4511" s="43">
        <v>7.9244493224941426E-3</v>
      </c>
      <c r="N4511" s="43">
        <v>4.6477575764107826E-2</v>
      </c>
      <c r="O4511" s="43">
        <v>0</v>
      </c>
      <c r="P4511" s="43">
        <v>1</v>
      </c>
      <c r="R4511" s="43">
        <v>565.77709464247573</v>
      </c>
      <c r="S4511" s="43">
        <v>119.17735220046349</v>
      </c>
      <c r="T4511" s="43">
        <v>6973.5662749368803</v>
      </c>
      <c r="U4511" s="43">
        <v>7658.5207217798197</v>
      </c>
      <c r="W4511" s="43">
        <v>986.22470469013115</v>
      </c>
      <c r="X4511" s="43">
        <v>0</v>
      </c>
      <c r="Y4511" s="43">
        <v>0</v>
      </c>
      <c r="Z4511" s="43">
        <v>986.22470469013115</v>
      </c>
      <c r="AB4511" s="43">
        <v>76.143923444770635</v>
      </c>
      <c r="AC4511" s="43">
        <v>0</v>
      </c>
      <c r="AD4511" s="43">
        <v>0</v>
      </c>
      <c r="AE4511" s="43">
        <v>76.143923444770635</v>
      </c>
      <c r="AG4511" s="43">
        <v>1813667.2319251511</v>
      </c>
      <c r="AH4511" s="43">
        <v>213024.53621306832</v>
      </c>
      <c r="AI4511" s="43">
        <v>0</v>
      </c>
      <c r="AJ4511" s="43">
        <v>319804478.46803665</v>
      </c>
      <c r="AK4511" s="43">
        <v>321618145.69996178</v>
      </c>
    </row>
    <row r="4512" spans="3:37" x14ac:dyDescent="0.2">
      <c r="C4512" s="43">
        <v>6.0092209122725789E-4</v>
      </c>
      <c r="D4512" s="43">
        <v>5.7828610745285114E-2</v>
      </c>
      <c r="E4512" s="43">
        <v>6.7676889997062668</v>
      </c>
      <c r="F4512" s="43">
        <v>1.5546664863563158</v>
      </c>
      <c r="H4512" s="43">
        <v>8.8563401860477091E-5</v>
      </c>
      <c r="I4512" s="43">
        <v>0.12114509179889399</v>
      </c>
      <c r="J4512" s="43">
        <v>0</v>
      </c>
      <c r="K4512" s="43">
        <v>1</v>
      </c>
      <c r="M4512" s="43">
        <v>7.8132849570429781E-3</v>
      </c>
      <c r="N4512" s="43">
        <v>4.4145183134968284E-2</v>
      </c>
      <c r="O4512" s="43">
        <v>0</v>
      </c>
      <c r="P4512" s="43">
        <v>1</v>
      </c>
      <c r="R4512" s="43">
        <v>657.96577201433195</v>
      </c>
      <c r="S4512" s="43">
        <v>203.14329210419183</v>
      </c>
      <c r="T4512" s="43">
        <v>6530.6943638819994</v>
      </c>
      <c r="U4512" s="43">
        <v>7391.8034280005231</v>
      </c>
      <c r="W4512" s="43">
        <v>4452.9077174446356</v>
      </c>
      <c r="X4512" s="43">
        <v>0</v>
      </c>
      <c r="Y4512" s="43">
        <v>0</v>
      </c>
      <c r="Z4512" s="43">
        <v>4452.9077174446356</v>
      </c>
      <c r="AB4512" s="43">
        <v>39.049817230932398</v>
      </c>
      <c r="AC4512" s="43">
        <v>0</v>
      </c>
      <c r="AD4512" s="43">
        <v>0</v>
      </c>
      <c r="AE4512" s="43">
        <v>39.049817230932398</v>
      </c>
      <c r="AG4512" s="43">
        <v>8188897.292380685</v>
      </c>
      <c r="AH4512" s="43">
        <v>961828.06696804124</v>
      </c>
      <c r="AI4512" s="43">
        <v>0</v>
      </c>
      <c r="AJ4512" s="43">
        <v>164009232.36991608</v>
      </c>
      <c r="AK4512" s="43">
        <v>172198129.66229677</v>
      </c>
    </row>
    <row r="4513" spans="3:37" x14ac:dyDescent="0.2">
      <c r="C4513" s="43">
        <v>6.1815045006530234E-4</v>
      </c>
      <c r="D4513" s="43">
        <v>5.8439505551683757E-2</v>
      </c>
      <c r="E4513" s="43">
        <v>4.3613454460072418</v>
      </c>
      <c r="F4513" s="43">
        <v>2.1779047174504425</v>
      </c>
      <c r="H4513" s="43">
        <v>8.7712089305423425E-5</v>
      </c>
      <c r="I4513" s="43">
        <v>0.10093277974138792</v>
      </c>
      <c r="J4513" s="43">
        <v>0</v>
      </c>
      <c r="K4513" s="43">
        <v>1</v>
      </c>
      <c r="M4513" s="43">
        <v>7.8103700189460648E-3</v>
      </c>
      <c r="N4513" s="43">
        <v>4.45669289338117E-2</v>
      </c>
      <c r="O4513" s="43">
        <v>0</v>
      </c>
      <c r="P4513" s="43">
        <v>1</v>
      </c>
      <c r="R4513" s="43">
        <v>683.97951566952167</v>
      </c>
      <c r="S4513" s="43">
        <v>167.62317517052935</v>
      </c>
      <c r="T4513" s="43">
        <v>6590.6263484733572</v>
      </c>
      <c r="U4513" s="43">
        <v>7442.2290393134081</v>
      </c>
      <c r="W4513" s="43">
        <v>2983.0709458275073</v>
      </c>
      <c r="X4513" s="43">
        <v>0</v>
      </c>
      <c r="Y4513" s="43">
        <v>0</v>
      </c>
      <c r="Z4513" s="43">
        <v>2983.0709458275073</v>
      </c>
      <c r="AB4513" s="43">
        <v>86.205908701686027</v>
      </c>
      <c r="AC4513" s="43">
        <v>0</v>
      </c>
      <c r="AD4513" s="43">
        <v>0</v>
      </c>
      <c r="AE4513" s="43">
        <v>86.205908701686027</v>
      </c>
      <c r="AG4513" s="43">
        <v>5485867.4693767857</v>
      </c>
      <c r="AH4513" s="43">
        <v>644343.32429874153</v>
      </c>
      <c r="AI4513" s="43">
        <v>0</v>
      </c>
      <c r="AJ4513" s="43">
        <v>362064816.54708129</v>
      </c>
      <c r="AK4513" s="43">
        <v>367550684.01645809</v>
      </c>
    </row>
    <row r="4514" spans="3:37" x14ac:dyDescent="0.2">
      <c r="C4514" s="43">
        <v>6.0883379278724279E-4</v>
      </c>
      <c r="D4514" s="43">
        <v>5.1305277806209283E-2</v>
      </c>
      <c r="E4514" s="43">
        <v>4.3395123318420872</v>
      </c>
      <c r="F4514" s="43">
        <v>3.1917990090645922</v>
      </c>
      <c r="H4514" s="43">
        <v>8.4895311810105913E-5</v>
      </c>
      <c r="I4514" s="43">
        <v>0.12824869644646297</v>
      </c>
      <c r="J4514" s="43">
        <v>0</v>
      </c>
      <c r="K4514" s="43">
        <v>1</v>
      </c>
      <c r="M4514" s="43">
        <v>7.8682871355059136E-3</v>
      </c>
      <c r="N4514" s="43">
        <v>4.6358052883122891E-2</v>
      </c>
      <c r="O4514" s="43">
        <v>0</v>
      </c>
      <c r="P4514" s="43">
        <v>1</v>
      </c>
      <c r="R4514" s="43">
        <v>591.42974912452746</v>
      </c>
      <c r="S4514" s="43">
        <v>206.14795934429171</v>
      </c>
      <c r="T4514" s="43">
        <v>6906.3368923257876</v>
      </c>
      <c r="U4514" s="43">
        <v>7703.9146007946065</v>
      </c>
      <c r="W4514" s="43">
        <v>2566.5166897441586</v>
      </c>
      <c r="X4514" s="43">
        <v>0</v>
      </c>
      <c r="Y4514" s="43">
        <v>0</v>
      </c>
      <c r="Z4514" s="43">
        <v>2566.5166897441586</v>
      </c>
      <c r="AB4514" s="43">
        <v>138.70357977268318</v>
      </c>
      <c r="AC4514" s="43">
        <v>0</v>
      </c>
      <c r="AD4514" s="43">
        <v>0</v>
      </c>
      <c r="AE4514" s="43">
        <v>138.70357977268318</v>
      </c>
      <c r="AG4514" s="43">
        <v>4719824.1924395077</v>
      </c>
      <c r="AH4514" s="43">
        <v>554367.60498473828</v>
      </c>
      <c r="AI4514" s="43">
        <v>0</v>
      </c>
      <c r="AJ4514" s="43">
        <v>582555035.04526937</v>
      </c>
      <c r="AK4514" s="43">
        <v>587274859.23770893</v>
      </c>
    </row>
    <row r="4515" spans="3:37" x14ac:dyDescent="0.2">
      <c r="C4515" s="43">
        <v>6.0594244393700949E-4</v>
      </c>
      <c r="D4515" s="43">
        <v>6.9821844652353415E-2</v>
      </c>
      <c r="E4515" s="43">
        <v>4.7526523307199371</v>
      </c>
      <c r="F4515" s="43">
        <v>6.9391141059605799</v>
      </c>
      <c r="H4515" s="43">
        <v>9.3149815257653756E-5</v>
      </c>
      <c r="I4515" s="43">
        <v>0.11610466105540562</v>
      </c>
      <c r="J4515" s="43">
        <v>0</v>
      </c>
      <c r="K4515" s="43">
        <v>1</v>
      </c>
      <c r="M4515" s="43">
        <v>7.7811163482017619E-3</v>
      </c>
      <c r="N4515" s="43">
        <v>4.4460971988520358E-2</v>
      </c>
      <c r="O4515" s="43">
        <v>0</v>
      </c>
      <c r="P4515" s="43">
        <v>1</v>
      </c>
      <c r="R4515" s="43">
        <v>801.0600353214445</v>
      </c>
      <c r="S4515" s="43">
        <v>204.77362839936828</v>
      </c>
      <c r="T4515" s="43">
        <v>6550.3308282037206</v>
      </c>
      <c r="U4515" s="43">
        <v>7556.1644919245336</v>
      </c>
      <c r="W4515" s="43">
        <v>3807.1598439170584</v>
      </c>
      <c r="X4515" s="43">
        <v>0</v>
      </c>
      <c r="Y4515" s="43">
        <v>0</v>
      </c>
      <c r="Z4515" s="43">
        <v>3807.1598439170584</v>
      </c>
      <c r="AB4515" s="43">
        <v>509.06180423837924</v>
      </c>
      <c r="AC4515" s="43">
        <v>0</v>
      </c>
      <c r="AD4515" s="43">
        <v>0</v>
      </c>
      <c r="AE4515" s="43">
        <v>509.06180423837924</v>
      </c>
      <c r="AG4515" s="43">
        <v>7001366.9529634705</v>
      </c>
      <c r="AH4515" s="43">
        <v>822346.52628608467</v>
      </c>
      <c r="AI4515" s="43">
        <v>0</v>
      </c>
      <c r="AJ4515" s="43">
        <v>2138059577.8011928</v>
      </c>
      <c r="AK4515" s="43">
        <v>2145060944.7541561</v>
      </c>
    </row>
    <row r="4516" spans="3:37" x14ac:dyDescent="0.2">
      <c r="C4516" s="43">
        <v>6.1166774629417553E-4</v>
      </c>
      <c r="D4516" s="43">
        <v>5.4909086101494697E-2</v>
      </c>
      <c r="E4516" s="43">
        <v>2.1396902938772135</v>
      </c>
      <c r="F4516" s="43">
        <v>1.4097980750463541</v>
      </c>
      <c r="H4516" s="43">
        <v>8.7161653334800486E-5</v>
      </c>
      <c r="I4516" s="43">
        <v>0.12372737774169151</v>
      </c>
      <c r="J4516" s="43">
        <v>0</v>
      </c>
      <c r="K4516" s="43">
        <v>1</v>
      </c>
      <c r="M4516" s="43">
        <v>7.8968346781066456E-3</v>
      </c>
      <c r="N4516" s="43">
        <v>4.7112835119089147E-2</v>
      </c>
      <c r="O4516" s="43">
        <v>0</v>
      </c>
      <c r="P4516" s="43">
        <v>1</v>
      </c>
      <c r="R4516" s="43">
        <v>635.91953827022076</v>
      </c>
      <c r="S4516" s="43">
        <v>204.18961066291411</v>
      </c>
      <c r="T4516" s="43">
        <v>7044.2483430644779</v>
      </c>
      <c r="U4516" s="43">
        <v>7884.3574919976127</v>
      </c>
      <c r="W4516" s="43">
        <v>1360.6708637236707</v>
      </c>
      <c r="X4516" s="43">
        <v>0</v>
      </c>
      <c r="Y4516" s="43">
        <v>0</v>
      </c>
      <c r="Z4516" s="43">
        <v>1360.6708637236707</v>
      </c>
      <c r="AB4516" s="43">
        <v>27.884050485422801</v>
      </c>
      <c r="AC4516" s="43">
        <v>0</v>
      </c>
      <c r="AD4516" s="43">
        <v>0</v>
      </c>
      <c r="AE4516" s="43">
        <v>27.884050485422801</v>
      </c>
      <c r="AG4516" s="43">
        <v>2502273.7183878305</v>
      </c>
      <c r="AH4516" s="43">
        <v>293904.90656431287</v>
      </c>
      <c r="AI4516" s="43">
        <v>0</v>
      </c>
      <c r="AJ4516" s="43">
        <v>117113012.03877576</v>
      </c>
      <c r="AK4516" s="43">
        <v>119615285.75716358</v>
      </c>
    </row>
    <row r="4517" spans="3:37" x14ac:dyDescent="0.2">
      <c r="C4517" s="43">
        <v>6.3455950495372448E-4</v>
      </c>
      <c r="D4517" s="43">
        <v>6.199469706119376E-2</v>
      </c>
      <c r="E4517" s="43">
        <v>8.5599138445927636</v>
      </c>
      <c r="F4517" s="43">
        <v>3.4862142920872046</v>
      </c>
      <c r="H4517" s="43">
        <v>9.1341383782084229E-5</v>
      </c>
      <c r="I4517" s="43">
        <v>9.6050145581075344E-2</v>
      </c>
      <c r="J4517" s="43">
        <v>0</v>
      </c>
      <c r="K4517" s="43">
        <v>1</v>
      </c>
      <c r="M4517" s="43">
        <v>7.8701481408970375E-3</v>
      </c>
      <c r="N4517" s="43">
        <v>4.6202180973366036E-2</v>
      </c>
      <c r="O4517" s="43">
        <v>0</v>
      </c>
      <c r="P4517" s="43">
        <v>1</v>
      </c>
      <c r="R4517" s="43">
        <v>744.85076585896149</v>
      </c>
      <c r="S4517" s="43">
        <v>166.11466967522537</v>
      </c>
      <c r="T4517" s="43">
        <v>6884.7433765918458</v>
      </c>
      <c r="U4517" s="43">
        <v>7795.7088121260331</v>
      </c>
      <c r="W4517" s="43">
        <v>6375.8583828316478</v>
      </c>
      <c r="X4517" s="43">
        <v>0</v>
      </c>
      <c r="Y4517" s="43">
        <v>0</v>
      </c>
      <c r="Z4517" s="43">
        <v>6375.8583828316478</v>
      </c>
      <c r="AB4517" s="43">
        <v>198.14887229191956</v>
      </c>
      <c r="AC4517" s="43">
        <v>0</v>
      </c>
      <c r="AD4517" s="43">
        <v>0</v>
      </c>
      <c r="AE4517" s="43">
        <v>198.14887229191956</v>
      </c>
      <c r="AG4517" s="43">
        <v>11725203.566027401</v>
      </c>
      <c r="AH4517" s="43">
        <v>1377185.4106916359</v>
      </c>
      <c r="AI4517" s="43">
        <v>0</v>
      </c>
      <c r="AJ4517" s="43">
        <v>832225263.62606215</v>
      </c>
      <c r="AK4517" s="43">
        <v>843950467.19208956</v>
      </c>
    </row>
    <row r="4518" spans="3:37" x14ac:dyDescent="0.2">
      <c r="C4518" s="43">
        <v>6.3429978512874463E-4</v>
      </c>
      <c r="D4518" s="43">
        <v>5.265281648263026E-2</v>
      </c>
      <c r="E4518" s="43">
        <v>3.6971237881968082</v>
      </c>
      <c r="F4518" s="43">
        <v>1.8534623966589236</v>
      </c>
      <c r="H4518" s="43">
        <v>8.6211325698232197E-5</v>
      </c>
      <c r="I4518" s="43">
        <v>9.3519216075245007E-2</v>
      </c>
      <c r="J4518" s="43">
        <v>0</v>
      </c>
      <c r="K4518" s="43">
        <v>1</v>
      </c>
      <c r="M4518" s="43">
        <v>7.8396100178072109E-3</v>
      </c>
      <c r="N4518" s="43">
        <v>4.4047097388916677E-2</v>
      </c>
      <c r="O4518" s="43">
        <v>0</v>
      </c>
      <c r="P4518" s="43">
        <v>1</v>
      </c>
      <c r="R4518" s="43">
        <v>632.35148721378698</v>
      </c>
      <c r="S4518" s="43">
        <v>152.65377689667667</v>
      </c>
      <c r="T4518" s="43">
        <v>6538.138656611738</v>
      </c>
      <c r="U4518" s="43">
        <v>7323.143920722202</v>
      </c>
      <c r="W4518" s="43">
        <v>2337.8817258797217</v>
      </c>
      <c r="X4518" s="43">
        <v>0</v>
      </c>
      <c r="Y4518" s="43">
        <v>0</v>
      </c>
      <c r="Z4518" s="43">
        <v>2337.8817258797217</v>
      </c>
      <c r="AB4518" s="43">
        <v>57.746639091489534</v>
      </c>
      <c r="AC4518" s="43">
        <v>0</v>
      </c>
      <c r="AD4518" s="43">
        <v>0</v>
      </c>
      <c r="AE4518" s="43">
        <v>57.746639091489534</v>
      </c>
      <c r="AG4518" s="43">
        <v>4299364.4938928084</v>
      </c>
      <c r="AH4518" s="43">
        <v>504982.45279001986</v>
      </c>
      <c r="AI4518" s="43">
        <v>0</v>
      </c>
      <c r="AJ4518" s="43">
        <v>242535884.18425605</v>
      </c>
      <c r="AK4518" s="43">
        <v>246835248.67814887</v>
      </c>
    </row>
    <row r="4519" spans="3:37" x14ac:dyDescent="0.2">
      <c r="C4519" s="43">
        <v>5.916432324510521E-4</v>
      </c>
      <c r="D4519" s="43">
        <v>5.4499465330324681E-2</v>
      </c>
      <c r="E4519" s="43">
        <v>3.33605307904927</v>
      </c>
      <c r="F4519" s="43">
        <v>1.885899275358869</v>
      </c>
      <c r="H4519" s="43">
        <v>1.0113191425775714E-4</v>
      </c>
      <c r="I4519" s="43">
        <v>0.10944224436966588</v>
      </c>
      <c r="J4519" s="43">
        <v>0</v>
      </c>
      <c r="K4519" s="43">
        <v>1</v>
      </c>
      <c r="M4519" s="43">
        <v>7.7879480408894015E-3</v>
      </c>
      <c r="N4519" s="43">
        <v>4.4337429715158694E-2</v>
      </c>
      <c r="O4519" s="43">
        <v>0</v>
      </c>
      <c r="P4519" s="43">
        <v>1</v>
      </c>
      <c r="R4519" s="43">
        <v>610.5124370337569</v>
      </c>
      <c r="S4519" s="43">
        <v>209.56347495915273</v>
      </c>
      <c r="T4519" s="43">
        <v>6537.864737349968</v>
      </c>
      <c r="U4519" s="43">
        <v>7357.9406493428778</v>
      </c>
      <c r="W4519" s="43">
        <v>2036.7018953643383</v>
      </c>
      <c r="X4519" s="43">
        <v>0</v>
      </c>
      <c r="Y4519" s="43">
        <v>0</v>
      </c>
      <c r="Z4519" s="43">
        <v>2036.7018953643383</v>
      </c>
      <c r="AB4519" s="43">
        <v>57.871220235538715</v>
      </c>
      <c r="AC4519" s="43">
        <v>0</v>
      </c>
      <c r="AD4519" s="43">
        <v>0</v>
      </c>
      <c r="AE4519" s="43">
        <v>57.871220235538715</v>
      </c>
      <c r="AG4519" s="43">
        <v>3745494.7855750183</v>
      </c>
      <c r="AH4519" s="43">
        <v>439927.60939869704</v>
      </c>
      <c r="AI4519" s="43">
        <v>0</v>
      </c>
      <c r="AJ4519" s="43">
        <v>243059124.98926261</v>
      </c>
      <c r="AK4519" s="43">
        <v>246804619.77483764</v>
      </c>
    </row>
    <row r="4520" spans="3:37" x14ac:dyDescent="0.2">
      <c r="C4520" s="43">
        <v>6.0507714492163934E-4</v>
      </c>
      <c r="D4520" s="43">
        <v>5.2412084595088344E-2</v>
      </c>
      <c r="E4520" s="43">
        <v>5.6181557781981324</v>
      </c>
      <c r="F4520" s="43">
        <v>2.5942781808588897</v>
      </c>
      <c r="H4520" s="43">
        <v>9.5715256845485541E-5</v>
      </c>
      <c r="I4520" s="43">
        <v>0.11541889006717931</v>
      </c>
      <c r="J4520" s="43">
        <v>0</v>
      </c>
      <c r="K4520" s="43">
        <v>1</v>
      </c>
      <c r="M4520" s="43">
        <v>7.852450024637192E-3</v>
      </c>
      <c r="N4520" s="43">
        <v>4.8156046764842086E-2</v>
      </c>
      <c r="O4520" s="43">
        <v>0</v>
      </c>
      <c r="P4520" s="43">
        <v>1</v>
      </c>
      <c r="R4520" s="43">
        <v>600.46065422015397</v>
      </c>
      <c r="S4520" s="43">
        <v>209.17050042971596</v>
      </c>
      <c r="T4520" s="43">
        <v>7159.7586267553352</v>
      </c>
      <c r="U4520" s="43">
        <v>7969.3897814052052</v>
      </c>
      <c r="W4520" s="43">
        <v>3373.481494087589</v>
      </c>
      <c r="X4520" s="43">
        <v>0</v>
      </c>
      <c r="Y4520" s="43">
        <v>0</v>
      </c>
      <c r="Z4520" s="43">
        <v>3373.481494087589</v>
      </c>
      <c r="AB4520" s="43">
        <v>102.43124118515672</v>
      </c>
      <c r="AC4520" s="43">
        <v>0</v>
      </c>
      <c r="AD4520" s="43">
        <v>0</v>
      </c>
      <c r="AE4520" s="43">
        <v>102.43124118515672</v>
      </c>
      <c r="AG4520" s="43">
        <v>6203832.4676270764</v>
      </c>
      <c r="AH4520" s="43">
        <v>728672.00272291922</v>
      </c>
      <c r="AI4520" s="43">
        <v>0</v>
      </c>
      <c r="AJ4520" s="43">
        <v>430211212.97765821</v>
      </c>
      <c r="AK4520" s="43">
        <v>436415045.44528526</v>
      </c>
    </row>
    <row r="4521" spans="3:37" x14ac:dyDescent="0.2">
      <c r="C4521" s="43">
        <v>5.8904138411808673E-4</v>
      </c>
      <c r="D4521" s="43">
        <v>5.5763386985285046E-2</v>
      </c>
      <c r="E4521" s="43">
        <v>6.3281196311816554</v>
      </c>
      <c r="F4521" s="43">
        <v>1.6459880671152995</v>
      </c>
      <c r="H4521" s="43">
        <v>1.0014742137243182E-4</v>
      </c>
      <c r="I4521" s="43">
        <v>8.8826231308709688E-2</v>
      </c>
      <c r="J4521" s="43">
        <v>0</v>
      </c>
      <c r="K4521" s="43">
        <v>1</v>
      </c>
      <c r="M4521" s="43">
        <v>7.8738174093537783E-3</v>
      </c>
      <c r="N4521" s="43">
        <v>4.4742396207748648E-2</v>
      </c>
      <c r="O4521" s="43">
        <v>0</v>
      </c>
      <c r="P4521" s="43">
        <v>1</v>
      </c>
      <c r="R4521" s="43">
        <v>621.92401219047827</v>
      </c>
      <c r="S4521" s="43">
        <v>168.43152491112775</v>
      </c>
      <c r="T4521" s="43">
        <v>6670.3243374977519</v>
      </c>
      <c r="U4521" s="43">
        <v>7460.6798745993583</v>
      </c>
      <c r="W4521" s="43">
        <v>3935.6095506458246</v>
      </c>
      <c r="X4521" s="43">
        <v>0</v>
      </c>
      <c r="Y4521" s="43">
        <v>0</v>
      </c>
      <c r="Z4521" s="43">
        <v>3935.6095506458246</v>
      </c>
      <c r="AB4521" s="43">
        <v>42.987837486444526</v>
      </c>
      <c r="AC4521" s="43">
        <v>0</v>
      </c>
      <c r="AD4521" s="43">
        <v>0</v>
      </c>
      <c r="AE4521" s="43">
        <v>42.987837486444526</v>
      </c>
      <c r="AG4521" s="43">
        <v>7237585.9636376714</v>
      </c>
      <c r="AH4521" s="43">
        <v>850091.66293949808</v>
      </c>
      <c r="AI4521" s="43">
        <v>0</v>
      </c>
      <c r="AJ4521" s="43">
        <v>180548917.44306701</v>
      </c>
      <c r="AK4521" s="43">
        <v>187786503.40670469</v>
      </c>
    </row>
    <row r="4522" spans="3:37" x14ac:dyDescent="0.2">
      <c r="C4522" s="43">
        <v>6.014248717442647E-4</v>
      </c>
      <c r="D4522" s="43">
        <v>5.2284504800267521E-2</v>
      </c>
      <c r="E4522" s="43">
        <v>6.3862038593422739</v>
      </c>
      <c r="F4522" s="43">
        <v>3.4153831989459609</v>
      </c>
      <c r="H4522" s="43">
        <v>9.4793515398650108E-5</v>
      </c>
      <c r="I4522" s="43">
        <v>9.5844789687930448E-2</v>
      </c>
      <c r="J4522" s="43">
        <v>0</v>
      </c>
      <c r="K4522" s="43">
        <v>1</v>
      </c>
      <c r="M4522" s="43">
        <v>7.92226016840758E-3</v>
      </c>
      <c r="N4522" s="43">
        <v>4.5473484291389296E-2</v>
      </c>
      <c r="O4522" s="43">
        <v>0</v>
      </c>
      <c r="P4522" s="43">
        <v>1</v>
      </c>
      <c r="R4522" s="43">
        <v>595.38344697536741</v>
      </c>
      <c r="S4522" s="43">
        <v>172.02418573598831</v>
      </c>
      <c r="T4522" s="43">
        <v>6821.0260100480982</v>
      </c>
      <c r="U4522" s="43">
        <v>7588.4336427594535</v>
      </c>
      <c r="W4522" s="43">
        <v>3802.2400668625974</v>
      </c>
      <c r="X4522" s="43">
        <v>0</v>
      </c>
      <c r="Y4522" s="43">
        <v>0</v>
      </c>
      <c r="Z4522" s="43">
        <v>3802.2400668625974</v>
      </c>
      <c r="AB4522" s="43">
        <v>153.87447169876742</v>
      </c>
      <c r="AC4522" s="43">
        <v>0</v>
      </c>
      <c r="AD4522" s="43">
        <v>0</v>
      </c>
      <c r="AE4522" s="43">
        <v>153.87447169876742</v>
      </c>
      <c r="AG4522" s="43">
        <v>6992319.4829603164</v>
      </c>
      <c r="AH4522" s="43">
        <v>821283.854442321</v>
      </c>
      <c r="AI4522" s="43">
        <v>0</v>
      </c>
      <c r="AJ4522" s="43">
        <v>646272781.1348232</v>
      </c>
      <c r="AK4522" s="43">
        <v>653265100.61778355</v>
      </c>
    </row>
    <row r="4523" spans="3:37" x14ac:dyDescent="0.2">
      <c r="C4523" s="43">
        <v>6.0611038427486332E-4</v>
      </c>
      <c r="D4523" s="43">
        <v>4.6859777641624481E-2</v>
      </c>
      <c r="E4523" s="43">
        <v>3.3250642234787953</v>
      </c>
      <c r="F4523" s="43">
        <v>1.9481745204606908</v>
      </c>
      <c r="H4523" s="43">
        <v>9.4977202997559296E-5</v>
      </c>
      <c r="I4523" s="43">
        <v>0.11257455587231957</v>
      </c>
      <c r="J4523" s="43">
        <v>0</v>
      </c>
      <c r="K4523" s="43">
        <v>1</v>
      </c>
      <c r="M4523" s="43">
        <v>7.8449293800447253E-3</v>
      </c>
      <c r="N4523" s="43">
        <v>4.3944190586359622E-2</v>
      </c>
      <c r="O4523" s="43">
        <v>0</v>
      </c>
      <c r="P4523" s="43">
        <v>1</v>
      </c>
      <c r="R4523" s="43">
        <v>537.76721377758918</v>
      </c>
      <c r="S4523" s="43">
        <v>202.44263937806275</v>
      </c>
      <c r="T4523" s="43">
        <v>6527.289585711459</v>
      </c>
      <c r="U4523" s="43">
        <v>7267.4994388671112</v>
      </c>
      <c r="W4523" s="43">
        <v>1788.1105230917349</v>
      </c>
      <c r="X4523" s="43">
        <v>0</v>
      </c>
      <c r="Y4523" s="43">
        <v>0</v>
      </c>
      <c r="Z4523" s="43">
        <v>1788.1105230917349</v>
      </c>
      <c r="AB4523" s="43">
        <v>54.558997194606071</v>
      </c>
      <c r="AC4523" s="43">
        <v>0</v>
      </c>
      <c r="AD4523" s="43">
        <v>0</v>
      </c>
      <c r="AE4523" s="43">
        <v>54.558997194606071</v>
      </c>
      <c r="AG4523" s="43">
        <v>3288335.2519657006</v>
      </c>
      <c r="AH4523" s="43">
        <v>386231.87298781471</v>
      </c>
      <c r="AI4523" s="43">
        <v>0</v>
      </c>
      <c r="AJ4523" s="43">
        <v>229147788.21734551</v>
      </c>
      <c r="AK4523" s="43">
        <v>232436123.46931121</v>
      </c>
    </row>
    <row r="4524" spans="3:37" x14ac:dyDescent="0.2">
      <c r="C4524" s="43">
        <v>6.3141704744029692E-4</v>
      </c>
      <c r="D4524" s="43">
        <v>5.7170256365993155E-2</v>
      </c>
      <c r="E4524" s="43">
        <v>1.7029358329530286</v>
      </c>
      <c r="F4524" s="43">
        <v>2.8425493370608956</v>
      </c>
      <c r="H4524" s="43">
        <v>9.0314243443079256E-5</v>
      </c>
      <c r="I4524" s="43">
        <v>9.613216886461555E-2</v>
      </c>
      <c r="J4524" s="43">
        <v>0</v>
      </c>
      <c r="K4524" s="43">
        <v>1</v>
      </c>
      <c r="M4524" s="43">
        <v>7.8929798800354556E-3</v>
      </c>
      <c r="N4524" s="43">
        <v>4.5074605903295685E-2</v>
      </c>
      <c r="O4524" s="43">
        <v>0</v>
      </c>
      <c r="P4524" s="43">
        <v>1</v>
      </c>
      <c r="R4524" s="43">
        <v>683.48472892896723</v>
      </c>
      <c r="S4524" s="43">
        <v>164.38695905874945</v>
      </c>
      <c r="T4524" s="43">
        <v>6736.2051772148789</v>
      </c>
      <c r="U4524" s="43">
        <v>7584.0768652025954</v>
      </c>
      <c r="W4524" s="43">
        <v>1163.9306361693259</v>
      </c>
      <c r="X4524" s="43">
        <v>0</v>
      </c>
      <c r="Y4524" s="43">
        <v>0</v>
      </c>
      <c r="Z4524" s="43">
        <v>1163.9306361693259</v>
      </c>
      <c r="AB4524" s="43">
        <v>134.75091375718665</v>
      </c>
      <c r="AC4524" s="43">
        <v>0</v>
      </c>
      <c r="AD4524" s="43">
        <v>0</v>
      </c>
      <c r="AE4524" s="43">
        <v>134.75091375718665</v>
      </c>
      <c r="AG4524" s="43">
        <v>2140468.4399153902</v>
      </c>
      <c r="AH4524" s="43">
        <v>251409.01741257441</v>
      </c>
      <c r="AI4524" s="43">
        <v>0</v>
      </c>
      <c r="AJ4524" s="43">
        <v>565953837.78018391</v>
      </c>
      <c r="AK4524" s="43">
        <v>568094306.22009933</v>
      </c>
    </row>
    <row r="4525" spans="3:37" x14ac:dyDescent="0.2">
      <c r="C4525" s="43">
        <v>5.9237059836287785E-4</v>
      </c>
      <c r="D4525" s="43">
        <v>6.0392946304902551E-2</v>
      </c>
      <c r="E4525" s="43">
        <v>2.4766014911119125</v>
      </c>
      <c r="F4525" s="43">
        <v>3.3307531595451101</v>
      </c>
      <c r="H4525" s="43">
        <v>8.6510620416301108E-5</v>
      </c>
      <c r="I4525" s="43">
        <v>0.10313789451836353</v>
      </c>
      <c r="J4525" s="43">
        <v>0</v>
      </c>
      <c r="K4525" s="43">
        <v>1</v>
      </c>
      <c r="M4525" s="43">
        <v>7.9026513019061495E-3</v>
      </c>
      <c r="N4525" s="43">
        <v>4.3381211369106477E-2</v>
      </c>
      <c r="O4525" s="43">
        <v>0</v>
      </c>
      <c r="P4525" s="43">
        <v>1</v>
      </c>
      <c r="R4525" s="43">
        <v>677.36395867230419</v>
      </c>
      <c r="S4525" s="43">
        <v>168.93905508702616</v>
      </c>
      <c r="T4525" s="43">
        <v>6491.0785888730825</v>
      </c>
      <c r="U4525" s="43">
        <v>7337.381602632413</v>
      </c>
      <c r="W4525" s="43">
        <v>1677.5605900732965</v>
      </c>
      <c r="X4525" s="43">
        <v>0</v>
      </c>
      <c r="Y4525" s="43">
        <v>0</v>
      </c>
      <c r="Z4525" s="43">
        <v>1677.5605900732965</v>
      </c>
      <c r="AB4525" s="43">
        <v>168.92819599160785</v>
      </c>
      <c r="AC4525" s="43">
        <v>0</v>
      </c>
      <c r="AD4525" s="43">
        <v>0</v>
      </c>
      <c r="AE4525" s="43">
        <v>168.92819599160785</v>
      </c>
      <c r="AG4525" s="43">
        <v>3085033.9251447921</v>
      </c>
      <c r="AH4525" s="43">
        <v>362353.08745583205</v>
      </c>
      <c r="AI4525" s="43">
        <v>0</v>
      </c>
      <c r="AJ4525" s="43">
        <v>709498423.16475296</v>
      </c>
      <c r="AK4525" s="43">
        <v>712583457.08989775</v>
      </c>
    </row>
    <row r="4526" spans="3:37" x14ac:dyDescent="0.2">
      <c r="C4526" s="43">
        <v>6.0623677981926484E-4</v>
      </c>
      <c r="D4526" s="43">
        <v>4.951707085723249E-2</v>
      </c>
      <c r="E4526" s="43">
        <v>4.2710759962894063</v>
      </c>
      <c r="F4526" s="43">
        <v>1.9990160549022935</v>
      </c>
      <c r="H4526" s="43">
        <v>9.0817353639804921E-5</v>
      </c>
      <c r="I4526" s="43">
        <v>0.10381704445362583</v>
      </c>
      <c r="J4526" s="43">
        <v>0</v>
      </c>
      <c r="K4526" s="43">
        <v>1</v>
      </c>
      <c r="M4526" s="43">
        <v>7.8326793703078074E-3</v>
      </c>
      <c r="N4526" s="43">
        <v>4.7908017515839285E-2</v>
      </c>
      <c r="O4526" s="43">
        <v>0</v>
      </c>
      <c r="P4526" s="43">
        <v>1</v>
      </c>
      <c r="R4526" s="43">
        <v>568.38106347639916</v>
      </c>
      <c r="S4526" s="43">
        <v>178.51712186986245</v>
      </c>
      <c r="T4526" s="43">
        <v>7104.9482916335983</v>
      </c>
      <c r="U4526" s="43">
        <v>7851.8464769798602</v>
      </c>
      <c r="W4526" s="43">
        <v>2427.5987169594937</v>
      </c>
      <c r="X4526" s="43">
        <v>0</v>
      </c>
      <c r="Y4526" s="43">
        <v>0</v>
      </c>
      <c r="Z4526" s="43">
        <v>2427.5987169594937</v>
      </c>
      <c r="AB4526" s="43">
        <v>60.756933425543764</v>
      </c>
      <c r="AC4526" s="43">
        <v>0</v>
      </c>
      <c r="AD4526" s="43">
        <v>0</v>
      </c>
      <c r="AE4526" s="43">
        <v>60.756933425543764</v>
      </c>
      <c r="AG4526" s="43">
        <v>4464354.0404885085</v>
      </c>
      <c r="AH4526" s="43">
        <v>524361.32286325062</v>
      </c>
      <c r="AI4526" s="43">
        <v>0</v>
      </c>
      <c r="AJ4526" s="43">
        <v>255179120.3872838</v>
      </c>
      <c r="AK4526" s="43">
        <v>259643474.42777231</v>
      </c>
    </row>
    <row r="4527" spans="3:37" x14ac:dyDescent="0.2">
      <c r="C4527" s="43">
        <v>6.3700209452854928E-4</v>
      </c>
      <c r="D4527" s="43">
        <v>5.6231893151965195E-2</v>
      </c>
      <c r="E4527" s="43">
        <v>3.0160263337022952</v>
      </c>
      <c r="F4527" s="43">
        <v>2.6078468875463341</v>
      </c>
      <c r="H4527" s="43">
        <v>8.1091129992223461E-5</v>
      </c>
      <c r="I4527" s="43">
        <v>0.10276530745523627</v>
      </c>
      <c r="J4527" s="43">
        <v>0</v>
      </c>
      <c r="K4527" s="43">
        <v>1</v>
      </c>
      <c r="M4527" s="43">
        <v>7.7630923072838989E-3</v>
      </c>
      <c r="N4527" s="43">
        <v>4.5903897437442609E-2</v>
      </c>
      <c r="O4527" s="43">
        <v>0</v>
      </c>
      <c r="P4527" s="43">
        <v>1</v>
      </c>
      <c r="R4527" s="43">
        <v>678.21273159971179</v>
      </c>
      <c r="S4527" s="43">
        <v>157.78374178155823</v>
      </c>
      <c r="T4527" s="43">
        <v>6747.2481596055522</v>
      </c>
      <c r="U4527" s="43">
        <v>7583.2446329868226</v>
      </c>
      <c r="W4527" s="43">
        <v>2045.5074583568976</v>
      </c>
      <c r="X4527" s="43">
        <v>0</v>
      </c>
      <c r="Y4527" s="43">
        <v>0</v>
      </c>
      <c r="Z4527" s="43">
        <v>2045.5074583568976</v>
      </c>
      <c r="AB4527" s="43">
        <v>116.67945856686764</v>
      </c>
      <c r="AC4527" s="43">
        <v>0</v>
      </c>
      <c r="AD4527" s="43">
        <v>0</v>
      </c>
      <c r="AE4527" s="43">
        <v>116.67945856686764</v>
      </c>
      <c r="AG4527" s="43">
        <v>3761688.2159183347</v>
      </c>
      <c r="AH4527" s="43">
        <v>441829.61100508989</v>
      </c>
      <c r="AI4527" s="43">
        <v>0</v>
      </c>
      <c r="AJ4527" s="43">
        <v>490053725.98084408</v>
      </c>
      <c r="AK4527" s="43">
        <v>493815414.19676244</v>
      </c>
    </row>
    <row r="4528" spans="3:37" x14ac:dyDescent="0.2">
      <c r="C4528" s="43">
        <v>5.9256549280571526E-4</v>
      </c>
      <c r="D4528" s="43">
        <v>5.1407365156614523E-2</v>
      </c>
      <c r="E4528" s="43">
        <v>1.0565477290580256</v>
      </c>
      <c r="F4528" s="43">
        <v>7.380565273466158</v>
      </c>
      <c r="H4528" s="43">
        <v>8.9178977280162752E-5</v>
      </c>
      <c r="I4528" s="43">
        <v>0.10299312578118158</v>
      </c>
      <c r="J4528" s="43">
        <v>0</v>
      </c>
      <c r="K4528" s="43">
        <v>1</v>
      </c>
      <c r="M4528" s="43">
        <v>7.8534598236851272E-3</v>
      </c>
      <c r="N4528" s="43">
        <v>4.8826866362209786E-2</v>
      </c>
      <c r="O4528" s="43">
        <v>0</v>
      </c>
      <c r="P4528" s="43">
        <v>1</v>
      </c>
      <c r="R4528" s="43">
        <v>576.77187546550056</v>
      </c>
      <c r="S4528" s="43">
        <v>173.9054126298183</v>
      </c>
      <c r="T4528" s="43">
        <v>7260.4284835518129</v>
      </c>
      <c r="U4528" s="43">
        <v>8011.1057716471314</v>
      </c>
      <c r="W4528" s="43">
        <v>609.38701520761299</v>
      </c>
      <c r="X4528" s="43">
        <v>0</v>
      </c>
      <c r="Y4528" s="43">
        <v>0</v>
      </c>
      <c r="Z4528" s="43">
        <v>609.38701520761299</v>
      </c>
      <c r="AB4528" s="43">
        <v>393.77397412586191</v>
      </c>
      <c r="AC4528" s="43">
        <v>0</v>
      </c>
      <c r="AD4528" s="43">
        <v>0</v>
      </c>
      <c r="AE4528" s="43">
        <v>393.77397412586191</v>
      </c>
      <c r="AG4528" s="43">
        <v>1120662.7209668003</v>
      </c>
      <c r="AH4528" s="43">
        <v>131627.5952848444</v>
      </c>
      <c r="AI4528" s="43">
        <v>0</v>
      </c>
      <c r="AJ4528" s="43">
        <v>1653850691.32862</v>
      </c>
      <c r="AK4528" s="43">
        <v>1654971354.0495868</v>
      </c>
    </row>
    <row r="4529" spans="3:37" x14ac:dyDescent="0.2">
      <c r="C4529" s="43">
        <v>6.1233147750439088E-4</v>
      </c>
      <c r="D4529" s="43">
        <v>5.2712127465560303E-2</v>
      </c>
      <c r="E4529" s="43">
        <v>5.9693000772302698</v>
      </c>
      <c r="F4529" s="43">
        <v>1.8456912990080241</v>
      </c>
      <c r="H4529" s="43">
        <v>9.0546530909452194E-5</v>
      </c>
      <c r="I4529" s="43">
        <v>7.9619410164041296E-2</v>
      </c>
      <c r="J4529" s="43">
        <v>0</v>
      </c>
      <c r="K4529" s="43">
        <v>1</v>
      </c>
      <c r="M4529" s="43">
        <v>7.8006986574998627E-3</v>
      </c>
      <c r="N4529" s="43">
        <v>4.566284185160404E-2</v>
      </c>
      <c r="O4529" s="43">
        <v>0</v>
      </c>
      <c r="P4529" s="43">
        <v>1</v>
      </c>
      <c r="R4529" s="43">
        <v>611.13830151137665</v>
      </c>
      <c r="S4529" s="43">
        <v>136.50015503349854</v>
      </c>
      <c r="T4529" s="43">
        <v>6744.3299768967445</v>
      </c>
      <c r="U4529" s="43">
        <v>7491.9684334416197</v>
      </c>
      <c r="W4529" s="43">
        <v>3648.0679104102364</v>
      </c>
      <c r="X4529" s="43">
        <v>0</v>
      </c>
      <c r="Y4529" s="43">
        <v>0</v>
      </c>
      <c r="Z4529" s="43">
        <v>3648.0679104102364</v>
      </c>
      <c r="AB4529" s="43">
        <v>55.30127481642235</v>
      </c>
      <c r="AC4529" s="43">
        <v>0</v>
      </c>
      <c r="AD4529" s="43">
        <v>0</v>
      </c>
      <c r="AE4529" s="43">
        <v>55.30127481642235</v>
      </c>
      <c r="AG4529" s="43">
        <v>6708796.8872444248</v>
      </c>
      <c r="AH4529" s="43">
        <v>787982.66864861106</v>
      </c>
      <c r="AI4529" s="43">
        <v>0</v>
      </c>
      <c r="AJ4529" s="43">
        <v>232265354.22897387</v>
      </c>
      <c r="AK4529" s="43">
        <v>238974151.1162183</v>
      </c>
    </row>
    <row r="4530" spans="3:37" x14ac:dyDescent="0.2">
      <c r="C4530" s="43">
        <v>5.9486193162306626E-4</v>
      </c>
      <c r="D4530" s="43">
        <v>5.7479483136035681E-2</v>
      </c>
      <c r="E4530" s="43">
        <v>6.9425672314884945</v>
      </c>
      <c r="F4530" s="43">
        <v>1.7573347930936836</v>
      </c>
      <c r="H4530" s="43">
        <v>8.5046801152161103E-5</v>
      </c>
      <c r="I4530" s="43">
        <v>7.8398730311058304E-2</v>
      </c>
      <c r="J4530" s="43">
        <v>0</v>
      </c>
      <c r="K4530" s="43">
        <v>1</v>
      </c>
      <c r="M4530" s="43">
        <v>7.8459656423489222E-3</v>
      </c>
      <c r="N4530" s="43">
        <v>4.6771709535897044E-2</v>
      </c>
      <c r="O4530" s="43">
        <v>0</v>
      </c>
      <c r="P4530" s="43">
        <v>1</v>
      </c>
      <c r="R4530" s="43">
        <v>647.39807545273345</v>
      </c>
      <c r="S4530" s="43">
        <v>126.24360427857827</v>
      </c>
      <c r="T4530" s="43">
        <v>6948.1953260793916</v>
      </c>
      <c r="U4530" s="43">
        <v>7721.837005810703</v>
      </c>
      <c r="W4530" s="43">
        <v>4494.6046643668633</v>
      </c>
      <c r="X4530" s="43">
        <v>0</v>
      </c>
      <c r="Y4530" s="43">
        <v>0</v>
      </c>
      <c r="Z4530" s="43">
        <v>4494.6046643668633</v>
      </c>
      <c r="AB4530" s="43">
        <v>52.461788364880192</v>
      </c>
      <c r="AC4530" s="43">
        <v>0</v>
      </c>
      <c r="AD4530" s="43">
        <v>0</v>
      </c>
      <c r="AE4530" s="43">
        <v>52.461788364880192</v>
      </c>
      <c r="AG4530" s="43">
        <v>8265577.9777706619</v>
      </c>
      <c r="AH4530" s="43">
        <v>970834.60750324244</v>
      </c>
      <c r="AI4530" s="43">
        <v>0</v>
      </c>
      <c r="AJ4530" s="43">
        <v>220339511.1324968</v>
      </c>
      <c r="AK4530" s="43">
        <v>228605089.11026746</v>
      </c>
    </row>
    <row r="4531" spans="3:37" x14ac:dyDescent="0.2">
      <c r="C4531" s="43">
        <v>5.9495161155082423E-4</v>
      </c>
      <c r="D4531" s="43">
        <v>5.6726397816347029E-2</v>
      </c>
      <c r="E4531" s="43">
        <v>3.6192609381043077</v>
      </c>
      <c r="F4531" s="43">
        <v>5.05867870809967</v>
      </c>
      <c r="H4531" s="43">
        <v>8.5107467505825526E-5</v>
      </c>
      <c r="I4531" s="43">
        <v>0.11151813400024946</v>
      </c>
      <c r="J4531" s="43">
        <v>0</v>
      </c>
      <c r="K4531" s="43">
        <v>1</v>
      </c>
      <c r="M4531" s="43">
        <v>7.8341899654362935E-3</v>
      </c>
      <c r="N4531" s="43">
        <v>4.598459290231105E-2</v>
      </c>
      <c r="O4531" s="43">
        <v>0</v>
      </c>
      <c r="P4531" s="43">
        <v>1</v>
      </c>
      <c r="R4531" s="43">
        <v>639.01230968917923</v>
      </c>
      <c r="S4531" s="43">
        <v>179.70308563525541</v>
      </c>
      <c r="T4531" s="43">
        <v>6821.0120549247295</v>
      </c>
      <c r="U4531" s="43">
        <v>7639.7274502491637</v>
      </c>
      <c r="W4531" s="43">
        <v>2312.7522914258593</v>
      </c>
      <c r="X4531" s="43">
        <v>0</v>
      </c>
      <c r="Y4531" s="43">
        <v>0</v>
      </c>
      <c r="Z4531" s="43">
        <v>2312.7522914258593</v>
      </c>
      <c r="AB4531" s="43">
        <v>277.50938514374985</v>
      </c>
      <c r="AC4531" s="43">
        <v>0</v>
      </c>
      <c r="AD4531" s="43">
        <v>0</v>
      </c>
      <c r="AE4531" s="43">
        <v>277.50938514374985</v>
      </c>
      <c r="AG4531" s="43">
        <v>4253151.4639321556</v>
      </c>
      <c r="AH4531" s="43">
        <v>499554.49494798563</v>
      </c>
      <c r="AI4531" s="43">
        <v>0</v>
      </c>
      <c r="AJ4531" s="43">
        <v>1165539417.6037493</v>
      </c>
      <c r="AK4531" s="43">
        <v>1169792569.0676813</v>
      </c>
    </row>
    <row r="4532" spans="3:37" x14ac:dyDescent="0.2">
      <c r="C4532" s="43">
        <v>6.0127413243171116E-4</v>
      </c>
      <c r="D4532" s="43">
        <v>5.4605301087412905E-2</v>
      </c>
      <c r="E4532" s="43">
        <v>11.943204743722626</v>
      </c>
      <c r="F4532" s="43">
        <v>2.0371046670194484</v>
      </c>
      <c r="H4532" s="43">
        <v>9.1375251662584311E-5</v>
      </c>
      <c r="I4532" s="43">
        <v>8.8599375008882666E-2</v>
      </c>
      <c r="J4532" s="43">
        <v>0</v>
      </c>
      <c r="K4532" s="43">
        <v>1</v>
      </c>
      <c r="M4532" s="43">
        <v>7.8297368775942355E-3</v>
      </c>
      <c r="N4532" s="43">
        <v>4.6077560094636261E-2</v>
      </c>
      <c r="O4532" s="43">
        <v>0</v>
      </c>
      <c r="P4532" s="43">
        <v>1</v>
      </c>
      <c r="R4532" s="43">
        <v>621.65538388014943</v>
      </c>
      <c r="S4532" s="43">
        <v>153.28569143065585</v>
      </c>
      <c r="T4532" s="43">
        <v>6830.9170972290558</v>
      </c>
      <c r="U4532" s="43">
        <v>7605.8581725398608</v>
      </c>
      <c r="W4532" s="43">
        <v>7424.5575297181113</v>
      </c>
      <c r="X4532" s="43">
        <v>0</v>
      </c>
      <c r="Y4532" s="43">
        <v>0</v>
      </c>
      <c r="Z4532" s="43">
        <v>7424.5575297181113</v>
      </c>
      <c r="AB4532" s="43">
        <v>68.985221889286066</v>
      </c>
      <c r="AC4532" s="43">
        <v>0</v>
      </c>
      <c r="AD4532" s="43">
        <v>0</v>
      </c>
      <c r="AE4532" s="43">
        <v>68.985221889286066</v>
      </c>
      <c r="AG4532" s="43">
        <v>13653761.297151607</v>
      </c>
      <c r="AH4532" s="43">
        <v>1603704.4264191121</v>
      </c>
      <c r="AI4532" s="43">
        <v>0</v>
      </c>
      <c r="AJ4532" s="43">
        <v>289737931.93500149</v>
      </c>
      <c r="AK4532" s="43">
        <v>303391693.23215312</v>
      </c>
    </row>
    <row r="4533" spans="3:37" x14ac:dyDescent="0.2">
      <c r="C4533" s="43">
        <v>6.2151428524526153E-4</v>
      </c>
      <c r="D4533" s="43">
        <v>5.2794793172269663E-2</v>
      </c>
      <c r="E4533" s="43">
        <v>8.6832523655732388</v>
      </c>
      <c r="F4533" s="43">
        <v>3.7157445946838146</v>
      </c>
      <c r="H4533" s="43">
        <v>8.7556908658886754E-5</v>
      </c>
      <c r="I4533" s="43">
        <v>8.3150654862296142E-2</v>
      </c>
      <c r="J4533" s="43">
        <v>0</v>
      </c>
      <c r="K4533" s="43">
        <v>1</v>
      </c>
      <c r="M4533" s="43">
        <v>7.8513921577575418E-3</v>
      </c>
      <c r="N4533" s="43">
        <v>4.7024850328629464E-2</v>
      </c>
      <c r="O4533" s="43">
        <v>0</v>
      </c>
      <c r="P4533" s="43">
        <v>1</v>
      </c>
      <c r="R4533" s="43">
        <v>621.27600532211045</v>
      </c>
      <c r="S4533" s="43">
        <v>137.84736421807042</v>
      </c>
      <c r="T4533" s="43">
        <v>6990.632384996612</v>
      </c>
      <c r="U4533" s="43">
        <v>7749.7557545367927</v>
      </c>
      <c r="W4533" s="43">
        <v>5394.6963428871077</v>
      </c>
      <c r="X4533" s="43">
        <v>0</v>
      </c>
      <c r="Y4533" s="43">
        <v>0</v>
      </c>
      <c r="Z4533" s="43">
        <v>5394.6963428871077</v>
      </c>
      <c r="AB4533" s="43">
        <v>180.53328399884936</v>
      </c>
      <c r="AC4533" s="43">
        <v>0</v>
      </c>
      <c r="AD4533" s="43">
        <v>0</v>
      </c>
      <c r="AE4533" s="43">
        <v>180.53328399884936</v>
      </c>
      <c r="AG4533" s="43">
        <v>9920846.5745693911</v>
      </c>
      <c r="AH4533" s="43">
        <v>1165254.4100636153</v>
      </c>
      <c r="AI4533" s="43">
        <v>0</v>
      </c>
      <c r="AJ4533" s="43">
        <v>758239792.79516733</v>
      </c>
      <c r="AK4533" s="43">
        <v>768160639.36973667</v>
      </c>
    </row>
    <row r="4534" spans="3:37" x14ac:dyDescent="0.2">
      <c r="C4534" s="43">
        <v>6.131005221108321E-4</v>
      </c>
      <c r="D4534" s="43">
        <v>5.3892583210109882E-2</v>
      </c>
      <c r="E4534" s="43">
        <v>5.9053433516319833</v>
      </c>
      <c r="F4534" s="43">
        <v>1.2486047273916401</v>
      </c>
      <c r="H4534" s="43">
        <v>8.6306416278395919E-5</v>
      </c>
      <c r="I4534" s="43">
        <v>0.10814023676141282</v>
      </c>
      <c r="J4534" s="43">
        <v>0</v>
      </c>
      <c r="K4534" s="43">
        <v>1</v>
      </c>
      <c r="M4534" s="43">
        <v>7.8478420929195773E-3</v>
      </c>
      <c r="N4534" s="43">
        <v>4.6805932763533953E-2</v>
      </c>
      <c r="O4534" s="43">
        <v>0</v>
      </c>
      <c r="P4534" s="43">
        <v>1</v>
      </c>
      <c r="R4534" s="43">
        <v>625.60910349671144</v>
      </c>
      <c r="S4534" s="43">
        <v>176.71473856195624</v>
      </c>
      <c r="T4534" s="43">
        <v>6954.9423298840393</v>
      </c>
      <c r="U4534" s="43">
        <v>7757.2661719427069</v>
      </c>
      <c r="W4534" s="43">
        <v>3694.4365600547503</v>
      </c>
      <c r="X4534" s="43">
        <v>0</v>
      </c>
      <c r="Y4534" s="43">
        <v>0</v>
      </c>
      <c r="Z4534" s="43">
        <v>3694.4365600547503</v>
      </c>
      <c r="AB4534" s="43">
        <v>16.641643727252536</v>
      </c>
      <c r="AC4534" s="43">
        <v>0</v>
      </c>
      <c r="AD4534" s="43">
        <v>0</v>
      </c>
      <c r="AE4534" s="43">
        <v>16.641643727252536</v>
      </c>
      <c r="AG4534" s="43">
        <v>6794068.8339406857</v>
      </c>
      <c r="AH4534" s="43">
        <v>797998.29697182612</v>
      </c>
      <c r="AI4534" s="43">
        <v>0</v>
      </c>
      <c r="AJ4534" s="43">
        <v>69894903.654460654</v>
      </c>
      <c r="AK4534" s="43">
        <v>76688972.488401338</v>
      </c>
    </row>
    <row r="4535" spans="3:37" x14ac:dyDescent="0.2">
      <c r="C4535" s="43">
        <v>5.8935753416046975E-4</v>
      </c>
      <c r="D4535" s="43">
        <v>4.7280798180378891E-2</v>
      </c>
      <c r="E4535" s="43">
        <v>2.038962972074565</v>
      </c>
      <c r="F4535" s="43">
        <v>2.1810235603378039</v>
      </c>
      <c r="H4535" s="43">
        <v>8.3928199699907218E-5</v>
      </c>
      <c r="I4535" s="43">
        <v>0.10923462291453678</v>
      </c>
      <c r="J4535" s="43">
        <v>0</v>
      </c>
      <c r="K4535" s="43">
        <v>1</v>
      </c>
      <c r="M4535" s="43">
        <v>7.769241309254599E-3</v>
      </c>
      <c r="N4535" s="43">
        <v>4.6326432072690826E-2</v>
      </c>
      <c r="O4535" s="43">
        <v>0</v>
      </c>
      <c r="P4535" s="43">
        <v>1</v>
      </c>
      <c r="R4535" s="43">
        <v>527.60148850031567</v>
      </c>
      <c r="S4535" s="43">
        <v>173.58436056994717</v>
      </c>
      <c r="T4535" s="43">
        <v>6814.7485644562194</v>
      </c>
      <c r="U4535" s="43">
        <v>7515.9344135264819</v>
      </c>
      <c r="W4535" s="43">
        <v>1075.7598990635681</v>
      </c>
      <c r="X4535" s="43">
        <v>0</v>
      </c>
      <c r="Y4535" s="43">
        <v>0</v>
      </c>
      <c r="Z4535" s="43">
        <v>1075.7598990635681</v>
      </c>
      <c r="AB4535" s="43">
        <v>66.672747357533936</v>
      </c>
      <c r="AC4535" s="43">
        <v>0</v>
      </c>
      <c r="AD4535" s="43">
        <v>0</v>
      </c>
      <c r="AE4535" s="43">
        <v>66.672747357533936</v>
      </c>
      <c r="AG4535" s="43">
        <v>1978322.4543779017</v>
      </c>
      <c r="AH4535" s="43">
        <v>232364.1381977307</v>
      </c>
      <c r="AI4535" s="43">
        <v>0</v>
      </c>
      <c r="AJ4535" s="43">
        <v>280025538.90164256</v>
      </c>
      <c r="AK4535" s="43">
        <v>282003861.35602045</v>
      </c>
    </row>
    <row r="4536" spans="3:37" x14ac:dyDescent="0.2">
      <c r="C4536" s="43">
        <v>6.0623831804613017E-4</v>
      </c>
      <c r="D4536" s="43">
        <v>6.2979306590042694E-2</v>
      </c>
      <c r="E4536" s="43">
        <v>6.3459576128133444</v>
      </c>
      <c r="F4536" s="43">
        <v>2.4707533238702282</v>
      </c>
      <c r="H4536" s="43">
        <v>9.7380943238412065E-5</v>
      </c>
      <c r="I4536" s="43">
        <v>9.3585383499163954E-2</v>
      </c>
      <c r="J4536" s="43">
        <v>0</v>
      </c>
      <c r="K4536" s="43">
        <v>1</v>
      </c>
      <c r="M4536" s="43">
        <v>7.876218389406775E-3</v>
      </c>
      <c r="N4536" s="43">
        <v>4.6215704472862718E-2</v>
      </c>
      <c r="O4536" s="43">
        <v>0</v>
      </c>
      <c r="P4536" s="43">
        <v>1</v>
      </c>
      <c r="R4536" s="43">
        <v>722.90899813099713</v>
      </c>
      <c r="S4536" s="43">
        <v>172.55373887844561</v>
      </c>
      <c r="T4536" s="43">
        <v>6892.0703187468507</v>
      </c>
      <c r="U4536" s="43">
        <v>7787.5330557562938</v>
      </c>
      <c r="W4536" s="43">
        <v>4587.5498600606688</v>
      </c>
      <c r="X4536" s="43">
        <v>0</v>
      </c>
      <c r="Y4536" s="43">
        <v>0</v>
      </c>
      <c r="Z4536" s="43">
        <v>4587.5498600606688</v>
      </c>
      <c r="AB4536" s="43">
        <v>113.76462686868409</v>
      </c>
      <c r="AC4536" s="43">
        <v>0</v>
      </c>
      <c r="AD4536" s="43">
        <v>0</v>
      </c>
      <c r="AE4536" s="43">
        <v>113.76462686868409</v>
      </c>
      <c r="AG4536" s="43">
        <v>8436504.1926515698</v>
      </c>
      <c r="AH4536" s="43">
        <v>990910.76977310446</v>
      </c>
      <c r="AI4536" s="43">
        <v>0</v>
      </c>
      <c r="AJ4536" s="43">
        <v>477811432.84847319</v>
      </c>
      <c r="AK4536" s="43">
        <v>486247937.04112476</v>
      </c>
    </row>
    <row r="4537" spans="3:37" x14ac:dyDescent="0.2">
      <c r="C4537" s="43">
        <v>5.9427804761948274E-4</v>
      </c>
      <c r="D4537" s="43">
        <v>4.9768959868349359E-2</v>
      </c>
      <c r="E4537" s="43">
        <v>3.7790334825936465</v>
      </c>
      <c r="F4537" s="43">
        <v>2.5509540269577844</v>
      </c>
      <c r="H4537" s="43">
        <v>8.1179717495598935E-5</v>
      </c>
      <c r="I4537" s="43">
        <v>8.2389739576400056E-2</v>
      </c>
      <c r="J4537" s="43">
        <v>0</v>
      </c>
      <c r="K4537" s="43">
        <v>1</v>
      </c>
      <c r="M4537" s="43">
        <v>7.8771246478495094E-3</v>
      </c>
      <c r="N4537" s="43">
        <v>4.3777992967510532E-2</v>
      </c>
      <c r="O4537" s="43">
        <v>0</v>
      </c>
      <c r="P4537" s="43">
        <v>1</v>
      </c>
      <c r="R4537" s="43">
        <v>560.00335012971334</v>
      </c>
      <c r="S4537" s="43">
        <v>126.63770708191338</v>
      </c>
      <c r="T4537" s="43">
        <v>6529.2896906265423</v>
      </c>
      <c r="U4537" s="43">
        <v>7215.9307478381688</v>
      </c>
      <c r="W4537" s="43">
        <v>2116.2714105047999</v>
      </c>
      <c r="X4537" s="43">
        <v>0</v>
      </c>
      <c r="Y4537" s="43">
        <v>0</v>
      </c>
      <c r="Z4537" s="43">
        <v>2116.2714105047999</v>
      </c>
      <c r="AB4537" s="43">
        <v>92.933721256307606</v>
      </c>
      <c r="AC4537" s="43">
        <v>0</v>
      </c>
      <c r="AD4537" s="43">
        <v>0</v>
      </c>
      <c r="AE4537" s="43">
        <v>92.933721256307606</v>
      </c>
      <c r="AG4537" s="43">
        <v>3891823.123918327</v>
      </c>
      <c r="AH4537" s="43">
        <v>457114.62466903677</v>
      </c>
      <c r="AI4537" s="43">
        <v>0</v>
      </c>
      <c r="AJ4537" s="43">
        <v>390321629.27649194</v>
      </c>
      <c r="AK4537" s="43">
        <v>394213452.40041029</v>
      </c>
    </row>
    <row r="4538" spans="3:37" x14ac:dyDescent="0.2">
      <c r="C4538" s="43">
        <v>5.9555934137600804E-4</v>
      </c>
      <c r="D4538" s="43">
        <v>4.8837887840733694E-2</v>
      </c>
      <c r="E4538" s="43">
        <v>5.8501126971865629</v>
      </c>
      <c r="F4538" s="43">
        <v>2.0893667811541659</v>
      </c>
      <c r="H4538" s="43">
        <v>8.7736557039233142E-5</v>
      </c>
      <c r="I4538" s="43">
        <v>8.8143857790100824E-2</v>
      </c>
      <c r="J4538" s="43">
        <v>0</v>
      </c>
      <c r="K4538" s="43">
        <v>1</v>
      </c>
      <c r="M4538" s="43">
        <v>7.8175436691880103E-3</v>
      </c>
      <c r="N4538" s="43">
        <v>4.8071260637713054E-2</v>
      </c>
      <c r="O4538" s="43">
        <v>0</v>
      </c>
      <c r="P4538" s="43">
        <v>1</v>
      </c>
      <c r="R4538" s="43">
        <v>550.71167923493442</v>
      </c>
      <c r="S4538" s="43">
        <v>146.42492657848598</v>
      </c>
      <c r="T4538" s="43">
        <v>7115.3816602648649</v>
      </c>
      <c r="U4538" s="43">
        <v>7812.5182660782848</v>
      </c>
      <c r="W4538" s="43">
        <v>3221.7253871812236</v>
      </c>
      <c r="X4538" s="43">
        <v>0</v>
      </c>
      <c r="Y4538" s="43">
        <v>0</v>
      </c>
      <c r="Z4538" s="43">
        <v>3221.7253871812236</v>
      </c>
      <c r="AB4538" s="43">
        <v>64.192190000681762</v>
      </c>
      <c r="AC4538" s="43">
        <v>0</v>
      </c>
      <c r="AD4538" s="43">
        <v>0</v>
      </c>
      <c r="AE4538" s="43">
        <v>64.192190000681762</v>
      </c>
      <c r="AG4538" s="43">
        <v>5924752.9870262705</v>
      </c>
      <c r="AH4538" s="43">
        <v>695892.68363114435</v>
      </c>
      <c r="AI4538" s="43">
        <v>0</v>
      </c>
      <c r="AJ4538" s="43">
        <v>269607198.00286341</v>
      </c>
      <c r="AK4538" s="43">
        <v>275531950.98988968</v>
      </c>
    </row>
    <row r="4539" spans="3:37" x14ac:dyDescent="0.2">
      <c r="C4539" s="43">
        <v>6.1935825484249474E-4</v>
      </c>
      <c r="D4539" s="43">
        <v>5.9709353479994509E-2</v>
      </c>
      <c r="E4539" s="43">
        <v>2.770057812266816</v>
      </c>
      <c r="F4539" s="43">
        <v>1.3009167428199893</v>
      </c>
      <c r="H4539" s="43">
        <v>9.1422952282038672E-5</v>
      </c>
      <c r="I4539" s="43">
        <v>0.11742623740311886</v>
      </c>
      <c r="J4539" s="43">
        <v>0</v>
      </c>
      <c r="K4539" s="43">
        <v>1</v>
      </c>
      <c r="M4539" s="43">
        <v>7.8114076449418302E-3</v>
      </c>
      <c r="N4539" s="43">
        <v>4.3269213569922173E-2</v>
      </c>
      <c r="O4539" s="43">
        <v>0</v>
      </c>
      <c r="P4539" s="43">
        <v>1</v>
      </c>
      <c r="R4539" s="43">
        <v>700.20736066975428</v>
      </c>
      <c r="S4539" s="43">
        <v>203.26507275881048</v>
      </c>
      <c r="T4539" s="43">
        <v>6399.5682790092387</v>
      </c>
      <c r="U4539" s="43">
        <v>7303.0407124378034</v>
      </c>
      <c r="W4539" s="43">
        <v>1939.6148696299808</v>
      </c>
      <c r="X4539" s="43">
        <v>0</v>
      </c>
      <c r="Y4539" s="43">
        <v>0</v>
      </c>
      <c r="Z4539" s="43">
        <v>1939.6148696299808</v>
      </c>
      <c r="AB4539" s="43">
        <v>22.545340655031652</v>
      </c>
      <c r="AC4539" s="43">
        <v>0</v>
      </c>
      <c r="AD4539" s="43">
        <v>0</v>
      </c>
      <c r="AE4539" s="43">
        <v>22.545340655031652</v>
      </c>
      <c r="AG4539" s="43">
        <v>3566951.745249535</v>
      </c>
      <c r="AH4539" s="43">
        <v>418956.81184007588</v>
      </c>
      <c r="AI4539" s="43">
        <v>0</v>
      </c>
      <c r="AJ4539" s="43">
        <v>94690430.751132935</v>
      </c>
      <c r="AK4539" s="43">
        <v>98257382.496382475</v>
      </c>
    </row>
    <row r="4540" spans="3:37" x14ac:dyDescent="0.2">
      <c r="C4540" s="43">
        <v>6.1671426168374843E-4</v>
      </c>
      <c r="D4540" s="43">
        <v>5.9041264108519953E-2</v>
      </c>
      <c r="E4540" s="43">
        <v>3.7708842467111046</v>
      </c>
      <c r="F4540" s="43">
        <v>2.5591568699704448</v>
      </c>
      <c r="H4540" s="43">
        <v>8.4384521473415241E-5</v>
      </c>
      <c r="I4540" s="43">
        <v>0.1158886289801192</v>
      </c>
      <c r="J4540" s="43">
        <v>0</v>
      </c>
      <c r="K4540" s="43">
        <v>1</v>
      </c>
      <c r="M4540" s="43">
        <v>7.8164501195935043E-3</v>
      </c>
      <c r="N4540" s="43">
        <v>4.7503521623061928E-2</v>
      </c>
      <c r="O4540" s="43">
        <v>0</v>
      </c>
      <c r="P4540" s="43">
        <v>1</v>
      </c>
      <c r="R4540" s="43">
        <v>689.41703755382548</v>
      </c>
      <c r="S4540" s="43">
        <v>185.15949588420685</v>
      </c>
      <c r="T4540" s="43">
        <v>7030.3628502822739</v>
      </c>
      <c r="U4540" s="43">
        <v>7904.9393837203061</v>
      </c>
      <c r="W4540" s="43">
        <v>2599.7118463259585</v>
      </c>
      <c r="X4540" s="43">
        <v>0</v>
      </c>
      <c r="Y4540" s="43">
        <v>0</v>
      </c>
      <c r="Z4540" s="43">
        <v>2599.7118463259585</v>
      </c>
      <c r="AB4540" s="43">
        <v>115.01529621030895</v>
      </c>
      <c r="AC4540" s="43">
        <v>0</v>
      </c>
      <c r="AD4540" s="43">
        <v>0</v>
      </c>
      <c r="AE4540" s="43">
        <v>115.01529621030895</v>
      </c>
      <c r="AG4540" s="43">
        <v>4780870.0853934381</v>
      </c>
      <c r="AH4540" s="43">
        <v>561537.75880640699</v>
      </c>
      <c r="AI4540" s="43">
        <v>0</v>
      </c>
      <c r="AJ4540" s="43">
        <v>483064244.08329755</v>
      </c>
      <c r="AK4540" s="43">
        <v>487845114.16869098</v>
      </c>
    </row>
    <row r="4541" spans="3:37" x14ac:dyDescent="0.2">
      <c r="C4541" s="43">
        <v>5.8598395629729568E-4</v>
      </c>
      <c r="D4541" s="43">
        <v>5.6233482208510877E-2</v>
      </c>
      <c r="E4541" s="43">
        <v>4.4859496331178432</v>
      </c>
      <c r="F4541" s="43">
        <v>2.1251672668578423</v>
      </c>
      <c r="H4541" s="43">
        <v>9.2271728849624424E-5</v>
      </c>
      <c r="I4541" s="43">
        <v>0.11712123172490885</v>
      </c>
      <c r="J4541" s="43">
        <v>0</v>
      </c>
      <c r="K4541" s="43">
        <v>1</v>
      </c>
      <c r="M4541" s="43">
        <v>7.8551533839854581E-3</v>
      </c>
      <c r="N4541" s="43">
        <v>4.7705639152612389E-2</v>
      </c>
      <c r="O4541" s="43">
        <v>0</v>
      </c>
      <c r="P4541" s="43">
        <v>1</v>
      </c>
      <c r="R4541" s="43">
        <v>623.91162262427849</v>
      </c>
      <c r="S4541" s="43">
        <v>204.61933160544874</v>
      </c>
      <c r="T4541" s="43">
        <v>7095.2346262253768</v>
      </c>
      <c r="U4541" s="43">
        <v>7923.7655804551041</v>
      </c>
      <c r="W4541" s="43">
        <v>2798.8361146093403</v>
      </c>
      <c r="X4541" s="43">
        <v>0</v>
      </c>
      <c r="Y4541" s="43">
        <v>0</v>
      </c>
      <c r="Z4541" s="43">
        <v>2798.8361146093403</v>
      </c>
      <c r="AB4541" s="43">
        <v>75.114528065223098</v>
      </c>
      <c r="AC4541" s="43">
        <v>0</v>
      </c>
      <c r="AD4541" s="43">
        <v>0</v>
      </c>
      <c r="AE4541" s="43">
        <v>75.114528065223098</v>
      </c>
      <c r="AG4541" s="43">
        <v>5147059.6147665763</v>
      </c>
      <c r="AH4541" s="43">
        <v>604548.60075561749</v>
      </c>
      <c r="AI4541" s="43">
        <v>0</v>
      </c>
      <c r="AJ4541" s="43">
        <v>315481017.87393701</v>
      </c>
      <c r="AK4541" s="43">
        <v>320628077.48870361</v>
      </c>
    </row>
    <row r="4542" spans="3:37" x14ac:dyDescent="0.2">
      <c r="C4542" s="43">
        <v>6.0128519850778021E-4</v>
      </c>
      <c r="D4542" s="43">
        <v>4.481302264749993E-2</v>
      </c>
      <c r="E4542" s="43">
        <v>3.9408879438357238</v>
      </c>
      <c r="F4542" s="43">
        <v>4.850237210585985</v>
      </c>
      <c r="H4542" s="43">
        <v>8.5776810150240649E-5</v>
      </c>
      <c r="I4542" s="43">
        <v>0.14423004568947695</v>
      </c>
      <c r="J4542" s="43">
        <v>0</v>
      </c>
      <c r="K4542" s="43">
        <v>1</v>
      </c>
      <c r="M4542" s="43">
        <v>7.900923147543204E-3</v>
      </c>
      <c r="N4542" s="43">
        <v>4.5324070538717058E-2</v>
      </c>
      <c r="O4542" s="43">
        <v>0</v>
      </c>
      <c r="P4542" s="43">
        <v>1</v>
      </c>
      <c r="R4542" s="43">
        <v>510.18434027196707</v>
      </c>
      <c r="S4542" s="43">
        <v>234.24374653996279</v>
      </c>
      <c r="T4542" s="43">
        <v>6780.3032312724063</v>
      </c>
      <c r="U4542" s="43">
        <v>7524.7313180843357</v>
      </c>
      <c r="W4542" s="43">
        <v>2010.5793157115777</v>
      </c>
      <c r="X4542" s="43">
        <v>0</v>
      </c>
      <c r="Y4542" s="43">
        <v>0</v>
      </c>
      <c r="Z4542" s="43">
        <v>2010.5793157115777</v>
      </c>
      <c r="AB4542" s="43">
        <v>210.18338823555268</v>
      </c>
      <c r="AC4542" s="43">
        <v>0</v>
      </c>
      <c r="AD4542" s="43">
        <v>0</v>
      </c>
      <c r="AE4542" s="43">
        <v>210.18338823555268</v>
      </c>
      <c r="AG4542" s="43">
        <v>3697455.3615935915</v>
      </c>
      <c r="AH4542" s="43">
        <v>434285.13219370076</v>
      </c>
      <c r="AI4542" s="43">
        <v>0</v>
      </c>
      <c r="AJ4542" s="43">
        <v>882770230.58932126</v>
      </c>
      <c r="AK4542" s="43">
        <v>886467685.95091486</v>
      </c>
    </row>
    <row r="4543" spans="3:37" x14ac:dyDescent="0.2">
      <c r="C4543" s="43">
        <v>6.0404078365240536E-4</v>
      </c>
      <c r="D4543" s="43">
        <v>5.893943092019005E-2</v>
      </c>
      <c r="E4543" s="43">
        <v>7.6474333627500677</v>
      </c>
      <c r="F4543" s="43">
        <v>3.0522477735985891</v>
      </c>
      <c r="H4543" s="43">
        <v>8.4554321431744804E-5</v>
      </c>
      <c r="I4543" s="43">
        <v>7.2304177143514572E-2</v>
      </c>
      <c r="J4543" s="43">
        <v>0</v>
      </c>
      <c r="K4543" s="43">
        <v>1</v>
      </c>
      <c r="M4543" s="43">
        <v>7.8197371679081182E-3</v>
      </c>
      <c r="N4543" s="43">
        <v>4.5517838615267252E-2</v>
      </c>
      <c r="O4543" s="43">
        <v>0</v>
      </c>
      <c r="P4543" s="43">
        <v>1</v>
      </c>
      <c r="R4543" s="43">
        <v>674.08486065739987</v>
      </c>
      <c r="S4543" s="43">
        <v>115.75548244404706</v>
      </c>
      <c r="T4543" s="43">
        <v>6739.3212767584309</v>
      </c>
      <c r="U4543" s="43">
        <v>7529.1616198598776</v>
      </c>
      <c r="W4543" s="43">
        <v>5155.0190527161303</v>
      </c>
      <c r="X4543" s="43">
        <v>0</v>
      </c>
      <c r="Y4543" s="43">
        <v>0</v>
      </c>
      <c r="Z4543" s="43">
        <v>5155.0190527161303</v>
      </c>
      <c r="AB4543" s="43">
        <v>148.02263953157109</v>
      </c>
      <c r="AC4543" s="43">
        <v>0</v>
      </c>
      <c r="AD4543" s="43">
        <v>0</v>
      </c>
      <c r="AE4543" s="43">
        <v>148.02263953157109</v>
      </c>
      <c r="AG4543" s="43">
        <v>9480080.0379449632</v>
      </c>
      <c r="AH4543" s="43">
        <v>1113484.1153866842</v>
      </c>
      <c r="AI4543" s="43">
        <v>0</v>
      </c>
      <c r="AJ4543" s="43">
        <v>621695086.03259861</v>
      </c>
      <c r="AK4543" s="43">
        <v>631175166.07054353</v>
      </c>
    </row>
    <row r="4544" spans="3:37" x14ac:dyDescent="0.2">
      <c r="C4544" s="43">
        <v>6.2939585149690558E-4</v>
      </c>
      <c r="D4544" s="43">
        <v>5.6238926160936287E-2</v>
      </c>
      <c r="E4544" s="43">
        <v>6.2995750665771864</v>
      </c>
      <c r="F4544" s="43">
        <v>2.4064801639714064</v>
      </c>
      <c r="H4544" s="43">
        <v>9.7541319741156762E-5</v>
      </c>
      <c r="I4544" s="43">
        <v>0.12909787687124485</v>
      </c>
      <c r="J4544" s="43">
        <v>0</v>
      </c>
      <c r="K4544" s="43">
        <v>1</v>
      </c>
      <c r="M4544" s="43">
        <v>7.8835905402278028E-3</v>
      </c>
      <c r="N4544" s="43">
        <v>4.3351310386802101E-2</v>
      </c>
      <c r="O4544" s="43">
        <v>0</v>
      </c>
      <c r="P4544" s="43">
        <v>1</v>
      </c>
      <c r="R4544" s="43">
        <v>670.19821745833769</v>
      </c>
      <c r="S4544" s="43">
        <v>238.42407152938608</v>
      </c>
      <c r="T4544" s="43">
        <v>6470.9592062544307</v>
      </c>
      <c r="U4544" s="43">
        <v>7379.5814952421542</v>
      </c>
      <c r="W4544" s="43">
        <v>4221.9639803650189</v>
      </c>
      <c r="X4544" s="43">
        <v>0</v>
      </c>
      <c r="Y4544" s="43">
        <v>0</v>
      </c>
      <c r="Z4544" s="43">
        <v>4221.9639803650189</v>
      </c>
      <c r="AB4544" s="43">
        <v>100.86039336990376</v>
      </c>
      <c r="AC4544" s="43">
        <v>0</v>
      </c>
      <c r="AD4544" s="43">
        <v>0</v>
      </c>
      <c r="AE4544" s="43">
        <v>100.86039336990376</v>
      </c>
      <c r="AG4544" s="43">
        <v>7764191.7598912697</v>
      </c>
      <c r="AH4544" s="43">
        <v>911944.21975884412</v>
      </c>
      <c r="AI4544" s="43">
        <v>0</v>
      </c>
      <c r="AJ4544" s="43">
        <v>423613652.15359581</v>
      </c>
      <c r="AK4544" s="43">
        <v>431377843.91348708</v>
      </c>
    </row>
    <row r="4545" spans="3:37" x14ac:dyDescent="0.2">
      <c r="C4545" s="43">
        <v>6.2042310438981119E-4</v>
      </c>
      <c r="D4545" s="43">
        <v>4.7171929016716276E-2</v>
      </c>
      <c r="E4545" s="43">
        <v>1.4007802453269369</v>
      </c>
      <c r="F4545" s="43">
        <v>3.4096349444945102</v>
      </c>
      <c r="H4545" s="43">
        <v>8.5733271363958526E-5</v>
      </c>
      <c r="I4545" s="43">
        <v>8.3433833440994407E-2</v>
      </c>
      <c r="J4545" s="43">
        <v>0</v>
      </c>
      <c r="K4545" s="43">
        <v>1</v>
      </c>
      <c r="M4545" s="43">
        <v>7.8300028621283435E-3</v>
      </c>
      <c r="N4545" s="43">
        <v>4.4008537694206921E-2</v>
      </c>
      <c r="O4545" s="43">
        <v>0</v>
      </c>
      <c r="P4545" s="43">
        <v>1</v>
      </c>
      <c r="R4545" s="43">
        <v>554.13294556525148</v>
      </c>
      <c r="S4545" s="43">
        <v>135.4359525214098</v>
      </c>
      <c r="T4545" s="43">
        <v>6524.4098055478962</v>
      </c>
      <c r="U4545" s="43">
        <v>7213.9787036345579</v>
      </c>
      <c r="W4545" s="43">
        <v>776.21848343263116</v>
      </c>
      <c r="X4545" s="43">
        <v>0</v>
      </c>
      <c r="Y4545" s="43">
        <v>0</v>
      </c>
      <c r="Z4545" s="43">
        <v>776.21848343263116</v>
      </c>
      <c r="AB4545" s="43">
        <v>142.87261771967835</v>
      </c>
      <c r="AC4545" s="43">
        <v>0</v>
      </c>
      <c r="AD4545" s="43">
        <v>0</v>
      </c>
      <c r="AE4545" s="43">
        <v>142.87261771967835</v>
      </c>
      <c r="AG4545" s="43">
        <v>1427465.7910326086</v>
      </c>
      <c r="AH4545" s="43">
        <v>167663.19242144833</v>
      </c>
      <c r="AI4545" s="43">
        <v>0</v>
      </c>
      <c r="AJ4545" s="43">
        <v>600064994.42264903</v>
      </c>
      <c r="AK4545" s="43">
        <v>601492460.21368158</v>
      </c>
    </row>
    <row r="4546" spans="3:37" x14ac:dyDescent="0.2">
      <c r="C4546" s="43">
        <v>5.9879355989558185E-4</v>
      </c>
      <c r="D4546" s="43">
        <v>5.6593631123341037E-2</v>
      </c>
      <c r="E4546" s="43">
        <v>7.3920685791169092</v>
      </c>
      <c r="F4546" s="43">
        <v>2.5056548567821588</v>
      </c>
      <c r="H4546" s="43">
        <v>8.8086099283818346E-5</v>
      </c>
      <c r="I4546" s="43">
        <v>6.6241608974916086E-2</v>
      </c>
      <c r="J4546" s="43">
        <v>0</v>
      </c>
      <c r="K4546" s="43">
        <v>1</v>
      </c>
      <c r="M4546" s="43">
        <v>7.909470691980558E-3</v>
      </c>
      <c r="N4546" s="43">
        <v>4.3723288015832959E-2</v>
      </c>
      <c r="O4546" s="43">
        <v>0</v>
      </c>
      <c r="P4546" s="43">
        <v>1</v>
      </c>
      <c r="R4546" s="43">
        <v>641.63353358554048</v>
      </c>
      <c r="S4546" s="43">
        <v>110.47922626643992</v>
      </c>
      <c r="T4546" s="43">
        <v>6547.9085849490502</v>
      </c>
      <c r="U4546" s="43">
        <v>7300.0213448010309</v>
      </c>
      <c r="W4546" s="43">
        <v>4742.9990829254275</v>
      </c>
      <c r="X4546" s="43">
        <v>0</v>
      </c>
      <c r="Y4546" s="43">
        <v>0</v>
      </c>
      <c r="Z4546" s="43">
        <v>4742.9990829254275</v>
      </c>
      <c r="AB4546" s="43">
        <v>103.37041513455831</v>
      </c>
      <c r="AC4546" s="43">
        <v>0</v>
      </c>
      <c r="AD4546" s="43">
        <v>0</v>
      </c>
      <c r="AE4546" s="43">
        <v>103.37041513455831</v>
      </c>
      <c r="AG4546" s="43">
        <v>8722375.3134998605</v>
      </c>
      <c r="AH4546" s="43">
        <v>1024487.8019118924</v>
      </c>
      <c r="AI4546" s="43">
        <v>0</v>
      </c>
      <c r="AJ4546" s="43">
        <v>434155743.5651449</v>
      </c>
      <c r="AK4546" s="43">
        <v>442878118.87864476</v>
      </c>
    </row>
    <row r="4547" spans="3:37" x14ac:dyDescent="0.2">
      <c r="C4547" s="43">
        <v>6.2208573856603611E-4</v>
      </c>
      <c r="D4547" s="43">
        <v>5.1388650508240423E-2</v>
      </c>
      <c r="E4547" s="43">
        <v>2.4331300668073887</v>
      </c>
      <c r="F4547" s="43">
        <v>2.8663714098508053</v>
      </c>
      <c r="H4547" s="43">
        <v>1.017441115929163E-4</v>
      </c>
      <c r="I4547" s="43">
        <v>9.3071810595365248E-2</v>
      </c>
      <c r="J4547" s="43">
        <v>0</v>
      </c>
      <c r="K4547" s="43">
        <v>1</v>
      </c>
      <c r="M4547" s="43">
        <v>7.8193287897040577E-3</v>
      </c>
      <c r="N4547" s="43">
        <v>4.3923410766228022E-2</v>
      </c>
      <c r="O4547" s="43">
        <v>0</v>
      </c>
      <c r="P4547" s="43">
        <v>1</v>
      </c>
      <c r="R4547" s="43">
        <v>605.28488782533054</v>
      </c>
      <c r="S4547" s="43">
        <v>179.29567741092021</v>
      </c>
      <c r="T4547" s="43">
        <v>6502.9124116180556</v>
      </c>
      <c r="U4547" s="43">
        <v>7287.4929768543061</v>
      </c>
      <c r="W4547" s="43">
        <v>1472.7368595519492</v>
      </c>
      <c r="X4547" s="43">
        <v>0</v>
      </c>
      <c r="Y4547" s="43">
        <v>0</v>
      </c>
      <c r="Z4547" s="43">
        <v>1472.7368595519492</v>
      </c>
      <c r="AB4547" s="43">
        <v>120.87644581135852</v>
      </c>
      <c r="AC4547" s="43">
        <v>0</v>
      </c>
      <c r="AD4547" s="43">
        <v>0</v>
      </c>
      <c r="AE4547" s="43">
        <v>120.87644581135852</v>
      </c>
      <c r="AG4547" s="43">
        <v>2708363.0847160346</v>
      </c>
      <c r="AH4547" s="43">
        <v>318111.16166322102</v>
      </c>
      <c r="AI4547" s="43">
        <v>0</v>
      </c>
      <c r="AJ4547" s="43">
        <v>507681072.40770578</v>
      </c>
      <c r="AK4547" s="43">
        <v>510389435.49242181</v>
      </c>
    </row>
    <row r="4548" spans="3:37" x14ac:dyDescent="0.2">
      <c r="C4548" s="43">
        <v>6.15592045122626E-4</v>
      </c>
      <c r="D4548" s="43">
        <v>4.7422399983878233E-2</v>
      </c>
      <c r="E4548" s="43">
        <v>0.75170560687849397</v>
      </c>
      <c r="F4548" s="43">
        <v>3.409626994304956</v>
      </c>
      <c r="H4548" s="43">
        <v>8.5675072156999026E-5</v>
      </c>
      <c r="I4548" s="43">
        <v>0.10817621694267998</v>
      </c>
      <c r="J4548" s="43">
        <v>0</v>
      </c>
      <c r="K4548" s="43">
        <v>1</v>
      </c>
      <c r="M4548" s="43">
        <v>7.8373862539588609E-3</v>
      </c>
      <c r="N4548" s="43">
        <v>4.4335680667037719E-2</v>
      </c>
      <c r="O4548" s="43">
        <v>0</v>
      </c>
      <c r="P4548" s="43">
        <v>1</v>
      </c>
      <c r="R4548" s="43">
        <v>552.73746337869079</v>
      </c>
      <c r="S4548" s="43">
        <v>175.48041030978294</v>
      </c>
      <c r="T4548" s="43">
        <v>6579.1078237967668</v>
      </c>
      <c r="U4548" s="43">
        <v>7307.3256974852402</v>
      </c>
      <c r="W4548" s="43">
        <v>415.49585035355807</v>
      </c>
      <c r="X4548" s="43">
        <v>0</v>
      </c>
      <c r="Y4548" s="43">
        <v>0</v>
      </c>
      <c r="Z4548" s="43">
        <v>415.49585035355807</v>
      </c>
      <c r="AB4548" s="43">
        <v>142.51234903974063</v>
      </c>
      <c r="AC4548" s="43">
        <v>0</v>
      </c>
      <c r="AD4548" s="43">
        <v>0</v>
      </c>
      <c r="AE4548" s="43">
        <v>142.51234903974063</v>
      </c>
      <c r="AG4548" s="43">
        <v>764096.8688001933</v>
      </c>
      <c r="AH4548" s="43">
        <v>89747.103676368541</v>
      </c>
      <c r="AI4548" s="43">
        <v>0</v>
      </c>
      <c r="AJ4548" s="43">
        <v>598551865.9669106</v>
      </c>
      <c r="AK4548" s="43">
        <v>599315962.83571076</v>
      </c>
    </row>
    <row r="4549" spans="3:37" x14ac:dyDescent="0.2">
      <c r="C4549" s="43">
        <v>6.3142968943330491E-4</v>
      </c>
      <c r="D4549" s="43">
        <v>5.2042863912007069E-2</v>
      </c>
      <c r="E4549" s="43">
        <v>1.1563450795414212</v>
      </c>
      <c r="F4549" s="43">
        <v>4.1466454110950934</v>
      </c>
      <c r="H4549" s="43">
        <v>8.9095923494376971E-5</v>
      </c>
      <c r="I4549" s="43">
        <v>0.12439382349043959</v>
      </c>
      <c r="J4549" s="43">
        <v>0</v>
      </c>
      <c r="K4549" s="43">
        <v>1</v>
      </c>
      <c r="M4549" s="43">
        <v>7.8372050318211949E-3</v>
      </c>
      <c r="N4549" s="43">
        <v>4.5337435653836376E-2</v>
      </c>
      <c r="O4549" s="43">
        <v>0</v>
      </c>
      <c r="P4549" s="43">
        <v>1</v>
      </c>
      <c r="R4549" s="43">
        <v>622.19792552617525</v>
      </c>
      <c r="S4549" s="43">
        <v>209.84519218632965</v>
      </c>
      <c r="T4549" s="43">
        <v>6727.6057584830214</v>
      </c>
      <c r="U4549" s="43">
        <v>7559.6488761955261</v>
      </c>
      <c r="W4549" s="43">
        <v>719.47550968307235</v>
      </c>
      <c r="X4549" s="43">
        <v>0</v>
      </c>
      <c r="Y4549" s="43">
        <v>0</v>
      </c>
      <c r="Z4549" s="43">
        <v>719.47550968307235</v>
      </c>
      <c r="AB4549" s="43">
        <v>209.48847844503138</v>
      </c>
      <c r="AC4549" s="43">
        <v>0</v>
      </c>
      <c r="AD4549" s="43">
        <v>0</v>
      </c>
      <c r="AE4549" s="43">
        <v>209.48847844503138</v>
      </c>
      <c r="AG4549" s="43">
        <v>1323115.46230717</v>
      </c>
      <c r="AH4549" s="43">
        <v>155406.71009154362</v>
      </c>
      <c r="AI4549" s="43">
        <v>0</v>
      </c>
      <c r="AJ4549" s="43">
        <v>879851609.46913183</v>
      </c>
      <c r="AK4549" s="43">
        <v>881174724.93143904</v>
      </c>
    </row>
    <row r="4550" spans="3:37" x14ac:dyDescent="0.2">
      <c r="C4550" s="43">
        <v>6.1728340133593296E-4</v>
      </c>
      <c r="D4550" s="43">
        <v>6.0251903897527215E-2</v>
      </c>
      <c r="E4550" s="43">
        <v>7.7099205684385188</v>
      </c>
      <c r="F4550" s="43">
        <v>0.92427665058087194</v>
      </c>
      <c r="H4550" s="43">
        <v>8.0322924633643639E-5</v>
      </c>
      <c r="I4550" s="43">
        <v>9.6819817408421854E-2</v>
      </c>
      <c r="J4550" s="43">
        <v>0</v>
      </c>
      <c r="K4550" s="43">
        <v>1</v>
      </c>
      <c r="M4550" s="43">
        <v>7.8403415393743341E-3</v>
      </c>
      <c r="N4550" s="43">
        <v>4.7402693173570376E-2</v>
      </c>
      <c r="O4550" s="43">
        <v>0</v>
      </c>
      <c r="P4550" s="43">
        <v>1</v>
      </c>
      <c r="R4550" s="43">
        <v>704.20279831025687</v>
      </c>
      <c r="S4550" s="43">
        <v>147.2468948788715</v>
      </c>
      <c r="T4550" s="43">
        <v>7036.8836648840206</v>
      </c>
      <c r="U4550" s="43">
        <v>7888.3333580731487</v>
      </c>
      <c r="W4550" s="43">
        <v>5429.3476390442111</v>
      </c>
      <c r="X4550" s="43">
        <v>0</v>
      </c>
      <c r="Y4550" s="43">
        <v>0</v>
      </c>
      <c r="Z4550" s="43">
        <v>5429.3476390442111</v>
      </c>
      <c r="AB4550" s="43">
        <v>-5.7057316177461574</v>
      </c>
      <c r="AC4550" s="43">
        <v>0</v>
      </c>
      <c r="AD4550" s="43">
        <v>0</v>
      </c>
      <c r="AE4550" s="43">
        <v>-5.7057316177461574</v>
      </c>
      <c r="AG4550" s="43">
        <v>9984570.3082023039</v>
      </c>
      <c r="AH4550" s="43">
        <v>1172739.0900335496</v>
      </c>
      <c r="AI4550" s="43">
        <v>0</v>
      </c>
      <c r="AJ4550" s="43">
        <v>0</v>
      </c>
      <c r="AK4550" s="43">
        <v>9984570.3082023039</v>
      </c>
    </row>
    <row r="4551" spans="3:37" x14ac:dyDescent="0.2">
      <c r="C4551" s="43">
        <v>6.4059150654771635E-4</v>
      </c>
      <c r="D4551" s="43">
        <v>5.497657970742309E-2</v>
      </c>
      <c r="E4551" s="43">
        <v>5.0863788128132477</v>
      </c>
      <c r="F4551" s="43">
        <v>2.5192674570355242</v>
      </c>
      <c r="H4551" s="43">
        <v>8.4564867597536659E-5</v>
      </c>
      <c r="I4551" s="43">
        <v>8.9918314756694789E-2</v>
      </c>
      <c r="J4551" s="43">
        <v>0</v>
      </c>
      <c r="K4551" s="43">
        <v>1</v>
      </c>
      <c r="M4551" s="43">
        <v>7.7706352448250861E-3</v>
      </c>
      <c r="N4551" s="43">
        <v>4.6321541328522176E-2</v>
      </c>
      <c r="O4551" s="43">
        <v>0</v>
      </c>
      <c r="P4551" s="43">
        <v>1</v>
      </c>
      <c r="R4551" s="43">
        <v>666.80871339146177</v>
      </c>
      <c r="S4551" s="43">
        <v>143.97281785266534</v>
      </c>
      <c r="T4551" s="43">
        <v>6815.2516762903151</v>
      </c>
      <c r="U4551" s="43">
        <v>7626.0332075344422</v>
      </c>
      <c r="W4551" s="43">
        <v>3391.6417119935923</v>
      </c>
      <c r="X4551" s="43">
        <v>0</v>
      </c>
      <c r="Y4551" s="43">
        <v>0</v>
      </c>
      <c r="Z4551" s="43">
        <v>3391.6417119935923</v>
      </c>
      <c r="AB4551" s="43">
        <v>108.39750328060121</v>
      </c>
      <c r="AC4551" s="43">
        <v>0</v>
      </c>
      <c r="AD4551" s="43">
        <v>0</v>
      </c>
      <c r="AE4551" s="43">
        <v>108.39750328060121</v>
      </c>
      <c r="AG4551" s="43">
        <v>6237229.108356216</v>
      </c>
      <c r="AH4551" s="43">
        <v>732594.60979061597</v>
      </c>
      <c r="AI4551" s="43">
        <v>0</v>
      </c>
      <c r="AJ4551" s="43">
        <v>455269513.77852511</v>
      </c>
      <c r="AK4551" s="43">
        <v>461506742.88688135</v>
      </c>
    </row>
    <row r="4552" spans="3:37" x14ac:dyDescent="0.2">
      <c r="C4552" s="43">
        <v>5.963291395986621E-4</v>
      </c>
      <c r="D4552" s="43">
        <v>5.5593681384505267E-2</v>
      </c>
      <c r="E4552" s="43">
        <v>5.5071925274573967</v>
      </c>
      <c r="F4552" s="43">
        <v>3.7825343786153081</v>
      </c>
      <c r="H4552" s="43">
        <v>9.1452129383662317E-5</v>
      </c>
      <c r="I4552" s="43">
        <v>0.1049106291895634</v>
      </c>
      <c r="J4552" s="43">
        <v>0</v>
      </c>
      <c r="K4552" s="43">
        <v>1</v>
      </c>
      <c r="M4552" s="43">
        <v>7.8615956591666647E-3</v>
      </c>
      <c r="N4552" s="43">
        <v>4.7391935387217754E-2</v>
      </c>
      <c r="O4552" s="43">
        <v>0</v>
      </c>
      <c r="P4552" s="43">
        <v>1</v>
      </c>
      <c r="R4552" s="43">
        <v>627.70247083138793</v>
      </c>
      <c r="S4552" s="43">
        <v>181.65848442427395</v>
      </c>
      <c r="T4552" s="43">
        <v>7054.3584054612074</v>
      </c>
      <c r="U4552" s="43">
        <v>7863.7193607168692</v>
      </c>
      <c r="W4552" s="43">
        <v>3456.8783568291642</v>
      </c>
      <c r="X4552" s="43">
        <v>0</v>
      </c>
      <c r="Y4552" s="43">
        <v>0</v>
      </c>
      <c r="Z4552" s="43">
        <v>3456.8783568291642</v>
      </c>
      <c r="AB4552" s="43">
        <v>186.88659639542172</v>
      </c>
      <c r="AC4552" s="43">
        <v>0</v>
      </c>
      <c r="AD4552" s="43">
        <v>0</v>
      </c>
      <c r="AE4552" s="43">
        <v>186.88659639542172</v>
      </c>
      <c r="AG4552" s="43">
        <v>6357199.2982088327</v>
      </c>
      <c r="AH4552" s="43">
        <v>746685.7250750995</v>
      </c>
      <c r="AI4552" s="43">
        <v>0</v>
      </c>
      <c r="AJ4552" s="43">
        <v>784923704.86077118</v>
      </c>
      <c r="AK4552" s="43">
        <v>791280904.15898001</v>
      </c>
    </row>
    <row r="4553" spans="3:37" x14ac:dyDescent="0.2">
      <c r="C4553" s="43">
        <v>6.0453484599472013E-4</v>
      </c>
      <c r="D4553" s="43">
        <v>5.3452315005596586E-2</v>
      </c>
      <c r="E4553" s="43">
        <v>4.2182166472397524</v>
      </c>
      <c r="F4553" s="43">
        <v>1.6257438565407742</v>
      </c>
      <c r="H4553" s="43">
        <v>9.4640529773371007E-5</v>
      </c>
      <c r="I4553" s="43">
        <v>0.11155488317526951</v>
      </c>
      <c r="J4553" s="43">
        <v>0</v>
      </c>
      <c r="K4553" s="43">
        <v>1</v>
      </c>
      <c r="M4553" s="43">
        <v>7.8188590320607213E-3</v>
      </c>
      <c r="N4553" s="43">
        <v>4.3275674092474146E-2</v>
      </c>
      <c r="O4553" s="43">
        <v>0</v>
      </c>
      <c r="P4553" s="43">
        <v>1</v>
      </c>
      <c r="R4553" s="43">
        <v>611.82924343610443</v>
      </c>
      <c r="S4553" s="43">
        <v>199.89784913376045</v>
      </c>
      <c r="T4553" s="43">
        <v>6406.629327596429</v>
      </c>
      <c r="U4553" s="43">
        <v>7218.3564201662939</v>
      </c>
      <c r="W4553" s="43">
        <v>2580.8282999302787</v>
      </c>
      <c r="X4553" s="43">
        <v>0</v>
      </c>
      <c r="Y4553" s="43">
        <v>0</v>
      </c>
      <c r="Z4553" s="43">
        <v>2580.8282999302787</v>
      </c>
      <c r="AB4553" s="43">
        <v>40.964777765538145</v>
      </c>
      <c r="AC4553" s="43">
        <v>0</v>
      </c>
      <c r="AD4553" s="43">
        <v>0</v>
      </c>
      <c r="AE4553" s="43">
        <v>40.964777765538145</v>
      </c>
      <c r="AG4553" s="43">
        <v>4746143.2435717825</v>
      </c>
      <c r="AH4553" s="43">
        <v>557458.91278494021</v>
      </c>
      <c r="AI4553" s="43">
        <v>0</v>
      </c>
      <c r="AJ4553" s="43">
        <v>172052066.61526021</v>
      </c>
      <c r="AK4553" s="43">
        <v>176798209.858832</v>
      </c>
    </row>
    <row r="4554" spans="3:37" x14ac:dyDescent="0.2">
      <c r="C4554" s="43">
        <v>5.9235249123320319E-4</v>
      </c>
      <c r="D4554" s="43">
        <v>5.7883021175016647E-2</v>
      </c>
      <c r="E4554" s="43">
        <v>6.8703611979299195</v>
      </c>
      <c r="F4554" s="43">
        <v>3.62903076753304</v>
      </c>
      <c r="H4554" s="43">
        <v>9.0933277402172052E-5</v>
      </c>
      <c r="I4554" s="43">
        <v>0.12696843326463525</v>
      </c>
      <c r="J4554" s="43">
        <v>0</v>
      </c>
      <c r="K4554" s="43">
        <v>1</v>
      </c>
      <c r="M4554" s="43">
        <v>7.8833297829774551E-3</v>
      </c>
      <c r="N4554" s="43">
        <v>4.6272132388630705E-2</v>
      </c>
      <c r="O4554" s="43">
        <v>0</v>
      </c>
      <c r="P4554" s="43">
        <v>1</v>
      </c>
      <c r="R4554" s="43">
        <v>649.19293205103565</v>
      </c>
      <c r="S4554" s="43">
        <v>218.60544622369014</v>
      </c>
      <c r="T4554" s="43">
        <v>6906.7157286030388</v>
      </c>
      <c r="U4554" s="43">
        <v>7774.5141068777648</v>
      </c>
      <c r="W4554" s="43">
        <v>4460.1899303337905</v>
      </c>
      <c r="X4554" s="43">
        <v>0</v>
      </c>
      <c r="Y4554" s="43">
        <v>0</v>
      </c>
      <c r="Z4554" s="43">
        <v>4460.1899303337905</v>
      </c>
      <c r="AB4554" s="43">
        <v>182.62205658970603</v>
      </c>
      <c r="AC4554" s="43">
        <v>0</v>
      </c>
      <c r="AD4554" s="43">
        <v>0</v>
      </c>
      <c r="AE4554" s="43">
        <v>182.62205658970603</v>
      </c>
      <c r="AG4554" s="43">
        <v>8202289.2818838404</v>
      </c>
      <c r="AH4554" s="43">
        <v>963401.02495209873</v>
      </c>
      <c r="AI4554" s="43">
        <v>0</v>
      </c>
      <c r="AJ4554" s="43">
        <v>767012637.67676532</v>
      </c>
      <c r="AK4554" s="43">
        <v>775214926.95864916</v>
      </c>
    </row>
    <row r="4555" spans="3:37" x14ac:dyDescent="0.2">
      <c r="C4555" s="43">
        <v>6.2375614740117769E-4</v>
      </c>
      <c r="D4555" s="43">
        <v>5.035312934141855E-2</v>
      </c>
      <c r="E4555" s="43">
        <v>5.9354887070680542</v>
      </c>
      <c r="F4555" s="43">
        <v>3.7946301679426262</v>
      </c>
      <c r="H4555" s="43">
        <v>8.6502639897784045E-5</v>
      </c>
      <c r="I4555" s="43">
        <v>7.7929728801862788E-2</v>
      </c>
      <c r="J4555" s="43">
        <v>0</v>
      </c>
      <c r="K4555" s="43">
        <v>1</v>
      </c>
      <c r="M4555" s="43">
        <v>7.9100317921177998E-3</v>
      </c>
      <c r="N4555" s="43">
        <v>4.5388355687830041E-2</v>
      </c>
      <c r="O4555" s="43">
        <v>0</v>
      </c>
      <c r="P4555" s="43">
        <v>1</v>
      </c>
      <c r="R4555" s="43">
        <v>594.68047250247082</v>
      </c>
      <c r="S4555" s="43">
        <v>127.63650369003057</v>
      </c>
      <c r="T4555" s="43">
        <v>6797.7478529631835</v>
      </c>
      <c r="U4555" s="43">
        <v>7520.0648291556845</v>
      </c>
      <c r="W4555" s="43">
        <v>3529.7192288523102</v>
      </c>
      <c r="X4555" s="43">
        <v>0</v>
      </c>
      <c r="Y4555" s="43">
        <v>0</v>
      </c>
      <c r="Z4555" s="43">
        <v>3529.7192288523102</v>
      </c>
      <c r="AB4555" s="43">
        <v>177.8245827953705</v>
      </c>
      <c r="AC4555" s="43">
        <v>0</v>
      </c>
      <c r="AD4555" s="43">
        <v>0</v>
      </c>
      <c r="AE4555" s="43">
        <v>177.8245827953705</v>
      </c>
      <c r="AG4555" s="43">
        <v>6491153.6618593987</v>
      </c>
      <c r="AH4555" s="43">
        <v>762419.35343209899</v>
      </c>
      <c r="AI4555" s="43">
        <v>0</v>
      </c>
      <c r="AJ4555" s="43">
        <v>746863247.74055612</v>
      </c>
      <c r="AK4555" s="43">
        <v>753354401.40241551</v>
      </c>
    </row>
    <row r="4556" spans="3:37" x14ac:dyDescent="0.2">
      <c r="C4556" s="43">
        <v>6.0444521843210043E-4</v>
      </c>
      <c r="D4556" s="43">
        <v>5.3803252321475474E-2</v>
      </c>
      <c r="E4556" s="43">
        <v>4.8139639947283701</v>
      </c>
      <c r="F4556" s="43">
        <v>2.4554601434246059</v>
      </c>
      <c r="H4556" s="43">
        <v>8.8485208369312246E-5</v>
      </c>
      <c r="I4556" s="43">
        <v>0.11152651333270069</v>
      </c>
      <c r="J4556" s="43">
        <v>0</v>
      </c>
      <c r="K4556" s="43">
        <v>1</v>
      </c>
      <c r="M4556" s="43">
        <v>7.8108158024420074E-3</v>
      </c>
      <c r="N4556" s="43">
        <v>4.524592248259042E-2</v>
      </c>
      <c r="O4556" s="43">
        <v>0</v>
      </c>
      <c r="P4556" s="43">
        <v>1</v>
      </c>
      <c r="R4556" s="43">
        <v>615.75485960670187</v>
      </c>
      <c r="S4556" s="43">
        <v>186.84917116110861</v>
      </c>
      <c r="T4556" s="43">
        <v>6691.4188607612605</v>
      </c>
      <c r="U4556" s="43">
        <v>7494.0228915290709</v>
      </c>
      <c r="W4556" s="43">
        <v>2964.221723725685</v>
      </c>
      <c r="X4556" s="43">
        <v>0</v>
      </c>
      <c r="Y4556" s="43">
        <v>0</v>
      </c>
      <c r="Z4556" s="43">
        <v>2964.221723725685</v>
      </c>
      <c r="AB4556" s="43">
        <v>95.894112221699814</v>
      </c>
      <c r="AC4556" s="43">
        <v>0</v>
      </c>
      <c r="AD4556" s="43">
        <v>0</v>
      </c>
      <c r="AE4556" s="43">
        <v>95.894112221699814</v>
      </c>
      <c r="AG4556" s="43">
        <v>5451203.7499315348</v>
      </c>
      <c r="AH4556" s="43">
        <v>640271.89232474798</v>
      </c>
      <c r="AI4556" s="43">
        <v>0</v>
      </c>
      <c r="AJ4556" s="43">
        <v>402755271.33113921</v>
      </c>
      <c r="AK4556" s="43">
        <v>408206475.08107072</v>
      </c>
    </row>
    <row r="4557" spans="3:37" x14ac:dyDescent="0.2">
      <c r="C4557" s="43">
        <v>6.1503342332203115E-4</v>
      </c>
      <c r="D4557" s="43">
        <v>5.182751821328236E-2</v>
      </c>
      <c r="E4557" s="43">
        <v>8.0712050414263334</v>
      </c>
      <c r="F4557" s="43">
        <v>3.0905788456301311</v>
      </c>
      <c r="H4557" s="43">
        <v>9.8711991299738067E-5</v>
      </c>
      <c r="I4557" s="43">
        <v>0.10979750904849617</v>
      </c>
      <c r="J4557" s="43">
        <v>0</v>
      </c>
      <c r="K4557" s="43">
        <v>1</v>
      </c>
      <c r="M4557" s="43">
        <v>7.9641629392583901E-3</v>
      </c>
      <c r="N4557" s="43">
        <v>4.530728129341062E-2</v>
      </c>
      <c r="O4557" s="43">
        <v>0</v>
      </c>
      <c r="P4557" s="43">
        <v>1</v>
      </c>
      <c r="R4557" s="43">
        <v>603.53366973836535</v>
      </c>
      <c r="S4557" s="43">
        <v>205.21295457061001</v>
      </c>
      <c r="T4557" s="43">
        <v>6832.0417588985147</v>
      </c>
      <c r="U4557" s="43">
        <v>7640.7883832074904</v>
      </c>
      <c r="W4557" s="43">
        <v>4871.2439978628299</v>
      </c>
      <c r="X4557" s="43">
        <v>0</v>
      </c>
      <c r="Y4557" s="43">
        <v>0</v>
      </c>
      <c r="Z4557" s="43">
        <v>4871.2439978628299</v>
      </c>
      <c r="AB4557" s="43">
        <v>135.00561531611871</v>
      </c>
      <c r="AC4557" s="43">
        <v>0</v>
      </c>
      <c r="AD4557" s="43">
        <v>0</v>
      </c>
      <c r="AE4557" s="43">
        <v>135.00561531611871</v>
      </c>
      <c r="AG4557" s="43">
        <v>8958217.7120697442</v>
      </c>
      <c r="AH4557" s="43">
        <v>1052188.7035383713</v>
      </c>
      <c r="AI4557" s="43">
        <v>0</v>
      </c>
      <c r="AJ4557" s="43">
        <v>567023584.32769859</v>
      </c>
      <c r="AK4557" s="43">
        <v>575981802.03976834</v>
      </c>
    </row>
    <row r="4558" spans="3:37" x14ac:dyDescent="0.2">
      <c r="C4558" s="43">
        <v>6.1289147883403228E-4</v>
      </c>
      <c r="D4558" s="43">
        <v>5.5900241991562405E-2</v>
      </c>
      <c r="E4558" s="43">
        <v>5.213682727915403</v>
      </c>
      <c r="F4558" s="43">
        <v>1.3119185630803643</v>
      </c>
      <c r="H4558" s="43">
        <v>8.4442782379349202E-5</v>
      </c>
      <c r="I4558" s="43">
        <v>0.10860149204744418</v>
      </c>
      <c r="J4558" s="43">
        <v>0</v>
      </c>
      <c r="K4558" s="43">
        <v>1</v>
      </c>
      <c r="M4558" s="43">
        <v>7.9394736208984185E-3</v>
      </c>
      <c r="N4558" s="43">
        <v>4.4702179421047109E-2</v>
      </c>
      <c r="O4558" s="43">
        <v>0</v>
      </c>
      <c r="P4558" s="43">
        <v>1</v>
      </c>
      <c r="R4558" s="43">
        <v>648.69364603561837</v>
      </c>
      <c r="S4558" s="43">
        <v>173.63637061916776</v>
      </c>
      <c r="T4558" s="43">
        <v>6719.8995347868968</v>
      </c>
      <c r="U4558" s="43">
        <v>7542.2295514416828</v>
      </c>
      <c r="W4558" s="43">
        <v>3382.0828580443717</v>
      </c>
      <c r="X4558" s="43">
        <v>0</v>
      </c>
      <c r="Y4558" s="43">
        <v>0</v>
      </c>
      <c r="Z4558" s="43">
        <v>3382.0828580443717</v>
      </c>
      <c r="AB4558" s="43">
        <v>21.650336124734796</v>
      </c>
      <c r="AC4558" s="43">
        <v>0</v>
      </c>
      <c r="AD4558" s="43">
        <v>0</v>
      </c>
      <c r="AE4558" s="43">
        <v>21.650336124734796</v>
      </c>
      <c r="AG4558" s="43">
        <v>6219650.3759435993</v>
      </c>
      <c r="AH4558" s="43">
        <v>730529.89733758429</v>
      </c>
      <c r="AI4558" s="43">
        <v>0</v>
      </c>
      <c r="AJ4558" s="43">
        <v>90931411.723886147</v>
      </c>
      <c r="AK4558" s="43">
        <v>97151062.099829748</v>
      </c>
    </row>
    <row r="4559" spans="3:37" x14ac:dyDescent="0.2">
      <c r="C4559" s="43">
        <v>6.222981736087041E-4</v>
      </c>
      <c r="D4559" s="43">
        <v>4.8651212631817944E-2</v>
      </c>
      <c r="E4559" s="43">
        <v>4.5378319844726649</v>
      </c>
      <c r="F4559" s="43">
        <v>2.494914869303309</v>
      </c>
      <c r="H4559" s="43">
        <v>9.9836337695613508E-5</v>
      </c>
      <c r="I4559" s="43">
        <v>6.6157440996140918E-2</v>
      </c>
      <c r="J4559" s="43">
        <v>0</v>
      </c>
      <c r="K4559" s="43">
        <v>1</v>
      </c>
      <c r="M4559" s="43">
        <v>7.8640452902490887E-3</v>
      </c>
      <c r="N4559" s="43">
        <v>4.8278374402861313E-2</v>
      </c>
      <c r="O4559" s="43">
        <v>0</v>
      </c>
      <c r="P4559" s="43">
        <v>1</v>
      </c>
      <c r="R4559" s="43">
        <v>573.23746751748592</v>
      </c>
      <c r="S4559" s="43">
        <v>125.05749129005433</v>
      </c>
      <c r="T4559" s="43">
        <v>7188.5453547226853</v>
      </c>
      <c r="U4559" s="43">
        <v>7886.8403135302251</v>
      </c>
      <c r="W4559" s="43">
        <v>2601.2553147989579</v>
      </c>
      <c r="X4559" s="43">
        <v>0</v>
      </c>
      <c r="Y4559" s="43">
        <v>0</v>
      </c>
      <c r="Z4559" s="43">
        <v>2601.2553147989579</v>
      </c>
      <c r="AB4559" s="43">
        <v>91.692709880201861</v>
      </c>
      <c r="AC4559" s="43">
        <v>0</v>
      </c>
      <c r="AD4559" s="43">
        <v>0</v>
      </c>
      <c r="AE4559" s="43">
        <v>91.692709880201861</v>
      </c>
      <c r="AG4559" s="43">
        <v>4783708.5239152834</v>
      </c>
      <c r="AH4559" s="43">
        <v>561871.14799657487</v>
      </c>
      <c r="AI4559" s="43">
        <v>0</v>
      </c>
      <c r="AJ4559" s="43">
        <v>385109381.49684781</v>
      </c>
      <c r="AK4559" s="43">
        <v>389893090.0207631</v>
      </c>
    </row>
    <row r="4560" spans="3:37" x14ac:dyDescent="0.2">
      <c r="C4560" s="43">
        <v>6.3754841569740872E-4</v>
      </c>
      <c r="D4560" s="43">
        <v>4.8904168524902848E-2</v>
      </c>
      <c r="E4560" s="43">
        <v>3.6054600175937201</v>
      </c>
      <c r="F4560" s="43">
        <v>1.1392893152818171</v>
      </c>
      <c r="H4560" s="43">
        <v>1.0224353726973057E-4</v>
      </c>
      <c r="I4560" s="43">
        <v>7.3150565752307981E-2</v>
      </c>
      <c r="J4560" s="43">
        <v>0</v>
      </c>
      <c r="K4560" s="43">
        <v>1</v>
      </c>
      <c r="M4560" s="43">
        <v>7.7820827802704802E-3</v>
      </c>
      <c r="N4560" s="43">
        <v>4.7261897016505294E-2</v>
      </c>
      <c r="O4560" s="43">
        <v>0</v>
      </c>
      <c r="P4560" s="43">
        <v>1</v>
      </c>
      <c r="R4560" s="43">
        <v>590.33892895613963</v>
      </c>
      <c r="S4560" s="43">
        <v>141.6106539288389</v>
      </c>
      <c r="T4560" s="43">
        <v>6963.8493681004757</v>
      </c>
      <c r="U4560" s="43">
        <v>7695.7989509854542</v>
      </c>
      <c r="W4560" s="43">
        <v>2128.443405180461</v>
      </c>
      <c r="X4560" s="43">
        <v>0</v>
      </c>
      <c r="Y4560" s="43">
        <v>0</v>
      </c>
      <c r="Z4560" s="43">
        <v>2128.443405180461</v>
      </c>
      <c r="AB4560" s="43">
        <v>8.7983858562397117</v>
      </c>
      <c r="AC4560" s="43">
        <v>0</v>
      </c>
      <c r="AD4560" s="43">
        <v>0</v>
      </c>
      <c r="AE4560" s="43">
        <v>8.7983858562397117</v>
      </c>
      <c r="AG4560" s="43">
        <v>3914207.4221268678</v>
      </c>
      <c r="AH4560" s="43">
        <v>459743.77551897959</v>
      </c>
      <c r="AI4560" s="43">
        <v>0</v>
      </c>
      <c r="AJ4560" s="43">
        <v>36953220.596206792</v>
      </c>
      <c r="AK4560" s="43">
        <v>40867428.018333659</v>
      </c>
    </row>
    <row r="4561" spans="3:37" x14ac:dyDescent="0.2">
      <c r="C4561" s="43">
        <v>5.9669431378041999E-4</v>
      </c>
      <c r="D4561" s="43">
        <v>7.0235252203298293E-2</v>
      </c>
      <c r="E4561" s="43">
        <v>1.5264571625532404</v>
      </c>
      <c r="F4561" s="43">
        <v>2.7090923978087136</v>
      </c>
      <c r="H4561" s="43">
        <v>8.7652413915420107E-5</v>
      </c>
      <c r="I4561" s="43">
        <v>0.12490980996781242</v>
      </c>
      <c r="J4561" s="43">
        <v>0</v>
      </c>
      <c r="K4561" s="43">
        <v>1</v>
      </c>
      <c r="M4561" s="43">
        <v>7.7852519237867519E-3</v>
      </c>
      <c r="N4561" s="43">
        <v>4.6789470304095193E-2</v>
      </c>
      <c r="O4561" s="43">
        <v>0</v>
      </c>
      <c r="P4561" s="43">
        <v>1</v>
      </c>
      <c r="R4561" s="43">
        <v>793.504544325496</v>
      </c>
      <c r="S4561" s="43">
        <v>207.30167028239202</v>
      </c>
      <c r="T4561" s="43">
        <v>6897.0467845564217</v>
      </c>
      <c r="U4561" s="43">
        <v>7897.8529991643099</v>
      </c>
      <c r="W4561" s="43">
        <v>1211.2506952041986</v>
      </c>
      <c r="X4561" s="43">
        <v>0</v>
      </c>
      <c r="Y4561" s="43">
        <v>0</v>
      </c>
      <c r="Z4561" s="43">
        <v>1211.2506952041986</v>
      </c>
      <c r="AB4561" s="43">
        <v>145.11046652367088</v>
      </c>
      <c r="AC4561" s="43">
        <v>0</v>
      </c>
      <c r="AD4561" s="43">
        <v>0</v>
      </c>
      <c r="AE4561" s="43">
        <v>145.11046652367088</v>
      </c>
      <c r="AG4561" s="43">
        <v>2227490.0284805209</v>
      </c>
      <c r="AH4561" s="43">
        <v>261630.15016410689</v>
      </c>
      <c r="AI4561" s="43">
        <v>0</v>
      </c>
      <c r="AJ4561" s="43">
        <v>609463959.39941764</v>
      </c>
      <c r="AK4561" s="43">
        <v>611691449.42789817</v>
      </c>
    </row>
    <row r="4562" spans="3:37" x14ac:dyDescent="0.2">
      <c r="C4562" s="43">
        <v>6.0932952189036874E-4</v>
      </c>
      <c r="D4562" s="43">
        <v>5.3497599890342765E-2</v>
      </c>
      <c r="E4562" s="43">
        <v>1.3217935213875363</v>
      </c>
      <c r="F4562" s="43">
        <v>1.0673999783932888</v>
      </c>
      <c r="H4562" s="43">
        <v>8.9892995904339301E-5</v>
      </c>
      <c r="I4562" s="43">
        <v>8.2838484941465229E-2</v>
      </c>
      <c r="J4562" s="43">
        <v>0</v>
      </c>
      <c r="K4562" s="43">
        <v>1</v>
      </c>
      <c r="M4562" s="43">
        <v>7.797946010918138E-3</v>
      </c>
      <c r="N4562" s="43">
        <v>4.4892972572250306E-2</v>
      </c>
      <c r="O4562" s="43">
        <v>0</v>
      </c>
      <c r="P4562" s="43">
        <v>1</v>
      </c>
      <c r="R4562" s="43">
        <v>617.20422628624249</v>
      </c>
      <c r="S4562" s="43">
        <v>140.99391659095207</v>
      </c>
      <c r="T4562" s="43">
        <v>6628.2817349310862</v>
      </c>
      <c r="U4562" s="43">
        <v>7386.4798778082804</v>
      </c>
      <c r="W4562" s="43">
        <v>815.81654767816224</v>
      </c>
      <c r="X4562" s="43">
        <v>0</v>
      </c>
      <c r="Y4562" s="43">
        <v>0</v>
      </c>
      <c r="Z4562" s="43">
        <v>815.81654767816224</v>
      </c>
      <c r="AB4562" s="43">
        <v>4.4511520122055028</v>
      </c>
      <c r="AC4562" s="43">
        <v>0</v>
      </c>
      <c r="AD4562" s="43">
        <v>0</v>
      </c>
      <c r="AE4562" s="43">
        <v>4.4511520122055028</v>
      </c>
      <c r="AG4562" s="43">
        <v>1500286.6311801404</v>
      </c>
      <c r="AH4562" s="43">
        <v>176216.37429848305</v>
      </c>
      <c r="AI4562" s="43">
        <v>0</v>
      </c>
      <c r="AJ4562" s="43">
        <v>18694838.451263111</v>
      </c>
      <c r="AK4562" s="43">
        <v>20195125.082443252</v>
      </c>
    </row>
    <row r="4563" spans="3:37" x14ac:dyDescent="0.2">
      <c r="C4563" s="43">
        <v>6.2111046093127342E-4</v>
      </c>
      <c r="D4563" s="43">
        <v>5.647810940588216E-2</v>
      </c>
      <c r="E4563" s="43">
        <v>6.9887627125168317</v>
      </c>
      <c r="F4563" s="43">
        <v>4.5818749574619355</v>
      </c>
      <c r="H4563" s="43">
        <v>8.7830879517912186E-5</v>
      </c>
      <c r="I4563" s="43">
        <v>0.13102185670355926</v>
      </c>
      <c r="J4563" s="43">
        <v>0</v>
      </c>
      <c r="K4563" s="43">
        <v>1</v>
      </c>
      <c r="M4563" s="43">
        <v>7.8449176696169069E-3</v>
      </c>
      <c r="N4563" s="43">
        <v>4.4413975319943108E-2</v>
      </c>
      <c r="O4563" s="43">
        <v>0</v>
      </c>
      <c r="P4563" s="43">
        <v>1</v>
      </c>
      <c r="R4563" s="43">
        <v>664.18852320534222</v>
      </c>
      <c r="S4563" s="43">
        <v>217.88802081244322</v>
      </c>
      <c r="T4563" s="43">
        <v>6597.0596328771544</v>
      </c>
      <c r="U4563" s="43">
        <v>7479.13617689494</v>
      </c>
      <c r="W4563" s="43">
        <v>4641.8559850591164</v>
      </c>
      <c r="X4563" s="43">
        <v>0</v>
      </c>
      <c r="Y4563" s="43">
        <v>0</v>
      </c>
      <c r="Z4563" s="43">
        <v>4641.8559850591164</v>
      </c>
      <c r="AB4563" s="43">
        <v>254.55730549840399</v>
      </c>
      <c r="AC4563" s="43">
        <v>0</v>
      </c>
      <c r="AD4563" s="43">
        <v>0</v>
      </c>
      <c r="AE4563" s="43">
        <v>254.55730549840399</v>
      </c>
      <c r="AG4563" s="43">
        <v>8536373.1565237157</v>
      </c>
      <c r="AH4563" s="43">
        <v>1002640.8927727691</v>
      </c>
      <c r="AI4563" s="43">
        <v>0</v>
      </c>
      <c r="AJ4563" s="43">
        <v>1069140683.0932968</v>
      </c>
      <c r="AK4563" s="43">
        <v>1077677056.2498205</v>
      </c>
    </row>
    <row r="4564" spans="3:37" x14ac:dyDescent="0.2">
      <c r="C4564" s="43">
        <v>5.9414320261249839E-4</v>
      </c>
      <c r="D4564" s="43">
        <v>6.5061880032794783E-2</v>
      </c>
      <c r="E4564" s="43">
        <v>3.8567140256944601</v>
      </c>
      <c r="F4564" s="43">
        <v>2.7356650088613104</v>
      </c>
      <c r="H4564" s="43">
        <v>9.5180617904921938E-5</v>
      </c>
      <c r="I4564" s="43">
        <v>9.3983934158570037E-2</v>
      </c>
      <c r="J4564" s="43">
        <v>0</v>
      </c>
      <c r="K4564" s="43">
        <v>1</v>
      </c>
      <c r="M4564" s="43">
        <v>7.9359497453624916E-3</v>
      </c>
      <c r="N4564" s="43">
        <v>4.6674154662362688E-2</v>
      </c>
      <c r="O4564" s="43">
        <v>0</v>
      </c>
      <c r="P4564" s="43">
        <v>1</v>
      </c>
      <c r="R4564" s="43">
        <v>731.91410077395767</v>
      </c>
      <c r="S4564" s="43">
        <v>169.37312997147674</v>
      </c>
      <c r="T4564" s="43">
        <v>7013.2245231246343</v>
      </c>
      <c r="U4564" s="43">
        <v>7914.5117538700688</v>
      </c>
      <c r="W4564" s="43">
        <v>2822.783378058471</v>
      </c>
      <c r="X4564" s="43">
        <v>0</v>
      </c>
      <c r="Y4564" s="43">
        <v>0</v>
      </c>
      <c r="Z4564" s="43">
        <v>2822.783378058471</v>
      </c>
      <c r="AB4564" s="43">
        <v>135.92827327999376</v>
      </c>
      <c r="AC4564" s="43">
        <v>0</v>
      </c>
      <c r="AD4564" s="43">
        <v>0</v>
      </c>
      <c r="AE4564" s="43">
        <v>135.92827327999376</v>
      </c>
      <c r="AG4564" s="43">
        <v>5191098.6322495285</v>
      </c>
      <c r="AH4564" s="43">
        <v>609721.20966062974</v>
      </c>
      <c r="AI4564" s="43">
        <v>0</v>
      </c>
      <c r="AJ4564" s="43">
        <v>570898747.7759738</v>
      </c>
      <c r="AK4564" s="43">
        <v>576089846.40822327</v>
      </c>
    </row>
    <row r="4565" spans="3:37" x14ac:dyDescent="0.2">
      <c r="C4565" s="43">
        <v>6.1653928774973998E-4</v>
      </c>
      <c r="D4565" s="43">
        <v>5.3682295839172015E-2</v>
      </c>
      <c r="E4565" s="43">
        <v>6.034198934780469</v>
      </c>
      <c r="F4565" s="43">
        <v>3.9089637540887887</v>
      </c>
      <c r="H4565" s="43">
        <v>9.8249756686152878E-5</v>
      </c>
      <c r="I4565" s="43">
        <v>0.10343428502105367</v>
      </c>
      <c r="J4565" s="43">
        <v>0</v>
      </c>
      <c r="K4565" s="43">
        <v>1</v>
      </c>
      <c r="M4565" s="43">
        <v>7.8096151007457032E-3</v>
      </c>
      <c r="N4565" s="43">
        <v>4.6927656903693937E-2</v>
      </c>
      <c r="O4565" s="43">
        <v>0</v>
      </c>
      <c r="P4565" s="43">
        <v>1</v>
      </c>
      <c r="R4565" s="43">
        <v>626.66322625448902</v>
      </c>
      <c r="S4565" s="43">
        <v>192.41475542997205</v>
      </c>
      <c r="T4565" s="43">
        <v>6939.0636840484804</v>
      </c>
      <c r="U4565" s="43">
        <v>7758.141665732941</v>
      </c>
      <c r="W4565" s="43">
        <v>3781.4105723309299</v>
      </c>
      <c r="X4565" s="43">
        <v>0</v>
      </c>
      <c r="Y4565" s="43">
        <v>0</v>
      </c>
      <c r="Z4565" s="43">
        <v>3781.4105723309299</v>
      </c>
      <c r="AB4565" s="43">
        <v>195.05464539782761</v>
      </c>
      <c r="AC4565" s="43">
        <v>0</v>
      </c>
      <c r="AD4565" s="43">
        <v>0</v>
      </c>
      <c r="AE4565" s="43">
        <v>195.05464539782761</v>
      </c>
      <c r="AG4565" s="43">
        <v>6954014.0425165799</v>
      </c>
      <c r="AH4565" s="43">
        <v>816784.68362348084</v>
      </c>
      <c r="AI4565" s="43">
        <v>0</v>
      </c>
      <c r="AJ4565" s="43">
        <v>819229510.67087603</v>
      </c>
      <c r="AK4565" s="43">
        <v>826183524.71339262</v>
      </c>
    </row>
    <row r="4566" spans="3:37" x14ac:dyDescent="0.2">
      <c r="C4566" s="43">
        <v>6.1941488669559064E-4</v>
      </c>
      <c r="D4566" s="43">
        <v>5.4747836378252313E-2</v>
      </c>
      <c r="E4566" s="43">
        <v>5.7816550284866501</v>
      </c>
      <c r="F4566" s="43">
        <v>1.5863106746355342</v>
      </c>
      <c r="H4566" s="43">
        <v>7.8816173998025419E-5</v>
      </c>
      <c r="I4566" s="43">
        <v>0.11401090294722926</v>
      </c>
      <c r="J4566" s="43">
        <v>0</v>
      </c>
      <c r="K4566" s="43">
        <v>1</v>
      </c>
      <c r="M4566" s="43">
        <v>7.8270197821669243E-3</v>
      </c>
      <c r="N4566" s="43">
        <v>4.576829668904725E-2</v>
      </c>
      <c r="O4566" s="43">
        <v>0</v>
      </c>
      <c r="P4566" s="43">
        <v>1</v>
      </c>
      <c r="R4566" s="43">
        <v>642.08270523298768</v>
      </c>
      <c r="S4566" s="43">
        <v>170.13909051400759</v>
      </c>
      <c r="T4566" s="43">
        <v>6782.7147700475343</v>
      </c>
      <c r="U4566" s="43">
        <v>7594.9365657945291</v>
      </c>
      <c r="W4566" s="43">
        <v>3712.3007014146147</v>
      </c>
      <c r="X4566" s="43">
        <v>0</v>
      </c>
      <c r="Y4566" s="43">
        <v>0</v>
      </c>
      <c r="Z4566" s="43">
        <v>3712.3007014146147</v>
      </c>
      <c r="AB4566" s="43">
        <v>40.281214016234927</v>
      </c>
      <c r="AC4566" s="43">
        <v>0</v>
      </c>
      <c r="AD4566" s="43">
        <v>0</v>
      </c>
      <c r="AE4566" s="43">
        <v>40.281214016234927</v>
      </c>
      <c r="AG4566" s="43">
        <v>6826920.9899014765</v>
      </c>
      <c r="AH4566" s="43">
        <v>801856.95150555682</v>
      </c>
      <c r="AI4566" s="43">
        <v>0</v>
      </c>
      <c r="AJ4566" s="43">
        <v>169181098.86818668</v>
      </c>
      <c r="AK4566" s="43">
        <v>176008019.85808817</v>
      </c>
    </row>
    <row r="4567" spans="3:37" x14ac:dyDescent="0.2">
      <c r="C4567" s="43">
        <v>6.2169231650877066E-4</v>
      </c>
      <c r="D4567" s="43">
        <v>5.5103075356306985E-2</v>
      </c>
      <c r="E4567" s="43">
        <v>9.6847288023834786</v>
      </c>
      <c r="F4567" s="43">
        <v>2.3946681014620617</v>
      </c>
      <c r="H4567" s="43">
        <v>8.480023085601253E-5</v>
      </c>
      <c r="I4567" s="43">
        <v>0.10306163724370432</v>
      </c>
      <c r="J4567" s="43">
        <v>0</v>
      </c>
      <c r="K4567" s="43">
        <v>1</v>
      </c>
      <c r="M4567" s="43">
        <v>7.8901859419426845E-3</v>
      </c>
      <c r="N4567" s="43">
        <v>4.5944149348172147E-2</v>
      </c>
      <c r="O4567" s="43">
        <v>0</v>
      </c>
      <c r="P4567" s="43">
        <v>1</v>
      </c>
      <c r="R4567" s="43">
        <v>648.62504027008572</v>
      </c>
      <c r="S4567" s="43">
        <v>165.47654504100629</v>
      </c>
      <c r="T4567" s="43">
        <v>6863.7242245619009</v>
      </c>
      <c r="U4567" s="43">
        <v>7677.825809872993</v>
      </c>
      <c r="W4567" s="43">
        <v>6281.7576094508431</v>
      </c>
      <c r="X4567" s="43">
        <v>0</v>
      </c>
      <c r="Y4567" s="43">
        <v>0</v>
      </c>
      <c r="Z4567" s="43">
        <v>6281.7576094508431</v>
      </c>
      <c r="AB4567" s="43">
        <v>96.793981921743011</v>
      </c>
      <c r="AC4567" s="43">
        <v>0</v>
      </c>
      <c r="AD4567" s="43">
        <v>0</v>
      </c>
      <c r="AE4567" s="43">
        <v>96.793981921743011</v>
      </c>
      <c r="AG4567" s="43">
        <v>11552152.243780101</v>
      </c>
      <c r="AH4567" s="43">
        <v>1356859.6436413822</v>
      </c>
      <c r="AI4567" s="43">
        <v>0</v>
      </c>
      <c r="AJ4567" s="43">
        <v>406534724.07132065</v>
      </c>
      <c r="AK4567" s="43">
        <v>418086876.31510073</v>
      </c>
    </row>
    <row r="4568" spans="3:37" x14ac:dyDescent="0.2">
      <c r="C4568" s="43">
        <v>6.3727341726238507E-4</v>
      </c>
      <c r="D4568" s="43">
        <v>6.0911965876664254E-2</v>
      </c>
      <c r="E4568" s="43">
        <v>7.1071161155498572</v>
      </c>
      <c r="F4568" s="43">
        <v>1.9830626546110695</v>
      </c>
      <c r="H4568" s="43">
        <v>8.6342777938474823E-5</v>
      </c>
      <c r="I4568" s="43">
        <v>0.11392809692011119</v>
      </c>
      <c r="J4568" s="43">
        <v>0</v>
      </c>
      <c r="K4568" s="43">
        <v>1</v>
      </c>
      <c r="M4568" s="43">
        <v>7.849142092352792E-3</v>
      </c>
      <c r="N4568" s="43">
        <v>4.6737380141781082E-2</v>
      </c>
      <c r="O4568" s="43">
        <v>0</v>
      </c>
      <c r="P4568" s="43">
        <v>1</v>
      </c>
      <c r="R4568" s="43">
        <v>734.9719962227789</v>
      </c>
      <c r="S4568" s="43">
        <v>186.25126578055824</v>
      </c>
      <c r="T4568" s="43">
        <v>6945.9064270938288</v>
      </c>
      <c r="U4568" s="43">
        <v>7867.1296890971662</v>
      </c>
      <c r="W4568" s="43">
        <v>5223.5313188327609</v>
      </c>
      <c r="X4568" s="43">
        <v>0</v>
      </c>
      <c r="Y4568" s="43">
        <v>0</v>
      </c>
      <c r="Z4568" s="43">
        <v>5223.5313188327609</v>
      </c>
      <c r="AB4568" s="43">
        <v>77.310016818857136</v>
      </c>
      <c r="AC4568" s="43">
        <v>0</v>
      </c>
      <c r="AD4568" s="43">
        <v>0</v>
      </c>
      <c r="AE4568" s="43">
        <v>77.310016818857136</v>
      </c>
      <c r="AG4568" s="43">
        <v>9606074.0953334477</v>
      </c>
      <c r="AH4568" s="43">
        <v>1128282.7648678764</v>
      </c>
      <c r="AI4568" s="43">
        <v>0</v>
      </c>
      <c r="AJ4568" s="43">
        <v>324702070.63919997</v>
      </c>
      <c r="AK4568" s="43">
        <v>334308144.73453343</v>
      </c>
    </row>
    <row r="4569" spans="3:37" x14ac:dyDescent="0.2">
      <c r="C4569" s="43">
        <v>6.1134732831280569E-4</v>
      </c>
      <c r="D4569" s="43">
        <v>4.374547106524114E-2</v>
      </c>
      <c r="E4569" s="43">
        <v>5.6522460314198408</v>
      </c>
      <c r="F4569" s="43">
        <v>1.8113878821162559</v>
      </c>
      <c r="H4569" s="43">
        <v>9.114533477705411E-5</v>
      </c>
      <c r="I4569" s="43">
        <v>0.10563980261645689</v>
      </c>
      <c r="J4569" s="43">
        <v>0</v>
      </c>
      <c r="K4569" s="43">
        <v>1</v>
      </c>
      <c r="M4569" s="43">
        <v>7.8485515043431424E-3</v>
      </c>
      <c r="N4569" s="43">
        <v>4.7954545885679267E-2</v>
      </c>
      <c r="O4569" s="43">
        <v>0</v>
      </c>
      <c r="P4569" s="43">
        <v>1</v>
      </c>
      <c r="R4569" s="43">
        <v>506.36477769602573</v>
      </c>
      <c r="S4569" s="43">
        <v>182.30744236835164</v>
      </c>
      <c r="T4569" s="43">
        <v>7126.2600760370906</v>
      </c>
      <c r="U4569" s="43">
        <v>7814.9322961014677</v>
      </c>
      <c r="W4569" s="43">
        <v>2862.0983051831513</v>
      </c>
      <c r="X4569" s="43">
        <v>0</v>
      </c>
      <c r="Y4569" s="43">
        <v>0</v>
      </c>
      <c r="Z4569" s="43">
        <v>2862.0983051831513</v>
      </c>
      <c r="AB4569" s="43">
        <v>43.961832167176034</v>
      </c>
      <c r="AC4569" s="43">
        <v>0</v>
      </c>
      <c r="AD4569" s="43">
        <v>0</v>
      </c>
      <c r="AE4569" s="43">
        <v>43.961832167176034</v>
      </c>
      <c r="AG4569" s="43">
        <v>5263398.7832318153</v>
      </c>
      <c r="AH4569" s="43">
        <v>618213.23391956068</v>
      </c>
      <c r="AI4569" s="43">
        <v>0</v>
      </c>
      <c r="AJ4569" s="43">
        <v>184639695.10213935</v>
      </c>
      <c r="AK4569" s="43">
        <v>189903093.88537118</v>
      </c>
    </row>
    <row r="4570" spans="3:37" x14ac:dyDescent="0.2">
      <c r="C4570" s="43">
        <v>6.1383516023205686E-4</v>
      </c>
      <c r="D4570" s="43">
        <v>4.689501997339502E-2</v>
      </c>
      <c r="E4570" s="43">
        <v>2.6136303295679904</v>
      </c>
      <c r="F4570" s="43">
        <v>4.7392251306567035</v>
      </c>
      <c r="H4570" s="43">
        <v>8.8766635729060144E-5</v>
      </c>
      <c r="I4570" s="43">
        <v>0.10151926160196201</v>
      </c>
      <c r="J4570" s="43">
        <v>0</v>
      </c>
      <c r="K4570" s="43">
        <v>1</v>
      </c>
      <c r="M4570" s="43">
        <v>7.7659011743749177E-3</v>
      </c>
      <c r="N4570" s="43">
        <v>4.6639003004414592E-2</v>
      </c>
      <c r="O4570" s="43">
        <v>0</v>
      </c>
      <c r="P4570" s="43">
        <v>1</v>
      </c>
      <c r="R4570" s="43">
        <v>545.03056629107039</v>
      </c>
      <c r="S4570" s="43">
        <v>170.62418242925506</v>
      </c>
      <c r="T4570" s="43">
        <v>6857.7790792480719</v>
      </c>
      <c r="U4570" s="43">
        <v>7573.4338279683971</v>
      </c>
      <c r="W4570" s="43">
        <v>1424.5084185999588</v>
      </c>
      <c r="X4570" s="43">
        <v>0</v>
      </c>
      <c r="Y4570" s="43">
        <v>0</v>
      </c>
      <c r="Z4570" s="43">
        <v>1424.5084185999588</v>
      </c>
      <c r="AB4570" s="43">
        <v>218.06514297832388</v>
      </c>
      <c r="AC4570" s="43">
        <v>0</v>
      </c>
      <c r="AD4570" s="43">
        <v>0</v>
      </c>
      <c r="AE4570" s="43">
        <v>218.06514297832388</v>
      </c>
      <c r="AG4570" s="43">
        <v>2619670.9818053241</v>
      </c>
      <c r="AH4570" s="43">
        <v>307693.8184175911</v>
      </c>
      <c r="AI4570" s="43">
        <v>0</v>
      </c>
      <c r="AJ4570" s="43">
        <v>915873600.50896025</v>
      </c>
      <c r="AK4570" s="43">
        <v>918493271.49076557</v>
      </c>
    </row>
    <row r="4571" spans="3:37" x14ac:dyDescent="0.2">
      <c r="C4571" s="43">
        <v>6.2357033423066088E-4</v>
      </c>
      <c r="D4571" s="43">
        <v>5.4093585466163607E-2</v>
      </c>
      <c r="E4571" s="43">
        <v>4.3033858418595647</v>
      </c>
      <c r="F4571" s="43">
        <v>2.0184337866723872</v>
      </c>
      <c r="H4571" s="43">
        <v>9.5882512274325649E-5</v>
      </c>
      <c r="I4571" s="43">
        <v>0.10779497440559915</v>
      </c>
      <c r="J4571" s="43">
        <v>0</v>
      </c>
      <c r="K4571" s="43">
        <v>1</v>
      </c>
      <c r="M4571" s="43">
        <v>7.8453291368448756E-3</v>
      </c>
      <c r="N4571" s="43">
        <v>4.6064379173996972E-2</v>
      </c>
      <c r="O4571" s="43">
        <v>0</v>
      </c>
      <c r="P4571" s="43">
        <v>1</v>
      </c>
      <c r="R4571" s="43">
        <v>638.66569196739329</v>
      </c>
      <c r="S4571" s="43">
        <v>195.69525307942146</v>
      </c>
      <c r="T4571" s="43">
        <v>6842.5623517212534</v>
      </c>
      <c r="U4571" s="43">
        <v>7676.9232967680682</v>
      </c>
      <c r="W4571" s="43">
        <v>2748.424896493922</v>
      </c>
      <c r="X4571" s="43">
        <v>0</v>
      </c>
      <c r="Y4571" s="43">
        <v>0</v>
      </c>
      <c r="Z4571" s="43">
        <v>2748.424896493922</v>
      </c>
      <c r="AB4571" s="43">
        <v>69.596942942425912</v>
      </c>
      <c r="AC4571" s="43">
        <v>0</v>
      </c>
      <c r="AD4571" s="43">
        <v>0</v>
      </c>
      <c r="AE4571" s="43">
        <v>69.596942942425912</v>
      </c>
      <c r="AG4571" s="43">
        <v>5054353.3846523222</v>
      </c>
      <c r="AH4571" s="43">
        <v>593659.7776426872</v>
      </c>
      <c r="AI4571" s="43">
        <v>0</v>
      </c>
      <c r="AJ4571" s="43">
        <v>292307160.35818881</v>
      </c>
      <c r="AK4571" s="43">
        <v>297361513.74284112</v>
      </c>
    </row>
    <row r="4572" spans="3:37" x14ac:dyDescent="0.2">
      <c r="C4572" s="43">
        <v>5.9720717222767276E-4</v>
      </c>
      <c r="D4572" s="43">
        <v>5.4612224339694704E-2</v>
      </c>
      <c r="E4572" s="43">
        <v>0.7565463397532356</v>
      </c>
      <c r="F4572" s="43">
        <v>3.9920749425322564</v>
      </c>
      <c r="H4572" s="43">
        <v>8.636625907928486E-5</v>
      </c>
      <c r="I4572" s="43">
        <v>0.12185890612276562</v>
      </c>
      <c r="J4572" s="43">
        <v>0</v>
      </c>
      <c r="K4572" s="43">
        <v>1</v>
      </c>
      <c r="M4572" s="43">
        <v>7.7536922887386645E-3</v>
      </c>
      <c r="N4572" s="43">
        <v>4.5072374325889994E-2</v>
      </c>
      <c r="O4572" s="43">
        <v>0</v>
      </c>
      <c r="P4572" s="43">
        <v>1</v>
      </c>
      <c r="R4572" s="43">
        <v>617.52885167605461</v>
      </c>
      <c r="S4572" s="43">
        <v>199.27084243044061</v>
      </c>
      <c r="T4572" s="43">
        <v>6617.0036004678977</v>
      </c>
      <c r="U4572" s="43">
        <v>7433.8032945743926</v>
      </c>
      <c r="W4572" s="43">
        <v>467.18919242753782</v>
      </c>
      <c r="X4572" s="43">
        <v>0</v>
      </c>
      <c r="Y4572" s="43">
        <v>0</v>
      </c>
      <c r="Z4572" s="43">
        <v>467.18919242753782</v>
      </c>
      <c r="AB4572" s="43">
        <v>197.70310856279863</v>
      </c>
      <c r="AC4572" s="43">
        <v>0</v>
      </c>
      <c r="AD4572" s="43">
        <v>0</v>
      </c>
      <c r="AE4572" s="43">
        <v>197.70310856279863</v>
      </c>
      <c r="AG4572" s="43">
        <v>859160.92487424205</v>
      </c>
      <c r="AH4572" s="43">
        <v>100912.86556434818</v>
      </c>
      <c r="AI4572" s="43">
        <v>0</v>
      </c>
      <c r="AJ4572" s="43">
        <v>830353055.9637543</v>
      </c>
      <c r="AK4572" s="43">
        <v>831212216.88862848</v>
      </c>
    </row>
    <row r="4573" spans="3:37" x14ac:dyDescent="0.2">
      <c r="C4573" s="43">
        <v>6.1497107925578831E-4</v>
      </c>
      <c r="D4573" s="43">
        <v>5.7647552973178251E-2</v>
      </c>
      <c r="E4573" s="43">
        <v>4.6360209952396119</v>
      </c>
      <c r="F4573" s="43">
        <v>2.5498524252913617</v>
      </c>
      <c r="H4573" s="43">
        <v>9.9236849447348341E-5</v>
      </c>
      <c r="I4573" s="43">
        <v>0.109395864382685</v>
      </c>
      <c r="J4573" s="43">
        <v>0</v>
      </c>
      <c r="K4573" s="43">
        <v>1</v>
      </c>
      <c r="M4573" s="43">
        <v>7.8295963417184446E-3</v>
      </c>
      <c r="N4573" s="43">
        <v>4.7410576678242222E-2</v>
      </c>
      <c r="O4573" s="43">
        <v>0</v>
      </c>
      <c r="P4573" s="43">
        <v>1</v>
      </c>
      <c r="R4573" s="43">
        <v>671.24017535973007</v>
      </c>
      <c r="S4573" s="43">
        <v>205.54941489325606</v>
      </c>
      <c r="T4573" s="43">
        <v>7028.408301926379</v>
      </c>
      <c r="U4573" s="43">
        <v>7905.1978921793652</v>
      </c>
      <c r="W4573" s="43">
        <v>3111.8835458160274</v>
      </c>
      <c r="X4573" s="43">
        <v>0</v>
      </c>
      <c r="Y4573" s="43">
        <v>0</v>
      </c>
      <c r="Z4573" s="43">
        <v>3111.8835458160274</v>
      </c>
      <c r="AB4573" s="43">
        <v>111.31458386956761</v>
      </c>
      <c r="AC4573" s="43">
        <v>0</v>
      </c>
      <c r="AD4573" s="43">
        <v>0</v>
      </c>
      <c r="AE4573" s="43">
        <v>111.31458386956761</v>
      </c>
      <c r="AG4573" s="43">
        <v>5722753.8407556741</v>
      </c>
      <c r="AH4573" s="43">
        <v>672166.84589626198</v>
      </c>
      <c r="AI4573" s="43">
        <v>0</v>
      </c>
      <c r="AJ4573" s="43">
        <v>467521252.25218397</v>
      </c>
      <c r="AK4573" s="43">
        <v>473244006.09293967</v>
      </c>
    </row>
    <row r="4574" spans="3:37" x14ac:dyDescent="0.2">
      <c r="C4574" s="43">
        <v>5.9990192735562351E-4</v>
      </c>
      <c r="D4574" s="43">
        <v>5.1037428601739085E-2</v>
      </c>
      <c r="E4574" s="43">
        <v>4.1740158500107931</v>
      </c>
      <c r="F4574" s="43">
        <v>3.0549428719633305</v>
      </c>
      <c r="H4574" s="43">
        <v>8.137915146248884E-5</v>
      </c>
      <c r="I4574" s="43">
        <v>7.7147821594734781E-2</v>
      </c>
      <c r="J4574" s="43">
        <v>0</v>
      </c>
      <c r="K4574" s="43">
        <v>1</v>
      </c>
      <c r="M4574" s="43">
        <v>7.7931599006452069E-3</v>
      </c>
      <c r="N4574" s="43">
        <v>4.5052309376073962E-2</v>
      </c>
      <c r="O4574" s="43">
        <v>0</v>
      </c>
      <c r="P4574" s="43">
        <v>1</v>
      </c>
      <c r="R4574" s="43">
        <v>579.71083210586755</v>
      </c>
      <c r="S4574" s="43">
        <v>118.87189811155591</v>
      </c>
      <c r="T4574" s="43">
        <v>6647.724576203721</v>
      </c>
      <c r="U4574" s="43">
        <v>7346.3073064211439</v>
      </c>
      <c r="W4574" s="43">
        <v>2419.7222016328369</v>
      </c>
      <c r="X4574" s="43">
        <v>0</v>
      </c>
      <c r="Y4574" s="43">
        <v>0</v>
      </c>
      <c r="Z4574" s="43">
        <v>2419.7222016328369</v>
      </c>
      <c r="AB4574" s="43">
        <v>127.46617271923955</v>
      </c>
      <c r="AC4574" s="43">
        <v>0</v>
      </c>
      <c r="AD4574" s="43">
        <v>0</v>
      </c>
      <c r="AE4574" s="43">
        <v>127.46617271923955</v>
      </c>
      <c r="AG4574" s="43">
        <v>4449869.1288027875</v>
      </c>
      <c r="AH4574" s="43">
        <v>522659.9955526928</v>
      </c>
      <c r="AI4574" s="43">
        <v>0</v>
      </c>
      <c r="AJ4574" s="43">
        <v>535357925.42080611</v>
      </c>
      <c r="AK4574" s="43">
        <v>539807794.54960895</v>
      </c>
    </row>
    <row r="4575" spans="3:37" x14ac:dyDescent="0.2">
      <c r="C4575" s="43">
        <v>6.2880184640912162E-4</v>
      </c>
      <c r="D4575" s="43">
        <v>5.5580935511792662E-2</v>
      </c>
      <c r="E4575" s="43">
        <v>1.7429528833594821</v>
      </c>
      <c r="F4575" s="43">
        <v>4.5933637164667189</v>
      </c>
      <c r="H4575" s="43">
        <v>9.1467006617773627E-5</v>
      </c>
      <c r="I4575" s="43">
        <v>0.12515966894844532</v>
      </c>
      <c r="J4575" s="43">
        <v>0</v>
      </c>
      <c r="K4575" s="43">
        <v>1</v>
      </c>
      <c r="M4575" s="43">
        <v>7.8367741695751277E-3</v>
      </c>
      <c r="N4575" s="43">
        <v>4.5630413301686712E-2</v>
      </c>
      <c r="O4575" s="43">
        <v>0</v>
      </c>
      <c r="P4575" s="43">
        <v>1</v>
      </c>
      <c r="R4575" s="43">
        <v>661.73184256252193</v>
      </c>
      <c r="S4575" s="43">
        <v>216.75605839404324</v>
      </c>
      <c r="T4575" s="43">
        <v>6770.7083557597789</v>
      </c>
      <c r="U4575" s="43">
        <v>7649.1962567163446</v>
      </c>
      <c r="W4575" s="43">
        <v>1153.3674230051304</v>
      </c>
      <c r="X4575" s="43">
        <v>0</v>
      </c>
      <c r="Y4575" s="43">
        <v>0</v>
      </c>
      <c r="Z4575" s="43">
        <v>1153.3674230051304</v>
      </c>
      <c r="AB4575" s="43">
        <v>254.42922166114718</v>
      </c>
      <c r="AC4575" s="43">
        <v>0</v>
      </c>
      <c r="AD4575" s="43">
        <v>0</v>
      </c>
      <c r="AE4575" s="43">
        <v>254.42922166114718</v>
      </c>
      <c r="AG4575" s="43">
        <v>2121042.6909064348</v>
      </c>
      <c r="AH4575" s="43">
        <v>249127.36336910815</v>
      </c>
      <c r="AI4575" s="43">
        <v>0</v>
      </c>
      <c r="AJ4575" s="43">
        <v>1068602730.9768182</v>
      </c>
      <c r="AK4575" s="43">
        <v>1070723773.6677246</v>
      </c>
    </row>
    <row r="4576" spans="3:37" x14ac:dyDescent="0.2">
      <c r="C4576" s="43">
        <v>6.1809132369528008E-4</v>
      </c>
      <c r="D4576" s="43">
        <v>4.6566218076265965E-2</v>
      </c>
      <c r="E4576" s="43">
        <v>4.7359760278768128</v>
      </c>
      <c r="F4576" s="43">
        <v>6.5871264714051074</v>
      </c>
      <c r="H4576" s="43">
        <v>8.7207761933716661E-5</v>
      </c>
      <c r="I4576" s="43">
        <v>7.1150572538756382E-2</v>
      </c>
      <c r="J4576" s="43">
        <v>0</v>
      </c>
      <c r="K4576" s="43">
        <v>1</v>
      </c>
      <c r="M4576" s="43">
        <v>7.8958165722748941E-3</v>
      </c>
      <c r="N4576" s="43">
        <v>4.4298705269805699E-2</v>
      </c>
      <c r="O4576" s="43">
        <v>0</v>
      </c>
      <c r="P4576" s="43">
        <v>1</v>
      </c>
      <c r="R4576" s="43">
        <v>544.96170846016787</v>
      </c>
      <c r="S4576" s="43">
        <v>117.4832394121097</v>
      </c>
      <c r="T4576" s="43">
        <v>6622.6294590142297</v>
      </c>
      <c r="U4576" s="43">
        <v>7285.0744068865069</v>
      </c>
      <c r="W4576" s="43">
        <v>2580.9255873781476</v>
      </c>
      <c r="X4576" s="43">
        <v>0</v>
      </c>
      <c r="Y4576" s="43">
        <v>0</v>
      </c>
      <c r="Z4576" s="43">
        <v>2580.9255873781476</v>
      </c>
      <c r="AB4576" s="43">
        <v>325.79038863467531</v>
      </c>
      <c r="AC4576" s="43">
        <v>0</v>
      </c>
      <c r="AD4576" s="43">
        <v>0</v>
      </c>
      <c r="AE4576" s="43">
        <v>325.79038863467531</v>
      </c>
      <c r="AG4576" s="43">
        <v>4746322.1551884133</v>
      </c>
      <c r="AH4576" s="43">
        <v>557479.92687367985</v>
      </c>
      <c r="AI4576" s="43">
        <v>0</v>
      </c>
      <c r="AJ4576" s="43">
        <v>1368319632.2656362</v>
      </c>
      <c r="AK4576" s="43">
        <v>1373065954.4208245</v>
      </c>
    </row>
    <row r="4577" spans="3:37" x14ac:dyDescent="0.2">
      <c r="C4577" s="43">
        <v>6.1097259587206132E-4</v>
      </c>
      <c r="D4577" s="43">
        <v>5.6625317760052862E-2</v>
      </c>
      <c r="E4577" s="43">
        <v>5.8894148687476342</v>
      </c>
      <c r="F4577" s="43">
        <v>2.5292558800984919</v>
      </c>
      <c r="H4577" s="43">
        <v>8.4196124037613952E-5</v>
      </c>
      <c r="I4577" s="43">
        <v>0.10635637176140034</v>
      </c>
      <c r="J4577" s="43">
        <v>0</v>
      </c>
      <c r="K4577" s="43">
        <v>1</v>
      </c>
      <c r="M4577" s="43">
        <v>7.8861860989182242E-3</v>
      </c>
      <c r="N4577" s="43">
        <v>4.3607592832306016E-2</v>
      </c>
      <c r="O4577" s="43">
        <v>0</v>
      </c>
      <c r="P4577" s="43">
        <v>1</v>
      </c>
      <c r="R4577" s="43">
        <v>655.05046014751679</v>
      </c>
      <c r="S4577" s="43">
        <v>169.55007468950058</v>
      </c>
      <c r="T4577" s="43">
        <v>6511.357014528443</v>
      </c>
      <c r="U4577" s="43">
        <v>7335.9575493654602</v>
      </c>
      <c r="W4577" s="43">
        <v>3857.8639197727648</v>
      </c>
      <c r="X4577" s="43">
        <v>0</v>
      </c>
      <c r="Y4577" s="43">
        <v>0</v>
      </c>
      <c r="Z4577" s="43">
        <v>3857.8639197727648</v>
      </c>
      <c r="AB4577" s="43">
        <v>107.18615516977398</v>
      </c>
      <c r="AC4577" s="43">
        <v>0</v>
      </c>
      <c r="AD4577" s="43">
        <v>0</v>
      </c>
      <c r="AE4577" s="43">
        <v>107.18615516977398</v>
      </c>
      <c r="AG4577" s="43">
        <v>7094611.7484621145</v>
      </c>
      <c r="AH4577" s="43">
        <v>833298.60667091724</v>
      </c>
      <c r="AI4577" s="43">
        <v>0</v>
      </c>
      <c r="AJ4577" s="43">
        <v>450181851.71305072</v>
      </c>
      <c r="AK4577" s="43">
        <v>457276463.46151286</v>
      </c>
    </row>
    <row r="4578" spans="3:37" x14ac:dyDescent="0.2">
      <c r="C4578" s="43">
        <v>6.1766526494988483E-4</v>
      </c>
      <c r="D4578" s="43">
        <v>5.5336443875701802E-2</v>
      </c>
      <c r="E4578" s="43">
        <v>3.8622570632860449</v>
      </c>
      <c r="F4578" s="43">
        <v>2.8634826180025481</v>
      </c>
      <c r="H4578" s="43">
        <v>8.9899036093021856E-5</v>
      </c>
      <c r="I4578" s="43">
        <v>6.8827602965847348E-2</v>
      </c>
      <c r="J4578" s="43">
        <v>0</v>
      </c>
      <c r="K4578" s="43">
        <v>1</v>
      </c>
      <c r="M4578" s="43">
        <v>7.8138179552080921E-3</v>
      </c>
      <c r="N4578" s="43">
        <v>4.7842943290328788E-2</v>
      </c>
      <c r="O4578" s="43">
        <v>0</v>
      </c>
      <c r="P4578" s="43">
        <v>1</v>
      </c>
      <c r="R4578" s="43">
        <v>647.15274573784643</v>
      </c>
      <c r="S4578" s="43">
        <v>117.15479078046216</v>
      </c>
      <c r="T4578" s="43">
        <v>7078.2117576729088</v>
      </c>
      <c r="U4578" s="43">
        <v>7842.5192941912173</v>
      </c>
      <c r="W4578" s="43">
        <v>2499.4702632509552</v>
      </c>
      <c r="X4578" s="43">
        <v>0</v>
      </c>
      <c r="Y4578" s="43">
        <v>0</v>
      </c>
      <c r="Z4578" s="43">
        <v>2499.4702632509552</v>
      </c>
      <c r="AB4578" s="43">
        <v>129.03749453763564</v>
      </c>
      <c r="AC4578" s="43">
        <v>0</v>
      </c>
      <c r="AD4578" s="43">
        <v>0</v>
      </c>
      <c r="AE4578" s="43">
        <v>129.03749453763564</v>
      </c>
      <c r="AG4578" s="43">
        <v>4596525.8141185064</v>
      </c>
      <c r="AH4578" s="43">
        <v>539885.57686220633</v>
      </c>
      <c r="AI4578" s="43">
        <v>0</v>
      </c>
      <c r="AJ4578" s="43">
        <v>541957477.05806971</v>
      </c>
      <c r="AK4578" s="43">
        <v>546554002.87218821</v>
      </c>
    </row>
    <row r="4579" spans="3:37" x14ac:dyDescent="0.2">
      <c r="C4579" s="43">
        <v>6.2079375625101463E-4</v>
      </c>
      <c r="D4579" s="43">
        <v>5.0164788048585936E-2</v>
      </c>
      <c r="E4579" s="43">
        <v>4.3856859326472826</v>
      </c>
      <c r="F4579" s="43">
        <v>1.8376112534153581</v>
      </c>
      <c r="H4579" s="43">
        <v>8.859266871112488E-5</v>
      </c>
      <c r="I4579" s="43">
        <v>9.4799669378566917E-2</v>
      </c>
      <c r="J4579" s="43">
        <v>0</v>
      </c>
      <c r="K4579" s="43">
        <v>1</v>
      </c>
      <c r="M4579" s="43">
        <v>7.8658655521350873E-3</v>
      </c>
      <c r="N4579" s="43">
        <v>4.5919163916035233E-2</v>
      </c>
      <c r="O4579" s="43">
        <v>0</v>
      </c>
      <c r="P4579" s="43">
        <v>1</v>
      </c>
      <c r="R4579" s="43">
        <v>589.6423857246574</v>
      </c>
      <c r="S4579" s="43">
        <v>159.01825368400159</v>
      </c>
      <c r="T4579" s="43">
        <v>6838.8466209741555</v>
      </c>
      <c r="U4579" s="43">
        <v>7587.5072603828148</v>
      </c>
      <c r="W4579" s="43">
        <v>2585.986316365213</v>
      </c>
      <c r="X4579" s="43">
        <v>0</v>
      </c>
      <c r="Y4579" s="43">
        <v>0</v>
      </c>
      <c r="Z4579" s="43">
        <v>2585.986316365213</v>
      </c>
      <c r="AB4579" s="43">
        <v>52.846347461780809</v>
      </c>
      <c r="AC4579" s="43">
        <v>0</v>
      </c>
      <c r="AD4579" s="43">
        <v>0</v>
      </c>
      <c r="AE4579" s="43">
        <v>52.846347461780809</v>
      </c>
      <c r="AG4579" s="43">
        <v>4755628.835795627</v>
      </c>
      <c r="AH4579" s="43">
        <v>558573.04433488601</v>
      </c>
      <c r="AI4579" s="43">
        <v>0</v>
      </c>
      <c r="AJ4579" s="43">
        <v>221954659.33947939</v>
      </c>
      <c r="AK4579" s="43">
        <v>226710288.17527503</v>
      </c>
    </row>
    <row r="4580" spans="3:37" x14ac:dyDescent="0.2">
      <c r="C4580" s="43">
        <v>5.9354155150640852E-4</v>
      </c>
      <c r="D4580" s="43">
        <v>5.4885647698001194E-2</v>
      </c>
      <c r="E4580" s="43">
        <v>5.974667512275972</v>
      </c>
      <c r="F4580" s="43">
        <v>3.5578796902181491</v>
      </c>
      <c r="H4580" s="43">
        <v>9.274464812158989E-5</v>
      </c>
      <c r="I4580" s="43">
        <v>9.34262411020539E-2</v>
      </c>
      <c r="J4580" s="43">
        <v>0</v>
      </c>
      <c r="K4580" s="43">
        <v>1</v>
      </c>
      <c r="M4580" s="43">
        <v>7.9031343441452462E-3</v>
      </c>
      <c r="N4580" s="43">
        <v>4.5098921393311876E-2</v>
      </c>
      <c r="O4580" s="43">
        <v>0</v>
      </c>
      <c r="P4580" s="43">
        <v>1</v>
      </c>
      <c r="R4580" s="43">
        <v>616.81126108766261</v>
      </c>
      <c r="S4580" s="43">
        <v>164.05901753580537</v>
      </c>
      <c r="T4580" s="43">
        <v>6748.5099493202797</v>
      </c>
      <c r="U4580" s="43">
        <v>7529.3802279437477</v>
      </c>
      <c r="W4580" s="43">
        <v>3685.2422028264305</v>
      </c>
      <c r="X4580" s="43">
        <v>0</v>
      </c>
      <c r="Y4580" s="43">
        <v>0</v>
      </c>
      <c r="Z4580" s="43">
        <v>3685.2422028264305</v>
      </c>
      <c r="AB4580" s="43">
        <v>168.81700272543549</v>
      </c>
      <c r="AC4580" s="43">
        <v>0</v>
      </c>
      <c r="AD4580" s="43">
        <v>0</v>
      </c>
      <c r="AE4580" s="43">
        <v>168.81700272543549</v>
      </c>
      <c r="AG4580" s="43">
        <v>6777160.4109978052</v>
      </c>
      <c r="AH4580" s="43">
        <v>796012.31581050903</v>
      </c>
      <c r="AI4580" s="43">
        <v>0</v>
      </c>
      <c r="AJ4580" s="43">
        <v>709031411.44682908</v>
      </c>
      <c r="AK4580" s="43">
        <v>715808571.85782683</v>
      </c>
    </row>
    <row r="4581" spans="3:37" x14ac:dyDescent="0.2">
      <c r="C4581" s="43">
        <v>6.0045516737283311E-4</v>
      </c>
      <c r="D4581" s="43">
        <v>5.6570850135189588E-2</v>
      </c>
      <c r="E4581" s="43">
        <v>8.4467885091742811</v>
      </c>
      <c r="F4581" s="43">
        <v>1.7203547873854466</v>
      </c>
      <c r="H4581" s="43">
        <v>9.0052519542638265E-5</v>
      </c>
      <c r="I4581" s="43">
        <v>0.11733029544118845</v>
      </c>
      <c r="J4581" s="43">
        <v>0</v>
      </c>
      <c r="K4581" s="43">
        <v>1</v>
      </c>
      <c r="M4581" s="43">
        <v>7.8387853286947477E-3</v>
      </c>
      <c r="N4581" s="43">
        <v>4.6344962503110931E-2</v>
      </c>
      <c r="O4581" s="43">
        <v>0</v>
      </c>
      <c r="P4581" s="43">
        <v>1</v>
      </c>
      <c r="R4581" s="43">
        <v>643.15502132772667</v>
      </c>
      <c r="S4581" s="43">
        <v>200.05453708433311</v>
      </c>
      <c r="T4581" s="43">
        <v>6878.499008437122</v>
      </c>
      <c r="U4581" s="43">
        <v>7721.7085668491818</v>
      </c>
      <c r="W4581" s="43">
        <v>5432.5944437687813</v>
      </c>
      <c r="X4581" s="43">
        <v>0</v>
      </c>
      <c r="Y4581" s="43">
        <v>0</v>
      </c>
      <c r="Z4581" s="43">
        <v>5432.5944437687813</v>
      </c>
      <c r="AB4581" s="43">
        <v>49.573078454952608</v>
      </c>
      <c r="AC4581" s="43">
        <v>0</v>
      </c>
      <c r="AD4581" s="43">
        <v>0</v>
      </c>
      <c r="AE4581" s="43">
        <v>49.573078454952608</v>
      </c>
      <c r="AG4581" s="43">
        <v>9990541.1820907891</v>
      </c>
      <c r="AH4581" s="43">
        <v>1173440.3998540568</v>
      </c>
      <c r="AI4581" s="43">
        <v>0</v>
      </c>
      <c r="AJ4581" s="43">
        <v>208206929.51080096</v>
      </c>
      <c r="AK4581" s="43">
        <v>218197470.69289175</v>
      </c>
    </row>
    <row r="4582" spans="3:37" x14ac:dyDescent="0.2">
      <c r="C4582" s="43">
        <v>6.3698103351950142E-4</v>
      </c>
      <c r="D4582" s="43">
        <v>5.5349860290960451E-2</v>
      </c>
      <c r="E4582" s="43">
        <v>3.7447762217356919</v>
      </c>
      <c r="F4582" s="43">
        <v>2.2086357371303831</v>
      </c>
      <c r="H4582" s="43">
        <v>8.7916430746294349E-5</v>
      </c>
      <c r="I4582" s="43">
        <v>9.7438745990339054E-2</v>
      </c>
      <c r="J4582" s="43">
        <v>0</v>
      </c>
      <c r="K4582" s="43">
        <v>1</v>
      </c>
      <c r="M4582" s="43">
        <v>7.8442843624148204E-3</v>
      </c>
      <c r="N4582" s="43">
        <v>4.4944257812326534E-2</v>
      </c>
      <c r="O4582" s="43">
        <v>0</v>
      </c>
      <c r="P4582" s="43">
        <v>1</v>
      </c>
      <c r="R4582" s="43">
        <v>667.55246351254652</v>
      </c>
      <c r="S4582" s="43">
        <v>162.19748170702766</v>
      </c>
      <c r="T4582" s="43">
        <v>6675.2865704572105</v>
      </c>
      <c r="U4582" s="43">
        <v>7505.0365156767848</v>
      </c>
      <c r="W4582" s="43">
        <v>2499.8345921228674</v>
      </c>
      <c r="X4582" s="43">
        <v>0</v>
      </c>
      <c r="Y4582" s="43">
        <v>0</v>
      </c>
      <c r="Z4582" s="43">
        <v>2499.8345921228674</v>
      </c>
      <c r="AB4582" s="43">
        <v>86.330570727743819</v>
      </c>
      <c r="AC4582" s="43">
        <v>0</v>
      </c>
      <c r="AD4582" s="43">
        <v>0</v>
      </c>
      <c r="AE4582" s="43">
        <v>86.330570727743819</v>
      </c>
      <c r="AG4582" s="43">
        <v>4597195.8149139537</v>
      </c>
      <c r="AH4582" s="43">
        <v>539964.27189853939</v>
      </c>
      <c r="AI4582" s="43">
        <v>0</v>
      </c>
      <c r="AJ4582" s="43">
        <v>362588397.05652404</v>
      </c>
      <c r="AK4582" s="43">
        <v>367185592.87143797</v>
      </c>
    </row>
    <row r="4583" spans="3:37" x14ac:dyDescent="0.2">
      <c r="C4583" s="43">
        <v>6.177901917390205E-4</v>
      </c>
      <c r="D4583" s="43">
        <v>4.7623974328444771E-2</v>
      </c>
      <c r="E4583" s="43">
        <v>5.9232088386246415</v>
      </c>
      <c r="F4583" s="43">
        <v>1.8063025631865268</v>
      </c>
      <c r="H4583" s="43">
        <v>8.810167488746746E-5</v>
      </c>
      <c r="I4583" s="43">
        <v>9.8385119013087038E-2</v>
      </c>
      <c r="J4583" s="43">
        <v>0</v>
      </c>
      <c r="K4583" s="43">
        <v>1</v>
      </c>
      <c r="M4583" s="43">
        <v>7.8361194063418134E-3</v>
      </c>
      <c r="N4583" s="43">
        <v>4.6979148483267008E-2</v>
      </c>
      <c r="O4583" s="43">
        <v>0</v>
      </c>
      <c r="P4583" s="43">
        <v>1</v>
      </c>
      <c r="R4583" s="43">
        <v>557.06903320384254</v>
      </c>
      <c r="S4583" s="43">
        <v>164.11790062330229</v>
      </c>
      <c r="T4583" s="43">
        <v>6970.2532670095734</v>
      </c>
      <c r="U4583" s="43">
        <v>7691.4402008367178</v>
      </c>
      <c r="W4583" s="43">
        <v>3299.6362211970841</v>
      </c>
      <c r="X4583" s="43">
        <v>0</v>
      </c>
      <c r="Y4583" s="43">
        <v>0</v>
      </c>
      <c r="Z4583" s="43">
        <v>3299.6362211970841</v>
      </c>
      <c r="AB4583" s="43">
        <v>48.060782259818552</v>
      </c>
      <c r="AC4583" s="43">
        <v>0</v>
      </c>
      <c r="AD4583" s="43">
        <v>0</v>
      </c>
      <c r="AE4583" s="43">
        <v>48.060782259818552</v>
      </c>
      <c r="AG4583" s="43">
        <v>6068031.0107814372</v>
      </c>
      <c r="AH4583" s="43">
        <v>712721.42377857014</v>
      </c>
      <c r="AI4583" s="43">
        <v>0</v>
      </c>
      <c r="AJ4583" s="43">
        <v>201855285.49123791</v>
      </c>
      <c r="AK4583" s="43">
        <v>207923316.50201935</v>
      </c>
    </row>
    <row r="4584" spans="3:37" x14ac:dyDescent="0.2">
      <c r="C4584" s="43">
        <v>6.0182804208112276E-4</v>
      </c>
      <c r="D4584" s="43">
        <v>6.1746048749418692E-2</v>
      </c>
      <c r="E4584" s="43">
        <v>4.582881217328227</v>
      </c>
      <c r="F4584" s="43">
        <v>2.1944363510515834</v>
      </c>
      <c r="H4584" s="43">
        <v>8.8654755873440847E-5</v>
      </c>
      <c r="I4584" s="43">
        <v>0.11986448026286722</v>
      </c>
      <c r="J4584" s="43">
        <v>0</v>
      </c>
      <c r="K4584" s="43">
        <v>1</v>
      </c>
      <c r="M4584" s="43">
        <v>7.7477781356466817E-3</v>
      </c>
      <c r="N4584" s="43">
        <v>4.3851290154885265E-2</v>
      </c>
      <c r="O4584" s="43">
        <v>0</v>
      </c>
      <c r="P4584" s="43">
        <v>1</v>
      </c>
      <c r="R4584" s="43">
        <v>703.59697563779878</v>
      </c>
      <c r="S4584" s="43">
        <v>201.20321576487621</v>
      </c>
      <c r="T4584" s="43">
        <v>6432.8277701290472</v>
      </c>
      <c r="U4584" s="43">
        <v>7337.6279615317217</v>
      </c>
      <c r="W4584" s="43">
        <v>3224.501364219414</v>
      </c>
      <c r="X4584" s="43">
        <v>0</v>
      </c>
      <c r="Y4584" s="43">
        <v>0</v>
      </c>
      <c r="Z4584" s="43">
        <v>3224.501364219414</v>
      </c>
      <c r="AB4584" s="43">
        <v>89.922993048516432</v>
      </c>
      <c r="AC4584" s="43">
        <v>0</v>
      </c>
      <c r="AD4584" s="43">
        <v>0</v>
      </c>
      <c r="AE4584" s="43">
        <v>89.922993048516432</v>
      </c>
      <c r="AG4584" s="43">
        <v>5929858.0087995026</v>
      </c>
      <c r="AH4584" s="43">
        <v>696492.29467139347</v>
      </c>
      <c r="AI4584" s="43">
        <v>0</v>
      </c>
      <c r="AJ4584" s="43">
        <v>377676570.80376899</v>
      </c>
      <c r="AK4584" s="43">
        <v>383606428.81256849</v>
      </c>
    </row>
    <row r="4585" spans="3:37" x14ac:dyDescent="0.2">
      <c r="C4585" s="43">
        <v>5.9577140769922522E-4</v>
      </c>
      <c r="D4585" s="43">
        <v>5.4360364433082523E-2</v>
      </c>
      <c r="E4585" s="43">
        <v>4.4913419739630909</v>
      </c>
      <c r="F4585" s="43">
        <v>1.6957827635208544</v>
      </c>
      <c r="H4585" s="43">
        <v>8.3254956447068436E-5</v>
      </c>
      <c r="I4585" s="43">
        <v>6.6871307779158132E-2</v>
      </c>
      <c r="J4585" s="43">
        <v>0</v>
      </c>
      <c r="K4585" s="43">
        <v>1</v>
      </c>
      <c r="M4585" s="43">
        <v>7.7930594616567048E-3</v>
      </c>
      <c r="N4585" s="43">
        <v>4.5267791106167105E-2</v>
      </c>
      <c r="O4585" s="43">
        <v>0</v>
      </c>
      <c r="P4585" s="43">
        <v>1</v>
      </c>
      <c r="R4585" s="43">
        <v>613.20316682994041</v>
      </c>
      <c r="S4585" s="43">
        <v>105.41254224163104</v>
      </c>
      <c r="T4585" s="43">
        <v>6679.434045182059</v>
      </c>
      <c r="U4585" s="43">
        <v>7398.0497542536305</v>
      </c>
      <c r="W4585" s="43">
        <v>2754.1051217504032</v>
      </c>
      <c r="X4585" s="43">
        <v>0</v>
      </c>
      <c r="Y4585" s="43">
        <v>0</v>
      </c>
      <c r="Z4585" s="43">
        <v>2754.1051217504032</v>
      </c>
      <c r="AB4585" s="43">
        <v>45.65221275978427</v>
      </c>
      <c r="AC4585" s="43">
        <v>0</v>
      </c>
      <c r="AD4585" s="43">
        <v>0</v>
      </c>
      <c r="AE4585" s="43">
        <v>45.65221275978427</v>
      </c>
      <c r="AG4585" s="43">
        <v>5064799.3188989917</v>
      </c>
      <c r="AH4585" s="43">
        <v>594886.70629808714</v>
      </c>
      <c r="AI4585" s="43">
        <v>0</v>
      </c>
      <c r="AJ4585" s="43">
        <v>191739293.59109393</v>
      </c>
      <c r="AK4585" s="43">
        <v>196804092.90999293</v>
      </c>
    </row>
    <row r="4586" spans="3:37" x14ac:dyDescent="0.2">
      <c r="C4586" s="43">
        <v>6.1466610903115892E-4</v>
      </c>
      <c r="D4586" s="43">
        <v>5.1191270998832583E-2</v>
      </c>
      <c r="E4586" s="43">
        <v>8.12806353979175</v>
      </c>
      <c r="F4586" s="43">
        <v>4.3915259625028114</v>
      </c>
      <c r="H4586" s="43">
        <v>8.7379798064278729E-5</v>
      </c>
      <c r="I4586" s="43">
        <v>0.11648774410147722</v>
      </c>
      <c r="J4586" s="43">
        <v>0</v>
      </c>
      <c r="K4586" s="43">
        <v>1</v>
      </c>
      <c r="M4586" s="43">
        <v>7.7843493886407085E-3</v>
      </c>
      <c r="N4586" s="43">
        <v>4.5936800023649305E-2</v>
      </c>
      <c r="O4586" s="43">
        <v>0</v>
      </c>
      <c r="P4586" s="43">
        <v>1</v>
      </c>
      <c r="R4586" s="43">
        <v>595.76852226518872</v>
      </c>
      <c r="S4586" s="43">
        <v>192.7230429877263</v>
      </c>
      <c r="T4586" s="43">
        <v>6770.5731077460005</v>
      </c>
      <c r="U4586" s="43">
        <v>7559.0646729989157</v>
      </c>
      <c r="W4586" s="43">
        <v>4842.4444039792897</v>
      </c>
      <c r="X4586" s="43">
        <v>0</v>
      </c>
      <c r="Y4586" s="43">
        <v>0</v>
      </c>
      <c r="Z4586" s="43">
        <v>4842.4444039792897</v>
      </c>
      <c r="AB4586" s="43">
        <v>216.20039196676242</v>
      </c>
      <c r="AC4586" s="43">
        <v>0</v>
      </c>
      <c r="AD4586" s="43">
        <v>0</v>
      </c>
      <c r="AE4586" s="43">
        <v>216.20039196676242</v>
      </c>
      <c r="AG4586" s="43">
        <v>8905255.2589179147</v>
      </c>
      <c r="AH4586" s="43">
        <v>1045967.9912595266</v>
      </c>
      <c r="AI4586" s="43">
        <v>0</v>
      </c>
      <c r="AJ4586" s="43">
        <v>908041646.2604022</v>
      </c>
      <c r="AK4586" s="43">
        <v>916946901.51932013</v>
      </c>
    </row>
    <row r="4587" spans="3:37" x14ac:dyDescent="0.2">
      <c r="C4587" s="43">
        <v>6.1415901523798055E-4</v>
      </c>
      <c r="D4587" s="43">
        <v>5.4084568124490265E-2</v>
      </c>
      <c r="E4587" s="43">
        <v>4.4503393127452089</v>
      </c>
      <c r="F4587" s="43">
        <v>1.2033305798366238</v>
      </c>
      <c r="H4587" s="43">
        <v>1.004715883583529E-4</v>
      </c>
      <c r="I4587" s="43">
        <v>0.11617755926609108</v>
      </c>
      <c r="J4587" s="43">
        <v>0</v>
      </c>
      <c r="K4587" s="43">
        <v>1</v>
      </c>
      <c r="M4587" s="43">
        <v>7.8802489391647246E-3</v>
      </c>
      <c r="N4587" s="43">
        <v>4.5835700420415293E-2</v>
      </c>
      <c r="O4587" s="43">
        <v>0</v>
      </c>
      <c r="P4587" s="43">
        <v>1</v>
      </c>
      <c r="R4587" s="43">
        <v>628.92168622273198</v>
      </c>
      <c r="S4587" s="43">
        <v>221.00794641202614</v>
      </c>
      <c r="T4587" s="43">
        <v>6838.8988785086312</v>
      </c>
      <c r="U4587" s="43">
        <v>7688.8285111433897</v>
      </c>
      <c r="W4587" s="43">
        <v>2798.9149048350309</v>
      </c>
      <c r="X4587" s="43">
        <v>0</v>
      </c>
      <c r="Y4587" s="43">
        <v>0</v>
      </c>
      <c r="Z4587" s="43">
        <v>2798.9149048350309</v>
      </c>
      <c r="AB4587" s="43">
        <v>13.683054191069994</v>
      </c>
      <c r="AC4587" s="43">
        <v>0</v>
      </c>
      <c r="AD4587" s="43">
        <v>0</v>
      </c>
      <c r="AE4587" s="43">
        <v>13.683054191069994</v>
      </c>
      <c r="AG4587" s="43">
        <v>5147204.5099916216</v>
      </c>
      <c r="AH4587" s="43">
        <v>604565.61944436666</v>
      </c>
      <c r="AI4587" s="43">
        <v>0</v>
      </c>
      <c r="AJ4587" s="43">
        <v>57468827.602493972</v>
      </c>
      <c r="AK4587" s="43">
        <v>62616032.112485595</v>
      </c>
    </row>
    <row r="4588" spans="3:37" x14ac:dyDescent="0.2">
      <c r="C4588" s="43">
        <v>6.0285743516562992E-4</v>
      </c>
      <c r="D4588" s="43">
        <v>5.7428322832769219E-2</v>
      </c>
      <c r="E4588" s="43">
        <v>3.0999315683793607</v>
      </c>
      <c r="F4588" s="43">
        <v>6.5361270792493729</v>
      </c>
      <c r="H4588" s="43">
        <v>8.7027036017033152E-5</v>
      </c>
      <c r="I4588" s="43">
        <v>7.8008642021998392E-2</v>
      </c>
      <c r="J4588" s="43">
        <v>0</v>
      </c>
      <c r="K4588" s="43">
        <v>1</v>
      </c>
      <c r="M4588" s="43">
        <v>7.8325986814802226E-3</v>
      </c>
      <c r="N4588" s="43">
        <v>4.5652268202678821E-2</v>
      </c>
      <c r="O4588" s="43">
        <v>0</v>
      </c>
      <c r="P4588" s="43">
        <v>1</v>
      </c>
      <c r="R4588" s="43">
        <v>655.51574473473102</v>
      </c>
      <c r="S4588" s="43">
        <v>128.54029225955108</v>
      </c>
      <c r="T4588" s="43">
        <v>6770.3420097685503</v>
      </c>
      <c r="U4588" s="43">
        <v>7554.3980467628326</v>
      </c>
      <c r="W4588" s="43">
        <v>2032.0539506728994</v>
      </c>
      <c r="X4588" s="43">
        <v>0</v>
      </c>
      <c r="Y4588" s="43">
        <v>0</v>
      </c>
      <c r="Z4588" s="43">
        <v>2032.0539506728994</v>
      </c>
      <c r="AB4588" s="43">
        <v>388.30497578712823</v>
      </c>
      <c r="AC4588" s="43">
        <v>0</v>
      </c>
      <c r="AD4588" s="43">
        <v>0</v>
      </c>
      <c r="AE4588" s="43">
        <v>388.30497578712823</v>
      </c>
      <c r="AG4588" s="43">
        <v>3736947.2152874619</v>
      </c>
      <c r="AH4588" s="43">
        <v>438923.65334534628</v>
      </c>
      <c r="AI4588" s="43">
        <v>0</v>
      </c>
      <c r="AJ4588" s="43">
        <v>1630880898.3059385</v>
      </c>
      <c r="AK4588" s="43">
        <v>1634617845.5212259</v>
      </c>
    </row>
    <row r="4589" spans="3:37" x14ac:dyDescent="0.2">
      <c r="C4589" s="43">
        <v>5.9990822388378176E-4</v>
      </c>
      <c r="D4589" s="43">
        <v>6.2435573855550874E-2</v>
      </c>
      <c r="E4589" s="43">
        <v>5.542071456838233</v>
      </c>
      <c r="F4589" s="43">
        <v>1.0065746376941078</v>
      </c>
      <c r="H4589" s="43">
        <v>9.8114341828381413E-5</v>
      </c>
      <c r="I4589" s="43">
        <v>0.10228482137269801</v>
      </c>
      <c r="J4589" s="43">
        <v>0</v>
      </c>
      <c r="K4589" s="43">
        <v>1</v>
      </c>
      <c r="M4589" s="43">
        <v>7.8161611577941548E-3</v>
      </c>
      <c r="N4589" s="43">
        <v>4.5348309893731439E-2</v>
      </c>
      <c r="O4589" s="43">
        <v>0</v>
      </c>
      <c r="P4589" s="43">
        <v>1</v>
      </c>
      <c r="R4589" s="43">
        <v>709.18459961967199</v>
      </c>
      <c r="S4589" s="43">
        <v>190.01420050905165</v>
      </c>
      <c r="T4589" s="43">
        <v>6711.1505888049678</v>
      </c>
      <c r="U4589" s="43">
        <v>7610.3493889336914</v>
      </c>
      <c r="W4589" s="43">
        <v>3930.3517271814344</v>
      </c>
      <c r="X4589" s="43">
        <v>0</v>
      </c>
      <c r="Y4589" s="43">
        <v>0</v>
      </c>
      <c r="Z4589" s="43">
        <v>3930.3517271814344</v>
      </c>
      <c r="AB4589" s="43">
        <v>0.49890160267920414</v>
      </c>
      <c r="AC4589" s="43">
        <v>0</v>
      </c>
      <c r="AD4589" s="43">
        <v>0</v>
      </c>
      <c r="AE4589" s="43">
        <v>0.49890160267920414</v>
      </c>
      <c r="AG4589" s="43">
        <v>7227916.8262866577</v>
      </c>
      <c r="AH4589" s="43">
        <v>848955.97307118983</v>
      </c>
      <c r="AI4589" s="43">
        <v>0</v>
      </c>
      <c r="AJ4589" s="43">
        <v>2095386.7312526575</v>
      </c>
      <c r="AK4589" s="43">
        <v>9323303.5575393159</v>
      </c>
    </row>
    <row r="4590" spans="3:37" x14ac:dyDescent="0.2">
      <c r="C4590" s="43">
        <v>5.8887451596441223E-4</v>
      </c>
      <c r="D4590" s="43">
        <v>5.0270059391463277E-2</v>
      </c>
      <c r="E4590" s="43">
        <v>6.5663688647127536</v>
      </c>
      <c r="F4590" s="43">
        <v>3.6800529961958426</v>
      </c>
      <c r="H4590" s="43">
        <v>8.8286031206335992E-5</v>
      </c>
      <c r="I4590" s="43">
        <v>0.11188775577784305</v>
      </c>
      <c r="J4590" s="43">
        <v>0</v>
      </c>
      <c r="K4590" s="43">
        <v>1</v>
      </c>
      <c r="M4590" s="43">
        <v>7.7804168745425574E-3</v>
      </c>
      <c r="N4590" s="43">
        <v>4.7797654831728043E-2</v>
      </c>
      <c r="O4590" s="43">
        <v>0</v>
      </c>
      <c r="P4590" s="43">
        <v>1</v>
      </c>
      <c r="R4590" s="43">
        <v>560.4985989865047</v>
      </c>
      <c r="S4590" s="43">
        <v>187.03243575669964</v>
      </c>
      <c r="T4590" s="43">
        <v>7041.2834692161341</v>
      </c>
      <c r="U4590" s="43">
        <v>7788.8145039593383</v>
      </c>
      <c r="W4590" s="43">
        <v>3680.4405491001039</v>
      </c>
      <c r="X4590" s="43">
        <v>0</v>
      </c>
      <c r="Y4590" s="43">
        <v>0</v>
      </c>
      <c r="Z4590" s="43">
        <v>3680.4405491001039</v>
      </c>
      <c r="AB4590" s="43">
        <v>160.73175660477688</v>
      </c>
      <c r="AC4590" s="43">
        <v>0</v>
      </c>
      <c r="AD4590" s="43">
        <v>0</v>
      </c>
      <c r="AE4590" s="43">
        <v>160.73175660477688</v>
      </c>
      <c r="AG4590" s="43">
        <v>6768330.1697950913</v>
      </c>
      <c r="AH4590" s="43">
        <v>794975.15860562248</v>
      </c>
      <c r="AI4590" s="43">
        <v>0</v>
      </c>
      <c r="AJ4590" s="43">
        <v>675073377.74006283</v>
      </c>
      <c r="AK4590" s="43">
        <v>681841707.90985787</v>
      </c>
    </row>
    <row r="4591" spans="3:37" x14ac:dyDescent="0.2">
      <c r="C4591" s="43">
        <v>6.074267345704032E-4</v>
      </c>
      <c r="D4591" s="43">
        <v>5.4357447796572748E-2</v>
      </c>
      <c r="E4591" s="43">
        <v>2.7595191433653024</v>
      </c>
      <c r="F4591" s="43">
        <v>0.97128025298020881</v>
      </c>
      <c r="H4591" s="43">
        <v>8.5571654847062194E-5</v>
      </c>
      <c r="I4591" s="43">
        <v>0.12019173426951812</v>
      </c>
      <c r="J4591" s="43">
        <v>0</v>
      </c>
      <c r="K4591" s="43">
        <v>1</v>
      </c>
      <c r="M4591" s="43">
        <v>7.800091570500039E-3</v>
      </c>
      <c r="N4591" s="43">
        <v>4.6259941861393372E-2</v>
      </c>
      <c r="O4591" s="43">
        <v>0</v>
      </c>
      <c r="P4591" s="43">
        <v>1</v>
      </c>
      <c r="R4591" s="43">
        <v>625.16597425544637</v>
      </c>
      <c r="S4591" s="43">
        <v>194.73629603761427</v>
      </c>
      <c r="T4591" s="43">
        <v>6831.9889710833686</v>
      </c>
      <c r="U4591" s="43">
        <v>7651.8912413764292</v>
      </c>
      <c r="W4591" s="43">
        <v>1725.157473738524</v>
      </c>
      <c r="X4591" s="43">
        <v>0</v>
      </c>
      <c r="Y4591" s="43">
        <v>0</v>
      </c>
      <c r="Z4591" s="43">
        <v>1725.157473738524</v>
      </c>
      <c r="AB4591" s="43">
        <v>-1.9211431229817537</v>
      </c>
      <c r="AC4591" s="43">
        <v>0</v>
      </c>
      <c r="AD4591" s="43">
        <v>0</v>
      </c>
      <c r="AE4591" s="43">
        <v>-1.9211431229817537</v>
      </c>
      <c r="AG4591" s="43">
        <v>3172564.5942051457</v>
      </c>
      <c r="AH4591" s="43">
        <v>372634.0143275212</v>
      </c>
      <c r="AI4591" s="43">
        <v>0</v>
      </c>
      <c r="AJ4591" s="43">
        <v>0</v>
      </c>
      <c r="AK4591" s="43">
        <v>3172564.5942051457</v>
      </c>
    </row>
    <row r="4592" spans="3:37" x14ac:dyDescent="0.2">
      <c r="C4592" s="43">
        <v>6.2456575190994457E-4</v>
      </c>
      <c r="D4592" s="43">
        <v>5.5125656722030181E-2</v>
      </c>
      <c r="E4592" s="43">
        <v>2.9607936747904207</v>
      </c>
      <c r="F4592" s="43">
        <v>1.7333950564138063</v>
      </c>
      <c r="H4592" s="43">
        <v>8.2883176829284897E-5</v>
      </c>
      <c r="I4592" s="43">
        <v>0.10489573387698836</v>
      </c>
      <c r="J4592" s="43">
        <v>0</v>
      </c>
      <c r="K4592" s="43">
        <v>1</v>
      </c>
      <c r="M4592" s="43">
        <v>7.8155563378418374E-3</v>
      </c>
      <c r="N4592" s="43">
        <v>4.4522106337781996E-2</v>
      </c>
      <c r="O4592" s="43">
        <v>0</v>
      </c>
      <c r="P4592" s="43">
        <v>1</v>
      </c>
      <c r="R4592" s="43">
        <v>651.88999414451291</v>
      </c>
      <c r="S4592" s="43">
        <v>164.61393148218548</v>
      </c>
      <c r="T4592" s="43">
        <v>6588.3698848801723</v>
      </c>
      <c r="U4592" s="43">
        <v>7404.8738105068705</v>
      </c>
      <c r="W4592" s="43">
        <v>1930.1117713222382</v>
      </c>
      <c r="X4592" s="43">
        <v>0</v>
      </c>
      <c r="Y4592" s="43">
        <v>0</v>
      </c>
      <c r="Z4592" s="43">
        <v>1930.1117713222382</v>
      </c>
      <c r="AB4592" s="43">
        <v>51.155940196339571</v>
      </c>
      <c r="AC4592" s="43">
        <v>0</v>
      </c>
      <c r="AD4592" s="43">
        <v>0</v>
      </c>
      <c r="AE4592" s="43">
        <v>51.155940196339571</v>
      </c>
      <c r="AG4592" s="43">
        <v>3549475.5474615959</v>
      </c>
      <c r="AH4592" s="43">
        <v>416904.14260560344</v>
      </c>
      <c r="AI4592" s="43">
        <v>0</v>
      </c>
      <c r="AJ4592" s="43">
        <v>214854948.82462621</v>
      </c>
      <c r="AK4592" s="43">
        <v>218404424.37208781</v>
      </c>
    </row>
    <row r="4593" spans="3:37" x14ac:dyDescent="0.2">
      <c r="C4593" s="43">
        <v>5.880622273035231E-4</v>
      </c>
      <c r="D4593" s="43">
        <v>5.2564581240695109E-2</v>
      </c>
      <c r="E4593" s="43">
        <v>3.6475576253240454</v>
      </c>
      <c r="F4593" s="43">
        <v>5.1887726335923841</v>
      </c>
      <c r="H4593" s="43">
        <v>8.7022051026182379E-5</v>
      </c>
      <c r="I4593" s="43">
        <v>9.0424082689992635E-2</v>
      </c>
      <c r="J4593" s="43">
        <v>0</v>
      </c>
      <c r="K4593" s="43">
        <v>1</v>
      </c>
      <c r="M4593" s="43">
        <v>7.8822008463990123E-3</v>
      </c>
      <c r="N4593" s="43">
        <v>4.7603576247491008E-2</v>
      </c>
      <c r="O4593" s="43">
        <v>0</v>
      </c>
      <c r="P4593" s="43">
        <v>1</v>
      </c>
      <c r="R4593" s="43">
        <v>585.27350756029205</v>
      </c>
      <c r="S4593" s="43">
        <v>148.98954693594348</v>
      </c>
      <c r="T4593" s="43">
        <v>7104.4334481689648</v>
      </c>
      <c r="U4593" s="43">
        <v>7838.6965026652006</v>
      </c>
      <c r="W4593" s="43">
        <v>2134.8188454016936</v>
      </c>
      <c r="X4593" s="43">
        <v>0</v>
      </c>
      <c r="Y4593" s="43">
        <v>0</v>
      </c>
      <c r="Z4593" s="43">
        <v>2134.8188454016936</v>
      </c>
      <c r="AB4593" s="43">
        <v>262.3188087249639</v>
      </c>
      <c r="AC4593" s="43">
        <v>0</v>
      </c>
      <c r="AD4593" s="43">
        <v>0</v>
      </c>
      <c r="AE4593" s="43">
        <v>262.3188087249639</v>
      </c>
      <c r="AG4593" s="43">
        <v>3925931.8566937144</v>
      </c>
      <c r="AH4593" s="43">
        <v>461120.87060676579</v>
      </c>
      <c r="AI4593" s="43">
        <v>0</v>
      </c>
      <c r="AJ4593" s="43">
        <v>1101738996.6448483</v>
      </c>
      <c r="AK4593" s="43">
        <v>1105664928.5015421</v>
      </c>
    </row>
    <row r="4594" spans="3:37" x14ac:dyDescent="0.2">
      <c r="C4594" s="43">
        <v>6.5133423508445532E-4</v>
      </c>
      <c r="D4594" s="43">
        <v>4.7163331056808831E-2</v>
      </c>
      <c r="E4594" s="43">
        <v>3.0673417704504908</v>
      </c>
      <c r="F4594" s="43">
        <v>3.3032976902205684</v>
      </c>
      <c r="H4594" s="43">
        <v>9.3919343204129646E-5</v>
      </c>
      <c r="I4594" s="43">
        <v>9.7115249069805787E-2</v>
      </c>
      <c r="J4594" s="43">
        <v>0</v>
      </c>
      <c r="K4594" s="43">
        <v>1</v>
      </c>
      <c r="M4594" s="43">
        <v>7.8966371776191258E-3</v>
      </c>
      <c r="N4594" s="43">
        <v>4.5210836986376873E-2</v>
      </c>
      <c r="O4594" s="43">
        <v>0</v>
      </c>
      <c r="P4594" s="43">
        <v>1</v>
      </c>
      <c r="R4594" s="43">
        <v>581.63529091808596</v>
      </c>
      <c r="S4594" s="43">
        <v>172.69702172017986</v>
      </c>
      <c r="T4594" s="43">
        <v>6759.6950513523861</v>
      </c>
      <c r="U4594" s="43">
        <v>7514.0273639906518</v>
      </c>
      <c r="W4594" s="43">
        <v>1784.0742230011681</v>
      </c>
      <c r="X4594" s="43">
        <v>0</v>
      </c>
      <c r="Y4594" s="43">
        <v>0</v>
      </c>
      <c r="Z4594" s="43">
        <v>1784.0742230011681</v>
      </c>
      <c r="AB4594" s="43">
        <v>143.34567676709634</v>
      </c>
      <c r="AC4594" s="43">
        <v>0</v>
      </c>
      <c r="AD4594" s="43">
        <v>0</v>
      </c>
      <c r="AE4594" s="43">
        <v>143.34567676709634</v>
      </c>
      <c r="AG4594" s="43">
        <v>3280912.4960991479</v>
      </c>
      <c r="AH4594" s="43">
        <v>385360.03216825234</v>
      </c>
      <c r="AI4594" s="43">
        <v>0</v>
      </c>
      <c r="AJ4594" s="43">
        <v>602051842.42180467</v>
      </c>
      <c r="AK4594" s="43">
        <v>605332754.91790378</v>
      </c>
    </row>
    <row r="4595" spans="3:37" x14ac:dyDescent="0.2">
      <c r="C4595" s="43">
        <v>6.2928033052311871E-4</v>
      </c>
      <c r="D4595" s="43">
        <v>5.0567916080298904E-2</v>
      </c>
      <c r="E4595" s="43">
        <v>8.0105346548708276</v>
      </c>
      <c r="F4595" s="43">
        <v>1.8810368361061434</v>
      </c>
      <c r="H4595" s="43">
        <v>9.8075240086759052E-5</v>
      </c>
      <c r="I4595" s="43">
        <v>0.13235158562092864</v>
      </c>
      <c r="J4595" s="43">
        <v>0</v>
      </c>
      <c r="K4595" s="43">
        <v>1</v>
      </c>
      <c r="M4595" s="43">
        <v>7.8796496828016371E-3</v>
      </c>
      <c r="N4595" s="43">
        <v>4.8784749786914605E-2</v>
      </c>
      <c r="O4595" s="43">
        <v>0</v>
      </c>
      <c r="P4595" s="43">
        <v>1</v>
      </c>
      <c r="R4595" s="43">
        <v>602.50629188627886</v>
      </c>
      <c r="S4595" s="43">
        <v>245.77114988372867</v>
      </c>
      <c r="T4595" s="43">
        <v>7278.3571807762137</v>
      </c>
      <c r="U4595" s="43">
        <v>8126.6346225462212</v>
      </c>
      <c r="W4595" s="43">
        <v>4826.3975309327552</v>
      </c>
      <c r="X4595" s="43">
        <v>0</v>
      </c>
      <c r="Y4595" s="43">
        <v>0</v>
      </c>
      <c r="Z4595" s="43">
        <v>4826.3975309327552</v>
      </c>
      <c r="AB4595" s="43">
        <v>56.798835373715882</v>
      </c>
      <c r="AC4595" s="43">
        <v>0</v>
      </c>
      <c r="AD4595" s="43">
        <v>0</v>
      </c>
      <c r="AE4595" s="43">
        <v>56.798835373715882</v>
      </c>
      <c r="AG4595" s="43">
        <v>8875745.0593853369</v>
      </c>
      <c r="AH4595" s="43">
        <v>1042501.8666814751</v>
      </c>
      <c r="AI4595" s="43">
        <v>0</v>
      </c>
      <c r="AJ4595" s="43">
        <v>238555108.56960669</v>
      </c>
      <c r="AK4595" s="43">
        <v>247430853.62899202</v>
      </c>
    </row>
    <row r="4596" spans="3:37" x14ac:dyDescent="0.2">
      <c r="C4596" s="43">
        <v>5.9801483183342702E-4</v>
      </c>
      <c r="D4596" s="43">
        <v>5.0641076343407872E-2</v>
      </c>
      <c r="E4596" s="43">
        <v>6.6315065431835318</v>
      </c>
      <c r="F4596" s="43">
        <v>3.3930434621316339</v>
      </c>
      <c r="H4596" s="43">
        <v>8.981008439417788E-5</v>
      </c>
      <c r="I4596" s="43">
        <v>9.792866287769908E-2</v>
      </c>
      <c r="J4596" s="43">
        <v>0</v>
      </c>
      <c r="K4596" s="43">
        <v>1</v>
      </c>
      <c r="M4596" s="43">
        <v>7.8556889170999789E-3</v>
      </c>
      <c r="N4596" s="43">
        <v>4.6588884727143398E-2</v>
      </c>
      <c r="O4596" s="43">
        <v>0</v>
      </c>
      <c r="P4596" s="43">
        <v>1</v>
      </c>
      <c r="R4596" s="43">
        <v>573.399428740247</v>
      </c>
      <c r="S4596" s="43">
        <v>166.52417929792261</v>
      </c>
      <c r="T4596" s="43">
        <v>6929.6127289731785</v>
      </c>
      <c r="U4596" s="43">
        <v>7669.5363370113482</v>
      </c>
      <c r="W4596" s="43">
        <v>3802.5020635486471</v>
      </c>
      <c r="X4596" s="43">
        <v>0</v>
      </c>
      <c r="Y4596" s="43">
        <v>0</v>
      </c>
      <c r="Z4596" s="43">
        <v>3802.5020635486471</v>
      </c>
      <c r="AB4596" s="43">
        <v>146.82216369264421</v>
      </c>
      <c r="AC4596" s="43">
        <v>0</v>
      </c>
      <c r="AD4596" s="43">
        <v>0</v>
      </c>
      <c r="AE4596" s="43">
        <v>146.82216369264421</v>
      </c>
      <c r="AG4596" s="43">
        <v>6992801.2948659621</v>
      </c>
      <c r="AH4596" s="43">
        <v>821340.44572650781</v>
      </c>
      <c r="AI4596" s="43">
        <v>0</v>
      </c>
      <c r="AJ4596" s="43">
        <v>616653087.50910568</v>
      </c>
      <c r="AK4596" s="43">
        <v>623645888.80397165</v>
      </c>
    </row>
    <row r="4597" spans="3:37" x14ac:dyDescent="0.2">
      <c r="C4597" s="43">
        <v>5.9867447367632656E-4</v>
      </c>
      <c r="D4597" s="43">
        <v>5.4321330736458721E-2</v>
      </c>
      <c r="E4597" s="43">
        <v>5.8709723544622898</v>
      </c>
      <c r="F4597" s="43">
        <v>5.6209439614700036</v>
      </c>
      <c r="H4597" s="43">
        <v>8.4811040997891834E-5</v>
      </c>
      <c r="I4597" s="43">
        <v>0.140795624689662</v>
      </c>
      <c r="J4597" s="43">
        <v>0</v>
      </c>
      <c r="K4597" s="43">
        <v>1</v>
      </c>
      <c r="M4597" s="43">
        <v>7.8434196726514006E-3</v>
      </c>
      <c r="N4597" s="43">
        <v>4.8906401544693279E-2</v>
      </c>
      <c r="O4597" s="43">
        <v>0</v>
      </c>
      <c r="P4597" s="43">
        <v>1</v>
      </c>
      <c r="R4597" s="43">
        <v>615.74871526308357</v>
      </c>
      <c r="S4597" s="43">
        <v>226.09133890883558</v>
      </c>
      <c r="T4597" s="43">
        <v>7262.9580413788663</v>
      </c>
      <c r="U4597" s="43">
        <v>8104.7980955507855</v>
      </c>
      <c r="W4597" s="43">
        <v>3615.0436846052357</v>
      </c>
      <c r="X4597" s="43">
        <v>0</v>
      </c>
      <c r="Y4597" s="43">
        <v>0</v>
      </c>
      <c r="Z4597" s="43">
        <v>3615.0436846052357</v>
      </c>
      <c r="AB4597" s="43">
        <v>304.45141291083087</v>
      </c>
      <c r="AC4597" s="43">
        <v>0</v>
      </c>
      <c r="AD4597" s="43">
        <v>0</v>
      </c>
      <c r="AE4597" s="43">
        <v>304.45141291083087</v>
      </c>
      <c r="AG4597" s="43">
        <v>6648065.3359890282</v>
      </c>
      <c r="AH4597" s="43">
        <v>780849.43587473093</v>
      </c>
      <c r="AI4597" s="43">
        <v>0</v>
      </c>
      <c r="AJ4597" s="43">
        <v>1278695934.2254896</v>
      </c>
      <c r="AK4597" s="43">
        <v>1285343999.5614786</v>
      </c>
    </row>
    <row r="4598" spans="3:37" x14ac:dyDescent="0.2">
      <c r="C4598" s="43">
        <v>6.238274728523896E-4</v>
      </c>
      <c r="D4598" s="43">
        <v>6.1104651831824452E-2</v>
      </c>
      <c r="E4598" s="43">
        <v>0.9526543417922041</v>
      </c>
      <c r="F4598" s="43">
        <v>0.90651981274683391</v>
      </c>
      <c r="H4598" s="43">
        <v>9.2161779809973865E-5</v>
      </c>
      <c r="I4598" s="43">
        <v>0.12243711380874778</v>
      </c>
      <c r="J4598" s="43">
        <v>0</v>
      </c>
      <c r="K4598" s="43">
        <v>1</v>
      </c>
      <c r="M4598" s="43">
        <v>7.8626348669387225E-3</v>
      </c>
      <c r="N4598" s="43">
        <v>4.4519435004526639E-2</v>
      </c>
      <c r="O4598" s="43">
        <v>0</v>
      </c>
      <c r="P4598" s="43">
        <v>1</v>
      </c>
      <c r="R4598" s="43">
        <v>721.74061190857458</v>
      </c>
      <c r="S4598" s="43">
        <v>213.65167867145485</v>
      </c>
      <c r="T4598" s="43">
        <v>6627.6585324501466</v>
      </c>
      <c r="U4598" s="43">
        <v>7563.0508230301757</v>
      </c>
      <c r="W4598" s="43">
        <v>687.56932758246569</v>
      </c>
      <c r="X4598" s="43">
        <v>0</v>
      </c>
      <c r="Y4598" s="43">
        <v>0</v>
      </c>
      <c r="Z4598" s="43">
        <v>687.56932758246569</v>
      </c>
      <c r="AB4598" s="43">
        <v>-7.2191238877888235</v>
      </c>
      <c r="AC4598" s="43">
        <v>0</v>
      </c>
      <c r="AD4598" s="43">
        <v>0</v>
      </c>
      <c r="AE4598" s="43">
        <v>-7.2191238877888235</v>
      </c>
      <c r="AG4598" s="43">
        <v>1264439.9934241544</v>
      </c>
      <c r="AH4598" s="43">
        <v>148514.9747578126</v>
      </c>
      <c r="AI4598" s="43">
        <v>0</v>
      </c>
      <c r="AJ4598" s="43">
        <v>0</v>
      </c>
      <c r="AK4598" s="43">
        <v>1264439.9934241544</v>
      </c>
    </row>
    <row r="4599" spans="3:37" x14ac:dyDescent="0.2">
      <c r="C4599" s="43">
        <v>5.9297824920179513E-4</v>
      </c>
      <c r="D4599" s="43">
        <v>5.693417632118547E-2</v>
      </c>
      <c r="E4599" s="43">
        <v>1.9379391048227197</v>
      </c>
      <c r="F4599" s="43">
        <v>4.0964047941062738</v>
      </c>
      <c r="H4599" s="43">
        <v>9.1443399206414533E-5</v>
      </c>
      <c r="I4599" s="43">
        <v>8.2123213059470485E-2</v>
      </c>
      <c r="J4599" s="43">
        <v>0</v>
      </c>
      <c r="K4599" s="43">
        <v>1</v>
      </c>
      <c r="M4599" s="43">
        <v>7.8129072492055564E-3</v>
      </c>
      <c r="N4599" s="43">
        <v>4.5780678374047645E-2</v>
      </c>
      <c r="O4599" s="43">
        <v>0</v>
      </c>
      <c r="P4599" s="43">
        <v>1</v>
      </c>
      <c r="R4599" s="43">
        <v>639.22562763812527</v>
      </c>
      <c r="S4599" s="43">
        <v>142.1872540624112</v>
      </c>
      <c r="T4599" s="43">
        <v>6772.3167921005706</v>
      </c>
      <c r="U4599" s="43">
        <v>7553.7296738011073</v>
      </c>
      <c r="W4599" s="43">
        <v>1238.7803406047697</v>
      </c>
      <c r="X4599" s="43">
        <v>0</v>
      </c>
      <c r="Y4599" s="43">
        <v>0</v>
      </c>
      <c r="Z4599" s="43">
        <v>1238.7803406047697</v>
      </c>
      <c r="AB4599" s="43">
        <v>211.78523887896827</v>
      </c>
      <c r="AC4599" s="43">
        <v>0</v>
      </c>
      <c r="AD4599" s="43">
        <v>0</v>
      </c>
      <c r="AE4599" s="43">
        <v>211.78523887896827</v>
      </c>
      <c r="AG4599" s="43">
        <v>2278117.0463721715</v>
      </c>
      <c r="AH4599" s="43">
        <v>267576.55357063026</v>
      </c>
      <c r="AI4599" s="43">
        <v>0</v>
      </c>
      <c r="AJ4599" s="43">
        <v>889498003.29166675</v>
      </c>
      <c r="AK4599" s="43">
        <v>891776120.33803892</v>
      </c>
    </row>
    <row r="4600" spans="3:37" x14ac:dyDescent="0.2">
      <c r="C4600" s="43">
        <v>6.2529075133876955E-4</v>
      </c>
      <c r="D4600" s="43">
        <v>4.4216934934115229E-2</v>
      </c>
      <c r="E4600" s="43">
        <v>1.8530387525919103</v>
      </c>
      <c r="F4600" s="43">
        <v>1.9320985893660205</v>
      </c>
      <c r="H4600" s="43">
        <v>8.8456253576287919E-5</v>
      </c>
      <c r="I4600" s="43">
        <v>0.11430985077673439</v>
      </c>
      <c r="J4600" s="43">
        <v>0</v>
      </c>
      <c r="K4600" s="43">
        <v>1</v>
      </c>
      <c r="M4600" s="43">
        <v>7.7848137837738208E-3</v>
      </c>
      <c r="N4600" s="43">
        <v>4.5893438535450914E-2</v>
      </c>
      <c r="O4600" s="43">
        <v>0</v>
      </c>
      <c r="P4600" s="43">
        <v>1</v>
      </c>
      <c r="R4600" s="43">
        <v>523.4955717993455</v>
      </c>
      <c r="S4600" s="43">
        <v>191.44964798924062</v>
      </c>
      <c r="T4600" s="43">
        <v>6764.5856414044365</v>
      </c>
      <c r="U4600" s="43">
        <v>7479.5308611930222</v>
      </c>
      <c r="W4600" s="43">
        <v>970.05758135444796</v>
      </c>
      <c r="X4600" s="43">
        <v>0</v>
      </c>
      <c r="Y4600" s="43">
        <v>0</v>
      </c>
      <c r="Z4600" s="43">
        <v>970.05758135444796</v>
      </c>
      <c r="AB4600" s="43">
        <v>52.210594789447519</v>
      </c>
      <c r="AC4600" s="43">
        <v>0</v>
      </c>
      <c r="AD4600" s="43">
        <v>0</v>
      </c>
      <c r="AE4600" s="43">
        <v>52.210594789447519</v>
      </c>
      <c r="AG4600" s="43">
        <v>1783935.8921108297</v>
      </c>
      <c r="AH4600" s="43">
        <v>209532.43757256077</v>
      </c>
      <c r="AI4600" s="43">
        <v>0</v>
      </c>
      <c r="AJ4600" s="43">
        <v>219284498.11567959</v>
      </c>
      <c r="AK4600" s="43">
        <v>221068434.00779042</v>
      </c>
    </row>
    <row r="4601" spans="3:37" x14ac:dyDescent="0.2">
      <c r="C4601" s="43">
        <v>6.0631667003747773E-4</v>
      </c>
      <c r="D4601" s="43">
        <v>6.1263970107797272E-2</v>
      </c>
      <c r="E4601" s="43">
        <v>6.6571753031011749</v>
      </c>
      <c r="F4601" s="43">
        <v>4.3185785484831554</v>
      </c>
      <c r="H4601" s="43">
        <v>9.7298328038508686E-5</v>
      </c>
      <c r="I4601" s="43">
        <v>0.10112861598931189</v>
      </c>
      <c r="J4601" s="43">
        <v>0</v>
      </c>
      <c r="K4601" s="43">
        <v>1</v>
      </c>
      <c r="M4601" s="43">
        <v>7.8758607543246706E-3</v>
      </c>
      <c r="N4601" s="43">
        <v>4.4969841655168097E-2</v>
      </c>
      <c r="O4601" s="43">
        <v>0</v>
      </c>
      <c r="P4601" s="43">
        <v>1</v>
      </c>
      <c r="R4601" s="43">
        <v>703.31036645263282</v>
      </c>
      <c r="S4601" s="43">
        <v>186.30384321288827</v>
      </c>
      <c r="T4601" s="43">
        <v>6705.9723794552019</v>
      </c>
      <c r="U4601" s="43">
        <v>7595.5865891207231</v>
      </c>
      <c r="W4601" s="43">
        <v>4682.0604019635039</v>
      </c>
      <c r="X4601" s="43">
        <v>0</v>
      </c>
      <c r="Y4601" s="43">
        <v>0</v>
      </c>
      <c r="Z4601" s="43">
        <v>4682.0604019635039</v>
      </c>
      <c r="AB4601" s="43">
        <v>249.73700436880219</v>
      </c>
      <c r="AC4601" s="43">
        <v>0</v>
      </c>
      <c r="AD4601" s="43">
        <v>0</v>
      </c>
      <c r="AE4601" s="43">
        <v>249.73700436880219</v>
      </c>
      <c r="AG4601" s="43">
        <v>8610309.079210883</v>
      </c>
      <c r="AH4601" s="43">
        <v>1011325.0468241168</v>
      </c>
      <c r="AI4601" s="43">
        <v>0</v>
      </c>
      <c r="AJ4601" s="43">
        <v>1048895418.3489692</v>
      </c>
      <c r="AK4601" s="43">
        <v>1057505727.4281801</v>
      </c>
    </row>
    <row r="4602" spans="3:37" x14ac:dyDescent="0.2">
      <c r="C4602" s="43">
        <v>5.9683843693748764E-4</v>
      </c>
      <c r="D4602" s="43">
        <v>5.1766802923655583E-2</v>
      </c>
      <c r="E4602" s="43">
        <v>9.9062578474446745</v>
      </c>
      <c r="F4602" s="43">
        <v>2.9365008178086551</v>
      </c>
      <c r="H4602" s="43">
        <v>8.3056957743055747E-5</v>
      </c>
      <c r="I4602" s="43">
        <v>0.10866522506579757</v>
      </c>
      <c r="J4602" s="43">
        <v>0</v>
      </c>
      <c r="K4602" s="43">
        <v>1</v>
      </c>
      <c r="M4602" s="43">
        <v>7.860123493964366E-3</v>
      </c>
      <c r="N4602" s="43">
        <v>4.5564023077693951E-2</v>
      </c>
      <c r="O4602" s="43">
        <v>0</v>
      </c>
      <c r="P4602" s="43">
        <v>1</v>
      </c>
      <c r="R4602" s="43">
        <v>584.99277353092009</v>
      </c>
      <c r="S4602" s="43">
        <v>170.88698052373786</v>
      </c>
      <c r="T4602" s="43">
        <v>6781.0009531918322</v>
      </c>
      <c r="U4602" s="43">
        <v>7536.8807072464897</v>
      </c>
      <c r="W4602" s="43">
        <v>5795.0892534891027</v>
      </c>
      <c r="X4602" s="43">
        <v>0</v>
      </c>
      <c r="Y4602" s="43">
        <v>0</v>
      </c>
      <c r="Z4602" s="43">
        <v>5795.0892534891027</v>
      </c>
      <c r="AB4602" s="43">
        <v>121.21377132596147</v>
      </c>
      <c r="AC4602" s="43">
        <v>0</v>
      </c>
      <c r="AD4602" s="43">
        <v>0</v>
      </c>
      <c r="AE4602" s="43">
        <v>121.21377132596147</v>
      </c>
      <c r="AG4602" s="43">
        <v>10657169.137166459</v>
      </c>
      <c r="AH4602" s="43">
        <v>1251739.2787536462</v>
      </c>
      <c r="AI4602" s="43">
        <v>0</v>
      </c>
      <c r="AJ4602" s="43">
        <v>509097839.56903821</v>
      </c>
      <c r="AK4602" s="43">
        <v>519755008.70620465</v>
      </c>
    </row>
    <row r="4603" spans="3:37" x14ac:dyDescent="0.2">
      <c r="C4603" s="43">
        <v>6.0038873897696316E-4</v>
      </c>
      <c r="D4603" s="43">
        <v>6.176846393705393E-2</v>
      </c>
      <c r="E4603" s="43">
        <v>2.5820950712942894</v>
      </c>
      <c r="F4603" s="43">
        <v>5.0816152201756868</v>
      </c>
      <c r="H4603" s="43">
        <v>8.8403411452327735E-5</v>
      </c>
      <c r="I4603" s="43">
        <v>9.9357908481238821E-2</v>
      </c>
      <c r="J4603" s="43">
        <v>0</v>
      </c>
      <c r="K4603" s="43">
        <v>1</v>
      </c>
      <c r="M4603" s="43">
        <v>7.8151826830929264E-3</v>
      </c>
      <c r="N4603" s="43">
        <v>4.6359359103733566E-2</v>
      </c>
      <c r="O4603" s="43">
        <v>0</v>
      </c>
      <c r="P4603" s="43">
        <v>1</v>
      </c>
      <c r="R4603" s="43">
        <v>702.16909731119188</v>
      </c>
      <c r="S4603" s="43">
        <v>166.30826707342626</v>
      </c>
      <c r="T4603" s="43">
        <v>6859.9180960781068</v>
      </c>
      <c r="U4603" s="43">
        <v>7728.3954604627252</v>
      </c>
      <c r="W4603" s="43">
        <v>1813.0673653823887</v>
      </c>
      <c r="X4603" s="43">
        <v>0</v>
      </c>
      <c r="Y4603" s="43">
        <v>0</v>
      </c>
      <c r="Z4603" s="43">
        <v>1813.0673653823887</v>
      </c>
      <c r="AB4603" s="43">
        <v>306.66029599529503</v>
      </c>
      <c r="AC4603" s="43">
        <v>0</v>
      </c>
      <c r="AD4603" s="43">
        <v>0</v>
      </c>
      <c r="AE4603" s="43">
        <v>306.66029599529503</v>
      </c>
      <c r="AG4603" s="43">
        <v>3334230.884938213</v>
      </c>
      <c r="AH4603" s="43">
        <v>391622.55092259595</v>
      </c>
      <c r="AI4603" s="43">
        <v>0</v>
      </c>
      <c r="AJ4603" s="43">
        <v>1287973243.1802392</v>
      </c>
      <c r="AK4603" s="43">
        <v>1291307474.0651774</v>
      </c>
    </row>
    <row r="4604" spans="3:37" x14ac:dyDescent="0.2">
      <c r="C4604" s="43">
        <v>6.2572050203935081E-4</v>
      </c>
      <c r="D4604" s="43">
        <v>5.082810438922819E-2</v>
      </c>
      <c r="E4604" s="43">
        <v>5.3407925852245786</v>
      </c>
      <c r="F4604" s="43">
        <v>1.7160357684736467</v>
      </c>
      <c r="H4604" s="43">
        <v>9.6380285382058339E-5</v>
      </c>
      <c r="I4604" s="43">
        <v>9.8844610425173687E-2</v>
      </c>
      <c r="J4604" s="43">
        <v>0</v>
      </c>
      <c r="K4604" s="43">
        <v>1</v>
      </c>
      <c r="M4604" s="43">
        <v>7.7801953491823403E-3</v>
      </c>
      <c r="N4604" s="43">
        <v>4.6730869514804207E-2</v>
      </c>
      <c r="O4604" s="43">
        <v>0</v>
      </c>
      <c r="P4604" s="43">
        <v>1</v>
      </c>
      <c r="R4604" s="43">
        <v>602.18047658484647</v>
      </c>
      <c r="S4604" s="43">
        <v>180.37800312763281</v>
      </c>
      <c r="T4604" s="43">
        <v>6883.9346102024892</v>
      </c>
      <c r="U4604" s="43">
        <v>7666.4930899149686</v>
      </c>
      <c r="W4604" s="43">
        <v>3216.121024311351</v>
      </c>
      <c r="X4604" s="43">
        <v>0</v>
      </c>
      <c r="Y4604" s="43">
        <v>0</v>
      </c>
      <c r="Z4604" s="43">
        <v>3216.121024311351</v>
      </c>
      <c r="AB4604" s="43">
        <v>46.13655535330453</v>
      </c>
      <c r="AC4604" s="43">
        <v>0</v>
      </c>
      <c r="AD4604" s="43">
        <v>0</v>
      </c>
      <c r="AE4604" s="43">
        <v>46.13655535330453</v>
      </c>
      <c r="AG4604" s="43">
        <v>5914446.5637085745</v>
      </c>
      <c r="AH4604" s="43">
        <v>694682.1412512518</v>
      </c>
      <c r="AI4604" s="43">
        <v>0</v>
      </c>
      <c r="AJ4604" s="43">
        <v>193773532.48387903</v>
      </c>
      <c r="AK4604" s="43">
        <v>199687979.0475876</v>
      </c>
    </row>
    <row r="4605" spans="3:37" x14ac:dyDescent="0.2">
      <c r="C4605" s="43">
        <v>6.1160051367092905E-4</v>
      </c>
      <c r="D4605" s="43">
        <v>5.2588933755160834E-2</v>
      </c>
      <c r="E4605" s="43">
        <v>8.6650720348939476</v>
      </c>
      <c r="F4605" s="43">
        <v>3.8533152392307071</v>
      </c>
      <c r="H4605" s="43">
        <v>9.6538877956575675E-5</v>
      </c>
      <c r="I4605" s="43">
        <v>0.12552963559985997</v>
      </c>
      <c r="J4605" s="43">
        <v>0</v>
      </c>
      <c r="K4605" s="43">
        <v>1</v>
      </c>
      <c r="M4605" s="43">
        <v>7.8319548924143823E-3</v>
      </c>
      <c r="N4605" s="43">
        <v>4.4677541486066362E-2</v>
      </c>
      <c r="O4605" s="43">
        <v>0</v>
      </c>
      <c r="P4605" s="43">
        <v>1</v>
      </c>
      <c r="R4605" s="43">
        <v>608.98217341592158</v>
      </c>
      <c r="S4605" s="43">
        <v>229.45149289976453</v>
      </c>
      <c r="T4605" s="43">
        <v>6625.2430785189281</v>
      </c>
      <c r="U4605" s="43">
        <v>7463.6767448346145</v>
      </c>
      <c r="W4605" s="43">
        <v>5276.8744006152383</v>
      </c>
      <c r="X4605" s="43">
        <v>0</v>
      </c>
      <c r="Y4605" s="43">
        <v>0</v>
      </c>
      <c r="Z4605" s="43">
        <v>5276.8744006152383</v>
      </c>
      <c r="AB4605" s="43">
        <v>185.92513839354103</v>
      </c>
      <c r="AC4605" s="43">
        <v>0</v>
      </c>
      <c r="AD4605" s="43">
        <v>0</v>
      </c>
      <c r="AE4605" s="43">
        <v>185.92513839354103</v>
      </c>
      <c r="AG4605" s="43">
        <v>9704172.0227314234</v>
      </c>
      <c r="AH4605" s="43">
        <v>1139804.8705328915</v>
      </c>
      <c r="AI4605" s="43">
        <v>0</v>
      </c>
      <c r="AJ4605" s="43">
        <v>780885581.25287235</v>
      </c>
      <c r="AK4605" s="43">
        <v>790589753.27560377</v>
      </c>
    </row>
    <row r="4606" spans="3:37" x14ac:dyDescent="0.2">
      <c r="C4606" s="43">
        <v>6.2375787612345412E-4</v>
      </c>
      <c r="D4606" s="43">
        <v>4.6973709662012551E-2</v>
      </c>
      <c r="E4606" s="43">
        <v>7.9577364196407094</v>
      </c>
      <c r="F4606" s="43">
        <v>3.0583835994817172</v>
      </c>
      <c r="H4606" s="43">
        <v>8.5413382030487692E-5</v>
      </c>
      <c r="I4606" s="43">
        <v>8.3065770019374818E-2</v>
      </c>
      <c r="J4606" s="43">
        <v>0</v>
      </c>
      <c r="K4606" s="43">
        <v>1</v>
      </c>
      <c r="M4606" s="43">
        <v>7.8667682077440126E-3</v>
      </c>
      <c r="N4606" s="43">
        <v>4.5532288518334692E-2</v>
      </c>
      <c r="O4606" s="43">
        <v>0</v>
      </c>
      <c r="P4606" s="43">
        <v>1</v>
      </c>
      <c r="R4606" s="43">
        <v>554.77039146533832</v>
      </c>
      <c r="S4606" s="43">
        <v>134.33537334711914</v>
      </c>
      <c r="T4606" s="43">
        <v>6782.0065657524356</v>
      </c>
      <c r="U4606" s="43">
        <v>7471.1123305648925</v>
      </c>
      <c r="W4606" s="43">
        <v>4414.7165487020566</v>
      </c>
      <c r="X4606" s="43">
        <v>0</v>
      </c>
      <c r="Y4606" s="43">
        <v>0</v>
      </c>
      <c r="Z4606" s="43">
        <v>4414.7165487020566</v>
      </c>
      <c r="AB4606" s="43">
        <v>122.18653945392258</v>
      </c>
      <c r="AC4606" s="43">
        <v>0</v>
      </c>
      <c r="AD4606" s="43">
        <v>0</v>
      </c>
      <c r="AE4606" s="43">
        <v>122.18653945392258</v>
      </c>
      <c r="AG4606" s="43">
        <v>8118663.7330630822</v>
      </c>
      <c r="AH4606" s="43">
        <v>953578.77451964421</v>
      </c>
      <c r="AI4606" s="43">
        <v>0</v>
      </c>
      <c r="AJ4606" s="43">
        <v>513183465.70647484</v>
      </c>
      <c r="AK4606" s="43">
        <v>521302129.43953794</v>
      </c>
    </row>
    <row r="4607" spans="3:37" x14ac:dyDescent="0.2">
      <c r="C4607" s="43">
        <v>5.9664728876122322E-4</v>
      </c>
      <c r="D4607" s="43">
        <v>5.3007360782179838E-2</v>
      </c>
      <c r="E4607" s="43">
        <v>3.0654731537568058</v>
      </c>
      <c r="F4607" s="43">
        <v>2.5515257788830294</v>
      </c>
      <c r="H4607" s="43">
        <v>8.2185990927155544E-5</v>
      </c>
      <c r="I4607" s="43">
        <v>0.10671534876026312</v>
      </c>
      <c r="J4607" s="43">
        <v>0</v>
      </c>
      <c r="K4607" s="43">
        <v>1</v>
      </c>
      <c r="M4607" s="43">
        <v>7.8219711338311983E-3</v>
      </c>
      <c r="N4607" s="43">
        <v>4.5277712688497819E-2</v>
      </c>
      <c r="O4607" s="43">
        <v>0</v>
      </c>
      <c r="P4607" s="43">
        <v>1</v>
      </c>
      <c r="R4607" s="43">
        <v>598.81990173216127</v>
      </c>
      <c r="S4607" s="43">
        <v>166.06077357377529</v>
      </c>
      <c r="T4607" s="43">
        <v>6705.6836479820658</v>
      </c>
      <c r="U4607" s="43">
        <v>7470.5643232880029</v>
      </c>
      <c r="W4607" s="43">
        <v>1835.6663326952289</v>
      </c>
      <c r="X4607" s="43">
        <v>0</v>
      </c>
      <c r="Y4607" s="43">
        <v>0</v>
      </c>
      <c r="Z4607" s="43">
        <v>1835.6663326952289</v>
      </c>
      <c r="AB4607" s="43">
        <v>99.412043045684612</v>
      </c>
      <c r="AC4607" s="43">
        <v>0</v>
      </c>
      <c r="AD4607" s="43">
        <v>0</v>
      </c>
      <c r="AE4607" s="43">
        <v>99.412043045684612</v>
      </c>
      <c r="AG4607" s="43">
        <v>3375790.3858265257</v>
      </c>
      <c r="AH4607" s="43">
        <v>396503.92786216945</v>
      </c>
      <c r="AI4607" s="43">
        <v>0</v>
      </c>
      <c r="AJ4607" s="43">
        <v>417530580.79187536</v>
      </c>
      <c r="AK4607" s="43">
        <v>420906371.17770189</v>
      </c>
    </row>
    <row r="4608" spans="3:37" x14ac:dyDescent="0.2">
      <c r="C4608" s="43">
        <v>6.2163211855803535E-4</v>
      </c>
      <c r="D4608" s="43">
        <v>5.4961876296923395E-2</v>
      </c>
      <c r="E4608" s="43">
        <v>3.7593141141176925</v>
      </c>
      <c r="F4608" s="43">
        <v>1.4976180040154505</v>
      </c>
      <c r="H4608" s="43">
        <v>9.8663191857251142E-5</v>
      </c>
      <c r="I4608" s="43">
        <v>9.3360242254311485E-2</v>
      </c>
      <c r="J4608" s="43">
        <v>0</v>
      </c>
      <c r="K4608" s="43">
        <v>1</v>
      </c>
      <c r="M4608" s="43">
        <v>7.865931883591637E-3</v>
      </c>
      <c r="N4608" s="43">
        <v>4.8437111864797044E-2</v>
      </c>
      <c r="O4608" s="43">
        <v>0</v>
      </c>
      <c r="P4608" s="43">
        <v>1</v>
      </c>
      <c r="R4608" s="43">
        <v>646.90032398348478</v>
      </c>
      <c r="S4608" s="43">
        <v>174.40522988759216</v>
      </c>
      <c r="T4608" s="43">
        <v>7213.911229272253</v>
      </c>
      <c r="U4608" s="43">
        <v>8035.2167831433298</v>
      </c>
      <c r="W4608" s="43">
        <v>2431.9015183784222</v>
      </c>
      <c r="X4608" s="43">
        <v>0</v>
      </c>
      <c r="Y4608" s="43">
        <v>0</v>
      </c>
      <c r="Z4608" s="43">
        <v>2431.9015183784222</v>
      </c>
      <c r="AB4608" s="43">
        <v>34.444289537884273</v>
      </c>
      <c r="AC4608" s="43">
        <v>0</v>
      </c>
      <c r="AD4608" s="43">
        <v>0</v>
      </c>
      <c r="AE4608" s="43">
        <v>34.444289537884273</v>
      </c>
      <c r="AG4608" s="43">
        <v>4472266.8922979189</v>
      </c>
      <c r="AH4608" s="43">
        <v>525290.72796973924</v>
      </c>
      <c r="AI4608" s="43">
        <v>0</v>
      </c>
      <c r="AJ4608" s="43">
        <v>144666016.05911395</v>
      </c>
      <c r="AK4608" s="43">
        <v>149138282.95141187</v>
      </c>
    </row>
    <row r="4609" spans="3:37" x14ac:dyDescent="0.2">
      <c r="C4609" s="43">
        <v>6.3800192855301141E-4</v>
      </c>
      <c r="D4609" s="43">
        <v>5.2803249845056299E-2</v>
      </c>
      <c r="E4609" s="43">
        <v>1.5116639347867014</v>
      </c>
      <c r="F4609" s="43">
        <v>2.3824355018139078</v>
      </c>
      <c r="H4609" s="43">
        <v>8.8517429722438819E-5</v>
      </c>
      <c r="I4609" s="43">
        <v>9.4989788803075223E-2</v>
      </c>
      <c r="J4609" s="43">
        <v>0</v>
      </c>
      <c r="K4609" s="43">
        <v>1</v>
      </c>
      <c r="M4609" s="43">
        <v>7.968876294638938E-3</v>
      </c>
      <c r="N4609" s="43">
        <v>4.5586183969920077E-2</v>
      </c>
      <c r="O4609" s="43">
        <v>0</v>
      </c>
      <c r="P4609" s="43">
        <v>1</v>
      </c>
      <c r="R4609" s="43">
        <v>637.85948349972523</v>
      </c>
      <c r="S4609" s="43">
        <v>159.20184251077293</v>
      </c>
      <c r="T4609" s="43">
        <v>6878.1666916051054</v>
      </c>
      <c r="U4609" s="43">
        <v>7675.2280176156037</v>
      </c>
      <c r="W4609" s="43">
        <v>964.22917666820763</v>
      </c>
      <c r="X4609" s="43">
        <v>0</v>
      </c>
      <c r="Y4609" s="43">
        <v>0</v>
      </c>
      <c r="Z4609" s="43">
        <v>964.22917666820763</v>
      </c>
      <c r="AB4609" s="43">
        <v>94.352556681981184</v>
      </c>
      <c r="AC4609" s="43">
        <v>0</v>
      </c>
      <c r="AD4609" s="43">
        <v>0</v>
      </c>
      <c r="AE4609" s="43">
        <v>94.352556681981184</v>
      </c>
      <c r="AG4609" s="43">
        <v>1773217.4558928339</v>
      </c>
      <c r="AH4609" s="43">
        <v>208273.50216033284</v>
      </c>
      <c r="AI4609" s="43">
        <v>0</v>
      </c>
      <c r="AJ4609" s="43">
        <v>396280738.06432098</v>
      </c>
      <c r="AK4609" s="43">
        <v>398053955.52021384</v>
      </c>
    </row>
    <row r="4610" spans="3:37" x14ac:dyDescent="0.2">
      <c r="C4610" s="43">
        <v>5.9418401580229945E-4</v>
      </c>
      <c r="D4610" s="43">
        <v>5.5153857957468633E-2</v>
      </c>
      <c r="E4610" s="43">
        <v>1.7993289601317657</v>
      </c>
      <c r="F4610" s="43">
        <v>1.7844053479464459</v>
      </c>
      <c r="H4610" s="43">
        <v>9.5479565480394157E-5</v>
      </c>
      <c r="I4610" s="43">
        <v>8.6700639290638773E-2</v>
      </c>
      <c r="J4610" s="43">
        <v>0</v>
      </c>
      <c r="K4610" s="43">
        <v>1</v>
      </c>
      <c r="M4610" s="43">
        <v>7.8860203487142178E-3</v>
      </c>
      <c r="N4610" s="43">
        <v>4.7199445835609199E-2</v>
      </c>
      <c r="O4610" s="43">
        <v>0</v>
      </c>
      <c r="P4610" s="43">
        <v>1</v>
      </c>
      <c r="R4610" s="43">
        <v>620.49635366166967</v>
      </c>
      <c r="S4610" s="43">
        <v>156.73829076233039</v>
      </c>
      <c r="T4610" s="43">
        <v>7047.5337736850206</v>
      </c>
      <c r="U4610" s="43">
        <v>7824.7684181090208</v>
      </c>
      <c r="W4610" s="43">
        <v>1116.4770587996045</v>
      </c>
      <c r="X4610" s="43">
        <v>0</v>
      </c>
      <c r="Y4610" s="43">
        <v>0</v>
      </c>
      <c r="Z4610" s="43">
        <v>1116.4770587996045</v>
      </c>
      <c r="AB4610" s="43">
        <v>52.079110426702677</v>
      </c>
      <c r="AC4610" s="43">
        <v>0</v>
      </c>
      <c r="AD4610" s="43">
        <v>0</v>
      </c>
      <c r="AE4610" s="43">
        <v>52.079110426702677</v>
      </c>
      <c r="AG4610" s="43">
        <v>2053201.3111324727</v>
      </c>
      <c r="AH4610" s="43">
        <v>241159.04470071458</v>
      </c>
      <c r="AI4610" s="43">
        <v>0</v>
      </c>
      <c r="AJ4610" s="43">
        <v>218732263.79215124</v>
      </c>
      <c r="AK4610" s="43">
        <v>220785465.1032837</v>
      </c>
    </row>
    <row r="4611" spans="3:37" x14ac:dyDescent="0.2">
      <c r="C4611" s="43">
        <v>5.9987449242520556E-4</v>
      </c>
      <c r="D4611" s="43">
        <v>5.4785500754464533E-2</v>
      </c>
      <c r="E4611" s="43">
        <v>3.1185910092026985</v>
      </c>
      <c r="F4611" s="43">
        <v>1.389265077826968</v>
      </c>
      <c r="H4611" s="43">
        <v>9.2009715109031553E-5</v>
      </c>
      <c r="I4611" s="43">
        <v>7.9853812493553597E-2</v>
      </c>
      <c r="J4611" s="43">
        <v>0</v>
      </c>
      <c r="K4611" s="43">
        <v>1</v>
      </c>
      <c r="M4611" s="43">
        <v>7.8240026468860014E-3</v>
      </c>
      <c r="N4611" s="43">
        <v>4.7195997725649752E-2</v>
      </c>
      <c r="O4611" s="43">
        <v>0</v>
      </c>
      <c r="P4611" s="43">
        <v>1</v>
      </c>
      <c r="R4611" s="43">
        <v>622.25501267537265</v>
      </c>
      <c r="S4611" s="43">
        <v>139.11428066863439</v>
      </c>
      <c r="T4611" s="43">
        <v>6991.5993450958358</v>
      </c>
      <c r="U4611" s="43">
        <v>7752.9686384398428</v>
      </c>
      <c r="W4611" s="43">
        <v>1940.5588879607283</v>
      </c>
      <c r="X4611" s="43">
        <v>0</v>
      </c>
      <c r="Y4611" s="43">
        <v>0</v>
      </c>
      <c r="Z4611" s="43">
        <v>1940.5588879607283</v>
      </c>
      <c r="AB4611" s="43">
        <v>25.917769615291089</v>
      </c>
      <c r="AC4611" s="43">
        <v>0</v>
      </c>
      <c r="AD4611" s="43">
        <v>0</v>
      </c>
      <c r="AE4611" s="43">
        <v>25.917769615291089</v>
      </c>
      <c r="AG4611" s="43">
        <v>3568687.7949597794</v>
      </c>
      <c r="AH4611" s="43">
        <v>419160.7197995173</v>
      </c>
      <c r="AI4611" s="43">
        <v>0</v>
      </c>
      <c r="AJ4611" s="43">
        <v>108854632.38422257</v>
      </c>
      <c r="AK4611" s="43">
        <v>112423320.17918235</v>
      </c>
    </row>
    <row r="4612" spans="3:37" x14ac:dyDescent="0.2">
      <c r="C4612" s="43">
        <v>6.2111743878434655E-4</v>
      </c>
      <c r="D4612" s="43">
        <v>5.3722301547047241E-2</v>
      </c>
      <c r="E4612" s="43">
        <v>3.6362955061925737</v>
      </c>
      <c r="F4612" s="43">
        <v>1.2892291249197816</v>
      </c>
      <c r="H4612" s="43">
        <v>1.0286427157701894E-4</v>
      </c>
      <c r="I4612" s="43">
        <v>0.10583221770523576</v>
      </c>
      <c r="J4612" s="43">
        <v>0</v>
      </c>
      <c r="K4612" s="43">
        <v>1</v>
      </c>
      <c r="M4612" s="43">
        <v>7.9030738535837974E-3</v>
      </c>
      <c r="N4612" s="43">
        <v>4.8539842465370353E-2</v>
      </c>
      <c r="O4612" s="43">
        <v>0</v>
      </c>
      <c r="P4612" s="43">
        <v>1</v>
      </c>
      <c r="R4612" s="43">
        <v>631.78702985693894</v>
      </c>
      <c r="S4612" s="43">
        <v>206.12222632604218</v>
      </c>
      <c r="T4612" s="43">
        <v>7263.346715707974</v>
      </c>
      <c r="U4612" s="43">
        <v>8101.2559718909552</v>
      </c>
      <c r="W4612" s="43">
        <v>2297.3643375395404</v>
      </c>
      <c r="X4612" s="43">
        <v>0</v>
      </c>
      <c r="Y4612" s="43">
        <v>0</v>
      </c>
      <c r="Z4612" s="43">
        <v>2297.3643375395404</v>
      </c>
      <c r="AB4612" s="43">
        <v>19.552239446587379</v>
      </c>
      <c r="AC4612" s="43">
        <v>0</v>
      </c>
      <c r="AD4612" s="43">
        <v>0</v>
      </c>
      <c r="AE4612" s="43">
        <v>19.552239446587379</v>
      </c>
      <c r="AG4612" s="43">
        <v>4224853.0167352147</v>
      </c>
      <c r="AH4612" s="43">
        <v>496230.69690854073</v>
      </c>
      <c r="AI4612" s="43">
        <v>0</v>
      </c>
      <c r="AJ4612" s="43">
        <v>82119405.675666988</v>
      </c>
      <c r="AK4612" s="43">
        <v>86344258.692402199</v>
      </c>
    </row>
    <row r="4613" spans="3:37" x14ac:dyDescent="0.2">
      <c r="C4613" s="43">
        <v>6.2463566364501233E-4</v>
      </c>
      <c r="D4613" s="43">
        <v>6.2177979702288333E-2</v>
      </c>
      <c r="E4613" s="43">
        <v>2.152642325839849</v>
      </c>
      <c r="F4613" s="43">
        <v>2.7780026717832156</v>
      </c>
      <c r="H4613" s="43">
        <v>9.4639913129301867E-5</v>
      </c>
      <c r="I4613" s="43">
        <v>9.5465738285871446E-2</v>
      </c>
      <c r="J4613" s="43">
        <v>0</v>
      </c>
      <c r="K4613" s="43">
        <v>1</v>
      </c>
      <c r="M4613" s="43">
        <v>7.9071684030567191E-3</v>
      </c>
      <c r="N4613" s="43">
        <v>4.5987897161079094E-2</v>
      </c>
      <c r="O4613" s="43">
        <v>0</v>
      </c>
      <c r="P4613" s="43">
        <v>1</v>
      </c>
      <c r="R4613" s="43">
        <v>735.36974217483521</v>
      </c>
      <c r="S4613" s="43">
        <v>171.06621302003012</v>
      </c>
      <c r="T4613" s="43">
        <v>6885.047052621585</v>
      </c>
      <c r="U4613" s="43">
        <v>7791.4830078164505</v>
      </c>
      <c r="W4613" s="43">
        <v>1582.9880321474875</v>
      </c>
      <c r="X4613" s="43">
        <v>0</v>
      </c>
      <c r="Y4613" s="43">
        <v>0</v>
      </c>
      <c r="Z4613" s="43">
        <v>1582.9880321474875</v>
      </c>
      <c r="AB4613" s="43">
        <v>139.90136219788687</v>
      </c>
      <c r="AC4613" s="43">
        <v>0</v>
      </c>
      <c r="AD4613" s="43">
        <v>0</v>
      </c>
      <c r="AE4613" s="43">
        <v>139.90136219788687</v>
      </c>
      <c r="AG4613" s="43">
        <v>2911114.9911192297</v>
      </c>
      <c r="AH4613" s="43">
        <v>341925.41494385729</v>
      </c>
      <c r="AI4613" s="43">
        <v>0</v>
      </c>
      <c r="AJ4613" s="43">
        <v>587585721.23112488</v>
      </c>
      <c r="AK4613" s="43">
        <v>590496836.22224414</v>
      </c>
    </row>
    <row r="4614" spans="3:37" x14ac:dyDescent="0.2">
      <c r="C4614" s="43">
        <v>6.1358834252234207E-4</v>
      </c>
      <c r="D4614" s="43">
        <v>5.8003267071652265E-2</v>
      </c>
      <c r="E4614" s="43">
        <v>7.9868860851125696</v>
      </c>
      <c r="F4614" s="43">
        <v>1.385165627363798</v>
      </c>
      <c r="H4614" s="43">
        <v>9.7171291389086534E-5</v>
      </c>
      <c r="I4614" s="43">
        <v>0.10432730260085854</v>
      </c>
      <c r="J4614" s="43">
        <v>0</v>
      </c>
      <c r="K4614" s="43">
        <v>1</v>
      </c>
      <c r="M4614" s="43">
        <v>7.8243996590631401E-3</v>
      </c>
      <c r="N4614" s="43">
        <v>4.5630177306638729E-2</v>
      </c>
      <c r="O4614" s="43">
        <v>0</v>
      </c>
      <c r="P4614" s="43">
        <v>1</v>
      </c>
      <c r="R4614" s="43">
        <v>673.86349308291847</v>
      </c>
      <c r="S4614" s="43">
        <v>191.94567286086604</v>
      </c>
      <c r="T4614" s="43">
        <v>6759.9822343718097</v>
      </c>
      <c r="U4614" s="43">
        <v>7625.7914003155938</v>
      </c>
      <c r="W4614" s="43">
        <v>5382.070956169312</v>
      </c>
      <c r="X4614" s="43">
        <v>0</v>
      </c>
      <c r="Y4614" s="43">
        <v>0</v>
      </c>
      <c r="Z4614" s="43">
        <v>5382.070956169312</v>
      </c>
      <c r="AB4614" s="43">
        <v>27.771748892580163</v>
      </c>
      <c r="AC4614" s="43">
        <v>0</v>
      </c>
      <c r="AD4614" s="43">
        <v>0</v>
      </c>
      <c r="AE4614" s="43">
        <v>27.771748892580163</v>
      </c>
      <c r="AG4614" s="43">
        <v>9897628.488395365</v>
      </c>
      <c r="AH4614" s="43">
        <v>1162527.3265325713</v>
      </c>
      <c r="AI4614" s="43">
        <v>0</v>
      </c>
      <c r="AJ4614" s="43">
        <v>116641345.34883669</v>
      </c>
      <c r="AK4614" s="43">
        <v>126538973.83723205</v>
      </c>
    </row>
    <row r="4615" spans="3:37" x14ac:dyDescent="0.2">
      <c r="C4615" s="43">
        <v>6.0808471975318918E-4</v>
      </c>
      <c r="D4615" s="43">
        <v>6.0880929002828044E-2</v>
      </c>
      <c r="E4615" s="43">
        <v>4.3524343408373305</v>
      </c>
      <c r="F4615" s="43">
        <v>2.4198103936029307</v>
      </c>
      <c r="H4615" s="43">
        <v>1.0636135713171235E-4</v>
      </c>
      <c r="I4615" s="43">
        <v>8.7423384696152864E-2</v>
      </c>
      <c r="J4615" s="43">
        <v>0</v>
      </c>
      <c r="K4615" s="43">
        <v>1</v>
      </c>
      <c r="M4615" s="43">
        <v>7.7892162872486743E-3</v>
      </c>
      <c r="N4615" s="43">
        <v>4.6308216160846905E-2</v>
      </c>
      <c r="O4615" s="43">
        <v>0</v>
      </c>
      <c r="P4615" s="43">
        <v>1</v>
      </c>
      <c r="R4615" s="43">
        <v>700.95112003400561</v>
      </c>
      <c r="S4615" s="43">
        <v>176.05722797575339</v>
      </c>
      <c r="T4615" s="43">
        <v>6829.5830085539883</v>
      </c>
      <c r="U4615" s="43">
        <v>7706.5913565637475</v>
      </c>
      <c r="W4615" s="43">
        <v>3050.8437260843957</v>
      </c>
      <c r="X4615" s="43">
        <v>0</v>
      </c>
      <c r="Y4615" s="43">
        <v>0</v>
      </c>
      <c r="Z4615" s="43">
        <v>3050.8437260843957</v>
      </c>
      <c r="AB4615" s="43">
        <v>106.48829236261294</v>
      </c>
      <c r="AC4615" s="43">
        <v>0</v>
      </c>
      <c r="AD4615" s="43">
        <v>0</v>
      </c>
      <c r="AE4615" s="43">
        <v>106.48829236261294</v>
      </c>
      <c r="AG4615" s="43">
        <v>5610501.6122692041</v>
      </c>
      <c r="AH4615" s="43">
        <v>658982.24483422947</v>
      </c>
      <c r="AI4615" s="43">
        <v>0</v>
      </c>
      <c r="AJ4615" s="43">
        <v>447250827.92297435</v>
      </c>
      <c r="AK4615" s="43">
        <v>452861329.53524357</v>
      </c>
    </row>
    <row r="4616" spans="3:37" x14ac:dyDescent="0.2">
      <c r="C4616" s="43">
        <v>6.2106023740438054E-4</v>
      </c>
      <c r="D4616" s="43">
        <v>5.5513758279407854E-2</v>
      </c>
      <c r="E4616" s="43">
        <v>3.8138968440633656</v>
      </c>
      <c r="F4616" s="43">
        <v>2.1610009860484189</v>
      </c>
      <c r="H4616" s="43">
        <v>9.6930330645617069E-5</v>
      </c>
      <c r="I4616" s="43">
        <v>0.12329331220236306</v>
      </c>
      <c r="J4616" s="43">
        <v>0</v>
      </c>
      <c r="K4616" s="43">
        <v>1</v>
      </c>
      <c r="M4616" s="43">
        <v>7.7723342512187512E-3</v>
      </c>
      <c r="N4616" s="43">
        <v>4.5522900618007935E-2</v>
      </c>
      <c r="O4616" s="43">
        <v>0</v>
      </c>
      <c r="P4616" s="43">
        <v>1</v>
      </c>
      <c r="R4616" s="43">
        <v>652.79486242699988</v>
      </c>
      <c r="S4616" s="43">
        <v>226.27761198499942</v>
      </c>
      <c r="T4616" s="43">
        <v>6699.2127268958166</v>
      </c>
      <c r="U4616" s="43">
        <v>7578.2852013078154</v>
      </c>
      <c r="W4616" s="43">
        <v>2489.692265631114</v>
      </c>
      <c r="X4616" s="43">
        <v>0</v>
      </c>
      <c r="Y4616" s="43">
        <v>0</v>
      </c>
      <c r="Z4616" s="43">
        <v>2489.692265631114</v>
      </c>
      <c r="AB4616" s="43">
        <v>81.094816249264497</v>
      </c>
      <c r="AC4616" s="43">
        <v>0</v>
      </c>
      <c r="AD4616" s="43">
        <v>0</v>
      </c>
      <c r="AE4616" s="43">
        <v>81.094816249264497</v>
      </c>
      <c r="AG4616" s="43">
        <v>4578544.0764956186</v>
      </c>
      <c r="AH4616" s="43">
        <v>537773.52937632066</v>
      </c>
      <c r="AI4616" s="43">
        <v>0</v>
      </c>
      <c r="AJ4616" s="43">
        <v>340598228.24691087</v>
      </c>
      <c r="AK4616" s="43">
        <v>345176772.32340652</v>
      </c>
    </row>
    <row r="4617" spans="3:37" x14ac:dyDescent="0.2">
      <c r="C4617" s="43">
        <v>6.3901115507725148E-4</v>
      </c>
      <c r="D4617" s="43">
        <v>6.0244815381403805E-2</v>
      </c>
      <c r="E4617" s="43">
        <v>2.9145148852131344</v>
      </c>
      <c r="F4617" s="43">
        <v>2.1999464539507723</v>
      </c>
      <c r="H4617" s="43">
        <v>8.0323601648172536E-5</v>
      </c>
      <c r="I4617" s="43">
        <v>8.9955513403164059E-2</v>
      </c>
      <c r="J4617" s="43">
        <v>0</v>
      </c>
      <c r="K4617" s="43">
        <v>1</v>
      </c>
      <c r="M4617" s="43">
        <v>7.9236999455135626E-3</v>
      </c>
      <c r="N4617" s="43">
        <v>4.556740296049866E-2</v>
      </c>
      <c r="O4617" s="43">
        <v>0</v>
      </c>
      <c r="P4617" s="43">
        <v>1</v>
      </c>
      <c r="R4617" s="43">
        <v>728.90426302320282</v>
      </c>
      <c r="S4617" s="43">
        <v>136.80857931397225</v>
      </c>
      <c r="T4617" s="43">
        <v>6836.3560184792086</v>
      </c>
      <c r="U4617" s="43">
        <v>7702.0688608163837</v>
      </c>
      <c r="W4617" s="43">
        <v>2124.4023244764344</v>
      </c>
      <c r="X4617" s="43">
        <v>0</v>
      </c>
      <c r="Y4617" s="43">
        <v>0</v>
      </c>
      <c r="Z4617" s="43">
        <v>2124.4023244764344</v>
      </c>
      <c r="AB4617" s="43">
        <v>93.587131168219358</v>
      </c>
      <c r="AC4617" s="43">
        <v>0</v>
      </c>
      <c r="AD4617" s="43">
        <v>0</v>
      </c>
      <c r="AE4617" s="43">
        <v>93.587131168219358</v>
      </c>
      <c r="AG4617" s="43">
        <v>3906775.8747121627</v>
      </c>
      <c r="AH4617" s="43">
        <v>458870.9020869098</v>
      </c>
      <c r="AI4617" s="43">
        <v>0</v>
      </c>
      <c r="AJ4617" s="43">
        <v>393065950.90652132</v>
      </c>
      <c r="AK4617" s="43">
        <v>396972726.78123349</v>
      </c>
    </row>
    <row r="4618" spans="3:37" x14ac:dyDescent="0.2">
      <c r="C4618" s="43">
        <v>6.173632064094825E-4</v>
      </c>
      <c r="D4618" s="43">
        <v>5.3623422692315056E-2</v>
      </c>
      <c r="E4618" s="43">
        <v>2.7177806581883797</v>
      </c>
      <c r="F4618" s="43">
        <v>8.0618201836526389</v>
      </c>
      <c r="H4618" s="43">
        <v>8.7718611700087992E-5</v>
      </c>
      <c r="I4618" s="43">
        <v>9.1009681988867039E-2</v>
      </c>
      <c r="J4618" s="43">
        <v>0</v>
      </c>
      <c r="K4618" s="43">
        <v>1</v>
      </c>
      <c r="M4618" s="43">
        <v>7.8617137393529601E-3</v>
      </c>
      <c r="N4618" s="43">
        <v>4.6387268433623841E-2</v>
      </c>
      <c r="O4618" s="43">
        <v>0</v>
      </c>
      <c r="P4618" s="43">
        <v>1</v>
      </c>
      <c r="R4618" s="43">
        <v>626.8124968082434</v>
      </c>
      <c r="S4618" s="43">
        <v>151.1547221162167</v>
      </c>
      <c r="T4618" s="43">
        <v>6904.9159798498195</v>
      </c>
      <c r="U4618" s="43">
        <v>7682.8831987742797</v>
      </c>
      <c r="W4618" s="43">
        <v>1703.5388801362094</v>
      </c>
      <c r="X4618" s="43">
        <v>0</v>
      </c>
      <c r="Y4618" s="43">
        <v>0</v>
      </c>
      <c r="Z4618" s="43">
        <v>1703.5388801362094</v>
      </c>
      <c r="AB4618" s="43">
        <v>473.62877412189897</v>
      </c>
      <c r="AC4618" s="43">
        <v>0</v>
      </c>
      <c r="AD4618" s="43">
        <v>0</v>
      </c>
      <c r="AE4618" s="43">
        <v>473.62877412189897</v>
      </c>
      <c r="AG4618" s="43">
        <v>3132808.0005704891</v>
      </c>
      <c r="AH4618" s="43">
        <v>367964.39810942125</v>
      </c>
      <c r="AI4618" s="43">
        <v>0</v>
      </c>
      <c r="AJ4618" s="43">
        <v>1989240851.3119757</v>
      </c>
      <c r="AK4618" s="43">
        <v>1992373659.3125463</v>
      </c>
    </row>
    <row r="4619" spans="3:37" x14ac:dyDescent="0.2">
      <c r="C4619" s="43">
        <v>5.9850325985164542E-4</v>
      </c>
      <c r="D4619" s="43">
        <v>5.0005225291814906E-2</v>
      </c>
      <c r="E4619" s="43">
        <v>4.5781393077837347</v>
      </c>
      <c r="F4619" s="43">
        <v>2.2894371657563743</v>
      </c>
      <c r="H4619" s="43">
        <v>9.3783845201089733E-5</v>
      </c>
      <c r="I4619" s="43">
        <v>9.2363236576055108E-2</v>
      </c>
      <c r="J4619" s="43">
        <v>0</v>
      </c>
      <c r="K4619" s="43">
        <v>1</v>
      </c>
      <c r="M4619" s="43">
        <v>7.9043898470174678E-3</v>
      </c>
      <c r="N4619" s="43">
        <v>4.7069912087610466E-2</v>
      </c>
      <c r="O4619" s="43">
        <v>0</v>
      </c>
      <c r="P4619" s="43">
        <v>1</v>
      </c>
      <c r="R4619" s="43">
        <v>566.66224942568954</v>
      </c>
      <c r="S4619" s="43">
        <v>164.0097062993201</v>
      </c>
      <c r="T4619" s="43">
        <v>7044.5638791773954</v>
      </c>
      <c r="U4619" s="43">
        <v>7775.2358349024053</v>
      </c>
      <c r="W4619" s="43">
        <v>2594.2587183329001</v>
      </c>
      <c r="X4619" s="43">
        <v>0</v>
      </c>
      <c r="Y4619" s="43">
        <v>0</v>
      </c>
      <c r="Z4619" s="43">
        <v>2594.2587183329001</v>
      </c>
      <c r="AB4619" s="43">
        <v>78.182264037943412</v>
      </c>
      <c r="AC4619" s="43">
        <v>0</v>
      </c>
      <c r="AD4619" s="43">
        <v>0</v>
      </c>
      <c r="AE4619" s="43">
        <v>78.182264037943412</v>
      </c>
      <c r="AG4619" s="43">
        <v>4770841.7830142034</v>
      </c>
      <c r="AH4619" s="43">
        <v>560359.88315990637</v>
      </c>
      <c r="AI4619" s="43">
        <v>0</v>
      </c>
      <c r="AJ4619" s="43">
        <v>328365508.95936233</v>
      </c>
      <c r="AK4619" s="43">
        <v>333136350.74237651</v>
      </c>
    </row>
    <row r="4620" spans="3:37" x14ac:dyDescent="0.2">
      <c r="C4620" s="43">
        <v>6.1190550408485311E-4</v>
      </c>
      <c r="D4620" s="43">
        <v>5.6406155769415878E-2</v>
      </c>
      <c r="E4620" s="43">
        <v>5.1823974108198785</v>
      </c>
      <c r="F4620" s="43">
        <v>2.261847398414071</v>
      </c>
      <c r="H4620" s="43">
        <v>8.6586015608094299E-5</v>
      </c>
      <c r="I4620" s="43">
        <v>8.8865424891676634E-2</v>
      </c>
      <c r="J4620" s="43">
        <v>0</v>
      </c>
      <c r="K4620" s="43">
        <v>1</v>
      </c>
      <c r="M4620" s="43">
        <v>7.8070163073568934E-3</v>
      </c>
      <c r="N4620" s="43">
        <v>4.3136321658287798E-2</v>
      </c>
      <c r="O4620" s="43">
        <v>0</v>
      </c>
      <c r="P4620" s="43">
        <v>1</v>
      </c>
      <c r="R4620" s="43">
        <v>653.51150075803832</v>
      </c>
      <c r="S4620" s="43">
        <v>145.68772106472068</v>
      </c>
      <c r="T4620" s="43">
        <v>6376.3268120899656</v>
      </c>
      <c r="U4620" s="43">
        <v>7175.5260339127244</v>
      </c>
      <c r="W4620" s="43">
        <v>3386.756309469471</v>
      </c>
      <c r="X4620" s="43">
        <v>0</v>
      </c>
      <c r="Y4620" s="43">
        <v>0</v>
      </c>
      <c r="Z4620" s="43">
        <v>3386.756309469471</v>
      </c>
      <c r="AB4620" s="43">
        <v>88.235601215977027</v>
      </c>
      <c r="AC4620" s="43">
        <v>0</v>
      </c>
      <c r="AD4620" s="43">
        <v>0</v>
      </c>
      <c r="AE4620" s="43">
        <v>88.235601215977027</v>
      </c>
      <c r="AG4620" s="43">
        <v>6228244.8531143572</v>
      </c>
      <c r="AH4620" s="43">
        <v>731539.3628454057</v>
      </c>
      <c r="AI4620" s="43">
        <v>0</v>
      </c>
      <c r="AJ4620" s="43">
        <v>370589525.10710353</v>
      </c>
      <c r="AK4620" s="43">
        <v>376817769.96021789</v>
      </c>
    </row>
    <row r="4621" spans="3:37" x14ac:dyDescent="0.2">
      <c r="C4621" s="43">
        <v>6.2393218531142658E-4</v>
      </c>
      <c r="D4621" s="43">
        <v>5.1385822267868753E-2</v>
      </c>
      <c r="E4621" s="43">
        <v>2.0807765697271319</v>
      </c>
      <c r="F4621" s="43">
        <v>2.124259877641387</v>
      </c>
      <c r="H4621" s="43">
        <v>9.1528559053588587E-5</v>
      </c>
      <c r="I4621" s="43">
        <v>0.10091499529867698</v>
      </c>
      <c r="J4621" s="43">
        <v>0</v>
      </c>
      <c r="K4621" s="43">
        <v>1</v>
      </c>
      <c r="M4621" s="43">
        <v>7.7647874481398104E-3</v>
      </c>
      <c r="N4621" s="43">
        <v>4.5728311256262422E-2</v>
      </c>
      <c r="O4621" s="43">
        <v>0</v>
      </c>
      <c r="P4621" s="43">
        <v>1</v>
      </c>
      <c r="R4621" s="43">
        <v>607.04805553751578</v>
      </c>
      <c r="S4621" s="43">
        <v>174.88586215412906</v>
      </c>
      <c r="T4621" s="43">
        <v>6722.9070673382412</v>
      </c>
      <c r="U4621" s="43">
        <v>7504.8409850298858</v>
      </c>
      <c r="W4621" s="43">
        <v>1263.1313706608776</v>
      </c>
      <c r="X4621" s="43">
        <v>0</v>
      </c>
      <c r="Y4621" s="43">
        <v>0</v>
      </c>
      <c r="Z4621" s="43">
        <v>1263.1313706608776</v>
      </c>
      <c r="AB4621" s="43">
        <v>73.025335672592277</v>
      </c>
      <c r="AC4621" s="43">
        <v>0</v>
      </c>
      <c r="AD4621" s="43">
        <v>0</v>
      </c>
      <c r="AE4621" s="43">
        <v>73.025335672592277</v>
      </c>
      <c r="AG4621" s="43">
        <v>2322898.5906453538</v>
      </c>
      <c r="AH4621" s="43">
        <v>272836.37606274954</v>
      </c>
      <c r="AI4621" s="43">
        <v>0</v>
      </c>
      <c r="AJ4621" s="43">
        <v>306706409.82488757</v>
      </c>
      <c r="AK4621" s="43">
        <v>309029308.41553295</v>
      </c>
    </row>
    <row r="4622" spans="3:37" x14ac:dyDescent="0.2">
      <c r="C4622" s="43">
        <v>6.0076410202077979E-4</v>
      </c>
      <c r="D4622" s="43">
        <v>5.7579787237386548E-2</v>
      </c>
      <c r="E4622" s="43">
        <v>4.0315850392109569</v>
      </c>
      <c r="F4622" s="43">
        <v>1.7370147615384173</v>
      </c>
      <c r="H4622" s="43">
        <v>9.9258641311328333E-5</v>
      </c>
      <c r="I4622" s="43">
        <v>0.108370097459906</v>
      </c>
      <c r="J4622" s="43">
        <v>0</v>
      </c>
      <c r="K4622" s="43">
        <v>1</v>
      </c>
      <c r="M4622" s="43">
        <v>7.8850691267271511E-3</v>
      </c>
      <c r="N4622" s="43">
        <v>4.5957728857482838E-2</v>
      </c>
      <c r="O4622" s="43">
        <v>0</v>
      </c>
      <c r="P4622" s="43">
        <v>1</v>
      </c>
      <c r="R4622" s="43">
        <v>654.96245094460744</v>
      </c>
      <c r="S4622" s="43">
        <v>203.6667638905289</v>
      </c>
      <c r="T4622" s="43">
        <v>6861.3004386734628</v>
      </c>
      <c r="U4622" s="43">
        <v>7719.9296535085996</v>
      </c>
      <c r="W4622" s="43">
        <v>2640.5368184732197</v>
      </c>
      <c r="X4622" s="43">
        <v>0</v>
      </c>
      <c r="Y4622" s="43">
        <v>0</v>
      </c>
      <c r="Z4622" s="43">
        <v>2640.5368184732197</v>
      </c>
      <c r="AB4622" s="43">
        <v>51.650718422152622</v>
      </c>
      <c r="AC4622" s="43">
        <v>0</v>
      </c>
      <c r="AD4622" s="43">
        <v>0</v>
      </c>
      <c r="AE4622" s="43">
        <v>51.650718422152622</v>
      </c>
      <c r="AG4622" s="43">
        <v>4855947.2091722507</v>
      </c>
      <c r="AH4622" s="43">
        <v>570355.9527902155</v>
      </c>
      <c r="AI4622" s="43">
        <v>0</v>
      </c>
      <c r="AJ4622" s="43">
        <v>216933017.373041</v>
      </c>
      <c r="AK4622" s="43">
        <v>221788964.58221325</v>
      </c>
    </row>
    <row r="4623" spans="3:37" x14ac:dyDescent="0.2">
      <c r="C4623" s="43">
        <v>5.8051980540697434E-4</v>
      </c>
      <c r="D4623" s="43">
        <v>5.7131089650609646E-2</v>
      </c>
      <c r="E4623" s="43">
        <v>3.625797475030279</v>
      </c>
      <c r="F4623" s="43">
        <v>2.3116857900728549</v>
      </c>
      <c r="H4623" s="43">
        <v>1.0798831175995449E-4</v>
      </c>
      <c r="I4623" s="43">
        <v>0.10048509341456043</v>
      </c>
      <c r="J4623" s="43">
        <v>0</v>
      </c>
      <c r="K4623" s="43">
        <v>1</v>
      </c>
      <c r="M4623" s="43">
        <v>7.8793037481227346E-3</v>
      </c>
      <c r="N4623" s="43">
        <v>4.6709222307752984E-2</v>
      </c>
      <c r="O4623" s="43">
        <v>0</v>
      </c>
      <c r="P4623" s="43">
        <v>1</v>
      </c>
      <c r="R4623" s="43">
        <v>627.95991376946654</v>
      </c>
      <c r="S4623" s="43">
        <v>205.45691607345225</v>
      </c>
      <c r="T4623" s="43">
        <v>6968.3964716996552</v>
      </c>
      <c r="U4623" s="43">
        <v>7801.8133015425738</v>
      </c>
      <c r="W4623" s="43">
        <v>2276.8554697655636</v>
      </c>
      <c r="X4623" s="43">
        <v>0</v>
      </c>
      <c r="Y4623" s="43">
        <v>0</v>
      </c>
      <c r="Z4623" s="43">
        <v>2276.8554697655636</v>
      </c>
      <c r="AB4623" s="43">
        <v>88.134412232065969</v>
      </c>
      <c r="AC4623" s="43">
        <v>0</v>
      </c>
      <c r="AD4623" s="43">
        <v>0</v>
      </c>
      <c r="AE4623" s="43">
        <v>88.134412232065969</v>
      </c>
      <c r="AG4623" s="43">
        <v>4187137.2088988717</v>
      </c>
      <c r="AH4623" s="43">
        <v>491800.78146936174</v>
      </c>
      <c r="AI4623" s="43">
        <v>0</v>
      </c>
      <c r="AJ4623" s="43">
        <v>370164531.37467706</v>
      </c>
      <c r="AK4623" s="43">
        <v>374351668.5835759</v>
      </c>
    </row>
    <row r="4624" spans="3:37" x14ac:dyDescent="0.2">
      <c r="C4624" s="43">
        <v>6.1741157046923956E-4</v>
      </c>
      <c r="D4624" s="43">
        <v>5.6108115359278288E-2</v>
      </c>
      <c r="E4624" s="43">
        <v>1.6576459759026734</v>
      </c>
      <c r="F4624" s="43">
        <v>4.1420897095899143</v>
      </c>
      <c r="H4624" s="43">
        <v>9.6772518384469208E-5</v>
      </c>
      <c r="I4624" s="43">
        <v>8.3810533104549736E-2</v>
      </c>
      <c r="J4624" s="43">
        <v>0</v>
      </c>
      <c r="K4624" s="43">
        <v>1</v>
      </c>
      <c r="M4624" s="43">
        <v>7.7983936534042411E-3</v>
      </c>
      <c r="N4624" s="43">
        <v>4.4657058468103021E-2</v>
      </c>
      <c r="O4624" s="43">
        <v>0</v>
      </c>
      <c r="P4624" s="43">
        <v>1</v>
      </c>
      <c r="R4624" s="43">
        <v>655.90783400586145</v>
      </c>
      <c r="S4624" s="43">
        <v>153.5652740382975</v>
      </c>
      <c r="T4624" s="43">
        <v>6593.8283862015123</v>
      </c>
      <c r="U4624" s="43">
        <v>7403.3014942456712</v>
      </c>
      <c r="W4624" s="43">
        <v>1087.2629816028548</v>
      </c>
      <c r="X4624" s="43">
        <v>0</v>
      </c>
      <c r="Y4624" s="43">
        <v>0</v>
      </c>
      <c r="Z4624" s="43">
        <v>1087.2629816028548</v>
      </c>
      <c r="AB4624" s="43">
        <v>220.51857435660727</v>
      </c>
      <c r="AC4624" s="43">
        <v>0</v>
      </c>
      <c r="AD4624" s="43">
        <v>0</v>
      </c>
      <c r="AE4624" s="43">
        <v>220.51857435660727</v>
      </c>
      <c r="AG4624" s="43">
        <v>1999476.6231676498</v>
      </c>
      <c r="AH4624" s="43">
        <v>234848.80402621662</v>
      </c>
      <c r="AI4624" s="43">
        <v>0</v>
      </c>
      <c r="AJ4624" s="43">
        <v>926178012.29775059</v>
      </c>
      <c r="AK4624" s="43">
        <v>928177488.92091823</v>
      </c>
    </row>
    <row r="4625" spans="3:37" x14ac:dyDescent="0.2">
      <c r="C4625" s="43">
        <v>6.1380200046501354E-4</v>
      </c>
      <c r="D4625" s="43">
        <v>6.6782861649135272E-2</v>
      </c>
      <c r="E4625" s="43">
        <v>4.0020658867158598</v>
      </c>
      <c r="F4625" s="43">
        <v>1.8477147023102465</v>
      </c>
      <c r="H4625" s="43">
        <v>8.6761969777231763E-5</v>
      </c>
      <c r="I4625" s="43">
        <v>8.3796763166873012E-2</v>
      </c>
      <c r="J4625" s="43">
        <v>0</v>
      </c>
      <c r="K4625" s="43">
        <v>1</v>
      </c>
      <c r="M4625" s="43">
        <v>7.8618539770628493E-3</v>
      </c>
      <c r="N4625" s="43">
        <v>4.4620530879439506E-2</v>
      </c>
      <c r="O4625" s="43">
        <v>0</v>
      </c>
      <c r="P4625" s="43">
        <v>1</v>
      </c>
      <c r="R4625" s="43">
        <v>776.13219149424867</v>
      </c>
      <c r="S4625" s="43">
        <v>137.65722786556887</v>
      </c>
      <c r="T4625" s="43">
        <v>6642.049058432257</v>
      </c>
      <c r="U4625" s="43">
        <v>7555.8384777920746</v>
      </c>
      <c r="W4625" s="43">
        <v>3106.132167161154</v>
      </c>
      <c r="X4625" s="43">
        <v>0</v>
      </c>
      <c r="Y4625" s="43">
        <v>0</v>
      </c>
      <c r="Z4625" s="43">
        <v>3106.132167161154</v>
      </c>
      <c r="AB4625" s="43">
        <v>70.399437654256232</v>
      </c>
      <c r="AC4625" s="43">
        <v>0</v>
      </c>
      <c r="AD4625" s="43">
        <v>0</v>
      </c>
      <c r="AE4625" s="43">
        <v>70.399437654256232</v>
      </c>
      <c r="AG4625" s="43">
        <v>5712177.0554093625</v>
      </c>
      <c r="AH4625" s="43">
        <v>670924.54810680926</v>
      </c>
      <c r="AI4625" s="43">
        <v>0</v>
      </c>
      <c r="AJ4625" s="43">
        <v>295677638.1478762</v>
      </c>
      <c r="AK4625" s="43">
        <v>301389815.20328557</v>
      </c>
    </row>
    <row r="4626" spans="3:37" x14ac:dyDescent="0.2">
      <c r="C4626" s="43">
        <v>5.9488350546577876E-4</v>
      </c>
      <c r="D4626" s="43">
        <v>5.3697624255439037E-2</v>
      </c>
      <c r="E4626" s="43">
        <v>4.0647708113761896</v>
      </c>
      <c r="F4626" s="43">
        <v>7.7994352099850488</v>
      </c>
      <c r="H4626" s="43">
        <v>8.4028297035734756E-5</v>
      </c>
      <c r="I4626" s="43">
        <v>9.0093176078013121E-2</v>
      </c>
      <c r="J4626" s="43">
        <v>0</v>
      </c>
      <c r="K4626" s="43">
        <v>1</v>
      </c>
      <c r="M4626" s="43">
        <v>7.8199494828520462E-3</v>
      </c>
      <c r="N4626" s="43">
        <v>4.5771046819398808E-2</v>
      </c>
      <c r="O4626" s="43">
        <v>0</v>
      </c>
      <c r="P4626" s="43">
        <v>1</v>
      </c>
      <c r="R4626" s="43">
        <v>604.82449525008712</v>
      </c>
      <c r="S4626" s="43">
        <v>143.33750222055994</v>
      </c>
      <c r="T4626" s="43">
        <v>6776.9950041164084</v>
      </c>
      <c r="U4626" s="43">
        <v>7525.1570015870557</v>
      </c>
      <c r="W4626" s="43">
        <v>2458.4729542978907</v>
      </c>
      <c r="X4626" s="43">
        <v>0</v>
      </c>
      <c r="Y4626" s="43">
        <v>0</v>
      </c>
      <c r="Z4626" s="43">
        <v>2458.4729542978907</v>
      </c>
      <c r="AB4626" s="43">
        <v>440.03375166854187</v>
      </c>
      <c r="AC4626" s="43">
        <v>0</v>
      </c>
      <c r="AD4626" s="43">
        <v>0</v>
      </c>
      <c r="AE4626" s="43">
        <v>440.03375166854187</v>
      </c>
      <c r="AG4626" s="43">
        <v>4521131.7629538206</v>
      </c>
      <c r="AH4626" s="43">
        <v>531030.15812834445</v>
      </c>
      <c r="AI4626" s="43">
        <v>0</v>
      </c>
      <c r="AJ4626" s="43">
        <v>1848141757.0078759</v>
      </c>
      <c r="AK4626" s="43">
        <v>1852662888.7708297</v>
      </c>
    </row>
    <row r="4627" spans="3:37" x14ac:dyDescent="0.2">
      <c r="C4627" s="43">
        <v>6.3514584270296659E-4</v>
      </c>
      <c r="D4627" s="43">
        <v>5.1317912974921172E-2</v>
      </c>
      <c r="E4627" s="43">
        <v>6.9366628742969132</v>
      </c>
      <c r="F4627" s="43">
        <v>2.7415138353961379</v>
      </c>
      <c r="H4627" s="43">
        <v>9.4483472123707557E-5</v>
      </c>
      <c r="I4627" s="43">
        <v>0.12146063340545155</v>
      </c>
      <c r="J4627" s="43">
        <v>0</v>
      </c>
      <c r="K4627" s="43">
        <v>1</v>
      </c>
      <c r="M4627" s="43">
        <v>7.8443584118597851E-3</v>
      </c>
      <c r="N4627" s="43">
        <v>4.42278773845695E-2</v>
      </c>
      <c r="O4627" s="43">
        <v>0</v>
      </c>
      <c r="P4627" s="43">
        <v>1</v>
      </c>
      <c r="R4627" s="43">
        <v>617.14159486263634</v>
      </c>
      <c r="S4627" s="43">
        <v>217.28700756289257</v>
      </c>
      <c r="T4627" s="43">
        <v>6568.9491227546441</v>
      </c>
      <c r="U4627" s="43">
        <v>7403.377725180173</v>
      </c>
      <c r="W4627" s="43">
        <v>4280.9031892680359</v>
      </c>
      <c r="X4627" s="43">
        <v>0</v>
      </c>
      <c r="Y4627" s="43">
        <v>0</v>
      </c>
      <c r="Z4627" s="43">
        <v>4280.9031892680359</v>
      </c>
      <c r="AB4627" s="43">
        <v>114.99938696613395</v>
      </c>
      <c r="AC4627" s="43">
        <v>0</v>
      </c>
      <c r="AD4627" s="43">
        <v>0</v>
      </c>
      <c r="AE4627" s="43">
        <v>114.99938696613395</v>
      </c>
      <c r="AG4627" s="43">
        <v>7872580.9650639184</v>
      </c>
      <c r="AH4627" s="43">
        <v>924675.08888189576</v>
      </c>
      <c r="AI4627" s="43">
        <v>0</v>
      </c>
      <c r="AJ4627" s="43">
        <v>482997425.25776261</v>
      </c>
      <c r="AK4627" s="43">
        <v>490870006.22282654</v>
      </c>
    </row>
    <row r="4628" spans="3:37" x14ac:dyDescent="0.2">
      <c r="C4628" s="43">
        <v>6.1584713329732033E-4</v>
      </c>
      <c r="D4628" s="43">
        <v>4.6054557753449681E-2</v>
      </c>
      <c r="E4628" s="43">
        <v>3.6085380967447458</v>
      </c>
      <c r="F4628" s="43">
        <v>1.7602095681082486</v>
      </c>
      <c r="H4628" s="43">
        <v>9.1851676517373804E-5</v>
      </c>
      <c r="I4628" s="43">
        <v>0.10127251706955853</v>
      </c>
      <c r="J4628" s="43">
        <v>0</v>
      </c>
      <c r="K4628" s="43">
        <v>1</v>
      </c>
      <c r="M4628" s="43">
        <v>7.8538722599521549E-3</v>
      </c>
      <c r="N4628" s="43">
        <v>4.6360527206576796E-2</v>
      </c>
      <c r="O4628" s="43">
        <v>0</v>
      </c>
      <c r="P4628" s="43">
        <v>1</v>
      </c>
      <c r="R4628" s="43">
        <v>537.01685054074869</v>
      </c>
      <c r="S4628" s="43">
        <v>176.12502374994662</v>
      </c>
      <c r="T4628" s="43">
        <v>6894.0522756387463</v>
      </c>
      <c r="U4628" s="43">
        <v>7607.1941499294417</v>
      </c>
      <c r="W4628" s="43">
        <v>1937.8457637701708</v>
      </c>
      <c r="X4628" s="43">
        <v>0</v>
      </c>
      <c r="Y4628" s="43">
        <v>0</v>
      </c>
      <c r="Z4628" s="43">
        <v>1937.8457637701708</v>
      </c>
      <c r="AB4628" s="43">
        <v>43.682252237758483</v>
      </c>
      <c r="AC4628" s="43">
        <v>0</v>
      </c>
      <c r="AD4628" s="43">
        <v>0</v>
      </c>
      <c r="AE4628" s="43">
        <v>43.682252237758483</v>
      </c>
      <c r="AG4628" s="43">
        <v>3563698.3595733442</v>
      </c>
      <c r="AH4628" s="43">
        <v>418574.6849743569</v>
      </c>
      <c r="AI4628" s="43">
        <v>0</v>
      </c>
      <c r="AJ4628" s="43">
        <v>183465459.39858562</v>
      </c>
      <c r="AK4628" s="43">
        <v>187029157.75815895</v>
      </c>
    </row>
    <row r="4629" spans="3:37" x14ac:dyDescent="0.2">
      <c r="C4629" s="43">
        <v>6.3069707654317408E-4</v>
      </c>
      <c r="D4629" s="43">
        <v>4.4442969748392999E-2</v>
      </c>
      <c r="E4629" s="43">
        <v>2.7246398926358606</v>
      </c>
      <c r="F4629" s="43">
        <v>6.96476320380639</v>
      </c>
      <c r="H4629" s="43">
        <v>8.9572024484310835E-5</v>
      </c>
      <c r="I4629" s="43">
        <v>0.10315811322276791</v>
      </c>
      <c r="J4629" s="43">
        <v>0</v>
      </c>
      <c r="K4629" s="43">
        <v>1</v>
      </c>
      <c r="M4629" s="43">
        <v>7.9373821665438271E-3</v>
      </c>
      <c r="N4629" s="43">
        <v>4.4517091842322346E-2</v>
      </c>
      <c r="O4629" s="43">
        <v>0</v>
      </c>
      <c r="P4629" s="43">
        <v>1</v>
      </c>
      <c r="R4629" s="43">
        <v>530.72098739880391</v>
      </c>
      <c r="S4629" s="43">
        <v>174.95169447469567</v>
      </c>
      <c r="T4629" s="43">
        <v>6690.3132017381058</v>
      </c>
      <c r="U4629" s="43">
        <v>7395.9858836116055</v>
      </c>
      <c r="W4629" s="43">
        <v>1446.023574125875</v>
      </c>
      <c r="X4629" s="43">
        <v>0</v>
      </c>
      <c r="Y4629" s="43">
        <v>0</v>
      </c>
      <c r="Z4629" s="43">
        <v>1446.023574125875</v>
      </c>
      <c r="AB4629" s="43">
        <v>338.72187683228731</v>
      </c>
      <c r="AC4629" s="43">
        <v>0</v>
      </c>
      <c r="AD4629" s="43">
        <v>0</v>
      </c>
      <c r="AE4629" s="43">
        <v>338.72187683228731</v>
      </c>
      <c r="AG4629" s="43">
        <v>2659237.3528174842</v>
      </c>
      <c r="AH4629" s="43">
        <v>312341.09201118903</v>
      </c>
      <c r="AI4629" s="43">
        <v>0</v>
      </c>
      <c r="AJ4629" s="43">
        <v>1422631882.6956067</v>
      </c>
      <c r="AK4629" s="43">
        <v>1425291120.0484242</v>
      </c>
    </row>
    <row r="4630" spans="3:37" x14ac:dyDescent="0.2">
      <c r="C4630" s="43">
        <v>6.2066687643647089E-4</v>
      </c>
      <c r="D4630" s="43">
        <v>5.5997137052091306E-2</v>
      </c>
      <c r="E4630" s="43">
        <v>3.0541625601271352</v>
      </c>
      <c r="F4630" s="43">
        <v>1.9399681434990712</v>
      </c>
      <c r="H4630" s="43">
        <v>9.3750368842404619E-5</v>
      </c>
      <c r="I4630" s="43">
        <v>9.0464852316440927E-2</v>
      </c>
      <c r="J4630" s="43">
        <v>0</v>
      </c>
      <c r="K4630" s="43">
        <v>1</v>
      </c>
      <c r="M4630" s="43">
        <v>7.8359597514491078E-3</v>
      </c>
      <c r="N4630" s="43">
        <v>4.09359334519857E-2</v>
      </c>
      <c r="O4630" s="43">
        <v>0</v>
      </c>
      <c r="P4630" s="43">
        <v>1</v>
      </c>
      <c r="R4630" s="43">
        <v>658.06192722915171</v>
      </c>
      <c r="S4630" s="43">
        <v>160.58139869091193</v>
      </c>
      <c r="T4630" s="43">
        <v>6073.5032378608503</v>
      </c>
      <c r="U4630" s="43">
        <v>6892.1465637809142</v>
      </c>
      <c r="W4630" s="43">
        <v>2009.8281003883824</v>
      </c>
      <c r="X4630" s="43">
        <v>0</v>
      </c>
      <c r="Y4630" s="43">
        <v>0</v>
      </c>
      <c r="Z4630" s="43">
        <v>2009.8281003883824</v>
      </c>
      <c r="AB4630" s="43">
        <v>66.185625540815721</v>
      </c>
      <c r="AC4630" s="43">
        <v>0</v>
      </c>
      <c r="AD4630" s="43">
        <v>0</v>
      </c>
      <c r="AE4630" s="43">
        <v>66.185625540815721</v>
      </c>
      <c r="AG4630" s="43">
        <v>3696073.8766142353</v>
      </c>
      <c r="AH4630" s="43">
        <v>434122.8696838906</v>
      </c>
      <c r="AI4630" s="43">
        <v>0</v>
      </c>
      <c r="AJ4630" s="43">
        <v>277979627.27142602</v>
      </c>
      <c r="AK4630" s="43">
        <v>281675701.14804024</v>
      </c>
    </row>
    <row r="4631" spans="3:37" x14ac:dyDescent="0.2">
      <c r="C4631" s="43">
        <v>6.0656267295323778E-4</v>
      </c>
      <c r="D4631" s="43">
        <v>5.5566865666565324E-2</v>
      </c>
      <c r="E4631" s="43">
        <v>6.9902242095201359</v>
      </c>
      <c r="F4631" s="43">
        <v>2.4379677704581582</v>
      </c>
      <c r="H4631" s="43">
        <v>9.2637019933450304E-5</v>
      </c>
      <c r="I4631" s="43">
        <v>0.11799944116063454</v>
      </c>
      <c r="J4631" s="43">
        <v>0</v>
      </c>
      <c r="K4631" s="43">
        <v>1</v>
      </c>
      <c r="M4631" s="43">
        <v>7.7669237882471709E-3</v>
      </c>
      <c r="N4631" s="43">
        <v>4.6321778095596899E-2</v>
      </c>
      <c r="O4631" s="43">
        <v>0</v>
      </c>
      <c r="P4631" s="43">
        <v>1</v>
      </c>
      <c r="R4631" s="43">
        <v>638.16642884718306</v>
      </c>
      <c r="S4631" s="43">
        <v>206.96976138126664</v>
      </c>
      <c r="T4631" s="43">
        <v>6812.0313543538641</v>
      </c>
      <c r="U4631" s="43">
        <v>7657.1675445823139</v>
      </c>
      <c r="W4631" s="43">
        <v>4460.9264206305879</v>
      </c>
      <c r="X4631" s="43">
        <v>0</v>
      </c>
      <c r="Y4631" s="43">
        <v>0</v>
      </c>
      <c r="Z4631" s="43">
        <v>4460.9264206305879</v>
      </c>
      <c r="AB4631" s="43">
        <v>98.189914985157273</v>
      </c>
      <c r="AC4631" s="43">
        <v>0</v>
      </c>
      <c r="AD4631" s="43">
        <v>0</v>
      </c>
      <c r="AE4631" s="43">
        <v>98.189914985157273</v>
      </c>
      <c r="AG4631" s="43">
        <v>8203643.6875396511</v>
      </c>
      <c r="AH4631" s="43">
        <v>963560.10685620701</v>
      </c>
      <c r="AI4631" s="43">
        <v>0</v>
      </c>
      <c r="AJ4631" s="43">
        <v>412397642.93766057</v>
      </c>
      <c r="AK4631" s="43">
        <v>420601286.62520021</v>
      </c>
    </row>
    <row r="4632" spans="3:37" x14ac:dyDescent="0.2">
      <c r="C4632" s="43">
        <v>6.205611374938691E-4</v>
      </c>
      <c r="D4632" s="43">
        <v>5.9750044544692571E-2</v>
      </c>
      <c r="E4632" s="43">
        <v>6.1150054525642403</v>
      </c>
      <c r="F4632" s="43">
        <v>2.4593506245286254</v>
      </c>
      <c r="H4632" s="43">
        <v>8.7634845278090383E-5</v>
      </c>
      <c r="I4632" s="43">
        <v>0.12177306864010762</v>
      </c>
      <c r="J4632" s="43">
        <v>0</v>
      </c>
      <c r="K4632" s="43">
        <v>1</v>
      </c>
      <c r="M4632" s="43">
        <v>7.8718845661546188E-3</v>
      </c>
      <c r="N4632" s="43">
        <v>4.5350061408410969E-2</v>
      </c>
      <c r="O4632" s="43">
        <v>0</v>
      </c>
      <c r="P4632" s="43">
        <v>1</v>
      </c>
      <c r="R4632" s="43">
        <v>702.04537188118604</v>
      </c>
      <c r="S4632" s="43">
        <v>202.05539333103337</v>
      </c>
      <c r="T4632" s="43">
        <v>6759.2571514263036</v>
      </c>
      <c r="U4632" s="43">
        <v>7663.3579166385225</v>
      </c>
      <c r="W4632" s="43">
        <v>4293.0112770009428</v>
      </c>
      <c r="X4632" s="43">
        <v>0</v>
      </c>
      <c r="Y4632" s="43">
        <v>0</v>
      </c>
      <c r="Z4632" s="43">
        <v>4293.0112770009428</v>
      </c>
      <c r="AB4632" s="43">
        <v>109.62474765353969</v>
      </c>
      <c r="AC4632" s="43">
        <v>0</v>
      </c>
      <c r="AD4632" s="43">
        <v>0</v>
      </c>
      <c r="AE4632" s="43">
        <v>109.62474765353969</v>
      </c>
      <c r="AG4632" s="43">
        <v>7894847.7384047341</v>
      </c>
      <c r="AH4632" s="43">
        <v>927290.4358322036</v>
      </c>
      <c r="AI4632" s="43">
        <v>0</v>
      </c>
      <c r="AJ4632" s="43">
        <v>460423940.1448667</v>
      </c>
      <c r="AK4632" s="43">
        <v>468318787.88327146</v>
      </c>
    </row>
    <row r="4633" spans="3:37" x14ac:dyDescent="0.2">
      <c r="C4633" s="43">
        <v>6.1212827866863329E-4</v>
      </c>
      <c r="D4633" s="43">
        <v>5.7130859521695831E-2</v>
      </c>
      <c r="E4633" s="43">
        <v>3.9879673955991577</v>
      </c>
      <c r="F4633" s="43">
        <v>2.4595429583644854</v>
      </c>
      <c r="H4633" s="43">
        <v>8.7829212348874015E-5</v>
      </c>
      <c r="I4633" s="43">
        <v>9.5371774548326071E-2</v>
      </c>
      <c r="J4633" s="43">
        <v>0</v>
      </c>
      <c r="K4633" s="43">
        <v>1</v>
      </c>
      <c r="M4633" s="43">
        <v>7.8224863127298594E-3</v>
      </c>
      <c r="N4633" s="43">
        <v>4.8441584369878776E-2</v>
      </c>
      <c r="O4633" s="43">
        <v>0</v>
      </c>
      <c r="P4633" s="43">
        <v>1</v>
      </c>
      <c r="R4633" s="43">
        <v>662.14876588956849</v>
      </c>
      <c r="S4633" s="43">
        <v>158.59928470161651</v>
      </c>
      <c r="T4633" s="43">
        <v>7174.7293636799614</v>
      </c>
      <c r="U4633" s="43">
        <v>7995.4774142711467</v>
      </c>
      <c r="W4633" s="43">
        <v>2640.6276894038187</v>
      </c>
      <c r="X4633" s="43">
        <v>0</v>
      </c>
      <c r="Y4633" s="43">
        <v>0</v>
      </c>
      <c r="Z4633" s="43">
        <v>2640.6276894038187</v>
      </c>
      <c r="AB4633" s="43">
        <v>103.40849884489236</v>
      </c>
      <c r="AC4633" s="43">
        <v>0</v>
      </c>
      <c r="AD4633" s="43">
        <v>0</v>
      </c>
      <c r="AE4633" s="43">
        <v>103.40849884489236</v>
      </c>
      <c r="AG4633" s="43">
        <v>4856114.3208136223</v>
      </c>
      <c r="AH4633" s="43">
        <v>570375.58091122482</v>
      </c>
      <c r="AI4633" s="43">
        <v>0</v>
      </c>
      <c r="AJ4633" s="43">
        <v>434315695.14854795</v>
      </c>
      <c r="AK4633" s="43">
        <v>439171809.46936154</v>
      </c>
    </row>
    <row r="4634" spans="3:37" x14ac:dyDescent="0.2">
      <c r="C4634" s="43">
        <v>6.1924228249132796E-4</v>
      </c>
      <c r="D4634" s="43">
        <v>5.0280082353025245E-2</v>
      </c>
      <c r="E4634" s="43">
        <v>2.8610805125557048</v>
      </c>
      <c r="F4634" s="43">
        <v>2.4599476493554691</v>
      </c>
      <c r="H4634" s="43">
        <v>8.3846938201260384E-5</v>
      </c>
      <c r="I4634" s="43">
        <v>0.14343066238471003</v>
      </c>
      <c r="J4634" s="43">
        <v>0</v>
      </c>
      <c r="K4634" s="43">
        <v>1</v>
      </c>
      <c r="M4634" s="43">
        <v>7.9610935264969873E-3</v>
      </c>
      <c r="N4634" s="43">
        <v>4.3924451054543186E-2</v>
      </c>
      <c r="O4634" s="43">
        <v>0</v>
      </c>
      <c r="P4634" s="43">
        <v>1</v>
      </c>
      <c r="R4634" s="43">
        <v>589.52055974727739</v>
      </c>
      <c r="S4634" s="43">
        <v>227.70448517317683</v>
      </c>
      <c r="T4634" s="43">
        <v>6620.9672762055061</v>
      </c>
      <c r="U4634" s="43">
        <v>7438.19232112596</v>
      </c>
      <c r="W4634" s="43">
        <v>1686.6657852438664</v>
      </c>
      <c r="X4634" s="43">
        <v>0</v>
      </c>
      <c r="Y4634" s="43">
        <v>0</v>
      </c>
      <c r="Z4634" s="43">
        <v>1686.6657852438664</v>
      </c>
      <c r="AB4634" s="43">
        <v>92.091599633124105</v>
      </c>
      <c r="AC4634" s="43">
        <v>0</v>
      </c>
      <c r="AD4634" s="43">
        <v>0</v>
      </c>
      <c r="AE4634" s="43">
        <v>92.091599633124105</v>
      </c>
      <c r="AG4634" s="43">
        <v>3101778.3790634703</v>
      </c>
      <c r="AH4634" s="43">
        <v>364319.80961267516</v>
      </c>
      <c r="AI4634" s="43">
        <v>0</v>
      </c>
      <c r="AJ4634" s="43">
        <v>386784718.45912123</v>
      </c>
      <c r="AK4634" s="43">
        <v>389886496.83818471</v>
      </c>
    </row>
    <row r="4635" spans="3:37" x14ac:dyDescent="0.2">
      <c r="C4635" s="43">
        <v>6.0932769130630821E-4</v>
      </c>
      <c r="D4635" s="43">
        <v>5.5420411878239761E-2</v>
      </c>
      <c r="E4635" s="43">
        <v>7.0327827354013577</v>
      </c>
      <c r="F4635" s="43">
        <v>2.2436494031766885</v>
      </c>
      <c r="H4635" s="43">
        <v>9.3677070204578605E-5</v>
      </c>
      <c r="I4635" s="43">
        <v>0.11330296409053731</v>
      </c>
      <c r="J4635" s="43">
        <v>0</v>
      </c>
      <c r="K4635" s="43">
        <v>1</v>
      </c>
      <c r="M4635" s="43">
        <v>7.9187184998770199E-3</v>
      </c>
      <c r="N4635" s="43">
        <v>4.5968087434151261E-2</v>
      </c>
      <c r="O4635" s="43">
        <v>0</v>
      </c>
      <c r="P4635" s="43">
        <v>1</v>
      </c>
      <c r="R4635" s="43">
        <v>639.3858741522514</v>
      </c>
      <c r="S4635" s="43">
        <v>200.96338798680739</v>
      </c>
      <c r="T4635" s="43">
        <v>6892.1339922784427</v>
      </c>
      <c r="U4635" s="43">
        <v>7732.4832544175015</v>
      </c>
      <c r="W4635" s="43">
        <v>4496.6619369974587</v>
      </c>
      <c r="X4635" s="43">
        <v>0</v>
      </c>
      <c r="Y4635" s="43">
        <v>0</v>
      </c>
      <c r="Z4635" s="43">
        <v>4496.6619369974587</v>
      </c>
      <c r="AB4635" s="43">
        <v>85.083389104428647</v>
      </c>
      <c r="AC4635" s="43">
        <v>0</v>
      </c>
      <c r="AD4635" s="43">
        <v>0</v>
      </c>
      <c r="AE4635" s="43">
        <v>85.083389104428647</v>
      </c>
      <c r="AG4635" s="43">
        <v>8269361.3021383267</v>
      </c>
      <c r="AH4635" s="43">
        <v>971278.97839145106</v>
      </c>
      <c r="AI4635" s="43">
        <v>0</v>
      </c>
      <c r="AJ4635" s="43">
        <v>357350234.23860031</v>
      </c>
      <c r="AK4635" s="43">
        <v>365619595.54073864</v>
      </c>
    </row>
    <row r="4636" spans="3:37" x14ac:dyDescent="0.2">
      <c r="C4636" s="43">
        <v>6.1410567382047532E-4</v>
      </c>
      <c r="D4636" s="43">
        <v>5.1970062744969937E-2</v>
      </c>
      <c r="E4636" s="43">
        <v>8.0470688251602436</v>
      </c>
      <c r="F4636" s="43">
        <v>1.7400066389022155</v>
      </c>
      <c r="H4636" s="43">
        <v>8.9712267583268718E-5</v>
      </c>
      <c r="I4636" s="43">
        <v>0.12018740588982135</v>
      </c>
      <c r="J4636" s="43">
        <v>0</v>
      </c>
      <c r="K4636" s="43">
        <v>1</v>
      </c>
      <c r="M4636" s="43">
        <v>7.8958553337284965E-3</v>
      </c>
      <c r="N4636" s="43">
        <v>4.71519436880663E-2</v>
      </c>
      <c r="O4636" s="43">
        <v>0</v>
      </c>
      <c r="P4636" s="43">
        <v>1</v>
      </c>
      <c r="R4636" s="43">
        <v>604.28070032291828</v>
      </c>
      <c r="S4636" s="43">
        <v>204.15177883786146</v>
      </c>
      <c r="T4636" s="43">
        <v>7049.2214701163002</v>
      </c>
      <c r="U4636" s="43">
        <v>7857.6539492770798</v>
      </c>
      <c r="W4636" s="43">
        <v>4862.6883852145556</v>
      </c>
      <c r="X4636" s="43">
        <v>0</v>
      </c>
      <c r="Y4636" s="43">
        <v>0</v>
      </c>
      <c r="Z4636" s="43">
        <v>4862.6883852145556</v>
      </c>
      <c r="AB4636" s="43">
        <v>47.847375109940046</v>
      </c>
      <c r="AC4636" s="43">
        <v>0</v>
      </c>
      <c r="AD4636" s="43">
        <v>0</v>
      </c>
      <c r="AE4636" s="43">
        <v>47.847375109940046</v>
      </c>
      <c r="AG4636" s="43">
        <v>8942483.9404095672</v>
      </c>
      <c r="AH4636" s="43">
        <v>1050340.6912063439</v>
      </c>
      <c r="AI4636" s="43">
        <v>0</v>
      </c>
      <c r="AJ4636" s="43">
        <v>200958975.46174818</v>
      </c>
      <c r="AK4636" s="43">
        <v>209901459.40215775</v>
      </c>
    </row>
    <row r="4637" spans="3:37" x14ac:dyDescent="0.2">
      <c r="C4637" s="43">
        <v>6.2183023321182862E-4</v>
      </c>
      <c r="D4637" s="43">
        <v>5.1971890245479012E-2</v>
      </c>
      <c r="E4637" s="43">
        <v>10.391621312939561</v>
      </c>
      <c r="F4637" s="43">
        <v>1.874180326111164</v>
      </c>
      <c r="H4637" s="43">
        <v>8.4585770430323749E-5</v>
      </c>
      <c r="I4637" s="43">
        <v>8.5990085778728048E-2</v>
      </c>
      <c r="J4637" s="43">
        <v>0</v>
      </c>
      <c r="K4637" s="43">
        <v>1</v>
      </c>
      <c r="M4637" s="43">
        <v>7.7764243811418183E-3</v>
      </c>
      <c r="N4637" s="43">
        <v>4.6867625810778968E-2</v>
      </c>
      <c r="O4637" s="43">
        <v>0</v>
      </c>
      <c r="P4637" s="43">
        <v>1</v>
      </c>
      <c r="R4637" s="43">
        <v>611.90319229061049</v>
      </c>
      <c r="S4637" s="43">
        <v>137.71716195907584</v>
      </c>
      <c r="T4637" s="43">
        <v>6900.7338846115717</v>
      </c>
      <c r="U4637" s="43">
        <v>7650.3542388612577</v>
      </c>
      <c r="W4637" s="43">
        <v>6358.6662544628625</v>
      </c>
      <c r="X4637" s="43">
        <v>0</v>
      </c>
      <c r="Y4637" s="43">
        <v>0</v>
      </c>
      <c r="Z4637" s="43">
        <v>6358.6662544628625</v>
      </c>
      <c r="AB4637" s="43">
        <v>57.235769343802296</v>
      </c>
      <c r="AC4637" s="43">
        <v>0</v>
      </c>
      <c r="AD4637" s="43">
        <v>0</v>
      </c>
      <c r="AE4637" s="43">
        <v>57.235769343802296</v>
      </c>
      <c r="AG4637" s="43">
        <v>11693587.241957204</v>
      </c>
      <c r="AH4637" s="43">
        <v>1373471.9109639784</v>
      </c>
      <c r="AI4637" s="43">
        <v>0</v>
      </c>
      <c r="AJ4637" s="43">
        <v>240390231.24396965</v>
      </c>
      <c r="AK4637" s="43">
        <v>252083818.48592687</v>
      </c>
    </row>
    <row r="4638" spans="3:37" x14ac:dyDescent="0.2">
      <c r="C4638" s="43">
        <v>5.9618248421975555E-4</v>
      </c>
      <c r="D4638" s="43">
        <v>5.10029555843785E-2</v>
      </c>
      <c r="E4638" s="43">
        <v>6.3650377344166253</v>
      </c>
      <c r="F4638" s="43">
        <v>2.3319206098469061</v>
      </c>
      <c r="H4638" s="43">
        <v>8.6719995554596966E-5</v>
      </c>
      <c r="I4638" s="43">
        <v>9.7012285493290246E-2</v>
      </c>
      <c r="J4638" s="43">
        <v>0</v>
      </c>
      <c r="K4638" s="43">
        <v>1</v>
      </c>
      <c r="M4638" s="43">
        <v>7.8985719381962083E-3</v>
      </c>
      <c r="N4638" s="43">
        <v>4.5049151348574464E-2</v>
      </c>
      <c r="O4638" s="43">
        <v>0</v>
      </c>
      <c r="P4638" s="43">
        <v>1</v>
      </c>
      <c r="R4638" s="43">
        <v>575.72743995570022</v>
      </c>
      <c r="S4638" s="43">
        <v>159.28994263986553</v>
      </c>
      <c r="T4638" s="43">
        <v>6737.1709094097059</v>
      </c>
      <c r="U4638" s="43">
        <v>7472.1882920052722</v>
      </c>
      <c r="W4638" s="43">
        <v>3664.5268800571139</v>
      </c>
      <c r="X4638" s="43">
        <v>0</v>
      </c>
      <c r="Y4638" s="43">
        <v>0</v>
      </c>
      <c r="Z4638" s="43">
        <v>3664.5268800571139</v>
      </c>
      <c r="AB4638" s="43">
        <v>82.050086993659178</v>
      </c>
      <c r="AC4638" s="43">
        <v>0</v>
      </c>
      <c r="AD4638" s="43">
        <v>0</v>
      </c>
      <c r="AE4638" s="43">
        <v>82.050086993659178</v>
      </c>
      <c r="AG4638" s="43">
        <v>6739064.9324250324</v>
      </c>
      <c r="AH4638" s="43">
        <v>791537.80609233654</v>
      </c>
      <c r="AI4638" s="43">
        <v>0</v>
      </c>
      <c r="AJ4638" s="43">
        <v>344610365.37336856</v>
      </c>
      <c r="AK4638" s="43">
        <v>351349430.30579358</v>
      </c>
    </row>
    <row r="4639" spans="3:37" x14ac:dyDescent="0.2">
      <c r="C4639" s="43">
        <v>5.9740346763523505E-4</v>
      </c>
      <c r="D4639" s="43">
        <v>4.8344674912729105E-2</v>
      </c>
      <c r="E4639" s="43">
        <v>3.748508650820479</v>
      </c>
      <c r="F4639" s="43">
        <v>1.2760973971042506</v>
      </c>
      <c r="H4639" s="43">
        <v>8.6207148463462915E-5</v>
      </c>
      <c r="I4639" s="43">
        <v>7.4975939953615039E-2</v>
      </c>
      <c r="J4639" s="43">
        <v>0</v>
      </c>
      <c r="K4639" s="43">
        <v>1</v>
      </c>
      <c r="M4639" s="43">
        <v>7.8394642817941791E-3</v>
      </c>
      <c r="N4639" s="43">
        <v>4.592241204136549E-2</v>
      </c>
      <c r="O4639" s="43">
        <v>0</v>
      </c>
      <c r="P4639" s="43">
        <v>1</v>
      </c>
      <c r="R4639" s="43">
        <v>546.83808801200678</v>
      </c>
      <c r="S4639" s="43">
        <v>122.37918925748373</v>
      </c>
      <c r="T4639" s="43">
        <v>6816.374600520754</v>
      </c>
      <c r="U4639" s="43">
        <v>7485.5918777902443</v>
      </c>
      <c r="W4639" s="43">
        <v>2049.8273035111379</v>
      </c>
      <c r="X4639" s="43">
        <v>0</v>
      </c>
      <c r="Y4639" s="43">
        <v>0</v>
      </c>
      <c r="Z4639" s="43">
        <v>2049.8273035111379</v>
      </c>
      <c r="AB4639" s="43">
        <v>16.154921282921073</v>
      </c>
      <c r="AC4639" s="43">
        <v>0</v>
      </c>
      <c r="AD4639" s="43">
        <v>0</v>
      </c>
      <c r="AE4639" s="43">
        <v>16.154921282921073</v>
      </c>
      <c r="AG4639" s="43">
        <v>3769632.4111569826</v>
      </c>
      <c r="AH4639" s="43">
        <v>442762.69755840581</v>
      </c>
      <c r="AI4639" s="43">
        <v>0</v>
      </c>
      <c r="AJ4639" s="43">
        <v>67850669.388268501</v>
      </c>
      <c r="AK4639" s="43">
        <v>71620301.799425483</v>
      </c>
    </row>
    <row r="4640" spans="3:37" x14ac:dyDescent="0.2">
      <c r="C4640" s="43">
        <v>6.2530896773727029E-4</v>
      </c>
      <c r="D4640" s="43">
        <v>4.8656948091028364E-2</v>
      </c>
      <c r="E4640" s="43">
        <v>4.0512925658362269</v>
      </c>
      <c r="F4640" s="43">
        <v>1.7234082781773659</v>
      </c>
      <c r="H4640" s="43">
        <v>9.0311632517159346E-5</v>
      </c>
      <c r="I4640" s="43">
        <v>9.7826959527834517E-2</v>
      </c>
      <c r="J4640" s="43">
        <v>0</v>
      </c>
      <c r="K4640" s="43">
        <v>1</v>
      </c>
      <c r="M4640" s="43">
        <v>7.9433040010169487E-3</v>
      </c>
      <c r="N4640" s="43">
        <v>4.5924502666575662E-2</v>
      </c>
      <c r="O4640" s="43">
        <v>0</v>
      </c>
      <c r="P4640" s="43">
        <v>1</v>
      </c>
      <c r="R4640" s="43">
        <v>576.07880238194377</v>
      </c>
      <c r="S4640" s="43">
        <v>167.28023174416359</v>
      </c>
      <c r="T4640" s="43">
        <v>6906.9771388851314</v>
      </c>
      <c r="U4640" s="43">
        <v>7650.3361730112392</v>
      </c>
      <c r="W4640" s="43">
        <v>2333.8637694258055</v>
      </c>
      <c r="X4640" s="43">
        <v>0</v>
      </c>
      <c r="Y4640" s="43">
        <v>0</v>
      </c>
      <c r="Z4640" s="43">
        <v>2333.8637694258055</v>
      </c>
      <c r="AB4640" s="43">
        <v>44.591198674239301</v>
      </c>
      <c r="AC4640" s="43">
        <v>0</v>
      </c>
      <c r="AD4640" s="43">
        <v>0</v>
      </c>
      <c r="AE4640" s="43">
        <v>44.591198674239301</v>
      </c>
      <c r="AG4640" s="43">
        <v>4291975.4719740562</v>
      </c>
      <c r="AH4640" s="43">
        <v>504114.57419597398</v>
      </c>
      <c r="AI4640" s="43">
        <v>0</v>
      </c>
      <c r="AJ4640" s="43">
        <v>187283034.43180507</v>
      </c>
      <c r="AK4640" s="43">
        <v>191575009.90377912</v>
      </c>
    </row>
    <row r="4641" spans="3:37" x14ac:dyDescent="0.2">
      <c r="C4641" s="43">
        <v>6.278401134590661E-4</v>
      </c>
      <c r="D4641" s="43">
        <v>5.9882170489075959E-2</v>
      </c>
      <c r="E4641" s="43">
        <v>3.8432185472267668</v>
      </c>
      <c r="F4641" s="43">
        <v>2.4508925578945036</v>
      </c>
      <c r="H4641" s="43">
        <v>8.6318532685271255E-5</v>
      </c>
      <c r="I4641" s="43">
        <v>0.10519953225816814</v>
      </c>
      <c r="J4641" s="43">
        <v>0</v>
      </c>
      <c r="K4641" s="43">
        <v>1</v>
      </c>
      <c r="M4641" s="43">
        <v>7.8120644544718374E-3</v>
      </c>
      <c r="N4641" s="43">
        <v>4.529478781124107E-2</v>
      </c>
      <c r="O4641" s="43">
        <v>0</v>
      </c>
      <c r="P4641" s="43">
        <v>1</v>
      </c>
      <c r="R4641" s="43">
        <v>711.85078127156885</v>
      </c>
      <c r="S4641" s="43">
        <v>171.93339183893241</v>
      </c>
      <c r="T4641" s="43">
        <v>6699.7164119067902</v>
      </c>
      <c r="U4641" s="43">
        <v>7583.5005850172911</v>
      </c>
      <c r="W4641" s="43">
        <v>2735.7981254407578</v>
      </c>
      <c r="X4641" s="43">
        <v>0</v>
      </c>
      <c r="Y4641" s="43">
        <v>0</v>
      </c>
      <c r="Z4641" s="43">
        <v>2735.7981254407578</v>
      </c>
      <c r="AB4641" s="43">
        <v>110.5116330939789</v>
      </c>
      <c r="AC4641" s="43">
        <v>0</v>
      </c>
      <c r="AD4641" s="43">
        <v>0</v>
      </c>
      <c r="AE4641" s="43">
        <v>110.5116330939789</v>
      </c>
      <c r="AG4641" s="43">
        <v>5031132.7526855534</v>
      </c>
      <c r="AH4641" s="43">
        <v>590932.39509520365</v>
      </c>
      <c r="AI4641" s="43">
        <v>0</v>
      </c>
      <c r="AJ4641" s="43">
        <v>464148858.9947114</v>
      </c>
      <c r="AK4641" s="43">
        <v>469179991.74739695</v>
      </c>
    </row>
    <row r="4642" spans="3:37" x14ac:dyDescent="0.2">
      <c r="C4642" s="43">
        <v>6.0423907583527536E-4</v>
      </c>
      <c r="D4642" s="43">
        <v>5.4515597773150848E-2</v>
      </c>
      <c r="E4642" s="43">
        <v>3.5664083855697171</v>
      </c>
      <c r="F4642" s="43">
        <v>2.1384579191294284</v>
      </c>
      <c r="H4642" s="43">
        <v>1.0264558169070792E-4</v>
      </c>
      <c r="I4642" s="43">
        <v>8.2718146766551509E-2</v>
      </c>
      <c r="J4642" s="43">
        <v>0</v>
      </c>
      <c r="K4642" s="43">
        <v>1</v>
      </c>
      <c r="M4642" s="43">
        <v>7.877919253784893E-3</v>
      </c>
      <c r="N4642" s="43">
        <v>4.471210274565264E-2</v>
      </c>
      <c r="O4642" s="43">
        <v>0</v>
      </c>
      <c r="P4642" s="43">
        <v>1</v>
      </c>
      <c r="R4642" s="43">
        <v>623.69456393254325</v>
      </c>
      <c r="S4642" s="43">
        <v>160.76201048214941</v>
      </c>
      <c r="T4642" s="43">
        <v>6669.2806367301064</v>
      </c>
      <c r="U4642" s="43">
        <v>7453.7372111447994</v>
      </c>
      <c r="W4642" s="43">
        <v>2224.3495228432703</v>
      </c>
      <c r="X4642" s="43">
        <v>0</v>
      </c>
      <c r="Y4642" s="43">
        <v>0</v>
      </c>
      <c r="Z4642" s="43">
        <v>2224.3495228432703</v>
      </c>
      <c r="AB4642" s="43">
        <v>75.975351650686804</v>
      </c>
      <c r="AC4642" s="43">
        <v>0</v>
      </c>
      <c r="AD4642" s="43">
        <v>0</v>
      </c>
      <c r="AE4642" s="43">
        <v>75.975351650686804</v>
      </c>
      <c r="AG4642" s="43">
        <v>4090578.772508774</v>
      </c>
      <c r="AH4642" s="43">
        <v>480459.49693414639</v>
      </c>
      <c r="AI4642" s="43">
        <v>0</v>
      </c>
      <c r="AJ4642" s="43">
        <v>319096476.93288457</v>
      </c>
      <c r="AK4642" s="43">
        <v>323187055.70539337</v>
      </c>
    </row>
    <row r="4643" spans="3:37" x14ac:dyDescent="0.2">
      <c r="C4643" s="43">
        <v>5.9763744609970322E-4</v>
      </c>
      <c r="D4643" s="43">
        <v>5.2288171209508419E-2</v>
      </c>
      <c r="E4643" s="43">
        <v>4.1403632645152255</v>
      </c>
      <c r="F4643" s="43">
        <v>1.9630821532551903</v>
      </c>
      <c r="H4643" s="43">
        <v>9.4765493134918444E-5</v>
      </c>
      <c r="I4643" s="43">
        <v>0.10679956810836322</v>
      </c>
      <c r="J4643" s="43">
        <v>0</v>
      </c>
      <c r="K4643" s="43">
        <v>1</v>
      </c>
      <c r="M4643" s="43">
        <v>7.8669068860170999E-3</v>
      </c>
      <c r="N4643" s="43">
        <v>4.7668440959016567E-2</v>
      </c>
      <c r="O4643" s="43">
        <v>0</v>
      </c>
      <c r="P4643" s="43">
        <v>1</v>
      </c>
      <c r="R4643" s="43">
        <v>591.67555459382845</v>
      </c>
      <c r="S4643" s="43">
        <v>191.62938072258822</v>
      </c>
      <c r="T4643" s="43">
        <v>7100.3103317934247</v>
      </c>
      <c r="U4643" s="43">
        <v>7883.6152671098416</v>
      </c>
      <c r="W4643" s="43">
        <v>2449.7517307519602</v>
      </c>
      <c r="X4643" s="43">
        <v>0</v>
      </c>
      <c r="Y4643" s="43">
        <v>0</v>
      </c>
      <c r="Z4643" s="43">
        <v>2449.7517307519602</v>
      </c>
      <c r="AB4643" s="43">
        <v>60.972041884695095</v>
      </c>
      <c r="AC4643" s="43">
        <v>0</v>
      </c>
      <c r="AD4643" s="43">
        <v>0</v>
      </c>
      <c r="AE4643" s="43">
        <v>60.972041884695095</v>
      </c>
      <c r="AG4643" s="43">
        <v>4505093.432852855</v>
      </c>
      <c r="AH4643" s="43">
        <v>529146.37384242343</v>
      </c>
      <c r="AI4643" s="43">
        <v>0</v>
      </c>
      <c r="AJ4643" s="43">
        <v>256082575.91571939</v>
      </c>
      <c r="AK4643" s="43">
        <v>260587669.34857225</v>
      </c>
    </row>
    <row r="4644" spans="3:37" x14ac:dyDescent="0.2">
      <c r="C4644" s="43">
        <v>5.6655447896634601E-4</v>
      </c>
      <c r="D4644" s="43">
        <v>5.2183564619153348E-2</v>
      </c>
      <c r="E4644" s="43">
        <v>8.8173803087550446</v>
      </c>
      <c r="F4644" s="43">
        <v>2.7665905077473494</v>
      </c>
      <c r="H4644" s="43">
        <v>8.6554440419174829E-5</v>
      </c>
      <c r="I4644" s="43">
        <v>0.11037397692428697</v>
      </c>
      <c r="J4644" s="43">
        <v>0</v>
      </c>
      <c r="K4644" s="43">
        <v>1</v>
      </c>
      <c r="M4644" s="43">
        <v>7.8109575440350751E-3</v>
      </c>
      <c r="N4644" s="43">
        <v>4.5355745487482835E-2</v>
      </c>
      <c r="O4644" s="43">
        <v>0</v>
      </c>
      <c r="P4644" s="43">
        <v>1</v>
      </c>
      <c r="R4644" s="43">
        <v>559.78053407542529</v>
      </c>
      <c r="S4644" s="43">
        <v>180.88327676546254</v>
      </c>
      <c r="T4644" s="43">
        <v>6707.7823062778562</v>
      </c>
      <c r="U4644" s="43">
        <v>7448.446117118744</v>
      </c>
      <c r="W4644" s="43">
        <v>4935.7978583810373</v>
      </c>
      <c r="X4644" s="43">
        <v>0</v>
      </c>
      <c r="Y4644" s="43">
        <v>0</v>
      </c>
      <c r="Z4644" s="43">
        <v>4935.7978583810373</v>
      </c>
      <c r="AB4644" s="43">
        <v>105.8126186373745</v>
      </c>
      <c r="AC4644" s="43">
        <v>0</v>
      </c>
      <c r="AD4644" s="43">
        <v>0</v>
      </c>
      <c r="AE4644" s="43">
        <v>105.8126186373745</v>
      </c>
      <c r="AG4644" s="43">
        <v>9076932.2615627274</v>
      </c>
      <c r="AH4644" s="43">
        <v>1066132.337410304</v>
      </c>
      <c r="AI4644" s="43">
        <v>0</v>
      </c>
      <c r="AJ4644" s="43">
        <v>444412998.27697289</v>
      </c>
      <c r="AK4644" s="43">
        <v>453489930.53853559</v>
      </c>
    </row>
    <row r="4645" spans="3:37" x14ac:dyDescent="0.2">
      <c r="C4645" s="43">
        <v>6.032177247859207E-4</v>
      </c>
      <c r="D4645" s="43">
        <v>5.9101688438007893E-2</v>
      </c>
      <c r="E4645" s="43">
        <v>7.0210082793509363</v>
      </c>
      <c r="F4645" s="43">
        <v>2.3278883624321733</v>
      </c>
      <c r="H4645" s="43">
        <v>8.2036764359783311E-5</v>
      </c>
      <c r="I4645" s="43">
        <v>0.11601758483138136</v>
      </c>
      <c r="J4645" s="43">
        <v>0</v>
      </c>
      <c r="K4645" s="43">
        <v>1</v>
      </c>
      <c r="M4645" s="43">
        <v>7.8949693374784635E-3</v>
      </c>
      <c r="N4645" s="43">
        <v>4.8077435272335767E-2</v>
      </c>
      <c r="O4645" s="43">
        <v>0</v>
      </c>
      <c r="P4645" s="43">
        <v>1</v>
      </c>
      <c r="R4645" s="43">
        <v>675.01955630302973</v>
      </c>
      <c r="S4645" s="43">
        <v>180.20826941994625</v>
      </c>
      <c r="T4645" s="43">
        <v>7186.7760567924524</v>
      </c>
      <c r="U4645" s="43">
        <v>8042.0038825154279</v>
      </c>
      <c r="W4645" s="43">
        <v>4739.3178935273672</v>
      </c>
      <c r="X4645" s="43">
        <v>0</v>
      </c>
      <c r="Y4645" s="43">
        <v>0</v>
      </c>
      <c r="Z4645" s="43">
        <v>4739.3178935273672</v>
      </c>
      <c r="AB4645" s="43">
        <v>95.909515615494698</v>
      </c>
      <c r="AC4645" s="43">
        <v>0</v>
      </c>
      <c r="AD4645" s="43">
        <v>0</v>
      </c>
      <c r="AE4645" s="43">
        <v>95.909515615494698</v>
      </c>
      <c r="AG4645" s="43">
        <v>8715605.6061968282</v>
      </c>
      <c r="AH4645" s="43">
        <v>1023692.6650019113</v>
      </c>
      <c r="AI4645" s="43">
        <v>0</v>
      </c>
      <c r="AJ4645" s="43">
        <v>402819965.5850777</v>
      </c>
      <c r="AK4645" s="43">
        <v>411535571.19127452</v>
      </c>
    </row>
    <row r="4646" spans="3:37" x14ac:dyDescent="0.2">
      <c r="C4646" s="43">
        <v>5.8100311789892822E-4</v>
      </c>
      <c r="D4646" s="43">
        <v>5.6909695657582748E-2</v>
      </c>
      <c r="E4646" s="43">
        <v>6.6042111302550177</v>
      </c>
      <c r="F4646" s="43">
        <v>1.2071115755499824</v>
      </c>
      <c r="H4646" s="43">
        <v>9.6243367496473553E-5</v>
      </c>
      <c r="I4646" s="43">
        <v>0.11872856505881335</v>
      </c>
      <c r="J4646" s="43">
        <v>0</v>
      </c>
      <c r="K4646" s="43">
        <v>1</v>
      </c>
      <c r="M4646" s="43">
        <v>7.8826162305064562E-3</v>
      </c>
      <c r="N4646" s="43">
        <v>4.48135059660855E-2</v>
      </c>
      <c r="O4646" s="43">
        <v>0</v>
      </c>
      <c r="P4646" s="43">
        <v>1</v>
      </c>
      <c r="R4646" s="43">
        <v>626.04723079832024</v>
      </c>
      <c r="S4646" s="43">
        <v>216.35573022972974</v>
      </c>
      <c r="T4646" s="43">
        <v>6688.3913738238107</v>
      </c>
      <c r="U4646" s="43">
        <v>7530.7943348518602</v>
      </c>
      <c r="W4646" s="43">
        <v>4134.5480897035986</v>
      </c>
      <c r="X4646" s="43">
        <v>0</v>
      </c>
      <c r="Y4646" s="43">
        <v>0</v>
      </c>
      <c r="Z4646" s="43">
        <v>4134.5480897035986</v>
      </c>
      <c r="AB4646" s="43">
        <v>13.873794232309761</v>
      </c>
      <c r="AC4646" s="43">
        <v>0</v>
      </c>
      <c r="AD4646" s="43">
        <v>0</v>
      </c>
      <c r="AE4646" s="43">
        <v>13.873794232309761</v>
      </c>
      <c r="AG4646" s="43">
        <v>7603433.9369649179</v>
      </c>
      <c r="AH4646" s="43">
        <v>893062.38737597736</v>
      </c>
      <c r="AI4646" s="43">
        <v>0</v>
      </c>
      <c r="AJ4646" s="43">
        <v>58269935.775700994</v>
      </c>
      <c r="AK4646" s="43">
        <v>65873369.712665915</v>
      </c>
    </row>
    <row r="4647" spans="3:37" x14ac:dyDescent="0.2">
      <c r="C4647" s="43">
        <v>5.9326513224395618E-4</v>
      </c>
      <c r="D4647" s="43">
        <v>5.0043642889146395E-2</v>
      </c>
      <c r="E4647" s="43">
        <v>7.849436108267084</v>
      </c>
      <c r="F4647" s="43">
        <v>1.7486238616905403</v>
      </c>
      <c r="H4647" s="43">
        <v>9.86957194342164E-5</v>
      </c>
      <c r="I4647" s="43">
        <v>8.9548808280022582E-2</v>
      </c>
      <c r="J4647" s="43">
        <v>0</v>
      </c>
      <c r="K4647" s="43">
        <v>1</v>
      </c>
      <c r="M4647" s="43">
        <v>7.8325837229780895E-3</v>
      </c>
      <c r="N4647" s="43">
        <v>4.608302749197335E-2</v>
      </c>
      <c r="O4647" s="43">
        <v>0</v>
      </c>
      <c r="P4647" s="43">
        <v>1</v>
      </c>
      <c r="R4647" s="43">
        <v>562.1343361198808</v>
      </c>
      <c r="S4647" s="43">
        <v>167.34028354799088</v>
      </c>
      <c r="T4647" s="43">
        <v>6834.211604455877</v>
      </c>
      <c r="U4647" s="43">
        <v>7563.6862241237486</v>
      </c>
      <c r="W4647" s="43">
        <v>4412.4375556361383</v>
      </c>
      <c r="X4647" s="43">
        <v>0</v>
      </c>
      <c r="Y4647" s="43">
        <v>0</v>
      </c>
      <c r="Z4647" s="43">
        <v>4412.4375556361383</v>
      </c>
      <c r="AB4647" s="43">
        <v>45.028507991955728</v>
      </c>
      <c r="AC4647" s="43">
        <v>0</v>
      </c>
      <c r="AD4647" s="43">
        <v>0</v>
      </c>
      <c r="AE4647" s="43">
        <v>45.028507991955728</v>
      </c>
      <c r="AG4647" s="43">
        <v>8114472.6648148587</v>
      </c>
      <c r="AH4647" s="43">
        <v>953086.51201740582</v>
      </c>
      <c r="AI4647" s="43">
        <v>0</v>
      </c>
      <c r="AJ4647" s="43">
        <v>189119733.56621405</v>
      </c>
      <c r="AK4647" s="43">
        <v>197234206.23102891</v>
      </c>
    </row>
    <row r="4648" spans="3:37" x14ac:dyDescent="0.2">
      <c r="C4648" s="43">
        <v>5.9734251829831415E-4</v>
      </c>
      <c r="D4648" s="43">
        <v>5.500509196259773E-2</v>
      </c>
      <c r="E4648" s="43">
        <v>2.7194865808126063</v>
      </c>
      <c r="F4648" s="43">
        <v>2.1728639642035268</v>
      </c>
      <c r="H4648" s="43">
        <v>9.3558210320976443E-5</v>
      </c>
      <c r="I4648" s="43">
        <v>0.10628403649256168</v>
      </c>
      <c r="J4648" s="43">
        <v>0</v>
      </c>
      <c r="K4648" s="43">
        <v>1</v>
      </c>
      <c r="M4648" s="43">
        <v>7.9398822240486222E-3</v>
      </c>
      <c r="N4648" s="43">
        <v>4.8131074448359401E-2</v>
      </c>
      <c r="O4648" s="43">
        <v>0</v>
      </c>
      <c r="P4648" s="43">
        <v>1</v>
      </c>
      <c r="R4648" s="43">
        <v>622.11216880115808</v>
      </c>
      <c r="S4648" s="43">
        <v>188.27485343889941</v>
      </c>
      <c r="T4648" s="43">
        <v>7235.7239521800684</v>
      </c>
      <c r="U4648" s="43">
        <v>8046.1109744201258</v>
      </c>
      <c r="W4648" s="43">
        <v>1691.8256948149763</v>
      </c>
      <c r="X4648" s="43">
        <v>0</v>
      </c>
      <c r="Y4648" s="43">
        <v>0</v>
      </c>
      <c r="Z4648" s="43">
        <v>1691.8256948149763</v>
      </c>
      <c r="AB4648" s="43">
        <v>78.072865059293633</v>
      </c>
      <c r="AC4648" s="43">
        <v>0</v>
      </c>
      <c r="AD4648" s="43">
        <v>0</v>
      </c>
      <c r="AE4648" s="43">
        <v>78.072865059293633</v>
      </c>
      <c r="AG4648" s="43">
        <v>3111267.4527647411</v>
      </c>
      <c r="AH4648" s="43">
        <v>365434.35008003487</v>
      </c>
      <c r="AI4648" s="43">
        <v>0</v>
      </c>
      <c r="AJ4648" s="43">
        <v>327906033.24903327</v>
      </c>
      <c r="AK4648" s="43">
        <v>331017300.70179802</v>
      </c>
    </row>
    <row r="4649" spans="3:37" x14ac:dyDescent="0.2">
      <c r="C4649" s="43">
        <v>6.1531000125980562E-4</v>
      </c>
      <c r="D4649" s="43">
        <v>4.8985591359521956E-2</v>
      </c>
      <c r="E4649" s="43">
        <v>8.8921539514206511</v>
      </c>
      <c r="F4649" s="43">
        <v>4.2378429492585452</v>
      </c>
      <c r="H4649" s="43">
        <v>9.7795306319148345E-5</v>
      </c>
      <c r="I4649" s="43">
        <v>9.7007125558929624E-2</v>
      </c>
      <c r="J4649" s="43">
        <v>0</v>
      </c>
      <c r="K4649" s="43">
        <v>1</v>
      </c>
      <c r="M4649" s="43">
        <v>7.8841626243182361E-3</v>
      </c>
      <c r="N4649" s="43">
        <v>4.5424565015204026E-2</v>
      </c>
      <c r="O4649" s="43">
        <v>0</v>
      </c>
      <c r="P4649" s="43">
        <v>1</v>
      </c>
      <c r="R4649" s="43">
        <v>570.69583393910057</v>
      </c>
      <c r="S4649" s="43">
        <v>179.62385808143097</v>
      </c>
      <c r="T4649" s="43">
        <v>6780.9216092474817</v>
      </c>
      <c r="U4649" s="43">
        <v>7531.2413012680136</v>
      </c>
      <c r="W4649" s="43">
        <v>5074.715214820877</v>
      </c>
      <c r="X4649" s="43">
        <v>0</v>
      </c>
      <c r="Y4649" s="43">
        <v>0</v>
      </c>
      <c r="Z4649" s="43">
        <v>5074.715214820877</v>
      </c>
      <c r="AB4649" s="43">
        <v>197.71711258373082</v>
      </c>
      <c r="AC4649" s="43">
        <v>0</v>
      </c>
      <c r="AD4649" s="43">
        <v>0</v>
      </c>
      <c r="AE4649" s="43">
        <v>197.71711258373082</v>
      </c>
      <c r="AG4649" s="43">
        <v>9332401.2800555937</v>
      </c>
      <c r="AH4649" s="43">
        <v>1096138.4864013095</v>
      </c>
      <c r="AI4649" s="43">
        <v>0</v>
      </c>
      <c r="AJ4649" s="43">
        <v>830411872.85166943</v>
      </c>
      <c r="AK4649" s="43">
        <v>839744274.13172507</v>
      </c>
    </row>
    <row r="4650" spans="3:37" x14ac:dyDescent="0.2">
      <c r="C4650" s="43">
        <v>5.7217793255012663E-4</v>
      </c>
      <c r="D4650" s="43">
        <v>5.0566306325924834E-2</v>
      </c>
      <c r="E4650" s="43">
        <v>1.4405588809680165</v>
      </c>
      <c r="F4650" s="43">
        <v>1.1827668007529788</v>
      </c>
      <c r="H4650" s="43">
        <v>8.6355908449207701E-5</v>
      </c>
      <c r="I4650" s="43">
        <v>0.1090182670746993</v>
      </c>
      <c r="J4650" s="43">
        <v>0</v>
      </c>
      <c r="K4650" s="43">
        <v>1</v>
      </c>
      <c r="M4650" s="43">
        <v>7.8704420768791472E-3</v>
      </c>
      <c r="N4650" s="43">
        <v>4.4568643782571249E-2</v>
      </c>
      <c r="O4650" s="43">
        <v>0</v>
      </c>
      <c r="P4650" s="43">
        <v>1</v>
      </c>
      <c r="R4650" s="43">
        <v>547.81599457073969</v>
      </c>
      <c r="S4650" s="43">
        <v>178.25170980669373</v>
      </c>
      <c r="T4650" s="43">
        <v>6641.5725120437901</v>
      </c>
      <c r="U4650" s="43">
        <v>7367.6402164212232</v>
      </c>
      <c r="W4650" s="43">
        <v>789.16119611520583</v>
      </c>
      <c r="X4650" s="43">
        <v>0</v>
      </c>
      <c r="Y4650" s="43">
        <v>0</v>
      </c>
      <c r="Z4650" s="43">
        <v>789.16119611520583</v>
      </c>
      <c r="AB4650" s="43">
        <v>10.71311571000356</v>
      </c>
      <c r="AC4650" s="43">
        <v>0</v>
      </c>
      <c r="AD4650" s="43">
        <v>0</v>
      </c>
      <c r="AE4650" s="43">
        <v>10.71311571000356</v>
      </c>
      <c r="AG4650" s="43">
        <v>1451267.4396558634</v>
      </c>
      <c r="AH4650" s="43">
        <v>170458.81836088447</v>
      </c>
      <c r="AI4650" s="43">
        <v>0</v>
      </c>
      <c r="AJ4650" s="43">
        <v>44995085.982014954</v>
      </c>
      <c r="AK4650" s="43">
        <v>46446353.421670817</v>
      </c>
    </row>
    <row r="4651" spans="3:37" x14ac:dyDescent="0.2">
      <c r="C4651" s="43">
        <v>6.0883751272148255E-4</v>
      </c>
      <c r="D4651" s="43">
        <v>5.8639426736168732E-2</v>
      </c>
      <c r="E4651" s="43">
        <v>7.4896570576568582</v>
      </c>
      <c r="F4651" s="43">
        <v>2.0366289682259446</v>
      </c>
      <c r="H4651" s="43">
        <v>9.844307263262575E-5</v>
      </c>
      <c r="I4651" s="43">
        <v>0.10811294427274154</v>
      </c>
      <c r="J4651" s="43">
        <v>0</v>
      </c>
      <c r="K4651" s="43">
        <v>1</v>
      </c>
      <c r="M4651" s="43">
        <v>7.8264109033235347E-3</v>
      </c>
      <c r="N4651" s="43">
        <v>4.3744911388255071E-2</v>
      </c>
      <c r="O4651" s="43">
        <v>0</v>
      </c>
      <c r="P4651" s="43">
        <v>1</v>
      </c>
      <c r="R4651" s="43">
        <v>675.97944744817232</v>
      </c>
      <c r="S4651" s="43">
        <v>201.51400203771428</v>
      </c>
      <c r="T4651" s="43">
        <v>6482.3512446293043</v>
      </c>
      <c r="U4651" s="43">
        <v>7359.8446941151906</v>
      </c>
      <c r="W4651" s="43">
        <v>5062.8542394111873</v>
      </c>
      <c r="X4651" s="43">
        <v>0</v>
      </c>
      <c r="Y4651" s="43">
        <v>0</v>
      </c>
      <c r="Z4651" s="43">
        <v>5062.8542394111873</v>
      </c>
      <c r="AB4651" s="43">
        <v>74.979166855065301</v>
      </c>
      <c r="AC4651" s="43">
        <v>0</v>
      </c>
      <c r="AD4651" s="43">
        <v>0</v>
      </c>
      <c r="AE4651" s="43">
        <v>74.979166855065301</v>
      </c>
      <c r="AG4651" s="43">
        <v>9310588.9462771732</v>
      </c>
      <c r="AH4651" s="43">
        <v>1093576.5157128165</v>
      </c>
      <c r="AI4651" s="43">
        <v>0</v>
      </c>
      <c r="AJ4651" s="43">
        <v>314912500.79127425</v>
      </c>
      <c r="AK4651" s="43">
        <v>324223089.73755145</v>
      </c>
    </row>
    <row r="4652" spans="3:37" x14ac:dyDescent="0.2">
      <c r="C4652" s="43">
        <v>6.0835206238976137E-4</v>
      </c>
      <c r="D4652" s="43">
        <v>5.2575826167188248E-2</v>
      </c>
      <c r="E4652" s="43">
        <v>5.2733335397067611</v>
      </c>
      <c r="F4652" s="43">
        <v>4.7028649834524847</v>
      </c>
      <c r="H4652" s="43">
        <v>8.4447512071138923E-5</v>
      </c>
      <c r="I4652" s="43">
        <v>0.10729280456738466</v>
      </c>
      <c r="J4652" s="43">
        <v>0</v>
      </c>
      <c r="K4652" s="43">
        <v>1</v>
      </c>
      <c r="M4652" s="43">
        <v>7.8441851067693486E-3</v>
      </c>
      <c r="N4652" s="43">
        <v>4.5444154121831157E-2</v>
      </c>
      <c r="O4652" s="43">
        <v>0</v>
      </c>
      <c r="P4652" s="43">
        <v>1</v>
      </c>
      <c r="R4652" s="43">
        <v>605.59664892191336</v>
      </c>
      <c r="S4652" s="43">
        <v>171.55359748117661</v>
      </c>
      <c r="T4652" s="43">
        <v>6749.4476065329327</v>
      </c>
      <c r="U4652" s="43">
        <v>7526.5978529360227</v>
      </c>
      <c r="W4652" s="43">
        <v>3193.513120293946</v>
      </c>
      <c r="X4652" s="43">
        <v>0</v>
      </c>
      <c r="Y4652" s="43">
        <v>0</v>
      </c>
      <c r="Z4652" s="43">
        <v>3193.513120293946</v>
      </c>
      <c r="AB4652" s="43">
        <v>239.94136091663594</v>
      </c>
      <c r="AC4652" s="43">
        <v>0</v>
      </c>
      <c r="AD4652" s="43">
        <v>0</v>
      </c>
      <c r="AE4652" s="43">
        <v>239.94136091663594</v>
      </c>
      <c r="AG4652" s="43">
        <v>5872870.6282205665</v>
      </c>
      <c r="AH4652" s="43">
        <v>689798.83398349234</v>
      </c>
      <c r="AI4652" s="43">
        <v>0</v>
      </c>
      <c r="AJ4652" s="43">
        <v>1007753715.8498709</v>
      </c>
      <c r="AK4652" s="43">
        <v>1013626586.4780915</v>
      </c>
    </row>
    <row r="4653" spans="3:37" x14ac:dyDescent="0.2">
      <c r="C4653" s="43">
        <v>6.0896812672135226E-4</v>
      </c>
      <c r="D4653" s="43">
        <v>5.2384932761807342E-2</v>
      </c>
      <c r="E4653" s="43">
        <v>7.2114092550141295</v>
      </c>
      <c r="F4653" s="43">
        <v>6.6801947254454239</v>
      </c>
      <c r="H4653" s="43">
        <v>9.4528382414194034E-5</v>
      </c>
      <c r="I4653" s="43">
        <v>0.10398482965092137</v>
      </c>
      <c r="J4653" s="43">
        <v>0</v>
      </c>
      <c r="K4653" s="43">
        <v>1</v>
      </c>
      <c r="M4653" s="43">
        <v>7.8832374463162491E-3</v>
      </c>
      <c r="N4653" s="43">
        <v>4.6718387199083611E-2</v>
      </c>
      <c r="O4653" s="43">
        <v>0</v>
      </c>
      <c r="P4653" s="43">
        <v>1</v>
      </c>
      <c r="R4653" s="43">
        <v>604.00888328667725</v>
      </c>
      <c r="S4653" s="43">
        <v>186.11208893681911</v>
      </c>
      <c r="T4653" s="43">
        <v>6973.243367386679</v>
      </c>
      <c r="U4653" s="43">
        <v>7763.3643396101752</v>
      </c>
      <c r="W4653" s="43">
        <v>4355.7552510442938</v>
      </c>
      <c r="X4653" s="43">
        <v>0</v>
      </c>
      <c r="Y4653" s="43">
        <v>0</v>
      </c>
      <c r="Z4653" s="43">
        <v>4355.7552510442938</v>
      </c>
      <c r="AB4653" s="43">
        <v>367.10502380748665</v>
      </c>
      <c r="AC4653" s="43">
        <v>0</v>
      </c>
      <c r="AD4653" s="43">
        <v>0</v>
      </c>
      <c r="AE4653" s="43">
        <v>367.10502380748665</v>
      </c>
      <c r="AG4653" s="43">
        <v>8010233.9066704568</v>
      </c>
      <c r="AH4653" s="43">
        <v>940843.13422556745</v>
      </c>
      <c r="AI4653" s="43">
        <v>0</v>
      </c>
      <c r="AJ4653" s="43">
        <v>1541841099.9914439</v>
      </c>
      <c r="AK4653" s="43">
        <v>1549851333.8981144</v>
      </c>
    </row>
    <row r="4654" spans="3:37" x14ac:dyDescent="0.2">
      <c r="C4654" s="43">
        <v>5.8981904559035224E-4</v>
      </c>
      <c r="D4654" s="43">
        <v>5.355039941402278E-2</v>
      </c>
      <c r="E4654" s="43">
        <v>2.5113231401815641</v>
      </c>
      <c r="F4654" s="43">
        <v>3.1341099286237708</v>
      </c>
      <c r="H4654" s="43">
        <v>8.3686960443108479E-5</v>
      </c>
      <c r="I4654" s="43">
        <v>0.10529914344550362</v>
      </c>
      <c r="J4654" s="43">
        <v>0</v>
      </c>
      <c r="K4654" s="43">
        <v>1</v>
      </c>
      <c r="M4654" s="43">
        <v>7.9215843722321155E-3</v>
      </c>
      <c r="N4654" s="43">
        <v>4.3927511149309484E-2</v>
      </c>
      <c r="O4654" s="43">
        <v>0</v>
      </c>
      <c r="P4654" s="43">
        <v>1</v>
      </c>
      <c r="R4654" s="43">
        <v>598.03125099261865</v>
      </c>
      <c r="S4654" s="43">
        <v>166.84953688547793</v>
      </c>
      <c r="T4654" s="43">
        <v>6588.5678487321447</v>
      </c>
      <c r="U4654" s="43">
        <v>7353.448636610241</v>
      </c>
      <c r="W4654" s="43">
        <v>1501.8497191694921</v>
      </c>
      <c r="X4654" s="43">
        <v>0</v>
      </c>
      <c r="Y4654" s="43">
        <v>0</v>
      </c>
      <c r="Z4654" s="43">
        <v>1501.8497191694921</v>
      </c>
      <c r="AB4654" s="43">
        <v>136.56029404965867</v>
      </c>
      <c r="AC4654" s="43">
        <v>0</v>
      </c>
      <c r="AD4654" s="43">
        <v>0</v>
      </c>
      <c r="AE4654" s="43">
        <v>136.56029404965867</v>
      </c>
      <c r="AG4654" s="43">
        <v>2761901.6335526961</v>
      </c>
      <c r="AH4654" s="43">
        <v>324399.53934061032</v>
      </c>
      <c r="AI4654" s="43">
        <v>0</v>
      </c>
      <c r="AJ4654" s="43">
        <v>573553235.00856638</v>
      </c>
      <c r="AK4654" s="43">
        <v>576315136.64211905</v>
      </c>
    </row>
    <row r="4655" spans="3:37" x14ac:dyDescent="0.2">
      <c r="C4655" s="43">
        <v>5.9267741290086433E-4</v>
      </c>
      <c r="D4655" s="43">
        <v>5.4582589721639319E-2</v>
      </c>
      <c r="E4655" s="43">
        <v>4.4721315951334599</v>
      </c>
      <c r="F4655" s="43">
        <v>2.5418969814416528</v>
      </c>
      <c r="H4655" s="43">
        <v>8.9448464908759901E-5</v>
      </c>
      <c r="I4655" s="43">
        <v>9.6705140499525027E-2</v>
      </c>
      <c r="J4655" s="43">
        <v>0</v>
      </c>
      <c r="K4655" s="43">
        <v>1</v>
      </c>
      <c r="M4655" s="43">
        <v>7.8551434934581721E-3</v>
      </c>
      <c r="N4655" s="43">
        <v>4.6106776568082375E-2</v>
      </c>
      <c r="O4655" s="43">
        <v>0</v>
      </c>
      <c r="P4655" s="43">
        <v>1</v>
      </c>
      <c r="R4655" s="43">
        <v>612.51240195502658</v>
      </c>
      <c r="S4655" s="43">
        <v>163.78149262271384</v>
      </c>
      <c r="T4655" s="43">
        <v>6857.4280004653729</v>
      </c>
      <c r="U4655" s="43">
        <v>7633.7218950431134</v>
      </c>
      <c r="W4655" s="43">
        <v>2739.2360651941599</v>
      </c>
      <c r="X4655" s="43">
        <v>0</v>
      </c>
      <c r="Y4655" s="43">
        <v>0</v>
      </c>
      <c r="Z4655" s="43">
        <v>2739.2360651941599</v>
      </c>
      <c r="AB4655" s="43">
        <v>101.05411953269341</v>
      </c>
      <c r="AC4655" s="43">
        <v>0</v>
      </c>
      <c r="AD4655" s="43">
        <v>0</v>
      </c>
      <c r="AE4655" s="43">
        <v>101.05411953269341</v>
      </c>
      <c r="AG4655" s="43">
        <v>5037455.1238920605</v>
      </c>
      <c r="AH4655" s="43">
        <v>591674.99008193857</v>
      </c>
      <c r="AI4655" s="43">
        <v>0</v>
      </c>
      <c r="AJ4655" s="43">
        <v>424427302.03731233</v>
      </c>
      <c r="AK4655" s="43">
        <v>429464757.1612044</v>
      </c>
    </row>
    <row r="4656" spans="3:37" x14ac:dyDescent="0.2">
      <c r="C4656" s="43">
        <v>6.1608932818213447E-4</v>
      </c>
      <c r="D4656" s="43">
        <v>5.5110751792289303E-2</v>
      </c>
      <c r="E4656" s="43">
        <v>3.4472342612998523</v>
      </c>
      <c r="F4656" s="43">
        <v>3.0997189582767044</v>
      </c>
      <c r="H4656" s="43">
        <v>8.8750382666814118E-5</v>
      </c>
      <c r="I4656" s="43">
        <v>9.6298112129300506E-2</v>
      </c>
      <c r="J4656" s="43">
        <v>0</v>
      </c>
      <c r="K4656" s="43">
        <v>1</v>
      </c>
      <c r="M4656" s="43">
        <v>7.8345771340131588E-3</v>
      </c>
      <c r="N4656" s="43">
        <v>4.5770420103571796E-2</v>
      </c>
      <c r="O4656" s="43">
        <v>0</v>
      </c>
      <c r="P4656" s="43">
        <v>1</v>
      </c>
      <c r="R4656" s="43">
        <v>642.86886726003024</v>
      </c>
      <c r="S4656" s="43">
        <v>161.81932310587325</v>
      </c>
      <c r="T4656" s="43">
        <v>6789.5787838687729</v>
      </c>
      <c r="U4656" s="43">
        <v>7594.2669742346761</v>
      </c>
      <c r="W4656" s="43">
        <v>2216.119584741803</v>
      </c>
      <c r="X4656" s="43">
        <v>0</v>
      </c>
      <c r="Y4656" s="43">
        <v>0</v>
      </c>
      <c r="Z4656" s="43">
        <v>2216.119584741803</v>
      </c>
      <c r="AB4656" s="43">
        <v>144.43330246507784</v>
      </c>
      <c r="AC4656" s="43">
        <v>0</v>
      </c>
      <c r="AD4656" s="43">
        <v>0</v>
      </c>
      <c r="AE4656" s="43">
        <v>144.43330246507784</v>
      </c>
      <c r="AG4656" s="43">
        <v>4075443.9163401756</v>
      </c>
      <c r="AH4656" s="43">
        <v>478681.83030422946</v>
      </c>
      <c r="AI4656" s="43">
        <v>0</v>
      </c>
      <c r="AJ4656" s="43">
        <v>606619870.35332692</v>
      </c>
      <c r="AK4656" s="43">
        <v>610695314.26966715</v>
      </c>
    </row>
    <row r="4657" spans="3:37" x14ac:dyDescent="0.2">
      <c r="C4657" s="43">
        <v>5.8495103043426958E-4</v>
      </c>
      <c r="D4657" s="43">
        <v>6.7757074462297062E-2</v>
      </c>
      <c r="E4657" s="43">
        <v>2.0871086919284045</v>
      </c>
      <c r="F4657" s="43">
        <v>1.6602359637261739</v>
      </c>
      <c r="H4657" s="43">
        <v>1.0275518678504181E-4</v>
      </c>
      <c r="I4657" s="43">
        <v>8.900892415635997E-2</v>
      </c>
      <c r="J4657" s="43">
        <v>0</v>
      </c>
      <c r="K4657" s="43">
        <v>1</v>
      </c>
      <c r="M4657" s="43">
        <v>7.8291686634890337E-3</v>
      </c>
      <c r="N4657" s="43">
        <v>4.609141730997357E-2</v>
      </c>
      <c r="O4657" s="43">
        <v>0</v>
      </c>
      <c r="P4657" s="43">
        <v>1</v>
      </c>
      <c r="R4657" s="43">
        <v>750.4409583380002</v>
      </c>
      <c r="S4657" s="43">
        <v>173.17279942782872</v>
      </c>
      <c r="T4657" s="43">
        <v>6832.475527437884</v>
      </c>
      <c r="U4657" s="43">
        <v>7756.0892852037132</v>
      </c>
      <c r="W4657" s="43">
        <v>1566.2518469263218</v>
      </c>
      <c r="X4657" s="43">
        <v>0</v>
      </c>
      <c r="Y4657" s="43">
        <v>0</v>
      </c>
      <c r="Z4657" s="43">
        <v>1566.2518469263218</v>
      </c>
      <c r="AB4657" s="43">
        <v>53.015087700223496</v>
      </c>
      <c r="AC4657" s="43">
        <v>0</v>
      </c>
      <c r="AD4657" s="43">
        <v>0</v>
      </c>
      <c r="AE4657" s="43">
        <v>53.015087700223496</v>
      </c>
      <c r="AG4657" s="43">
        <v>2880337.1464975057</v>
      </c>
      <c r="AH4657" s="43">
        <v>338310.39893608552</v>
      </c>
      <c r="AI4657" s="43">
        <v>0</v>
      </c>
      <c r="AJ4657" s="43">
        <v>222663368.34093869</v>
      </c>
      <c r="AK4657" s="43">
        <v>225543705.48743621</v>
      </c>
    </row>
    <row r="4658" spans="3:37" x14ac:dyDescent="0.2">
      <c r="C4658" s="43">
        <v>5.931561090674897E-4</v>
      </c>
      <c r="D4658" s="43">
        <v>5.6238252791268595E-2</v>
      </c>
      <c r="E4658" s="43">
        <v>4.203751881169846</v>
      </c>
      <c r="F4658" s="43">
        <v>0.94728579351605602</v>
      </c>
      <c r="H4658" s="43">
        <v>8.8896579678228606E-5</v>
      </c>
      <c r="I4658" s="43">
        <v>7.2198820016841025E-2</v>
      </c>
      <c r="J4658" s="43">
        <v>0</v>
      </c>
      <c r="K4658" s="43">
        <v>1</v>
      </c>
      <c r="M4658" s="43">
        <v>7.8050883908191765E-3</v>
      </c>
      <c r="N4658" s="43">
        <v>4.7011233317847068E-2</v>
      </c>
      <c r="O4658" s="43">
        <v>0</v>
      </c>
      <c r="P4658" s="43">
        <v>1</v>
      </c>
      <c r="R4658" s="43">
        <v>631.60156875040877</v>
      </c>
      <c r="S4658" s="43">
        <v>121.52273191140682</v>
      </c>
      <c r="T4658" s="43">
        <v>6947.3926258643005</v>
      </c>
      <c r="U4658" s="43">
        <v>7700.5169265261156</v>
      </c>
      <c r="W4658" s="43">
        <v>2655.0962827843568</v>
      </c>
      <c r="X4658" s="43">
        <v>0</v>
      </c>
      <c r="Y4658" s="43">
        <v>0</v>
      </c>
      <c r="Z4658" s="43">
        <v>2655.0962827843568</v>
      </c>
      <c r="AB4658" s="43">
        <v>-3.5624981796440411</v>
      </c>
      <c r="AC4658" s="43">
        <v>0</v>
      </c>
      <c r="AD4658" s="43">
        <v>0</v>
      </c>
      <c r="AE4658" s="43">
        <v>-3.5624981796440411</v>
      </c>
      <c r="AG4658" s="43">
        <v>4882722.0640404327</v>
      </c>
      <c r="AH4658" s="43">
        <v>573500.79708142113</v>
      </c>
      <c r="AI4658" s="43">
        <v>0</v>
      </c>
      <c r="AJ4658" s="43">
        <v>0</v>
      </c>
      <c r="AK4658" s="43">
        <v>4882722.0640404327</v>
      </c>
    </row>
    <row r="4659" spans="3:37" x14ac:dyDescent="0.2">
      <c r="C4659" s="43">
        <v>6.2660725609509083E-4</v>
      </c>
      <c r="D4659" s="43">
        <v>5.7605760361715164E-2</v>
      </c>
      <c r="E4659" s="43">
        <v>3.658197042987462</v>
      </c>
      <c r="F4659" s="43">
        <v>2.0247703989210271</v>
      </c>
      <c r="H4659" s="43">
        <v>9.0344462575164819E-5</v>
      </c>
      <c r="I4659" s="43">
        <v>6.7024563033512452E-2</v>
      </c>
      <c r="J4659" s="43">
        <v>0</v>
      </c>
      <c r="K4659" s="43">
        <v>1</v>
      </c>
      <c r="M4659" s="43">
        <v>7.81843467202664E-3</v>
      </c>
      <c r="N4659" s="43">
        <v>4.3249827957670885E-2</v>
      </c>
      <c r="O4659" s="43">
        <v>0</v>
      </c>
      <c r="P4659" s="43">
        <v>1</v>
      </c>
      <c r="R4659" s="43">
        <v>683.44521290424336</v>
      </c>
      <c r="S4659" s="43">
        <v>114.65101472900542</v>
      </c>
      <c r="T4659" s="43">
        <v>6402.4555018107949</v>
      </c>
      <c r="U4659" s="43">
        <v>7200.5517294440433</v>
      </c>
      <c r="W4659" s="43">
        <v>2500.1772568902393</v>
      </c>
      <c r="X4659" s="43">
        <v>0</v>
      </c>
      <c r="Y4659" s="43">
        <v>0</v>
      </c>
      <c r="Z4659" s="43">
        <v>2500.1772568902393</v>
      </c>
      <c r="AB4659" s="43">
        <v>74.940063311134608</v>
      </c>
      <c r="AC4659" s="43">
        <v>0</v>
      </c>
      <c r="AD4659" s="43">
        <v>0</v>
      </c>
      <c r="AE4659" s="43">
        <v>74.940063311134608</v>
      </c>
      <c r="AG4659" s="43">
        <v>4597825.9754211502</v>
      </c>
      <c r="AH4659" s="43">
        <v>540038.28748829174</v>
      </c>
      <c r="AI4659" s="43">
        <v>0</v>
      </c>
      <c r="AJ4659" s="43">
        <v>314748265.90676534</v>
      </c>
      <c r="AK4659" s="43">
        <v>319346091.88218647</v>
      </c>
    </row>
    <row r="4660" spans="3:37" x14ac:dyDescent="0.2">
      <c r="C4660" s="43">
        <v>6.2026501918555077E-4</v>
      </c>
      <c r="D4660" s="43">
        <v>5.127323652858036E-2</v>
      </c>
      <c r="E4660" s="43">
        <v>0.74900563930481823</v>
      </c>
      <c r="F4660" s="43">
        <v>3.3202858287539425</v>
      </c>
      <c r="H4660" s="43">
        <v>9.1300699429974763E-5</v>
      </c>
      <c r="I4660" s="43">
        <v>0.10822150126973318</v>
      </c>
      <c r="J4660" s="43">
        <v>0</v>
      </c>
      <c r="K4660" s="43">
        <v>1</v>
      </c>
      <c r="M4660" s="43">
        <v>7.8305924053754875E-3</v>
      </c>
      <c r="N4660" s="43">
        <v>4.595635628090633E-2</v>
      </c>
      <c r="O4660" s="43">
        <v>0</v>
      </c>
      <c r="P4660" s="43">
        <v>1</v>
      </c>
      <c r="R4660" s="43">
        <v>602.15790807041753</v>
      </c>
      <c r="S4660" s="43">
        <v>187.08115030836925</v>
      </c>
      <c r="T4660" s="43">
        <v>6813.6932723327573</v>
      </c>
      <c r="U4660" s="43">
        <v>7602.9323307115437</v>
      </c>
      <c r="W4660" s="43">
        <v>451.01966889673503</v>
      </c>
      <c r="X4660" s="43">
        <v>0</v>
      </c>
      <c r="Y4660" s="43">
        <v>0</v>
      </c>
      <c r="Z4660" s="43">
        <v>451.01966889673503</v>
      </c>
      <c r="AB4660" s="43">
        <v>149.49809530216629</v>
      </c>
      <c r="AC4660" s="43">
        <v>0</v>
      </c>
      <c r="AD4660" s="43">
        <v>0</v>
      </c>
      <c r="AE4660" s="43">
        <v>149.49809530216629</v>
      </c>
      <c r="AG4660" s="43">
        <v>829425.17110109574</v>
      </c>
      <c r="AH4660" s="43">
        <v>97420.248481694769</v>
      </c>
      <c r="AI4660" s="43">
        <v>0</v>
      </c>
      <c r="AJ4660" s="43">
        <v>627892000.2690984</v>
      </c>
      <c r="AK4660" s="43">
        <v>628721425.44019949</v>
      </c>
    </row>
    <row r="4661" spans="3:37" x14ac:dyDescent="0.2">
      <c r="C4661" s="43">
        <v>5.9509546488210809E-4</v>
      </c>
      <c r="D4661" s="43">
        <v>5.0363761432004633E-2</v>
      </c>
      <c r="E4661" s="43">
        <v>6.1243021096983998</v>
      </c>
      <c r="F4661" s="43">
        <v>3.000243312077564</v>
      </c>
      <c r="H4661" s="43">
        <v>8.2433575609473905E-5</v>
      </c>
      <c r="I4661" s="43">
        <v>0.11959213026739779</v>
      </c>
      <c r="J4661" s="43">
        <v>0</v>
      </c>
      <c r="K4661" s="43">
        <v>1</v>
      </c>
      <c r="M4661" s="43">
        <v>7.7699394095296264E-3</v>
      </c>
      <c r="N4661" s="43">
        <v>4.530507897717178E-2</v>
      </c>
      <c r="O4661" s="43">
        <v>0</v>
      </c>
      <c r="P4661" s="43">
        <v>1</v>
      </c>
      <c r="R4661" s="43">
        <v>567.47557219172631</v>
      </c>
      <c r="S4661" s="43">
        <v>186.65907648497827</v>
      </c>
      <c r="T4661" s="43">
        <v>6665.103483907631</v>
      </c>
      <c r="U4661" s="43">
        <v>7419.2381325843353</v>
      </c>
      <c r="W4661" s="43">
        <v>3475.391843976096</v>
      </c>
      <c r="X4661" s="43">
        <v>0</v>
      </c>
      <c r="Y4661" s="43">
        <v>0</v>
      </c>
      <c r="Z4661" s="43">
        <v>3475.391843976096</v>
      </c>
      <c r="AB4661" s="43">
        <v>121.45454633069616</v>
      </c>
      <c r="AC4661" s="43">
        <v>0</v>
      </c>
      <c r="AD4661" s="43">
        <v>0</v>
      </c>
      <c r="AE4661" s="43">
        <v>121.45454633069616</v>
      </c>
      <c r="AG4661" s="43">
        <v>6391245.6010720404</v>
      </c>
      <c r="AH4661" s="43">
        <v>750684.63829883677</v>
      </c>
      <c r="AI4661" s="43">
        <v>0</v>
      </c>
      <c r="AJ4661" s="43">
        <v>510109094.58892387</v>
      </c>
      <c r="AK4661" s="43">
        <v>516500340.18999588</v>
      </c>
    </row>
    <row r="4662" spans="3:37" x14ac:dyDescent="0.2">
      <c r="C4662" s="43">
        <v>6.1448948988684915E-4</v>
      </c>
      <c r="D4662" s="43">
        <v>6.7383198610893369E-2</v>
      </c>
      <c r="E4662" s="43">
        <v>5.9054605597336662</v>
      </c>
      <c r="F4662" s="43">
        <v>2.1506976361388594</v>
      </c>
      <c r="H4662" s="43">
        <v>9.3701708273496997E-5</v>
      </c>
      <c r="I4662" s="43">
        <v>0.12767560250961452</v>
      </c>
      <c r="J4662" s="43">
        <v>0</v>
      </c>
      <c r="K4662" s="43">
        <v>1</v>
      </c>
      <c r="M4662" s="43">
        <v>7.8288986090579906E-3</v>
      </c>
      <c r="N4662" s="43">
        <v>4.5242959950205767E-2</v>
      </c>
      <c r="O4662" s="43">
        <v>0</v>
      </c>
      <c r="P4662" s="43">
        <v>1</v>
      </c>
      <c r="R4662" s="43">
        <v>783.98626584116084</v>
      </c>
      <c r="S4662" s="43">
        <v>226.51543328401843</v>
      </c>
      <c r="T4662" s="43">
        <v>6706.4710102020408</v>
      </c>
      <c r="U4662" s="43">
        <v>7716.9727093272204</v>
      </c>
      <c r="W4662" s="43">
        <v>4629.7999722978484</v>
      </c>
      <c r="X4662" s="43">
        <v>0</v>
      </c>
      <c r="Y4662" s="43">
        <v>0</v>
      </c>
      <c r="Z4662" s="43">
        <v>4629.7999722978484</v>
      </c>
      <c r="AB4662" s="43">
        <v>96.528032286956801</v>
      </c>
      <c r="AC4662" s="43">
        <v>0</v>
      </c>
      <c r="AD4662" s="43">
        <v>0</v>
      </c>
      <c r="AE4662" s="43">
        <v>96.528032286956801</v>
      </c>
      <c r="AG4662" s="43">
        <v>8514202.1490557436</v>
      </c>
      <c r="AH4662" s="43">
        <v>1000036.7940163353</v>
      </c>
      <c r="AI4662" s="43">
        <v>0</v>
      </c>
      <c r="AJ4662" s="43">
        <v>405417735.60521859</v>
      </c>
      <c r="AK4662" s="43">
        <v>413931937.75427431</v>
      </c>
    </row>
    <row r="4663" spans="3:37" x14ac:dyDescent="0.2">
      <c r="C4663" s="43">
        <v>6.0876101436138869E-4</v>
      </c>
      <c r="D4663" s="43">
        <v>4.7632477893842291E-2</v>
      </c>
      <c r="E4663" s="43">
        <v>3.51690457973922</v>
      </c>
      <c r="F4663" s="43">
        <v>1.5412380743071818</v>
      </c>
      <c r="H4663" s="43">
        <v>8.0621500171632965E-5</v>
      </c>
      <c r="I4663" s="43">
        <v>0.11743779256035369</v>
      </c>
      <c r="J4663" s="43">
        <v>0</v>
      </c>
      <c r="K4663" s="43">
        <v>1</v>
      </c>
      <c r="M4663" s="43">
        <v>7.8495339572634375E-3</v>
      </c>
      <c r="N4663" s="43">
        <v>4.2011596093706353E-2</v>
      </c>
      <c r="O4663" s="43">
        <v>0</v>
      </c>
      <c r="P4663" s="43">
        <v>1</v>
      </c>
      <c r="R4663" s="43">
        <v>549.02532711792799</v>
      </c>
      <c r="S4663" s="43">
        <v>179.26732052129228</v>
      </c>
      <c r="T4663" s="43">
        <v>6243.8926368822949</v>
      </c>
      <c r="U4663" s="43">
        <v>6972.1852845215153</v>
      </c>
      <c r="W4663" s="43">
        <v>1930.8696873338642</v>
      </c>
      <c r="X4663" s="43">
        <v>0</v>
      </c>
      <c r="Y4663" s="43">
        <v>0</v>
      </c>
      <c r="Z4663" s="43">
        <v>1930.8696873338642</v>
      </c>
      <c r="AB4663" s="43">
        <v>31.795414955084031</v>
      </c>
      <c r="AC4663" s="43">
        <v>0</v>
      </c>
      <c r="AD4663" s="43">
        <v>0</v>
      </c>
      <c r="AE4663" s="43">
        <v>31.795414955084031</v>
      </c>
      <c r="AG4663" s="43">
        <v>3550869.3550069765</v>
      </c>
      <c r="AH4663" s="43">
        <v>417067.85246411467</v>
      </c>
      <c r="AI4663" s="43">
        <v>0</v>
      </c>
      <c r="AJ4663" s="43">
        <v>133540742.81135292</v>
      </c>
      <c r="AK4663" s="43">
        <v>137091612.1663599</v>
      </c>
    </row>
    <row r="4664" spans="3:37" x14ac:dyDescent="0.2">
      <c r="C4664" s="43">
        <v>5.9605942419059901E-4</v>
      </c>
      <c r="D4664" s="43">
        <v>4.5378707908773436E-2</v>
      </c>
      <c r="E4664" s="43">
        <v>11.509795346847442</v>
      </c>
      <c r="F4664" s="43">
        <v>2.6440496120993169</v>
      </c>
      <c r="H4664" s="43">
        <v>8.7939535878984293E-5</v>
      </c>
      <c r="I4664" s="43">
        <v>0.1124861110290506</v>
      </c>
      <c r="J4664" s="43">
        <v>0</v>
      </c>
      <c r="K4664" s="43">
        <v>1</v>
      </c>
      <c r="M4664" s="43">
        <v>7.8532559481738762E-3</v>
      </c>
      <c r="N4664" s="43">
        <v>4.6192658268626841E-2</v>
      </c>
      <c r="O4664" s="43">
        <v>0</v>
      </c>
      <c r="P4664" s="43">
        <v>1</v>
      </c>
      <c r="R4664" s="43">
        <v>512.13452879628392</v>
      </c>
      <c r="S4664" s="43">
        <v>187.29468109562154</v>
      </c>
      <c r="T4664" s="43">
        <v>6868.5502551826185</v>
      </c>
      <c r="U4664" s="43">
        <v>7567.9794650745243</v>
      </c>
      <c r="W4664" s="43">
        <v>5894.5636164993757</v>
      </c>
      <c r="X4664" s="43">
        <v>0</v>
      </c>
      <c r="Y4664" s="43">
        <v>0</v>
      </c>
      <c r="Z4664" s="43">
        <v>5894.5636164993757</v>
      </c>
      <c r="AB4664" s="43">
        <v>90.0912793548911</v>
      </c>
      <c r="AC4664" s="43">
        <v>0</v>
      </c>
      <c r="AD4664" s="43">
        <v>0</v>
      </c>
      <c r="AE4664" s="43">
        <v>90.0912793548911</v>
      </c>
      <c r="AG4664" s="43">
        <v>10840102.490742352</v>
      </c>
      <c r="AH4664" s="43">
        <v>1273225.7411638652</v>
      </c>
      <c r="AI4664" s="43">
        <v>0</v>
      </c>
      <c r="AJ4664" s="43">
        <v>378383373.2905426</v>
      </c>
      <c r="AK4664" s="43">
        <v>389223475.78128493</v>
      </c>
    </row>
    <row r="4665" spans="3:37" x14ac:dyDescent="0.2">
      <c r="C4665" s="43">
        <v>6.3017663050968231E-4</v>
      </c>
      <c r="D4665" s="43">
        <v>5.4798199262135583E-2</v>
      </c>
      <c r="E4665" s="43">
        <v>6.1627596848658239</v>
      </c>
      <c r="F4665" s="43">
        <v>2.0989946704279583</v>
      </c>
      <c r="H4665" s="43">
        <v>9.688979087107974E-5</v>
      </c>
      <c r="I4665" s="43">
        <v>0.11448015421293878</v>
      </c>
      <c r="J4665" s="43">
        <v>0</v>
      </c>
      <c r="K4665" s="43">
        <v>1</v>
      </c>
      <c r="M4665" s="43">
        <v>7.8164939781197821E-3</v>
      </c>
      <c r="N4665" s="43">
        <v>4.5096792785363861E-2</v>
      </c>
      <c r="O4665" s="43">
        <v>0</v>
      </c>
      <c r="P4665" s="43">
        <v>1</v>
      </c>
      <c r="R4665" s="43">
        <v>653.83919886964975</v>
      </c>
      <c r="S4665" s="43">
        <v>210.01513656979301</v>
      </c>
      <c r="T4665" s="43">
        <v>6674.2124541371386</v>
      </c>
      <c r="U4665" s="43">
        <v>7538.0667895765819</v>
      </c>
      <c r="W4665" s="43">
        <v>4029.4538551788455</v>
      </c>
      <c r="X4665" s="43">
        <v>0</v>
      </c>
      <c r="Y4665" s="43">
        <v>0</v>
      </c>
      <c r="Z4665" s="43">
        <v>4029.4538551788455</v>
      </c>
      <c r="AB4665" s="43">
        <v>76.886540051585513</v>
      </c>
      <c r="AC4665" s="43">
        <v>0</v>
      </c>
      <c r="AD4665" s="43">
        <v>0</v>
      </c>
      <c r="AE4665" s="43">
        <v>76.886540051585513</v>
      </c>
      <c r="AG4665" s="43">
        <v>7410165.6396738971</v>
      </c>
      <c r="AH4665" s="43">
        <v>870362.03271863062</v>
      </c>
      <c r="AI4665" s="43">
        <v>0</v>
      </c>
      <c r="AJ4665" s="43">
        <v>322923468.21665913</v>
      </c>
      <c r="AK4665" s="43">
        <v>330333633.85633302</v>
      </c>
    </row>
    <row r="4666" spans="3:37" x14ac:dyDescent="0.2">
      <c r="C4666" s="43">
        <v>6.069120608467695E-4</v>
      </c>
      <c r="D4666" s="43">
        <v>5.4906613814813765E-2</v>
      </c>
      <c r="E4666" s="43">
        <v>5.0541669725779315</v>
      </c>
      <c r="F4666" s="43">
        <v>2.6165890185818124</v>
      </c>
      <c r="H4666" s="43">
        <v>8.8193050488586227E-5</v>
      </c>
      <c r="I4666" s="43">
        <v>8.4860887181370248E-2</v>
      </c>
      <c r="J4666" s="43">
        <v>0</v>
      </c>
      <c r="K4666" s="43">
        <v>1</v>
      </c>
      <c r="M4666" s="43">
        <v>7.8372611744356967E-3</v>
      </c>
      <c r="N4666" s="43">
        <v>4.546307245915248E-2</v>
      </c>
      <c r="O4666" s="43">
        <v>0</v>
      </c>
      <c r="P4666" s="43">
        <v>1</v>
      </c>
      <c r="R4666" s="43">
        <v>630.9468866593254</v>
      </c>
      <c r="S4666" s="43">
        <v>141.70471637265558</v>
      </c>
      <c r="T4666" s="43">
        <v>6746.2972862435699</v>
      </c>
      <c r="U4666" s="43">
        <v>7518.9488892755508</v>
      </c>
      <c r="W4666" s="43">
        <v>3188.9109160044341</v>
      </c>
      <c r="X4666" s="43">
        <v>0</v>
      </c>
      <c r="Y4666" s="43">
        <v>0</v>
      </c>
      <c r="Z4666" s="43">
        <v>3188.9109160044341</v>
      </c>
      <c r="AB4666" s="43">
        <v>109.13805348615784</v>
      </c>
      <c r="AC4666" s="43">
        <v>0</v>
      </c>
      <c r="AD4666" s="43">
        <v>0</v>
      </c>
      <c r="AE4666" s="43">
        <v>109.13805348615784</v>
      </c>
      <c r="AG4666" s="43">
        <v>5864407.1745321546</v>
      </c>
      <c r="AH4666" s="43">
        <v>688804.75785695773</v>
      </c>
      <c r="AI4666" s="43">
        <v>0</v>
      </c>
      <c r="AJ4666" s="43">
        <v>458379824.64186293</v>
      </c>
      <c r="AK4666" s="43">
        <v>464244231.8163951</v>
      </c>
    </row>
    <row r="4667" spans="3:37" x14ac:dyDescent="0.2">
      <c r="C4667" s="43">
        <v>6.3513947214355326E-4</v>
      </c>
      <c r="D4667" s="43">
        <v>6.7094070956064122E-2</v>
      </c>
      <c r="E4667" s="43">
        <v>4.9729496078037911</v>
      </c>
      <c r="F4667" s="43">
        <v>1.4733726379648249</v>
      </c>
      <c r="H4667" s="43">
        <v>9.1833484816672417E-5</v>
      </c>
      <c r="I4667" s="43">
        <v>0.1028024721820805</v>
      </c>
      <c r="J4667" s="43">
        <v>0</v>
      </c>
      <c r="K4667" s="43">
        <v>1</v>
      </c>
      <c r="M4667" s="43">
        <v>7.8389668277128663E-3</v>
      </c>
      <c r="N4667" s="43">
        <v>4.6431037693561272E-2</v>
      </c>
      <c r="O4667" s="43">
        <v>0</v>
      </c>
      <c r="P4667" s="43">
        <v>1</v>
      </c>
      <c r="R4667" s="43">
        <v>806.85523328341105</v>
      </c>
      <c r="S4667" s="43">
        <v>178.7503892850356</v>
      </c>
      <c r="T4667" s="43">
        <v>6891.4338108252341</v>
      </c>
      <c r="U4667" s="43">
        <v>7877.0394333936811</v>
      </c>
      <c r="W4667" s="43">
        <v>4012.4504159111752</v>
      </c>
      <c r="X4667" s="43">
        <v>0</v>
      </c>
      <c r="Y4667" s="43">
        <v>0</v>
      </c>
      <c r="Z4667" s="43">
        <v>4012.4504159111752</v>
      </c>
      <c r="AB4667" s="43">
        <v>40.867921355154891</v>
      </c>
      <c r="AC4667" s="43">
        <v>0</v>
      </c>
      <c r="AD4667" s="43">
        <v>0</v>
      </c>
      <c r="AE4667" s="43">
        <v>40.867921355154891</v>
      </c>
      <c r="AG4667" s="43">
        <v>7378896.3148606513</v>
      </c>
      <c r="AH4667" s="43">
        <v>866689.28983681381</v>
      </c>
      <c r="AI4667" s="43">
        <v>0</v>
      </c>
      <c r="AJ4667" s="43">
        <v>171645269.69165054</v>
      </c>
      <c r="AK4667" s="43">
        <v>179024166.00651118</v>
      </c>
    </row>
    <row r="4668" spans="3:37" x14ac:dyDescent="0.2">
      <c r="C4668" s="43">
        <v>6.1304951537399788E-4</v>
      </c>
      <c r="D4668" s="43">
        <v>6.4264901487751991E-2</v>
      </c>
      <c r="E4668" s="43">
        <v>5.5959106951312449</v>
      </c>
      <c r="F4668" s="43">
        <v>1.9102190278978763</v>
      </c>
      <c r="H4668" s="43">
        <v>9.1225105261383277E-5</v>
      </c>
      <c r="I4668" s="43">
        <v>0.10861674235952068</v>
      </c>
      <c r="J4668" s="43">
        <v>0</v>
      </c>
      <c r="K4668" s="43">
        <v>1</v>
      </c>
      <c r="M4668" s="43">
        <v>7.7945669007618412E-3</v>
      </c>
      <c r="N4668" s="43">
        <v>4.684808788038719E-2</v>
      </c>
      <c r="O4668" s="43">
        <v>0</v>
      </c>
      <c r="P4668" s="43">
        <v>1</v>
      </c>
      <c r="R4668" s="43">
        <v>745.95352813682427</v>
      </c>
      <c r="S4668" s="43">
        <v>187.60893547519748</v>
      </c>
      <c r="T4668" s="43">
        <v>6913.9499513321853</v>
      </c>
      <c r="U4668" s="43">
        <v>7847.5124149442072</v>
      </c>
      <c r="W4668" s="43">
        <v>4174.2893261717409</v>
      </c>
      <c r="X4668" s="43">
        <v>0</v>
      </c>
      <c r="Y4668" s="43">
        <v>0</v>
      </c>
      <c r="Z4668" s="43">
        <v>4174.2893261717409</v>
      </c>
      <c r="AB4668" s="43">
        <v>72.650977190432968</v>
      </c>
      <c r="AC4668" s="43">
        <v>0</v>
      </c>
      <c r="AD4668" s="43">
        <v>0</v>
      </c>
      <c r="AE4668" s="43">
        <v>72.650977190432968</v>
      </c>
      <c r="AG4668" s="43">
        <v>7676518.0708298311</v>
      </c>
      <c r="AH4668" s="43">
        <v>901646.49445309606</v>
      </c>
      <c r="AI4668" s="43">
        <v>0</v>
      </c>
      <c r="AJ4668" s="43">
        <v>305134104.19981849</v>
      </c>
      <c r="AK4668" s="43">
        <v>312810622.2706483</v>
      </c>
    </row>
    <row r="4669" spans="3:37" x14ac:dyDescent="0.2">
      <c r="C4669" s="43">
        <v>5.9311483511966694E-4</v>
      </c>
      <c r="D4669" s="43">
        <v>5.0399487602782338E-2</v>
      </c>
      <c r="E4669" s="43">
        <v>3.1413174647092519</v>
      </c>
      <c r="F4669" s="43">
        <v>2.0868688130070874</v>
      </c>
      <c r="H4669" s="43">
        <v>8.5897583212790298E-5</v>
      </c>
      <c r="I4669" s="43">
        <v>8.9354356868246901E-2</v>
      </c>
      <c r="J4669" s="43">
        <v>0</v>
      </c>
      <c r="K4669" s="43">
        <v>1</v>
      </c>
      <c r="M4669" s="43">
        <v>7.8761791000215853E-3</v>
      </c>
      <c r="N4669" s="43">
        <v>4.4828607122375116E-2</v>
      </c>
      <c r="O4669" s="43">
        <v>0</v>
      </c>
      <c r="P4669" s="43">
        <v>1</v>
      </c>
      <c r="R4669" s="43">
        <v>565.98807468370273</v>
      </c>
      <c r="S4669" s="43">
        <v>145.32457144769836</v>
      </c>
      <c r="T4669" s="43">
        <v>6685.1814743652421</v>
      </c>
      <c r="U4669" s="43">
        <v>7396.4941204966435</v>
      </c>
      <c r="W4669" s="43">
        <v>1777.9482238210799</v>
      </c>
      <c r="X4669" s="43">
        <v>0</v>
      </c>
      <c r="Y4669" s="43">
        <v>0</v>
      </c>
      <c r="Z4669" s="43">
        <v>1777.9482238210799</v>
      </c>
      <c r="AB4669" s="43">
        <v>65.821562199117778</v>
      </c>
      <c r="AC4669" s="43">
        <v>0</v>
      </c>
      <c r="AD4669" s="43">
        <v>0</v>
      </c>
      <c r="AE4669" s="43">
        <v>65.821562199117778</v>
      </c>
      <c r="AG4669" s="43">
        <v>3269646.783606966</v>
      </c>
      <c r="AH4669" s="43">
        <v>384036.81634535326</v>
      </c>
      <c r="AI4669" s="43">
        <v>0</v>
      </c>
      <c r="AJ4669" s="43">
        <v>276450561.23629469</v>
      </c>
      <c r="AK4669" s="43">
        <v>279720208.01990163</v>
      </c>
    </row>
    <row r="4670" spans="3:37" x14ac:dyDescent="0.2">
      <c r="C4670" s="43">
        <v>5.9998633852249037E-4</v>
      </c>
      <c r="D4670" s="43">
        <v>5.1280782522636577E-2</v>
      </c>
      <c r="E4670" s="43">
        <v>3.0495335667651906</v>
      </c>
      <c r="F4670" s="43">
        <v>1.230963225168459</v>
      </c>
      <c r="H4670" s="43">
        <v>7.9897994710384629E-5</v>
      </c>
      <c r="I4670" s="43">
        <v>0.11113479272915228</v>
      </c>
      <c r="J4670" s="43">
        <v>0</v>
      </c>
      <c r="K4670" s="43">
        <v>1</v>
      </c>
      <c r="M4670" s="43">
        <v>7.747564468082402E-3</v>
      </c>
      <c r="N4670" s="43">
        <v>4.5111234856019068E-2</v>
      </c>
      <c r="O4670" s="43">
        <v>0</v>
      </c>
      <c r="P4670" s="43">
        <v>1</v>
      </c>
      <c r="R4670" s="43">
        <v>582.55693715397842</v>
      </c>
      <c r="S4670" s="43">
        <v>168.12345104327002</v>
      </c>
      <c r="T4670" s="43">
        <v>6617.4746601358602</v>
      </c>
      <c r="U4670" s="43">
        <v>7368.1550483331084</v>
      </c>
      <c r="W4670" s="43">
        <v>1776.5269344029768</v>
      </c>
      <c r="X4670" s="43">
        <v>0</v>
      </c>
      <c r="Y4670" s="43">
        <v>0</v>
      </c>
      <c r="Z4670" s="43">
        <v>1776.5269344029768</v>
      </c>
      <c r="AB4670" s="43">
        <v>14.396767508279606</v>
      </c>
      <c r="AC4670" s="43">
        <v>0</v>
      </c>
      <c r="AD4670" s="43">
        <v>0</v>
      </c>
      <c r="AE4670" s="43">
        <v>14.396767508279606</v>
      </c>
      <c r="AG4670" s="43">
        <v>3267033.0323670744</v>
      </c>
      <c r="AH4670" s="43">
        <v>383729.81783104298</v>
      </c>
      <c r="AI4670" s="43">
        <v>0</v>
      </c>
      <c r="AJ4670" s="43">
        <v>60466423.534774341</v>
      </c>
      <c r="AK4670" s="43">
        <v>63733456.567141414</v>
      </c>
    </row>
    <row r="4671" spans="3:37" x14ac:dyDescent="0.2">
      <c r="C4671" s="43">
        <v>6.1280009833775129E-4</v>
      </c>
      <c r="D4671" s="43">
        <v>6.4032512130107966E-2</v>
      </c>
      <c r="E4671" s="43">
        <v>2.5097198411757335</v>
      </c>
      <c r="F4671" s="43">
        <v>3.1805050393953112</v>
      </c>
      <c r="H4671" s="43">
        <v>8.7719635327934472E-5</v>
      </c>
      <c r="I4671" s="43">
        <v>0.12080788003906073</v>
      </c>
      <c r="J4671" s="43">
        <v>0</v>
      </c>
      <c r="K4671" s="43">
        <v>1</v>
      </c>
      <c r="M4671" s="43">
        <v>7.8452868553123643E-3</v>
      </c>
      <c r="N4671" s="43">
        <v>4.9985947444967871E-2</v>
      </c>
      <c r="O4671" s="43">
        <v>0</v>
      </c>
      <c r="P4671" s="43">
        <v>1</v>
      </c>
      <c r="R4671" s="43">
        <v>742.95368231053533</v>
      </c>
      <c r="S4671" s="43">
        <v>200.64782372358133</v>
      </c>
      <c r="T4671" s="43">
        <v>7425.0456620014183</v>
      </c>
      <c r="U4671" s="43">
        <v>8368.6471680355353</v>
      </c>
      <c r="W4671" s="43">
        <v>1864.6055975693232</v>
      </c>
      <c r="X4671" s="43">
        <v>0</v>
      </c>
      <c r="Y4671" s="43">
        <v>0</v>
      </c>
      <c r="Z4671" s="43">
        <v>1864.6055975693232</v>
      </c>
      <c r="AB4671" s="43">
        <v>173.34152456975053</v>
      </c>
      <c r="AC4671" s="43">
        <v>0</v>
      </c>
      <c r="AD4671" s="43">
        <v>0</v>
      </c>
      <c r="AE4671" s="43">
        <v>173.34152456975053</v>
      </c>
      <c r="AG4671" s="43">
        <v>3429009.6939299852</v>
      </c>
      <c r="AH4671" s="43">
        <v>402754.8090749738</v>
      </c>
      <c r="AI4671" s="43">
        <v>0</v>
      </c>
      <c r="AJ4671" s="43">
        <v>728034403.19295228</v>
      </c>
      <c r="AK4671" s="43">
        <v>731463412.88688231</v>
      </c>
    </row>
    <row r="4672" spans="3:37" x14ac:dyDescent="0.2">
      <c r="C4672" s="43">
        <v>6.3913788007496919E-4</v>
      </c>
      <c r="D4672" s="43">
        <v>5.716545921506877E-2</v>
      </c>
      <c r="E4672" s="43">
        <v>3.7702835144096434</v>
      </c>
      <c r="F4672" s="43">
        <v>2.9557692344770206</v>
      </c>
      <c r="H4672" s="43">
        <v>9.4129356074112991E-5</v>
      </c>
      <c r="I4672" s="43">
        <v>9.2546932560934811E-2</v>
      </c>
      <c r="J4672" s="43">
        <v>0</v>
      </c>
      <c r="K4672" s="43">
        <v>1</v>
      </c>
      <c r="M4672" s="43">
        <v>7.8964468429294499E-3</v>
      </c>
      <c r="N4672" s="43">
        <v>4.4332357858584172E-2</v>
      </c>
      <c r="O4672" s="43">
        <v>0</v>
      </c>
      <c r="P4672" s="43">
        <v>1</v>
      </c>
      <c r="R4672" s="43">
        <v>691.78418162092089</v>
      </c>
      <c r="S4672" s="43">
        <v>164.94132891418067</v>
      </c>
      <c r="T4672" s="43">
        <v>6628.1895427100417</v>
      </c>
      <c r="U4672" s="43">
        <v>7484.9150532451431</v>
      </c>
      <c r="W4672" s="43">
        <v>2608.2224954947246</v>
      </c>
      <c r="X4672" s="43">
        <v>0</v>
      </c>
      <c r="Y4672" s="43">
        <v>0</v>
      </c>
      <c r="Z4672" s="43">
        <v>2608.2224954947246</v>
      </c>
      <c r="AB4672" s="43">
        <v>144.76781346639049</v>
      </c>
      <c r="AC4672" s="43">
        <v>0</v>
      </c>
      <c r="AD4672" s="43">
        <v>0</v>
      </c>
      <c r="AE4672" s="43">
        <v>144.76781346639049</v>
      </c>
      <c r="AG4672" s="43">
        <v>4796521.1692147981</v>
      </c>
      <c r="AH4672" s="43">
        <v>563376.05902686052</v>
      </c>
      <c r="AI4672" s="43">
        <v>0</v>
      </c>
      <c r="AJ4672" s="43">
        <v>608024816.55884004</v>
      </c>
      <c r="AK4672" s="43">
        <v>612821337.72805488</v>
      </c>
    </row>
    <row r="4673" spans="3:37" x14ac:dyDescent="0.2">
      <c r="C4673" s="43">
        <v>6.2391092315305929E-4</v>
      </c>
      <c r="D4673" s="43">
        <v>5.616455569226142E-2</v>
      </c>
      <c r="E4673" s="43">
        <v>4.4410790224980872</v>
      </c>
      <c r="F4673" s="43">
        <v>1.3480559971605803</v>
      </c>
      <c r="H4673" s="43">
        <v>8.8048495480681991E-5</v>
      </c>
      <c r="I4673" s="43">
        <v>0.10542334823637034</v>
      </c>
      <c r="J4673" s="43">
        <v>0</v>
      </c>
      <c r="K4673" s="43">
        <v>1</v>
      </c>
      <c r="M4673" s="43">
        <v>7.8084649159875074E-3</v>
      </c>
      <c r="N4673" s="43">
        <v>4.6754434509135967E-2</v>
      </c>
      <c r="O4673" s="43">
        <v>0</v>
      </c>
      <c r="P4673" s="43">
        <v>1</v>
      </c>
      <c r="R4673" s="43">
        <v>663.47916515219538</v>
      </c>
      <c r="S4673" s="43">
        <v>175.75234057897052</v>
      </c>
      <c r="T4673" s="43">
        <v>6912.4315652359774</v>
      </c>
      <c r="U4673" s="43">
        <v>7751.6630709671435</v>
      </c>
      <c r="W4673" s="43">
        <v>2946.5634022219588</v>
      </c>
      <c r="X4673" s="43">
        <v>0</v>
      </c>
      <c r="Y4673" s="43">
        <v>0</v>
      </c>
      <c r="Z4673" s="43">
        <v>2946.5634022219588</v>
      </c>
      <c r="AB4673" s="43">
        <v>24.709285559187894</v>
      </c>
      <c r="AC4673" s="43">
        <v>0</v>
      </c>
      <c r="AD4673" s="43">
        <v>0</v>
      </c>
      <c r="AE4673" s="43">
        <v>24.709285559187894</v>
      </c>
      <c r="AG4673" s="43">
        <v>5418730.0966861825</v>
      </c>
      <c r="AH4673" s="43">
        <v>636457.69487994304</v>
      </c>
      <c r="AI4673" s="43">
        <v>0</v>
      </c>
      <c r="AJ4673" s="43">
        <v>103778999.34858915</v>
      </c>
      <c r="AK4673" s="43">
        <v>109197729.44527534</v>
      </c>
    </row>
    <row r="4674" spans="3:37" x14ac:dyDescent="0.2">
      <c r="C4674" s="43">
        <v>6.1647757741289944E-4</v>
      </c>
      <c r="D4674" s="43">
        <v>5.297594565434275E-2</v>
      </c>
      <c r="E4674" s="43">
        <v>8.0864480156950549</v>
      </c>
      <c r="F4674" s="43">
        <v>1.7717638854083928</v>
      </c>
      <c r="H4674" s="43">
        <v>9.7981199801089325E-5</v>
      </c>
      <c r="I4674" s="43">
        <v>8.598937386517487E-2</v>
      </c>
      <c r="J4674" s="43">
        <v>0</v>
      </c>
      <c r="K4674" s="43">
        <v>1</v>
      </c>
      <c r="M4674" s="43">
        <v>7.8768607816974701E-3</v>
      </c>
      <c r="N4674" s="43">
        <v>4.4260554987100749E-2</v>
      </c>
      <c r="O4674" s="43">
        <v>0</v>
      </c>
      <c r="P4674" s="43">
        <v>1</v>
      </c>
      <c r="R4674" s="43">
        <v>618.3557102706684</v>
      </c>
      <c r="S4674" s="43">
        <v>159.5254258342151</v>
      </c>
      <c r="T4674" s="43">
        <v>6601.0405061633383</v>
      </c>
      <c r="U4674" s="43">
        <v>7378.9216422682221</v>
      </c>
      <c r="W4674" s="43">
        <v>5000.3013063119524</v>
      </c>
      <c r="X4674" s="43">
        <v>0</v>
      </c>
      <c r="Y4674" s="43">
        <v>0</v>
      </c>
      <c r="Z4674" s="43">
        <v>5000.3013063119524</v>
      </c>
      <c r="AB4674" s="43">
        <v>51.063032790956441</v>
      </c>
      <c r="AC4674" s="43">
        <v>0</v>
      </c>
      <c r="AD4674" s="43">
        <v>0</v>
      </c>
      <c r="AE4674" s="43">
        <v>51.063032790956441</v>
      </c>
      <c r="AG4674" s="43">
        <v>9195554.102307681</v>
      </c>
      <c r="AH4674" s="43">
        <v>1080065.0821633816</v>
      </c>
      <c r="AI4674" s="43">
        <v>0</v>
      </c>
      <c r="AJ4674" s="43">
        <v>214464737.72201705</v>
      </c>
      <c r="AK4674" s="43">
        <v>223660291.82432473</v>
      </c>
    </row>
    <row r="4675" spans="3:37" x14ac:dyDescent="0.2">
      <c r="C4675" s="43">
        <v>6.2138073381734493E-4</v>
      </c>
      <c r="D4675" s="43">
        <v>5.0926902182254583E-2</v>
      </c>
      <c r="E4675" s="43">
        <v>2.0420706694811854</v>
      </c>
      <c r="F4675" s="43">
        <v>2.565086171960711</v>
      </c>
      <c r="H4675" s="43">
        <v>9.1572339244394563E-5</v>
      </c>
      <c r="I4675" s="43">
        <v>0.10673012100338686</v>
      </c>
      <c r="J4675" s="43">
        <v>0</v>
      </c>
      <c r="K4675" s="43">
        <v>1</v>
      </c>
      <c r="M4675" s="43">
        <v>7.7525432145001717E-3</v>
      </c>
      <c r="N4675" s="43">
        <v>4.8845543690153259E-2</v>
      </c>
      <c r="O4675" s="43">
        <v>0</v>
      </c>
      <c r="P4675" s="43">
        <v>1</v>
      </c>
      <c r="R4675" s="43">
        <v>599.16635140597896</v>
      </c>
      <c r="S4675" s="43">
        <v>185.05195734225526</v>
      </c>
      <c r="T4675" s="43">
        <v>7169.8738831523351</v>
      </c>
      <c r="U4675" s="43">
        <v>7954.0921919005696</v>
      </c>
      <c r="W4675" s="43">
        <v>1223.5400323462068</v>
      </c>
      <c r="X4675" s="43">
        <v>0</v>
      </c>
      <c r="Y4675" s="43">
        <v>0</v>
      </c>
      <c r="Z4675" s="43">
        <v>1223.5400323462068</v>
      </c>
      <c r="AB4675" s="43">
        <v>100.33892592799253</v>
      </c>
      <c r="AC4675" s="43">
        <v>0</v>
      </c>
      <c r="AD4675" s="43">
        <v>0</v>
      </c>
      <c r="AE4675" s="43">
        <v>100.33892592799253</v>
      </c>
      <c r="AG4675" s="43">
        <v>2250090.1194846742</v>
      </c>
      <c r="AH4675" s="43">
        <v>264284.64698678069</v>
      </c>
      <c r="AI4675" s="43">
        <v>0</v>
      </c>
      <c r="AJ4675" s="43">
        <v>421423488.89756864</v>
      </c>
      <c r="AK4675" s="43">
        <v>423673579.01705331</v>
      </c>
    </row>
    <row r="4676" spans="3:37" x14ac:dyDescent="0.2">
      <c r="C4676" s="43">
        <v>6.3276650551880032E-4</v>
      </c>
      <c r="D4676" s="43">
        <v>5.7332295725716298E-2</v>
      </c>
      <c r="E4676" s="43">
        <v>4.1204555774863358</v>
      </c>
      <c r="F4676" s="43">
        <v>2.0386028246894408</v>
      </c>
      <c r="H4676" s="43">
        <v>8.0995726013272253E-5</v>
      </c>
      <c r="I4676" s="43">
        <v>8.3652649493402953E-2</v>
      </c>
      <c r="J4676" s="43">
        <v>0</v>
      </c>
      <c r="K4676" s="43">
        <v>1</v>
      </c>
      <c r="M4676" s="43">
        <v>7.845463657765079E-3</v>
      </c>
      <c r="N4676" s="43">
        <v>4.5631320145565687E-2</v>
      </c>
      <c r="O4676" s="43">
        <v>0</v>
      </c>
      <c r="P4676" s="43">
        <v>1</v>
      </c>
      <c r="R4676" s="43">
        <v>686.88682685120477</v>
      </c>
      <c r="S4676" s="43">
        <v>128.28745102719628</v>
      </c>
      <c r="T4676" s="43">
        <v>6778.350488285083</v>
      </c>
      <c r="U4676" s="43">
        <v>7593.5247661634839</v>
      </c>
      <c r="W4676" s="43">
        <v>2830.2866568009376</v>
      </c>
      <c r="X4676" s="43">
        <v>0</v>
      </c>
      <c r="Y4676" s="43">
        <v>0</v>
      </c>
      <c r="Z4676" s="43">
        <v>2830.2866568009376</v>
      </c>
      <c r="AB4676" s="43">
        <v>76.334078051230208</v>
      </c>
      <c r="AC4676" s="43">
        <v>0</v>
      </c>
      <c r="AD4676" s="43">
        <v>0</v>
      </c>
      <c r="AE4676" s="43">
        <v>76.334078051230208</v>
      </c>
      <c r="AG4676" s="43">
        <v>5204897.1618569242</v>
      </c>
      <c r="AH4676" s="43">
        <v>611341.91786900256</v>
      </c>
      <c r="AI4676" s="43">
        <v>0</v>
      </c>
      <c r="AJ4676" s="43">
        <v>320603127.81516689</v>
      </c>
      <c r="AK4676" s="43">
        <v>325808024.97702384</v>
      </c>
    </row>
    <row r="4677" spans="3:37" x14ac:dyDescent="0.2">
      <c r="C4677" s="43">
        <v>6.0911100966409653E-4</v>
      </c>
      <c r="D4677" s="43">
        <v>5.1859065947643612E-2</v>
      </c>
      <c r="E4677" s="43">
        <v>2.679253204787337</v>
      </c>
      <c r="F4677" s="43">
        <v>2.4969400957256087</v>
      </c>
      <c r="H4677" s="43">
        <v>8.7042856865696084E-5</v>
      </c>
      <c r="I4677" s="43">
        <v>0.10202343845018902</v>
      </c>
      <c r="J4677" s="43">
        <v>0</v>
      </c>
      <c r="K4677" s="43">
        <v>1</v>
      </c>
      <c r="M4677" s="43">
        <v>7.8520345594680352E-3</v>
      </c>
      <c r="N4677" s="43">
        <v>4.3010357969735874E-2</v>
      </c>
      <c r="O4677" s="43">
        <v>0</v>
      </c>
      <c r="P4677" s="43">
        <v>1</v>
      </c>
      <c r="R4677" s="43">
        <v>598.08582912322322</v>
      </c>
      <c r="S4677" s="43">
        <v>168.14171228705544</v>
      </c>
      <c r="T4677" s="43">
        <v>6394.368084740925</v>
      </c>
      <c r="U4677" s="43">
        <v>7160.5956261512038</v>
      </c>
      <c r="W4677" s="43">
        <v>1602.4233744162875</v>
      </c>
      <c r="X4677" s="43">
        <v>0</v>
      </c>
      <c r="Y4677" s="43">
        <v>0</v>
      </c>
      <c r="Z4677" s="43">
        <v>1602.4233744162875</v>
      </c>
      <c r="AB4677" s="43">
        <v>95.796956438083711</v>
      </c>
      <c r="AC4677" s="43">
        <v>0</v>
      </c>
      <c r="AD4677" s="43">
        <v>0</v>
      </c>
      <c r="AE4677" s="43">
        <v>95.796956438083711</v>
      </c>
      <c r="AG4677" s="43">
        <v>2946856.5855515529</v>
      </c>
      <c r="AH4677" s="43">
        <v>346123.4488739181</v>
      </c>
      <c r="AI4677" s="43">
        <v>0</v>
      </c>
      <c r="AJ4677" s="43">
        <v>402347217.03995156</v>
      </c>
      <c r="AK4677" s="43">
        <v>405294073.62550312</v>
      </c>
    </row>
    <row r="4678" spans="3:37" x14ac:dyDescent="0.2">
      <c r="C4678" s="43">
        <v>6.2643407925655481E-4</v>
      </c>
      <c r="D4678" s="43">
        <v>5.7887954421769638E-2</v>
      </c>
      <c r="E4678" s="43">
        <v>2.2771117605277253</v>
      </c>
      <c r="F4678" s="43">
        <v>2.8512504669832111</v>
      </c>
      <c r="H4678" s="43">
        <v>8.9420089657406778E-5</v>
      </c>
      <c r="I4678" s="43">
        <v>9.9573808777632958E-2</v>
      </c>
      <c r="J4678" s="43">
        <v>0</v>
      </c>
      <c r="K4678" s="43">
        <v>1</v>
      </c>
      <c r="M4678" s="43">
        <v>7.8467846017024074E-3</v>
      </c>
      <c r="N4678" s="43">
        <v>4.4419377365600567E-2</v>
      </c>
      <c r="O4678" s="43">
        <v>0</v>
      </c>
      <c r="P4678" s="43">
        <v>1</v>
      </c>
      <c r="R4678" s="43">
        <v>686.60340396642243</v>
      </c>
      <c r="S4678" s="43">
        <v>168.58642193212683</v>
      </c>
      <c r="T4678" s="43">
        <v>6599.4321873647023</v>
      </c>
      <c r="U4678" s="43">
        <v>7454.6220132632516</v>
      </c>
      <c r="W4678" s="43">
        <v>1563.4726859903092</v>
      </c>
      <c r="X4678" s="43">
        <v>0</v>
      </c>
      <c r="Y4678" s="43">
        <v>0</v>
      </c>
      <c r="Z4678" s="43">
        <v>1563.4726859903092</v>
      </c>
      <c r="AB4678" s="43">
        <v>136.00501132808591</v>
      </c>
      <c r="AC4678" s="43">
        <v>0</v>
      </c>
      <c r="AD4678" s="43">
        <v>0</v>
      </c>
      <c r="AE4678" s="43">
        <v>136.00501132808591</v>
      </c>
      <c r="AG4678" s="43">
        <v>2875226.2695361786</v>
      </c>
      <c r="AH4678" s="43">
        <v>337710.10017390677</v>
      </c>
      <c r="AI4678" s="43">
        <v>0</v>
      </c>
      <c r="AJ4678" s="43">
        <v>571221047.57796085</v>
      </c>
      <c r="AK4678" s="43">
        <v>574096273.84749699</v>
      </c>
    </row>
    <row r="4679" spans="3:37" x14ac:dyDescent="0.2">
      <c r="C4679" s="43">
        <v>6.182908601390924E-4</v>
      </c>
      <c r="D4679" s="43">
        <v>4.9324830498690929E-2</v>
      </c>
      <c r="E4679" s="43">
        <v>4.2590586639328842</v>
      </c>
      <c r="F4679" s="43">
        <v>2.2183571847807122</v>
      </c>
      <c r="H4679" s="43">
        <v>8.2900792779847014E-5</v>
      </c>
      <c r="I4679" s="43">
        <v>9.4815307771832905E-2</v>
      </c>
      <c r="J4679" s="43">
        <v>0</v>
      </c>
      <c r="K4679" s="43">
        <v>1</v>
      </c>
      <c r="M4679" s="43">
        <v>7.8729020350315482E-3</v>
      </c>
      <c r="N4679" s="43">
        <v>4.5404027508488792E-2</v>
      </c>
      <c r="O4679" s="43">
        <v>0</v>
      </c>
      <c r="P4679" s="43">
        <v>1</v>
      </c>
      <c r="R4679" s="43">
        <v>577.43193756599396</v>
      </c>
      <c r="S4679" s="43">
        <v>148.8262420210439</v>
      </c>
      <c r="T4679" s="43">
        <v>6768.1752944363525</v>
      </c>
      <c r="U4679" s="43">
        <v>7494.4334740233899</v>
      </c>
      <c r="W4679" s="43">
        <v>2459.3164965219989</v>
      </c>
      <c r="X4679" s="43">
        <v>0</v>
      </c>
      <c r="Y4679" s="43">
        <v>0</v>
      </c>
      <c r="Z4679" s="43">
        <v>2459.3164965219989</v>
      </c>
      <c r="AB4679" s="43">
        <v>75.276463434525269</v>
      </c>
      <c r="AC4679" s="43">
        <v>0</v>
      </c>
      <c r="AD4679" s="43">
        <v>0</v>
      </c>
      <c r="AE4679" s="43">
        <v>75.276463434525269</v>
      </c>
      <c r="AG4679" s="43">
        <v>4522683.0371039556</v>
      </c>
      <c r="AH4679" s="43">
        <v>531212.36324875173</v>
      </c>
      <c r="AI4679" s="43">
        <v>0</v>
      </c>
      <c r="AJ4679" s="43">
        <v>316161146.42500615</v>
      </c>
      <c r="AK4679" s="43">
        <v>320683829.4621101</v>
      </c>
    </row>
    <row r="4680" spans="3:37" x14ac:dyDescent="0.2">
      <c r="C4680" s="43">
        <v>6.1178374242154554E-4</v>
      </c>
      <c r="D4680" s="43">
        <v>5.7069300812445545E-2</v>
      </c>
      <c r="E4680" s="43">
        <v>6.9328451107423916</v>
      </c>
      <c r="F4680" s="43">
        <v>1.0652397744260431</v>
      </c>
      <c r="H4680" s="43">
        <v>8.8564770860762254E-5</v>
      </c>
      <c r="I4680" s="43">
        <v>9.7739706372131224E-2</v>
      </c>
      <c r="J4680" s="43">
        <v>0</v>
      </c>
      <c r="K4680" s="43">
        <v>1</v>
      </c>
      <c r="M4680" s="43">
        <v>7.8643118399179812E-3</v>
      </c>
      <c r="N4680" s="43">
        <v>4.5336013281840129E-2</v>
      </c>
      <c r="O4680" s="43">
        <v>0</v>
      </c>
      <c r="P4680" s="43">
        <v>1</v>
      </c>
      <c r="R4680" s="43">
        <v>661.06300949168315</v>
      </c>
      <c r="S4680" s="43">
        <v>163.89828382794988</v>
      </c>
      <c r="T4680" s="43">
        <v>6750.6629624762436</v>
      </c>
      <c r="U4680" s="43">
        <v>7575.6242557958767</v>
      </c>
      <c r="W4680" s="43">
        <v>4583.0474532470671</v>
      </c>
      <c r="X4680" s="43">
        <v>0</v>
      </c>
      <c r="Y4680" s="43">
        <v>0</v>
      </c>
      <c r="Z4680" s="43">
        <v>4583.0474532470671</v>
      </c>
      <c r="AB4680" s="43">
        <v>4.614653373408327</v>
      </c>
      <c r="AC4680" s="43">
        <v>0</v>
      </c>
      <c r="AD4680" s="43">
        <v>0</v>
      </c>
      <c r="AE4680" s="43">
        <v>4.614653373408327</v>
      </c>
      <c r="AG4680" s="43">
        <v>8428224.266521357</v>
      </c>
      <c r="AH4680" s="43">
        <v>989938.24990136654</v>
      </c>
      <c r="AI4680" s="43">
        <v>0</v>
      </c>
      <c r="AJ4680" s="43">
        <v>19381544.168314975</v>
      </c>
      <c r="AK4680" s="43">
        <v>27809768.434836332</v>
      </c>
    </row>
    <row r="4681" spans="3:37" x14ac:dyDescent="0.2">
      <c r="C4681" s="43">
        <v>5.9861649950395594E-4</v>
      </c>
      <c r="D4681" s="43">
        <v>5.3841507097075116E-2</v>
      </c>
      <c r="E4681" s="43">
        <v>6.6611836856331239</v>
      </c>
      <c r="F4681" s="43">
        <v>0.63503484321986559</v>
      </c>
      <c r="H4681" s="43">
        <v>8.6565760975340869E-5</v>
      </c>
      <c r="I4681" s="43">
        <v>7.0392270778383587E-2</v>
      </c>
      <c r="J4681" s="43">
        <v>0</v>
      </c>
      <c r="K4681" s="43">
        <v>1</v>
      </c>
      <c r="M4681" s="43">
        <v>7.8761168808438864E-3</v>
      </c>
      <c r="N4681" s="43">
        <v>4.4606740819272371E-2</v>
      </c>
      <c r="O4681" s="43">
        <v>0</v>
      </c>
      <c r="P4681" s="43">
        <v>1</v>
      </c>
      <c r="R4681" s="43">
        <v>610.2506682654747</v>
      </c>
      <c r="S4681" s="43">
        <v>115.37547425542442</v>
      </c>
      <c r="T4681" s="43">
        <v>6652.0425412677214</v>
      </c>
      <c r="U4681" s="43">
        <v>7377.6686837886209</v>
      </c>
      <c r="W4681" s="43">
        <v>4064.9917955966916</v>
      </c>
      <c r="X4681" s="43">
        <v>0</v>
      </c>
      <c r="Y4681" s="43">
        <v>0</v>
      </c>
      <c r="Z4681" s="43">
        <v>4064.9917955966916</v>
      </c>
      <c r="AB4681" s="43">
        <v>-23.83106469759991</v>
      </c>
      <c r="AC4681" s="43">
        <v>0</v>
      </c>
      <c r="AD4681" s="43">
        <v>0</v>
      </c>
      <c r="AE4681" s="43">
        <v>-23.83106469759991</v>
      </c>
      <c r="AG4681" s="43">
        <v>7475519.9121023156</v>
      </c>
      <c r="AH4681" s="43">
        <v>878038.22784888535</v>
      </c>
      <c r="AI4681" s="43">
        <v>0</v>
      </c>
      <c r="AJ4681" s="43">
        <v>0</v>
      </c>
      <c r="AK4681" s="43">
        <v>7475519.9121023156</v>
      </c>
    </row>
    <row r="4682" spans="3:37" x14ac:dyDescent="0.2">
      <c r="C4682" s="43">
        <v>6.2119111145375605E-4</v>
      </c>
      <c r="D4682" s="43">
        <v>6.3627898266438776E-2</v>
      </c>
      <c r="E4682" s="43">
        <v>4.8791390080518129</v>
      </c>
      <c r="F4682" s="43">
        <v>2.4018646242468624</v>
      </c>
      <c r="H4682" s="43">
        <v>8.8606025197182514E-5</v>
      </c>
      <c r="I4682" s="43">
        <v>9.1296448058431998E-2</v>
      </c>
      <c r="J4682" s="43">
        <v>0</v>
      </c>
      <c r="K4682" s="43">
        <v>1</v>
      </c>
      <c r="M4682" s="43">
        <v>7.8865985311405984E-3</v>
      </c>
      <c r="N4682" s="43">
        <v>4.4680807627013437E-2</v>
      </c>
      <c r="O4682" s="43">
        <v>0</v>
      </c>
      <c r="P4682" s="43">
        <v>1</v>
      </c>
      <c r="R4682" s="43">
        <v>748.36795642863945</v>
      </c>
      <c r="S4682" s="43">
        <v>153.16499074960794</v>
      </c>
      <c r="T4682" s="43">
        <v>6671.9551911673252</v>
      </c>
      <c r="U4682" s="43">
        <v>7573.4881383455722</v>
      </c>
      <c r="W4682" s="43">
        <v>3651.3912885869941</v>
      </c>
      <c r="X4682" s="43">
        <v>0</v>
      </c>
      <c r="Y4682" s="43">
        <v>0</v>
      </c>
      <c r="Z4682" s="43">
        <v>3651.3912885869941</v>
      </c>
      <c r="AB4682" s="43">
        <v>112.2548303519833</v>
      </c>
      <c r="AC4682" s="43">
        <v>0</v>
      </c>
      <c r="AD4682" s="43">
        <v>0</v>
      </c>
      <c r="AE4682" s="43">
        <v>112.2548303519833</v>
      </c>
      <c r="AG4682" s="43">
        <v>6714908.5797114819</v>
      </c>
      <c r="AH4682" s="43">
        <v>788700.51833479072</v>
      </c>
      <c r="AI4682" s="43">
        <v>0</v>
      </c>
      <c r="AJ4682" s="43">
        <v>471470287.47832984</v>
      </c>
      <c r="AK4682" s="43">
        <v>478185196.05804133</v>
      </c>
    </row>
    <row r="4683" spans="3:37" x14ac:dyDescent="0.2">
      <c r="C4683" s="43">
        <v>6.0382449787687057E-4</v>
      </c>
      <c r="D4683" s="43">
        <v>6.5798553358081491E-2</v>
      </c>
      <c r="E4683" s="43">
        <v>9.2792162381516015</v>
      </c>
      <c r="F4683" s="43">
        <v>3.2258279623064459</v>
      </c>
      <c r="H4683" s="43">
        <v>8.3578290775904296E-5</v>
      </c>
      <c r="I4683" s="43">
        <v>0.10603316634818316</v>
      </c>
      <c r="J4683" s="43">
        <v>0</v>
      </c>
      <c r="K4683" s="43">
        <v>1</v>
      </c>
      <c r="M4683" s="43">
        <v>7.8412013220266839E-3</v>
      </c>
      <c r="N4683" s="43">
        <v>4.486085337443256E-2</v>
      </c>
      <c r="O4683" s="43">
        <v>0</v>
      </c>
      <c r="P4683" s="43">
        <v>1</v>
      </c>
      <c r="R4683" s="43">
        <v>752.26255902968967</v>
      </c>
      <c r="S4683" s="43">
        <v>167.79444869643746</v>
      </c>
      <c r="T4683" s="43">
        <v>6660.2803160861386</v>
      </c>
      <c r="U4683" s="43">
        <v>7580.3373238122658</v>
      </c>
      <c r="W4683" s="43">
        <v>6980.406953101774</v>
      </c>
      <c r="X4683" s="43">
        <v>0</v>
      </c>
      <c r="Y4683" s="43">
        <v>0</v>
      </c>
      <c r="Z4683" s="43">
        <v>6980.406953101774</v>
      </c>
      <c r="AB4683" s="43">
        <v>179.16155316064007</v>
      </c>
      <c r="AC4683" s="43">
        <v>0</v>
      </c>
      <c r="AD4683" s="43">
        <v>0</v>
      </c>
      <c r="AE4683" s="43">
        <v>179.16155316064007</v>
      </c>
      <c r="AG4683" s="43">
        <v>12836968.386754163</v>
      </c>
      <c r="AH4683" s="43">
        <v>1507767.9018699832</v>
      </c>
      <c r="AI4683" s="43">
        <v>0</v>
      </c>
      <c r="AJ4683" s="43">
        <v>752478523.27468824</v>
      </c>
      <c r="AK4683" s="43">
        <v>765315491.6614424</v>
      </c>
    </row>
    <row r="4684" spans="3:37" x14ac:dyDescent="0.2">
      <c r="C4684" s="43">
        <v>6.0731035627746349E-4</v>
      </c>
      <c r="D4684" s="43">
        <v>6.207870434981777E-2</v>
      </c>
      <c r="E4684" s="43">
        <v>1.9947851947727182</v>
      </c>
      <c r="F4684" s="43">
        <v>1.817831059383443</v>
      </c>
      <c r="H4684" s="43">
        <v>9.0421921780992065E-5</v>
      </c>
      <c r="I4684" s="43">
        <v>8.4167466556065801E-2</v>
      </c>
      <c r="J4684" s="43">
        <v>0</v>
      </c>
      <c r="K4684" s="43">
        <v>1</v>
      </c>
      <c r="M4684" s="43">
        <v>7.9015106211769437E-3</v>
      </c>
      <c r="N4684" s="43">
        <v>4.6029191955951343E-2</v>
      </c>
      <c r="O4684" s="43">
        <v>0</v>
      </c>
      <c r="P4684" s="43">
        <v>1</v>
      </c>
      <c r="R4684" s="43">
        <v>713.83149241900037</v>
      </c>
      <c r="S4684" s="43">
        <v>144.09879892218927</v>
      </c>
      <c r="T4684" s="43">
        <v>6886.2986235165017</v>
      </c>
      <c r="U4684" s="43">
        <v>7744.2289148576911</v>
      </c>
      <c r="W4684" s="43">
        <v>1423.9404926399359</v>
      </c>
      <c r="X4684" s="43">
        <v>0</v>
      </c>
      <c r="Y4684" s="43">
        <v>0</v>
      </c>
      <c r="Z4684" s="43">
        <v>1423.9404926399359</v>
      </c>
      <c r="AB4684" s="43">
        <v>62.465911526293581</v>
      </c>
      <c r="AC4684" s="43">
        <v>0</v>
      </c>
      <c r="AD4684" s="43">
        <v>0</v>
      </c>
      <c r="AE4684" s="43">
        <v>62.465911526293581</v>
      </c>
      <c r="AG4684" s="43">
        <v>2618626.5659648422</v>
      </c>
      <c r="AH4684" s="43">
        <v>307571.14641022612</v>
      </c>
      <c r="AI4684" s="43">
        <v>0</v>
      </c>
      <c r="AJ4684" s="43">
        <v>262356828.41043305</v>
      </c>
      <c r="AK4684" s="43">
        <v>264975454.9763979</v>
      </c>
    </row>
    <row r="4685" spans="3:37" x14ac:dyDescent="0.2">
      <c r="C4685" s="43">
        <v>6.1698616961547437E-4</v>
      </c>
      <c r="D4685" s="43">
        <v>5.8045559645767741E-2</v>
      </c>
      <c r="E4685" s="43">
        <v>2.7179844972182727</v>
      </c>
      <c r="F4685" s="43">
        <v>4.203879357593471</v>
      </c>
      <c r="H4685" s="43">
        <v>8.3000815215859524E-5</v>
      </c>
      <c r="I4685" s="43">
        <v>0.10506190958376638</v>
      </c>
      <c r="J4685" s="43">
        <v>0</v>
      </c>
      <c r="K4685" s="43">
        <v>1</v>
      </c>
      <c r="M4685" s="43">
        <v>7.8073562879377098E-3</v>
      </c>
      <c r="N4685" s="43">
        <v>4.3742317882598296E-2</v>
      </c>
      <c r="O4685" s="43">
        <v>0</v>
      </c>
      <c r="P4685" s="43">
        <v>1</v>
      </c>
      <c r="R4685" s="43">
        <v>678.0891643759511</v>
      </c>
      <c r="S4685" s="43">
        <v>165.10872393468637</v>
      </c>
      <c r="T4685" s="43">
        <v>6466.1855680262061</v>
      </c>
      <c r="U4685" s="43">
        <v>7309.3834563368437</v>
      </c>
      <c r="W4685" s="43">
        <v>1843.0358365055281</v>
      </c>
      <c r="X4685" s="43">
        <v>0</v>
      </c>
      <c r="Y4685" s="43">
        <v>0</v>
      </c>
      <c r="Z4685" s="43">
        <v>1843.0358365055281</v>
      </c>
      <c r="AB4685" s="43">
        <v>232.45919876965502</v>
      </c>
      <c r="AC4685" s="43">
        <v>0</v>
      </c>
      <c r="AD4685" s="43">
        <v>0</v>
      </c>
      <c r="AE4685" s="43">
        <v>232.45919876965502</v>
      </c>
      <c r="AG4685" s="43">
        <v>3389342.9033336663</v>
      </c>
      <c r="AH4685" s="43">
        <v>398095.74068519409</v>
      </c>
      <c r="AI4685" s="43">
        <v>0</v>
      </c>
      <c r="AJ4685" s="43">
        <v>976328634.83255112</v>
      </c>
      <c r="AK4685" s="43">
        <v>979717977.73588479</v>
      </c>
    </row>
    <row r="4686" spans="3:37" x14ac:dyDescent="0.2">
      <c r="C4686" s="43">
        <v>6.167425805907456E-4</v>
      </c>
      <c r="D4686" s="43">
        <v>6.2831025752809078E-2</v>
      </c>
      <c r="E4686" s="43">
        <v>3.161152401770801</v>
      </c>
      <c r="F4686" s="43">
        <v>4.108375988373095</v>
      </c>
      <c r="H4686" s="43">
        <v>8.7233480540042813E-5</v>
      </c>
      <c r="I4686" s="43">
        <v>0.10908575688854694</v>
      </c>
      <c r="J4686" s="43">
        <v>0</v>
      </c>
      <c r="K4686" s="43">
        <v>1</v>
      </c>
      <c r="M4686" s="43">
        <v>7.8211712236855718E-3</v>
      </c>
      <c r="N4686" s="43">
        <v>4.7781287761195945E-2</v>
      </c>
      <c r="O4686" s="43">
        <v>0</v>
      </c>
      <c r="P4686" s="43">
        <v>1</v>
      </c>
      <c r="R4686" s="43">
        <v>733.70327276344949</v>
      </c>
      <c r="S4686" s="43">
        <v>180.17462336737671</v>
      </c>
      <c r="T4686" s="43">
        <v>7075.7424527322801</v>
      </c>
      <c r="U4686" s="43">
        <v>7989.6203488631063</v>
      </c>
      <c r="W4686" s="43">
        <v>2319.3478628832754</v>
      </c>
      <c r="X4686" s="43">
        <v>0</v>
      </c>
      <c r="Y4686" s="43">
        <v>0</v>
      </c>
      <c r="Z4686" s="43">
        <v>2319.3478628832754</v>
      </c>
      <c r="AB4686" s="43">
        <v>244.02694301440681</v>
      </c>
      <c r="AC4686" s="43">
        <v>0</v>
      </c>
      <c r="AD4686" s="43">
        <v>0</v>
      </c>
      <c r="AE4686" s="43">
        <v>244.02694301440681</v>
      </c>
      <c r="AG4686" s="43">
        <v>4265280.7198423436</v>
      </c>
      <c r="AH4686" s="43">
        <v>500979.13838278747</v>
      </c>
      <c r="AI4686" s="43">
        <v>0</v>
      </c>
      <c r="AJ4686" s="43">
        <v>1024913160.6605086</v>
      </c>
      <c r="AK4686" s="43">
        <v>1029178441.3803509</v>
      </c>
    </row>
    <row r="4687" spans="3:37" x14ac:dyDescent="0.2">
      <c r="C4687" s="43">
        <v>6.2022261293281922E-4</v>
      </c>
      <c r="D4687" s="43">
        <v>5.7621778258458933E-2</v>
      </c>
      <c r="E4687" s="43">
        <v>4.9836517466148154</v>
      </c>
      <c r="F4687" s="43">
        <v>2.0903571137973183</v>
      </c>
      <c r="H4687" s="43">
        <v>9.3221446444302636E-5</v>
      </c>
      <c r="I4687" s="43">
        <v>9.0443887178542612E-2</v>
      </c>
      <c r="J4687" s="43">
        <v>0</v>
      </c>
      <c r="K4687" s="43">
        <v>1</v>
      </c>
      <c r="M4687" s="43">
        <v>7.8687137065692747E-3</v>
      </c>
      <c r="N4687" s="43">
        <v>4.7575132031660305E-2</v>
      </c>
      <c r="O4687" s="43">
        <v>0</v>
      </c>
      <c r="P4687" s="43">
        <v>1</v>
      </c>
      <c r="R4687" s="43">
        <v>676.66953782100381</v>
      </c>
      <c r="S4687" s="43">
        <v>159.63842325275343</v>
      </c>
      <c r="T4687" s="43">
        <v>7088.0393405063805</v>
      </c>
      <c r="U4687" s="43">
        <v>7924.3473015801374</v>
      </c>
      <c r="W4687" s="43">
        <v>3372.2853240426857</v>
      </c>
      <c r="X4687" s="43">
        <v>0</v>
      </c>
      <c r="Y4687" s="43">
        <v>0</v>
      </c>
      <c r="Z4687" s="43">
        <v>3372.2853240426857</v>
      </c>
      <c r="AB4687" s="43">
        <v>78.945824535079026</v>
      </c>
      <c r="AC4687" s="43">
        <v>0</v>
      </c>
      <c r="AD4687" s="43">
        <v>0</v>
      </c>
      <c r="AE4687" s="43">
        <v>78.945824535079026</v>
      </c>
      <c r="AG4687" s="43">
        <v>6201632.7109144991</v>
      </c>
      <c r="AH4687" s="43">
        <v>728413.62999322009</v>
      </c>
      <c r="AI4687" s="43">
        <v>0</v>
      </c>
      <c r="AJ4687" s="43">
        <v>331572463.04733193</v>
      </c>
      <c r="AK4687" s="43">
        <v>337774095.75824642</v>
      </c>
    </row>
    <row r="4688" spans="3:37" x14ac:dyDescent="0.2">
      <c r="C4688" s="43">
        <v>6.2045161895551981E-4</v>
      </c>
      <c r="D4688" s="43">
        <v>4.9630591412212294E-2</v>
      </c>
      <c r="E4688" s="43">
        <v>3.9126960779979099</v>
      </c>
      <c r="F4688" s="43">
        <v>3.055803635519259</v>
      </c>
      <c r="H4688" s="43">
        <v>9.2238738010785859E-5</v>
      </c>
      <c r="I4688" s="43">
        <v>0.11840770531960532</v>
      </c>
      <c r="J4688" s="43">
        <v>0</v>
      </c>
      <c r="K4688" s="43">
        <v>1</v>
      </c>
      <c r="M4688" s="43">
        <v>7.8340166213281288E-3</v>
      </c>
      <c r="N4688" s="43">
        <v>4.5658658408840272E-2</v>
      </c>
      <c r="O4688" s="43">
        <v>0</v>
      </c>
      <c r="P4688" s="43">
        <v>1</v>
      </c>
      <c r="R4688" s="43">
        <v>583.04187190487949</v>
      </c>
      <c r="S4688" s="43">
        <v>206.79293157681221</v>
      </c>
      <c r="T4688" s="43">
        <v>6772.5155032993243</v>
      </c>
      <c r="U4688" s="43">
        <v>7562.3503067810161</v>
      </c>
      <c r="W4688" s="43">
        <v>2281.2656455107817</v>
      </c>
      <c r="X4688" s="43">
        <v>0</v>
      </c>
      <c r="Y4688" s="43">
        <v>0</v>
      </c>
      <c r="Z4688" s="43">
        <v>2281.2656455107817</v>
      </c>
      <c r="AB4688" s="43">
        <v>128.25229719165458</v>
      </c>
      <c r="AC4688" s="43">
        <v>0</v>
      </c>
      <c r="AD4688" s="43">
        <v>0</v>
      </c>
      <c r="AE4688" s="43">
        <v>128.25229719165458</v>
      </c>
      <c r="AG4688" s="43">
        <v>4195247.522094328</v>
      </c>
      <c r="AH4688" s="43">
        <v>492753.37943032885</v>
      </c>
      <c r="AI4688" s="43">
        <v>0</v>
      </c>
      <c r="AJ4688" s="43">
        <v>538659648.20494926</v>
      </c>
      <c r="AK4688" s="43">
        <v>542854895.72704363</v>
      </c>
    </row>
    <row r="4689" spans="3:37" x14ac:dyDescent="0.2">
      <c r="C4689" s="43">
        <v>5.972409412076708E-4</v>
      </c>
      <c r="D4689" s="43">
        <v>5.3926989098101015E-2</v>
      </c>
      <c r="E4689" s="43">
        <v>2.3384385761341333</v>
      </c>
      <c r="F4689" s="43">
        <v>3.4191552813134036</v>
      </c>
      <c r="H4689" s="43">
        <v>8.2081088996725099E-5</v>
      </c>
      <c r="I4689" s="43">
        <v>9.9686763277541515E-2</v>
      </c>
      <c r="J4689" s="43">
        <v>0</v>
      </c>
      <c r="K4689" s="43">
        <v>1</v>
      </c>
      <c r="M4689" s="43">
        <v>7.8049217329838111E-3</v>
      </c>
      <c r="N4689" s="43">
        <v>4.759905968006295E-2</v>
      </c>
      <c r="O4689" s="43">
        <v>0</v>
      </c>
      <c r="P4689" s="43">
        <v>1</v>
      </c>
      <c r="R4689" s="43">
        <v>609.81502000558794</v>
      </c>
      <c r="S4689" s="43">
        <v>154.92552540537466</v>
      </c>
      <c r="T4689" s="43">
        <v>7034.1123142296292</v>
      </c>
      <c r="U4689" s="43">
        <v>7798.8528596405922</v>
      </c>
      <c r="W4689" s="43">
        <v>1426.0149670870751</v>
      </c>
      <c r="X4689" s="43">
        <v>0</v>
      </c>
      <c r="Y4689" s="43">
        <v>0</v>
      </c>
      <c r="Z4689" s="43">
        <v>1426.0149670870751</v>
      </c>
      <c r="AB4689" s="43">
        <v>157.85038321097099</v>
      </c>
      <c r="AC4689" s="43">
        <v>0</v>
      </c>
      <c r="AD4689" s="43">
        <v>0</v>
      </c>
      <c r="AE4689" s="43">
        <v>157.85038321097099</v>
      </c>
      <c r="AG4689" s="43">
        <v>2622441.5244731312</v>
      </c>
      <c r="AH4689" s="43">
        <v>308019.2328908082</v>
      </c>
      <c r="AI4689" s="43">
        <v>0</v>
      </c>
      <c r="AJ4689" s="43">
        <v>662971609.48607814</v>
      </c>
      <c r="AK4689" s="43">
        <v>665594051.01055133</v>
      </c>
    </row>
    <row r="4690" spans="3:37" x14ac:dyDescent="0.2">
      <c r="C4690" s="43">
        <v>6.3199280475423336E-4</v>
      </c>
      <c r="D4690" s="43">
        <v>4.9477993014050828E-2</v>
      </c>
      <c r="E4690" s="43">
        <v>3.6287736793021188</v>
      </c>
      <c r="F4690" s="43">
        <v>6.1405546639701623</v>
      </c>
      <c r="H4690" s="43">
        <v>1.0259283744840086E-4</v>
      </c>
      <c r="I4690" s="43">
        <v>0.10219887415426154</v>
      </c>
      <c r="J4690" s="43">
        <v>0</v>
      </c>
      <c r="K4690" s="43">
        <v>1</v>
      </c>
      <c r="M4690" s="43">
        <v>7.9285370213424411E-3</v>
      </c>
      <c r="N4690" s="43">
        <v>4.6994641752153621E-2</v>
      </c>
      <c r="O4690" s="43">
        <v>0</v>
      </c>
      <c r="P4690" s="43">
        <v>1</v>
      </c>
      <c r="R4690" s="43">
        <v>592.06117344446159</v>
      </c>
      <c r="S4690" s="43">
        <v>198.52057560292474</v>
      </c>
      <c r="T4690" s="43">
        <v>7054.7848638390087</v>
      </c>
      <c r="U4690" s="43">
        <v>7845.3666128863952</v>
      </c>
      <c r="W4690" s="43">
        <v>2148.456002731989</v>
      </c>
      <c r="X4690" s="43">
        <v>0</v>
      </c>
      <c r="Y4690" s="43">
        <v>0</v>
      </c>
      <c r="Z4690" s="43">
        <v>2148.456002731989</v>
      </c>
      <c r="AB4690" s="43">
        <v>325.65694243609641</v>
      </c>
      <c r="AC4690" s="43">
        <v>0</v>
      </c>
      <c r="AD4690" s="43">
        <v>0</v>
      </c>
      <c r="AE4690" s="43">
        <v>325.65694243609641</v>
      </c>
      <c r="AG4690" s="43">
        <v>3951010.5890241279</v>
      </c>
      <c r="AH4690" s="43">
        <v>464066.4965901096</v>
      </c>
      <c r="AI4690" s="43">
        <v>0</v>
      </c>
      <c r="AJ4690" s="43">
        <v>1367759158.2316051</v>
      </c>
      <c r="AK4690" s="43">
        <v>1371710168.8206291</v>
      </c>
    </row>
    <row r="4691" spans="3:37" x14ac:dyDescent="0.2">
      <c r="C4691" s="43">
        <v>6.264935991254772E-4</v>
      </c>
      <c r="D4691" s="43">
        <v>5.684145551113573E-2</v>
      </c>
      <c r="E4691" s="43">
        <v>2.1104308347230183</v>
      </c>
      <c r="F4691" s="43">
        <v>1.5854791203487422</v>
      </c>
      <c r="H4691" s="43">
        <v>9.4577822839281289E-5</v>
      </c>
      <c r="I4691" s="43">
        <v>0.10347165741152597</v>
      </c>
      <c r="J4691" s="43">
        <v>0</v>
      </c>
      <c r="K4691" s="43">
        <v>1</v>
      </c>
      <c r="M4691" s="43">
        <v>7.8111454176440073E-3</v>
      </c>
      <c r="N4691" s="43">
        <v>4.353362278069868E-2</v>
      </c>
      <c r="O4691" s="43">
        <v>0</v>
      </c>
      <c r="P4691" s="43">
        <v>1</v>
      </c>
      <c r="R4691" s="43">
        <v>674.25503948052176</v>
      </c>
      <c r="S4691" s="43">
        <v>185.29047339801352</v>
      </c>
      <c r="T4691" s="43">
        <v>6438.4585716066531</v>
      </c>
      <c r="U4691" s="43">
        <v>7298.0040844851883</v>
      </c>
      <c r="W4691" s="43">
        <v>1422.9686257870792</v>
      </c>
      <c r="X4691" s="43">
        <v>0</v>
      </c>
      <c r="Y4691" s="43">
        <v>0</v>
      </c>
      <c r="Z4691" s="43">
        <v>1422.9686257870792</v>
      </c>
      <c r="AB4691" s="43">
        <v>42.239560472416564</v>
      </c>
      <c r="AC4691" s="43">
        <v>0</v>
      </c>
      <c r="AD4691" s="43">
        <v>0</v>
      </c>
      <c r="AE4691" s="43">
        <v>42.239560472416564</v>
      </c>
      <c r="AG4691" s="43">
        <v>2616839.3028224385</v>
      </c>
      <c r="AH4691" s="43">
        <v>307361.22317000909</v>
      </c>
      <c r="AI4691" s="43">
        <v>0</v>
      </c>
      <c r="AJ4691" s="43">
        <v>177406153.98414958</v>
      </c>
      <c r="AK4691" s="43">
        <v>180022993.28697202</v>
      </c>
    </row>
    <row r="4692" spans="3:37" x14ac:dyDescent="0.2">
      <c r="C4692" s="43">
        <v>6.0686053284436973E-4</v>
      </c>
      <c r="D4692" s="43">
        <v>5.4724538143119617E-2</v>
      </c>
      <c r="E4692" s="43">
        <v>2.8196136578383326</v>
      </c>
      <c r="F4692" s="43">
        <v>1.7110093289486492</v>
      </c>
      <c r="H4692" s="43">
        <v>9.0130782181896407E-5</v>
      </c>
      <c r="I4692" s="43">
        <v>7.8750727444833371E-2</v>
      </c>
      <c r="J4692" s="43">
        <v>0</v>
      </c>
      <c r="K4692" s="43">
        <v>1</v>
      </c>
      <c r="M4692" s="43">
        <v>7.8362721023722201E-3</v>
      </c>
      <c r="N4692" s="43">
        <v>4.4360905546491011E-2</v>
      </c>
      <c r="O4692" s="43">
        <v>0</v>
      </c>
      <c r="P4692" s="43">
        <v>1</v>
      </c>
      <c r="R4692" s="43">
        <v>628.8012144498216</v>
      </c>
      <c r="S4692" s="43">
        <v>134.39096951023544</v>
      </c>
      <c r="T4692" s="43">
        <v>6581.9152124751799</v>
      </c>
      <c r="U4692" s="43">
        <v>7345.1073964352372</v>
      </c>
      <c r="W4692" s="43">
        <v>1772.9764923280472</v>
      </c>
      <c r="X4692" s="43">
        <v>0</v>
      </c>
      <c r="Y4692" s="43">
        <v>0</v>
      </c>
      <c r="Z4692" s="43">
        <v>1772.9764923280472</v>
      </c>
      <c r="AB4692" s="43">
        <v>47.837937659502764</v>
      </c>
      <c r="AC4692" s="43">
        <v>0</v>
      </c>
      <c r="AD4692" s="43">
        <v>0</v>
      </c>
      <c r="AE4692" s="43">
        <v>47.837937659502764</v>
      </c>
      <c r="AG4692" s="43">
        <v>3260503.7693912787</v>
      </c>
      <c r="AH4692" s="43">
        <v>382962.92234285822</v>
      </c>
      <c r="AI4692" s="43">
        <v>0</v>
      </c>
      <c r="AJ4692" s="43">
        <v>200919338.16991159</v>
      </c>
      <c r="AK4692" s="43">
        <v>204179841.93930286</v>
      </c>
    </row>
    <row r="4693" spans="3:37" x14ac:dyDescent="0.2">
      <c r="C4693" s="43">
        <v>5.7728236626110351E-4</v>
      </c>
      <c r="D4693" s="43">
        <v>5.5551981238790571E-2</v>
      </c>
      <c r="E4693" s="43">
        <v>5.7651080464642703</v>
      </c>
      <c r="F4693" s="43">
        <v>1.9801417280398976</v>
      </c>
      <c r="H4693" s="43">
        <v>9.6865079926455877E-5</v>
      </c>
      <c r="I4693" s="43">
        <v>7.8054000027800788E-2</v>
      </c>
      <c r="J4693" s="43">
        <v>0</v>
      </c>
      <c r="K4693" s="43">
        <v>1</v>
      </c>
      <c r="M4693" s="43">
        <v>7.8304074103621689E-3</v>
      </c>
      <c r="N4693" s="43">
        <v>4.6434275693220228E-2</v>
      </c>
      <c r="O4693" s="43">
        <v>0</v>
      </c>
      <c r="P4693" s="43">
        <v>1</v>
      </c>
      <c r="R4693" s="43">
        <v>607.19783859452605</v>
      </c>
      <c r="S4693" s="43">
        <v>143.15442541539375</v>
      </c>
      <c r="T4693" s="43">
        <v>6884.3890796089636</v>
      </c>
      <c r="U4693" s="43">
        <v>7634.7413436188835</v>
      </c>
      <c r="W4693" s="43">
        <v>3500.5611450770152</v>
      </c>
      <c r="X4693" s="43">
        <v>0</v>
      </c>
      <c r="Y4693" s="43">
        <v>0</v>
      </c>
      <c r="Z4693" s="43">
        <v>3500.5611450770152</v>
      </c>
      <c r="AB4693" s="43">
        <v>63.679973449687857</v>
      </c>
      <c r="AC4693" s="43">
        <v>0</v>
      </c>
      <c r="AD4693" s="43">
        <v>0</v>
      </c>
      <c r="AE4693" s="43">
        <v>63.679973449687857</v>
      </c>
      <c r="AG4693" s="43">
        <v>6437531.9457966313</v>
      </c>
      <c r="AH4693" s="43">
        <v>756121.20733663533</v>
      </c>
      <c r="AI4693" s="43">
        <v>0</v>
      </c>
      <c r="AJ4693" s="43">
        <v>267455888.48868901</v>
      </c>
      <c r="AK4693" s="43">
        <v>273893420.43448561</v>
      </c>
    </row>
    <row r="4694" spans="3:37" x14ac:dyDescent="0.2">
      <c r="C4694" s="43">
        <v>5.9822773955881458E-4</v>
      </c>
      <c r="D4694" s="43">
        <v>4.8960288788646271E-2</v>
      </c>
      <c r="E4694" s="43">
        <v>6.7115648494504532</v>
      </c>
      <c r="F4694" s="43">
        <v>4.282713366229661</v>
      </c>
      <c r="H4694" s="43">
        <v>9.6318320219945797E-5</v>
      </c>
      <c r="I4694" s="43">
        <v>0.10824756106163957</v>
      </c>
      <c r="J4694" s="43">
        <v>0</v>
      </c>
      <c r="K4694" s="43">
        <v>1</v>
      </c>
      <c r="M4694" s="43">
        <v>7.8809111658261211E-3</v>
      </c>
      <c r="N4694" s="43">
        <v>4.4332749309634635E-2</v>
      </c>
      <c r="O4694" s="43">
        <v>0</v>
      </c>
      <c r="P4694" s="43">
        <v>1</v>
      </c>
      <c r="R4694" s="43">
        <v>554.56555432264224</v>
      </c>
      <c r="S4694" s="43">
        <v>197.41011100344164</v>
      </c>
      <c r="T4694" s="43">
        <v>6615.2074795782864</v>
      </c>
      <c r="U4694" s="43">
        <v>7367.1831449043702</v>
      </c>
      <c r="W4694" s="43">
        <v>3722.0026811078515</v>
      </c>
      <c r="X4694" s="43">
        <v>0</v>
      </c>
      <c r="Y4694" s="43">
        <v>0</v>
      </c>
      <c r="Z4694" s="43">
        <v>3722.0026811078515</v>
      </c>
      <c r="AB4694" s="43">
        <v>194.7913340659284</v>
      </c>
      <c r="AC4694" s="43">
        <v>0</v>
      </c>
      <c r="AD4694" s="43">
        <v>0</v>
      </c>
      <c r="AE4694" s="43">
        <v>194.7913340659284</v>
      </c>
      <c r="AG4694" s="43">
        <v>6844762.9305573385</v>
      </c>
      <c r="AH4694" s="43">
        <v>803952.57911929593</v>
      </c>
      <c r="AI4694" s="43">
        <v>0</v>
      </c>
      <c r="AJ4694" s="43">
        <v>818123603.07689929</v>
      </c>
      <c r="AK4694" s="43">
        <v>824968366.00745666</v>
      </c>
    </row>
    <row r="4695" spans="3:37" x14ac:dyDescent="0.2">
      <c r="C4695" s="43">
        <v>6.2343245197238328E-4</v>
      </c>
      <c r="D4695" s="43">
        <v>4.3585123613130883E-2</v>
      </c>
      <c r="E4695" s="43">
        <v>4.6035123042777375</v>
      </c>
      <c r="F4695" s="43">
        <v>6.1222480637318695</v>
      </c>
      <c r="H4695" s="43">
        <v>8.9405333618208135E-5</v>
      </c>
      <c r="I4695" s="43">
        <v>8.4969768035329615E-2</v>
      </c>
      <c r="J4695" s="43">
        <v>0</v>
      </c>
      <c r="K4695" s="43">
        <v>1</v>
      </c>
      <c r="M4695" s="43">
        <v>7.8152995136455648E-3</v>
      </c>
      <c r="N4695" s="43">
        <v>4.5116638452016758E-2</v>
      </c>
      <c r="O4695" s="43">
        <v>0</v>
      </c>
      <c r="P4695" s="43">
        <v>1</v>
      </c>
      <c r="R4695" s="43">
        <v>514.48185207749736</v>
      </c>
      <c r="S4695" s="43">
        <v>143.83687318427604</v>
      </c>
      <c r="T4695" s="43">
        <v>6676.1292056676266</v>
      </c>
      <c r="U4695" s="43">
        <v>7334.4479309294002</v>
      </c>
      <c r="W4695" s="43">
        <v>2368.4235363663579</v>
      </c>
      <c r="X4695" s="43">
        <v>0</v>
      </c>
      <c r="Y4695" s="43">
        <v>0</v>
      </c>
      <c r="Z4695" s="43">
        <v>2368.4235363663579</v>
      </c>
      <c r="AB4695" s="43">
        <v>281.97749275731877</v>
      </c>
      <c r="AC4695" s="43">
        <v>0</v>
      </c>
      <c r="AD4695" s="43">
        <v>0</v>
      </c>
      <c r="AE4695" s="43">
        <v>281.97749275731877</v>
      </c>
      <c r="AG4695" s="43">
        <v>4355530.8833777318</v>
      </c>
      <c r="AH4695" s="43">
        <v>511579.48385513329</v>
      </c>
      <c r="AI4695" s="43">
        <v>0</v>
      </c>
      <c r="AJ4695" s="43">
        <v>1184305469.5807388</v>
      </c>
      <c r="AK4695" s="43">
        <v>1188661000.4641166</v>
      </c>
    </row>
    <row r="4696" spans="3:37" x14ac:dyDescent="0.2">
      <c r="C4696" s="43">
        <v>6.1164088103682346E-4</v>
      </c>
      <c r="D4696" s="43">
        <v>5.3318297256065322E-2</v>
      </c>
      <c r="E4696" s="43">
        <v>2.6202414660937525</v>
      </c>
      <c r="F4696" s="43">
        <v>6.3188380842497915</v>
      </c>
      <c r="H4696" s="43">
        <v>9.2847992594569106E-5</v>
      </c>
      <c r="I4696" s="43">
        <v>9.5058095796946282E-2</v>
      </c>
      <c r="J4696" s="43">
        <v>0</v>
      </c>
      <c r="K4696" s="43">
        <v>1</v>
      </c>
      <c r="M4696" s="43">
        <v>7.8333011258956906E-3</v>
      </c>
      <c r="N4696" s="43">
        <v>4.5198250982199761E-2</v>
      </c>
      <c r="O4696" s="43">
        <v>0</v>
      </c>
      <c r="P4696" s="43">
        <v>1</v>
      </c>
      <c r="R4696" s="43">
        <v>617.46898695217828</v>
      </c>
      <c r="S4696" s="43">
        <v>167.11060119484131</v>
      </c>
      <c r="T4696" s="43">
        <v>6703.6112961599592</v>
      </c>
      <c r="U4696" s="43">
        <v>7488.1908843069787</v>
      </c>
      <c r="W4696" s="43">
        <v>1617.9178436389998</v>
      </c>
      <c r="X4696" s="43">
        <v>0</v>
      </c>
      <c r="Y4696" s="43">
        <v>0</v>
      </c>
      <c r="Z4696" s="43">
        <v>1617.9178436389998</v>
      </c>
      <c r="AB4696" s="43">
        <v>351.41127930994907</v>
      </c>
      <c r="AC4696" s="43">
        <v>0</v>
      </c>
      <c r="AD4696" s="43">
        <v>0</v>
      </c>
      <c r="AE4696" s="43">
        <v>351.41127930994907</v>
      </c>
      <c r="AG4696" s="43">
        <v>2975350.9144521207</v>
      </c>
      <c r="AH4696" s="43">
        <v>349470.25422602397</v>
      </c>
      <c r="AI4696" s="43">
        <v>0</v>
      </c>
      <c r="AJ4696" s="43">
        <v>1475927373.1017861</v>
      </c>
      <c r="AK4696" s="43">
        <v>1478902724.0162382</v>
      </c>
    </row>
    <row r="4697" spans="3:37" x14ac:dyDescent="0.2">
      <c r="C4697" s="43">
        <v>6.0108498369150856E-4</v>
      </c>
      <c r="D4697" s="43">
        <v>4.7206092346322386E-2</v>
      </c>
      <c r="E4697" s="43">
        <v>2.9528891705233922</v>
      </c>
      <c r="F4697" s="43">
        <v>1.8296957484878944</v>
      </c>
      <c r="H4697" s="43">
        <v>8.8031241575596805E-5</v>
      </c>
      <c r="I4697" s="43">
        <v>0.11575024084377694</v>
      </c>
      <c r="J4697" s="43">
        <v>0</v>
      </c>
      <c r="K4697" s="43">
        <v>1</v>
      </c>
      <c r="M4697" s="43">
        <v>7.7834788019770455E-3</v>
      </c>
      <c r="N4697" s="43">
        <v>4.7959120375572595E-2</v>
      </c>
      <c r="O4697" s="43">
        <v>0</v>
      </c>
      <c r="P4697" s="43">
        <v>1</v>
      </c>
      <c r="R4697" s="43">
        <v>537.24985008007513</v>
      </c>
      <c r="S4697" s="43">
        <v>192.93059479955471</v>
      </c>
      <c r="T4697" s="43">
        <v>7067.850078700847</v>
      </c>
      <c r="U4697" s="43">
        <v>7798.0305235804772</v>
      </c>
      <c r="W4697" s="43">
        <v>1586.4392641667698</v>
      </c>
      <c r="X4697" s="43">
        <v>0</v>
      </c>
      <c r="Y4697" s="43">
        <v>0</v>
      </c>
      <c r="Z4697" s="43">
        <v>1586.4392641667698</v>
      </c>
      <c r="AB4697" s="43">
        <v>47.695669064130072</v>
      </c>
      <c r="AC4697" s="43">
        <v>0</v>
      </c>
      <c r="AD4697" s="43">
        <v>0</v>
      </c>
      <c r="AE4697" s="43">
        <v>47.695669064130072</v>
      </c>
      <c r="AG4697" s="43">
        <v>2917461.8068026896</v>
      </c>
      <c r="AH4697" s="43">
        <v>342670.88106002228</v>
      </c>
      <c r="AI4697" s="43">
        <v>0</v>
      </c>
      <c r="AJ4697" s="43">
        <v>200321810.06934631</v>
      </c>
      <c r="AK4697" s="43">
        <v>203239271.876149</v>
      </c>
    </row>
    <row r="4698" spans="3:37" x14ac:dyDescent="0.2">
      <c r="C4698" s="43">
        <v>6.1652533821965338E-4</v>
      </c>
      <c r="D4698" s="43">
        <v>4.9095804950785651E-2</v>
      </c>
      <c r="E4698" s="43">
        <v>10.745468396626865</v>
      </c>
      <c r="F4698" s="43">
        <v>1.9101621438375023</v>
      </c>
      <c r="H4698" s="43">
        <v>9.1233834408788184E-5</v>
      </c>
      <c r="I4698" s="43">
        <v>0.10724820971369409</v>
      </c>
      <c r="J4698" s="43">
        <v>0</v>
      </c>
      <c r="K4698" s="43">
        <v>1</v>
      </c>
      <c r="M4698" s="43">
        <v>7.8866846961397341E-3</v>
      </c>
      <c r="N4698" s="43">
        <v>4.8444280526789063E-2</v>
      </c>
      <c r="O4698" s="43">
        <v>0</v>
      </c>
      <c r="P4698" s="43">
        <v>1</v>
      </c>
      <c r="R4698" s="43">
        <v>573.10960598487418</v>
      </c>
      <c r="S4698" s="43">
        <v>185.2628547907315</v>
      </c>
      <c r="T4698" s="43">
        <v>7234.0142765305773</v>
      </c>
      <c r="U4698" s="43">
        <v>7992.386737306183</v>
      </c>
      <c r="W4698" s="43">
        <v>6158.3311589137402</v>
      </c>
      <c r="X4698" s="43">
        <v>0</v>
      </c>
      <c r="Y4698" s="43">
        <v>0</v>
      </c>
      <c r="Z4698" s="43">
        <v>6158.3311589137402</v>
      </c>
      <c r="AB4698" s="43">
        <v>55.813625437165342</v>
      </c>
      <c r="AC4698" s="43">
        <v>0</v>
      </c>
      <c r="AD4698" s="43">
        <v>0</v>
      </c>
      <c r="AE4698" s="43">
        <v>55.813625437165342</v>
      </c>
      <c r="AG4698" s="43">
        <v>11325171.001242368</v>
      </c>
      <c r="AH4698" s="43">
        <v>1330199.5303253678</v>
      </c>
      <c r="AI4698" s="43">
        <v>0</v>
      </c>
      <c r="AJ4698" s="43">
        <v>234417226.83609444</v>
      </c>
      <c r="AK4698" s="43">
        <v>245742397.83733681</v>
      </c>
    </row>
    <row r="4699" spans="3:37" x14ac:dyDescent="0.2">
      <c r="C4699" s="43">
        <v>5.8442268311183188E-4</v>
      </c>
      <c r="D4699" s="43">
        <v>4.3930750980075588E-2</v>
      </c>
      <c r="E4699" s="43">
        <v>5.8964242126444786</v>
      </c>
      <c r="F4699" s="43">
        <v>5.9554258335967676</v>
      </c>
      <c r="H4699" s="43">
        <v>9.2242502888972844E-5</v>
      </c>
      <c r="I4699" s="43">
        <v>7.1402697792702377E-2</v>
      </c>
      <c r="J4699" s="43">
        <v>0</v>
      </c>
      <c r="K4699" s="43">
        <v>1</v>
      </c>
      <c r="M4699" s="43">
        <v>7.8163540374246703E-3</v>
      </c>
      <c r="N4699" s="43">
        <v>4.4531583752296794E-2</v>
      </c>
      <c r="O4699" s="43">
        <v>0</v>
      </c>
      <c r="P4699" s="43">
        <v>1</v>
      </c>
      <c r="R4699" s="43">
        <v>486.11392741328979</v>
      </c>
      <c r="S4699" s="43">
        <v>124.7062075962623</v>
      </c>
      <c r="T4699" s="43">
        <v>6590.4449394343756</v>
      </c>
      <c r="U4699" s="43">
        <v>7201.2650744439279</v>
      </c>
      <c r="W4699" s="43">
        <v>2866.3339317034224</v>
      </c>
      <c r="X4699" s="43">
        <v>0</v>
      </c>
      <c r="Y4699" s="43">
        <v>0</v>
      </c>
      <c r="Z4699" s="43">
        <v>2866.3339317034224</v>
      </c>
      <c r="AB4699" s="43">
        <v>257.75246199532501</v>
      </c>
      <c r="AC4699" s="43">
        <v>0</v>
      </c>
      <c r="AD4699" s="43">
        <v>0</v>
      </c>
      <c r="AE4699" s="43">
        <v>257.75246199532501</v>
      </c>
      <c r="AG4699" s="43">
        <v>5271188.1004025936</v>
      </c>
      <c r="AH4699" s="43">
        <v>619128.12924793921</v>
      </c>
      <c r="AI4699" s="43">
        <v>0</v>
      </c>
      <c r="AJ4699" s="43">
        <v>1082560340.3803651</v>
      </c>
      <c r="AK4699" s="43">
        <v>1087831528.4807677</v>
      </c>
    </row>
    <row r="4700" spans="3:37" x14ac:dyDescent="0.2">
      <c r="C4700" s="43">
        <v>6.1242278569173525E-4</v>
      </c>
      <c r="D4700" s="43">
        <v>5.0311329024290141E-2</v>
      </c>
      <c r="E4700" s="43">
        <v>5.7475050030595165</v>
      </c>
      <c r="F4700" s="43">
        <v>2.0344955795169035</v>
      </c>
      <c r="H4700" s="43">
        <v>9.0064447750171084E-5</v>
      </c>
      <c r="I4700" s="43">
        <v>8.8630404050376116E-2</v>
      </c>
      <c r="J4700" s="43">
        <v>0</v>
      </c>
      <c r="K4700" s="43">
        <v>1</v>
      </c>
      <c r="M4700" s="43">
        <v>7.9277296648661011E-3</v>
      </c>
      <c r="N4700" s="43">
        <v>4.6565609594837132E-2</v>
      </c>
      <c r="O4700" s="43">
        <v>0</v>
      </c>
      <c r="P4700" s="43">
        <v>1</v>
      </c>
      <c r="R4700" s="43">
        <v>583.39070210326315</v>
      </c>
      <c r="S4700" s="43">
        <v>151.13967790471304</v>
      </c>
      <c r="T4700" s="43">
        <v>6989.6671951435746</v>
      </c>
      <c r="U4700" s="43">
        <v>7724.1975751515511</v>
      </c>
      <c r="W4700" s="43">
        <v>3353.040979076909</v>
      </c>
      <c r="X4700" s="43">
        <v>0</v>
      </c>
      <c r="Y4700" s="43">
        <v>0</v>
      </c>
      <c r="Z4700" s="43">
        <v>3353.040979076909</v>
      </c>
      <c r="AB4700" s="43">
        <v>64.57611596290846</v>
      </c>
      <c r="AC4700" s="43">
        <v>0</v>
      </c>
      <c r="AD4700" s="43">
        <v>0</v>
      </c>
      <c r="AE4700" s="43">
        <v>64.57611596290846</v>
      </c>
      <c r="AG4700" s="43">
        <v>6166242.360522436</v>
      </c>
      <c r="AH4700" s="43">
        <v>724256.8514806123</v>
      </c>
      <c r="AI4700" s="43">
        <v>0</v>
      </c>
      <c r="AJ4700" s="43">
        <v>271219687.04421556</v>
      </c>
      <c r="AK4700" s="43">
        <v>277385929.40473801</v>
      </c>
    </row>
    <row r="4701" spans="3:37" x14ac:dyDescent="0.2">
      <c r="C4701" s="43">
        <v>6.0360011124592321E-4</v>
      </c>
      <c r="D4701" s="43">
        <v>5.1665357323923043E-2</v>
      </c>
      <c r="E4701" s="43">
        <v>4.6287449265115077</v>
      </c>
      <c r="F4701" s="43">
        <v>1.8025855606160319</v>
      </c>
      <c r="H4701" s="43">
        <v>9.6878549134649106E-5</v>
      </c>
      <c r="I4701" s="43">
        <v>0.12140874427558301</v>
      </c>
      <c r="J4701" s="43">
        <v>0</v>
      </c>
      <c r="K4701" s="43">
        <v>1</v>
      </c>
      <c r="M4701" s="43">
        <v>7.9403851213484256E-3</v>
      </c>
      <c r="N4701" s="43">
        <v>4.4694494745314818E-2</v>
      </c>
      <c r="O4701" s="43">
        <v>0</v>
      </c>
      <c r="P4701" s="43">
        <v>1</v>
      </c>
      <c r="R4701" s="43">
        <v>590.46086891905964</v>
      </c>
      <c r="S4701" s="43">
        <v>222.69987135803746</v>
      </c>
      <c r="T4701" s="43">
        <v>6719.5156814843758</v>
      </c>
      <c r="U4701" s="43">
        <v>7532.6764217614727</v>
      </c>
      <c r="W4701" s="43">
        <v>2733.0927513126735</v>
      </c>
      <c r="X4701" s="43">
        <v>0</v>
      </c>
      <c r="Y4701" s="43">
        <v>0</v>
      </c>
      <c r="Z4701" s="43">
        <v>2733.0927513126735</v>
      </c>
      <c r="AB4701" s="43">
        <v>50.706804322845912</v>
      </c>
      <c r="AC4701" s="43">
        <v>0</v>
      </c>
      <c r="AD4701" s="43">
        <v>0</v>
      </c>
      <c r="AE4701" s="43">
        <v>50.706804322845912</v>
      </c>
      <c r="AG4701" s="43">
        <v>5026157.5696640061</v>
      </c>
      <c r="AH4701" s="43">
        <v>590348.03428353742</v>
      </c>
      <c r="AI4701" s="43">
        <v>0</v>
      </c>
      <c r="AJ4701" s="43">
        <v>212968578.15595284</v>
      </c>
      <c r="AK4701" s="43">
        <v>217994735.72561684</v>
      </c>
    </row>
    <row r="4702" spans="3:37" x14ac:dyDescent="0.2">
      <c r="C4702" s="43">
        <v>6.1495504689834668E-4</v>
      </c>
      <c r="D4702" s="43">
        <v>5.2616254775876767E-2</v>
      </c>
      <c r="E4702" s="43">
        <v>4.7860236371108114</v>
      </c>
      <c r="F4702" s="43">
        <v>2.6067748084544622</v>
      </c>
      <c r="H4702" s="43">
        <v>8.4164046515813488E-5</v>
      </c>
      <c r="I4702" s="43">
        <v>0.11618629945077308</v>
      </c>
      <c r="J4702" s="43">
        <v>0</v>
      </c>
      <c r="K4702" s="43">
        <v>1</v>
      </c>
      <c r="M4702" s="43">
        <v>7.8820108675449196E-3</v>
      </c>
      <c r="N4702" s="43">
        <v>4.3810447733181948E-2</v>
      </c>
      <c r="O4702" s="43">
        <v>0</v>
      </c>
      <c r="P4702" s="43">
        <v>1</v>
      </c>
      <c r="R4702" s="43">
        <v>612.64045936903972</v>
      </c>
      <c r="S4702" s="43">
        <v>185.15007831666955</v>
      </c>
      <c r="T4702" s="43">
        <v>6538.183325694461</v>
      </c>
      <c r="U4702" s="43">
        <v>7335.9738633801699</v>
      </c>
      <c r="W4702" s="43">
        <v>2932.1117195906495</v>
      </c>
      <c r="X4702" s="43">
        <v>0</v>
      </c>
      <c r="Y4702" s="43">
        <v>0</v>
      </c>
      <c r="Z4702" s="43">
        <v>2932.1117195906495</v>
      </c>
      <c r="AB4702" s="43">
        <v>105.32815247269325</v>
      </c>
      <c r="AC4702" s="43">
        <v>0</v>
      </c>
      <c r="AD4702" s="43">
        <v>0</v>
      </c>
      <c r="AE4702" s="43">
        <v>105.32815247269325</v>
      </c>
      <c r="AG4702" s="43">
        <v>5392153.4523272049</v>
      </c>
      <c r="AH4702" s="43">
        <v>633336.13143158029</v>
      </c>
      <c r="AI4702" s="43">
        <v>0</v>
      </c>
      <c r="AJ4702" s="43">
        <v>442378240.38531166</v>
      </c>
      <c r="AK4702" s="43">
        <v>447770393.83763885</v>
      </c>
    </row>
    <row r="4703" spans="3:37" x14ac:dyDescent="0.2">
      <c r="C4703" s="43">
        <v>6.1680838062216914E-4</v>
      </c>
      <c r="D4703" s="43">
        <v>5.8501824695417759E-2</v>
      </c>
      <c r="E4703" s="43">
        <v>3.2384586173457746</v>
      </c>
      <c r="F4703" s="43">
        <v>2.3031393092038002</v>
      </c>
      <c r="H4703" s="43">
        <v>8.7021306338263139E-5</v>
      </c>
      <c r="I4703" s="43">
        <v>0.11034964169038064</v>
      </c>
      <c r="J4703" s="43">
        <v>0</v>
      </c>
      <c r="K4703" s="43">
        <v>1</v>
      </c>
      <c r="M4703" s="43">
        <v>7.8645498659246638E-3</v>
      </c>
      <c r="N4703" s="43">
        <v>4.4419755059782025E-2</v>
      </c>
      <c r="O4703" s="43">
        <v>0</v>
      </c>
      <c r="P4703" s="43">
        <v>1</v>
      </c>
      <c r="R4703" s="43">
        <v>683.22232788287818</v>
      </c>
      <c r="S4703" s="43">
        <v>181.81884668499305</v>
      </c>
      <c r="T4703" s="43">
        <v>6614.4296643022999</v>
      </c>
      <c r="U4703" s="43">
        <v>7479.4708388701711</v>
      </c>
      <c r="W4703" s="43">
        <v>2212.587235295347</v>
      </c>
      <c r="X4703" s="43">
        <v>0</v>
      </c>
      <c r="Y4703" s="43">
        <v>0</v>
      </c>
      <c r="Z4703" s="43">
        <v>2212.587235295347</v>
      </c>
      <c r="AB4703" s="43">
        <v>95.265724345719946</v>
      </c>
      <c r="AC4703" s="43">
        <v>0</v>
      </c>
      <c r="AD4703" s="43">
        <v>0</v>
      </c>
      <c r="AE4703" s="43">
        <v>95.265724345719946</v>
      </c>
      <c r="AG4703" s="43">
        <v>4068947.925708143</v>
      </c>
      <c r="AH4703" s="43">
        <v>477918.84282379493</v>
      </c>
      <c r="AI4703" s="43">
        <v>0</v>
      </c>
      <c r="AJ4703" s="43">
        <v>400116042.25202376</v>
      </c>
      <c r="AK4703" s="43">
        <v>404184990.17773187</v>
      </c>
    </row>
    <row r="4704" spans="3:37" x14ac:dyDescent="0.2">
      <c r="C4704" s="43">
        <v>6.1046299259737147E-4</v>
      </c>
      <c r="D4704" s="43">
        <v>6.0424746369244553E-2</v>
      </c>
      <c r="E4704" s="43">
        <v>2.7813007264435727</v>
      </c>
      <c r="F4704" s="43">
        <v>1.6783441467485627</v>
      </c>
      <c r="H4704" s="43">
        <v>8.7524383214098188E-5</v>
      </c>
      <c r="I4704" s="43">
        <v>7.5802912720457624E-2</v>
      </c>
      <c r="J4704" s="43">
        <v>0</v>
      </c>
      <c r="K4704" s="43">
        <v>1</v>
      </c>
      <c r="M4704" s="43">
        <v>7.9347405051360953E-3</v>
      </c>
      <c r="N4704" s="43">
        <v>4.5198915293471101E-2</v>
      </c>
      <c r="O4704" s="43">
        <v>0</v>
      </c>
      <c r="P4704" s="43">
        <v>1</v>
      </c>
      <c r="R4704" s="43">
        <v>698.41981169591406</v>
      </c>
      <c r="S4704" s="43">
        <v>125.6195766421217</v>
      </c>
      <c r="T4704" s="43">
        <v>6790.5212655572459</v>
      </c>
      <c r="U4704" s="43">
        <v>7614.5606538952816</v>
      </c>
      <c r="W4704" s="43">
        <v>1942.515529632429</v>
      </c>
      <c r="X4704" s="43">
        <v>0</v>
      </c>
      <c r="Y4704" s="43">
        <v>0</v>
      </c>
      <c r="Z4704" s="43">
        <v>1942.515529632429</v>
      </c>
      <c r="AB4704" s="43">
        <v>50.693282062375772</v>
      </c>
      <c r="AC4704" s="43">
        <v>0</v>
      </c>
      <c r="AD4704" s="43">
        <v>0</v>
      </c>
      <c r="AE4704" s="43">
        <v>50.693282062375772</v>
      </c>
      <c r="AG4704" s="43">
        <v>3572286.0589940371</v>
      </c>
      <c r="AH4704" s="43">
        <v>419583.35440060467</v>
      </c>
      <c r="AI4704" s="43">
        <v>0</v>
      </c>
      <c r="AJ4704" s="43">
        <v>212911784.66197824</v>
      </c>
      <c r="AK4704" s="43">
        <v>216484070.72097227</v>
      </c>
    </row>
    <row r="4705" spans="3:37" x14ac:dyDescent="0.2">
      <c r="C4705" s="43">
        <v>5.8463470187810002E-4</v>
      </c>
      <c r="D4705" s="43">
        <v>5.8622458925696508E-2</v>
      </c>
      <c r="E4705" s="43">
        <v>9.5031499137963422</v>
      </c>
      <c r="F4705" s="43">
        <v>4.0318075962518813</v>
      </c>
      <c r="H4705" s="43">
        <v>9.5732018720262602E-5</v>
      </c>
      <c r="I4705" s="43">
        <v>8.5691146421875919E-2</v>
      </c>
      <c r="J4705" s="43">
        <v>0</v>
      </c>
      <c r="K4705" s="43">
        <v>1</v>
      </c>
      <c r="M4705" s="43">
        <v>7.8103864057220557E-3</v>
      </c>
      <c r="N4705" s="43">
        <v>4.4816326798258699E-2</v>
      </c>
      <c r="O4705" s="43">
        <v>0</v>
      </c>
      <c r="P4705" s="43">
        <v>1</v>
      </c>
      <c r="R4705" s="43">
        <v>648.91975237970166</v>
      </c>
      <c r="S4705" s="43">
        <v>155.3229187303703</v>
      </c>
      <c r="T4705" s="43">
        <v>6627.5215952585713</v>
      </c>
      <c r="U4705" s="43">
        <v>7431.7642663686438</v>
      </c>
      <c r="W4705" s="43">
        <v>6166.7816888879051</v>
      </c>
      <c r="X4705" s="43">
        <v>0</v>
      </c>
      <c r="Y4705" s="43">
        <v>0</v>
      </c>
      <c r="Z4705" s="43">
        <v>6166.7816888879051</v>
      </c>
      <c r="AB4705" s="43">
        <v>210.51178230462563</v>
      </c>
      <c r="AC4705" s="43">
        <v>0</v>
      </c>
      <c r="AD4705" s="43">
        <v>0</v>
      </c>
      <c r="AE4705" s="43">
        <v>210.51178230462563</v>
      </c>
      <c r="AG4705" s="43">
        <v>11340711.525864858</v>
      </c>
      <c r="AH4705" s="43">
        <v>1332024.8447997875</v>
      </c>
      <c r="AI4705" s="43">
        <v>0</v>
      </c>
      <c r="AJ4705" s="43">
        <v>884149485.67942762</v>
      </c>
      <c r="AK4705" s="43">
        <v>895490197.20529246</v>
      </c>
    </row>
    <row r="4706" spans="3:37" x14ac:dyDescent="0.2">
      <c r="C4706" s="43">
        <v>5.8407705741049933E-4</v>
      </c>
      <c r="D4706" s="43">
        <v>5.6173445238484665E-2</v>
      </c>
      <c r="E4706" s="43">
        <v>6.5670358730679723</v>
      </c>
      <c r="F4706" s="43">
        <v>1.2492520851942657</v>
      </c>
      <c r="H4706" s="43">
        <v>8.7050272223296925E-5</v>
      </c>
      <c r="I4706" s="43">
        <v>9.6141325643084863E-2</v>
      </c>
      <c r="J4706" s="43">
        <v>0</v>
      </c>
      <c r="K4706" s="43">
        <v>1</v>
      </c>
      <c r="M4706" s="43">
        <v>7.8129305329051584E-3</v>
      </c>
      <c r="N4706" s="43">
        <v>4.656101950827829E-2</v>
      </c>
      <c r="O4706" s="43">
        <v>0</v>
      </c>
      <c r="P4706" s="43">
        <v>1</v>
      </c>
      <c r="R4706" s="43">
        <v>621.21735643100772</v>
      </c>
      <c r="S4706" s="43">
        <v>158.46108032808115</v>
      </c>
      <c r="T4706" s="43">
        <v>6887.7728595056615</v>
      </c>
      <c r="U4706" s="43">
        <v>7667.4512962647505</v>
      </c>
      <c r="W4706" s="43">
        <v>4079.5566646548805</v>
      </c>
      <c r="X4706" s="43">
        <v>0</v>
      </c>
      <c r="Y4706" s="43">
        <v>0</v>
      </c>
      <c r="Z4706" s="43">
        <v>4079.5566646548805</v>
      </c>
      <c r="AB4706" s="43">
        <v>16.567850195074897</v>
      </c>
      <c r="AC4706" s="43">
        <v>0</v>
      </c>
      <c r="AD4706" s="43">
        <v>0</v>
      </c>
      <c r="AE4706" s="43">
        <v>16.567850195074897</v>
      </c>
      <c r="AG4706" s="43">
        <v>7502304.7063003248</v>
      </c>
      <c r="AH4706" s="43">
        <v>881184.23956545419</v>
      </c>
      <c r="AI4706" s="43">
        <v>0</v>
      </c>
      <c r="AJ4706" s="43">
        <v>69584970.819314569</v>
      </c>
      <c r="AK4706" s="43">
        <v>77087275.525614887</v>
      </c>
    </row>
    <row r="4707" spans="3:37" x14ac:dyDescent="0.2">
      <c r="C4707" s="43">
        <v>6.1835405903609697E-4</v>
      </c>
      <c r="D4707" s="43">
        <v>5.7852145465922322E-2</v>
      </c>
      <c r="E4707" s="43">
        <v>3.5446207938082179</v>
      </c>
      <c r="F4707" s="43">
        <v>2.0405929395602387</v>
      </c>
      <c r="H4707" s="43">
        <v>8.6972568783542285E-5</v>
      </c>
      <c r="I4707" s="43">
        <v>0.12962361218696683</v>
      </c>
      <c r="J4707" s="43">
        <v>0</v>
      </c>
      <c r="K4707" s="43">
        <v>1</v>
      </c>
      <c r="M4707" s="43">
        <v>7.8413017010097851E-3</v>
      </c>
      <c r="N4707" s="43">
        <v>4.4523943818066423E-2</v>
      </c>
      <c r="O4707" s="43">
        <v>0</v>
      </c>
      <c r="P4707" s="43">
        <v>1</v>
      </c>
      <c r="R4707" s="43">
        <v>677.32804529099144</v>
      </c>
      <c r="S4707" s="43">
        <v>213.45620790836591</v>
      </c>
      <c r="T4707" s="43">
        <v>6610.3455568869449</v>
      </c>
      <c r="U4707" s="43">
        <v>7501.1298100863023</v>
      </c>
      <c r="W4707" s="43">
        <v>2400.8710735679228</v>
      </c>
      <c r="X4707" s="43">
        <v>0</v>
      </c>
      <c r="Y4707" s="43">
        <v>0</v>
      </c>
      <c r="Z4707" s="43">
        <v>2400.8710735679228</v>
      </c>
      <c r="AB4707" s="43">
        <v>75.416037641465934</v>
      </c>
      <c r="AC4707" s="43">
        <v>0</v>
      </c>
      <c r="AD4707" s="43">
        <v>0</v>
      </c>
      <c r="AE4707" s="43">
        <v>75.416037641465934</v>
      </c>
      <c r="AG4707" s="43">
        <v>4415201.90429141</v>
      </c>
      <c r="AH4707" s="43">
        <v>518588.15189067135</v>
      </c>
      <c r="AI4707" s="43">
        <v>0</v>
      </c>
      <c r="AJ4707" s="43">
        <v>316747358.09415692</v>
      </c>
      <c r="AK4707" s="43">
        <v>321162559.99844831</v>
      </c>
    </row>
    <row r="4708" spans="3:37" x14ac:dyDescent="0.2">
      <c r="C4708" s="43">
        <v>5.9669593545202048E-4</v>
      </c>
      <c r="D4708" s="43">
        <v>4.7775102323715436E-2</v>
      </c>
      <c r="E4708" s="43">
        <v>2.0874486139989452</v>
      </c>
      <c r="F4708" s="43">
        <v>1.0653476751169619</v>
      </c>
      <c r="H4708" s="43">
        <v>9.3106583833657552E-5</v>
      </c>
      <c r="I4708" s="43">
        <v>0.12105275235253465</v>
      </c>
      <c r="J4708" s="43">
        <v>0</v>
      </c>
      <c r="K4708" s="43">
        <v>1</v>
      </c>
      <c r="M4708" s="43">
        <v>7.8693866621470931E-3</v>
      </c>
      <c r="N4708" s="43">
        <v>4.4384252774813636E-2</v>
      </c>
      <c r="O4708" s="43">
        <v>0</v>
      </c>
      <c r="P4708" s="43">
        <v>1</v>
      </c>
      <c r="R4708" s="43">
        <v>539.75550225636607</v>
      </c>
      <c r="S4708" s="43">
        <v>213.40148312539523</v>
      </c>
      <c r="T4708" s="43">
        <v>6613.2078172256852</v>
      </c>
      <c r="U4708" s="43">
        <v>7366.3648026074461</v>
      </c>
      <c r="W4708" s="43">
        <v>1126.7118750833558</v>
      </c>
      <c r="X4708" s="43">
        <v>0</v>
      </c>
      <c r="Y4708" s="43">
        <v>0</v>
      </c>
      <c r="Z4708" s="43">
        <v>1126.7118750833558</v>
      </c>
      <c r="AB4708" s="43">
        <v>3.7740790908324544</v>
      </c>
      <c r="AC4708" s="43">
        <v>0</v>
      </c>
      <c r="AD4708" s="43">
        <v>0</v>
      </c>
      <c r="AE4708" s="43">
        <v>3.7740790908324544</v>
      </c>
      <c r="AG4708" s="43">
        <v>2072023.1382782913</v>
      </c>
      <c r="AH4708" s="43">
        <v>243369.76501800487</v>
      </c>
      <c r="AI4708" s="43">
        <v>0</v>
      </c>
      <c r="AJ4708" s="43">
        <v>15851132.181496309</v>
      </c>
      <c r="AK4708" s="43">
        <v>17923155.319774602</v>
      </c>
    </row>
    <row r="4709" spans="3:37" x14ac:dyDescent="0.2">
      <c r="C4709" s="43">
        <v>5.941872066425641E-4</v>
      </c>
      <c r="D4709" s="43">
        <v>4.791746700596531E-2</v>
      </c>
      <c r="E4709" s="43">
        <v>11.155167247971736</v>
      </c>
      <c r="F4709" s="43">
        <v>3.230551719094743</v>
      </c>
      <c r="H4709" s="43">
        <v>8.8115380269985713E-5</v>
      </c>
      <c r="I4709" s="43">
        <v>0.11463622454677425</v>
      </c>
      <c r="J4709" s="43">
        <v>0</v>
      </c>
      <c r="K4709" s="43">
        <v>1</v>
      </c>
      <c r="M4709" s="43">
        <v>7.7876940150756789E-3</v>
      </c>
      <c r="N4709" s="43">
        <v>4.3502839159246597E-2</v>
      </c>
      <c r="O4709" s="43">
        <v>0</v>
      </c>
      <c r="P4709" s="43">
        <v>1</v>
      </c>
      <c r="R4709" s="43">
        <v>539.08782309617573</v>
      </c>
      <c r="S4709" s="43">
        <v>191.25639569620398</v>
      </c>
      <c r="T4709" s="43">
        <v>6414.5892742155156</v>
      </c>
      <c r="U4709" s="43">
        <v>7144.9334930078949</v>
      </c>
      <c r="W4709" s="43">
        <v>6013.6148279828403</v>
      </c>
      <c r="X4709" s="43">
        <v>0</v>
      </c>
      <c r="Y4709" s="43">
        <v>0</v>
      </c>
      <c r="Z4709" s="43">
        <v>6013.6148279828403</v>
      </c>
      <c r="AB4709" s="43">
        <v>128.66356994887326</v>
      </c>
      <c r="AC4709" s="43">
        <v>0</v>
      </c>
      <c r="AD4709" s="43">
        <v>0</v>
      </c>
      <c r="AE4709" s="43">
        <v>128.66356994887326</v>
      </c>
      <c r="AG4709" s="43">
        <v>11059037.668660443</v>
      </c>
      <c r="AH4709" s="43">
        <v>1298940.8028442934</v>
      </c>
      <c r="AI4709" s="43">
        <v>0</v>
      </c>
      <c r="AJ4709" s="43">
        <v>540386993.78526771</v>
      </c>
      <c r="AK4709" s="43">
        <v>551446031.45392811</v>
      </c>
    </row>
    <row r="4710" spans="3:37" x14ac:dyDescent="0.2">
      <c r="C4710" s="43">
        <v>6.1702452758372051E-4</v>
      </c>
      <c r="D4710" s="43">
        <v>6.8664485101744277E-2</v>
      </c>
      <c r="E4710" s="43">
        <v>3.661572941850324</v>
      </c>
      <c r="F4710" s="43">
        <v>2.1855585901591503</v>
      </c>
      <c r="H4710" s="43">
        <v>8.3934339163343298E-5</v>
      </c>
      <c r="I4710" s="43">
        <v>0.12639821533023088</v>
      </c>
      <c r="J4710" s="43">
        <v>0</v>
      </c>
      <c r="K4710" s="43">
        <v>1</v>
      </c>
      <c r="M4710" s="43">
        <v>7.8612315476443984E-3</v>
      </c>
      <c r="N4710" s="43">
        <v>4.4645013736194034E-2</v>
      </c>
      <c r="O4710" s="43">
        <v>0</v>
      </c>
      <c r="P4710" s="43">
        <v>1</v>
      </c>
      <c r="R4710" s="43">
        <v>802.18949183418931</v>
      </c>
      <c r="S4710" s="43">
        <v>200.87365888364789</v>
      </c>
      <c r="T4710" s="43">
        <v>6645.1673419634872</v>
      </c>
      <c r="U4710" s="43">
        <v>7648.230492681324</v>
      </c>
      <c r="W4710" s="43">
        <v>2937.2753375367292</v>
      </c>
      <c r="X4710" s="43">
        <v>0</v>
      </c>
      <c r="Y4710" s="43">
        <v>0</v>
      </c>
      <c r="Z4710" s="43">
        <v>2937.2753375367292</v>
      </c>
      <c r="AB4710" s="43">
        <v>101.76156279879866</v>
      </c>
      <c r="AC4710" s="43">
        <v>0</v>
      </c>
      <c r="AD4710" s="43">
        <v>0</v>
      </c>
      <c r="AE4710" s="43">
        <v>101.76156279879866</v>
      </c>
      <c r="AG4710" s="43">
        <v>5401649.3457300449</v>
      </c>
      <c r="AH4710" s="43">
        <v>634451.47290793352</v>
      </c>
      <c r="AI4710" s="43">
        <v>0</v>
      </c>
      <c r="AJ4710" s="43">
        <v>427398563.7549544</v>
      </c>
      <c r="AK4710" s="43">
        <v>432800213.10068446</v>
      </c>
    </row>
    <row r="4711" spans="3:37" x14ac:dyDescent="0.2">
      <c r="C4711" s="43">
        <v>5.9784155796427266E-4</v>
      </c>
      <c r="D4711" s="43">
        <v>5.6438771122564568E-2</v>
      </c>
      <c r="E4711" s="43">
        <v>2.6144594841459456</v>
      </c>
      <c r="F4711" s="43">
        <v>4.1070855246741917</v>
      </c>
      <c r="H4711" s="43">
        <v>9.3387071649519982E-5</v>
      </c>
      <c r="I4711" s="43">
        <v>9.2624768216403863E-2</v>
      </c>
      <c r="J4711" s="43">
        <v>0</v>
      </c>
      <c r="K4711" s="43">
        <v>1</v>
      </c>
      <c r="M4711" s="43">
        <v>7.7426539529689255E-3</v>
      </c>
      <c r="N4711" s="43">
        <v>4.6935418291007003E-2</v>
      </c>
      <c r="O4711" s="43">
        <v>0</v>
      </c>
      <c r="P4711" s="43">
        <v>1</v>
      </c>
      <c r="R4711" s="43">
        <v>638.86047906396186</v>
      </c>
      <c r="S4711" s="43">
        <v>163.77826436581188</v>
      </c>
      <c r="T4711" s="43">
        <v>6880.7046270074943</v>
      </c>
      <c r="U4711" s="43">
        <v>7683.3433704372683</v>
      </c>
      <c r="W4711" s="43">
        <v>1670.2748385347975</v>
      </c>
      <c r="X4711" s="43">
        <v>0</v>
      </c>
      <c r="Y4711" s="43">
        <v>0</v>
      </c>
      <c r="Z4711" s="43">
        <v>1670.2748385347975</v>
      </c>
      <c r="AB4711" s="43">
        <v>212.39437370610796</v>
      </c>
      <c r="AC4711" s="43">
        <v>0</v>
      </c>
      <c r="AD4711" s="43">
        <v>0</v>
      </c>
      <c r="AE4711" s="43">
        <v>212.39437370610796</v>
      </c>
      <c r="AG4711" s="43">
        <v>3071635.4280654928</v>
      </c>
      <c r="AH4711" s="43">
        <v>360779.36512351624</v>
      </c>
      <c r="AI4711" s="43">
        <v>0</v>
      </c>
      <c r="AJ4711" s="43">
        <v>892056369.56565344</v>
      </c>
      <c r="AK4711" s="43">
        <v>895128004.99371898</v>
      </c>
    </row>
    <row r="4712" spans="3:37" x14ac:dyDescent="0.2">
      <c r="C4712" s="43">
        <v>6.0797642093486756E-4</v>
      </c>
      <c r="D4712" s="43">
        <v>5.2369725768287564E-2</v>
      </c>
      <c r="E4712" s="43">
        <v>2.0039065328611541</v>
      </c>
      <c r="F4712" s="43">
        <v>2.8915048043010554</v>
      </c>
      <c r="H4712" s="43">
        <v>9.4787470530932616E-5</v>
      </c>
      <c r="I4712" s="43">
        <v>0.13930127089192512</v>
      </c>
      <c r="J4712" s="43">
        <v>0</v>
      </c>
      <c r="K4712" s="43">
        <v>1</v>
      </c>
      <c r="M4712" s="43">
        <v>7.7535985630182679E-3</v>
      </c>
      <c r="N4712" s="43">
        <v>4.4541420965381384E-2</v>
      </c>
      <c r="O4712" s="43">
        <v>0</v>
      </c>
      <c r="P4712" s="43">
        <v>1</v>
      </c>
      <c r="R4712" s="43">
        <v>602.85019946403133</v>
      </c>
      <c r="S4712" s="43">
        <v>250.00482208497354</v>
      </c>
      <c r="T4712" s="43">
        <v>6538.9761386064138</v>
      </c>
      <c r="U4712" s="43">
        <v>7391.8311601554187</v>
      </c>
      <c r="W4712" s="43">
        <v>1208.0554530426223</v>
      </c>
      <c r="X4712" s="43">
        <v>0</v>
      </c>
      <c r="Y4712" s="43">
        <v>0</v>
      </c>
      <c r="Z4712" s="43">
        <v>1208.0554530426223</v>
      </c>
      <c r="AB4712" s="43">
        <v>122.01146319592694</v>
      </c>
      <c r="AC4712" s="43">
        <v>0</v>
      </c>
      <c r="AD4712" s="43">
        <v>0</v>
      </c>
      <c r="AE4712" s="43">
        <v>122.01146319592694</v>
      </c>
      <c r="AG4712" s="43">
        <v>2221613.9781453824</v>
      </c>
      <c r="AH4712" s="43">
        <v>260939.97785720642</v>
      </c>
      <c r="AI4712" s="43">
        <v>0</v>
      </c>
      <c r="AJ4712" s="43">
        <v>512448145.42289311</v>
      </c>
      <c r="AK4712" s="43">
        <v>514669759.40103847</v>
      </c>
    </row>
    <row r="4713" spans="3:37" x14ac:dyDescent="0.2">
      <c r="C4713" s="43">
        <v>6.0466484276554776E-4</v>
      </c>
      <c r="D4713" s="43">
        <v>5.2261183056679476E-2</v>
      </c>
      <c r="E4713" s="43">
        <v>12.533865300079752</v>
      </c>
      <c r="F4713" s="43">
        <v>2.340612823988121</v>
      </c>
      <c r="H4713" s="43">
        <v>9.7403232386161775E-5</v>
      </c>
      <c r="I4713" s="43">
        <v>0.14002789515566405</v>
      </c>
      <c r="J4713" s="43">
        <v>0</v>
      </c>
      <c r="K4713" s="43">
        <v>1</v>
      </c>
      <c r="M4713" s="43">
        <v>7.9309641601098546E-3</v>
      </c>
      <c r="N4713" s="43">
        <v>4.6217582854781614E-2</v>
      </c>
      <c r="O4713" s="43">
        <v>0</v>
      </c>
      <c r="P4713" s="43">
        <v>1</v>
      </c>
      <c r="R4713" s="43">
        <v>598.32386767610672</v>
      </c>
      <c r="S4713" s="43">
        <v>258.24403744103472</v>
      </c>
      <c r="T4713" s="43">
        <v>6940.2575710250121</v>
      </c>
      <c r="U4713" s="43">
        <v>7796.825476142154</v>
      </c>
      <c r="W4713" s="43">
        <v>7499.3107632750625</v>
      </c>
      <c r="X4713" s="43">
        <v>0</v>
      </c>
      <c r="Y4713" s="43">
        <v>0</v>
      </c>
      <c r="Z4713" s="43">
        <v>7499.3107632750625</v>
      </c>
      <c r="AB4713" s="43">
        <v>85.826909539809336</v>
      </c>
      <c r="AC4713" s="43">
        <v>0</v>
      </c>
      <c r="AD4713" s="43">
        <v>0</v>
      </c>
      <c r="AE4713" s="43">
        <v>85.826909539809336</v>
      </c>
      <c r="AG4713" s="43">
        <v>13791232.49366284</v>
      </c>
      <c r="AH4713" s="43">
        <v>1619851.1248674134</v>
      </c>
      <c r="AI4713" s="43">
        <v>0</v>
      </c>
      <c r="AJ4713" s="43">
        <v>360473020.06719923</v>
      </c>
      <c r="AK4713" s="43">
        <v>374264252.56086206</v>
      </c>
    </row>
    <row r="4714" spans="3:37" x14ac:dyDescent="0.2">
      <c r="C4714" s="43">
        <v>6.0278584025982233E-4</v>
      </c>
      <c r="D4714" s="43">
        <v>5.5510944045375044E-2</v>
      </c>
      <c r="E4714" s="43">
        <v>3.7869747362695811</v>
      </c>
      <c r="F4714" s="43">
        <v>2.4172962672319125</v>
      </c>
      <c r="H4714" s="43">
        <v>9.6806397678173006E-5</v>
      </c>
      <c r="I4714" s="43">
        <v>0.10423013906187018</v>
      </c>
      <c r="J4714" s="43">
        <v>0</v>
      </c>
      <c r="K4714" s="43">
        <v>1</v>
      </c>
      <c r="M4714" s="43">
        <v>7.8070081939193023E-3</v>
      </c>
      <c r="N4714" s="43">
        <v>4.3863529771546415E-2</v>
      </c>
      <c r="O4714" s="43">
        <v>0</v>
      </c>
      <c r="P4714" s="43">
        <v>1</v>
      </c>
      <c r="R4714" s="43">
        <v>633.55457002083961</v>
      </c>
      <c r="S4714" s="43">
        <v>191.04679202614196</v>
      </c>
      <c r="T4714" s="43">
        <v>6483.8145566745507</v>
      </c>
      <c r="U4714" s="43">
        <v>7308.4159187215319</v>
      </c>
      <c r="W4714" s="43">
        <v>2399.2551507170569</v>
      </c>
      <c r="X4714" s="43">
        <v>0</v>
      </c>
      <c r="Y4714" s="43">
        <v>0</v>
      </c>
      <c r="Z4714" s="43">
        <v>2399.2551507170569</v>
      </c>
      <c r="AB4714" s="43">
        <v>96.078994408073314</v>
      </c>
      <c r="AC4714" s="43">
        <v>0</v>
      </c>
      <c r="AD4714" s="43">
        <v>0</v>
      </c>
      <c r="AE4714" s="43">
        <v>96.078994408073314</v>
      </c>
      <c r="AG4714" s="43">
        <v>4412230.2221686682</v>
      </c>
      <c r="AH4714" s="43">
        <v>518239.11255488428</v>
      </c>
      <c r="AI4714" s="43">
        <v>0</v>
      </c>
      <c r="AJ4714" s="43">
        <v>403531776.51390791</v>
      </c>
      <c r="AK4714" s="43">
        <v>407944006.73607659</v>
      </c>
    </row>
    <row r="4715" spans="3:37" x14ac:dyDescent="0.2">
      <c r="C4715" s="43">
        <v>6.0638663972821798E-4</v>
      </c>
      <c r="D4715" s="43">
        <v>5.2864819566208067E-2</v>
      </c>
      <c r="E4715" s="43">
        <v>3.038279983135237</v>
      </c>
      <c r="F4715" s="43">
        <v>1.5942447629536922</v>
      </c>
      <c r="H4715" s="43">
        <v>8.9276767328888435E-5</v>
      </c>
      <c r="I4715" s="43">
        <v>0.11094546933021976</v>
      </c>
      <c r="J4715" s="43">
        <v>0</v>
      </c>
      <c r="K4715" s="43">
        <v>1</v>
      </c>
      <c r="M4715" s="43">
        <v>7.8297537980843539E-3</v>
      </c>
      <c r="N4715" s="43">
        <v>4.5695576896150447E-2</v>
      </c>
      <c r="O4715" s="43">
        <v>0</v>
      </c>
      <c r="P4715" s="43">
        <v>1</v>
      </c>
      <c r="R4715" s="43">
        <v>606.95815529566278</v>
      </c>
      <c r="S4715" s="43">
        <v>187.53848389197395</v>
      </c>
      <c r="T4715" s="43">
        <v>6774.3034007014558</v>
      </c>
      <c r="U4715" s="43">
        <v>7568.8000398890927</v>
      </c>
      <c r="W4715" s="43">
        <v>1844.1088138355008</v>
      </c>
      <c r="X4715" s="43">
        <v>0</v>
      </c>
      <c r="Y4715" s="43">
        <v>0</v>
      </c>
      <c r="Z4715" s="43">
        <v>1844.1088138355008</v>
      </c>
      <c r="AB4715" s="43">
        <v>38.592942447463521</v>
      </c>
      <c r="AC4715" s="43">
        <v>0</v>
      </c>
      <c r="AD4715" s="43">
        <v>0</v>
      </c>
      <c r="AE4715" s="43">
        <v>38.592942447463521</v>
      </c>
      <c r="AG4715" s="43">
        <v>3391316.1086434857</v>
      </c>
      <c r="AH4715" s="43">
        <v>398327.5037884682</v>
      </c>
      <c r="AI4715" s="43">
        <v>0</v>
      </c>
      <c r="AJ4715" s="43">
        <v>162090358.27934679</v>
      </c>
      <c r="AK4715" s="43">
        <v>165481674.38799027</v>
      </c>
    </row>
    <row r="4716" spans="3:37" x14ac:dyDescent="0.2">
      <c r="C4716" s="43">
        <v>6.0388951139310194E-4</v>
      </c>
      <c r="D4716" s="43">
        <v>5.8627467300656599E-2</v>
      </c>
      <c r="E4716" s="43">
        <v>2.2395136592505582</v>
      </c>
      <c r="F4716" s="43">
        <v>1.7235949483588435</v>
      </c>
      <c r="H4716" s="43">
        <v>8.8274506717805602E-5</v>
      </c>
      <c r="I4716" s="43">
        <v>0.10863908532756905</v>
      </c>
      <c r="J4716" s="43">
        <v>0</v>
      </c>
      <c r="K4716" s="43">
        <v>1</v>
      </c>
      <c r="M4716" s="43">
        <v>7.8203453277345472E-3</v>
      </c>
      <c r="N4716" s="43">
        <v>4.6553701076141429E-2</v>
      </c>
      <c r="O4716" s="43">
        <v>0</v>
      </c>
      <c r="P4716" s="43">
        <v>1</v>
      </c>
      <c r="R4716" s="43">
        <v>670.34904123532397</v>
      </c>
      <c r="S4716" s="43">
        <v>181.57822761367098</v>
      </c>
      <c r="T4716" s="43">
        <v>6893.2259980573435</v>
      </c>
      <c r="U4716" s="43">
        <v>7745.1532669063381</v>
      </c>
      <c r="W4716" s="43">
        <v>1501.2558343120238</v>
      </c>
      <c r="X4716" s="43">
        <v>0</v>
      </c>
      <c r="Y4716" s="43">
        <v>0</v>
      </c>
      <c r="Z4716" s="43">
        <v>1501.2558343120238</v>
      </c>
      <c r="AB4716" s="43">
        <v>51.901546246632975</v>
      </c>
      <c r="AC4716" s="43">
        <v>0</v>
      </c>
      <c r="AD4716" s="43">
        <v>0</v>
      </c>
      <c r="AE4716" s="43">
        <v>51.901546246632975</v>
      </c>
      <c r="AG4716" s="43">
        <v>2760809.4792998116</v>
      </c>
      <c r="AH4716" s="43">
        <v>324271.26021139714</v>
      </c>
      <c r="AI4716" s="43">
        <v>0</v>
      </c>
      <c r="AJ4716" s="43">
        <v>217986494.2358585</v>
      </c>
      <c r="AK4716" s="43">
        <v>220747303.71515831</v>
      </c>
    </row>
    <row r="4717" spans="3:37" x14ac:dyDescent="0.2">
      <c r="C4717" s="43">
        <v>6.1243727361570688E-4</v>
      </c>
      <c r="D4717" s="43">
        <v>5.8209031334183203E-2</v>
      </c>
      <c r="E4717" s="43">
        <v>5.2759585528305886</v>
      </c>
      <c r="F4717" s="43">
        <v>2.5607218689942268</v>
      </c>
      <c r="H4717" s="43">
        <v>9.2610719705676914E-5</v>
      </c>
      <c r="I4717" s="43">
        <v>0.13682989763516606</v>
      </c>
      <c r="J4717" s="43">
        <v>0</v>
      </c>
      <c r="K4717" s="43">
        <v>1</v>
      </c>
      <c r="M4717" s="43">
        <v>7.8913196895796789E-3</v>
      </c>
      <c r="N4717" s="43">
        <v>4.66719352724283E-2</v>
      </c>
      <c r="O4717" s="43">
        <v>0</v>
      </c>
      <c r="P4717" s="43">
        <v>1</v>
      </c>
      <c r="R4717" s="43">
        <v>674.98536944254204</v>
      </c>
      <c r="S4717" s="43">
        <v>239.93004423807145</v>
      </c>
      <c r="T4717" s="43">
        <v>6973.4520648793705</v>
      </c>
      <c r="U4717" s="43">
        <v>7888.3674785599842</v>
      </c>
      <c r="W4717" s="43">
        <v>3561.1948329458942</v>
      </c>
      <c r="X4717" s="43">
        <v>0</v>
      </c>
      <c r="Y4717" s="43">
        <v>0</v>
      </c>
      <c r="Z4717" s="43">
        <v>3561.1948329458942</v>
      </c>
      <c r="AB4717" s="43">
        <v>112.72069372539318</v>
      </c>
      <c r="AC4717" s="43">
        <v>0</v>
      </c>
      <c r="AD4717" s="43">
        <v>0</v>
      </c>
      <c r="AE4717" s="43">
        <v>112.72069372539318</v>
      </c>
      <c r="AG4717" s="43">
        <v>6549037.2977874996</v>
      </c>
      <c r="AH4717" s="43">
        <v>769218.08391631313</v>
      </c>
      <c r="AI4717" s="43">
        <v>0</v>
      </c>
      <c r="AJ4717" s="43">
        <v>473426913.64665133</v>
      </c>
      <c r="AK4717" s="43">
        <v>479975950.94443882</v>
      </c>
    </row>
    <row r="4718" spans="3:37" x14ac:dyDescent="0.2">
      <c r="C4718" s="43">
        <v>5.9971499277711822E-4</v>
      </c>
      <c r="D4718" s="43">
        <v>5.2082488531719255E-2</v>
      </c>
      <c r="E4718" s="43">
        <v>6.7817416381646431</v>
      </c>
      <c r="F4718" s="43">
        <v>0.88193204204288367</v>
      </c>
      <c r="H4718" s="43">
        <v>9.2249900338514657E-5</v>
      </c>
      <c r="I4718" s="43">
        <v>0.10332007678119015</v>
      </c>
      <c r="J4718" s="43">
        <v>0</v>
      </c>
      <c r="K4718" s="43">
        <v>1</v>
      </c>
      <c r="M4718" s="43">
        <v>7.8745034601112041E-3</v>
      </c>
      <c r="N4718" s="43">
        <v>4.5617901140138521E-2</v>
      </c>
      <c r="O4718" s="43">
        <v>0</v>
      </c>
      <c r="P4718" s="43">
        <v>1</v>
      </c>
      <c r="R4718" s="43">
        <v>591.3968485892542</v>
      </c>
      <c r="S4718" s="43">
        <v>180.46500532673886</v>
      </c>
      <c r="T4718" s="43">
        <v>6801.4396779051131</v>
      </c>
      <c r="U4718" s="43">
        <v>7573.3015318211064</v>
      </c>
      <c r="W4718" s="43">
        <v>4010.7006327570962</v>
      </c>
      <c r="X4718" s="43">
        <v>0</v>
      </c>
      <c r="Y4718" s="43">
        <v>0</v>
      </c>
      <c r="Z4718" s="43">
        <v>4010.7006327570962</v>
      </c>
      <c r="AB4718" s="43">
        <v>-7.4712769533071626</v>
      </c>
      <c r="AC4718" s="43">
        <v>0</v>
      </c>
      <c r="AD4718" s="43">
        <v>0</v>
      </c>
      <c r="AE4718" s="43">
        <v>-7.4712769533071626</v>
      </c>
      <c r="AG4718" s="43">
        <v>7375678.4636402996</v>
      </c>
      <c r="AH4718" s="43">
        <v>866311.33667553274</v>
      </c>
      <c r="AI4718" s="43">
        <v>0</v>
      </c>
      <c r="AJ4718" s="43">
        <v>0</v>
      </c>
      <c r="AK4718" s="43">
        <v>7375678.4636402996</v>
      </c>
    </row>
    <row r="4719" spans="3:37" x14ac:dyDescent="0.2">
      <c r="C4719" s="43">
        <v>6.2235877460792288E-4</v>
      </c>
      <c r="D4719" s="43">
        <v>5.2325291698623398E-2</v>
      </c>
      <c r="E4719" s="43">
        <v>3.0390943021556032</v>
      </c>
      <c r="F4719" s="43">
        <v>2.565447955397246</v>
      </c>
      <c r="H4719" s="43">
        <v>9.0725677701519736E-5</v>
      </c>
      <c r="I4719" s="43">
        <v>0.11248880526940463</v>
      </c>
      <c r="J4719" s="43">
        <v>0</v>
      </c>
      <c r="K4719" s="43">
        <v>1</v>
      </c>
      <c r="M4719" s="43">
        <v>7.7882499097540114E-3</v>
      </c>
      <c r="N4719" s="43">
        <v>4.4715912460575859E-2</v>
      </c>
      <c r="O4719" s="43">
        <v>0</v>
      </c>
      <c r="P4719" s="43">
        <v>1</v>
      </c>
      <c r="R4719" s="43">
        <v>616.58768713670133</v>
      </c>
      <c r="S4719" s="43">
        <v>193.23326762205392</v>
      </c>
      <c r="T4719" s="43">
        <v>6593.9302482490639</v>
      </c>
      <c r="U4719" s="43">
        <v>7403.7512030078196</v>
      </c>
      <c r="W4719" s="43">
        <v>1873.8681267564507</v>
      </c>
      <c r="X4719" s="43">
        <v>0</v>
      </c>
      <c r="Y4719" s="43">
        <v>0</v>
      </c>
      <c r="Z4719" s="43">
        <v>1873.8681267564507</v>
      </c>
      <c r="AB4719" s="43">
        <v>103.28024495418545</v>
      </c>
      <c r="AC4719" s="43">
        <v>0</v>
      </c>
      <c r="AD4719" s="43">
        <v>0</v>
      </c>
      <c r="AE4719" s="43">
        <v>103.28024495418545</v>
      </c>
      <c r="AG4719" s="43">
        <v>3446043.4851051127</v>
      </c>
      <c r="AH4719" s="43">
        <v>404755.51537939336</v>
      </c>
      <c r="AI4719" s="43">
        <v>0</v>
      </c>
      <c r="AJ4719" s="43">
        <v>433777028.80757886</v>
      </c>
      <c r="AK4719" s="43">
        <v>437223072.29268396</v>
      </c>
    </row>
    <row r="4720" spans="3:37" x14ac:dyDescent="0.2">
      <c r="C4720" s="43">
        <v>6.0986333737484885E-4</v>
      </c>
      <c r="D4720" s="43">
        <v>6.3560383454847824E-2</v>
      </c>
      <c r="E4720" s="43">
        <v>4.3703819690139509</v>
      </c>
      <c r="F4720" s="43">
        <v>1.9220940461298306</v>
      </c>
      <c r="H4720" s="43">
        <v>8.1590539783297117E-5</v>
      </c>
      <c r="I4720" s="43">
        <v>0.10460244315688683</v>
      </c>
      <c r="J4720" s="43">
        <v>0</v>
      </c>
      <c r="K4720" s="43">
        <v>1</v>
      </c>
      <c r="M4720" s="43">
        <v>7.8399877447955148E-3</v>
      </c>
      <c r="N4720" s="43">
        <v>4.5172068428480726E-2</v>
      </c>
      <c r="O4720" s="43">
        <v>0</v>
      </c>
      <c r="P4720" s="43">
        <v>1</v>
      </c>
      <c r="R4720" s="43">
        <v>733.94143625318634</v>
      </c>
      <c r="S4720" s="43">
        <v>161.59354458983069</v>
      </c>
      <c r="T4720" s="43">
        <v>6705.4469962902122</v>
      </c>
      <c r="U4720" s="43">
        <v>7600.9819771332295</v>
      </c>
      <c r="W4720" s="43">
        <v>3207.6044193131274</v>
      </c>
      <c r="X4720" s="43">
        <v>0</v>
      </c>
      <c r="Y4720" s="43">
        <v>0</v>
      </c>
      <c r="Z4720" s="43">
        <v>3207.6044193131274</v>
      </c>
      <c r="AB4720" s="43">
        <v>72.413644057743255</v>
      </c>
      <c r="AC4720" s="43">
        <v>0</v>
      </c>
      <c r="AD4720" s="43">
        <v>0</v>
      </c>
      <c r="AE4720" s="43">
        <v>72.413644057743255</v>
      </c>
      <c r="AG4720" s="43">
        <v>5898784.5271168416</v>
      </c>
      <c r="AH4720" s="43">
        <v>692842.55457163556</v>
      </c>
      <c r="AI4720" s="43">
        <v>0</v>
      </c>
      <c r="AJ4720" s="43">
        <v>304137305.04252166</v>
      </c>
      <c r="AK4720" s="43">
        <v>310036089.56963849</v>
      </c>
    </row>
    <row r="4721" spans="3:37" x14ac:dyDescent="0.2">
      <c r="C4721" s="43">
        <v>5.9745338224460355E-4</v>
      </c>
      <c r="D4721" s="43">
        <v>5.7555205013185118E-2</v>
      </c>
      <c r="E4721" s="43">
        <v>11.851533866817253</v>
      </c>
      <c r="F4721" s="43">
        <v>2.1232284717404699</v>
      </c>
      <c r="H4721" s="43">
        <v>8.21295458288088E-5</v>
      </c>
      <c r="I4721" s="43">
        <v>0.10744092788359227</v>
      </c>
      <c r="J4721" s="43">
        <v>0</v>
      </c>
      <c r="K4721" s="43">
        <v>1</v>
      </c>
      <c r="M4721" s="43">
        <v>7.8868820514469418E-3</v>
      </c>
      <c r="N4721" s="43">
        <v>4.7381436317751824E-2</v>
      </c>
      <c r="O4721" s="43">
        <v>0</v>
      </c>
      <c r="P4721" s="43">
        <v>1</v>
      </c>
      <c r="R4721" s="43">
        <v>651.07497369181124</v>
      </c>
      <c r="S4721" s="43">
        <v>167.07502867530607</v>
      </c>
      <c r="T4721" s="43">
        <v>7075.4805348808368</v>
      </c>
      <c r="U4721" s="43">
        <v>7893.6305372479537</v>
      </c>
      <c r="W4721" s="43">
        <v>7716.2371005456525</v>
      </c>
      <c r="X4721" s="43">
        <v>0</v>
      </c>
      <c r="Y4721" s="43">
        <v>0</v>
      </c>
      <c r="Z4721" s="43">
        <v>7716.2371005456525</v>
      </c>
      <c r="AB4721" s="43">
        <v>78.249736402650214</v>
      </c>
      <c r="AC4721" s="43">
        <v>0</v>
      </c>
      <c r="AD4721" s="43">
        <v>0</v>
      </c>
      <c r="AE4721" s="43">
        <v>78.249736402650214</v>
      </c>
      <c r="AG4721" s="43">
        <v>14190160.027903454</v>
      </c>
      <c r="AH4721" s="43">
        <v>1666707.2137178609</v>
      </c>
      <c r="AI4721" s="43">
        <v>0</v>
      </c>
      <c r="AJ4721" s="43">
        <v>328648892.89113092</v>
      </c>
      <c r="AK4721" s="43">
        <v>342839052.91903436</v>
      </c>
    </row>
    <row r="4722" spans="3:37" x14ac:dyDescent="0.2">
      <c r="C4722" s="43">
        <v>6.0332856982922198E-4</v>
      </c>
      <c r="D4722" s="43">
        <v>6.1640387153048426E-2</v>
      </c>
      <c r="E4722" s="43">
        <v>3.8886513568620416</v>
      </c>
      <c r="F4722" s="43">
        <v>2.9586170200569653</v>
      </c>
      <c r="H4722" s="43">
        <v>1.0395604833690619E-4</v>
      </c>
      <c r="I4722" s="43">
        <v>9.3705908844898225E-2</v>
      </c>
      <c r="J4722" s="43">
        <v>0</v>
      </c>
      <c r="K4722" s="43">
        <v>1</v>
      </c>
      <c r="M4722" s="43">
        <v>7.8598820658044577E-3</v>
      </c>
      <c r="N4722" s="43">
        <v>4.617807271122587E-2</v>
      </c>
      <c r="O4722" s="43">
        <v>0</v>
      </c>
      <c r="P4722" s="43">
        <v>1</v>
      </c>
      <c r="R4722" s="43">
        <v>704.14422503336209</v>
      </c>
      <c r="S4722" s="43">
        <v>184.4416982620493</v>
      </c>
      <c r="T4722" s="43">
        <v>6872.1749276257897</v>
      </c>
      <c r="U4722" s="43">
        <v>7760.7608509212014</v>
      </c>
      <c r="W4722" s="43">
        <v>2738.1713961025544</v>
      </c>
      <c r="X4722" s="43">
        <v>0</v>
      </c>
      <c r="Y4722" s="43">
        <v>0</v>
      </c>
      <c r="Z4722" s="43">
        <v>2738.1713961025544</v>
      </c>
      <c r="AB4722" s="43">
        <v>147.56892841859263</v>
      </c>
      <c r="AC4722" s="43">
        <v>0</v>
      </c>
      <c r="AD4722" s="43">
        <v>0</v>
      </c>
      <c r="AE4722" s="43">
        <v>147.56892841859263</v>
      </c>
      <c r="AG4722" s="43">
        <v>5035497.1974325972</v>
      </c>
      <c r="AH4722" s="43">
        <v>591445.0215581517</v>
      </c>
      <c r="AI4722" s="43">
        <v>0</v>
      </c>
      <c r="AJ4722" s="43">
        <v>619789499.35808909</v>
      </c>
      <c r="AK4722" s="43">
        <v>624824996.55552173</v>
      </c>
    </row>
    <row r="4723" spans="3:37" x14ac:dyDescent="0.2">
      <c r="C4723" s="43">
        <v>6.0543153052508764E-4</v>
      </c>
      <c r="D4723" s="43">
        <v>5.2292399043662022E-2</v>
      </c>
      <c r="E4723" s="43">
        <v>2.3026565386720006</v>
      </c>
      <c r="F4723" s="43">
        <v>2.2224617468700356</v>
      </c>
      <c r="H4723" s="43">
        <v>9.0787275970782844E-5</v>
      </c>
      <c r="I4723" s="43">
        <v>9.8540986551609019E-2</v>
      </c>
      <c r="J4723" s="43">
        <v>0</v>
      </c>
      <c r="K4723" s="43">
        <v>1</v>
      </c>
      <c r="M4723" s="43">
        <v>7.9094995845917504E-3</v>
      </c>
      <c r="N4723" s="43">
        <v>4.6563705915185993E-2</v>
      </c>
      <c r="O4723" s="43">
        <v>0</v>
      </c>
      <c r="P4723" s="43">
        <v>1</v>
      </c>
      <c r="R4723" s="43">
        <v>599.44035173442853</v>
      </c>
      <c r="S4723" s="43">
        <v>169.38863339851582</v>
      </c>
      <c r="T4723" s="43">
        <v>6973.3091288399528</v>
      </c>
      <c r="U4723" s="43">
        <v>7742.1381139728974</v>
      </c>
      <c r="W4723" s="43">
        <v>1380.3052454651258</v>
      </c>
      <c r="X4723" s="43">
        <v>0</v>
      </c>
      <c r="Y4723" s="43">
        <v>0</v>
      </c>
      <c r="Z4723" s="43">
        <v>1380.3052454651258</v>
      </c>
      <c r="AB4723" s="43">
        <v>78.408840249245401</v>
      </c>
      <c r="AC4723" s="43">
        <v>0</v>
      </c>
      <c r="AD4723" s="43">
        <v>0</v>
      </c>
      <c r="AE4723" s="43">
        <v>78.408840249245401</v>
      </c>
      <c r="AG4723" s="43">
        <v>2538381.3464103662</v>
      </c>
      <c r="AH4723" s="43">
        <v>298145.93302046717</v>
      </c>
      <c r="AI4723" s="43">
        <v>0</v>
      </c>
      <c r="AJ4723" s="43">
        <v>329317129.04683065</v>
      </c>
      <c r="AK4723" s="43">
        <v>331855510.39324105</v>
      </c>
    </row>
    <row r="4724" spans="3:37" x14ac:dyDescent="0.2">
      <c r="C4724" s="43">
        <v>5.9510619440897392E-4</v>
      </c>
      <c r="D4724" s="43">
        <v>6.5344900114952087E-2</v>
      </c>
      <c r="E4724" s="43">
        <v>5.9530263004935335</v>
      </c>
      <c r="F4724" s="43">
        <v>3.9157384420996353</v>
      </c>
      <c r="H4724" s="43">
        <v>8.6770133556113269E-5</v>
      </c>
      <c r="I4724" s="43">
        <v>9.4715780278662676E-2</v>
      </c>
      <c r="J4724" s="43">
        <v>0</v>
      </c>
      <c r="K4724" s="43">
        <v>1</v>
      </c>
      <c r="M4724" s="43">
        <v>7.8206673502555068E-3</v>
      </c>
      <c r="N4724" s="43">
        <v>4.4357038016258184E-2</v>
      </c>
      <c r="O4724" s="43">
        <v>0</v>
      </c>
      <c r="P4724" s="43">
        <v>1</v>
      </c>
      <c r="R4724" s="43">
        <v>736.28938957855428</v>
      </c>
      <c r="S4724" s="43">
        <v>155.6090961286628</v>
      </c>
      <c r="T4724" s="43">
        <v>6568.2356322161868</v>
      </c>
      <c r="U4724" s="43">
        <v>7460.1341179234041</v>
      </c>
      <c r="W4724" s="43">
        <v>4383.1501009354633</v>
      </c>
      <c r="X4724" s="43">
        <v>0</v>
      </c>
      <c r="Y4724" s="43">
        <v>0</v>
      </c>
      <c r="Z4724" s="43">
        <v>4383.1501009354633</v>
      </c>
      <c r="AB4724" s="43">
        <v>229.71051871435637</v>
      </c>
      <c r="AC4724" s="43">
        <v>0</v>
      </c>
      <c r="AD4724" s="43">
        <v>0</v>
      </c>
      <c r="AE4724" s="43">
        <v>229.71051871435637</v>
      </c>
      <c r="AG4724" s="43">
        <v>8060613.0356203169</v>
      </c>
      <c r="AH4724" s="43">
        <v>946760.4218020601</v>
      </c>
      <c r="AI4724" s="43">
        <v>0</v>
      </c>
      <c r="AJ4724" s="43">
        <v>964784178.60029674</v>
      </c>
      <c r="AK4724" s="43">
        <v>972844791.63591707</v>
      </c>
    </row>
    <row r="4725" spans="3:37" x14ac:dyDescent="0.2">
      <c r="C4725" s="43">
        <v>6.0046916693652066E-4</v>
      </c>
      <c r="D4725" s="43">
        <v>4.8464481419142023E-2</v>
      </c>
      <c r="E4725" s="43">
        <v>1.6462702855786913</v>
      </c>
      <c r="F4725" s="43">
        <v>2.3250386383813484</v>
      </c>
      <c r="H4725" s="43">
        <v>7.8290302319387675E-5</v>
      </c>
      <c r="I4725" s="43">
        <v>0.12082915534992644</v>
      </c>
      <c r="J4725" s="43">
        <v>0</v>
      </c>
      <c r="K4725" s="43">
        <v>1</v>
      </c>
      <c r="M4725" s="43">
        <v>7.824953963569874E-3</v>
      </c>
      <c r="N4725" s="43">
        <v>4.520925357748902E-2</v>
      </c>
      <c r="O4725" s="43">
        <v>0</v>
      </c>
      <c r="P4725" s="43">
        <v>1</v>
      </c>
      <c r="R4725" s="43">
        <v>551.00641472376287</v>
      </c>
      <c r="S4725" s="43">
        <v>179.11092735280943</v>
      </c>
      <c r="T4725" s="43">
        <v>6698.0980498068557</v>
      </c>
      <c r="U4725" s="43">
        <v>7428.2153918834283</v>
      </c>
      <c r="W4725" s="43">
        <v>907.10548772297989</v>
      </c>
      <c r="X4725" s="43">
        <v>0</v>
      </c>
      <c r="Y4725" s="43">
        <v>0</v>
      </c>
      <c r="Z4725" s="43">
        <v>907.10548772297989</v>
      </c>
      <c r="AB4725" s="43">
        <v>78.121212477031079</v>
      </c>
      <c r="AC4725" s="43">
        <v>0</v>
      </c>
      <c r="AD4725" s="43">
        <v>0</v>
      </c>
      <c r="AE4725" s="43">
        <v>78.121212477031079</v>
      </c>
      <c r="AG4725" s="43">
        <v>1668166.9919225599</v>
      </c>
      <c r="AH4725" s="43">
        <v>195934.78534816366</v>
      </c>
      <c r="AI4725" s="43">
        <v>0</v>
      </c>
      <c r="AJ4725" s="43">
        <v>328109092.40353054</v>
      </c>
      <c r="AK4725" s="43">
        <v>329777259.3954531</v>
      </c>
    </row>
    <row r="4726" spans="3:37" x14ac:dyDescent="0.2">
      <c r="C4726" s="43">
        <v>6.033878644560297E-4</v>
      </c>
      <c r="D4726" s="43">
        <v>5.6426521837544263E-2</v>
      </c>
      <c r="E4726" s="43">
        <v>10.011083378869884</v>
      </c>
      <c r="F4726" s="43">
        <v>2.3266684229709673</v>
      </c>
      <c r="H4726" s="43">
        <v>9.5344058195889758E-5</v>
      </c>
      <c r="I4726" s="43">
        <v>0.11495450496977577</v>
      </c>
      <c r="J4726" s="43">
        <v>0</v>
      </c>
      <c r="K4726" s="43">
        <v>1</v>
      </c>
      <c r="M4726" s="43">
        <v>7.9160204854433758E-3</v>
      </c>
      <c r="N4726" s="43">
        <v>4.7553407997113273E-2</v>
      </c>
      <c r="O4726" s="43">
        <v>0</v>
      </c>
      <c r="P4726" s="43">
        <v>1</v>
      </c>
      <c r="R4726" s="43">
        <v>644.64738451283404</v>
      </c>
      <c r="S4726" s="43">
        <v>207.52097610786859</v>
      </c>
      <c r="T4726" s="43">
        <v>7127.3966576755001</v>
      </c>
      <c r="U4726" s="43">
        <v>7979.5650182962027</v>
      </c>
      <c r="W4726" s="43">
        <v>6453.6187163283757</v>
      </c>
      <c r="X4726" s="43">
        <v>0</v>
      </c>
      <c r="Y4726" s="43">
        <v>0</v>
      </c>
      <c r="Z4726" s="43">
        <v>6453.6187163283757</v>
      </c>
      <c r="AB4726" s="43">
        <v>91.509966201288037</v>
      </c>
      <c r="AC4726" s="43">
        <v>0</v>
      </c>
      <c r="AD4726" s="43">
        <v>0</v>
      </c>
      <c r="AE4726" s="43">
        <v>91.509966201288037</v>
      </c>
      <c r="AG4726" s="43">
        <v>11868204.819327883</v>
      </c>
      <c r="AH4726" s="43">
        <v>1393981.6427269292</v>
      </c>
      <c r="AI4726" s="43">
        <v>0</v>
      </c>
      <c r="AJ4726" s="43">
        <v>384341858.04540974</v>
      </c>
      <c r="AK4726" s="43">
        <v>396210062.86473763</v>
      </c>
    </row>
    <row r="4727" spans="3:37" x14ac:dyDescent="0.2">
      <c r="C4727" s="43">
        <v>6.2901374501067586E-4</v>
      </c>
      <c r="D4727" s="43">
        <v>5.5734672704066512E-2</v>
      </c>
      <c r="E4727" s="43">
        <v>9.3827605133041629</v>
      </c>
      <c r="F4727" s="43">
        <v>1.7185677223122244</v>
      </c>
      <c r="H4727" s="43">
        <v>8.6564333731310917E-5</v>
      </c>
      <c r="I4727" s="43">
        <v>8.4653846490753373E-2</v>
      </c>
      <c r="J4727" s="43">
        <v>0</v>
      </c>
      <c r="K4727" s="43">
        <v>1</v>
      </c>
      <c r="M4727" s="43">
        <v>7.7409265980716976E-3</v>
      </c>
      <c r="N4727" s="43">
        <v>4.450520793367E-2</v>
      </c>
      <c r="O4727" s="43">
        <v>0</v>
      </c>
      <c r="P4727" s="43">
        <v>1</v>
      </c>
      <c r="R4727" s="43">
        <v>663.78580912255529</v>
      </c>
      <c r="S4727" s="43">
        <v>138.74842431395857</v>
      </c>
      <c r="T4727" s="43">
        <v>6522.981646924829</v>
      </c>
      <c r="U4727" s="43">
        <v>7325.5158803613431</v>
      </c>
      <c r="W4727" s="43">
        <v>6228.1432791267662</v>
      </c>
      <c r="X4727" s="43">
        <v>0</v>
      </c>
      <c r="Y4727" s="43">
        <v>0</v>
      </c>
      <c r="Z4727" s="43">
        <v>6228.1432791267662</v>
      </c>
      <c r="AB4727" s="43">
        <v>51.036331095187748</v>
      </c>
      <c r="AC4727" s="43">
        <v>0</v>
      </c>
      <c r="AD4727" s="43">
        <v>0</v>
      </c>
      <c r="AE4727" s="43">
        <v>51.036331095187748</v>
      </c>
      <c r="AG4727" s="43">
        <v>11453555.490314122</v>
      </c>
      <c r="AH4727" s="43">
        <v>1345278.9482913816</v>
      </c>
      <c r="AI4727" s="43">
        <v>0</v>
      </c>
      <c r="AJ4727" s="43">
        <v>214352590.59978855</v>
      </c>
      <c r="AK4727" s="43">
        <v>225806146.09010267</v>
      </c>
    </row>
    <row r="4728" spans="3:37" x14ac:dyDescent="0.2">
      <c r="C4728" s="43">
        <v>6.1911236033218575E-4</v>
      </c>
      <c r="D4728" s="43">
        <v>5.6721631583211529E-2</v>
      </c>
      <c r="E4728" s="43">
        <v>2.6261029265334734</v>
      </c>
      <c r="F4728" s="43">
        <v>6.5786088248794714</v>
      </c>
      <c r="H4728" s="43">
        <v>9.3227509833093691E-5</v>
      </c>
      <c r="I4728" s="43">
        <v>9.0632538092742937E-2</v>
      </c>
      <c r="J4728" s="43">
        <v>0</v>
      </c>
      <c r="K4728" s="43">
        <v>1</v>
      </c>
      <c r="M4728" s="43">
        <v>7.8206207045956582E-3</v>
      </c>
      <c r="N4728" s="43">
        <v>4.7145048541844203E-2</v>
      </c>
      <c r="O4728" s="43">
        <v>0</v>
      </c>
      <c r="P4728" s="43">
        <v>1</v>
      </c>
      <c r="R4728" s="43">
        <v>664.90647484416934</v>
      </c>
      <c r="S4728" s="43">
        <v>159.98180746335737</v>
      </c>
      <c r="T4728" s="43">
        <v>6981.0328783435643</v>
      </c>
      <c r="U4728" s="43">
        <v>7805.9211606510908</v>
      </c>
      <c r="W4728" s="43">
        <v>1746.1128394593284</v>
      </c>
      <c r="X4728" s="43">
        <v>0</v>
      </c>
      <c r="Y4728" s="43">
        <v>0</v>
      </c>
      <c r="Z4728" s="43">
        <v>1746.1128394593284</v>
      </c>
      <c r="AB4728" s="43">
        <v>396.8900847265146</v>
      </c>
      <c r="AC4728" s="43">
        <v>0</v>
      </c>
      <c r="AD4728" s="43">
        <v>0</v>
      </c>
      <c r="AE4728" s="43">
        <v>396.8900847265146</v>
      </c>
      <c r="AG4728" s="43">
        <v>3211101.511765705</v>
      </c>
      <c r="AH4728" s="43">
        <v>377160.37332321494</v>
      </c>
      <c r="AI4728" s="43">
        <v>0</v>
      </c>
      <c r="AJ4728" s="43">
        <v>1666938355.8513613</v>
      </c>
      <c r="AK4728" s="43">
        <v>1670149457.363127</v>
      </c>
    </row>
    <row r="4729" spans="3:37" x14ac:dyDescent="0.2">
      <c r="C4729" s="43">
        <v>6.2278465773446534E-4</v>
      </c>
      <c r="D4729" s="43">
        <v>5.1691684154577477E-2</v>
      </c>
      <c r="E4729" s="43">
        <v>8.093455879830346</v>
      </c>
      <c r="F4729" s="43">
        <v>2.5774945561232485</v>
      </c>
      <c r="H4729" s="43">
        <v>8.714203062637672E-5</v>
      </c>
      <c r="I4729" s="43">
        <v>0.10769296972127484</v>
      </c>
      <c r="J4729" s="43">
        <v>0</v>
      </c>
      <c r="K4729" s="43">
        <v>1</v>
      </c>
      <c r="M4729" s="43">
        <v>7.8479559716821117E-3</v>
      </c>
      <c r="N4729" s="43">
        <v>4.4923805162081297E-2</v>
      </c>
      <c r="O4729" s="43">
        <v>0</v>
      </c>
      <c r="P4729" s="43">
        <v>1</v>
      </c>
      <c r="R4729" s="43">
        <v>609.53824465822663</v>
      </c>
      <c r="S4729" s="43">
        <v>177.68771469990307</v>
      </c>
      <c r="T4729" s="43">
        <v>6675.3718918868517</v>
      </c>
      <c r="U4729" s="43">
        <v>7462.597851244981</v>
      </c>
      <c r="W4729" s="43">
        <v>4933.2708902105924</v>
      </c>
      <c r="X4729" s="43">
        <v>0</v>
      </c>
      <c r="Y4729" s="43">
        <v>0</v>
      </c>
      <c r="Z4729" s="43">
        <v>4933.2708902105924</v>
      </c>
      <c r="AB4729" s="43">
        <v>102.88512910860827</v>
      </c>
      <c r="AC4729" s="43">
        <v>0</v>
      </c>
      <c r="AD4729" s="43">
        <v>0</v>
      </c>
      <c r="AE4729" s="43">
        <v>102.88512910860827</v>
      </c>
      <c r="AG4729" s="43">
        <v>9072285.1670972798</v>
      </c>
      <c r="AH4729" s="43">
        <v>1065586.512285488</v>
      </c>
      <c r="AI4729" s="43">
        <v>0</v>
      </c>
      <c r="AJ4729" s="43">
        <v>432117542.25615472</v>
      </c>
      <c r="AK4729" s="43">
        <v>441189827.42325199</v>
      </c>
    </row>
    <row r="4730" spans="3:37" x14ac:dyDescent="0.2">
      <c r="C4730" s="43">
        <v>5.9098780380438358E-4</v>
      </c>
      <c r="D4730" s="43">
        <v>5.4909910950022511E-2</v>
      </c>
      <c r="E4730" s="43">
        <v>5.2133382367295455</v>
      </c>
      <c r="F4730" s="43">
        <v>3.1846940307808453</v>
      </c>
      <c r="H4730" s="43">
        <v>1.0178209261579862E-4</v>
      </c>
      <c r="I4730" s="43">
        <v>6.2134401328583014E-2</v>
      </c>
      <c r="J4730" s="43">
        <v>0</v>
      </c>
      <c r="K4730" s="43">
        <v>1</v>
      </c>
      <c r="M4730" s="43">
        <v>7.90310903642788E-3</v>
      </c>
      <c r="N4730" s="43">
        <v>4.7055663320943797E-2</v>
      </c>
      <c r="O4730" s="43">
        <v>0</v>
      </c>
      <c r="P4730" s="43">
        <v>1</v>
      </c>
      <c r="R4730" s="43">
        <v>614.42889412266993</v>
      </c>
      <c r="S4730" s="43">
        <v>119.7418232426246</v>
      </c>
      <c r="T4730" s="43">
        <v>7041.2902436218656</v>
      </c>
      <c r="U4730" s="43">
        <v>7775.4609609871604</v>
      </c>
      <c r="W4730" s="43">
        <v>3203.2256474811647</v>
      </c>
      <c r="X4730" s="43">
        <v>0</v>
      </c>
      <c r="Y4730" s="43">
        <v>0</v>
      </c>
      <c r="Z4730" s="43">
        <v>3203.2256474811647</v>
      </c>
      <c r="AB4730" s="43">
        <v>143.63028769421084</v>
      </c>
      <c r="AC4730" s="43">
        <v>0</v>
      </c>
      <c r="AD4730" s="43">
        <v>0</v>
      </c>
      <c r="AE4730" s="43">
        <v>143.63028769421084</v>
      </c>
      <c r="AG4730" s="43">
        <v>5890731.9657178624</v>
      </c>
      <c r="AH4730" s="43">
        <v>691896.73985593161</v>
      </c>
      <c r="AI4730" s="43">
        <v>0</v>
      </c>
      <c r="AJ4730" s="43">
        <v>603247208.31568551</v>
      </c>
      <c r="AK4730" s="43">
        <v>609137940.28140342</v>
      </c>
    </row>
    <row r="4731" spans="3:37" x14ac:dyDescent="0.2">
      <c r="C4731" s="43">
        <v>6.1170927094889027E-4</v>
      </c>
      <c r="D4731" s="43">
        <v>4.7337036249478555E-2</v>
      </c>
      <c r="E4731" s="43">
        <v>5.5397184256936285</v>
      </c>
      <c r="F4731" s="43">
        <v>2.2223125300756572</v>
      </c>
      <c r="H4731" s="43">
        <v>8.6811079624986217E-5</v>
      </c>
      <c r="I4731" s="43">
        <v>0.13118666067382578</v>
      </c>
      <c r="J4731" s="43">
        <v>0</v>
      </c>
      <c r="K4731" s="43">
        <v>1</v>
      </c>
      <c r="M4731" s="43">
        <v>7.8496352796861603E-3</v>
      </c>
      <c r="N4731" s="43">
        <v>4.5956751560246145E-2</v>
      </c>
      <c r="O4731" s="43">
        <v>0</v>
      </c>
      <c r="P4731" s="43">
        <v>1</v>
      </c>
      <c r="R4731" s="43">
        <v>548.26244546836335</v>
      </c>
      <c r="S4731" s="43">
        <v>215.6290191917368</v>
      </c>
      <c r="T4731" s="43">
        <v>6830.3219426209753</v>
      </c>
      <c r="U4731" s="43">
        <v>7594.213407281075</v>
      </c>
      <c r="W4731" s="43">
        <v>3037.2195712769408</v>
      </c>
      <c r="X4731" s="43">
        <v>0</v>
      </c>
      <c r="Y4731" s="43">
        <v>0</v>
      </c>
      <c r="Z4731" s="43">
        <v>3037.2195712769408</v>
      </c>
      <c r="AB4731" s="43">
        <v>71.70584208465155</v>
      </c>
      <c r="AC4731" s="43">
        <v>0</v>
      </c>
      <c r="AD4731" s="43">
        <v>0</v>
      </c>
      <c r="AE4731" s="43">
        <v>71.70584208465155</v>
      </c>
      <c r="AG4731" s="43">
        <v>5585446.7915782938</v>
      </c>
      <c r="AH4731" s="43">
        <v>656039.42739581922</v>
      </c>
      <c r="AI4731" s="43">
        <v>0</v>
      </c>
      <c r="AJ4731" s="43">
        <v>301164536.7555365</v>
      </c>
      <c r="AK4731" s="43">
        <v>306749983.54711479</v>
      </c>
    </row>
    <row r="4732" spans="3:37" x14ac:dyDescent="0.2">
      <c r="C4732" s="43">
        <v>6.2816617190386559E-4</v>
      </c>
      <c r="D4732" s="43">
        <v>6.2599222620438488E-2</v>
      </c>
      <c r="E4732" s="43">
        <v>4.5752330125016227</v>
      </c>
      <c r="F4732" s="43">
        <v>3.1822809335781757</v>
      </c>
      <c r="H4732" s="43">
        <v>9.6729417805141438E-5</v>
      </c>
      <c r="I4732" s="43">
        <v>9.8606631677647841E-2</v>
      </c>
      <c r="J4732" s="43">
        <v>0</v>
      </c>
      <c r="K4732" s="43">
        <v>1</v>
      </c>
      <c r="M4732" s="43">
        <v>7.9535995406259108E-3</v>
      </c>
      <c r="N4732" s="43">
        <v>4.7505726647503743E-2</v>
      </c>
      <c r="O4732" s="43">
        <v>0</v>
      </c>
      <c r="P4732" s="43">
        <v>1</v>
      </c>
      <c r="R4732" s="43">
        <v>744.53626758865141</v>
      </c>
      <c r="S4732" s="43">
        <v>180.59556070731523</v>
      </c>
      <c r="T4732" s="43">
        <v>7154.0514464807457</v>
      </c>
      <c r="U4732" s="43">
        <v>8079.1832747767121</v>
      </c>
      <c r="W4732" s="43">
        <v>3406.4269104763398</v>
      </c>
      <c r="X4732" s="43">
        <v>0</v>
      </c>
      <c r="Y4732" s="43">
        <v>0</v>
      </c>
      <c r="Z4732" s="43">
        <v>3406.4269104763398</v>
      </c>
      <c r="AB4732" s="43">
        <v>173.85224121943048</v>
      </c>
      <c r="AC4732" s="43">
        <v>0</v>
      </c>
      <c r="AD4732" s="43">
        <v>0</v>
      </c>
      <c r="AE4732" s="43">
        <v>173.85224121943048</v>
      </c>
      <c r="AG4732" s="43">
        <v>6264419.0883659888</v>
      </c>
      <c r="AH4732" s="43">
        <v>735788.21266288939</v>
      </c>
      <c r="AI4732" s="43">
        <v>0</v>
      </c>
      <c r="AJ4732" s="43">
        <v>730179413.12160802</v>
      </c>
      <c r="AK4732" s="43">
        <v>736443832.20997405</v>
      </c>
    </row>
    <row r="4733" spans="3:37" x14ac:dyDescent="0.2">
      <c r="C4733" s="43">
        <v>6.019543497200456E-4</v>
      </c>
      <c r="D4733" s="43">
        <v>5.3147873320837688E-2</v>
      </c>
      <c r="E4733" s="43">
        <v>8.2198703015001851</v>
      </c>
      <c r="F4733" s="43">
        <v>1.2833221943199362</v>
      </c>
      <c r="H4733" s="43">
        <v>9.4608220983283253E-5</v>
      </c>
      <c r="I4733" s="43">
        <v>0.11202231439548072</v>
      </c>
      <c r="J4733" s="43">
        <v>0</v>
      </c>
      <c r="K4733" s="43">
        <v>1</v>
      </c>
      <c r="M4733" s="43">
        <v>7.8203449853127913E-3</v>
      </c>
      <c r="N4733" s="43">
        <v>4.2512169063480383E-2</v>
      </c>
      <c r="O4733" s="43">
        <v>0</v>
      </c>
      <c r="P4733" s="43">
        <v>1</v>
      </c>
      <c r="R4733" s="43">
        <v>605.74776578054207</v>
      </c>
      <c r="S4733" s="43">
        <v>200.66692232856747</v>
      </c>
      <c r="T4733" s="43">
        <v>6294.7943861988861</v>
      </c>
      <c r="U4733" s="43">
        <v>7101.2090743079953</v>
      </c>
      <c r="W4733" s="43">
        <v>4979.168070139568</v>
      </c>
      <c r="X4733" s="43">
        <v>0</v>
      </c>
      <c r="Y4733" s="43">
        <v>0</v>
      </c>
      <c r="Z4733" s="43">
        <v>4979.168070139568</v>
      </c>
      <c r="AB4733" s="43">
        <v>18.36353112397158</v>
      </c>
      <c r="AC4733" s="43">
        <v>0</v>
      </c>
      <c r="AD4733" s="43">
        <v>0</v>
      </c>
      <c r="AE4733" s="43">
        <v>18.36353112397158</v>
      </c>
      <c r="AG4733" s="43">
        <v>9156690.0809866656</v>
      </c>
      <c r="AH4733" s="43">
        <v>1075500.3031501467</v>
      </c>
      <c r="AI4733" s="43">
        <v>0</v>
      </c>
      <c r="AJ4733" s="43">
        <v>77126830.720680639</v>
      </c>
      <c r="AK4733" s="43">
        <v>86283520.801667303</v>
      </c>
    </row>
    <row r="4734" spans="3:37" x14ac:dyDescent="0.2">
      <c r="C4734" s="43">
        <v>5.9989308627255073E-4</v>
      </c>
      <c r="D4734" s="43">
        <v>4.9304392029147971E-2</v>
      </c>
      <c r="E4734" s="43">
        <v>5.1940108787408192</v>
      </c>
      <c r="F4734" s="43">
        <v>1.9645751737878305</v>
      </c>
      <c r="H4734" s="43">
        <v>9.0808370033057528E-5</v>
      </c>
      <c r="I4734" s="43">
        <v>0.11910171456935403</v>
      </c>
      <c r="J4734" s="43">
        <v>0</v>
      </c>
      <c r="K4734" s="43">
        <v>1</v>
      </c>
      <c r="M4734" s="43">
        <v>7.8985891516636375E-3</v>
      </c>
      <c r="N4734" s="43">
        <v>4.6710747769631911E-2</v>
      </c>
      <c r="O4734" s="43">
        <v>0</v>
      </c>
      <c r="P4734" s="43">
        <v>1</v>
      </c>
      <c r="R4734" s="43">
        <v>560.01780810451282</v>
      </c>
      <c r="S4734" s="43">
        <v>204.77940024602427</v>
      </c>
      <c r="T4734" s="43">
        <v>6985.680472017355</v>
      </c>
      <c r="U4734" s="43">
        <v>7750.4776803678924</v>
      </c>
      <c r="W4734" s="43">
        <v>2908.7385875834279</v>
      </c>
      <c r="X4734" s="43">
        <v>0</v>
      </c>
      <c r="Y4734" s="43">
        <v>0</v>
      </c>
      <c r="Z4734" s="43">
        <v>2908.7385875834279</v>
      </c>
      <c r="AB4734" s="43">
        <v>57.799182379705869</v>
      </c>
      <c r="AC4734" s="43">
        <v>0</v>
      </c>
      <c r="AD4734" s="43">
        <v>0</v>
      </c>
      <c r="AE4734" s="43">
        <v>57.799182379705869</v>
      </c>
      <c r="AG4734" s="43">
        <v>5349170.2625659239</v>
      </c>
      <c r="AH4734" s="43">
        <v>628287.53491802048</v>
      </c>
      <c r="AI4734" s="43">
        <v>0</v>
      </c>
      <c r="AJ4734" s="43">
        <v>242756565.99476466</v>
      </c>
      <c r="AK4734" s="43">
        <v>248105736.25733057</v>
      </c>
    </row>
    <row r="4735" spans="3:37" x14ac:dyDescent="0.2">
      <c r="C4735" s="43">
        <v>6.1080598478757686E-4</v>
      </c>
      <c r="D4735" s="43">
        <v>4.421895211806124E-2</v>
      </c>
      <c r="E4735" s="43">
        <v>4.2573837491338118</v>
      </c>
      <c r="F4735" s="43">
        <v>2.1844629038026659</v>
      </c>
      <c r="H4735" s="43">
        <v>9.5060318639483832E-5</v>
      </c>
      <c r="I4735" s="43">
        <v>9.7857022467669599E-2</v>
      </c>
      <c r="J4735" s="43">
        <v>0</v>
      </c>
      <c r="K4735" s="43">
        <v>1</v>
      </c>
      <c r="M4735" s="43">
        <v>7.8140865165810518E-3</v>
      </c>
      <c r="N4735" s="43">
        <v>5.1549502370589861E-2</v>
      </c>
      <c r="O4735" s="43">
        <v>0</v>
      </c>
      <c r="P4735" s="43">
        <v>1</v>
      </c>
      <c r="R4735" s="43">
        <v>511.39220406094165</v>
      </c>
      <c r="S4735" s="43">
        <v>176.13012189823363</v>
      </c>
      <c r="T4735" s="43">
        <v>7626.8475468862025</v>
      </c>
      <c r="U4735" s="43">
        <v>8314.3698728453783</v>
      </c>
      <c r="W4735" s="43">
        <v>2177.1928590027751</v>
      </c>
      <c r="X4735" s="43">
        <v>0</v>
      </c>
      <c r="Y4735" s="43">
        <v>0</v>
      </c>
      <c r="Z4735" s="43">
        <v>2177.1928590027751</v>
      </c>
      <c r="AB4735" s="43">
        <v>64.812585165435323</v>
      </c>
      <c r="AC4735" s="43">
        <v>0</v>
      </c>
      <c r="AD4735" s="43">
        <v>0</v>
      </c>
      <c r="AE4735" s="43">
        <v>64.812585165435323</v>
      </c>
      <c r="AG4735" s="43">
        <v>4003857.6677061035</v>
      </c>
      <c r="AH4735" s="43">
        <v>470273.65754459944</v>
      </c>
      <c r="AI4735" s="43">
        <v>0</v>
      </c>
      <c r="AJ4735" s="43">
        <v>272212857.69482833</v>
      </c>
      <c r="AK4735" s="43">
        <v>276216715.36253446</v>
      </c>
    </row>
    <row r="4736" spans="3:37" x14ac:dyDescent="0.2">
      <c r="C4736" s="43">
        <v>5.9737646002537375E-4</v>
      </c>
      <c r="D4736" s="43">
        <v>4.8291401295653832E-2</v>
      </c>
      <c r="E4736" s="43">
        <v>3.4071995112542162</v>
      </c>
      <c r="F4736" s="43">
        <v>1.2161107930504704</v>
      </c>
      <c r="H4736" s="43">
        <v>8.9775951358260454E-5</v>
      </c>
      <c r="I4736" s="43">
        <v>9.3039608860438272E-2</v>
      </c>
      <c r="J4736" s="43">
        <v>0</v>
      </c>
      <c r="K4736" s="43">
        <v>1</v>
      </c>
      <c r="M4736" s="43">
        <v>7.8354522196850181E-3</v>
      </c>
      <c r="N4736" s="43">
        <v>4.7505860932930077E-2</v>
      </c>
      <c r="O4736" s="43">
        <v>0</v>
      </c>
      <c r="P4736" s="43">
        <v>1</v>
      </c>
      <c r="R4736" s="43">
        <v>546.21080309811248</v>
      </c>
      <c r="S4736" s="43">
        <v>158.15038910911596</v>
      </c>
      <c r="T4736" s="43">
        <v>7047.8009927738522</v>
      </c>
      <c r="U4736" s="43">
        <v>7752.1621849810808</v>
      </c>
      <c r="W4736" s="43">
        <v>1861.0491813576618</v>
      </c>
      <c r="X4736" s="43">
        <v>0</v>
      </c>
      <c r="Y4736" s="43">
        <v>0</v>
      </c>
      <c r="Z4736" s="43">
        <v>1861.0491813576618</v>
      </c>
      <c r="AB4736" s="43">
        <v>12.63049933183861</v>
      </c>
      <c r="AC4736" s="43">
        <v>0</v>
      </c>
      <c r="AD4736" s="43">
        <v>0</v>
      </c>
      <c r="AE4736" s="43">
        <v>12.63049933183861</v>
      </c>
      <c r="AG4736" s="43">
        <v>3422469.4445167403</v>
      </c>
      <c r="AH4736" s="43">
        <v>401986.62317325495</v>
      </c>
      <c r="AI4736" s="43">
        <v>0</v>
      </c>
      <c r="AJ4736" s="43">
        <v>53048097.193722166</v>
      </c>
      <c r="AK4736" s="43">
        <v>56470566.638238907</v>
      </c>
    </row>
    <row r="4737" spans="3:37" x14ac:dyDescent="0.2">
      <c r="C4737" s="43">
        <v>6.2254807155337488E-4</v>
      </c>
      <c r="D4737" s="43">
        <v>6.0094972449943884E-2</v>
      </c>
      <c r="E4737" s="43">
        <v>6.2948896375646957</v>
      </c>
      <c r="F4737" s="43">
        <v>2.4786119870768952</v>
      </c>
      <c r="H4737" s="43">
        <v>9.7193056261879462E-5</v>
      </c>
      <c r="I4737" s="43">
        <v>9.1362414958796448E-2</v>
      </c>
      <c r="J4737" s="43">
        <v>0</v>
      </c>
      <c r="K4737" s="43">
        <v>1</v>
      </c>
      <c r="M4737" s="43">
        <v>7.8965802237340732E-3</v>
      </c>
      <c r="N4737" s="43">
        <v>4.2848912310208188E-2</v>
      </c>
      <c r="O4737" s="43">
        <v>0</v>
      </c>
      <c r="P4737" s="43">
        <v>1</v>
      </c>
      <c r="R4737" s="43">
        <v>708.35898235877085</v>
      </c>
      <c r="S4737" s="43">
        <v>168.12998811465559</v>
      </c>
      <c r="T4737" s="43">
        <v>6406.5058459340216</v>
      </c>
      <c r="U4737" s="43">
        <v>7282.9948164074485</v>
      </c>
      <c r="W4737" s="43">
        <v>4459.0416177260995</v>
      </c>
      <c r="X4737" s="43">
        <v>0</v>
      </c>
      <c r="Y4737" s="43">
        <v>0</v>
      </c>
      <c r="Z4737" s="43">
        <v>4459.0416177260995</v>
      </c>
      <c r="AB4737" s="43">
        <v>112.07052482421183</v>
      </c>
      <c r="AC4737" s="43">
        <v>0</v>
      </c>
      <c r="AD4737" s="43">
        <v>0</v>
      </c>
      <c r="AE4737" s="43">
        <v>112.07052482421183</v>
      </c>
      <c r="AG4737" s="43">
        <v>8200177.5349982968</v>
      </c>
      <c r="AH4737" s="43">
        <v>963152.98942883755</v>
      </c>
      <c r="AI4737" s="43">
        <v>0</v>
      </c>
      <c r="AJ4737" s="43">
        <v>470696204.26168966</v>
      </c>
      <c r="AK4737" s="43">
        <v>478896381.79668796</v>
      </c>
    </row>
    <row r="4738" spans="3:37" x14ac:dyDescent="0.2">
      <c r="C4738" s="43">
        <v>6.1593857364916627E-4</v>
      </c>
      <c r="D4738" s="43">
        <v>4.7382853451518832E-2</v>
      </c>
      <c r="E4738" s="43">
        <v>3.7114778867702016</v>
      </c>
      <c r="F4738" s="43">
        <v>0.91097345757186277</v>
      </c>
      <c r="H4738" s="43">
        <v>8.5815856355121855E-5</v>
      </c>
      <c r="I4738" s="43">
        <v>0.10845155126191641</v>
      </c>
      <c r="J4738" s="43">
        <v>0</v>
      </c>
      <c r="K4738" s="43">
        <v>1</v>
      </c>
      <c r="M4738" s="43">
        <v>7.898591718457193E-3</v>
      </c>
      <c r="N4738" s="43">
        <v>4.6462140229203586E-2</v>
      </c>
      <c r="O4738" s="43">
        <v>0</v>
      </c>
      <c r="P4738" s="43">
        <v>1</v>
      </c>
      <c r="R4738" s="43">
        <v>552.58741104352021</v>
      </c>
      <c r="S4738" s="43">
        <v>176.21613920592986</v>
      </c>
      <c r="T4738" s="43">
        <v>6948.503003269112</v>
      </c>
      <c r="U4738" s="43">
        <v>7677.3065535185624</v>
      </c>
      <c r="W4738" s="43">
        <v>2050.9159565956211</v>
      </c>
      <c r="X4738" s="43">
        <v>0</v>
      </c>
      <c r="Y4738" s="43">
        <v>0</v>
      </c>
      <c r="Z4738" s="43">
        <v>2050.9159565956211</v>
      </c>
      <c r="AB4738" s="43">
        <v>-5.2638592856136928</v>
      </c>
      <c r="AC4738" s="43">
        <v>0</v>
      </c>
      <c r="AD4738" s="43">
        <v>0</v>
      </c>
      <c r="AE4738" s="43">
        <v>-5.2638592856136928</v>
      </c>
      <c r="AG4738" s="43">
        <v>3771634.4441793473</v>
      </c>
      <c r="AH4738" s="43">
        <v>442997.84662465414</v>
      </c>
      <c r="AI4738" s="43">
        <v>0</v>
      </c>
      <c r="AJ4738" s="43">
        <v>0</v>
      </c>
      <c r="AK4738" s="43">
        <v>3771634.4441793473</v>
      </c>
    </row>
    <row r="4739" spans="3:37" x14ac:dyDescent="0.2">
      <c r="C4739" s="43">
        <v>6.1017730716372842E-4</v>
      </c>
      <c r="D4739" s="43">
        <v>5.4361727225112483E-2</v>
      </c>
      <c r="E4739" s="43">
        <v>12.10330329885098</v>
      </c>
      <c r="F4739" s="43">
        <v>1.9593912212235529</v>
      </c>
      <c r="H4739" s="43">
        <v>8.6750214787647433E-5</v>
      </c>
      <c r="I4739" s="43">
        <v>7.327932099104649E-2</v>
      </c>
      <c r="J4739" s="43">
        <v>0</v>
      </c>
      <c r="K4739" s="43">
        <v>1</v>
      </c>
      <c r="M4739" s="43">
        <v>7.8398274597565199E-3</v>
      </c>
      <c r="N4739" s="43">
        <v>4.4723450633340656E-2</v>
      </c>
      <c r="O4739" s="43">
        <v>0</v>
      </c>
      <c r="P4739" s="43">
        <v>1</v>
      </c>
      <c r="R4739" s="43">
        <v>628.046314994932</v>
      </c>
      <c r="S4739" s="43">
        <v>120.36337808271787</v>
      </c>
      <c r="T4739" s="43">
        <v>6638.7173980358129</v>
      </c>
      <c r="U4739" s="43">
        <v>7387.1270911134625</v>
      </c>
      <c r="W4739" s="43">
        <v>7601.435036109362</v>
      </c>
      <c r="X4739" s="43">
        <v>0</v>
      </c>
      <c r="Y4739" s="43">
        <v>0</v>
      </c>
      <c r="Z4739" s="43">
        <v>7601.435036109362</v>
      </c>
      <c r="AB4739" s="43">
        <v>64.472006960689569</v>
      </c>
      <c r="AC4739" s="43">
        <v>0</v>
      </c>
      <c r="AD4739" s="43">
        <v>0</v>
      </c>
      <c r="AE4739" s="43">
        <v>64.472006960689569</v>
      </c>
      <c r="AG4739" s="43">
        <v>13979039.031405117</v>
      </c>
      <c r="AH4739" s="43">
        <v>1641909.9677996221</v>
      </c>
      <c r="AI4739" s="43">
        <v>0</v>
      </c>
      <c r="AJ4739" s="43">
        <v>270782429.23489618</v>
      </c>
      <c r="AK4739" s="43">
        <v>284761468.26630127</v>
      </c>
    </row>
    <row r="4740" spans="3:37" x14ac:dyDescent="0.2">
      <c r="C4740" s="43">
        <v>6.2270207802817001E-4</v>
      </c>
      <c r="D4740" s="43">
        <v>5.8046752898036291E-2</v>
      </c>
      <c r="E4740" s="43">
        <v>5.1165350270414516</v>
      </c>
      <c r="F4740" s="43">
        <v>2.1591387448102992</v>
      </c>
      <c r="H4740" s="43">
        <v>8.8341346659633155E-5</v>
      </c>
      <c r="I4740" s="43">
        <v>0.10245278246790246</v>
      </c>
      <c r="J4740" s="43">
        <v>0</v>
      </c>
      <c r="K4740" s="43">
        <v>1</v>
      </c>
      <c r="M4740" s="43">
        <v>7.8151457636360198E-3</v>
      </c>
      <c r="N4740" s="43">
        <v>4.6188058104937979E-2</v>
      </c>
      <c r="O4740" s="43">
        <v>0</v>
      </c>
      <c r="P4740" s="43">
        <v>1</v>
      </c>
      <c r="R4740" s="43">
        <v>684.38521437444501</v>
      </c>
      <c r="S4740" s="43">
        <v>171.36816476561026</v>
      </c>
      <c r="T4740" s="43">
        <v>6834.5379431206884</v>
      </c>
      <c r="U4740" s="43">
        <v>7690.291322260744</v>
      </c>
      <c r="W4740" s="43">
        <v>3501.6809213361207</v>
      </c>
      <c r="X4740" s="43">
        <v>0</v>
      </c>
      <c r="Y4740" s="43">
        <v>0</v>
      </c>
      <c r="Z4740" s="43">
        <v>3501.6809213361207</v>
      </c>
      <c r="AB4740" s="43">
        <v>84.882823764169217</v>
      </c>
      <c r="AC4740" s="43">
        <v>0</v>
      </c>
      <c r="AD4740" s="43">
        <v>0</v>
      </c>
      <c r="AE4740" s="43">
        <v>84.882823764169217</v>
      </c>
      <c r="AG4740" s="43">
        <v>6439591.2143371264</v>
      </c>
      <c r="AH4740" s="43">
        <v>756363.07900860207</v>
      </c>
      <c r="AI4740" s="43">
        <v>0</v>
      </c>
      <c r="AJ4740" s="43">
        <v>356507859.80951071</v>
      </c>
      <c r="AK4740" s="43">
        <v>362947451.02384782</v>
      </c>
    </row>
    <row r="4741" spans="3:37" x14ac:dyDescent="0.2">
      <c r="C4741" s="43">
        <v>6.1784071162762633E-4</v>
      </c>
      <c r="D4741" s="43">
        <v>5.4433201540795555E-2</v>
      </c>
      <c r="E4741" s="43">
        <v>5.6831850749847321</v>
      </c>
      <c r="F4741" s="43">
        <v>5.0727193139070366</v>
      </c>
      <c r="H4741" s="43">
        <v>9.1851154716326988E-5</v>
      </c>
      <c r="I4741" s="43">
        <v>0.11375764033702229</v>
      </c>
      <c r="J4741" s="43">
        <v>0</v>
      </c>
      <c r="K4741" s="43">
        <v>1</v>
      </c>
      <c r="M4741" s="43">
        <v>7.8403288646737655E-3</v>
      </c>
      <c r="N4741" s="43">
        <v>4.7185001605422605E-2</v>
      </c>
      <c r="O4741" s="43">
        <v>0</v>
      </c>
      <c r="P4741" s="43">
        <v>1</v>
      </c>
      <c r="R4741" s="43">
        <v>636.77026238014264</v>
      </c>
      <c r="S4741" s="43">
        <v>197.83702297133999</v>
      </c>
      <c r="T4741" s="43">
        <v>7004.5562398823831</v>
      </c>
      <c r="U4741" s="43">
        <v>7839.1635252338656</v>
      </c>
      <c r="W4741" s="43">
        <v>3618.8832513529387</v>
      </c>
      <c r="X4741" s="43">
        <v>0</v>
      </c>
      <c r="Y4741" s="43">
        <v>0</v>
      </c>
      <c r="Z4741" s="43">
        <v>3618.8832513529387</v>
      </c>
      <c r="AB4741" s="43">
        <v>277.49236043454658</v>
      </c>
      <c r="AC4741" s="43">
        <v>0</v>
      </c>
      <c r="AD4741" s="43">
        <v>0</v>
      </c>
      <c r="AE4741" s="43">
        <v>277.49236043454658</v>
      </c>
      <c r="AG4741" s="43">
        <v>6655126.2992380541</v>
      </c>
      <c r="AH4741" s="43">
        <v>781678.78229223471</v>
      </c>
      <c r="AI4741" s="43">
        <v>0</v>
      </c>
      <c r="AJ4741" s="43">
        <v>1165467913.8250957</v>
      </c>
      <c r="AK4741" s="43">
        <v>1172123040.1243336</v>
      </c>
    </row>
    <row r="4742" spans="3:37" x14ac:dyDescent="0.2">
      <c r="C4742" s="43">
        <v>6.1268459814023402E-4</v>
      </c>
      <c r="D4742" s="43">
        <v>4.8057061900928219E-2</v>
      </c>
      <c r="E4742" s="43">
        <v>1.9858433546821177</v>
      </c>
      <c r="F4742" s="43">
        <v>3.2612583554436112</v>
      </c>
      <c r="H4742" s="43">
        <v>8.0202160164750903E-5</v>
      </c>
      <c r="I4742" s="43">
        <v>9.310880579744403E-2</v>
      </c>
      <c r="J4742" s="43">
        <v>0</v>
      </c>
      <c r="K4742" s="43">
        <v>1</v>
      </c>
      <c r="M4742" s="43">
        <v>7.7874950528858478E-3</v>
      </c>
      <c r="N4742" s="43">
        <v>4.5895484122856933E-2</v>
      </c>
      <c r="O4742" s="43">
        <v>0</v>
      </c>
      <c r="P4742" s="43">
        <v>1</v>
      </c>
      <c r="R4742" s="43">
        <v>557.48931928337493</v>
      </c>
      <c r="S4742" s="43">
        <v>141.39016294553977</v>
      </c>
      <c r="T4742" s="43">
        <v>6767.2171391077054</v>
      </c>
      <c r="U4742" s="43">
        <v>7466.09662133662</v>
      </c>
      <c r="W4742" s="43">
        <v>1107.0864600051475</v>
      </c>
      <c r="X4742" s="43">
        <v>0</v>
      </c>
      <c r="Y4742" s="43">
        <v>0</v>
      </c>
      <c r="Z4742" s="43">
        <v>1107.0864600051475</v>
      </c>
      <c r="AB4742" s="43">
        <v>134.88712979911099</v>
      </c>
      <c r="AC4742" s="43">
        <v>0</v>
      </c>
      <c r="AD4742" s="43">
        <v>0</v>
      </c>
      <c r="AE4742" s="43">
        <v>134.88712979911099</v>
      </c>
      <c r="AG4742" s="43">
        <v>2035931.9999494662</v>
      </c>
      <c r="AH4742" s="43">
        <v>239130.67536111185</v>
      </c>
      <c r="AI4742" s="43">
        <v>0</v>
      </c>
      <c r="AJ4742" s="43">
        <v>566525945.15626621</v>
      </c>
      <c r="AK4742" s="43">
        <v>568561877.15621567</v>
      </c>
    </row>
    <row r="4743" spans="3:37" x14ac:dyDescent="0.2">
      <c r="C4743" s="43">
        <v>6.1037068469171896E-4</v>
      </c>
      <c r="D4743" s="43">
        <v>5.359970695879282E-2</v>
      </c>
      <c r="E4743" s="43">
        <v>7.9810307099371318</v>
      </c>
      <c r="F4743" s="43">
        <v>1.8606911125338466</v>
      </c>
      <c r="H4743" s="43">
        <v>9.9659500377047294E-5</v>
      </c>
      <c r="I4743" s="43">
        <v>0.11139976577067168</v>
      </c>
      <c r="J4743" s="43">
        <v>0</v>
      </c>
      <c r="K4743" s="43">
        <v>1</v>
      </c>
      <c r="M4743" s="43">
        <v>7.781357633058799E-3</v>
      </c>
      <c r="N4743" s="43">
        <v>4.6950353351594143E-2</v>
      </c>
      <c r="O4743" s="43">
        <v>0</v>
      </c>
      <c r="P4743" s="43">
        <v>1</v>
      </c>
      <c r="R4743" s="43">
        <v>619.43887134940644</v>
      </c>
      <c r="S4743" s="43">
        <v>210.20612000775699</v>
      </c>
      <c r="T4743" s="43">
        <v>6917.3000437492656</v>
      </c>
      <c r="U4743" s="43">
        <v>7746.9450351064288</v>
      </c>
      <c r="W4743" s="43">
        <v>4943.7606551684094</v>
      </c>
      <c r="X4743" s="43">
        <v>0</v>
      </c>
      <c r="Y4743" s="43">
        <v>0</v>
      </c>
      <c r="Z4743" s="43">
        <v>4943.7606551684094</v>
      </c>
      <c r="AB4743" s="43">
        <v>57.046571852142101</v>
      </c>
      <c r="AC4743" s="43">
        <v>0</v>
      </c>
      <c r="AD4743" s="43">
        <v>0</v>
      </c>
      <c r="AE4743" s="43">
        <v>57.046571852142101</v>
      </c>
      <c r="AG4743" s="43">
        <v>9091575.844854705</v>
      </c>
      <c r="AH4743" s="43">
        <v>1067852.3015163764</v>
      </c>
      <c r="AI4743" s="43">
        <v>0</v>
      </c>
      <c r="AJ4743" s="43">
        <v>239595601.77899683</v>
      </c>
      <c r="AK4743" s="43">
        <v>248687177.62385154</v>
      </c>
    </row>
    <row r="4744" spans="3:37" x14ac:dyDescent="0.2">
      <c r="C4744" s="43">
        <v>6.1444880961836201E-4</v>
      </c>
      <c r="D4744" s="43">
        <v>5.0486797196953426E-2</v>
      </c>
      <c r="E4744" s="43">
        <v>5.4840041172191034</v>
      </c>
      <c r="F4744" s="43">
        <v>3.1791357642773068</v>
      </c>
      <c r="H4744" s="43">
        <v>9.3787947887946643E-5</v>
      </c>
      <c r="I4744" s="43">
        <v>0.12051987459470503</v>
      </c>
      <c r="J4744" s="43">
        <v>0</v>
      </c>
      <c r="K4744" s="43">
        <v>1</v>
      </c>
      <c r="M4744" s="43">
        <v>7.884976677343003E-3</v>
      </c>
      <c r="N4744" s="43">
        <v>4.9010163732686962E-2</v>
      </c>
      <c r="O4744" s="43">
        <v>0</v>
      </c>
      <c r="P4744" s="43">
        <v>1</v>
      </c>
      <c r="R4744" s="43">
        <v>587.36207388214075</v>
      </c>
      <c r="S4744" s="43">
        <v>214.01690406766645</v>
      </c>
      <c r="T4744" s="43">
        <v>7316.9306578479636</v>
      </c>
      <c r="U4744" s="43">
        <v>8118.3096357977711</v>
      </c>
      <c r="W4744" s="43">
        <v>3221.096031468011</v>
      </c>
      <c r="X4744" s="43">
        <v>0</v>
      </c>
      <c r="Y4744" s="43">
        <v>0</v>
      </c>
      <c r="Z4744" s="43">
        <v>3221.096031468011</v>
      </c>
      <c r="AB4744" s="43">
        <v>136.95376209010291</v>
      </c>
      <c r="AC4744" s="43">
        <v>0</v>
      </c>
      <c r="AD4744" s="43">
        <v>0</v>
      </c>
      <c r="AE4744" s="43">
        <v>136.95376209010291</v>
      </c>
      <c r="AG4744" s="43">
        <v>5923595.6018696725</v>
      </c>
      <c r="AH4744" s="43">
        <v>695756.74279709032</v>
      </c>
      <c r="AI4744" s="43">
        <v>0</v>
      </c>
      <c r="AJ4744" s="43">
        <v>575205800.77843225</v>
      </c>
      <c r="AK4744" s="43">
        <v>581129396.38030195</v>
      </c>
    </row>
    <row r="4745" spans="3:37" x14ac:dyDescent="0.2">
      <c r="C4745" s="43">
        <v>5.8044414723245686E-4</v>
      </c>
      <c r="D4745" s="43">
        <v>5.2258076882695313E-2</v>
      </c>
      <c r="E4745" s="43">
        <v>5.6169408180283646</v>
      </c>
      <c r="F4745" s="43">
        <v>1.3596219505750975</v>
      </c>
      <c r="H4745" s="43">
        <v>9.6916492890675165E-5</v>
      </c>
      <c r="I4745" s="43">
        <v>0.11671751835315469</v>
      </c>
      <c r="J4745" s="43">
        <v>0</v>
      </c>
      <c r="K4745" s="43">
        <v>1</v>
      </c>
      <c r="M4745" s="43">
        <v>7.8332450657743209E-3</v>
      </c>
      <c r="N4745" s="43">
        <v>4.6215177870651991E-2</v>
      </c>
      <c r="O4745" s="43">
        <v>0</v>
      </c>
      <c r="P4745" s="43">
        <v>1</v>
      </c>
      <c r="R4745" s="43">
        <v>574.32303150993653</v>
      </c>
      <c r="S4745" s="43">
        <v>214.17861594863695</v>
      </c>
      <c r="T4745" s="43">
        <v>6854.3884886389142</v>
      </c>
      <c r="U4745" s="43">
        <v>7642.8901360974878</v>
      </c>
      <c r="W4745" s="43">
        <v>3225.9384784219533</v>
      </c>
      <c r="X4745" s="43">
        <v>0</v>
      </c>
      <c r="Y4745" s="43">
        <v>0</v>
      </c>
      <c r="Z4745" s="43">
        <v>3225.9384784219533</v>
      </c>
      <c r="AB4745" s="43">
        <v>22.099691067143301</v>
      </c>
      <c r="AC4745" s="43">
        <v>0</v>
      </c>
      <c r="AD4745" s="43">
        <v>0</v>
      </c>
      <c r="AE4745" s="43">
        <v>22.099691067143301</v>
      </c>
      <c r="AG4745" s="43">
        <v>5932500.8618179718</v>
      </c>
      <c r="AH4745" s="43">
        <v>696802.71133914194</v>
      </c>
      <c r="AI4745" s="43">
        <v>0</v>
      </c>
      <c r="AJ4745" s="43">
        <v>92818702.482001856</v>
      </c>
      <c r="AK4745" s="43">
        <v>98751203.343819827</v>
      </c>
    </row>
    <row r="4746" spans="3:37" x14ac:dyDescent="0.2">
      <c r="C4746" s="43">
        <v>6.1927581869536397E-4</v>
      </c>
      <c r="D4746" s="43">
        <v>5.6470145693368501E-2</v>
      </c>
      <c r="E4746" s="43">
        <v>3.7321308051177886</v>
      </c>
      <c r="F4746" s="43">
        <v>4.1659377459338014</v>
      </c>
      <c r="H4746" s="43">
        <v>9.253940951903239E-5</v>
      </c>
      <c r="I4746" s="43">
        <v>0.11235224477304573</v>
      </c>
      <c r="J4746" s="43">
        <v>0</v>
      </c>
      <c r="K4746" s="43">
        <v>1</v>
      </c>
      <c r="M4746" s="43">
        <v>7.8491700305206528E-3</v>
      </c>
      <c r="N4746" s="43">
        <v>4.751543791988988E-2</v>
      </c>
      <c r="O4746" s="43">
        <v>0</v>
      </c>
      <c r="P4746" s="43">
        <v>1</v>
      </c>
      <c r="R4746" s="43">
        <v>662.13325909943478</v>
      </c>
      <c r="S4746" s="43">
        <v>196.85699471357071</v>
      </c>
      <c r="T4746" s="43">
        <v>7061.5631292631015</v>
      </c>
      <c r="U4746" s="43">
        <v>7920.5533830761069</v>
      </c>
      <c r="W4746" s="43">
        <v>2471.1679333780389</v>
      </c>
      <c r="X4746" s="43">
        <v>0</v>
      </c>
      <c r="Y4746" s="43">
        <v>0</v>
      </c>
      <c r="Z4746" s="43">
        <v>2471.1679333780389</v>
      </c>
      <c r="AB4746" s="43">
        <v>224.30117652685411</v>
      </c>
      <c r="AC4746" s="43">
        <v>0</v>
      </c>
      <c r="AD4746" s="43">
        <v>0</v>
      </c>
      <c r="AE4746" s="43">
        <v>224.30117652685411</v>
      </c>
      <c r="AG4746" s="43">
        <v>4544477.8294822136</v>
      </c>
      <c r="AH4746" s="43">
        <v>533772.27360965637</v>
      </c>
      <c r="AI4746" s="43">
        <v>0</v>
      </c>
      <c r="AJ4746" s="43">
        <v>942064941.4127872</v>
      </c>
      <c r="AK4746" s="43">
        <v>946609419.2422694</v>
      </c>
    </row>
    <row r="4747" spans="3:37" x14ac:dyDescent="0.2">
      <c r="C4747" s="43">
        <v>6.0492623655989124E-4</v>
      </c>
      <c r="D4747" s="43">
        <v>6.3442814274723203E-2</v>
      </c>
      <c r="E4747" s="43">
        <v>8.9640079724956578</v>
      </c>
      <c r="F4747" s="43">
        <v>1.79042713166948</v>
      </c>
      <c r="H4747" s="43">
        <v>9.7636728275007911E-5</v>
      </c>
      <c r="I4747" s="43">
        <v>8.5063011352469936E-2</v>
      </c>
      <c r="J4747" s="43">
        <v>0</v>
      </c>
      <c r="K4747" s="43">
        <v>1</v>
      </c>
      <c r="M4747" s="43">
        <v>7.8549287256962641E-3</v>
      </c>
      <c r="N4747" s="43">
        <v>4.6765853651808298E-2</v>
      </c>
      <c r="O4747" s="43">
        <v>0</v>
      </c>
      <c r="P4747" s="43">
        <v>1</v>
      </c>
      <c r="R4747" s="43">
        <v>726.65327193373821</v>
      </c>
      <c r="S4747" s="43">
        <v>157.25206029553084</v>
      </c>
      <c r="T4747" s="43">
        <v>6955.2618958773683</v>
      </c>
      <c r="U4747" s="43">
        <v>7839.1672281066376</v>
      </c>
      <c r="W4747" s="43">
        <v>6513.7257228540848</v>
      </c>
      <c r="X4747" s="43">
        <v>0</v>
      </c>
      <c r="Y4747" s="43">
        <v>0</v>
      </c>
      <c r="Z4747" s="43">
        <v>6513.7257228540848</v>
      </c>
      <c r="AB4747" s="43">
        <v>61.45721137545253</v>
      </c>
      <c r="AC4747" s="43">
        <v>0</v>
      </c>
      <c r="AD4747" s="43">
        <v>0</v>
      </c>
      <c r="AE4747" s="43">
        <v>61.45721137545253</v>
      </c>
      <c r="AG4747" s="43">
        <v>11978741.604328662</v>
      </c>
      <c r="AH4747" s="43">
        <v>1406964.7561364823</v>
      </c>
      <c r="AI4747" s="43">
        <v>0</v>
      </c>
      <c r="AJ4747" s="43">
        <v>258120287.77690062</v>
      </c>
      <c r="AK4747" s="43">
        <v>270099029.38122928</v>
      </c>
    </row>
    <row r="4748" spans="3:37" x14ac:dyDescent="0.2">
      <c r="C4748" s="43">
        <v>5.8960410674513571E-4</v>
      </c>
      <c r="D4748" s="43">
        <v>5.6092442312401403E-2</v>
      </c>
      <c r="E4748" s="43">
        <v>4.6757427515406791</v>
      </c>
      <c r="F4748" s="43">
        <v>2.2271743858952635</v>
      </c>
      <c r="H4748" s="43">
        <v>9.6852897302657226E-5</v>
      </c>
      <c r="I4748" s="43">
        <v>0.12507349213659846</v>
      </c>
      <c r="J4748" s="43">
        <v>0</v>
      </c>
      <c r="K4748" s="43">
        <v>1</v>
      </c>
      <c r="M4748" s="43">
        <v>7.8362996987868215E-3</v>
      </c>
      <c r="N4748" s="43">
        <v>4.8299709771273291E-2</v>
      </c>
      <c r="O4748" s="43">
        <v>0</v>
      </c>
      <c r="P4748" s="43">
        <v>1</v>
      </c>
      <c r="R4748" s="43">
        <v>626.1915784836192</v>
      </c>
      <c r="S4748" s="43">
        <v>229.36136550873627</v>
      </c>
      <c r="T4748" s="43">
        <v>7166.348615435556</v>
      </c>
      <c r="U4748" s="43">
        <v>8021.9015594279117</v>
      </c>
      <c r="W4748" s="43">
        <v>2927.9107341705985</v>
      </c>
      <c r="X4748" s="43">
        <v>0</v>
      </c>
      <c r="Y4748" s="43">
        <v>0</v>
      </c>
      <c r="Z4748" s="43">
        <v>2927.9107341705985</v>
      </c>
      <c r="AB4748" s="43">
        <v>82.223750438291049</v>
      </c>
      <c r="AC4748" s="43">
        <v>0</v>
      </c>
      <c r="AD4748" s="43">
        <v>0</v>
      </c>
      <c r="AE4748" s="43">
        <v>82.223750438291049</v>
      </c>
      <c r="AG4748" s="43">
        <v>5384427.8401397308</v>
      </c>
      <c r="AH4748" s="43">
        <v>632428.71858084924</v>
      </c>
      <c r="AI4748" s="43">
        <v>0</v>
      </c>
      <c r="AJ4748" s="43">
        <v>345339751.8408224</v>
      </c>
      <c r="AK4748" s="43">
        <v>350724179.68096215</v>
      </c>
    </row>
    <row r="4749" spans="3:37" x14ac:dyDescent="0.2">
      <c r="C4749" s="43">
        <v>6.2218726921836609E-4</v>
      </c>
      <c r="D4749" s="43">
        <v>5.6438466892978378E-2</v>
      </c>
      <c r="E4749" s="43">
        <v>3.893104706148208</v>
      </c>
      <c r="F4749" s="43">
        <v>6.082697649085782</v>
      </c>
      <c r="H4749" s="43">
        <v>8.7957352535881562E-5</v>
      </c>
      <c r="I4749" s="43">
        <v>7.522559642303496E-2</v>
      </c>
      <c r="J4749" s="43">
        <v>0</v>
      </c>
      <c r="K4749" s="43">
        <v>1</v>
      </c>
      <c r="M4749" s="43">
        <v>7.7769931995015059E-3</v>
      </c>
      <c r="N4749" s="43">
        <v>4.6199563159239232E-2</v>
      </c>
      <c r="O4749" s="43">
        <v>0</v>
      </c>
      <c r="P4749" s="43">
        <v>1</v>
      </c>
      <c r="R4749" s="43">
        <v>664.87300679598343</v>
      </c>
      <c r="S4749" s="43">
        <v>125.27954325766991</v>
      </c>
      <c r="T4749" s="43">
        <v>6802.8666982359164</v>
      </c>
      <c r="U4749" s="43">
        <v>7593.01924828957</v>
      </c>
      <c r="W4749" s="43">
        <v>2588.4202317483528</v>
      </c>
      <c r="X4749" s="43">
        <v>0</v>
      </c>
      <c r="Y4749" s="43">
        <v>0</v>
      </c>
      <c r="Z4749" s="43">
        <v>2588.4202317483528</v>
      </c>
      <c r="AB4749" s="43">
        <v>361.59028613833181</v>
      </c>
      <c r="AC4749" s="43">
        <v>0</v>
      </c>
      <c r="AD4749" s="43">
        <v>0</v>
      </c>
      <c r="AE4749" s="43">
        <v>361.59028613833181</v>
      </c>
      <c r="AG4749" s="43">
        <v>4760104.8061852204</v>
      </c>
      <c r="AH4749" s="43">
        <v>559098.77005764423</v>
      </c>
      <c r="AI4749" s="43">
        <v>0</v>
      </c>
      <c r="AJ4749" s="43">
        <v>1518679201.7809937</v>
      </c>
      <c r="AK4749" s="43">
        <v>1523439306.5871789</v>
      </c>
    </row>
    <row r="4750" spans="3:37" x14ac:dyDescent="0.2">
      <c r="C4750" s="43">
        <v>6.3494294230359571E-4</v>
      </c>
      <c r="D4750" s="43">
        <v>5.6782915494795971E-2</v>
      </c>
      <c r="E4750" s="43">
        <v>5.9432006818751812</v>
      </c>
      <c r="F4750" s="43">
        <v>1.5239855160481339</v>
      </c>
      <c r="H4750" s="43">
        <v>9.2858611342894193E-5</v>
      </c>
      <c r="I4750" s="43">
        <v>0.12516863513726284</v>
      </c>
      <c r="J4750" s="43">
        <v>0</v>
      </c>
      <c r="K4750" s="43">
        <v>1</v>
      </c>
      <c r="M4750" s="43">
        <v>7.8350161341897064E-3</v>
      </c>
      <c r="N4750" s="43">
        <v>4.536702231435058E-2</v>
      </c>
      <c r="O4750" s="43">
        <v>0</v>
      </c>
      <c r="P4750" s="43">
        <v>1</v>
      </c>
      <c r="R4750" s="43">
        <v>682.64475914516993</v>
      </c>
      <c r="S4750" s="43">
        <v>220.06961015569371</v>
      </c>
      <c r="T4750" s="43">
        <v>6730.1158948501998</v>
      </c>
      <c r="U4750" s="43">
        <v>7632.8302641510636</v>
      </c>
      <c r="W4750" s="43">
        <v>4057.094798030093</v>
      </c>
      <c r="X4750" s="43">
        <v>0</v>
      </c>
      <c r="Y4750" s="43">
        <v>0</v>
      </c>
      <c r="Z4750" s="43">
        <v>4057.094798030093</v>
      </c>
      <c r="AB4750" s="43">
        <v>38.273468404611243</v>
      </c>
      <c r="AC4750" s="43">
        <v>0</v>
      </c>
      <c r="AD4750" s="43">
        <v>0</v>
      </c>
      <c r="AE4750" s="43">
        <v>38.273468404611243</v>
      </c>
      <c r="AG4750" s="43">
        <v>7460997.3335773414</v>
      </c>
      <c r="AH4750" s="43">
        <v>876332.47637450008</v>
      </c>
      <c r="AI4750" s="43">
        <v>0</v>
      </c>
      <c r="AJ4750" s="43">
        <v>160748567.29936722</v>
      </c>
      <c r="AK4750" s="43">
        <v>168209564.63294455</v>
      </c>
    </row>
    <row r="4751" spans="3:37" x14ac:dyDescent="0.2">
      <c r="C4751" s="43">
        <v>6.3298597356331587E-4</v>
      </c>
      <c r="D4751" s="43">
        <v>4.9407102543852929E-2</v>
      </c>
      <c r="E4751" s="43">
        <v>4.7994823384254532</v>
      </c>
      <c r="F4751" s="43">
        <v>2.8146623518197971</v>
      </c>
      <c r="H4751" s="43">
        <v>8.7174427653053651E-5</v>
      </c>
      <c r="I4751" s="43">
        <v>0.12086013456327593</v>
      </c>
      <c r="J4751" s="43">
        <v>0</v>
      </c>
      <c r="K4751" s="43">
        <v>1</v>
      </c>
      <c r="M4751" s="43">
        <v>7.9039610422027007E-3</v>
      </c>
      <c r="N4751" s="43">
        <v>4.6318365383151816E-2</v>
      </c>
      <c r="O4751" s="43">
        <v>0</v>
      </c>
      <c r="P4751" s="43">
        <v>1</v>
      </c>
      <c r="R4751" s="43">
        <v>592.14197099689545</v>
      </c>
      <c r="S4751" s="43">
        <v>199.48697781413071</v>
      </c>
      <c r="T4751" s="43">
        <v>6931.710050347122</v>
      </c>
      <c r="U4751" s="43">
        <v>7723.338999158148</v>
      </c>
      <c r="W4751" s="43">
        <v>2841.9749316400366</v>
      </c>
      <c r="X4751" s="43">
        <v>0</v>
      </c>
      <c r="Y4751" s="43">
        <v>0</v>
      </c>
      <c r="Z4751" s="43">
        <v>2841.9749316400366</v>
      </c>
      <c r="AB4751" s="43">
        <v>114.9755383619467</v>
      </c>
      <c r="AC4751" s="43">
        <v>0</v>
      </c>
      <c r="AD4751" s="43">
        <v>0</v>
      </c>
      <c r="AE4751" s="43">
        <v>114.9755383619467</v>
      </c>
      <c r="AG4751" s="43">
        <v>5226391.8992860271</v>
      </c>
      <c r="AH4751" s="43">
        <v>613866.58523424796</v>
      </c>
      <c r="AI4751" s="43">
        <v>0</v>
      </c>
      <c r="AJ4751" s="43">
        <v>482897261.12017614</v>
      </c>
      <c r="AK4751" s="43">
        <v>488123653.01946217</v>
      </c>
    </row>
    <row r="4752" spans="3:37" x14ac:dyDescent="0.2">
      <c r="C4752" s="43">
        <v>6.2588672400121226E-4</v>
      </c>
      <c r="D4752" s="43">
        <v>5.4315292290423589E-2</v>
      </c>
      <c r="E4752" s="43">
        <v>1.7471477520413838</v>
      </c>
      <c r="F4752" s="43">
        <v>3.5702999152461765</v>
      </c>
      <c r="H4752" s="43">
        <v>8.3716765732637396E-5</v>
      </c>
      <c r="I4752" s="43">
        <v>0.11306207973660176</v>
      </c>
      <c r="J4752" s="43">
        <v>0</v>
      </c>
      <c r="K4752" s="43">
        <v>1</v>
      </c>
      <c r="M4752" s="43">
        <v>7.8691245900022189E-3</v>
      </c>
      <c r="N4752" s="43">
        <v>4.7047590212454304E-2</v>
      </c>
      <c r="O4752" s="43">
        <v>0</v>
      </c>
      <c r="P4752" s="43">
        <v>1</v>
      </c>
      <c r="R4752" s="43">
        <v>643.66550219819067</v>
      </c>
      <c r="S4752" s="43">
        <v>179.2139385601148</v>
      </c>
      <c r="T4752" s="43">
        <v>7009.8088907455485</v>
      </c>
      <c r="U4752" s="43">
        <v>7832.688331503854</v>
      </c>
      <c r="W4752" s="43">
        <v>1124.5787352321572</v>
      </c>
      <c r="X4752" s="43">
        <v>0</v>
      </c>
      <c r="Y4752" s="43">
        <v>0</v>
      </c>
      <c r="Z4752" s="43">
        <v>1124.5787352321572</v>
      </c>
      <c r="AB4752" s="43">
        <v>177.022232274918</v>
      </c>
      <c r="AC4752" s="43">
        <v>0</v>
      </c>
      <c r="AD4752" s="43">
        <v>0</v>
      </c>
      <c r="AE4752" s="43">
        <v>177.022232274918</v>
      </c>
      <c r="AG4752" s="43">
        <v>2068100.2940919371</v>
      </c>
      <c r="AH4752" s="43">
        <v>242909.00681014595</v>
      </c>
      <c r="AI4752" s="43">
        <v>0</v>
      </c>
      <c r="AJ4752" s="43">
        <v>743493375.55465555</v>
      </c>
      <c r="AK4752" s="43">
        <v>745561475.84874749</v>
      </c>
    </row>
    <row r="4753" spans="3:37" x14ac:dyDescent="0.2">
      <c r="C4753" s="43">
        <v>5.9867396353803536E-4</v>
      </c>
      <c r="D4753" s="43">
        <v>5.709143857861676E-2</v>
      </c>
      <c r="E4753" s="43">
        <v>7.3871455293106933</v>
      </c>
      <c r="F4753" s="43">
        <v>2.7829406529700043</v>
      </c>
      <c r="H4753" s="43">
        <v>9.0660977723810987E-5</v>
      </c>
      <c r="I4753" s="43">
        <v>0.12104956773797781</v>
      </c>
      <c r="J4753" s="43">
        <v>0</v>
      </c>
      <c r="K4753" s="43">
        <v>1</v>
      </c>
      <c r="M4753" s="43">
        <v>7.7814545995494025E-3</v>
      </c>
      <c r="N4753" s="43">
        <v>4.436007471642392E-2</v>
      </c>
      <c r="O4753" s="43">
        <v>0</v>
      </c>
      <c r="P4753" s="43">
        <v>1</v>
      </c>
      <c r="R4753" s="43">
        <v>647.14817412504249</v>
      </c>
      <c r="S4753" s="43">
        <v>207.79065595639014</v>
      </c>
      <c r="T4753" s="43">
        <v>6535.7499714400301</v>
      </c>
      <c r="U4753" s="43">
        <v>7390.6888015214627</v>
      </c>
      <c r="W4753" s="43">
        <v>4780.5777412893858</v>
      </c>
      <c r="X4753" s="43">
        <v>0</v>
      </c>
      <c r="Y4753" s="43">
        <v>0</v>
      </c>
      <c r="Z4753" s="43">
        <v>4780.5777412893858</v>
      </c>
      <c r="AB4753" s="43">
        <v>123.45946633128489</v>
      </c>
      <c r="AC4753" s="43">
        <v>0</v>
      </c>
      <c r="AD4753" s="43">
        <v>0</v>
      </c>
      <c r="AE4753" s="43">
        <v>123.45946633128489</v>
      </c>
      <c r="AG4753" s="43">
        <v>8791482.4662311804</v>
      </c>
      <c r="AH4753" s="43">
        <v>1032604.7921185073</v>
      </c>
      <c r="AI4753" s="43">
        <v>0</v>
      </c>
      <c r="AJ4753" s="43">
        <v>518529758.59139651</v>
      </c>
      <c r="AK4753" s="43">
        <v>527321241.05762768</v>
      </c>
    </row>
    <row r="4754" spans="3:37" x14ac:dyDescent="0.2">
      <c r="C4754" s="43">
        <v>6.1064319311832094E-4</v>
      </c>
      <c r="D4754" s="43">
        <v>5.6864144300835306E-2</v>
      </c>
      <c r="E4754" s="43">
        <v>7.4202453961062362</v>
      </c>
      <c r="F4754" s="43">
        <v>1.2120976245317814</v>
      </c>
      <c r="H4754" s="43">
        <v>9.037788178078987E-5</v>
      </c>
      <c r="I4754" s="43">
        <v>9.4614350145671891E-2</v>
      </c>
      <c r="J4754" s="43">
        <v>0</v>
      </c>
      <c r="K4754" s="43">
        <v>1</v>
      </c>
      <c r="M4754" s="43">
        <v>7.8582267382873994E-3</v>
      </c>
      <c r="N4754" s="43">
        <v>4.4449851178359527E-2</v>
      </c>
      <c r="O4754" s="43">
        <v>0</v>
      </c>
      <c r="P4754" s="43">
        <v>1</v>
      </c>
      <c r="R4754" s="43">
        <v>657.45858597137078</v>
      </c>
      <c r="S4754" s="43">
        <v>161.90547755195678</v>
      </c>
      <c r="T4754" s="43">
        <v>6613.5895692141121</v>
      </c>
      <c r="U4754" s="43">
        <v>7432.9536327374399</v>
      </c>
      <c r="W4754" s="43">
        <v>4878.50404568458</v>
      </c>
      <c r="X4754" s="43">
        <v>0</v>
      </c>
      <c r="Y4754" s="43">
        <v>0</v>
      </c>
      <c r="Z4754" s="43">
        <v>4878.50404568458</v>
      </c>
      <c r="AB4754" s="43">
        <v>14.920658261443037</v>
      </c>
      <c r="AC4754" s="43">
        <v>0</v>
      </c>
      <c r="AD4754" s="43">
        <v>0</v>
      </c>
      <c r="AE4754" s="43">
        <v>14.920658261443037</v>
      </c>
      <c r="AG4754" s="43">
        <v>8971568.9400139432</v>
      </c>
      <c r="AH4754" s="43">
        <v>1053756.8738678694</v>
      </c>
      <c r="AI4754" s="43">
        <v>0</v>
      </c>
      <c r="AJ4754" s="43">
        <v>62666764.698060758</v>
      </c>
      <c r="AK4754" s="43">
        <v>71638333.638074696</v>
      </c>
    </row>
    <row r="4755" spans="3:37" x14ac:dyDescent="0.2">
      <c r="C4755" s="43">
        <v>6.0860479764163395E-4</v>
      </c>
      <c r="D4755" s="43">
        <v>5.6509057110415983E-2</v>
      </c>
      <c r="E4755" s="43">
        <v>1.7261378113998884</v>
      </c>
      <c r="F4755" s="43">
        <v>2.4608834125459409</v>
      </c>
      <c r="H4755" s="43">
        <v>9.6741513003539836E-5</v>
      </c>
      <c r="I4755" s="43">
        <v>9.4608128299504185E-2</v>
      </c>
      <c r="J4755" s="43">
        <v>0</v>
      </c>
      <c r="K4755" s="43">
        <v>1</v>
      </c>
      <c r="M4755" s="43">
        <v>7.8284002107303734E-3</v>
      </c>
      <c r="N4755" s="43">
        <v>4.5868993105048883E-2</v>
      </c>
      <c r="O4755" s="43">
        <v>0</v>
      </c>
      <c r="P4755" s="43">
        <v>1</v>
      </c>
      <c r="R4755" s="43">
        <v>651.17213098881894</v>
      </c>
      <c r="S4755" s="43">
        <v>173.29406879912156</v>
      </c>
      <c r="T4755" s="43">
        <v>6798.8365353724294</v>
      </c>
      <c r="U4755" s="43">
        <v>7623.3027351603696</v>
      </c>
      <c r="W4755" s="43">
        <v>1124.0128370296413</v>
      </c>
      <c r="X4755" s="43">
        <v>0</v>
      </c>
      <c r="Y4755" s="43">
        <v>0</v>
      </c>
      <c r="Z4755" s="43">
        <v>1124.0128370296413</v>
      </c>
      <c r="AB4755" s="43">
        <v>101.78766244149213</v>
      </c>
      <c r="AC4755" s="43">
        <v>0</v>
      </c>
      <c r="AD4755" s="43">
        <v>0</v>
      </c>
      <c r="AE4755" s="43">
        <v>101.78766244149213</v>
      </c>
      <c r="AG4755" s="43">
        <v>2067059.6072975104</v>
      </c>
      <c r="AH4755" s="43">
        <v>242786.77279840253</v>
      </c>
      <c r="AI4755" s="43">
        <v>0</v>
      </c>
      <c r="AJ4755" s="43">
        <v>427508182.25426698</v>
      </c>
      <c r="AK4755" s="43">
        <v>429575241.86156452</v>
      </c>
    </row>
    <row r="4756" spans="3:37" x14ac:dyDescent="0.2">
      <c r="C4756" s="43">
        <v>6.1342723631951923E-4</v>
      </c>
      <c r="D4756" s="43">
        <v>6.4192791063317434E-2</v>
      </c>
      <c r="E4756" s="43">
        <v>7.0307609663884483</v>
      </c>
      <c r="F4756" s="43">
        <v>4.5376862127963191</v>
      </c>
      <c r="H4756" s="43">
        <v>9.3997045915061861E-5</v>
      </c>
      <c r="I4756" s="43">
        <v>0.11202596619970506</v>
      </c>
      <c r="J4756" s="43">
        <v>0</v>
      </c>
      <c r="K4756" s="43">
        <v>1</v>
      </c>
      <c r="M4756" s="43">
        <v>7.8796380176257008E-3</v>
      </c>
      <c r="N4756" s="43">
        <v>4.5256707729155084E-2</v>
      </c>
      <c r="O4756" s="43">
        <v>0</v>
      </c>
      <c r="P4756" s="43">
        <v>1</v>
      </c>
      <c r="R4756" s="43">
        <v>745.57559983523777</v>
      </c>
      <c r="S4756" s="43">
        <v>199.37710062985957</v>
      </c>
      <c r="T4756" s="43">
        <v>6751.9869933941154</v>
      </c>
      <c r="U4756" s="43">
        <v>7696.9396938592126</v>
      </c>
      <c r="W4756" s="43">
        <v>5241.9638248132433</v>
      </c>
      <c r="X4756" s="43">
        <v>0</v>
      </c>
      <c r="Y4756" s="43">
        <v>0</v>
      </c>
      <c r="Z4756" s="43">
        <v>5241.9638248132433</v>
      </c>
      <c r="AB4756" s="43">
        <v>282.22453965438791</v>
      </c>
      <c r="AC4756" s="43">
        <v>0</v>
      </c>
      <c r="AD4756" s="43">
        <v>0</v>
      </c>
      <c r="AE4756" s="43">
        <v>282.22453965438791</v>
      </c>
      <c r="AG4756" s="43">
        <v>9639971.4738315549</v>
      </c>
      <c r="AH4756" s="43">
        <v>1132264.1861596606</v>
      </c>
      <c r="AI4756" s="43">
        <v>0</v>
      </c>
      <c r="AJ4756" s="43">
        <v>1185343066.5484293</v>
      </c>
      <c r="AK4756" s="43">
        <v>1194983038.0222609</v>
      </c>
    </row>
    <row r="4757" spans="3:37" x14ac:dyDescent="0.2">
      <c r="C4757" s="43">
        <v>5.9504338075264725E-4</v>
      </c>
      <c r="D4757" s="43">
        <v>6.1232167617413791E-2</v>
      </c>
      <c r="E4757" s="43">
        <v>2.3244355624873583</v>
      </c>
      <c r="F4757" s="43">
        <v>1.3669939303838621</v>
      </c>
      <c r="H4757" s="43">
        <v>9.6851801870689869E-5</v>
      </c>
      <c r="I4757" s="43">
        <v>9.9516370166498405E-2</v>
      </c>
      <c r="J4757" s="43">
        <v>0</v>
      </c>
      <c r="K4757" s="43">
        <v>1</v>
      </c>
      <c r="M4757" s="43">
        <v>7.8833511839692116E-3</v>
      </c>
      <c r="N4757" s="43">
        <v>4.6923187282766898E-2</v>
      </c>
      <c r="O4757" s="43">
        <v>0</v>
      </c>
      <c r="P4757" s="43">
        <v>1</v>
      </c>
      <c r="R4757" s="43">
        <v>689.87536202972274</v>
      </c>
      <c r="S4757" s="43">
        <v>182.49232513428987</v>
      </c>
      <c r="T4757" s="43">
        <v>7003.9131267775801</v>
      </c>
      <c r="U4757" s="43">
        <v>7876.2808139415929</v>
      </c>
      <c r="W4757" s="43">
        <v>1603.5708251857286</v>
      </c>
      <c r="X4757" s="43">
        <v>0</v>
      </c>
      <c r="Y4757" s="43">
        <v>0</v>
      </c>
      <c r="Z4757" s="43">
        <v>1603.5708251857286</v>
      </c>
      <c r="AB4757" s="43">
        <v>27.09026755273171</v>
      </c>
      <c r="AC4757" s="43">
        <v>0</v>
      </c>
      <c r="AD4757" s="43">
        <v>0</v>
      </c>
      <c r="AE4757" s="43">
        <v>27.09026755273171</v>
      </c>
      <c r="AG4757" s="43">
        <v>2948966.7475165548</v>
      </c>
      <c r="AH4757" s="43">
        <v>346371.29824011738</v>
      </c>
      <c r="AI4757" s="43">
        <v>0</v>
      </c>
      <c r="AJ4757" s="43">
        <v>113779123.72147319</v>
      </c>
      <c r="AK4757" s="43">
        <v>116728090.46898974</v>
      </c>
    </row>
    <row r="4758" spans="3:37" x14ac:dyDescent="0.2">
      <c r="C4758" s="43">
        <v>6.1421837682984481E-4</v>
      </c>
      <c r="D4758" s="43">
        <v>5.2377297425088745E-2</v>
      </c>
      <c r="E4758" s="43">
        <v>3.8563580208468258</v>
      </c>
      <c r="F4758" s="43">
        <v>1.4908225265628685</v>
      </c>
      <c r="H4758" s="43">
        <v>9.5278533108755781E-5</v>
      </c>
      <c r="I4758" s="43">
        <v>0.13844694461802043</v>
      </c>
      <c r="J4758" s="43">
        <v>0</v>
      </c>
      <c r="K4758" s="43">
        <v>1</v>
      </c>
      <c r="M4758" s="43">
        <v>7.8580176763993759E-3</v>
      </c>
      <c r="N4758" s="43">
        <v>4.6404784247509157E-2</v>
      </c>
      <c r="O4758" s="43">
        <v>0</v>
      </c>
      <c r="P4758" s="43">
        <v>1</v>
      </c>
      <c r="R4758" s="43">
        <v>609.12758102819498</v>
      </c>
      <c r="S4758" s="43">
        <v>249.75880669671341</v>
      </c>
      <c r="T4758" s="43">
        <v>6904.2758082595947</v>
      </c>
      <c r="U4758" s="43">
        <v>7763.1621959845033</v>
      </c>
      <c r="W4758" s="43">
        <v>2349.0140328171046</v>
      </c>
      <c r="X4758" s="43">
        <v>0</v>
      </c>
      <c r="Y4758" s="43">
        <v>0</v>
      </c>
      <c r="Z4758" s="43">
        <v>2349.0140328171046</v>
      </c>
      <c r="AB4758" s="43">
        <v>31.990168600174417</v>
      </c>
      <c r="AC4758" s="43">
        <v>0</v>
      </c>
      <c r="AD4758" s="43">
        <v>0</v>
      </c>
      <c r="AE4758" s="43">
        <v>31.990168600174417</v>
      </c>
      <c r="AG4758" s="43">
        <v>4319836.8063506559</v>
      </c>
      <c r="AH4758" s="43">
        <v>507387.03108849458</v>
      </c>
      <c r="AI4758" s="43">
        <v>0</v>
      </c>
      <c r="AJ4758" s="43">
        <v>134358708.12073255</v>
      </c>
      <c r="AK4758" s="43">
        <v>138678544.92708319</v>
      </c>
    </row>
    <row r="4759" spans="3:37" x14ac:dyDescent="0.2">
      <c r="C4759" s="43">
        <v>5.8494629632467566E-4</v>
      </c>
      <c r="D4759" s="43">
        <v>5.4457626817658644E-2</v>
      </c>
      <c r="E4759" s="43">
        <v>4.5460100052498325</v>
      </c>
      <c r="F4759" s="43">
        <v>3.4479604546969722</v>
      </c>
      <c r="H4759" s="43">
        <v>9.3303037676073508E-5</v>
      </c>
      <c r="I4759" s="43">
        <v>0.11377805114466988</v>
      </c>
      <c r="J4759" s="43">
        <v>0</v>
      </c>
      <c r="K4759" s="43">
        <v>1</v>
      </c>
      <c r="M4759" s="43">
        <v>7.8547469764047584E-3</v>
      </c>
      <c r="N4759" s="43">
        <v>4.5684071309942897E-2</v>
      </c>
      <c r="O4759" s="43">
        <v>0</v>
      </c>
      <c r="P4759" s="43">
        <v>1</v>
      </c>
      <c r="R4759" s="43">
        <v>603.13853920929546</v>
      </c>
      <c r="S4759" s="43">
        <v>201.00027276625005</v>
      </c>
      <c r="T4759" s="43">
        <v>6794.2163686555859</v>
      </c>
      <c r="U4759" s="43">
        <v>7598.3551806311316</v>
      </c>
      <c r="W4759" s="43">
        <v>2741.8738337972254</v>
      </c>
      <c r="X4759" s="43">
        <v>0</v>
      </c>
      <c r="Y4759" s="43">
        <v>0</v>
      </c>
      <c r="Z4759" s="43">
        <v>2741.8738337972254</v>
      </c>
      <c r="AB4759" s="43">
        <v>157.98114431762184</v>
      </c>
      <c r="AC4759" s="43">
        <v>0</v>
      </c>
      <c r="AD4759" s="43">
        <v>0</v>
      </c>
      <c r="AE4759" s="43">
        <v>157.98114431762184</v>
      </c>
      <c r="AG4759" s="43">
        <v>5042305.9803530974</v>
      </c>
      <c r="AH4759" s="43">
        <v>592244.74810020067</v>
      </c>
      <c r="AI4759" s="43">
        <v>0</v>
      </c>
      <c r="AJ4759" s="43">
        <v>663520806.13401175</v>
      </c>
      <c r="AK4759" s="43">
        <v>668563112.11436486</v>
      </c>
    </row>
    <row r="4760" spans="3:37" x14ac:dyDescent="0.2">
      <c r="C4760" s="43">
        <v>5.9491128930709699E-4</v>
      </c>
      <c r="D4760" s="43">
        <v>5.3208266411595151E-2</v>
      </c>
      <c r="E4760" s="43">
        <v>4.5658747838581899</v>
      </c>
      <c r="F4760" s="43">
        <v>1.7735852148154867</v>
      </c>
      <c r="H4760" s="43">
        <v>8.1257109823314991E-5</v>
      </c>
      <c r="I4760" s="43">
        <v>0.1097100590965242</v>
      </c>
      <c r="J4760" s="43">
        <v>0</v>
      </c>
      <c r="K4760" s="43">
        <v>1</v>
      </c>
      <c r="M4760" s="43">
        <v>7.9594508333609149E-3</v>
      </c>
      <c r="N4760" s="43">
        <v>4.3880448870156408E-2</v>
      </c>
      <c r="O4760" s="43">
        <v>0</v>
      </c>
      <c r="P4760" s="43">
        <v>1</v>
      </c>
      <c r="R4760" s="43">
        <v>599.34059198903458</v>
      </c>
      <c r="S4760" s="43">
        <v>168.79135242067619</v>
      </c>
      <c r="T4760" s="43">
        <v>6612.969789056895</v>
      </c>
      <c r="U4760" s="43">
        <v>7381.1017334666058</v>
      </c>
      <c r="W4760" s="43">
        <v>2736.5140959053729</v>
      </c>
      <c r="X4760" s="43">
        <v>0</v>
      </c>
      <c r="Y4760" s="43">
        <v>0</v>
      </c>
      <c r="Z4760" s="43">
        <v>2736.5140959053729</v>
      </c>
      <c r="AB4760" s="43">
        <v>49.60958920435818</v>
      </c>
      <c r="AC4760" s="43">
        <v>0</v>
      </c>
      <c r="AD4760" s="43">
        <v>0</v>
      </c>
      <c r="AE4760" s="43">
        <v>49.60958920435818</v>
      </c>
      <c r="AG4760" s="43">
        <v>5032449.4223699803</v>
      </c>
      <c r="AH4760" s="43">
        <v>591087.04471556051</v>
      </c>
      <c r="AI4760" s="43">
        <v>0</v>
      </c>
      <c r="AJ4760" s="43">
        <v>208360274.65830436</v>
      </c>
      <c r="AK4760" s="43">
        <v>213392724.08067435</v>
      </c>
    </row>
    <row r="4761" spans="3:37" x14ac:dyDescent="0.2">
      <c r="C4761" s="43">
        <v>5.9745424283865834E-4</v>
      </c>
      <c r="D4761" s="43">
        <v>5.4585611375377874E-2</v>
      </c>
      <c r="E4761" s="43">
        <v>10.285326478592188</v>
      </c>
      <c r="F4761" s="43">
        <v>3.4677585619138624</v>
      </c>
      <c r="H4761" s="43">
        <v>9.1116079133035655E-5</v>
      </c>
      <c r="I4761" s="43">
        <v>0.10244515110627761</v>
      </c>
      <c r="J4761" s="43">
        <v>0</v>
      </c>
      <c r="K4761" s="43">
        <v>1</v>
      </c>
      <c r="M4761" s="43">
        <v>7.8168519331618183E-3</v>
      </c>
      <c r="N4761" s="43">
        <v>4.2632207518907811E-2</v>
      </c>
      <c r="O4761" s="43">
        <v>0</v>
      </c>
      <c r="P4761" s="43">
        <v>1</v>
      </c>
      <c r="R4761" s="43">
        <v>617.48327843153652</v>
      </c>
      <c r="S4761" s="43">
        <v>176.73753897224262</v>
      </c>
      <c r="T4761" s="43">
        <v>6309.7489442753731</v>
      </c>
      <c r="U4761" s="43">
        <v>7103.9697616791527</v>
      </c>
      <c r="W4761" s="43">
        <v>6351.0171137397947</v>
      </c>
      <c r="X4761" s="43">
        <v>0</v>
      </c>
      <c r="Y4761" s="43">
        <v>0</v>
      </c>
      <c r="Z4761" s="43">
        <v>6351.0171137397947</v>
      </c>
      <c r="AB4761" s="43">
        <v>163.04656224912301</v>
      </c>
      <c r="AC4761" s="43">
        <v>0</v>
      </c>
      <c r="AD4761" s="43">
        <v>0</v>
      </c>
      <c r="AE4761" s="43">
        <v>163.04656224912301</v>
      </c>
      <c r="AG4761" s="43">
        <v>11679520.472167483</v>
      </c>
      <c r="AH4761" s="43">
        <v>1371819.6965677957</v>
      </c>
      <c r="AI4761" s="43">
        <v>0</v>
      </c>
      <c r="AJ4761" s="43">
        <v>684795561.4463166</v>
      </c>
      <c r="AK4761" s="43">
        <v>696475081.91848409</v>
      </c>
    </row>
    <row r="4762" spans="3:37" x14ac:dyDescent="0.2">
      <c r="C4762" s="43">
        <v>6.123723853249663E-4</v>
      </c>
      <c r="D4762" s="43">
        <v>5.7928000030623705E-2</v>
      </c>
      <c r="E4762" s="43">
        <v>7.877601136107045</v>
      </c>
      <c r="F4762" s="43">
        <v>1.08809334521627</v>
      </c>
      <c r="H4762" s="43">
        <v>8.4963821833366855E-5</v>
      </c>
      <c r="I4762" s="43">
        <v>9.6038433854686397E-2</v>
      </c>
      <c r="J4762" s="43">
        <v>0</v>
      </c>
      <c r="K4762" s="43">
        <v>1</v>
      </c>
      <c r="M4762" s="43">
        <v>7.8635442409044076E-3</v>
      </c>
      <c r="N4762" s="43">
        <v>4.5738440549673909E-2</v>
      </c>
      <c r="O4762" s="43">
        <v>0</v>
      </c>
      <c r="P4762" s="43">
        <v>1</v>
      </c>
      <c r="R4762" s="43">
        <v>671.65539206261087</v>
      </c>
      <c r="S4762" s="43">
        <v>154.49750898322787</v>
      </c>
      <c r="T4762" s="43">
        <v>6809.9207921234265</v>
      </c>
      <c r="U4762" s="43">
        <v>7636.0736931692654</v>
      </c>
      <c r="W4762" s="43">
        <v>5291.0332795848462</v>
      </c>
      <c r="X4762" s="43">
        <v>0</v>
      </c>
      <c r="Y4762" s="43">
        <v>0</v>
      </c>
      <c r="Z4762" s="43">
        <v>5291.0332795848462</v>
      </c>
      <c r="AB4762" s="43">
        <v>6.3310156241694644</v>
      </c>
      <c r="AC4762" s="43">
        <v>0</v>
      </c>
      <c r="AD4762" s="43">
        <v>0</v>
      </c>
      <c r="AE4762" s="43">
        <v>6.3310156241694644</v>
      </c>
      <c r="AG4762" s="43">
        <v>9730210.2011565324</v>
      </c>
      <c r="AH4762" s="43">
        <v>1142863.1883903267</v>
      </c>
      <c r="AI4762" s="43">
        <v>0</v>
      </c>
      <c r="AJ4762" s="43">
        <v>26590265.62151175</v>
      </c>
      <c r="AK4762" s="43">
        <v>36320475.822668284</v>
      </c>
    </row>
    <row r="4763" spans="3:37" x14ac:dyDescent="0.2">
      <c r="C4763" s="43">
        <v>6.2451544285313521E-4</v>
      </c>
      <c r="D4763" s="43">
        <v>6.0158858648616809E-2</v>
      </c>
      <c r="E4763" s="43">
        <v>3.8569944741708242</v>
      </c>
      <c r="F4763" s="43">
        <v>4.1309707004419529</v>
      </c>
      <c r="H4763" s="43">
        <v>8.4907176653735021E-5</v>
      </c>
      <c r="I4763" s="43">
        <v>0.1076122999740633</v>
      </c>
      <c r="J4763" s="43">
        <v>0</v>
      </c>
      <c r="K4763" s="43">
        <v>1</v>
      </c>
      <c r="M4763" s="43">
        <v>7.8731496718944527E-3</v>
      </c>
      <c r="N4763" s="43">
        <v>4.4853714424053663E-2</v>
      </c>
      <c r="O4763" s="43">
        <v>0</v>
      </c>
      <c r="P4763" s="43">
        <v>1</v>
      </c>
      <c r="R4763" s="43">
        <v>711.35295976659006</v>
      </c>
      <c r="S4763" s="43">
        <v>173.00102898301299</v>
      </c>
      <c r="T4763" s="43">
        <v>6686.3528925566607</v>
      </c>
      <c r="U4763" s="43">
        <v>7570.7068813062633</v>
      </c>
      <c r="W4763" s="43">
        <v>2743.6844350047986</v>
      </c>
      <c r="X4763" s="43">
        <v>0</v>
      </c>
      <c r="Y4763" s="43">
        <v>0</v>
      </c>
      <c r="Z4763" s="43">
        <v>2743.6844350047986</v>
      </c>
      <c r="AB4763" s="43">
        <v>238.31310439309868</v>
      </c>
      <c r="AC4763" s="43">
        <v>0</v>
      </c>
      <c r="AD4763" s="43">
        <v>0</v>
      </c>
      <c r="AE4763" s="43">
        <v>238.31310439309868</v>
      </c>
      <c r="AG4763" s="43">
        <v>5045635.6759738242</v>
      </c>
      <c r="AH4763" s="43">
        <v>592635.83796103648</v>
      </c>
      <c r="AI4763" s="43">
        <v>0</v>
      </c>
      <c r="AJ4763" s="43">
        <v>1000915038.4510145</v>
      </c>
      <c r="AK4763" s="43">
        <v>1005960674.1269883</v>
      </c>
    </row>
    <row r="4764" spans="3:37" x14ac:dyDescent="0.2">
      <c r="C4764" s="43">
        <v>6.0710231750977183E-4</v>
      </c>
      <c r="D4764" s="43">
        <v>4.8756435902857206E-2</v>
      </c>
      <c r="E4764" s="43">
        <v>4.2320179038801387</v>
      </c>
      <c r="F4764" s="43">
        <v>1.9618403484527687</v>
      </c>
      <c r="H4764" s="43">
        <v>8.3947733962630799E-5</v>
      </c>
      <c r="I4764" s="43">
        <v>0.12055711817364678</v>
      </c>
      <c r="J4764" s="43">
        <v>0</v>
      </c>
      <c r="K4764" s="43">
        <v>1</v>
      </c>
      <c r="M4764" s="43">
        <v>7.8875804005700267E-3</v>
      </c>
      <c r="N4764" s="43">
        <v>4.5626568223375873E-2</v>
      </c>
      <c r="O4764" s="43">
        <v>0</v>
      </c>
      <c r="P4764" s="43">
        <v>1</v>
      </c>
      <c r="R4764" s="43">
        <v>560.44914978749455</v>
      </c>
      <c r="S4764" s="43">
        <v>191.62148799678511</v>
      </c>
      <c r="T4764" s="43">
        <v>6814.0289871480209</v>
      </c>
      <c r="U4764" s="43">
        <v>7566.0996249323007</v>
      </c>
      <c r="W4764" s="43">
        <v>2371.8308361150785</v>
      </c>
      <c r="X4764" s="43">
        <v>0</v>
      </c>
      <c r="Y4764" s="43">
        <v>0</v>
      </c>
      <c r="Z4764" s="43">
        <v>2371.8308361150785</v>
      </c>
      <c r="AB4764" s="43">
        <v>57.679698790817802</v>
      </c>
      <c r="AC4764" s="43">
        <v>0</v>
      </c>
      <c r="AD4764" s="43">
        <v>0</v>
      </c>
      <c r="AE4764" s="43">
        <v>57.679698790817802</v>
      </c>
      <c r="AG4764" s="43">
        <v>4361796.907615629</v>
      </c>
      <c r="AH4764" s="43">
        <v>512315.46060085692</v>
      </c>
      <c r="AI4764" s="43">
        <v>0</v>
      </c>
      <c r="AJ4764" s="43">
        <v>242254734.92143476</v>
      </c>
      <c r="AK4764" s="43">
        <v>246616531.82905039</v>
      </c>
    </row>
    <row r="4765" spans="3:37" x14ac:dyDescent="0.2">
      <c r="C4765" s="43">
        <v>6.1024920776164837E-4</v>
      </c>
      <c r="D4765" s="43">
        <v>5.5908339374031502E-2</v>
      </c>
      <c r="E4765" s="43">
        <v>5.5183666228871013</v>
      </c>
      <c r="F4765" s="43">
        <v>2.6148688228958759</v>
      </c>
      <c r="H4765" s="43">
        <v>9.0800753506203868E-5</v>
      </c>
      <c r="I4765" s="43">
        <v>0.10006530204598579</v>
      </c>
      <c r="J4765" s="43">
        <v>0</v>
      </c>
      <c r="K4765" s="43">
        <v>1</v>
      </c>
      <c r="M4765" s="43">
        <v>7.7818853829503595E-3</v>
      </c>
      <c r="N4765" s="43">
        <v>4.7582713276378863E-2</v>
      </c>
      <c r="O4765" s="43">
        <v>0</v>
      </c>
      <c r="P4765" s="43">
        <v>1</v>
      </c>
      <c r="R4765" s="43">
        <v>645.99058708769189</v>
      </c>
      <c r="S4765" s="43">
        <v>172.03441536793679</v>
      </c>
      <c r="T4765" s="43">
        <v>7010.9425050236887</v>
      </c>
      <c r="U4765" s="43">
        <v>7828.9675074793176</v>
      </c>
      <c r="W4765" s="43">
        <v>3564.8128944839623</v>
      </c>
      <c r="X4765" s="43">
        <v>0</v>
      </c>
      <c r="Y4765" s="43">
        <v>0</v>
      </c>
      <c r="Z4765" s="43">
        <v>3564.8128944839623</v>
      </c>
      <c r="AB4765" s="43">
        <v>111.6213363100165</v>
      </c>
      <c r="AC4765" s="43">
        <v>0</v>
      </c>
      <c r="AD4765" s="43">
        <v>0</v>
      </c>
      <c r="AE4765" s="43">
        <v>111.6213363100165</v>
      </c>
      <c r="AG4765" s="43">
        <v>6555690.9129560068</v>
      </c>
      <c r="AH4765" s="43">
        <v>769999.58520853589</v>
      </c>
      <c r="AI4765" s="43">
        <v>0</v>
      </c>
      <c r="AJ4765" s="43">
        <v>468809612.50206929</v>
      </c>
      <c r="AK4765" s="43">
        <v>475365303.41502529</v>
      </c>
    </row>
    <row r="4766" spans="3:37" x14ac:dyDescent="0.2">
      <c r="C4766" s="43">
        <v>5.985613217709396E-4</v>
      </c>
      <c r="D4766" s="43">
        <v>4.4342887709903502E-2</v>
      </c>
      <c r="E4766" s="43">
        <v>5.5784873184888397</v>
      </c>
      <c r="F4766" s="43">
        <v>3.2945920179250172</v>
      </c>
      <c r="H4766" s="43">
        <v>8.8042815193844863E-5</v>
      </c>
      <c r="I4766" s="43">
        <v>0.1073705776527506</v>
      </c>
      <c r="J4766" s="43">
        <v>0</v>
      </c>
      <c r="K4766" s="43">
        <v>1</v>
      </c>
      <c r="M4766" s="43">
        <v>7.8295428594631518E-3</v>
      </c>
      <c r="N4766" s="43">
        <v>4.6734064283299404E-2</v>
      </c>
      <c r="O4766" s="43">
        <v>0</v>
      </c>
      <c r="P4766" s="43">
        <v>1</v>
      </c>
      <c r="R4766" s="43">
        <v>502.54504422322412</v>
      </c>
      <c r="S4766" s="43">
        <v>178.98703886212687</v>
      </c>
      <c r="T4766" s="43">
        <v>6928.0710070429786</v>
      </c>
      <c r="U4766" s="43">
        <v>7609.6030901283293</v>
      </c>
      <c r="W4766" s="43">
        <v>2803.4411561686688</v>
      </c>
      <c r="X4766" s="43">
        <v>0</v>
      </c>
      <c r="Y4766" s="43">
        <v>0</v>
      </c>
      <c r="Z4766" s="43">
        <v>2803.4411561686688</v>
      </c>
      <c r="AB4766" s="43">
        <v>123.38553564209519</v>
      </c>
      <c r="AC4766" s="43">
        <v>0</v>
      </c>
      <c r="AD4766" s="43">
        <v>0</v>
      </c>
      <c r="AE4766" s="43">
        <v>123.38553564209519</v>
      </c>
      <c r="AG4766" s="43">
        <v>5155528.286194182</v>
      </c>
      <c r="AH4766" s="43">
        <v>605543.28973243246</v>
      </c>
      <c r="AI4766" s="43">
        <v>0</v>
      </c>
      <c r="AJ4766" s="43">
        <v>518219249.69679981</v>
      </c>
      <c r="AK4766" s="43">
        <v>523374777.98299402</v>
      </c>
    </row>
    <row r="4767" spans="3:37" x14ac:dyDescent="0.2">
      <c r="C4767" s="43">
        <v>6.1256609816018326E-4</v>
      </c>
      <c r="D4767" s="43">
        <v>5.8385816111540922E-2</v>
      </c>
      <c r="E4767" s="43">
        <v>3.4841921357667647</v>
      </c>
      <c r="F4767" s="43">
        <v>1.5114114034214914</v>
      </c>
      <c r="H4767" s="43">
        <v>8.7333234416270492E-5</v>
      </c>
      <c r="I4767" s="43">
        <v>7.5388019526082747E-2</v>
      </c>
      <c r="J4767" s="43">
        <v>0</v>
      </c>
      <c r="K4767" s="43">
        <v>1</v>
      </c>
      <c r="M4767" s="43">
        <v>7.8508216461877778E-3</v>
      </c>
      <c r="N4767" s="43">
        <v>4.6367383848459176E-2</v>
      </c>
      <c r="O4767" s="43">
        <v>0</v>
      </c>
      <c r="P4767" s="43">
        <v>1</v>
      </c>
      <c r="R4767" s="43">
        <v>677.17775838036641</v>
      </c>
      <c r="S4767" s="43">
        <v>124.65917599516979</v>
      </c>
      <c r="T4767" s="43">
        <v>6892.3936990845932</v>
      </c>
      <c r="U4767" s="43">
        <v>7694.230633460129</v>
      </c>
      <c r="W4767" s="43">
        <v>2359.4174202650388</v>
      </c>
      <c r="X4767" s="43">
        <v>0</v>
      </c>
      <c r="Y4767" s="43">
        <v>0</v>
      </c>
      <c r="Z4767" s="43">
        <v>2359.4174202650388</v>
      </c>
      <c r="AB4767" s="43">
        <v>37.055857772366139</v>
      </c>
      <c r="AC4767" s="43">
        <v>0</v>
      </c>
      <c r="AD4767" s="43">
        <v>0</v>
      </c>
      <c r="AE4767" s="43">
        <v>37.055857772366139</v>
      </c>
      <c r="AG4767" s="43">
        <v>4338968.6358674066</v>
      </c>
      <c r="AH4767" s="43">
        <v>509634.16277724836</v>
      </c>
      <c r="AI4767" s="43">
        <v>0</v>
      </c>
      <c r="AJ4767" s="43">
        <v>155634602.6439378</v>
      </c>
      <c r="AK4767" s="43">
        <v>159973571.27980521</v>
      </c>
    </row>
    <row r="4768" spans="3:37" x14ac:dyDescent="0.2">
      <c r="C4768" s="43">
        <v>6.3406836385826448E-4</v>
      </c>
      <c r="D4768" s="43">
        <v>5.0866308454555101E-2</v>
      </c>
      <c r="E4768" s="43">
        <v>6.1156862507843188</v>
      </c>
      <c r="F4768" s="43">
        <v>1.4857732700921777</v>
      </c>
      <c r="H4768" s="43">
        <v>9.6514688136650761E-5</v>
      </c>
      <c r="I4768" s="43">
        <v>0.10174276484621314</v>
      </c>
      <c r="J4768" s="43">
        <v>0</v>
      </c>
      <c r="K4768" s="43">
        <v>1</v>
      </c>
      <c r="M4768" s="43">
        <v>7.7862144469190171E-3</v>
      </c>
      <c r="N4768" s="43">
        <v>4.6370322996352242E-2</v>
      </c>
      <c r="O4768" s="43">
        <v>0</v>
      </c>
      <c r="P4768" s="43">
        <v>1</v>
      </c>
      <c r="R4768" s="43">
        <v>610.67294324800048</v>
      </c>
      <c r="S4768" s="43">
        <v>185.92565486609092</v>
      </c>
      <c r="T4768" s="43">
        <v>6836.1070452251952</v>
      </c>
      <c r="U4768" s="43">
        <v>7632.7056433392863</v>
      </c>
      <c r="W4768" s="43">
        <v>3734.6841227477889</v>
      </c>
      <c r="X4768" s="43">
        <v>0</v>
      </c>
      <c r="Y4768" s="43">
        <v>0</v>
      </c>
      <c r="Z4768" s="43">
        <v>3734.6841227477889</v>
      </c>
      <c r="AB4768" s="43">
        <v>31.741399408028386</v>
      </c>
      <c r="AC4768" s="43">
        <v>0</v>
      </c>
      <c r="AD4768" s="43">
        <v>0</v>
      </c>
      <c r="AE4768" s="43">
        <v>31.741399408028386</v>
      </c>
      <c r="AG4768" s="43">
        <v>6868084.1017331835</v>
      </c>
      <c r="AH4768" s="43">
        <v>806691.77051352244</v>
      </c>
      <c r="AI4768" s="43">
        <v>0</v>
      </c>
      <c r="AJ4768" s="43">
        <v>133313877.51371922</v>
      </c>
      <c r="AK4768" s="43">
        <v>140181961.61545241</v>
      </c>
    </row>
    <row r="4769" spans="3:37" x14ac:dyDescent="0.2">
      <c r="C4769" s="43">
        <v>6.1264121570225871E-4</v>
      </c>
      <c r="D4769" s="43">
        <v>4.7520027991169431E-2</v>
      </c>
      <c r="E4769" s="43">
        <v>10.74451095557415</v>
      </c>
      <c r="F4769" s="43">
        <v>1.2840745345372855</v>
      </c>
      <c r="H4769" s="43">
        <v>8.9420519282459746E-5</v>
      </c>
      <c r="I4769" s="43">
        <v>9.9960747131766198E-2</v>
      </c>
      <c r="J4769" s="43">
        <v>0</v>
      </c>
      <c r="K4769" s="43">
        <v>1</v>
      </c>
      <c r="M4769" s="43">
        <v>7.8823463653451276E-3</v>
      </c>
      <c r="N4769" s="43">
        <v>4.5770097785263641E-2</v>
      </c>
      <c r="O4769" s="43">
        <v>0</v>
      </c>
      <c r="P4769" s="43">
        <v>1</v>
      </c>
      <c r="R4769" s="43">
        <v>551.22038662615739</v>
      </c>
      <c r="S4769" s="43">
        <v>169.24235264483704</v>
      </c>
      <c r="T4769" s="43">
        <v>6830.92831404545</v>
      </c>
      <c r="U4769" s="43">
        <v>7551.3910533164444</v>
      </c>
      <c r="W4769" s="43">
        <v>5922.5934830405668</v>
      </c>
      <c r="X4769" s="43">
        <v>0</v>
      </c>
      <c r="Y4769" s="43">
        <v>0</v>
      </c>
      <c r="Z4769" s="43">
        <v>5922.5934830405668</v>
      </c>
      <c r="AB4769" s="43">
        <v>16.75488119913684</v>
      </c>
      <c r="AC4769" s="43">
        <v>0</v>
      </c>
      <c r="AD4769" s="43">
        <v>0</v>
      </c>
      <c r="AE4769" s="43">
        <v>16.75488119913684</v>
      </c>
      <c r="AG4769" s="43">
        <v>10891649.415311603</v>
      </c>
      <c r="AH4769" s="43">
        <v>1279280.1923367623</v>
      </c>
      <c r="AI4769" s="43">
        <v>0</v>
      </c>
      <c r="AJ4769" s="43">
        <v>70370501.036374733</v>
      </c>
      <c r="AK4769" s="43">
        <v>81262150.451686338</v>
      </c>
    </row>
    <row r="4770" spans="3:37" x14ac:dyDescent="0.2">
      <c r="C4770" s="43">
        <v>5.9722119970232E-4</v>
      </c>
      <c r="D4770" s="43">
        <v>4.4189320205733865E-2</v>
      </c>
      <c r="E4770" s="43">
        <v>5.001509931972298</v>
      </c>
      <c r="F4770" s="43">
        <v>2.8684507954660186</v>
      </c>
      <c r="H4770" s="43">
        <v>9.11874500900689E-5</v>
      </c>
      <c r="I4770" s="43">
        <v>0.11926194112219013</v>
      </c>
      <c r="J4770" s="43">
        <v>0</v>
      </c>
      <c r="K4770" s="43">
        <v>1</v>
      </c>
      <c r="M4770" s="43">
        <v>7.8410021731597397E-3</v>
      </c>
      <c r="N4770" s="43">
        <v>4.3485201326263399E-2</v>
      </c>
      <c r="O4770" s="43">
        <v>0</v>
      </c>
      <c r="P4770" s="43">
        <v>1</v>
      </c>
      <c r="R4770" s="43">
        <v>499.68338499606693</v>
      </c>
      <c r="S4770" s="43">
        <v>205.91089107871869</v>
      </c>
      <c r="T4770" s="43">
        <v>6455.8797450563143</v>
      </c>
      <c r="U4770" s="43">
        <v>7161.4740211311</v>
      </c>
      <c r="W4770" s="43">
        <v>2499.1714128993663</v>
      </c>
      <c r="X4770" s="43">
        <v>0</v>
      </c>
      <c r="Y4770" s="43">
        <v>0</v>
      </c>
      <c r="Z4770" s="43">
        <v>2499.1714128993663</v>
      </c>
      <c r="AB4770" s="43">
        <v>99.898818544944803</v>
      </c>
      <c r="AC4770" s="43">
        <v>0</v>
      </c>
      <c r="AD4770" s="43">
        <v>0</v>
      </c>
      <c r="AE4770" s="43">
        <v>99.898818544944803</v>
      </c>
      <c r="AG4770" s="43">
        <v>4595976.2283219341</v>
      </c>
      <c r="AH4770" s="43">
        <v>539821.02518626314</v>
      </c>
      <c r="AI4770" s="43">
        <v>0</v>
      </c>
      <c r="AJ4770" s="43">
        <v>419575037.8887682</v>
      </c>
      <c r="AK4770" s="43">
        <v>424171014.11709011</v>
      </c>
    </row>
    <row r="4771" spans="3:37" x14ac:dyDescent="0.2">
      <c r="C4771" s="43">
        <v>6.1302981140221036E-4</v>
      </c>
      <c r="D4771" s="43">
        <v>6.005760020989015E-2</v>
      </c>
      <c r="E4771" s="43">
        <v>2.5153623914297585</v>
      </c>
      <c r="F4771" s="43">
        <v>4.9927975816985084</v>
      </c>
      <c r="H4771" s="43">
        <v>8.9564059292777053E-5</v>
      </c>
      <c r="I4771" s="43">
        <v>0.10430093671454033</v>
      </c>
      <c r="J4771" s="43">
        <v>0</v>
      </c>
      <c r="K4771" s="43">
        <v>1</v>
      </c>
      <c r="M4771" s="43">
        <v>7.8491896861509706E-3</v>
      </c>
      <c r="N4771" s="43">
        <v>4.9909734081541313E-2</v>
      </c>
      <c r="O4771" s="43">
        <v>0</v>
      </c>
      <c r="P4771" s="43">
        <v>1</v>
      </c>
      <c r="R4771" s="43">
        <v>697.09495871305194</v>
      </c>
      <c r="S4771" s="43">
        <v>176.87414371517951</v>
      </c>
      <c r="T4771" s="43">
        <v>7417.4128658166301</v>
      </c>
      <c r="U4771" s="43">
        <v>8291.3819682448611</v>
      </c>
      <c r="W4771" s="43">
        <v>1753.4464424020912</v>
      </c>
      <c r="X4771" s="43">
        <v>0</v>
      </c>
      <c r="Y4771" s="43">
        <v>0</v>
      </c>
      <c r="Z4771" s="43">
        <v>1753.4464424020912</v>
      </c>
      <c r="AB4771" s="43">
        <v>297.8194199939154</v>
      </c>
      <c r="AC4771" s="43">
        <v>0</v>
      </c>
      <c r="AD4771" s="43">
        <v>0</v>
      </c>
      <c r="AE4771" s="43">
        <v>297.8194199939154</v>
      </c>
      <c r="AG4771" s="43">
        <v>3224588.0075774458</v>
      </c>
      <c r="AH4771" s="43">
        <v>378744.43155885168</v>
      </c>
      <c r="AI4771" s="43">
        <v>0</v>
      </c>
      <c r="AJ4771" s="43">
        <v>1250841563.9744446</v>
      </c>
      <c r="AK4771" s="43">
        <v>1254066151.982022</v>
      </c>
    </row>
    <row r="4772" spans="3:37" x14ac:dyDescent="0.2">
      <c r="C4772" s="43">
        <v>6.16182217705874E-4</v>
      </c>
      <c r="D4772" s="43">
        <v>6.1335835107609649E-2</v>
      </c>
      <c r="E4772" s="43">
        <v>3.0496699812063195</v>
      </c>
      <c r="F4772" s="43">
        <v>2.4525725834541805</v>
      </c>
      <c r="H4772" s="43">
        <v>9.7894669424003489E-5</v>
      </c>
      <c r="I4772" s="43">
        <v>9.6619819902792253E-2</v>
      </c>
      <c r="J4772" s="43">
        <v>0</v>
      </c>
      <c r="K4772" s="43">
        <v>1</v>
      </c>
      <c r="M4772" s="43">
        <v>7.855034941629091E-3</v>
      </c>
      <c r="N4772" s="43">
        <v>4.6006613653134965E-2</v>
      </c>
      <c r="O4772" s="43">
        <v>0</v>
      </c>
      <c r="P4772" s="43">
        <v>1</v>
      </c>
      <c r="R4772" s="43">
        <v>715.59255976803001</v>
      </c>
      <c r="S4772" s="43">
        <v>179.08847594289483</v>
      </c>
      <c r="T4772" s="43">
        <v>6842.4362832224651</v>
      </c>
      <c r="U4772" s="43">
        <v>7737.1173189333895</v>
      </c>
      <c r="W4772" s="43">
        <v>2182.3211482991501</v>
      </c>
      <c r="X4772" s="43">
        <v>0</v>
      </c>
      <c r="Y4772" s="43">
        <v>0</v>
      </c>
      <c r="Z4772" s="43">
        <v>2182.3211482991501</v>
      </c>
      <c r="AB4772" s="43">
        <v>111.2211642569836</v>
      </c>
      <c r="AC4772" s="43">
        <v>0</v>
      </c>
      <c r="AD4772" s="43">
        <v>0</v>
      </c>
      <c r="AE4772" s="43">
        <v>111.2211642569836</v>
      </c>
      <c r="AG4772" s="43">
        <v>4013288.5917221368</v>
      </c>
      <c r="AH4772" s="43">
        <v>471381.36803261645</v>
      </c>
      <c r="AI4772" s="43">
        <v>0</v>
      </c>
      <c r="AJ4772" s="43">
        <v>467128889.87933111</v>
      </c>
      <c r="AK4772" s="43">
        <v>471142178.47105324</v>
      </c>
    </row>
    <row r="4773" spans="3:37" x14ac:dyDescent="0.2">
      <c r="C4773" s="43">
        <v>6.1249827696752135E-4</v>
      </c>
      <c r="D4773" s="43">
        <v>5.0400146460763594E-2</v>
      </c>
      <c r="E4773" s="43">
        <v>6.7280499955884929</v>
      </c>
      <c r="F4773" s="43">
        <v>1.6725776603768379</v>
      </c>
      <c r="H4773" s="43">
        <v>9.5195759684085779E-5</v>
      </c>
      <c r="I4773" s="43">
        <v>0.10440806400985558</v>
      </c>
      <c r="J4773" s="43">
        <v>0</v>
      </c>
      <c r="K4773" s="43">
        <v>1</v>
      </c>
      <c r="M4773" s="43">
        <v>7.8375963240050125E-3</v>
      </c>
      <c r="N4773" s="43">
        <v>4.5003706149401149E-2</v>
      </c>
      <c r="O4773" s="43">
        <v>0</v>
      </c>
      <c r="P4773" s="43">
        <v>1</v>
      </c>
      <c r="R4773" s="43">
        <v>584.49263426727555</v>
      </c>
      <c r="S4773" s="43">
        <v>188.18890691263715</v>
      </c>
      <c r="T4773" s="43">
        <v>6678.4171775755285</v>
      </c>
      <c r="U4773" s="43">
        <v>7451.098718755441</v>
      </c>
      <c r="W4773" s="43">
        <v>3932.4956654034499</v>
      </c>
      <c r="X4773" s="43">
        <v>0</v>
      </c>
      <c r="Y4773" s="43">
        <v>0</v>
      </c>
      <c r="Z4773" s="43">
        <v>3932.4956654034499</v>
      </c>
      <c r="AB4773" s="43">
        <v>42.063485665538742</v>
      </c>
      <c r="AC4773" s="43">
        <v>0</v>
      </c>
      <c r="AD4773" s="43">
        <v>0</v>
      </c>
      <c r="AE4773" s="43">
        <v>42.063485665538742</v>
      </c>
      <c r="AG4773" s="43">
        <v>7231859.5286769448</v>
      </c>
      <c r="AH4773" s="43">
        <v>849419.0637271452</v>
      </c>
      <c r="AI4773" s="43">
        <v>0</v>
      </c>
      <c r="AJ4773" s="43">
        <v>176666639.79526272</v>
      </c>
      <c r="AK4773" s="43">
        <v>183898499.32393968</v>
      </c>
    </row>
    <row r="4774" spans="3:37" x14ac:dyDescent="0.2">
      <c r="C4774" s="43">
        <v>5.9650903035806183E-4</v>
      </c>
      <c r="D4774" s="43">
        <v>5.8028906680810621E-2</v>
      </c>
      <c r="E4774" s="43">
        <v>9.2199749276413261</v>
      </c>
      <c r="F4774" s="43">
        <v>1.4185522569196176</v>
      </c>
      <c r="H4774" s="43">
        <v>8.9881964857119279E-5</v>
      </c>
      <c r="I4774" s="43">
        <v>9.0109338011999107E-2</v>
      </c>
      <c r="J4774" s="43">
        <v>0</v>
      </c>
      <c r="K4774" s="43">
        <v>1</v>
      </c>
      <c r="M4774" s="43">
        <v>7.8072815602989818E-3</v>
      </c>
      <c r="N4774" s="43">
        <v>4.2483985042686197E-2</v>
      </c>
      <c r="O4774" s="43">
        <v>0</v>
      </c>
      <c r="P4774" s="43">
        <v>1</v>
      </c>
      <c r="R4774" s="43">
        <v>655.39599566871129</v>
      </c>
      <c r="S4774" s="43">
        <v>153.35033521009842</v>
      </c>
      <c r="T4774" s="43">
        <v>6280.1130550237549</v>
      </c>
      <c r="U4774" s="43">
        <v>7088.8593859025641</v>
      </c>
      <c r="W4774" s="43">
        <v>6042.7346477420415</v>
      </c>
      <c r="X4774" s="43">
        <v>0</v>
      </c>
      <c r="Y4774" s="43">
        <v>0</v>
      </c>
      <c r="Z4774" s="43">
        <v>6042.7346477420415</v>
      </c>
      <c r="AB4774" s="43">
        <v>29.351969628464445</v>
      </c>
      <c r="AC4774" s="43">
        <v>0</v>
      </c>
      <c r="AD4774" s="43">
        <v>0</v>
      </c>
      <c r="AE4774" s="43">
        <v>29.351969628464445</v>
      </c>
      <c r="AG4774" s="43">
        <v>11112589.017197615</v>
      </c>
      <c r="AH4774" s="43">
        <v>1305230.6839122809</v>
      </c>
      <c r="AI4774" s="43">
        <v>0</v>
      </c>
      <c r="AJ4774" s="43">
        <v>123278272.43955067</v>
      </c>
      <c r="AK4774" s="43">
        <v>134390861.45674828</v>
      </c>
    </row>
    <row r="4775" spans="3:37" x14ac:dyDescent="0.2">
      <c r="C4775" s="43">
        <v>6.0662155315015589E-4</v>
      </c>
      <c r="D4775" s="43">
        <v>5.6742444070249531E-2</v>
      </c>
      <c r="E4775" s="43">
        <v>4.1890301576315752</v>
      </c>
      <c r="F4775" s="43">
        <v>2.8730674395272899</v>
      </c>
      <c r="H4775" s="43">
        <v>9.5484704062953618E-5</v>
      </c>
      <c r="I4775" s="43">
        <v>8.6987429593416613E-2</v>
      </c>
      <c r="J4775" s="43">
        <v>0</v>
      </c>
      <c r="K4775" s="43">
        <v>1</v>
      </c>
      <c r="M4775" s="43">
        <v>7.8934597314765931E-3</v>
      </c>
      <c r="N4775" s="43">
        <v>4.3876076770053597E-2</v>
      </c>
      <c r="O4775" s="43">
        <v>0</v>
      </c>
      <c r="P4775" s="43">
        <v>1</v>
      </c>
      <c r="R4775" s="43">
        <v>651.73080296678745</v>
      </c>
      <c r="S4775" s="43">
        <v>157.26521651441655</v>
      </c>
      <c r="T4775" s="43">
        <v>6557.4888110517459</v>
      </c>
      <c r="U4775" s="43">
        <v>7366.4848305329497</v>
      </c>
      <c r="W4775" s="43">
        <v>2730.1199882853148</v>
      </c>
      <c r="X4775" s="43">
        <v>0</v>
      </c>
      <c r="Y4775" s="43">
        <v>0</v>
      </c>
      <c r="Z4775" s="43">
        <v>2730.1199882853148</v>
      </c>
      <c r="AB4775" s="43">
        <v>130.618724862025</v>
      </c>
      <c r="AC4775" s="43">
        <v>0</v>
      </c>
      <c r="AD4775" s="43">
        <v>0</v>
      </c>
      <c r="AE4775" s="43">
        <v>130.618724862025</v>
      </c>
      <c r="AG4775" s="43">
        <v>5020690.6584566943</v>
      </c>
      <c r="AH4775" s="43">
        <v>589705.91746962804</v>
      </c>
      <c r="AI4775" s="43">
        <v>0</v>
      </c>
      <c r="AJ4775" s="43">
        <v>548598644.42050505</v>
      </c>
      <c r="AK4775" s="43">
        <v>553619335.07896173</v>
      </c>
    </row>
    <row r="4776" spans="3:37" x14ac:dyDescent="0.2">
      <c r="C4776" s="43">
        <v>5.6531054015057842E-4</v>
      </c>
      <c r="D4776" s="43">
        <v>5.5836852132921888E-2</v>
      </c>
      <c r="E4776" s="43">
        <v>6.1493047855595107</v>
      </c>
      <c r="F4776" s="43">
        <v>4.3244739140124713</v>
      </c>
      <c r="H4776" s="43">
        <v>1.0022735503223412E-4</v>
      </c>
      <c r="I4776" s="43">
        <v>0.10466749692953314</v>
      </c>
      <c r="J4776" s="43">
        <v>0</v>
      </c>
      <c r="K4776" s="43">
        <v>1</v>
      </c>
      <c r="M4776" s="43">
        <v>7.9079177733889505E-3</v>
      </c>
      <c r="N4776" s="43">
        <v>4.6755495915726808E-2</v>
      </c>
      <c r="O4776" s="43">
        <v>0</v>
      </c>
      <c r="P4776" s="43">
        <v>1</v>
      </c>
      <c r="R4776" s="43">
        <v>597.65475912321926</v>
      </c>
      <c r="S4776" s="43">
        <v>198.62800506598421</v>
      </c>
      <c r="T4776" s="43">
        <v>7000.630977223951</v>
      </c>
      <c r="U4776" s="43">
        <v>7796.9137414131546</v>
      </c>
      <c r="W4776" s="43">
        <v>3675.1612703888291</v>
      </c>
      <c r="X4776" s="43">
        <v>0</v>
      </c>
      <c r="Y4776" s="43">
        <v>0</v>
      </c>
      <c r="Z4776" s="43">
        <v>3675.1612703888291</v>
      </c>
      <c r="AB4776" s="43">
        <v>212.59697922308879</v>
      </c>
      <c r="AC4776" s="43">
        <v>0</v>
      </c>
      <c r="AD4776" s="43">
        <v>0</v>
      </c>
      <c r="AE4776" s="43">
        <v>212.59697922308879</v>
      </c>
      <c r="AG4776" s="43">
        <v>6758621.5762450565</v>
      </c>
      <c r="AH4776" s="43">
        <v>793834.83440398704</v>
      </c>
      <c r="AI4776" s="43">
        <v>0</v>
      </c>
      <c r="AJ4776" s="43">
        <v>892907312.73697293</v>
      </c>
      <c r="AK4776" s="43">
        <v>899665934.313218</v>
      </c>
    </row>
    <row r="4777" spans="3:37" x14ac:dyDescent="0.2">
      <c r="C4777" s="43">
        <v>6.1887867977850064E-4</v>
      </c>
      <c r="D4777" s="43">
        <v>5.0105685385966062E-2</v>
      </c>
      <c r="E4777" s="43">
        <v>2.6665300217865173</v>
      </c>
      <c r="F4777" s="43">
        <v>3.2427926007731638</v>
      </c>
      <c r="H4777" s="43">
        <v>8.3378834595243786E-5</v>
      </c>
      <c r="I4777" s="43">
        <v>7.6036148357301395E-2</v>
      </c>
      <c r="J4777" s="43">
        <v>0</v>
      </c>
      <c r="K4777" s="43">
        <v>1</v>
      </c>
      <c r="M4777" s="43">
        <v>7.8113489623948115E-3</v>
      </c>
      <c r="N4777" s="43">
        <v>4.8415726767578993E-2</v>
      </c>
      <c r="O4777" s="43">
        <v>0</v>
      </c>
      <c r="P4777" s="43">
        <v>1</v>
      </c>
      <c r="R4777" s="43">
        <v>587.13085153241809</v>
      </c>
      <c r="S4777" s="43">
        <v>120.03787614686273</v>
      </c>
      <c r="T4777" s="43">
        <v>7160.6899228955908</v>
      </c>
      <c r="U4777" s="43">
        <v>7867.8586505748717</v>
      </c>
      <c r="W4777" s="43">
        <v>1565.6020423282753</v>
      </c>
      <c r="X4777" s="43">
        <v>0</v>
      </c>
      <c r="Y4777" s="43">
        <v>0</v>
      </c>
      <c r="Z4777" s="43">
        <v>1565.6020423282753</v>
      </c>
      <c r="AB4777" s="43">
        <v>140.89896205677331</v>
      </c>
      <c r="AC4777" s="43">
        <v>0</v>
      </c>
      <c r="AD4777" s="43">
        <v>0</v>
      </c>
      <c r="AE4777" s="43">
        <v>140.89896205677331</v>
      </c>
      <c r="AG4777" s="43">
        <v>2879142.1558416984</v>
      </c>
      <c r="AH4777" s="43">
        <v>338170.04114290746</v>
      </c>
      <c r="AI4777" s="43">
        <v>0</v>
      </c>
      <c r="AJ4777" s="43">
        <v>591775640.63844788</v>
      </c>
      <c r="AK4777" s="43">
        <v>594654782.79428959</v>
      </c>
    </row>
    <row r="4778" spans="3:37" x14ac:dyDescent="0.2">
      <c r="C4778" s="43">
        <v>6.1229480408275805E-4</v>
      </c>
      <c r="D4778" s="43">
        <v>5.5602742352692802E-2</v>
      </c>
      <c r="E4778" s="43">
        <v>1.6720678967118465</v>
      </c>
      <c r="F4778" s="43">
        <v>2.1261734387477307</v>
      </c>
      <c r="H4778" s="43">
        <v>9.3833708291968243E-5</v>
      </c>
      <c r="I4778" s="43">
        <v>9.1026570618581562E-2</v>
      </c>
      <c r="J4778" s="43">
        <v>0</v>
      </c>
      <c r="K4778" s="43">
        <v>1</v>
      </c>
      <c r="M4778" s="43">
        <v>7.8952882694943716E-3</v>
      </c>
      <c r="N4778" s="43">
        <v>4.7116354400357441E-2</v>
      </c>
      <c r="O4778" s="43">
        <v>0</v>
      </c>
      <c r="P4778" s="43">
        <v>1</v>
      </c>
      <c r="R4778" s="43">
        <v>644.61314663528594</v>
      </c>
      <c r="S4778" s="43">
        <v>161.72212300610235</v>
      </c>
      <c r="T4778" s="43">
        <v>7043.3949885580505</v>
      </c>
      <c r="U4778" s="43">
        <v>7849.730258199439</v>
      </c>
      <c r="W4778" s="43">
        <v>1077.8369482872677</v>
      </c>
      <c r="X4778" s="43">
        <v>0</v>
      </c>
      <c r="Y4778" s="43">
        <v>0</v>
      </c>
      <c r="Z4778" s="43">
        <v>1077.8369482872677</v>
      </c>
      <c r="AB4778" s="43">
        <v>77.676243828883301</v>
      </c>
      <c r="AC4778" s="43">
        <v>0</v>
      </c>
      <c r="AD4778" s="43">
        <v>0</v>
      </c>
      <c r="AE4778" s="43">
        <v>77.676243828883301</v>
      </c>
      <c r="AG4778" s="43">
        <v>1982142.1479002852</v>
      </c>
      <c r="AH4778" s="43">
        <v>232812.78083004983</v>
      </c>
      <c r="AI4778" s="43">
        <v>0</v>
      </c>
      <c r="AJ4778" s="43">
        <v>326240224.08130985</v>
      </c>
      <c r="AK4778" s="43">
        <v>328222366.22921014</v>
      </c>
    </row>
    <row r="4779" spans="3:37" x14ac:dyDescent="0.2">
      <c r="C4779" s="43">
        <v>6.2303036821509394E-4</v>
      </c>
      <c r="D4779" s="43">
        <v>5.3853094726684141E-2</v>
      </c>
      <c r="E4779" s="43">
        <v>4.3403400916017194</v>
      </c>
      <c r="F4779" s="43">
        <v>6.0826286257711377</v>
      </c>
      <c r="H4779" s="43">
        <v>9.1002257950445475E-5</v>
      </c>
      <c r="I4779" s="43">
        <v>8.941339672978986E-2</v>
      </c>
      <c r="J4779" s="43">
        <v>0</v>
      </c>
      <c r="K4779" s="43">
        <v>1</v>
      </c>
      <c r="M4779" s="43">
        <v>7.8970741835461267E-3</v>
      </c>
      <c r="N4779" s="43">
        <v>4.3663026833551458E-2</v>
      </c>
      <c r="O4779" s="43">
        <v>0</v>
      </c>
      <c r="P4779" s="43">
        <v>1</v>
      </c>
      <c r="R4779" s="43">
        <v>635.27571581783093</v>
      </c>
      <c r="S4779" s="43">
        <v>154.06256868960085</v>
      </c>
      <c r="T4779" s="43">
        <v>6528.6356069808389</v>
      </c>
      <c r="U4779" s="43">
        <v>7317.973891488271</v>
      </c>
      <c r="W4779" s="43">
        <v>2757.3126585851123</v>
      </c>
      <c r="X4779" s="43">
        <v>0</v>
      </c>
      <c r="Y4779" s="43">
        <v>0</v>
      </c>
      <c r="Z4779" s="43">
        <v>2757.3126585851123</v>
      </c>
      <c r="AB4779" s="43">
        <v>345.48914761660654</v>
      </c>
      <c r="AC4779" s="43">
        <v>0</v>
      </c>
      <c r="AD4779" s="43">
        <v>0</v>
      </c>
      <c r="AE4779" s="43">
        <v>345.48914761660654</v>
      </c>
      <c r="AG4779" s="43">
        <v>5070697.9791380214</v>
      </c>
      <c r="AH4779" s="43">
        <v>595579.53425438423</v>
      </c>
      <c r="AI4779" s="43">
        <v>0</v>
      </c>
      <c r="AJ4779" s="43">
        <v>1451054419.9897475</v>
      </c>
      <c r="AK4779" s="43">
        <v>1456125117.9688857</v>
      </c>
    </row>
    <row r="4780" spans="3:37" x14ac:dyDescent="0.2">
      <c r="C4780" s="43">
        <v>6.3086119728483769E-4</v>
      </c>
      <c r="D4780" s="43">
        <v>5.3044035064245931E-2</v>
      </c>
      <c r="E4780" s="43">
        <v>3.248478073315396</v>
      </c>
      <c r="F4780" s="43">
        <v>1.2626731147265198</v>
      </c>
      <c r="H4780" s="43">
        <v>1.0151050129114658E-4</v>
      </c>
      <c r="I4780" s="43">
        <v>9.7362559638852625E-2</v>
      </c>
      <c r="J4780" s="43">
        <v>0</v>
      </c>
      <c r="K4780" s="43">
        <v>1</v>
      </c>
      <c r="M4780" s="43">
        <v>7.8175809009096119E-3</v>
      </c>
      <c r="N4780" s="43">
        <v>4.7255375278495548E-2</v>
      </c>
      <c r="O4780" s="43">
        <v>0</v>
      </c>
      <c r="P4780" s="43">
        <v>1</v>
      </c>
      <c r="R4780" s="43">
        <v>633.59645997054929</v>
      </c>
      <c r="S4780" s="43">
        <v>187.13082321508131</v>
      </c>
      <c r="T4780" s="43">
        <v>6994.6497661371732</v>
      </c>
      <c r="U4780" s="43">
        <v>7815.3770493228039</v>
      </c>
      <c r="W4780" s="43">
        <v>2058.2242075445852</v>
      </c>
      <c r="X4780" s="43">
        <v>0</v>
      </c>
      <c r="Y4780" s="43">
        <v>0</v>
      </c>
      <c r="Z4780" s="43">
        <v>2058.2242075445852</v>
      </c>
      <c r="AB4780" s="43">
        <v>17.807876851357218</v>
      </c>
      <c r="AC4780" s="43">
        <v>0</v>
      </c>
      <c r="AD4780" s="43">
        <v>0</v>
      </c>
      <c r="AE4780" s="43">
        <v>17.807876851357218</v>
      </c>
      <c r="AG4780" s="43">
        <v>3785074.317674492</v>
      </c>
      <c r="AH4780" s="43">
        <v>444576.42882963037</v>
      </c>
      <c r="AI4780" s="43">
        <v>0</v>
      </c>
      <c r="AJ4780" s="43">
        <v>74793082.775700316</v>
      </c>
      <c r="AK4780" s="43">
        <v>78578157.093374804</v>
      </c>
    </row>
    <row r="4781" spans="3:37" x14ac:dyDescent="0.2">
      <c r="C4781" s="43">
        <v>6.2083119575784274E-4</v>
      </c>
      <c r="D4781" s="43">
        <v>5.8955701339455491E-2</v>
      </c>
      <c r="E4781" s="43">
        <v>3.5848704701262992</v>
      </c>
      <c r="F4781" s="43">
        <v>4.0473631390754026</v>
      </c>
      <c r="H4781" s="43">
        <v>9.8071417835354779E-5</v>
      </c>
      <c r="I4781" s="43">
        <v>7.484465957735377E-2</v>
      </c>
      <c r="J4781" s="43">
        <v>0</v>
      </c>
      <c r="K4781" s="43">
        <v>1</v>
      </c>
      <c r="M4781" s="43">
        <v>7.8484054174534496E-3</v>
      </c>
      <c r="N4781" s="43">
        <v>4.4644013947925477E-2</v>
      </c>
      <c r="O4781" s="43">
        <v>0</v>
      </c>
      <c r="P4781" s="43">
        <v>1</v>
      </c>
      <c r="R4781" s="43">
        <v>693.01353108209673</v>
      </c>
      <c r="S4781" s="43">
        <v>138.97786771673319</v>
      </c>
      <c r="T4781" s="43">
        <v>6634.1767324084476</v>
      </c>
      <c r="U4781" s="43">
        <v>7466.1681312072778</v>
      </c>
      <c r="W4781" s="43">
        <v>2484.363742974163</v>
      </c>
      <c r="X4781" s="43">
        <v>0</v>
      </c>
      <c r="Y4781" s="43">
        <v>0</v>
      </c>
      <c r="Z4781" s="43">
        <v>2484.363742974163</v>
      </c>
      <c r="AB4781" s="43">
        <v>225.9694361765072</v>
      </c>
      <c r="AC4781" s="43">
        <v>0</v>
      </c>
      <c r="AD4781" s="43">
        <v>0</v>
      </c>
      <c r="AE4781" s="43">
        <v>225.9694361765072</v>
      </c>
      <c r="AG4781" s="43">
        <v>4568744.9233294856</v>
      </c>
      <c r="AH4781" s="43">
        <v>536622.56848241924</v>
      </c>
      <c r="AI4781" s="43">
        <v>0</v>
      </c>
      <c r="AJ4781" s="43">
        <v>949071631.94133019</v>
      </c>
      <c r="AK4781" s="43">
        <v>953640376.86465967</v>
      </c>
    </row>
    <row r="4782" spans="3:37" x14ac:dyDescent="0.2">
      <c r="C4782" s="43">
        <v>6.1486979554503662E-4</v>
      </c>
      <c r="D4782" s="43">
        <v>4.7763935984713436E-2</v>
      </c>
      <c r="E4782" s="43">
        <v>5.2602914760167687</v>
      </c>
      <c r="F4782" s="43">
        <v>2.2538445761447421</v>
      </c>
      <c r="H4782" s="43">
        <v>9.9914781124921248E-5</v>
      </c>
      <c r="I4782" s="43">
        <v>0.10311148912407908</v>
      </c>
      <c r="J4782" s="43">
        <v>0</v>
      </c>
      <c r="K4782" s="43">
        <v>1</v>
      </c>
      <c r="M4782" s="43">
        <v>7.8799202988940609E-3</v>
      </c>
      <c r="N4782" s="43">
        <v>4.5079021519015931E-2</v>
      </c>
      <c r="O4782" s="43">
        <v>0</v>
      </c>
      <c r="P4782" s="43">
        <v>1</v>
      </c>
      <c r="R4782" s="43">
        <v>556.06510181107149</v>
      </c>
      <c r="S4782" s="43">
        <v>195.0649195954025</v>
      </c>
      <c r="T4782" s="43">
        <v>6725.7183773338893</v>
      </c>
      <c r="U4782" s="43">
        <v>7476.8483987403633</v>
      </c>
      <c r="W4782" s="43">
        <v>2925.0645151671761</v>
      </c>
      <c r="X4782" s="43">
        <v>0</v>
      </c>
      <c r="Y4782" s="43">
        <v>0</v>
      </c>
      <c r="Z4782" s="43">
        <v>2925.0645151671761</v>
      </c>
      <c r="AB4782" s="43">
        <v>74.602455672142895</v>
      </c>
      <c r="AC4782" s="43">
        <v>0</v>
      </c>
      <c r="AD4782" s="43">
        <v>0</v>
      </c>
      <c r="AE4782" s="43">
        <v>74.602455672142895</v>
      </c>
      <c r="AG4782" s="43">
        <v>5379193.6433924371</v>
      </c>
      <c r="AH4782" s="43">
        <v>631813.93527611007</v>
      </c>
      <c r="AI4782" s="43">
        <v>0</v>
      </c>
      <c r="AJ4782" s="43">
        <v>313330313.82300013</v>
      </c>
      <c r="AK4782" s="43">
        <v>318709507.46639258</v>
      </c>
    </row>
    <row r="4783" spans="3:37" x14ac:dyDescent="0.2">
      <c r="C4783" s="43">
        <v>6.1287886554917126E-4</v>
      </c>
      <c r="D4783" s="43">
        <v>6.2405859386230222E-2</v>
      </c>
      <c r="E4783" s="43">
        <v>3.4777423340337164</v>
      </c>
      <c r="F4783" s="43">
        <v>2.017611715152881</v>
      </c>
      <c r="H4783" s="43">
        <v>9.4201070251043184E-5</v>
      </c>
      <c r="I4783" s="43">
        <v>8.3854385403288115E-2</v>
      </c>
      <c r="J4783" s="43">
        <v>0</v>
      </c>
      <c r="K4783" s="43">
        <v>1</v>
      </c>
      <c r="M4783" s="43">
        <v>7.8497949209445812E-3</v>
      </c>
      <c r="N4783" s="43">
        <v>4.7063253397609084E-2</v>
      </c>
      <c r="O4783" s="43">
        <v>0</v>
      </c>
      <c r="P4783" s="43">
        <v>1</v>
      </c>
      <c r="R4783" s="43">
        <v>724.17309644874297</v>
      </c>
      <c r="S4783" s="43">
        <v>149.5629387463153</v>
      </c>
      <c r="T4783" s="43">
        <v>6994.9180276159896</v>
      </c>
      <c r="U4783" s="43">
        <v>7868.6540628110479</v>
      </c>
      <c r="W4783" s="43">
        <v>2518.4874346880752</v>
      </c>
      <c r="X4783" s="43">
        <v>0</v>
      </c>
      <c r="Y4783" s="43">
        <v>0</v>
      </c>
      <c r="Z4783" s="43">
        <v>2518.4874346880752</v>
      </c>
      <c r="AB4783" s="43">
        <v>78.851191861691248</v>
      </c>
      <c r="AC4783" s="43">
        <v>0</v>
      </c>
      <c r="AD4783" s="43">
        <v>0</v>
      </c>
      <c r="AE4783" s="43">
        <v>78.851191861691248</v>
      </c>
      <c r="AG4783" s="43">
        <v>4631498.3923913706</v>
      </c>
      <c r="AH4783" s="43">
        <v>543993.28589262418</v>
      </c>
      <c r="AI4783" s="43">
        <v>0</v>
      </c>
      <c r="AJ4783" s="43">
        <v>331175005.81910324</v>
      </c>
      <c r="AK4783" s="43">
        <v>335806504.21149462</v>
      </c>
    </row>
    <row r="4784" spans="3:37" x14ac:dyDescent="0.2">
      <c r="C4784" s="43">
        <v>6.0949649109894933E-4</v>
      </c>
      <c r="D4784" s="43">
        <v>5.5213928228647124E-2</v>
      </c>
      <c r="E4784" s="43">
        <v>4.7322038556117043</v>
      </c>
      <c r="F4784" s="43">
        <v>3.1363525632791638</v>
      </c>
      <c r="H4784" s="43">
        <v>7.9677915736284954E-5</v>
      </c>
      <c r="I4784" s="43">
        <v>9.330310053124749E-2</v>
      </c>
      <c r="J4784" s="43">
        <v>0</v>
      </c>
      <c r="K4784" s="43">
        <v>1</v>
      </c>
      <c r="M4784" s="43">
        <v>7.8706544683336821E-3</v>
      </c>
      <c r="N4784" s="43">
        <v>4.6566828810396754E-2</v>
      </c>
      <c r="O4784" s="43">
        <v>0</v>
      </c>
      <c r="P4784" s="43">
        <v>1</v>
      </c>
      <c r="R4784" s="43">
        <v>637.18013688384337</v>
      </c>
      <c r="S4784" s="43">
        <v>140.75907808477822</v>
      </c>
      <c r="T4784" s="43">
        <v>6939.5272121302223</v>
      </c>
      <c r="U4784" s="43">
        <v>7717.4664270988442</v>
      </c>
      <c r="W4784" s="43">
        <v>3015.2663004809169</v>
      </c>
      <c r="X4784" s="43">
        <v>0</v>
      </c>
      <c r="Y4784" s="43">
        <v>0</v>
      </c>
      <c r="Z4784" s="43">
        <v>3015.2663004809169</v>
      </c>
      <c r="AB4784" s="43">
        <v>145.6528318011533</v>
      </c>
      <c r="AC4784" s="43">
        <v>0</v>
      </c>
      <c r="AD4784" s="43">
        <v>0</v>
      </c>
      <c r="AE4784" s="43">
        <v>145.6528318011533</v>
      </c>
      <c r="AG4784" s="43">
        <v>5545074.7265844066</v>
      </c>
      <c r="AH4784" s="43">
        <v>651297.52090387803</v>
      </c>
      <c r="AI4784" s="43">
        <v>0</v>
      </c>
      <c r="AJ4784" s="43">
        <v>611741893.56484389</v>
      </c>
      <c r="AK4784" s="43">
        <v>617286968.29142833</v>
      </c>
    </row>
    <row r="4785" spans="3:37" x14ac:dyDescent="0.2">
      <c r="C4785" s="43">
        <v>6.1561970442447489E-4</v>
      </c>
      <c r="D4785" s="43">
        <v>5.6685968824060406E-2</v>
      </c>
      <c r="E4785" s="43">
        <v>3.3967978614360592</v>
      </c>
      <c r="F4785" s="43">
        <v>4.6530362754783008</v>
      </c>
      <c r="H4785" s="43">
        <v>9.1393904492975686E-5</v>
      </c>
      <c r="I4785" s="43">
        <v>8.9108725700893066E-2</v>
      </c>
      <c r="J4785" s="43">
        <v>0</v>
      </c>
      <c r="K4785" s="43">
        <v>1</v>
      </c>
      <c r="M4785" s="43">
        <v>7.8526801859216677E-3</v>
      </c>
      <c r="N4785" s="43">
        <v>4.5572849762944512E-2</v>
      </c>
      <c r="O4785" s="43">
        <v>0</v>
      </c>
      <c r="P4785" s="43">
        <v>1</v>
      </c>
      <c r="R4785" s="43">
        <v>660.73978611859434</v>
      </c>
      <c r="S4785" s="43">
        <v>154.19838932959649</v>
      </c>
      <c r="T4785" s="43">
        <v>6775.8919176926638</v>
      </c>
      <c r="U4785" s="43">
        <v>7590.8300931408548</v>
      </c>
      <c r="W4785" s="43">
        <v>2244.3994924533604</v>
      </c>
      <c r="X4785" s="43">
        <v>0</v>
      </c>
      <c r="Y4785" s="43">
        <v>0</v>
      </c>
      <c r="Z4785" s="43">
        <v>2244.3994924533604</v>
      </c>
      <c r="AB4785" s="43">
        <v>258.26658558570091</v>
      </c>
      <c r="AC4785" s="43">
        <v>0</v>
      </c>
      <c r="AD4785" s="43">
        <v>0</v>
      </c>
      <c r="AE4785" s="43">
        <v>258.26658558570091</v>
      </c>
      <c r="AG4785" s="43">
        <v>4127450.6666217297</v>
      </c>
      <c r="AH4785" s="43">
        <v>484790.29036992585</v>
      </c>
      <c r="AI4785" s="43">
        <v>0</v>
      </c>
      <c r="AJ4785" s="43">
        <v>1084719659.4599438</v>
      </c>
      <c r="AK4785" s="43">
        <v>1088847110.1265655</v>
      </c>
    </row>
    <row r="4786" spans="3:37" x14ac:dyDescent="0.2">
      <c r="C4786" s="43">
        <v>6.0656781396110329E-4</v>
      </c>
      <c r="D4786" s="43">
        <v>5.4495329561756956E-2</v>
      </c>
      <c r="E4786" s="43">
        <v>2.4122754861582454</v>
      </c>
      <c r="F4786" s="43">
        <v>4.2513116475964328</v>
      </c>
      <c r="H4786" s="43">
        <v>9.0214268063326664E-5</v>
      </c>
      <c r="I4786" s="43">
        <v>9.636867620701163E-2</v>
      </c>
      <c r="J4786" s="43">
        <v>0</v>
      </c>
      <c r="K4786" s="43">
        <v>1</v>
      </c>
      <c r="M4786" s="43">
        <v>7.8506330483593123E-3</v>
      </c>
      <c r="N4786" s="43">
        <v>4.5599846192698038E-2</v>
      </c>
      <c r="O4786" s="43">
        <v>0</v>
      </c>
      <c r="P4786" s="43">
        <v>1</v>
      </c>
      <c r="R4786" s="43">
        <v>625.86550809098924</v>
      </c>
      <c r="S4786" s="43">
        <v>164.60896942387396</v>
      </c>
      <c r="T4786" s="43">
        <v>6778.1383453610861</v>
      </c>
      <c r="U4786" s="43">
        <v>7568.612822875949</v>
      </c>
      <c r="W4786" s="43">
        <v>1509.7600227998682</v>
      </c>
      <c r="X4786" s="43">
        <v>0</v>
      </c>
      <c r="Y4786" s="43">
        <v>0</v>
      </c>
      <c r="Z4786" s="43">
        <v>1509.7600227998682</v>
      </c>
      <c r="AB4786" s="43">
        <v>217.73256834250492</v>
      </c>
      <c r="AC4786" s="43">
        <v>0</v>
      </c>
      <c r="AD4786" s="43">
        <v>0</v>
      </c>
      <c r="AE4786" s="43">
        <v>217.73256834250492</v>
      </c>
      <c r="AG4786" s="43">
        <v>2776448.6819289578</v>
      </c>
      <c r="AH4786" s="43">
        <v>326108.16492477152</v>
      </c>
      <c r="AI4786" s="43">
        <v>0</v>
      </c>
      <c r="AJ4786" s="43">
        <v>914476787.03852069</v>
      </c>
      <c r="AK4786" s="43">
        <v>917253235.72044969</v>
      </c>
    </row>
    <row r="4787" spans="3:37" x14ac:dyDescent="0.2">
      <c r="C4787" s="43">
        <v>6.2276686658735425E-4</v>
      </c>
      <c r="D4787" s="43">
        <v>5.8851345934853194E-2</v>
      </c>
      <c r="E4787" s="43">
        <v>5.6330518526084683</v>
      </c>
      <c r="F4787" s="43">
        <v>1.6612944523471354</v>
      </c>
      <c r="H4787" s="43">
        <v>8.3974483124836557E-5</v>
      </c>
      <c r="I4787" s="43">
        <v>9.1336145266198737E-2</v>
      </c>
      <c r="J4787" s="43">
        <v>0</v>
      </c>
      <c r="K4787" s="43">
        <v>1</v>
      </c>
      <c r="M4787" s="43">
        <v>7.9647561757223428E-3</v>
      </c>
      <c r="N4787" s="43">
        <v>4.6600552089404501E-2</v>
      </c>
      <c r="O4787" s="43">
        <v>0</v>
      </c>
      <c r="P4787" s="43">
        <v>1</v>
      </c>
      <c r="R4787" s="43">
        <v>693.94375363569054</v>
      </c>
      <c r="S4787" s="43">
        <v>145.22199242863979</v>
      </c>
      <c r="T4787" s="43">
        <v>7027.5819715639036</v>
      </c>
      <c r="U4787" s="43">
        <v>7866.7477176282337</v>
      </c>
      <c r="W4787" s="43">
        <v>3909.0211470236013</v>
      </c>
      <c r="X4787" s="43">
        <v>0</v>
      </c>
      <c r="Y4787" s="43">
        <v>0</v>
      </c>
      <c r="Z4787" s="43">
        <v>3909.0211470236013</v>
      </c>
      <c r="AB4787" s="43">
        <v>49.102423533664549</v>
      </c>
      <c r="AC4787" s="43">
        <v>0</v>
      </c>
      <c r="AD4787" s="43">
        <v>0</v>
      </c>
      <c r="AE4787" s="43">
        <v>49.102423533664549</v>
      </c>
      <c r="AG4787" s="43">
        <v>7188689.8893764028</v>
      </c>
      <c r="AH4787" s="43">
        <v>844348.56775709789</v>
      </c>
      <c r="AI4787" s="43">
        <v>0</v>
      </c>
      <c r="AJ4787" s="43">
        <v>206230178.84139112</v>
      </c>
      <c r="AK4787" s="43">
        <v>213418868.73076752</v>
      </c>
    </row>
    <row r="4788" spans="3:37" x14ac:dyDescent="0.2">
      <c r="C4788" s="43">
        <v>6.0846759811250572E-4</v>
      </c>
      <c r="D4788" s="43">
        <v>5.5782996548326413E-2</v>
      </c>
      <c r="E4788" s="43">
        <v>5.8953812296302655</v>
      </c>
      <c r="F4788" s="43">
        <v>1.8620040643485527</v>
      </c>
      <c r="H4788" s="43">
        <v>8.7902060741081205E-5</v>
      </c>
      <c r="I4788" s="43">
        <v>0.11856957006249047</v>
      </c>
      <c r="J4788" s="43">
        <v>0</v>
      </c>
      <c r="K4788" s="43">
        <v>1</v>
      </c>
      <c r="M4788" s="43">
        <v>7.7672584029855668E-3</v>
      </c>
      <c r="N4788" s="43">
        <v>4.5632045546040466E-2</v>
      </c>
      <c r="O4788" s="43">
        <v>0</v>
      </c>
      <c r="P4788" s="43">
        <v>1</v>
      </c>
      <c r="R4788" s="43">
        <v>642.6605909492207</v>
      </c>
      <c r="S4788" s="43">
        <v>197.33979581358281</v>
      </c>
      <c r="T4788" s="43">
        <v>6710.889126357104</v>
      </c>
      <c r="U4788" s="43">
        <v>7550.8895131199079</v>
      </c>
      <c r="W4788" s="43">
        <v>3788.7291849051298</v>
      </c>
      <c r="X4788" s="43">
        <v>0</v>
      </c>
      <c r="Y4788" s="43">
        <v>0</v>
      </c>
      <c r="Z4788" s="43">
        <v>3788.7291849051298</v>
      </c>
      <c r="AB4788" s="43">
        <v>59.275436429251187</v>
      </c>
      <c r="AC4788" s="43">
        <v>0</v>
      </c>
      <c r="AD4788" s="43">
        <v>0</v>
      </c>
      <c r="AE4788" s="43">
        <v>59.275436429251187</v>
      </c>
      <c r="AG4788" s="43">
        <v>6967472.9710405339</v>
      </c>
      <c r="AH4788" s="43">
        <v>818365.50393950799</v>
      </c>
      <c r="AI4788" s="43">
        <v>0</v>
      </c>
      <c r="AJ4788" s="43">
        <v>248956833.00285497</v>
      </c>
      <c r="AK4788" s="43">
        <v>255924305.97389552</v>
      </c>
    </row>
    <row r="4789" spans="3:37" x14ac:dyDescent="0.2">
      <c r="C4789" s="43">
        <v>5.9706619615810142E-4</v>
      </c>
      <c r="D4789" s="43">
        <v>5.310886872517346E-2</v>
      </c>
      <c r="E4789" s="43">
        <v>4.5683558905947956</v>
      </c>
      <c r="F4789" s="43">
        <v>2.8858330240928911</v>
      </c>
      <c r="H4789" s="43">
        <v>9.0177844740413349E-5</v>
      </c>
      <c r="I4789" s="43">
        <v>9.1147009068349313E-2</v>
      </c>
      <c r="J4789" s="43">
        <v>0</v>
      </c>
      <c r="K4789" s="43">
        <v>1</v>
      </c>
      <c r="M4789" s="43">
        <v>7.816678776604755E-3</v>
      </c>
      <c r="N4789" s="43">
        <v>4.3166633309097327E-2</v>
      </c>
      <c r="O4789" s="43">
        <v>0</v>
      </c>
      <c r="P4789" s="43">
        <v>1</v>
      </c>
      <c r="R4789" s="43">
        <v>600.3878667326743</v>
      </c>
      <c r="S4789" s="43">
        <v>155.62689271912137</v>
      </c>
      <c r="T4789" s="43">
        <v>6388.7047218239677</v>
      </c>
      <c r="U4789" s="43">
        <v>7144.7194812757634</v>
      </c>
      <c r="W4789" s="43">
        <v>2742.7854476298558</v>
      </c>
      <c r="X4789" s="43">
        <v>0</v>
      </c>
      <c r="Y4789" s="43">
        <v>0</v>
      </c>
      <c r="Z4789" s="43">
        <v>2742.7854476298558</v>
      </c>
      <c r="AB4789" s="43">
        <v>121.14874549935999</v>
      </c>
      <c r="AC4789" s="43">
        <v>0</v>
      </c>
      <c r="AD4789" s="43">
        <v>0</v>
      </c>
      <c r="AE4789" s="43">
        <v>121.14874549935999</v>
      </c>
      <c r="AG4789" s="43">
        <v>5043982.4381913049</v>
      </c>
      <c r="AH4789" s="43">
        <v>592441.65668804885</v>
      </c>
      <c r="AI4789" s="43">
        <v>0</v>
      </c>
      <c r="AJ4789" s="43">
        <v>508824731.09731197</v>
      </c>
      <c r="AK4789" s="43">
        <v>513868713.53550327</v>
      </c>
    </row>
    <row r="4790" spans="3:37" x14ac:dyDescent="0.2">
      <c r="C4790" s="43">
        <v>6.1981792961474103E-4</v>
      </c>
      <c r="D4790" s="43">
        <v>5.0456917327619831E-2</v>
      </c>
      <c r="E4790" s="43">
        <v>1.7854152152758576</v>
      </c>
      <c r="F4790" s="43">
        <v>2.1318048790724493</v>
      </c>
      <c r="H4790" s="43">
        <v>8.6525994709403227E-5</v>
      </c>
      <c r="I4790" s="43">
        <v>8.4281159484594734E-2</v>
      </c>
      <c r="J4790" s="43">
        <v>0</v>
      </c>
      <c r="K4790" s="43">
        <v>1</v>
      </c>
      <c r="M4790" s="43">
        <v>7.9358766823134363E-3</v>
      </c>
      <c r="N4790" s="43">
        <v>4.4099537784507772E-2</v>
      </c>
      <c r="O4790" s="43">
        <v>0</v>
      </c>
      <c r="P4790" s="43">
        <v>1</v>
      </c>
      <c r="R4790" s="43">
        <v>592.1438478880408</v>
      </c>
      <c r="S4790" s="43">
        <v>138.07640629712387</v>
      </c>
      <c r="T4790" s="43">
        <v>6626.3034579147143</v>
      </c>
      <c r="U4790" s="43">
        <v>7356.523712099879</v>
      </c>
      <c r="W4790" s="43">
        <v>1057.2226356513011</v>
      </c>
      <c r="X4790" s="43">
        <v>0</v>
      </c>
      <c r="Y4790" s="43">
        <v>0</v>
      </c>
      <c r="Z4790" s="43">
        <v>1057.2226356513011</v>
      </c>
      <c r="AB4790" s="43">
        <v>71.710468688308808</v>
      </c>
      <c r="AC4790" s="43">
        <v>0</v>
      </c>
      <c r="AD4790" s="43">
        <v>0</v>
      </c>
      <c r="AE4790" s="43">
        <v>71.710468688308808</v>
      </c>
      <c r="AG4790" s="43">
        <v>1944232.4269627426</v>
      </c>
      <c r="AH4790" s="43">
        <v>228360.08930068102</v>
      </c>
      <c r="AI4790" s="43">
        <v>0</v>
      </c>
      <c r="AJ4790" s="43">
        <v>301183968.490897</v>
      </c>
      <c r="AK4790" s="43">
        <v>303128200.91785973</v>
      </c>
    </row>
    <row r="4791" spans="3:37" x14ac:dyDescent="0.2">
      <c r="C4791" s="43">
        <v>6.1978899834091994E-4</v>
      </c>
      <c r="D4791" s="43">
        <v>4.9332019968090723E-2</v>
      </c>
      <c r="E4791" s="43">
        <v>2.3661754678921381</v>
      </c>
      <c r="F4791" s="43">
        <v>2.2416763151617696</v>
      </c>
      <c r="H4791" s="43">
        <v>9.2427370562586653E-5</v>
      </c>
      <c r="I4791" s="43">
        <v>0.11984330124322062</v>
      </c>
      <c r="J4791" s="43">
        <v>0</v>
      </c>
      <c r="K4791" s="43">
        <v>1</v>
      </c>
      <c r="M4791" s="43">
        <v>7.8367728686330219E-3</v>
      </c>
      <c r="N4791" s="43">
        <v>4.5931256754306871E-2</v>
      </c>
      <c r="O4791" s="43">
        <v>0</v>
      </c>
      <c r="P4791" s="43">
        <v>1</v>
      </c>
      <c r="R4791" s="43">
        <v>578.91544234700461</v>
      </c>
      <c r="S4791" s="43">
        <v>209.72815417547847</v>
      </c>
      <c r="T4791" s="43">
        <v>6815.3468217672289</v>
      </c>
      <c r="U4791" s="43">
        <v>7603.9904182897117</v>
      </c>
      <c r="W4791" s="43">
        <v>1369.8155176654077</v>
      </c>
      <c r="X4791" s="43">
        <v>0</v>
      </c>
      <c r="Y4791" s="43">
        <v>0</v>
      </c>
      <c r="Z4791" s="43">
        <v>1369.8155176654077</v>
      </c>
      <c r="AB4791" s="43">
        <v>76.914338477073173</v>
      </c>
      <c r="AC4791" s="43">
        <v>0</v>
      </c>
      <c r="AD4791" s="43">
        <v>0</v>
      </c>
      <c r="AE4791" s="43">
        <v>76.914338477073173</v>
      </c>
      <c r="AG4791" s="43">
        <v>2519090.7369866846</v>
      </c>
      <c r="AH4791" s="43">
        <v>295880.15181572805</v>
      </c>
      <c r="AI4791" s="43">
        <v>0</v>
      </c>
      <c r="AJ4791" s="43">
        <v>323040221.60370731</v>
      </c>
      <c r="AK4791" s="43">
        <v>325559312.34069401</v>
      </c>
    </row>
    <row r="4792" spans="3:37" x14ac:dyDescent="0.2">
      <c r="C4792" s="43">
        <v>6.0644852908999815E-4</v>
      </c>
      <c r="D4792" s="43">
        <v>5.5948632017882027E-2</v>
      </c>
      <c r="E4792" s="43">
        <v>5.2139252881939679</v>
      </c>
      <c r="F4792" s="43">
        <v>3.3771999702656204</v>
      </c>
      <c r="H4792" s="43">
        <v>8.5768967444886174E-5</v>
      </c>
      <c r="I4792" s="43">
        <v>7.729985745892945E-2</v>
      </c>
      <c r="J4792" s="43">
        <v>0</v>
      </c>
      <c r="K4792" s="43">
        <v>1</v>
      </c>
      <c r="M4792" s="43">
        <v>7.8401200673350099E-3</v>
      </c>
      <c r="N4792" s="43">
        <v>4.6846867789543611E-2</v>
      </c>
      <c r="O4792" s="43">
        <v>0</v>
      </c>
      <c r="P4792" s="43">
        <v>1</v>
      </c>
      <c r="R4792" s="43">
        <v>642.42996851593898</v>
      </c>
      <c r="S4792" s="43">
        <v>125.53107488867528</v>
      </c>
      <c r="T4792" s="43">
        <v>6954.1754822188213</v>
      </c>
      <c r="U4792" s="43">
        <v>7722.1365256234358</v>
      </c>
      <c r="W4792" s="43">
        <v>3349.581858738909</v>
      </c>
      <c r="X4792" s="43">
        <v>0</v>
      </c>
      <c r="Y4792" s="43">
        <v>0</v>
      </c>
      <c r="Z4792" s="43">
        <v>3349.581858738909</v>
      </c>
      <c r="AB4792" s="43">
        <v>163.4087417197602</v>
      </c>
      <c r="AC4792" s="43">
        <v>0</v>
      </c>
      <c r="AD4792" s="43">
        <v>0</v>
      </c>
      <c r="AE4792" s="43">
        <v>163.4087417197602</v>
      </c>
      <c r="AG4792" s="43">
        <v>6159881.0382208535</v>
      </c>
      <c r="AH4792" s="43">
        <v>723509.68148760439</v>
      </c>
      <c r="AI4792" s="43">
        <v>0</v>
      </c>
      <c r="AJ4792" s="43">
        <v>686316715.2229929</v>
      </c>
      <c r="AK4792" s="43">
        <v>692476596.26121378</v>
      </c>
    </row>
    <row r="4793" spans="3:37" x14ac:dyDescent="0.2">
      <c r="C4793" s="43">
        <v>6.2056324365256099E-4</v>
      </c>
      <c r="D4793" s="43">
        <v>5.6567507062962874E-2</v>
      </c>
      <c r="E4793" s="43">
        <v>6.4539183987966888</v>
      </c>
      <c r="F4793" s="43">
        <v>2.67386358132722</v>
      </c>
      <c r="H4793" s="43">
        <v>8.300477748153207E-5</v>
      </c>
      <c r="I4793" s="43">
        <v>8.3289449582655745E-2</v>
      </c>
      <c r="J4793" s="43">
        <v>0</v>
      </c>
      <c r="K4793" s="43">
        <v>1</v>
      </c>
      <c r="M4793" s="43">
        <v>7.8322195303864896E-3</v>
      </c>
      <c r="N4793" s="43">
        <v>4.7385183008425424E-2</v>
      </c>
      <c r="O4793" s="43">
        <v>0</v>
      </c>
      <c r="P4793" s="43">
        <v>1</v>
      </c>
      <c r="R4793" s="43">
        <v>664.6537524641866</v>
      </c>
      <c r="S4793" s="43">
        <v>130.89873648705981</v>
      </c>
      <c r="T4793" s="43">
        <v>7026.9973040975965</v>
      </c>
      <c r="U4793" s="43">
        <v>7822.5497930488427</v>
      </c>
      <c r="W4793" s="43">
        <v>4289.6210818578738</v>
      </c>
      <c r="X4793" s="43">
        <v>0</v>
      </c>
      <c r="Y4793" s="43">
        <v>0</v>
      </c>
      <c r="Z4793" s="43">
        <v>4289.6210818578738</v>
      </c>
      <c r="AB4793" s="43">
        <v>119.04174901732387</v>
      </c>
      <c r="AC4793" s="43">
        <v>0</v>
      </c>
      <c r="AD4793" s="43">
        <v>0</v>
      </c>
      <c r="AE4793" s="43">
        <v>119.04174901732387</v>
      </c>
      <c r="AG4793" s="43">
        <v>7888613.1695366297</v>
      </c>
      <c r="AH4793" s="43">
        <v>926558.1536813007</v>
      </c>
      <c r="AI4793" s="43">
        <v>0</v>
      </c>
      <c r="AJ4793" s="43">
        <v>499975345.87276024</v>
      </c>
      <c r="AK4793" s="43">
        <v>507863959.04229689</v>
      </c>
    </row>
    <row r="4794" spans="3:37" x14ac:dyDescent="0.2">
      <c r="C4794" s="43">
        <v>5.9250977106661059E-4</v>
      </c>
      <c r="D4794" s="43">
        <v>4.551912684322626E-2</v>
      </c>
      <c r="E4794" s="43">
        <v>6.9214162910906634</v>
      </c>
      <c r="F4794" s="43">
        <v>3.1333374832806302</v>
      </c>
      <c r="H4794" s="43">
        <v>8.8722240696902875E-5</v>
      </c>
      <c r="I4794" s="43">
        <v>0.11397041068431468</v>
      </c>
      <c r="J4794" s="43">
        <v>0</v>
      </c>
      <c r="K4794" s="43">
        <v>1</v>
      </c>
      <c r="M4794" s="43">
        <v>7.8801926621957508E-3</v>
      </c>
      <c r="N4794" s="43">
        <v>4.683100136007734E-2</v>
      </c>
      <c r="O4794" s="43">
        <v>0</v>
      </c>
      <c r="P4794" s="43">
        <v>1</v>
      </c>
      <c r="R4794" s="43">
        <v>510.65996626555591</v>
      </c>
      <c r="S4794" s="43">
        <v>191.45512109831625</v>
      </c>
      <c r="T4794" s="43">
        <v>6987.35248966171</v>
      </c>
      <c r="U4794" s="43">
        <v>7689.4675770255817</v>
      </c>
      <c r="W4794" s="43">
        <v>3534.4902097182271</v>
      </c>
      <c r="X4794" s="43">
        <v>0</v>
      </c>
      <c r="Y4794" s="43">
        <v>0</v>
      </c>
      <c r="Z4794" s="43">
        <v>3534.4902097182271</v>
      </c>
      <c r="AB4794" s="43">
        <v>116.56687505522919</v>
      </c>
      <c r="AC4794" s="43">
        <v>0</v>
      </c>
      <c r="AD4794" s="43">
        <v>0</v>
      </c>
      <c r="AE4794" s="43">
        <v>116.56687505522919</v>
      </c>
      <c r="AG4794" s="43">
        <v>6499927.4956718199</v>
      </c>
      <c r="AH4794" s="43">
        <v>763449.88529913709</v>
      </c>
      <c r="AI4794" s="43">
        <v>0</v>
      </c>
      <c r="AJ4794" s="43">
        <v>489580875.23196262</v>
      </c>
      <c r="AK4794" s="43">
        <v>496080802.72763443</v>
      </c>
    </row>
    <row r="4795" spans="3:37" x14ac:dyDescent="0.2">
      <c r="C4795" s="43">
        <v>6.1115757939333992E-4</v>
      </c>
      <c r="D4795" s="43">
        <v>5.5504777634195479E-2</v>
      </c>
      <c r="E4795" s="43">
        <v>5.2506629426110925</v>
      </c>
      <c r="F4795" s="43">
        <v>1.1822126341904067</v>
      </c>
      <c r="H4795" s="43">
        <v>8.4789685957913644E-5</v>
      </c>
      <c r="I4795" s="43">
        <v>0.12645038143378062</v>
      </c>
      <c r="J4795" s="43">
        <v>0</v>
      </c>
      <c r="K4795" s="43">
        <v>1</v>
      </c>
      <c r="M4795" s="43">
        <v>7.8924101627380061E-3</v>
      </c>
      <c r="N4795" s="43">
        <v>4.6547736789720795E-2</v>
      </c>
      <c r="O4795" s="43">
        <v>0</v>
      </c>
      <c r="P4795" s="43">
        <v>1</v>
      </c>
      <c r="R4795" s="43">
        <v>642.28228240404655</v>
      </c>
      <c r="S4795" s="43">
        <v>203.00444307289652</v>
      </c>
      <c r="T4795" s="43">
        <v>6955.8561141024284</v>
      </c>
      <c r="U4795" s="43">
        <v>7801.1428395793719</v>
      </c>
      <c r="W4795" s="43">
        <v>3372.4077789145999</v>
      </c>
      <c r="X4795" s="43">
        <v>0</v>
      </c>
      <c r="Y4795" s="43">
        <v>0</v>
      </c>
      <c r="Z4795" s="43">
        <v>3372.4077789145999</v>
      </c>
      <c r="AB4795" s="43">
        <v>12.522418283061469</v>
      </c>
      <c r="AC4795" s="43">
        <v>0</v>
      </c>
      <c r="AD4795" s="43">
        <v>0</v>
      </c>
      <c r="AE4795" s="43">
        <v>12.522418283061469</v>
      </c>
      <c r="AG4795" s="43">
        <v>6201857.9054239495</v>
      </c>
      <c r="AH4795" s="43">
        <v>728440.08024555363</v>
      </c>
      <c r="AI4795" s="43">
        <v>0</v>
      </c>
      <c r="AJ4795" s="43">
        <v>52594156.788858175</v>
      </c>
      <c r="AK4795" s="43">
        <v>58796014.694282122</v>
      </c>
    </row>
    <row r="4796" spans="3:37" x14ac:dyDescent="0.2">
      <c r="C4796" s="43">
        <v>5.9430990189831428E-4</v>
      </c>
      <c r="D4796" s="43">
        <v>5.5855897607099747E-2</v>
      </c>
      <c r="E4796" s="43">
        <v>4.0342104202766356</v>
      </c>
      <c r="F4796" s="43">
        <v>1.5368812142333543</v>
      </c>
      <c r="H4796" s="43">
        <v>8.1372412912150834E-5</v>
      </c>
      <c r="I4796" s="43">
        <v>0.12054854807110837</v>
      </c>
      <c r="J4796" s="43">
        <v>0</v>
      </c>
      <c r="K4796" s="43">
        <v>1</v>
      </c>
      <c r="M4796" s="43">
        <v>7.89873722607215E-3</v>
      </c>
      <c r="N4796" s="43">
        <v>4.2786130556984658E-2</v>
      </c>
      <c r="O4796" s="43">
        <v>0</v>
      </c>
      <c r="P4796" s="43">
        <v>1</v>
      </c>
      <c r="R4796" s="43">
        <v>628.52763045923416</v>
      </c>
      <c r="S4796" s="43">
        <v>185.72978283129362</v>
      </c>
      <c r="T4796" s="43">
        <v>6398.8665190661768</v>
      </c>
      <c r="U4796" s="43">
        <v>7213.1239323567042</v>
      </c>
      <c r="W4796" s="43">
        <v>2535.6127162304251</v>
      </c>
      <c r="X4796" s="43">
        <v>0</v>
      </c>
      <c r="Y4796" s="43">
        <v>0</v>
      </c>
      <c r="Z4796" s="43">
        <v>2535.6127162304251</v>
      </c>
      <c r="AB4796" s="43">
        <v>36.106580483957835</v>
      </c>
      <c r="AC4796" s="43">
        <v>0</v>
      </c>
      <c r="AD4796" s="43">
        <v>0</v>
      </c>
      <c r="AE4796" s="43">
        <v>36.106580483957835</v>
      </c>
      <c r="AG4796" s="43">
        <v>4662991.7851477517</v>
      </c>
      <c r="AH4796" s="43">
        <v>547692.34670577187</v>
      </c>
      <c r="AI4796" s="43">
        <v>0</v>
      </c>
      <c r="AJ4796" s="43">
        <v>151647638.0326229</v>
      </c>
      <c r="AK4796" s="43">
        <v>156310629.81777066</v>
      </c>
    </row>
    <row r="4797" spans="3:37" x14ac:dyDescent="0.2">
      <c r="C4797" s="43">
        <v>6.0502159462498496E-4</v>
      </c>
      <c r="D4797" s="43">
        <v>4.2466951034094452E-2</v>
      </c>
      <c r="E4797" s="43">
        <v>2.7516088001664114</v>
      </c>
      <c r="F4797" s="43">
        <v>2.2753119769366021</v>
      </c>
      <c r="H4797" s="43">
        <v>1.0068817996400359E-4</v>
      </c>
      <c r="I4797" s="43">
        <v>7.4754582709774656E-2</v>
      </c>
      <c r="J4797" s="43">
        <v>0</v>
      </c>
      <c r="K4797" s="43">
        <v>1</v>
      </c>
      <c r="M4797" s="43">
        <v>7.8918754289959425E-3</v>
      </c>
      <c r="N4797" s="43">
        <v>4.4614818435196178E-2</v>
      </c>
      <c r="O4797" s="43">
        <v>0</v>
      </c>
      <c r="P4797" s="43">
        <v>1</v>
      </c>
      <c r="R4797" s="43">
        <v>486.479260356059</v>
      </c>
      <c r="S4797" s="43">
        <v>142.51437907341679</v>
      </c>
      <c r="T4797" s="43">
        <v>6666.5589552800211</v>
      </c>
      <c r="U4797" s="43">
        <v>7295.5525947094966</v>
      </c>
      <c r="W4797" s="43">
        <v>1338.6006138941789</v>
      </c>
      <c r="X4797" s="43">
        <v>0</v>
      </c>
      <c r="Y4797" s="43">
        <v>0</v>
      </c>
      <c r="Z4797" s="43">
        <v>1338.6006138941789</v>
      </c>
      <c r="AB4797" s="43">
        <v>66.384172517177532</v>
      </c>
      <c r="AC4797" s="43">
        <v>0</v>
      </c>
      <c r="AD4797" s="43">
        <v>0</v>
      </c>
      <c r="AE4797" s="43">
        <v>66.384172517177532</v>
      </c>
      <c r="AG4797" s="43">
        <v>2461686.5289513948</v>
      </c>
      <c r="AH4797" s="43">
        <v>289137.73260114266</v>
      </c>
      <c r="AI4797" s="43">
        <v>0</v>
      </c>
      <c r="AJ4797" s="43">
        <v>278813524.57214564</v>
      </c>
      <c r="AK4797" s="43">
        <v>281275211.10109705</v>
      </c>
    </row>
    <row r="4798" spans="3:37" x14ac:dyDescent="0.2">
      <c r="C4798" s="43">
        <v>6.2783663363275011E-4</v>
      </c>
      <c r="D4798" s="43">
        <v>5.8750217633975588E-2</v>
      </c>
      <c r="E4798" s="43">
        <v>3.3675646860548367</v>
      </c>
      <c r="F4798" s="43">
        <v>3.4289661491321457</v>
      </c>
      <c r="H4798" s="43">
        <v>8.9542300850709177E-5</v>
      </c>
      <c r="I4798" s="43">
        <v>0.11176425165740123</v>
      </c>
      <c r="J4798" s="43">
        <v>0</v>
      </c>
      <c r="K4798" s="43">
        <v>1</v>
      </c>
      <c r="M4798" s="43">
        <v>7.8286722391285399E-3</v>
      </c>
      <c r="N4798" s="43">
        <v>4.632253160754507E-2</v>
      </c>
      <c r="O4798" s="43">
        <v>0</v>
      </c>
      <c r="P4798" s="43">
        <v>1</v>
      </c>
      <c r="R4798" s="43">
        <v>698.39079286056915</v>
      </c>
      <c r="S4798" s="43">
        <v>189.48443321471322</v>
      </c>
      <c r="T4798" s="43">
        <v>6866.2999290627249</v>
      </c>
      <c r="U4798" s="43">
        <v>7754.1751551380075</v>
      </c>
      <c r="W4798" s="43">
        <v>2351.8761711030911</v>
      </c>
      <c r="X4798" s="43">
        <v>0</v>
      </c>
      <c r="Y4798" s="43">
        <v>0</v>
      </c>
      <c r="Z4798" s="43">
        <v>2351.8761711030911</v>
      </c>
      <c r="AB4798" s="43">
        <v>181.51133263545543</v>
      </c>
      <c r="AC4798" s="43">
        <v>0</v>
      </c>
      <c r="AD4798" s="43">
        <v>0</v>
      </c>
      <c r="AE4798" s="43">
        <v>181.51133263545543</v>
      </c>
      <c r="AG4798" s="43">
        <v>4325100.2786585847</v>
      </c>
      <c r="AH4798" s="43">
        <v>508005.25295826769</v>
      </c>
      <c r="AI4798" s="43">
        <v>0</v>
      </c>
      <c r="AJ4798" s="43">
        <v>762347597.06891286</v>
      </c>
      <c r="AK4798" s="43">
        <v>766672697.34757149</v>
      </c>
    </row>
    <row r="4799" spans="3:37" x14ac:dyDescent="0.2">
      <c r="C4799" s="43">
        <v>6.1158363424940188E-4</v>
      </c>
      <c r="D4799" s="43">
        <v>5.3222662300635666E-2</v>
      </c>
      <c r="E4799" s="43">
        <v>4.5338881149528598</v>
      </c>
      <c r="F4799" s="43">
        <v>3.4418328374427034</v>
      </c>
      <c r="H4799" s="43">
        <v>8.7277655830925996E-5</v>
      </c>
      <c r="I4799" s="43">
        <v>0.11422470353956504</v>
      </c>
      <c r="J4799" s="43">
        <v>0</v>
      </c>
      <c r="K4799" s="43">
        <v>1</v>
      </c>
      <c r="M4799" s="43">
        <v>7.7790816917971926E-3</v>
      </c>
      <c r="N4799" s="43">
        <v>4.245142926377829E-2</v>
      </c>
      <c r="O4799" s="43">
        <v>0</v>
      </c>
      <c r="P4799" s="43">
        <v>1</v>
      </c>
      <c r="R4799" s="43">
        <v>616.30376824131577</v>
      </c>
      <c r="S4799" s="43">
        <v>188.75805144744609</v>
      </c>
      <c r="T4799" s="43">
        <v>6252.6342003654963</v>
      </c>
      <c r="U4799" s="43">
        <v>7057.696020054258</v>
      </c>
      <c r="W4799" s="43">
        <v>2794.2523300299631</v>
      </c>
      <c r="X4799" s="43">
        <v>0</v>
      </c>
      <c r="Y4799" s="43">
        <v>0</v>
      </c>
      <c r="Z4799" s="43">
        <v>2794.2523300299631</v>
      </c>
      <c r="AB4799" s="43">
        <v>161.02545336705148</v>
      </c>
      <c r="AC4799" s="43">
        <v>0</v>
      </c>
      <c r="AD4799" s="43">
        <v>0</v>
      </c>
      <c r="AE4799" s="43">
        <v>161.02545336705148</v>
      </c>
      <c r="AG4799" s="43">
        <v>5138630.0349251023</v>
      </c>
      <c r="AH4799" s="43">
        <v>603558.50328647206</v>
      </c>
      <c r="AI4799" s="43">
        <v>0</v>
      </c>
      <c r="AJ4799" s="43">
        <v>676306904.14161623</v>
      </c>
      <c r="AK4799" s="43">
        <v>681445534.17654133</v>
      </c>
    </row>
    <row r="4800" spans="3:37" x14ac:dyDescent="0.2">
      <c r="C4800" s="43">
        <v>6.1947139133611273E-4</v>
      </c>
      <c r="D4800" s="43">
        <v>6.6588056478245949E-2</v>
      </c>
      <c r="E4800" s="43">
        <v>3.8177845983101668</v>
      </c>
      <c r="F4800" s="43">
        <v>3.6128130369508886</v>
      </c>
      <c r="H4800" s="43">
        <v>9.4981589243592346E-5</v>
      </c>
      <c r="I4800" s="43">
        <v>7.6819889751338508E-2</v>
      </c>
      <c r="J4800" s="43">
        <v>0</v>
      </c>
      <c r="K4800" s="43">
        <v>1</v>
      </c>
      <c r="M4800" s="43">
        <v>7.8827127728062774E-3</v>
      </c>
      <c r="N4800" s="43">
        <v>4.7124248352057085E-2</v>
      </c>
      <c r="O4800" s="43">
        <v>0</v>
      </c>
      <c r="P4800" s="43">
        <v>1</v>
      </c>
      <c r="R4800" s="43">
        <v>781.0160637304524</v>
      </c>
      <c r="S4800" s="43">
        <v>138.1514617037634</v>
      </c>
      <c r="T4800" s="43">
        <v>7033.3545571294744</v>
      </c>
      <c r="U4800" s="43">
        <v>7952.5220825636898</v>
      </c>
      <c r="W4800" s="43">
        <v>2981.7510991429531</v>
      </c>
      <c r="X4800" s="43">
        <v>0</v>
      </c>
      <c r="Y4800" s="43">
        <v>0</v>
      </c>
      <c r="Z4800" s="43">
        <v>2981.7510991429531</v>
      </c>
      <c r="AB4800" s="43">
        <v>218.34943801198017</v>
      </c>
      <c r="AC4800" s="43">
        <v>0</v>
      </c>
      <c r="AD4800" s="43">
        <v>0</v>
      </c>
      <c r="AE4800" s="43">
        <v>218.34943801198017</v>
      </c>
      <c r="AG4800" s="43">
        <v>5483440.2713238904</v>
      </c>
      <c r="AH4800" s="43">
        <v>644058.23741487786</v>
      </c>
      <c r="AI4800" s="43">
        <v>0</v>
      </c>
      <c r="AJ4800" s="43">
        <v>917067639.65031672</v>
      </c>
      <c r="AK4800" s="43">
        <v>922551079.92164063</v>
      </c>
    </row>
    <row r="4801" spans="3:37" x14ac:dyDescent="0.2">
      <c r="C4801" s="43">
        <v>6.1248419797932385E-4</v>
      </c>
      <c r="D4801" s="43">
        <v>6.4241661977022524E-2</v>
      </c>
      <c r="E4801" s="43">
        <v>2.4062666932881998</v>
      </c>
      <c r="F4801" s="43">
        <v>2.0797457266639512</v>
      </c>
      <c r="H4801" s="43">
        <v>8.8845395187170877E-5</v>
      </c>
      <c r="I4801" s="43">
        <v>8.9609533160376564E-2</v>
      </c>
      <c r="J4801" s="43">
        <v>0</v>
      </c>
      <c r="K4801" s="43">
        <v>1</v>
      </c>
      <c r="M4801" s="43">
        <v>7.953082911640541E-3</v>
      </c>
      <c r="N4801" s="43">
        <v>4.5059279953586523E-2</v>
      </c>
      <c r="O4801" s="43">
        <v>0</v>
      </c>
      <c r="P4801" s="43">
        <v>1</v>
      </c>
      <c r="R4801" s="43">
        <v>744.99615125860544</v>
      </c>
      <c r="S4801" s="43">
        <v>150.74104130777212</v>
      </c>
      <c r="T4801" s="43">
        <v>6785.1918262831869</v>
      </c>
      <c r="U4801" s="43">
        <v>7680.9290188495643</v>
      </c>
      <c r="W4801" s="43">
        <v>1792.6594254014799</v>
      </c>
      <c r="X4801" s="43">
        <v>0</v>
      </c>
      <c r="Y4801" s="43">
        <v>0</v>
      </c>
      <c r="Z4801" s="43">
        <v>1792.6594254014799</v>
      </c>
      <c r="AB4801" s="43">
        <v>86.07148594517497</v>
      </c>
      <c r="AC4801" s="43">
        <v>0</v>
      </c>
      <c r="AD4801" s="43">
        <v>0</v>
      </c>
      <c r="AE4801" s="43">
        <v>86.07148594517497</v>
      </c>
      <c r="AG4801" s="43">
        <v>3296700.6833133213</v>
      </c>
      <c r="AH4801" s="43">
        <v>387214.43588671967</v>
      </c>
      <c r="AI4801" s="43">
        <v>0</v>
      </c>
      <c r="AJ4801" s="43">
        <v>361500240.96973485</v>
      </c>
      <c r="AK4801" s="43">
        <v>364796941.65304816</v>
      </c>
    </row>
    <row r="4802" spans="3:37" x14ac:dyDescent="0.2">
      <c r="C4802" s="43">
        <v>6.066899737180799E-4</v>
      </c>
      <c r="D4802" s="43">
        <v>5.3961196284906608E-2</v>
      </c>
      <c r="E4802" s="43">
        <v>5.1148233967981493</v>
      </c>
      <c r="F4802" s="43">
        <v>6.1825006440082015</v>
      </c>
      <c r="H4802" s="43">
        <v>8.7595946230028052E-5</v>
      </c>
      <c r="I4802" s="43">
        <v>0.11128213791849972</v>
      </c>
      <c r="J4802" s="43">
        <v>0</v>
      </c>
      <c r="K4802" s="43">
        <v>1</v>
      </c>
      <c r="M4802" s="43">
        <v>7.7952727076558009E-3</v>
      </c>
      <c r="N4802" s="43">
        <v>4.5814326195045774E-2</v>
      </c>
      <c r="O4802" s="43">
        <v>0</v>
      </c>
      <c r="P4802" s="43">
        <v>1</v>
      </c>
      <c r="R4802" s="43">
        <v>619.85592905594808</v>
      </c>
      <c r="S4802" s="43">
        <v>184.56606018477277</v>
      </c>
      <c r="T4802" s="43">
        <v>6761.9972445536105</v>
      </c>
      <c r="U4802" s="43">
        <v>7566.4192337943314</v>
      </c>
      <c r="W4802" s="43">
        <v>3170.4536085794171</v>
      </c>
      <c r="X4802" s="43">
        <v>0</v>
      </c>
      <c r="Y4802" s="43">
        <v>0</v>
      </c>
      <c r="Z4802" s="43">
        <v>3170.4536085794171</v>
      </c>
      <c r="AB4802" s="43">
        <v>343.72720141314858</v>
      </c>
      <c r="AC4802" s="43">
        <v>0</v>
      </c>
      <c r="AD4802" s="43">
        <v>0</v>
      </c>
      <c r="AE4802" s="43">
        <v>343.72720141314858</v>
      </c>
      <c r="AG4802" s="43">
        <v>5830464.186177548</v>
      </c>
      <c r="AH4802" s="43">
        <v>684817.97945315414</v>
      </c>
      <c r="AI4802" s="43">
        <v>0</v>
      </c>
      <c r="AJ4802" s="43">
        <v>1443654245.9352241</v>
      </c>
      <c r="AK4802" s="43">
        <v>1449484710.1214015</v>
      </c>
    </row>
    <row r="4803" spans="3:37" x14ac:dyDescent="0.2">
      <c r="C4803" s="43">
        <v>6.2110882765398223E-4</v>
      </c>
      <c r="D4803" s="43">
        <v>5.5150177425146385E-2</v>
      </c>
      <c r="E4803" s="43">
        <v>7.3984573567780325</v>
      </c>
      <c r="F4803" s="43">
        <v>2.8953101908901679</v>
      </c>
      <c r="H4803" s="43">
        <v>9.6427882001592913E-5</v>
      </c>
      <c r="I4803" s="43">
        <v>0.10549106033026634</v>
      </c>
      <c r="J4803" s="43">
        <v>0</v>
      </c>
      <c r="K4803" s="43">
        <v>1</v>
      </c>
      <c r="M4803" s="43">
        <v>7.9087194964533314E-3</v>
      </c>
      <c r="N4803" s="43">
        <v>4.5369664583732462E-2</v>
      </c>
      <c r="O4803" s="43">
        <v>0</v>
      </c>
      <c r="P4803" s="43">
        <v>1</v>
      </c>
      <c r="R4803" s="43">
        <v>648.57019756839486</v>
      </c>
      <c r="S4803" s="43">
        <v>192.60194038907548</v>
      </c>
      <c r="T4803" s="43">
        <v>6793.8212132218487</v>
      </c>
      <c r="U4803" s="43">
        <v>7634.9933511793188</v>
      </c>
      <c r="W4803" s="43">
        <v>4798.4189495868732</v>
      </c>
      <c r="X4803" s="43">
        <v>0</v>
      </c>
      <c r="Y4803" s="43">
        <v>0</v>
      </c>
      <c r="Z4803" s="43">
        <v>4798.4189495868732</v>
      </c>
      <c r="AB4803" s="43">
        <v>131.52886243061604</v>
      </c>
      <c r="AC4803" s="43">
        <v>0</v>
      </c>
      <c r="AD4803" s="43">
        <v>0</v>
      </c>
      <c r="AE4803" s="43">
        <v>131.52886243061604</v>
      </c>
      <c r="AG4803" s="43">
        <v>8824292.4482902605</v>
      </c>
      <c r="AH4803" s="43">
        <v>1036458.4931107647</v>
      </c>
      <c r="AI4803" s="43">
        <v>0</v>
      </c>
      <c r="AJ4803" s="43">
        <v>552421222.20858741</v>
      </c>
      <c r="AK4803" s="43">
        <v>561245514.65687764</v>
      </c>
    </row>
    <row r="4804" spans="3:37" x14ac:dyDescent="0.2">
      <c r="C4804" s="43">
        <v>6.0942912645186285E-4</v>
      </c>
      <c r="D4804" s="43">
        <v>4.908446372261218E-2</v>
      </c>
      <c r="E4804" s="43">
        <v>4.199207805699892</v>
      </c>
      <c r="F4804" s="43">
        <v>3.2882054249097212</v>
      </c>
      <c r="H4804" s="43">
        <v>9.6165496297873077E-5</v>
      </c>
      <c r="I4804" s="43">
        <v>9.9880376131188456E-2</v>
      </c>
      <c r="J4804" s="43">
        <v>0</v>
      </c>
      <c r="K4804" s="43">
        <v>1</v>
      </c>
      <c r="M4804" s="43">
        <v>7.8130960758598759E-3</v>
      </c>
      <c r="N4804" s="43">
        <v>4.6192895022566072E-2</v>
      </c>
      <c r="O4804" s="43">
        <v>0</v>
      </c>
      <c r="P4804" s="43">
        <v>1</v>
      </c>
      <c r="R4804" s="43">
        <v>566.38224400574143</v>
      </c>
      <c r="S4804" s="43">
        <v>181.86193984829461</v>
      </c>
      <c r="T4804" s="43">
        <v>6833.4609810639395</v>
      </c>
      <c r="U4804" s="43">
        <v>7581.7051649179757</v>
      </c>
      <c r="W4804" s="43">
        <v>2378.3567400387301</v>
      </c>
      <c r="X4804" s="43">
        <v>0</v>
      </c>
      <c r="Y4804" s="43">
        <v>0</v>
      </c>
      <c r="Z4804" s="43">
        <v>2378.3567400387301</v>
      </c>
      <c r="AB4804" s="43">
        <v>138.67188479379325</v>
      </c>
      <c r="AC4804" s="43">
        <v>0</v>
      </c>
      <c r="AD4804" s="43">
        <v>0</v>
      </c>
      <c r="AE4804" s="43">
        <v>138.67188479379325</v>
      </c>
      <c r="AG4804" s="43">
        <v>4373798.0449312245</v>
      </c>
      <c r="AH4804" s="43">
        <v>513725.05584836571</v>
      </c>
      <c r="AI4804" s="43">
        <v>0</v>
      </c>
      <c r="AJ4804" s="43">
        <v>582421916.13393164</v>
      </c>
      <c r="AK4804" s="43">
        <v>586795714.17886281</v>
      </c>
    </row>
    <row r="4805" spans="3:37" x14ac:dyDescent="0.2">
      <c r="C4805" s="43">
        <v>5.9818627610855324E-4</v>
      </c>
      <c r="D4805" s="43">
        <v>4.68532136618992E-2</v>
      </c>
      <c r="E4805" s="43">
        <v>5.5736719568797639</v>
      </c>
      <c r="F4805" s="43">
        <v>3.3485927687738113</v>
      </c>
      <c r="H4805" s="43">
        <v>7.8772969080473674E-5</v>
      </c>
      <c r="I4805" s="43">
        <v>0.1009466355370372</v>
      </c>
      <c r="J4805" s="43">
        <v>0</v>
      </c>
      <c r="K4805" s="43">
        <v>1</v>
      </c>
      <c r="M4805" s="43">
        <v>7.8758849443955059E-3</v>
      </c>
      <c r="N4805" s="43">
        <v>4.6922010201850162E-2</v>
      </c>
      <c r="O4805" s="43">
        <v>0</v>
      </c>
      <c r="P4805" s="43">
        <v>1</v>
      </c>
      <c r="R4805" s="43">
        <v>530.66226001779501</v>
      </c>
      <c r="S4805" s="43">
        <v>150.56063462960483</v>
      </c>
      <c r="T4805" s="43">
        <v>6997.1042651361277</v>
      </c>
      <c r="U4805" s="43">
        <v>7678.3271597835273</v>
      </c>
      <c r="W4805" s="43">
        <v>2957.7373572356214</v>
      </c>
      <c r="X4805" s="43">
        <v>0</v>
      </c>
      <c r="Y4805" s="43">
        <v>0</v>
      </c>
      <c r="Z4805" s="43">
        <v>2957.7373572356214</v>
      </c>
      <c r="AB4805" s="43">
        <v>133.35512147966887</v>
      </c>
      <c r="AC4805" s="43">
        <v>0</v>
      </c>
      <c r="AD4805" s="43">
        <v>0</v>
      </c>
      <c r="AE4805" s="43">
        <v>133.35512147966887</v>
      </c>
      <c r="AG4805" s="43">
        <v>5439278.9999563079</v>
      </c>
      <c r="AH4805" s="43">
        <v>638871.26916289423</v>
      </c>
      <c r="AI4805" s="43">
        <v>0</v>
      </c>
      <c r="AJ4805" s="43">
        <v>560091510.21460927</v>
      </c>
      <c r="AK4805" s="43">
        <v>565530789.21456552</v>
      </c>
    </row>
    <row r="4806" spans="3:37" x14ac:dyDescent="0.2">
      <c r="C4806" s="43">
        <v>6.0968348370331207E-4</v>
      </c>
      <c r="D4806" s="43">
        <v>4.5828326934829099E-2</v>
      </c>
      <c r="E4806" s="43">
        <v>5.73939259205995</v>
      </c>
      <c r="F4806" s="43">
        <v>2.4262328914729268</v>
      </c>
      <c r="H4806" s="43">
        <v>9.8621299344903157E-5</v>
      </c>
      <c r="I4806" s="43">
        <v>7.5202494649266247E-2</v>
      </c>
      <c r="J4806" s="43">
        <v>0</v>
      </c>
      <c r="K4806" s="43">
        <v>1</v>
      </c>
      <c r="M4806" s="43">
        <v>7.8720677210976087E-3</v>
      </c>
      <c r="N4806" s="43">
        <v>4.3747442883609211E-2</v>
      </c>
      <c r="O4806" s="43">
        <v>0</v>
      </c>
      <c r="P4806" s="43">
        <v>1</v>
      </c>
      <c r="R4806" s="43">
        <v>529.03061525531496</v>
      </c>
      <c r="S4806" s="43">
        <v>140.42529351889146</v>
      </c>
      <c r="T4806" s="43">
        <v>6520.5445601095007</v>
      </c>
      <c r="U4806" s="43">
        <v>7190.0004688837071</v>
      </c>
      <c r="W4806" s="43">
        <v>3036.3143941692724</v>
      </c>
      <c r="X4806" s="43">
        <v>0</v>
      </c>
      <c r="Y4806" s="43">
        <v>0</v>
      </c>
      <c r="Z4806" s="43">
        <v>3036.3143941692724</v>
      </c>
      <c r="AB4806" s="43">
        <v>80.73373245584196</v>
      </c>
      <c r="AC4806" s="43">
        <v>0</v>
      </c>
      <c r="AD4806" s="43">
        <v>0</v>
      </c>
      <c r="AE4806" s="43">
        <v>80.73373245584196</v>
      </c>
      <c r="AG4806" s="43">
        <v>5583782.1708772918</v>
      </c>
      <c r="AH4806" s="43">
        <v>655843.90914056287</v>
      </c>
      <c r="AI4806" s="43">
        <v>0</v>
      </c>
      <c r="AJ4806" s="43">
        <v>339081676.31453621</v>
      </c>
      <c r="AK4806" s="43">
        <v>344665458.48541349</v>
      </c>
    </row>
    <row r="4807" spans="3:37" x14ac:dyDescent="0.2">
      <c r="C4807" s="43">
        <v>5.9970852805485907E-4</v>
      </c>
      <c r="D4807" s="43">
        <v>5.509053029145039E-2</v>
      </c>
      <c r="E4807" s="43">
        <v>4.8190421535006367</v>
      </c>
      <c r="F4807" s="43">
        <v>3.3399182221449863</v>
      </c>
      <c r="H4807" s="43">
        <v>8.8787007786403008E-5</v>
      </c>
      <c r="I4807" s="43">
        <v>9.190071048219485E-2</v>
      </c>
      <c r="J4807" s="43">
        <v>0</v>
      </c>
      <c r="K4807" s="43">
        <v>1</v>
      </c>
      <c r="M4807" s="43">
        <v>7.8512242621362471E-3</v>
      </c>
      <c r="N4807" s="43">
        <v>4.4764375352329112E-2</v>
      </c>
      <c r="O4807" s="43">
        <v>0</v>
      </c>
      <c r="P4807" s="43">
        <v>1</v>
      </c>
      <c r="R4807" s="43">
        <v>625.54643057126361</v>
      </c>
      <c r="S4807" s="43">
        <v>154.49365996560098</v>
      </c>
      <c r="T4807" s="43">
        <v>6654.4518071762141</v>
      </c>
      <c r="U4807" s="43">
        <v>7434.4918977130783</v>
      </c>
      <c r="W4807" s="43">
        <v>3014.5346178947789</v>
      </c>
      <c r="X4807" s="43">
        <v>0</v>
      </c>
      <c r="Y4807" s="43">
        <v>0</v>
      </c>
      <c r="Z4807" s="43">
        <v>3014.5346178947789</v>
      </c>
      <c r="AB4807" s="43">
        <v>156.6188416109855</v>
      </c>
      <c r="AC4807" s="43">
        <v>0</v>
      </c>
      <c r="AD4807" s="43">
        <v>0</v>
      </c>
      <c r="AE4807" s="43">
        <v>156.6188416109855</v>
      </c>
      <c r="AG4807" s="43">
        <v>5543729.1623084983</v>
      </c>
      <c r="AH4807" s="43">
        <v>651139.47746527218</v>
      </c>
      <c r="AI4807" s="43">
        <v>0</v>
      </c>
      <c r="AJ4807" s="43">
        <v>657799134.76613915</v>
      </c>
      <c r="AK4807" s="43">
        <v>663342863.9284476</v>
      </c>
    </row>
    <row r="4808" spans="3:37" x14ac:dyDescent="0.2">
      <c r="C4808" s="43">
        <v>6.0161534820003814E-4</v>
      </c>
      <c r="D4808" s="43">
        <v>5.8750072947815868E-2</v>
      </c>
      <c r="E4808" s="43">
        <v>6.1438475636085448</v>
      </c>
      <c r="F4808" s="43">
        <v>1.1119437127747991</v>
      </c>
      <c r="H4808" s="43">
        <v>9.3337531522408312E-5</v>
      </c>
      <c r="I4808" s="43">
        <v>9.2755763811704056E-2</v>
      </c>
      <c r="J4808" s="43">
        <v>0</v>
      </c>
      <c r="K4808" s="43">
        <v>1</v>
      </c>
      <c r="M4808" s="43">
        <v>7.8233347349061077E-3</v>
      </c>
      <c r="N4808" s="43">
        <v>4.5412031040302156E-2</v>
      </c>
      <c r="O4808" s="43">
        <v>0</v>
      </c>
      <c r="P4808" s="43">
        <v>1</v>
      </c>
      <c r="R4808" s="43">
        <v>669.2211998631235</v>
      </c>
      <c r="S4808" s="43">
        <v>163.9228853386482</v>
      </c>
      <c r="T4808" s="43">
        <v>6726.7488242762383</v>
      </c>
      <c r="U4808" s="43">
        <v>7559.8929094780106</v>
      </c>
      <c r="W4808" s="43">
        <v>4111.5930382942379</v>
      </c>
      <c r="X4808" s="43">
        <v>0</v>
      </c>
      <c r="Y4808" s="43">
        <v>0</v>
      </c>
      <c r="Z4808" s="43">
        <v>4111.5930382942379</v>
      </c>
      <c r="AB4808" s="43">
        <v>8.0159163184903779</v>
      </c>
      <c r="AC4808" s="43">
        <v>0</v>
      </c>
      <c r="AD4808" s="43">
        <v>0</v>
      </c>
      <c r="AE4808" s="43">
        <v>8.0159163184903779</v>
      </c>
      <c r="AG4808" s="43">
        <v>7561219.5974231036</v>
      </c>
      <c r="AH4808" s="43">
        <v>888104.09627155541</v>
      </c>
      <c r="AI4808" s="43">
        <v>0</v>
      </c>
      <c r="AJ4808" s="43">
        <v>33666848.537659585</v>
      </c>
      <c r="AK4808" s="43">
        <v>41228068.135082692</v>
      </c>
    </row>
    <row r="4809" spans="3:37" x14ac:dyDescent="0.2">
      <c r="C4809" s="43">
        <v>5.998770066188324E-4</v>
      </c>
      <c r="D4809" s="43">
        <v>5.0525395954478677E-2</v>
      </c>
      <c r="E4809" s="43">
        <v>3.706764518619166</v>
      </c>
      <c r="F4809" s="43">
        <v>1.5525963293131502</v>
      </c>
      <c r="H4809" s="43">
        <v>7.9525754445410152E-5</v>
      </c>
      <c r="I4809" s="43">
        <v>9.6729225012220019E-2</v>
      </c>
      <c r="J4809" s="43">
        <v>0</v>
      </c>
      <c r="K4809" s="43">
        <v>1</v>
      </c>
      <c r="M4809" s="43">
        <v>7.773561439211249E-3</v>
      </c>
      <c r="N4809" s="43">
        <v>4.4151791017728474E-2</v>
      </c>
      <c r="O4809" s="43">
        <v>0</v>
      </c>
      <c r="P4809" s="43">
        <v>1</v>
      </c>
      <c r="R4809" s="43">
        <v>573.87104684797009</v>
      </c>
      <c r="S4809" s="43">
        <v>145.64912466097897</v>
      </c>
      <c r="T4809" s="43">
        <v>6498.4642428546085</v>
      </c>
      <c r="U4809" s="43">
        <v>7217.9844143635573</v>
      </c>
      <c r="W4809" s="43">
        <v>2127.2048347188929</v>
      </c>
      <c r="X4809" s="43">
        <v>0</v>
      </c>
      <c r="Y4809" s="43">
        <v>0</v>
      </c>
      <c r="Z4809" s="43">
        <v>2127.2048347188929</v>
      </c>
      <c r="AB4809" s="43">
        <v>33.931736636639286</v>
      </c>
      <c r="AC4809" s="43">
        <v>0</v>
      </c>
      <c r="AD4809" s="43">
        <v>0</v>
      </c>
      <c r="AE4809" s="43">
        <v>33.931736636639286</v>
      </c>
      <c r="AG4809" s="43">
        <v>3911929.6910480442</v>
      </c>
      <c r="AH4809" s="43">
        <v>459476.24429928086</v>
      </c>
      <c r="AI4809" s="43">
        <v>0</v>
      </c>
      <c r="AJ4809" s="43">
        <v>142513293.87388501</v>
      </c>
      <c r="AK4809" s="43">
        <v>146425223.56493306</v>
      </c>
    </row>
    <row r="4810" spans="3:37" x14ac:dyDescent="0.2">
      <c r="C4810" s="43">
        <v>6.1313618554237337E-4</v>
      </c>
      <c r="D4810" s="43">
        <v>6.1308154461363729E-2</v>
      </c>
      <c r="E4810" s="43">
        <v>9.8308778100274399</v>
      </c>
      <c r="F4810" s="43">
        <v>1.8293979900141133</v>
      </c>
      <c r="H4810" s="43">
        <v>8.6927569342264485E-5</v>
      </c>
      <c r="I4810" s="43">
        <v>8.392937078497717E-2</v>
      </c>
      <c r="J4810" s="43">
        <v>0</v>
      </c>
      <c r="K4810" s="43">
        <v>1</v>
      </c>
      <c r="M4810" s="43">
        <v>7.8313169723706541E-3</v>
      </c>
      <c r="N4810" s="43">
        <v>4.6718145307152792E-2</v>
      </c>
      <c r="O4810" s="43">
        <v>0</v>
      </c>
      <c r="P4810" s="43">
        <v>1</v>
      </c>
      <c r="R4810" s="43">
        <v>711.73375504662124</v>
      </c>
      <c r="S4810" s="43">
        <v>138.13822654739246</v>
      </c>
      <c r="T4810" s="43">
        <v>6927.2804170888339</v>
      </c>
      <c r="U4810" s="43">
        <v>7777.1523986828479</v>
      </c>
      <c r="W4810" s="43">
        <v>6996.9675791353338</v>
      </c>
      <c r="X4810" s="43">
        <v>0</v>
      </c>
      <c r="Y4810" s="43">
        <v>0</v>
      </c>
      <c r="Z4810" s="43">
        <v>6996.9675791353338</v>
      </c>
      <c r="AB4810" s="43">
        <v>63.163228407112548</v>
      </c>
      <c r="AC4810" s="43">
        <v>0</v>
      </c>
      <c r="AD4810" s="43">
        <v>0</v>
      </c>
      <c r="AE4810" s="43">
        <v>63.163228407112548</v>
      </c>
      <c r="AG4810" s="43">
        <v>12867423.378029879</v>
      </c>
      <c r="AH4810" s="43">
        <v>1511344.9970932321</v>
      </c>
      <c r="AI4810" s="43">
        <v>0</v>
      </c>
      <c r="AJ4810" s="43">
        <v>265285559.30987272</v>
      </c>
      <c r="AK4810" s="43">
        <v>278152982.68790257</v>
      </c>
    </row>
    <row r="4811" spans="3:37" x14ac:dyDescent="0.2">
      <c r="C4811" s="43">
        <v>6.1894814872898163E-4</v>
      </c>
      <c r="D4811" s="43">
        <v>5.2294133662398185E-2</v>
      </c>
      <c r="E4811" s="43">
        <v>2.6791813183035873</v>
      </c>
      <c r="F4811" s="43">
        <v>4.7957083117878003</v>
      </c>
      <c r="H4811" s="43">
        <v>8.9686222246019244E-5</v>
      </c>
      <c r="I4811" s="43">
        <v>9.5944781702385157E-2</v>
      </c>
      <c r="J4811" s="43">
        <v>0</v>
      </c>
      <c r="K4811" s="43">
        <v>1</v>
      </c>
      <c r="M4811" s="43">
        <v>7.8515371386304045E-3</v>
      </c>
      <c r="N4811" s="43">
        <v>4.7574791503118385E-2</v>
      </c>
      <c r="O4811" s="43">
        <v>0</v>
      </c>
      <c r="P4811" s="43">
        <v>1</v>
      </c>
      <c r="R4811" s="43">
        <v>612.84354159831628</v>
      </c>
      <c r="S4811" s="43">
        <v>162.9256502360154</v>
      </c>
      <c r="T4811" s="43">
        <v>7072.5162786422561</v>
      </c>
      <c r="U4811" s="43">
        <v>7848.2854704765878</v>
      </c>
      <c r="W4811" s="43">
        <v>1641.9189676932162</v>
      </c>
      <c r="X4811" s="43">
        <v>0</v>
      </c>
      <c r="Y4811" s="43">
        <v>0</v>
      </c>
      <c r="Z4811" s="43">
        <v>1641.9189676932162</v>
      </c>
      <c r="AB4811" s="43">
        <v>248.90075973971156</v>
      </c>
      <c r="AC4811" s="43">
        <v>0</v>
      </c>
      <c r="AD4811" s="43">
        <v>0</v>
      </c>
      <c r="AE4811" s="43">
        <v>248.90075973971156</v>
      </c>
      <c r="AG4811" s="43">
        <v>3019488.9815878249</v>
      </c>
      <c r="AH4811" s="43">
        <v>354654.49702173471</v>
      </c>
      <c r="AI4811" s="43">
        <v>0</v>
      </c>
      <c r="AJ4811" s="43">
        <v>1045383190.9067886</v>
      </c>
      <c r="AK4811" s="43">
        <v>1048402679.8883764</v>
      </c>
    </row>
    <row r="4812" spans="3:37" x14ac:dyDescent="0.2">
      <c r="C4812" s="43">
        <v>6.0644498546997649E-4</v>
      </c>
      <c r="D4812" s="43">
        <v>5.4037294504771245E-2</v>
      </c>
      <c r="E4812" s="43">
        <v>3.5018203996183304</v>
      </c>
      <c r="F4812" s="43">
        <v>1.8982328781907278</v>
      </c>
      <c r="H4812" s="43">
        <v>8.8052317463354639E-5</v>
      </c>
      <c r="I4812" s="43">
        <v>9.7957841830777534E-2</v>
      </c>
      <c r="J4812" s="43">
        <v>0</v>
      </c>
      <c r="K4812" s="43">
        <v>1</v>
      </c>
      <c r="M4812" s="43">
        <v>7.838184814893321E-3</v>
      </c>
      <c r="N4812" s="43">
        <v>4.6885591937488424E-2</v>
      </c>
      <c r="O4812" s="43">
        <v>0</v>
      </c>
      <c r="P4812" s="43">
        <v>1</v>
      </c>
      <c r="R4812" s="43">
        <v>620.47941668034218</v>
      </c>
      <c r="S4812" s="43">
        <v>163.3136073621294</v>
      </c>
      <c r="T4812" s="43">
        <v>6958.2058967781513</v>
      </c>
      <c r="U4812" s="43">
        <v>7741.9989208206225</v>
      </c>
      <c r="W4812" s="43">
        <v>2172.8074788745043</v>
      </c>
      <c r="X4812" s="43">
        <v>0</v>
      </c>
      <c r="Y4812" s="43">
        <v>0</v>
      </c>
      <c r="Z4812" s="43">
        <v>2172.8074788745043</v>
      </c>
      <c r="AB4812" s="43">
        <v>59.634846316408975</v>
      </c>
      <c r="AC4812" s="43">
        <v>0</v>
      </c>
      <c r="AD4812" s="43">
        <v>0</v>
      </c>
      <c r="AE4812" s="43">
        <v>59.634846316408975</v>
      </c>
      <c r="AG4812" s="43">
        <v>3995792.9536502133</v>
      </c>
      <c r="AH4812" s="43">
        <v>469326.41543689294</v>
      </c>
      <c r="AI4812" s="43">
        <v>0</v>
      </c>
      <c r="AJ4812" s="43">
        <v>250466354.5289177</v>
      </c>
      <c r="AK4812" s="43">
        <v>254462147.48256791</v>
      </c>
    </row>
    <row r="4813" spans="3:37" x14ac:dyDescent="0.2">
      <c r="C4813" s="43">
        <v>6.0437129586911494E-4</v>
      </c>
      <c r="D4813" s="43">
        <v>5.2308729934709898E-2</v>
      </c>
      <c r="E4813" s="43">
        <v>5.0532460697069759</v>
      </c>
      <c r="F4813" s="43">
        <v>3.0777174888396179</v>
      </c>
      <c r="H4813" s="43">
        <v>9.0671048352142236E-5</v>
      </c>
      <c r="I4813" s="43">
        <v>0.11889606845461187</v>
      </c>
      <c r="J4813" s="43">
        <v>0</v>
      </c>
      <c r="K4813" s="43">
        <v>1</v>
      </c>
      <c r="M4813" s="43">
        <v>7.8392706742428236E-3</v>
      </c>
      <c r="N4813" s="43">
        <v>4.4480301576732183E-2</v>
      </c>
      <c r="O4813" s="43">
        <v>0</v>
      </c>
      <c r="P4813" s="43">
        <v>1</v>
      </c>
      <c r="R4813" s="43">
        <v>598.57748595912562</v>
      </c>
      <c r="S4813" s="43">
        <v>204.11668380549278</v>
      </c>
      <c r="T4813" s="43">
        <v>6602.1556047408058</v>
      </c>
      <c r="U4813" s="43">
        <v>7404.8497745054246</v>
      </c>
      <c r="W4813" s="43">
        <v>3024.7593283380343</v>
      </c>
      <c r="X4813" s="43">
        <v>0</v>
      </c>
      <c r="Y4813" s="43">
        <v>0</v>
      </c>
      <c r="Z4813" s="43">
        <v>3024.7593283380343</v>
      </c>
      <c r="AB4813" s="43">
        <v>133.07321547731311</v>
      </c>
      <c r="AC4813" s="43">
        <v>0</v>
      </c>
      <c r="AD4813" s="43">
        <v>0</v>
      </c>
      <c r="AE4813" s="43">
        <v>133.07321547731311</v>
      </c>
      <c r="AG4813" s="43">
        <v>5562532.4048136454</v>
      </c>
      <c r="AH4813" s="43">
        <v>653348.01492101536</v>
      </c>
      <c r="AI4813" s="43">
        <v>0</v>
      </c>
      <c r="AJ4813" s="43">
        <v>558907505.00471509</v>
      </c>
      <c r="AK4813" s="43">
        <v>564470037.40952873</v>
      </c>
    </row>
    <row r="4814" spans="3:37" x14ac:dyDescent="0.2">
      <c r="C4814" s="43">
        <v>6.1365614161967841E-4</v>
      </c>
      <c r="D4814" s="43">
        <v>5.6176481916829002E-2</v>
      </c>
      <c r="E4814" s="43">
        <v>12.428784963322588</v>
      </c>
      <c r="F4814" s="43">
        <v>6.0313382195237928</v>
      </c>
      <c r="H4814" s="43">
        <v>1.0188763785135002E-4</v>
      </c>
      <c r="I4814" s="43">
        <v>9.2969684702697952E-2</v>
      </c>
      <c r="J4814" s="43">
        <v>0</v>
      </c>
      <c r="K4814" s="43">
        <v>1</v>
      </c>
      <c r="M4814" s="43">
        <v>7.8125746119958352E-3</v>
      </c>
      <c r="N4814" s="43">
        <v>4.6323603284625592E-2</v>
      </c>
      <c r="O4814" s="43">
        <v>0</v>
      </c>
      <c r="P4814" s="43">
        <v>1</v>
      </c>
      <c r="R4814" s="43">
        <v>652.71259886670146</v>
      </c>
      <c r="S4814" s="43">
        <v>179.35158729334557</v>
      </c>
      <c r="T4814" s="43">
        <v>6852.3396961358185</v>
      </c>
      <c r="U4814" s="43">
        <v>7684.4038822958655</v>
      </c>
      <c r="W4814" s="43">
        <v>8112.424534165667</v>
      </c>
      <c r="X4814" s="43">
        <v>0</v>
      </c>
      <c r="Y4814" s="43">
        <v>0</v>
      </c>
      <c r="Z4814" s="43">
        <v>8112.424534165667</v>
      </c>
      <c r="AB4814" s="43">
        <v>351.38990941957292</v>
      </c>
      <c r="AC4814" s="43">
        <v>0</v>
      </c>
      <c r="AD4814" s="43">
        <v>0</v>
      </c>
      <c r="AE4814" s="43">
        <v>351.38990941957292</v>
      </c>
      <c r="AG4814" s="43">
        <v>14918748.718330661</v>
      </c>
      <c r="AH4814" s="43">
        <v>1752283.6993797841</v>
      </c>
      <c r="AI4814" s="43">
        <v>0</v>
      </c>
      <c r="AJ4814" s="43">
        <v>1475837619.5622063</v>
      </c>
      <c r="AK4814" s="43">
        <v>1490756368.2805369</v>
      </c>
    </row>
    <row r="4815" spans="3:37" x14ac:dyDescent="0.2">
      <c r="C4815" s="43">
        <v>6.3897058496775738E-4</v>
      </c>
      <c r="D4815" s="43">
        <v>4.5719164205486974E-2</v>
      </c>
      <c r="E4815" s="43">
        <v>4.9005386537865139</v>
      </c>
      <c r="F4815" s="43">
        <v>2.4015366139586072</v>
      </c>
      <c r="H4815" s="43">
        <v>8.0783193475318966E-5</v>
      </c>
      <c r="I4815" s="43">
        <v>0.10380504736913887</v>
      </c>
      <c r="J4815" s="43">
        <v>0</v>
      </c>
      <c r="K4815" s="43">
        <v>1</v>
      </c>
      <c r="M4815" s="43">
        <v>7.8313827413662232E-3</v>
      </c>
      <c r="N4815" s="43">
        <v>4.4436127743057462E-2</v>
      </c>
      <c r="O4815" s="43">
        <v>0</v>
      </c>
      <c r="P4815" s="43">
        <v>1</v>
      </c>
      <c r="R4815" s="43">
        <v>553.12274956334556</v>
      </c>
      <c r="S4815" s="43">
        <v>158.77490486850795</v>
      </c>
      <c r="T4815" s="43">
        <v>6588.9623967249672</v>
      </c>
      <c r="U4815" s="43">
        <v>7300.8600511568211</v>
      </c>
      <c r="W4815" s="43">
        <v>2710.5994145238524</v>
      </c>
      <c r="X4815" s="43">
        <v>0</v>
      </c>
      <c r="Y4815" s="43">
        <v>0</v>
      </c>
      <c r="Z4815" s="43">
        <v>2710.5994145238524</v>
      </c>
      <c r="AB4815" s="43">
        <v>82.948731051334022</v>
      </c>
      <c r="AC4815" s="43">
        <v>0</v>
      </c>
      <c r="AD4815" s="43">
        <v>0</v>
      </c>
      <c r="AE4815" s="43">
        <v>82.948731051334022</v>
      </c>
      <c r="AG4815" s="43">
        <v>4984792.3233093647</v>
      </c>
      <c r="AH4815" s="43">
        <v>585489.47353715217</v>
      </c>
      <c r="AI4815" s="43">
        <v>0</v>
      </c>
      <c r="AJ4815" s="43">
        <v>348384670.41560286</v>
      </c>
      <c r="AK4815" s="43">
        <v>353369462.73891222</v>
      </c>
    </row>
    <row r="4816" spans="3:37" x14ac:dyDescent="0.2">
      <c r="C4816" s="43">
        <v>6.4849608267725234E-4</v>
      </c>
      <c r="D4816" s="43">
        <v>6.0497628145532167E-2</v>
      </c>
      <c r="E4816" s="43">
        <v>1.8500494927497491</v>
      </c>
      <c r="F4816" s="43">
        <v>2.5333854550968686</v>
      </c>
      <c r="H4816" s="43">
        <v>8.9818959688812535E-5</v>
      </c>
      <c r="I4816" s="43">
        <v>9.0806378401827301E-2</v>
      </c>
      <c r="J4816" s="43">
        <v>0</v>
      </c>
      <c r="K4816" s="43">
        <v>1</v>
      </c>
      <c r="M4816" s="43">
        <v>7.8413201897055383E-3</v>
      </c>
      <c r="N4816" s="43">
        <v>4.3910782156641633E-2</v>
      </c>
      <c r="O4816" s="43">
        <v>0</v>
      </c>
      <c r="P4816" s="43">
        <v>1</v>
      </c>
      <c r="R4816" s="43">
        <v>742.82767906821084</v>
      </c>
      <c r="S4816" s="43">
        <v>154.42824950893828</v>
      </c>
      <c r="T4816" s="43">
        <v>6519.3265295658166</v>
      </c>
      <c r="U4816" s="43">
        <v>7416.5824581429661</v>
      </c>
      <c r="W4816" s="43">
        <v>1374.2679708606167</v>
      </c>
      <c r="X4816" s="43">
        <v>0</v>
      </c>
      <c r="Y4816" s="43">
        <v>0</v>
      </c>
      <c r="Z4816" s="43">
        <v>1374.2679708606167</v>
      </c>
      <c r="AB4816" s="43">
        <v>121.87740398374183</v>
      </c>
      <c r="AC4816" s="43">
        <v>0</v>
      </c>
      <c r="AD4816" s="43">
        <v>0</v>
      </c>
      <c r="AE4816" s="43">
        <v>121.87740398374183</v>
      </c>
      <c r="AG4816" s="43">
        <v>2527278.7984126741</v>
      </c>
      <c r="AH4816" s="43">
        <v>296841.8817058932</v>
      </c>
      <c r="AI4816" s="43">
        <v>0</v>
      </c>
      <c r="AJ4816" s="43">
        <v>511885096.73171568</v>
      </c>
      <c r="AK4816" s="43">
        <v>514412375.53012836</v>
      </c>
    </row>
    <row r="4817" spans="3:37" x14ac:dyDescent="0.2">
      <c r="C4817" s="43">
        <v>6.0944106255027644E-4</v>
      </c>
      <c r="D4817" s="43">
        <v>5.5858851499485884E-2</v>
      </c>
      <c r="E4817" s="43">
        <v>2.4470140011334003</v>
      </c>
      <c r="F4817" s="43">
        <v>1.5606173503115508</v>
      </c>
      <c r="H4817" s="43">
        <v>9.715920401542899E-5</v>
      </c>
      <c r="I4817" s="43">
        <v>0.10240648809757968</v>
      </c>
      <c r="J4817" s="43">
        <v>0</v>
      </c>
      <c r="K4817" s="43">
        <v>1</v>
      </c>
      <c r="M4817" s="43">
        <v>7.8202209700577157E-3</v>
      </c>
      <c r="N4817" s="43">
        <v>4.776027237037872E-2</v>
      </c>
      <c r="O4817" s="43">
        <v>0</v>
      </c>
      <c r="P4817" s="43">
        <v>1</v>
      </c>
      <c r="R4817" s="43">
        <v>644.5640616675056</v>
      </c>
      <c r="S4817" s="43">
        <v>188.38824215255852</v>
      </c>
      <c r="T4817" s="43">
        <v>7071.7710586908233</v>
      </c>
      <c r="U4817" s="43">
        <v>7904.7233625108875</v>
      </c>
      <c r="W4817" s="43">
        <v>1577.2572835277986</v>
      </c>
      <c r="X4817" s="43">
        <v>0</v>
      </c>
      <c r="Y4817" s="43">
        <v>0</v>
      </c>
      <c r="Z4817" s="43">
        <v>1577.2572835277986</v>
      </c>
      <c r="AB4817" s="43">
        <v>38.664856210315406</v>
      </c>
      <c r="AC4817" s="43">
        <v>0</v>
      </c>
      <c r="AD4817" s="43">
        <v>0</v>
      </c>
      <c r="AE4817" s="43">
        <v>38.664856210315406</v>
      </c>
      <c r="AG4817" s="43">
        <v>2900576.1444076216</v>
      </c>
      <c r="AH4817" s="43">
        <v>340687.5732420045</v>
      </c>
      <c r="AI4817" s="43">
        <v>0</v>
      </c>
      <c r="AJ4817" s="43">
        <v>162392396.0833247</v>
      </c>
      <c r="AK4817" s="43">
        <v>165292972.22773233</v>
      </c>
    </row>
    <row r="4818" spans="3:37" x14ac:dyDescent="0.2">
      <c r="C4818" s="43">
        <v>6.0724560489752255E-4</v>
      </c>
      <c r="D4818" s="43">
        <v>5.1813925089438335E-2</v>
      </c>
      <c r="E4818" s="43">
        <v>5.7679629740202474</v>
      </c>
      <c r="F4818" s="43">
        <v>4.943347281637438</v>
      </c>
      <c r="H4818" s="43">
        <v>9.0604158230478404E-5</v>
      </c>
      <c r="I4818" s="43">
        <v>9.3519181410848529E-2</v>
      </c>
      <c r="J4818" s="43">
        <v>0</v>
      </c>
      <c r="K4818" s="43">
        <v>1</v>
      </c>
      <c r="M4818" s="43">
        <v>7.8716258665392225E-3</v>
      </c>
      <c r="N4818" s="43">
        <v>4.6397646070141962E-2</v>
      </c>
      <c r="O4818" s="43">
        <v>0</v>
      </c>
      <c r="P4818" s="43">
        <v>1</v>
      </c>
      <c r="R4818" s="43">
        <v>595.73517801128571</v>
      </c>
      <c r="S4818" s="43">
        <v>160.43207452966456</v>
      </c>
      <c r="T4818" s="43">
        <v>6915.168463970117</v>
      </c>
      <c r="U4818" s="43">
        <v>7671.3357165110674</v>
      </c>
      <c r="W4818" s="43">
        <v>3436.178449090457</v>
      </c>
      <c r="X4818" s="43">
        <v>0</v>
      </c>
      <c r="Y4818" s="43">
        <v>0</v>
      </c>
      <c r="Z4818" s="43">
        <v>3436.178449090457</v>
      </c>
      <c r="AB4818" s="43">
        <v>251.36340434216604</v>
      </c>
      <c r="AC4818" s="43">
        <v>0</v>
      </c>
      <c r="AD4818" s="43">
        <v>0</v>
      </c>
      <c r="AE4818" s="43">
        <v>251.36340434216604</v>
      </c>
      <c r="AG4818" s="43">
        <v>6319132.16787735</v>
      </c>
      <c r="AH4818" s="43">
        <v>742214.54500353872</v>
      </c>
      <c r="AI4818" s="43">
        <v>0</v>
      </c>
      <c r="AJ4818" s="43">
        <v>1055726298.2370974</v>
      </c>
      <c r="AK4818" s="43">
        <v>1062045430.4049747</v>
      </c>
    </row>
    <row r="4819" spans="3:37" x14ac:dyDescent="0.2">
      <c r="C4819" s="43">
        <v>6.022571165894573E-4</v>
      </c>
      <c r="D4819" s="43">
        <v>5.3305889132294199E-2</v>
      </c>
      <c r="E4819" s="43">
        <v>5.9341487051140476</v>
      </c>
      <c r="F4819" s="43">
        <v>4.6682630277117969</v>
      </c>
      <c r="H4819" s="43">
        <v>9.4966880742952675E-5</v>
      </c>
      <c r="I4819" s="43">
        <v>0.10893409779748198</v>
      </c>
      <c r="J4819" s="43">
        <v>0</v>
      </c>
      <c r="K4819" s="43">
        <v>1</v>
      </c>
      <c r="M4819" s="43">
        <v>7.7373539481644599E-3</v>
      </c>
      <c r="N4819" s="43">
        <v>4.4040321815979042E-2</v>
      </c>
      <c r="O4819" s="43">
        <v>0</v>
      </c>
      <c r="P4819" s="43">
        <v>1</v>
      </c>
      <c r="R4819" s="43">
        <v>607.85431646332347</v>
      </c>
      <c r="S4819" s="43">
        <v>195.87471933580895</v>
      </c>
      <c r="T4819" s="43">
        <v>6451.8657329245116</v>
      </c>
      <c r="U4819" s="43">
        <v>7255.5947687236439</v>
      </c>
      <c r="W4819" s="43">
        <v>3607.0979049388156</v>
      </c>
      <c r="X4819" s="43">
        <v>0</v>
      </c>
      <c r="Y4819" s="43">
        <v>0</v>
      </c>
      <c r="Z4819" s="43">
        <v>3607.0979049388156</v>
      </c>
      <c r="AB4819" s="43">
        <v>238.58533813896562</v>
      </c>
      <c r="AC4819" s="43">
        <v>0</v>
      </c>
      <c r="AD4819" s="43">
        <v>0</v>
      </c>
      <c r="AE4819" s="43">
        <v>238.58533813896562</v>
      </c>
      <c r="AG4819" s="43">
        <v>6633453.0471824817</v>
      </c>
      <c r="AH4819" s="43">
        <v>779133.14746678423</v>
      </c>
      <c r="AI4819" s="43">
        <v>0</v>
      </c>
      <c r="AJ4819" s="43">
        <v>1002058420.1836556</v>
      </c>
      <c r="AK4819" s="43">
        <v>1008691873.2308381</v>
      </c>
    </row>
    <row r="4820" spans="3:37" x14ac:dyDescent="0.2">
      <c r="C4820" s="43">
        <v>6.3302177448010255E-4</v>
      </c>
      <c r="D4820" s="43">
        <v>5.0970025480647378E-2</v>
      </c>
      <c r="E4820" s="43">
        <v>7.2716891660232106</v>
      </c>
      <c r="F4820" s="43">
        <v>3.5238167524549762</v>
      </c>
      <c r="H4820" s="43">
        <v>9.1132589131848185E-5</v>
      </c>
      <c r="I4820" s="43">
        <v>0.1055931466423764</v>
      </c>
      <c r="J4820" s="43">
        <v>0</v>
      </c>
      <c r="K4820" s="43">
        <v>1</v>
      </c>
      <c r="M4820" s="43">
        <v>7.8802528777587311E-3</v>
      </c>
      <c r="N4820" s="43">
        <v>4.9088057698875032E-2</v>
      </c>
      <c r="O4820" s="43">
        <v>0</v>
      </c>
      <c r="P4820" s="43">
        <v>1</v>
      </c>
      <c r="R4820" s="43">
        <v>610.90808455169974</v>
      </c>
      <c r="S4820" s="43">
        <v>182.20144364190045</v>
      </c>
      <c r="T4820" s="43">
        <v>7324.1693146334055</v>
      </c>
      <c r="U4820" s="43">
        <v>8117.278842827006</v>
      </c>
      <c r="W4820" s="43">
        <v>4442.3336998705863</v>
      </c>
      <c r="X4820" s="43">
        <v>0</v>
      </c>
      <c r="Y4820" s="43">
        <v>0</v>
      </c>
      <c r="Z4820" s="43">
        <v>4442.3336998705863</v>
      </c>
      <c r="AB4820" s="43">
        <v>164.97474620618843</v>
      </c>
      <c r="AC4820" s="43">
        <v>0</v>
      </c>
      <c r="AD4820" s="43">
        <v>0</v>
      </c>
      <c r="AE4820" s="43">
        <v>164.97474620618843</v>
      </c>
      <c r="AG4820" s="43">
        <v>8169451.674062008</v>
      </c>
      <c r="AH4820" s="43">
        <v>959544.07917204662</v>
      </c>
      <c r="AI4820" s="43">
        <v>0</v>
      </c>
      <c r="AJ4820" s="43">
        <v>692893934.0659914</v>
      </c>
      <c r="AK4820" s="43">
        <v>701063385.74005342</v>
      </c>
    </row>
    <row r="4821" spans="3:37" x14ac:dyDescent="0.2">
      <c r="C4821" s="43">
        <v>6.04866423885691E-4</v>
      </c>
      <c r="D4821" s="43">
        <v>6.7335298178154646E-2</v>
      </c>
      <c r="E4821" s="43">
        <v>8.9727065657270941</v>
      </c>
      <c r="F4821" s="43">
        <v>2.3588597931862663</v>
      </c>
      <c r="H4821" s="43">
        <v>9.06527440636129E-5</v>
      </c>
      <c r="I4821" s="43">
        <v>9.9821568802816327E-2</v>
      </c>
      <c r="J4821" s="43">
        <v>0</v>
      </c>
      <c r="K4821" s="43">
        <v>1</v>
      </c>
      <c r="M4821" s="43">
        <v>7.8629721499737792E-3</v>
      </c>
      <c r="N4821" s="43">
        <v>4.4699175530874789E-2</v>
      </c>
      <c r="O4821" s="43">
        <v>0</v>
      </c>
      <c r="P4821" s="43">
        <v>1</v>
      </c>
      <c r="R4821" s="43">
        <v>771.16025436896496</v>
      </c>
      <c r="S4821" s="43">
        <v>171.3356429029958</v>
      </c>
      <c r="T4821" s="43">
        <v>6654.7021616215807</v>
      </c>
      <c r="U4821" s="43">
        <v>7597.1980588935412</v>
      </c>
      <c r="W4821" s="43">
        <v>6919.3946776041876</v>
      </c>
      <c r="X4821" s="43">
        <v>0</v>
      </c>
      <c r="Y4821" s="43">
        <v>0</v>
      </c>
      <c r="Z4821" s="43">
        <v>6919.3946776041876</v>
      </c>
      <c r="AB4821" s="43">
        <v>112.12515702288499</v>
      </c>
      <c r="AC4821" s="43">
        <v>0</v>
      </c>
      <c r="AD4821" s="43">
        <v>0</v>
      </c>
      <c r="AE4821" s="43">
        <v>112.12515702288499</v>
      </c>
      <c r="AG4821" s="43">
        <v>12724766.812114101</v>
      </c>
      <c r="AH4821" s="43">
        <v>1494589.2503625045</v>
      </c>
      <c r="AI4821" s="43">
        <v>0</v>
      </c>
      <c r="AJ4821" s="43">
        <v>470925659.49611694</v>
      </c>
      <c r="AK4821" s="43">
        <v>483650426.30823106</v>
      </c>
    </row>
    <row r="4822" spans="3:37" x14ac:dyDescent="0.2">
      <c r="C4822" s="43">
        <v>6.520473020511508E-4</v>
      </c>
      <c r="D4822" s="43">
        <v>5.8308840199790546E-2</v>
      </c>
      <c r="E4822" s="43">
        <v>9.1755094793124368</v>
      </c>
      <c r="F4822" s="43">
        <v>2.0407864227338708</v>
      </c>
      <c r="H4822" s="43">
        <v>8.6216180526346424E-5</v>
      </c>
      <c r="I4822" s="43">
        <v>0.11636993240012994</v>
      </c>
      <c r="J4822" s="43">
        <v>0</v>
      </c>
      <c r="K4822" s="43">
        <v>1</v>
      </c>
      <c r="M4822" s="43">
        <v>7.8342529747867321E-3</v>
      </c>
      <c r="N4822" s="43">
        <v>4.6361072724175223E-2</v>
      </c>
      <c r="O4822" s="43">
        <v>0</v>
      </c>
      <c r="P4822" s="43">
        <v>1</v>
      </c>
      <c r="R4822" s="43">
        <v>719.87298877418868</v>
      </c>
      <c r="S4822" s="43">
        <v>189.96427480074155</v>
      </c>
      <c r="T4822" s="43">
        <v>6876.9115776241588</v>
      </c>
      <c r="U4822" s="43">
        <v>7786.7488411990889</v>
      </c>
      <c r="W4822" s="43">
        <v>6605.2014323985441</v>
      </c>
      <c r="X4822" s="43">
        <v>0</v>
      </c>
      <c r="Y4822" s="43">
        <v>0</v>
      </c>
      <c r="Z4822" s="43">
        <v>6605.2014323985441</v>
      </c>
      <c r="AB4822" s="43">
        <v>80.16804151056597</v>
      </c>
      <c r="AC4822" s="43">
        <v>0</v>
      </c>
      <c r="AD4822" s="43">
        <v>0</v>
      </c>
      <c r="AE4822" s="43">
        <v>80.16804151056597</v>
      </c>
      <c r="AG4822" s="43">
        <v>12146965.434180923</v>
      </c>
      <c r="AH4822" s="43">
        <v>1426723.5093980855</v>
      </c>
      <c r="AI4822" s="43">
        <v>0</v>
      </c>
      <c r="AJ4822" s="43">
        <v>336705774.3443771</v>
      </c>
      <c r="AK4822" s="43">
        <v>348852739.77855802</v>
      </c>
    </row>
    <row r="4823" spans="3:37" x14ac:dyDescent="0.2">
      <c r="C4823" s="43">
        <v>6.2938198962381176E-4</v>
      </c>
      <c r="D4823" s="43">
        <v>5.3289647657289246E-2</v>
      </c>
      <c r="E4823" s="43">
        <v>8.7711875241951631</v>
      </c>
      <c r="F4823" s="43">
        <v>5.2406166437657129</v>
      </c>
      <c r="H4823" s="43">
        <v>8.8653063042151651E-5</v>
      </c>
      <c r="I4823" s="43">
        <v>0.12487627107903776</v>
      </c>
      <c r="J4823" s="43">
        <v>0</v>
      </c>
      <c r="K4823" s="43">
        <v>1</v>
      </c>
      <c r="M4823" s="43">
        <v>7.8488635710626479E-3</v>
      </c>
      <c r="N4823" s="43">
        <v>4.6266474557052573E-2</v>
      </c>
      <c r="O4823" s="43">
        <v>0</v>
      </c>
      <c r="P4823" s="43">
        <v>1</v>
      </c>
      <c r="R4823" s="43">
        <v>635.03773497408827</v>
      </c>
      <c r="S4823" s="43">
        <v>209.61195089679535</v>
      </c>
      <c r="T4823" s="43">
        <v>6875.6784972515743</v>
      </c>
      <c r="U4823" s="43">
        <v>7720.3281831224576</v>
      </c>
      <c r="W4823" s="43">
        <v>5570.035058397877</v>
      </c>
      <c r="X4823" s="43">
        <v>0</v>
      </c>
      <c r="Y4823" s="43">
        <v>0</v>
      </c>
      <c r="Z4823" s="43">
        <v>5570.035058397877</v>
      </c>
      <c r="AB4823" s="43">
        <v>288.14581995349261</v>
      </c>
      <c r="AC4823" s="43">
        <v>0</v>
      </c>
      <c r="AD4823" s="43">
        <v>0</v>
      </c>
      <c r="AE4823" s="43">
        <v>288.14581995349261</v>
      </c>
      <c r="AG4823" s="43">
        <v>10243294.472393695</v>
      </c>
      <c r="AH4823" s="43">
        <v>1203127.5726139415</v>
      </c>
      <c r="AI4823" s="43">
        <v>0</v>
      </c>
      <c r="AJ4823" s="43">
        <v>1210212443.8046689</v>
      </c>
      <c r="AK4823" s="43">
        <v>1220455738.2770627</v>
      </c>
    </row>
    <row r="4824" spans="3:37" x14ac:dyDescent="0.2">
      <c r="C4824" s="43">
        <v>5.820406678964257E-4</v>
      </c>
      <c r="D4824" s="43">
        <v>5.1929331281354366E-2</v>
      </c>
      <c r="E4824" s="43">
        <v>3.0187575303690783</v>
      </c>
      <c r="F4824" s="43">
        <v>1.9205784664883208</v>
      </c>
      <c r="H4824" s="43">
        <v>9.4224764288441953E-5</v>
      </c>
      <c r="I4824" s="43">
        <v>0.11428128714274888</v>
      </c>
      <c r="J4824" s="43">
        <v>0</v>
      </c>
      <c r="K4824" s="43">
        <v>1</v>
      </c>
      <c r="M4824" s="43">
        <v>7.847791558574034E-3</v>
      </c>
      <c r="N4824" s="43">
        <v>4.602826028716589E-2</v>
      </c>
      <c r="O4824" s="43">
        <v>0</v>
      </c>
      <c r="P4824" s="43">
        <v>1</v>
      </c>
      <c r="R4824" s="43">
        <v>572.2798217301513</v>
      </c>
      <c r="S4824" s="43">
        <v>203.88372312382208</v>
      </c>
      <c r="T4824" s="43">
        <v>6839.3431255044361</v>
      </c>
      <c r="U4824" s="43">
        <v>7615.5066703584098</v>
      </c>
      <c r="W4824" s="43">
        <v>1727.5740213261679</v>
      </c>
      <c r="X4824" s="43">
        <v>0</v>
      </c>
      <c r="Y4824" s="43">
        <v>0</v>
      </c>
      <c r="Z4824" s="43">
        <v>1727.5740213261679</v>
      </c>
      <c r="AB4824" s="43">
        <v>56.370647433889083</v>
      </c>
      <c r="AC4824" s="43">
        <v>0</v>
      </c>
      <c r="AD4824" s="43">
        <v>0</v>
      </c>
      <c r="AE4824" s="43">
        <v>56.370647433889083</v>
      </c>
      <c r="AG4824" s="43">
        <v>3177008.6252188226</v>
      </c>
      <c r="AH4824" s="43">
        <v>373155.98860645224</v>
      </c>
      <c r="AI4824" s="43">
        <v>0</v>
      </c>
      <c r="AJ4824" s="43">
        <v>236756719.22233415</v>
      </c>
      <c r="AK4824" s="43">
        <v>239933727.84755296</v>
      </c>
    </row>
    <row r="4825" spans="3:37" x14ac:dyDescent="0.2">
      <c r="C4825" s="43">
        <v>6.0918359103498735E-4</v>
      </c>
      <c r="D4825" s="43">
        <v>5.3851376483393068E-2</v>
      </c>
      <c r="E4825" s="43">
        <v>14.918990915632968</v>
      </c>
      <c r="F4825" s="43">
        <v>2.5723995707713017</v>
      </c>
      <c r="H4825" s="43">
        <v>8.7076752415648129E-5</v>
      </c>
      <c r="I4825" s="43">
        <v>9.4424567293774436E-2</v>
      </c>
      <c r="J4825" s="43">
        <v>0</v>
      </c>
      <c r="K4825" s="43">
        <v>1</v>
      </c>
      <c r="M4825" s="43">
        <v>7.8659845574680087E-3</v>
      </c>
      <c r="N4825" s="43">
        <v>4.6614198338974178E-2</v>
      </c>
      <c r="O4825" s="43">
        <v>0</v>
      </c>
      <c r="P4825" s="43">
        <v>1</v>
      </c>
      <c r="R4825" s="43">
        <v>621.13696851432883</v>
      </c>
      <c r="S4825" s="43">
        <v>155.67884450759848</v>
      </c>
      <c r="T4825" s="43">
        <v>6942.4647283259683</v>
      </c>
      <c r="U4825" s="43">
        <v>7719.2805413478955</v>
      </c>
      <c r="W4825" s="43">
        <v>9266.7367906290729</v>
      </c>
      <c r="X4825" s="43">
        <v>0</v>
      </c>
      <c r="Y4825" s="43">
        <v>0</v>
      </c>
      <c r="Z4825" s="43">
        <v>9266.7367906290729</v>
      </c>
      <c r="AB4825" s="43">
        <v>104.50427878698666</v>
      </c>
      <c r="AC4825" s="43">
        <v>0</v>
      </c>
      <c r="AD4825" s="43">
        <v>0</v>
      </c>
      <c r="AE4825" s="43">
        <v>104.50427878698666</v>
      </c>
      <c r="AG4825" s="43">
        <v>17041528.957966864</v>
      </c>
      <c r="AH4825" s="43">
        <v>2001615.1467758797</v>
      </c>
      <c r="AI4825" s="43">
        <v>0</v>
      </c>
      <c r="AJ4825" s="43">
        <v>438917970.90534395</v>
      </c>
      <c r="AK4825" s="43">
        <v>455959499.86331081</v>
      </c>
    </row>
    <row r="4826" spans="3:37" x14ac:dyDescent="0.2">
      <c r="C4826" s="43">
        <v>5.9921698797831967E-4</v>
      </c>
      <c r="D4826" s="43">
        <v>5.3242633647789812E-2</v>
      </c>
      <c r="E4826" s="43">
        <v>3.0431993424123278</v>
      </c>
      <c r="F4826" s="43">
        <v>2.5398640569181912</v>
      </c>
      <c r="H4826" s="43">
        <v>8.3278701170976164E-5</v>
      </c>
      <c r="I4826" s="43">
        <v>0.10123473466633059</v>
      </c>
      <c r="J4826" s="43">
        <v>0</v>
      </c>
      <c r="K4826" s="43">
        <v>1</v>
      </c>
      <c r="M4826" s="43">
        <v>7.903196290705905E-3</v>
      </c>
      <c r="N4826" s="43">
        <v>4.5640909273890161E-2</v>
      </c>
      <c r="O4826" s="43">
        <v>0</v>
      </c>
      <c r="P4826" s="43">
        <v>1</v>
      </c>
      <c r="R4826" s="43">
        <v>604.06826398538669</v>
      </c>
      <c r="S4826" s="43">
        <v>159.62682109532528</v>
      </c>
      <c r="T4826" s="43">
        <v>6829.6654343972768</v>
      </c>
      <c r="U4826" s="43">
        <v>7593.3605194779884</v>
      </c>
      <c r="W4826" s="43">
        <v>1838.3001437324851</v>
      </c>
      <c r="X4826" s="43">
        <v>0</v>
      </c>
      <c r="Y4826" s="43">
        <v>0</v>
      </c>
      <c r="Z4826" s="43">
        <v>1838.3001437324851</v>
      </c>
      <c r="AB4826" s="43">
        <v>99.52958181705911</v>
      </c>
      <c r="AC4826" s="43">
        <v>0</v>
      </c>
      <c r="AD4826" s="43">
        <v>0</v>
      </c>
      <c r="AE4826" s="43">
        <v>99.52958181705911</v>
      </c>
      <c r="AG4826" s="43">
        <v>3380633.9643240403</v>
      </c>
      <c r="AH4826" s="43">
        <v>397072.83104621677</v>
      </c>
      <c r="AI4826" s="43">
        <v>0</v>
      </c>
      <c r="AJ4826" s="43">
        <v>418024243.63164824</v>
      </c>
      <c r="AK4826" s="43">
        <v>421404877.5959723</v>
      </c>
    </row>
    <row r="4827" spans="3:37" x14ac:dyDescent="0.2">
      <c r="C4827" s="43">
        <v>6.0787543372087228E-4</v>
      </c>
      <c r="D4827" s="43">
        <v>5.8365215241016011E-2</v>
      </c>
      <c r="E4827" s="43">
        <v>6.5286057011274554</v>
      </c>
      <c r="F4827" s="43">
        <v>1.1322075051497587</v>
      </c>
      <c r="H4827" s="43">
        <v>9.7719918071614842E-5</v>
      </c>
      <c r="I4827" s="43">
        <v>8.8740005252938611E-2</v>
      </c>
      <c r="J4827" s="43">
        <v>0</v>
      </c>
      <c r="K4827" s="43">
        <v>1</v>
      </c>
      <c r="M4827" s="43">
        <v>7.8367619173305546E-3</v>
      </c>
      <c r="N4827" s="43">
        <v>4.2861226666288353E-2</v>
      </c>
      <c r="O4827" s="43">
        <v>0</v>
      </c>
      <c r="P4827" s="43">
        <v>1</v>
      </c>
      <c r="R4827" s="43">
        <v>671.75523053314498</v>
      </c>
      <c r="S4827" s="43">
        <v>164.18932485800735</v>
      </c>
      <c r="T4827" s="43">
        <v>6359.8023953950697</v>
      </c>
      <c r="U4827" s="43">
        <v>7195.7469507862224</v>
      </c>
      <c r="W4827" s="43">
        <v>4385.6250278208781</v>
      </c>
      <c r="X4827" s="43">
        <v>0</v>
      </c>
      <c r="Y4827" s="43">
        <v>0</v>
      </c>
      <c r="Z4827" s="43">
        <v>4385.6250278208781</v>
      </c>
      <c r="AB4827" s="43">
        <v>9.5027858917094274</v>
      </c>
      <c r="AC4827" s="43">
        <v>0</v>
      </c>
      <c r="AD4827" s="43">
        <v>0</v>
      </c>
      <c r="AE4827" s="43">
        <v>9.5027858917094274</v>
      </c>
      <c r="AG4827" s="43">
        <v>8065164.4261625949</v>
      </c>
      <c r="AH4827" s="43">
        <v>947295.00600930967</v>
      </c>
      <c r="AI4827" s="43">
        <v>0</v>
      </c>
      <c r="AJ4827" s="43">
        <v>39911700.745179594</v>
      </c>
      <c r="AK4827" s="43">
        <v>47976865.171342187</v>
      </c>
    </row>
    <row r="4828" spans="3:37" x14ac:dyDescent="0.2">
      <c r="C4828" s="43">
        <v>5.9637063426489694E-4</v>
      </c>
      <c r="D4828" s="43">
        <v>4.570726285245081E-2</v>
      </c>
      <c r="E4828" s="43">
        <v>7.1291818154194351</v>
      </c>
      <c r="F4828" s="43">
        <v>2.4157580502788218</v>
      </c>
      <c r="H4828" s="43">
        <v>9.0785017974659432E-5</v>
      </c>
      <c r="I4828" s="43">
        <v>7.6843177214539621E-2</v>
      </c>
      <c r="J4828" s="43">
        <v>0</v>
      </c>
      <c r="K4828" s="43">
        <v>1</v>
      </c>
      <c r="M4828" s="43">
        <v>7.8457988955437617E-3</v>
      </c>
      <c r="N4828" s="43">
        <v>4.4527707114364004E-2</v>
      </c>
      <c r="O4828" s="43">
        <v>0</v>
      </c>
      <c r="P4828" s="43">
        <v>1</v>
      </c>
      <c r="R4828" s="43">
        <v>516.11185844244392</v>
      </c>
      <c r="S4828" s="43">
        <v>132.08754545955944</v>
      </c>
      <c r="T4828" s="43">
        <v>6614.695811950759</v>
      </c>
      <c r="U4828" s="43">
        <v>7262.8952158527627</v>
      </c>
      <c r="W4828" s="43">
        <v>3679.455275930201</v>
      </c>
      <c r="X4828" s="43">
        <v>0</v>
      </c>
      <c r="Y4828" s="43">
        <v>0</v>
      </c>
      <c r="Z4828" s="43">
        <v>3679.455275930201</v>
      </c>
      <c r="AB4828" s="43">
        <v>78.183778472465136</v>
      </c>
      <c r="AC4828" s="43">
        <v>0</v>
      </c>
      <c r="AD4828" s="43">
        <v>0</v>
      </c>
      <c r="AE4828" s="43">
        <v>78.183778472465136</v>
      </c>
      <c r="AG4828" s="43">
        <v>6766518.2524356395</v>
      </c>
      <c r="AH4828" s="43">
        <v>794762.33960092335</v>
      </c>
      <c r="AI4828" s="43">
        <v>0</v>
      </c>
      <c r="AJ4828" s="43">
        <v>328371869.58435357</v>
      </c>
      <c r="AK4828" s="43">
        <v>335138387.83678919</v>
      </c>
    </row>
    <row r="4829" spans="3:37" x14ac:dyDescent="0.2">
      <c r="C4829" s="43">
        <v>5.9394287225362076E-4</v>
      </c>
      <c r="D4829" s="43">
        <v>4.384459732685151E-2</v>
      </c>
      <c r="E4829" s="43">
        <v>5.1559299001477994</v>
      </c>
      <c r="F4829" s="43">
        <v>4.1971693406351935</v>
      </c>
      <c r="H4829" s="43">
        <v>9.8538397343861384E-5</v>
      </c>
      <c r="I4829" s="43">
        <v>9.8493538965120739E-2</v>
      </c>
      <c r="J4829" s="43">
        <v>0</v>
      </c>
      <c r="K4829" s="43">
        <v>1</v>
      </c>
      <c r="M4829" s="43">
        <v>7.8371711863511884E-3</v>
      </c>
      <c r="N4829" s="43">
        <v>4.7587137193930817E-2</v>
      </c>
      <c r="O4829" s="43">
        <v>0</v>
      </c>
      <c r="P4829" s="43">
        <v>1</v>
      </c>
      <c r="R4829" s="43">
        <v>493.06381703259706</v>
      </c>
      <c r="S4829" s="43">
        <v>183.76195798704407</v>
      </c>
      <c r="T4829" s="43">
        <v>7061.4076650169191</v>
      </c>
      <c r="U4829" s="43">
        <v>7738.2334400365598</v>
      </c>
      <c r="W4829" s="43">
        <v>2542.2024769193708</v>
      </c>
      <c r="X4829" s="43">
        <v>0</v>
      </c>
      <c r="Y4829" s="43">
        <v>0</v>
      </c>
      <c r="Z4829" s="43">
        <v>2542.2024769193708</v>
      </c>
      <c r="AB4829" s="43">
        <v>168.67571151087029</v>
      </c>
      <c r="AC4829" s="43">
        <v>0</v>
      </c>
      <c r="AD4829" s="43">
        <v>0</v>
      </c>
      <c r="AE4829" s="43">
        <v>168.67571151087029</v>
      </c>
      <c r="AG4829" s="43">
        <v>4675110.3550547231</v>
      </c>
      <c r="AH4829" s="43">
        <v>549115.73501458415</v>
      </c>
      <c r="AI4829" s="43">
        <v>0</v>
      </c>
      <c r="AJ4829" s="43">
        <v>708437988.3456552</v>
      </c>
      <c r="AK4829" s="43">
        <v>713113098.70070994</v>
      </c>
    </row>
    <row r="4830" spans="3:37" x14ac:dyDescent="0.2">
      <c r="C4830" s="43">
        <v>6.2033265127703352E-4</v>
      </c>
      <c r="D4830" s="43">
        <v>5.2468863590593925E-2</v>
      </c>
      <c r="E4830" s="43">
        <v>5.9409197599511341</v>
      </c>
      <c r="F4830" s="43">
        <v>3.2408738484164457</v>
      </c>
      <c r="H4830" s="43">
        <v>8.7539568201360193E-5</v>
      </c>
      <c r="I4830" s="43">
        <v>0.11840254409637119</v>
      </c>
      <c r="J4830" s="43">
        <v>0</v>
      </c>
      <c r="K4830" s="43">
        <v>1</v>
      </c>
      <c r="M4830" s="43">
        <v>7.8008052695454503E-3</v>
      </c>
      <c r="N4830" s="43">
        <v>4.7827502379688913E-2</v>
      </c>
      <c r="O4830" s="43">
        <v>0</v>
      </c>
      <c r="P4830" s="43">
        <v>1</v>
      </c>
      <c r="R4830" s="43">
        <v>616.26665810107409</v>
      </c>
      <c r="S4830" s="43">
        <v>196.24916019808487</v>
      </c>
      <c r="T4830" s="43">
        <v>7064.1434791097054</v>
      </c>
      <c r="U4830" s="43">
        <v>7876.6592974088644</v>
      </c>
      <c r="W4830" s="43">
        <v>3661.1907665117205</v>
      </c>
      <c r="X4830" s="43">
        <v>0</v>
      </c>
      <c r="Y4830" s="43">
        <v>0</v>
      </c>
      <c r="Z4830" s="43">
        <v>3661.1907665117205</v>
      </c>
      <c r="AB4830" s="43">
        <v>147.76441464349745</v>
      </c>
      <c r="AC4830" s="43">
        <v>0</v>
      </c>
      <c r="AD4830" s="43">
        <v>0</v>
      </c>
      <c r="AE4830" s="43">
        <v>147.76441464349745</v>
      </c>
      <c r="AG4830" s="43">
        <v>6732929.8196150539</v>
      </c>
      <c r="AH4830" s="43">
        <v>790817.20556653163</v>
      </c>
      <c r="AI4830" s="43">
        <v>0</v>
      </c>
      <c r="AJ4830" s="43">
        <v>620610541.50268924</v>
      </c>
      <c r="AK4830" s="43">
        <v>627343471.32230425</v>
      </c>
    </row>
    <row r="4831" spans="3:37" x14ac:dyDescent="0.2">
      <c r="C4831" s="43">
        <v>6.0833270139121502E-4</v>
      </c>
      <c r="D4831" s="43">
        <v>5.4193359359489476E-2</v>
      </c>
      <c r="E4831" s="43">
        <v>5.1350842363797611</v>
      </c>
      <c r="F4831" s="43">
        <v>3.6743740418978748</v>
      </c>
      <c r="H4831" s="43">
        <v>9.1740544720719797E-5</v>
      </c>
      <c r="I4831" s="43">
        <v>7.6517998387932107E-2</v>
      </c>
      <c r="J4831" s="43">
        <v>0</v>
      </c>
      <c r="K4831" s="43">
        <v>1</v>
      </c>
      <c r="M4831" s="43">
        <v>7.7861331531041827E-3</v>
      </c>
      <c r="N4831" s="43">
        <v>4.5561525419217472E-2</v>
      </c>
      <c r="O4831" s="43">
        <v>0</v>
      </c>
      <c r="P4831" s="43">
        <v>1</v>
      </c>
      <c r="R4831" s="43">
        <v>624.2084001178622</v>
      </c>
      <c r="S4831" s="43">
        <v>132.91294721961179</v>
      </c>
      <c r="T4831" s="43">
        <v>6716.8005930430045</v>
      </c>
      <c r="U4831" s="43">
        <v>7473.9219403804782</v>
      </c>
      <c r="W4831" s="43">
        <v>3205.3627156610646</v>
      </c>
      <c r="X4831" s="43">
        <v>0</v>
      </c>
      <c r="Y4831" s="43">
        <v>0</v>
      </c>
      <c r="Z4831" s="43">
        <v>3205.3627156610646</v>
      </c>
      <c r="AB4831" s="43">
        <v>178.62224139505</v>
      </c>
      <c r="AC4831" s="43">
        <v>0</v>
      </c>
      <c r="AD4831" s="43">
        <v>0</v>
      </c>
      <c r="AE4831" s="43">
        <v>178.62224139505</v>
      </c>
      <c r="AG4831" s="43">
        <v>5894662.0341006974</v>
      </c>
      <c r="AH4831" s="43">
        <v>692358.34658278991</v>
      </c>
      <c r="AI4831" s="43">
        <v>0</v>
      </c>
      <c r="AJ4831" s="43">
        <v>750213413.85921001</v>
      </c>
      <c r="AK4831" s="43">
        <v>756108075.89331067</v>
      </c>
    </row>
    <row r="4832" spans="3:37" x14ac:dyDescent="0.2">
      <c r="C4832" s="43">
        <v>6.1761125654891114E-4</v>
      </c>
      <c r="D4832" s="43">
        <v>4.9171700894754887E-2</v>
      </c>
      <c r="E4832" s="43">
        <v>4.1343594069541778</v>
      </c>
      <c r="F4832" s="43">
        <v>2.3987037435419336</v>
      </c>
      <c r="H4832" s="43">
        <v>8.5462673764937847E-5</v>
      </c>
      <c r="I4832" s="43">
        <v>0.10972558963818357</v>
      </c>
      <c r="J4832" s="43">
        <v>0</v>
      </c>
      <c r="K4832" s="43">
        <v>1</v>
      </c>
      <c r="M4832" s="43">
        <v>7.8751438672139962E-3</v>
      </c>
      <c r="N4832" s="43">
        <v>4.6711474892297211E-2</v>
      </c>
      <c r="O4832" s="43">
        <v>0</v>
      </c>
      <c r="P4832" s="43">
        <v>1</v>
      </c>
      <c r="R4832" s="43">
        <v>575.00656981444592</v>
      </c>
      <c r="S4832" s="43">
        <v>177.55249195747675</v>
      </c>
      <c r="T4832" s="43">
        <v>6965.0533828935486</v>
      </c>
      <c r="U4832" s="43">
        <v>7717.6124446654712</v>
      </c>
      <c r="W4832" s="43">
        <v>2377.2838209728088</v>
      </c>
      <c r="X4832" s="43">
        <v>0</v>
      </c>
      <c r="Y4832" s="43">
        <v>0</v>
      </c>
      <c r="Z4832" s="43">
        <v>2377.2838209728088</v>
      </c>
      <c r="AB4832" s="43">
        <v>86.056231068391881</v>
      </c>
      <c r="AC4832" s="43">
        <v>0</v>
      </c>
      <c r="AD4832" s="43">
        <v>0</v>
      </c>
      <c r="AE4832" s="43">
        <v>86.056231068391881</v>
      </c>
      <c r="AG4832" s="43">
        <v>4371824.9467689954</v>
      </c>
      <c r="AH4832" s="43">
        <v>513493.30533012672</v>
      </c>
      <c r="AI4832" s="43">
        <v>0</v>
      </c>
      <c r="AJ4832" s="43">
        <v>361436170.48724592</v>
      </c>
      <c r="AK4832" s="43">
        <v>365807995.43401492</v>
      </c>
    </row>
    <row r="4833" spans="3:37" x14ac:dyDescent="0.2">
      <c r="C4833" s="43">
        <v>6.3205742233451989E-4</v>
      </c>
      <c r="D4833" s="43">
        <v>5.5876223388765633E-2</v>
      </c>
      <c r="E4833" s="43">
        <v>2.8103459488994549</v>
      </c>
      <c r="F4833" s="43">
        <v>2.2168624721804004</v>
      </c>
      <c r="H4833" s="43">
        <v>8.6471187357282689E-5</v>
      </c>
      <c r="I4833" s="43">
        <v>8.1509861549774465E-2</v>
      </c>
      <c r="J4833" s="43">
        <v>0</v>
      </c>
      <c r="K4833" s="43">
        <v>1</v>
      </c>
      <c r="M4833" s="43">
        <v>7.8293849268738485E-3</v>
      </c>
      <c r="N4833" s="43">
        <v>4.4713373718914498E-2</v>
      </c>
      <c r="O4833" s="43">
        <v>0</v>
      </c>
      <c r="P4833" s="43">
        <v>1</v>
      </c>
      <c r="R4833" s="43">
        <v>668.69173197908651</v>
      </c>
      <c r="S4833" s="43">
        <v>133.45165088356825</v>
      </c>
      <c r="T4833" s="43">
        <v>6628.3809081275622</v>
      </c>
      <c r="U4833" s="43">
        <v>7430.5242909902172</v>
      </c>
      <c r="W4833" s="43">
        <v>1879.2551000299859</v>
      </c>
      <c r="X4833" s="43">
        <v>0</v>
      </c>
      <c r="Y4833" s="43">
        <v>0</v>
      </c>
      <c r="Z4833" s="43">
        <v>1879.2551000299859</v>
      </c>
      <c r="AB4833" s="43">
        <v>87.066528528985145</v>
      </c>
      <c r="AC4833" s="43">
        <v>0</v>
      </c>
      <c r="AD4833" s="43">
        <v>0</v>
      </c>
      <c r="AE4833" s="43">
        <v>87.066528528985145</v>
      </c>
      <c r="AG4833" s="43">
        <v>3455950.128955144</v>
      </c>
      <c r="AH4833" s="43">
        <v>405919.10160647694</v>
      </c>
      <c r="AI4833" s="43">
        <v>0</v>
      </c>
      <c r="AJ4833" s="43">
        <v>365679419.82173759</v>
      </c>
      <c r="AK4833" s="43">
        <v>369135369.95069271</v>
      </c>
    </row>
    <row r="4834" spans="3:37" x14ac:dyDescent="0.2">
      <c r="C4834" s="43">
        <v>6.0083024919043045E-4</v>
      </c>
      <c r="D4834" s="43">
        <v>4.4161238590165887E-2</v>
      </c>
      <c r="E4834" s="43">
        <v>8.3820769544861431</v>
      </c>
      <c r="F4834" s="43">
        <v>2.4759602123014339</v>
      </c>
      <c r="H4834" s="43">
        <v>9.4162294802857538E-5</v>
      </c>
      <c r="I4834" s="43">
        <v>0.12181594467002499</v>
      </c>
      <c r="J4834" s="43">
        <v>0</v>
      </c>
      <c r="K4834" s="43">
        <v>1</v>
      </c>
      <c r="M4834" s="43">
        <v>7.8749628617612588E-3</v>
      </c>
      <c r="N4834" s="43">
        <v>4.5648220119429199E-2</v>
      </c>
      <c r="O4834" s="43">
        <v>0</v>
      </c>
      <c r="P4834" s="43">
        <v>1</v>
      </c>
      <c r="R4834" s="43">
        <v>502.38354681993968</v>
      </c>
      <c r="S4834" s="43">
        <v>217.18185803345733</v>
      </c>
      <c r="T4834" s="43">
        <v>6806.3571742565164</v>
      </c>
      <c r="U4834" s="43">
        <v>7525.9225791099134</v>
      </c>
      <c r="W4834" s="43">
        <v>4211.0175501124268</v>
      </c>
      <c r="X4834" s="43">
        <v>0</v>
      </c>
      <c r="Y4834" s="43">
        <v>0</v>
      </c>
      <c r="Z4834" s="43">
        <v>4211.0175501124268</v>
      </c>
      <c r="AB4834" s="43">
        <v>79.340299527058292</v>
      </c>
      <c r="AC4834" s="43">
        <v>0</v>
      </c>
      <c r="AD4834" s="43">
        <v>0</v>
      </c>
      <c r="AE4834" s="43">
        <v>79.340299527058292</v>
      </c>
      <c r="AG4834" s="43">
        <v>7744061.2746567531</v>
      </c>
      <c r="AH4834" s="43">
        <v>909579.79082428419</v>
      </c>
      <c r="AI4834" s="43">
        <v>0</v>
      </c>
      <c r="AJ4834" s="43">
        <v>333229258.01364481</v>
      </c>
      <c r="AK4834" s="43">
        <v>340973319.28830159</v>
      </c>
    </row>
    <row r="4835" spans="3:37" x14ac:dyDescent="0.2">
      <c r="C4835" s="43">
        <v>5.8484975974049764E-4</v>
      </c>
      <c r="D4835" s="43">
        <v>5.5798850868186145E-2</v>
      </c>
      <c r="E4835" s="43">
        <v>7.6879269404121215</v>
      </c>
      <c r="F4835" s="43">
        <v>2.2724271423467126</v>
      </c>
      <c r="H4835" s="43">
        <v>9.7735038661506124E-5</v>
      </c>
      <c r="I4835" s="43">
        <v>8.9546294883660282E-2</v>
      </c>
      <c r="J4835" s="43">
        <v>0</v>
      </c>
      <c r="K4835" s="43">
        <v>1</v>
      </c>
      <c r="M4835" s="43">
        <v>7.8134982073314284E-3</v>
      </c>
      <c r="N4835" s="43">
        <v>4.3972765390671333E-2</v>
      </c>
      <c r="O4835" s="43">
        <v>0</v>
      </c>
      <c r="P4835" s="43">
        <v>1</v>
      </c>
      <c r="R4835" s="43">
        <v>617.89110561844836</v>
      </c>
      <c r="S4835" s="43">
        <v>165.70678175743251</v>
      </c>
      <c r="T4835" s="43">
        <v>6505.3649933225088</v>
      </c>
      <c r="U4835" s="43">
        <v>7288.9628806983892</v>
      </c>
      <c r="W4835" s="43">
        <v>4750.3016771251005</v>
      </c>
      <c r="X4835" s="43">
        <v>0</v>
      </c>
      <c r="Y4835" s="43">
        <v>0</v>
      </c>
      <c r="Z4835" s="43">
        <v>4750.3016771251005</v>
      </c>
      <c r="AB4835" s="43">
        <v>84.125691276978031</v>
      </c>
      <c r="AC4835" s="43">
        <v>0</v>
      </c>
      <c r="AD4835" s="43">
        <v>0</v>
      </c>
      <c r="AE4835" s="43">
        <v>84.125691276978031</v>
      </c>
      <c r="AG4835" s="43">
        <v>8735804.7842330597</v>
      </c>
      <c r="AH4835" s="43">
        <v>1026065.1622590217</v>
      </c>
      <c r="AI4835" s="43">
        <v>0</v>
      </c>
      <c r="AJ4835" s="43">
        <v>353327903.36330771</v>
      </c>
      <c r="AK4835" s="43">
        <v>362063708.14754075</v>
      </c>
    </row>
    <row r="4836" spans="3:37" x14ac:dyDescent="0.2">
      <c r="C4836" s="43">
        <v>5.9344086041333063E-4</v>
      </c>
      <c r="D4836" s="43">
        <v>5.5194832020433626E-2</v>
      </c>
      <c r="E4836" s="43">
        <v>7.0090486498480837</v>
      </c>
      <c r="F4836" s="43">
        <v>2.0344651390421205</v>
      </c>
      <c r="H4836" s="43">
        <v>8.9324939964366989E-5</v>
      </c>
      <c r="I4836" s="43">
        <v>0.10872472349795026</v>
      </c>
      <c r="J4836" s="43">
        <v>0</v>
      </c>
      <c r="K4836" s="43">
        <v>1</v>
      </c>
      <c r="M4836" s="43">
        <v>7.8049575032910065E-3</v>
      </c>
      <c r="N4836" s="43">
        <v>4.4248748033222651E-2</v>
      </c>
      <c r="O4836" s="43">
        <v>0</v>
      </c>
      <c r="P4836" s="43">
        <v>1</v>
      </c>
      <c r="R4836" s="43">
        <v>620.18068215903031</v>
      </c>
      <c r="S4836" s="43">
        <v>183.88377784249897</v>
      </c>
      <c r="T4836" s="43">
        <v>6539.0386280233242</v>
      </c>
      <c r="U4836" s="43">
        <v>7343.1030880248536</v>
      </c>
      <c r="W4836" s="43">
        <v>4346.8765729486149</v>
      </c>
      <c r="X4836" s="43">
        <v>0</v>
      </c>
      <c r="Y4836" s="43">
        <v>0</v>
      </c>
      <c r="Z4836" s="43">
        <v>4346.8765729486149</v>
      </c>
      <c r="AB4836" s="43">
        <v>68.646416629293981</v>
      </c>
      <c r="AC4836" s="43">
        <v>0</v>
      </c>
      <c r="AD4836" s="43">
        <v>0</v>
      </c>
      <c r="AE4836" s="43">
        <v>68.646416629293981</v>
      </c>
      <c r="AG4836" s="43">
        <v>7993906.0176525032</v>
      </c>
      <c r="AH4836" s="43">
        <v>938925.33975690079</v>
      </c>
      <c r="AI4836" s="43">
        <v>0</v>
      </c>
      <c r="AJ4836" s="43">
        <v>288314949.84303474</v>
      </c>
      <c r="AK4836" s="43">
        <v>296308855.86068726</v>
      </c>
    </row>
    <row r="4837" spans="3:37" x14ac:dyDescent="0.2">
      <c r="C4837" s="43">
        <v>6.1821115838156526E-4</v>
      </c>
      <c r="D4837" s="43">
        <v>5.4766658059444473E-2</v>
      </c>
      <c r="E4837" s="43">
        <v>4.4722954024628434</v>
      </c>
      <c r="F4837" s="43">
        <v>4.3849537835324499</v>
      </c>
      <c r="H4837" s="43">
        <v>8.4662116309180898E-5</v>
      </c>
      <c r="I4837" s="43">
        <v>7.8605629947350028E-2</v>
      </c>
      <c r="J4837" s="43">
        <v>0</v>
      </c>
      <c r="K4837" s="43">
        <v>1</v>
      </c>
      <c r="M4837" s="43">
        <v>7.8195458835972325E-3</v>
      </c>
      <c r="N4837" s="43">
        <v>4.2433990351955421E-2</v>
      </c>
      <c r="O4837" s="43">
        <v>0</v>
      </c>
      <c r="P4837" s="43">
        <v>1</v>
      </c>
      <c r="R4837" s="43">
        <v>641.05523757081426</v>
      </c>
      <c r="S4837" s="43">
        <v>126.00423606500016</v>
      </c>
      <c r="T4837" s="43">
        <v>6282.5763977611541</v>
      </c>
      <c r="U4837" s="43">
        <v>7049.6358713969685</v>
      </c>
      <c r="W4837" s="43">
        <v>2866.9883917126785</v>
      </c>
      <c r="X4837" s="43">
        <v>0</v>
      </c>
      <c r="Y4837" s="43">
        <v>0</v>
      </c>
      <c r="Z4837" s="43">
        <v>2866.9883917126785</v>
      </c>
      <c r="AB4837" s="43">
        <v>232.18383164994245</v>
      </c>
      <c r="AC4837" s="43">
        <v>0</v>
      </c>
      <c r="AD4837" s="43">
        <v>0</v>
      </c>
      <c r="AE4837" s="43">
        <v>232.18383164994245</v>
      </c>
      <c r="AG4837" s="43">
        <v>5272391.652359616</v>
      </c>
      <c r="AH4837" s="43">
        <v>619269.49260993861</v>
      </c>
      <c r="AI4837" s="43">
        <v>0</v>
      </c>
      <c r="AJ4837" s="43">
        <v>975172092.92975831</v>
      </c>
      <c r="AK4837" s="43">
        <v>980444484.58211792</v>
      </c>
    </row>
    <row r="4838" spans="3:37" x14ac:dyDescent="0.2">
      <c r="C4838" s="43">
        <v>5.9589072037294854E-4</v>
      </c>
      <c r="D4838" s="43">
        <v>5.5504581565585021E-2</v>
      </c>
      <c r="E4838" s="43">
        <v>3.4000875964539055</v>
      </c>
      <c r="F4838" s="43">
        <v>2.7662757567785725</v>
      </c>
      <c r="H4838" s="43">
        <v>8.6678516485616698E-5</v>
      </c>
      <c r="I4838" s="43">
        <v>0.10669291595890085</v>
      </c>
      <c r="J4838" s="43">
        <v>0</v>
      </c>
      <c r="K4838" s="43">
        <v>1</v>
      </c>
      <c r="M4838" s="43">
        <v>7.8306152474987619E-3</v>
      </c>
      <c r="N4838" s="43">
        <v>5.0180812870751268E-2</v>
      </c>
      <c r="O4838" s="43">
        <v>0</v>
      </c>
      <c r="P4838" s="43">
        <v>1</v>
      </c>
      <c r="R4838" s="43">
        <v>626.23570887304959</v>
      </c>
      <c r="S4838" s="43">
        <v>175.10132289946037</v>
      </c>
      <c r="T4838" s="43">
        <v>7440.0516514199126</v>
      </c>
      <c r="U4838" s="43">
        <v>8241.3886831924228</v>
      </c>
      <c r="W4838" s="43">
        <v>2129.256266195775</v>
      </c>
      <c r="X4838" s="43">
        <v>0</v>
      </c>
      <c r="Y4838" s="43">
        <v>0</v>
      </c>
      <c r="Z4838" s="43">
        <v>2129.256266195775</v>
      </c>
      <c r="AB4838" s="43">
        <v>118.35322971543174</v>
      </c>
      <c r="AC4838" s="43">
        <v>0</v>
      </c>
      <c r="AD4838" s="43">
        <v>0</v>
      </c>
      <c r="AE4838" s="43">
        <v>118.35322971543174</v>
      </c>
      <c r="AG4838" s="43">
        <v>3915702.2735340302</v>
      </c>
      <c r="AH4838" s="43">
        <v>459919.35349828738</v>
      </c>
      <c r="AI4838" s="43">
        <v>0</v>
      </c>
      <c r="AJ4838" s="43">
        <v>497083564.80481333</v>
      </c>
      <c r="AK4838" s="43">
        <v>500999267.07834738</v>
      </c>
    </row>
    <row r="4839" spans="3:37" x14ac:dyDescent="0.2">
      <c r="C4839" s="43">
        <v>5.9231492461990032E-4</v>
      </c>
      <c r="D4839" s="43">
        <v>4.8823533333166295E-2</v>
      </c>
      <c r="E4839" s="43">
        <v>3.9760182511180893</v>
      </c>
      <c r="F4839" s="43">
        <v>1.4707921629076928</v>
      </c>
      <c r="H4839" s="43">
        <v>8.2781680253233618E-5</v>
      </c>
      <c r="I4839" s="43">
        <v>7.3560623667617453E-2</v>
      </c>
      <c r="J4839" s="43">
        <v>0</v>
      </c>
      <c r="K4839" s="43">
        <v>1</v>
      </c>
      <c r="M4839" s="43">
        <v>7.7841498914633664E-3</v>
      </c>
      <c r="N4839" s="43">
        <v>4.7153621205865082E-2</v>
      </c>
      <c r="O4839" s="43">
        <v>0</v>
      </c>
      <c r="P4839" s="43">
        <v>1</v>
      </c>
      <c r="R4839" s="43">
        <v>547.55059395956994</v>
      </c>
      <c r="S4839" s="43">
        <v>115.29806337211502</v>
      </c>
      <c r="T4839" s="43">
        <v>6949.7408959871937</v>
      </c>
      <c r="U4839" s="43">
        <v>7612.5895533188786</v>
      </c>
      <c r="W4839" s="43">
        <v>2177.0711549938001</v>
      </c>
      <c r="X4839" s="43">
        <v>0</v>
      </c>
      <c r="Y4839" s="43">
        <v>0</v>
      </c>
      <c r="Z4839" s="43">
        <v>2177.0711549938001</v>
      </c>
      <c r="AB4839" s="43">
        <v>27.582730542183096</v>
      </c>
      <c r="AC4839" s="43">
        <v>0</v>
      </c>
      <c r="AD4839" s="43">
        <v>0</v>
      </c>
      <c r="AE4839" s="43">
        <v>27.582730542183096</v>
      </c>
      <c r="AG4839" s="43">
        <v>4003633.8540335982</v>
      </c>
      <c r="AH4839" s="43">
        <v>470247.36947866081</v>
      </c>
      <c r="AI4839" s="43">
        <v>0</v>
      </c>
      <c r="AJ4839" s="43">
        <v>115847468.277169</v>
      </c>
      <c r="AK4839" s="43">
        <v>119851102.13120261</v>
      </c>
    </row>
    <row r="4840" spans="3:37" x14ac:dyDescent="0.2">
      <c r="C4840" s="43">
        <v>6.2407588741697495E-4</v>
      </c>
      <c r="D4840" s="43">
        <v>6.4382309689306694E-2</v>
      </c>
      <c r="E4840" s="43">
        <v>2.255332700201691</v>
      </c>
      <c r="F4840" s="43">
        <v>1.695936255466304</v>
      </c>
      <c r="H4840" s="43">
        <v>8.490210418253297E-5</v>
      </c>
      <c r="I4840" s="43">
        <v>8.8798963816120235E-2</v>
      </c>
      <c r="J4840" s="43">
        <v>0</v>
      </c>
      <c r="K4840" s="43">
        <v>1</v>
      </c>
      <c r="M4840" s="43">
        <v>7.8821702757972956E-3</v>
      </c>
      <c r="N4840" s="43">
        <v>4.5413592907674688E-2</v>
      </c>
      <c r="O4840" s="43">
        <v>0</v>
      </c>
      <c r="P4840" s="43">
        <v>1</v>
      </c>
      <c r="R4840" s="43">
        <v>760.75765050734469</v>
      </c>
      <c r="S4840" s="43">
        <v>142.74757022123077</v>
      </c>
      <c r="T4840" s="43">
        <v>6777.5705641857676</v>
      </c>
      <c r="U4840" s="43">
        <v>7681.0757849143429</v>
      </c>
      <c r="W4840" s="43">
        <v>1715.7616061178239</v>
      </c>
      <c r="X4840" s="43">
        <v>0</v>
      </c>
      <c r="Y4840" s="43">
        <v>0</v>
      </c>
      <c r="Z4840" s="43">
        <v>1715.7616061178239</v>
      </c>
      <c r="AB4840" s="43">
        <v>56.649954875422445</v>
      </c>
      <c r="AC4840" s="43">
        <v>0</v>
      </c>
      <c r="AD4840" s="43">
        <v>0</v>
      </c>
      <c r="AE4840" s="43">
        <v>56.649954875422445</v>
      </c>
      <c r="AG4840" s="43">
        <v>3155285.5936506782</v>
      </c>
      <c r="AH4840" s="43">
        <v>370604.50692144997</v>
      </c>
      <c r="AI4840" s="43">
        <v>0</v>
      </c>
      <c r="AJ4840" s="43">
        <v>237929810.47677428</v>
      </c>
      <c r="AK4840" s="43">
        <v>241085096.07042494</v>
      </c>
    </row>
    <row r="4841" spans="3:37" x14ac:dyDescent="0.2">
      <c r="C4841" s="43">
        <v>6.2695231614939839E-4</v>
      </c>
      <c r="D4841" s="43">
        <v>6.2817525978205335E-2</v>
      </c>
      <c r="E4841" s="43">
        <v>5.1137167731845405</v>
      </c>
      <c r="F4841" s="43">
        <v>3.4189711196849455</v>
      </c>
      <c r="H4841" s="43">
        <v>9.5153094318067843E-5</v>
      </c>
      <c r="I4841" s="43">
        <v>9.0570982327360591E-2</v>
      </c>
      <c r="J4841" s="43">
        <v>0</v>
      </c>
      <c r="K4841" s="43">
        <v>1</v>
      </c>
      <c r="M4841" s="43">
        <v>7.8377530599318887E-3</v>
      </c>
      <c r="N4841" s="43">
        <v>4.7741509329132015E-2</v>
      </c>
      <c r="O4841" s="43">
        <v>0</v>
      </c>
      <c r="P4841" s="43">
        <v>1</v>
      </c>
      <c r="R4841" s="43">
        <v>745.6889575645564</v>
      </c>
      <c r="S4841" s="43">
        <v>163.17528004485678</v>
      </c>
      <c r="T4841" s="43">
        <v>7084.8407691584625</v>
      </c>
      <c r="U4841" s="43">
        <v>7993.7050067678756</v>
      </c>
      <c r="W4841" s="43">
        <v>3813.242129876367</v>
      </c>
      <c r="X4841" s="43">
        <v>0</v>
      </c>
      <c r="Y4841" s="43">
        <v>0</v>
      </c>
      <c r="Z4841" s="43">
        <v>3813.242129876367</v>
      </c>
      <c r="AB4841" s="43">
        <v>193.00660562997993</v>
      </c>
      <c r="AC4841" s="43">
        <v>0</v>
      </c>
      <c r="AD4841" s="43">
        <v>0</v>
      </c>
      <c r="AE4841" s="43">
        <v>193.00660562997993</v>
      </c>
      <c r="AG4841" s="43">
        <v>7012552.2768426389</v>
      </c>
      <c r="AH4841" s="43">
        <v>823660.30005329533</v>
      </c>
      <c r="AI4841" s="43">
        <v>0</v>
      </c>
      <c r="AJ4841" s="43">
        <v>810627743.64591575</v>
      </c>
      <c r="AK4841" s="43">
        <v>817640295.92275834</v>
      </c>
    </row>
    <row r="4842" spans="3:37" x14ac:dyDescent="0.2">
      <c r="C4842" s="43">
        <v>5.986709606476332E-4</v>
      </c>
      <c r="D4842" s="43">
        <v>5.5675179061453473E-2</v>
      </c>
      <c r="E4842" s="43">
        <v>4.9559549299617682</v>
      </c>
      <c r="F4842" s="43">
        <v>3.398089958062263</v>
      </c>
      <c r="H4842" s="43">
        <v>9.708442958744623E-5</v>
      </c>
      <c r="I4842" s="43">
        <v>0.11227121883935498</v>
      </c>
      <c r="J4842" s="43">
        <v>0</v>
      </c>
      <c r="K4842" s="43">
        <v>1</v>
      </c>
      <c r="M4842" s="43">
        <v>7.8861065929813901E-3</v>
      </c>
      <c r="N4842" s="43">
        <v>4.7466031606844039E-2</v>
      </c>
      <c r="O4842" s="43">
        <v>0</v>
      </c>
      <c r="P4842" s="43">
        <v>1</v>
      </c>
      <c r="R4842" s="43">
        <v>631.09129227246285</v>
      </c>
      <c r="S4842" s="43">
        <v>206.37657160416938</v>
      </c>
      <c r="T4842" s="43">
        <v>7087.4162469538924</v>
      </c>
      <c r="U4842" s="43">
        <v>7924.8841108305242</v>
      </c>
      <c r="W4842" s="43">
        <v>3127.6600011936553</v>
      </c>
      <c r="X4842" s="43">
        <v>0</v>
      </c>
      <c r="Y4842" s="43">
        <v>0</v>
      </c>
      <c r="Z4842" s="43">
        <v>3127.6600011936553</v>
      </c>
      <c r="AB4842" s="43">
        <v>161.93526489624688</v>
      </c>
      <c r="AC4842" s="43">
        <v>0</v>
      </c>
      <c r="AD4842" s="43">
        <v>0</v>
      </c>
      <c r="AE4842" s="43">
        <v>161.93526489624688</v>
      </c>
      <c r="AG4842" s="43">
        <v>5751766.7421951322</v>
      </c>
      <c r="AH4842" s="43">
        <v>675574.56025782949</v>
      </c>
      <c r="AI4842" s="43">
        <v>0</v>
      </c>
      <c r="AJ4842" s="43">
        <v>680128112.56423688</v>
      </c>
      <c r="AK4842" s="43">
        <v>685879879.30643201</v>
      </c>
    </row>
    <row r="4843" spans="3:37" x14ac:dyDescent="0.2">
      <c r="C4843" s="43">
        <v>6.1733001680919219E-4</v>
      </c>
      <c r="D4843" s="43">
        <v>5.3065843239719607E-2</v>
      </c>
      <c r="E4843" s="43">
        <v>6.2796945950943153</v>
      </c>
      <c r="F4843" s="43">
        <v>2.4398185966625396</v>
      </c>
      <c r="H4843" s="43">
        <v>9.8357673985804972E-5</v>
      </c>
      <c r="I4843" s="43">
        <v>0.12605809058349238</v>
      </c>
      <c r="J4843" s="43">
        <v>0</v>
      </c>
      <c r="K4843" s="43">
        <v>1</v>
      </c>
      <c r="M4843" s="43">
        <v>7.821989785421651E-3</v>
      </c>
      <c r="N4843" s="43">
        <v>4.4189418963925038E-2</v>
      </c>
      <c r="O4843" s="43">
        <v>0</v>
      </c>
      <c r="P4843" s="43">
        <v>1</v>
      </c>
      <c r="R4843" s="43">
        <v>620.26151698288606</v>
      </c>
      <c r="S4843" s="43">
        <v>234.75851144272573</v>
      </c>
      <c r="T4843" s="43">
        <v>6544.5216453031198</v>
      </c>
      <c r="U4843" s="43">
        <v>7399.5416737287314</v>
      </c>
      <c r="W4843" s="43">
        <v>3895.0528957424303</v>
      </c>
      <c r="X4843" s="43">
        <v>0</v>
      </c>
      <c r="Y4843" s="43">
        <v>0</v>
      </c>
      <c r="Z4843" s="43">
        <v>3895.0528957424303</v>
      </c>
      <c r="AB4843" s="43">
        <v>95.557855163230229</v>
      </c>
      <c r="AC4843" s="43">
        <v>0</v>
      </c>
      <c r="AD4843" s="43">
        <v>0</v>
      </c>
      <c r="AE4843" s="43">
        <v>95.557855163230229</v>
      </c>
      <c r="AG4843" s="43">
        <v>7163002.2752703298</v>
      </c>
      <c r="AH4843" s="43">
        <v>841331.42548036494</v>
      </c>
      <c r="AI4843" s="43">
        <v>0</v>
      </c>
      <c r="AJ4843" s="43">
        <v>401342991.68556696</v>
      </c>
      <c r="AK4843" s="43">
        <v>408505993.9608373</v>
      </c>
    </row>
    <row r="4844" spans="3:37" x14ac:dyDescent="0.2">
      <c r="C4844" s="43">
        <v>6.0914992226153973E-4</v>
      </c>
      <c r="D4844" s="43">
        <v>5.8417925441562102E-2</v>
      </c>
      <c r="E4844" s="43">
        <v>8.2710251843962741</v>
      </c>
      <c r="F4844" s="43">
        <v>1.9101919951090505</v>
      </c>
      <c r="H4844" s="43">
        <v>8.2450368068612967E-5</v>
      </c>
      <c r="I4844" s="43">
        <v>0.1034725714889656</v>
      </c>
      <c r="J4844" s="43">
        <v>0</v>
      </c>
      <c r="K4844" s="43">
        <v>1</v>
      </c>
      <c r="M4844" s="43">
        <v>7.8953673134899427E-3</v>
      </c>
      <c r="N4844" s="43">
        <v>4.6393545607279263E-2</v>
      </c>
      <c r="O4844" s="43">
        <v>0</v>
      </c>
      <c r="P4844" s="43">
        <v>1</v>
      </c>
      <c r="R4844" s="43">
        <v>673.77159195381876</v>
      </c>
      <c r="S4844" s="43">
        <v>161.53261127526866</v>
      </c>
      <c r="T4844" s="43">
        <v>6935.4121778337894</v>
      </c>
      <c r="U4844" s="43">
        <v>7770.7163810628772</v>
      </c>
      <c r="W4844" s="43">
        <v>5572.7818055808048</v>
      </c>
      <c r="X4844" s="43">
        <v>0</v>
      </c>
      <c r="Y4844" s="43">
        <v>0</v>
      </c>
      <c r="Z4844" s="43">
        <v>5572.7818055808048</v>
      </c>
      <c r="AB4844" s="43">
        <v>65.618981519522478</v>
      </c>
      <c r="AC4844" s="43">
        <v>0</v>
      </c>
      <c r="AD4844" s="43">
        <v>0</v>
      </c>
      <c r="AE4844" s="43">
        <v>65.618981519522478</v>
      </c>
      <c r="AG4844" s="43">
        <v>10248345.7404631</v>
      </c>
      <c r="AH4844" s="43">
        <v>1203720.8700054539</v>
      </c>
      <c r="AI4844" s="43">
        <v>0</v>
      </c>
      <c r="AJ4844" s="43">
        <v>275599722.38199443</v>
      </c>
      <c r="AK4844" s="43">
        <v>285848068.1224575</v>
      </c>
    </row>
    <row r="4845" spans="3:37" x14ac:dyDescent="0.2">
      <c r="C4845" s="43">
        <v>6.2989499833843166E-4</v>
      </c>
      <c r="D4845" s="43">
        <v>4.8252191226602167E-2</v>
      </c>
      <c r="E4845" s="43">
        <v>3.0391575966865969</v>
      </c>
      <c r="F4845" s="43">
        <v>3.2899836991211546</v>
      </c>
      <c r="H4845" s="43">
        <v>8.7781852577727647E-5</v>
      </c>
      <c r="I4845" s="43">
        <v>8.175461920877726E-2</v>
      </c>
      <c r="J4845" s="43">
        <v>0</v>
      </c>
      <c r="K4845" s="43">
        <v>1</v>
      </c>
      <c r="M4845" s="43">
        <v>7.8072345085974486E-3</v>
      </c>
      <c r="N4845" s="43">
        <v>4.5185689253562512E-2</v>
      </c>
      <c r="O4845" s="43">
        <v>0</v>
      </c>
      <c r="P4845" s="43">
        <v>1</v>
      </c>
      <c r="R4845" s="43">
        <v>575.47647261939346</v>
      </c>
      <c r="S4845" s="43">
        <v>135.88121294028818</v>
      </c>
      <c r="T4845" s="43">
        <v>6679.4470082875869</v>
      </c>
      <c r="U4845" s="43">
        <v>7390.8046938472689</v>
      </c>
      <c r="W4845" s="43">
        <v>1748.9636934756361</v>
      </c>
      <c r="X4845" s="43">
        <v>0</v>
      </c>
      <c r="Y4845" s="43">
        <v>0</v>
      </c>
      <c r="Z4845" s="43">
        <v>1748.9636934756361</v>
      </c>
      <c r="AB4845" s="43">
        <v>141.00799634329832</v>
      </c>
      <c r="AC4845" s="43">
        <v>0</v>
      </c>
      <c r="AD4845" s="43">
        <v>0</v>
      </c>
      <c r="AE4845" s="43">
        <v>141.00799634329832</v>
      </c>
      <c r="AG4845" s="43">
        <v>3216344.2323016948</v>
      </c>
      <c r="AH4845" s="43">
        <v>377776.1577907374</v>
      </c>
      <c r="AI4845" s="43">
        <v>0</v>
      </c>
      <c r="AJ4845" s="43">
        <v>592233584.64185297</v>
      </c>
      <c r="AK4845" s="43">
        <v>595449928.87415469</v>
      </c>
    </row>
    <row r="4846" spans="3:37" x14ac:dyDescent="0.2">
      <c r="C4846" s="43">
        <v>5.9068662197872437E-4</v>
      </c>
      <c r="D4846" s="43">
        <v>5.2765222871401209E-2</v>
      </c>
      <c r="E4846" s="43">
        <v>2.662954587633958</v>
      </c>
      <c r="F4846" s="43">
        <v>2.2218842473342368</v>
      </c>
      <c r="H4846" s="43">
        <v>9.8081335292876659E-5</v>
      </c>
      <c r="I4846" s="43">
        <v>0.14002807475680989</v>
      </c>
      <c r="J4846" s="43">
        <v>0</v>
      </c>
      <c r="K4846" s="43">
        <v>1</v>
      </c>
      <c r="M4846" s="43">
        <v>7.8541878682826249E-3</v>
      </c>
      <c r="N4846" s="43">
        <v>4.425046891353588E-2</v>
      </c>
      <c r="O4846" s="43">
        <v>0</v>
      </c>
      <c r="P4846" s="43">
        <v>1</v>
      </c>
      <c r="R4846" s="43">
        <v>590.12944491850078</v>
      </c>
      <c r="S4846" s="43">
        <v>260.04221718579254</v>
      </c>
      <c r="T4846" s="43">
        <v>6580.5400272806783</v>
      </c>
      <c r="U4846" s="43">
        <v>7430.7116893849716</v>
      </c>
      <c r="W4846" s="43">
        <v>1571.4879126436028</v>
      </c>
      <c r="X4846" s="43">
        <v>0</v>
      </c>
      <c r="Y4846" s="43">
        <v>0</v>
      </c>
      <c r="Z4846" s="43">
        <v>1571.4879126436028</v>
      </c>
      <c r="AB4846" s="43">
        <v>77.154476371839422</v>
      </c>
      <c r="AC4846" s="43">
        <v>0</v>
      </c>
      <c r="AD4846" s="43">
        <v>0</v>
      </c>
      <c r="AE4846" s="43">
        <v>77.154476371839422</v>
      </c>
      <c r="AG4846" s="43">
        <v>2889966.2713515856</v>
      </c>
      <c r="AH4846" s="43">
        <v>339441.38913101819</v>
      </c>
      <c r="AI4846" s="43">
        <v>0</v>
      </c>
      <c r="AJ4846" s="43">
        <v>324048800.76172554</v>
      </c>
      <c r="AK4846" s="43">
        <v>326938767.03307712</v>
      </c>
    </row>
    <row r="4847" spans="3:37" x14ac:dyDescent="0.2">
      <c r="C4847" s="43">
        <v>6.2755314089379954E-4</v>
      </c>
      <c r="D4847" s="43">
        <v>5.4838348979327045E-2</v>
      </c>
      <c r="E4847" s="43">
        <v>4.0816419033871076</v>
      </c>
      <c r="F4847" s="43">
        <v>4.5667669705415976</v>
      </c>
      <c r="H4847" s="43">
        <v>8.1404517042699137E-5</v>
      </c>
      <c r="I4847" s="43">
        <v>9.3678821415631913E-2</v>
      </c>
      <c r="J4847" s="43">
        <v>0</v>
      </c>
      <c r="K4847" s="43">
        <v>1</v>
      </c>
      <c r="M4847" s="43">
        <v>7.8222317384755071E-3</v>
      </c>
      <c r="N4847" s="43">
        <v>4.6846029860794669E-2</v>
      </c>
      <c r="O4847" s="43">
        <v>0</v>
      </c>
      <c r="P4847" s="43">
        <v>1</v>
      </c>
      <c r="R4847" s="43">
        <v>651.59426216726763</v>
      </c>
      <c r="S4847" s="43">
        <v>144.38839704675183</v>
      </c>
      <c r="T4847" s="43">
        <v>6938.1844572693963</v>
      </c>
      <c r="U4847" s="43">
        <v>7734.1671164834161</v>
      </c>
      <c r="W4847" s="43">
        <v>2659.5744444685242</v>
      </c>
      <c r="X4847" s="43">
        <v>0</v>
      </c>
      <c r="Y4847" s="43">
        <v>0</v>
      </c>
      <c r="Z4847" s="43">
        <v>2659.5744444685242</v>
      </c>
      <c r="AB4847" s="43">
        <v>248.6770834967117</v>
      </c>
      <c r="AC4847" s="43">
        <v>0</v>
      </c>
      <c r="AD4847" s="43">
        <v>0</v>
      </c>
      <c r="AE4847" s="43">
        <v>248.6770834967117</v>
      </c>
      <c r="AG4847" s="43">
        <v>4890957.4033776158</v>
      </c>
      <c r="AH4847" s="43">
        <v>574468.08000520128</v>
      </c>
      <c r="AI4847" s="43">
        <v>0</v>
      </c>
      <c r="AJ4847" s="43">
        <v>1044443750.6861892</v>
      </c>
      <c r="AK4847" s="43">
        <v>1049334708.0895668</v>
      </c>
    </row>
    <row r="4848" spans="3:37" x14ac:dyDescent="0.2">
      <c r="C4848" s="43">
        <v>6.0533113610563715E-4</v>
      </c>
      <c r="D4848" s="43">
        <v>5.7045411956932801E-2</v>
      </c>
      <c r="E4848" s="43">
        <v>6.0256876819194032</v>
      </c>
      <c r="F4848" s="43">
        <v>1.1298179767714587</v>
      </c>
      <c r="H4848" s="43">
        <v>8.5417074756944124E-5</v>
      </c>
      <c r="I4848" s="43">
        <v>0.10529727877186601</v>
      </c>
      <c r="J4848" s="43">
        <v>0</v>
      </c>
      <c r="K4848" s="43">
        <v>1</v>
      </c>
      <c r="M4848" s="43">
        <v>7.9441976409011517E-3</v>
      </c>
      <c r="N4848" s="43">
        <v>4.6081352751467963E-2</v>
      </c>
      <c r="O4848" s="43">
        <v>0</v>
      </c>
      <c r="P4848" s="43">
        <v>1</v>
      </c>
      <c r="R4848" s="43">
        <v>653.8168465346331</v>
      </c>
      <c r="S4848" s="43">
        <v>170.29590887347712</v>
      </c>
      <c r="T4848" s="43">
        <v>6931.3468638651948</v>
      </c>
      <c r="U4848" s="43">
        <v>7755.4596192733052</v>
      </c>
      <c r="W4848" s="43">
        <v>3939.6961183951275</v>
      </c>
      <c r="X4848" s="43">
        <v>0</v>
      </c>
      <c r="Y4848" s="43">
        <v>0</v>
      </c>
      <c r="Z4848" s="43">
        <v>3939.6961183951275</v>
      </c>
      <c r="AB4848" s="43">
        <v>9.0818582809956823</v>
      </c>
      <c r="AC4848" s="43">
        <v>0</v>
      </c>
      <c r="AD4848" s="43">
        <v>0</v>
      </c>
      <c r="AE4848" s="43">
        <v>9.0818582809956823</v>
      </c>
      <c r="AG4848" s="43">
        <v>7245101.1617286392</v>
      </c>
      <c r="AH4848" s="43">
        <v>850974.36157334759</v>
      </c>
      <c r="AI4848" s="43">
        <v>0</v>
      </c>
      <c r="AJ4848" s="43">
        <v>38143804.780181862</v>
      </c>
      <c r="AK4848" s="43">
        <v>45388905.941910505</v>
      </c>
    </row>
    <row r="4849" spans="3:37" x14ac:dyDescent="0.2">
      <c r="C4849" s="43">
        <v>6.107735445366469E-4</v>
      </c>
      <c r="D4849" s="43">
        <v>6.146811317383849E-2</v>
      </c>
      <c r="E4849" s="43">
        <v>4.8634071934484098</v>
      </c>
      <c r="F4849" s="43">
        <v>1.9646979525213362</v>
      </c>
      <c r="H4849" s="43">
        <v>9.3983299441990908E-5</v>
      </c>
      <c r="I4849" s="43">
        <v>0.10956779162705876</v>
      </c>
      <c r="J4849" s="43">
        <v>0</v>
      </c>
      <c r="K4849" s="43">
        <v>1</v>
      </c>
      <c r="M4849" s="43">
        <v>7.7870362068243083E-3</v>
      </c>
      <c r="N4849" s="43">
        <v>4.8573792317353037E-2</v>
      </c>
      <c r="O4849" s="43">
        <v>0</v>
      </c>
      <c r="P4849" s="43">
        <v>1</v>
      </c>
      <c r="R4849" s="43">
        <v>710.84100539843189</v>
      </c>
      <c r="S4849" s="43">
        <v>194.97367101438792</v>
      </c>
      <c r="T4849" s="43">
        <v>7161.7074820363105</v>
      </c>
      <c r="U4849" s="43">
        <v>8067.5221584491301</v>
      </c>
      <c r="W4849" s="43">
        <v>3457.1092590528337</v>
      </c>
      <c r="X4849" s="43">
        <v>0</v>
      </c>
      <c r="Y4849" s="43">
        <v>0</v>
      </c>
      <c r="Z4849" s="43">
        <v>3457.1092590528337</v>
      </c>
      <c r="AB4849" s="43">
        <v>73.374914284940061</v>
      </c>
      <c r="AC4849" s="43">
        <v>0</v>
      </c>
      <c r="AD4849" s="43">
        <v>0</v>
      </c>
      <c r="AE4849" s="43">
        <v>73.374914284940061</v>
      </c>
      <c r="AG4849" s="43">
        <v>6357623.927398161</v>
      </c>
      <c r="AH4849" s="43">
        <v>746735.59995541209</v>
      </c>
      <c r="AI4849" s="43">
        <v>0</v>
      </c>
      <c r="AJ4849" s="43">
        <v>308174639.99674827</v>
      </c>
      <c r="AK4849" s="43">
        <v>314532263.92414641</v>
      </c>
    </row>
    <row r="4850" spans="3:37" x14ac:dyDescent="0.2">
      <c r="C4850" s="43">
        <v>6.1118765900991523E-4</v>
      </c>
      <c r="D4850" s="43">
        <v>4.810197682511292E-2</v>
      </c>
      <c r="E4850" s="43">
        <v>6.0286641909988861</v>
      </c>
      <c r="F4850" s="43">
        <v>2.3714412792022364</v>
      </c>
      <c r="H4850" s="43">
        <v>9.6941953702689432E-5</v>
      </c>
      <c r="I4850" s="43">
        <v>0.12742535746011097</v>
      </c>
      <c r="J4850" s="43">
        <v>0</v>
      </c>
      <c r="K4850" s="43">
        <v>1</v>
      </c>
      <c r="M4850" s="43">
        <v>7.8584850659265681E-3</v>
      </c>
      <c r="N4850" s="43">
        <v>4.6242858715561552E-2</v>
      </c>
      <c r="O4850" s="43">
        <v>0</v>
      </c>
      <c r="P4850" s="43">
        <v>1</v>
      </c>
      <c r="R4850" s="43">
        <v>556.64700149608291</v>
      </c>
      <c r="S4850" s="43">
        <v>233.88911000066034</v>
      </c>
      <c r="T4850" s="43">
        <v>6880.5931560528097</v>
      </c>
      <c r="U4850" s="43">
        <v>7671.1292675495533</v>
      </c>
      <c r="W4850" s="43">
        <v>3355.8378449463385</v>
      </c>
      <c r="X4850" s="43">
        <v>0</v>
      </c>
      <c r="Y4850" s="43">
        <v>0</v>
      </c>
      <c r="Z4850" s="43">
        <v>3355.8378449463385</v>
      </c>
      <c r="AB4850" s="43">
        <v>81.684728310158846</v>
      </c>
      <c r="AC4850" s="43">
        <v>0</v>
      </c>
      <c r="AD4850" s="43">
        <v>0</v>
      </c>
      <c r="AE4850" s="43">
        <v>81.684728310158846</v>
      </c>
      <c r="AG4850" s="43">
        <v>6171385.7968563167</v>
      </c>
      <c r="AH4850" s="43">
        <v>724860.97450840916</v>
      </c>
      <c r="AI4850" s="43">
        <v>0</v>
      </c>
      <c r="AJ4850" s="43">
        <v>343075858.90266716</v>
      </c>
      <c r="AK4850" s="43">
        <v>349247244.69952351</v>
      </c>
    </row>
    <row r="4851" spans="3:37" x14ac:dyDescent="0.2">
      <c r="C4851" s="43">
        <v>6.0603882733739753E-4</v>
      </c>
      <c r="D4851" s="43">
        <v>6.071176088126029E-2</v>
      </c>
      <c r="E4851" s="43">
        <v>4.0020317890019026</v>
      </c>
      <c r="F4851" s="43">
        <v>0.93297420350493421</v>
      </c>
      <c r="H4851" s="43">
        <v>8.1551306062858914E-5</v>
      </c>
      <c r="I4851" s="43">
        <v>9.7403761124759097E-2</v>
      </c>
      <c r="J4851" s="43">
        <v>0</v>
      </c>
      <c r="K4851" s="43">
        <v>1</v>
      </c>
      <c r="M4851" s="43">
        <v>7.7723127737534051E-3</v>
      </c>
      <c r="N4851" s="43">
        <v>4.7380579967393088E-2</v>
      </c>
      <c r="O4851" s="43">
        <v>0</v>
      </c>
      <c r="P4851" s="43">
        <v>1</v>
      </c>
      <c r="R4851" s="43">
        <v>696.6516198628575</v>
      </c>
      <c r="S4851" s="43">
        <v>150.40041010829725</v>
      </c>
      <c r="T4851" s="43">
        <v>6972.5721099239108</v>
      </c>
      <c r="U4851" s="43">
        <v>7819.624139895066</v>
      </c>
      <c r="W4851" s="43">
        <v>2788.0219285508251</v>
      </c>
      <c r="X4851" s="43">
        <v>0</v>
      </c>
      <c r="Y4851" s="43">
        <v>0</v>
      </c>
      <c r="Z4851" s="43">
        <v>2788.0219285508251</v>
      </c>
      <c r="AB4851" s="43">
        <v>-4.9962183779947829</v>
      </c>
      <c r="AC4851" s="43">
        <v>0</v>
      </c>
      <c r="AD4851" s="43">
        <v>0</v>
      </c>
      <c r="AE4851" s="43">
        <v>-4.9962183779947829</v>
      </c>
      <c r="AG4851" s="43">
        <v>5127172.326604967</v>
      </c>
      <c r="AH4851" s="43">
        <v>602212.73656697827</v>
      </c>
      <c r="AI4851" s="43">
        <v>0</v>
      </c>
      <c r="AJ4851" s="43">
        <v>0</v>
      </c>
      <c r="AK4851" s="43">
        <v>5127172.326604967</v>
      </c>
    </row>
    <row r="4852" spans="3:37" x14ac:dyDescent="0.2">
      <c r="C4852" s="43">
        <v>6.3148030868842575E-4</v>
      </c>
      <c r="D4852" s="43">
        <v>5.7191181964234006E-2</v>
      </c>
      <c r="E4852" s="43">
        <v>7.353454504007841</v>
      </c>
      <c r="F4852" s="43">
        <v>1.6331274670805795</v>
      </c>
      <c r="H4852" s="43">
        <v>9.4403825711131262E-5</v>
      </c>
      <c r="I4852" s="43">
        <v>9.9783411922785864E-2</v>
      </c>
      <c r="J4852" s="43">
        <v>0</v>
      </c>
      <c r="K4852" s="43">
        <v>1</v>
      </c>
      <c r="M4852" s="43">
        <v>7.9574867145569828E-3</v>
      </c>
      <c r="N4852" s="43">
        <v>4.7818052142933221E-2</v>
      </c>
      <c r="O4852" s="43">
        <v>0</v>
      </c>
      <c r="P4852" s="43">
        <v>1</v>
      </c>
      <c r="R4852" s="43">
        <v>683.80340263366998</v>
      </c>
      <c r="S4852" s="43">
        <v>178.35706496774381</v>
      </c>
      <c r="T4852" s="43">
        <v>7204.6050182578356</v>
      </c>
      <c r="U4852" s="43">
        <v>8066.7654858592496</v>
      </c>
      <c r="W4852" s="43">
        <v>5028.3172109524476</v>
      </c>
      <c r="X4852" s="43">
        <v>0</v>
      </c>
      <c r="Y4852" s="43">
        <v>0</v>
      </c>
      <c r="Z4852" s="43">
        <v>5028.3172109524476</v>
      </c>
      <c r="AB4852" s="43">
        <v>46.32401464308748</v>
      </c>
      <c r="AC4852" s="43">
        <v>0</v>
      </c>
      <c r="AD4852" s="43">
        <v>0</v>
      </c>
      <c r="AE4852" s="43">
        <v>46.32401464308748</v>
      </c>
      <c r="AG4852" s="43">
        <v>9247075.3509415518</v>
      </c>
      <c r="AH4852" s="43">
        <v>1086116.5175657286</v>
      </c>
      <c r="AI4852" s="43">
        <v>0</v>
      </c>
      <c r="AJ4852" s="43">
        <v>194560861.50096741</v>
      </c>
      <c r="AK4852" s="43">
        <v>203807936.85190895</v>
      </c>
    </row>
    <row r="4853" spans="3:37" x14ac:dyDescent="0.2">
      <c r="C4853" s="43">
        <v>6.0703953281757486E-4</v>
      </c>
      <c r="D4853" s="43">
        <v>5.7521569926161087E-2</v>
      </c>
      <c r="E4853" s="43">
        <v>8.4298729972737547</v>
      </c>
      <c r="F4853" s="43">
        <v>1.054472370096204</v>
      </c>
      <c r="H4853" s="43">
        <v>8.1939457744296775E-5</v>
      </c>
      <c r="I4853" s="43">
        <v>9.4103605488233266E-2</v>
      </c>
      <c r="J4853" s="43">
        <v>0</v>
      </c>
      <c r="K4853" s="43">
        <v>1</v>
      </c>
      <c r="M4853" s="43">
        <v>7.786547419856093E-3</v>
      </c>
      <c r="N4853" s="43">
        <v>4.3438761518451163E-2</v>
      </c>
      <c r="O4853" s="43">
        <v>0</v>
      </c>
      <c r="P4853" s="43">
        <v>1</v>
      </c>
      <c r="R4853" s="43">
        <v>661.13489254559147</v>
      </c>
      <c r="S4853" s="43">
        <v>145.99625700952993</v>
      </c>
      <c r="T4853" s="43">
        <v>6404.1978455976268</v>
      </c>
      <c r="U4853" s="43">
        <v>7211.3289951527486</v>
      </c>
      <c r="W4853" s="43">
        <v>5573.2831782255671</v>
      </c>
      <c r="X4853" s="43">
        <v>0</v>
      </c>
      <c r="Y4853" s="43">
        <v>0</v>
      </c>
      <c r="Z4853" s="43">
        <v>5573.2831782255671</v>
      </c>
      <c r="AB4853" s="43">
        <v>3.8534535468775495</v>
      </c>
      <c r="AC4853" s="43">
        <v>0</v>
      </c>
      <c r="AD4853" s="43">
        <v>0</v>
      </c>
      <c r="AE4853" s="43">
        <v>3.8534535468775495</v>
      </c>
      <c r="AG4853" s="43">
        <v>10249267.764756817</v>
      </c>
      <c r="AH4853" s="43">
        <v>1203829.1664967225</v>
      </c>
      <c r="AI4853" s="43">
        <v>0</v>
      </c>
      <c r="AJ4853" s="43">
        <v>16184504.896885708</v>
      </c>
      <c r="AK4853" s="43">
        <v>26433772.661642525</v>
      </c>
    </row>
    <row r="4854" spans="3:37" x14ac:dyDescent="0.2">
      <c r="C4854" s="43">
        <v>6.0769297395156811E-4</v>
      </c>
      <c r="D4854" s="43">
        <v>5.7939286815390512E-2</v>
      </c>
      <c r="E4854" s="43">
        <v>3.6361272825256732</v>
      </c>
      <c r="F4854" s="43">
        <v>1.7305117111230661</v>
      </c>
      <c r="H4854" s="43">
        <v>8.6730555256438218E-5</v>
      </c>
      <c r="I4854" s="43">
        <v>8.4556005582437171E-2</v>
      </c>
      <c r="J4854" s="43">
        <v>0</v>
      </c>
      <c r="K4854" s="43">
        <v>1</v>
      </c>
      <c r="M4854" s="43">
        <v>7.8828403700941241E-3</v>
      </c>
      <c r="N4854" s="43">
        <v>4.5123770465325314E-2</v>
      </c>
      <c r="O4854" s="43">
        <v>0</v>
      </c>
      <c r="P4854" s="43">
        <v>1</v>
      </c>
      <c r="R4854" s="43">
        <v>666.65283912018378</v>
      </c>
      <c r="S4854" s="43">
        <v>138.85418007944159</v>
      </c>
      <c r="T4854" s="43">
        <v>6734.8896803782736</v>
      </c>
      <c r="U4854" s="43">
        <v>7540.3966995778992</v>
      </c>
      <c r="W4854" s="43">
        <v>2424.0345762980987</v>
      </c>
      <c r="X4854" s="43">
        <v>0</v>
      </c>
      <c r="Y4854" s="43">
        <v>0</v>
      </c>
      <c r="Z4854" s="43">
        <v>2424.0345762980987</v>
      </c>
      <c r="AB4854" s="43">
        <v>52.10875456668871</v>
      </c>
      <c r="AC4854" s="43">
        <v>0</v>
      </c>
      <c r="AD4854" s="43">
        <v>0</v>
      </c>
      <c r="AE4854" s="43">
        <v>52.10875456668871</v>
      </c>
      <c r="AG4854" s="43">
        <v>4457799.5858122036</v>
      </c>
      <c r="AH4854" s="43">
        <v>523591.46848038933</v>
      </c>
      <c r="AI4854" s="43">
        <v>0</v>
      </c>
      <c r="AJ4854" s="43">
        <v>218856769.18009257</v>
      </c>
      <c r="AK4854" s="43">
        <v>223314568.76590478</v>
      </c>
    </row>
    <row r="4855" spans="3:37" x14ac:dyDescent="0.2">
      <c r="C4855" s="43">
        <v>5.9482933405197104E-4</v>
      </c>
      <c r="D4855" s="43">
        <v>5.0223861563843328E-2</v>
      </c>
      <c r="E4855" s="43">
        <v>6.4651263535894898</v>
      </c>
      <c r="F4855" s="43">
        <v>1.8511787022057895</v>
      </c>
      <c r="H4855" s="43">
        <v>9.0368888237879474E-5</v>
      </c>
      <c r="I4855" s="43">
        <v>9.134657207913445E-2</v>
      </c>
      <c r="J4855" s="43">
        <v>0</v>
      </c>
      <c r="K4855" s="43">
        <v>1</v>
      </c>
      <c r="M4855" s="43">
        <v>7.901448812553058E-3</v>
      </c>
      <c r="N4855" s="43">
        <v>4.5443359000724319E-2</v>
      </c>
      <c r="O4855" s="43">
        <v>0</v>
      </c>
      <c r="P4855" s="43">
        <v>1</v>
      </c>
      <c r="R4855" s="43">
        <v>565.64617109882931</v>
      </c>
      <c r="S4855" s="43">
        <v>156.29805248075459</v>
      </c>
      <c r="T4855" s="43">
        <v>6798.6006125282447</v>
      </c>
      <c r="U4855" s="43">
        <v>7520.5448361078288</v>
      </c>
      <c r="W4855" s="43">
        <v>3656.9739675780311</v>
      </c>
      <c r="X4855" s="43">
        <v>0</v>
      </c>
      <c r="Y4855" s="43">
        <v>0</v>
      </c>
      <c r="Z4855" s="43">
        <v>3656.9739675780311</v>
      </c>
      <c r="AB4855" s="43">
        <v>51.516859199122571</v>
      </c>
      <c r="AC4855" s="43">
        <v>0</v>
      </c>
      <c r="AD4855" s="43">
        <v>0</v>
      </c>
      <c r="AE4855" s="43">
        <v>51.516859199122571</v>
      </c>
      <c r="AG4855" s="43">
        <v>6725175.1263759993</v>
      </c>
      <c r="AH4855" s="43">
        <v>789906.37699685467</v>
      </c>
      <c r="AI4855" s="43">
        <v>0</v>
      </c>
      <c r="AJ4855" s="43">
        <v>216370808.63631481</v>
      </c>
      <c r="AK4855" s="43">
        <v>223095983.76269081</v>
      </c>
    </row>
    <row r="4856" spans="3:37" x14ac:dyDescent="0.2">
      <c r="C4856" s="43">
        <v>6.3543453849801423E-4</v>
      </c>
      <c r="D4856" s="43">
        <v>5.1370802325198479E-2</v>
      </c>
      <c r="E4856" s="43">
        <v>2.4637513170233207</v>
      </c>
      <c r="F4856" s="43">
        <v>1.1888776483598844</v>
      </c>
      <c r="H4856" s="43">
        <v>8.46322113790889E-5</v>
      </c>
      <c r="I4856" s="43">
        <v>8.8133842470362295E-2</v>
      </c>
      <c r="J4856" s="43">
        <v>0</v>
      </c>
      <c r="K4856" s="43">
        <v>1</v>
      </c>
      <c r="M4856" s="43">
        <v>7.8596553276321091E-3</v>
      </c>
      <c r="N4856" s="43">
        <v>4.4536109919309105E-2</v>
      </c>
      <c r="O4856" s="43">
        <v>0</v>
      </c>
      <c r="P4856" s="43">
        <v>1</v>
      </c>
      <c r="R4856" s="43">
        <v>618.05843567144518</v>
      </c>
      <c r="S4856" s="43">
        <v>141.22798623540766</v>
      </c>
      <c r="T4856" s="43">
        <v>6627.6284591292788</v>
      </c>
      <c r="U4856" s="43">
        <v>7386.9148810361312</v>
      </c>
      <c r="W4856" s="43">
        <v>1522.7422848828965</v>
      </c>
      <c r="X4856" s="43">
        <v>0</v>
      </c>
      <c r="Y4856" s="43">
        <v>0</v>
      </c>
      <c r="Z4856" s="43">
        <v>1522.7422848828965</v>
      </c>
      <c r="AB4856" s="43">
        <v>12.490904355011427</v>
      </c>
      <c r="AC4856" s="43">
        <v>0</v>
      </c>
      <c r="AD4856" s="43">
        <v>0</v>
      </c>
      <c r="AE4856" s="43">
        <v>12.490904355011427</v>
      </c>
      <c r="AG4856" s="43">
        <v>2800323.0618996467</v>
      </c>
      <c r="AH4856" s="43">
        <v>328912.33353470563</v>
      </c>
      <c r="AI4856" s="43">
        <v>0</v>
      </c>
      <c r="AJ4856" s="43">
        <v>52461798.29104799</v>
      </c>
      <c r="AK4856" s="43">
        <v>55262121.352947637</v>
      </c>
    </row>
    <row r="4857" spans="3:37" x14ac:dyDescent="0.2">
      <c r="C4857" s="43">
        <v>6.0952526698362876E-4</v>
      </c>
      <c r="D4857" s="43">
        <v>4.8057757033614083E-2</v>
      </c>
      <c r="E4857" s="43">
        <v>6.371770973760464</v>
      </c>
      <c r="F4857" s="43">
        <v>4.6549654743020366</v>
      </c>
      <c r="H4857" s="43">
        <v>9.5293186010869668E-5</v>
      </c>
      <c r="I4857" s="43">
        <v>8.443037433613132E-2</v>
      </c>
      <c r="J4857" s="43">
        <v>0</v>
      </c>
      <c r="K4857" s="43">
        <v>1</v>
      </c>
      <c r="M4857" s="43">
        <v>7.8531011871767475E-3</v>
      </c>
      <c r="N4857" s="43">
        <v>4.7186290903862393E-2</v>
      </c>
      <c r="O4857" s="43">
        <v>0</v>
      </c>
      <c r="P4857" s="43">
        <v>1</v>
      </c>
      <c r="R4857" s="43">
        <v>554.62262701009956</v>
      </c>
      <c r="S4857" s="43">
        <v>152.33613576683175</v>
      </c>
      <c r="T4857" s="43">
        <v>7016.1587498665649</v>
      </c>
      <c r="U4857" s="43">
        <v>7723.1175126434964</v>
      </c>
      <c r="W4857" s="43">
        <v>3533.9283561737288</v>
      </c>
      <c r="X4857" s="43">
        <v>0</v>
      </c>
      <c r="Y4857" s="43">
        <v>0</v>
      </c>
      <c r="Z4857" s="43">
        <v>3533.9283561737288</v>
      </c>
      <c r="AB4857" s="43">
        <v>216.90254116978127</v>
      </c>
      <c r="AC4857" s="43">
        <v>0</v>
      </c>
      <c r="AD4857" s="43">
        <v>0</v>
      </c>
      <c r="AE4857" s="43">
        <v>216.90254116978127</v>
      </c>
      <c r="AG4857" s="43">
        <v>6498894.2470034873</v>
      </c>
      <c r="AH4857" s="43">
        <v>763328.52493352548</v>
      </c>
      <c r="AI4857" s="43">
        <v>0</v>
      </c>
      <c r="AJ4857" s="43">
        <v>910990672.91308129</v>
      </c>
      <c r="AK4857" s="43">
        <v>917489567.16008472</v>
      </c>
    </row>
    <row r="4858" spans="3:37" x14ac:dyDescent="0.2">
      <c r="C4858" s="43">
        <v>6.015279776561658E-4</v>
      </c>
      <c r="D4858" s="43">
        <v>5.6746207844193375E-2</v>
      </c>
      <c r="E4858" s="43">
        <v>5.5832877266121788</v>
      </c>
      <c r="F4858" s="43">
        <v>1.6469142988838261</v>
      </c>
      <c r="H4858" s="43">
        <v>9.4445914099017259E-5</v>
      </c>
      <c r="I4858" s="43">
        <v>8.6171100856451813E-2</v>
      </c>
      <c r="J4858" s="43">
        <v>0</v>
      </c>
      <c r="K4858" s="43">
        <v>1</v>
      </c>
      <c r="M4858" s="43">
        <v>7.7674517622413853E-3</v>
      </c>
      <c r="N4858" s="43">
        <v>4.3252436023901997E-2</v>
      </c>
      <c r="O4858" s="43">
        <v>0</v>
      </c>
      <c r="P4858" s="43">
        <v>1</v>
      </c>
      <c r="R4858" s="43">
        <v>646.30132875079232</v>
      </c>
      <c r="S4858" s="43">
        <v>154.09451784312361</v>
      </c>
      <c r="T4858" s="43">
        <v>6361.0895579993203</v>
      </c>
      <c r="U4858" s="43">
        <v>7161.4854045932361</v>
      </c>
      <c r="W4858" s="43">
        <v>3608.4862765074417</v>
      </c>
      <c r="X4858" s="43">
        <v>0</v>
      </c>
      <c r="Y4858" s="43">
        <v>0</v>
      </c>
      <c r="Z4858" s="43">
        <v>3608.4862765074417</v>
      </c>
      <c r="AB4858" s="43">
        <v>44.736868092345937</v>
      </c>
      <c r="AC4858" s="43">
        <v>0</v>
      </c>
      <c r="AD4858" s="43">
        <v>0</v>
      </c>
      <c r="AE4858" s="43">
        <v>44.736868092345937</v>
      </c>
      <c r="AG4858" s="43">
        <v>6636006.2624971857</v>
      </c>
      <c r="AH4858" s="43">
        <v>779433.03572560742</v>
      </c>
      <c r="AI4858" s="43">
        <v>0</v>
      </c>
      <c r="AJ4858" s="43">
        <v>187894845.98785293</v>
      </c>
      <c r="AK4858" s="43">
        <v>194530852.25035012</v>
      </c>
    </row>
    <row r="4859" spans="3:37" x14ac:dyDescent="0.2">
      <c r="C4859" s="43">
        <v>6.0380414428879065E-4</v>
      </c>
      <c r="D4859" s="43">
        <v>5.5828225584536706E-2</v>
      </c>
      <c r="E4859" s="43">
        <v>5.8213126020611625</v>
      </c>
      <c r="F4859" s="43">
        <v>2.1526040061721776</v>
      </c>
      <c r="H4859" s="43">
        <v>8.7860395198631553E-5</v>
      </c>
      <c r="I4859" s="43">
        <v>0.10225722767293211</v>
      </c>
      <c r="J4859" s="43">
        <v>0</v>
      </c>
      <c r="K4859" s="43">
        <v>1</v>
      </c>
      <c r="M4859" s="43">
        <v>7.8090994682624643E-3</v>
      </c>
      <c r="N4859" s="43">
        <v>4.3883624281242414E-2</v>
      </c>
      <c r="O4859" s="43">
        <v>0</v>
      </c>
      <c r="P4859" s="43">
        <v>1</v>
      </c>
      <c r="R4859" s="43">
        <v>638.25215082599095</v>
      </c>
      <c r="S4859" s="43">
        <v>170.10988048121771</v>
      </c>
      <c r="T4859" s="43">
        <v>6488.5225090168733</v>
      </c>
      <c r="U4859" s="43">
        <v>7296.8845403240821</v>
      </c>
      <c r="W4859" s="43">
        <v>3715.4652888959831</v>
      </c>
      <c r="X4859" s="43">
        <v>0</v>
      </c>
      <c r="Y4859" s="43">
        <v>0</v>
      </c>
      <c r="Z4859" s="43">
        <v>3715.4652888959831</v>
      </c>
      <c r="AB4859" s="43">
        <v>78.714762500934938</v>
      </c>
      <c r="AC4859" s="43">
        <v>0</v>
      </c>
      <c r="AD4859" s="43">
        <v>0</v>
      </c>
      <c r="AE4859" s="43">
        <v>78.714762500934938</v>
      </c>
      <c r="AG4859" s="43">
        <v>6832740.6662797127</v>
      </c>
      <c r="AH4859" s="43">
        <v>802540.50240153237</v>
      </c>
      <c r="AI4859" s="43">
        <v>0</v>
      </c>
      <c r="AJ4859" s="43">
        <v>330602002.50392675</v>
      </c>
      <c r="AK4859" s="43">
        <v>337434743.17020649</v>
      </c>
    </row>
    <row r="4860" spans="3:37" x14ac:dyDescent="0.2">
      <c r="C4860" s="43">
        <v>6.0091514650260826E-4</v>
      </c>
      <c r="D4860" s="43">
        <v>5.179462012281634E-2</v>
      </c>
      <c r="E4860" s="43">
        <v>7.0448236722991648</v>
      </c>
      <c r="F4860" s="43">
        <v>2.460138378057501</v>
      </c>
      <c r="H4860" s="43">
        <v>8.8838730351347521E-5</v>
      </c>
      <c r="I4860" s="43">
        <v>9.5577855701458672E-2</v>
      </c>
      <c r="J4860" s="43">
        <v>0</v>
      </c>
      <c r="K4860" s="43">
        <v>1</v>
      </c>
      <c r="M4860" s="43">
        <v>7.8338409961150098E-3</v>
      </c>
      <c r="N4860" s="43">
        <v>4.5858150381038576E-2</v>
      </c>
      <c r="O4860" s="43">
        <v>0</v>
      </c>
      <c r="P4860" s="43">
        <v>1</v>
      </c>
      <c r="R4860" s="43">
        <v>589.30506770904947</v>
      </c>
      <c r="S4860" s="43">
        <v>160.76888464110129</v>
      </c>
      <c r="T4860" s="43">
        <v>6801.9535105003315</v>
      </c>
      <c r="U4860" s="43">
        <v>7552.0274628504822</v>
      </c>
      <c r="W4860" s="43">
        <v>4151.550291202574</v>
      </c>
      <c r="X4860" s="43">
        <v>0</v>
      </c>
      <c r="Y4860" s="43">
        <v>0</v>
      </c>
      <c r="Z4860" s="43">
        <v>4151.550291202574</v>
      </c>
      <c r="AB4860" s="43">
        <v>92.069963194796031</v>
      </c>
      <c r="AC4860" s="43">
        <v>0</v>
      </c>
      <c r="AD4860" s="43">
        <v>0</v>
      </c>
      <c r="AE4860" s="43">
        <v>92.069963194796031</v>
      </c>
      <c r="AG4860" s="43">
        <v>7634700.9855215335</v>
      </c>
      <c r="AH4860" s="43">
        <v>896734.86289975594</v>
      </c>
      <c r="AI4860" s="43">
        <v>0</v>
      </c>
      <c r="AJ4860" s="43">
        <v>386693845.41814333</v>
      </c>
      <c r="AK4860" s="43">
        <v>394328546.40366489</v>
      </c>
    </row>
    <row r="4861" spans="3:37" x14ac:dyDescent="0.2">
      <c r="C4861" s="43">
        <v>6.0742049925887589E-4</v>
      </c>
      <c r="D4861" s="43">
        <v>4.8940239282744463E-2</v>
      </c>
      <c r="E4861" s="43">
        <v>1.8322920822558975</v>
      </c>
      <c r="F4861" s="43">
        <v>3.2842284265393555</v>
      </c>
      <c r="H4861" s="43">
        <v>8.8680921557221171E-5</v>
      </c>
      <c r="I4861" s="43">
        <v>0.10687607979191072</v>
      </c>
      <c r="J4861" s="43">
        <v>0</v>
      </c>
      <c r="K4861" s="43">
        <v>1</v>
      </c>
      <c r="M4861" s="43">
        <v>7.8392902042944603E-3</v>
      </c>
      <c r="N4861" s="43">
        <v>4.6682115144456193E-2</v>
      </c>
      <c r="O4861" s="43">
        <v>0</v>
      </c>
      <c r="P4861" s="43">
        <v>1</v>
      </c>
      <c r="R4861" s="43">
        <v>562.8567848982841</v>
      </c>
      <c r="S4861" s="43">
        <v>179.45397634863275</v>
      </c>
      <c r="T4861" s="43">
        <v>6928.9853046200815</v>
      </c>
      <c r="U4861" s="43">
        <v>7671.2960658669981</v>
      </c>
      <c r="W4861" s="43">
        <v>1031.3180304131367</v>
      </c>
      <c r="X4861" s="43">
        <v>0</v>
      </c>
      <c r="Y4861" s="43">
        <v>0</v>
      </c>
      <c r="Z4861" s="43">
        <v>1031.3180304131367</v>
      </c>
      <c r="AB4861" s="43">
        <v>137.56920109046726</v>
      </c>
      <c r="AC4861" s="43">
        <v>0</v>
      </c>
      <c r="AD4861" s="43">
        <v>0</v>
      </c>
      <c r="AE4861" s="43">
        <v>137.56920109046726</v>
      </c>
      <c r="AG4861" s="43">
        <v>1896593.8579297585</v>
      </c>
      <c r="AH4861" s="43">
        <v>222764.69456923753</v>
      </c>
      <c r="AI4861" s="43">
        <v>0</v>
      </c>
      <c r="AJ4861" s="43">
        <v>577790644.57996249</v>
      </c>
      <c r="AK4861" s="43">
        <v>579687238.4378922</v>
      </c>
    </row>
    <row r="4862" spans="3:37" x14ac:dyDescent="0.2">
      <c r="C4862" s="43">
        <v>6.0847351099677625E-4</v>
      </c>
      <c r="D4862" s="43">
        <v>6.2551070104455708E-2</v>
      </c>
      <c r="E4862" s="43">
        <v>4.2287426752602491</v>
      </c>
      <c r="F4862" s="43">
        <v>2.4054129444815406</v>
      </c>
      <c r="H4862" s="43">
        <v>8.6866557932982602E-5</v>
      </c>
      <c r="I4862" s="43">
        <v>0.15414836523006792</v>
      </c>
      <c r="J4862" s="43">
        <v>0</v>
      </c>
      <c r="K4862" s="43">
        <v>1</v>
      </c>
      <c r="M4862" s="43">
        <v>7.7641382058442517E-3</v>
      </c>
      <c r="N4862" s="43">
        <v>4.4953608163006545E-2</v>
      </c>
      <c r="O4862" s="43">
        <v>0</v>
      </c>
      <c r="P4862" s="43">
        <v>1</v>
      </c>
      <c r="R4862" s="43">
        <v>720.64071144816728</v>
      </c>
      <c r="S4862" s="43">
        <v>253.53265777080975</v>
      </c>
      <c r="T4862" s="43">
        <v>6608.4587881925609</v>
      </c>
      <c r="U4862" s="43">
        <v>7582.6321574115382</v>
      </c>
      <c r="W4862" s="43">
        <v>3047.4041300307722</v>
      </c>
      <c r="X4862" s="43">
        <v>0</v>
      </c>
      <c r="Y4862" s="43">
        <v>0</v>
      </c>
      <c r="Z4862" s="43">
        <v>3047.4041300307722</v>
      </c>
      <c r="AB4862" s="43">
        <v>108.36936290829161</v>
      </c>
      <c r="AC4862" s="43">
        <v>0</v>
      </c>
      <c r="AD4862" s="43">
        <v>0</v>
      </c>
      <c r="AE4862" s="43">
        <v>108.36936290829161</v>
      </c>
      <c r="AG4862" s="43">
        <v>5604176.1951265903</v>
      </c>
      <c r="AH4862" s="43">
        <v>658239.29208664678</v>
      </c>
      <c r="AI4862" s="43">
        <v>0</v>
      </c>
      <c r="AJ4862" s="43">
        <v>455151324.21482474</v>
      </c>
      <c r="AK4862" s="43">
        <v>460755500.40995133</v>
      </c>
    </row>
    <row r="4863" spans="3:37" x14ac:dyDescent="0.2">
      <c r="C4863" s="43">
        <v>6.3176812859500053E-4</v>
      </c>
      <c r="D4863" s="43">
        <v>4.9972975624023273E-2</v>
      </c>
      <c r="E4863" s="43">
        <v>1.9914884106055712</v>
      </c>
      <c r="F4863" s="43">
        <v>2.2544706525844957</v>
      </c>
      <c r="H4863" s="43">
        <v>9.0793682952394761E-5</v>
      </c>
      <c r="I4863" s="43">
        <v>9.2649734350056245E-2</v>
      </c>
      <c r="J4863" s="43">
        <v>0</v>
      </c>
      <c r="K4863" s="43">
        <v>1</v>
      </c>
      <c r="M4863" s="43">
        <v>7.7722659656525618E-3</v>
      </c>
      <c r="N4863" s="43">
        <v>4.6830738532458338E-2</v>
      </c>
      <c r="O4863" s="43">
        <v>0</v>
      </c>
      <c r="P4863" s="43">
        <v>1</v>
      </c>
      <c r="R4863" s="43">
        <v>597.77162451878178</v>
      </c>
      <c r="S4863" s="43">
        <v>159.27300881784009</v>
      </c>
      <c r="T4863" s="43">
        <v>6891.615406555813</v>
      </c>
      <c r="U4863" s="43">
        <v>7648.6600398924347</v>
      </c>
      <c r="W4863" s="43">
        <v>1190.4552624180189</v>
      </c>
      <c r="X4863" s="43">
        <v>0</v>
      </c>
      <c r="Y4863" s="43">
        <v>0</v>
      </c>
      <c r="Z4863" s="43">
        <v>1190.4552624180189</v>
      </c>
      <c r="AB4863" s="43">
        <v>80.237904710003008</v>
      </c>
      <c r="AC4863" s="43">
        <v>0</v>
      </c>
      <c r="AD4863" s="43">
        <v>0</v>
      </c>
      <c r="AE4863" s="43">
        <v>80.237904710003008</v>
      </c>
      <c r="AG4863" s="43">
        <v>2189247.2275867369</v>
      </c>
      <c r="AH4863" s="43">
        <v>257138.33668229208</v>
      </c>
      <c r="AI4863" s="43">
        <v>0</v>
      </c>
      <c r="AJ4863" s="43">
        <v>336999199.78201264</v>
      </c>
      <c r="AK4863" s="43">
        <v>339188447.00959939</v>
      </c>
    </row>
    <row r="4864" spans="3:37" x14ac:dyDescent="0.2">
      <c r="C4864" s="43">
        <v>6.0269411996461666E-4</v>
      </c>
      <c r="D4864" s="43">
        <v>5.2592121972346036E-2</v>
      </c>
      <c r="E4864" s="43">
        <v>9.5657573702977441</v>
      </c>
      <c r="F4864" s="43">
        <v>3.1259751639545583</v>
      </c>
      <c r="H4864" s="43">
        <v>9.4086315885033578E-5</v>
      </c>
      <c r="I4864" s="43">
        <v>0.11324401540780238</v>
      </c>
      <c r="J4864" s="43">
        <v>0</v>
      </c>
      <c r="K4864" s="43">
        <v>1</v>
      </c>
      <c r="M4864" s="43">
        <v>7.8209508420352142E-3</v>
      </c>
      <c r="N4864" s="43">
        <v>4.6247205698441984E-2</v>
      </c>
      <c r="O4864" s="43">
        <v>0</v>
      </c>
      <c r="P4864" s="43">
        <v>1</v>
      </c>
      <c r="R4864" s="43">
        <v>600.15029117853567</v>
      </c>
      <c r="S4864" s="43">
        <v>201.73632090363461</v>
      </c>
      <c r="T4864" s="43">
        <v>6848.3733145560727</v>
      </c>
      <c r="U4864" s="43">
        <v>7650.2599266382431</v>
      </c>
      <c r="W4864" s="43">
        <v>5740.892071127415</v>
      </c>
      <c r="X4864" s="43">
        <v>0</v>
      </c>
      <c r="Y4864" s="43">
        <v>0</v>
      </c>
      <c r="Z4864" s="43">
        <v>5740.892071127415</v>
      </c>
      <c r="AB4864" s="43">
        <v>136.52179366436596</v>
      </c>
      <c r="AC4864" s="43">
        <v>0</v>
      </c>
      <c r="AD4864" s="43">
        <v>0</v>
      </c>
      <c r="AE4864" s="43">
        <v>136.52179366436596</v>
      </c>
      <c r="AG4864" s="43">
        <v>10557500.518803315</v>
      </c>
      <c r="AH4864" s="43">
        <v>1240032.6873635217</v>
      </c>
      <c r="AI4864" s="43">
        <v>0</v>
      </c>
      <c r="AJ4864" s="43">
        <v>573391533.39033699</v>
      </c>
      <c r="AK4864" s="43">
        <v>583949033.90914035</v>
      </c>
    </row>
    <row r="4865" spans="3:37" x14ac:dyDescent="0.2">
      <c r="C4865" s="43">
        <v>6.2165893683885365E-4</v>
      </c>
      <c r="D4865" s="43">
        <v>5.4194255896217805E-2</v>
      </c>
      <c r="E4865" s="43">
        <v>4.4618461914877443</v>
      </c>
      <c r="F4865" s="43">
        <v>1.7685613821807524</v>
      </c>
      <c r="H4865" s="43">
        <v>9.92830266037803E-5</v>
      </c>
      <c r="I4865" s="43">
        <v>9.5269833397088305E-2</v>
      </c>
      <c r="J4865" s="43">
        <v>0</v>
      </c>
      <c r="K4865" s="43">
        <v>1</v>
      </c>
      <c r="M4865" s="43">
        <v>7.8544832989571045E-3</v>
      </c>
      <c r="N4865" s="43">
        <v>4.6177480259025794E-2</v>
      </c>
      <c r="O4865" s="43">
        <v>0</v>
      </c>
      <c r="P4865" s="43">
        <v>1</v>
      </c>
      <c r="R4865" s="43">
        <v>637.89296388988294</v>
      </c>
      <c r="S4865" s="43">
        <v>179.09059796167159</v>
      </c>
      <c r="T4865" s="43">
        <v>6867.3664858325092</v>
      </c>
      <c r="U4865" s="43">
        <v>7684.3500476840636</v>
      </c>
      <c r="W4865" s="43">
        <v>2846.1802915089033</v>
      </c>
      <c r="X4865" s="43">
        <v>0</v>
      </c>
      <c r="Y4865" s="43">
        <v>0</v>
      </c>
      <c r="Z4865" s="43">
        <v>2846.1802915089033</v>
      </c>
      <c r="AB4865" s="43">
        <v>52.45780908713261</v>
      </c>
      <c r="AC4865" s="43">
        <v>0</v>
      </c>
      <c r="AD4865" s="43">
        <v>0</v>
      </c>
      <c r="AE4865" s="43">
        <v>52.45780908713261</v>
      </c>
      <c r="AG4865" s="43">
        <v>5234125.5560848732</v>
      </c>
      <c r="AH4865" s="43">
        <v>614774.94296592311</v>
      </c>
      <c r="AI4865" s="43">
        <v>0</v>
      </c>
      <c r="AJ4865" s="43">
        <v>220322798.16595697</v>
      </c>
      <c r="AK4865" s="43">
        <v>225556923.72204185</v>
      </c>
    </row>
    <row r="4866" spans="3:37" x14ac:dyDescent="0.2">
      <c r="C4866" s="43">
        <v>6.319236863083777E-4</v>
      </c>
      <c r="D4866" s="43">
        <v>4.9087632878558239E-2</v>
      </c>
      <c r="E4866" s="43">
        <v>4.9003683345584284</v>
      </c>
      <c r="F4866" s="43">
        <v>1.2375004484687024</v>
      </c>
      <c r="H4866" s="43">
        <v>9.6505077449959842E-5</v>
      </c>
      <c r="I4866" s="43">
        <v>0.11705743560240256</v>
      </c>
      <c r="J4866" s="43">
        <v>0</v>
      </c>
      <c r="K4866" s="43">
        <v>1</v>
      </c>
      <c r="M4866" s="43">
        <v>7.7790858221403626E-3</v>
      </c>
      <c r="N4866" s="43">
        <v>4.6975531829425599E-2</v>
      </c>
      <c r="O4866" s="43">
        <v>0</v>
      </c>
      <c r="P4866" s="43">
        <v>1</v>
      </c>
      <c r="R4866" s="43">
        <v>587.32582439187513</v>
      </c>
      <c r="S4866" s="43">
        <v>213.89052285449972</v>
      </c>
      <c r="T4866" s="43">
        <v>6918.9890174136144</v>
      </c>
      <c r="U4866" s="43">
        <v>7720.2053646599888</v>
      </c>
      <c r="W4866" s="43">
        <v>2878.1128719183689</v>
      </c>
      <c r="X4866" s="43">
        <v>0</v>
      </c>
      <c r="Y4866" s="43">
        <v>0</v>
      </c>
      <c r="Z4866" s="43">
        <v>2878.1128719183689</v>
      </c>
      <c r="AB4866" s="43">
        <v>14.925445695864314</v>
      </c>
      <c r="AC4866" s="43">
        <v>0</v>
      </c>
      <c r="AD4866" s="43">
        <v>0</v>
      </c>
      <c r="AE4866" s="43">
        <v>14.925445695864314</v>
      </c>
      <c r="AG4866" s="43">
        <v>5292849.5714578805</v>
      </c>
      <c r="AH4866" s="43">
        <v>621672.38033436774</v>
      </c>
      <c r="AI4866" s="43">
        <v>0</v>
      </c>
      <c r="AJ4866" s="43">
        <v>62686871.922630116</v>
      </c>
      <c r="AK4866" s="43">
        <v>67979721.494087994</v>
      </c>
    </row>
    <row r="4867" spans="3:37" x14ac:dyDescent="0.2">
      <c r="C4867" s="43">
        <v>6.152196488612427E-4</v>
      </c>
      <c r="D4867" s="43">
        <v>4.6240047052916622E-2</v>
      </c>
      <c r="E4867" s="43">
        <v>4.0838911884233022</v>
      </c>
      <c r="F4867" s="43">
        <v>2.2320009392400482</v>
      </c>
      <c r="H4867" s="43">
        <v>9.0962714657027988E-5</v>
      </c>
      <c r="I4867" s="43">
        <v>8.7281657750420724E-2</v>
      </c>
      <c r="J4867" s="43">
        <v>0</v>
      </c>
      <c r="K4867" s="43">
        <v>1</v>
      </c>
      <c r="M4867" s="43">
        <v>7.8070044613229774E-3</v>
      </c>
      <c r="N4867" s="43">
        <v>4.4815378663764116E-2</v>
      </c>
      <c r="O4867" s="43">
        <v>0</v>
      </c>
      <c r="P4867" s="43">
        <v>1</v>
      </c>
      <c r="R4867" s="43">
        <v>538.63037086949066</v>
      </c>
      <c r="S4867" s="43">
        <v>150.3241551952369</v>
      </c>
      <c r="T4867" s="43">
        <v>6624.5116872769995</v>
      </c>
      <c r="U4867" s="43">
        <v>7313.4662133417269</v>
      </c>
      <c r="W4867" s="43">
        <v>2199.7078254110884</v>
      </c>
      <c r="X4867" s="43">
        <v>0</v>
      </c>
      <c r="Y4867" s="43">
        <v>0</v>
      </c>
      <c r="Z4867" s="43">
        <v>2199.7078254110884</v>
      </c>
      <c r="AB4867" s="43">
        <v>71.004464141143785</v>
      </c>
      <c r="AC4867" s="43">
        <v>0</v>
      </c>
      <c r="AD4867" s="43">
        <v>0</v>
      </c>
      <c r="AE4867" s="43">
        <v>71.004464141143785</v>
      </c>
      <c r="AG4867" s="43">
        <v>4045262.6909309914</v>
      </c>
      <c r="AH4867" s="43">
        <v>475136.89028879511</v>
      </c>
      <c r="AI4867" s="43">
        <v>0</v>
      </c>
      <c r="AJ4867" s="43">
        <v>298218749.39280391</v>
      </c>
      <c r="AK4867" s="43">
        <v>302264012.08373487</v>
      </c>
    </row>
    <row r="4868" spans="3:37" x14ac:dyDescent="0.2">
      <c r="C4868" s="43">
        <v>6.1799097322634555E-4</v>
      </c>
      <c r="D4868" s="43">
        <v>5.708874847435863E-2</v>
      </c>
      <c r="E4868" s="43">
        <v>8.1770563978118727</v>
      </c>
      <c r="F4868" s="43">
        <v>4.0348958551563694</v>
      </c>
      <c r="H4868" s="43">
        <v>8.8648222907728228E-5</v>
      </c>
      <c r="I4868" s="43">
        <v>9.7164709453372966E-2</v>
      </c>
      <c r="J4868" s="43">
        <v>0</v>
      </c>
      <c r="K4868" s="43">
        <v>1</v>
      </c>
      <c r="M4868" s="43">
        <v>7.7874026438691842E-3</v>
      </c>
      <c r="N4868" s="43">
        <v>4.5878661138249788E-2</v>
      </c>
      <c r="O4868" s="43">
        <v>0</v>
      </c>
      <c r="P4868" s="43">
        <v>1</v>
      </c>
      <c r="R4868" s="43">
        <v>667.99779150773963</v>
      </c>
      <c r="S4868" s="43">
        <v>163.08760802308026</v>
      </c>
      <c r="T4868" s="43">
        <v>6764.6563437935283</v>
      </c>
      <c r="U4868" s="43">
        <v>7595.7417433243481</v>
      </c>
      <c r="W4868" s="43">
        <v>5462.2556147725636</v>
      </c>
      <c r="X4868" s="43">
        <v>0</v>
      </c>
      <c r="Y4868" s="43">
        <v>0</v>
      </c>
      <c r="Z4868" s="43">
        <v>5462.2556147725636</v>
      </c>
      <c r="AB4868" s="43">
        <v>216.92149897094791</v>
      </c>
      <c r="AC4868" s="43">
        <v>0</v>
      </c>
      <c r="AD4868" s="43">
        <v>0</v>
      </c>
      <c r="AE4868" s="43">
        <v>216.92149897094791</v>
      </c>
      <c r="AG4868" s="43">
        <v>10045088.075566744</v>
      </c>
      <c r="AH4868" s="43">
        <v>1179847.2127908738</v>
      </c>
      <c r="AI4868" s="43">
        <v>0</v>
      </c>
      <c r="AJ4868" s="43">
        <v>911070295.67798126</v>
      </c>
      <c r="AK4868" s="43">
        <v>921115383.75354803</v>
      </c>
    </row>
    <row r="4869" spans="3:37" x14ac:dyDescent="0.2">
      <c r="C4869" s="43">
        <v>6.0166586462515298E-4</v>
      </c>
      <c r="D4869" s="43">
        <v>4.9793015542747558E-2</v>
      </c>
      <c r="E4869" s="43">
        <v>12.645946886551089</v>
      </c>
      <c r="F4869" s="43">
        <v>5.1038131426852358</v>
      </c>
      <c r="H4869" s="43">
        <v>8.7796851206946899E-5</v>
      </c>
      <c r="I4869" s="43">
        <v>8.1171724061682604E-2</v>
      </c>
      <c r="J4869" s="43">
        <v>0</v>
      </c>
      <c r="K4869" s="43">
        <v>1</v>
      </c>
      <c r="M4869" s="43">
        <v>7.8978702152502356E-3</v>
      </c>
      <c r="N4869" s="43">
        <v>4.3814789886931202E-2</v>
      </c>
      <c r="O4869" s="43">
        <v>0</v>
      </c>
      <c r="P4869" s="43">
        <v>1</v>
      </c>
      <c r="R4869" s="43">
        <v>567.2391192161748</v>
      </c>
      <c r="S4869" s="43">
        <v>134.93545677598584</v>
      </c>
      <c r="T4869" s="43">
        <v>6551.9880840870428</v>
      </c>
      <c r="U4869" s="43">
        <v>7254.1626600792033</v>
      </c>
      <c r="W4869" s="43">
        <v>7173.2757735817677</v>
      </c>
      <c r="X4869" s="43">
        <v>0</v>
      </c>
      <c r="Y4869" s="43">
        <v>0</v>
      </c>
      <c r="Z4869" s="43">
        <v>7173.2757735817677</v>
      </c>
      <c r="AB4869" s="43">
        <v>249.07923871584532</v>
      </c>
      <c r="AC4869" s="43">
        <v>0</v>
      </c>
      <c r="AD4869" s="43">
        <v>0</v>
      </c>
      <c r="AE4869" s="43">
        <v>249.07923871584532</v>
      </c>
      <c r="AG4869" s="43">
        <v>13191654.147616871</v>
      </c>
      <c r="AH4869" s="43">
        <v>1549427.5670936618</v>
      </c>
      <c r="AI4869" s="43">
        <v>0</v>
      </c>
      <c r="AJ4869" s="43">
        <v>1046132802.6065503</v>
      </c>
      <c r="AK4869" s="43">
        <v>1059324456.7541672</v>
      </c>
    </row>
    <row r="4870" spans="3:37" x14ac:dyDescent="0.2">
      <c r="C4870" s="43">
        <v>5.9175238740932432E-4</v>
      </c>
      <c r="D4870" s="43">
        <v>5.7104202793131775E-2</v>
      </c>
      <c r="E4870" s="43">
        <v>3.0564045332787559</v>
      </c>
      <c r="F4870" s="43">
        <v>3.1399566623871809</v>
      </c>
      <c r="H4870" s="43">
        <v>1.0008221412050045E-4</v>
      </c>
      <c r="I4870" s="43">
        <v>8.6621055368756847E-2</v>
      </c>
      <c r="J4870" s="43">
        <v>0</v>
      </c>
      <c r="K4870" s="43">
        <v>1</v>
      </c>
      <c r="M4870" s="43">
        <v>7.8509424534056738E-3</v>
      </c>
      <c r="N4870" s="43">
        <v>4.7474069277226416E-2</v>
      </c>
      <c r="O4870" s="43">
        <v>0</v>
      </c>
      <c r="P4870" s="43">
        <v>1</v>
      </c>
      <c r="R4870" s="43">
        <v>639.80917615485657</v>
      </c>
      <c r="S4870" s="43">
        <v>164.14314422172319</v>
      </c>
      <c r="T4870" s="43">
        <v>7057.0082642944617</v>
      </c>
      <c r="U4870" s="43">
        <v>7860.9605846710419</v>
      </c>
      <c r="W4870" s="43">
        <v>1955.5156664330498</v>
      </c>
      <c r="X4870" s="43">
        <v>0</v>
      </c>
      <c r="Y4870" s="43">
        <v>0</v>
      </c>
      <c r="Z4870" s="43">
        <v>1955.5156664330498</v>
      </c>
      <c r="AB4870" s="43">
        <v>146.50053828108716</v>
      </c>
      <c r="AC4870" s="43">
        <v>0</v>
      </c>
      <c r="AD4870" s="43">
        <v>0</v>
      </c>
      <c r="AE4870" s="43">
        <v>146.50053828108716</v>
      </c>
      <c r="AG4870" s="43">
        <v>3596193.3105703783</v>
      </c>
      <c r="AH4870" s="43">
        <v>422391.38394953875</v>
      </c>
      <c r="AI4870" s="43">
        <v>0</v>
      </c>
      <c r="AJ4870" s="43">
        <v>615302260.7805661</v>
      </c>
      <c r="AK4870" s="43">
        <v>618898454.09113646</v>
      </c>
    </row>
    <row r="4871" spans="3:37" x14ac:dyDescent="0.2">
      <c r="C4871" s="43">
        <v>6.1483590414657119E-4</v>
      </c>
      <c r="D4871" s="43">
        <v>4.9167823247496752E-2</v>
      </c>
      <c r="E4871" s="43">
        <v>2.7440891746365277</v>
      </c>
      <c r="F4871" s="43">
        <v>2.6942310532464897</v>
      </c>
      <c r="H4871" s="43">
        <v>9.1115885354819959E-5</v>
      </c>
      <c r="I4871" s="43">
        <v>0.10526097549385638</v>
      </c>
      <c r="J4871" s="43">
        <v>0</v>
      </c>
      <c r="K4871" s="43">
        <v>1</v>
      </c>
      <c r="M4871" s="43">
        <v>7.8869650299161487E-3</v>
      </c>
      <c r="N4871" s="43">
        <v>4.405999130445825E-2</v>
      </c>
      <c r="O4871" s="43">
        <v>0</v>
      </c>
      <c r="P4871" s="43">
        <v>1</v>
      </c>
      <c r="R4871" s="43">
        <v>572.37752872253054</v>
      </c>
      <c r="S4871" s="43">
        <v>181.59499003288121</v>
      </c>
      <c r="T4871" s="43">
        <v>6579.5576277947439</v>
      </c>
      <c r="U4871" s="43">
        <v>7333.5301465501561</v>
      </c>
      <c r="W4871" s="43">
        <v>1570.6549803727044</v>
      </c>
      <c r="X4871" s="43">
        <v>0</v>
      </c>
      <c r="Y4871" s="43">
        <v>0</v>
      </c>
      <c r="Z4871" s="43">
        <v>1570.6549803727044</v>
      </c>
      <c r="AB4871" s="43">
        <v>103.76215681761495</v>
      </c>
      <c r="AC4871" s="43">
        <v>0</v>
      </c>
      <c r="AD4871" s="43">
        <v>0</v>
      </c>
      <c r="AE4871" s="43">
        <v>103.76215681761495</v>
      </c>
      <c r="AG4871" s="43">
        <v>2888434.5089054033</v>
      </c>
      <c r="AH4871" s="43">
        <v>339261.47576050414</v>
      </c>
      <c r="AI4871" s="43">
        <v>0</v>
      </c>
      <c r="AJ4871" s="43">
        <v>435801058.63398278</v>
      </c>
      <c r="AK4871" s="43">
        <v>438689493.14288819</v>
      </c>
    </row>
    <row r="4872" spans="3:37" x14ac:dyDescent="0.2">
      <c r="C4872" s="43">
        <v>6.2827762495798467E-4</v>
      </c>
      <c r="D4872" s="43">
        <v>5.1549894225806331E-2</v>
      </c>
      <c r="E4872" s="43">
        <v>3.0459016251074593</v>
      </c>
      <c r="F4872" s="43">
        <v>1.758115441136167</v>
      </c>
      <c r="H4872" s="43">
        <v>7.6940183011287025E-5</v>
      </c>
      <c r="I4872" s="43">
        <v>9.9721392241692297E-2</v>
      </c>
      <c r="J4872" s="43">
        <v>0</v>
      </c>
      <c r="K4872" s="43">
        <v>1</v>
      </c>
      <c r="M4872" s="43">
        <v>7.9190770506105679E-3</v>
      </c>
      <c r="N4872" s="43">
        <v>4.3943351510076639E-2</v>
      </c>
      <c r="O4872" s="43">
        <v>0</v>
      </c>
      <c r="P4872" s="43">
        <v>1</v>
      </c>
      <c r="R4872" s="43">
        <v>613.22767253214602</v>
      </c>
      <c r="S4872" s="43">
        <v>145.27267079193845</v>
      </c>
      <c r="T4872" s="43">
        <v>6588.8575510298188</v>
      </c>
      <c r="U4872" s="43">
        <v>7347.3578943539032</v>
      </c>
      <c r="W4872" s="43">
        <v>1867.8311643265286</v>
      </c>
      <c r="X4872" s="43">
        <v>0</v>
      </c>
      <c r="Y4872" s="43">
        <v>0</v>
      </c>
      <c r="Z4872" s="43">
        <v>1867.8311643265286</v>
      </c>
      <c r="AB4872" s="43">
        <v>49.744018320211566</v>
      </c>
      <c r="AC4872" s="43">
        <v>0</v>
      </c>
      <c r="AD4872" s="43">
        <v>0</v>
      </c>
      <c r="AE4872" s="43">
        <v>49.744018320211566</v>
      </c>
      <c r="AG4872" s="43">
        <v>3434941.5111964862</v>
      </c>
      <c r="AH4872" s="43">
        <v>403451.53149453015</v>
      </c>
      <c r="AI4872" s="43">
        <v>0</v>
      </c>
      <c r="AJ4872" s="43">
        <v>208924876.94488859</v>
      </c>
      <c r="AK4872" s="43">
        <v>212359818.45608509</v>
      </c>
    </row>
    <row r="4873" spans="3:37" x14ac:dyDescent="0.2">
      <c r="C4873" s="43">
        <v>6.211161357631001E-4</v>
      </c>
      <c r="D4873" s="43">
        <v>5.8784036408852325E-2</v>
      </c>
      <c r="E4873" s="43">
        <v>3.9140341539712704</v>
      </c>
      <c r="F4873" s="43">
        <v>5.2706826479634392</v>
      </c>
      <c r="H4873" s="43">
        <v>9.2041239043383349E-5</v>
      </c>
      <c r="I4873" s="43">
        <v>9.0740912545454466E-2</v>
      </c>
      <c r="J4873" s="43">
        <v>0</v>
      </c>
      <c r="K4873" s="43">
        <v>1</v>
      </c>
      <c r="M4873" s="43">
        <v>7.806509839992066E-3</v>
      </c>
      <c r="N4873" s="43">
        <v>4.4786139935250324E-2</v>
      </c>
      <c r="O4873" s="43">
        <v>0</v>
      </c>
      <c r="P4873" s="43">
        <v>1</v>
      </c>
      <c r="R4873" s="43">
        <v>691.31278414408871</v>
      </c>
      <c r="S4873" s="43">
        <v>158.13498863211512</v>
      </c>
      <c r="T4873" s="43">
        <v>6619.7702527174861</v>
      </c>
      <c r="U4873" s="43">
        <v>7469.2180254936902</v>
      </c>
      <c r="W4873" s="43">
        <v>2705.8218482169318</v>
      </c>
      <c r="X4873" s="43">
        <v>0</v>
      </c>
      <c r="Y4873" s="43">
        <v>0</v>
      </c>
      <c r="Z4873" s="43">
        <v>2705.8218482169318</v>
      </c>
      <c r="AB4873" s="43">
        <v>315.90439373686161</v>
      </c>
      <c r="AC4873" s="43">
        <v>0</v>
      </c>
      <c r="AD4873" s="43">
        <v>0</v>
      </c>
      <c r="AE4873" s="43">
        <v>315.90439373686161</v>
      </c>
      <c r="AG4873" s="43">
        <v>4976006.378870938</v>
      </c>
      <c r="AH4873" s="43">
        <v>584457.51921485725</v>
      </c>
      <c r="AI4873" s="43">
        <v>0</v>
      </c>
      <c r="AJ4873" s="43">
        <v>1326798453.6948187</v>
      </c>
      <c r="AK4873" s="43">
        <v>1331774460.0736897</v>
      </c>
    </row>
    <row r="4874" spans="3:37" x14ac:dyDescent="0.2">
      <c r="C4874" s="43">
        <v>6.2170176236386876E-4</v>
      </c>
      <c r="D4874" s="43">
        <v>5.319036684374806E-2</v>
      </c>
      <c r="E4874" s="43">
        <v>4.8015556423356829</v>
      </c>
      <c r="F4874" s="43">
        <v>3.8738352794245974</v>
      </c>
      <c r="H4874" s="43">
        <v>9.3532862526557459E-5</v>
      </c>
      <c r="I4874" s="43">
        <v>9.8404407808250452E-2</v>
      </c>
      <c r="J4874" s="43">
        <v>0</v>
      </c>
      <c r="K4874" s="43">
        <v>1</v>
      </c>
      <c r="M4874" s="43">
        <v>7.8269753153022495E-3</v>
      </c>
      <c r="N4874" s="43">
        <v>4.8141699142344563E-2</v>
      </c>
      <c r="O4874" s="43">
        <v>0</v>
      </c>
      <c r="P4874" s="43">
        <v>1</v>
      </c>
      <c r="R4874" s="43">
        <v>626.11982738594077</v>
      </c>
      <c r="S4874" s="43">
        <v>174.26940597065393</v>
      </c>
      <c r="T4874" s="43">
        <v>7134.4048688585553</v>
      </c>
      <c r="U4874" s="43">
        <v>7934.7941022151499</v>
      </c>
      <c r="W4874" s="43">
        <v>3006.3491899632077</v>
      </c>
      <c r="X4874" s="43">
        <v>0</v>
      </c>
      <c r="Y4874" s="43">
        <v>0</v>
      </c>
      <c r="Z4874" s="43">
        <v>3006.3491899632077</v>
      </c>
      <c r="AB4874" s="43">
        <v>192.53208165251826</v>
      </c>
      <c r="AC4874" s="43">
        <v>0</v>
      </c>
      <c r="AD4874" s="43">
        <v>0</v>
      </c>
      <c r="AE4874" s="43">
        <v>192.53208165251826</v>
      </c>
      <c r="AG4874" s="43">
        <v>5528676.1603423385</v>
      </c>
      <c r="AH4874" s="43">
        <v>649371.42503205291</v>
      </c>
      <c r="AI4874" s="43">
        <v>0</v>
      </c>
      <c r="AJ4874" s="43">
        <v>808634742.94057667</v>
      </c>
      <c r="AK4874" s="43">
        <v>814163419.10091901</v>
      </c>
    </row>
    <row r="4875" spans="3:37" x14ac:dyDescent="0.2">
      <c r="C4875" s="43">
        <v>6.0776968811810587E-4</v>
      </c>
      <c r="D4875" s="43">
        <v>6.0093310521099452E-2</v>
      </c>
      <c r="E4875" s="43">
        <v>5.1100142859621762</v>
      </c>
      <c r="F4875" s="43">
        <v>2.0013807274887294</v>
      </c>
      <c r="H4875" s="43">
        <v>9.1486464162460202E-5</v>
      </c>
      <c r="I4875" s="43">
        <v>9.7551241150596407E-2</v>
      </c>
      <c r="J4875" s="43">
        <v>0</v>
      </c>
      <c r="K4875" s="43">
        <v>1</v>
      </c>
      <c r="M4875" s="43">
        <v>7.8172015376462393E-3</v>
      </c>
      <c r="N4875" s="43">
        <v>4.655903254764393E-2</v>
      </c>
      <c r="O4875" s="43">
        <v>0</v>
      </c>
      <c r="P4875" s="43">
        <v>1</v>
      </c>
      <c r="R4875" s="43">
        <v>691.52444836330505</v>
      </c>
      <c r="S4875" s="43">
        <v>168.97871962660665</v>
      </c>
      <c r="T4875" s="43">
        <v>6891.2440271382029</v>
      </c>
      <c r="U4875" s="43">
        <v>7751.747195128115</v>
      </c>
      <c r="W4875" s="43">
        <v>3533.699810228602</v>
      </c>
      <c r="X4875" s="43">
        <v>0</v>
      </c>
      <c r="Y4875" s="43">
        <v>0</v>
      </c>
      <c r="Z4875" s="43">
        <v>3533.699810228602</v>
      </c>
      <c r="AB4875" s="43">
        <v>74.095280304076894</v>
      </c>
      <c r="AC4875" s="43">
        <v>0</v>
      </c>
      <c r="AD4875" s="43">
        <v>0</v>
      </c>
      <c r="AE4875" s="43">
        <v>74.095280304076894</v>
      </c>
      <c r="AG4875" s="43">
        <v>6498473.9510103995</v>
      </c>
      <c r="AH4875" s="43">
        <v>763279.15900937805</v>
      </c>
      <c r="AI4875" s="43">
        <v>0</v>
      </c>
      <c r="AJ4875" s="43">
        <v>311200177.27712297</v>
      </c>
      <c r="AK4875" s="43">
        <v>317698651.22813338</v>
      </c>
    </row>
    <row r="4876" spans="3:37" x14ac:dyDescent="0.2">
      <c r="C4876" s="43">
        <v>5.9716942867409214E-4</v>
      </c>
      <c r="D4876" s="43">
        <v>4.6848088999482784E-2</v>
      </c>
      <c r="E4876" s="43">
        <v>4.8885925811988269</v>
      </c>
      <c r="F4876" s="43">
        <v>3.1710578963966105</v>
      </c>
      <c r="H4876" s="43">
        <v>9.3754622559449885E-5</v>
      </c>
      <c r="I4876" s="43">
        <v>0.10500448189186895</v>
      </c>
      <c r="J4876" s="43">
        <v>0</v>
      </c>
      <c r="K4876" s="43">
        <v>1</v>
      </c>
      <c r="M4876" s="43">
        <v>7.9008240148530362E-3</v>
      </c>
      <c r="N4876" s="43">
        <v>4.7135027804169782E-2</v>
      </c>
      <c r="O4876" s="43">
        <v>0</v>
      </c>
      <c r="P4876" s="43">
        <v>1</v>
      </c>
      <c r="R4876" s="43">
        <v>529.70225203179757</v>
      </c>
      <c r="S4876" s="43">
        <v>186.39870850222221</v>
      </c>
      <c r="T4876" s="43">
        <v>7051.1268657684004</v>
      </c>
      <c r="U4876" s="43">
        <v>7767.22782630242</v>
      </c>
      <c r="W4876" s="43">
        <v>2589.4984995269569</v>
      </c>
      <c r="X4876" s="43">
        <v>0</v>
      </c>
      <c r="Y4876" s="43">
        <v>0</v>
      </c>
      <c r="Z4876" s="43">
        <v>2589.4984995269569</v>
      </c>
      <c r="AB4876" s="43">
        <v>123.05152550035909</v>
      </c>
      <c r="AC4876" s="43">
        <v>0</v>
      </c>
      <c r="AD4876" s="43">
        <v>0</v>
      </c>
      <c r="AE4876" s="43">
        <v>123.05152550035909</v>
      </c>
      <c r="AG4876" s="43">
        <v>4762087.7406300735</v>
      </c>
      <c r="AH4876" s="43">
        <v>559331.67589782272</v>
      </c>
      <c r="AI4876" s="43">
        <v>0</v>
      </c>
      <c r="AJ4876" s="43">
        <v>516816407.1015082</v>
      </c>
      <c r="AK4876" s="43">
        <v>521578494.84213829</v>
      </c>
    </row>
    <row r="4877" spans="3:37" x14ac:dyDescent="0.2">
      <c r="C4877" s="43">
        <v>6.0647631308527873E-4</v>
      </c>
      <c r="D4877" s="43">
        <v>5.1675843949942818E-2</v>
      </c>
      <c r="E4877" s="43">
        <v>2.3951106969402471</v>
      </c>
      <c r="F4877" s="43">
        <v>2.8063195793994105</v>
      </c>
      <c r="H4877" s="43">
        <v>1.0177404030387027E-4</v>
      </c>
      <c r="I4877" s="43">
        <v>9.3327209521462604E-2</v>
      </c>
      <c r="J4877" s="43">
        <v>0</v>
      </c>
      <c r="K4877" s="43">
        <v>1</v>
      </c>
      <c r="M4877" s="43">
        <v>7.8165954827344487E-3</v>
      </c>
      <c r="N4877" s="43">
        <v>4.511167065278026E-2</v>
      </c>
      <c r="O4877" s="43">
        <v>0</v>
      </c>
      <c r="P4877" s="43">
        <v>1</v>
      </c>
      <c r="R4877" s="43">
        <v>593.39487940155311</v>
      </c>
      <c r="S4877" s="43">
        <v>179.84056952831969</v>
      </c>
      <c r="T4877" s="43">
        <v>6676.5010408705548</v>
      </c>
      <c r="U4877" s="43">
        <v>7449.7364898004271</v>
      </c>
      <c r="W4877" s="43">
        <v>1421.2464231642277</v>
      </c>
      <c r="X4877" s="43">
        <v>0</v>
      </c>
      <c r="Y4877" s="43">
        <v>0</v>
      </c>
      <c r="Z4877" s="43">
        <v>1421.2464231642277</v>
      </c>
      <c r="AB4877" s="43">
        <v>114.68910442068639</v>
      </c>
      <c r="AC4877" s="43">
        <v>0</v>
      </c>
      <c r="AD4877" s="43">
        <v>0</v>
      </c>
      <c r="AE4877" s="43">
        <v>114.68910442068639</v>
      </c>
      <c r="AG4877" s="43">
        <v>2613672.1721990146</v>
      </c>
      <c r="AH4877" s="43">
        <v>306989.22740347317</v>
      </c>
      <c r="AI4877" s="43">
        <v>0</v>
      </c>
      <c r="AJ4877" s="43">
        <v>481694238.56688285</v>
      </c>
      <c r="AK4877" s="43">
        <v>484307910.73908186</v>
      </c>
    </row>
    <row r="4878" spans="3:37" x14ac:dyDescent="0.2">
      <c r="C4878" s="43">
        <v>6.2527806269419006E-4</v>
      </c>
      <c r="D4878" s="43">
        <v>4.7559155080925765E-2</v>
      </c>
      <c r="E4878" s="43">
        <v>1.5827432046906611</v>
      </c>
      <c r="F4878" s="43">
        <v>1.1556825584692658</v>
      </c>
      <c r="H4878" s="43">
        <v>8.8803990159592674E-5</v>
      </c>
      <c r="I4878" s="43">
        <v>0.12142180859519991</v>
      </c>
      <c r="J4878" s="43">
        <v>0</v>
      </c>
      <c r="K4878" s="43">
        <v>1</v>
      </c>
      <c r="M4878" s="43">
        <v>7.8359074779212542E-3</v>
      </c>
      <c r="N4878" s="43">
        <v>4.3871949140082661E-2</v>
      </c>
      <c r="O4878" s="43">
        <v>0</v>
      </c>
      <c r="P4878" s="43">
        <v>1</v>
      </c>
      <c r="R4878" s="43">
        <v>563.05354273584567</v>
      </c>
      <c r="S4878" s="43">
        <v>204.16041990500071</v>
      </c>
      <c r="T4878" s="43">
        <v>6509.0649011510468</v>
      </c>
      <c r="U4878" s="43">
        <v>7276.2788637918929</v>
      </c>
      <c r="W4878" s="43">
        <v>891.1691686421625</v>
      </c>
      <c r="X4878" s="43">
        <v>0</v>
      </c>
      <c r="Y4878" s="43">
        <v>0</v>
      </c>
      <c r="Z4878" s="43">
        <v>891.1691686421625</v>
      </c>
      <c r="AB4878" s="43">
        <v>9.3793649214481594</v>
      </c>
      <c r="AC4878" s="43">
        <v>0</v>
      </c>
      <c r="AD4878" s="43">
        <v>0</v>
      </c>
      <c r="AE4878" s="43">
        <v>9.3793649214481594</v>
      </c>
      <c r="AG4878" s="43">
        <v>1638860.1011329368</v>
      </c>
      <c r="AH4878" s="43">
        <v>192492.5404267071</v>
      </c>
      <c r="AI4878" s="43">
        <v>0</v>
      </c>
      <c r="AJ4878" s="43">
        <v>39393332.670082271</v>
      </c>
      <c r="AK4878" s="43">
        <v>41032192.771215208</v>
      </c>
    </row>
    <row r="4879" spans="3:37" x14ac:dyDescent="0.2">
      <c r="C4879" s="43">
        <v>6.1219003062318311E-4</v>
      </c>
      <c r="D4879" s="43">
        <v>4.9159215985031493E-2</v>
      </c>
      <c r="E4879" s="43">
        <v>3.5434261427653295</v>
      </c>
      <c r="F4879" s="43">
        <v>2.083647368737271</v>
      </c>
      <c r="H4879" s="43">
        <v>1.0244470630260682E-4</v>
      </c>
      <c r="I4879" s="43">
        <v>9.9318294984803712E-2</v>
      </c>
      <c r="J4879" s="43">
        <v>0</v>
      </c>
      <c r="K4879" s="43">
        <v>1</v>
      </c>
      <c r="M4879" s="43">
        <v>7.8070536429135961E-3</v>
      </c>
      <c r="N4879" s="43">
        <v>4.6903429315467648E-2</v>
      </c>
      <c r="O4879" s="43">
        <v>0</v>
      </c>
      <c r="P4879" s="43">
        <v>1</v>
      </c>
      <c r="R4879" s="43">
        <v>569.81460123848092</v>
      </c>
      <c r="S4879" s="43">
        <v>192.646511828711</v>
      </c>
      <c r="T4879" s="43">
        <v>6933.2064644924167</v>
      </c>
      <c r="U4879" s="43">
        <v>7695.6675775596086</v>
      </c>
      <c r="W4879" s="43">
        <v>2019.0959545578348</v>
      </c>
      <c r="X4879" s="43">
        <v>0</v>
      </c>
      <c r="Y4879" s="43">
        <v>0</v>
      </c>
      <c r="Z4879" s="43">
        <v>2019.0959545578348</v>
      </c>
      <c r="AB4879" s="43">
        <v>66.07015598311682</v>
      </c>
      <c r="AC4879" s="43">
        <v>0</v>
      </c>
      <c r="AD4879" s="43">
        <v>0</v>
      </c>
      <c r="AE4879" s="43">
        <v>66.07015598311682</v>
      </c>
      <c r="AG4879" s="43">
        <v>3713117.4604318584</v>
      </c>
      <c r="AH4879" s="43">
        <v>436124.72618449235</v>
      </c>
      <c r="AI4879" s="43">
        <v>0</v>
      </c>
      <c r="AJ4879" s="43">
        <v>277494655.12909067</v>
      </c>
      <c r="AK4879" s="43">
        <v>281207772.58952254</v>
      </c>
    </row>
    <row r="4880" spans="3:37" x14ac:dyDescent="0.2">
      <c r="C4880" s="43">
        <v>6.1494043504095597E-4</v>
      </c>
      <c r="D4880" s="43">
        <v>6.0773247353685056E-2</v>
      </c>
      <c r="E4880" s="43">
        <v>8.9790971760380938</v>
      </c>
      <c r="F4880" s="43">
        <v>3.7298916206577912</v>
      </c>
      <c r="H4880" s="43">
        <v>9.2101343232009469E-5</v>
      </c>
      <c r="I4880" s="43">
        <v>0.11389226846551315</v>
      </c>
      <c r="J4880" s="43">
        <v>0</v>
      </c>
      <c r="K4880" s="43">
        <v>1</v>
      </c>
      <c r="M4880" s="43">
        <v>7.8303756516484094E-3</v>
      </c>
      <c r="N4880" s="43">
        <v>4.752774581251451E-2</v>
      </c>
      <c r="O4880" s="43">
        <v>0</v>
      </c>
      <c r="P4880" s="43">
        <v>1</v>
      </c>
      <c r="R4880" s="43">
        <v>707.60006897101675</v>
      </c>
      <c r="S4880" s="43">
        <v>198.61067163885215</v>
      </c>
      <c r="T4880" s="43">
        <v>7046.4794013361061</v>
      </c>
      <c r="U4880" s="43">
        <v>7952.6901419459755</v>
      </c>
      <c r="W4880" s="43">
        <v>6353.6097810620167</v>
      </c>
      <c r="X4880" s="43">
        <v>0</v>
      </c>
      <c r="Y4880" s="43">
        <v>0</v>
      </c>
      <c r="Z4880" s="43">
        <v>6353.6097810620167</v>
      </c>
      <c r="AB4880" s="43">
        <v>206.68885039951135</v>
      </c>
      <c r="AC4880" s="43">
        <v>0</v>
      </c>
      <c r="AD4880" s="43">
        <v>0</v>
      </c>
      <c r="AE4880" s="43">
        <v>206.68885039951135</v>
      </c>
      <c r="AG4880" s="43">
        <v>11684288.387373049</v>
      </c>
      <c r="AH4880" s="43">
        <v>1372379.7127093957</v>
      </c>
      <c r="AI4880" s="43">
        <v>0</v>
      </c>
      <c r="AJ4880" s="43">
        <v>868093171.67794764</v>
      </c>
      <c r="AK4880" s="43">
        <v>879777460.06532073</v>
      </c>
    </row>
    <row r="4881" spans="3:37" x14ac:dyDescent="0.2">
      <c r="C4881" s="43">
        <v>6.1962070655874335E-4</v>
      </c>
      <c r="D4881" s="43">
        <v>5.9859473508518946E-2</v>
      </c>
      <c r="E4881" s="43">
        <v>6.1554282517195222</v>
      </c>
      <c r="F4881" s="43">
        <v>4.0518137321939767</v>
      </c>
      <c r="H4881" s="43">
        <v>1.007486370888655E-4</v>
      </c>
      <c r="I4881" s="43">
        <v>0.11312447246245649</v>
      </c>
      <c r="J4881" s="43">
        <v>0</v>
      </c>
      <c r="K4881" s="43">
        <v>1</v>
      </c>
      <c r="M4881" s="43">
        <v>7.8670132343956478E-3</v>
      </c>
      <c r="N4881" s="43">
        <v>4.6669281392801354E-2</v>
      </c>
      <c r="O4881" s="43">
        <v>0</v>
      </c>
      <c r="P4881" s="43">
        <v>1</v>
      </c>
      <c r="R4881" s="43">
        <v>702.26526495028236</v>
      </c>
      <c r="S4881" s="43">
        <v>215.79338101394708</v>
      </c>
      <c r="T4881" s="43">
        <v>6951.5774743935972</v>
      </c>
      <c r="U4881" s="43">
        <v>7869.6361203578263</v>
      </c>
      <c r="W4881" s="43">
        <v>4322.7434520762636</v>
      </c>
      <c r="X4881" s="43">
        <v>0</v>
      </c>
      <c r="Y4881" s="43">
        <v>0</v>
      </c>
      <c r="Z4881" s="43">
        <v>4322.7434520762636</v>
      </c>
      <c r="AB4881" s="43">
        <v>229.32055737633809</v>
      </c>
      <c r="AC4881" s="43">
        <v>0</v>
      </c>
      <c r="AD4881" s="43">
        <v>0</v>
      </c>
      <c r="AE4881" s="43">
        <v>229.32055737633809</v>
      </c>
      <c r="AG4881" s="43">
        <v>7949525.2083682483</v>
      </c>
      <c r="AH4881" s="43">
        <v>933712.58564847289</v>
      </c>
      <c r="AI4881" s="43">
        <v>0</v>
      </c>
      <c r="AJ4881" s="43">
        <v>963146340.98061991</v>
      </c>
      <c r="AK4881" s="43">
        <v>971095866.18898821</v>
      </c>
    </row>
    <row r="4882" spans="3:37" x14ac:dyDescent="0.2">
      <c r="C4882" s="43">
        <v>6.1012698121287734E-4</v>
      </c>
      <c r="D4882" s="43">
        <v>6.1441484172204408E-2</v>
      </c>
      <c r="E4882" s="43">
        <v>7.6935546700025812</v>
      </c>
      <c r="F4882" s="43">
        <v>2.3130364017077936</v>
      </c>
      <c r="H4882" s="43">
        <v>8.4664544620962452E-5</v>
      </c>
      <c r="I4882" s="43">
        <v>0.10351573646552825</v>
      </c>
      <c r="J4882" s="43">
        <v>0</v>
      </c>
      <c r="K4882" s="43">
        <v>1</v>
      </c>
      <c r="M4882" s="43">
        <v>7.9364512205548632E-3</v>
      </c>
      <c r="N4882" s="43">
        <v>4.6258572378971685E-2</v>
      </c>
      <c r="O4882" s="43">
        <v>0</v>
      </c>
      <c r="P4882" s="43">
        <v>1</v>
      </c>
      <c r="R4882" s="43">
        <v>709.78088884618239</v>
      </c>
      <c r="S4882" s="43">
        <v>165.93970965272143</v>
      </c>
      <c r="T4882" s="43">
        <v>6951.2186535336887</v>
      </c>
      <c r="U4882" s="43">
        <v>7826.9392520325928</v>
      </c>
      <c r="W4882" s="43">
        <v>5460.73807206113</v>
      </c>
      <c r="X4882" s="43">
        <v>0</v>
      </c>
      <c r="Y4882" s="43">
        <v>0</v>
      </c>
      <c r="Z4882" s="43">
        <v>5460.73807206113</v>
      </c>
      <c r="AB4882" s="43">
        <v>99.720591439195942</v>
      </c>
      <c r="AC4882" s="43">
        <v>0</v>
      </c>
      <c r="AD4882" s="43">
        <v>0</v>
      </c>
      <c r="AE4882" s="43">
        <v>99.720591439195942</v>
      </c>
      <c r="AG4882" s="43">
        <v>10042297.314520419</v>
      </c>
      <c r="AH4882" s="43">
        <v>1179519.423565204</v>
      </c>
      <c r="AI4882" s="43">
        <v>0</v>
      </c>
      <c r="AJ4882" s="43">
        <v>418826484.04462296</v>
      </c>
      <c r="AK4882" s="43">
        <v>428868781.35914338</v>
      </c>
    </row>
    <row r="4883" spans="3:37" x14ac:dyDescent="0.2">
      <c r="C4883" s="43">
        <v>6.0098942555723812E-4</v>
      </c>
      <c r="D4883" s="43">
        <v>5.5502155553632804E-2</v>
      </c>
      <c r="E4883" s="43">
        <v>4.7968051562453686</v>
      </c>
      <c r="F4883" s="43">
        <v>3.4468224441643955</v>
      </c>
      <c r="H4883" s="43">
        <v>8.2324973044398548E-5</v>
      </c>
      <c r="I4883" s="43">
        <v>0.11823197791066753</v>
      </c>
      <c r="J4883" s="43">
        <v>0</v>
      </c>
      <c r="K4883" s="43">
        <v>1</v>
      </c>
      <c r="M4883" s="43">
        <v>7.779020412826361E-3</v>
      </c>
      <c r="N4883" s="43">
        <v>4.5895873570029555E-2</v>
      </c>
      <c r="O4883" s="43">
        <v>0</v>
      </c>
      <c r="P4883" s="43">
        <v>1</v>
      </c>
      <c r="R4883" s="43">
        <v>631.56645331745665</v>
      </c>
      <c r="S4883" s="43">
        <v>184.29303616511515</v>
      </c>
      <c r="T4883" s="43">
        <v>6759.9101640832578</v>
      </c>
      <c r="U4883" s="43">
        <v>7575.7696535658297</v>
      </c>
      <c r="W4883" s="43">
        <v>3029.5012197847759</v>
      </c>
      <c r="X4883" s="43">
        <v>0</v>
      </c>
      <c r="Y4883" s="43">
        <v>0</v>
      </c>
      <c r="Z4883" s="43">
        <v>3029.5012197847759</v>
      </c>
      <c r="AB4883" s="43">
        <v>165.35041410655498</v>
      </c>
      <c r="AC4883" s="43">
        <v>0</v>
      </c>
      <c r="AD4883" s="43">
        <v>0</v>
      </c>
      <c r="AE4883" s="43">
        <v>165.35041410655498</v>
      </c>
      <c r="AG4883" s="43">
        <v>5571252.7431842033</v>
      </c>
      <c r="AH4883" s="43">
        <v>654372.26347351156</v>
      </c>
      <c r="AI4883" s="43">
        <v>0</v>
      </c>
      <c r="AJ4883" s="43">
        <v>694471739.24753094</v>
      </c>
      <c r="AK4883" s="43">
        <v>700042991.99071515</v>
      </c>
    </row>
    <row r="4884" spans="3:37" x14ac:dyDescent="0.2">
      <c r="C4884" s="43">
        <v>5.9898607207741796E-4</v>
      </c>
      <c r="D4884" s="43">
        <v>5.3800003017763685E-2</v>
      </c>
      <c r="E4884" s="43">
        <v>3.3180299290792807</v>
      </c>
      <c r="F4884" s="43">
        <v>1.866098929974886</v>
      </c>
      <c r="H4884" s="43">
        <v>8.8632639287291887E-5</v>
      </c>
      <c r="I4884" s="43">
        <v>0.11160406876132767</v>
      </c>
      <c r="J4884" s="43">
        <v>0</v>
      </c>
      <c r="K4884" s="43">
        <v>1</v>
      </c>
      <c r="M4884" s="43">
        <v>7.9272490679975771E-3</v>
      </c>
      <c r="N4884" s="43">
        <v>4.3755101828030225E-2</v>
      </c>
      <c r="O4884" s="43">
        <v>0</v>
      </c>
      <c r="P4884" s="43">
        <v>1</v>
      </c>
      <c r="R4884" s="43">
        <v>610.15671735787248</v>
      </c>
      <c r="S4884" s="43">
        <v>187.29064385163252</v>
      </c>
      <c r="T4884" s="43">
        <v>6567.4016125891403</v>
      </c>
      <c r="U4884" s="43">
        <v>7364.8489737986456</v>
      </c>
      <c r="W4884" s="43">
        <v>2024.5182496221885</v>
      </c>
      <c r="X4884" s="43">
        <v>0</v>
      </c>
      <c r="Y4884" s="43">
        <v>0</v>
      </c>
      <c r="Z4884" s="43">
        <v>2024.5182496221885</v>
      </c>
      <c r="AB4884" s="43">
        <v>56.544800562208721</v>
      </c>
      <c r="AC4884" s="43">
        <v>0</v>
      </c>
      <c r="AD4884" s="43">
        <v>0</v>
      </c>
      <c r="AE4884" s="43">
        <v>56.544800562208721</v>
      </c>
      <c r="AG4884" s="43">
        <v>3723089.0610552048</v>
      </c>
      <c r="AH4884" s="43">
        <v>437295.94191839272</v>
      </c>
      <c r="AI4884" s="43">
        <v>0</v>
      </c>
      <c r="AJ4884" s="43">
        <v>237488162.36127663</v>
      </c>
      <c r="AK4884" s="43">
        <v>241211251.42233184</v>
      </c>
    </row>
    <row r="4885" spans="3:37" x14ac:dyDescent="0.2">
      <c r="C4885" s="43">
        <v>6.3814259816630248E-4</v>
      </c>
      <c r="D4885" s="43">
        <v>4.764168588133845E-2</v>
      </c>
      <c r="E4885" s="43">
        <v>3.1627558122067772</v>
      </c>
      <c r="F4885" s="43">
        <v>4.574904038108472</v>
      </c>
      <c r="H4885" s="43">
        <v>9.2024921893973932E-5</v>
      </c>
      <c r="I4885" s="43">
        <v>9.494716050189457E-2</v>
      </c>
      <c r="J4885" s="43">
        <v>0</v>
      </c>
      <c r="K4885" s="43">
        <v>1</v>
      </c>
      <c r="M4885" s="43">
        <v>7.8565913604329296E-3</v>
      </c>
      <c r="N4885" s="43">
        <v>4.5267124568861686E-2</v>
      </c>
      <c r="O4885" s="43">
        <v>0</v>
      </c>
      <c r="P4885" s="43">
        <v>1</v>
      </c>
      <c r="R4885" s="43">
        <v>575.6350504896468</v>
      </c>
      <c r="S4885" s="43">
        <v>165.43592022365772</v>
      </c>
      <c r="T4885" s="43">
        <v>6733.7881064010808</v>
      </c>
      <c r="U4885" s="43">
        <v>7474.8590771143854</v>
      </c>
      <c r="W4885" s="43">
        <v>1820.593101646072</v>
      </c>
      <c r="X4885" s="43">
        <v>0</v>
      </c>
      <c r="Y4885" s="43">
        <v>0</v>
      </c>
      <c r="Z4885" s="43">
        <v>1820.593101646072</v>
      </c>
      <c r="AB4885" s="43">
        <v>220.18888711252674</v>
      </c>
      <c r="AC4885" s="43">
        <v>0</v>
      </c>
      <c r="AD4885" s="43">
        <v>0</v>
      </c>
      <c r="AE4885" s="43">
        <v>220.18888711252674</v>
      </c>
      <c r="AG4885" s="43">
        <v>3348070.7139271265</v>
      </c>
      <c r="AH4885" s="43">
        <v>393248.10995555157</v>
      </c>
      <c r="AI4885" s="43">
        <v>0</v>
      </c>
      <c r="AJ4885" s="43">
        <v>924793325.87261236</v>
      </c>
      <c r="AK4885" s="43">
        <v>928141396.58653951</v>
      </c>
    </row>
    <row r="4886" spans="3:37" x14ac:dyDescent="0.2">
      <c r="C4886" s="43">
        <v>6.1736427273539896E-4</v>
      </c>
      <c r="D4886" s="43">
        <v>5.090943126519324E-2</v>
      </c>
      <c r="E4886" s="43">
        <v>8.3482531311086294</v>
      </c>
      <c r="F4886" s="43">
        <v>4.2605943687969221</v>
      </c>
      <c r="H4886" s="43">
        <v>9.8988333207317147E-5</v>
      </c>
      <c r="I4886" s="43">
        <v>9.1887135959091856E-2</v>
      </c>
      <c r="J4886" s="43">
        <v>0</v>
      </c>
      <c r="K4886" s="43">
        <v>1</v>
      </c>
      <c r="M4886" s="43">
        <v>7.7034636901025166E-3</v>
      </c>
      <c r="N4886" s="43">
        <v>4.4126595926551576E-2</v>
      </c>
      <c r="O4886" s="43">
        <v>0</v>
      </c>
      <c r="P4886" s="43">
        <v>1</v>
      </c>
      <c r="R4886" s="43">
        <v>595.08925833521232</v>
      </c>
      <c r="S4886" s="43">
        <v>172.21901441141034</v>
      </c>
      <c r="T4886" s="43">
        <v>6436.189736726089</v>
      </c>
      <c r="U4886" s="43">
        <v>7203.4980094727116</v>
      </c>
      <c r="W4886" s="43">
        <v>4967.9557641860483</v>
      </c>
      <c r="X4886" s="43">
        <v>0</v>
      </c>
      <c r="Y4886" s="43">
        <v>0</v>
      </c>
      <c r="Z4886" s="43">
        <v>4967.9557641860483</v>
      </c>
      <c r="AB4886" s="43">
        <v>207.61688125854832</v>
      </c>
      <c r="AC4886" s="43">
        <v>0</v>
      </c>
      <c r="AD4886" s="43">
        <v>0</v>
      </c>
      <c r="AE4886" s="43">
        <v>207.61688125854832</v>
      </c>
      <c r="AG4886" s="43">
        <v>9136070.6503381431</v>
      </c>
      <c r="AH4886" s="43">
        <v>1073078.4450641864</v>
      </c>
      <c r="AI4886" s="43">
        <v>0</v>
      </c>
      <c r="AJ4886" s="43">
        <v>871990901.28590298</v>
      </c>
      <c r="AK4886" s="43">
        <v>881126971.93624115</v>
      </c>
    </row>
    <row r="4887" spans="3:37" x14ac:dyDescent="0.2">
      <c r="C4887" s="43">
        <v>6.3645796131295285E-4</v>
      </c>
      <c r="D4887" s="43">
        <v>5.9376530078007805E-2</v>
      </c>
      <c r="E4887" s="43">
        <v>6.6756406302940583</v>
      </c>
      <c r="F4887" s="43">
        <v>4.2227469604485712</v>
      </c>
      <c r="H4887" s="43">
        <v>8.1837964249190594E-5</v>
      </c>
      <c r="I4887" s="43">
        <v>9.9986735963055767E-2</v>
      </c>
      <c r="J4887" s="43">
        <v>0</v>
      </c>
      <c r="K4887" s="43">
        <v>1</v>
      </c>
      <c r="M4887" s="43">
        <v>7.852717489549077E-3</v>
      </c>
      <c r="N4887" s="43">
        <v>4.7724490265861896E-2</v>
      </c>
      <c r="O4887" s="43">
        <v>0</v>
      </c>
      <c r="P4887" s="43">
        <v>1</v>
      </c>
      <c r="R4887" s="43">
        <v>715.52845647373852</v>
      </c>
      <c r="S4887" s="43">
        <v>154.93144861869143</v>
      </c>
      <c r="T4887" s="43">
        <v>7095.8372304206432</v>
      </c>
      <c r="U4887" s="43">
        <v>7966.297135513073</v>
      </c>
      <c r="W4887" s="43">
        <v>4776.6108361676825</v>
      </c>
      <c r="X4887" s="43">
        <v>0</v>
      </c>
      <c r="Y4887" s="43">
        <v>0</v>
      </c>
      <c r="Z4887" s="43">
        <v>4776.6108361676825</v>
      </c>
      <c r="AB4887" s="43">
        <v>246.73848592902624</v>
      </c>
      <c r="AC4887" s="43">
        <v>0</v>
      </c>
      <c r="AD4887" s="43">
        <v>0</v>
      </c>
      <c r="AE4887" s="43">
        <v>246.73848592902624</v>
      </c>
      <c r="AG4887" s="43">
        <v>8784187.3277123682</v>
      </c>
      <c r="AH4887" s="43">
        <v>1031747.9406122194</v>
      </c>
      <c r="AI4887" s="43">
        <v>0</v>
      </c>
      <c r="AJ4887" s="43">
        <v>1036301640.9019102</v>
      </c>
      <c r="AK4887" s="43">
        <v>1045085828.2296226</v>
      </c>
    </row>
    <row r="4888" spans="3:37" x14ac:dyDescent="0.2">
      <c r="C4888" s="43">
        <v>5.880412339832724E-4</v>
      </c>
      <c r="D4888" s="43">
        <v>5.991094800826624E-2</v>
      </c>
      <c r="E4888" s="43">
        <v>2.9636170582158674</v>
      </c>
      <c r="F4888" s="43">
        <v>1.5783126562417278</v>
      </c>
      <c r="H4888" s="43">
        <v>9.1477617101154429E-5</v>
      </c>
      <c r="I4888" s="43">
        <v>0.10026560786103321</v>
      </c>
      <c r="J4888" s="43">
        <v>0</v>
      </c>
      <c r="K4888" s="43">
        <v>1</v>
      </c>
      <c r="M4888" s="43">
        <v>7.7893726991381676E-3</v>
      </c>
      <c r="N4888" s="43">
        <v>4.4331211279008235E-2</v>
      </c>
      <c r="O4888" s="43">
        <v>0</v>
      </c>
      <c r="P4888" s="43">
        <v>1</v>
      </c>
      <c r="R4888" s="43">
        <v>667.04686100735387</v>
      </c>
      <c r="S4888" s="43">
        <v>173.66376291583029</v>
      </c>
      <c r="T4888" s="43">
        <v>6538.1435966996978</v>
      </c>
      <c r="U4888" s="43">
        <v>7378.8542206228822</v>
      </c>
      <c r="W4888" s="43">
        <v>1976.8714559107427</v>
      </c>
      <c r="X4888" s="43">
        <v>0</v>
      </c>
      <c r="Y4888" s="43">
        <v>0</v>
      </c>
      <c r="Z4888" s="43">
        <v>1976.8714559107427</v>
      </c>
      <c r="AB4888" s="43">
        <v>41.276495696875031</v>
      </c>
      <c r="AC4888" s="43">
        <v>0</v>
      </c>
      <c r="AD4888" s="43">
        <v>0</v>
      </c>
      <c r="AE4888" s="43">
        <v>41.276495696875031</v>
      </c>
      <c r="AG4888" s="43">
        <v>3635466.6074198559</v>
      </c>
      <c r="AH4888" s="43">
        <v>427004.23447672045</v>
      </c>
      <c r="AI4888" s="43">
        <v>0</v>
      </c>
      <c r="AJ4888" s="43">
        <v>173361281.92687514</v>
      </c>
      <c r="AK4888" s="43">
        <v>176996748.53429499</v>
      </c>
    </row>
    <row r="4889" spans="3:37" x14ac:dyDescent="0.2">
      <c r="C4889" s="43">
        <v>6.3324122937591376E-4</v>
      </c>
      <c r="D4889" s="43">
        <v>5.3743533387189991E-2</v>
      </c>
      <c r="E4889" s="43">
        <v>2.705849187280386</v>
      </c>
      <c r="F4889" s="43">
        <v>3.1097929987643869</v>
      </c>
      <c r="H4889" s="43">
        <v>9.1360742718760157E-5</v>
      </c>
      <c r="I4889" s="43">
        <v>7.7616988856295324E-2</v>
      </c>
      <c r="J4889" s="43">
        <v>0</v>
      </c>
      <c r="K4889" s="43">
        <v>1</v>
      </c>
      <c r="M4889" s="43">
        <v>7.9240452688413843E-3</v>
      </c>
      <c r="N4889" s="43">
        <v>4.5386681116364E-2</v>
      </c>
      <c r="O4889" s="43">
        <v>0</v>
      </c>
      <c r="P4889" s="43">
        <v>1</v>
      </c>
      <c r="R4889" s="43">
        <v>644.37364891297818</v>
      </c>
      <c r="S4889" s="43">
        <v>134.26375362112523</v>
      </c>
      <c r="T4889" s="43">
        <v>6809.5395559614753</v>
      </c>
      <c r="U4889" s="43">
        <v>7588.1769584955791</v>
      </c>
      <c r="W4889" s="43">
        <v>1743.5779142160789</v>
      </c>
      <c r="X4889" s="43">
        <v>0</v>
      </c>
      <c r="Y4889" s="43">
        <v>0</v>
      </c>
      <c r="Z4889" s="43">
        <v>1743.5779142160789</v>
      </c>
      <c r="AB4889" s="43">
        <v>145.46596639794029</v>
      </c>
      <c r="AC4889" s="43">
        <v>0</v>
      </c>
      <c r="AD4889" s="43">
        <v>0</v>
      </c>
      <c r="AE4889" s="43">
        <v>145.46596639794029</v>
      </c>
      <c r="AG4889" s="43">
        <v>3206439.784243369</v>
      </c>
      <c r="AH4889" s="43">
        <v>376612.82947067305</v>
      </c>
      <c r="AI4889" s="43">
        <v>0</v>
      </c>
      <c r="AJ4889" s="43">
        <v>610957058.87134922</v>
      </c>
      <c r="AK4889" s="43">
        <v>614163498.65559256</v>
      </c>
    </row>
    <row r="4890" spans="3:37" x14ac:dyDescent="0.2">
      <c r="C4890" s="43">
        <v>6.0431841287399786E-4</v>
      </c>
      <c r="D4890" s="43">
        <v>5.2577996328086934E-2</v>
      </c>
      <c r="E4890" s="43">
        <v>5.0951585233226808</v>
      </c>
      <c r="F4890" s="43">
        <v>2.9177648274594938</v>
      </c>
      <c r="H4890" s="43">
        <v>9.3280904931547504E-5</v>
      </c>
      <c r="I4890" s="43">
        <v>0.10257829705585308</v>
      </c>
      <c r="J4890" s="43">
        <v>0</v>
      </c>
      <c r="K4890" s="43">
        <v>1</v>
      </c>
      <c r="M4890" s="43">
        <v>7.8447014920515444E-3</v>
      </c>
      <c r="N4890" s="43">
        <v>4.4146471075934064E-2</v>
      </c>
      <c r="O4890" s="43">
        <v>0</v>
      </c>
      <c r="P4890" s="43">
        <v>1</v>
      </c>
      <c r="R4890" s="43">
        <v>601.60610038325967</v>
      </c>
      <c r="S4890" s="43">
        <v>181.17180377763768</v>
      </c>
      <c r="T4890" s="43">
        <v>6557.1450142694157</v>
      </c>
      <c r="U4890" s="43">
        <v>7339.9229184303131</v>
      </c>
      <c r="W4890" s="43">
        <v>3065.2784500506859</v>
      </c>
      <c r="X4890" s="43">
        <v>0</v>
      </c>
      <c r="Y4890" s="43">
        <v>0</v>
      </c>
      <c r="Z4890" s="43">
        <v>3065.2784500506859</v>
      </c>
      <c r="AB4890" s="43">
        <v>123.45007506510866</v>
      </c>
      <c r="AC4890" s="43">
        <v>0</v>
      </c>
      <c r="AD4890" s="43">
        <v>0</v>
      </c>
      <c r="AE4890" s="43">
        <v>123.45007506510866</v>
      </c>
      <c r="AG4890" s="43">
        <v>5637047.0696432116</v>
      </c>
      <c r="AH4890" s="43">
        <v>662100.14521094819</v>
      </c>
      <c r="AI4890" s="43">
        <v>0</v>
      </c>
      <c r="AJ4890" s="43">
        <v>518490315.27345639</v>
      </c>
      <c r="AK4890" s="43">
        <v>524127362.34309959</v>
      </c>
    </row>
    <row r="4891" spans="3:37" x14ac:dyDescent="0.2">
      <c r="C4891" s="43">
        <v>6.0362622878764596E-4</v>
      </c>
      <c r="D4891" s="43">
        <v>4.9805501932434638E-2</v>
      </c>
      <c r="E4891" s="43">
        <v>3.2719568295050423</v>
      </c>
      <c r="F4891" s="43">
        <v>1.7608736633600881</v>
      </c>
      <c r="H4891" s="43">
        <v>9.4535192230793541E-5</v>
      </c>
      <c r="I4891" s="43">
        <v>0.10714573197363697</v>
      </c>
      <c r="J4891" s="43">
        <v>0</v>
      </c>
      <c r="K4891" s="43">
        <v>1</v>
      </c>
      <c r="M4891" s="43">
        <v>7.8902530964364281E-3</v>
      </c>
      <c r="N4891" s="43">
        <v>4.5646301273189277E-2</v>
      </c>
      <c r="O4891" s="43">
        <v>0</v>
      </c>
      <c r="P4891" s="43">
        <v>1</v>
      </c>
      <c r="R4891" s="43">
        <v>569.2300209005881</v>
      </c>
      <c r="S4891" s="43">
        <v>191.78328821155699</v>
      </c>
      <c r="T4891" s="43">
        <v>6819.2859118539145</v>
      </c>
      <c r="U4891" s="43">
        <v>7580.2992209660597</v>
      </c>
      <c r="W4891" s="43">
        <v>1862.4960544449773</v>
      </c>
      <c r="X4891" s="43">
        <v>0</v>
      </c>
      <c r="Y4891" s="43">
        <v>0</v>
      </c>
      <c r="Z4891" s="43">
        <v>1862.4960544449773</v>
      </c>
      <c r="AB4891" s="43">
        <v>46.342998048797185</v>
      </c>
      <c r="AC4891" s="43">
        <v>0</v>
      </c>
      <c r="AD4891" s="43">
        <v>0</v>
      </c>
      <c r="AE4891" s="43">
        <v>46.342998048797185</v>
      </c>
      <c r="AG4891" s="43">
        <v>3425130.2441243134</v>
      </c>
      <c r="AH4891" s="43">
        <v>402299.1477601151</v>
      </c>
      <c r="AI4891" s="43">
        <v>0</v>
      </c>
      <c r="AJ4891" s="43">
        <v>194640591.80494818</v>
      </c>
      <c r="AK4891" s="43">
        <v>198065722.0490725</v>
      </c>
    </row>
    <row r="4892" spans="3:37" x14ac:dyDescent="0.2">
      <c r="C4892" s="43">
        <v>6.1927480418799696E-4</v>
      </c>
      <c r="D4892" s="43">
        <v>4.9454033392499687E-2</v>
      </c>
      <c r="E4892" s="43">
        <v>4.0759881288002733</v>
      </c>
      <c r="F4892" s="43">
        <v>11.230148875198608</v>
      </c>
      <c r="H4892" s="43">
        <v>8.9191580028187488E-5</v>
      </c>
      <c r="I4892" s="43">
        <v>0.1111298309934885</v>
      </c>
      <c r="J4892" s="43">
        <v>0</v>
      </c>
      <c r="K4892" s="43">
        <v>1</v>
      </c>
      <c r="M4892" s="43">
        <v>7.855059829483535E-3</v>
      </c>
      <c r="N4892" s="43">
        <v>4.9898835140591791E-2</v>
      </c>
      <c r="O4892" s="43">
        <v>0</v>
      </c>
      <c r="P4892" s="43">
        <v>1</v>
      </c>
      <c r="R4892" s="43">
        <v>579.8658080316917</v>
      </c>
      <c r="S4892" s="43">
        <v>187.67087729275698</v>
      </c>
      <c r="T4892" s="43">
        <v>7421.3391234270366</v>
      </c>
      <c r="U4892" s="43">
        <v>8188.8758087514852</v>
      </c>
      <c r="W4892" s="43">
        <v>2363.5261498343534</v>
      </c>
      <c r="X4892" s="43">
        <v>0</v>
      </c>
      <c r="Y4892" s="43">
        <v>0</v>
      </c>
      <c r="Z4892" s="43">
        <v>2363.5261498343534</v>
      </c>
      <c r="AB4892" s="43">
        <v>634.73614918676503</v>
      </c>
      <c r="AC4892" s="43">
        <v>0</v>
      </c>
      <c r="AD4892" s="43">
        <v>0</v>
      </c>
      <c r="AE4892" s="43">
        <v>634.73614918676503</v>
      </c>
      <c r="AG4892" s="43">
        <v>4346524.5895453757</v>
      </c>
      <c r="AH4892" s="43">
        <v>510521.64836422034</v>
      </c>
      <c r="AI4892" s="43">
        <v>0</v>
      </c>
      <c r="AJ4892" s="43">
        <v>2665891826.5844131</v>
      </c>
      <c r="AK4892" s="43">
        <v>2670238351.1739583</v>
      </c>
    </row>
    <row r="4893" spans="3:37" x14ac:dyDescent="0.2">
      <c r="C4893" s="43">
        <v>6.1650284835312874E-4</v>
      </c>
      <c r="D4893" s="43">
        <v>5.2706259207071754E-2</v>
      </c>
      <c r="E4893" s="43">
        <v>4.2008022883968863</v>
      </c>
      <c r="F4893" s="43">
        <v>2.2555140728053114</v>
      </c>
      <c r="H4893" s="43">
        <v>9.1349996794831689E-5</v>
      </c>
      <c r="I4893" s="43">
        <v>0.11888731383316042</v>
      </c>
      <c r="J4893" s="43">
        <v>0</v>
      </c>
      <c r="K4893" s="43">
        <v>1</v>
      </c>
      <c r="M4893" s="43">
        <v>7.7573149081641077E-3</v>
      </c>
      <c r="N4893" s="43">
        <v>4.6709674463536577E-2</v>
      </c>
      <c r="O4893" s="43">
        <v>0</v>
      </c>
      <c r="P4893" s="43">
        <v>1</v>
      </c>
      <c r="R4893" s="43">
        <v>615.23304472756786</v>
      </c>
      <c r="S4893" s="43">
        <v>205.62997553581977</v>
      </c>
      <c r="T4893" s="43">
        <v>6860.5768781894894</v>
      </c>
      <c r="U4893" s="43">
        <v>7681.4398984528771</v>
      </c>
      <c r="W4893" s="43">
        <v>2584.4723821889511</v>
      </c>
      <c r="X4893" s="43">
        <v>0</v>
      </c>
      <c r="Y4893" s="43">
        <v>0</v>
      </c>
      <c r="Z4893" s="43">
        <v>2584.4723821889511</v>
      </c>
      <c r="AB4893" s="43">
        <v>82.650410791004347</v>
      </c>
      <c r="AC4893" s="43">
        <v>0</v>
      </c>
      <c r="AD4893" s="43">
        <v>0</v>
      </c>
      <c r="AE4893" s="43">
        <v>82.650410791004347</v>
      </c>
      <c r="AG4893" s="43">
        <v>4752844.7108454807</v>
      </c>
      <c r="AH4893" s="43">
        <v>558246.03455281339</v>
      </c>
      <c r="AI4893" s="43">
        <v>0</v>
      </c>
      <c r="AJ4893" s="43">
        <v>347131725.32221824</v>
      </c>
      <c r="AK4893" s="43">
        <v>351884570.03306371</v>
      </c>
    </row>
    <row r="4894" spans="3:37" x14ac:dyDescent="0.2">
      <c r="C4894" s="43">
        <v>6.1381729666043494E-4</v>
      </c>
      <c r="D4894" s="43">
        <v>5.5629308319270154E-2</v>
      </c>
      <c r="E4894" s="43">
        <v>4.1794078028610331</v>
      </c>
      <c r="F4894" s="43">
        <v>1.0857779938234193</v>
      </c>
      <c r="H4894" s="43">
        <v>8.8119416833644615E-5</v>
      </c>
      <c r="I4894" s="43">
        <v>0.11653105655985008</v>
      </c>
      <c r="J4894" s="43">
        <v>0</v>
      </c>
      <c r="K4894" s="43">
        <v>1</v>
      </c>
      <c r="M4894" s="43">
        <v>7.8782938633298327E-3</v>
      </c>
      <c r="N4894" s="43">
        <v>4.6160639355282806E-2</v>
      </c>
      <c r="O4894" s="43">
        <v>0</v>
      </c>
      <c r="P4894" s="43">
        <v>1</v>
      </c>
      <c r="R4894" s="43">
        <v>646.52475001611754</v>
      </c>
      <c r="S4894" s="43">
        <v>194.42659537688036</v>
      </c>
      <c r="T4894" s="43">
        <v>6885.6725260458488</v>
      </c>
      <c r="U4894" s="43">
        <v>7726.6238714388464</v>
      </c>
      <c r="W4894" s="43">
        <v>2702.0905849601404</v>
      </c>
      <c r="X4894" s="43">
        <v>0</v>
      </c>
      <c r="Y4894" s="43">
        <v>0</v>
      </c>
      <c r="Z4894" s="43">
        <v>2702.0905849601404</v>
      </c>
      <c r="AB4894" s="43">
        <v>5.9339627734520182</v>
      </c>
      <c r="AC4894" s="43">
        <v>0</v>
      </c>
      <c r="AD4894" s="43">
        <v>0</v>
      </c>
      <c r="AE4894" s="43">
        <v>5.9339627734520182</v>
      </c>
      <c r="AG4894" s="43">
        <v>4969144.5857416978</v>
      </c>
      <c r="AH4894" s="43">
        <v>583651.56635139033</v>
      </c>
      <c r="AI4894" s="43">
        <v>0</v>
      </c>
      <c r="AJ4894" s="43">
        <v>24922643.648498476</v>
      </c>
      <c r="AK4894" s="43">
        <v>29891788.234240174</v>
      </c>
    </row>
    <row r="4895" spans="3:37" x14ac:dyDescent="0.2">
      <c r="C4895" s="43">
        <v>6.2573721879732869E-4</v>
      </c>
      <c r="D4895" s="43">
        <v>5.3439066305498807E-2</v>
      </c>
      <c r="E4895" s="43">
        <v>1.1148363534580223</v>
      </c>
      <c r="F4895" s="43">
        <v>5.393395372865168</v>
      </c>
      <c r="H4895" s="43">
        <v>7.7212032160481261E-5</v>
      </c>
      <c r="I4895" s="43">
        <v>7.8849626141074464E-2</v>
      </c>
      <c r="J4895" s="43">
        <v>0</v>
      </c>
      <c r="K4895" s="43">
        <v>1</v>
      </c>
      <c r="M4895" s="43">
        <v>7.8195004873529549E-3</v>
      </c>
      <c r="N4895" s="43">
        <v>4.4497632699490516E-2</v>
      </c>
      <c r="O4895" s="43">
        <v>0</v>
      </c>
      <c r="P4895" s="43">
        <v>1</v>
      </c>
      <c r="R4895" s="43">
        <v>633.13048013758987</v>
      </c>
      <c r="S4895" s="43">
        <v>115.27284028810128</v>
      </c>
      <c r="T4895" s="43">
        <v>6588.0712998163972</v>
      </c>
      <c r="U4895" s="43">
        <v>7336.4746202420883</v>
      </c>
      <c r="W4895" s="43">
        <v>705.83687573971758</v>
      </c>
      <c r="X4895" s="43">
        <v>0</v>
      </c>
      <c r="Y4895" s="43">
        <v>0</v>
      </c>
      <c r="Z4895" s="43">
        <v>705.83687573971758</v>
      </c>
      <c r="AB4895" s="43">
        <v>297.63039983863365</v>
      </c>
      <c r="AC4895" s="43">
        <v>0</v>
      </c>
      <c r="AD4895" s="43">
        <v>0</v>
      </c>
      <c r="AE4895" s="43">
        <v>297.63039983863365</v>
      </c>
      <c r="AG4895" s="43">
        <v>1298034.0144853406</v>
      </c>
      <c r="AH4895" s="43">
        <v>152460.765159779</v>
      </c>
      <c r="AI4895" s="43">
        <v>0</v>
      </c>
      <c r="AJ4895" s="43">
        <v>1250047679.3222613</v>
      </c>
      <c r="AK4895" s="43">
        <v>1251345713.3367467</v>
      </c>
    </row>
    <row r="4896" spans="3:37" x14ac:dyDescent="0.2">
      <c r="C4896" s="43">
        <v>6.135414772320269E-4</v>
      </c>
      <c r="D4896" s="43">
        <v>5.4479995738581422E-2</v>
      </c>
      <c r="E4896" s="43">
        <v>7.4057583287485089</v>
      </c>
      <c r="F4896" s="43">
        <v>2.0614488404982918</v>
      </c>
      <c r="H4896" s="43">
        <v>9.5803970767138757E-5</v>
      </c>
      <c r="I4896" s="43">
        <v>0.10486875447304189</v>
      </c>
      <c r="J4896" s="43">
        <v>0</v>
      </c>
      <c r="K4896" s="43">
        <v>1</v>
      </c>
      <c r="M4896" s="43">
        <v>7.8429340115462407E-3</v>
      </c>
      <c r="N4896" s="43">
        <v>4.3080794027909562E-2</v>
      </c>
      <c r="O4896" s="43">
        <v>0</v>
      </c>
      <c r="P4896" s="43">
        <v>1</v>
      </c>
      <c r="R4896" s="43">
        <v>632.88290558953884</v>
      </c>
      <c r="S4896" s="43">
        <v>190.22692702670676</v>
      </c>
      <c r="T4896" s="43">
        <v>6397.4166013603817</v>
      </c>
      <c r="U4896" s="43">
        <v>7220.5264339766272</v>
      </c>
      <c r="W4896" s="43">
        <v>4686.9778491922834</v>
      </c>
      <c r="X4896" s="43">
        <v>0</v>
      </c>
      <c r="Y4896" s="43">
        <v>0</v>
      </c>
      <c r="Z4896" s="43">
        <v>4686.9778491922834</v>
      </c>
      <c r="AB4896" s="43">
        <v>71.879692415085017</v>
      </c>
      <c r="AC4896" s="43">
        <v>0</v>
      </c>
      <c r="AD4896" s="43">
        <v>0</v>
      </c>
      <c r="AE4896" s="43">
        <v>71.879692415085017</v>
      </c>
      <c r="AG4896" s="43">
        <v>8619352.264664609</v>
      </c>
      <c r="AH4896" s="43">
        <v>1012387.2154255332</v>
      </c>
      <c r="AI4896" s="43">
        <v>0</v>
      </c>
      <c r="AJ4896" s="43">
        <v>301894708.1433571</v>
      </c>
      <c r="AK4896" s="43">
        <v>310514060.40802169</v>
      </c>
    </row>
    <row r="4897" spans="3:37" x14ac:dyDescent="0.2">
      <c r="C4897" s="43">
        <v>6.1039357018233265E-4</v>
      </c>
      <c r="D4897" s="43">
        <v>5.3665509378968031E-2</v>
      </c>
      <c r="E4897" s="43">
        <v>4.4765343435441833</v>
      </c>
      <c r="F4897" s="43">
        <v>2.501507830951438</v>
      </c>
      <c r="H4897" s="43">
        <v>9.1686410935598595E-5</v>
      </c>
      <c r="I4897" s="43">
        <v>0.10444373776542071</v>
      </c>
      <c r="J4897" s="43">
        <v>0</v>
      </c>
      <c r="K4897" s="43">
        <v>1</v>
      </c>
      <c r="M4897" s="43">
        <v>7.8140253272115275E-3</v>
      </c>
      <c r="N4897" s="43">
        <v>4.9314866098818966E-2</v>
      </c>
      <c r="O4897" s="43">
        <v>0</v>
      </c>
      <c r="P4897" s="43">
        <v>1</v>
      </c>
      <c r="R4897" s="43">
        <v>620.22258804103149</v>
      </c>
      <c r="S4897" s="43">
        <v>181.31333703140788</v>
      </c>
      <c r="T4897" s="43">
        <v>7296.1716989416364</v>
      </c>
      <c r="U4897" s="43">
        <v>8097.7076240140759</v>
      </c>
      <c r="W4897" s="43">
        <v>2776.4477160075335</v>
      </c>
      <c r="X4897" s="43">
        <v>0</v>
      </c>
      <c r="Y4897" s="43">
        <v>0</v>
      </c>
      <c r="Z4897" s="43">
        <v>2776.4477160075335</v>
      </c>
      <c r="AB4897" s="43">
        <v>99.64579079779368</v>
      </c>
      <c r="AC4897" s="43">
        <v>0</v>
      </c>
      <c r="AD4897" s="43">
        <v>0</v>
      </c>
      <c r="AE4897" s="43">
        <v>99.64579079779368</v>
      </c>
      <c r="AG4897" s="43">
        <v>5105887.3497378537</v>
      </c>
      <c r="AH4897" s="43">
        <v>599712.70665762725</v>
      </c>
      <c r="AI4897" s="43">
        <v>0</v>
      </c>
      <c r="AJ4897" s="43">
        <v>418512321.35073346</v>
      </c>
      <c r="AK4897" s="43">
        <v>423618208.70047134</v>
      </c>
    </row>
    <row r="4898" spans="3:37" x14ac:dyDescent="0.2">
      <c r="C4898" s="43">
        <v>6.1264467145805135E-4</v>
      </c>
      <c r="D4898" s="43">
        <v>6.2543982976173362E-2</v>
      </c>
      <c r="E4898" s="43">
        <v>3.5130486946703696</v>
      </c>
      <c r="F4898" s="43">
        <v>2.5079831325040889</v>
      </c>
      <c r="H4898" s="43">
        <v>9.1169309181737823E-5</v>
      </c>
      <c r="I4898" s="43">
        <v>8.0251912698230288E-2</v>
      </c>
      <c r="J4898" s="43">
        <v>0</v>
      </c>
      <c r="K4898" s="43">
        <v>1</v>
      </c>
      <c r="M4898" s="43">
        <v>7.9357873054427541E-3</v>
      </c>
      <c r="N4898" s="43">
        <v>4.6336202471045307E-2</v>
      </c>
      <c r="O4898" s="43">
        <v>0</v>
      </c>
      <c r="P4898" s="43">
        <v>1</v>
      </c>
      <c r="R4898" s="43">
        <v>725.49858243865833</v>
      </c>
      <c r="S4898" s="43">
        <v>138.53082762788509</v>
      </c>
      <c r="T4898" s="43">
        <v>6962.3015593655418</v>
      </c>
      <c r="U4898" s="43">
        <v>7826.3309694320851</v>
      </c>
      <c r="W4898" s="43">
        <v>2548.7118480213321</v>
      </c>
      <c r="X4898" s="43">
        <v>0</v>
      </c>
      <c r="Y4898" s="43">
        <v>0</v>
      </c>
      <c r="Z4898" s="43">
        <v>2548.7118480213321</v>
      </c>
      <c r="AB4898" s="43">
        <v>117.06223987212428</v>
      </c>
      <c r="AC4898" s="43">
        <v>0</v>
      </c>
      <c r="AD4898" s="43">
        <v>0</v>
      </c>
      <c r="AE4898" s="43">
        <v>117.06223987212428</v>
      </c>
      <c r="AG4898" s="43">
        <v>4687081.0885112295</v>
      </c>
      <c r="AH4898" s="43">
        <v>550521.75917260768</v>
      </c>
      <c r="AI4898" s="43">
        <v>0</v>
      </c>
      <c r="AJ4898" s="43">
        <v>491661407.46292198</v>
      </c>
      <c r="AK4898" s="43">
        <v>496348488.55143321</v>
      </c>
    </row>
    <row r="4899" spans="3:37" x14ac:dyDescent="0.2">
      <c r="C4899" s="43">
        <v>6.0737812942402488E-4</v>
      </c>
      <c r="D4899" s="43">
        <v>5.7128875150107117E-2</v>
      </c>
      <c r="E4899" s="43">
        <v>10.65334076526764</v>
      </c>
      <c r="F4899" s="43">
        <v>1.5631113021326684</v>
      </c>
      <c r="H4899" s="43">
        <v>9.399803510390381E-5</v>
      </c>
      <c r="I4899" s="43">
        <v>8.9650284109219006E-2</v>
      </c>
      <c r="J4899" s="43">
        <v>0</v>
      </c>
      <c r="K4899" s="43">
        <v>1</v>
      </c>
      <c r="M4899" s="43">
        <v>7.8396463960704963E-3</v>
      </c>
      <c r="N4899" s="43">
        <v>4.6022659422973677E-2</v>
      </c>
      <c r="O4899" s="43">
        <v>0</v>
      </c>
      <c r="P4899" s="43">
        <v>1</v>
      </c>
      <c r="R4899" s="43">
        <v>656.98763443520886</v>
      </c>
      <c r="S4899" s="43">
        <v>159.55588176621001</v>
      </c>
      <c r="T4899" s="43">
        <v>6831.4132547535428</v>
      </c>
      <c r="U4899" s="43">
        <v>7647.9567709549619</v>
      </c>
      <c r="W4899" s="43">
        <v>6999.1131482053643</v>
      </c>
      <c r="X4899" s="43">
        <v>0</v>
      </c>
      <c r="Y4899" s="43">
        <v>0</v>
      </c>
      <c r="Z4899" s="43">
        <v>6999.1131482053643</v>
      </c>
      <c r="AB4899" s="43">
        <v>39.585416367370293</v>
      </c>
      <c r="AC4899" s="43">
        <v>0</v>
      </c>
      <c r="AD4899" s="43">
        <v>0</v>
      </c>
      <c r="AE4899" s="43">
        <v>39.585416367370293</v>
      </c>
      <c r="AG4899" s="43">
        <v>12871369.079549665</v>
      </c>
      <c r="AH4899" s="43">
        <v>1511808.4400123586</v>
      </c>
      <c r="AI4899" s="43">
        <v>0</v>
      </c>
      <c r="AJ4899" s="43">
        <v>166258748.74295524</v>
      </c>
      <c r="AK4899" s="43">
        <v>179130117.82250491</v>
      </c>
    </row>
    <row r="4900" spans="3:37" x14ac:dyDescent="0.2">
      <c r="C4900" s="43">
        <v>6.0221087330427085E-4</v>
      </c>
      <c r="D4900" s="43">
        <v>5.8699154208255111E-2</v>
      </c>
      <c r="E4900" s="43">
        <v>2.327995496251372</v>
      </c>
      <c r="F4900" s="43">
        <v>2.8446252741692626</v>
      </c>
      <c r="H4900" s="43">
        <v>9.4494372263387305E-5</v>
      </c>
      <c r="I4900" s="43">
        <v>0.12242849572438297</v>
      </c>
      <c r="J4900" s="43">
        <v>0</v>
      </c>
      <c r="K4900" s="43">
        <v>1</v>
      </c>
      <c r="M4900" s="43">
        <v>7.9066388670355758E-3</v>
      </c>
      <c r="N4900" s="43">
        <v>4.4195124919222929E-2</v>
      </c>
      <c r="O4900" s="43">
        <v>0</v>
      </c>
      <c r="P4900" s="43">
        <v>1</v>
      </c>
      <c r="R4900" s="43">
        <v>669.3030576929458</v>
      </c>
      <c r="S4900" s="43">
        <v>219.04373210775961</v>
      </c>
      <c r="T4900" s="43">
        <v>6616.2002530768814</v>
      </c>
      <c r="U4900" s="43">
        <v>7504.547042877587</v>
      </c>
      <c r="W4900" s="43">
        <v>1558.1345039364501</v>
      </c>
      <c r="X4900" s="43">
        <v>0</v>
      </c>
      <c r="Y4900" s="43">
        <v>0</v>
      </c>
      <c r="Z4900" s="43">
        <v>1558.1345039364501</v>
      </c>
      <c r="AB4900" s="43">
        <v>132.10362698401184</v>
      </c>
      <c r="AC4900" s="43">
        <v>0</v>
      </c>
      <c r="AD4900" s="43">
        <v>0</v>
      </c>
      <c r="AE4900" s="43">
        <v>132.10362698401184</v>
      </c>
      <c r="AG4900" s="43">
        <v>2865409.3527391315</v>
      </c>
      <c r="AH4900" s="43">
        <v>336557.0528502732</v>
      </c>
      <c r="AI4900" s="43">
        <v>0</v>
      </c>
      <c r="AJ4900" s="43">
        <v>554835233.33284974</v>
      </c>
      <c r="AK4900" s="43">
        <v>557700642.68558884</v>
      </c>
    </row>
    <row r="4901" spans="3:37" x14ac:dyDescent="0.2">
      <c r="C4901" s="43">
        <v>6.3784294816471299E-4</v>
      </c>
      <c r="D4901" s="43">
        <v>5.5895076969586843E-2</v>
      </c>
      <c r="E4901" s="43">
        <v>11.79991099033189</v>
      </c>
      <c r="F4901" s="43">
        <v>3.1904428837772207</v>
      </c>
      <c r="H4901" s="43">
        <v>9.6038639904483247E-5</v>
      </c>
      <c r="I4901" s="43">
        <v>8.5807269501777389E-2</v>
      </c>
      <c r="J4901" s="43">
        <v>0</v>
      </c>
      <c r="K4901" s="43">
        <v>1</v>
      </c>
      <c r="M4901" s="43">
        <v>7.8038387317071667E-3</v>
      </c>
      <c r="N4901" s="43">
        <v>4.7149516332219088E-2</v>
      </c>
      <c r="O4901" s="43">
        <v>0</v>
      </c>
      <c r="P4901" s="43">
        <v>1</v>
      </c>
      <c r="R4901" s="43">
        <v>675.04028243629818</v>
      </c>
      <c r="S4901" s="43">
        <v>156.03156199234149</v>
      </c>
      <c r="T4901" s="43">
        <v>6966.7126963235023</v>
      </c>
      <c r="U4901" s="43">
        <v>7797.7845407521418</v>
      </c>
      <c r="W4901" s="43">
        <v>7965.4152476368181</v>
      </c>
      <c r="X4901" s="43">
        <v>0</v>
      </c>
      <c r="Y4901" s="43">
        <v>0</v>
      </c>
      <c r="Z4901" s="43">
        <v>7965.4152476368181</v>
      </c>
      <c r="AB4901" s="43">
        <v>158.21417857303433</v>
      </c>
      <c r="AC4901" s="43">
        <v>0</v>
      </c>
      <c r="AD4901" s="43">
        <v>0</v>
      </c>
      <c r="AE4901" s="43">
        <v>158.21417857303433</v>
      </c>
      <c r="AG4901" s="43">
        <v>14648398.640404109</v>
      </c>
      <c r="AH4901" s="43">
        <v>1720529.6934895527</v>
      </c>
      <c r="AI4901" s="43">
        <v>0</v>
      </c>
      <c r="AJ4901" s="43">
        <v>664499550.00674415</v>
      </c>
      <c r="AK4901" s="43">
        <v>679147948.64714825</v>
      </c>
    </row>
    <row r="4902" spans="3:37" x14ac:dyDescent="0.2">
      <c r="C4902" s="43">
        <v>6.1188435396963836E-4</v>
      </c>
      <c r="D4902" s="43">
        <v>4.7729452546452972E-2</v>
      </c>
      <c r="E4902" s="43">
        <v>5.8304693980732916</v>
      </c>
      <c r="F4902" s="43">
        <v>2.5755713221742571</v>
      </c>
      <c r="H4902" s="43">
        <v>9.3868022539078666E-5</v>
      </c>
      <c r="I4902" s="43">
        <v>7.8346314652637875E-2</v>
      </c>
      <c r="J4902" s="43">
        <v>0</v>
      </c>
      <c r="K4902" s="43">
        <v>1</v>
      </c>
      <c r="M4902" s="43">
        <v>7.8183027722521555E-3</v>
      </c>
      <c r="N4902" s="43">
        <v>4.6744354639965291E-2</v>
      </c>
      <c r="O4902" s="43">
        <v>0</v>
      </c>
      <c r="P4902" s="43">
        <v>1</v>
      </c>
      <c r="R4902" s="43">
        <v>552.96567575188396</v>
      </c>
      <c r="S4902" s="43">
        <v>139.2446808641256</v>
      </c>
      <c r="T4902" s="43">
        <v>6919.6483717538522</v>
      </c>
      <c r="U4902" s="43">
        <v>7611.8587283698616</v>
      </c>
      <c r="W4902" s="43">
        <v>3224.0494506562777</v>
      </c>
      <c r="X4902" s="43">
        <v>0</v>
      </c>
      <c r="Y4902" s="43">
        <v>0</v>
      </c>
      <c r="Z4902" s="43">
        <v>3224.0494506562777</v>
      </c>
      <c r="AB4902" s="43">
        <v>93.222344112167377</v>
      </c>
      <c r="AC4902" s="43">
        <v>0</v>
      </c>
      <c r="AD4902" s="43">
        <v>0</v>
      </c>
      <c r="AE4902" s="43">
        <v>93.222344112167377</v>
      </c>
      <c r="AG4902" s="43">
        <v>5929026.9397568945</v>
      </c>
      <c r="AH4902" s="43">
        <v>696394.68134175602</v>
      </c>
      <c r="AI4902" s="43">
        <v>0</v>
      </c>
      <c r="AJ4902" s="43">
        <v>391533845.27110296</v>
      </c>
      <c r="AK4902" s="43">
        <v>397462872.21085984</v>
      </c>
    </row>
    <row r="4903" spans="3:37" x14ac:dyDescent="0.2">
      <c r="C4903" s="43">
        <v>6.0037151941015469E-4</v>
      </c>
      <c r="D4903" s="43">
        <v>5.1400474982224637E-2</v>
      </c>
      <c r="E4903" s="43">
        <v>1.9975268641378667</v>
      </c>
      <c r="F4903" s="43">
        <v>3.7673779481311147</v>
      </c>
      <c r="H4903" s="43">
        <v>8.6275543061160775E-5</v>
      </c>
      <c r="I4903" s="43">
        <v>0.10696301181255252</v>
      </c>
      <c r="J4903" s="43">
        <v>0</v>
      </c>
      <c r="K4903" s="43">
        <v>1</v>
      </c>
      <c r="M4903" s="43">
        <v>7.7258527389178705E-3</v>
      </c>
      <c r="N4903" s="43">
        <v>4.6614879688234079E-2</v>
      </c>
      <c r="O4903" s="43">
        <v>0</v>
      </c>
      <c r="P4903" s="43">
        <v>1</v>
      </c>
      <c r="R4903" s="43">
        <v>584.29152484276528</v>
      </c>
      <c r="S4903" s="43">
        <v>174.72847943263653</v>
      </c>
      <c r="T4903" s="43">
        <v>6818.8850024294325</v>
      </c>
      <c r="U4903" s="43">
        <v>7577.9050067048338</v>
      </c>
      <c r="W4903" s="43">
        <v>1167.1380173615014</v>
      </c>
      <c r="X4903" s="43">
        <v>0</v>
      </c>
      <c r="Y4903" s="43">
        <v>0</v>
      </c>
      <c r="Z4903" s="43">
        <v>1167.1380173615014</v>
      </c>
      <c r="AB4903" s="43">
        <v>173.01423648088561</v>
      </c>
      <c r="AC4903" s="43">
        <v>0</v>
      </c>
      <c r="AD4903" s="43">
        <v>0</v>
      </c>
      <c r="AE4903" s="43">
        <v>173.01423648088561</v>
      </c>
      <c r="AG4903" s="43">
        <v>2146366.8139278009</v>
      </c>
      <c r="AH4903" s="43">
        <v>252101.81175008431</v>
      </c>
      <c r="AI4903" s="43">
        <v>0</v>
      </c>
      <c r="AJ4903" s="43">
        <v>726659793.21971953</v>
      </c>
      <c r="AK4903" s="43">
        <v>728806160.0336473</v>
      </c>
    </row>
    <row r="4904" spans="3:37" x14ac:dyDescent="0.2">
      <c r="C4904" s="43">
        <v>6.3508654241717366E-4</v>
      </c>
      <c r="D4904" s="43">
        <v>5.6355273235417669E-2</v>
      </c>
      <c r="E4904" s="43">
        <v>6.3976486288154639</v>
      </c>
      <c r="F4904" s="43">
        <v>6.2112005448212075</v>
      </c>
      <c r="H4904" s="43">
        <v>1.0454092031486617E-4</v>
      </c>
      <c r="I4904" s="43">
        <v>0.14695997519821513</v>
      </c>
      <c r="J4904" s="43">
        <v>0</v>
      </c>
      <c r="K4904" s="43">
        <v>1</v>
      </c>
      <c r="M4904" s="43">
        <v>7.8661617770090508E-3</v>
      </c>
      <c r="N4904" s="43">
        <v>4.4421071711033135E-2</v>
      </c>
      <c r="O4904" s="43">
        <v>0</v>
      </c>
      <c r="P4904" s="43">
        <v>1</v>
      </c>
      <c r="R4904" s="43">
        <v>677.65686550375358</v>
      </c>
      <c r="S4904" s="43">
        <v>290.88931022701468</v>
      </c>
      <c r="T4904" s="43">
        <v>6615.9814511534814</v>
      </c>
      <c r="U4904" s="43">
        <v>7584.5276268842499</v>
      </c>
      <c r="W4904" s="43">
        <v>4335.4105163974746</v>
      </c>
      <c r="X4904" s="43">
        <v>0</v>
      </c>
      <c r="Y4904" s="43">
        <v>0</v>
      </c>
      <c r="Z4904" s="43">
        <v>4335.4105163974746</v>
      </c>
      <c r="AB4904" s="43">
        <v>377.86042345850416</v>
      </c>
      <c r="AC4904" s="43">
        <v>0</v>
      </c>
      <c r="AD4904" s="43">
        <v>0</v>
      </c>
      <c r="AE4904" s="43">
        <v>377.86042345850416</v>
      </c>
      <c r="AG4904" s="43">
        <v>7972819.9396549556</v>
      </c>
      <c r="AH4904" s="43">
        <v>936448.67154185451</v>
      </c>
      <c r="AI4904" s="43">
        <v>0</v>
      </c>
      <c r="AJ4904" s="43">
        <v>1587013778.5257175</v>
      </c>
      <c r="AK4904" s="43">
        <v>1594986598.4653726</v>
      </c>
    </row>
    <row r="4905" spans="3:37" x14ac:dyDescent="0.2">
      <c r="C4905" s="43">
        <v>5.881568174202599E-4</v>
      </c>
      <c r="D4905" s="43">
        <v>5.1874429166928124E-2</v>
      </c>
      <c r="E4905" s="43">
        <v>4.8884137737672813</v>
      </c>
      <c r="F4905" s="43">
        <v>0.75094012752726613</v>
      </c>
      <c r="H4905" s="43">
        <v>9.8601349234228586E-5</v>
      </c>
      <c r="I4905" s="43">
        <v>0.11244791586783487</v>
      </c>
      <c r="J4905" s="43">
        <v>0</v>
      </c>
      <c r="K4905" s="43">
        <v>1</v>
      </c>
      <c r="M4905" s="43">
        <v>7.896397037362779E-3</v>
      </c>
      <c r="N4905" s="43">
        <v>4.4503022647184913E-2</v>
      </c>
      <c r="O4905" s="43">
        <v>0</v>
      </c>
      <c r="P4905" s="43">
        <v>1</v>
      </c>
      <c r="R4905" s="43">
        <v>577.68200437710516</v>
      </c>
      <c r="S4905" s="43">
        <v>209.93103216903765</v>
      </c>
      <c r="T4905" s="43">
        <v>6653.6638941252677</v>
      </c>
      <c r="U4905" s="43">
        <v>7441.2769306714108</v>
      </c>
      <c r="W4905" s="43">
        <v>2823.9486670545316</v>
      </c>
      <c r="X4905" s="43">
        <v>0</v>
      </c>
      <c r="Y4905" s="43">
        <v>0</v>
      </c>
      <c r="Z4905" s="43">
        <v>2823.9486670545316</v>
      </c>
      <c r="AB4905" s="43">
        <v>-15.394882478375191</v>
      </c>
      <c r="AC4905" s="43">
        <v>0</v>
      </c>
      <c r="AD4905" s="43">
        <v>0</v>
      </c>
      <c r="AE4905" s="43">
        <v>-15.394882478375191</v>
      </c>
      <c r="AG4905" s="43">
        <v>5193241.5987132834</v>
      </c>
      <c r="AH4905" s="43">
        <v>609972.91208377888</v>
      </c>
      <c r="AI4905" s="43">
        <v>0</v>
      </c>
      <c r="AJ4905" s="43">
        <v>0</v>
      </c>
      <c r="AK4905" s="43">
        <v>5193241.5987132834</v>
      </c>
    </row>
    <row r="4906" spans="3:37" x14ac:dyDescent="0.2">
      <c r="C4906" s="43">
        <v>6.0629673053604679E-4</v>
      </c>
      <c r="D4906" s="43">
        <v>4.9314055926784298E-2</v>
      </c>
      <c r="E4906" s="43">
        <v>3.9662746977007806</v>
      </c>
      <c r="F4906" s="43">
        <v>5.1342149985733405</v>
      </c>
      <c r="H4906" s="43">
        <v>8.5869351649200522E-5</v>
      </c>
      <c r="I4906" s="43">
        <v>0.13000902005307557</v>
      </c>
      <c r="J4906" s="43">
        <v>0</v>
      </c>
      <c r="K4906" s="43">
        <v>1</v>
      </c>
      <c r="M4906" s="43">
        <v>7.867332633759716E-3</v>
      </c>
      <c r="N4906" s="43">
        <v>4.6403551290588152E-2</v>
      </c>
      <c r="O4906" s="43">
        <v>0</v>
      </c>
      <c r="P4906" s="43">
        <v>1</v>
      </c>
      <c r="R4906" s="43">
        <v>566.10673592180035</v>
      </c>
      <c r="S4906" s="43">
        <v>211.3752047924113</v>
      </c>
      <c r="T4906" s="43">
        <v>6912.2765309811602</v>
      </c>
      <c r="U4906" s="43">
        <v>7689.7584716953716</v>
      </c>
      <c r="W4906" s="43">
        <v>2245.3348228846144</v>
      </c>
      <c r="X4906" s="43">
        <v>0</v>
      </c>
      <c r="Y4906" s="43">
        <v>0</v>
      </c>
      <c r="Z4906" s="43">
        <v>2245.3348228846144</v>
      </c>
      <c r="AB4906" s="43">
        <v>250.42354455321956</v>
      </c>
      <c r="AC4906" s="43">
        <v>0</v>
      </c>
      <c r="AD4906" s="43">
        <v>0</v>
      </c>
      <c r="AE4906" s="43">
        <v>250.42354455321956</v>
      </c>
      <c r="AG4906" s="43">
        <v>4129170.739284806</v>
      </c>
      <c r="AH4906" s="43">
        <v>484992.32174307673</v>
      </c>
      <c r="AI4906" s="43">
        <v>0</v>
      </c>
      <c r="AJ4906" s="43">
        <v>1051778887.1235222</v>
      </c>
      <c r="AK4906" s="43">
        <v>1055908057.8628069</v>
      </c>
    </row>
    <row r="4907" spans="3:37" x14ac:dyDescent="0.2">
      <c r="C4907" s="43">
        <v>6.1533512010603086E-4</v>
      </c>
      <c r="D4907" s="43">
        <v>6.5832669576455949E-2</v>
      </c>
      <c r="E4907" s="43">
        <v>8.3776424783314827</v>
      </c>
      <c r="F4907" s="43">
        <v>4.3323131484215187</v>
      </c>
      <c r="H4907" s="43">
        <v>8.9340867861238733E-5</v>
      </c>
      <c r="I4907" s="43">
        <v>0.10735923694734284</v>
      </c>
      <c r="J4907" s="43">
        <v>0</v>
      </c>
      <c r="K4907" s="43">
        <v>1</v>
      </c>
      <c r="M4907" s="43">
        <v>7.8705319463119316E-3</v>
      </c>
      <c r="N4907" s="43">
        <v>4.2122780761375447E-2</v>
      </c>
      <c r="O4907" s="43">
        <v>0</v>
      </c>
      <c r="P4907" s="43">
        <v>1</v>
      </c>
      <c r="R4907" s="43">
        <v>767.00031503356593</v>
      </c>
      <c r="S4907" s="43">
        <v>181.606737185605</v>
      </c>
      <c r="T4907" s="43">
        <v>6277.1642476991892</v>
      </c>
      <c r="U4907" s="43">
        <v>7225.7712999183605</v>
      </c>
      <c r="W4907" s="43">
        <v>6425.6544201188308</v>
      </c>
      <c r="X4907" s="43">
        <v>0</v>
      </c>
      <c r="Y4907" s="43">
        <v>0</v>
      </c>
      <c r="Z4907" s="43">
        <v>6425.6544201188308</v>
      </c>
      <c r="AB4907" s="43">
        <v>273.47972010538848</v>
      </c>
      <c r="AC4907" s="43">
        <v>0</v>
      </c>
      <c r="AD4907" s="43">
        <v>0</v>
      </c>
      <c r="AE4907" s="43">
        <v>273.47972010538848</v>
      </c>
      <c r="AG4907" s="43">
        <v>11816778.478598529</v>
      </c>
      <c r="AH4907" s="43">
        <v>1387941.3547456674</v>
      </c>
      <c r="AI4907" s="43">
        <v>0</v>
      </c>
      <c r="AJ4907" s="43">
        <v>1148614824.4426317</v>
      </c>
      <c r="AK4907" s="43">
        <v>1160431602.9212303</v>
      </c>
    </row>
    <row r="4908" spans="3:37" x14ac:dyDescent="0.2">
      <c r="C4908" s="43">
        <v>5.982604134283948E-4</v>
      </c>
      <c r="D4908" s="43">
        <v>5.1879432377713246E-2</v>
      </c>
      <c r="E4908" s="43">
        <v>7.3952959746111446</v>
      </c>
      <c r="F4908" s="43">
        <v>1.0478918003523416</v>
      </c>
      <c r="H4908" s="43">
        <v>8.811374567792761E-5</v>
      </c>
      <c r="I4908" s="43">
        <v>7.4938240105145271E-2</v>
      </c>
      <c r="J4908" s="43">
        <v>0</v>
      </c>
      <c r="K4908" s="43">
        <v>1</v>
      </c>
      <c r="M4908" s="43">
        <v>7.8223531747619451E-3</v>
      </c>
      <c r="N4908" s="43">
        <v>4.5516196438387987E-2</v>
      </c>
      <c r="O4908" s="43">
        <v>0</v>
      </c>
      <c r="P4908" s="43">
        <v>1</v>
      </c>
      <c r="R4908" s="43">
        <v>587.66233348796277</v>
      </c>
      <c r="S4908" s="43">
        <v>125.02288769735702</v>
      </c>
      <c r="T4908" s="43">
        <v>6741.3326221402876</v>
      </c>
      <c r="U4908" s="43">
        <v>7454.0178433256078</v>
      </c>
      <c r="W4908" s="43">
        <v>4345.9368892741231</v>
      </c>
      <c r="X4908" s="43">
        <v>0</v>
      </c>
      <c r="Y4908" s="43">
        <v>0</v>
      </c>
      <c r="Z4908" s="43">
        <v>4345.9368892741231</v>
      </c>
      <c r="AB4908" s="43">
        <v>3.0114301650496458</v>
      </c>
      <c r="AC4908" s="43">
        <v>0</v>
      </c>
      <c r="AD4908" s="43">
        <v>0</v>
      </c>
      <c r="AE4908" s="43">
        <v>3.0114301650496458</v>
      </c>
      <c r="AG4908" s="43">
        <v>7992177.9393751128</v>
      </c>
      <c r="AH4908" s="43">
        <v>938722.36808321055</v>
      </c>
      <c r="AI4908" s="43">
        <v>0</v>
      </c>
      <c r="AJ4908" s="43">
        <v>12648006.693208512</v>
      </c>
      <c r="AK4908" s="43">
        <v>20640184.632583626</v>
      </c>
    </row>
    <row r="4909" spans="3:37" x14ac:dyDescent="0.2">
      <c r="C4909" s="43">
        <v>6.3188552638093753E-4</v>
      </c>
      <c r="D4909" s="43">
        <v>6.0207467486075972E-2</v>
      </c>
      <c r="E4909" s="43">
        <v>4.3597252440710408</v>
      </c>
      <c r="F4909" s="43">
        <v>5.782686982312887</v>
      </c>
      <c r="H4909" s="43">
        <v>9.4323558675224461E-5</v>
      </c>
      <c r="I4909" s="43">
        <v>0.11070845616628744</v>
      </c>
      <c r="J4909" s="43">
        <v>0</v>
      </c>
      <c r="K4909" s="43">
        <v>1</v>
      </c>
      <c r="M4909" s="43">
        <v>7.8788082347628352E-3</v>
      </c>
      <c r="N4909" s="43">
        <v>4.5166803520460423E-2</v>
      </c>
      <c r="O4909" s="43">
        <v>0</v>
      </c>
      <c r="P4909" s="43">
        <v>1</v>
      </c>
      <c r="R4909" s="43">
        <v>720.32939940476649</v>
      </c>
      <c r="S4909" s="43">
        <v>197.71669623281332</v>
      </c>
      <c r="T4909" s="43">
        <v>6737.8642882714694</v>
      </c>
      <c r="U4909" s="43">
        <v>7655.9103839090494</v>
      </c>
      <c r="W4909" s="43">
        <v>3140.4382666314918</v>
      </c>
      <c r="X4909" s="43">
        <v>0</v>
      </c>
      <c r="Y4909" s="43">
        <v>0</v>
      </c>
      <c r="Z4909" s="43">
        <v>3140.4382666314918</v>
      </c>
      <c r="AB4909" s="43">
        <v>368.62677444161682</v>
      </c>
      <c r="AC4909" s="43">
        <v>0</v>
      </c>
      <c r="AD4909" s="43">
        <v>0</v>
      </c>
      <c r="AE4909" s="43">
        <v>368.62677444161682</v>
      </c>
      <c r="AG4909" s="43">
        <v>5775265.9723353134</v>
      </c>
      <c r="AH4909" s="43">
        <v>678334.66559240222</v>
      </c>
      <c r="AI4909" s="43">
        <v>0</v>
      </c>
      <c r="AJ4909" s="43">
        <v>1548232452.6547906</v>
      </c>
      <c r="AK4909" s="43">
        <v>1554007718.627126</v>
      </c>
    </row>
    <row r="4910" spans="3:37" x14ac:dyDescent="0.2">
      <c r="C4910" s="43">
        <v>6.1096243034308717E-4</v>
      </c>
      <c r="D4910" s="43">
        <v>5.4284793549905737E-2</v>
      </c>
      <c r="E4910" s="43">
        <v>2.7484026641343191</v>
      </c>
      <c r="F4910" s="43">
        <v>2.878814852981169</v>
      </c>
      <c r="H4910" s="43">
        <v>9.0147998657807982E-5</v>
      </c>
      <c r="I4910" s="43">
        <v>0.10247635336166583</v>
      </c>
      <c r="J4910" s="43">
        <v>0</v>
      </c>
      <c r="K4910" s="43">
        <v>1</v>
      </c>
      <c r="M4910" s="43">
        <v>7.7853462105386857E-3</v>
      </c>
      <c r="N4910" s="43">
        <v>4.6351080437968983E-2</v>
      </c>
      <c r="O4910" s="43">
        <v>0</v>
      </c>
      <c r="P4910" s="43">
        <v>1</v>
      </c>
      <c r="R4910" s="43">
        <v>627.96446458027697</v>
      </c>
      <c r="S4910" s="43">
        <v>174.91301462187556</v>
      </c>
      <c r="T4910" s="43">
        <v>6832.5082526430169</v>
      </c>
      <c r="U4910" s="43">
        <v>7635.3857318451692</v>
      </c>
      <c r="W4910" s="43">
        <v>1725.8992074341145</v>
      </c>
      <c r="X4910" s="43">
        <v>0</v>
      </c>
      <c r="Y4910" s="43">
        <v>0</v>
      </c>
      <c r="Z4910" s="43">
        <v>1725.8992074341145</v>
      </c>
      <c r="AB4910" s="43">
        <v>126.24169906216372</v>
      </c>
      <c r="AC4910" s="43">
        <v>0</v>
      </c>
      <c r="AD4910" s="43">
        <v>0</v>
      </c>
      <c r="AE4910" s="43">
        <v>126.24169906216372</v>
      </c>
      <c r="AG4910" s="43">
        <v>3173928.6424713368</v>
      </c>
      <c r="AH4910" s="43">
        <v>372794.22880576871</v>
      </c>
      <c r="AI4910" s="43">
        <v>0</v>
      </c>
      <c r="AJ4910" s="43">
        <v>530215136.06108761</v>
      </c>
      <c r="AK4910" s="43">
        <v>533389064.70355892</v>
      </c>
    </row>
    <row r="4911" spans="3:37" x14ac:dyDescent="0.2">
      <c r="C4911" s="43">
        <v>6.1068892489823945E-4</v>
      </c>
      <c r="D4911" s="43">
        <v>5.5869182070102608E-2</v>
      </c>
      <c r="E4911" s="43">
        <v>4.3008219687248728</v>
      </c>
      <c r="F4911" s="43">
        <v>5.1912408976738513</v>
      </c>
      <c r="H4911" s="43">
        <v>8.9011282972988471E-5</v>
      </c>
      <c r="I4911" s="43">
        <v>7.7959921494966639E-2</v>
      </c>
      <c r="J4911" s="43">
        <v>0</v>
      </c>
      <c r="K4911" s="43">
        <v>1</v>
      </c>
      <c r="M4911" s="43">
        <v>7.9152241275558533E-3</v>
      </c>
      <c r="N4911" s="43">
        <v>4.4614796217962695E-2</v>
      </c>
      <c r="O4911" s="43">
        <v>0</v>
      </c>
      <c r="P4911" s="43">
        <v>1</v>
      </c>
      <c r="R4911" s="43">
        <v>646.00329034496406</v>
      </c>
      <c r="S4911" s="43">
        <v>131.38894538830752</v>
      </c>
      <c r="T4911" s="43">
        <v>6686.2791345806663</v>
      </c>
      <c r="U4911" s="43">
        <v>7463.6713703139376</v>
      </c>
      <c r="W4911" s="43">
        <v>2778.3451429841739</v>
      </c>
      <c r="X4911" s="43">
        <v>0</v>
      </c>
      <c r="Y4911" s="43">
        <v>0</v>
      </c>
      <c r="Z4911" s="43">
        <v>2778.3451429841739</v>
      </c>
      <c r="AB4911" s="43">
        <v>289.7084289262487</v>
      </c>
      <c r="AC4911" s="43">
        <v>0</v>
      </c>
      <c r="AD4911" s="43">
        <v>0</v>
      </c>
      <c r="AE4911" s="43">
        <v>289.7084289262487</v>
      </c>
      <c r="AG4911" s="43">
        <v>5109376.7179478956</v>
      </c>
      <c r="AH4911" s="43">
        <v>600122.55088458152</v>
      </c>
      <c r="AI4911" s="43">
        <v>0</v>
      </c>
      <c r="AJ4911" s="43">
        <v>1216775401.4902446</v>
      </c>
      <c r="AK4911" s="43">
        <v>1221884778.2081926</v>
      </c>
    </row>
    <row r="4912" spans="3:37" x14ac:dyDescent="0.2">
      <c r="C4912" s="43">
        <v>6.0159700677189147E-4</v>
      </c>
      <c r="D4912" s="43">
        <v>5.26139236269767E-2</v>
      </c>
      <c r="E4912" s="43">
        <v>3.3908477363468141</v>
      </c>
      <c r="F4912" s="43">
        <v>1.7040533567491245</v>
      </c>
      <c r="H4912" s="43">
        <v>8.8407573389568623E-5</v>
      </c>
      <c r="I4912" s="43">
        <v>0.10170892253062203</v>
      </c>
      <c r="J4912" s="43">
        <v>0</v>
      </c>
      <c r="K4912" s="43">
        <v>1</v>
      </c>
      <c r="M4912" s="43">
        <v>7.7762587271057336E-3</v>
      </c>
      <c r="N4912" s="43">
        <v>4.3717111402650041E-2</v>
      </c>
      <c r="O4912" s="43">
        <v>0</v>
      </c>
      <c r="P4912" s="43">
        <v>1</v>
      </c>
      <c r="R4912" s="43">
        <v>599.3061433898456</v>
      </c>
      <c r="S4912" s="43">
        <v>170.25148025082044</v>
      </c>
      <c r="T4912" s="43">
        <v>6436.7187447469732</v>
      </c>
      <c r="U4912" s="43">
        <v>7206.2763683876392</v>
      </c>
      <c r="W4912" s="43">
        <v>2032.1558796921972</v>
      </c>
      <c r="X4912" s="43">
        <v>0</v>
      </c>
      <c r="Y4912" s="43">
        <v>0</v>
      </c>
      <c r="Z4912" s="43">
        <v>2032.1558796921972</v>
      </c>
      <c r="AB4912" s="43">
        <v>45.147954711217245</v>
      </c>
      <c r="AC4912" s="43">
        <v>0</v>
      </c>
      <c r="AD4912" s="43">
        <v>0</v>
      </c>
      <c r="AE4912" s="43">
        <v>45.147954711217245</v>
      </c>
      <c r="AG4912" s="43">
        <v>3737134.6627539508</v>
      </c>
      <c r="AH4912" s="43">
        <v>438945.67001351458</v>
      </c>
      <c r="AI4912" s="43">
        <v>0</v>
      </c>
      <c r="AJ4912" s="43">
        <v>189621409.78711244</v>
      </c>
      <c r="AK4912" s="43">
        <v>193358544.44986638</v>
      </c>
    </row>
    <row r="4913" spans="3:37" x14ac:dyDescent="0.2">
      <c r="C4913" s="43">
        <v>6.2163139885829111E-4</v>
      </c>
      <c r="D4913" s="43">
        <v>5.6637491145122953E-2</v>
      </c>
      <c r="E4913" s="43">
        <v>3.8359482322151046</v>
      </c>
      <c r="F4913" s="43">
        <v>1.7937393336425356</v>
      </c>
      <c r="H4913" s="43">
        <v>8.6104454458467306E-5</v>
      </c>
      <c r="I4913" s="43">
        <v>0.10907072634115156</v>
      </c>
      <c r="J4913" s="43">
        <v>0</v>
      </c>
      <c r="K4913" s="43">
        <v>1</v>
      </c>
      <c r="M4913" s="43">
        <v>7.8476356643698113E-3</v>
      </c>
      <c r="N4913" s="43">
        <v>4.4224614529021551E-2</v>
      </c>
      <c r="O4913" s="43">
        <v>0</v>
      </c>
      <c r="P4913" s="43">
        <v>1</v>
      </c>
      <c r="R4913" s="43">
        <v>666.62150969097797</v>
      </c>
      <c r="S4913" s="43">
        <v>177.81819501520548</v>
      </c>
      <c r="T4913" s="43">
        <v>6571.2087104915972</v>
      </c>
      <c r="U4913" s="43">
        <v>7415.6484151977802</v>
      </c>
      <c r="W4913" s="43">
        <v>2557.1256016556713</v>
      </c>
      <c r="X4913" s="43">
        <v>0</v>
      </c>
      <c r="Y4913" s="43">
        <v>0</v>
      </c>
      <c r="Z4913" s="43">
        <v>2557.1256016556713</v>
      </c>
      <c r="AB4913" s="43">
        <v>56.616237279647073</v>
      </c>
      <c r="AC4913" s="43">
        <v>0</v>
      </c>
      <c r="AD4913" s="43">
        <v>0</v>
      </c>
      <c r="AE4913" s="43">
        <v>56.616237279647073</v>
      </c>
      <c r="AG4913" s="43">
        <v>4702553.9814447798</v>
      </c>
      <c r="AH4913" s="43">
        <v>552339.12995762494</v>
      </c>
      <c r="AI4913" s="43">
        <v>0</v>
      </c>
      <c r="AJ4913" s="43">
        <v>237788196.5745177</v>
      </c>
      <c r="AK4913" s="43">
        <v>242490750.55596247</v>
      </c>
    </row>
    <row r="4914" spans="3:37" x14ac:dyDescent="0.2">
      <c r="C4914" s="43">
        <v>6.1837483772531066E-4</v>
      </c>
      <c r="D4914" s="43">
        <v>6.2452811368017835E-2</v>
      </c>
      <c r="E4914" s="43">
        <v>5.0314309137528257</v>
      </c>
      <c r="F4914" s="43">
        <v>1.7743237184579899</v>
      </c>
      <c r="H4914" s="43">
        <v>8.8287061503430485E-5</v>
      </c>
      <c r="I4914" s="43">
        <v>9.4415076560032007E-2</v>
      </c>
      <c r="J4914" s="43">
        <v>0</v>
      </c>
      <c r="K4914" s="43">
        <v>1</v>
      </c>
      <c r="M4914" s="43">
        <v>7.9538568588848335E-3</v>
      </c>
      <c r="N4914" s="43">
        <v>4.6808141635698464E-2</v>
      </c>
      <c r="O4914" s="43">
        <v>0</v>
      </c>
      <c r="P4914" s="43">
        <v>1</v>
      </c>
      <c r="R4914" s="43">
        <v>731.21682450027947</v>
      </c>
      <c r="S4914" s="43">
        <v>157.82681219273317</v>
      </c>
      <c r="T4914" s="43">
        <v>7049.2277625598563</v>
      </c>
      <c r="U4914" s="43">
        <v>7938.2713992528688</v>
      </c>
      <c r="W4914" s="43">
        <v>3679.0669354468805</v>
      </c>
      <c r="X4914" s="43">
        <v>0</v>
      </c>
      <c r="Y4914" s="43">
        <v>0</v>
      </c>
      <c r="Z4914" s="43">
        <v>3679.0669354468805</v>
      </c>
      <c r="AB4914" s="43">
        <v>60.583242768432683</v>
      </c>
      <c r="AC4914" s="43">
        <v>0</v>
      </c>
      <c r="AD4914" s="43">
        <v>0</v>
      </c>
      <c r="AE4914" s="43">
        <v>60.583242768432683</v>
      </c>
      <c r="AG4914" s="43">
        <v>6765804.0942868134</v>
      </c>
      <c r="AH4914" s="43">
        <v>794678.45805652614</v>
      </c>
      <c r="AI4914" s="43">
        <v>0</v>
      </c>
      <c r="AJ4914" s="43">
        <v>254449619.62741727</v>
      </c>
      <c r="AK4914" s="43">
        <v>261215423.72170407</v>
      </c>
    </row>
    <row r="4915" spans="3:37" x14ac:dyDescent="0.2">
      <c r="C4915" s="43">
        <v>6.1255728700027046E-4</v>
      </c>
      <c r="D4915" s="43">
        <v>5.2769444323951413E-2</v>
      </c>
      <c r="E4915" s="43">
        <v>2.511942372870978</v>
      </c>
      <c r="F4915" s="43">
        <v>3.6590474539933058</v>
      </c>
      <c r="H4915" s="43">
        <v>8.7754588703768961E-5</v>
      </c>
      <c r="I4915" s="43">
        <v>9.0633689541629953E-2</v>
      </c>
      <c r="J4915" s="43">
        <v>0</v>
      </c>
      <c r="K4915" s="43">
        <v>1</v>
      </c>
      <c r="M4915" s="43">
        <v>7.885968149273781E-3</v>
      </c>
      <c r="N4915" s="43">
        <v>4.5539185224896236E-2</v>
      </c>
      <c r="O4915" s="43">
        <v>0</v>
      </c>
      <c r="P4915" s="43">
        <v>1</v>
      </c>
      <c r="R4915" s="43">
        <v>612.02844107523345</v>
      </c>
      <c r="S4915" s="43">
        <v>150.59198835838919</v>
      </c>
      <c r="T4915" s="43">
        <v>6799.5887630817979</v>
      </c>
      <c r="U4915" s="43">
        <v>7562.20919251542</v>
      </c>
      <c r="W4915" s="43">
        <v>1537.3801745390474</v>
      </c>
      <c r="X4915" s="43">
        <v>0</v>
      </c>
      <c r="Y4915" s="43">
        <v>0</v>
      </c>
      <c r="Z4915" s="43">
        <v>1537.3801745390474</v>
      </c>
      <c r="AB4915" s="43">
        <v>174.13315547734729</v>
      </c>
      <c r="AC4915" s="43">
        <v>0</v>
      </c>
      <c r="AD4915" s="43">
        <v>0</v>
      </c>
      <c r="AE4915" s="43">
        <v>174.13315547734729</v>
      </c>
      <c r="AG4915" s="43">
        <v>2827242.1409773082</v>
      </c>
      <c r="AH4915" s="43">
        <v>332074.11770043423</v>
      </c>
      <c r="AI4915" s="43">
        <v>0</v>
      </c>
      <c r="AJ4915" s="43">
        <v>731359253.00485861</v>
      </c>
      <c r="AK4915" s="43">
        <v>734186495.14583588</v>
      </c>
    </row>
    <row r="4916" spans="3:37" x14ac:dyDescent="0.2">
      <c r="C4916" s="43">
        <v>6.0662978365953995E-4</v>
      </c>
      <c r="D4916" s="43">
        <v>5.523280968055333E-2</v>
      </c>
      <c r="E4916" s="43">
        <v>6.5252358907459636</v>
      </c>
      <c r="F4916" s="43">
        <v>2.6858611584901335</v>
      </c>
      <c r="H4916" s="43">
        <v>1.0128576805290557E-4</v>
      </c>
      <c r="I4916" s="43">
        <v>0.12597524201281096</v>
      </c>
      <c r="J4916" s="43">
        <v>0</v>
      </c>
      <c r="K4916" s="43">
        <v>1</v>
      </c>
      <c r="M4916" s="43">
        <v>7.8066421077406167E-3</v>
      </c>
      <c r="N4916" s="43">
        <v>4.4038719461522345E-2</v>
      </c>
      <c r="O4916" s="43">
        <v>0</v>
      </c>
      <c r="P4916" s="43">
        <v>1</v>
      </c>
      <c r="R4916" s="43">
        <v>634.40009311345966</v>
      </c>
      <c r="S4916" s="43">
        <v>241.5883567720135</v>
      </c>
      <c r="T4916" s="43">
        <v>6509.4054742331609</v>
      </c>
      <c r="U4916" s="43">
        <v>7385.3939241186345</v>
      </c>
      <c r="W4916" s="43">
        <v>4139.6102566765285</v>
      </c>
      <c r="X4916" s="43">
        <v>0</v>
      </c>
      <c r="Y4916" s="43">
        <v>0</v>
      </c>
      <c r="Z4916" s="43">
        <v>4139.6102566765285</v>
      </c>
      <c r="AB4916" s="43">
        <v>114.43762092370811</v>
      </c>
      <c r="AC4916" s="43">
        <v>0</v>
      </c>
      <c r="AD4916" s="43">
        <v>0</v>
      </c>
      <c r="AE4916" s="43">
        <v>114.43762092370811</v>
      </c>
      <c r="AG4916" s="43">
        <v>7612743.2620281363</v>
      </c>
      <c r="AH4916" s="43">
        <v>894155.8154421302</v>
      </c>
      <c r="AI4916" s="43">
        <v>0</v>
      </c>
      <c r="AJ4916" s="43">
        <v>480638007.87957406</v>
      </c>
      <c r="AK4916" s="43">
        <v>488250751.14160222</v>
      </c>
    </row>
    <row r="4917" spans="3:37" x14ac:dyDescent="0.2">
      <c r="C4917" s="43">
        <v>6.0436145558852045E-4</v>
      </c>
      <c r="D4917" s="43">
        <v>5.2669182276534436E-2</v>
      </c>
      <c r="E4917" s="43">
        <v>3.2695469097842773</v>
      </c>
      <c r="F4917" s="43">
        <v>2.8138055028050135</v>
      </c>
      <c r="H4917" s="43">
        <v>9.3130199368185451E-5</v>
      </c>
      <c r="I4917" s="43">
        <v>0.12724189399685526</v>
      </c>
      <c r="J4917" s="43">
        <v>0</v>
      </c>
      <c r="K4917" s="43">
        <v>1</v>
      </c>
      <c r="M4917" s="43">
        <v>7.80387836787732E-3</v>
      </c>
      <c r="N4917" s="43">
        <v>4.6166934084074129E-2</v>
      </c>
      <c r="O4917" s="43">
        <v>0</v>
      </c>
      <c r="P4917" s="43">
        <v>1</v>
      </c>
      <c r="R4917" s="43">
        <v>602.69238887885558</v>
      </c>
      <c r="S4917" s="43">
        <v>224.36909200725012</v>
      </c>
      <c r="T4917" s="43">
        <v>6821.5630708667059</v>
      </c>
      <c r="U4917" s="43">
        <v>7648.6245517528114</v>
      </c>
      <c r="W4917" s="43">
        <v>1970.5310376093662</v>
      </c>
      <c r="X4917" s="43">
        <v>0</v>
      </c>
      <c r="Y4917" s="43">
        <v>0</v>
      </c>
      <c r="Z4917" s="43">
        <v>1970.5310376093662</v>
      </c>
      <c r="AB4917" s="43">
        <v>116.96884454484692</v>
      </c>
      <c r="AC4917" s="43">
        <v>0</v>
      </c>
      <c r="AD4917" s="43">
        <v>0</v>
      </c>
      <c r="AE4917" s="43">
        <v>116.96884454484692</v>
      </c>
      <c r="AG4917" s="43">
        <v>3623806.5781636243</v>
      </c>
      <c r="AH4917" s="43">
        <v>425634.70412362309</v>
      </c>
      <c r="AI4917" s="43">
        <v>0</v>
      </c>
      <c r="AJ4917" s="43">
        <v>491269147.08835703</v>
      </c>
      <c r="AK4917" s="43">
        <v>494892953.66652066</v>
      </c>
    </row>
    <row r="4918" spans="3:37" x14ac:dyDescent="0.2">
      <c r="C4918" s="43">
        <v>5.9629251300026456E-4</v>
      </c>
      <c r="D4918" s="43">
        <v>5.8631214310113422E-2</v>
      </c>
      <c r="E4918" s="43">
        <v>2.9354737738670336</v>
      </c>
      <c r="F4918" s="43">
        <v>1.9789802037163744</v>
      </c>
      <c r="H4918" s="43">
        <v>9.1096583659910912E-5</v>
      </c>
      <c r="I4918" s="43">
        <v>6.9414563393868103E-2</v>
      </c>
      <c r="J4918" s="43">
        <v>0</v>
      </c>
      <c r="K4918" s="43">
        <v>1</v>
      </c>
      <c r="M4918" s="43">
        <v>7.9121696011291709E-3</v>
      </c>
      <c r="N4918" s="43">
        <v>4.4745415702499465E-2</v>
      </c>
      <c r="O4918" s="43">
        <v>0</v>
      </c>
      <c r="P4918" s="43">
        <v>1</v>
      </c>
      <c r="R4918" s="43">
        <v>661.95827893145611</v>
      </c>
      <c r="S4918" s="43">
        <v>119.72781569471411</v>
      </c>
      <c r="T4918" s="43">
        <v>6703.2668413307383</v>
      </c>
      <c r="U4918" s="43">
        <v>7484.9529359569087</v>
      </c>
      <c r="W4918" s="43">
        <v>1943.1611671974479</v>
      </c>
      <c r="X4918" s="43">
        <v>0</v>
      </c>
      <c r="Y4918" s="43">
        <v>0</v>
      </c>
      <c r="Z4918" s="43">
        <v>1943.1611671974479</v>
      </c>
      <c r="AB4918" s="43">
        <v>69.340713431326151</v>
      </c>
      <c r="AC4918" s="43">
        <v>0</v>
      </c>
      <c r="AD4918" s="43">
        <v>0</v>
      </c>
      <c r="AE4918" s="43">
        <v>69.340713431326151</v>
      </c>
      <c r="AG4918" s="43">
        <v>3573473.3864761065</v>
      </c>
      <c r="AH4918" s="43">
        <v>419722.81211464875</v>
      </c>
      <c r="AI4918" s="43">
        <v>0</v>
      </c>
      <c r="AJ4918" s="43">
        <v>291230996.41156983</v>
      </c>
      <c r="AK4918" s="43">
        <v>294804469.79804593</v>
      </c>
    </row>
    <row r="4919" spans="3:37" x14ac:dyDescent="0.2">
      <c r="C4919" s="43">
        <v>5.9790093553911911E-4</v>
      </c>
      <c r="D4919" s="43">
        <v>5.3796758324060633E-2</v>
      </c>
      <c r="E4919" s="43">
        <v>3.534909182135948</v>
      </c>
      <c r="F4919" s="43">
        <v>3.6967433249176702</v>
      </c>
      <c r="H4919" s="43">
        <v>8.2965535491324544E-5</v>
      </c>
      <c r="I4919" s="43">
        <v>8.6638217018766867E-2</v>
      </c>
      <c r="J4919" s="43">
        <v>0</v>
      </c>
      <c r="K4919" s="43">
        <v>1</v>
      </c>
      <c r="M4919" s="43">
        <v>7.840512284163487E-3</v>
      </c>
      <c r="N4919" s="43">
        <v>4.8108908894765934E-2</v>
      </c>
      <c r="O4919" s="43">
        <v>0</v>
      </c>
      <c r="P4919" s="43">
        <v>1</v>
      </c>
      <c r="R4919" s="43">
        <v>609.01461176698604</v>
      </c>
      <c r="S4919" s="43">
        <v>136.09732822998365</v>
      </c>
      <c r="T4919" s="43">
        <v>7141.8762317581431</v>
      </c>
      <c r="U4919" s="43">
        <v>7886.9881717551125</v>
      </c>
      <c r="W4919" s="43">
        <v>2152.8113431900783</v>
      </c>
      <c r="X4919" s="43">
        <v>0</v>
      </c>
      <c r="Y4919" s="43">
        <v>0</v>
      </c>
      <c r="Z4919" s="43">
        <v>2152.8113431900783</v>
      </c>
      <c r="AB4919" s="43">
        <v>175.73210152941425</v>
      </c>
      <c r="AC4919" s="43">
        <v>0</v>
      </c>
      <c r="AD4919" s="43">
        <v>0</v>
      </c>
      <c r="AE4919" s="43">
        <v>175.73210152941425</v>
      </c>
      <c r="AG4919" s="43">
        <v>3959020.0601265542</v>
      </c>
      <c r="AH4919" s="43">
        <v>465007.25012905692</v>
      </c>
      <c r="AI4919" s="43">
        <v>0</v>
      </c>
      <c r="AJ4919" s="43">
        <v>738074826.42353988</v>
      </c>
      <c r="AK4919" s="43">
        <v>742033846.48366642</v>
      </c>
    </row>
    <row r="4920" spans="3:37" x14ac:dyDescent="0.2">
      <c r="C4920" s="43">
        <v>5.9630395031889819E-4</v>
      </c>
      <c r="D4920" s="43">
        <v>4.1684710305491771E-2</v>
      </c>
      <c r="E4920" s="43">
        <v>3.6867755577477692</v>
      </c>
      <c r="F4920" s="43">
        <v>2.2971492984238986</v>
      </c>
      <c r="H4920" s="43">
        <v>8.7280901765991704E-5</v>
      </c>
      <c r="I4920" s="43">
        <v>9.4684638972800036E-2</v>
      </c>
      <c r="J4920" s="43">
        <v>0</v>
      </c>
      <c r="K4920" s="43">
        <v>1</v>
      </c>
      <c r="M4920" s="43">
        <v>7.8761774417736019E-3</v>
      </c>
      <c r="N4920" s="43">
        <v>4.5543594843662244E-2</v>
      </c>
      <c r="O4920" s="43">
        <v>0</v>
      </c>
      <c r="P4920" s="43">
        <v>1</v>
      </c>
      <c r="R4920" s="43">
        <v>470.63784504828675</v>
      </c>
      <c r="S4920" s="43">
        <v>156.47361818132003</v>
      </c>
      <c r="T4920" s="43">
        <v>6791.8044295082072</v>
      </c>
      <c r="U4920" s="43">
        <v>7418.9158927378139</v>
      </c>
      <c r="W4920" s="43">
        <v>1735.1361036751055</v>
      </c>
      <c r="X4920" s="43">
        <v>0</v>
      </c>
      <c r="Y4920" s="43">
        <v>0</v>
      </c>
      <c r="Z4920" s="43">
        <v>1735.1361036751055</v>
      </c>
      <c r="AB4920" s="43">
        <v>65.322167905224916</v>
      </c>
      <c r="AC4920" s="43">
        <v>0</v>
      </c>
      <c r="AD4920" s="43">
        <v>0</v>
      </c>
      <c r="AE4920" s="43">
        <v>65.322167905224916</v>
      </c>
      <c r="AG4920" s="43">
        <v>3190915.2946585189</v>
      </c>
      <c r="AH4920" s="43">
        <v>374789.39839382278</v>
      </c>
      <c r="AI4920" s="43">
        <v>0</v>
      </c>
      <c r="AJ4920" s="43">
        <v>274353105.20194465</v>
      </c>
      <c r="AK4920" s="43">
        <v>277544020.49660319</v>
      </c>
    </row>
    <row r="4921" spans="3:37" x14ac:dyDescent="0.2">
      <c r="C4921" s="43">
        <v>6.1751503104923167E-4</v>
      </c>
      <c r="D4921" s="43">
        <v>5.4449531577881093E-2</v>
      </c>
      <c r="E4921" s="43">
        <v>3.063736037530103</v>
      </c>
      <c r="F4921" s="43">
        <v>5.1782790216339682</v>
      </c>
      <c r="H4921" s="43">
        <v>9.0816317332320651E-5</v>
      </c>
      <c r="I4921" s="43">
        <v>0.10966267737623137</v>
      </c>
      <c r="J4921" s="43">
        <v>0</v>
      </c>
      <c r="K4921" s="43">
        <v>1</v>
      </c>
      <c r="M4921" s="43">
        <v>7.8777654926698304E-3</v>
      </c>
      <c r="N4921" s="43">
        <v>4.4320133275998812E-2</v>
      </c>
      <c r="O4921" s="43">
        <v>0</v>
      </c>
      <c r="P4921" s="43">
        <v>1</v>
      </c>
      <c r="R4921" s="43">
        <v>636.62553479962253</v>
      </c>
      <c r="S4921" s="43">
        <v>188.56674506058746</v>
      </c>
      <c r="T4921" s="43">
        <v>6610.6852357991902</v>
      </c>
      <c r="U4921" s="43">
        <v>7435.8775156594002</v>
      </c>
      <c r="W4921" s="43">
        <v>1950.4525933774783</v>
      </c>
      <c r="X4921" s="43">
        <v>0</v>
      </c>
      <c r="Y4921" s="43">
        <v>0</v>
      </c>
      <c r="Z4921" s="43">
        <v>1950.4525933774783</v>
      </c>
      <c r="AB4921" s="43">
        <v>284.61990548580525</v>
      </c>
      <c r="AC4921" s="43">
        <v>0</v>
      </c>
      <c r="AD4921" s="43">
        <v>0</v>
      </c>
      <c r="AE4921" s="43">
        <v>284.61990548580525</v>
      </c>
      <c r="AG4921" s="43">
        <v>3586882.3192211827</v>
      </c>
      <c r="AH4921" s="43">
        <v>421297.76016953529</v>
      </c>
      <c r="AI4921" s="43">
        <v>0</v>
      </c>
      <c r="AJ4921" s="43">
        <v>1195403603.0403821</v>
      </c>
      <c r="AK4921" s="43">
        <v>1198990485.3596034</v>
      </c>
    </row>
    <row r="4922" spans="3:37" x14ac:dyDescent="0.2">
      <c r="C4922" s="43">
        <v>5.9992840907924499E-4</v>
      </c>
      <c r="D4922" s="43">
        <v>5.0454037332627245E-2</v>
      </c>
      <c r="E4922" s="43">
        <v>3.0052982952676355</v>
      </c>
      <c r="F4922" s="43">
        <v>2.1776221680691661</v>
      </c>
      <c r="H4922" s="43">
        <v>8.9440375597789684E-5</v>
      </c>
      <c r="I4922" s="43">
        <v>0.11471198448378472</v>
      </c>
      <c r="J4922" s="43">
        <v>0</v>
      </c>
      <c r="K4922" s="43">
        <v>1</v>
      </c>
      <c r="M4922" s="43">
        <v>7.8970016660808717E-3</v>
      </c>
      <c r="N4922" s="43">
        <v>4.5129209957661801E-2</v>
      </c>
      <c r="O4922" s="43">
        <v>0</v>
      </c>
      <c r="P4922" s="43">
        <v>1</v>
      </c>
      <c r="R4922" s="43">
        <v>573.10965514016323</v>
      </c>
      <c r="S4922" s="43">
        <v>194.26062430161841</v>
      </c>
      <c r="T4922" s="43">
        <v>6747.8020388159839</v>
      </c>
      <c r="U4922" s="43">
        <v>7515.1723182577653</v>
      </c>
      <c r="W4922" s="43">
        <v>1722.365469594155</v>
      </c>
      <c r="X4922" s="43">
        <v>0</v>
      </c>
      <c r="Y4922" s="43">
        <v>0</v>
      </c>
      <c r="Z4922" s="43">
        <v>1722.365469594155</v>
      </c>
      <c r="AB4922" s="43">
        <v>72.215009905145834</v>
      </c>
      <c r="AC4922" s="43">
        <v>0</v>
      </c>
      <c r="AD4922" s="43">
        <v>0</v>
      </c>
      <c r="AE4922" s="43">
        <v>72.215009905145834</v>
      </c>
      <c r="AG4922" s="43">
        <v>3167430.0985836512</v>
      </c>
      <c r="AH4922" s="43">
        <v>372030.94143233751</v>
      </c>
      <c r="AI4922" s="43">
        <v>0</v>
      </c>
      <c r="AJ4922" s="43">
        <v>303303041.60161251</v>
      </c>
      <c r="AK4922" s="43">
        <v>306470471.70019615</v>
      </c>
    </row>
    <row r="4923" spans="3:37" x14ac:dyDescent="0.2">
      <c r="C4923" s="43">
        <v>6.1772459129694202E-4</v>
      </c>
      <c r="D4923" s="43">
        <v>4.6755068596762324E-2</v>
      </c>
      <c r="E4923" s="43">
        <v>0.9831869664502928</v>
      </c>
      <c r="F4923" s="43">
        <v>2.9632053889019105</v>
      </c>
      <c r="H4923" s="43">
        <v>8.6002573129075971E-5</v>
      </c>
      <c r="I4923" s="43">
        <v>8.5318188064767639E-2</v>
      </c>
      <c r="J4923" s="43">
        <v>0</v>
      </c>
      <c r="K4923" s="43">
        <v>1</v>
      </c>
      <c r="M4923" s="43">
        <v>7.8713430821834018E-3</v>
      </c>
      <c r="N4923" s="43">
        <v>4.5487908857135995E-2</v>
      </c>
      <c r="O4923" s="43">
        <v>0</v>
      </c>
      <c r="P4923" s="43">
        <v>1</v>
      </c>
      <c r="R4923" s="43">
        <v>546.84716128767468</v>
      </c>
      <c r="S4923" s="43">
        <v>138.92980993258175</v>
      </c>
      <c r="T4923" s="43">
        <v>6779.336435583954</v>
      </c>
      <c r="U4923" s="43">
        <v>7465.1134068042102</v>
      </c>
      <c r="W4923" s="43">
        <v>537.65300161838286</v>
      </c>
      <c r="X4923" s="43">
        <v>0</v>
      </c>
      <c r="Y4923" s="43">
        <v>0</v>
      </c>
      <c r="Z4923" s="43">
        <v>537.65300161838286</v>
      </c>
      <c r="AB4923" s="43">
        <v>114.87234245218725</v>
      </c>
      <c r="AC4923" s="43">
        <v>0</v>
      </c>
      <c r="AD4923" s="43">
        <v>0</v>
      </c>
      <c r="AE4923" s="43">
        <v>114.87234245218725</v>
      </c>
      <c r="AG4923" s="43">
        <v>988743.8699762061</v>
      </c>
      <c r="AH4923" s="43">
        <v>116133.0483495707</v>
      </c>
      <c r="AI4923" s="43">
        <v>0</v>
      </c>
      <c r="AJ4923" s="43">
        <v>482463838.29918647</v>
      </c>
      <c r="AK4923" s="43">
        <v>483452582.16916269</v>
      </c>
    </row>
    <row r="4924" spans="3:37" x14ac:dyDescent="0.2">
      <c r="C4924" s="43">
        <v>6.1399356141544903E-4</v>
      </c>
      <c r="D4924" s="43">
        <v>6.0262023284191835E-2</v>
      </c>
      <c r="E4924" s="43">
        <v>1.9437760659140217</v>
      </c>
      <c r="F4924" s="43">
        <v>3.5367085081077452</v>
      </c>
      <c r="H4924" s="43">
        <v>8.3140817065950468E-5</v>
      </c>
      <c r="I4924" s="43">
        <v>8.6287002831626144E-2</v>
      </c>
      <c r="J4924" s="43">
        <v>0</v>
      </c>
      <c r="K4924" s="43">
        <v>1</v>
      </c>
      <c r="M4924" s="43">
        <v>7.8248260322983862E-3</v>
      </c>
      <c r="N4924" s="43">
        <v>4.9084958922412936E-2</v>
      </c>
      <c r="O4924" s="43">
        <v>0</v>
      </c>
      <c r="P4924" s="43">
        <v>1</v>
      </c>
      <c r="R4924" s="43">
        <v>700.5673589694436</v>
      </c>
      <c r="S4924" s="43">
        <v>135.83198428771306</v>
      </c>
      <c r="T4924" s="43">
        <v>7272.194659589034</v>
      </c>
      <c r="U4924" s="43">
        <v>8108.594002846191</v>
      </c>
      <c r="W4924" s="43">
        <v>1361.7460649254012</v>
      </c>
      <c r="X4924" s="43">
        <v>0</v>
      </c>
      <c r="Y4924" s="43">
        <v>0</v>
      </c>
      <c r="Z4924" s="43">
        <v>1361.7460649254012</v>
      </c>
      <c r="AB4924" s="43">
        <v>190.15346426003856</v>
      </c>
      <c r="AC4924" s="43">
        <v>0</v>
      </c>
      <c r="AD4924" s="43">
        <v>0</v>
      </c>
      <c r="AE4924" s="43">
        <v>190.15346426003856</v>
      </c>
      <c r="AG4924" s="43">
        <v>2504251.0133978128</v>
      </c>
      <c r="AH4924" s="43">
        <v>294137.15002388664</v>
      </c>
      <c r="AI4924" s="43">
        <v>0</v>
      </c>
      <c r="AJ4924" s="43">
        <v>798644549.89216197</v>
      </c>
      <c r="AK4924" s="43">
        <v>801148800.90555978</v>
      </c>
    </row>
    <row r="4925" spans="3:37" x14ac:dyDescent="0.2">
      <c r="C4925" s="43">
        <v>6.0895755796824542E-4</v>
      </c>
      <c r="D4925" s="43">
        <v>5.544392015155919E-2</v>
      </c>
      <c r="E4925" s="43">
        <v>8.119509024385394</v>
      </c>
      <c r="F4925" s="43">
        <v>2.2319110043037771</v>
      </c>
      <c r="H4925" s="43">
        <v>9.5622365455128033E-5</v>
      </c>
      <c r="I4925" s="43">
        <v>9.3446981578613503E-2</v>
      </c>
      <c r="J4925" s="43">
        <v>0</v>
      </c>
      <c r="K4925" s="43">
        <v>1</v>
      </c>
      <c r="M4925" s="43">
        <v>7.8587945387887936E-3</v>
      </c>
      <c r="N4925" s="43">
        <v>4.3399191723670502E-2</v>
      </c>
      <c r="O4925" s="43">
        <v>0</v>
      </c>
      <c r="P4925" s="43">
        <v>1</v>
      </c>
      <c r="R4925" s="43">
        <v>639.2685325554188</v>
      </c>
      <c r="S4925" s="43">
        <v>169.18705602665671</v>
      </c>
      <c r="T4925" s="43">
        <v>6457.7309753709769</v>
      </c>
      <c r="U4925" s="43">
        <v>7266.1865639530524</v>
      </c>
      <c r="W4925" s="43">
        <v>5190.5466190893312</v>
      </c>
      <c r="X4925" s="43">
        <v>0</v>
      </c>
      <c r="Y4925" s="43">
        <v>0</v>
      </c>
      <c r="Z4925" s="43">
        <v>5190.5466190893312</v>
      </c>
      <c r="AB4925" s="43">
        <v>84.2648475757358</v>
      </c>
      <c r="AC4925" s="43">
        <v>0</v>
      </c>
      <c r="AD4925" s="43">
        <v>0</v>
      </c>
      <c r="AE4925" s="43">
        <v>84.2648475757358</v>
      </c>
      <c r="AG4925" s="43">
        <v>9545415.2325052805</v>
      </c>
      <c r="AH4925" s="43">
        <v>1121158.0697232955</v>
      </c>
      <c r="AI4925" s="43">
        <v>0</v>
      </c>
      <c r="AJ4925" s="43">
        <v>353912359.81809038</v>
      </c>
      <c r="AK4925" s="43">
        <v>363457775.05059564</v>
      </c>
    </row>
    <row r="4926" spans="3:37" x14ac:dyDescent="0.2">
      <c r="C4926" s="43">
        <v>5.9757293751479962E-4</v>
      </c>
      <c r="D4926" s="43">
        <v>5.8276646243871078E-2</v>
      </c>
      <c r="E4926" s="43">
        <v>1.3931437140988085</v>
      </c>
      <c r="F4926" s="43">
        <v>2.8596610005774474</v>
      </c>
      <c r="H4926" s="43">
        <v>8.6021592021167802E-5</v>
      </c>
      <c r="I4926" s="43">
        <v>9.9654636507862132E-2</v>
      </c>
      <c r="J4926" s="43">
        <v>0</v>
      </c>
      <c r="K4926" s="43">
        <v>1</v>
      </c>
      <c r="M4926" s="43">
        <v>7.8533551471791085E-3</v>
      </c>
      <c r="N4926" s="43">
        <v>4.5925876411445743E-2</v>
      </c>
      <c r="O4926" s="43">
        <v>0</v>
      </c>
      <c r="P4926" s="43">
        <v>1</v>
      </c>
      <c r="R4926" s="43">
        <v>659.36796692358178</v>
      </c>
      <c r="S4926" s="43">
        <v>162.3107774772547</v>
      </c>
      <c r="T4926" s="43">
        <v>6828.967773804542</v>
      </c>
      <c r="U4926" s="43">
        <v>7650.646518205378</v>
      </c>
      <c r="W4926" s="43">
        <v>918.59433839769906</v>
      </c>
      <c r="X4926" s="43">
        <v>0</v>
      </c>
      <c r="Y4926" s="43">
        <v>0</v>
      </c>
      <c r="Z4926" s="43">
        <v>918.59433839769906</v>
      </c>
      <c r="AB4926" s="43">
        <v>131.20349556360733</v>
      </c>
      <c r="AC4926" s="43">
        <v>0</v>
      </c>
      <c r="AD4926" s="43">
        <v>0</v>
      </c>
      <c r="AE4926" s="43">
        <v>131.20349556360733</v>
      </c>
      <c r="AG4926" s="43">
        <v>1689294.9883133685</v>
      </c>
      <c r="AH4926" s="43">
        <v>198416.37709390299</v>
      </c>
      <c r="AI4926" s="43">
        <v>0</v>
      </c>
      <c r="AJ4926" s="43">
        <v>551054681.36715078</v>
      </c>
      <c r="AK4926" s="43">
        <v>552743976.3554641</v>
      </c>
    </row>
    <row r="4927" spans="3:37" x14ac:dyDescent="0.2">
      <c r="C4927" s="43">
        <v>6.2287632830670958E-4</v>
      </c>
      <c r="D4927" s="43">
        <v>5.3726126345082413E-2</v>
      </c>
      <c r="E4927" s="43">
        <v>2.0210214872082046</v>
      </c>
      <c r="F4927" s="43">
        <v>0.97252315710388093</v>
      </c>
      <c r="H4927" s="43">
        <v>9.3425501690003188E-5</v>
      </c>
      <c r="I4927" s="43">
        <v>0.10406702524472933</v>
      </c>
      <c r="J4927" s="43">
        <v>0</v>
      </c>
      <c r="K4927" s="43">
        <v>1</v>
      </c>
      <c r="M4927" s="43">
        <v>7.816241657923384E-3</v>
      </c>
      <c r="N4927" s="43">
        <v>4.7706799603558281E-2</v>
      </c>
      <c r="O4927" s="43">
        <v>0</v>
      </c>
      <c r="P4927" s="43">
        <v>1</v>
      </c>
      <c r="R4927" s="43">
        <v>633.62124159478901</v>
      </c>
      <c r="S4927" s="43">
        <v>184.08608088779644</v>
      </c>
      <c r="T4927" s="43">
        <v>7060.2590144109481</v>
      </c>
      <c r="U4927" s="43">
        <v>7877.9663368935335</v>
      </c>
      <c r="W4927" s="43">
        <v>1280.5621440146097</v>
      </c>
      <c r="X4927" s="43">
        <v>0</v>
      </c>
      <c r="Y4927" s="43">
        <v>0</v>
      </c>
      <c r="Z4927" s="43">
        <v>1280.5621440146097</v>
      </c>
      <c r="AB4927" s="43">
        <v>-1.8628605102710041</v>
      </c>
      <c r="AC4927" s="43">
        <v>0</v>
      </c>
      <c r="AD4927" s="43">
        <v>0</v>
      </c>
      <c r="AE4927" s="43">
        <v>-1.8628605102710041</v>
      </c>
      <c r="AG4927" s="43">
        <v>2354953.7828428671</v>
      </c>
      <c r="AH4927" s="43">
        <v>276601.42310715572</v>
      </c>
      <c r="AI4927" s="43">
        <v>0</v>
      </c>
      <c r="AJ4927" s="43">
        <v>0</v>
      </c>
      <c r="AK4927" s="43">
        <v>2354953.7828428671</v>
      </c>
    </row>
    <row r="4928" spans="3:37" x14ac:dyDescent="0.2">
      <c r="C4928" s="43">
        <v>5.9171832356573711E-4</v>
      </c>
      <c r="D4928" s="43">
        <v>5.7012346840975225E-2</v>
      </c>
      <c r="E4928" s="43">
        <v>3.962873680067041</v>
      </c>
      <c r="F4928" s="43">
        <v>10.189398494875473</v>
      </c>
      <c r="H4928" s="43">
        <v>9.1027174273672351E-5</v>
      </c>
      <c r="I4928" s="43">
        <v>8.2982059174287387E-2</v>
      </c>
      <c r="J4928" s="43">
        <v>0</v>
      </c>
      <c r="K4928" s="43">
        <v>1</v>
      </c>
      <c r="M4928" s="43">
        <v>7.8015489444767938E-3</v>
      </c>
      <c r="N4928" s="43">
        <v>4.62739356602343E-2</v>
      </c>
      <c r="O4928" s="43">
        <v>0</v>
      </c>
      <c r="P4928" s="43">
        <v>1</v>
      </c>
      <c r="R4928" s="43">
        <v>638.74322909102477</v>
      </c>
      <c r="S4928" s="43">
        <v>143.02028580297988</v>
      </c>
      <c r="T4928" s="43">
        <v>6835.3325515530169</v>
      </c>
      <c r="U4928" s="43">
        <v>7617.0960664470213</v>
      </c>
      <c r="W4928" s="43">
        <v>2531.2587308858542</v>
      </c>
      <c r="X4928" s="43">
        <v>0</v>
      </c>
      <c r="Y4928" s="43">
        <v>0</v>
      </c>
      <c r="Z4928" s="43">
        <v>2531.2587308858542</v>
      </c>
      <c r="AB4928" s="43">
        <v>628.05426927824294</v>
      </c>
      <c r="AC4928" s="43">
        <v>0</v>
      </c>
      <c r="AD4928" s="43">
        <v>0</v>
      </c>
      <c r="AE4928" s="43">
        <v>628.05426927824294</v>
      </c>
      <c r="AG4928" s="43">
        <v>4654984.8060990861</v>
      </c>
      <c r="AH4928" s="43">
        <v>546751.88587134448</v>
      </c>
      <c r="AI4928" s="43">
        <v>0</v>
      </c>
      <c r="AJ4928" s="43">
        <v>2637827930.9686203</v>
      </c>
      <c r="AK4928" s="43">
        <v>2642482915.7747192</v>
      </c>
    </row>
    <row r="4929" spans="3:37" x14ac:dyDescent="0.2">
      <c r="C4929" s="43">
        <v>6.0982876176410674E-4</v>
      </c>
      <c r="D4929" s="43">
        <v>5.0343614430927039E-2</v>
      </c>
      <c r="E4929" s="43">
        <v>3.1348562010155376</v>
      </c>
      <c r="F4929" s="43">
        <v>6.5473158796915536</v>
      </c>
      <c r="H4929" s="43">
        <v>9.0502134723391414E-5</v>
      </c>
      <c r="I4929" s="43">
        <v>0.10502336522187783</v>
      </c>
      <c r="J4929" s="43">
        <v>0</v>
      </c>
      <c r="K4929" s="43">
        <v>1</v>
      </c>
      <c r="M4929" s="43">
        <v>7.8636174996743469E-3</v>
      </c>
      <c r="N4929" s="43">
        <v>4.7846537646343057E-2</v>
      </c>
      <c r="O4929" s="43">
        <v>0</v>
      </c>
      <c r="P4929" s="43">
        <v>1</v>
      </c>
      <c r="R4929" s="43">
        <v>581.29243202431974</v>
      </c>
      <c r="S4929" s="43">
        <v>179.96461686247687</v>
      </c>
      <c r="T4929" s="43">
        <v>7123.8582504891192</v>
      </c>
      <c r="U4929" s="43">
        <v>7885.115299375916</v>
      </c>
      <c r="W4929" s="43">
        <v>1822.2681851348416</v>
      </c>
      <c r="X4929" s="43">
        <v>0</v>
      </c>
      <c r="Y4929" s="43">
        <v>0</v>
      </c>
      <c r="Z4929" s="43">
        <v>1822.2681851348416</v>
      </c>
      <c r="AB4929" s="43">
        <v>345.03356306369443</v>
      </c>
      <c r="AC4929" s="43">
        <v>0</v>
      </c>
      <c r="AD4929" s="43">
        <v>0</v>
      </c>
      <c r="AE4929" s="43">
        <v>345.03356306369443</v>
      </c>
      <c r="AG4929" s="43">
        <v>3351151.1924629738</v>
      </c>
      <c r="AH4929" s="43">
        <v>393609.92798912578</v>
      </c>
      <c r="AI4929" s="43">
        <v>0</v>
      </c>
      <c r="AJ4929" s="43">
        <v>1449140964.8675165</v>
      </c>
      <c r="AK4929" s="43">
        <v>1452492116.0599794</v>
      </c>
    </row>
    <row r="4930" spans="3:37" x14ac:dyDescent="0.2">
      <c r="C4930" s="43">
        <v>6.1770361223489889E-4</v>
      </c>
      <c r="D4930" s="43">
        <v>4.619986512673617E-2</v>
      </c>
      <c r="E4930" s="43">
        <v>4.9582568171234467</v>
      </c>
      <c r="F4930" s="43">
        <v>7.1248715637751117</v>
      </c>
      <c r="H4930" s="43">
        <v>9.4383613791104715E-5</v>
      </c>
      <c r="I4930" s="43">
        <v>0.1065045185772312</v>
      </c>
      <c r="J4930" s="43">
        <v>0</v>
      </c>
      <c r="K4930" s="43">
        <v>1</v>
      </c>
      <c r="M4930" s="43">
        <v>7.7778104033965822E-3</v>
      </c>
      <c r="N4930" s="43">
        <v>4.5943856943785888E-2</v>
      </c>
      <c r="O4930" s="43">
        <v>0</v>
      </c>
      <c r="P4930" s="43">
        <v>1</v>
      </c>
      <c r="R4930" s="43">
        <v>540.33515154159693</v>
      </c>
      <c r="S4930" s="43">
        <v>190.32989505062318</v>
      </c>
      <c r="T4930" s="43">
        <v>6765.9249495196718</v>
      </c>
      <c r="U4930" s="43">
        <v>7496.5899961118921</v>
      </c>
      <c r="W4930" s="43">
        <v>2679.1204486625538</v>
      </c>
      <c r="X4930" s="43">
        <v>0</v>
      </c>
      <c r="Y4930" s="43">
        <v>0</v>
      </c>
      <c r="Z4930" s="43">
        <v>2679.1204486625538</v>
      </c>
      <c r="AB4930" s="43">
        <v>354.11472429062093</v>
      </c>
      <c r="AC4930" s="43">
        <v>0</v>
      </c>
      <c r="AD4930" s="43">
        <v>0</v>
      </c>
      <c r="AE4930" s="43">
        <v>354.11472429062093</v>
      </c>
      <c r="AG4930" s="43">
        <v>4926902.5050904369</v>
      </c>
      <c r="AH4930" s="43">
        <v>578690.01691111166</v>
      </c>
      <c r="AI4930" s="43">
        <v>0</v>
      </c>
      <c r="AJ4930" s="43">
        <v>1487281842.0206079</v>
      </c>
      <c r="AK4930" s="43">
        <v>1492208744.5256984</v>
      </c>
    </row>
    <row r="4931" spans="3:37" x14ac:dyDescent="0.2">
      <c r="C4931" s="43">
        <v>6.4532573746090005E-4</v>
      </c>
      <c r="D4931" s="43">
        <v>5.6476865512000818E-2</v>
      </c>
      <c r="E4931" s="43">
        <v>6.1458337269540477</v>
      </c>
      <c r="F4931" s="43">
        <v>1.2582809491462821</v>
      </c>
      <c r="H4931" s="43">
        <v>9.5974852280966694E-5</v>
      </c>
      <c r="I4931" s="43">
        <v>5.4900353268139225E-2</v>
      </c>
      <c r="J4931" s="43">
        <v>0</v>
      </c>
      <c r="K4931" s="43">
        <v>1</v>
      </c>
      <c r="M4931" s="43">
        <v>7.8344066070745646E-3</v>
      </c>
      <c r="N4931" s="43">
        <v>4.5683010643922731E-2</v>
      </c>
      <c r="O4931" s="43">
        <v>0</v>
      </c>
      <c r="P4931" s="43">
        <v>1</v>
      </c>
      <c r="R4931" s="43">
        <v>690.06808849175115</v>
      </c>
      <c r="S4931" s="43">
        <v>99.764255089092984</v>
      </c>
      <c r="T4931" s="43">
        <v>6776.4649754686043</v>
      </c>
      <c r="U4931" s="43">
        <v>7566.2973190494486</v>
      </c>
      <c r="W4931" s="43">
        <v>4241.0437321473146</v>
      </c>
      <c r="X4931" s="43">
        <v>0</v>
      </c>
      <c r="Y4931" s="43">
        <v>0</v>
      </c>
      <c r="Z4931" s="43">
        <v>4241.0437321473146</v>
      </c>
      <c r="AB4931" s="43">
        <v>19.070764173219477</v>
      </c>
      <c r="AC4931" s="43">
        <v>0</v>
      </c>
      <c r="AD4931" s="43">
        <v>0</v>
      </c>
      <c r="AE4931" s="43">
        <v>19.070764173219477</v>
      </c>
      <c r="AG4931" s="43">
        <v>7799279.4234189112</v>
      </c>
      <c r="AH4931" s="43">
        <v>916065.44614381995</v>
      </c>
      <c r="AI4931" s="43">
        <v>0</v>
      </c>
      <c r="AJ4931" s="43">
        <v>80097209.527521804</v>
      </c>
      <c r="AK4931" s="43">
        <v>87896488.950940713</v>
      </c>
    </row>
    <row r="4932" spans="3:37" x14ac:dyDescent="0.2">
      <c r="C4932" s="43">
        <v>6.1793249709163334E-4</v>
      </c>
      <c r="D4932" s="43">
        <v>5.216292667189483E-2</v>
      </c>
      <c r="E4932" s="43">
        <v>4.8951141086563972</v>
      </c>
      <c r="F4932" s="43">
        <v>3.4822930212412277</v>
      </c>
      <c r="H4932" s="43">
        <v>9.1825788084864968E-5</v>
      </c>
      <c r="I4932" s="43">
        <v>8.5514528577765925E-2</v>
      </c>
      <c r="J4932" s="43">
        <v>0</v>
      </c>
      <c r="K4932" s="43">
        <v>1</v>
      </c>
      <c r="M4932" s="43">
        <v>7.8619164307571765E-3</v>
      </c>
      <c r="N4932" s="43">
        <v>4.3599137097035452E-2</v>
      </c>
      <c r="O4932" s="43">
        <v>0</v>
      </c>
      <c r="P4932" s="43">
        <v>1</v>
      </c>
      <c r="R4932" s="43">
        <v>610.30279408822082</v>
      </c>
      <c r="S4932" s="43">
        <v>148.6780796351845</v>
      </c>
      <c r="T4932" s="43">
        <v>6490.0596709178762</v>
      </c>
      <c r="U4932" s="43">
        <v>7249.0405446412815</v>
      </c>
      <c r="W4932" s="43">
        <v>2987.5018178936698</v>
      </c>
      <c r="X4932" s="43">
        <v>0</v>
      </c>
      <c r="Y4932" s="43">
        <v>0</v>
      </c>
      <c r="Z4932" s="43">
        <v>2987.5018178936698</v>
      </c>
      <c r="AB4932" s="43">
        <v>162.09968922718573</v>
      </c>
      <c r="AC4932" s="43">
        <v>0</v>
      </c>
      <c r="AD4932" s="43">
        <v>0</v>
      </c>
      <c r="AE4932" s="43">
        <v>162.09968922718573</v>
      </c>
      <c r="AG4932" s="43">
        <v>5494015.8431064589</v>
      </c>
      <c r="AH4932" s="43">
        <v>645300.39266503265</v>
      </c>
      <c r="AI4932" s="43">
        <v>0</v>
      </c>
      <c r="AJ4932" s="43">
        <v>680818694.75418007</v>
      </c>
      <c r="AK4932" s="43">
        <v>686312710.59728658</v>
      </c>
    </row>
    <row r="4933" spans="3:37" x14ac:dyDescent="0.2">
      <c r="C4933" s="43">
        <v>6.2143654955137961E-4</v>
      </c>
      <c r="D4933" s="43">
        <v>5.5819642493343591E-2</v>
      </c>
      <c r="E4933" s="43">
        <v>12.230040410964081</v>
      </c>
      <c r="F4933" s="43">
        <v>1.9113181310613399</v>
      </c>
      <c r="H4933" s="43">
        <v>7.7902663775958732E-5</v>
      </c>
      <c r="I4933" s="43">
        <v>8.9169394006428163E-2</v>
      </c>
      <c r="J4933" s="43">
        <v>0</v>
      </c>
      <c r="K4933" s="43">
        <v>1</v>
      </c>
      <c r="M4933" s="43">
        <v>7.82822597709305E-3</v>
      </c>
      <c r="N4933" s="43">
        <v>4.8281592142465857E-2</v>
      </c>
      <c r="O4933" s="43">
        <v>0</v>
      </c>
      <c r="P4933" s="43">
        <v>1</v>
      </c>
      <c r="R4933" s="43">
        <v>656.78952237898034</v>
      </c>
      <c r="S4933" s="43">
        <v>131.52566188824085</v>
      </c>
      <c r="T4933" s="43">
        <v>7156.2797545637404</v>
      </c>
      <c r="U4933" s="43">
        <v>7944.5949388309618</v>
      </c>
      <c r="W4933" s="43">
        <v>8032.5624001927272</v>
      </c>
      <c r="X4933" s="43">
        <v>0</v>
      </c>
      <c r="Y4933" s="43">
        <v>0</v>
      </c>
      <c r="Z4933" s="43">
        <v>8032.5624001927272</v>
      </c>
      <c r="AB4933" s="43">
        <v>64.044229403753803</v>
      </c>
      <c r="AC4933" s="43">
        <v>0</v>
      </c>
      <c r="AD4933" s="43">
        <v>0</v>
      </c>
      <c r="AE4933" s="43">
        <v>64.044229403753803</v>
      </c>
      <c r="AG4933" s="43">
        <v>14771882.253954425</v>
      </c>
      <c r="AH4933" s="43">
        <v>1735033.4784416291</v>
      </c>
      <c r="AI4933" s="43">
        <v>0</v>
      </c>
      <c r="AJ4933" s="43">
        <v>268985763.49576598</v>
      </c>
      <c r="AK4933" s="43">
        <v>283757645.74972039</v>
      </c>
    </row>
    <row r="4934" spans="3:37" x14ac:dyDescent="0.2">
      <c r="C4934" s="43">
        <v>6.2292310879996649E-4</v>
      </c>
      <c r="D4934" s="43">
        <v>5.4274682440998985E-2</v>
      </c>
      <c r="E4934" s="43">
        <v>5.7937626983020305</v>
      </c>
      <c r="F4934" s="43">
        <v>2.1460017207790552</v>
      </c>
      <c r="H4934" s="43">
        <v>9.3421790632652879E-5</v>
      </c>
      <c r="I4934" s="43">
        <v>9.8304380210053208E-2</v>
      </c>
      <c r="J4934" s="43">
        <v>0</v>
      </c>
      <c r="K4934" s="43">
        <v>1</v>
      </c>
      <c r="M4934" s="43">
        <v>7.8670167911117916E-3</v>
      </c>
      <c r="N4934" s="43">
        <v>4.4862965928577456E-2</v>
      </c>
      <c r="O4934" s="43">
        <v>0</v>
      </c>
      <c r="P4934" s="43">
        <v>1</v>
      </c>
      <c r="R4934" s="43">
        <v>640.13873343187436</v>
      </c>
      <c r="S4934" s="43">
        <v>173.88552439793671</v>
      </c>
      <c r="T4934" s="43">
        <v>6682.5225303115994</v>
      </c>
      <c r="U4934" s="43">
        <v>7496.5467881414106</v>
      </c>
      <c r="W4934" s="43">
        <v>3708.8119154959004</v>
      </c>
      <c r="X4934" s="43">
        <v>0</v>
      </c>
      <c r="Y4934" s="43">
        <v>0</v>
      </c>
      <c r="Z4934" s="43">
        <v>3708.8119154959004</v>
      </c>
      <c r="AB4934" s="43">
        <v>78.495209635377051</v>
      </c>
      <c r="AC4934" s="43">
        <v>0</v>
      </c>
      <c r="AD4934" s="43">
        <v>0</v>
      </c>
      <c r="AE4934" s="43">
        <v>78.495209635377051</v>
      </c>
      <c r="AG4934" s="43">
        <v>6820505.1125969607</v>
      </c>
      <c r="AH4934" s="43">
        <v>801103.37374711444</v>
      </c>
      <c r="AI4934" s="43">
        <v>0</v>
      </c>
      <c r="AJ4934" s="43">
        <v>329679880.46858364</v>
      </c>
      <c r="AK4934" s="43">
        <v>336500385.58118063</v>
      </c>
    </row>
    <row r="4935" spans="3:37" x14ac:dyDescent="0.2">
      <c r="C4935" s="43">
        <v>6.0372181650495435E-4</v>
      </c>
      <c r="D4935" s="43">
        <v>5.422791616881608E-2</v>
      </c>
      <c r="E4935" s="43">
        <v>4.8731289771576254</v>
      </c>
      <c r="F4935" s="43">
        <v>2.2031391285513839</v>
      </c>
      <c r="H4935" s="43">
        <v>8.6155600877475439E-5</v>
      </c>
      <c r="I4935" s="43">
        <v>5.1699599810207948E-2</v>
      </c>
      <c r="J4935" s="43">
        <v>0</v>
      </c>
      <c r="K4935" s="43">
        <v>1</v>
      </c>
      <c r="M4935" s="43">
        <v>7.9012031824450268E-3</v>
      </c>
      <c r="N4935" s="43">
        <v>4.5597587919740772E-2</v>
      </c>
      <c r="O4935" s="43">
        <v>0</v>
      </c>
      <c r="P4935" s="43">
        <v>1</v>
      </c>
      <c r="R4935" s="43">
        <v>619.87219901999333</v>
      </c>
      <c r="S4935" s="43">
        <v>84.33601378296909</v>
      </c>
      <c r="T4935" s="43">
        <v>6821.4621256344853</v>
      </c>
      <c r="U4935" s="43">
        <v>7525.6703384374478</v>
      </c>
      <c r="W4935" s="43">
        <v>3020.7171751787482</v>
      </c>
      <c r="X4935" s="43">
        <v>0</v>
      </c>
      <c r="Y4935" s="43">
        <v>0</v>
      </c>
      <c r="Z4935" s="43">
        <v>3020.7171751787482</v>
      </c>
      <c r="AB4935" s="43">
        <v>79.799797215609502</v>
      </c>
      <c r="AC4935" s="43">
        <v>0</v>
      </c>
      <c r="AD4935" s="43">
        <v>0</v>
      </c>
      <c r="AE4935" s="43">
        <v>79.799797215609502</v>
      </c>
      <c r="AG4935" s="43">
        <v>5555098.8851537183</v>
      </c>
      <c r="AH4935" s="43">
        <v>652474.90983860963</v>
      </c>
      <c r="AI4935" s="43">
        <v>0</v>
      </c>
      <c r="AJ4935" s="43">
        <v>335159148.30555993</v>
      </c>
      <c r="AK4935" s="43">
        <v>340714247.19071364</v>
      </c>
    </row>
    <row r="4936" spans="3:37" x14ac:dyDescent="0.2">
      <c r="C4936" s="43">
        <v>6.2562624598794248E-4</v>
      </c>
      <c r="D4936" s="43">
        <v>5.7283222796042033E-2</v>
      </c>
      <c r="E4936" s="43">
        <v>3.5287923501788843</v>
      </c>
      <c r="F4936" s="43">
        <v>2.1641390794986051</v>
      </c>
      <c r="H4936" s="43">
        <v>9.4701256548423984E-5</v>
      </c>
      <c r="I4936" s="43">
        <v>8.6515873355527476E-2</v>
      </c>
      <c r="J4936" s="43">
        <v>0</v>
      </c>
      <c r="K4936" s="43">
        <v>1</v>
      </c>
      <c r="M4936" s="43">
        <v>7.8548726477947195E-3</v>
      </c>
      <c r="N4936" s="43">
        <v>4.5670814023466337E-2</v>
      </c>
      <c r="O4936" s="43">
        <v>0</v>
      </c>
      <c r="P4936" s="43">
        <v>1</v>
      </c>
      <c r="R4936" s="43">
        <v>678.55456449962082</v>
      </c>
      <c r="S4936" s="43">
        <v>155.12932775830447</v>
      </c>
      <c r="T4936" s="43">
        <v>6792.3533933936806</v>
      </c>
      <c r="U4936" s="43">
        <v>7626.037285651606</v>
      </c>
      <c r="W4936" s="43">
        <v>2394.4781563852262</v>
      </c>
      <c r="X4936" s="43">
        <v>0</v>
      </c>
      <c r="Y4936" s="43">
        <v>0</v>
      </c>
      <c r="Z4936" s="43">
        <v>2394.4781563852262</v>
      </c>
      <c r="AB4936" s="43">
        <v>84.522711813359692</v>
      </c>
      <c r="AC4936" s="43">
        <v>0</v>
      </c>
      <c r="AD4936" s="43">
        <v>0</v>
      </c>
      <c r="AE4936" s="43">
        <v>84.522711813359692</v>
      </c>
      <c r="AG4936" s="43">
        <v>4403445.329592431</v>
      </c>
      <c r="AH4936" s="43">
        <v>517207.28177920886</v>
      </c>
      <c r="AI4936" s="43">
        <v>0</v>
      </c>
      <c r="AJ4936" s="43">
        <v>354995389.61611068</v>
      </c>
      <c r="AK4936" s="43">
        <v>359398834.94570309</v>
      </c>
    </row>
    <row r="4937" spans="3:37" x14ac:dyDescent="0.2">
      <c r="C4937" s="43">
        <v>6.1169027355645333E-4</v>
      </c>
      <c r="D4937" s="43">
        <v>5.3608478510465886E-2</v>
      </c>
      <c r="E4937" s="43">
        <v>6.7414572293573123</v>
      </c>
      <c r="F4937" s="43">
        <v>1.9919639558992932</v>
      </c>
      <c r="H4937" s="43">
        <v>9.3659817112068389E-5</v>
      </c>
      <c r="I4937" s="43">
        <v>7.5466899882436281E-2</v>
      </c>
      <c r="J4937" s="43">
        <v>0</v>
      </c>
      <c r="K4937" s="43">
        <v>1</v>
      </c>
      <c r="M4937" s="43">
        <v>7.8118586618342234E-3</v>
      </c>
      <c r="N4937" s="43">
        <v>4.5778637442229431E-2</v>
      </c>
      <c r="O4937" s="43">
        <v>0</v>
      </c>
      <c r="P4937" s="43">
        <v>1</v>
      </c>
      <c r="R4937" s="43">
        <v>620.87965501281963</v>
      </c>
      <c r="S4937" s="43">
        <v>133.82960252036514</v>
      </c>
      <c r="T4937" s="43">
        <v>6771.1059909725373</v>
      </c>
      <c r="U4937" s="43">
        <v>7525.8152485057217</v>
      </c>
      <c r="W4937" s="43">
        <v>4185.6336388470472</v>
      </c>
      <c r="X4937" s="43">
        <v>0</v>
      </c>
      <c r="Y4937" s="43">
        <v>0</v>
      </c>
      <c r="Z4937" s="43">
        <v>4185.6336388470472</v>
      </c>
      <c r="AB4937" s="43">
        <v>65.900255543457845</v>
      </c>
      <c r="AC4937" s="43">
        <v>0</v>
      </c>
      <c r="AD4937" s="43">
        <v>0</v>
      </c>
      <c r="AE4937" s="43">
        <v>65.900255543457845</v>
      </c>
      <c r="AG4937" s="43">
        <v>7697380.2618397195</v>
      </c>
      <c r="AH4937" s="43">
        <v>904096.86599096225</v>
      </c>
      <c r="AI4937" s="43">
        <v>0</v>
      </c>
      <c r="AJ4937" s="43">
        <v>276781073.28252298</v>
      </c>
      <c r="AK4937" s="43">
        <v>284478453.54436272</v>
      </c>
    </row>
    <row r="4938" spans="3:37" x14ac:dyDescent="0.2">
      <c r="C4938" s="43">
        <v>6.2311813157567286E-4</v>
      </c>
      <c r="D4938" s="43">
        <v>5.9372174850988557E-2</v>
      </c>
      <c r="E4938" s="43">
        <v>2.6941784676210911</v>
      </c>
      <c r="F4938" s="43">
        <v>3.2919221220374921</v>
      </c>
      <c r="H4938" s="43">
        <v>8.3154993937445068E-5</v>
      </c>
      <c r="I4938" s="43">
        <v>0.10319002093647178</v>
      </c>
      <c r="J4938" s="43">
        <v>0</v>
      </c>
      <c r="K4938" s="43">
        <v>1</v>
      </c>
      <c r="M4938" s="43">
        <v>7.7978100786807794E-3</v>
      </c>
      <c r="N4938" s="43">
        <v>4.5473757184706365E-2</v>
      </c>
      <c r="O4938" s="43">
        <v>0</v>
      </c>
      <c r="P4938" s="43">
        <v>1</v>
      </c>
      <c r="R4938" s="43">
        <v>700.47996656230248</v>
      </c>
      <c r="S4938" s="43">
        <v>162.46821521485077</v>
      </c>
      <c r="T4938" s="43">
        <v>6713.9154020593642</v>
      </c>
      <c r="U4938" s="43">
        <v>7576.8635838365171</v>
      </c>
      <c r="W4938" s="43">
        <v>1887.2180429120972</v>
      </c>
      <c r="X4938" s="43">
        <v>0</v>
      </c>
      <c r="Y4938" s="43">
        <v>0</v>
      </c>
      <c r="Z4938" s="43">
        <v>1887.2180429120972</v>
      </c>
      <c r="AB4938" s="43">
        <v>171.78267186067993</v>
      </c>
      <c r="AC4938" s="43">
        <v>0</v>
      </c>
      <c r="AD4938" s="43">
        <v>0</v>
      </c>
      <c r="AE4938" s="43">
        <v>171.78267186067993</v>
      </c>
      <c r="AG4938" s="43">
        <v>3470593.9809153466</v>
      </c>
      <c r="AH4938" s="43">
        <v>407639.097269013</v>
      </c>
      <c r="AI4938" s="43">
        <v>0</v>
      </c>
      <c r="AJ4938" s="43">
        <v>721487221.81485569</v>
      </c>
      <c r="AK4938" s="43">
        <v>724957815.795771</v>
      </c>
    </row>
    <row r="4939" spans="3:37" x14ac:dyDescent="0.2">
      <c r="C4939" s="43">
        <v>6.1896462599719815E-4</v>
      </c>
      <c r="D4939" s="43">
        <v>5.2336018576535213E-2</v>
      </c>
      <c r="E4939" s="43">
        <v>3.7675216002912877</v>
      </c>
      <c r="F4939" s="43">
        <v>2.5398001373461256</v>
      </c>
      <c r="H4939" s="43">
        <v>9.8499532886209273E-5</v>
      </c>
      <c r="I4939" s="43">
        <v>0.1114788686923156</v>
      </c>
      <c r="J4939" s="43">
        <v>0</v>
      </c>
      <c r="K4939" s="43">
        <v>1</v>
      </c>
      <c r="M4939" s="43">
        <v>7.8444461763764583E-3</v>
      </c>
      <c r="N4939" s="43">
        <v>4.3993370382570993E-2</v>
      </c>
      <c r="O4939" s="43">
        <v>0</v>
      </c>
      <c r="P4939" s="43">
        <v>1</v>
      </c>
      <c r="R4939" s="43">
        <v>613.35072560889216</v>
      </c>
      <c r="S4939" s="43">
        <v>207.90699267611694</v>
      </c>
      <c r="T4939" s="43">
        <v>6534.1920562644655</v>
      </c>
      <c r="U4939" s="43">
        <v>7355.4497745494746</v>
      </c>
      <c r="W4939" s="43">
        <v>2310.8121072858357</v>
      </c>
      <c r="X4939" s="43">
        <v>0</v>
      </c>
      <c r="Y4939" s="43">
        <v>0</v>
      </c>
      <c r="Z4939" s="43">
        <v>2310.8121072858357</v>
      </c>
      <c r="AB4939" s="43">
        <v>101.05481587412925</v>
      </c>
      <c r="AC4939" s="43">
        <v>0</v>
      </c>
      <c r="AD4939" s="43">
        <v>0</v>
      </c>
      <c r="AE4939" s="43">
        <v>101.05481587412925</v>
      </c>
      <c r="AG4939" s="43">
        <v>4249583.4652986517</v>
      </c>
      <c r="AH4939" s="43">
        <v>499135.41517374053</v>
      </c>
      <c r="AI4939" s="43">
        <v>0</v>
      </c>
      <c r="AJ4939" s="43">
        <v>424430226.67134285</v>
      </c>
      <c r="AK4939" s="43">
        <v>428679810.1366415</v>
      </c>
    </row>
    <row r="4940" spans="3:37" x14ac:dyDescent="0.2">
      <c r="C4940" s="43">
        <v>6.0289244615881242E-4</v>
      </c>
      <c r="D4940" s="43">
        <v>5.7424582088379084E-2</v>
      </c>
      <c r="E4940" s="43">
        <v>1.9547714889229888</v>
      </c>
      <c r="F4940" s="43">
        <v>2.9405165905146284</v>
      </c>
      <c r="H4940" s="43">
        <v>8.5122450705511896E-5</v>
      </c>
      <c r="I4940" s="43">
        <v>0.12676683883884632</v>
      </c>
      <c r="J4940" s="43">
        <v>0</v>
      </c>
      <c r="K4940" s="43">
        <v>1</v>
      </c>
      <c r="M4940" s="43">
        <v>8.0022075758531264E-3</v>
      </c>
      <c r="N4940" s="43">
        <v>4.4408740768617234E-2</v>
      </c>
      <c r="O4940" s="43">
        <v>0</v>
      </c>
      <c r="P4940" s="43">
        <v>1</v>
      </c>
      <c r="R4940" s="43">
        <v>655.51111264681333</v>
      </c>
      <c r="S4940" s="43">
        <v>204.31118934956194</v>
      </c>
      <c r="T4940" s="43">
        <v>6728.5369889621616</v>
      </c>
      <c r="U4940" s="43">
        <v>7588.3592909585368</v>
      </c>
      <c r="W4940" s="43">
        <v>1281.3744336741763</v>
      </c>
      <c r="X4940" s="43">
        <v>0</v>
      </c>
      <c r="Y4940" s="43">
        <v>0</v>
      </c>
      <c r="Z4940" s="43">
        <v>1281.3744336741763</v>
      </c>
      <c r="AB4940" s="43">
        <v>136.1072302612894</v>
      </c>
      <c r="AC4940" s="43">
        <v>0</v>
      </c>
      <c r="AD4940" s="43">
        <v>0</v>
      </c>
      <c r="AE4940" s="43">
        <v>136.1072302612894</v>
      </c>
      <c r="AG4940" s="43">
        <v>2356447.5835268102</v>
      </c>
      <c r="AH4940" s="43">
        <v>276776.8776736221</v>
      </c>
      <c r="AI4940" s="43">
        <v>0</v>
      </c>
      <c r="AJ4940" s="43">
        <v>571650367.09741545</v>
      </c>
      <c r="AK4940" s="43">
        <v>574006814.6809423</v>
      </c>
    </row>
    <row r="4941" spans="3:37" x14ac:dyDescent="0.2">
      <c r="C4941" s="43">
        <v>5.9666351611229731E-4</v>
      </c>
      <c r="D4941" s="43">
        <v>5.4640478886497146E-2</v>
      </c>
      <c r="E4941" s="43">
        <v>5.6419374584047288</v>
      </c>
      <c r="F4941" s="43">
        <v>0.97786071263851015</v>
      </c>
      <c r="H4941" s="43">
        <v>8.9028232908682157E-5</v>
      </c>
      <c r="I4941" s="43">
        <v>8.6716462713495548E-2</v>
      </c>
      <c r="J4941" s="43">
        <v>0</v>
      </c>
      <c r="K4941" s="43">
        <v>1</v>
      </c>
      <c r="M4941" s="43">
        <v>7.8642228474302689E-3</v>
      </c>
      <c r="N4941" s="43">
        <v>4.7176346002663294E-2</v>
      </c>
      <c r="O4941" s="43">
        <v>0</v>
      </c>
      <c r="P4941" s="43">
        <v>1</v>
      </c>
      <c r="R4941" s="43">
        <v>617.28589413827001</v>
      </c>
      <c r="S4941" s="43">
        <v>146.17452126300324</v>
      </c>
      <c r="T4941" s="43">
        <v>7024.6143140818858</v>
      </c>
      <c r="U4941" s="43">
        <v>7788.074729483159</v>
      </c>
      <c r="W4941" s="43">
        <v>3482.6884086835616</v>
      </c>
      <c r="X4941" s="43">
        <v>0</v>
      </c>
      <c r="Y4941" s="43">
        <v>0</v>
      </c>
      <c r="Z4941" s="43">
        <v>3482.6884086835616</v>
      </c>
      <c r="AB4941" s="43">
        <v>-1.4622908680137834</v>
      </c>
      <c r="AC4941" s="43">
        <v>0</v>
      </c>
      <c r="AD4941" s="43">
        <v>0</v>
      </c>
      <c r="AE4941" s="43">
        <v>-1.4622908680137834</v>
      </c>
      <c r="AG4941" s="43">
        <v>6404663.9835690698</v>
      </c>
      <c r="AH4941" s="43">
        <v>752260.69627564936</v>
      </c>
      <c r="AI4941" s="43">
        <v>0</v>
      </c>
      <c r="AJ4941" s="43">
        <v>0</v>
      </c>
      <c r="AK4941" s="43">
        <v>6404663.9835690698</v>
      </c>
    </row>
    <row r="4942" spans="3:37" x14ac:dyDescent="0.2">
      <c r="C4942" s="43">
        <v>6.1668079273280441E-4</v>
      </c>
      <c r="D4942" s="43">
        <v>4.6353392066008491E-2</v>
      </c>
      <c r="E4942" s="43">
        <v>4.6966897669073111</v>
      </c>
      <c r="F4942" s="43">
        <v>1.6621302469494099</v>
      </c>
      <c r="H4942" s="43">
        <v>9.7455752231967452E-5</v>
      </c>
      <c r="I4942" s="43">
        <v>0.12144994312673374</v>
      </c>
      <c r="J4942" s="43">
        <v>0</v>
      </c>
      <c r="K4942" s="43">
        <v>1</v>
      </c>
      <c r="M4942" s="43">
        <v>7.828960885177122E-3</v>
      </c>
      <c r="N4942" s="43">
        <v>4.491455422208035E-2</v>
      </c>
      <c r="O4942" s="43">
        <v>0</v>
      </c>
      <c r="P4942" s="43">
        <v>1</v>
      </c>
      <c r="R4942" s="43">
        <v>541.23305846399353</v>
      </c>
      <c r="S4942" s="43">
        <v>224.10274004561214</v>
      </c>
      <c r="T4942" s="43">
        <v>6657.8436123969777</v>
      </c>
      <c r="U4942" s="43">
        <v>7423.1794109065831</v>
      </c>
      <c r="W4942" s="43">
        <v>2542.0037671997848</v>
      </c>
      <c r="X4942" s="43">
        <v>0</v>
      </c>
      <c r="Y4942" s="43">
        <v>0</v>
      </c>
      <c r="Z4942" s="43">
        <v>2542.0037671997848</v>
      </c>
      <c r="AB4942" s="43">
        <v>38.345245316400479</v>
      </c>
      <c r="AC4942" s="43">
        <v>0</v>
      </c>
      <c r="AD4942" s="43">
        <v>0</v>
      </c>
      <c r="AE4942" s="43">
        <v>38.345245316400479</v>
      </c>
      <c r="AG4942" s="43">
        <v>4674744.9278804045</v>
      </c>
      <c r="AH4942" s="43">
        <v>549072.81371515349</v>
      </c>
      <c r="AI4942" s="43">
        <v>0</v>
      </c>
      <c r="AJ4942" s="43">
        <v>161050030.32888201</v>
      </c>
      <c r="AK4942" s="43">
        <v>165724775.25676242</v>
      </c>
    </row>
    <row r="4943" spans="3:37" x14ac:dyDescent="0.2">
      <c r="C4943" s="43">
        <v>6.0502005673813172E-4</v>
      </c>
      <c r="D4943" s="43">
        <v>5.1142316465242969E-2</v>
      </c>
      <c r="E4943" s="43">
        <v>4.0510081693799078</v>
      </c>
      <c r="F4943" s="43">
        <v>1.1071196076738099</v>
      </c>
      <c r="H4943" s="43">
        <v>8.6613520720157469E-5</v>
      </c>
      <c r="I4943" s="43">
        <v>0.12112171378617331</v>
      </c>
      <c r="J4943" s="43">
        <v>0</v>
      </c>
      <c r="K4943" s="43">
        <v>1</v>
      </c>
      <c r="M4943" s="43">
        <v>7.7605166592945802E-3</v>
      </c>
      <c r="N4943" s="43">
        <v>4.7039078759192554E-2</v>
      </c>
      <c r="O4943" s="43">
        <v>0</v>
      </c>
      <c r="P4943" s="43">
        <v>1</v>
      </c>
      <c r="R4943" s="43">
        <v>585.85823658506672</v>
      </c>
      <c r="S4943" s="43">
        <v>198.63239191451353</v>
      </c>
      <c r="T4943" s="43">
        <v>6911.8103940360834</v>
      </c>
      <c r="U4943" s="43">
        <v>7696.3010225356638</v>
      </c>
      <c r="W4943" s="43">
        <v>2373.3165025046119</v>
      </c>
      <c r="X4943" s="43">
        <v>0</v>
      </c>
      <c r="Y4943" s="43">
        <v>0</v>
      </c>
      <c r="Z4943" s="43">
        <v>2373.3165025046119</v>
      </c>
      <c r="AB4943" s="43">
        <v>6.7149887767344829</v>
      </c>
      <c r="AC4943" s="43">
        <v>0</v>
      </c>
      <c r="AD4943" s="43">
        <v>0</v>
      </c>
      <c r="AE4943" s="43">
        <v>6.7149887767344829</v>
      </c>
      <c r="AG4943" s="43">
        <v>4364529.0481059812</v>
      </c>
      <c r="AH4943" s="43">
        <v>512636.36454099615</v>
      </c>
      <c r="AI4943" s="43">
        <v>0</v>
      </c>
      <c r="AJ4943" s="43">
        <v>28202952.862284828</v>
      </c>
      <c r="AK4943" s="43">
        <v>32567481.910390809</v>
      </c>
    </row>
    <row r="4944" spans="3:37" x14ac:dyDescent="0.2">
      <c r="C4944" s="43">
        <v>6.028601851062671E-4</v>
      </c>
      <c r="D4944" s="43">
        <v>5.8601038342121048E-2</v>
      </c>
      <c r="E4944" s="43">
        <v>10.110456340429996</v>
      </c>
      <c r="F4944" s="43">
        <v>1.7977840848957518</v>
      </c>
      <c r="H4944" s="43">
        <v>9.0378915421518435E-5</v>
      </c>
      <c r="I4944" s="43">
        <v>8.039442441053421E-2</v>
      </c>
      <c r="J4944" s="43">
        <v>0</v>
      </c>
      <c r="K4944" s="43">
        <v>1</v>
      </c>
      <c r="M4944" s="43">
        <v>7.8226747096780819E-3</v>
      </c>
      <c r="N4944" s="43">
        <v>4.6268979629446316E-2</v>
      </c>
      <c r="O4944" s="43">
        <v>0</v>
      </c>
      <c r="P4944" s="43">
        <v>1</v>
      </c>
      <c r="R4944" s="43">
        <v>668.90476025838529</v>
      </c>
      <c r="S4944" s="43">
        <v>137.57370338071061</v>
      </c>
      <c r="T4944" s="43">
        <v>6853.1078453395885</v>
      </c>
      <c r="U4944" s="43">
        <v>7659.5863089786844</v>
      </c>
      <c r="W4944" s="43">
        <v>6762.9323744981984</v>
      </c>
      <c r="X4944" s="43">
        <v>0</v>
      </c>
      <c r="Y4944" s="43">
        <v>0</v>
      </c>
      <c r="Z4944" s="43">
        <v>6762.9323744981984</v>
      </c>
      <c r="AB4944" s="43">
        <v>57.09964820883085</v>
      </c>
      <c r="AC4944" s="43">
        <v>0</v>
      </c>
      <c r="AD4944" s="43">
        <v>0</v>
      </c>
      <c r="AE4944" s="43">
        <v>57.09964820883085</v>
      </c>
      <c r="AG4944" s="43">
        <v>12437032.636702187</v>
      </c>
      <c r="AH4944" s="43">
        <v>1460793.392891611</v>
      </c>
      <c r="AI4944" s="43">
        <v>0</v>
      </c>
      <c r="AJ4944" s="43">
        <v>239818522.47708955</v>
      </c>
      <c r="AK4944" s="43">
        <v>252255555.11379173</v>
      </c>
    </row>
    <row r="4945" spans="3:37" x14ac:dyDescent="0.2">
      <c r="C4945" s="43">
        <v>6.1468393651276099E-4</v>
      </c>
      <c r="D4945" s="43">
        <v>5.5074501971969836E-2</v>
      </c>
      <c r="E4945" s="43">
        <v>0.38757422748275894</v>
      </c>
      <c r="F4945" s="43">
        <v>1.6156565297322014</v>
      </c>
      <c r="H4945" s="43">
        <v>9.972092258248022E-5</v>
      </c>
      <c r="I4945" s="43">
        <v>7.8599180268218174E-2</v>
      </c>
      <c r="J4945" s="43">
        <v>0</v>
      </c>
      <c r="K4945" s="43">
        <v>1</v>
      </c>
      <c r="M4945" s="43">
        <v>7.8409876587854019E-3</v>
      </c>
      <c r="N4945" s="43">
        <v>4.4647881173864506E-2</v>
      </c>
      <c r="O4945" s="43">
        <v>0</v>
      </c>
      <c r="P4945" s="43">
        <v>1</v>
      </c>
      <c r="R4945" s="43">
        <v>640.98049662813617</v>
      </c>
      <c r="S4945" s="43">
        <v>148.40436577803661</v>
      </c>
      <c r="T4945" s="43">
        <v>6628.4807102004224</v>
      </c>
      <c r="U4945" s="43">
        <v>7417.8655726065954</v>
      </c>
      <c r="W4945" s="43">
        <v>248.42752081216506</v>
      </c>
      <c r="X4945" s="43">
        <v>0</v>
      </c>
      <c r="Y4945" s="43">
        <v>0</v>
      </c>
      <c r="Z4945" s="43">
        <v>248.42752081216506</v>
      </c>
      <c r="AB4945" s="43">
        <v>42.224749615270838</v>
      </c>
      <c r="AC4945" s="43">
        <v>0</v>
      </c>
      <c r="AD4945" s="43">
        <v>0</v>
      </c>
      <c r="AE4945" s="43">
        <v>42.224749615270838</v>
      </c>
      <c r="AG4945" s="43">
        <v>456858.21077357151</v>
      </c>
      <c r="AH4945" s="43">
        <v>53660.344495427649</v>
      </c>
      <c r="AI4945" s="43">
        <v>0</v>
      </c>
      <c r="AJ4945" s="43">
        <v>177343948.38413751</v>
      </c>
      <c r="AK4945" s="43">
        <v>177800806.59491107</v>
      </c>
    </row>
    <row r="4946" spans="3:37" x14ac:dyDescent="0.2">
      <c r="C4946" s="43">
        <v>5.8221527139306456E-4</v>
      </c>
      <c r="D4946" s="43">
        <v>5.2103929582361937E-2</v>
      </c>
      <c r="E4946" s="43">
        <v>3.5639178434137331</v>
      </c>
      <c r="F4946" s="43">
        <v>4.1432284188958564</v>
      </c>
      <c r="H4946" s="43">
        <v>8.3360167585045126E-5</v>
      </c>
      <c r="I4946" s="43">
        <v>7.8338235812243862E-2</v>
      </c>
      <c r="J4946" s="43">
        <v>0</v>
      </c>
      <c r="K4946" s="43">
        <v>1</v>
      </c>
      <c r="M4946" s="43">
        <v>7.8830796496270894E-3</v>
      </c>
      <c r="N4946" s="43">
        <v>4.607606001058373E-2</v>
      </c>
      <c r="O4946" s="43">
        <v>0</v>
      </c>
      <c r="P4946" s="43">
        <v>1</v>
      </c>
      <c r="R4946" s="43">
        <v>574.37621011519866</v>
      </c>
      <c r="S4946" s="43">
        <v>123.64448180815194</v>
      </c>
      <c r="T4946" s="43">
        <v>6877.2311665178613</v>
      </c>
      <c r="U4946" s="43">
        <v>7575.2518584412119</v>
      </c>
      <c r="W4946" s="43">
        <v>2047.029624061912</v>
      </c>
      <c r="X4946" s="43">
        <v>0</v>
      </c>
      <c r="Y4946" s="43">
        <v>0</v>
      </c>
      <c r="Z4946" s="43">
        <v>2047.029624061912</v>
      </c>
      <c r="AB4946" s="43">
        <v>193.17733206458152</v>
      </c>
      <c r="AC4946" s="43">
        <v>0</v>
      </c>
      <c r="AD4946" s="43">
        <v>0</v>
      </c>
      <c r="AE4946" s="43">
        <v>193.17733206458152</v>
      </c>
      <c r="AG4946" s="43">
        <v>3764487.4786498561</v>
      </c>
      <c r="AH4946" s="43">
        <v>442158.398797373</v>
      </c>
      <c r="AI4946" s="43">
        <v>0</v>
      </c>
      <c r="AJ4946" s="43">
        <v>811344794.67124236</v>
      </c>
      <c r="AK4946" s="43">
        <v>815109282.14989221</v>
      </c>
    </row>
    <row r="4947" spans="3:37" x14ac:dyDescent="0.2">
      <c r="C4947" s="43">
        <v>6.0102440879221094E-4</v>
      </c>
      <c r="D4947" s="43">
        <v>6.0758319936954464E-2</v>
      </c>
      <c r="E4947" s="43">
        <v>3.797077396832345</v>
      </c>
      <c r="F4947" s="43">
        <v>0.66261622869937153</v>
      </c>
      <c r="H4947" s="43">
        <v>9.0273942996432766E-5</v>
      </c>
      <c r="I4947" s="43">
        <v>0.1206056381251237</v>
      </c>
      <c r="J4947" s="43">
        <v>0</v>
      </c>
      <c r="K4947" s="43">
        <v>1</v>
      </c>
      <c r="M4947" s="43">
        <v>7.7953774343784707E-3</v>
      </c>
      <c r="N4947" s="43">
        <v>4.6328472486990568E-2</v>
      </c>
      <c r="O4947" s="43">
        <v>0</v>
      </c>
      <c r="P4947" s="43">
        <v>1</v>
      </c>
      <c r="R4947" s="43">
        <v>691.41729566793026</v>
      </c>
      <c r="S4947" s="43">
        <v>206.14480545288421</v>
      </c>
      <c r="T4947" s="43">
        <v>6837.974887578268</v>
      </c>
      <c r="U4947" s="43">
        <v>7735.5369886990829</v>
      </c>
      <c r="W4947" s="43">
        <v>2625.3649851596447</v>
      </c>
      <c r="X4947" s="43">
        <v>0</v>
      </c>
      <c r="Y4947" s="43">
        <v>0</v>
      </c>
      <c r="Z4947" s="43">
        <v>2625.3649851596447</v>
      </c>
      <c r="AB4947" s="43">
        <v>-24.960208298777292</v>
      </c>
      <c r="AC4947" s="43">
        <v>0</v>
      </c>
      <c r="AD4947" s="43">
        <v>0</v>
      </c>
      <c r="AE4947" s="43">
        <v>-24.960208298777292</v>
      </c>
      <c r="AG4947" s="43">
        <v>4828046.2077085869</v>
      </c>
      <c r="AH4947" s="43">
        <v>567078.83679448324</v>
      </c>
      <c r="AI4947" s="43">
        <v>0</v>
      </c>
      <c r="AJ4947" s="43">
        <v>0</v>
      </c>
      <c r="AK4947" s="43">
        <v>4828046.2077085869</v>
      </c>
    </row>
    <row r="4948" spans="3:37" x14ac:dyDescent="0.2">
      <c r="C4948" s="43">
        <v>5.9661098960750382E-4</v>
      </c>
      <c r="D4948" s="43">
        <v>6.0413523017612492E-2</v>
      </c>
      <c r="E4948" s="43">
        <v>5.4751802895353503</v>
      </c>
      <c r="F4948" s="43">
        <v>4.1333204974614697</v>
      </c>
      <c r="H4948" s="43">
        <v>8.5200461994223582E-5</v>
      </c>
      <c r="I4948" s="43">
        <v>0.11931022573402494</v>
      </c>
      <c r="J4948" s="43">
        <v>0</v>
      </c>
      <c r="K4948" s="43">
        <v>1</v>
      </c>
      <c r="M4948" s="43">
        <v>7.8317394093266671E-3</v>
      </c>
      <c r="N4948" s="43">
        <v>4.5756367350955451E-2</v>
      </c>
      <c r="O4948" s="43">
        <v>0</v>
      </c>
      <c r="P4948" s="43">
        <v>1</v>
      </c>
      <c r="R4948" s="43">
        <v>682.44520077534435</v>
      </c>
      <c r="S4948" s="43">
        <v>192.46953181099707</v>
      </c>
      <c r="T4948" s="43">
        <v>6785.0357343949445</v>
      </c>
      <c r="U4948" s="43">
        <v>7659.9504669812859</v>
      </c>
      <c r="W4948" s="43">
        <v>3736.5105119731602</v>
      </c>
      <c r="X4948" s="43">
        <v>0</v>
      </c>
      <c r="Y4948" s="43">
        <v>0</v>
      </c>
      <c r="Z4948" s="43">
        <v>3736.5105119731602</v>
      </c>
      <c r="AB4948" s="43">
        <v>228.80019035024463</v>
      </c>
      <c r="AC4948" s="43">
        <v>0</v>
      </c>
      <c r="AD4948" s="43">
        <v>0</v>
      </c>
      <c r="AE4948" s="43">
        <v>228.80019035024463</v>
      </c>
      <c r="AG4948" s="43">
        <v>6871442.8315186417</v>
      </c>
      <c r="AH4948" s="43">
        <v>807086.27058620262</v>
      </c>
      <c r="AI4948" s="43">
        <v>0</v>
      </c>
      <c r="AJ4948" s="43">
        <v>960960799.47102749</v>
      </c>
      <c r="AK4948" s="43">
        <v>967832242.30254614</v>
      </c>
    </row>
    <row r="4949" spans="3:37" x14ac:dyDescent="0.2">
      <c r="C4949" s="43">
        <v>5.9965272430779332E-4</v>
      </c>
      <c r="D4949" s="43">
        <v>4.8677012518406365E-2</v>
      </c>
      <c r="E4949" s="43">
        <v>5.1298863496206728</v>
      </c>
      <c r="F4949" s="43">
        <v>1.738158742310415</v>
      </c>
      <c r="H4949" s="43">
        <v>8.2526912898738634E-5</v>
      </c>
      <c r="I4949" s="43">
        <v>0.12844477104463392</v>
      </c>
      <c r="J4949" s="43">
        <v>0</v>
      </c>
      <c r="K4949" s="43">
        <v>1</v>
      </c>
      <c r="M4949" s="43">
        <v>7.9102782852354947E-3</v>
      </c>
      <c r="N4949" s="43">
        <v>4.6640432696766654E-2</v>
      </c>
      <c r="O4949" s="43">
        <v>0</v>
      </c>
      <c r="P4949" s="43">
        <v>1</v>
      </c>
      <c r="R4949" s="43">
        <v>552.67026617963518</v>
      </c>
      <c r="S4949" s="43">
        <v>200.70324828514794</v>
      </c>
      <c r="T4949" s="43">
        <v>6985.4872765988312</v>
      </c>
      <c r="U4949" s="43">
        <v>7738.8607910636147</v>
      </c>
      <c r="W4949" s="43">
        <v>2835.1356543161342</v>
      </c>
      <c r="X4949" s="43">
        <v>0</v>
      </c>
      <c r="Y4949" s="43">
        <v>0</v>
      </c>
      <c r="Z4949" s="43">
        <v>2835.1356543161342</v>
      </c>
      <c r="AB4949" s="43">
        <v>43.651547579720827</v>
      </c>
      <c r="AC4949" s="43">
        <v>0</v>
      </c>
      <c r="AD4949" s="43">
        <v>0</v>
      </c>
      <c r="AE4949" s="43">
        <v>43.651547579720827</v>
      </c>
      <c r="AG4949" s="43">
        <v>5213814.4682873711</v>
      </c>
      <c r="AH4949" s="43">
        <v>612389.30133228493</v>
      </c>
      <c r="AI4949" s="43">
        <v>0</v>
      </c>
      <c r="AJ4949" s="43">
        <v>183336499.83482748</v>
      </c>
      <c r="AK4949" s="43">
        <v>188550314.30311486</v>
      </c>
    </row>
    <row r="4950" spans="3:37" x14ac:dyDescent="0.2">
      <c r="C4950" s="43">
        <v>6.2117203623690553E-4</v>
      </c>
      <c r="D4950" s="43">
        <v>5.6004550933696939E-2</v>
      </c>
      <c r="E4950" s="43">
        <v>1.0052197898227062</v>
      </c>
      <c r="F4950" s="43">
        <v>2.9437640799284086</v>
      </c>
      <c r="H4950" s="43">
        <v>9.3063949197169649E-5</v>
      </c>
      <c r="I4950" s="43">
        <v>0.11037640219533063</v>
      </c>
      <c r="J4950" s="43">
        <v>0</v>
      </c>
      <c r="K4950" s="43">
        <v>1</v>
      </c>
      <c r="M4950" s="43">
        <v>7.8098387190414006E-3</v>
      </c>
      <c r="N4950" s="43">
        <v>4.4903962755344404E-2</v>
      </c>
      <c r="O4950" s="43">
        <v>0</v>
      </c>
      <c r="P4950" s="43">
        <v>1</v>
      </c>
      <c r="R4950" s="43">
        <v>658.68471947616911</v>
      </c>
      <c r="S4950" s="43">
        <v>194.49125762647247</v>
      </c>
      <c r="T4950" s="43">
        <v>6640.0157136768566</v>
      </c>
      <c r="U4950" s="43">
        <v>7493.1916907794985</v>
      </c>
      <c r="W4950" s="43">
        <v>662.12291527126285</v>
      </c>
      <c r="X4950" s="43">
        <v>0</v>
      </c>
      <c r="Y4950" s="43">
        <v>0</v>
      </c>
      <c r="Z4950" s="43">
        <v>662.12291527126285</v>
      </c>
      <c r="AB4950" s="43">
        <v>136.99506365555825</v>
      </c>
      <c r="AC4950" s="43">
        <v>0</v>
      </c>
      <c r="AD4950" s="43">
        <v>0</v>
      </c>
      <c r="AE4950" s="43">
        <v>136.99506365555825</v>
      </c>
      <c r="AG4950" s="43">
        <v>1217644.0411838524</v>
      </c>
      <c r="AH4950" s="43">
        <v>143018.54969859277</v>
      </c>
      <c r="AI4950" s="43">
        <v>0</v>
      </c>
      <c r="AJ4950" s="43">
        <v>575379267.35334468</v>
      </c>
      <c r="AK4950" s="43">
        <v>576596911.39452851</v>
      </c>
    </row>
    <row r="4951" spans="3:37" x14ac:dyDescent="0.2">
      <c r="C4951" s="43">
        <v>6.2207576541772891E-4</v>
      </c>
      <c r="D4951" s="43">
        <v>5.2138018079254472E-2</v>
      </c>
      <c r="E4951" s="43">
        <v>6.1012100079907059</v>
      </c>
      <c r="F4951" s="43">
        <v>3.6286321290470318</v>
      </c>
      <c r="H4951" s="43">
        <v>9.2273936319386962E-5</v>
      </c>
      <c r="I4951" s="43">
        <v>0.12914560426267763</v>
      </c>
      <c r="J4951" s="43">
        <v>0</v>
      </c>
      <c r="K4951" s="43">
        <v>1</v>
      </c>
      <c r="M4951" s="43">
        <v>7.8928885217470768E-3</v>
      </c>
      <c r="N4951" s="43">
        <v>4.8759135104092022E-2</v>
      </c>
      <c r="O4951" s="43">
        <v>0</v>
      </c>
      <c r="P4951" s="43">
        <v>1</v>
      </c>
      <c r="R4951" s="43">
        <v>614.10152194103159</v>
      </c>
      <c r="S4951" s="43">
        <v>225.63218497419646</v>
      </c>
      <c r="T4951" s="43">
        <v>7286.7578105002895</v>
      </c>
      <c r="U4951" s="43">
        <v>8126.4915174155176</v>
      </c>
      <c r="W4951" s="43">
        <v>3746.7623515889459</v>
      </c>
      <c r="X4951" s="43">
        <v>0</v>
      </c>
      <c r="Y4951" s="43">
        <v>0</v>
      </c>
      <c r="Z4951" s="43">
        <v>3746.7623515889459</v>
      </c>
      <c r="AB4951" s="43">
        <v>172.72442804458379</v>
      </c>
      <c r="AC4951" s="43">
        <v>0</v>
      </c>
      <c r="AD4951" s="43">
        <v>0</v>
      </c>
      <c r="AE4951" s="43">
        <v>172.72442804458379</v>
      </c>
      <c r="AG4951" s="43">
        <v>6890295.9645720711</v>
      </c>
      <c r="AH4951" s="43">
        <v>809300.66794321232</v>
      </c>
      <c r="AI4951" s="43">
        <v>0</v>
      </c>
      <c r="AJ4951" s="43">
        <v>725442597.78725195</v>
      </c>
      <c r="AK4951" s="43">
        <v>732332893.75182402</v>
      </c>
    </row>
    <row r="4952" spans="3:37" x14ac:dyDescent="0.2">
      <c r="C4952" s="43">
        <v>6.1791974880476275E-4</v>
      </c>
      <c r="D4952" s="43">
        <v>5.1749019957878763E-2</v>
      </c>
      <c r="E4952" s="43">
        <v>2.5844055152990766</v>
      </c>
      <c r="F4952" s="43">
        <v>1.1945801296758267</v>
      </c>
      <c r="H4952" s="43">
        <v>9.5684132575657443E-5</v>
      </c>
      <c r="I4952" s="43">
        <v>8.7738678504321405E-2</v>
      </c>
      <c r="J4952" s="43">
        <v>0</v>
      </c>
      <c r="K4952" s="43">
        <v>1</v>
      </c>
      <c r="M4952" s="43">
        <v>7.8806694170951985E-3</v>
      </c>
      <c r="N4952" s="43">
        <v>4.5755549513108562E-2</v>
      </c>
      <c r="O4952" s="43">
        <v>0</v>
      </c>
      <c r="P4952" s="43">
        <v>1</v>
      </c>
      <c r="R4952" s="43">
        <v>605.44762191876134</v>
      </c>
      <c r="S4952" s="43">
        <v>158.95470441755168</v>
      </c>
      <c r="T4952" s="43">
        <v>6827.3042667555728</v>
      </c>
      <c r="U4952" s="43">
        <v>7591.7065930918861</v>
      </c>
      <c r="W4952" s="43">
        <v>1564.7221733115568</v>
      </c>
      <c r="X4952" s="43">
        <v>0</v>
      </c>
      <c r="Y4952" s="43">
        <v>0</v>
      </c>
      <c r="Z4952" s="43">
        <v>1564.7221733115568</v>
      </c>
      <c r="AB4952" s="43">
        <v>12.605464215981469</v>
      </c>
      <c r="AC4952" s="43">
        <v>0</v>
      </c>
      <c r="AD4952" s="43">
        <v>0</v>
      </c>
      <c r="AE4952" s="43">
        <v>12.605464215981469</v>
      </c>
      <c r="AG4952" s="43">
        <v>2877524.0767199532</v>
      </c>
      <c r="AH4952" s="43">
        <v>337979.98943529627</v>
      </c>
      <c r="AI4952" s="43">
        <v>0</v>
      </c>
      <c r="AJ4952" s="43">
        <v>52942949.707122169</v>
      </c>
      <c r="AK4952" s="43">
        <v>55820473.783842124</v>
      </c>
    </row>
    <row r="4953" spans="3:37" x14ac:dyDescent="0.2">
      <c r="C4953" s="43">
        <v>6.1643862779159342E-4</v>
      </c>
      <c r="D4953" s="43">
        <v>5.1592024174452127E-2</v>
      </c>
      <c r="E4953" s="43">
        <v>2.6214228359642284</v>
      </c>
      <c r="F4953" s="43">
        <v>1.0196127564628703</v>
      </c>
      <c r="H4953" s="43">
        <v>8.8253342721554543E-5</v>
      </c>
      <c r="I4953" s="43">
        <v>9.3600131453695889E-2</v>
      </c>
      <c r="J4953" s="43">
        <v>0</v>
      </c>
      <c r="K4953" s="43">
        <v>1</v>
      </c>
      <c r="M4953" s="43">
        <v>7.9062547192239041E-3</v>
      </c>
      <c r="N4953" s="43">
        <v>4.2195570306071246E-2</v>
      </c>
      <c r="O4953" s="43">
        <v>0</v>
      </c>
      <c r="P4953" s="43">
        <v>1</v>
      </c>
      <c r="R4953" s="43">
        <v>602.16399625996178</v>
      </c>
      <c r="S4953" s="43">
        <v>156.40477050366832</v>
      </c>
      <c r="T4953" s="43">
        <v>6316.5514212187372</v>
      </c>
      <c r="U4953" s="43">
        <v>7075.1201879823675</v>
      </c>
      <c r="W4953" s="43">
        <v>1578.5264507913421</v>
      </c>
      <c r="X4953" s="43">
        <v>0</v>
      </c>
      <c r="Y4953" s="43">
        <v>0</v>
      </c>
      <c r="Z4953" s="43">
        <v>1578.5264507913421</v>
      </c>
      <c r="AB4953" s="43">
        <v>1.2636802516010219</v>
      </c>
      <c r="AC4953" s="43">
        <v>0</v>
      </c>
      <c r="AD4953" s="43">
        <v>0</v>
      </c>
      <c r="AE4953" s="43">
        <v>1.2636802516010219</v>
      </c>
      <c r="AG4953" s="43">
        <v>2902910.143005278</v>
      </c>
      <c r="AH4953" s="43">
        <v>340961.71337092988</v>
      </c>
      <c r="AI4953" s="43">
        <v>0</v>
      </c>
      <c r="AJ4953" s="43">
        <v>5307457.0567242922</v>
      </c>
      <c r="AK4953" s="43">
        <v>8210367.1997295702</v>
      </c>
    </row>
    <row r="4954" spans="3:37" x14ac:dyDescent="0.2">
      <c r="C4954" s="43">
        <v>6.2144133700936521E-4</v>
      </c>
      <c r="D4954" s="43">
        <v>5.9386215724147595E-2</v>
      </c>
      <c r="E4954" s="43">
        <v>7.727087138567132</v>
      </c>
      <c r="F4954" s="43">
        <v>3.5461318670726665</v>
      </c>
      <c r="H4954" s="43">
        <v>8.8293109809415077E-5</v>
      </c>
      <c r="I4954" s="43">
        <v>8.8101219442945758E-2</v>
      </c>
      <c r="J4954" s="43">
        <v>0</v>
      </c>
      <c r="K4954" s="43">
        <v>1</v>
      </c>
      <c r="M4954" s="43">
        <v>7.792086518182308E-3</v>
      </c>
      <c r="N4954" s="43">
        <v>4.4840960754289796E-2</v>
      </c>
      <c r="O4954" s="43">
        <v>0</v>
      </c>
      <c r="P4954" s="43">
        <v>1</v>
      </c>
      <c r="R4954" s="43">
        <v>698.76020343750679</v>
      </c>
      <c r="S4954" s="43">
        <v>147.28248598735544</v>
      </c>
      <c r="T4954" s="43">
        <v>6615.6275627411405</v>
      </c>
      <c r="U4954" s="43">
        <v>7461.6702521660027</v>
      </c>
      <c r="W4954" s="43">
        <v>5399.3809809245113</v>
      </c>
      <c r="X4954" s="43">
        <v>0</v>
      </c>
      <c r="Y4954" s="43">
        <v>0</v>
      </c>
      <c r="Z4954" s="43">
        <v>5399.3809809245113</v>
      </c>
      <c r="AB4954" s="43">
        <v>190.36751149134247</v>
      </c>
      <c r="AC4954" s="43">
        <v>0</v>
      </c>
      <c r="AD4954" s="43">
        <v>0</v>
      </c>
      <c r="AE4954" s="43">
        <v>190.36751149134247</v>
      </c>
      <c r="AG4954" s="43">
        <v>9929461.6239201762</v>
      </c>
      <c r="AH4954" s="43">
        <v>1166266.2918796944</v>
      </c>
      <c r="AI4954" s="43">
        <v>0</v>
      </c>
      <c r="AJ4954" s="43">
        <v>799543548.26363838</v>
      </c>
      <c r="AK4954" s="43">
        <v>809473009.88755858</v>
      </c>
    </row>
    <row r="4955" spans="3:37" x14ac:dyDescent="0.2">
      <c r="C4955" s="43">
        <v>5.9629775700660776E-4</v>
      </c>
      <c r="D4955" s="43">
        <v>5.1862485317986526E-2</v>
      </c>
      <c r="E4955" s="43">
        <v>7.1179167643242955</v>
      </c>
      <c r="F4955" s="43">
        <v>1.5654928278688229</v>
      </c>
      <c r="H4955" s="43">
        <v>8.6850464730735703E-5</v>
      </c>
      <c r="I4955" s="43">
        <v>8.0586763261420696E-2</v>
      </c>
      <c r="J4955" s="43">
        <v>0</v>
      </c>
      <c r="K4955" s="43">
        <v>1</v>
      </c>
      <c r="M4955" s="43">
        <v>7.8155714590200272E-3</v>
      </c>
      <c r="N4955" s="43">
        <v>4.7178487231421706E-2</v>
      </c>
      <c r="O4955" s="43">
        <v>0</v>
      </c>
      <c r="P4955" s="43">
        <v>1</v>
      </c>
      <c r="R4955" s="43">
        <v>585.54310776808472</v>
      </c>
      <c r="S4955" s="43">
        <v>132.51902511013674</v>
      </c>
      <c r="T4955" s="43">
        <v>6981.4739561003134</v>
      </c>
      <c r="U4955" s="43">
        <v>7699.5360889785352</v>
      </c>
      <c r="W4955" s="43">
        <v>4167.8471030169976</v>
      </c>
      <c r="X4955" s="43">
        <v>0</v>
      </c>
      <c r="Y4955" s="43">
        <v>0</v>
      </c>
      <c r="Z4955" s="43">
        <v>4167.8471030169976</v>
      </c>
      <c r="AB4955" s="43">
        <v>35.429885780043428</v>
      </c>
      <c r="AC4955" s="43">
        <v>0</v>
      </c>
      <c r="AD4955" s="43">
        <v>0</v>
      </c>
      <c r="AE4955" s="43">
        <v>35.429885780043428</v>
      </c>
      <c r="AG4955" s="43">
        <v>7664670.8224482583</v>
      </c>
      <c r="AH4955" s="43">
        <v>900254.97425167146</v>
      </c>
      <c r="AI4955" s="43">
        <v>0</v>
      </c>
      <c r="AJ4955" s="43">
        <v>148805520.27618238</v>
      </c>
      <c r="AK4955" s="43">
        <v>156470191.09863064</v>
      </c>
    </row>
    <row r="4956" spans="3:37" x14ac:dyDescent="0.2">
      <c r="C4956" s="43">
        <v>6.174291263489895E-4</v>
      </c>
      <c r="D4956" s="43">
        <v>5.6763278030081521E-2</v>
      </c>
      <c r="E4956" s="43">
        <v>1.9915792843796867</v>
      </c>
      <c r="F4956" s="43">
        <v>1.0382371996784181</v>
      </c>
      <c r="H4956" s="43">
        <v>8.7162111634555783E-5</v>
      </c>
      <c r="I4956" s="43">
        <v>9.2634754755595752E-2</v>
      </c>
      <c r="J4956" s="43">
        <v>0</v>
      </c>
      <c r="K4956" s="43">
        <v>1</v>
      </c>
      <c r="M4956" s="43">
        <v>7.8495705546214496E-3</v>
      </c>
      <c r="N4956" s="43">
        <v>4.4773589700371937E-2</v>
      </c>
      <c r="O4956" s="43">
        <v>0</v>
      </c>
      <c r="P4956" s="43">
        <v>1</v>
      </c>
      <c r="R4956" s="43">
        <v>663.58560021679648</v>
      </c>
      <c r="S4956" s="43">
        <v>152.87767597456545</v>
      </c>
      <c r="T4956" s="43">
        <v>6654.4196476098678</v>
      </c>
      <c r="U4956" s="43">
        <v>7470.8829238012295</v>
      </c>
      <c r="W4956" s="43">
        <v>1321.5833348044323</v>
      </c>
      <c r="X4956" s="43">
        <v>0</v>
      </c>
      <c r="Y4956" s="43">
        <v>0</v>
      </c>
      <c r="Z4956" s="43">
        <v>1321.5833348044323</v>
      </c>
      <c r="AB4956" s="43">
        <v>2.7149810956157405</v>
      </c>
      <c r="AC4956" s="43">
        <v>0</v>
      </c>
      <c r="AD4956" s="43">
        <v>0</v>
      </c>
      <c r="AE4956" s="43">
        <v>2.7149810956157405</v>
      </c>
      <c r="AG4956" s="43">
        <v>2430391.752705351</v>
      </c>
      <c r="AH4956" s="43">
        <v>285462.00031775737</v>
      </c>
      <c r="AI4956" s="43">
        <v>0</v>
      </c>
      <c r="AJ4956" s="43">
        <v>11402920.601586111</v>
      </c>
      <c r="AK4956" s="43">
        <v>13833312.354291461</v>
      </c>
    </row>
    <row r="4957" spans="3:37" x14ac:dyDescent="0.2">
      <c r="C4957" s="43">
        <v>5.936733779089284E-4</v>
      </c>
      <c r="D4957" s="43">
        <v>5.6646966980680835E-2</v>
      </c>
      <c r="E4957" s="43">
        <v>2.5977394389142634</v>
      </c>
      <c r="F4957" s="43">
        <v>4.2257202426552558</v>
      </c>
      <c r="H4957" s="43">
        <v>8.7779457195308143E-5</v>
      </c>
      <c r="I4957" s="43">
        <v>0.13317000077946339</v>
      </c>
      <c r="J4957" s="43">
        <v>0</v>
      </c>
      <c r="K4957" s="43">
        <v>1</v>
      </c>
      <c r="M4957" s="43">
        <v>7.8572706365306333E-3</v>
      </c>
      <c r="N4957" s="43">
        <v>4.7824169243407488E-2</v>
      </c>
      <c r="O4957" s="43">
        <v>0</v>
      </c>
      <c r="P4957" s="43">
        <v>1</v>
      </c>
      <c r="R4957" s="43">
        <v>636.74656192705288</v>
      </c>
      <c r="S4957" s="43">
        <v>221.3307043139952</v>
      </c>
      <c r="T4957" s="43">
        <v>7114.7807224542066</v>
      </c>
      <c r="U4957" s="43">
        <v>7972.8579886952548</v>
      </c>
      <c r="W4957" s="43">
        <v>1654.1016565109687</v>
      </c>
      <c r="X4957" s="43">
        <v>0</v>
      </c>
      <c r="Y4957" s="43">
        <v>0</v>
      </c>
      <c r="Z4957" s="43">
        <v>1654.1016565109687</v>
      </c>
      <c r="AB4957" s="43">
        <v>219.77439134466792</v>
      </c>
      <c r="AC4957" s="43">
        <v>0</v>
      </c>
      <c r="AD4957" s="43">
        <v>0</v>
      </c>
      <c r="AE4957" s="43">
        <v>219.77439134466792</v>
      </c>
      <c r="AG4957" s="43">
        <v>3041892.9463236714</v>
      </c>
      <c r="AH4957" s="43">
        <v>357285.95780636923</v>
      </c>
      <c r="AI4957" s="43">
        <v>0</v>
      </c>
      <c r="AJ4957" s="43">
        <v>923052443.6476053</v>
      </c>
      <c r="AK4957" s="43">
        <v>926094336.59392893</v>
      </c>
    </row>
    <row r="4958" spans="3:37" x14ac:dyDescent="0.2">
      <c r="C4958" s="43">
        <v>6.0086202424200084E-4</v>
      </c>
      <c r="D4958" s="43">
        <v>5.0121642916044644E-2</v>
      </c>
      <c r="E4958" s="43">
        <v>3.1870910090411524</v>
      </c>
      <c r="F4958" s="43">
        <v>2.974415600497911</v>
      </c>
      <c r="H4958" s="43">
        <v>9.8522005275381019E-5</v>
      </c>
      <c r="I4958" s="43">
        <v>8.2622774778486258E-2</v>
      </c>
      <c r="J4958" s="43">
        <v>0</v>
      </c>
      <c r="K4958" s="43">
        <v>1</v>
      </c>
      <c r="M4958" s="43">
        <v>7.9092926649648732E-3</v>
      </c>
      <c r="N4958" s="43">
        <v>4.6950111981340359E-2</v>
      </c>
      <c r="O4958" s="43">
        <v>0</v>
      </c>
      <c r="P4958" s="43">
        <v>1</v>
      </c>
      <c r="R4958" s="43">
        <v>570.21997593633978</v>
      </c>
      <c r="S4958" s="43">
        <v>154.12581694338905</v>
      </c>
      <c r="T4958" s="43">
        <v>7030.9927663159224</v>
      </c>
      <c r="U4958" s="43">
        <v>7755.3385591956512</v>
      </c>
      <c r="W4958" s="43">
        <v>1817.3429584823707</v>
      </c>
      <c r="X4958" s="43">
        <v>0</v>
      </c>
      <c r="Y4958" s="43">
        <v>0</v>
      </c>
      <c r="Z4958" s="43">
        <v>1817.3429584823707</v>
      </c>
      <c r="AB4958" s="43">
        <v>120.46608013385503</v>
      </c>
      <c r="AC4958" s="43">
        <v>0</v>
      </c>
      <c r="AD4958" s="43">
        <v>0</v>
      </c>
      <c r="AE4958" s="43">
        <v>120.46608013385503</v>
      </c>
      <c r="AG4958" s="43">
        <v>3342093.7006490799</v>
      </c>
      <c r="AH4958" s="43">
        <v>392546.07903219206</v>
      </c>
      <c r="AI4958" s="43">
        <v>0</v>
      </c>
      <c r="AJ4958" s="43">
        <v>505957536.56219113</v>
      </c>
      <c r="AK4958" s="43">
        <v>509299630.26284021</v>
      </c>
    </row>
    <row r="4959" spans="3:37" x14ac:dyDescent="0.2">
      <c r="C4959" s="43">
        <v>6.1741065696274688E-4</v>
      </c>
      <c r="D4959" s="43">
        <v>4.5719965059362454E-2</v>
      </c>
      <c r="E4959" s="43">
        <v>3.0289258165615944</v>
      </c>
      <c r="F4959" s="43">
        <v>2.038632293124977</v>
      </c>
      <c r="H4959" s="43">
        <v>9.3428514089999304E-5</v>
      </c>
      <c r="I4959" s="43">
        <v>0.12005066032080547</v>
      </c>
      <c r="J4959" s="43">
        <v>0</v>
      </c>
      <c r="K4959" s="43">
        <v>1</v>
      </c>
      <c r="M4959" s="43">
        <v>7.87319142168319E-3</v>
      </c>
      <c r="N4959" s="43">
        <v>4.3653046573609001E-2</v>
      </c>
      <c r="O4959" s="43">
        <v>0</v>
      </c>
      <c r="P4959" s="43">
        <v>1</v>
      </c>
      <c r="R4959" s="43">
        <v>534.46883202688275</v>
      </c>
      <c r="S4959" s="43">
        <v>212.36667515921226</v>
      </c>
      <c r="T4959" s="43">
        <v>6507.4035842001258</v>
      </c>
      <c r="U4959" s="43">
        <v>7254.2390913862209</v>
      </c>
      <c r="W4959" s="43">
        <v>1618.8664434737475</v>
      </c>
      <c r="X4959" s="43">
        <v>0</v>
      </c>
      <c r="Y4959" s="43">
        <v>0</v>
      </c>
      <c r="Z4959" s="43">
        <v>1618.8664434737475</v>
      </c>
      <c r="AB4959" s="43">
        <v>59.397474981474303</v>
      </c>
      <c r="AC4959" s="43">
        <v>0</v>
      </c>
      <c r="AD4959" s="43">
        <v>0</v>
      </c>
      <c r="AE4959" s="43">
        <v>59.397474981474303</v>
      </c>
      <c r="AG4959" s="43">
        <v>2977095.3895482216</v>
      </c>
      <c r="AH4959" s="43">
        <v>349675.15179032949</v>
      </c>
      <c r="AI4959" s="43">
        <v>0</v>
      </c>
      <c r="AJ4959" s="43">
        <v>249469394.92219207</v>
      </c>
      <c r="AK4959" s="43">
        <v>252446490.31174028</v>
      </c>
    </row>
    <row r="4960" spans="3:37" x14ac:dyDescent="0.2">
      <c r="C4960" s="43">
        <v>6.0799661557456796E-4</v>
      </c>
      <c r="D4960" s="43">
        <v>5.7575532407326047E-2</v>
      </c>
      <c r="E4960" s="43">
        <v>2.9904965688603538</v>
      </c>
      <c r="F4960" s="43">
        <v>1.6993687183223039</v>
      </c>
      <c r="H4960" s="43">
        <v>9.9024508693257296E-5</v>
      </c>
      <c r="I4960" s="43">
        <v>0.11838765112747596</v>
      </c>
      <c r="J4960" s="43">
        <v>0</v>
      </c>
      <c r="K4960" s="43">
        <v>1</v>
      </c>
      <c r="M4960" s="43">
        <v>7.8487314797372528E-3</v>
      </c>
      <c r="N4960" s="43">
        <v>4.5971378970846355E-2</v>
      </c>
      <c r="O4960" s="43">
        <v>0</v>
      </c>
      <c r="P4960" s="43">
        <v>1</v>
      </c>
      <c r="R4960" s="43">
        <v>662.79846992392891</v>
      </c>
      <c r="S4960" s="43">
        <v>221.96856436346974</v>
      </c>
      <c r="T4960" s="43">
        <v>6831.7092539993491</v>
      </c>
      <c r="U4960" s="43">
        <v>7716.4762882867481</v>
      </c>
      <c r="W4960" s="43">
        <v>1982.0965501534017</v>
      </c>
      <c r="X4960" s="43">
        <v>0</v>
      </c>
      <c r="Y4960" s="43">
        <v>0</v>
      </c>
      <c r="Z4960" s="43">
        <v>1982.0965501534017</v>
      </c>
      <c r="AB4960" s="43">
        <v>49.598835256585005</v>
      </c>
      <c r="AC4960" s="43">
        <v>0</v>
      </c>
      <c r="AD4960" s="43">
        <v>0</v>
      </c>
      <c r="AE4960" s="43">
        <v>49.598835256585005</v>
      </c>
      <c r="AG4960" s="43">
        <v>3645075.5557321059</v>
      </c>
      <c r="AH4960" s="43">
        <v>428132.8548331348</v>
      </c>
      <c r="AI4960" s="43">
        <v>0</v>
      </c>
      <c r="AJ4960" s="43">
        <v>208315108.07765701</v>
      </c>
      <c r="AK4960" s="43">
        <v>211960183.63338912</v>
      </c>
    </row>
    <row r="4961" spans="3:37" x14ac:dyDescent="0.2">
      <c r="C4961" s="43">
        <v>6.3449258331660374E-4</v>
      </c>
      <c r="D4961" s="43">
        <v>5.1017658747928948E-2</v>
      </c>
      <c r="E4961" s="43">
        <v>8.8845892724987898</v>
      </c>
      <c r="F4961" s="43">
        <v>1.5583713784411577</v>
      </c>
      <c r="H4961" s="43">
        <v>8.8719750447750358E-5</v>
      </c>
      <c r="I4961" s="43">
        <v>9.5125554682533642E-2</v>
      </c>
      <c r="J4961" s="43">
        <v>0</v>
      </c>
      <c r="K4961" s="43">
        <v>1</v>
      </c>
      <c r="M4961" s="43">
        <v>7.8958142053693336E-3</v>
      </c>
      <c r="N4961" s="43">
        <v>4.2212383796385942E-2</v>
      </c>
      <c r="O4961" s="43">
        <v>0</v>
      </c>
      <c r="P4961" s="43">
        <v>1</v>
      </c>
      <c r="R4961" s="43">
        <v>612.89975425884222</v>
      </c>
      <c r="S4961" s="43">
        <v>159.79378595893198</v>
      </c>
      <c r="T4961" s="43">
        <v>6310.7237776030688</v>
      </c>
      <c r="U4961" s="43">
        <v>7083.417317820843</v>
      </c>
      <c r="W4961" s="43">
        <v>5445.3625818052542</v>
      </c>
      <c r="X4961" s="43">
        <v>0</v>
      </c>
      <c r="Y4961" s="43">
        <v>0</v>
      </c>
      <c r="Z4961" s="43">
        <v>5445.3625818052542</v>
      </c>
      <c r="AB4961" s="43">
        <v>36.618147827597952</v>
      </c>
      <c r="AC4961" s="43">
        <v>0</v>
      </c>
      <c r="AD4961" s="43">
        <v>0</v>
      </c>
      <c r="AE4961" s="43">
        <v>36.618147827597952</v>
      </c>
      <c r="AG4961" s="43">
        <v>10014021.787939863</v>
      </c>
      <c r="AH4961" s="43">
        <v>1176198.3176699348</v>
      </c>
      <c r="AI4961" s="43">
        <v>0</v>
      </c>
      <c r="AJ4961" s="43">
        <v>153796220.87591138</v>
      </c>
      <c r="AK4961" s="43">
        <v>163810242.66385126</v>
      </c>
    </row>
    <row r="4962" spans="3:37" x14ac:dyDescent="0.2">
      <c r="C4962" s="43">
        <v>6.0578319578121506E-4</v>
      </c>
      <c r="D4962" s="43">
        <v>5.1009649744792752E-2</v>
      </c>
      <c r="E4962" s="43">
        <v>10.708022698662425</v>
      </c>
      <c r="F4962" s="43">
        <v>2.9453686524507261</v>
      </c>
      <c r="H4962" s="43">
        <v>9.087228169779582E-5</v>
      </c>
      <c r="I4962" s="43">
        <v>0.11196448001799575</v>
      </c>
      <c r="J4962" s="43">
        <v>0</v>
      </c>
      <c r="K4962" s="43">
        <v>1</v>
      </c>
      <c r="M4962" s="43">
        <v>7.7658696320497137E-3</v>
      </c>
      <c r="N4962" s="43">
        <v>4.6485587956792696E-2</v>
      </c>
      <c r="O4962" s="43">
        <v>0</v>
      </c>
      <c r="P4962" s="43">
        <v>1</v>
      </c>
      <c r="R4962" s="43">
        <v>585.07553207342551</v>
      </c>
      <c r="S4962" s="43">
        <v>192.64337272579769</v>
      </c>
      <c r="T4962" s="43">
        <v>6835.1932339454652</v>
      </c>
      <c r="U4962" s="43">
        <v>7612.9121387446885</v>
      </c>
      <c r="W4962" s="43">
        <v>6265.0020778742364</v>
      </c>
      <c r="X4962" s="43">
        <v>0</v>
      </c>
      <c r="Y4962" s="43">
        <v>0</v>
      </c>
      <c r="Z4962" s="43">
        <v>6265.0020778742364</v>
      </c>
      <c r="AB4962" s="43">
        <v>121.78607313703813</v>
      </c>
      <c r="AC4962" s="43">
        <v>0</v>
      </c>
      <c r="AD4962" s="43">
        <v>0</v>
      </c>
      <c r="AE4962" s="43">
        <v>121.78607313703813</v>
      </c>
      <c r="AG4962" s="43">
        <v>11521338.821210722</v>
      </c>
      <c r="AH4962" s="43">
        <v>1353240.448820835</v>
      </c>
      <c r="AI4962" s="43">
        <v>0</v>
      </c>
      <c r="AJ4962" s="43">
        <v>511501507.17556018</v>
      </c>
      <c r="AK4962" s="43">
        <v>523022845.99677092</v>
      </c>
    </row>
    <row r="4963" spans="3:37" x14ac:dyDescent="0.2">
      <c r="C4963" s="43">
        <v>5.8843156243005873E-4</v>
      </c>
      <c r="D4963" s="43">
        <v>4.8604986416850023E-2</v>
      </c>
      <c r="E4963" s="43">
        <v>2.8618500009113825</v>
      </c>
      <c r="F4963" s="43">
        <v>1.4966027746112296</v>
      </c>
      <c r="H4963" s="43">
        <v>9.2116839550016039E-5</v>
      </c>
      <c r="I4963" s="43">
        <v>8.9318926986749411E-2</v>
      </c>
      <c r="J4963" s="43">
        <v>0</v>
      </c>
      <c r="K4963" s="43">
        <v>1</v>
      </c>
      <c r="M4963" s="43">
        <v>7.8032645786280308E-3</v>
      </c>
      <c r="N4963" s="43">
        <v>4.6389605120821575E-2</v>
      </c>
      <c r="O4963" s="43">
        <v>0</v>
      </c>
      <c r="P4963" s="43">
        <v>1</v>
      </c>
      <c r="R4963" s="43">
        <v>541.52580714947351</v>
      </c>
      <c r="S4963" s="43">
        <v>155.78473475478469</v>
      </c>
      <c r="T4963" s="43">
        <v>6853.9255227390358</v>
      </c>
      <c r="U4963" s="43">
        <v>7551.2360646432944</v>
      </c>
      <c r="W4963" s="43">
        <v>1549.7656316842579</v>
      </c>
      <c r="X4963" s="43">
        <v>0</v>
      </c>
      <c r="Y4963" s="43">
        <v>0</v>
      </c>
      <c r="Z4963" s="43">
        <v>1549.7656316842579</v>
      </c>
      <c r="AB4963" s="43">
        <v>28.774784363879515</v>
      </c>
      <c r="AC4963" s="43">
        <v>0</v>
      </c>
      <c r="AD4963" s="43">
        <v>0</v>
      </c>
      <c r="AE4963" s="43">
        <v>28.774784363879515</v>
      </c>
      <c r="AG4963" s="43">
        <v>2850018.9966673502</v>
      </c>
      <c r="AH4963" s="43">
        <v>334749.3764437997</v>
      </c>
      <c r="AI4963" s="43">
        <v>0</v>
      </c>
      <c r="AJ4963" s="43">
        <v>120854094.32829396</v>
      </c>
      <c r="AK4963" s="43">
        <v>123704113.32496132</v>
      </c>
    </row>
    <row r="4964" spans="3:37" x14ac:dyDescent="0.2">
      <c r="C4964" s="43">
        <v>6.1078104803780064E-4</v>
      </c>
      <c r="D4964" s="43">
        <v>5.8855214359275987E-2</v>
      </c>
      <c r="E4964" s="43">
        <v>6.3146078863052137</v>
      </c>
      <c r="F4964" s="43">
        <v>3.2618224977567571</v>
      </c>
      <c r="H4964" s="43">
        <v>9.0059206723114293E-5</v>
      </c>
      <c r="I4964" s="43">
        <v>9.7261204377181082E-2</v>
      </c>
      <c r="J4964" s="43">
        <v>0</v>
      </c>
      <c r="K4964" s="43">
        <v>1</v>
      </c>
      <c r="M4964" s="43">
        <v>7.8400509665085445E-3</v>
      </c>
      <c r="N4964" s="43">
        <v>4.5430838487940238E-2</v>
      </c>
      <c r="O4964" s="43">
        <v>0</v>
      </c>
      <c r="P4964" s="43">
        <v>1</v>
      </c>
      <c r="R4964" s="43">
        <v>680.63279580052802</v>
      </c>
      <c r="S4964" s="43">
        <v>165.84795969559332</v>
      </c>
      <c r="T4964" s="43">
        <v>6743.9138088497393</v>
      </c>
      <c r="U4964" s="43">
        <v>7590.394564345861</v>
      </c>
      <c r="W4964" s="43">
        <v>4297.9292200399805</v>
      </c>
      <c r="X4964" s="43">
        <v>0</v>
      </c>
      <c r="Y4964" s="43">
        <v>0</v>
      </c>
      <c r="Z4964" s="43">
        <v>4297.9292200399805</v>
      </c>
      <c r="AB4964" s="43">
        <v>164.72335101704053</v>
      </c>
      <c r="AC4964" s="43">
        <v>0</v>
      </c>
      <c r="AD4964" s="43">
        <v>0</v>
      </c>
      <c r="AE4964" s="43">
        <v>164.72335101704053</v>
      </c>
      <c r="AG4964" s="43">
        <v>7903891.8356535239</v>
      </c>
      <c r="AH4964" s="43">
        <v>928352.71152863582</v>
      </c>
      <c r="AI4964" s="43">
        <v>0</v>
      </c>
      <c r="AJ4964" s="43">
        <v>691838074.27157021</v>
      </c>
      <c r="AK4964" s="43">
        <v>699741966.10722375</v>
      </c>
    </row>
    <row r="4965" spans="3:37" x14ac:dyDescent="0.2">
      <c r="C4965" s="43">
        <v>6.1319129573422781E-4</v>
      </c>
      <c r="D4965" s="43">
        <v>5.7422962446092796E-2</v>
      </c>
      <c r="E4965" s="43">
        <v>2.4764168659765686</v>
      </c>
      <c r="F4965" s="43">
        <v>3.1573311227093273</v>
      </c>
      <c r="H4965" s="43">
        <v>8.308462784764904E-5</v>
      </c>
      <c r="I4965" s="43">
        <v>0.10130969874294671</v>
      </c>
      <c r="J4965" s="43">
        <v>0</v>
      </c>
      <c r="K4965" s="43">
        <v>1</v>
      </c>
      <c r="M4965" s="43">
        <v>7.8231130214652389E-3</v>
      </c>
      <c r="N4965" s="43">
        <v>4.613919994995519E-2</v>
      </c>
      <c r="O4965" s="43">
        <v>0</v>
      </c>
      <c r="P4965" s="43">
        <v>1</v>
      </c>
      <c r="R4965" s="43">
        <v>666.690010987817</v>
      </c>
      <c r="S4965" s="43">
        <v>159.37275334213874</v>
      </c>
      <c r="T4965" s="43">
        <v>6834.2684990298931</v>
      </c>
      <c r="U4965" s="43">
        <v>7660.3312633598489</v>
      </c>
      <c r="W4965" s="43">
        <v>1651.0023875883339</v>
      </c>
      <c r="X4965" s="43">
        <v>0</v>
      </c>
      <c r="Y4965" s="43">
        <v>0</v>
      </c>
      <c r="Z4965" s="43">
        <v>1651.0023875883339</v>
      </c>
      <c r="AB4965" s="43">
        <v>153.89500875966817</v>
      </c>
      <c r="AC4965" s="43">
        <v>0</v>
      </c>
      <c r="AD4965" s="43">
        <v>0</v>
      </c>
      <c r="AE4965" s="43">
        <v>153.89500875966817</v>
      </c>
      <c r="AG4965" s="43">
        <v>3036193.3907749462</v>
      </c>
      <c r="AH4965" s="43">
        <v>356616.51571908011</v>
      </c>
      <c r="AI4965" s="43">
        <v>0</v>
      </c>
      <c r="AJ4965" s="43">
        <v>646359036.79060638</v>
      </c>
      <c r="AK4965" s="43">
        <v>649395230.18138134</v>
      </c>
    </row>
    <row r="4966" spans="3:37" x14ac:dyDescent="0.2">
      <c r="C4966" s="43">
        <v>6.0371863242902207E-4</v>
      </c>
      <c r="D4966" s="43">
        <v>6.077423048146513E-2</v>
      </c>
      <c r="E4966" s="43">
        <v>3.7374868836911044</v>
      </c>
      <c r="F4966" s="43">
        <v>3.0493565754387446</v>
      </c>
      <c r="H4966" s="43">
        <v>9.1690432949098621E-5</v>
      </c>
      <c r="I4966" s="43">
        <v>0.11145983582460417</v>
      </c>
      <c r="J4966" s="43">
        <v>0</v>
      </c>
      <c r="K4966" s="43">
        <v>1</v>
      </c>
      <c r="M4966" s="43">
        <v>7.8431600276709507E-3</v>
      </c>
      <c r="N4966" s="43">
        <v>4.2114250342815823E-2</v>
      </c>
      <c r="O4966" s="43">
        <v>0</v>
      </c>
      <c r="P4966" s="43">
        <v>1</v>
      </c>
      <c r="R4966" s="43">
        <v>694.698595620059</v>
      </c>
      <c r="S4966" s="43">
        <v>193.50170462086399</v>
      </c>
      <c r="T4966" s="43">
        <v>6254.0669116755626</v>
      </c>
      <c r="U4966" s="43">
        <v>7142.2672119164854</v>
      </c>
      <c r="W4966" s="43">
        <v>2596.4268892486011</v>
      </c>
      <c r="X4966" s="43">
        <v>0</v>
      </c>
      <c r="Y4966" s="43">
        <v>0</v>
      </c>
      <c r="Z4966" s="43">
        <v>2596.4268892486011</v>
      </c>
      <c r="AB4966" s="43">
        <v>152.33430943237713</v>
      </c>
      <c r="AC4966" s="43">
        <v>0</v>
      </c>
      <c r="AD4966" s="43">
        <v>0</v>
      </c>
      <c r="AE4966" s="43">
        <v>152.33430943237713</v>
      </c>
      <c r="AG4966" s="43">
        <v>4774829.0493281772</v>
      </c>
      <c r="AH4966" s="43">
        <v>560828.2080776979</v>
      </c>
      <c r="AI4966" s="43">
        <v>0</v>
      </c>
      <c r="AJ4966" s="43">
        <v>639804099.61598396</v>
      </c>
      <c r="AK4966" s="43">
        <v>644578928.66531217</v>
      </c>
    </row>
    <row r="4967" spans="3:37" x14ac:dyDescent="0.2">
      <c r="C4967" s="43">
        <v>6.1306199527821903E-4</v>
      </c>
      <c r="D4967" s="43">
        <v>5.6924093347440308E-2</v>
      </c>
      <c r="E4967" s="43">
        <v>1.3751895949556632</v>
      </c>
      <c r="F4967" s="43">
        <v>5.2820384949265584</v>
      </c>
      <c r="H4967" s="43">
        <v>9.7728175896150127E-5</v>
      </c>
      <c r="I4967" s="43">
        <v>0.12939007740034192</v>
      </c>
      <c r="J4967" s="43">
        <v>0</v>
      </c>
      <c r="K4967" s="43">
        <v>1</v>
      </c>
      <c r="M4967" s="43">
        <v>7.8109820957622594E-3</v>
      </c>
      <c r="N4967" s="43">
        <v>4.2245642181889607E-2</v>
      </c>
      <c r="O4967" s="43">
        <v>0</v>
      </c>
      <c r="P4967" s="43">
        <v>1</v>
      </c>
      <c r="R4967" s="43">
        <v>660.75869880842049</v>
      </c>
      <c r="S4967" s="43">
        <v>239.42149491248057</v>
      </c>
      <c r="T4967" s="43">
        <v>6247.8404624170107</v>
      </c>
      <c r="U4967" s="43">
        <v>7148.0206561379118</v>
      </c>
      <c r="W4967" s="43">
        <v>908.66848737778287</v>
      </c>
      <c r="X4967" s="43">
        <v>0</v>
      </c>
      <c r="Y4967" s="43">
        <v>0</v>
      </c>
      <c r="Z4967" s="43">
        <v>908.66848737778287</v>
      </c>
      <c r="AB4967" s="43">
        <v>302.74517770461068</v>
      </c>
      <c r="AC4967" s="43">
        <v>0</v>
      </c>
      <c r="AD4967" s="43">
        <v>0</v>
      </c>
      <c r="AE4967" s="43">
        <v>302.74517770461068</v>
      </c>
      <c r="AG4967" s="43">
        <v>1671041.3482877426</v>
      </c>
      <c r="AH4967" s="43">
        <v>196272.3932736011</v>
      </c>
      <c r="AI4967" s="43">
        <v>0</v>
      </c>
      <c r="AJ4967" s="43">
        <v>1271529746.359365</v>
      </c>
      <c r="AK4967" s="43">
        <v>1273200787.7076528</v>
      </c>
    </row>
    <row r="4968" spans="3:37" x14ac:dyDescent="0.2">
      <c r="C4968" s="43">
        <v>6.12798880660681E-4</v>
      </c>
      <c r="D4968" s="43">
        <v>5.6881418242927473E-2</v>
      </c>
      <c r="E4968" s="43">
        <v>3.2477964799932999</v>
      </c>
      <c r="F4968" s="43">
        <v>2.1837839213125818</v>
      </c>
      <c r="H4968" s="43">
        <v>8.1900922921743395E-5</v>
      </c>
      <c r="I4968" s="43">
        <v>0.12629791283371372</v>
      </c>
      <c r="J4968" s="43">
        <v>0</v>
      </c>
      <c r="K4968" s="43">
        <v>1</v>
      </c>
      <c r="M4968" s="43">
        <v>7.8420300812766849E-3</v>
      </c>
      <c r="N4968" s="43">
        <v>4.732303750959832E-2</v>
      </c>
      <c r="O4968" s="43">
        <v>0</v>
      </c>
      <c r="P4968" s="43">
        <v>1</v>
      </c>
      <c r="R4968" s="43">
        <v>659.97996578114441</v>
      </c>
      <c r="S4968" s="43">
        <v>195.85169842805473</v>
      </c>
      <c r="T4968" s="43">
        <v>7026.5718169420579</v>
      </c>
      <c r="U4968" s="43">
        <v>7882.4034811512574</v>
      </c>
      <c r="W4968" s="43">
        <v>2143.4806097300993</v>
      </c>
      <c r="X4968" s="43">
        <v>0</v>
      </c>
      <c r="Y4968" s="43">
        <v>0</v>
      </c>
      <c r="Z4968" s="43">
        <v>2143.4806097300993</v>
      </c>
      <c r="AB4968" s="43">
        <v>83.59628289117569</v>
      </c>
      <c r="AC4968" s="43">
        <v>0</v>
      </c>
      <c r="AD4968" s="43">
        <v>0</v>
      </c>
      <c r="AE4968" s="43">
        <v>83.59628289117569</v>
      </c>
      <c r="AG4968" s="43">
        <v>3941860.8412936525</v>
      </c>
      <c r="AH4968" s="43">
        <v>462991.81170170143</v>
      </c>
      <c r="AI4968" s="43">
        <v>0</v>
      </c>
      <c r="AJ4968" s="43">
        <v>351104388.1429379</v>
      </c>
      <c r="AK4968" s="43">
        <v>355046248.98423153</v>
      </c>
    </row>
    <row r="4969" spans="3:37" x14ac:dyDescent="0.2">
      <c r="C4969" s="43">
        <v>6.3276614418306121E-4</v>
      </c>
      <c r="D4969" s="43">
        <v>6.0062535396459338E-2</v>
      </c>
      <c r="E4969" s="43">
        <v>3.8096799456541146</v>
      </c>
      <c r="F4969" s="43">
        <v>7.2730087821144584</v>
      </c>
      <c r="H4969" s="43">
        <v>8.7203747605520972E-5</v>
      </c>
      <c r="I4969" s="43">
        <v>8.4534654346186636E-2</v>
      </c>
      <c r="J4969" s="43">
        <v>0</v>
      </c>
      <c r="K4969" s="43">
        <v>1</v>
      </c>
      <c r="M4969" s="43">
        <v>7.8164925917114329E-3</v>
      </c>
      <c r="N4969" s="43">
        <v>4.680786338335341E-2</v>
      </c>
      <c r="O4969" s="43">
        <v>0</v>
      </c>
      <c r="P4969" s="43">
        <v>1</v>
      </c>
      <c r="R4969" s="43">
        <v>719.59687415129133</v>
      </c>
      <c r="S4969" s="43">
        <v>139.57649981731086</v>
      </c>
      <c r="T4969" s="43">
        <v>6927.445391080224</v>
      </c>
      <c r="U4969" s="43">
        <v>7786.6187650488264</v>
      </c>
      <c r="W4969" s="43">
        <v>2741.4337804095621</v>
      </c>
      <c r="X4969" s="43">
        <v>0</v>
      </c>
      <c r="Y4969" s="43">
        <v>0</v>
      </c>
      <c r="Z4969" s="43">
        <v>2741.4337804095621</v>
      </c>
      <c r="AB4969" s="43">
        <v>483.00201369124846</v>
      </c>
      <c r="AC4969" s="43">
        <v>0</v>
      </c>
      <c r="AD4969" s="43">
        <v>0</v>
      </c>
      <c r="AE4969" s="43">
        <v>483.00201369124846</v>
      </c>
      <c r="AG4969" s="43">
        <v>5041496.7221731851</v>
      </c>
      <c r="AH4969" s="43">
        <v>592149.69656846544</v>
      </c>
      <c r="AI4969" s="43">
        <v>0</v>
      </c>
      <c r="AJ4969" s="43">
        <v>2028608457.5032434</v>
      </c>
      <c r="AK4969" s="43">
        <v>2033649954.2254167</v>
      </c>
    </row>
    <row r="4970" spans="3:37" x14ac:dyDescent="0.2">
      <c r="C4970" s="43">
        <v>5.9876970467262459E-4</v>
      </c>
      <c r="D4970" s="43">
        <v>5.6894905996028533E-2</v>
      </c>
      <c r="E4970" s="43">
        <v>7.933476469027215</v>
      </c>
      <c r="F4970" s="43">
        <v>4.9942162713275522</v>
      </c>
      <c r="H4970" s="43">
        <v>9.3159119641139654E-5</v>
      </c>
      <c r="I4970" s="43">
        <v>0.1603364170830387</v>
      </c>
      <c r="J4970" s="43">
        <v>0</v>
      </c>
      <c r="K4970" s="43">
        <v>1</v>
      </c>
      <c r="M4970" s="43">
        <v>7.9075733622797628E-3</v>
      </c>
      <c r="N4970" s="43">
        <v>4.5036324635415952E-2</v>
      </c>
      <c r="O4970" s="43">
        <v>0</v>
      </c>
      <c r="P4970" s="43">
        <v>1</v>
      </c>
      <c r="R4970" s="43">
        <v>645.0235567117553</v>
      </c>
      <c r="S4970" s="43">
        <v>282.81336101105546</v>
      </c>
      <c r="T4970" s="43">
        <v>6742.92832871053</v>
      </c>
      <c r="U4970" s="43">
        <v>7670.7652464333405</v>
      </c>
      <c r="W4970" s="43">
        <v>5117.2792091409519</v>
      </c>
      <c r="X4970" s="43">
        <v>0</v>
      </c>
      <c r="Y4970" s="43">
        <v>0</v>
      </c>
      <c r="Z4970" s="43">
        <v>5117.2792091409519</v>
      </c>
      <c r="AB4970" s="43">
        <v>275.67090366001992</v>
      </c>
      <c r="AC4970" s="43">
        <v>0</v>
      </c>
      <c r="AD4970" s="43">
        <v>0</v>
      </c>
      <c r="AE4970" s="43">
        <v>275.67090366001992</v>
      </c>
      <c r="AG4970" s="43">
        <v>9410676.4656102099</v>
      </c>
      <c r="AH4970" s="43">
        <v>1105332.3091744457</v>
      </c>
      <c r="AI4970" s="43">
        <v>0</v>
      </c>
      <c r="AJ4970" s="43">
        <v>1157817795.3720837</v>
      </c>
      <c r="AK4970" s="43">
        <v>1167228471.8376939</v>
      </c>
    </row>
    <row r="4971" spans="3:37" x14ac:dyDescent="0.2">
      <c r="C4971" s="43">
        <v>6.0051640083241256E-4</v>
      </c>
      <c r="D4971" s="43">
        <v>5.0593687005722865E-2</v>
      </c>
      <c r="E4971" s="43">
        <v>5.0830919872174825</v>
      </c>
      <c r="F4971" s="43">
        <v>2.7453807885505856</v>
      </c>
      <c r="H4971" s="43">
        <v>9.8625415327679988E-5</v>
      </c>
      <c r="I4971" s="43">
        <v>9.9951285398037479E-2</v>
      </c>
      <c r="J4971" s="43">
        <v>0</v>
      </c>
      <c r="K4971" s="43">
        <v>1</v>
      </c>
      <c r="M4971" s="43">
        <v>7.8173055100719171E-3</v>
      </c>
      <c r="N4971" s="43">
        <v>4.5958906687628032E-2</v>
      </c>
      <c r="O4971" s="43">
        <v>0</v>
      </c>
      <c r="P4971" s="43">
        <v>1</v>
      </c>
      <c r="R4971" s="43">
        <v>575.25920332236342</v>
      </c>
      <c r="S4971" s="43">
        <v>186.646393019117</v>
      </c>
      <c r="T4971" s="43">
        <v>6802.5093374793569</v>
      </c>
      <c r="U4971" s="43">
        <v>7564.4149338208372</v>
      </c>
      <c r="W4971" s="43">
        <v>2924.0954469810181</v>
      </c>
      <c r="X4971" s="43">
        <v>0</v>
      </c>
      <c r="Y4971" s="43">
        <v>0</v>
      </c>
      <c r="Z4971" s="43">
        <v>2924.0954469810181</v>
      </c>
      <c r="AB4971" s="43">
        <v>107.43296072498721</v>
      </c>
      <c r="AC4971" s="43">
        <v>0</v>
      </c>
      <c r="AD4971" s="43">
        <v>0</v>
      </c>
      <c r="AE4971" s="43">
        <v>107.43296072498721</v>
      </c>
      <c r="AG4971" s="43">
        <v>5377411.5269980924</v>
      </c>
      <c r="AH4971" s="43">
        <v>631604.6165478999</v>
      </c>
      <c r="AI4971" s="43">
        <v>0</v>
      </c>
      <c r="AJ4971" s="43">
        <v>451218435.04494631</v>
      </c>
      <c r="AK4971" s="43">
        <v>456595846.57194442</v>
      </c>
    </row>
    <row r="4972" spans="3:37" x14ac:dyDescent="0.2">
      <c r="C4972" s="43">
        <v>5.9035476135772889E-4</v>
      </c>
      <c r="D4972" s="43">
        <v>5.6621264393033721E-2</v>
      </c>
      <c r="E4972" s="43">
        <v>4.5208184370418794</v>
      </c>
      <c r="F4972" s="43">
        <v>1.7303717545841395</v>
      </c>
      <c r="H4972" s="43">
        <v>7.7527310532152555E-5</v>
      </c>
      <c r="I4972" s="43">
        <v>9.3383658917397874E-2</v>
      </c>
      <c r="J4972" s="43">
        <v>0</v>
      </c>
      <c r="K4972" s="43">
        <v>1</v>
      </c>
      <c r="M4972" s="43">
        <v>7.8852885761192537E-3</v>
      </c>
      <c r="N4972" s="43">
        <v>4.5669062099657223E-2</v>
      </c>
      <c r="O4972" s="43">
        <v>0</v>
      </c>
      <c r="P4972" s="43">
        <v>1</v>
      </c>
      <c r="R4972" s="43">
        <v>632.89986976204113</v>
      </c>
      <c r="S4972" s="43">
        <v>137.07806880788453</v>
      </c>
      <c r="T4972" s="43">
        <v>6818.3934330523207</v>
      </c>
      <c r="U4972" s="43">
        <v>7588.3713716222464</v>
      </c>
      <c r="W4972" s="43">
        <v>2861.2254000216399</v>
      </c>
      <c r="X4972" s="43">
        <v>0</v>
      </c>
      <c r="Y4972" s="43">
        <v>0</v>
      </c>
      <c r="Z4972" s="43">
        <v>2861.2254000216399</v>
      </c>
      <c r="AB4972" s="43">
        <v>49.46098415389676</v>
      </c>
      <c r="AC4972" s="43">
        <v>0</v>
      </c>
      <c r="AD4972" s="43">
        <v>0</v>
      </c>
      <c r="AE4972" s="43">
        <v>49.46098415389676</v>
      </c>
      <c r="AG4972" s="43">
        <v>5261793.510639796</v>
      </c>
      <c r="AH4972" s="43">
        <v>618024.6864046742</v>
      </c>
      <c r="AI4972" s="43">
        <v>0</v>
      </c>
      <c r="AJ4972" s="43">
        <v>207736133.4463664</v>
      </c>
      <c r="AK4972" s="43">
        <v>212997926.95700619</v>
      </c>
    </row>
    <row r="4973" spans="3:37" x14ac:dyDescent="0.2">
      <c r="C4973" s="43">
        <v>5.948891093345666E-4</v>
      </c>
      <c r="D4973" s="43">
        <v>4.5229824590066997E-2</v>
      </c>
      <c r="E4973" s="43">
        <v>9.074648485733821</v>
      </c>
      <c r="F4973" s="43">
        <v>3.1880969708691276</v>
      </c>
      <c r="H4973" s="43">
        <v>9.0572746384354197E-5</v>
      </c>
      <c r="I4973" s="43">
        <v>0.10363177666660084</v>
      </c>
      <c r="J4973" s="43">
        <v>0</v>
      </c>
      <c r="K4973" s="43">
        <v>1</v>
      </c>
      <c r="M4973" s="43">
        <v>7.8054724508917345E-3</v>
      </c>
      <c r="N4973" s="43">
        <v>4.6204741942664773E-2</v>
      </c>
      <c r="O4973" s="43">
        <v>0</v>
      </c>
      <c r="P4973" s="43">
        <v>1</v>
      </c>
      <c r="R4973" s="43">
        <v>509.45202706478995</v>
      </c>
      <c r="S4973" s="43">
        <v>177.71858771702205</v>
      </c>
      <c r="T4973" s="43">
        <v>6828.5440768845574</v>
      </c>
      <c r="U4973" s="43">
        <v>7515.7146916663696</v>
      </c>
      <c r="W4973" s="43">
        <v>4623.0980659575216</v>
      </c>
      <c r="X4973" s="43">
        <v>0</v>
      </c>
      <c r="Y4973" s="43">
        <v>0</v>
      </c>
      <c r="Z4973" s="43">
        <v>4623.0980659575216</v>
      </c>
      <c r="AB4973" s="43">
        <v>119.27615678292561</v>
      </c>
      <c r="AC4973" s="43">
        <v>0</v>
      </c>
      <c r="AD4973" s="43">
        <v>0</v>
      </c>
      <c r="AE4973" s="43">
        <v>119.27615678292561</v>
      </c>
      <c r="AG4973" s="43">
        <v>8501877.3432958815</v>
      </c>
      <c r="AH4973" s="43">
        <v>998589.18224682473</v>
      </c>
      <c r="AI4973" s="43">
        <v>0</v>
      </c>
      <c r="AJ4973" s="43">
        <v>500959858.48828757</v>
      </c>
      <c r="AK4973" s="43">
        <v>509461735.83158344</v>
      </c>
    </row>
    <row r="4974" spans="3:37" x14ac:dyDescent="0.2">
      <c r="C4974" s="43">
        <v>6.403801988351665E-4</v>
      </c>
      <c r="D4974" s="43">
        <v>5.9776763753146889E-2</v>
      </c>
      <c r="E4974" s="43">
        <v>2.6920404791135795</v>
      </c>
      <c r="F4974" s="43">
        <v>1.787510279250677</v>
      </c>
      <c r="H4974" s="43">
        <v>8.6269058424720259E-5</v>
      </c>
      <c r="I4974" s="43">
        <v>0.11139875036646729</v>
      </c>
      <c r="J4974" s="43">
        <v>0</v>
      </c>
      <c r="K4974" s="43">
        <v>1</v>
      </c>
      <c r="M4974" s="43">
        <v>7.7554106750523022E-3</v>
      </c>
      <c r="N4974" s="43">
        <v>4.5850238552524347E-2</v>
      </c>
      <c r="O4974" s="43">
        <v>0</v>
      </c>
      <c r="P4974" s="43">
        <v>1</v>
      </c>
      <c r="R4974" s="43">
        <v>724.79079081467103</v>
      </c>
      <c r="S4974" s="43">
        <v>181.96076326225511</v>
      </c>
      <c r="T4974" s="43">
        <v>6732.6923906063166</v>
      </c>
      <c r="U4974" s="43">
        <v>7639.443944683243</v>
      </c>
      <c r="W4974" s="43">
        <v>1951.1661477618372</v>
      </c>
      <c r="X4974" s="43">
        <v>0</v>
      </c>
      <c r="Y4974" s="43">
        <v>0</v>
      </c>
      <c r="Z4974" s="43">
        <v>1951.1661477618372</v>
      </c>
      <c r="AB4974" s="43">
        <v>61.073481193787529</v>
      </c>
      <c r="AC4974" s="43">
        <v>0</v>
      </c>
      <c r="AD4974" s="43">
        <v>0</v>
      </c>
      <c r="AE4974" s="43">
        <v>61.073481193787529</v>
      </c>
      <c r="AG4974" s="43">
        <v>3588194.5457340186</v>
      </c>
      <c r="AH4974" s="43">
        <v>421451.88791655685</v>
      </c>
      <c r="AI4974" s="43">
        <v>0</v>
      </c>
      <c r="AJ4974" s="43">
        <v>256508621.01390761</v>
      </c>
      <c r="AK4974" s="43">
        <v>260096815.55964163</v>
      </c>
    </row>
    <row r="4975" spans="3:37" x14ac:dyDescent="0.2">
      <c r="C4975" s="43">
        <v>6.4351598499923224E-4</v>
      </c>
      <c r="D4975" s="43">
        <v>4.8726792096206506E-2</v>
      </c>
      <c r="E4975" s="43">
        <v>2.3711139566484523</v>
      </c>
      <c r="F4975" s="43">
        <v>1.8968452918737975</v>
      </c>
      <c r="H4975" s="43">
        <v>8.2792900403944251E-5</v>
      </c>
      <c r="I4975" s="43">
        <v>0.10941116912598936</v>
      </c>
      <c r="J4975" s="43">
        <v>0</v>
      </c>
      <c r="K4975" s="43">
        <v>1</v>
      </c>
      <c r="M4975" s="43">
        <v>7.855721652364589E-3</v>
      </c>
      <c r="N4975" s="43">
        <v>4.4859793256153829E-2</v>
      </c>
      <c r="O4975" s="43">
        <v>0</v>
      </c>
      <c r="P4975" s="43">
        <v>1</v>
      </c>
      <c r="R4975" s="43">
        <v>593.70339562685115</v>
      </c>
      <c r="S4975" s="43">
        <v>171.5130336521328</v>
      </c>
      <c r="T4975" s="43">
        <v>6672.4561356089698</v>
      </c>
      <c r="U4975" s="43">
        <v>7437.6725648879537</v>
      </c>
      <c r="W4975" s="43">
        <v>1407.7384074804045</v>
      </c>
      <c r="X4975" s="43">
        <v>0</v>
      </c>
      <c r="Y4975" s="43">
        <v>0</v>
      </c>
      <c r="Z4975" s="43">
        <v>1407.7384074804045</v>
      </c>
      <c r="AB4975" s="43">
        <v>56.9732301797048</v>
      </c>
      <c r="AC4975" s="43">
        <v>0</v>
      </c>
      <c r="AD4975" s="43">
        <v>0</v>
      </c>
      <c r="AE4975" s="43">
        <v>56.9732301797048</v>
      </c>
      <c r="AG4975" s="43">
        <v>2588830.931356464</v>
      </c>
      <c r="AH4975" s="43">
        <v>304071.49601576739</v>
      </c>
      <c r="AI4975" s="43">
        <v>0</v>
      </c>
      <c r="AJ4975" s="43">
        <v>239287566.75476015</v>
      </c>
      <c r="AK4975" s="43">
        <v>241876397.68611661</v>
      </c>
    </row>
    <row r="4976" spans="3:37" x14ac:dyDescent="0.2">
      <c r="C4976" s="43">
        <v>6.0708231661972252E-4</v>
      </c>
      <c r="D4976" s="43">
        <v>5.7439818834429501E-2</v>
      </c>
      <c r="E4976" s="43">
        <v>6.2853881954320752</v>
      </c>
      <c r="F4976" s="43">
        <v>5.6576361994446405</v>
      </c>
      <c r="H4976" s="43">
        <v>8.8529178678940247E-5</v>
      </c>
      <c r="I4976" s="43">
        <v>8.8012246791921406E-2</v>
      </c>
      <c r="J4976" s="43">
        <v>0</v>
      </c>
      <c r="K4976" s="43">
        <v>1</v>
      </c>
      <c r="M4976" s="43">
        <v>7.8804180410327884E-3</v>
      </c>
      <c r="N4976" s="43">
        <v>4.3646948007335797E-2</v>
      </c>
      <c r="O4976" s="43">
        <v>0</v>
      </c>
      <c r="P4976" s="43">
        <v>1</v>
      </c>
      <c r="R4976" s="43">
        <v>660.24180131347123</v>
      </c>
      <c r="S4976" s="43">
        <v>147.52713749449924</v>
      </c>
      <c r="T4976" s="43">
        <v>6512.4666247776931</v>
      </c>
      <c r="U4976" s="43">
        <v>7320.2355635856638</v>
      </c>
      <c r="W4976" s="43">
        <v>4149.876024106502</v>
      </c>
      <c r="X4976" s="43">
        <v>0</v>
      </c>
      <c r="Y4976" s="43">
        <v>0</v>
      </c>
      <c r="Z4976" s="43">
        <v>4149.876024106502</v>
      </c>
      <c r="AB4976" s="43">
        <v>329.04277421770507</v>
      </c>
      <c r="AC4976" s="43">
        <v>0</v>
      </c>
      <c r="AD4976" s="43">
        <v>0</v>
      </c>
      <c r="AE4976" s="43">
        <v>329.04277421770507</v>
      </c>
      <c r="AG4976" s="43">
        <v>7631622.0083318567</v>
      </c>
      <c r="AH4976" s="43">
        <v>896373.22120700439</v>
      </c>
      <c r="AI4976" s="43">
        <v>0</v>
      </c>
      <c r="AJ4976" s="43">
        <v>1381979651.7143612</v>
      </c>
      <c r="AK4976" s="43">
        <v>1389611273.722693</v>
      </c>
    </row>
    <row r="4977" spans="3:37" x14ac:dyDescent="0.2">
      <c r="C4977" s="43">
        <v>6.0576469500499708E-4</v>
      </c>
      <c r="D4977" s="43">
        <v>5.284889303929563E-2</v>
      </c>
      <c r="E4977" s="43">
        <v>1.5461823977813771</v>
      </c>
      <c r="F4977" s="43">
        <v>5.0137168972522685</v>
      </c>
      <c r="H4977" s="43">
        <v>9.2470820395429421E-5</v>
      </c>
      <c r="I4977" s="43">
        <v>0.14176717396468574</v>
      </c>
      <c r="J4977" s="43">
        <v>0</v>
      </c>
      <c r="K4977" s="43">
        <v>1</v>
      </c>
      <c r="M4977" s="43">
        <v>7.815351578065963E-3</v>
      </c>
      <c r="N4977" s="43">
        <v>4.597986170061219E-2</v>
      </c>
      <c r="O4977" s="43">
        <v>0</v>
      </c>
      <c r="P4977" s="43">
        <v>1</v>
      </c>
      <c r="R4977" s="43">
        <v>606.15295431687423</v>
      </c>
      <c r="S4977" s="43">
        <v>248.21199517727572</v>
      </c>
      <c r="T4977" s="43">
        <v>6803.9098895312754</v>
      </c>
      <c r="U4977" s="43">
        <v>7658.2748390254255</v>
      </c>
      <c r="W4977" s="43">
        <v>937.22302832793014</v>
      </c>
      <c r="X4977" s="43">
        <v>0</v>
      </c>
      <c r="Y4977" s="43">
        <v>0</v>
      </c>
      <c r="Z4977" s="43">
        <v>937.22302832793014</v>
      </c>
      <c r="AB4977" s="43">
        <v>260.32311999152921</v>
      </c>
      <c r="AC4977" s="43">
        <v>0</v>
      </c>
      <c r="AD4977" s="43">
        <v>0</v>
      </c>
      <c r="AE4977" s="43">
        <v>260.32311999152921</v>
      </c>
      <c r="AG4977" s="43">
        <v>1723553.1490950636</v>
      </c>
      <c r="AH4977" s="43">
        <v>202440.17411883292</v>
      </c>
      <c r="AI4977" s="43">
        <v>0</v>
      </c>
      <c r="AJ4977" s="43">
        <v>1093357103.9644227</v>
      </c>
      <c r="AK4977" s="43">
        <v>1095080657.1135178</v>
      </c>
    </row>
    <row r="4978" spans="3:37" x14ac:dyDescent="0.2">
      <c r="C4978" s="43">
        <v>6.0279216774590516E-4</v>
      </c>
      <c r="D4978" s="43">
        <v>5.3377278599504953E-2</v>
      </c>
      <c r="E4978" s="43">
        <v>1.4513414540011529</v>
      </c>
      <c r="F4978" s="43">
        <v>3.2870525866043772</v>
      </c>
      <c r="H4978" s="43">
        <v>8.804369611458096E-5</v>
      </c>
      <c r="I4978" s="43">
        <v>0.10431777753471305</v>
      </c>
      <c r="J4978" s="43">
        <v>0</v>
      </c>
      <c r="K4978" s="43">
        <v>1</v>
      </c>
      <c r="M4978" s="43">
        <v>7.9065469641987907E-3</v>
      </c>
      <c r="N4978" s="43">
        <v>4.3757434532507737E-2</v>
      </c>
      <c r="O4978" s="43">
        <v>0</v>
      </c>
      <c r="P4978" s="43">
        <v>1</v>
      </c>
      <c r="R4978" s="43">
        <v>609.20912727070674</v>
      </c>
      <c r="S4978" s="43">
        <v>173.89975288917543</v>
      </c>
      <c r="T4978" s="43">
        <v>6550.5999781815681</v>
      </c>
      <c r="U4978" s="43">
        <v>7333.7088583414497</v>
      </c>
      <c r="W4978" s="43">
        <v>884.17046056384095</v>
      </c>
      <c r="X4978" s="43">
        <v>0</v>
      </c>
      <c r="Y4978" s="43">
        <v>0</v>
      </c>
      <c r="Z4978" s="43">
        <v>884.17046056384095</v>
      </c>
      <c r="AB4978" s="43">
        <v>149.08238420289879</v>
      </c>
      <c r="AC4978" s="43">
        <v>0</v>
      </c>
      <c r="AD4978" s="43">
        <v>0</v>
      </c>
      <c r="AE4978" s="43">
        <v>149.08238420289879</v>
      </c>
      <c r="AG4978" s="43">
        <v>1625989.4769769034</v>
      </c>
      <c r="AH4978" s="43">
        <v>190980.81948178966</v>
      </c>
      <c r="AI4978" s="43">
        <v>0</v>
      </c>
      <c r="AJ4978" s="43">
        <v>626146013.65217495</v>
      </c>
      <c r="AK4978" s="43">
        <v>627772003.12915182</v>
      </c>
    </row>
    <row r="4979" spans="3:37" x14ac:dyDescent="0.2">
      <c r="C4979" s="43">
        <v>6.319593183964356E-4</v>
      </c>
      <c r="D4979" s="43">
        <v>6.3307473174504247E-2</v>
      </c>
      <c r="E4979" s="43">
        <v>2.9700132490310507</v>
      </c>
      <c r="F4979" s="43">
        <v>1.4549412341499262</v>
      </c>
      <c r="H4979" s="43">
        <v>8.8179767742184033E-5</v>
      </c>
      <c r="I4979" s="43">
        <v>7.0522253857516454E-2</v>
      </c>
      <c r="J4979" s="43">
        <v>0</v>
      </c>
      <c r="K4979" s="43">
        <v>1</v>
      </c>
      <c r="M4979" s="43">
        <v>7.8724189855927662E-3</v>
      </c>
      <c r="N4979" s="43">
        <v>4.7735434692267265E-2</v>
      </c>
      <c r="O4979" s="43">
        <v>0</v>
      </c>
      <c r="P4979" s="43">
        <v>1</v>
      </c>
      <c r="R4979" s="43">
        <v>757.50669299706021</v>
      </c>
      <c r="S4979" s="43">
        <v>117.74365337666819</v>
      </c>
      <c r="T4979" s="43">
        <v>7115.2711441860829</v>
      </c>
      <c r="U4979" s="43">
        <v>7990.5214905598114</v>
      </c>
      <c r="W4979" s="43">
        <v>2249.8049144309653</v>
      </c>
      <c r="X4979" s="43">
        <v>0</v>
      </c>
      <c r="Y4979" s="43">
        <v>0</v>
      </c>
      <c r="Z4979" s="43">
        <v>2249.8049144309653</v>
      </c>
      <c r="AB4979" s="43">
        <v>36.874450187413565</v>
      </c>
      <c r="AC4979" s="43">
        <v>0</v>
      </c>
      <c r="AD4979" s="43">
        <v>0</v>
      </c>
      <c r="AE4979" s="43">
        <v>36.874450187413565</v>
      </c>
      <c r="AG4979" s="43">
        <v>4137391.2376385452</v>
      </c>
      <c r="AH4979" s="43">
        <v>485957.86151708849</v>
      </c>
      <c r="AI4979" s="43">
        <v>0</v>
      </c>
      <c r="AJ4979" s="43">
        <v>154872690.78713697</v>
      </c>
      <c r="AK4979" s="43">
        <v>159010082.02477551</v>
      </c>
    </row>
    <row r="4980" spans="3:37" x14ac:dyDescent="0.2">
      <c r="C4980" s="43">
        <v>6.1460737950569388E-4</v>
      </c>
      <c r="D4980" s="43">
        <v>5.6432883196980921E-2</v>
      </c>
      <c r="E4980" s="43">
        <v>12.654870408731822</v>
      </c>
      <c r="F4980" s="43">
        <v>1.8514129144913072</v>
      </c>
      <c r="H4980" s="43">
        <v>9.2588350547040399E-5</v>
      </c>
      <c r="I4980" s="43">
        <v>0.11110441072824695</v>
      </c>
      <c r="J4980" s="43">
        <v>0</v>
      </c>
      <c r="K4980" s="43">
        <v>1</v>
      </c>
      <c r="M4980" s="43">
        <v>7.8939252125678205E-3</v>
      </c>
      <c r="N4980" s="43">
        <v>4.5251209106480068E-2</v>
      </c>
      <c r="O4980" s="43">
        <v>0</v>
      </c>
      <c r="P4980" s="43">
        <v>1</v>
      </c>
      <c r="R4980" s="43">
        <v>656.70811434696293</v>
      </c>
      <c r="S4980" s="43">
        <v>194.77356813631968</v>
      </c>
      <c r="T4980" s="43">
        <v>6763.4077112409313</v>
      </c>
      <c r="U4980" s="43">
        <v>7614.8893937242137</v>
      </c>
      <c r="W4980" s="43">
        <v>8310.5560834234548</v>
      </c>
      <c r="X4980" s="43">
        <v>0</v>
      </c>
      <c r="Y4980" s="43">
        <v>0</v>
      </c>
      <c r="Z4980" s="43">
        <v>8310.5560834234548</v>
      </c>
      <c r="AB4980" s="43">
        <v>59.826885347867488</v>
      </c>
      <c r="AC4980" s="43">
        <v>0</v>
      </c>
      <c r="AD4980" s="43">
        <v>0</v>
      </c>
      <c r="AE4980" s="43">
        <v>59.826885347867488</v>
      </c>
      <c r="AG4980" s="43">
        <v>15283112.637415733</v>
      </c>
      <c r="AH4980" s="43">
        <v>1795080.1140194663</v>
      </c>
      <c r="AI4980" s="43">
        <v>0</v>
      </c>
      <c r="AJ4980" s="43">
        <v>251272918.46104345</v>
      </c>
      <c r="AK4980" s="43">
        <v>266556031.09845918</v>
      </c>
    </row>
    <row r="4981" spans="3:37" x14ac:dyDescent="0.2">
      <c r="C4981" s="43">
        <v>6.1748215767876147E-4</v>
      </c>
      <c r="D4981" s="43">
        <v>5.9377876465940505E-2</v>
      </c>
      <c r="E4981" s="43">
        <v>6.8647198548106667</v>
      </c>
      <c r="F4981" s="43">
        <v>2.3516210279393461</v>
      </c>
      <c r="H4981" s="43">
        <v>8.9481283162381474E-5</v>
      </c>
      <c r="I4981" s="43">
        <v>0.10228508788222668</v>
      </c>
      <c r="J4981" s="43">
        <v>0</v>
      </c>
      <c r="K4981" s="43">
        <v>1</v>
      </c>
      <c r="M4981" s="43">
        <v>7.8632243618251829E-3</v>
      </c>
      <c r="N4981" s="43">
        <v>4.6757811137752125E-2</v>
      </c>
      <c r="O4981" s="43">
        <v>0</v>
      </c>
      <c r="P4981" s="43">
        <v>1</v>
      </c>
      <c r="R4981" s="43">
        <v>694.21093086048029</v>
      </c>
      <c r="S4981" s="43">
        <v>173.29534566929618</v>
      </c>
      <c r="T4981" s="43">
        <v>6961.4100006993713</v>
      </c>
      <c r="U4981" s="43">
        <v>7828.9162772291475</v>
      </c>
      <c r="W4981" s="43">
        <v>4765.5635605045336</v>
      </c>
      <c r="X4981" s="43">
        <v>0</v>
      </c>
      <c r="Y4981" s="43">
        <v>0</v>
      </c>
      <c r="Z4981" s="43">
        <v>4765.5635605045336</v>
      </c>
      <c r="AB4981" s="43">
        <v>100.39917984147189</v>
      </c>
      <c r="AC4981" s="43">
        <v>0</v>
      </c>
      <c r="AD4981" s="43">
        <v>0</v>
      </c>
      <c r="AE4981" s="43">
        <v>100.39917984147189</v>
      </c>
      <c r="AG4981" s="43">
        <v>8763871.3877678365</v>
      </c>
      <c r="AH4981" s="43">
        <v>1029361.7290689793</v>
      </c>
      <c r="AI4981" s="43">
        <v>0</v>
      </c>
      <c r="AJ4981" s="43">
        <v>421676555.33418196</v>
      </c>
      <c r="AK4981" s="43">
        <v>430440426.72194982</v>
      </c>
    </row>
    <row r="4982" spans="3:37" x14ac:dyDescent="0.2">
      <c r="C4982" s="43">
        <v>6.2745672919384265E-4</v>
      </c>
      <c r="D4982" s="43">
        <v>6.0728905754657503E-2</v>
      </c>
      <c r="E4982" s="43">
        <v>6.5245660112574191</v>
      </c>
      <c r="F4982" s="43">
        <v>2.9152062191538581</v>
      </c>
      <c r="H4982" s="43">
        <v>9.578336732229964E-5</v>
      </c>
      <c r="I4982" s="43">
        <v>6.104377257370306E-2</v>
      </c>
      <c r="J4982" s="43">
        <v>0</v>
      </c>
      <c r="K4982" s="43">
        <v>1</v>
      </c>
      <c r="M4982" s="43">
        <v>7.8191174450660365E-3</v>
      </c>
      <c r="N4982" s="43">
        <v>4.4814124073779014E-2</v>
      </c>
      <c r="O4982" s="43">
        <v>0</v>
      </c>
      <c r="P4982" s="43">
        <v>1</v>
      </c>
      <c r="R4982" s="43">
        <v>721.47553667665773</v>
      </c>
      <c r="S4982" s="43">
        <v>110.70668317813553</v>
      </c>
      <c r="T4982" s="43">
        <v>6634.6042319263242</v>
      </c>
      <c r="U4982" s="43">
        <v>7466.7864517811176</v>
      </c>
      <c r="W4982" s="43">
        <v>4707.3147645542267</v>
      </c>
      <c r="X4982" s="43">
        <v>0</v>
      </c>
      <c r="Y4982" s="43">
        <v>0</v>
      </c>
      <c r="Z4982" s="43">
        <v>4707.3147645542267</v>
      </c>
      <c r="AB4982" s="43">
        <v>147.84986452472376</v>
      </c>
      <c r="AC4982" s="43">
        <v>0</v>
      </c>
      <c r="AD4982" s="43">
        <v>0</v>
      </c>
      <c r="AE4982" s="43">
        <v>147.84986452472376</v>
      </c>
      <c r="AG4982" s="43">
        <v>8656751.8520152234</v>
      </c>
      <c r="AH4982" s="43">
        <v>1016779.9891437129</v>
      </c>
      <c r="AI4982" s="43">
        <v>0</v>
      </c>
      <c r="AJ4982" s="43">
        <v>620969431.00383973</v>
      </c>
      <c r="AK4982" s="43">
        <v>629626182.85585499</v>
      </c>
    </row>
    <row r="4983" spans="3:37" x14ac:dyDescent="0.2">
      <c r="C4983" s="43">
        <v>5.8309018303922102E-4</v>
      </c>
      <c r="D4983" s="43">
        <v>5.2771026199384896E-2</v>
      </c>
      <c r="E4983" s="43">
        <v>4.6980312280156191</v>
      </c>
      <c r="F4983" s="43">
        <v>2.36013592553459</v>
      </c>
      <c r="H4983" s="43">
        <v>1.0218902080216807E-4</v>
      </c>
      <c r="I4983" s="43">
        <v>8.2547175866841085E-2</v>
      </c>
      <c r="J4983" s="43">
        <v>0</v>
      </c>
      <c r="K4983" s="43">
        <v>1</v>
      </c>
      <c r="M4983" s="43">
        <v>7.8174252588418189E-3</v>
      </c>
      <c r="N4983" s="43">
        <v>4.4378096203118687E-2</v>
      </c>
      <c r="O4983" s="43">
        <v>0</v>
      </c>
      <c r="P4983" s="43">
        <v>1</v>
      </c>
      <c r="R4983" s="43">
        <v>582.60424154606983</v>
      </c>
      <c r="S4983" s="43">
        <v>159.71614896978025</v>
      </c>
      <c r="T4983" s="43">
        <v>6568.6296720408327</v>
      </c>
      <c r="U4983" s="43">
        <v>7310.9500625566825</v>
      </c>
      <c r="W4983" s="43">
        <v>2737.0929203577907</v>
      </c>
      <c r="X4983" s="43">
        <v>0</v>
      </c>
      <c r="Y4983" s="43">
        <v>0</v>
      </c>
      <c r="Z4983" s="43">
        <v>2737.0929203577907</v>
      </c>
      <c r="AB4983" s="43">
        <v>84.789042644633639</v>
      </c>
      <c r="AC4983" s="43">
        <v>0</v>
      </c>
      <c r="AD4983" s="43">
        <v>0</v>
      </c>
      <c r="AE4983" s="43">
        <v>84.789042644633639</v>
      </c>
      <c r="AG4983" s="43">
        <v>5033513.8805379774</v>
      </c>
      <c r="AH4983" s="43">
        <v>591212.07079728274</v>
      </c>
      <c r="AI4983" s="43">
        <v>0</v>
      </c>
      <c r="AJ4983" s="43">
        <v>356113979.10746127</v>
      </c>
      <c r="AK4983" s="43">
        <v>361147492.98799926</v>
      </c>
    </row>
    <row r="4984" spans="3:37" x14ac:dyDescent="0.2">
      <c r="C4984" s="43">
        <v>6.1301143968151006E-4</v>
      </c>
      <c r="D4984" s="43">
        <v>6.0473408809754492E-2</v>
      </c>
      <c r="E4984" s="43">
        <v>4.121555105473532</v>
      </c>
      <c r="F4984" s="43">
        <v>1.4755139044020951</v>
      </c>
      <c r="H4984" s="43">
        <v>8.824158400218675E-5</v>
      </c>
      <c r="I4984" s="43">
        <v>9.00387561759452E-2</v>
      </c>
      <c r="J4984" s="43">
        <v>0</v>
      </c>
      <c r="K4984" s="43">
        <v>1</v>
      </c>
      <c r="M4984" s="43">
        <v>7.9117663479402189E-3</v>
      </c>
      <c r="N4984" s="43">
        <v>4.781968368614653E-2</v>
      </c>
      <c r="O4984" s="43">
        <v>0</v>
      </c>
      <c r="P4984" s="43">
        <v>1</v>
      </c>
      <c r="R4984" s="43">
        <v>701.90025770920977</v>
      </c>
      <c r="S4984" s="43">
        <v>150.43370614169706</v>
      </c>
      <c r="T4984" s="43">
        <v>7163.4548001524254</v>
      </c>
      <c r="U4984" s="43">
        <v>8015.7887640033323</v>
      </c>
      <c r="W4984" s="43">
        <v>2892.9205906945813</v>
      </c>
      <c r="X4984" s="43">
        <v>0</v>
      </c>
      <c r="Y4984" s="43">
        <v>0</v>
      </c>
      <c r="Z4984" s="43">
        <v>2892.9205906945813</v>
      </c>
      <c r="AB4984" s="43">
        <v>35.7126765287233</v>
      </c>
      <c r="AC4984" s="43">
        <v>0</v>
      </c>
      <c r="AD4984" s="43">
        <v>0</v>
      </c>
      <c r="AE4984" s="43">
        <v>35.7126765287233</v>
      </c>
      <c r="AG4984" s="43">
        <v>5320080.9662873354</v>
      </c>
      <c r="AH4984" s="43">
        <v>624870.84759002959</v>
      </c>
      <c r="AI4984" s="43">
        <v>0</v>
      </c>
      <c r="AJ4984" s="43">
        <v>149993241.42063785</v>
      </c>
      <c r="AK4984" s="43">
        <v>155313322.38692519</v>
      </c>
    </row>
    <row r="4985" spans="3:37" x14ac:dyDescent="0.2">
      <c r="C4985" s="43">
        <v>6.1514346467939074E-4</v>
      </c>
      <c r="D4985" s="43">
        <v>5.6981502133275019E-2</v>
      </c>
      <c r="E4985" s="43">
        <v>5.0830717291227216</v>
      </c>
      <c r="F4985" s="43">
        <v>3.525872565392314</v>
      </c>
      <c r="H4985" s="43">
        <v>8.7482436601960179E-5</v>
      </c>
      <c r="I4985" s="43">
        <v>0.12918843604618713</v>
      </c>
      <c r="J4985" s="43">
        <v>0</v>
      </c>
      <c r="K4985" s="43">
        <v>1</v>
      </c>
      <c r="M4985" s="43">
        <v>7.9263134555024317E-3</v>
      </c>
      <c r="N4985" s="43">
        <v>4.5456106135634305E-2</v>
      </c>
      <c r="O4985" s="43">
        <v>0</v>
      </c>
      <c r="P4985" s="43">
        <v>1</v>
      </c>
      <c r="R4985" s="43">
        <v>663.67075554251562</v>
      </c>
      <c r="S4985" s="43">
        <v>213.98675069125838</v>
      </c>
      <c r="T4985" s="43">
        <v>6821.9078114388285</v>
      </c>
      <c r="U4985" s="43">
        <v>7699.5653176726028</v>
      </c>
      <c r="W4985" s="43">
        <v>3373.486054943678</v>
      </c>
      <c r="X4985" s="43">
        <v>0</v>
      </c>
      <c r="Y4985" s="43">
        <v>0</v>
      </c>
      <c r="Z4985" s="43">
        <v>3373.486054943678</v>
      </c>
      <c r="AB4985" s="43">
        <v>179.36920966494912</v>
      </c>
      <c r="AC4985" s="43">
        <v>0</v>
      </c>
      <c r="AD4985" s="43">
        <v>0</v>
      </c>
      <c r="AE4985" s="43">
        <v>179.36920966494912</v>
      </c>
      <c r="AG4985" s="43">
        <v>6203840.8550414238</v>
      </c>
      <c r="AH4985" s="43">
        <v>728672.98786783451</v>
      </c>
      <c r="AI4985" s="43">
        <v>0</v>
      </c>
      <c r="AJ4985" s="43">
        <v>753350680.59278631</v>
      </c>
      <c r="AK4985" s="43">
        <v>759554521.4478277</v>
      </c>
    </row>
    <row r="4986" spans="3:37" x14ac:dyDescent="0.2">
      <c r="C4986" s="43">
        <v>6.4200369878064656E-4</v>
      </c>
      <c r="D4986" s="43">
        <v>5.170982558574895E-2</v>
      </c>
      <c r="E4986" s="43">
        <v>2.764497134669238</v>
      </c>
      <c r="F4986" s="43">
        <v>0.99418008574197692</v>
      </c>
      <c r="H4986" s="43">
        <v>8.4510597625674319E-5</v>
      </c>
      <c r="I4986" s="43">
        <v>0.10748193173942733</v>
      </c>
      <c r="J4986" s="43">
        <v>0</v>
      </c>
      <c r="K4986" s="43">
        <v>1</v>
      </c>
      <c r="M4986" s="43">
        <v>7.8170976341630297E-3</v>
      </c>
      <c r="N4986" s="43">
        <v>4.215661711157085E-2</v>
      </c>
      <c r="O4986" s="43">
        <v>0</v>
      </c>
      <c r="P4986" s="43">
        <v>1</v>
      </c>
      <c r="R4986" s="43">
        <v>628.56902514460853</v>
      </c>
      <c r="S4986" s="43">
        <v>171.98438150913057</v>
      </c>
      <c r="T4986" s="43">
        <v>6239.5556479918123</v>
      </c>
      <c r="U4986" s="43">
        <v>7040.1090546455516</v>
      </c>
      <c r="W4986" s="43">
        <v>1737.6772689541065</v>
      </c>
      <c r="X4986" s="43">
        <v>0</v>
      </c>
      <c r="Y4986" s="43">
        <v>0</v>
      </c>
      <c r="Z4986" s="43">
        <v>1737.6772689541065</v>
      </c>
      <c r="AB4986" s="43">
        <v>-0.39142930798021469</v>
      </c>
      <c r="AC4986" s="43">
        <v>0</v>
      </c>
      <c r="AD4986" s="43">
        <v>0</v>
      </c>
      <c r="AE4986" s="43">
        <v>-0.39142930798021469</v>
      </c>
      <c r="AG4986" s="43">
        <v>3195588.4976066016</v>
      </c>
      <c r="AH4986" s="43">
        <v>375338.29009408702</v>
      </c>
      <c r="AI4986" s="43">
        <v>0</v>
      </c>
      <c r="AJ4986" s="43">
        <v>0</v>
      </c>
      <c r="AK4986" s="43">
        <v>3195588.4976066016</v>
      </c>
    </row>
    <row r="4987" spans="3:37" x14ac:dyDescent="0.2">
      <c r="C4987" s="43">
        <v>6.2353067412501684E-4</v>
      </c>
      <c r="D4987" s="43">
        <v>5.4274619009362264E-2</v>
      </c>
      <c r="E4987" s="43">
        <v>5.1949685084100619</v>
      </c>
      <c r="F4987" s="43">
        <v>1.5893819824533633</v>
      </c>
      <c r="H4987" s="43">
        <v>9.1520452328075486E-5</v>
      </c>
      <c r="I4987" s="43">
        <v>9.4118960294474502E-2</v>
      </c>
      <c r="J4987" s="43">
        <v>0</v>
      </c>
      <c r="K4987" s="43">
        <v>1</v>
      </c>
      <c r="M4987" s="43">
        <v>7.882751149997036E-3</v>
      </c>
      <c r="N4987" s="43">
        <v>4.4436490046585467E-2</v>
      </c>
      <c r="O4987" s="43">
        <v>0</v>
      </c>
      <c r="P4987" s="43">
        <v>1</v>
      </c>
      <c r="R4987" s="43">
        <v>640.76234107153618</v>
      </c>
      <c r="S4987" s="43">
        <v>163.09387510913047</v>
      </c>
      <c r="T4987" s="43">
        <v>6632.2354689754229</v>
      </c>
      <c r="U4987" s="43">
        <v>7436.0916851560896</v>
      </c>
      <c r="W4987" s="43">
        <v>3328.7401832417377</v>
      </c>
      <c r="X4987" s="43">
        <v>0</v>
      </c>
      <c r="Y4987" s="43">
        <v>0</v>
      </c>
      <c r="Z4987" s="43">
        <v>3328.7401832417377</v>
      </c>
      <c r="AB4987" s="43">
        <v>40.408954338255413</v>
      </c>
      <c r="AC4987" s="43">
        <v>0</v>
      </c>
      <c r="AD4987" s="43">
        <v>0</v>
      </c>
      <c r="AE4987" s="43">
        <v>40.408954338255413</v>
      </c>
      <c r="AG4987" s="43">
        <v>6121553.1969815558</v>
      </c>
      <c r="AH4987" s="43">
        <v>719007.87958021532</v>
      </c>
      <c r="AI4987" s="43">
        <v>0</v>
      </c>
      <c r="AJ4987" s="43">
        <v>169717608.22067273</v>
      </c>
      <c r="AK4987" s="43">
        <v>175839161.41765428</v>
      </c>
    </row>
    <row r="4988" spans="3:37" x14ac:dyDescent="0.2">
      <c r="C4988" s="43">
        <v>6.1569623848567456E-4</v>
      </c>
      <c r="D4988" s="43">
        <v>5.9731543757028938E-2</v>
      </c>
      <c r="E4988" s="43">
        <v>1.8911895014305797</v>
      </c>
      <c r="F4988" s="43">
        <v>1.3213548466749714</v>
      </c>
      <c r="H4988" s="43">
        <v>9.1934845991237246E-5</v>
      </c>
      <c r="I4988" s="43">
        <v>0.11569869720330594</v>
      </c>
      <c r="J4988" s="43">
        <v>0</v>
      </c>
      <c r="K4988" s="43">
        <v>1</v>
      </c>
      <c r="M4988" s="43">
        <v>7.8026458127847219E-3</v>
      </c>
      <c r="N4988" s="43">
        <v>4.7882118074389024E-2</v>
      </c>
      <c r="O4988" s="43">
        <v>0</v>
      </c>
      <c r="P4988" s="43">
        <v>1</v>
      </c>
      <c r="R4988" s="43">
        <v>696.32600126328919</v>
      </c>
      <c r="S4988" s="43">
        <v>201.39607130070274</v>
      </c>
      <c r="T4988" s="43">
        <v>7073.8788781728827</v>
      </c>
      <c r="U4988" s="43">
        <v>7971.6009507368744</v>
      </c>
      <c r="W4988" s="43">
        <v>1316.8844231622691</v>
      </c>
      <c r="X4988" s="43">
        <v>0</v>
      </c>
      <c r="Y4988" s="43">
        <v>0</v>
      </c>
      <c r="Z4988" s="43">
        <v>1316.8844231622691</v>
      </c>
      <c r="AB4988" s="43">
        <v>23.943147684778335</v>
      </c>
      <c r="AC4988" s="43">
        <v>0</v>
      </c>
      <c r="AD4988" s="43">
        <v>0</v>
      </c>
      <c r="AE4988" s="43">
        <v>23.943147684778335</v>
      </c>
      <c r="AG4988" s="43">
        <v>2421750.4541954128</v>
      </c>
      <c r="AH4988" s="43">
        <v>284447.03540305013</v>
      </c>
      <c r="AI4988" s="43">
        <v>0</v>
      </c>
      <c r="AJ4988" s="43">
        <v>100561220.276069</v>
      </c>
      <c r="AK4988" s="43">
        <v>102982970.73026441</v>
      </c>
    </row>
    <row r="4989" spans="3:37" x14ac:dyDescent="0.2">
      <c r="C4989" s="43">
        <v>6.1187761307934796E-4</v>
      </c>
      <c r="D4989" s="43">
        <v>5.6956743261493914E-2</v>
      </c>
      <c r="E4989" s="43">
        <v>6.3214973590080215</v>
      </c>
      <c r="F4989" s="43">
        <v>7.9821446301954735</v>
      </c>
      <c r="H4989" s="43">
        <v>8.2196271468061677E-5</v>
      </c>
      <c r="I4989" s="43">
        <v>8.4230269655707346E-2</v>
      </c>
      <c r="J4989" s="43">
        <v>0</v>
      </c>
      <c r="K4989" s="43">
        <v>1</v>
      </c>
      <c r="M4989" s="43">
        <v>7.7530609360592041E-3</v>
      </c>
      <c r="N4989" s="43">
        <v>4.4339229223981973E-2</v>
      </c>
      <c r="O4989" s="43">
        <v>0</v>
      </c>
      <c r="P4989" s="43">
        <v>1</v>
      </c>
      <c r="R4989" s="43">
        <v>659.8604294930758</v>
      </c>
      <c r="S4989" s="43">
        <v>131.08792276723301</v>
      </c>
      <c r="T4989" s="43">
        <v>6508.8417013590815</v>
      </c>
      <c r="U4989" s="43">
        <v>7299.7900536193902</v>
      </c>
      <c r="W4989" s="43">
        <v>4171.3059623543777</v>
      </c>
      <c r="X4989" s="43">
        <v>0</v>
      </c>
      <c r="Y4989" s="43">
        <v>0</v>
      </c>
      <c r="Z4989" s="43">
        <v>4171.3059623543777</v>
      </c>
      <c r="AB4989" s="43">
        <v>492.97478212760069</v>
      </c>
      <c r="AC4989" s="43">
        <v>0</v>
      </c>
      <c r="AD4989" s="43">
        <v>0</v>
      </c>
      <c r="AE4989" s="43">
        <v>492.97478212760069</v>
      </c>
      <c r="AG4989" s="43">
        <v>7671031.6647697007</v>
      </c>
      <c r="AH4989" s="43">
        <v>901002.08786854555</v>
      </c>
      <c r="AI4989" s="43">
        <v>0</v>
      </c>
      <c r="AJ4989" s="43">
        <v>2070494084.9359229</v>
      </c>
      <c r="AK4989" s="43">
        <v>2078165116.6006925</v>
      </c>
    </row>
    <row r="4990" spans="3:37" x14ac:dyDescent="0.2">
      <c r="C4990" s="43">
        <v>6.0110797223993421E-4</v>
      </c>
      <c r="D4990" s="43">
        <v>4.9972506681789423E-2</v>
      </c>
      <c r="E4990" s="43">
        <v>4.556195982445316</v>
      </c>
      <c r="F4990" s="43">
        <v>2.7411898740776306</v>
      </c>
      <c r="H4990" s="43">
        <v>8.495268942760288E-5</v>
      </c>
      <c r="I4990" s="43">
        <v>0.11639882515680688</v>
      </c>
      <c r="J4990" s="43">
        <v>0</v>
      </c>
      <c r="K4990" s="43">
        <v>1</v>
      </c>
      <c r="M4990" s="43">
        <v>7.8532994512139354E-3</v>
      </c>
      <c r="N4990" s="43">
        <v>4.5266559212606854E-2</v>
      </c>
      <c r="O4990" s="43">
        <v>0</v>
      </c>
      <c r="P4990" s="43">
        <v>1</v>
      </c>
      <c r="R4990" s="43">
        <v>568.75600546299347</v>
      </c>
      <c r="S4990" s="43">
        <v>187.22683766834047</v>
      </c>
      <c r="T4990" s="43">
        <v>6730.8825860863626</v>
      </c>
      <c r="U4990" s="43">
        <v>7486.8654292176961</v>
      </c>
      <c r="W4990" s="43">
        <v>2591.363827082137</v>
      </c>
      <c r="X4990" s="43">
        <v>0</v>
      </c>
      <c r="Y4990" s="43">
        <v>0</v>
      </c>
      <c r="Z4990" s="43">
        <v>2591.363827082137</v>
      </c>
      <c r="AB4990" s="43">
        <v>105.96340513603164</v>
      </c>
      <c r="AC4990" s="43">
        <v>0</v>
      </c>
      <c r="AD4990" s="43">
        <v>0</v>
      </c>
      <c r="AE4990" s="43">
        <v>105.96340513603164</v>
      </c>
      <c r="AG4990" s="43">
        <v>4765518.0780040501</v>
      </c>
      <c r="AH4990" s="43">
        <v>559734.58664974163</v>
      </c>
      <c r="AI4990" s="43">
        <v>0</v>
      </c>
      <c r="AJ4990" s="43">
        <v>445046301.57133287</v>
      </c>
      <c r="AK4990" s="43">
        <v>449811819.64933693</v>
      </c>
    </row>
    <row r="4991" spans="3:37" x14ac:dyDescent="0.2">
      <c r="C4991" s="43">
        <v>6.3383468317090852E-4</v>
      </c>
      <c r="D4991" s="43">
        <v>4.9594489308803641E-2</v>
      </c>
      <c r="E4991" s="43">
        <v>5.5508402646340285</v>
      </c>
      <c r="F4991" s="43">
        <v>1.0386503278222634</v>
      </c>
      <c r="H4991" s="43">
        <v>9.1167431958361078E-5</v>
      </c>
      <c r="I4991" s="43">
        <v>0.1116553978156426</v>
      </c>
      <c r="J4991" s="43">
        <v>0</v>
      </c>
      <c r="K4991" s="43">
        <v>1</v>
      </c>
      <c r="M4991" s="43">
        <v>7.8480834075819739E-3</v>
      </c>
      <c r="N4991" s="43">
        <v>4.6042945254835321E-2</v>
      </c>
      <c r="O4991" s="43">
        <v>0</v>
      </c>
      <c r="P4991" s="43">
        <v>1</v>
      </c>
      <c r="R4991" s="43">
        <v>595.18475025371026</v>
      </c>
      <c r="S4991" s="43">
        <v>192.73554561139804</v>
      </c>
      <c r="T4991" s="43">
        <v>6841.779593393303</v>
      </c>
      <c r="U4991" s="43">
        <v>7629.6998892584115</v>
      </c>
      <c r="W4991" s="43">
        <v>3303.7754766044432</v>
      </c>
      <c r="X4991" s="43">
        <v>0</v>
      </c>
      <c r="Y4991" s="43">
        <v>0</v>
      </c>
      <c r="Z4991" s="43">
        <v>3303.7754766044432</v>
      </c>
      <c r="AB4991" s="43">
        <v>2.4614371711966108</v>
      </c>
      <c r="AC4991" s="43">
        <v>0</v>
      </c>
      <c r="AD4991" s="43">
        <v>0</v>
      </c>
      <c r="AE4991" s="43">
        <v>2.4614371711966108</v>
      </c>
      <c r="AG4991" s="43">
        <v>6075643.1014755713</v>
      </c>
      <c r="AH4991" s="43">
        <v>713615.50294655969</v>
      </c>
      <c r="AI4991" s="43">
        <v>0</v>
      </c>
      <c r="AJ4991" s="43">
        <v>10338036.119025765</v>
      </c>
      <c r="AK4991" s="43">
        <v>16413679.220501337</v>
      </c>
    </row>
    <row r="4992" spans="3:37" x14ac:dyDescent="0.2">
      <c r="C4992" s="43">
        <v>5.9686568489236258E-4</v>
      </c>
      <c r="D4992" s="43">
        <v>4.7065439185926594E-2</v>
      </c>
      <c r="E4992" s="43">
        <v>7.1029328230121376</v>
      </c>
      <c r="F4992" s="43">
        <v>2.7755043464145777</v>
      </c>
      <c r="H4992" s="43">
        <v>9.7122434364771415E-5</v>
      </c>
      <c r="I4992" s="43">
        <v>0.1058864609955279</v>
      </c>
      <c r="J4992" s="43">
        <v>0</v>
      </c>
      <c r="K4992" s="43">
        <v>1</v>
      </c>
      <c r="M4992" s="43">
        <v>7.7846286018277725E-3</v>
      </c>
      <c r="N4992" s="43">
        <v>4.4525073719611744E-2</v>
      </c>
      <c r="O4992" s="43">
        <v>0</v>
      </c>
      <c r="P4992" s="43">
        <v>1</v>
      </c>
      <c r="R4992" s="43">
        <v>531.88911108565549</v>
      </c>
      <c r="S4992" s="43">
        <v>194.71632554832735</v>
      </c>
      <c r="T4992" s="43">
        <v>6562.7357484305858</v>
      </c>
      <c r="U4992" s="43">
        <v>7289.3411850645689</v>
      </c>
      <c r="W4992" s="43">
        <v>3777.9726253330514</v>
      </c>
      <c r="X4992" s="43">
        <v>0</v>
      </c>
      <c r="Y4992" s="43">
        <v>0</v>
      </c>
      <c r="Z4992" s="43">
        <v>3777.9726253330514</v>
      </c>
      <c r="AB4992" s="43">
        <v>101.04774285411891</v>
      </c>
      <c r="AC4992" s="43">
        <v>0</v>
      </c>
      <c r="AD4992" s="43">
        <v>0</v>
      </c>
      <c r="AE4992" s="43">
        <v>101.04774285411891</v>
      </c>
      <c r="AG4992" s="43">
        <v>6947691.6579874819</v>
      </c>
      <c r="AH4992" s="43">
        <v>816042.08707193914</v>
      </c>
      <c r="AI4992" s="43">
        <v>0</v>
      </c>
      <c r="AJ4992" s="43">
        <v>424400519.98729944</v>
      </c>
      <c r="AK4992" s="43">
        <v>431348211.64528692</v>
      </c>
    </row>
    <row r="4993" spans="3:37" x14ac:dyDescent="0.2">
      <c r="C4993" s="43">
        <v>6.1216247247719568E-4</v>
      </c>
      <c r="D4993" s="43">
        <v>5.2992271375873728E-2</v>
      </c>
      <c r="E4993" s="43">
        <v>8.0319701630113247</v>
      </c>
      <c r="F4993" s="43">
        <v>3.4319622609811522</v>
      </c>
      <c r="H4993" s="43">
        <v>1.0307193189140751E-4</v>
      </c>
      <c r="I4993" s="43">
        <v>7.8350804508133046E-2</v>
      </c>
      <c r="J4993" s="43">
        <v>0</v>
      </c>
      <c r="K4993" s="43">
        <v>1</v>
      </c>
      <c r="M4993" s="43">
        <v>7.8429082056689914E-3</v>
      </c>
      <c r="N4993" s="43">
        <v>4.4941307513824809E-2</v>
      </c>
      <c r="O4993" s="43">
        <v>0</v>
      </c>
      <c r="P4993" s="43">
        <v>1</v>
      </c>
      <c r="R4993" s="43">
        <v>614.21668541384622</v>
      </c>
      <c r="S4993" s="43">
        <v>152.90660619221683</v>
      </c>
      <c r="T4993" s="43">
        <v>6673.677383734469</v>
      </c>
      <c r="U4993" s="43">
        <v>7440.8006753405316</v>
      </c>
      <c r="W4993" s="43">
        <v>4933.3700908677256</v>
      </c>
      <c r="X4993" s="43">
        <v>0</v>
      </c>
      <c r="Y4993" s="43">
        <v>0</v>
      </c>
      <c r="Z4993" s="43">
        <v>4933.3700908677256</v>
      </c>
      <c r="AB4993" s="43">
        <v>159.83144249208053</v>
      </c>
      <c r="AC4993" s="43">
        <v>0</v>
      </c>
      <c r="AD4993" s="43">
        <v>0</v>
      </c>
      <c r="AE4993" s="43">
        <v>159.83144249208053</v>
      </c>
      <c r="AG4993" s="43">
        <v>9072467.5971057471</v>
      </c>
      <c r="AH4993" s="43">
        <v>1065607.9396274288</v>
      </c>
      <c r="AI4993" s="43">
        <v>0</v>
      </c>
      <c r="AJ4993" s="43">
        <v>671292058.46673822</v>
      </c>
      <c r="AK4993" s="43">
        <v>680364526.06384397</v>
      </c>
    </row>
    <row r="4994" spans="3:37" x14ac:dyDescent="0.2">
      <c r="C4994" s="43">
        <v>6.3509626817803699E-4</v>
      </c>
      <c r="D4994" s="43">
        <v>5.6779905725198199E-2</v>
      </c>
      <c r="E4994" s="43">
        <v>6.6997414755080484</v>
      </c>
      <c r="F4994" s="43">
        <v>3.8309546933125427</v>
      </c>
      <c r="H4994" s="43">
        <v>9.5678475927396534E-5</v>
      </c>
      <c r="I4994" s="43">
        <v>0.12838011978662833</v>
      </c>
      <c r="J4994" s="43">
        <v>0</v>
      </c>
      <c r="K4994" s="43">
        <v>1</v>
      </c>
      <c r="M4994" s="43">
        <v>7.8358087947724836E-3</v>
      </c>
      <c r="N4994" s="43">
        <v>4.6556236473803025E-2</v>
      </c>
      <c r="O4994" s="43">
        <v>0</v>
      </c>
      <c r="P4994" s="43">
        <v>1</v>
      </c>
      <c r="R4994" s="43">
        <v>682.77341182649263</v>
      </c>
      <c r="S4994" s="43">
        <v>232.57037767342581</v>
      </c>
      <c r="T4994" s="43">
        <v>6907.2323964096777</v>
      </c>
      <c r="U4994" s="43">
        <v>7822.5761859095965</v>
      </c>
      <c r="W4994" s="43">
        <v>4574.4053455880903</v>
      </c>
      <c r="X4994" s="43">
        <v>0</v>
      </c>
      <c r="Y4994" s="43">
        <v>0</v>
      </c>
      <c r="Z4994" s="43">
        <v>4574.4053455880903</v>
      </c>
      <c r="AB4994" s="43">
        <v>206.82036363067726</v>
      </c>
      <c r="AC4994" s="43">
        <v>0</v>
      </c>
      <c r="AD4994" s="43">
        <v>0</v>
      </c>
      <c r="AE4994" s="43">
        <v>206.82036363067726</v>
      </c>
      <c r="AG4994" s="43">
        <v>8412331.4305364974</v>
      </c>
      <c r="AH4994" s="43">
        <v>988071.55464702751</v>
      </c>
      <c r="AI4994" s="43">
        <v>0</v>
      </c>
      <c r="AJ4994" s="43">
        <v>868645527.2488445</v>
      </c>
      <c r="AK4994" s="43">
        <v>877057858.67938101</v>
      </c>
    </row>
    <row r="4995" spans="3:37" x14ac:dyDescent="0.2">
      <c r="C4995" s="43">
        <v>6.1854056989618655E-4</v>
      </c>
      <c r="D4995" s="43">
        <v>5.4780193645478814E-2</v>
      </c>
      <c r="E4995" s="43">
        <v>1.0651365071831718</v>
      </c>
      <c r="F4995" s="43">
        <v>3.3944919358025922</v>
      </c>
      <c r="H4995" s="43">
        <v>7.9627970913478943E-5</v>
      </c>
      <c r="I4995" s="43">
        <v>0.10453753023892143</v>
      </c>
      <c r="J4995" s="43">
        <v>0</v>
      </c>
      <c r="K4995" s="43">
        <v>1</v>
      </c>
      <c r="M4995" s="43">
        <v>7.8120742914565468E-3</v>
      </c>
      <c r="N4995" s="43">
        <v>4.595433378585867E-2</v>
      </c>
      <c r="O4995" s="43">
        <v>0</v>
      </c>
      <c r="P4995" s="43">
        <v>1</v>
      </c>
      <c r="R4995" s="43">
        <v>641.55534276849164</v>
      </c>
      <c r="S4995" s="43">
        <v>157.60872557386617</v>
      </c>
      <c r="T4995" s="43">
        <v>6797.2808092506029</v>
      </c>
      <c r="U4995" s="43">
        <v>7596.4448775929604</v>
      </c>
      <c r="W4995" s="43">
        <v>683.34401696113378</v>
      </c>
      <c r="X4995" s="43">
        <v>0</v>
      </c>
      <c r="Y4995" s="43">
        <v>0</v>
      </c>
      <c r="Z4995" s="43">
        <v>683.34401696113378</v>
      </c>
      <c r="AB4995" s="43">
        <v>164.37330312543367</v>
      </c>
      <c r="AC4995" s="43">
        <v>0</v>
      </c>
      <c r="AD4995" s="43">
        <v>0</v>
      </c>
      <c r="AE4995" s="43">
        <v>164.37330312543367</v>
      </c>
      <c r="AG4995" s="43">
        <v>1256669.647191525</v>
      </c>
      <c r="AH4995" s="43">
        <v>147602.30766360491</v>
      </c>
      <c r="AI4995" s="43">
        <v>0</v>
      </c>
      <c r="AJ4995" s="43">
        <v>690367873.1268214</v>
      </c>
      <c r="AK4995" s="43">
        <v>691624542.77401292</v>
      </c>
    </row>
    <row r="4996" spans="3:37" x14ac:dyDescent="0.2">
      <c r="C4996" s="43">
        <v>6.2224747792094526E-4</v>
      </c>
      <c r="D4996" s="43">
        <v>5.5397525369902501E-2</v>
      </c>
      <c r="E4996" s="43">
        <v>6.1777484614824241</v>
      </c>
      <c r="F4996" s="43">
        <v>1.3704187819035518</v>
      </c>
      <c r="H4996" s="43">
        <v>8.7502621627666459E-5</v>
      </c>
      <c r="I4996" s="43">
        <v>0.1141971476568725</v>
      </c>
      <c r="J4996" s="43">
        <v>0</v>
      </c>
      <c r="K4996" s="43">
        <v>1</v>
      </c>
      <c r="M4996" s="43">
        <v>7.9039534456507576E-3</v>
      </c>
      <c r="N4996" s="43">
        <v>4.6079584760732373E-2</v>
      </c>
      <c r="O4996" s="43">
        <v>0</v>
      </c>
      <c r="P4996" s="43">
        <v>1</v>
      </c>
      <c r="R4996" s="43">
        <v>652.67335439584895</v>
      </c>
      <c r="S4996" s="43">
        <v>189.19893795822642</v>
      </c>
      <c r="T4996" s="43">
        <v>6895.9690432101015</v>
      </c>
      <c r="U4996" s="43">
        <v>7737.8413355641769</v>
      </c>
      <c r="W4996" s="43">
        <v>4032.0518109695286</v>
      </c>
      <c r="X4996" s="43">
        <v>0</v>
      </c>
      <c r="Y4996" s="43">
        <v>0</v>
      </c>
      <c r="Z4996" s="43">
        <v>4032.0518109695286</v>
      </c>
      <c r="AB4996" s="43">
        <v>25.868584174035057</v>
      </c>
      <c r="AC4996" s="43">
        <v>0</v>
      </c>
      <c r="AD4996" s="43">
        <v>0</v>
      </c>
      <c r="AE4996" s="43">
        <v>25.868584174035057</v>
      </c>
      <c r="AG4996" s="43">
        <v>7414943.2803729633</v>
      </c>
      <c r="AH4996" s="43">
        <v>870923.19116941816</v>
      </c>
      <c r="AI4996" s="43">
        <v>0</v>
      </c>
      <c r="AJ4996" s="43">
        <v>108648053.53094724</v>
      </c>
      <c r="AK4996" s="43">
        <v>116062996.8113202</v>
      </c>
    </row>
    <row r="4997" spans="3:37" x14ac:dyDescent="0.2">
      <c r="C4997" s="43">
        <v>6.0762556309934719E-4</v>
      </c>
      <c r="D4997" s="43">
        <v>5.9153391842681202E-2</v>
      </c>
      <c r="E4997" s="43">
        <v>2.8154195858097526</v>
      </c>
      <c r="F4997" s="43">
        <v>2.8110864915910989</v>
      </c>
      <c r="H4997" s="43">
        <v>7.5339902985802659E-5</v>
      </c>
      <c r="I4997" s="43">
        <v>8.512978080850149E-2</v>
      </c>
      <c r="J4997" s="43">
        <v>0</v>
      </c>
      <c r="K4997" s="43">
        <v>1</v>
      </c>
      <c r="M4997" s="43">
        <v>7.7828049630037019E-3</v>
      </c>
      <c r="N4997" s="43">
        <v>4.6188826664739779E-2</v>
      </c>
      <c r="O4997" s="43">
        <v>0</v>
      </c>
      <c r="P4997" s="43">
        <v>1</v>
      </c>
      <c r="R4997" s="43">
        <v>680.54690206543978</v>
      </c>
      <c r="S4997" s="43">
        <v>121.43641693678499</v>
      </c>
      <c r="T4997" s="43">
        <v>6806.3683690909256</v>
      </c>
      <c r="U4997" s="43">
        <v>7608.3516880931502</v>
      </c>
      <c r="W4997" s="43">
        <v>1916.0250771371907</v>
      </c>
      <c r="X4997" s="43">
        <v>0</v>
      </c>
      <c r="Y4997" s="43">
        <v>0</v>
      </c>
      <c r="Z4997" s="43">
        <v>1916.0250771371907</v>
      </c>
      <c r="AB4997" s="43">
        <v>131.88063523106311</v>
      </c>
      <c r="AC4997" s="43">
        <v>0</v>
      </c>
      <c r="AD4997" s="43">
        <v>0</v>
      </c>
      <c r="AE4997" s="43">
        <v>131.88063523106311</v>
      </c>
      <c r="AG4997" s="43">
        <v>3523570.1168552935</v>
      </c>
      <c r="AH4997" s="43">
        <v>413861.41666163318</v>
      </c>
      <c r="AI4997" s="43">
        <v>0</v>
      </c>
      <c r="AJ4997" s="43">
        <v>553898667.97046506</v>
      </c>
      <c r="AK4997" s="43">
        <v>557422238.08732033</v>
      </c>
    </row>
    <row r="4998" spans="3:37" x14ac:dyDescent="0.2">
      <c r="C4998" s="43">
        <v>6.0118747204859313E-4</v>
      </c>
      <c r="D4998" s="43">
        <v>5.5643984041580663E-2</v>
      </c>
      <c r="E4998" s="43">
        <v>3.7731306390705317</v>
      </c>
      <c r="F4998" s="43">
        <v>2.458237551280678</v>
      </c>
      <c r="H4998" s="43">
        <v>9.6393770297464876E-5</v>
      </c>
      <c r="I4998" s="43">
        <v>0.12775318111325218</v>
      </c>
      <c r="J4998" s="43">
        <v>0</v>
      </c>
      <c r="K4998" s="43">
        <v>1</v>
      </c>
      <c r="M4998" s="43">
        <v>7.889343258946302E-3</v>
      </c>
      <c r="N4998" s="43">
        <v>4.3385627802876289E-2</v>
      </c>
      <c r="O4998" s="43">
        <v>0</v>
      </c>
      <c r="P4998" s="43">
        <v>1</v>
      </c>
      <c r="R4998" s="43">
        <v>633.38899315008837</v>
      </c>
      <c r="S4998" s="43">
        <v>233.1648407925538</v>
      </c>
      <c r="T4998" s="43">
        <v>6480.8073433177742</v>
      </c>
      <c r="U4998" s="43">
        <v>7347.3611772604163</v>
      </c>
      <c r="W4998" s="43">
        <v>2389.8594165046334</v>
      </c>
      <c r="X4998" s="43">
        <v>0</v>
      </c>
      <c r="Y4998" s="43">
        <v>0</v>
      </c>
      <c r="Z4998" s="43">
        <v>2389.8594165046334</v>
      </c>
      <c r="AB4998" s="43">
        <v>98.828582738587144</v>
      </c>
      <c r="AC4998" s="43">
        <v>0</v>
      </c>
      <c r="AD4998" s="43">
        <v>0</v>
      </c>
      <c r="AE4998" s="43">
        <v>98.828582738587144</v>
      </c>
      <c r="AG4998" s="43">
        <v>4394951.4669520212</v>
      </c>
      <c r="AH4998" s="43">
        <v>516209.6339650008</v>
      </c>
      <c r="AI4998" s="43">
        <v>0</v>
      </c>
      <c r="AJ4998" s="43">
        <v>415080047.50206602</v>
      </c>
      <c r="AK4998" s="43">
        <v>419474998.96901804</v>
      </c>
    </row>
    <row r="4999" spans="3:37" x14ac:dyDescent="0.2">
      <c r="C4999" s="43">
        <v>5.9445441248631324E-4</v>
      </c>
      <c r="D4999" s="43">
        <v>5.8664898782255337E-2</v>
      </c>
      <c r="E4999" s="43">
        <v>6.3401583615081076</v>
      </c>
      <c r="F4999" s="43">
        <v>7.7423119508330149</v>
      </c>
      <c r="H4999" s="43">
        <v>1.0087876600584078E-4</v>
      </c>
      <c r="I4999" s="43">
        <v>8.2524060849540906E-2</v>
      </c>
      <c r="J4999" s="43">
        <v>0</v>
      </c>
      <c r="K4999" s="43">
        <v>1</v>
      </c>
      <c r="M4999" s="43">
        <v>7.9045338690211242E-3</v>
      </c>
      <c r="N4999" s="43">
        <v>4.5967257892239988E-2</v>
      </c>
      <c r="O4999" s="43">
        <v>0</v>
      </c>
      <c r="P4999" s="43">
        <v>1</v>
      </c>
      <c r="R4999" s="43">
        <v>660.29689272033249</v>
      </c>
      <c r="S4999" s="43">
        <v>157.62413798355615</v>
      </c>
      <c r="T4999" s="43">
        <v>6879.664107335786</v>
      </c>
      <c r="U4999" s="43">
        <v>7697.5851380396743</v>
      </c>
      <c r="W4999" s="43">
        <v>4186.3868654586377</v>
      </c>
      <c r="X4999" s="43">
        <v>0</v>
      </c>
      <c r="Y4999" s="43">
        <v>0</v>
      </c>
      <c r="Z4999" s="43">
        <v>4186.3868654586377</v>
      </c>
      <c r="AB4999" s="43">
        <v>476.35625650482376</v>
      </c>
      <c r="AC4999" s="43">
        <v>0</v>
      </c>
      <c r="AD4999" s="43">
        <v>0</v>
      </c>
      <c r="AE4999" s="43">
        <v>476.35625650482376</v>
      </c>
      <c r="AG4999" s="43">
        <v>7698765.4455784345</v>
      </c>
      <c r="AH4999" s="43">
        <v>904259.56293906574</v>
      </c>
      <c r="AI4999" s="43">
        <v>0</v>
      </c>
      <c r="AJ4999" s="43">
        <v>2000696277.3202598</v>
      </c>
      <c r="AK4999" s="43">
        <v>2008395042.7658381</v>
      </c>
    </row>
    <row r="5000" spans="3:37" x14ac:dyDescent="0.2">
      <c r="C5000" s="43">
        <v>5.9559477350546992E-4</v>
      </c>
      <c r="D5000" s="43">
        <v>6.3209414389456264E-2</v>
      </c>
      <c r="E5000" s="43">
        <v>9.8322865524437599</v>
      </c>
      <c r="F5000" s="43">
        <v>1.2084110846899911</v>
      </c>
      <c r="H5000" s="43">
        <v>8.6637879909451051E-5</v>
      </c>
      <c r="I5000" s="43">
        <v>8.4904848733242902E-2</v>
      </c>
      <c r="J5000" s="43">
        <v>0</v>
      </c>
      <c r="K5000" s="43">
        <v>1</v>
      </c>
      <c r="M5000" s="43">
        <v>7.8676721803860872E-3</v>
      </c>
      <c r="N5000" s="43">
        <v>4.5365057164297284E-2</v>
      </c>
      <c r="O5000" s="43">
        <v>0</v>
      </c>
      <c r="P5000" s="43">
        <v>1</v>
      </c>
      <c r="R5000" s="43">
        <v>712.81202509544801</v>
      </c>
      <c r="S5000" s="43">
        <v>139.27805125550879</v>
      </c>
      <c r="T5000" s="43">
        <v>6757.8740177680911</v>
      </c>
      <c r="U5000" s="43">
        <v>7609.9640941190482</v>
      </c>
      <c r="W5000" s="43">
        <v>7008.5720887661773</v>
      </c>
      <c r="X5000" s="43">
        <v>0</v>
      </c>
      <c r="Y5000" s="43">
        <v>0</v>
      </c>
      <c r="Z5000" s="43">
        <v>7008.5720887661773</v>
      </c>
      <c r="AB5000" s="43">
        <v>15.89569822433263</v>
      </c>
      <c r="AC5000" s="43">
        <v>0</v>
      </c>
      <c r="AD5000" s="43">
        <v>0</v>
      </c>
      <c r="AE5000" s="43">
        <v>15.89569822433263</v>
      </c>
      <c r="AG5000" s="43">
        <v>12888764.071241001</v>
      </c>
      <c r="AH5000" s="43">
        <v>1513851.5711734942</v>
      </c>
      <c r="AI5000" s="43">
        <v>0</v>
      </c>
      <c r="AJ5000" s="43">
        <v>66761932.542197049</v>
      </c>
      <c r="AK5000" s="43">
        <v>79650696.613438055</v>
      </c>
    </row>
    <row r="5001" spans="3:37" x14ac:dyDescent="0.2">
      <c r="C5001" s="43">
        <v>5.9953337810407503E-4</v>
      </c>
      <c r="D5001" s="43">
        <v>5.2230035952277591E-2</v>
      </c>
      <c r="E5001" s="43">
        <v>3.9427576829341309</v>
      </c>
      <c r="F5001" s="43">
        <v>4.0350097976976764</v>
      </c>
      <c r="H5001" s="43">
        <v>9.2946147318584416E-5</v>
      </c>
      <c r="I5001" s="43">
        <v>7.9355236390603531E-2</v>
      </c>
      <c r="J5001" s="43">
        <v>0</v>
      </c>
      <c r="K5001" s="43">
        <v>1</v>
      </c>
      <c r="M5001" s="43">
        <v>7.8071616887155464E-3</v>
      </c>
      <c r="N5001" s="43">
        <v>4.7910694500409523E-2</v>
      </c>
      <c r="O5001" s="43">
        <v>0</v>
      </c>
      <c r="P5001" s="43">
        <v>1</v>
      </c>
      <c r="R5001" s="43">
        <v>592.8926470734234</v>
      </c>
      <c r="S5001" s="43">
        <v>139.6527059587043</v>
      </c>
      <c r="T5001" s="43">
        <v>7082.197161537184</v>
      </c>
      <c r="U5001" s="43">
        <v>7814.7425145693114</v>
      </c>
      <c r="W5001" s="43">
        <v>2337.6320394038944</v>
      </c>
      <c r="X5001" s="43">
        <v>0</v>
      </c>
      <c r="Y5001" s="43">
        <v>0</v>
      </c>
      <c r="Z5001" s="43">
        <v>2337.6320394038944</v>
      </c>
      <c r="AB5001" s="43">
        <v>192.53954423503032</v>
      </c>
      <c r="AC5001" s="43">
        <v>0</v>
      </c>
      <c r="AD5001" s="43">
        <v>0</v>
      </c>
      <c r="AE5001" s="43">
        <v>192.53954423503032</v>
      </c>
      <c r="AG5001" s="43">
        <v>4298905.3204637617</v>
      </c>
      <c r="AH5001" s="43">
        <v>504928.52051124116</v>
      </c>
      <c r="AI5001" s="43">
        <v>0</v>
      </c>
      <c r="AJ5001" s="43">
        <v>808666085.78712738</v>
      </c>
      <c r="AK5001" s="43">
        <v>812964991.10759115</v>
      </c>
    </row>
    <row r="5002" spans="3:37" x14ac:dyDescent="0.2">
      <c r="C5002" s="43">
        <v>6.0050258230986563E-4</v>
      </c>
      <c r="D5002" s="43">
        <v>5.2476356008839646E-2</v>
      </c>
      <c r="E5002" s="43">
        <v>2.9311537929962599</v>
      </c>
      <c r="F5002" s="43">
        <v>5.1797472945503058</v>
      </c>
      <c r="H5002" s="43">
        <v>8.748327093214658E-5</v>
      </c>
      <c r="I5002" s="43">
        <v>0.10626592663509182</v>
      </c>
      <c r="J5002" s="43">
        <v>0</v>
      </c>
      <c r="K5002" s="43">
        <v>1</v>
      </c>
      <c r="M5002" s="43">
        <v>7.8836819768101085E-3</v>
      </c>
      <c r="N5002" s="43">
        <v>4.6523225783593136E-2</v>
      </c>
      <c r="O5002" s="43">
        <v>0</v>
      </c>
      <c r="P5002" s="43">
        <v>1</v>
      </c>
      <c r="R5002" s="43">
        <v>596.6517542155085</v>
      </c>
      <c r="S5002" s="43">
        <v>176.01975776664921</v>
      </c>
      <c r="T5002" s="43">
        <v>6944.5049107539608</v>
      </c>
      <c r="U5002" s="43">
        <v>7717.1764227361182</v>
      </c>
      <c r="W5002" s="43">
        <v>1748.8780524666599</v>
      </c>
      <c r="X5002" s="43">
        <v>0</v>
      </c>
      <c r="Y5002" s="43">
        <v>0</v>
      </c>
      <c r="Z5002" s="43">
        <v>1748.8780524666599</v>
      </c>
      <c r="AB5002" s="43">
        <v>266.84233043539336</v>
      </c>
      <c r="AC5002" s="43">
        <v>0</v>
      </c>
      <c r="AD5002" s="43">
        <v>0</v>
      </c>
      <c r="AE5002" s="43">
        <v>266.84233043539336</v>
      </c>
      <c r="AG5002" s="43">
        <v>3216186.7384861875</v>
      </c>
      <c r="AH5002" s="43">
        <v>377757.65933279856</v>
      </c>
      <c r="AI5002" s="43">
        <v>0</v>
      </c>
      <c r="AJ5002" s="43">
        <v>1120737787.8286521</v>
      </c>
      <c r="AK5002" s="43">
        <v>1123953974.5671384</v>
      </c>
    </row>
    <row r="5003" spans="3:37" x14ac:dyDescent="0.2">
      <c r="C5003" s="43">
        <v>6.1574485278759195E-4</v>
      </c>
      <c r="D5003" s="43">
        <v>5.2600768062589308E-2</v>
      </c>
      <c r="E5003" s="43">
        <v>0.97283533968025548</v>
      </c>
      <c r="F5003" s="43">
        <v>1.1690896435583471</v>
      </c>
      <c r="H5003" s="43">
        <v>8.6535744522286864E-5</v>
      </c>
      <c r="I5003" s="43">
        <v>9.9022027890203035E-2</v>
      </c>
      <c r="J5003" s="43">
        <v>0</v>
      </c>
      <c r="K5003" s="43">
        <v>1</v>
      </c>
      <c r="M5003" s="43">
        <v>7.8501355451289223E-3</v>
      </c>
      <c r="N5003" s="43">
        <v>4.6456731449734723E-2</v>
      </c>
      <c r="O5003" s="43">
        <v>0</v>
      </c>
      <c r="P5003" s="43">
        <v>1</v>
      </c>
      <c r="R5003" s="43">
        <v>613.24674051269699</v>
      </c>
      <c r="S5003" s="43">
        <v>162.24440288022149</v>
      </c>
      <c r="T5003" s="43">
        <v>6905.071490252325</v>
      </c>
      <c r="U5003" s="43">
        <v>7680.5626336452433</v>
      </c>
      <c r="W5003" s="43">
        <v>596.58810111447906</v>
      </c>
      <c r="X5003" s="43">
        <v>0</v>
      </c>
      <c r="Y5003" s="43">
        <v>0</v>
      </c>
      <c r="Z5003" s="43">
        <v>596.58810111447906</v>
      </c>
      <c r="AB5003" s="43">
        <v>11.095222986027288</v>
      </c>
      <c r="AC5003" s="43">
        <v>0</v>
      </c>
      <c r="AD5003" s="43">
        <v>0</v>
      </c>
      <c r="AE5003" s="43">
        <v>11.095222986027288</v>
      </c>
      <c r="AG5003" s="43">
        <v>1097125.5179495269</v>
      </c>
      <c r="AH5003" s="43">
        <v>128863.02984072748</v>
      </c>
      <c r="AI5003" s="43">
        <v>0</v>
      </c>
      <c r="AJ5003" s="43">
        <v>46599936.541314609</v>
      </c>
      <c r="AK5003" s="43">
        <v>47697062.059264138</v>
      </c>
    </row>
    <row r="5004" spans="3:37" x14ac:dyDescent="0.2">
      <c r="C5004" s="43">
        <v>6.070083365622977E-4</v>
      </c>
      <c r="D5004" s="43">
        <v>5.363673228842384E-2</v>
      </c>
      <c r="E5004" s="43">
        <v>1.0764459860170059</v>
      </c>
      <c r="F5004" s="43">
        <v>4.1689504592678279</v>
      </c>
      <c r="H5004" s="43">
        <v>8.6237611181336058E-5</v>
      </c>
      <c r="I5004" s="43">
        <v>9.4548448649895034E-2</v>
      </c>
      <c r="J5004" s="43">
        <v>0</v>
      </c>
      <c r="K5004" s="43">
        <v>1</v>
      </c>
      <c r="M5004" s="43">
        <v>7.9101963537728803E-3</v>
      </c>
      <c r="N5004" s="43">
        <v>4.5688656657057236E-2</v>
      </c>
      <c r="O5004" s="43">
        <v>0</v>
      </c>
      <c r="P5004" s="43">
        <v>1</v>
      </c>
      <c r="R5004" s="43">
        <v>616.45210497506309</v>
      </c>
      <c r="S5004" s="43">
        <v>154.38087496163226</v>
      </c>
      <c r="T5004" s="43">
        <v>6842.8658484616381</v>
      </c>
      <c r="U5004" s="43">
        <v>7613.6988283983337</v>
      </c>
      <c r="W5004" s="43">
        <v>663.57739397214061</v>
      </c>
      <c r="X5004" s="43">
        <v>0</v>
      </c>
      <c r="Y5004" s="43">
        <v>0</v>
      </c>
      <c r="Z5004" s="43">
        <v>663.57739397214061</v>
      </c>
      <c r="AB5004" s="43">
        <v>209.02516138597596</v>
      </c>
      <c r="AC5004" s="43">
        <v>0</v>
      </c>
      <c r="AD5004" s="43">
        <v>0</v>
      </c>
      <c r="AE5004" s="43">
        <v>209.02516138597596</v>
      </c>
      <c r="AG5004" s="43">
        <v>1220318.8275147665</v>
      </c>
      <c r="AH5004" s="43">
        <v>143332.71709798239</v>
      </c>
      <c r="AI5004" s="43">
        <v>0</v>
      </c>
      <c r="AJ5004" s="43">
        <v>877905677.82109904</v>
      </c>
      <c r="AK5004" s="43">
        <v>879125996.64861381</v>
      </c>
    </row>
    <row r="5005" spans="3:37" x14ac:dyDescent="0.2">
      <c r="C5005" s="43">
        <v>6.0555361744505992E-4</v>
      </c>
      <c r="D5005" s="43">
        <v>5.5341200165049287E-2</v>
      </c>
      <c r="E5005" s="43">
        <v>1.7351965335834476</v>
      </c>
      <c r="F5005" s="43">
        <v>1.4202127112958194</v>
      </c>
      <c r="H5005" s="43">
        <v>1.1074422064494271E-4</v>
      </c>
      <c r="I5005" s="43">
        <v>8.3905134132348708E-2</v>
      </c>
      <c r="J5005" s="43">
        <v>0</v>
      </c>
      <c r="K5005" s="43">
        <v>1</v>
      </c>
      <c r="M5005" s="43">
        <v>7.8630150781815455E-3</v>
      </c>
      <c r="N5005" s="43">
        <v>4.6481542080746285E-2</v>
      </c>
      <c r="O5005" s="43">
        <v>0</v>
      </c>
      <c r="P5005" s="43">
        <v>1</v>
      </c>
      <c r="R5005" s="43">
        <v>634.51741889929417</v>
      </c>
      <c r="S5005" s="43">
        <v>175.9348924909491</v>
      </c>
      <c r="T5005" s="43">
        <v>6920.0942441510124</v>
      </c>
      <c r="U5005" s="43">
        <v>7730.5465555412557</v>
      </c>
      <c r="W5005" s="43">
        <v>1101.0124257723717</v>
      </c>
      <c r="X5005" s="43">
        <v>0</v>
      </c>
      <c r="Y5005" s="43">
        <v>0</v>
      </c>
      <c r="Z5005" s="43">
        <v>1101.0124257723717</v>
      </c>
      <c r="AB5005" s="43">
        <v>28.529654490730444</v>
      </c>
      <c r="AC5005" s="43">
        <v>0</v>
      </c>
      <c r="AD5005" s="43">
        <v>0</v>
      </c>
      <c r="AE5005" s="43">
        <v>28.529654490730444</v>
      </c>
      <c r="AG5005" s="43">
        <v>2024761.8509953916</v>
      </c>
      <c r="AH5005" s="43">
        <v>237818.68396683229</v>
      </c>
      <c r="AI5005" s="43">
        <v>0</v>
      </c>
      <c r="AJ5005" s="43">
        <v>119824548.86106786</v>
      </c>
      <c r="AK5005" s="43">
        <v>121849310.71206325</v>
      </c>
    </row>
    <row r="5006" spans="3:37" x14ac:dyDescent="0.2">
      <c r="C5006" s="43">
        <v>6.2408631302113271E-4</v>
      </c>
      <c r="D5006" s="43">
        <v>5.4190175745616638E-2</v>
      </c>
      <c r="E5006" s="43">
        <v>4.2175507977272142</v>
      </c>
      <c r="F5006" s="43">
        <v>1.7652321908027977</v>
      </c>
      <c r="H5006" s="43">
        <v>9.5808784115414269E-5</v>
      </c>
      <c r="I5006" s="43">
        <v>7.8653814671759748E-2</v>
      </c>
      <c r="J5006" s="43">
        <v>0</v>
      </c>
      <c r="K5006" s="43">
        <v>1</v>
      </c>
      <c r="M5006" s="43">
        <v>7.9072782013622778E-3</v>
      </c>
      <c r="N5006" s="43">
        <v>4.6945990063192444E-2</v>
      </c>
      <c r="O5006" s="43">
        <v>0</v>
      </c>
      <c r="P5006" s="43">
        <v>1</v>
      </c>
      <c r="R5006" s="43">
        <v>640.33551577705168</v>
      </c>
      <c r="S5006" s="43">
        <v>142.68144270598538</v>
      </c>
      <c r="T5006" s="43">
        <v>7028.5848832376905</v>
      </c>
      <c r="U5006" s="43">
        <v>7811.6018417207279</v>
      </c>
      <c r="W5006" s="43">
        <v>2700.6475653785715</v>
      </c>
      <c r="X5006" s="43">
        <v>0</v>
      </c>
      <c r="Y5006" s="43">
        <v>0</v>
      </c>
      <c r="Z5006" s="43">
        <v>2700.6475653785715</v>
      </c>
      <c r="AB5006" s="43">
        <v>52.430572405799666</v>
      </c>
      <c r="AC5006" s="43">
        <v>0</v>
      </c>
      <c r="AD5006" s="43">
        <v>0</v>
      </c>
      <c r="AE5006" s="43">
        <v>52.430572405799666</v>
      </c>
      <c r="AG5006" s="43">
        <v>4966490.872731193</v>
      </c>
      <c r="AH5006" s="43">
        <v>583339.87412177143</v>
      </c>
      <c r="AI5006" s="43">
        <v>0</v>
      </c>
      <c r="AJ5006" s="43">
        <v>220208404.10435858</v>
      </c>
      <c r="AK5006" s="43">
        <v>225174894.97708976</v>
      </c>
    </row>
    <row r="5007" spans="3:37" x14ac:dyDescent="0.2">
      <c r="C5007" s="43">
        <v>6.1146897220165641E-4</v>
      </c>
      <c r="D5007" s="43">
        <v>5.3694405219210477E-2</v>
      </c>
      <c r="E5007" s="43">
        <v>6.6977868460027912</v>
      </c>
      <c r="F5007" s="43">
        <v>4.2682569374137973</v>
      </c>
      <c r="H5007" s="43">
        <v>8.8035157920651104E-5</v>
      </c>
      <c r="I5007" s="43">
        <v>0.11149814543983327</v>
      </c>
      <c r="J5007" s="43">
        <v>0</v>
      </c>
      <c r="K5007" s="43">
        <v>1</v>
      </c>
      <c r="M5007" s="43">
        <v>7.8517880739704671E-3</v>
      </c>
      <c r="N5007" s="43">
        <v>4.8013483559804282E-2</v>
      </c>
      <c r="O5007" s="43">
        <v>0</v>
      </c>
      <c r="P5007" s="43">
        <v>1</v>
      </c>
      <c r="R5007" s="43">
        <v>621.64985013205137</v>
      </c>
      <c r="S5007" s="43">
        <v>185.85154003990422</v>
      </c>
      <c r="T5007" s="43">
        <v>7137.9608024464114</v>
      </c>
      <c r="U5007" s="43">
        <v>7945.4621926183672</v>
      </c>
      <c r="W5007" s="43">
        <v>4163.6781890340599</v>
      </c>
      <c r="X5007" s="43">
        <v>0</v>
      </c>
      <c r="Y5007" s="43">
        <v>0</v>
      </c>
      <c r="Z5007" s="43">
        <v>4163.6781890340599</v>
      </c>
      <c r="AB5007" s="43">
        <v>217.3931235809867</v>
      </c>
      <c r="AC5007" s="43">
        <v>0</v>
      </c>
      <c r="AD5007" s="43">
        <v>0</v>
      </c>
      <c r="AE5007" s="43">
        <v>217.3931235809867</v>
      </c>
      <c r="AG5007" s="43">
        <v>7657004.1896336358</v>
      </c>
      <c r="AH5007" s="43">
        <v>899354.48883135698</v>
      </c>
      <c r="AI5007" s="43">
        <v>0</v>
      </c>
      <c r="AJ5007" s="43">
        <v>913051119.04014409</v>
      </c>
      <c r="AK5007" s="43">
        <v>920708123.22977769</v>
      </c>
    </row>
    <row r="5008" spans="3:37" x14ac:dyDescent="0.2">
      <c r="C5008" s="43">
        <v>5.8819930461280999E-4</v>
      </c>
      <c r="D5008" s="43">
        <v>4.8559077502784022E-2</v>
      </c>
      <c r="E5008" s="43">
        <v>4.8463076632509141</v>
      </c>
      <c r="F5008" s="43">
        <v>4.2901887737913027</v>
      </c>
      <c r="H5008" s="43">
        <v>1.0142352415754008E-4</v>
      </c>
      <c r="I5008" s="43">
        <v>8.5858767929353735E-2</v>
      </c>
      <c r="J5008" s="43">
        <v>0</v>
      </c>
      <c r="K5008" s="43">
        <v>1</v>
      </c>
      <c r="M5008" s="43">
        <v>7.8737272681397297E-3</v>
      </c>
      <c r="N5008" s="43">
        <v>4.3852353694925184E-2</v>
      </c>
      <c r="O5008" s="43">
        <v>0</v>
      </c>
      <c r="P5008" s="43">
        <v>1</v>
      </c>
      <c r="R5008" s="43">
        <v>540.80077734485974</v>
      </c>
      <c r="S5008" s="43">
        <v>164.87914311883679</v>
      </c>
      <c r="T5008" s="43">
        <v>6537.5594109150188</v>
      </c>
      <c r="U5008" s="43">
        <v>7243.2393313787152</v>
      </c>
      <c r="W5008" s="43">
        <v>2620.8869515384449</v>
      </c>
      <c r="X5008" s="43">
        <v>0</v>
      </c>
      <c r="Y5008" s="43">
        <v>0</v>
      </c>
      <c r="Z5008" s="43">
        <v>2620.8869515384449</v>
      </c>
      <c r="AB5008" s="43">
        <v>190.38902117311042</v>
      </c>
      <c r="AC5008" s="43">
        <v>0</v>
      </c>
      <c r="AD5008" s="43">
        <v>0</v>
      </c>
      <c r="AE5008" s="43">
        <v>190.38902117311042</v>
      </c>
      <c r="AG5008" s="43">
        <v>4819811.1038792003</v>
      </c>
      <c r="AH5008" s="43">
        <v>566111.58153230406</v>
      </c>
      <c r="AI5008" s="43">
        <v>0</v>
      </c>
      <c r="AJ5008" s="43">
        <v>799633888.92706382</v>
      </c>
      <c r="AK5008" s="43">
        <v>804453700.03094304</v>
      </c>
    </row>
    <row r="5009" spans="3:37" x14ac:dyDescent="0.2">
      <c r="C5009" s="43">
        <v>6.1057190107238757E-4</v>
      </c>
      <c r="D5009" s="43">
        <v>5.4313287097203046E-2</v>
      </c>
      <c r="E5009" s="43">
        <v>5.0676332653720406</v>
      </c>
      <c r="F5009" s="43">
        <v>3.2480477310061309</v>
      </c>
      <c r="H5009" s="43">
        <v>9.8477752987768952E-5</v>
      </c>
      <c r="I5009" s="43">
        <v>7.6219560043756282E-2</v>
      </c>
      <c r="J5009" s="43">
        <v>0</v>
      </c>
      <c r="K5009" s="43">
        <v>1</v>
      </c>
      <c r="M5009" s="43">
        <v>7.7649957786513945E-3</v>
      </c>
      <c r="N5009" s="43">
        <v>4.6238051135461755E-2</v>
      </c>
      <c r="O5009" s="43">
        <v>0</v>
      </c>
      <c r="P5009" s="43">
        <v>1</v>
      </c>
      <c r="R5009" s="43">
        <v>627.89246915303886</v>
      </c>
      <c r="S5009" s="43">
        <v>142.11729768323318</v>
      </c>
      <c r="T5009" s="43">
        <v>6798.0306397745544</v>
      </c>
      <c r="U5009" s="43">
        <v>7568.0404066108267</v>
      </c>
      <c r="W5009" s="43">
        <v>3181.9287637565276</v>
      </c>
      <c r="X5009" s="43">
        <v>0</v>
      </c>
      <c r="Y5009" s="43">
        <v>0</v>
      </c>
      <c r="Z5009" s="43">
        <v>3181.9287637565276</v>
      </c>
      <c r="AB5009" s="43">
        <v>151.03394974369991</v>
      </c>
      <c r="AC5009" s="43">
        <v>0</v>
      </c>
      <c r="AD5009" s="43">
        <v>0</v>
      </c>
      <c r="AE5009" s="43">
        <v>151.03394974369991</v>
      </c>
      <c r="AG5009" s="43">
        <v>5851566.996548254</v>
      </c>
      <c r="AH5009" s="43">
        <v>687296.61297140992</v>
      </c>
      <c r="AI5009" s="43">
        <v>0</v>
      </c>
      <c r="AJ5009" s="43">
        <v>634342588.92353964</v>
      </c>
      <c r="AK5009" s="43">
        <v>640194155.92008793</v>
      </c>
    </row>
    <row r="5010" spans="3:37" x14ac:dyDescent="0.2">
      <c r="C5010" s="43">
        <v>6.2118842188263468E-4</v>
      </c>
      <c r="D5010" s="43">
        <v>5.5170575111101017E-2</v>
      </c>
      <c r="E5010" s="43">
        <v>1.3631144732597933</v>
      </c>
      <c r="F5010" s="43">
        <v>1.9339379808953694</v>
      </c>
      <c r="H5010" s="43">
        <v>8.8184104707500748E-5</v>
      </c>
      <c r="I5010" s="43">
        <v>0.12694342759360366</v>
      </c>
      <c r="J5010" s="43">
        <v>0</v>
      </c>
      <c r="K5010" s="43">
        <v>1</v>
      </c>
      <c r="M5010" s="43">
        <v>7.9113315435388465E-3</v>
      </c>
      <c r="N5010" s="43">
        <v>4.6411668112340654E-2</v>
      </c>
      <c r="O5010" s="43">
        <v>0</v>
      </c>
      <c r="P5010" s="43">
        <v>1</v>
      </c>
      <c r="R5010" s="43">
        <v>648.89321998063883</v>
      </c>
      <c r="S5010" s="43">
        <v>211.95462780030866</v>
      </c>
      <c r="T5010" s="43">
        <v>6952.1500303838393</v>
      </c>
      <c r="U5010" s="43">
        <v>7812.9978781647869</v>
      </c>
      <c r="W5010" s="43">
        <v>884.51573975575968</v>
      </c>
      <c r="X5010" s="43">
        <v>0</v>
      </c>
      <c r="Y5010" s="43">
        <v>0</v>
      </c>
      <c r="Z5010" s="43">
        <v>884.51573975575968</v>
      </c>
      <c r="AB5010" s="43">
        <v>64.844784534339155</v>
      </c>
      <c r="AC5010" s="43">
        <v>0</v>
      </c>
      <c r="AD5010" s="43">
        <v>0</v>
      </c>
      <c r="AE5010" s="43">
        <v>64.844784534339155</v>
      </c>
      <c r="AG5010" s="43">
        <v>1626624.4454108421</v>
      </c>
      <c r="AH5010" s="43">
        <v>191055.3997872441</v>
      </c>
      <c r="AI5010" s="43">
        <v>0</v>
      </c>
      <c r="AJ5010" s="43">
        <v>272348095.04422444</v>
      </c>
      <c r="AK5010" s="43">
        <v>273974719.48963529</v>
      </c>
    </row>
    <row r="5011" spans="3:37" x14ac:dyDescent="0.2">
      <c r="C5011" s="43">
        <v>6.0142399678893559E-4</v>
      </c>
      <c r="D5011" s="43">
        <v>6.2664640422983808E-2</v>
      </c>
      <c r="E5011" s="43">
        <v>3.1123215089774141</v>
      </c>
      <c r="F5011" s="43">
        <v>3.5764398061976252</v>
      </c>
      <c r="H5011" s="43">
        <v>1.0129539514158736E-4</v>
      </c>
      <c r="I5011" s="43">
        <v>0.10498747081404602</v>
      </c>
      <c r="J5011" s="43">
        <v>0</v>
      </c>
      <c r="K5011" s="43">
        <v>1</v>
      </c>
      <c r="M5011" s="43">
        <v>7.8557094363459479E-3</v>
      </c>
      <c r="N5011" s="43">
        <v>4.6228411933545543E-2</v>
      </c>
      <c r="O5011" s="43">
        <v>0</v>
      </c>
      <c r="P5011" s="43">
        <v>1</v>
      </c>
      <c r="R5011" s="43">
        <v>713.58494228908069</v>
      </c>
      <c r="S5011" s="43">
        <v>201.35830615496099</v>
      </c>
      <c r="T5011" s="43">
        <v>6876.0141050768452</v>
      </c>
      <c r="U5011" s="43">
        <v>7790.9573535208874</v>
      </c>
      <c r="W5011" s="43">
        <v>2220.9057643687124</v>
      </c>
      <c r="X5011" s="43">
        <v>0</v>
      </c>
      <c r="Y5011" s="43">
        <v>0</v>
      </c>
      <c r="Z5011" s="43">
        <v>2220.9057643687124</v>
      </c>
      <c r="AB5011" s="43">
        <v>196.72042559460002</v>
      </c>
      <c r="AC5011" s="43">
        <v>0</v>
      </c>
      <c r="AD5011" s="43">
        <v>0</v>
      </c>
      <c r="AE5011" s="43">
        <v>196.72042559460002</v>
      </c>
      <c r="AG5011" s="43">
        <v>4084245.7006740621</v>
      </c>
      <c r="AH5011" s="43">
        <v>479715.6451036419</v>
      </c>
      <c r="AI5011" s="43">
        <v>0</v>
      </c>
      <c r="AJ5011" s="43">
        <v>826225787.49732006</v>
      </c>
      <c r="AK5011" s="43">
        <v>830310033.19799411</v>
      </c>
    </row>
    <row r="5012" spans="3:37" x14ac:dyDescent="0.2">
      <c r="C5012" s="43">
        <v>6.0339661631840687E-4</v>
      </c>
      <c r="D5012" s="43">
        <v>5.8548944512479828E-2</v>
      </c>
      <c r="E5012" s="43">
        <v>2.8463297440024586</v>
      </c>
      <c r="F5012" s="43">
        <v>3.0250618710749255</v>
      </c>
      <c r="H5012" s="43">
        <v>8.3600735146252235E-5</v>
      </c>
      <c r="I5012" s="43">
        <v>0.10346321272729386</v>
      </c>
      <c r="J5012" s="43">
        <v>0</v>
      </c>
      <c r="K5012" s="43">
        <v>1</v>
      </c>
      <c r="M5012" s="43">
        <v>7.8292985396453962E-3</v>
      </c>
      <c r="N5012" s="43">
        <v>5.0354475365220419E-2</v>
      </c>
      <c r="O5012" s="43">
        <v>0</v>
      </c>
      <c r="P5012" s="43">
        <v>1</v>
      </c>
      <c r="R5012" s="43">
        <v>668.90480163852737</v>
      </c>
      <c r="S5012" s="43">
        <v>163.77153860475883</v>
      </c>
      <c r="T5012" s="43">
        <v>7464.5443338399346</v>
      </c>
      <c r="U5012" s="43">
        <v>8297.2206740832207</v>
      </c>
      <c r="W5012" s="43">
        <v>1903.923632809805</v>
      </c>
      <c r="X5012" s="43">
        <v>0</v>
      </c>
      <c r="Y5012" s="43">
        <v>0</v>
      </c>
      <c r="Z5012" s="43">
        <v>1903.923632809805</v>
      </c>
      <c r="AB5012" s="43">
        <v>144.93937618195164</v>
      </c>
      <c r="AC5012" s="43">
        <v>0</v>
      </c>
      <c r="AD5012" s="43">
        <v>0</v>
      </c>
      <c r="AE5012" s="43">
        <v>144.93937618195164</v>
      </c>
      <c r="AG5012" s="43">
        <v>3501315.5607372313</v>
      </c>
      <c r="AH5012" s="43">
        <v>411247.50468691788</v>
      </c>
      <c r="AI5012" s="43">
        <v>0</v>
      </c>
      <c r="AJ5012" s="43">
        <v>608745379.96419692</v>
      </c>
      <c r="AK5012" s="43">
        <v>612246695.52493417</v>
      </c>
    </row>
    <row r="5013" spans="3:37" x14ac:dyDescent="0.2">
      <c r="C5013" s="43">
        <v>6.4219329789638735E-4</v>
      </c>
      <c r="D5013" s="43">
        <v>4.689993018214645E-2</v>
      </c>
      <c r="E5013" s="43">
        <v>5.1165745760570385</v>
      </c>
      <c r="F5013" s="43">
        <v>1.3945346291540657</v>
      </c>
      <c r="H5013" s="43">
        <v>9.3173259699486088E-5</v>
      </c>
      <c r="I5013" s="43">
        <v>0.13062252206552161</v>
      </c>
      <c r="J5013" s="43">
        <v>0</v>
      </c>
      <c r="K5013" s="43">
        <v>1</v>
      </c>
      <c r="M5013" s="43">
        <v>7.816776564636611E-3</v>
      </c>
      <c r="N5013" s="43">
        <v>4.7321579159345539E-2</v>
      </c>
      <c r="O5013" s="43">
        <v>0</v>
      </c>
      <c r="P5013" s="43">
        <v>1</v>
      </c>
      <c r="R5013" s="43">
        <v>570.2697536857803</v>
      </c>
      <c r="S5013" s="43">
        <v>230.43674252195441</v>
      </c>
      <c r="T5013" s="43">
        <v>7003.7284625886932</v>
      </c>
      <c r="U5013" s="43">
        <v>7804.434958796428</v>
      </c>
      <c r="W5013" s="43">
        <v>2917.8277232029732</v>
      </c>
      <c r="X5013" s="43">
        <v>0</v>
      </c>
      <c r="Y5013" s="43">
        <v>0</v>
      </c>
      <c r="Z5013" s="43">
        <v>2917.8277232029732</v>
      </c>
      <c r="AB5013" s="43">
        <v>24.07405473933736</v>
      </c>
      <c r="AC5013" s="43">
        <v>0</v>
      </c>
      <c r="AD5013" s="43">
        <v>0</v>
      </c>
      <c r="AE5013" s="43">
        <v>24.07405473933736</v>
      </c>
      <c r="AG5013" s="43">
        <v>5365885.1829702677</v>
      </c>
      <c r="AH5013" s="43">
        <v>630250.78821184218</v>
      </c>
      <c r="AI5013" s="43">
        <v>0</v>
      </c>
      <c r="AJ5013" s="43">
        <v>101111029.90521692</v>
      </c>
      <c r="AK5013" s="43">
        <v>106476915.08818719</v>
      </c>
    </row>
    <row r="5014" spans="3:37" x14ac:dyDescent="0.2">
      <c r="C5014" s="43">
        <v>6.0813373150749169E-4</v>
      </c>
      <c r="D5014" s="43">
        <v>5.187977527355938E-2</v>
      </c>
      <c r="E5014" s="43">
        <v>3.5033385242026043</v>
      </c>
      <c r="F5014" s="43">
        <v>2.7067828142148422</v>
      </c>
      <c r="H5014" s="43">
        <v>9.2956066092386713E-5</v>
      </c>
      <c r="I5014" s="43">
        <v>0.11515950065005531</v>
      </c>
      <c r="J5014" s="43">
        <v>0</v>
      </c>
      <c r="K5014" s="43">
        <v>1</v>
      </c>
      <c r="M5014" s="43">
        <v>7.927614331428301E-3</v>
      </c>
      <c r="N5014" s="43">
        <v>4.547076487911271E-2</v>
      </c>
      <c r="O5014" s="43">
        <v>0</v>
      </c>
      <c r="P5014" s="43">
        <v>1</v>
      </c>
      <c r="R5014" s="43">
        <v>597.36469568314146</v>
      </c>
      <c r="S5014" s="43">
        <v>202.68419382412594</v>
      </c>
      <c r="T5014" s="43">
        <v>6825.2277296536513</v>
      </c>
      <c r="U5014" s="43">
        <v>7625.2766191609189</v>
      </c>
      <c r="W5014" s="43">
        <v>2092.7707513853147</v>
      </c>
      <c r="X5014" s="43">
        <v>0</v>
      </c>
      <c r="Y5014" s="43">
        <v>0</v>
      </c>
      <c r="Z5014" s="43">
        <v>2092.7707513853147</v>
      </c>
      <c r="AB5014" s="43">
        <v>109.09418221594115</v>
      </c>
      <c r="AC5014" s="43">
        <v>0</v>
      </c>
      <c r="AD5014" s="43">
        <v>0</v>
      </c>
      <c r="AE5014" s="43">
        <v>109.09418221594115</v>
      </c>
      <c r="AG5014" s="43">
        <v>3848605.4117975938</v>
      </c>
      <c r="AH5014" s="43">
        <v>452038.48229922797</v>
      </c>
      <c r="AI5014" s="43">
        <v>0</v>
      </c>
      <c r="AJ5014" s="43">
        <v>458195565.30695283</v>
      </c>
      <c r="AK5014" s="43">
        <v>462044170.71875042</v>
      </c>
    </row>
    <row r="5015" spans="3:37" x14ac:dyDescent="0.2">
      <c r="C5015" s="43">
        <v>6.0656829289036629E-4</v>
      </c>
      <c r="D5015" s="43">
        <v>4.6954878369864242E-2</v>
      </c>
      <c r="E5015" s="43">
        <v>3.1749301322444134</v>
      </c>
      <c r="F5015" s="43">
        <v>2.7750769111357392</v>
      </c>
      <c r="H5015" s="43">
        <v>9.0193726521636819E-5</v>
      </c>
      <c r="I5015" s="43">
        <v>0.14928487411618541</v>
      </c>
      <c r="J5015" s="43">
        <v>0</v>
      </c>
      <c r="K5015" s="43">
        <v>1</v>
      </c>
      <c r="M5015" s="43">
        <v>7.886888321793073E-3</v>
      </c>
      <c r="N5015" s="43">
        <v>4.6885321503979283E-2</v>
      </c>
      <c r="O5015" s="43">
        <v>0</v>
      </c>
      <c r="P5015" s="43">
        <v>1</v>
      </c>
      <c r="R5015" s="43">
        <v>539.26569943054835</v>
      </c>
      <c r="S5015" s="43">
        <v>254.93796218594164</v>
      </c>
      <c r="T5015" s="43">
        <v>7001.4011645859146</v>
      </c>
      <c r="U5015" s="43">
        <v>7795.6048262024042</v>
      </c>
      <c r="W5015" s="43">
        <v>1712.1309184079071</v>
      </c>
      <c r="X5015" s="43">
        <v>0</v>
      </c>
      <c r="Y5015" s="43">
        <v>0</v>
      </c>
      <c r="Z5015" s="43">
        <v>1712.1309184079071</v>
      </c>
      <c r="AB5015" s="43">
        <v>102.42447584684959</v>
      </c>
      <c r="AC5015" s="43">
        <v>0</v>
      </c>
      <c r="AD5015" s="43">
        <v>0</v>
      </c>
      <c r="AE5015" s="43">
        <v>102.42447584684959</v>
      </c>
      <c r="AG5015" s="43">
        <v>3148608.7589521413</v>
      </c>
      <c r="AH5015" s="43">
        <v>369820.27837610792</v>
      </c>
      <c r="AI5015" s="43">
        <v>0</v>
      </c>
      <c r="AJ5015" s="43">
        <v>430182798.5567683</v>
      </c>
      <c r="AK5015" s="43">
        <v>433331407.31572044</v>
      </c>
    </row>
    <row r="5016" spans="3:37" x14ac:dyDescent="0.2">
      <c r="C5016" s="43">
        <v>6.0207909414251154E-4</v>
      </c>
      <c r="D5016" s="43">
        <v>6.2376415665180152E-2</v>
      </c>
      <c r="E5016" s="43">
        <v>5.5691065468163554</v>
      </c>
      <c r="F5016" s="43">
        <v>3.4715345118422722</v>
      </c>
      <c r="H5016" s="43">
        <v>9.3748187708686537E-5</v>
      </c>
      <c r="I5016" s="43">
        <v>0.10249054323470652</v>
      </c>
      <c r="J5016" s="43">
        <v>0</v>
      </c>
      <c r="K5016" s="43">
        <v>1</v>
      </c>
      <c r="M5016" s="43">
        <v>7.8287074162901611E-3</v>
      </c>
      <c r="N5016" s="43">
        <v>4.652414150351758E-2</v>
      </c>
      <c r="O5016" s="43">
        <v>0</v>
      </c>
      <c r="P5016" s="43">
        <v>1</v>
      </c>
      <c r="R5016" s="43">
        <v>711.07651558601003</v>
      </c>
      <c r="S5016" s="43">
        <v>181.92360304787275</v>
      </c>
      <c r="T5016" s="43">
        <v>6896.2151640300399</v>
      </c>
      <c r="U5016" s="43">
        <v>7789.2152826639231</v>
      </c>
      <c r="W5016" s="43">
        <v>3960.0608782374106</v>
      </c>
      <c r="X5016" s="43">
        <v>0</v>
      </c>
      <c r="Y5016" s="43">
        <v>0</v>
      </c>
      <c r="Z5016" s="43">
        <v>3960.0608782374106</v>
      </c>
      <c r="AB5016" s="43">
        <v>188.04716592495691</v>
      </c>
      <c r="AC5016" s="43">
        <v>0</v>
      </c>
      <c r="AD5016" s="43">
        <v>0</v>
      </c>
      <c r="AE5016" s="43">
        <v>188.04716592495691</v>
      </c>
      <c r="AG5016" s="43">
        <v>7282551.9550785981</v>
      </c>
      <c r="AH5016" s="43">
        <v>855373.14969928074</v>
      </c>
      <c r="AI5016" s="43">
        <v>0</v>
      </c>
      <c r="AJ5016" s="43">
        <v>789798096.88481903</v>
      </c>
      <c r="AK5016" s="43">
        <v>797080648.83989763</v>
      </c>
    </row>
    <row r="5017" spans="3:37" x14ac:dyDescent="0.2">
      <c r="C5017" s="43">
        <v>5.9846571673032229E-4</v>
      </c>
      <c r="D5017" s="43">
        <v>5.3147946904165959E-2</v>
      </c>
      <c r="E5017" s="43">
        <v>5.1799691331731639</v>
      </c>
      <c r="F5017" s="43">
        <v>2.116711093241979</v>
      </c>
      <c r="H5017" s="43">
        <v>9.2008858359804435E-5</v>
      </c>
      <c r="I5017" s="43">
        <v>9.3227655316025365E-2</v>
      </c>
      <c r="J5017" s="43">
        <v>0</v>
      </c>
      <c r="K5017" s="43">
        <v>1</v>
      </c>
      <c r="M5017" s="43">
        <v>7.8961153646321947E-3</v>
      </c>
      <c r="N5017" s="43">
        <v>4.6485102601279915E-2</v>
      </c>
      <c r="O5017" s="43">
        <v>0</v>
      </c>
      <c r="P5017" s="43">
        <v>1</v>
      </c>
      <c r="R5017" s="43">
        <v>602.23798180516383</v>
      </c>
      <c r="S5017" s="43">
        <v>162.41149970179762</v>
      </c>
      <c r="T5017" s="43">
        <v>6949.7575102830897</v>
      </c>
      <c r="U5017" s="43">
        <v>7714.4069917900515</v>
      </c>
      <c r="W5017" s="43">
        <v>3119.5741565752501</v>
      </c>
      <c r="X5017" s="43">
        <v>0</v>
      </c>
      <c r="Y5017" s="43">
        <v>0</v>
      </c>
      <c r="Z5017" s="43">
        <v>3119.5741565752501</v>
      </c>
      <c r="AB5017" s="43">
        <v>71.960264350723165</v>
      </c>
      <c r="AC5017" s="43">
        <v>0</v>
      </c>
      <c r="AD5017" s="43">
        <v>0</v>
      </c>
      <c r="AE5017" s="43">
        <v>71.960264350723165</v>
      </c>
      <c r="AG5017" s="43">
        <v>5736896.8739418853</v>
      </c>
      <c r="AH5017" s="43">
        <v>673828.01782025397</v>
      </c>
      <c r="AI5017" s="43">
        <v>0</v>
      </c>
      <c r="AJ5017" s="43">
        <v>302233110.27303731</v>
      </c>
      <c r="AK5017" s="43">
        <v>307970007.14697921</v>
      </c>
    </row>
    <row r="5018" spans="3:37" x14ac:dyDescent="0.2">
      <c r="C5018" s="43">
        <v>6.2710549268651938E-4</v>
      </c>
      <c r="D5018" s="43">
        <v>5.8301991907208639E-2</v>
      </c>
      <c r="E5018" s="43">
        <v>5.4699706947860305</v>
      </c>
      <c r="F5018" s="43">
        <v>1.9450329058819904</v>
      </c>
      <c r="H5018" s="43">
        <v>9.4655141750332739E-5</v>
      </c>
      <c r="I5018" s="43">
        <v>7.6152107330858934E-2</v>
      </c>
      <c r="J5018" s="43">
        <v>0</v>
      </c>
      <c r="K5018" s="43">
        <v>1</v>
      </c>
      <c r="M5018" s="43">
        <v>7.8086368066256247E-3</v>
      </c>
      <c r="N5018" s="43">
        <v>4.5086808693940078E-2</v>
      </c>
      <c r="O5018" s="43">
        <v>0</v>
      </c>
      <c r="P5018" s="43">
        <v>1</v>
      </c>
      <c r="R5018" s="43">
        <v>692.25542887420329</v>
      </c>
      <c r="S5018" s="43">
        <v>136.47984132386782</v>
      </c>
      <c r="T5018" s="43">
        <v>6666.0273734401735</v>
      </c>
      <c r="U5018" s="43">
        <v>7494.7626436382443</v>
      </c>
      <c r="W5018" s="43">
        <v>3786.6169092484274</v>
      </c>
      <c r="X5018" s="43">
        <v>0</v>
      </c>
      <c r="Y5018" s="43">
        <v>0</v>
      </c>
      <c r="Z5018" s="43">
        <v>3786.6169092484274</v>
      </c>
      <c r="AB5018" s="43">
        <v>69.999845073088181</v>
      </c>
      <c r="AC5018" s="43">
        <v>0</v>
      </c>
      <c r="AD5018" s="43">
        <v>0</v>
      </c>
      <c r="AE5018" s="43">
        <v>69.999845073088181</v>
      </c>
      <c r="AG5018" s="43">
        <v>6963588.4961078577</v>
      </c>
      <c r="AH5018" s="43">
        <v>817909.25239766028</v>
      </c>
      <c r="AI5018" s="43">
        <v>0</v>
      </c>
      <c r="AJ5018" s="43">
        <v>293999349.30697036</v>
      </c>
      <c r="AK5018" s="43">
        <v>300962937.80307823</v>
      </c>
    </row>
    <row r="5019" spans="3:37" x14ac:dyDescent="0.2">
      <c r="C5019" s="43">
        <v>6.0622135823924989E-4</v>
      </c>
      <c r="D5019" s="43">
        <v>5.017272432841352E-2</v>
      </c>
      <c r="E5019" s="43">
        <v>3.7268281632718194</v>
      </c>
      <c r="F5019" s="43">
        <v>5.590309314246813</v>
      </c>
      <c r="H5019" s="43">
        <v>9.6225740002897631E-5</v>
      </c>
      <c r="I5019" s="43">
        <v>0.10623752183747337</v>
      </c>
      <c r="J5019" s="43">
        <v>0</v>
      </c>
      <c r="K5019" s="43">
        <v>1</v>
      </c>
      <c r="M5019" s="43">
        <v>7.8841479100859591E-3</v>
      </c>
      <c r="N5019" s="43">
        <v>4.7711556751709017E-2</v>
      </c>
      <c r="O5019" s="43">
        <v>0</v>
      </c>
      <c r="P5019" s="43">
        <v>1</v>
      </c>
      <c r="R5019" s="43">
        <v>575.89232340188209</v>
      </c>
      <c r="S5019" s="43">
        <v>193.55819518859016</v>
      </c>
      <c r="T5019" s="43">
        <v>7122.3075505179895</v>
      </c>
      <c r="U5019" s="43">
        <v>7891.7580691084622</v>
      </c>
      <c r="W5019" s="43">
        <v>2146.2517298661769</v>
      </c>
      <c r="X5019" s="43">
        <v>0</v>
      </c>
      <c r="Y5019" s="43">
        <v>0</v>
      </c>
      <c r="Z5019" s="43">
        <v>2146.2517298661769</v>
      </c>
      <c r="AB5019" s="43">
        <v>282.85705688429402</v>
      </c>
      <c r="AC5019" s="43">
        <v>0</v>
      </c>
      <c r="AD5019" s="43">
        <v>0</v>
      </c>
      <c r="AE5019" s="43">
        <v>282.85705688429402</v>
      </c>
      <c r="AG5019" s="43">
        <v>3946956.9312238991</v>
      </c>
      <c r="AH5019" s="43">
        <v>463590.37365109421</v>
      </c>
      <c r="AI5019" s="43">
        <v>0</v>
      </c>
      <c r="AJ5019" s="43">
        <v>1187999638.9140348</v>
      </c>
      <c r="AK5019" s="43">
        <v>1191946595.8452587</v>
      </c>
    </row>
    <row r="5020" spans="3:37" x14ac:dyDescent="0.2">
      <c r="C5020" s="43">
        <v>6.0527558854555697E-4</v>
      </c>
      <c r="D5020" s="43">
        <v>5.7145605339572247E-2</v>
      </c>
      <c r="E5020" s="43">
        <v>8.2262869300339307</v>
      </c>
      <c r="F5020" s="43">
        <v>2.2561883550235033</v>
      </c>
      <c r="H5020" s="43">
        <v>7.9519355078905727E-5</v>
      </c>
      <c r="I5020" s="43">
        <v>0.11646723136548642</v>
      </c>
      <c r="J5020" s="43">
        <v>0</v>
      </c>
      <c r="K5020" s="43">
        <v>1</v>
      </c>
      <c r="M5020" s="43">
        <v>7.8494127098516983E-3</v>
      </c>
      <c r="N5020" s="43">
        <v>4.4918576460844753E-2</v>
      </c>
      <c r="O5020" s="43">
        <v>0</v>
      </c>
      <c r="P5020" s="43">
        <v>1</v>
      </c>
      <c r="R5020" s="43">
        <v>654.90509475562237</v>
      </c>
      <c r="S5020" s="43">
        <v>175.35533105185783</v>
      </c>
      <c r="T5020" s="43">
        <v>6675.8338812551092</v>
      </c>
      <c r="U5020" s="43">
        <v>7506.094307062589</v>
      </c>
      <c r="W5020" s="43">
        <v>5387.437221400809</v>
      </c>
      <c r="X5020" s="43">
        <v>0</v>
      </c>
      <c r="Y5020" s="43">
        <v>0</v>
      </c>
      <c r="Z5020" s="43">
        <v>5387.437221400809</v>
      </c>
      <c r="AB5020" s="43">
        <v>88.027204443500736</v>
      </c>
      <c r="AC5020" s="43">
        <v>0</v>
      </c>
      <c r="AD5020" s="43">
        <v>0</v>
      </c>
      <c r="AE5020" s="43">
        <v>88.027204443500736</v>
      </c>
      <c r="AG5020" s="43">
        <v>9907497.0501560885</v>
      </c>
      <c r="AH5020" s="43">
        <v>1163686.4398225748</v>
      </c>
      <c r="AI5020" s="43">
        <v>0</v>
      </c>
      <c r="AJ5020" s="43">
        <v>369714258.6627031</v>
      </c>
      <c r="AK5020" s="43">
        <v>379621755.71285921</v>
      </c>
    </row>
    <row r="5021" spans="3:37" x14ac:dyDescent="0.2">
      <c r="C5021" s="43">
        <v>6.3288713482878567E-4</v>
      </c>
      <c r="D5021" s="43">
        <v>4.8664651018502307E-2</v>
      </c>
      <c r="E5021" s="43">
        <v>3.4515624853276869</v>
      </c>
      <c r="F5021" s="43">
        <v>1.96662170357361</v>
      </c>
      <c r="H5021" s="43">
        <v>8.8164532958056056E-5</v>
      </c>
      <c r="I5021" s="43">
        <v>9.1858211322989061E-2</v>
      </c>
      <c r="J5021" s="43">
        <v>0</v>
      </c>
      <c r="K5021" s="43">
        <v>1</v>
      </c>
      <c r="M5021" s="43">
        <v>7.8849817627004715E-3</v>
      </c>
      <c r="N5021" s="43">
        <v>4.7649186872415594E-2</v>
      </c>
      <c r="O5021" s="43">
        <v>0</v>
      </c>
      <c r="P5021" s="43">
        <v>1</v>
      </c>
      <c r="R5021" s="43">
        <v>583.15265017797492</v>
      </c>
      <c r="S5021" s="43">
        <v>153.33957969764404</v>
      </c>
      <c r="T5021" s="43">
        <v>7113.7493644468013</v>
      </c>
      <c r="U5021" s="43">
        <v>7850.2415943224205</v>
      </c>
      <c r="W5021" s="43">
        <v>2012.7878105737184</v>
      </c>
      <c r="X5021" s="43">
        <v>0</v>
      </c>
      <c r="Y5021" s="43">
        <v>0</v>
      </c>
      <c r="Z5021" s="43">
        <v>2012.7878105737184</v>
      </c>
      <c r="AB5021" s="43">
        <v>60.314616872959455</v>
      </c>
      <c r="AC5021" s="43">
        <v>0</v>
      </c>
      <c r="AD5021" s="43">
        <v>0</v>
      </c>
      <c r="AE5021" s="43">
        <v>60.314616872959455</v>
      </c>
      <c r="AG5021" s="43">
        <v>3701516.7836450683</v>
      </c>
      <c r="AH5021" s="43">
        <v>434762.16708392318</v>
      </c>
      <c r="AI5021" s="43">
        <v>0</v>
      </c>
      <c r="AJ5021" s="43">
        <v>253321390.86642972</v>
      </c>
      <c r="AK5021" s="43">
        <v>257022907.65007478</v>
      </c>
    </row>
    <row r="5022" spans="3:37" x14ac:dyDescent="0.2">
      <c r="C5022" s="43">
        <v>6.1616051409740802E-4</v>
      </c>
      <c r="D5022" s="43">
        <v>6.0732772514867195E-2</v>
      </c>
      <c r="E5022" s="43">
        <v>2.8115641739526889</v>
      </c>
      <c r="F5022" s="43">
        <v>3.6209926185212611</v>
      </c>
      <c r="H5022" s="43">
        <v>8.3522343090015874E-5</v>
      </c>
      <c r="I5022" s="43">
        <v>0.10113267267403281</v>
      </c>
      <c r="J5022" s="43">
        <v>0</v>
      </c>
      <c r="K5022" s="43">
        <v>1</v>
      </c>
      <c r="M5022" s="43">
        <v>7.8682063379295064E-3</v>
      </c>
      <c r="N5022" s="43">
        <v>4.649367429088902E-2</v>
      </c>
      <c r="O5022" s="43">
        <v>0</v>
      </c>
      <c r="P5022" s="43">
        <v>1</v>
      </c>
      <c r="R5022" s="43">
        <v>708.5317953729774</v>
      </c>
      <c r="S5022" s="43">
        <v>159.93242661533637</v>
      </c>
      <c r="T5022" s="43">
        <v>6926.4703915547325</v>
      </c>
      <c r="U5022" s="43">
        <v>7794.934613543046</v>
      </c>
      <c r="W5022" s="43">
        <v>1992.0826119770409</v>
      </c>
      <c r="X5022" s="43">
        <v>0</v>
      </c>
      <c r="Y5022" s="43">
        <v>0</v>
      </c>
      <c r="Z5022" s="43">
        <v>1992.0826119770409</v>
      </c>
      <c r="AB5022" s="43">
        <v>198.7050568056404</v>
      </c>
      <c r="AC5022" s="43">
        <v>0</v>
      </c>
      <c r="AD5022" s="43">
        <v>0</v>
      </c>
      <c r="AE5022" s="43">
        <v>198.7050568056404</v>
      </c>
      <c r="AG5022" s="43">
        <v>3663439.9234257783</v>
      </c>
      <c r="AH5022" s="43">
        <v>430289.84418704081</v>
      </c>
      <c r="AI5022" s="43">
        <v>0</v>
      </c>
      <c r="AJ5022" s="43">
        <v>834561238.58368969</v>
      </c>
      <c r="AK5022" s="43">
        <v>838224678.50711548</v>
      </c>
    </row>
    <row r="5023" spans="3:37" x14ac:dyDescent="0.2">
      <c r="C5023" s="43">
        <v>6.2334149841636322E-4</v>
      </c>
      <c r="D5023" s="43">
        <v>6.4880487585648128E-2</v>
      </c>
      <c r="E5023" s="43">
        <v>8.8159038276584472</v>
      </c>
      <c r="F5023" s="43">
        <v>2.8002021617408475</v>
      </c>
      <c r="H5023" s="43">
        <v>9.1386761688405649E-5</v>
      </c>
      <c r="I5023" s="43">
        <v>9.755386611913916E-2</v>
      </c>
      <c r="J5023" s="43">
        <v>0</v>
      </c>
      <c r="K5023" s="43">
        <v>1</v>
      </c>
      <c r="M5023" s="43">
        <v>7.8878098166720312E-3</v>
      </c>
      <c r="N5023" s="43">
        <v>4.5283750922685981E-2</v>
      </c>
      <c r="O5023" s="43">
        <v>0</v>
      </c>
      <c r="P5023" s="43">
        <v>1</v>
      </c>
      <c r="R5023" s="43">
        <v>765.74208841974598</v>
      </c>
      <c r="S5023" s="43">
        <v>168.799107675058</v>
      </c>
      <c r="T5023" s="43">
        <v>6763.0281716159743</v>
      </c>
      <c r="U5023" s="43">
        <v>7697.5693677107784</v>
      </c>
      <c r="W5023" s="43">
        <v>6750.7086082988117</v>
      </c>
      <c r="X5023" s="43">
        <v>0</v>
      </c>
      <c r="Y5023" s="43">
        <v>0</v>
      </c>
      <c r="Z5023" s="43">
        <v>6750.7086082988117</v>
      </c>
      <c r="AB5023" s="43">
        <v>147.49849023128203</v>
      </c>
      <c r="AC5023" s="43">
        <v>0</v>
      </c>
      <c r="AD5023" s="43">
        <v>0</v>
      </c>
      <c r="AE5023" s="43">
        <v>147.49849023128203</v>
      </c>
      <c r="AG5023" s="43">
        <v>12414553.130661516</v>
      </c>
      <c r="AH5023" s="43">
        <v>1458153.0593925433</v>
      </c>
      <c r="AI5023" s="43">
        <v>0</v>
      </c>
      <c r="AJ5023" s="43">
        <v>619493658.97138453</v>
      </c>
      <c r="AK5023" s="43">
        <v>631908212.10204601</v>
      </c>
    </row>
    <row r="5024" spans="3:37" x14ac:dyDescent="0.2">
      <c r="C5024" s="43">
        <v>6.186873163793738E-4</v>
      </c>
      <c r="D5024" s="43">
        <v>5.46862857160334E-2</v>
      </c>
      <c r="E5024" s="43">
        <v>2.2789179619341464</v>
      </c>
      <c r="F5024" s="43">
        <v>4.2933387055437349</v>
      </c>
      <c r="H5024" s="43">
        <v>9.3745022888724883E-5</v>
      </c>
      <c r="I5024" s="43">
        <v>7.8044464925097687E-2</v>
      </c>
      <c r="J5024" s="43">
        <v>0</v>
      </c>
      <c r="K5024" s="43">
        <v>1</v>
      </c>
      <c r="M5024" s="43">
        <v>7.8011701453140278E-3</v>
      </c>
      <c r="N5024" s="43">
        <v>4.4222960416890444E-2</v>
      </c>
      <c r="O5024" s="43">
        <v>0</v>
      </c>
      <c r="P5024" s="43">
        <v>1</v>
      </c>
      <c r="R5024" s="43">
        <v>640.60749074650039</v>
      </c>
      <c r="S5024" s="43">
        <v>138.52644837414087</v>
      </c>
      <c r="T5024" s="43">
        <v>6532.0565369475962</v>
      </c>
      <c r="U5024" s="43">
        <v>7311.1904760682373</v>
      </c>
      <c r="W5024" s="43">
        <v>1459.8919172117621</v>
      </c>
      <c r="X5024" s="43">
        <v>0</v>
      </c>
      <c r="Y5024" s="43">
        <v>0</v>
      </c>
      <c r="Z5024" s="43">
        <v>1459.8919172117621</v>
      </c>
      <c r="AB5024" s="43">
        <v>225.74190654402688</v>
      </c>
      <c r="AC5024" s="43">
        <v>0</v>
      </c>
      <c r="AD5024" s="43">
        <v>0</v>
      </c>
      <c r="AE5024" s="43">
        <v>225.74190654402688</v>
      </c>
      <c r="AG5024" s="43">
        <v>2684741.2357524307</v>
      </c>
      <c r="AH5024" s="43">
        <v>315336.65411774063</v>
      </c>
      <c r="AI5024" s="43">
        <v>0</v>
      </c>
      <c r="AJ5024" s="43">
        <v>948116007.48491287</v>
      </c>
      <c r="AK5024" s="43">
        <v>950800748.72066534</v>
      </c>
    </row>
    <row r="5025" spans="3:37" x14ac:dyDescent="0.2">
      <c r="C5025" s="43">
        <v>6.1345608851259836E-4</v>
      </c>
      <c r="D5025" s="43">
        <v>6.5833225739172274E-2</v>
      </c>
      <c r="E5025" s="43">
        <v>7.1603828707017589</v>
      </c>
      <c r="F5025" s="43">
        <v>2.629533856512404</v>
      </c>
      <c r="H5025" s="43">
        <v>9.1024436652764606E-5</v>
      </c>
      <c r="I5025" s="43">
        <v>0.12696616211022904</v>
      </c>
      <c r="J5025" s="43">
        <v>0</v>
      </c>
      <c r="K5025" s="43">
        <v>1</v>
      </c>
      <c r="M5025" s="43">
        <v>7.8318989401534467E-3</v>
      </c>
      <c r="N5025" s="43">
        <v>4.5403707052167237E-2</v>
      </c>
      <c r="O5025" s="43">
        <v>0</v>
      </c>
      <c r="P5025" s="43">
        <v>1</v>
      </c>
      <c r="R5025" s="43">
        <v>764.66460761796725</v>
      </c>
      <c r="S5025" s="43">
        <v>218.82068067781341</v>
      </c>
      <c r="T5025" s="43">
        <v>6732.8782394979171</v>
      </c>
      <c r="U5025" s="43">
        <v>7716.3635277936974</v>
      </c>
      <c r="W5025" s="43">
        <v>5475.2913582195742</v>
      </c>
      <c r="X5025" s="43">
        <v>0</v>
      </c>
      <c r="Y5025" s="43">
        <v>0</v>
      </c>
      <c r="Z5025" s="43">
        <v>5475.2913582195742</v>
      </c>
      <c r="AB5025" s="43">
        <v>133.32701476795683</v>
      </c>
      <c r="AC5025" s="43">
        <v>0</v>
      </c>
      <c r="AD5025" s="43">
        <v>0</v>
      </c>
      <c r="AE5025" s="43">
        <v>133.32701476795683</v>
      </c>
      <c r="AG5025" s="43">
        <v>10069060.807765797</v>
      </c>
      <c r="AH5025" s="43">
        <v>1182662.933375428</v>
      </c>
      <c r="AI5025" s="43">
        <v>0</v>
      </c>
      <c r="AJ5025" s="43">
        <v>559973462.02541864</v>
      </c>
      <c r="AK5025" s="43">
        <v>570042522.83318448</v>
      </c>
    </row>
    <row r="5026" spans="3:37" x14ac:dyDescent="0.2">
      <c r="C5026" s="43">
        <v>5.9925771170463605E-4</v>
      </c>
      <c r="D5026" s="43">
        <v>5.0760110662609423E-2</v>
      </c>
      <c r="E5026" s="43">
        <v>12.272358271812227</v>
      </c>
      <c r="F5026" s="43">
        <v>1.4473346914944707</v>
      </c>
      <c r="H5026" s="43">
        <v>9.4725625252700674E-5</v>
      </c>
      <c r="I5026" s="43">
        <v>0.12982527898969975</v>
      </c>
      <c r="J5026" s="43">
        <v>0</v>
      </c>
      <c r="K5026" s="43">
        <v>1</v>
      </c>
      <c r="M5026" s="43">
        <v>7.8218963146526287E-3</v>
      </c>
      <c r="N5026" s="43">
        <v>4.436431698334397E-2</v>
      </c>
      <c r="O5026" s="43">
        <v>0</v>
      </c>
      <c r="P5026" s="43">
        <v>1</v>
      </c>
      <c r="R5026" s="43">
        <v>575.94175387717678</v>
      </c>
      <c r="S5026" s="43">
        <v>232.84618026429686</v>
      </c>
      <c r="T5026" s="43">
        <v>6570.3457989919552</v>
      </c>
      <c r="U5026" s="43">
        <v>7379.1337331334289</v>
      </c>
      <c r="W5026" s="43">
        <v>7068.163547276612</v>
      </c>
      <c r="X5026" s="43">
        <v>0</v>
      </c>
      <c r="Y5026" s="43">
        <v>0</v>
      </c>
      <c r="Z5026" s="43">
        <v>7068.163547276612</v>
      </c>
      <c r="AB5026" s="43">
        <v>27.567343766469147</v>
      </c>
      <c r="AC5026" s="43">
        <v>0</v>
      </c>
      <c r="AD5026" s="43">
        <v>0</v>
      </c>
      <c r="AE5026" s="43">
        <v>27.567343766469147</v>
      </c>
      <c r="AG5026" s="43">
        <v>12998352.763441689</v>
      </c>
      <c r="AH5026" s="43">
        <v>1526723.3262117482</v>
      </c>
      <c r="AI5026" s="43">
        <v>0</v>
      </c>
      <c r="AJ5026" s="43">
        <v>115782843.81917042</v>
      </c>
      <c r="AK5026" s="43">
        <v>128781196.5826121</v>
      </c>
    </row>
    <row r="5027" spans="3:37" x14ac:dyDescent="0.2">
      <c r="C5027" s="43">
        <v>6.117220536002721E-4</v>
      </c>
      <c r="D5027" s="43">
        <v>6.5015140323640086E-2</v>
      </c>
      <c r="E5027" s="43">
        <v>14.338719250090088</v>
      </c>
      <c r="F5027" s="43">
        <v>2.609048342777319</v>
      </c>
      <c r="H5027" s="43">
        <v>9.170481757314608E-5</v>
      </c>
      <c r="I5027" s="43">
        <v>0.12292595823438102</v>
      </c>
      <c r="J5027" s="43">
        <v>0</v>
      </c>
      <c r="K5027" s="43">
        <v>1</v>
      </c>
      <c r="M5027" s="43">
        <v>7.8926754403694233E-3</v>
      </c>
      <c r="N5027" s="43">
        <v>4.5876825407690558E-2</v>
      </c>
      <c r="O5027" s="43">
        <v>0</v>
      </c>
      <c r="P5027" s="43">
        <v>1</v>
      </c>
      <c r="R5027" s="43">
        <v>753.02780904369592</v>
      </c>
      <c r="S5027" s="43">
        <v>213.44113735293101</v>
      </c>
      <c r="T5027" s="43">
        <v>6855.8289714208013</v>
      </c>
      <c r="U5027" s="43">
        <v>7822.2979178174282</v>
      </c>
      <c r="W5027" s="43">
        <v>10797.454341388006</v>
      </c>
      <c r="X5027" s="43">
        <v>0</v>
      </c>
      <c r="Y5027" s="43">
        <v>0</v>
      </c>
      <c r="Z5027" s="43">
        <v>10797.454341388006</v>
      </c>
      <c r="AB5027" s="43">
        <v>129.64742185814842</v>
      </c>
      <c r="AC5027" s="43">
        <v>0</v>
      </c>
      <c r="AD5027" s="43">
        <v>0</v>
      </c>
      <c r="AE5027" s="43">
        <v>129.64742185814842</v>
      </c>
      <c r="AG5027" s="43">
        <v>19856518.533812542</v>
      </c>
      <c r="AH5027" s="43">
        <v>2332250.1377398092</v>
      </c>
      <c r="AI5027" s="43">
        <v>0</v>
      </c>
      <c r="AJ5027" s="43">
        <v>544519171.80422342</v>
      </c>
      <c r="AK5027" s="43">
        <v>564375690.33803594</v>
      </c>
    </row>
    <row r="5028" spans="3:37" x14ac:dyDescent="0.2">
      <c r="C5028" s="43">
        <v>6.1838881460596351E-4</v>
      </c>
      <c r="D5028" s="43">
        <v>5.2322494801327113E-2</v>
      </c>
      <c r="E5028" s="43">
        <v>5.1036983206980198</v>
      </c>
      <c r="F5028" s="43">
        <v>3.8785626765081798</v>
      </c>
      <c r="H5028" s="43">
        <v>8.1667694623417802E-5</v>
      </c>
      <c r="I5028" s="43">
        <v>0.10375887457080579</v>
      </c>
      <c r="J5028" s="43">
        <v>0</v>
      </c>
      <c r="K5028" s="43">
        <v>1</v>
      </c>
      <c r="M5028" s="43">
        <v>7.8768056270186459E-3</v>
      </c>
      <c r="N5028" s="43">
        <v>4.8180611745480051E-2</v>
      </c>
      <c r="O5028" s="43">
        <v>0</v>
      </c>
      <c r="P5028" s="43">
        <v>1</v>
      </c>
      <c r="R5028" s="43">
        <v>612.62179260549817</v>
      </c>
      <c r="S5028" s="43">
        <v>160.44194620197092</v>
      </c>
      <c r="T5028" s="43">
        <v>7185.6293457851007</v>
      </c>
      <c r="U5028" s="43">
        <v>7958.6930845925699</v>
      </c>
      <c r="W5028" s="43">
        <v>3126.6368141436915</v>
      </c>
      <c r="X5028" s="43">
        <v>0</v>
      </c>
      <c r="Y5028" s="43">
        <v>0</v>
      </c>
      <c r="Z5028" s="43">
        <v>3126.6368141436915</v>
      </c>
      <c r="AB5028" s="43">
        <v>188.69131429004025</v>
      </c>
      <c r="AC5028" s="43">
        <v>0</v>
      </c>
      <c r="AD5028" s="43">
        <v>0</v>
      </c>
      <c r="AE5028" s="43">
        <v>188.69131429004025</v>
      </c>
      <c r="AG5028" s="43">
        <v>5749885.1012102487</v>
      </c>
      <c r="AH5028" s="43">
        <v>675353.55185503734</v>
      </c>
      <c r="AI5028" s="43">
        <v>0</v>
      </c>
      <c r="AJ5028" s="43">
        <v>792503520.01816905</v>
      </c>
      <c r="AK5028" s="43">
        <v>798253405.11937928</v>
      </c>
    </row>
    <row r="5029" spans="3:37" x14ac:dyDescent="0.2">
      <c r="C5029" s="43">
        <v>6.1606699007621391E-4</v>
      </c>
      <c r="D5029" s="43">
        <v>5.6539661602911573E-2</v>
      </c>
      <c r="E5029" s="43">
        <v>4.2163072566362425</v>
      </c>
      <c r="F5029" s="43">
        <v>3.564050423633196</v>
      </c>
      <c r="H5029" s="43">
        <v>8.6785036090732796E-5</v>
      </c>
      <c r="I5029" s="43">
        <v>0.11394596366625853</v>
      </c>
      <c r="J5029" s="43">
        <v>0</v>
      </c>
      <c r="K5029" s="43">
        <v>1</v>
      </c>
      <c r="M5029" s="43">
        <v>7.8495886722805656E-3</v>
      </c>
      <c r="N5029" s="43">
        <v>4.4689029605647933E-2</v>
      </c>
      <c r="O5029" s="43">
        <v>0</v>
      </c>
      <c r="P5029" s="43">
        <v>1</v>
      </c>
      <c r="R5029" s="43">
        <v>659.51323726555506</v>
      </c>
      <c r="S5029" s="43">
        <v>187.23462571265671</v>
      </c>
      <c r="T5029" s="43">
        <v>6641.8673377489231</v>
      </c>
      <c r="U5029" s="43">
        <v>7488.6152007271348</v>
      </c>
      <c r="W5029" s="43">
        <v>2780.71044813042</v>
      </c>
      <c r="X5029" s="43">
        <v>0</v>
      </c>
      <c r="Y5029" s="43">
        <v>0</v>
      </c>
      <c r="Z5029" s="43">
        <v>2780.71044813042</v>
      </c>
      <c r="AB5029" s="43">
        <v>180.93969590806182</v>
      </c>
      <c r="AC5029" s="43">
        <v>0</v>
      </c>
      <c r="AD5029" s="43">
        <v>0</v>
      </c>
      <c r="AE5029" s="43">
        <v>180.93969590806182</v>
      </c>
      <c r="AG5029" s="43">
        <v>5113726.514111842</v>
      </c>
      <c r="AH5029" s="43">
        <v>600633.45679617068</v>
      </c>
      <c r="AI5029" s="43">
        <v>0</v>
      </c>
      <c r="AJ5029" s="43">
        <v>759946722.8138597</v>
      </c>
      <c r="AK5029" s="43">
        <v>765060449.32797158</v>
      </c>
    </row>
    <row r="5030" spans="3:37" x14ac:dyDescent="0.2">
      <c r="C5030" s="43">
        <v>6.1666587295239328E-4</v>
      </c>
      <c r="D5030" s="43">
        <v>5.9062059025049241E-2</v>
      </c>
      <c r="E5030" s="43">
        <v>4.3492960784906414</v>
      </c>
      <c r="F5030" s="43">
        <v>2.7807794288180281</v>
      </c>
      <c r="H5030" s="43">
        <v>1.0029846508108342E-4</v>
      </c>
      <c r="I5030" s="43">
        <v>0.10405115039193058</v>
      </c>
      <c r="J5030" s="43">
        <v>0</v>
      </c>
      <c r="K5030" s="43">
        <v>1</v>
      </c>
      <c r="M5030" s="43">
        <v>7.8536242675559809E-3</v>
      </c>
      <c r="N5030" s="43">
        <v>4.8122907832843898E-2</v>
      </c>
      <c r="O5030" s="43">
        <v>0</v>
      </c>
      <c r="P5030" s="43">
        <v>1</v>
      </c>
      <c r="R5030" s="43">
        <v>689.60574484556241</v>
      </c>
      <c r="S5030" s="43">
        <v>197.59845554590129</v>
      </c>
      <c r="T5030" s="43">
        <v>7155.9015092186983</v>
      </c>
      <c r="U5030" s="43">
        <v>8043.1057096101622</v>
      </c>
      <c r="W5030" s="43">
        <v>2999.2995617614224</v>
      </c>
      <c r="X5030" s="43">
        <v>0</v>
      </c>
      <c r="Y5030" s="43">
        <v>0</v>
      </c>
      <c r="Z5030" s="43">
        <v>2999.2995617614224</v>
      </c>
      <c r="AB5030" s="43">
        <v>131.39982251248114</v>
      </c>
      <c r="AC5030" s="43">
        <v>0</v>
      </c>
      <c r="AD5030" s="43">
        <v>0</v>
      </c>
      <c r="AE5030" s="43">
        <v>131.39982251248114</v>
      </c>
      <c r="AG5030" s="43">
        <v>5515711.8940792559</v>
      </c>
      <c r="AH5030" s="43">
        <v>647848.70534046728</v>
      </c>
      <c r="AI5030" s="43">
        <v>0</v>
      </c>
      <c r="AJ5030" s="43">
        <v>551879254.55242074</v>
      </c>
      <c r="AK5030" s="43">
        <v>557394966.44649994</v>
      </c>
    </row>
    <row r="5031" spans="3:37" x14ac:dyDescent="0.2">
      <c r="C5031" s="43">
        <v>6.4407733618054852E-4</v>
      </c>
      <c r="D5031" s="43">
        <v>4.9195628380226307E-2</v>
      </c>
      <c r="E5031" s="43">
        <v>5.0072215112815162</v>
      </c>
      <c r="F5031" s="43">
        <v>2.2766344895100334</v>
      </c>
      <c r="H5031" s="43">
        <v>9.6434149518764833E-5</v>
      </c>
      <c r="I5031" s="43">
        <v>0.10374721763927908</v>
      </c>
      <c r="J5031" s="43">
        <v>0</v>
      </c>
      <c r="K5031" s="43">
        <v>1</v>
      </c>
      <c r="M5031" s="43">
        <v>7.8103641997061884E-3</v>
      </c>
      <c r="N5031" s="43">
        <v>4.4609012510857138E-2</v>
      </c>
      <c r="O5031" s="43">
        <v>0</v>
      </c>
      <c r="P5031" s="43">
        <v>1</v>
      </c>
      <c r="R5031" s="43">
        <v>599.93873420601767</v>
      </c>
      <c r="S5031" s="43">
        <v>189.43040413159258</v>
      </c>
      <c r="T5031" s="43">
        <v>6596.8448178180997</v>
      </c>
      <c r="U5031" s="43">
        <v>7386.2139561557096</v>
      </c>
      <c r="W5031" s="43">
        <v>3004.0261353673754</v>
      </c>
      <c r="X5031" s="43">
        <v>0</v>
      </c>
      <c r="Y5031" s="43">
        <v>0</v>
      </c>
      <c r="Z5031" s="43">
        <v>3004.0261353673754</v>
      </c>
      <c r="AB5031" s="43">
        <v>81.951565325802264</v>
      </c>
      <c r="AC5031" s="43">
        <v>0</v>
      </c>
      <c r="AD5031" s="43">
        <v>0</v>
      </c>
      <c r="AE5031" s="43">
        <v>81.951565325802264</v>
      </c>
      <c r="AG5031" s="43">
        <v>5524404.0629406031</v>
      </c>
      <c r="AH5031" s="43">
        <v>648869.64523935306</v>
      </c>
      <c r="AI5031" s="43">
        <v>0</v>
      </c>
      <c r="AJ5031" s="43">
        <v>344196574.36836952</v>
      </c>
      <c r="AK5031" s="43">
        <v>349720978.43131012</v>
      </c>
    </row>
    <row r="5032" spans="3:37" x14ac:dyDescent="0.2">
      <c r="C5032" s="43">
        <v>5.9988506988764177E-4</v>
      </c>
      <c r="D5032" s="43">
        <v>5.4102327461194123E-2</v>
      </c>
      <c r="E5032" s="43">
        <v>2.7271961407306331</v>
      </c>
      <c r="F5032" s="43">
        <v>4.5408942616554651</v>
      </c>
      <c r="H5032" s="43">
        <v>8.8994779949145899E-5</v>
      </c>
      <c r="I5032" s="43">
        <v>9.0442097160703686E-2</v>
      </c>
      <c r="J5032" s="43">
        <v>0</v>
      </c>
      <c r="K5032" s="43">
        <v>1</v>
      </c>
      <c r="M5032" s="43">
        <v>7.9357086203457605E-3</v>
      </c>
      <c r="N5032" s="43">
        <v>4.5229348575741561E-2</v>
      </c>
      <c r="O5032" s="43">
        <v>0</v>
      </c>
      <c r="P5032" s="43">
        <v>1</v>
      </c>
      <c r="R5032" s="43">
        <v>614.50634953235851</v>
      </c>
      <c r="S5032" s="43">
        <v>152.39739044485876</v>
      </c>
      <c r="T5032" s="43">
        <v>6795.922518846156</v>
      </c>
      <c r="U5032" s="43">
        <v>7562.8262588233729</v>
      </c>
      <c r="W5032" s="43">
        <v>1675.8793448991175</v>
      </c>
      <c r="X5032" s="43">
        <v>0</v>
      </c>
      <c r="Y5032" s="43">
        <v>0</v>
      </c>
      <c r="Z5032" s="43">
        <v>1675.8793448991175</v>
      </c>
      <c r="AB5032" s="43">
        <v>232.82151472866741</v>
      </c>
      <c r="AC5032" s="43">
        <v>0</v>
      </c>
      <c r="AD5032" s="43">
        <v>0</v>
      </c>
      <c r="AE5032" s="43">
        <v>232.82151472866741</v>
      </c>
      <c r="AG5032" s="43">
        <v>3081942.115269477</v>
      </c>
      <c r="AH5032" s="43">
        <v>361989.93849820941</v>
      </c>
      <c r="AI5032" s="43">
        <v>0</v>
      </c>
      <c r="AJ5032" s="43">
        <v>977850361.86040306</v>
      </c>
      <c r="AK5032" s="43">
        <v>980932303.97567248</v>
      </c>
    </row>
    <row r="5033" spans="3:37" x14ac:dyDescent="0.2">
      <c r="C5033" s="43">
        <v>6.3130401695643545E-4</v>
      </c>
      <c r="D5033" s="43">
        <v>5.1856723807370934E-2</v>
      </c>
      <c r="E5033" s="43">
        <v>1.313399957343319</v>
      </c>
      <c r="F5033" s="43">
        <v>2.2570984893500836</v>
      </c>
      <c r="H5033" s="43">
        <v>9.718414681780807E-5</v>
      </c>
      <c r="I5033" s="43">
        <v>0.10651542000392344</v>
      </c>
      <c r="J5033" s="43">
        <v>0</v>
      </c>
      <c r="K5033" s="43">
        <v>1</v>
      </c>
      <c r="M5033" s="43">
        <v>7.9093289605098871E-3</v>
      </c>
      <c r="N5033" s="43">
        <v>4.7598200812000946E-2</v>
      </c>
      <c r="O5033" s="43">
        <v>0</v>
      </c>
      <c r="P5033" s="43">
        <v>1</v>
      </c>
      <c r="R5033" s="43">
        <v>619.84913723905777</v>
      </c>
      <c r="S5033" s="43">
        <v>195.99738783015653</v>
      </c>
      <c r="T5033" s="43">
        <v>7128.0797262020278</v>
      </c>
      <c r="U5033" s="43">
        <v>7943.9262512712421</v>
      </c>
      <c r="W5033" s="43">
        <v>814.10983040907161</v>
      </c>
      <c r="X5033" s="43">
        <v>0</v>
      </c>
      <c r="Y5033" s="43">
        <v>0</v>
      </c>
      <c r="Z5033" s="43">
        <v>814.10983040907161</v>
      </c>
      <c r="AB5033" s="43">
        <v>83.375621303154404</v>
      </c>
      <c r="AC5033" s="43">
        <v>0</v>
      </c>
      <c r="AD5033" s="43">
        <v>0</v>
      </c>
      <c r="AE5033" s="43">
        <v>83.375621303154404</v>
      </c>
      <c r="AG5033" s="43">
        <v>1497147.9781222828</v>
      </c>
      <c r="AH5033" s="43">
        <v>175847.72336835947</v>
      </c>
      <c r="AI5033" s="43">
        <v>0</v>
      </c>
      <c r="AJ5033" s="43">
        <v>350177609.47324848</v>
      </c>
      <c r="AK5033" s="43">
        <v>351674757.45137078</v>
      </c>
    </row>
    <row r="5034" spans="3:37" x14ac:dyDescent="0.2">
      <c r="C5034" s="43">
        <v>6.310914070069007E-4</v>
      </c>
      <c r="D5034" s="43">
        <v>4.9901948702297153E-2</v>
      </c>
      <c r="E5034" s="43">
        <v>2.5665902218471346</v>
      </c>
      <c r="F5034" s="43">
        <v>3.9531370074894574</v>
      </c>
      <c r="H5034" s="43">
        <v>8.5840215120780216E-5</v>
      </c>
      <c r="I5034" s="43">
        <v>0.10948582640910254</v>
      </c>
      <c r="J5034" s="43">
        <v>0</v>
      </c>
      <c r="K5034" s="43">
        <v>1</v>
      </c>
      <c r="M5034" s="43">
        <v>7.923156648665608E-3</v>
      </c>
      <c r="N5034" s="43">
        <v>4.6797472582049138E-2</v>
      </c>
      <c r="O5034" s="43">
        <v>0</v>
      </c>
      <c r="P5034" s="43">
        <v>1</v>
      </c>
      <c r="R5034" s="43">
        <v>596.2826117522103</v>
      </c>
      <c r="S5034" s="43">
        <v>177.94716400619365</v>
      </c>
      <c r="T5034" s="43">
        <v>7020.4186899570459</v>
      </c>
      <c r="U5034" s="43">
        <v>7794.6484657154497</v>
      </c>
      <c r="W5034" s="43">
        <v>1530.4131207806943</v>
      </c>
      <c r="X5034" s="43">
        <v>0</v>
      </c>
      <c r="Y5034" s="43">
        <v>0</v>
      </c>
      <c r="Z5034" s="43">
        <v>1530.4131207806943</v>
      </c>
      <c r="AB5034" s="43">
        <v>188.41675450260746</v>
      </c>
      <c r="AC5034" s="43">
        <v>0</v>
      </c>
      <c r="AD5034" s="43">
        <v>0</v>
      </c>
      <c r="AE5034" s="43">
        <v>188.41675450260746</v>
      </c>
      <c r="AG5034" s="43">
        <v>2814429.7291156966</v>
      </c>
      <c r="AH5034" s="43">
        <v>330569.23408862995</v>
      </c>
      <c r="AI5034" s="43">
        <v>0</v>
      </c>
      <c r="AJ5034" s="43">
        <v>791350368.91095138</v>
      </c>
      <c r="AK5034" s="43">
        <v>794164798.6400671</v>
      </c>
    </row>
    <row r="5035" spans="3:37" x14ac:dyDescent="0.2">
      <c r="C5035" s="43">
        <v>6.0529467630028523E-4</v>
      </c>
      <c r="D5035" s="43">
        <v>5.1729328795669216E-2</v>
      </c>
      <c r="E5035" s="43">
        <v>5.6263494073421461</v>
      </c>
      <c r="F5035" s="43">
        <v>2.2433450017717735</v>
      </c>
      <c r="H5035" s="43">
        <v>9.111358882130105E-5</v>
      </c>
      <c r="I5035" s="43">
        <v>9.5244633252080102E-2</v>
      </c>
      <c r="J5035" s="43">
        <v>0</v>
      </c>
      <c r="K5035" s="43">
        <v>1</v>
      </c>
      <c r="M5035" s="43">
        <v>7.8493866623696468E-3</v>
      </c>
      <c r="N5035" s="43">
        <v>4.6007466755239035E-2</v>
      </c>
      <c r="O5035" s="43">
        <v>0</v>
      </c>
      <c r="P5035" s="43">
        <v>1</v>
      </c>
      <c r="R5035" s="43">
        <v>592.85170107981889</v>
      </c>
      <c r="S5035" s="43">
        <v>164.31077337654389</v>
      </c>
      <c r="T5035" s="43">
        <v>6837.6429163111889</v>
      </c>
      <c r="U5035" s="43">
        <v>7594.8053907675512</v>
      </c>
      <c r="W5035" s="43">
        <v>3335.590817012222</v>
      </c>
      <c r="X5035" s="43">
        <v>0</v>
      </c>
      <c r="Y5035" s="43">
        <v>0</v>
      </c>
      <c r="Z5035" s="43">
        <v>3335.590817012222</v>
      </c>
      <c r="AB5035" s="43">
        <v>78.871754328255037</v>
      </c>
      <c r="AC5035" s="43">
        <v>0</v>
      </c>
      <c r="AD5035" s="43">
        <v>0</v>
      </c>
      <c r="AE5035" s="43">
        <v>78.871754328255037</v>
      </c>
      <c r="AG5035" s="43">
        <v>6134151.5124854762</v>
      </c>
      <c r="AH5035" s="43">
        <v>720487.61647463997</v>
      </c>
      <c r="AI5035" s="43">
        <v>0</v>
      </c>
      <c r="AJ5035" s="43">
        <v>331261368.17867118</v>
      </c>
      <c r="AK5035" s="43">
        <v>337395519.69115669</v>
      </c>
    </row>
    <row r="5036" spans="3:37" x14ac:dyDescent="0.2">
      <c r="C5036" s="43">
        <v>6.1109282003257714E-4</v>
      </c>
      <c r="D5036" s="43">
        <v>5.297506528968661E-2</v>
      </c>
      <c r="E5036" s="43">
        <v>2.859696768166923</v>
      </c>
      <c r="F5036" s="43">
        <v>1.8815993408061114</v>
      </c>
      <c r="H5036" s="43">
        <v>1.0054743049314752E-4</v>
      </c>
      <c r="I5036" s="43">
        <v>6.6229745893448988E-2</v>
      </c>
      <c r="J5036" s="43">
        <v>0</v>
      </c>
      <c r="K5036" s="43">
        <v>1</v>
      </c>
      <c r="M5036" s="43">
        <v>7.8476989481693765E-3</v>
      </c>
      <c r="N5036" s="43">
        <v>4.3179011076167846E-2</v>
      </c>
      <c r="O5036" s="43">
        <v>0</v>
      </c>
      <c r="P5036" s="43">
        <v>1</v>
      </c>
      <c r="R5036" s="43">
        <v>612.94436173181248</v>
      </c>
      <c r="S5036" s="43">
        <v>126.08587543326847</v>
      </c>
      <c r="T5036" s="43">
        <v>6415.897228236131</v>
      </c>
      <c r="U5036" s="43">
        <v>7154.9274654012115</v>
      </c>
      <c r="W5036" s="43">
        <v>1752.8350103106015</v>
      </c>
      <c r="X5036" s="43">
        <v>0</v>
      </c>
      <c r="Y5036" s="43">
        <v>0</v>
      </c>
      <c r="Z5036" s="43">
        <v>1752.8350103106015</v>
      </c>
      <c r="AB5036" s="43">
        <v>57.819733942133979</v>
      </c>
      <c r="AC5036" s="43">
        <v>0</v>
      </c>
      <c r="AD5036" s="43">
        <v>0</v>
      </c>
      <c r="AE5036" s="43">
        <v>57.819733942133979</v>
      </c>
      <c r="AG5036" s="43">
        <v>3223463.5839611962</v>
      </c>
      <c r="AH5036" s="43">
        <v>378612.36222708994</v>
      </c>
      <c r="AI5036" s="43">
        <v>0</v>
      </c>
      <c r="AJ5036" s="43">
        <v>242842882.5569627</v>
      </c>
      <c r="AK5036" s="43">
        <v>246066346.14092389</v>
      </c>
    </row>
    <row r="5037" spans="3:37" x14ac:dyDescent="0.2">
      <c r="C5037" s="43">
        <v>6.155325911523235E-4</v>
      </c>
      <c r="D5037" s="43">
        <v>5.3116119459435694E-2</v>
      </c>
      <c r="E5037" s="43">
        <v>2.7045482983248501</v>
      </c>
      <c r="F5037" s="43">
        <v>0.97255515988239238</v>
      </c>
      <c r="H5037" s="43">
        <v>9.7554404851929455E-5</v>
      </c>
      <c r="I5037" s="43">
        <v>7.3851413580410502E-2</v>
      </c>
      <c r="J5037" s="43">
        <v>0</v>
      </c>
      <c r="K5037" s="43">
        <v>1</v>
      </c>
      <c r="M5037" s="43">
        <v>7.7918091108801291E-3</v>
      </c>
      <c r="N5037" s="43">
        <v>4.8033479628602049E-2</v>
      </c>
      <c r="O5037" s="43">
        <v>0</v>
      </c>
      <c r="P5037" s="43">
        <v>1</v>
      </c>
      <c r="R5037" s="43">
        <v>619.04149983920706</v>
      </c>
      <c r="S5037" s="43">
        <v>136.41058426074781</v>
      </c>
      <c r="T5037" s="43">
        <v>7086.3847112738849</v>
      </c>
      <c r="U5037" s="43">
        <v>7841.8367953738398</v>
      </c>
      <c r="W5037" s="43">
        <v>1674.2276349825904</v>
      </c>
      <c r="X5037" s="43">
        <v>0</v>
      </c>
      <c r="Y5037" s="43">
        <v>0</v>
      </c>
      <c r="Z5037" s="43">
        <v>1674.2276349825904</v>
      </c>
      <c r="AB5037" s="43">
        <v>-1.8178759638498663</v>
      </c>
      <c r="AC5037" s="43">
        <v>0</v>
      </c>
      <c r="AD5037" s="43">
        <v>0</v>
      </c>
      <c r="AE5037" s="43">
        <v>-1.8178759638498663</v>
      </c>
      <c r="AG5037" s="43">
        <v>3078904.6207329836</v>
      </c>
      <c r="AH5037" s="43">
        <v>361633.16915623954</v>
      </c>
      <c r="AI5037" s="43">
        <v>0</v>
      </c>
      <c r="AJ5037" s="43">
        <v>0</v>
      </c>
      <c r="AK5037" s="43">
        <v>3078904.6207329836</v>
      </c>
    </row>
    <row r="5038" spans="3:37" x14ac:dyDescent="0.2">
      <c r="C5038" s="43">
        <v>5.8428469536970563E-4</v>
      </c>
      <c r="D5038" s="43">
        <v>5.6888326434633152E-2</v>
      </c>
      <c r="E5038" s="43">
        <v>3.8353434698949904</v>
      </c>
      <c r="F5038" s="43">
        <v>3.3333690518636709</v>
      </c>
      <c r="H5038" s="43">
        <v>8.4447557722895522E-5</v>
      </c>
      <c r="I5038" s="43">
        <v>9.8505927535124868E-2</v>
      </c>
      <c r="J5038" s="43">
        <v>0</v>
      </c>
      <c r="K5038" s="43">
        <v>1</v>
      </c>
      <c r="M5038" s="43">
        <v>7.8059379149907114E-3</v>
      </c>
      <c r="N5038" s="43">
        <v>4.4841972812297543E-2</v>
      </c>
      <c r="O5038" s="43">
        <v>0</v>
      </c>
      <c r="P5038" s="43">
        <v>1</v>
      </c>
      <c r="R5038" s="43">
        <v>629.34681855834515</v>
      </c>
      <c r="S5038" s="43">
        <v>157.50408841972299</v>
      </c>
      <c r="T5038" s="43">
        <v>6627.5372381313637</v>
      </c>
      <c r="U5038" s="43">
        <v>7414.3881451094321</v>
      </c>
      <c r="W5038" s="43">
        <v>2413.7612108569365</v>
      </c>
      <c r="X5038" s="43">
        <v>0</v>
      </c>
      <c r="Y5038" s="43">
        <v>0</v>
      </c>
      <c r="Z5038" s="43">
        <v>2413.7612108569365</v>
      </c>
      <c r="AB5038" s="43">
        <v>157.12932765648071</v>
      </c>
      <c r="AC5038" s="43">
        <v>0</v>
      </c>
      <c r="AD5038" s="43">
        <v>0</v>
      </c>
      <c r="AE5038" s="43">
        <v>157.12932765648071</v>
      </c>
      <c r="AG5038" s="43">
        <v>4438906.8667659061</v>
      </c>
      <c r="AH5038" s="43">
        <v>521372.4215450983</v>
      </c>
      <c r="AI5038" s="43">
        <v>0</v>
      </c>
      <c r="AJ5038" s="43">
        <v>659943176.15721893</v>
      </c>
      <c r="AK5038" s="43">
        <v>664382083.02398479</v>
      </c>
    </row>
    <row r="5039" spans="3:37" x14ac:dyDescent="0.2">
      <c r="C5039" s="43">
        <v>6.1765269419566948E-4</v>
      </c>
      <c r="D5039" s="43">
        <v>6.04597982920001E-2</v>
      </c>
      <c r="E5039" s="43">
        <v>2.5651837338559975</v>
      </c>
      <c r="F5039" s="43">
        <v>1.9296540129136739</v>
      </c>
      <c r="H5039" s="43">
        <v>8.9419148620795038E-5</v>
      </c>
      <c r="I5039" s="43">
        <v>9.355734844340434E-2</v>
      </c>
      <c r="J5039" s="43">
        <v>0</v>
      </c>
      <c r="K5039" s="43">
        <v>1</v>
      </c>
      <c r="M5039" s="43">
        <v>7.7744465383453917E-3</v>
      </c>
      <c r="N5039" s="43">
        <v>4.488978867048956E-2</v>
      </c>
      <c r="O5039" s="43">
        <v>0</v>
      </c>
      <c r="P5039" s="43">
        <v>1</v>
      </c>
      <c r="R5039" s="43">
        <v>707.05534042386307</v>
      </c>
      <c r="S5039" s="43">
        <v>158.39840643816544</v>
      </c>
      <c r="T5039" s="43">
        <v>6607.8384252895321</v>
      </c>
      <c r="U5039" s="43">
        <v>7473.2921721515604</v>
      </c>
      <c r="W5039" s="43">
        <v>1813.7268581913086</v>
      </c>
      <c r="X5039" s="43">
        <v>0</v>
      </c>
      <c r="Y5039" s="43">
        <v>0</v>
      </c>
      <c r="Z5039" s="43">
        <v>1813.7268581913086</v>
      </c>
      <c r="AB5039" s="43">
        <v>70.332901299748414</v>
      </c>
      <c r="AC5039" s="43">
        <v>0</v>
      </c>
      <c r="AD5039" s="43">
        <v>0</v>
      </c>
      <c r="AE5039" s="43">
        <v>70.332901299748414</v>
      </c>
      <c r="AG5039" s="43">
        <v>3335443.6922138166</v>
      </c>
      <c r="AH5039" s="43">
        <v>391765.00136932265</v>
      </c>
      <c r="AI5039" s="43">
        <v>0</v>
      </c>
      <c r="AJ5039" s="43">
        <v>295398185.45894337</v>
      </c>
      <c r="AK5039" s="43">
        <v>298733629.1511572</v>
      </c>
    </row>
    <row r="5040" spans="3:37" x14ac:dyDescent="0.2">
      <c r="C5040" s="43">
        <v>6.0946710498968712E-4</v>
      </c>
      <c r="D5040" s="43">
        <v>5.2794556858771019E-2</v>
      </c>
      <c r="E5040" s="43">
        <v>2.7816784269506507</v>
      </c>
      <c r="F5040" s="43">
        <v>6.2362070296889298</v>
      </c>
      <c r="H5040" s="43">
        <v>9.0083207461622017E-5</v>
      </c>
      <c r="I5040" s="43">
        <v>0.11309540400711326</v>
      </c>
      <c r="J5040" s="43">
        <v>0</v>
      </c>
      <c r="K5040" s="43">
        <v>1</v>
      </c>
      <c r="M5040" s="43">
        <v>7.9270976111585068E-3</v>
      </c>
      <c r="N5040" s="43">
        <v>4.578295672726207E-2</v>
      </c>
      <c r="O5040" s="43">
        <v>0</v>
      </c>
      <c r="P5040" s="43">
        <v>1</v>
      </c>
      <c r="R5040" s="43">
        <v>609.23071681260024</v>
      </c>
      <c r="S5040" s="43">
        <v>192.8995303154656</v>
      </c>
      <c r="T5040" s="43">
        <v>6871.6402573689029</v>
      </c>
      <c r="U5040" s="43">
        <v>7673.7705044969689</v>
      </c>
      <c r="W5040" s="43">
        <v>1694.6839419932912</v>
      </c>
      <c r="X5040" s="43">
        <v>0</v>
      </c>
      <c r="Y5040" s="43">
        <v>0</v>
      </c>
      <c r="Z5040" s="43">
        <v>1694.6839419932912</v>
      </c>
      <c r="AB5040" s="43">
        <v>341.33622334219223</v>
      </c>
      <c r="AC5040" s="43">
        <v>0</v>
      </c>
      <c r="AD5040" s="43">
        <v>0</v>
      </c>
      <c r="AE5040" s="43">
        <v>341.33622334219223</v>
      </c>
      <c r="AG5040" s="43">
        <v>3116523.7693256624</v>
      </c>
      <c r="AH5040" s="43">
        <v>366051.73147055088</v>
      </c>
      <c r="AI5040" s="43">
        <v>0</v>
      </c>
      <c r="AJ5040" s="43">
        <v>1433612138.0372074</v>
      </c>
      <c r="AK5040" s="43">
        <v>1436728661.8065331</v>
      </c>
    </row>
    <row r="5041" spans="3:37" x14ac:dyDescent="0.2">
      <c r="C5041" s="43">
        <v>6.1561076606597709E-4</v>
      </c>
      <c r="D5041" s="43">
        <v>5.1635042933271862E-2</v>
      </c>
      <c r="E5041" s="43">
        <v>7.6931993031375692</v>
      </c>
      <c r="F5041" s="43">
        <v>1.7979420134005331</v>
      </c>
      <c r="H5041" s="43">
        <v>9.0067979176211566E-5</v>
      </c>
      <c r="I5041" s="43">
        <v>7.2799418009048739E-2</v>
      </c>
      <c r="J5041" s="43">
        <v>0</v>
      </c>
      <c r="K5041" s="43">
        <v>1</v>
      </c>
      <c r="M5041" s="43">
        <v>7.8464810676695824E-3</v>
      </c>
      <c r="N5041" s="43">
        <v>4.8747466307970222E-2</v>
      </c>
      <c r="O5041" s="43">
        <v>0</v>
      </c>
      <c r="P5041" s="43">
        <v>1</v>
      </c>
      <c r="R5041" s="43">
        <v>601.85673055384507</v>
      </c>
      <c r="S5041" s="43">
        <v>124.1482776735987</v>
      </c>
      <c r="T5041" s="43">
        <v>7242.1806174467993</v>
      </c>
      <c r="U5041" s="43">
        <v>7968.1856256742431</v>
      </c>
      <c r="W5041" s="43">
        <v>4630.2037800854969</v>
      </c>
      <c r="X5041" s="43">
        <v>0</v>
      </c>
      <c r="Y5041" s="43">
        <v>0</v>
      </c>
      <c r="Z5041" s="43">
        <v>4630.2037800854969</v>
      </c>
      <c r="AB5041" s="43">
        <v>51.386404535177299</v>
      </c>
      <c r="AC5041" s="43">
        <v>0</v>
      </c>
      <c r="AD5041" s="43">
        <v>0</v>
      </c>
      <c r="AE5041" s="43">
        <v>51.386404535177299</v>
      </c>
      <c r="AG5041" s="43">
        <v>8514944.7515772283</v>
      </c>
      <c r="AH5041" s="43">
        <v>1000124.0164984673</v>
      </c>
      <c r="AI5041" s="43">
        <v>0</v>
      </c>
      <c r="AJ5041" s="43">
        <v>215822899.04774466</v>
      </c>
      <c r="AK5041" s="43">
        <v>224337843.79932189</v>
      </c>
    </row>
    <row r="5042" spans="3:37" x14ac:dyDescent="0.2">
      <c r="C5042" s="43">
        <v>6.0684877102507712E-4</v>
      </c>
      <c r="D5042" s="43">
        <v>5.2337672049676792E-2</v>
      </c>
      <c r="E5042" s="43">
        <v>1.2065333187975946</v>
      </c>
      <c r="F5042" s="43">
        <v>1.5200877751924899</v>
      </c>
      <c r="H5042" s="43">
        <v>8.9567130962351605E-5</v>
      </c>
      <c r="I5042" s="43">
        <v>7.7800158284603627E-2</v>
      </c>
      <c r="J5042" s="43">
        <v>0</v>
      </c>
      <c r="K5042" s="43">
        <v>1</v>
      </c>
      <c r="M5042" s="43">
        <v>7.8130230625464269E-3</v>
      </c>
      <c r="N5042" s="43">
        <v>4.6776807816234944E-2</v>
      </c>
      <c r="O5042" s="43">
        <v>0</v>
      </c>
      <c r="P5042" s="43">
        <v>1</v>
      </c>
      <c r="R5042" s="43">
        <v>601.36375784206837</v>
      </c>
      <c r="S5042" s="43">
        <v>131.93849211365281</v>
      </c>
      <c r="T5042" s="43">
        <v>6919.77638058517</v>
      </c>
      <c r="U5042" s="43">
        <v>7653.078630540891</v>
      </c>
      <c r="W5042" s="43">
        <v>725.56541055378375</v>
      </c>
      <c r="X5042" s="43">
        <v>0</v>
      </c>
      <c r="Y5042" s="43">
        <v>0</v>
      </c>
      <c r="Z5042" s="43">
        <v>725.56541055378375</v>
      </c>
      <c r="AB5042" s="43">
        <v>33.465527462029989</v>
      </c>
      <c r="AC5042" s="43">
        <v>0</v>
      </c>
      <c r="AD5042" s="43">
        <v>0</v>
      </c>
      <c r="AE5042" s="43">
        <v>33.465527462029989</v>
      </c>
      <c r="AG5042" s="43">
        <v>1334314.7900084083</v>
      </c>
      <c r="AH5042" s="43">
        <v>156722.12867961728</v>
      </c>
      <c r="AI5042" s="43">
        <v>0</v>
      </c>
      <c r="AJ5042" s="43">
        <v>140555215.34052595</v>
      </c>
      <c r="AK5042" s="43">
        <v>141889530.13053435</v>
      </c>
    </row>
    <row r="5043" spans="3:37" x14ac:dyDescent="0.2">
      <c r="C5043" s="43">
        <v>5.963188893696853E-4</v>
      </c>
      <c r="D5043" s="43">
        <v>5.1912867986768849E-2</v>
      </c>
      <c r="E5043" s="43">
        <v>6.7861352753987276</v>
      </c>
      <c r="F5043" s="43">
        <v>2.0909361909040207</v>
      </c>
      <c r="H5043" s="43">
        <v>8.642760122103245E-5</v>
      </c>
      <c r="I5043" s="43">
        <v>8.3013378185921277E-2</v>
      </c>
      <c r="J5043" s="43">
        <v>0</v>
      </c>
      <c r="K5043" s="43">
        <v>1</v>
      </c>
      <c r="M5043" s="43">
        <v>7.8557573835048577E-3</v>
      </c>
      <c r="N5043" s="43">
        <v>4.7947632539790286E-2</v>
      </c>
      <c r="O5043" s="43">
        <v>0</v>
      </c>
      <c r="P5043" s="43">
        <v>1</v>
      </c>
      <c r="R5043" s="43">
        <v>586.13271468583355</v>
      </c>
      <c r="S5043" s="43">
        <v>135.84476905978062</v>
      </c>
      <c r="T5043" s="43">
        <v>7131.7745106638331</v>
      </c>
      <c r="U5043" s="43">
        <v>7853.7519944094474</v>
      </c>
      <c r="W5043" s="43">
        <v>3977.5758911947528</v>
      </c>
      <c r="X5043" s="43">
        <v>0</v>
      </c>
      <c r="Y5043" s="43">
        <v>0</v>
      </c>
      <c r="Z5043" s="43">
        <v>3977.5758911947528</v>
      </c>
      <c r="AB5043" s="43">
        <v>68.419372850224818</v>
      </c>
      <c r="AC5043" s="43">
        <v>0</v>
      </c>
      <c r="AD5043" s="43">
        <v>0</v>
      </c>
      <c r="AE5043" s="43">
        <v>68.419372850224818</v>
      </c>
      <c r="AG5043" s="43">
        <v>7314762.0639071502</v>
      </c>
      <c r="AH5043" s="43">
        <v>859156.39249806665</v>
      </c>
      <c r="AI5043" s="43">
        <v>0</v>
      </c>
      <c r="AJ5043" s="43">
        <v>287361365.97094423</v>
      </c>
      <c r="AK5043" s="43">
        <v>294676128.03485137</v>
      </c>
    </row>
    <row r="5044" spans="3:37" x14ac:dyDescent="0.2">
      <c r="C5044" s="43">
        <v>6.0755991529630362E-4</v>
      </c>
      <c r="D5044" s="43">
        <v>6.2220409256549924E-2</v>
      </c>
      <c r="E5044" s="43">
        <v>2.612531574347309</v>
      </c>
      <c r="F5044" s="43">
        <v>1.5822741716947515</v>
      </c>
      <c r="H5044" s="43">
        <v>9.5157637129972272E-5</v>
      </c>
      <c r="I5044" s="43">
        <v>7.5206590631103479E-2</v>
      </c>
      <c r="J5044" s="43">
        <v>0</v>
      </c>
      <c r="K5044" s="43">
        <v>1</v>
      </c>
      <c r="M5044" s="43">
        <v>7.8535641306524129E-3</v>
      </c>
      <c r="N5044" s="43">
        <v>4.4645734381998974E-2</v>
      </c>
      <c r="O5044" s="43">
        <v>0</v>
      </c>
      <c r="P5044" s="43">
        <v>1</v>
      </c>
      <c r="R5044" s="43">
        <v>715.75493162048315</v>
      </c>
      <c r="S5044" s="43">
        <v>135.50081998365167</v>
      </c>
      <c r="T5044" s="43">
        <v>6638.7931673364228</v>
      </c>
      <c r="U5044" s="43">
        <v>7490.048918940558</v>
      </c>
      <c r="W5044" s="43">
        <v>1869.9323583533114</v>
      </c>
      <c r="X5044" s="43">
        <v>0</v>
      </c>
      <c r="Y5044" s="43">
        <v>0</v>
      </c>
      <c r="Z5044" s="43">
        <v>1869.9323583533114</v>
      </c>
      <c r="AB5044" s="43">
        <v>44.593920264195283</v>
      </c>
      <c r="AC5044" s="43">
        <v>0</v>
      </c>
      <c r="AD5044" s="43">
        <v>0</v>
      </c>
      <c r="AE5044" s="43">
        <v>44.593920264195283</v>
      </c>
      <c r="AG5044" s="43">
        <v>3438805.6070117396</v>
      </c>
      <c r="AH5044" s="43">
        <v>403905.38940431527</v>
      </c>
      <c r="AI5044" s="43">
        <v>0</v>
      </c>
      <c r="AJ5044" s="43">
        <v>187294465.10962018</v>
      </c>
      <c r="AK5044" s="43">
        <v>190733270.71663192</v>
      </c>
    </row>
    <row r="5045" spans="3:37" x14ac:dyDescent="0.2">
      <c r="C5045" s="43">
        <v>5.9991412759869312E-4</v>
      </c>
      <c r="D5045" s="43">
        <v>5.2615139746630256E-2</v>
      </c>
      <c r="E5045" s="43">
        <v>2.5701714294324005</v>
      </c>
      <c r="F5045" s="43">
        <v>4.2693913249983622</v>
      </c>
      <c r="H5045" s="43">
        <v>9.4034942249798803E-5</v>
      </c>
      <c r="I5045" s="43">
        <v>9.9692584382730404E-2</v>
      </c>
      <c r="J5045" s="43">
        <v>0</v>
      </c>
      <c r="K5045" s="43">
        <v>1</v>
      </c>
      <c r="M5045" s="43">
        <v>7.8266956036858355E-3</v>
      </c>
      <c r="N5045" s="43">
        <v>4.7851039884123758E-2</v>
      </c>
      <c r="O5045" s="43">
        <v>0</v>
      </c>
      <c r="P5045" s="43">
        <v>1</v>
      </c>
      <c r="R5045" s="43">
        <v>597.64348619854479</v>
      </c>
      <c r="S5045" s="43">
        <v>177.49841918470094</v>
      </c>
      <c r="T5045" s="43">
        <v>7091.076921813944</v>
      </c>
      <c r="U5045" s="43">
        <v>7866.21882719719</v>
      </c>
      <c r="W5045" s="43">
        <v>1536.0462132138771</v>
      </c>
      <c r="X5045" s="43">
        <v>0</v>
      </c>
      <c r="Y5045" s="43">
        <v>0</v>
      </c>
      <c r="Z5045" s="43">
        <v>1536.0462132138771</v>
      </c>
      <c r="AB5045" s="43">
        <v>209.07055592646518</v>
      </c>
      <c r="AC5045" s="43">
        <v>0</v>
      </c>
      <c r="AD5045" s="43">
        <v>0</v>
      </c>
      <c r="AE5045" s="43">
        <v>209.07055592646518</v>
      </c>
      <c r="AG5045" s="43">
        <v>2824788.9861003198</v>
      </c>
      <c r="AH5045" s="43">
        <v>331785.98205419746</v>
      </c>
      <c r="AI5045" s="43">
        <v>0</v>
      </c>
      <c r="AJ5045" s="43">
        <v>878096334.89115369</v>
      </c>
      <c r="AK5045" s="43">
        <v>880921123.87725401</v>
      </c>
    </row>
    <row r="5046" spans="3:37" x14ac:dyDescent="0.2">
      <c r="C5046" s="43">
        <v>6.302376000194565E-4</v>
      </c>
      <c r="D5046" s="43">
        <v>5.0180614920227948E-2</v>
      </c>
      <c r="E5046" s="43">
        <v>6.2727120629088917</v>
      </c>
      <c r="F5046" s="43">
        <v>3.0399337591266953</v>
      </c>
      <c r="H5046" s="43">
        <v>9.1843294341864556E-5</v>
      </c>
      <c r="I5046" s="43">
        <v>9.2901120339152099E-2</v>
      </c>
      <c r="J5046" s="43">
        <v>0</v>
      </c>
      <c r="K5046" s="43">
        <v>1</v>
      </c>
      <c r="M5046" s="43">
        <v>7.7992587753001365E-3</v>
      </c>
      <c r="N5046" s="43">
        <v>4.4039562775617255E-2</v>
      </c>
      <c r="O5046" s="43">
        <v>0</v>
      </c>
      <c r="P5046" s="43">
        <v>1</v>
      </c>
      <c r="R5046" s="43">
        <v>598.8011991008965</v>
      </c>
      <c r="S5046" s="43">
        <v>161.55141909391696</v>
      </c>
      <c r="T5046" s="43">
        <v>6503.3735698592527</v>
      </c>
      <c r="U5046" s="43">
        <v>7263.7261880540664</v>
      </c>
      <c r="W5046" s="43">
        <v>3756.1075048845023</v>
      </c>
      <c r="X5046" s="43">
        <v>0</v>
      </c>
      <c r="Y5046" s="43">
        <v>0</v>
      </c>
      <c r="Z5046" s="43">
        <v>3756.1075048845023</v>
      </c>
      <c r="AB5046" s="43">
        <v>130.70208157250673</v>
      </c>
      <c r="AC5046" s="43">
        <v>0</v>
      </c>
      <c r="AD5046" s="43">
        <v>0</v>
      </c>
      <c r="AE5046" s="43">
        <v>130.70208157250673</v>
      </c>
      <c r="AG5046" s="43">
        <v>6907481.7014825996</v>
      </c>
      <c r="AH5046" s="43">
        <v>811319.22105505248</v>
      </c>
      <c r="AI5046" s="43">
        <v>0</v>
      </c>
      <c r="AJ5046" s="43">
        <v>548948742.60452831</v>
      </c>
      <c r="AK5046" s="43">
        <v>555856224.30601096</v>
      </c>
    </row>
    <row r="5047" spans="3:37" x14ac:dyDescent="0.2">
      <c r="C5047" s="43">
        <v>5.9950959786222047E-4</v>
      </c>
      <c r="D5047" s="43">
        <v>5.9997211537725526E-2</v>
      </c>
      <c r="E5047" s="43">
        <v>0.75043642671794042</v>
      </c>
      <c r="F5047" s="43">
        <v>0.96837298772163305</v>
      </c>
      <c r="H5047" s="43">
        <v>9.1393533982575548E-5</v>
      </c>
      <c r="I5047" s="43">
        <v>8.7661934273337822E-2</v>
      </c>
      <c r="J5047" s="43">
        <v>0</v>
      </c>
      <c r="K5047" s="43">
        <v>1</v>
      </c>
      <c r="M5047" s="43">
        <v>7.7905176023823795E-3</v>
      </c>
      <c r="N5047" s="43">
        <v>4.4996208778669292E-2</v>
      </c>
      <c r="O5047" s="43">
        <v>0</v>
      </c>
      <c r="P5047" s="43">
        <v>1</v>
      </c>
      <c r="R5047" s="43">
        <v>681.03523140021048</v>
      </c>
      <c r="S5047" s="43">
        <v>151.69417096883024</v>
      </c>
      <c r="T5047" s="43">
        <v>6637.1954861521917</v>
      </c>
      <c r="U5047" s="43">
        <v>7469.9248885212328</v>
      </c>
      <c r="W5047" s="43">
        <v>511.07364552099966</v>
      </c>
      <c r="X5047" s="43">
        <v>0</v>
      </c>
      <c r="Y5047" s="43">
        <v>0</v>
      </c>
      <c r="Z5047" s="43">
        <v>511.07364552099966</v>
      </c>
      <c r="AB5047" s="43">
        <v>-2.3046847299279607</v>
      </c>
      <c r="AC5047" s="43">
        <v>0</v>
      </c>
      <c r="AD5047" s="43">
        <v>0</v>
      </c>
      <c r="AE5047" s="43">
        <v>-2.3046847299279607</v>
      </c>
      <c r="AG5047" s="43">
        <v>939864.43411311833</v>
      </c>
      <c r="AH5047" s="43">
        <v>110391.90743253593</v>
      </c>
      <c r="AI5047" s="43">
        <v>0</v>
      </c>
      <c r="AJ5047" s="43">
        <v>0</v>
      </c>
      <c r="AK5047" s="43">
        <v>939864.43411311833</v>
      </c>
    </row>
    <row r="5048" spans="3:37" x14ac:dyDescent="0.2">
      <c r="C5048" s="43">
        <v>6.0857215621659591E-4</v>
      </c>
      <c r="D5048" s="43">
        <v>6.027201252752723E-2</v>
      </c>
      <c r="E5048" s="43">
        <v>9.2024520158721064</v>
      </c>
      <c r="F5048" s="43">
        <v>1.7999681748168204</v>
      </c>
      <c r="H5048" s="43">
        <v>9.1606347097150653E-5</v>
      </c>
      <c r="I5048" s="43">
        <v>7.6516348988771243E-2</v>
      </c>
      <c r="J5048" s="43">
        <v>0</v>
      </c>
      <c r="K5048" s="43">
        <v>1</v>
      </c>
      <c r="M5048" s="43">
        <v>7.8454128363704828E-3</v>
      </c>
      <c r="N5048" s="43">
        <v>4.1395176749602927E-2</v>
      </c>
      <c r="O5048" s="43">
        <v>0</v>
      </c>
      <c r="P5048" s="43">
        <v>1</v>
      </c>
      <c r="R5048" s="43">
        <v>694.49663251528375</v>
      </c>
      <c r="S5048" s="43">
        <v>132.71566196458099</v>
      </c>
      <c r="T5048" s="43">
        <v>6149.0484610997146</v>
      </c>
      <c r="U5048" s="43">
        <v>6976.2607555795794</v>
      </c>
      <c r="W5048" s="43">
        <v>6391.0719359066625</v>
      </c>
      <c r="X5048" s="43">
        <v>0</v>
      </c>
      <c r="Y5048" s="43">
        <v>0</v>
      </c>
      <c r="Z5048" s="43">
        <v>6391.0719359066625</v>
      </c>
      <c r="AB5048" s="43">
        <v>59.446546777675714</v>
      </c>
      <c r="AC5048" s="43">
        <v>0</v>
      </c>
      <c r="AD5048" s="43">
        <v>0</v>
      </c>
      <c r="AE5048" s="43">
        <v>59.446546777675714</v>
      </c>
      <c r="AG5048" s="43">
        <v>11753181.290132353</v>
      </c>
      <c r="AH5048" s="43">
        <v>1380471.5381558391</v>
      </c>
      <c r="AI5048" s="43">
        <v>0</v>
      </c>
      <c r="AJ5048" s="43">
        <v>249675496.46623799</v>
      </c>
      <c r="AK5048" s="43">
        <v>261428677.75637034</v>
      </c>
    </row>
    <row r="5049" spans="3:37" x14ac:dyDescent="0.2">
      <c r="C5049" s="43">
        <v>6.0259008518730021E-4</v>
      </c>
      <c r="D5049" s="43">
        <v>5.576758247151159E-2</v>
      </c>
      <c r="E5049" s="43">
        <v>0.97193934409777771</v>
      </c>
      <c r="F5049" s="43">
        <v>4.9083055971691829</v>
      </c>
      <c r="H5049" s="43">
        <v>9.8521912377691478E-5</v>
      </c>
      <c r="I5049" s="43">
        <v>9.6047278614956252E-2</v>
      </c>
      <c r="J5049" s="43">
        <v>0</v>
      </c>
      <c r="K5049" s="43">
        <v>1</v>
      </c>
      <c r="M5049" s="43">
        <v>7.7608099349609468E-3</v>
      </c>
      <c r="N5049" s="43">
        <v>5.1428104396044505E-2</v>
      </c>
      <c r="O5049" s="43">
        <v>0</v>
      </c>
      <c r="P5049" s="43">
        <v>1</v>
      </c>
      <c r="R5049" s="43">
        <v>636.27692368179612</v>
      </c>
      <c r="S5049" s="43">
        <v>179.16792752507433</v>
      </c>
      <c r="T5049" s="43">
        <v>7557.008960054407</v>
      </c>
      <c r="U5049" s="43">
        <v>8372.4538112612772</v>
      </c>
      <c r="W5049" s="43">
        <v>618.42257586783671</v>
      </c>
      <c r="X5049" s="43">
        <v>0</v>
      </c>
      <c r="Y5049" s="43">
        <v>0</v>
      </c>
      <c r="Z5049" s="43">
        <v>618.42257586783671</v>
      </c>
      <c r="AB5049" s="43">
        <v>266.08381885274133</v>
      </c>
      <c r="AC5049" s="43">
        <v>0</v>
      </c>
      <c r="AD5049" s="43">
        <v>0</v>
      </c>
      <c r="AE5049" s="43">
        <v>266.08381885274133</v>
      </c>
      <c r="AG5049" s="43">
        <v>1137279.1170209518</v>
      </c>
      <c r="AH5049" s="43">
        <v>133579.27638745273</v>
      </c>
      <c r="AI5049" s="43">
        <v>0</v>
      </c>
      <c r="AJ5049" s="43">
        <v>1117552039.1815135</v>
      </c>
      <c r="AK5049" s="43">
        <v>1118689318.2985344</v>
      </c>
    </row>
    <row r="5050" spans="3:37" x14ac:dyDescent="0.2">
      <c r="C5050" s="43">
        <v>6.1005393644009143E-4</v>
      </c>
      <c r="D5050" s="43">
        <v>5.3617526789780219E-2</v>
      </c>
      <c r="E5050" s="43">
        <v>5.5745389295493393</v>
      </c>
      <c r="F5050" s="43">
        <v>4.6128023882406382</v>
      </c>
      <c r="H5050" s="43">
        <v>9.3893141132284086E-5</v>
      </c>
      <c r="I5050" s="43">
        <v>7.89072169751832E-2</v>
      </c>
      <c r="J5050" s="43">
        <v>0</v>
      </c>
      <c r="K5050" s="43">
        <v>1</v>
      </c>
      <c r="M5050" s="43">
        <v>7.7857225349972255E-3</v>
      </c>
      <c r="N5050" s="43">
        <v>4.7855747381637892E-2</v>
      </c>
      <c r="O5050" s="43">
        <v>0</v>
      </c>
      <c r="P5050" s="43">
        <v>1</v>
      </c>
      <c r="R5050" s="43">
        <v>619.32324982896318</v>
      </c>
      <c r="S5050" s="43">
        <v>140.2790988699789</v>
      </c>
      <c r="T5050" s="43">
        <v>7054.6488018746886</v>
      </c>
      <c r="U5050" s="43">
        <v>7814.2511505736311</v>
      </c>
      <c r="W5050" s="43">
        <v>3452.4415661465664</v>
      </c>
      <c r="X5050" s="43">
        <v>0</v>
      </c>
      <c r="Y5050" s="43">
        <v>0</v>
      </c>
      <c r="Z5050" s="43">
        <v>3452.4415661465664</v>
      </c>
      <c r="AB5050" s="43">
        <v>239.41169922002837</v>
      </c>
      <c r="AC5050" s="43">
        <v>0</v>
      </c>
      <c r="AD5050" s="43">
        <v>0</v>
      </c>
      <c r="AE5050" s="43">
        <v>239.41169922002837</v>
      </c>
      <c r="AG5050" s="43">
        <v>6349040.0401435355</v>
      </c>
      <c r="AH5050" s="43">
        <v>745727.37828765833</v>
      </c>
      <c r="AI5050" s="43">
        <v>0</v>
      </c>
      <c r="AJ5050" s="43">
        <v>1005529136.7241192</v>
      </c>
      <c r="AK5050" s="43">
        <v>1011878176.7642627</v>
      </c>
    </row>
    <row r="5051" spans="3:37" x14ac:dyDescent="0.2">
      <c r="C5051" s="43">
        <v>6.1067772519640684E-4</v>
      </c>
      <c r="D5051" s="43">
        <v>6.0518971161468538E-2</v>
      </c>
      <c r="E5051" s="43">
        <v>3.4782791398374302</v>
      </c>
      <c r="F5051" s="43">
        <v>2.3251276742053522</v>
      </c>
      <c r="H5051" s="43">
        <v>8.4419342021483041E-5</v>
      </c>
      <c r="I5051" s="43">
        <v>0.11578908968521417</v>
      </c>
      <c r="J5051" s="43">
        <v>0</v>
      </c>
      <c r="K5051" s="43">
        <v>1</v>
      </c>
      <c r="M5051" s="43">
        <v>7.8639791599199871E-3</v>
      </c>
      <c r="N5051" s="43">
        <v>4.6755466370709931E-2</v>
      </c>
      <c r="O5051" s="43">
        <v>0</v>
      </c>
      <c r="P5051" s="43">
        <v>1</v>
      </c>
      <c r="R5051" s="43">
        <v>699.75496437789104</v>
      </c>
      <c r="S5051" s="43">
        <v>185.07679716689663</v>
      </c>
      <c r="T5051" s="43">
        <v>6961.7291050124459</v>
      </c>
      <c r="U5051" s="43">
        <v>7846.5608665572336</v>
      </c>
      <c r="W5051" s="43">
        <v>2433.9430955933026</v>
      </c>
      <c r="X5051" s="43">
        <v>0</v>
      </c>
      <c r="Y5051" s="43">
        <v>0</v>
      </c>
      <c r="Z5051" s="43">
        <v>2433.9430955933026</v>
      </c>
      <c r="AB5051" s="43">
        <v>99.217319525190447</v>
      </c>
      <c r="AC5051" s="43">
        <v>0</v>
      </c>
      <c r="AD5051" s="43">
        <v>0</v>
      </c>
      <c r="AE5051" s="43">
        <v>99.217319525190447</v>
      </c>
      <c r="AG5051" s="43">
        <v>4476021.3527960833</v>
      </c>
      <c r="AH5051" s="43">
        <v>525731.70864815335</v>
      </c>
      <c r="AI5051" s="43">
        <v>0</v>
      </c>
      <c r="AJ5051" s="43">
        <v>416712742.00579989</v>
      </c>
      <c r="AK5051" s="43">
        <v>421188763.35859597</v>
      </c>
    </row>
    <row r="5052" spans="3:37" x14ac:dyDescent="0.2">
      <c r="C5052" s="43">
        <v>6.1493383785660161E-4</v>
      </c>
      <c r="D5052" s="43">
        <v>5.209838661994081E-2</v>
      </c>
      <c r="E5052" s="43">
        <v>5.7929078192659977</v>
      </c>
      <c r="F5052" s="43">
        <v>1.0933797395556264</v>
      </c>
      <c r="H5052" s="43">
        <v>9.2846860427875377E-5</v>
      </c>
      <c r="I5052" s="43">
        <v>8.9804020066073215E-2</v>
      </c>
      <c r="J5052" s="43">
        <v>0</v>
      </c>
      <c r="K5052" s="43">
        <v>1</v>
      </c>
      <c r="M5052" s="43">
        <v>7.9276647931193489E-3</v>
      </c>
      <c r="N5052" s="43">
        <v>4.4716619937228058E-2</v>
      </c>
      <c r="O5052" s="43">
        <v>0</v>
      </c>
      <c r="P5052" s="43">
        <v>1</v>
      </c>
      <c r="R5052" s="43">
        <v>606.58970976160504</v>
      </c>
      <c r="S5052" s="43">
        <v>157.87209561488174</v>
      </c>
      <c r="T5052" s="43">
        <v>6712.0722046756891</v>
      </c>
      <c r="U5052" s="43">
        <v>7476.5340100521762</v>
      </c>
      <c r="W5052" s="43">
        <v>3513.9182727642938</v>
      </c>
      <c r="X5052" s="43">
        <v>0</v>
      </c>
      <c r="Y5052" s="43">
        <v>0</v>
      </c>
      <c r="Z5052" s="43">
        <v>3513.9182727642938</v>
      </c>
      <c r="AB5052" s="43">
        <v>6.0608212352687989</v>
      </c>
      <c r="AC5052" s="43">
        <v>0</v>
      </c>
      <c r="AD5052" s="43">
        <v>0</v>
      </c>
      <c r="AE5052" s="43">
        <v>6.0608212352687989</v>
      </c>
      <c r="AG5052" s="43">
        <v>6462095.7036135364</v>
      </c>
      <c r="AH5052" s="43">
        <v>759006.34691708745</v>
      </c>
      <c r="AI5052" s="43">
        <v>0</v>
      </c>
      <c r="AJ5052" s="43">
        <v>25455449.188128956</v>
      </c>
      <c r="AK5052" s="43">
        <v>31917544.89174249</v>
      </c>
    </row>
    <row r="5053" spans="3:37" x14ac:dyDescent="0.2">
      <c r="C5053" s="43">
        <v>5.958506077745144E-4</v>
      </c>
      <c r="D5053" s="43">
        <v>5.2696066804650284E-2</v>
      </c>
      <c r="E5053" s="43">
        <v>7.2280548903764572</v>
      </c>
      <c r="F5053" s="43">
        <v>1.5092426881058334</v>
      </c>
      <c r="H5053" s="43">
        <v>9.6549303140180953E-5</v>
      </c>
      <c r="I5053" s="43">
        <v>8.4693139903253056E-2</v>
      </c>
      <c r="J5053" s="43">
        <v>0</v>
      </c>
      <c r="K5053" s="43">
        <v>1</v>
      </c>
      <c r="M5053" s="43">
        <v>7.8910589524242569E-3</v>
      </c>
      <c r="N5053" s="43">
        <v>4.4981115519862926E-2</v>
      </c>
      <c r="O5053" s="43">
        <v>0</v>
      </c>
      <c r="P5053" s="43">
        <v>1</v>
      </c>
      <c r="R5053" s="43">
        <v>594.50835231809856</v>
      </c>
      <c r="S5053" s="43">
        <v>154.82452292971053</v>
      </c>
      <c r="T5053" s="43">
        <v>6720.5974420831762</v>
      </c>
      <c r="U5053" s="43">
        <v>7469.9303173309854</v>
      </c>
      <c r="W5053" s="43">
        <v>4297.1390033424823</v>
      </c>
      <c r="X5053" s="43">
        <v>0</v>
      </c>
      <c r="Y5053" s="43">
        <v>0</v>
      </c>
      <c r="Z5053" s="43">
        <v>4297.1390033424823</v>
      </c>
      <c r="AB5053" s="43">
        <v>32.394146363634711</v>
      </c>
      <c r="AC5053" s="43">
        <v>0</v>
      </c>
      <c r="AD5053" s="43">
        <v>0</v>
      </c>
      <c r="AE5053" s="43">
        <v>32.394146363634711</v>
      </c>
      <c r="AG5053" s="43">
        <v>7902438.6271468252</v>
      </c>
      <c r="AH5053" s="43">
        <v>928182.02472197614</v>
      </c>
      <c r="AI5053" s="43">
        <v>0</v>
      </c>
      <c r="AJ5053" s="43">
        <v>136055414.72726578</v>
      </c>
      <c r="AK5053" s="43">
        <v>143957853.35441262</v>
      </c>
    </row>
    <row r="5054" spans="3:37" x14ac:dyDescent="0.2">
      <c r="C5054" s="43">
        <v>6.1127452751064126E-4</v>
      </c>
      <c r="D5054" s="43">
        <v>5.4824381920030252E-2</v>
      </c>
      <c r="E5054" s="43">
        <v>9.5131220051619163</v>
      </c>
      <c r="F5054" s="43">
        <v>3.5669317719064555</v>
      </c>
      <c r="H5054" s="43">
        <v>8.7014925156465289E-5</v>
      </c>
      <c r="I5054" s="43">
        <v>0.11716476109284812</v>
      </c>
      <c r="J5054" s="43">
        <v>0</v>
      </c>
      <c r="K5054" s="43">
        <v>1</v>
      </c>
      <c r="M5054" s="43">
        <v>7.9075600511051558E-3</v>
      </c>
      <c r="N5054" s="43">
        <v>4.4449999708209731E-2</v>
      </c>
      <c r="O5054" s="43">
        <v>0</v>
      </c>
      <c r="P5054" s="43">
        <v>1</v>
      </c>
      <c r="R5054" s="43">
        <v>634.53037355218009</v>
      </c>
      <c r="S5054" s="43">
        <v>193.03369995936404</v>
      </c>
      <c r="T5054" s="43">
        <v>6655.1313885515847</v>
      </c>
      <c r="U5054" s="43">
        <v>7482.6954620631286</v>
      </c>
      <c r="W5054" s="43">
        <v>6036.3648595828554</v>
      </c>
      <c r="X5054" s="43">
        <v>0</v>
      </c>
      <c r="Y5054" s="43">
        <v>0</v>
      </c>
      <c r="Z5054" s="43">
        <v>6036.3648595828554</v>
      </c>
      <c r="AB5054" s="43">
        <v>174.28119084385162</v>
      </c>
      <c r="AC5054" s="43">
        <v>0</v>
      </c>
      <c r="AD5054" s="43">
        <v>0</v>
      </c>
      <c r="AE5054" s="43">
        <v>174.28119084385162</v>
      </c>
      <c r="AG5054" s="43">
        <v>11100874.976772871</v>
      </c>
      <c r="AH5054" s="43">
        <v>1303854.8096698967</v>
      </c>
      <c r="AI5054" s="43">
        <v>0</v>
      </c>
      <c r="AJ5054" s="43">
        <v>731981001.54417682</v>
      </c>
      <c r="AK5054" s="43">
        <v>743081876.52094972</v>
      </c>
    </row>
    <row r="5055" spans="3:37" x14ac:dyDescent="0.2">
      <c r="C5055" s="43">
        <v>6.2007291621524185E-4</v>
      </c>
      <c r="D5055" s="43">
        <v>5.8479794990435652E-2</v>
      </c>
      <c r="E5055" s="43">
        <v>7.1607424248183911</v>
      </c>
      <c r="F5055" s="43">
        <v>1.3412050275610583</v>
      </c>
      <c r="H5055" s="43">
        <v>8.892220213564E-5</v>
      </c>
      <c r="I5055" s="43">
        <v>0.11860710102817851</v>
      </c>
      <c r="J5055" s="43">
        <v>0</v>
      </c>
      <c r="K5055" s="43">
        <v>1</v>
      </c>
      <c r="M5055" s="43">
        <v>7.9490357804201661E-3</v>
      </c>
      <c r="N5055" s="43">
        <v>4.6291996750811526E-2</v>
      </c>
      <c r="O5055" s="43">
        <v>0</v>
      </c>
      <c r="P5055" s="43">
        <v>1</v>
      </c>
      <c r="R5055" s="43">
        <v>686.57972872510982</v>
      </c>
      <c r="S5055" s="43">
        <v>199.69319853023421</v>
      </c>
      <c r="T5055" s="43">
        <v>6967.2715671243295</v>
      </c>
      <c r="U5055" s="43">
        <v>7853.5444943796738</v>
      </c>
      <c r="W5055" s="43">
        <v>4916.4205915021957</v>
      </c>
      <c r="X5055" s="43">
        <v>0</v>
      </c>
      <c r="Y5055" s="43">
        <v>0</v>
      </c>
      <c r="Z5055" s="43">
        <v>4916.4205915021957</v>
      </c>
      <c r="AB5055" s="43">
        <v>25.066296713089113</v>
      </c>
      <c r="AC5055" s="43">
        <v>0</v>
      </c>
      <c r="AD5055" s="43">
        <v>0</v>
      </c>
      <c r="AE5055" s="43">
        <v>25.066296713089113</v>
      </c>
      <c r="AG5055" s="43">
        <v>9041297.4677725378</v>
      </c>
      <c r="AH5055" s="43">
        <v>1061946.8477644743</v>
      </c>
      <c r="AI5055" s="43">
        <v>0</v>
      </c>
      <c r="AJ5055" s="43">
        <v>105278446.19497427</v>
      </c>
      <c r="AK5055" s="43">
        <v>114319743.66274682</v>
      </c>
    </row>
    <row r="5056" spans="3:37" x14ac:dyDescent="0.2">
      <c r="C5056" s="43">
        <v>6.0770527129112731E-4</v>
      </c>
      <c r="D5056" s="43">
        <v>5.1748398819539194E-2</v>
      </c>
      <c r="E5056" s="43">
        <v>3.0624610994418155</v>
      </c>
      <c r="F5056" s="43">
        <v>3.2508472409680116</v>
      </c>
      <c r="H5056" s="43">
        <v>1.0227959667608033E-4</v>
      </c>
      <c r="I5056" s="43">
        <v>9.0121955345883784E-2</v>
      </c>
      <c r="J5056" s="43">
        <v>0</v>
      </c>
      <c r="K5056" s="43">
        <v>1</v>
      </c>
      <c r="M5056" s="43">
        <v>7.8788087468057988E-3</v>
      </c>
      <c r="N5056" s="43">
        <v>4.520822781123969E-2</v>
      </c>
      <c r="O5056" s="43">
        <v>0</v>
      </c>
      <c r="P5056" s="43">
        <v>1</v>
      </c>
      <c r="R5056" s="43">
        <v>595.43216699360926</v>
      </c>
      <c r="S5056" s="43">
        <v>174.52674358616474</v>
      </c>
      <c r="T5056" s="43">
        <v>6744.0442927022559</v>
      </c>
      <c r="U5056" s="43">
        <v>7514.00320328203</v>
      </c>
      <c r="W5056" s="43">
        <v>1823.4878487742712</v>
      </c>
      <c r="X5056" s="43">
        <v>0</v>
      </c>
      <c r="Y5056" s="43">
        <v>0</v>
      </c>
      <c r="Z5056" s="43">
        <v>1823.4878487742712</v>
      </c>
      <c r="AB5056" s="43">
        <v>143.40427297794517</v>
      </c>
      <c r="AC5056" s="43">
        <v>0</v>
      </c>
      <c r="AD5056" s="43">
        <v>0</v>
      </c>
      <c r="AE5056" s="43">
        <v>143.40427297794517</v>
      </c>
      <c r="AG5056" s="43">
        <v>3353394.1538958848</v>
      </c>
      <c r="AH5056" s="43">
        <v>393873.3753352426</v>
      </c>
      <c r="AI5056" s="43">
        <v>0</v>
      </c>
      <c r="AJ5056" s="43">
        <v>602297946.50736976</v>
      </c>
      <c r="AK5056" s="43">
        <v>605651340.66126561</v>
      </c>
    </row>
    <row r="5057" spans="3:37" x14ac:dyDescent="0.2">
      <c r="C5057" s="43">
        <v>6.2372424993828446E-4</v>
      </c>
      <c r="D5057" s="43">
        <v>5.4144034323361664E-2</v>
      </c>
      <c r="E5057" s="43">
        <v>3.1810585183411608</v>
      </c>
      <c r="F5057" s="43">
        <v>2.0828521272911793</v>
      </c>
      <c r="H5057" s="43">
        <v>1.0267931897867122E-4</v>
      </c>
      <c r="I5057" s="43">
        <v>0.11462220145560476</v>
      </c>
      <c r="J5057" s="43">
        <v>0</v>
      </c>
      <c r="K5057" s="43">
        <v>1</v>
      </c>
      <c r="M5057" s="43">
        <v>7.8432152125005976E-3</v>
      </c>
      <c r="N5057" s="43">
        <v>4.5097117488583909E-2</v>
      </c>
      <c r="O5057" s="43">
        <v>0</v>
      </c>
      <c r="P5057" s="43">
        <v>1</v>
      </c>
      <c r="R5057" s="43">
        <v>639.41911422745807</v>
      </c>
      <c r="S5057" s="43">
        <v>222.84048636802387</v>
      </c>
      <c r="T5057" s="43">
        <v>6697.0769383382312</v>
      </c>
      <c r="U5057" s="43">
        <v>7559.3365389337132</v>
      </c>
      <c r="W5057" s="43">
        <v>2034.0296201034153</v>
      </c>
      <c r="X5057" s="43">
        <v>0</v>
      </c>
      <c r="Y5057" s="43">
        <v>0</v>
      </c>
      <c r="Z5057" s="43">
        <v>2034.0296201034153</v>
      </c>
      <c r="AB5057" s="43">
        <v>74.086409243687356</v>
      </c>
      <c r="AC5057" s="43">
        <v>0</v>
      </c>
      <c r="AD5057" s="43">
        <v>0</v>
      </c>
      <c r="AE5057" s="43">
        <v>74.086409243687356</v>
      </c>
      <c r="AG5057" s="43">
        <v>3740580.4713701806</v>
      </c>
      <c r="AH5057" s="43">
        <v>439350.39794233767</v>
      </c>
      <c r="AI5057" s="43">
        <v>0</v>
      </c>
      <c r="AJ5057" s="43">
        <v>311162918.82348692</v>
      </c>
      <c r="AK5057" s="43">
        <v>314903499.29485708</v>
      </c>
    </row>
    <row r="5058" spans="3:37" x14ac:dyDescent="0.2">
      <c r="C5058" s="43">
        <v>5.9796613602152826E-4</v>
      </c>
      <c r="D5058" s="43">
        <v>5.5361765641953387E-2</v>
      </c>
      <c r="E5058" s="43">
        <v>2.2553677070759384</v>
      </c>
      <c r="F5058" s="43">
        <v>2.2266081659931563</v>
      </c>
      <c r="H5058" s="43">
        <v>1.0202525085944991E-4</v>
      </c>
      <c r="I5058" s="43">
        <v>0.10518077104506018</v>
      </c>
      <c r="J5058" s="43">
        <v>0</v>
      </c>
      <c r="K5058" s="43">
        <v>1</v>
      </c>
      <c r="M5058" s="43">
        <v>7.8791946329422879E-3</v>
      </c>
      <c r="N5058" s="43">
        <v>4.433645579917752E-2</v>
      </c>
      <c r="O5058" s="43">
        <v>0</v>
      </c>
      <c r="P5058" s="43">
        <v>1</v>
      </c>
      <c r="R5058" s="43">
        <v>626.79986616915676</v>
      </c>
      <c r="S5058" s="43">
        <v>203.18254423739347</v>
      </c>
      <c r="T5058" s="43">
        <v>6614.3195796926339</v>
      </c>
      <c r="U5058" s="43">
        <v>7444.301990099184</v>
      </c>
      <c r="W5058" s="43">
        <v>1413.6641769574362</v>
      </c>
      <c r="X5058" s="43">
        <v>0</v>
      </c>
      <c r="Y5058" s="43">
        <v>0</v>
      </c>
      <c r="Z5058" s="43">
        <v>1413.6641769574362</v>
      </c>
      <c r="AB5058" s="43">
        <v>82.265648268656051</v>
      </c>
      <c r="AC5058" s="43">
        <v>0</v>
      </c>
      <c r="AD5058" s="43">
        <v>0</v>
      </c>
      <c r="AE5058" s="43">
        <v>82.265648268656051</v>
      </c>
      <c r="AG5058" s="43">
        <v>2599728.4214247251</v>
      </c>
      <c r="AH5058" s="43">
        <v>305351.46222280624</v>
      </c>
      <c r="AI5058" s="43">
        <v>0</v>
      </c>
      <c r="AJ5058" s="43">
        <v>345515722.72835541</v>
      </c>
      <c r="AK5058" s="43">
        <v>348115451.14978015</v>
      </c>
    </row>
    <row r="5059" spans="3:37" x14ac:dyDescent="0.2">
      <c r="C5059" s="43">
        <v>6.0838654137454051E-4</v>
      </c>
      <c r="D5059" s="43">
        <v>5.2397183393480193E-2</v>
      </c>
      <c r="E5059" s="43">
        <v>7.1488056670634892</v>
      </c>
      <c r="F5059" s="43">
        <v>5.4803897817530673</v>
      </c>
      <c r="H5059" s="43">
        <v>9.600019613309474E-5</v>
      </c>
      <c r="I5059" s="43">
        <v>0.10171797357769441</v>
      </c>
      <c r="J5059" s="43">
        <v>0</v>
      </c>
      <c r="K5059" s="43">
        <v>1</v>
      </c>
      <c r="M5059" s="43">
        <v>7.842381522360671E-3</v>
      </c>
      <c r="N5059" s="43">
        <v>4.7341594685087363E-2</v>
      </c>
      <c r="O5059" s="43">
        <v>0</v>
      </c>
      <c r="P5059" s="43">
        <v>1</v>
      </c>
      <c r="R5059" s="43">
        <v>603.57315154996479</v>
      </c>
      <c r="S5059" s="43">
        <v>184.88947646336712</v>
      </c>
      <c r="T5059" s="43">
        <v>7029.6422246226994</v>
      </c>
      <c r="U5059" s="43">
        <v>7818.104852636031</v>
      </c>
      <c r="W5059" s="43">
        <v>4314.8271662877587</v>
      </c>
      <c r="X5059" s="43">
        <v>0</v>
      </c>
      <c r="Y5059" s="43">
        <v>0</v>
      </c>
      <c r="Z5059" s="43">
        <v>4314.8271662877587</v>
      </c>
      <c r="AB5059" s="43">
        <v>289.35399893971049</v>
      </c>
      <c r="AC5059" s="43">
        <v>0</v>
      </c>
      <c r="AD5059" s="43">
        <v>0</v>
      </c>
      <c r="AE5059" s="43">
        <v>289.35399893971049</v>
      </c>
      <c r="AG5059" s="43">
        <v>7934967.1588031882</v>
      </c>
      <c r="AH5059" s="43">
        <v>932002.6679181559</v>
      </c>
      <c r="AI5059" s="43">
        <v>0</v>
      </c>
      <c r="AJ5059" s="43">
        <v>1215286795.5467842</v>
      </c>
      <c r="AK5059" s="43">
        <v>1223221762.7055874</v>
      </c>
    </row>
    <row r="5060" spans="3:37" x14ac:dyDescent="0.2">
      <c r="C5060" s="43">
        <v>5.9656319625523032E-4</v>
      </c>
      <c r="D5060" s="43">
        <v>5.4015515257313261E-2</v>
      </c>
      <c r="E5060" s="43">
        <v>5.5784254697823599</v>
      </c>
      <c r="F5060" s="43">
        <v>3.5646351176153792</v>
      </c>
      <c r="H5060" s="43">
        <v>8.5424979525656943E-5</v>
      </c>
      <c r="I5060" s="43">
        <v>7.3483044767509373E-2</v>
      </c>
      <c r="J5060" s="43">
        <v>0</v>
      </c>
      <c r="K5060" s="43">
        <v>1</v>
      </c>
      <c r="M5060" s="43">
        <v>7.8508830743789781E-3</v>
      </c>
      <c r="N5060" s="43">
        <v>4.6267708568980881E-2</v>
      </c>
      <c r="O5060" s="43">
        <v>0</v>
      </c>
      <c r="P5060" s="43">
        <v>1</v>
      </c>
      <c r="R5060" s="43">
        <v>610.12293803991099</v>
      </c>
      <c r="S5060" s="43">
        <v>118.85416331894767</v>
      </c>
      <c r="T5060" s="43">
        <v>6877.6310353694753</v>
      </c>
      <c r="U5060" s="43">
        <v>7606.6081367283341</v>
      </c>
      <c r="W5060" s="43">
        <v>3403.5253372602842</v>
      </c>
      <c r="X5060" s="43">
        <v>0</v>
      </c>
      <c r="Y5060" s="43">
        <v>0</v>
      </c>
      <c r="Z5060" s="43">
        <v>3403.5253372602842</v>
      </c>
      <c r="AB5060" s="43">
        <v>167.42747028670161</v>
      </c>
      <c r="AC5060" s="43">
        <v>0</v>
      </c>
      <c r="AD5060" s="43">
        <v>0</v>
      </c>
      <c r="AE5060" s="43">
        <v>167.42747028670161</v>
      </c>
      <c r="AG5060" s="43">
        <v>6259083.0952216629</v>
      </c>
      <c r="AH5060" s="43">
        <v>735161.47284822143</v>
      </c>
      <c r="AI5060" s="43">
        <v>0</v>
      </c>
      <c r="AJ5060" s="43">
        <v>703195375.20414674</v>
      </c>
      <c r="AK5060" s="43">
        <v>709454458.29936838</v>
      </c>
    </row>
    <row r="5061" spans="3:37" x14ac:dyDescent="0.2">
      <c r="C5061" s="43">
        <v>6.1843412774753581E-4</v>
      </c>
      <c r="D5061" s="43">
        <v>5.8227030682413861E-2</v>
      </c>
      <c r="E5061" s="43">
        <v>4.2098698799648702</v>
      </c>
      <c r="F5061" s="43">
        <v>2.4540401041794628</v>
      </c>
      <c r="H5061" s="43">
        <v>8.2514526472662005E-5</v>
      </c>
      <c r="I5061" s="43">
        <v>0.12486444193545687</v>
      </c>
      <c r="J5061" s="43">
        <v>0</v>
      </c>
      <c r="K5061" s="43">
        <v>1</v>
      </c>
      <c r="M5061" s="43">
        <v>7.8404148290235794E-3</v>
      </c>
      <c r="N5061" s="43">
        <v>4.490106244620027E-2</v>
      </c>
      <c r="O5061" s="43">
        <v>0</v>
      </c>
      <c r="P5061" s="43">
        <v>1</v>
      </c>
      <c r="R5061" s="43">
        <v>681.80544322327182</v>
      </c>
      <c r="S5061" s="43">
        <v>195.07946909219893</v>
      </c>
      <c r="T5061" s="43">
        <v>6665.5813259143661</v>
      </c>
      <c r="U5061" s="43">
        <v>7542.4662382298366</v>
      </c>
      <c r="W5061" s="43">
        <v>2870.3121994217504</v>
      </c>
      <c r="X5061" s="43">
        <v>0</v>
      </c>
      <c r="Y5061" s="43">
        <v>0</v>
      </c>
      <c r="Z5061" s="43">
        <v>2870.3121994217504</v>
      </c>
      <c r="AB5061" s="43">
        <v>106.07685297331052</v>
      </c>
      <c r="AC5061" s="43">
        <v>0</v>
      </c>
      <c r="AD5061" s="43">
        <v>0</v>
      </c>
      <c r="AE5061" s="43">
        <v>106.07685297331052</v>
      </c>
      <c r="AG5061" s="43">
        <v>5278504.1347365994</v>
      </c>
      <c r="AH5061" s="43">
        <v>619987.43507509807</v>
      </c>
      <c r="AI5061" s="43">
        <v>0</v>
      </c>
      <c r="AJ5061" s="43">
        <v>445522782.48790419</v>
      </c>
      <c r="AK5061" s="43">
        <v>450801286.62264079</v>
      </c>
    </row>
    <row r="5062" spans="3:37" x14ac:dyDescent="0.2">
      <c r="C5062" s="43">
        <v>6.0605049786196206E-4</v>
      </c>
      <c r="D5062" s="43">
        <v>5.2318428424880978E-2</v>
      </c>
      <c r="E5062" s="43">
        <v>4.6176430206298544</v>
      </c>
      <c r="F5062" s="43">
        <v>2.562865489274972</v>
      </c>
      <c r="H5062" s="43">
        <v>8.4048726742988548E-5</v>
      </c>
      <c r="I5062" s="43">
        <v>0.1215755881032502</v>
      </c>
      <c r="J5062" s="43">
        <v>0</v>
      </c>
      <c r="K5062" s="43">
        <v>1</v>
      </c>
      <c r="M5062" s="43">
        <v>7.7938795801593191E-3</v>
      </c>
      <c r="N5062" s="43">
        <v>4.5217768013473499E-2</v>
      </c>
      <c r="O5062" s="43">
        <v>0</v>
      </c>
      <c r="P5062" s="43">
        <v>1</v>
      </c>
      <c r="R5062" s="43">
        <v>600.35188005761552</v>
      </c>
      <c r="S5062" s="43">
        <v>193.47278823577076</v>
      </c>
      <c r="T5062" s="43">
        <v>6672.7550954717344</v>
      </c>
      <c r="U5062" s="43">
        <v>7466.5797637651203</v>
      </c>
      <c r="W5062" s="43">
        <v>2772.2106688700596</v>
      </c>
      <c r="X5062" s="43">
        <v>0</v>
      </c>
      <c r="Y5062" s="43">
        <v>0</v>
      </c>
      <c r="Z5062" s="43">
        <v>2772.2106688700596</v>
      </c>
      <c r="AB5062" s="43">
        <v>100.39480811968322</v>
      </c>
      <c r="AC5062" s="43">
        <v>0</v>
      </c>
      <c r="AD5062" s="43">
        <v>0</v>
      </c>
      <c r="AE5062" s="43">
        <v>100.39480811968322</v>
      </c>
      <c r="AG5062" s="43">
        <v>5098095.4200520394</v>
      </c>
      <c r="AH5062" s="43">
        <v>598797.50447593292</v>
      </c>
      <c r="AI5062" s="43">
        <v>0</v>
      </c>
      <c r="AJ5062" s="43">
        <v>421658194.10266954</v>
      </c>
      <c r="AK5062" s="43">
        <v>426756289.52272159</v>
      </c>
    </row>
    <row r="5063" spans="3:37" x14ac:dyDescent="0.2">
      <c r="C5063" s="43">
        <v>5.9554082711977402E-4</v>
      </c>
      <c r="D5063" s="43">
        <v>4.9419465505764197E-2</v>
      </c>
      <c r="E5063" s="43">
        <v>7.2560667496044582</v>
      </c>
      <c r="F5063" s="43">
        <v>4.6561930424995719</v>
      </c>
      <c r="H5063" s="43">
        <v>7.9173603205668136E-5</v>
      </c>
      <c r="I5063" s="43">
        <v>9.0746802239406635E-2</v>
      </c>
      <c r="J5063" s="43">
        <v>0</v>
      </c>
      <c r="K5063" s="43">
        <v>1</v>
      </c>
      <c r="M5063" s="43">
        <v>7.8813661023503512E-3</v>
      </c>
      <c r="N5063" s="43">
        <v>4.7306372336833435E-2</v>
      </c>
      <c r="O5063" s="43">
        <v>0</v>
      </c>
      <c r="P5063" s="43">
        <v>1</v>
      </c>
      <c r="R5063" s="43">
        <v>557.25241148131317</v>
      </c>
      <c r="S5063" s="43">
        <v>136.03608135439706</v>
      </c>
      <c r="T5063" s="43">
        <v>7059.3305844551796</v>
      </c>
      <c r="U5063" s="43">
        <v>7752.6190772908903</v>
      </c>
      <c r="W5063" s="43">
        <v>4043.4606940864583</v>
      </c>
      <c r="X5063" s="43">
        <v>0</v>
      </c>
      <c r="Y5063" s="43">
        <v>0</v>
      </c>
      <c r="Z5063" s="43">
        <v>4043.4606940864583</v>
      </c>
      <c r="AB5063" s="43">
        <v>218.00419570582719</v>
      </c>
      <c r="AC5063" s="43">
        <v>0</v>
      </c>
      <c r="AD5063" s="43">
        <v>0</v>
      </c>
      <c r="AE5063" s="43">
        <v>218.00419570582719</v>
      </c>
      <c r="AG5063" s="43">
        <v>7435924.216424997</v>
      </c>
      <c r="AH5063" s="43">
        <v>873387.50992267497</v>
      </c>
      <c r="AI5063" s="43">
        <v>0</v>
      </c>
      <c r="AJ5063" s="43">
        <v>915617621.9644742</v>
      </c>
      <c r="AK5063" s="43">
        <v>923053546.18089914</v>
      </c>
    </row>
    <row r="5064" spans="3:37" x14ac:dyDescent="0.2">
      <c r="C5064" s="43">
        <v>6.1667655199637572E-4</v>
      </c>
      <c r="D5064" s="43">
        <v>6.1100650281680102E-2</v>
      </c>
      <c r="E5064" s="43">
        <v>3.3799776514125002</v>
      </c>
      <c r="F5064" s="43">
        <v>5.7188074950282566</v>
      </c>
      <c r="H5064" s="43">
        <v>9.6300178889618948E-5</v>
      </c>
      <c r="I5064" s="43">
        <v>9.2898622796715957E-2</v>
      </c>
      <c r="J5064" s="43">
        <v>0</v>
      </c>
      <c r="K5064" s="43">
        <v>1</v>
      </c>
      <c r="M5064" s="43">
        <v>7.8778287852168116E-3</v>
      </c>
      <c r="N5064" s="43">
        <v>4.6380919741343396E-2</v>
      </c>
      <c r="O5064" s="43">
        <v>0</v>
      </c>
      <c r="P5064" s="43">
        <v>1</v>
      </c>
      <c r="R5064" s="43">
        <v>713.42059213794528</v>
      </c>
      <c r="S5064" s="43">
        <v>169.38647972093767</v>
      </c>
      <c r="T5064" s="43">
        <v>6918.1228054953972</v>
      </c>
      <c r="U5064" s="43">
        <v>7800.9298773542805</v>
      </c>
      <c r="W5064" s="43">
        <v>2411.3456574837273</v>
      </c>
      <c r="X5064" s="43">
        <v>0</v>
      </c>
      <c r="Y5064" s="43">
        <v>0</v>
      </c>
      <c r="Z5064" s="43">
        <v>2411.3456574837273</v>
      </c>
      <c r="AB5064" s="43">
        <v>360.21490478981951</v>
      </c>
      <c r="AC5064" s="43">
        <v>0</v>
      </c>
      <c r="AD5064" s="43">
        <v>0</v>
      </c>
      <c r="AE5064" s="43">
        <v>360.21490478981951</v>
      </c>
      <c r="AG5064" s="43">
        <v>4434464.6641125744</v>
      </c>
      <c r="AH5064" s="43">
        <v>520850.66201648512</v>
      </c>
      <c r="AI5064" s="43">
        <v>0</v>
      </c>
      <c r="AJ5064" s="43">
        <v>1512902600.1172419</v>
      </c>
      <c r="AK5064" s="43">
        <v>1517337064.7813544</v>
      </c>
    </row>
    <row r="5065" spans="3:37" x14ac:dyDescent="0.2">
      <c r="C5065" s="43">
        <v>5.8754274620664425E-4</v>
      </c>
      <c r="D5065" s="43">
        <v>6.0245144497886205E-2</v>
      </c>
      <c r="E5065" s="43">
        <v>6.0227142463655934</v>
      </c>
      <c r="F5065" s="43">
        <v>1.5359344595357891</v>
      </c>
      <c r="H5065" s="43">
        <v>9.0011421271740666E-5</v>
      </c>
      <c r="I5065" s="43">
        <v>0.10238409900432177</v>
      </c>
      <c r="J5065" s="43">
        <v>0</v>
      </c>
      <c r="K5065" s="43">
        <v>1</v>
      </c>
      <c r="M5065" s="43">
        <v>7.9341483038676275E-3</v>
      </c>
      <c r="N5065" s="43">
        <v>4.5006381249334614E-2</v>
      </c>
      <c r="O5065" s="43">
        <v>0</v>
      </c>
      <c r="P5065" s="43">
        <v>1</v>
      </c>
      <c r="R5065" s="43">
        <v>670.19917978968147</v>
      </c>
      <c r="S5065" s="43">
        <v>174.49078834748425</v>
      </c>
      <c r="T5065" s="43">
        <v>6761.091003572059</v>
      </c>
      <c r="U5065" s="43">
        <v>7605.780971709225</v>
      </c>
      <c r="W5065" s="43">
        <v>4036.4181480218504</v>
      </c>
      <c r="X5065" s="43">
        <v>0</v>
      </c>
      <c r="Y5065" s="43">
        <v>0</v>
      </c>
      <c r="Z5065" s="43">
        <v>4036.4181480218504</v>
      </c>
      <c r="AB5065" s="43">
        <v>38.432563366604597</v>
      </c>
      <c r="AC5065" s="43">
        <v>0</v>
      </c>
      <c r="AD5065" s="43">
        <v>0</v>
      </c>
      <c r="AE5065" s="43">
        <v>38.432563366604597</v>
      </c>
      <c r="AG5065" s="43">
        <v>7422972.9742121827</v>
      </c>
      <c r="AH5065" s="43">
        <v>871866.31997271965</v>
      </c>
      <c r="AI5065" s="43">
        <v>0</v>
      </c>
      <c r="AJ5065" s="43">
        <v>161416766.1397393</v>
      </c>
      <c r="AK5065" s="43">
        <v>168839739.11395147</v>
      </c>
    </row>
    <row r="5066" spans="3:37" x14ac:dyDescent="0.2">
      <c r="C5066" s="43">
        <v>6.0968304470528025E-4</v>
      </c>
      <c r="D5066" s="43">
        <v>6.0566948636810669E-2</v>
      </c>
      <c r="E5066" s="43">
        <v>4.0451325717755777</v>
      </c>
      <c r="F5066" s="43">
        <v>1.8099244647801356</v>
      </c>
      <c r="H5066" s="43">
        <v>1.0296803784926034E-4</v>
      </c>
      <c r="I5066" s="43">
        <v>8.1013875457780146E-2</v>
      </c>
      <c r="J5066" s="43">
        <v>0</v>
      </c>
      <c r="K5066" s="43">
        <v>1</v>
      </c>
      <c r="M5066" s="43">
        <v>7.8125954588006887E-3</v>
      </c>
      <c r="N5066" s="43">
        <v>4.6992422393118849E-2</v>
      </c>
      <c r="O5066" s="43">
        <v>0</v>
      </c>
      <c r="P5066" s="43">
        <v>1</v>
      </c>
      <c r="R5066" s="43">
        <v>699.16903306545771</v>
      </c>
      <c r="S5066" s="43">
        <v>157.94439466815359</v>
      </c>
      <c r="T5066" s="43">
        <v>6951.2921660820475</v>
      </c>
      <c r="U5066" s="43">
        <v>7808.4055938156589</v>
      </c>
      <c r="W5066" s="43">
        <v>2828.231428829919</v>
      </c>
      <c r="X5066" s="43">
        <v>0</v>
      </c>
      <c r="Y5066" s="43">
        <v>0</v>
      </c>
      <c r="Z5066" s="43">
        <v>2828.231428829919</v>
      </c>
      <c r="AB5066" s="43">
        <v>60.591329223913277</v>
      </c>
      <c r="AC5066" s="43">
        <v>0</v>
      </c>
      <c r="AD5066" s="43">
        <v>0</v>
      </c>
      <c r="AE5066" s="43">
        <v>60.591329223913277</v>
      </c>
      <c r="AG5066" s="43">
        <v>5201117.5976182213</v>
      </c>
      <c r="AH5066" s="43">
        <v>610897.98862726253</v>
      </c>
      <c r="AI5066" s="43">
        <v>0</v>
      </c>
      <c r="AJ5066" s="43">
        <v>254483582.74043578</v>
      </c>
      <c r="AK5066" s="43">
        <v>259684700.338054</v>
      </c>
    </row>
    <row r="5067" spans="3:37" x14ac:dyDescent="0.2">
      <c r="C5067" s="43">
        <v>6.0091489551018849E-4</v>
      </c>
      <c r="D5067" s="43">
        <v>5.7085739370963617E-2</v>
      </c>
      <c r="E5067" s="43">
        <v>3.2654389148614227</v>
      </c>
      <c r="F5067" s="43">
        <v>3.2399709504462666</v>
      </c>
      <c r="H5067" s="43">
        <v>9.1198324052021995E-5</v>
      </c>
      <c r="I5067" s="43">
        <v>9.1044185257928442E-2</v>
      </c>
      <c r="J5067" s="43">
        <v>0</v>
      </c>
      <c r="K5067" s="43">
        <v>1</v>
      </c>
      <c r="M5067" s="43">
        <v>7.9085110414217619E-3</v>
      </c>
      <c r="N5067" s="43">
        <v>4.4740218778524674E-2</v>
      </c>
      <c r="O5067" s="43">
        <v>0</v>
      </c>
      <c r="P5067" s="43">
        <v>1</v>
      </c>
      <c r="R5067" s="43">
        <v>649.50570878205576</v>
      </c>
      <c r="S5067" s="43">
        <v>157.21046200461925</v>
      </c>
      <c r="T5067" s="43">
        <v>6699.3890879685969</v>
      </c>
      <c r="U5067" s="43">
        <v>7506.1052587552722</v>
      </c>
      <c r="W5067" s="43">
        <v>2120.9212168815752</v>
      </c>
      <c r="X5067" s="43">
        <v>0</v>
      </c>
      <c r="Y5067" s="43">
        <v>0</v>
      </c>
      <c r="Z5067" s="43">
        <v>2120.9212168815752</v>
      </c>
      <c r="AB5067" s="43">
        <v>155.67150942082748</v>
      </c>
      <c r="AC5067" s="43">
        <v>0</v>
      </c>
      <c r="AD5067" s="43">
        <v>0</v>
      </c>
      <c r="AE5067" s="43">
        <v>155.67150942082748</v>
      </c>
      <c r="AG5067" s="43">
        <v>3900374.1178452168</v>
      </c>
      <c r="AH5067" s="43">
        <v>458118.98284642026</v>
      </c>
      <c r="AI5067" s="43">
        <v>0</v>
      </c>
      <c r="AJ5067" s="43">
        <v>653820339.56747544</v>
      </c>
      <c r="AK5067" s="43">
        <v>657720713.68532062</v>
      </c>
    </row>
    <row r="5068" spans="3:37" x14ac:dyDescent="0.2">
      <c r="C5068" s="43">
        <v>6.3222799174111888E-4</v>
      </c>
      <c r="D5068" s="43">
        <v>5.2266658766808617E-2</v>
      </c>
      <c r="E5068" s="43">
        <v>8.2875054547500078</v>
      </c>
      <c r="F5068" s="43">
        <v>2.0744169373906343</v>
      </c>
      <c r="H5068" s="43">
        <v>8.9995045605362201E-5</v>
      </c>
      <c r="I5068" s="43">
        <v>8.3225287340281701E-2</v>
      </c>
      <c r="J5068" s="43">
        <v>0</v>
      </c>
      <c r="K5068" s="43">
        <v>1</v>
      </c>
      <c r="M5068" s="43">
        <v>7.7812633572839013E-3</v>
      </c>
      <c r="N5068" s="43">
        <v>4.6126206779444678E-2</v>
      </c>
      <c r="O5068" s="43">
        <v>0</v>
      </c>
      <c r="P5068" s="43">
        <v>1</v>
      </c>
      <c r="R5068" s="43">
        <v>625.663516085325</v>
      </c>
      <c r="S5068" s="43">
        <v>141.81307607149174</v>
      </c>
      <c r="T5068" s="43">
        <v>6795.7943591113262</v>
      </c>
      <c r="U5068" s="43">
        <v>7563.2709512681431</v>
      </c>
      <c r="W5068" s="43">
        <v>5185.1898023951999</v>
      </c>
      <c r="X5068" s="43">
        <v>0</v>
      </c>
      <c r="Y5068" s="43">
        <v>0</v>
      </c>
      <c r="Z5068" s="43">
        <v>5185.1898023951999</v>
      </c>
      <c r="AB5068" s="43">
        <v>71.927912230471222</v>
      </c>
      <c r="AC5068" s="43">
        <v>0</v>
      </c>
      <c r="AD5068" s="43">
        <v>0</v>
      </c>
      <c r="AE5068" s="43">
        <v>71.927912230471222</v>
      </c>
      <c r="AG5068" s="43">
        <v>9535564.046604773</v>
      </c>
      <c r="AH5068" s="43">
        <v>1120000.9973173633</v>
      </c>
      <c r="AI5068" s="43">
        <v>0</v>
      </c>
      <c r="AJ5068" s="43">
        <v>302097231.36797911</v>
      </c>
      <c r="AK5068" s="43">
        <v>311632795.41458386</v>
      </c>
    </row>
    <row r="5069" spans="3:37" x14ac:dyDescent="0.2">
      <c r="C5069" s="43">
        <v>6.3521872559257897E-4</v>
      </c>
      <c r="D5069" s="43">
        <v>5.2341255974352061E-2</v>
      </c>
      <c r="E5069" s="43">
        <v>7.7129856436743021</v>
      </c>
      <c r="F5069" s="43">
        <v>1.8679160803499086</v>
      </c>
      <c r="H5069" s="43">
        <v>8.2600658229614547E-5</v>
      </c>
      <c r="I5069" s="43">
        <v>0.10602021267957329</v>
      </c>
      <c r="J5069" s="43">
        <v>0</v>
      </c>
      <c r="K5069" s="43">
        <v>1</v>
      </c>
      <c r="M5069" s="43">
        <v>7.7921634709409836E-3</v>
      </c>
      <c r="N5069" s="43">
        <v>4.6987927324111056E-2</v>
      </c>
      <c r="O5069" s="43">
        <v>0</v>
      </c>
      <c r="P5069" s="43">
        <v>1</v>
      </c>
      <c r="R5069" s="43">
        <v>629.5203947724624</v>
      </c>
      <c r="S5069" s="43">
        <v>165.81146330925665</v>
      </c>
      <c r="T5069" s="43">
        <v>6932.4495242157582</v>
      </c>
      <c r="U5069" s="43">
        <v>7727.7813822974767</v>
      </c>
      <c r="W5069" s="43">
        <v>4855.4817672801819</v>
      </c>
      <c r="X5069" s="43">
        <v>0</v>
      </c>
      <c r="Y5069" s="43">
        <v>0</v>
      </c>
      <c r="Z5069" s="43">
        <v>4855.4817672801819</v>
      </c>
      <c r="AB5069" s="43">
        <v>58.46168346784296</v>
      </c>
      <c r="AC5069" s="43">
        <v>0</v>
      </c>
      <c r="AD5069" s="43">
        <v>0</v>
      </c>
      <c r="AE5069" s="43">
        <v>58.46168346784296</v>
      </c>
      <c r="AG5069" s="43">
        <v>8929230.9700282551</v>
      </c>
      <c r="AH5069" s="43">
        <v>1048784.0617325192</v>
      </c>
      <c r="AI5069" s="43">
        <v>0</v>
      </c>
      <c r="AJ5069" s="43">
        <v>245539070.56494042</v>
      </c>
      <c r="AK5069" s="43">
        <v>254468301.53496867</v>
      </c>
    </row>
    <row r="5070" spans="3:37" x14ac:dyDescent="0.2">
      <c r="C5070" s="43">
        <v>5.9898171823183181E-4</v>
      </c>
      <c r="D5070" s="43">
        <v>5.4726693210540245E-2</v>
      </c>
      <c r="E5070" s="43">
        <v>5.8339962438698869</v>
      </c>
      <c r="F5070" s="43">
        <v>1.5725341646658477</v>
      </c>
      <c r="H5070" s="43">
        <v>8.9192608507527077E-5</v>
      </c>
      <c r="I5070" s="43">
        <v>8.4563268710792949E-2</v>
      </c>
      <c r="J5070" s="43">
        <v>0</v>
      </c>
      <c r="K5070" s="43">
        <v>1</v>
      </c>
      <c r="M5070" s="43">
        <v>7.9062828985062561E-3</v>
      </c>
      <c r="N5070" s="43">
        <v>4.7583804620352832E-2</v>
      </c>
      <c r="O5070" s="43">
        <v>0</v>
      </c>
      <c r="P5070" s="43">
        <v>1</v>
      </c>
      <c r="R5070" s="43">
        <v>620.66198685918062</v>
      </c>
      <c r="S5070" s="43">
        <v>142.80815226219707</v>
      </c>
      <c r="T5070" s="43">
        <v>7123.1794662321727</v>
      </c>
      <c r="U5070" s="43">
        <v>7886.6496053535502</v>
      </c>
      <c r="W5070" s="43">
        <v>3620.9397000492809</v>
      </c>
      <c r="X5070" s="43">
        <v>0</v>
      </c>
      <c r="Y5070" s="43">
        <v>0</v>
      </c>
      <c r="Z5070" s="43">
        <v>3620.9397000492809</v>
      </c>
      <c r="AB5070" s="43">
        <v>38.022470563930497</v>
      </c>
      <c r="AC5070" s="43">
        <v>0</v>
      </c>
      <c r="AD5070" s="43">
        <v>0</v>
      </c>
      <c r="AE5070" s="43">
        <v>38.022470563930497</v>
      </c>
      <c r="AG5070" s="43">
        <v>6658908.1083906274</v>
      </c>
      <c r="AH5070" s="43">
        <v>782122.97521064465</v>
      </c>
      <c r="AI5070" s="43">
        <v>0</v>
      </c>
      <c r="AJ5070" s="43">
        <v>159694376.3685081</v>
      </c>
      <c r="AK5070" s="43">
        <v>166353284.47689873</v>
      </c>
    </row>
    <row r="5071" spans="3:37" x14ac:dyDescent="0.2">
      <c r="C5071" s="43">
        <v>6.2038467985559009E-4</v>
      </c>
      <c r="D5071" s="43">
        <v>4.8915483535577259E-2</v>
      </c>
      <c r="E5071" s="43">
        <v>5.4409730721304195</v>
      </c>
      <c r="F5071" s="43">
        <v>3.1128371154431544</v>
      </c>
      <c r="H5071" s="43">
        <v>8.7388882328423564E-5</v>
      </c>
      <c r="I5071" s="43">
        <v>0.10392454411828411</v>
      </c>
      <c r="J5071" s="43">
        <v>0</v>
      </c>
      <c r="K5071" s="43">
        <v>1</v>
      </c>
      <c r="M5071" s="43">
        <v>7.8617332315628063E-3</v>
      </c>
      <c r="N5071" s="43">
        <v>4.5370125102524493E-2</v>
      </c>
      <c r="O5071" s="43">
        <v>0</v>
      </c>
      <c r="P5071" s="43">
        <v>1</v>
      </c>
      <c r="R5071" s="43">
        <v>574.57905177565794</v>
      </c>
      <c r="S5071" s="43">
        <v>171.95574329880691</v>
      </c>
      <c r="T5071" s="43">
        <v>6753.5271883991427</v>
      </c>
      <c r="U5071" s="43">
        <v>7500.0619834736081</v>
      </c>
      <c r="W5071" s="43">
        <v>3126.2691485215851</v>
      </c>
      <c r="X5071" s="43">
        <v>0</v>
      </c>
      <c r="Y5071" s="43">
        <v>0</v>
      </c>
      <c r="Z5071" s="43">
        <v>3126.2691485215851</v>
      </c>
      <c r="AB5071" s="43">
        <v>129.89713825920859</v>
      </c>
      <c r="AC5071" s="43">
        <v>0</v>
      </c>
      <c r="AD5071" s="43">
        <v>0</v>
      </c>
      <c r="AE5071" s="43">
        <v>129.89713825920859</v>
      </c>
      <c r="AG5071" s="43">
        <v>5749208.9641311951</v>
      </c>
      <c r="AH5071" s="43">
        <v>675274.13608066237</v>
      </c>
      <c r="AI5071" s="43">
        <v>0</v>
      </c>
      <c r="AJ5071" s="43">
        <v>545567980.68867612</v>
      </c>
      <c r="AK5071" s="43">
        <v>551317189.65280735</v>
      </c>
    </row>
    <row r="5072" spans="3:37" x14ac:dyDescent="0.2">
      <c r="C5072" s="43">
        <v>6.1364373496253233E-4</v>
      </c>
      <c r="D5072" s="43">
        <v>5.2143547789544886E-2</v>
      </c>
      <c r="E5072" s="43">
        <v>7.9286390842387009</v>
      </c>
      <c r="F5072" s="43">
        <v>2.1486859545197858</v>
      </c>
      <c r="H5072" s="43">
        <v>9.1790498801036513E-5</v>
      </c>
      <c r="I5072" s="43">
        <v>7.441300016525404E-2</v>
      </c>
      <c r="J5072" s="43">
        <v>0</v>
      </c>
      <c r="K5072" s="43">
        <v>1</v>
      </c>
      <c r="M5072" s="43">
        <v>7.8782194039164199E-3</v>
      </c>
      <c r="N5072" s="43">
        <v>4.3728434712546074E-2</v>
      </c>
      <c r="O5072" s="43">
        <v>0</v>
      </c>
      <c r="P5072" s="43">
        <v>1</v>
      </c>
      <c r="R5072" s="43">
        <v>605.84182792199374</v>
      </c>
      <c r="S5072" s="43">
        <v>129.32691482399363</v>
      </c>
      <c r="T5072" s="43">
        <v>6522.8047088617359</v>
      </c>
      <c r="U5072" s="43">
        <v>7257.9734516077233</v>
      </c>
      <c r="W5072" s="43">
        <v>4803.5011957289371</v>
      </c>
      <c r="X5072" s="43">
        <v>0</v>
      </c>
      <c r="Y5072" s="43">
        <v>0</v>
      </c>
      <c r="Z5072" s="43">
        <v>4803.5011957289371</v>
      </c>
      <c r="AB5072" s="43">
        <v>74.463653828220828</v>
      </c>
      <c r="AC5072" s="43">
        <v>0</v>
      </c>
      <c r="AD5072" s="43">
        <v>0</v>
      </c>
      <c r="AE5072" s="43">
        <v>74.463653828220828</v>
      </c>
      <c r="AG5072" s="43">
        <v>8833638.6989455149</v>
      </c>
      <c r="AH5072" s="43">
        <v>1037556.2582774505</v>
      </c>
      <c r="AI5072" s="43">
        <v>0</v>
      </c>
      <c r="AJ5072" s="43">
        <v>312747346.07852745</v>
      </c>
      <c r="AK5072" s="43">
        <v>321580984.77747297</v>
      </c>
    </row>
    <row r="5073" spans="3:37" x14ac:dyDescent="0.2">
      <c r="C5073" s="43">
        <v>6.2475853919163882E-4</v>
      </c>
      <c r="D5073" s="43">
        <v>5.2106874745096163E-2</v>
      </c>
      <c r="E5073" s="43">
        <v>9.3166208734143385</v>
      </c>
      <c r="F5073" s="43">
        <v>3.8021441804587806</v>
      </c>
      <c r="H5073" s="43">
        <v>9.4298606501563853E-5</v>
      </c>
      <c r="I5073" s="43">
        <v>8.753854938927072E-2</v>
      </c>
      <c r="J5073" s="43">
        <v>0</v>
      </c>
      <c r="K5073" s="43">
        <v>1</v>
      </c>
      <c r="M5073" s="43">
        <v>7.8502202094546947E-3</v>
      </c>
      <c r="N5073" s="43">
        <v>4.4498959812581645E-2</v>
      </c>
      <c r="O5073" s="43">
        <v>0</v>
      </c>
      <c r="P5073" s="43">
        <v>1</v>
      </c>
      <c r="R5073" s="43">
        <v>616.38150581763068</v>
      </c>
      <c r="S5073" s="43">
        <v>156.29568685626444</v>
      </c>
      <c r="T5073" s="43">
        <v>6614.1504809694252</v>
      </c>
      <c r="U5073" s="43">
        <v>7386.8276736433199</v>
      </c>
      <c r="W5073" s="43">
        <v>5742.5928030870991</v>
      </c>
      <c r="X5073" s="43">
        <v>0</v>
      </c>
      <c r="Y5073" s="43">
        <v>0</v>
      </c>
      <c r="Z5073" s="43">
        <v>5742.5928030870991</v>
      </c>
      <c r="AB5073" s="43">
        <v>184.80931389321444</v>
      </c>
      <c r="AC5073" s="43">
        <v>0</v>
      </c>
      <c r="AD5073" s="43">
        <v>0</v>
      </c>
      <c r="AE5073" s="43">
        <v>184.80931389321444</v>
      </c>
      <c r="AG5073" s="43">
        <v>10560628.164877174</v>
      </c>
      <c r="AH5073" s="43">
        <v>1240400.0454668135</v>
      </c>
      <c r="AI5073" s="43">
        <v>0</v>
      </c>
      <c r="AJ5073" s="43">
        <v>776199118.35150063</v>
      </c>
      <c r="AK5073" s="43">
        <v>786759746.51637781</v>
      </c>
    </row>
    <row r="5074" spans="3:37" x14ac:dyDescent="0.2">
      <c r="C5074" s="43">
        <v>6.1908791854470291E-4</v>
      </c>
      <c r="D5074" s="43">
        <v>6.1345203342951016E-2</v>
      </c>
      <c r="E5074" s="43">
        <v>4.6429667808101867</v>
      </c>
      <c r="F5074" s="43">
        <v>1.8332056334809534</v>
      </c>
      <c r="H5074" s="43">
        <v>9.8292653462617174E-5</v>
      </c>
      <c r="I5074" s="43">
        <v>0.1188946363980401</v>
      </c>
      <c r="J5074" s="43">
        <v>0</v>
      </c>
      <c r="K5074" s="43">
        <v>1</v>
      </c>
      <c r="M5074" s="43">
        <v>7.8655425776092969E-3</v>
      </c>
      <c r="N5074" s="43">
        <v>4.5010690605883946E-2</v>
      </c>
      <c r="O5074" s="43">
        <v>0</v>
      </c>
      <c r="P5074" s="43">
        <v>1</v>
      </c>
      <c r="R5074" s="43">
        <v>719.0768578549737</v>
      </c>
      <c r="S5074" s="43">
        <v>221.2716096132857</v>
      </c>
      <c r="T5074" s="43">
        <v>6703.2703535304609</v>
      </c>
      <c r="U5074" s="43">
        <v>7643.6188209987204</v>
      </c>
      <c r="W5074" s="43">
        <v>3338.6499638700116</v>
      </c>
      <c r="X5074" s="43">
        <v>0</v>
      </c>
      <c r="Y5074" s="43">
        <v>0</v>
      </c>
      <c r="Z5074" s="43">
        <v>3338.6499638700116</v>
      </c>
      <c r="AB5074" s="43">
        <v>64.107861109148502</v>
      </c>
      <c r="AC5074" s="43">
        <v>0</v>
      </c>
      <c r="AD5074" s="43">
        <v>0</v>
      </c>
      <c r="AE5074" s="43">
        <v>64.107861109148502</v>
      </c>
      <c r="AG5074" s="43">
        <v>6139777.2835569512</v>
      </c>
      <c r="AH5074" s="43">
        <v>721148.39219592256</v>
      </c>
      <c r="AI5074" s="43">
        <v>0</v>
      </c>
      <c r="AJ5074" s="43">
        <v>269253016.65842372</v>
      </c>
      <c r="AK5074" s="43">
        <v>275392793.94198066</v>
      </c>
    </row>
    <row r="5075" spans="3:37" x14ac:dyDescent="0.2">
      <c r="C5075" s="43">
        <v>6.0932945934408602E-4</v>
      </c>
      <c r="D5075" s="43">
        <v>6.0434978211080681E-2</v>
      </c>
      <c r="E5075" s="43">
        <v>4.3955295152289784</v>
      </c>
      <c r="F5075" s="43">
        <v>1.453098820034612</v>
      </c>
      <c r="H5075" s="43">
        <v>8.2489260303277267E-5</v>
      </c>
      <c r="I5075" s="43">
        <v>0.11888693167472786</v>
      </c>
      <c r="J5075" s="43">
        <v>0</v>
      </c>
      <c r="K5075" s="43">
        <v>1</v>
      </c>
      <c r="M5075" s="43">
        <v>7.8315255574400913E-3</v>
      </c>
      <c r="N5075" s="43">
        <v>4.9902366796302222E-2</v>
      </c>
      <c r="O5075" s="43">
        <v>0</v>
      </c>
      <c r="P5075" s="43">
        <v>1</v>
      </c>
      <c r="R5075" s="43">
        <v>697.24100174623607</v>
      </c>
      <c r="S5075" s="43">
        <v>185.68375094438082</v>
      </c>
      <c r="T5075" s="43">
        <v>7399.6279882756517</v>
      </c>
      <c r="U5075" s="43">
        <v>8282.5527409662682</v>
      </c>
      <c r="W5075" s="43">
        <v>3064.7434024034001</v>
      </c>
      <c r="X5075" s="43">
        <v>0</v>
      </c>
      <c r="Y5075" s="43">
        <v>0</v>
      </c>
      <c r="Z5075" s="43">
        <v>3064.7434024034001</v>
      </c>
      <c r="AB5075" s="43">
        <v>33.803341043293827</v>
      </c>
      <c r="AC5075" s="43">
        <v>0</v>
      </c>
      <c r="AD5075" s="43">
        <v>0</v>
      </c>
      <c r="AE5075" s="43">
        <v>33.803341043293827</v>
      </c>
      <c r="AG5075" s="43">
        <v>5636063.1170198526</v>
      </c>
      <c r="AH5075" s="43">
        <v>661984.57491913438</v>
      </c>
      <c r="AI5075" s="43">
        <v>0</v>
      </c>
      <c r="AJ5075" s="43">
        <v>141974032.38183406</v>
      </c>
      <c r="AK5075" s="43">
        <v>147610095.49885392</v>
      </c>
    </row>
    <row r="5076" spans="3:37" x14ac:dyDescent="0.2">
      <c r="C5076" s="43">
        <v>5.9696889643475924E-4</v>
      </c>
      <c r="D5076" s="43">
        <v>4.6392861249776818E-2</v>
      </c>
      <c r="E5076" s="43">
        <v>8.4794031261131835</v>
      </c>
      <c r="F5076" s="43">
        <v>2.4986306829277307</v>
      </c>
      <c r="H5076" s="43">
        <v>8.6877716747190491E-5</v>
      </c>
      <c r="I5076" s="43">
        <v>0.11677550665668635</v>
      </c>
      <c r="J5076" s="43">
        <v>0</v>
      </c>
      <c r="K5076" s="43">
        <v>1</v>
      </c>
      <c r="M5076" s="43">
        <v>7.8755941303328969E-3</v>
      </c>
      <c r="N5076" s="43">
        <v>4.4735708527961306E-2</v>
      </c>
      <c r="O5076" s="43">
        <v>0</v>
      </c>
      <c r="P5076" s="43">
        <v>1</v>
      </c>
      <c r="R5076" s="43">
        <v>524.3789321898131</v>
      </c>
      <c r="S5076" s="43">
        <v>192.08901591649411</v>
      </c>
      <c r="T5076" s="43">
        <v>6670.8322477718721</v>
      </c>
      <c r="U5076" s="43">
        <v>7387.3001958781788</v>
      </c>
      <c r="W5076" s="43">
        <v>4446.4203568781941</v>
      </c>
      <c r="X5076" s="43">
        <v>0</v>
      </c>
      <c r="Y5076" s="43">
        <v>0</v>
      </c>
      <c r="Z5076" s="43">
        <v>4446.4203568781941</v>
      </c>
      <c r="AB5076" s="43">
        <v>84.08598822687712</v>
      </c>
      <c r="AC5076" s="43">
        <v>0</v>
      </c>
      <c r="AD5076" s="43">
        <v>0</v>
      </c>
      <c r="AE5076" s="43">
        <v>84.08598822687712</v>
      </c>
      <c r="AG5076" s="43">
        <v>8176967.0362989986</v>
      </c>
      <c r="AH5076" s="43">
        <v>960426.79708568996</v>
      </c>
      <c r="AI5076" s="43">
        <v>0</v>
      </c>
      <c r="AJ5076" s="43">
        <v>353161150.55288392</v>
      </c>
      <c r="AK5076" s="43">
        <v>361338117.58918291</v>
      </c>
    </row>
    <row r="5077" spans="3:37" x14ac:dyDescent="0.2">
      <c r="C5077" s="43">
        <v>6.1183174619905412E-4</v>
      </c>
      <c r="D5077" s="43">
        <v>5.4786972119161503E-2</v>
      </c>
      <c r="E5077" s="43">
        <v>3.582197707767472</v>
      </c>
      <c r="F5077" s="43">
        <v>5.9839213648787108</v>
      </c>
      <c r="H5077" s="43">
        <v>9.0917555341962775E-5</v>
      </c>
      <c r="I5077" s="43">
        <v>0.10925222531336032</v>
      </c>
      <c r="J5077" s="43">
        <v>0</v>
      </c>
      <c r="K5077" s="43">
        <v>1</v>
      </c>
      <c r="M5077" s="43">
        <v>7.8921526097422978E-3</v>
      </c>
      <c r="N5077" s="43">
        <v>4.5921028845818723E-2</v>
      </c>
      <c r="O5077" s="43">
        <v>0</v>
      </c>
      <c r="P5077" s="43">
        <v>1</v>
      </c>
      <c r="R5077" s="43">
        <v>634.67542060972278</v>
      </c>
      <c r="S5077" s="43">
        <v>188.07038519612388</v>
      </c>
      <c r="T5077" s="43">
        <v>6861.9801446392712</v>
      </c>
      <c r="U5077" s="43">
        <v>7684.7259504451176</v>
      </c>
      <c r="W5077" s="43">
        <v>2273.5328368845053</v>
      </c>
      <c r="X5077" s="43">
        <v>0</v>
      </c>
      <c r="Y5077" s="43">
        <v>0</v>
      </c>
      <c r="Z5077" s="43">
        <v>2273.5328368845053</v>
      </c>
      <c r="AB5077" s="43">
        <v>338.4594455737992</v>
      </c>
      <c r="AC5077" s="43">
        <v>0</v>
      </c>
      <c r="AD5077" s="43">
        <v>0</v>
      </c>
      <c r="AE5077" s="43">
        <v>338.4594455737992</v>
      </c>
      <c r="AG5077" s="43">
        <v>4181026.8870306052</v>
      </c>
      <c r="AH5077" s="43">
        <v>491083.09276705317</v>
      </c>
      <c r="AI5077" s="43">
        <v>0</v>
      </c>
      <c r="AJ5077" s="43">
        <v>1421529671.4099567</v>
      </c>
      <c r="AK5077" s="43">
        <v>1425710698.2969873</v>
      </c>
    </row>
    <row r="5078" spans="3:37" x14ac:dyDescent="0.2">
      <c r="C5078" s="43">
        <v>6.0439730437046146E-4</v>
      </c>
      <c r="D5078" s="43">
        <v>5.2179035616044783E-2</v>
      </c>
      <c r="E5078" s="43">
        <v>4.0272369812464284</v>
      </c>
      <c r="F5078" s="43">
        <v>3.4928698090874573</v>
      </c>
      <c r="H5078" s="43">
        <v>9.2235882087732257E-5</v>
      </c>
      <c r="I5078" s="43">
        <v>0.11694450402310896</v>
      </c>
      <c r="J5078" s="43">
        <v>0</v>
      </c>
      <c r="K5078" s="43">
        <v>1</v>
      </c>
      <c r="M5078" s="43">
        <v>7.843057664578117E-3</v>
      </c>
      <c r="N5078" s="43">
        <v>4.5893782575918918E-2</v>
      </c>
      <c r="O5078" s="43">
        <v>0</v>
      </c>
      <c r="P5078" s="43">
        <v>1</v>
      </c>
      <c r="R5078" s="43">
        <v>597.11906762968238</v>
      </c>
      <c r="S5078" s="43">
        <v>204.23120254785604</v>
      </c>
      <c r="T5078" s="43">
        <v>6815.2475400918638</v>
      </c>
      <c r="U5078" s="43">
        <v>7616.5978102694025</v>
      </c>
      <c r="W5078" s="43">
        <v>2404.7399913656441</v>
      </c>
      <c r="X5078" s="43">
        <v>0</v>
      </c>
      <c r="Y5078" s="43">
        <v>0</v>
      </c>
      <c r="Z5078" s="43">
        <v>2404.7399913656441</v>
      </c>
      <c r="AB5078" s="43">
        <v>159.2737902853201</v>
      </c>
      <c r="AC5078" s="43">
        <v>0</v>
      </c>
      <c r="AD5078" s="43">
        <v>0</v>
      </c>
      <c r="AE5078" s="43">
        <v>159.2737902853201</v>
      </c>
      <c r="AG5078" s="43">
        <v>4422316.8441214198</v>
      </c>
      <c r="AH5078" s="43">
        <v>519423.83813497913</v>
      </c>
      <c r="AI5078" s="43">
        <v>0</v>
      </c>
      <c r="AJ5078" s="43">
        <v>668949919.19834447</v>
      </c>
      <c r="AK5078" s="43">
        <v>673372236.04246593</v>
      </c>
    </row>
    <row r="5079" spans="3:37" x14ac:dyDescent="0.2">
      <c r="C5079" s="43">
        <v>5.8651406869369678E-4</v>
      </c>
      <c r="D5079" s="43">
        <v>5.3415582041648799E-2</v>
      </c>
      <c r="E5079" s="43">
        <v>2.7958066173206682</v>
      </c>
      <c r="F5079" s="43">
        <v>3.1840502055476989</v>
      </c>
      <c r="H5079" s="43">
        <v>9.1476478366603331E-5</v>
      </c>
      <c r="I5079" s="43">
        <v>9.0238500280205872E-2</v>
      </c>
      <c r="J5079" s="43">
        <v>0</v>
      </c>
      <c r="K5079" s="43">
        <v>1</v>
      </c>
      <c r="M5079" s="43">
        <v>7.8596101132301088E-3</v>
      </c>
      <c r="N5079" s="43">
        <v>4.4828853362453965E-2</v>
      </c>
      <c r="O5079" s="43">
        <v>0</v>
      </c>
      <c r="P5079" s="43">
        <v>1</v>
      </c>
      <c r="R5079" s="43">
        <v>593.18310337947594</v>
      </c>
      <c r="S5079" s="43">
        <v>156.29449394118731</v>
      </c>
      <c r="T5079" s="43">
        <v>6671.1546133783668</v>
      </c>
      <c r="U5079" s="43">
        <v>7420.6322106990301</v>
      </c>
      <c r="W5079" s="43">
        <v>1658.4252457111488</v>
      </c>
      <c r="X5079" s="43">
        <v>0</v>
      </c>
      <c r="Y5079" s="43">
        <v>0</v>
      </c>
      <c r="Z5079" s="43">
        <v>1658.4252457111488</v>
      </c>
      <c r="AB5079" s="43">
        <v>138.62295963838019</v>
      </c>
      <c r="AC5079" s="43">
        <v>0</v>
      </c>
      <c r="AD5079" s="43">
        <v>0</v>
      </c>
      <c r="AE5079" s="43">
        <v>138.62295963838019</v>
      </c>
      <c r="AG5079" s="43">
        <v>3049844.0268628024</v>
      </c>
      <c r="AH5079" s="43">
        <v>358219.85307360813</v>
      </c>
      <c r="AI5079" s="43">
        <v>0</v>
      </c>
      <c r="AJ5079" s="43">
        <v>582216430.48119676</v>
      </c>
      <c r="AK5079" s="43">
        <v>585266274.50805962</v>
      </c>
    </row>
    <row r="5080" spans="3:37" x14ac:dyDescent="0.2">
      <c r="C5080" s="43">
        <v>6.1757199276502028E-4</v>
      </c>
      <c r="D5080" s="43">
        <v>5.4545039514338756E-2</v>
      </c>
      <c r="E5080" s="43">
        <v>4.1127599735835867</v>
      </c>
      <c r="F5080" s="43">
        <v>8.5280439278596614</v>
      </c>
      <c r="H5080" s="43">
        <v>9.1226999282767451E-5</v>
      </c>
      <c r="I5080" s="43">
        <v>0.12480267195380568</v>
      </c>
      <c r="J5080" s="43">
        <v>0</v>
      </c>
      <c r="K5080" s="43">
        <v>1</v>
      </c>
      <c r="M5080" s="43">
        <v>7.8520236228810658E-3</v>
      </c>
      <c r="N5080" s="43">
        <v>4.6270570556558588E-2</v>
      </c>
      <c r="O5080" s="43">
        <v>0</v>
      </c>
      <c r="P5080" s="43">
        <v>1</v>
      </c>
      <c r="R5080" s="43">
        <v>637.80104396063325</v>
      </c>
      <c r="S5080" s="43">
        <v>215.57065739605062</v>
      </c>
      <c r="T5080" s="43">
        <v>6879.055685569796</v>
      </c>
      <c r="U5080" s="43">
        <v>7732.4273869264798</v>
      </c>
      <c r="W5080" s="43">
        <v>2623.1226047111181</v>
      </c>
      <c r="X5080" s="43">
        <v>0</v>
      </c>
      <c r="Y5080" s="43">
        <v>0</v>
      </c>
      <c r="Z5080" s="43">
        <v>2623.1226047111181</v>
      </c>
      <c r="AB5080" s="43">
        <v>513.74918755023259</v>
      </c>
      <c r="AC5080" s="43">
        <v>0</v>
      </c>
      <c r="AD5080" s="43">
        <v>0</v>
      </c>
      <c r="AE5080" s="43">
        <v>513.74918755023259</v>
      </c>
      <c r="AG5080" s="43">
        <v>4823922.470063746</v>
      </c>
      <c r="AH5080" s="43">
        <v>566594.48261760152</v>
      </c>
      <c r="AI5080" s="43">
        <v>0</v>
      </c>
      <c r="AJ5080" s="43">
        <v>2157746587.7109771</v>
      </c>
      <c r="AK5080" s="43">
        <v>2162570510.1810408</v>
      </c>
    </row>
    <row r="5081" spans="3:37" x14ac:dyDescent="0.2">
      <c r="C5081" s="43">
        <v>6.0378185874338625E-4</v>
      </c>
      <c r="D5081" s="43">
        <v>5.498121611663298E-2</v>
      </c>
      <c r="E5081" s="43">
        <v>4.9767249883953708</v>
      </c>
      <c r="F5081" s="43">
        <v>2.5777517129859815</v>
      </c>
      <c r="H5081" s="43">
        <v>8.2988805237724155E-5</v>
      </c>
      <c r="I5081" s="43">
        <v>0.10825219773342998</v>
      </c>
      <c r="J5081" s="43">
        <v>0</v>
      </c>
      <c r="K5081" s="43">
        <v>1</v>
      </c>
      <c r="M5081" s="43">
        <v>7.8743339059421658E-3</v>
      </c>
      <c r="N5081" s="43">
        <v>4.4069290278083928E-2</v>
      </c>
      <c r="O5081" s="43">
        <v>0</v>
      </c>
      <c r="P5081" s="43">
        <v>1</v>
      </c>
      <c r="R5081" s="43">
        <v>628.54557677762773</v>
      </c>
      <c r="S5081" s="43">
        <v>170.09776497426842</v>
      </c>
      <c r="T5081" s="43">
        <v>6570.4067500642141</v>
      </c>
      <c r="U5081" s="43">
        <v>7369.0500918161106</v>
      </c>
      <c r="W5081" s="43">
        <v>3128.0984782946011</v>
      </c>
      <c r="X5081" s="43">
        <v>0</v>
      </c>
      <c r="Y5081" s="43">
        <v>0</v>
      </c>
      <c r="Z5081" s="43">
        <v>3128.0984782946011</v>
      </c>
      <c r="AB5081" s="43">
        <v>106.11070806822106</v>
      </c>
      <c r="AC5081" s="43">
        <v>0</v>
      </c>
      <c r="AD5081" s="43">
        <v>0</v>
      </c>
      <c r="AE5081" s="43">
        <v>106.11070806822106</v>
      </c>
      <c r="AG5081" s="43">
        <v>5752573.1015837714</v>
      </c>
      <c r="AH5081" s="43">
        <v>675669.27131163387</v>
      </c>
      <c r="AI5081" s="43">
        <v>0</v>
      </c>
      <c r="AJ5081" s="43">
        <v>445664973.88652843</v>
      </c>
      <c r="AK5081" s="43">
        <v>451417546.98811221</v>
      </c>
    </row>
    <row r="5082" spans="3:37" x14ac:dyDescent="0.2">
      <c r="C5082" s="43">
        <v>6.1482229435794178E-4</v>
      </c>
      <c r="D5082" s="43">
        <v>5.8354528249475401E-2</v>
      </c>
      <c r="E5082" s="43">
        <v>11.928436478757565</v>
      </c>
      <c r="F5082" s="43">
        <v>2.8612159465871421</v>
      </c>
      <c r="H5082" s="43">
        <v>9.1033974336518497E-5</v>
      </c>
      <c r="I5082" s="43">
        <v>8.7354925564314359E-2</v>
      </c>
      <c r="J5082" s="43">
        <v>0</v>
      </c>
      <c r="K5082" s="43">
        <v>1</v>
      </c>
      <c r="M5082" s="43">
        <v>7.9003990260363421E-3</v>
      </c>
      <c r="N5082" s="43">
        <v>4.3815207343292896E-2</v>
      </c>
      <c r="O5082" s="43">
        <v>0</v>
      </c>
      <c r="P5082" s="43">
        <v>1</v>
      </c>
      <c r="R5082" s="43">
        <v>679.30770805949987</v>
      </c>
      <c r="S5082" s="43">
        <v>150.56820542838389</v>
      </c>
      <c r="T5082" s="43">
        <v>6554.1484039763445</v>
      </c>
      <c r="U5082" s="43">
        <v>7384.0243174642283</v>
      </c>
      <c r="W5082" s="43">
        <v>8103.0788451181324</v>
      </c>
      <c r="X5082" s="43">
        <v>0</v>
      </c>
      <c r="Y5082" s="43">
        <v>0</v>
      </c>
      <c r="Z5082" s="43">
        <v>8103.0788451181324</v>
      </c>
      <c r="AB5082" s="43">
        <v>135.28420226014973</v>
      </c>
      <c r="AC5082" s="43">
        <v>0</v>
      </c>
      <c r="AD5082" s="43">
        <v>0</v>
      </c>
      <c r="AE5082" s="43">
        <v>135.28420226014973</v>
      </c>
      <c r="AG5082" s="43">
        <v>14901561.996172246</v>
      </c>
      <c r="AH5082" s="43">
        <v>1750265.0305455166</v>
      </c>
      <c r="AI5082" s="43">
        <v>0</v>
      </c>
      <c r="AJ5082" s="43">
        <v>568193649.49262881</v>
      </c>
      <c r="AK5082" s="43">
        <v>583095211.488801</v>
      </c>
    </row>
    <row r="5083" spans="3:37" x14ac:dyDescent="0.2">
      <c r="C5083" s="43">
        <v>6.1171446671060004E-4</v>
      </c>
      <c r="D5083" s="43">
        <v>5.1981866037714188E-2</v>
      </c>
      <c r="E5083" s="43">
        <v>11.240417336538343</v>
      </c>
      <c r="F5083" s="43">
        <v>2.725980013264472</v>
      </c>
      <c r="H5083" s="43">
        <v>8.6394546636214863E-5</v>
      </c>
      <c r="I5083" s="43">
        <v>0.12865588423162555</v>
      </c>
      <c r="J5083" s="43">
        <v>0</v>
      </c>
      <c r="K5083" s="43">
        <v>1</v>
      </c>
      <c r="M5083" s="43">
        <v>7.8543856351397379E-3</v>
      </c>
      <c r="N5083" s="43">
        <v>4.2955321945907815E-2</v>
      </c>
      <c r="O5083" s="43">
        <v>0</v>
      </c>
      <c r="P5083" s="43">
        <v>1</v>
      </c>
      <c r="R5083" s="43">
        <v>602.06445785127733</v>
      </c>
      <c r="S5083" s="43">
        <v>210.45456800702206</v>
      </c>
      <c r="T5083" s="43">
        <v>6388.0980234495273</v>
      </c>
      <c r="U5083" s="43">
        <v>7200.6170493078271</v>
      </c>
      <c r="W5083" s="43">
        <v>6767.4557697450564</v>
      </c>
      <c r="X5083" s="43">
        <v>0</v>
      </c>
      <c r="Y5083" s="43">
        <v>0</v>
      </c>
      <c r="Z5083" s="43">
        <v>6767.4557697450564</v>
      </c>
      <c r="AB5083" s="43">
        <v>111.189180641459</v>
      </c>
      <c r="AC5083" s="43">
        <v>0</v>
      </c>
      <c r="AD5083" s="43">
        <v>0</v>
      </c>
      <c r="AE5083" s="43">
        <v>111.189180641459</v>
      </c>
      <c r="AG5083" s="43">
        <v>12445351.160561159</v>
      </c>
      <c r="AH5083" s="43">
        <v>1461770.4462649322</v>
      </c>
      <c r="AI5083" s="43">
        <v>0</v>
      </c>
      <c r="AJ5083" s="43">
        <v>466994558.6941278</v>
      </c>
      <c r="AK5083" s="43">
        <v>479439909.85468894</v>
      </c>
    </row>
    <row r="5084" spans="3:37" x14ac:dyDescent="0.2">
      <c r="C5084" s="43">
        <v>6.1578929685879302E-4</v>
      </c>
      <c r="D5084" s="43">
        <v>5.2160234253906104E-2</v>
      </c>
      <c r="E5084" s="43">
        <v>0.52307109921934158</v>
      </c>
      <c r="F5084" s="43">
        <v>3.1612593401410267</v>
      </c>
      <c r="H5084" s="43">
        <v>9.429165982965948E-5</v>
      </c>
      <c r="I5084" s="43">
        <v>0.12190452294779286</v>
      </c>
      <c r="J5084" s="43">
        <v>0</v>
      </c>
      <c r="K5084" s="43">
        <v>1</v>
      </c>
      <c r="M5084" s="43">
        <v>7.8527079973798042E-3</v>
      </c>
      <c r="N5084" s="43">
        <v>4.3481409745281245E-2</v>
      </c>
      <c r="O5084" s="43">
        <v>0</v>
      </c>
      <c r="P5084" s="43">
        <v>1</v>
      </c>
      <c r="R5084" s="43">
        <v>608.15466440648936</v>
      </c>
      <c r="S5084" s="43">
        <v>217.63837411288748</v>
      </c>
      <c r="T5084" s="43">
        <v>6464.9539771113332</v>
      </c>
      <c r="U5084" s="43">
        <v>7290.7470156307099</v>
      </c>
      <c r="W5084" s="43">
        <v>318.10812880647217</v>
      </c>
      <c r="X5084" s="43">
        <v>0</v>
      </c>
      <c r="Y5084" s="43">
        <v>0</v>
      </c>
      <c r="Z5084" s="43">
        <v>318.10812880647217</v>
      </c>
      <c r="AB5084" s="43">
        <v>140.63865451077768</v>
      </c>
      <c r="AC5084" s="43">
        <v>0</v>
      </c>
      <c r="AD5084" s="43">
        <v>0</v>
      </c>
      <c r="AE5084" s="43">
        <v>140.63865451077768</v>
      </c>
      <c r="AG5084" s="43">
        <v>585000.84887510235</v>
      </c>
      <c r="AH5084" s="43">
        <v>68711.355822197991</v>
      </c>
      <c r="AI5084" s="43">
        <v>0</v>
      </c>
      <c r="AJ5084" s="43">
        <v>590682348.94526625</v>
      </c>
      <c r="AK5084" s="43">
        <v>591267349.79414129</v>
      </c>
    </row>
    <row r="5085" spans="3:37" x14ac:dyDescent="0.2">
      <c r="C5085" s="43">
        <v>6.3139244657939297E-4</v>
      </c>
      <c r="D5085" s="43">
        <v>5.4551508034393681E-2</v>
      </c>
      <c r="E5085" s="43">
        <v>5.5757984066494108</v>
      </c>
      <c r="F5085" s="43">
        <v>1.4885622645501111</v>
      </c>
      <c r="H5085" s="43">
        <v>8.7349101107111541E-5</v>
      </c>
      <c r="I5085" s="43">
        <v>0.14060466268632676</v>
      </c>
      <c r="J5085" s="43">
        <v>0</v>
      </c>
      <c r="K5085" s="43">
        <v>1</v>
      </c>
      <c r="M5085" s="43">
        <v>7.8878114420518619E-3</v>
      </c>
      <c r="N5085" s="43">
        <v>4.5605819286404198E-2</v>
      </c>
      <c r="O5085" s="43">
        <v>0</v>
      </c>
      <c r="P5085" s="43">
        <v>1</v>
      </c>
      <c r="R5085" s="43">
        <v>652.15152725811299</v>
      </c>
      <c r="S5085" s="43">
        <v>232.54153544605626</v>
      </c>
      <c r="T5085" s="43">
        <v>6811.1297738268859</v>
      </c>
      <c r="U5085" s="43">
        <v>7695.8228365310551</v>
      </c>
      <c r="W5085" s="43">
        <v>3636.2654465797664</v>
      </c>
      <c r="X5085" s="43">
        <v>0</v>
      </c>
      <c r="Y5085" s="43">
        <v>0</v>
      </c>
      <c r="Z5085" s="43">
        <v>3636.2654465797664</v>
      </c>
      <c r="AB5085" s="43">
        <v>34.091979087612984</v>
      </c>
      <c r="AC5085" s="43">
        <v>0</v>
      </c>
      <c r="AD5085" s="43">
        <v>0</v>
      </c>
      <c r="AE5085" s="43">
        <v>34.091979087612984</v>
      </c>
      <c r="AG5085" s="43">
        <v>6687092.1562601905</v>
      </c>
      <c r="AH5085" s="43">
        <v>785433.33646122948</v>
      </c>
      <c r="AI5085" s="43">
        <v>0</v>
      </c>
      <c r="AJ5085" s="43">
        <v>143186312.16797453</v>
      </c>
      <c r="AK5085" s="43">
        <v>149873404.32423472</v>
      </c>
    </row>
    <row r="5086" spans="3:37" x14ac:dyDescent="0.2">
      <c r="C5086" s="43">
        <v>5.9721944038488564E-4</v>
      </c>
      <c r="D5086" s="43">
        <v>5.0377211058052755E-2</v>
      </c>
      <c r="E5086" s="43">
        <v>10.300196550809495</v>
      </c>
      <c r="F5086" s="43">
        <v>4.077125794818782</v>
      </c>
      <c r="H5086" s="43">
        <v>9.6920604515937647E-5</v>
      </c>
      <c r="I5086" s="43">
        <v>0.10332896722310303</v>
      </c>
      <c r="J5086" s="43">
        <v>0</v>
      </c>
      <c r="K5086" s="43">
        <v>1</v>
      </c>
      <c r="M5086" s="43">
        <v>7.8808210256835487E-3</v>
      </c>
      <c r="N5086" s="43">
        <v>4.5085704671970164E-2</v>
      </c>
      <c r="O5086" s="43">
        <v>0</v>
      </c>
      <c r="P5086" s="43">
        <v>1</v>
      </c>
      <c r="R5086" s="43">
        <v>569.65305364203732</v>
      </c>
      <c r="S5086" s="43">
        <v>189.61844278430254</v>
      </c>
      <c r="T5086" s="43">
        <v>6727.4844010195911</v>
      </c>
      <c r="U5086" s="43">
        <v>7486.7558974459307</v>
      </c>
      <c r="W5086" s="43">
        <v>5867.5384182818098</v>
      </c>
      <c r="X5086" s="43">
        <v>0</v>
      </c>
      <c r="Y5086" s="43">
        <v>0</v>
      </c>
      <c r="Z5086" s="43">
        <v>5867.5384182818098</v>
      </c>
      <c r="AB5086" s="43">
        <v>187.55966928413446</v>
      </c>
      <c r="AC5086" s="43">
        <v>0</v>
      </c>
      <c r="AD5086" s="43">
        <v>0</v>
      </c>
      <c r="AE5086" s="43">
        <v>187.55966928413446</v>
      </c>
      <c r="AG5086" s="43">
        <v>10790403.151220249</v>
      </c>
      <c r="AH5086" s="43">
        <v>1267388.2983488708</v>
      </c>
      <c r="AI5086" s="43">
        <v>0</v>
      </c>
      <c r="AJ5086" s="43">
        <v>787750610.99336469</v>
      </c>
      <c r="AK5086" s="43">
        <v>798541014.14458489</v>
      </c>
    </row>
    <row r="5087" spans="3:37" x14ac:dyDescent="0.2">
      <c r="C5087" s="43">
        <v>6.0091534322449054E-4</v>
      </c>
      <c r="D5087" s="43">
        <v>5.9799396360203039E-2</v>
      </c>
      <c r="E5087" s="43">
        <v>3.710019872802103</v>
      </c>
      <c r="F5087" s="43">
        <v>1.4945777697671743</v>
      </c>
      <c r="H5087" s="43">
        <v>8.5443659285502576E-5</v>
      </c>
      <c r="I5087" s="43">
        <v>0.111706337425311</v>
      </c>
      <c r="J5087" s="43">
        <v>0</v>
      </c>
      <c r="K5087" s="43">
        <v>1</v>
      </c>
      <c r="M5087" s="43">
        <v>7.8299000960191743E-3</v>
      </c>
      <c r="N5087" s="43">
        <v>4.6280666783010016E-2</v>
      </c>
      <c r="O5087" s="43">
        <v>0</v>
      </c>
      <c r="P5087" s="43">
        <v>1</v>
      </c>
      <c r="R5087" s="43">
        <v>680.38145224373147</v>
      </c>
      <c r="S5087" s="43">
        <v>180.71742298148354</v>
      </c>
      <c r="T5087" s="43">
        <v>6861.1703306532927</v>
      </c>
      <c r="U5087" s="43">
        <v>7722.2692058785078</v>
      </c>
      <c r="W5087" s="43">
        <v>2524.2287089101987</v>
      </c>
      <c r="X5087" s="43">
        <v>0</v>
      </c>
      <c r="Y5087" s="43">
        <v>0</v>
      </c>
      <c r="Z5087" s="43">
        <v>2524.2287089101987</v>
      </c>
      <c r="AB5087" s="43">
        <v>36.005664912857178</v>
      </c>
      <c r="AC5087" s="43">
        <v>0</v>
      </c>
      <c r="AD5087" s="43">
        <v>0</v>
      </c>
      <c r="AE5087" s="43">
        <v>36.005664912857178</v>
      </c>
      <c r="AG5087" s="43">
        <v>4642056.5956858555</v>
      </c>
      <c r="AH5087" s="43">
        <v>545233.40112460288</v>
      </c>
      <c r="AI5087" s="43">
        <v>0</v>
      </c>
      <c r="AJ5087" s="43">
        <v>151223792.63400015</v>
      </c>
      <c r="AK5087" s="43">
        <v>155865849.22968602</v>
      </c>
    </row>
    <row r="5088" spans="3:37" x14ac:dyDescent="0.2">
      <c r="C5088" s="43">
        <v>5.9510095352878001E-4</v>
      </c>
      <c r="D5088" s="43">
        <v>5.2593823318173659E-2</v>
      </c>
      <c r="E5088" s="43">
        <v>7.8174570431960824</v>
      </c>
      <c r="F5088" s="43">
        <v>1.9748561947007701</v>
      </c>
      <c r="H5088" s="43">
        <v>8.232028310941796E-5</v>
      </c>
      <c r="I5088" s="43">
        <v>9.4175337173836027E-2</v>
      </c>
      <c r="J5088" s="43">
        <v>0</v>
      </c>
      <c r="K5088" s="43">
        <v>1</v>
      </c>
      <c r="M5088" s="43">
        <v>7.9053227142801274E-3</v>
      </c>
      <c r="N5088" s="43">
        <v>4.6154640235193667E-2</v>
      </c>
      <c r="O5088" s="43">
        <v>0</v>
      </c>
      <c r="P5088" s="43">
        <v>1</v>
      </c>
      <c r="R5088" s="43">
        <v>592.60834385019689</v>
      </c>
      <c r="S5088" s="43">
        <v>146.78660027583348</v>
      </c>
      <c r="T5088" s="43">
        <v>6908.3979470892091</v>
      </c>
      <c r="U5088" s="43">
        <v>7647.7928912152393</v>
      </c>
      <c r="W5088" s="43">
        <v>4632.6902714884873</v>
      </c>
      <c r="X5088" s="43">
        <v>0</v>
      </c>
      <c r="Y5088" s="43">
        <v>0</v>
      </c>
      <c r="Z5088" s="43">
        <v>4632.6902714884873</v>
      </c>
      <c r="AB5088" s="43">
        <v>61.814746908608939</v>
      </c>
      <c r="AC5088" s="43">
        <v>0</v>
      </c>
      <c r="AD5088" s="43">
        <v>0</v>
      </c>
      <c r="AE5088" s="43">
        <v>61.814746908608939</v>
      </c>
      <c r="AG5088" s="43">
        <v>8519517.4092673287</v>
      </c>
      <c r="AH5088" s="43">
        <v>1000661.0986415133</v>
      </c>
      <c r="AI5088" s="43">
        <v>0</v>
      </c>
      <c r="AJ5088" s="43">
        <v>259621937.01615754</v>
      </c>
      <c r="AK5088" s="43">
        <v>268141454.42542487</v>
      </c>
    </row>
    <row r="5089" spans="3:37" x14ac:dyDescent="0.2">
      <c r="C5089" s="43">
        <v>6.0746372035460239E-4</v>
      </c>
      <c r="D5089" s="43">
        <v>6.4278198010367604E-2</v>
      </c>
      <c r="E5089" s="43">
        <v>6.1583491823739527</v>
      </c>
      <c r="F5089" s="43">
        <v>2.323058922706466</v>
      </c>
      <c r="H5089" s="43">
        <v>9.4431880097500809E-5</v>
      </c>
      <c r="I5089" s="43">
        <v>9.2451990777212723E-2</v>
      </c>
      <c r="J5089" s="43">
        <v>0</v>
      </c>
      <c r="K5089" s="43">
        <v>1</v>
      </c>
      <c r="M5089" s="43">
        <v>7.872422109613475E-3</v>
      </c>
      <c r="N5089" s="43">
        <v>4.4587831382401071E-2</v>
      </c>
      <c r="O5089" s="43">
        <v>0</v>
      </c>
      <c r="P5089" s="43">
        <v>1</v>
      </c>
      <c r="R5089" s="43">
        <v>739.30971228241594</v>
      </c>
      <c r="S5089" s="43">
        <v>165.30168343881303</v>
      </c>
      <c r="T5089" s="43">
        <v>6646.1034231428639</v>
      </c>
      <c r="U5089" s="43">
        <v>7550.7148188640931</v>
      </c>
      <c r="W5089" s="43">
        <v>4552.9273621555385</v>
      </c>
      <c r="X5089" s="43">
        <v>0</v>
      </c>
      <c r="Y5089" s="43">
        <v>0</v>
      </c>
      <c r="Z5089" s="43">
        <v>4552.9273621555385</v>
      </c>
      <c r="AB5089" s="43">
        <v>104.66208332823165</v>
      </c>
      <c r="AC5089" s="43">
        <v>0</v>
      </c>
      <c r="AD5089" s="43">
        <v>0</v>
      </c>
      <c r="AE5089" s="43">
        <v>104.66208332823165</v>
      </c>
      <c r="AG5089" s="43">
        <v>8372833.4190040352</v>
      </c>
      <c r="AH5089" s="43">
        <v>983432.3102255963</v>
      </c>
      <c r="AI5089" s="43">
        <v>0</v>
      </c>
      <c r="AJ5089" s="43">
        <v>439580749.97857291</v>
      </c>
      <c r="AK5089" s="43">
        <v>447953583.39757693</v>
      </c>
    </row>
    <row r="5090" spans="3:37" x14ac:dyDescent="0.2">
      <c r="C5090" s="43">
        <v>6.4413134875296318E-4</v>
      </c>
      <c r="D5090" s="43">
        <v>5.6907982341208196E-2</v>
      </c>
      <c r="E5090" s="43">
        <v>1.4357057316829338</v>
      </c>
      <c r="F5090" s="43">
        <v>2.4269207008527856</v>
      </c>
      <c r="H5090" s="43">
        <v>9.0725896223498026E-5</v>
      </c>
      <c r="I5090" s="43">
        <v>0.10096615332908287</v>
      </c>
      <c r="J5090" s="43">
        <v>0</v>
      </c>
      <c r="K5090" s="43">
        <v>1</v>
      </c>
      <c r="M5090" s="43">
        <v>7.8867572979165468E-3</v>
      </c>
      <c r="N5090" s="43">
        <v>4.8868499917762542E-2</v>
      </c>
      <c r="O5090" s="43">
        <v>0</v>
      </c>
      <c r="P5090" s="43">
        <v>1</v>
      </c>
      <c r="R5090" s="43">
        <v>694.04878276705608</v>
      </c>
      <c r="S5090" s="43">
        <v>173.44007407794774</v>
      </c>
      <c r="T5090" s="43">
        <v>7297.4286450362424</v>
      </c>
      <c r="U5090" s="43">
        <v>8164.9175018812466</v>
      </c>
      <c r="W5090" s="43">
        <v>996.44981548622582</v>
      </c>
      <c r="X5090" s="43">
        <v>0</v>
      </c>
      <c r="Y5090" s="43">
        <v>0</v>
      </c>
      <c r="Z5090" s="43">
        <v>996.44981548622582</v>
      </c>
      <c r="AB5090" s="43">
        <v>105.96772558192298</v>
      </c>
      <c r="AC5090" s="43">
        <v>0</v>
      </c>
      <c r="AD5090" s="43">
        <v>0</v>
      </c>
      <c r="AE5090" s="43">
        <v>105.96772558192298</v>
      </c>
      <c r="AG5090" s="43">
        <v>1832471.2106791693</v>
      </c>
      <c r="AH5090" s="43">
        <v>215233.16014502477</v>
      </c>
      <c r="AI5090" s="43">
        <v>0</v>
      </c>
      <c r="AJ5090" s="43">
        <v>445064447.44407648</v>
      </c>
      <c r="AK5090" s="43">
        <v>446896918.65475565</v>
      </c>
    </row>
    <row r="5091" spans="3:37" x14ac:dyDescent="0.2">
      <c r="C5091" s="43">
        <v>5.9573604763489356E-4</v>
      </c>
      <c r="D5091" s="43">
        <v>4.6910739742286704E-2</v>
      </c>
      <c r="E5091" s="43">
        <v>6.1339526443407477</v>
      </c>
      <c r="F5091" s="43">
        <v>3.0093390823158508</v>
      </c>
      <c r="H5091" s="43">
        <v>8.1160241488907541E-5</v>
      </c>
      <c r="I5091" s="43">
        <v>8.7576789153885989E-2</v>
      </c>
      <c r="J5091" s="43">
        <v>0</v>
      </c>
      <c r="K5091" s="43">
        <v>1</v>
      </c>
      <c r="M5091" s="43">
        <v>7.8707619030677911E-3</v>
      </c>
      <c r="N5091" s="43">
        <v>4.4096101508097139E-2</v>
      </c>
      <c r="O5091" s="43">
        <v>0</v>
      </c>
      <c r="P5091" s="43">
        <v>1</v>
      </c>
      <c r="R5091" s="43">
        <v>529.13749139502499</v>
      </c>
      <c r="S5091" s="43">
        <v>134.57820205296551</v>
      </c>
      <c r="T5091" s="43">
        <v>6571.4217862067153</v>
      </c>
      <c r="U5091" s="43">
        <v>7235.1374796547061</v>
      </c>
      <c r="W5091" s="43">
        <v>3245.7043145623434</v>
      </c>
      <c r="X5091" s="43">
        <v>0</v>
      </c>
      <c r="Y5091" s="43">
        <v>0</v>
      </c>
      <c r="Z5091" s="43">
        <v>3245.7043145623434</v>
      </c>
      <c r="AB5091" s="43">
        <v>113.76418062750923</v>
      </c>
      <c r="AC5091" s="43">
        <v>0</v>
      </c>
      <c r="AD5091" s="43">
        <v>0</v>
      </c>
      <c r="AE5091" s="43">
        <v>113.76418062750923</v>
      </c>
      <c r="AG5091" s="43">
        <v>5968850.2344801491</v>
      </c>
      <c r="AH5091" s="43">
        <v>701072.13194546616</v>
      </c>
      <c r="AI5091" s="43">
        <v>0</v>
      </c>
      <c r="AJ5091" s="43">
        <v>477809558.63553876</v>
      </c>
      <c r="AK5091" s="43">
        <v>483778408.8700189</v>
      </c>
    </row>
    <row r="5092" spans="3:37" x14ac:dyDescent="0.2">
      <c r="C5092" s="43">
        <v>5.9951711662138262E-4</v>
      </c>
      <c r="D5092" s="43">
        <v>5.2290619258532234E-2</v>
      </c>
      <c r="E5092" s="43">
        <v>4.0815725219394521</v>
      </c>
      <c r="F5092" s="43">
        <v>3.0950002532892338</v>
      </c>
      <c r="H5092" s="43">
        <v>9.1532275507177907E-5</v>
      </c>
      <c r="I5092" s="43">
        <v>9.8724272300373103E-2</v>
      </c>
      <c r="J5092" s="43">
        <v>0</v>
      </c>
      <c r="K5092" s="43">
        <v>1</v>
      </c>
      <c r="M5092" s="43">
        <v>7.866959232072035E-3</v>
      </c>
      <c r="N5092" s="43">
        <v>4.7801123463212303E-2</v>
      </c>
      <c r="O5092" s="43">
        <v>0</v>
      </c>
      <c r="P5092" s="43">
        <v>1</v>
      </c>
      <c r="R5092" s="43">
        <v>593.56426239545522</v>
      </c>
      <c r="S5092" s="43">
        <v>171.09628235618939</v>
      </c>
      <c r="T5092" s="43">
        <v>7120.1210348051964</v>
      </c>
      <c r="U5092" s="43">
        <v>7884.7815795568413</v>
      </c>
      <c r="W5092" s="43">
        <v>2422.675583398549</v>
      </c>
      <c r="X5092" s="43">
        <v>0</v>
      </c>
      <c r="Y5092" s="43">
        <v>0</v>
      </c>
      <c r="Z5092" s="43">
        <v>2422.675583398549</v>
      </c>
      <c r="AB5092" s="43">
        <v>133.056348966625</v>
      </c>
      <c r="AC5092" s="43">
        <v>0</v>
      </c>
      <c r="AD5092" s="43">
        <v>0</v>
      </c>
      <c r="AE5092" s="43">
        <v>133.056348966625</v>
      </c>
      <c r="AG5092" s="43">
        <v>4455300.3978699315</v>
      </c>
      <c r="AH5092" s="43">
        <v>523297.92601408658</v>
      </c>
      <c r="AI5092" s="43">
        <v>0</v>
      </c>
      <c r="AJ5092" s="43">
        <v>558836665.65982497</v>
      </c>
      <c r="AK5092" s="43">
        <v>563291966.05769491</v>
      </c>
    </row>
    <row r="5093" spans="3:37" x14ac:dyDescent="0.2">
      <c r="C5093" s="43">
        <v>6.0779926572951523E-4</v>
      </c>
      <c r="D5093" s="43">
        <v>5.311107358125601E-2</v>
      </c>
      <c r="E5093" s="43">
        <v>4.3233614613922704</v>
      </c>
      <c r="F5093" s="43">
        <v>3.2607171738288008</v>
      </c>
      <c r="H5093" s="43">
        <v>9.5776126819324681E-5</v>
      </c>
      <c r="I5093" s="43">
        <v>9.6850551559125891E-2</v>
      </c>
      <c r="J5093" s="43">
        <v>0</v>
      </c>
      <c r="K5093" s="43">
        <v>1</v>
      </c>
      <c r="M5093" s="43">
        <v>7.868601140141207E-3</v>
      </c>
      <c r="N5093" s="43">
        <v>4.3014508460846861E-2</v>
      </c>
      <c r="O5093" s="43">
        <v>0</v>
      </c>
      <c r="P5093" s="43">
        <v>1</v>
      </c>
      <c r="R5093" s="43">
        <v>611.20602145044313</v>
      </c>
      <c r="S5093" s="43">
        <v>175.63122939754854</v>
      </c>
      <c r="T5093" s="43">
        <v>6408.4775713540675</v>
      </c>
      <c r="U5093" s="43">
        <v>7195.3148222020591</v>
      </c>
      <c r="W5093" s="43">
        <v>2642.4645581097434</v>
      </c>
      <c r="X5093" s="43">
        <v>0</v>
      </c>
      <c r="Y5093" s="43">
        <v>0</v>
      </c>
      <c r="Z5093" s="43">
        <v>2642.4645581097434</v>
      </c>
      <c r="AB5093" s="43">
        <v>147.84874259014325</v>
      </c>
      <c r="AC5093" s="43">
        <v>0</v>
      </c>
      <c r="AD5093" s="43">
        <v>0</v>
      </c>
      <c r="AE5093" s="43">
        <v>147.84874259014325</v>
      </c>
      <c r="AG5093" s="43">
        <v>4859492.3223638181</v>
      </c>
      <c r="AH5093" s="43">
        <v>570772.34455170459</v>
      </c>
      <c r="AI5093" s="43">
        <v>0</v>
      </c>
      <c r="AJ5093" s="43">
        <v>620964718.87860167</v>
      </c>
      <c r="AK5093" s="43">
        <v>625824211.20096552</v>
      </c>
    </row>
    <row r="5094" spans="3:37" x14ac:dyDescent="0.2">
      <c r="C5094" s="43">
        <v>6.0257457516897628E-4</v>
      </c>
      <c r="D5094" s="43">
        <v>4.5804496550922544E-2</v>
      </c>
      <c r="E5094" s="43">
        <v>7.1335199551936155</v>
      </c>
      <c r="F5094" s="43">
        <v>2.5126354282333194</v>
      </c>
      <c r="H5094" s="43">
        <v>9.9326002007127379E-5</v>
      </c>
      <c r="I5094" s="43">
        <v>0.10511440594087118</v>
      </c>
      <c r="J5094" s="43">
        <v>0</v>
      </c>
      <c r="K5094" s="43">
        <v>1</v>
      </c>
      <c r="M5094" s="43">
        <v>7.8827623095796273E-3</v>
      </c>
      <c r="N5094" s="43">
        <v>4.3008872129870153E-2</v>
      </c>
      <c r="O5094" s="43">
        <v>0</v>
      </c>
      <c r="P5094" s="43">
        <v>1</v>
      </c>
      <c r="R5094" s="43">
        <v>522.59023469671877</v>
      </c>
      <c r="S5094" s="43">
        <v>197.68220102985805</v>
      </c>
      <c r="T5094" s="43">
        <v>6419.1697125851433</v>
      </c>
      <c r="U5094" s="43">
        <v>7139.4421483117203</v>
      </c>
      <c r="W5094" s="43">
        <v>3727.9078675983583</v>
      </c>
      <c r="X5094" s="43">
        <v>0</v>
      </c>
      <c r="Y5094" s="43">
        <v>0</v>
      </c>
      <c r="Z5094" s="43">
        <v>3727.9078675983583</v>
      </c>
      <c r="AB5094" s="43">
        <v>84.582269869259363</v>
      </c>
      <c r="AC5094" s="43">
        <v>0</v>
      </c>
      <c r="AD5094" s="43">
        <v>0</v>
      </c>
      <c r="AE5094" s="43">
        <v>84.582269869259363</v>
      </c>
      <c r="AG5094" s="43">
        <v>6855622.5685133813</v>
      </c>
      <c r="AH5094" s="43">
        <v>805228.09940124536</v>
      </c>
      <c r="AI5094" s="43">
        <v>0</v>
      </c>
      <c r="AJ5094" s="43">
        <v>355245533.45088935</v>
      </c>
      <c r="AK5094" s="43">
        <v>362101156.01940274</v>
      </c>
    </row>
    <row r="5095" spans="3:37" x14ac:dyDescent="0.2">
      <c r="C5095" s="43">
        <v>6.129513493778882E-4</v>
      </c>
      <c r="D5095" s="43">
        <v>5.4713157747489971E-2</v>
      </c>
      <c r="E5095" s="43">
        <v>5.998785039200162</v>
      </c>
      <c r="F5095" s="43">
        <v>3.4121914742747821</v>
      </c>
      <c r="H5095" s="43">
        <v>8.7581829124276981E-5</v>
      </c>
      <c r="I5095" s="43">
        <v>0.110383693224827</v>
      </c>
      <c r="J5095" s="43">
        <v>0</v>
      </c>
      <c r="K5095" s="43">
        <v>1</v>
      </c>
      <c r="M5095" s="43">
        <v>7.8328770369845684E-3</v>
      </c>
      <c r="N5095" s="43">
        <v>4.8560109878050262E-2</v>
      </c>
      <c r="O5095" s="43">
        <v>0</v>
      </c>
      <c r="P5095" s="43">
        <v>1</v>
      </c>
      <c r="R5095" s="43">
        <v>634.98016427551215</v>
      </c>
      <c r="S5095" s="43">
        <v>183.04644742430861</v>
      </c>
      <c r="T5095" s="43">
        <v>7201.8379075752237</v>
      </c>
      <c r="U5095" s="43">
        <v>8019.8645192750446</v>
      </c>
      <c r="W5095" s="43">
        <v>3809.1095096448034</v>
      </c>
      <c r="X5095" s="43">
        <v>0</v>
      </c>
      <c r="Y5095" s="43">
        <v>0</v>
      </c>
      <c r="Z5095" s="43">
        <v>3809.1095096448034</v>
      </c>
      <c r="AB5095" s="43">
        <v>163.89123003009203</v>
      </c>
      <c r="AC5095" s="43">
        <v>0</v>
      </c>
      <c r="AD5095" s="43">
        <v>0</v>
      </c>
      <c r="AE5095" s="43">
        <v>163.89123003009203</v>
      </c>
      <c r="AG5095" s="43">
        <v>7004952.3882367937</v>
      </c>
      <c r="AH5095" s="43">
        <v>822767.65408327756</v>
      </c>
      <c r="AI5095" s="43">
        <v>0</v>
      </c>
      <c r="AJ5095" s="43">
        <v>688343166.12638652</v>
      </c>
      <c r="AK5095" s="43">
        <v>695348118.51462328</v>
      </c>
    </row>
    <row r="5096" spans="3:37" x14ac:dyDescent="0.2">
      <c r="C5096" s="43">
        <v>5.9832612494687798E-4</v>
      </c>
      <c r="D5096" s="43">
        <v>5.1264833427887124E-2</v>
      </c>
      <c r="E5096" s="43">
        <v>3.0475136111987</v>
      </c>
      <c r="F5096" s="43">
        <v>1.8587634117372038</v>
      </c>
      <c r="H5096" s="43">
        <v>9.4643627949309028E-5</v>
      </c>
      <c r="I5096" s="43">
        <v>9.1467925712320888E-2</v>
      </c>
      <c r="J5096" s="43">
        <v>0</v>
      </c>
      <c r="K5096" s="43">
        <v>1</v>
      </c>
      <c r="M5096" s="43">
        <v>7.8056621420219538E-3</v>
      </c>
      <c r="N5096" s="43">
        <v>4.4892294514668432E-2</v>
      </c>
      <c r="O5096" s="43">
        <v>0</v>
      </c>
      <c r="P5096" s="43">
        <v>1</v>
      </c>
      <c r="R5096" s="43">
        <v>580.76426960549963</v>
      </c>
      <c r="S5096" s="43">
        <v>163.90891776001956</v>
      </c>
      <c r="T5096" s="43">
        <v>6634.7402619430286</v>
      </c>
      <c r="U5096" s="43">
        <v>7379.4134493085476</v>
      </c>
      <c r="W5096" s="43">
        <v>1769.8870165206315</v>
      </c>
      <c r="X5096" s="43">
        <v>0</v>
      </c>
      <c r="Y5096" s="43">
        <v>0</v>
      </c>
      <c r="Z5096" s="43">
        <v>1769.8870165206315</v>
      </c>
      <c r="AB5096" s="43">
        <v>53.3650842972188</v>
      </c>
      <c r="AC5096" s="43">
        <v>0</v>
      </c>
      <c r="AD5096" s="43">
        <v>0</v>
      </c>
      <c r="AE5096" s="43">
        <v>53.3650842972188</v>
      </c>
      <c r="AG5096" s="43">
        <v>3254822.2233814416</v>
      </c>
      <c r="AH5096" s="43">
        <v>382295.5955684564</v>
      </c>
      <c r="AI5096" s="43">
        <v>0</v>
      </c>
      <c r="AJ5096" s="43">
        <v>224133354.04831895</v>
      </c>
      <c r="AK5096" s="43">
        <v>227388176.27170038</v>
      </c>
    </row>
    <row r="5097" spans="3:37" x14ac:dyDescent="0.2">
      <c r="C5097" s="43">
        <v>5.9187321771382953E-4</v>
      </c>
      <c r="D5097" s="43">
        <v>5.3463363779532189E-2</v>
      </c>
      <c r="E5097" s="43">
        <v>4.8286780268508496</v>
      </c>
      <c r="F5097" s="43">
        <v>3.2904571242991931</v>
      </c>
      <c r="H5097" s="43">
        <v>9.3157433383006527E-5</v>
      </c>
      <c r="I5097" s="43">
        <v>9.3476119597040844E-2</v>
      </c>
      <c r="J5097" s="43">
        <v>0</v>
      </c>
      <c r="K5097" s="43">
        <v>1</v>
      </c>
      <c r="M5097" s="43">
        <v>7.8907356064955581E-3</v>
      </c>
      <c r="N5097" s="43">
        <v>4.6191425677660436E-2</v>
      </c>
      <c r="O5097" s="43">
        <v>0</v>
      </c>
      <c r="P5097" s="43">
        <v>1</v>
      </c>
      <c r="R5097" s="43">
        <v>599.13865666203787</v>
      </c>
      <c r="S5097" s="43">
        <v>164.87718460564099</v>
      </c>
      <c r="T5097" s="43">
        <v>6901.1462532782325</v>
      </c>
      <c r="U5097" s="43">
        <v>7665.1620945459117</v>
      </c>
      <c r="W5097" s="43">
        <v>2893.0476664609178</v>
      </c>
      <c r="X5097" s="43">
        <v>0</v>
      </c>
      <c r="Y5097" s="43">
        <v>0</v>
      </c>
      <c r="Z5097" s="43">
        <v>2893.0476664609178</v>
      </c>
      <c r="AB5097" s="43">
        <v>146.83625029162357</v>
      </c>
      <c r="AC5097" s="43">
        <v>0</v>
      </c>
      <c r="AD5097" s="43">
        <v>0</v>
      </c>
      <c r="AE5097" s="43">
        <v>146.83625029162357</v>
      </c>
      <c r="AG5097" s="43">
        <v>5320314.6586216278</v>
      </c>
      <c r="AH5097" s="43">
        <v>624898.29595555819</v>
      </c>
      <c r="AI5097" s="43">
        <v>0</v>
      </c>
      <c r="AJ5097" s="43">
        <v>616712251.22481894</v>
      </c>
      <c r="AK5097" s="43">
        <v>622032565.88344061</v>
      </c>
    </row>
    <row r="5098" spans="3:37" x14ac:dyDescent="0.2">
      <c r="C5098" s="43">
        <v>6.3251187158563926E-4</v>
      </c>
      <c r="D5098" s="43">
        <v>5.4315859646166066E-2</v>
      </c>
      <c r="E5098" s="43">
        <v>3.3733291029561818</v>
      </c>
      <c r="F5098" s="43">
        <v>1.4755271264437129</v>
      </c>
      <c r="H5098" s="43">
        <v>8.4160250321525993E-5</v>
      </c>
      <c r="I5098" s="43">
        <v>0.11280200586863931</v>
      </c>
      <c r="J5098" s="43">
        <v>0</v>
      </c>
      <c r="K5098" s="43">
        <v>1</v>
      </c>
      <c r="M5098" s="43">
        <v>7.8518440680739321E-3</v>
      </c>
      <c r="N5098" s="43">
        <v>4.7600826594306422E-2</v>
      </c>
      <c r="O5098" s="43">
        <v>0</v>
      </c>
      <c r="P5098" s="43">
        <v>1</v>
      </c>
      <c r="R5098" s="43">
        <v>650.48563667126427</v>
      </c>
      <c r="S5098" s="43">
        <v>179.74888858947909</v>
      </c>
      <c r="T5098" s="43">
        <v>7076.6633089851202</v>
      </c>
      <c r="U5098" s="43">
        <v>7906.8978342458631</v>
      </c>
      <c r="W5098" s="43">
        <v>2194.3021292381568</v>
      </c>
      <c r="X5098" s="43">
        <v>0</v>
      </c>
      <c r="Y5098" s="43">
        <v>0</v>
      </c>
      <c r="Z5098" s="43">
        <v>2194.3021292381568</v>
      </c>
      <c r="AB5098" s="43">
        <v>33.0976215191139</v>
      </c>
      <c r="AC5098" s="43">
        <v>0</v>
      </c>
      <c r="AD5098" s="43">
        <v>0</v>
      </c>
      <c r="AE5098" s="43">
        <v>33.0976215191139</v>
      </c>
      <c r="AG5098" s="43">
        <v>4035321.6156689702</v>
      </c>
      <c r="AH5098" s="43">
        <v>473969.25991544186</v>
      </c>
      <c r="AI5098" s="43">
        <v>0</v>
      </c>
      <c r="AJ5098" s="43">
        <v>139010010.38027838</v>
      </c>
      <c r="AK5098" s="43">
        <v>143045331.99594736</v>
      </c>
    </row>
    <row r="5099" spans="3:37" x14ac:dyDescent="0.2">
      <c r="C5099" s="43">
        <v>6.2945806375003244E-4</v>
      </c>
      <c r="D5099" s="43">
        <v>4.8521968025537411E-2</v>
      </c>
      <c r="E5099" s="43">
        <v>6.4305703707911679</v>
      </c>
      <c r="F5099" s="43">
        <v>2.5588942506301677</v>
      </c>
      <c r="H5099" s="43">
        <v>8.3163357044333338E-5</v>
      </c>
      <c r="I5099" s="43">
        <v>8.9961714797966441E-2</v>
      </c>
      <c r="J5099" s="43">
        <v>0</v>
      </c>
      <c r="K5099" s="43">
        <v>1</v>
      </c>
      <c r="M5099" s="43">
        <v>7.8334734997607715E-3</v>
      </c>
      <c r="N5099" s="43">
        <v>4.7315362125111227E-2</v>
      </c>
      <c r="O5099" s="43">
        <v>0</v>
      </c>
      <c r="P5099" s="43">
        <v>1</v>
      </c>
      <c r="R5099" s="43">
        <v>578.29252890440159</v>
      </c>
      <c r="S5099" s="43">
        <v>141.65506575147941</v>
      </c>
      <c r="T5099" s="43">
        <v>7017.7665915018715</v>
      </c>
      <c r="U5099" s="43">
        <v>7737.7141861577529</v>
      </c>
      <c r="W5099" s="43">
        <v>3718.75080202254</v>
      </c>
      <c r="X5099" s="43">
        <v>0</v>
      </c>
      <c r="Y5099" s="43">
        <v>0</v>
      </c>
      <c r="Z5099" s="43">
        <v>3718.75080202254</v>
      </c>
      <c r="AB5099" s="43">
        <v>96.460168138585345</v>
      </c>
      <c r="AC5099" s="43">
        <v>0</v>
      </c>
      <c r="AD5099" s="43">
        <v>0</v>
      </c>
      <c r="AE5099" s="43">
        <v>96.460168138585345</v>
      </c>
      <c r="AG5099" s="43">
        <v>6838782.7249194514</v>
      </c>
      <c r="AH5099" s="43">
        <v>803250.17323686869</v>
      </c>
      <c r="AI5099" s="43">
        <v>0</v>
      </c>
      <c r="AJ5099" s="43">
        <v>405132706.18205845</v>
      </c>
      <c r="AK5099" s="43">
        <v>411971488.90697789</v>
      </c>
    </row>
    <row r="5100" spans="3:37" x14ac:dyDescent="0.2">
      <c r="C5100" s="43">
        <v>6.2707775167192281E-4</v>
      </c>
      <c r="D5100" s="43">
        <v>5.5661377051533734E-2</v>
      </c>
      <c r="E5100" s="43">
        <v>4.1492649007322404</v>
      </c>
      <c r="F5100" s="43">
        <v>2.248626581407319</v>
      </c>
      <c r="H5100" s="43">
        <v>8.4406988019198104E-5</v>
      </c>
      <c r="I5100" s="43">
        <v>8.3671362552303882E-2</v>
      </c>
      <c r="J5100" s="43">
        <v>0</v>
      </c>
      <c r="K5100" s="43">
        <v>1</v>
      </c>
      <c r="M5100" s="43">
        <v>7.8852208062676343E-3</v>
      </c>
      <c r="N5100" s="43">
        <v>4.526308220925989E-2</v>
      </c>
      <c r="O5100" s="43">
        <v>0</v>
      </c>
      <c r="P5100" s="43">
        <v>1</v>
      </c>
      <c r="R5100" s="43">
        <v>660.87254761469478</v>
      </c>
      <c r="S5100" s="43">
        <v>133.72038468557443</v>
      </c>
      <c r="T5100" s="43">
        <v>6757.7225340118221</v>
      </c>
      <c r="U5100" s="43">
        <v>7552.3154663120913</v>
      </c>
      <c r="W5100" s="43">
        <v>2742.1352656751492</v>
      </c>
      <c r="X5100" s="43">
        <v>0</v>
      </c>
      <c r="Y5100" s="43">
        <v>0</v>
      </c>
      <c r="Z5100" s="43">
        <v>2742.1352656751492</v>
      </c>
      <c r="AB5100" s="43">
        <v>88.294584196526756</v>
      </c>
      <c r="AC5100" s="43">
        <v>0</v>
      </c>
      <c r="AD5100" s="43">
        <v>0</v>
      </c>
      <c r="AE5100" s="43">
        <v>88.294584196526756</v>
      </c>
      <c r="AG5100" s="43">
        <v>5042786.7535765991</v>
      </c>
      <c r="AH5100" s="43">
        <v>592301.21738583222</v>
      </c>
      <c r="AI5100" s="43">
        <v>0</v>
      </c>
      <c r="AJ5100" s="43">
        <v>370837253.6254124</v>
      </c>
      <c r="AK5100" s="43">
        <v>375880040.37898898</v>
      </c>
    </row>
    <row r="5101" spans="3:37" x14ac:dyDescent="0.2">
      <c r="C5101" s="43">
        <v>6.1543689919052458E-4</v>
      </c>
      <c r="D5101" s="43">
        <v>5.7418267611835216E-2</v>
      </c>
      <c r="E5101" s="43">
        <v>4.5222883106582898</v>
      </c>
      <c r="F5101" s="43">
        <v>4.2825051593170231</v>
      </c>
      <c r="H5101" s="43">
        <v>9.1539172345056485E-5</v>
      </c>
      <c r="I5101" s="43">
        <v>0.10750114759353957</v>
      </c>
      <c r="J5101" s="43">
        <v>0</v>
      </c>
      <c r="K5101" s="43">
        <v>1</v>
      </c>
      <c r="M5101" s="43">
        <v>7.8871861687669353E-3</v>
      </c>
      <c r="N5101" s="43">
        <v>4.3602894611179811E-2</v>
      </c>
      <c r="O5101" s="43">
        <v>0</v>
      </c>
      <c r="P5101" s="43">
        <v>1</v>
      </c>
      <c r="R5101" s="43">
        <v>669.07682778446156</v>
      </c>
      <c r="S5101" s="43">
        <v>186.32127809919857</v>
      </c>
      <c r="T5101" s="43">
        <v>6511.4811248929927</v>
      </c>
      <c r="U5101" s="43">
        <v>7366.8792307766525</v>
      </c>
      <c r="W5101" s="43">
        <v>3025.7583172220002</v>
      </c>
      <c r="X5101" s="43">
        <v>0</v>
      </c>
      <c r="Y5101" s="43">
        <v>0</v>
      </c>
      <c r="Z5101" s="43">
        <v>3025.7583172220002</v>
      </c>
      <c r="AB5101" s="43">
        <v>234.99855089246998</v>
      </c>
      <c r="AC5101" s="43">
        <v>0</v>
      </c>
      <c r="AD5101" s="43">
        <v>0</v>
      </c>
      <c r="AE5101" s="43">
        <v>234.99855089246998</v>
      </c>
      <c r="AG5101" s="43">
        <v>5564369.5453712586</v>
      </c>
      <c r="AH5101" s="43">
        <v>653563.79651995201</v>
      </c>
      <c r="AI5101" s="43">
        <v>0</v>
      </c>
      <c r="AJ5101" s="43">
        <v>986993913.74837387</v>
      </c>
      <c r="AK5101" s="43">
        <v>992558283.29374516</v>
      </c>
    </row>
    <row r="5102" spans="3:37" x14ac:dyDescent="0.2">
      <c r="C5102" s="43">
        <v>5.9882200230996357E-4</v>
      </c>
      <c r="D5102" s="43">
        <v>5.5995855648977244E-2</v>
      </c>
      <c r="E5102" s="43">
        <v>5.3131080273505198</v>
      </c>
      <c r="F5102" s="43">
        <v>1.5164103561688842</v>
      </c>
      <c r="H5102" s="43">
        <v>9.3894541813854815E-5</v>
      </c>
      <c r="I5102" s="43">
        <v>8.5080200688920013E-2</v>
      </c>
      <c r="J5102" s="43">
        <v>0</v>
      </c>
      <c r="K5102" s="43">
        <v>1</v>
      </c>
      <c r="M5102" s="43">
        <v>7.8678084233387846E-3</v>
      </c>
      <c r="N5102" s="43">
        <v>4.640014273504367E-2</v>
      </c>
      <c r="O5102" s="43">
        <v>0</v>
      </c>
      <c r="P5102" s="43">
        <v>1</v>
      </c>
      <c r="R5102" s="43">
        <v>634.88637528837307</v>
      </c>
      <c r="S5102" s="43">
        <v>151.2555173747885</v>
      </c>
      <c r="T5102" s="43">
        <v>6912.1867926086488</v>
      </c>
      <c r="U5102" s="43">
        <v>7698.3286852718102</v>
      </c>
      <c r="W5102" s="43">
        <v>3373.2198970001295</v>
      </c>
      <c r="X5102" s="43">
        <v>0</v>
      </c>
      <c r="Y5102" s="43">
        <v>0</v>
      </c>
      <c r="Z5102" s="43">
        <v>3373.2198970001295</v>
      </c>
      <c r="AB5102" s="43">
        <v>35.081223213270142</v>
      </c>
      <c r="AC5102" s="43">
        <v>0</v>
      </c>
      <c r="AD5102" s="43">
        <v>0</v>
      </c>
      <c r="AE5102" s="43">
        <v>35.081223213270142</v>
      </c>
      <c r="AG5102" s="43">
        <v>6203351.3905832386</v>
      </c>
      <c r="AH5102" s="43">
        <v>728615.49775202794</v>
      </c>
      <c r="AI5102" s="43">
        <v>0</v>
      </c>
      <c r="AJ5102" s="43">
        <v>147341137.4957346</v>
      </c>
      <c r="AK5102" s="43">
        <v>153544488.88631785</v>
      </c>
    </row>
    <row r="5103" spans="3:37" x14ac:dyDescent="0.2">
      <c r="C5103" s="43">
        <v>6.303931803008922E-4</v>
      </c>
      <c r="D5103" s="43">
        <v>5.5580437617652079E-2</v>
      </c>
      <c r="E5103" s="43">
        <v>3.7462625064088164</v>
      </c>
      <c r="F5103" s="43">
        <v>1.2024384662163896</v>
      </c>
      <c r="H5103" s="43">
        <v>8.810590341540524E-5</v>
      </c>
      <c r="I5103" s="43">
        <v>7.0460012682032197E-2</v>
      </c>
      <c r="J5103" s="43">
        <v>0</v>
      </c>
      <c r="K5103" s="43">
        <v>1</v>
      </c>
      <c r="M5103" s="43">
        <v>7.8498200792146717E-3</v>
      </c>
      <c r="N5103" s="43">
        <v>4.4656131226175691E-2</v>
      </c>
      <c r="O5103" s="43">
        <v>0</v>
      </c>
      <c r="P5103" s="43">
        <v>1</v>
      </c>
      <c r="R5103" s="43">
        <v>663.40057091090148</v>
      </c>
      <c r="S5103" s="43">
        <v>117.54119412546304</v>
      </c>
      <c r="T5103" s="43">
        <v>6637.173504319393</v>
      </c>
      <c r="U5103" s="43">
        <v>7418.1152693557578</v>
      </c>
      <c r="W5103" s="43">
        <v>2485.2726855337137</v>
      </c>
      <c r="X5103" s="43">
        <v>0</v>
      </c>
      <c r="Y5103" s="43">
        <v>0</v>
      </c>
      <c r="Z5103" s="43">
        <v>2485.2726855337137</v>
      </c>
      <c r="AB5103" s="43">
        <v>14.369863964663972</v>
      </c>
      <c r="AC5103" s="43">
        <v>0</v>
      </c>
      <c r="AD5103" s="43">
        <v>0</v>
      </c>
      <c r="AE5103" s="43">
        <v>14.369863964663972</v>
      </c>
      <c r="AG5103" s="43">
        <v>4570416.4686964992</v>
      </c>
      <c r="AH5103" s="43">
        <v>536818.9000752822</v>
      </c>
      <c r="AI5103" s="43">
        <v>0</v>
      </c>
      <c r="AJ5103" s="43">
        <v>60353428.651588686</v>
      </c>
      <c r="AK5103" s="43">
        <v>64923845.120285183</v>
      </c>
    </row>
    <row r="5104" spans="3:37" x14ac:dyDescent="0.2">
      <c r="C5104" s="43">
        <v>6.1014699969552666E-4</v>
      </c>
      <c r="D5104" s="43">
        <v>5.018332052000888E-2</v>
      </c>
      <c r="E5104" s="43">
        <v>4.3687837699936027</v>
      </c>
      <c r="F5104" s="43">
        <v>3.4215922229158622</v>
      </c>
      <c r="H5104" s="43">
        <v>8.294517336973026E-5</v>
      </c>
      <c r="I5104" s="43">
        <v>8.7205062762155547E-2</v>
      </c>
      <c r="J5104" s="43">
        <v>0</v>
      </c>
      <c r="K5104" s="43">
        <v>1</v>
      </c>
      <c r="M5104" s="43">
        <v>7.7730905033637976E-3</v>
      </c>
      <c r="N5104" s="43">
        <v>4.771398546830341E-2</v>
      </c>
      <c r="O5104" s="43">
        <v>0</v>
      </c>
      <c r="P5104" s="43">
        <v>1</v>
      </c>
      <c r="R5104" s="43">
        <v>579.74397918910233</v>
      </c>
      <c r="S5104" s="43">
        <v>136.95414816371013</v>
      </c>
      <c r="T5104" s="43">
        <v>7022.339000701636</v>
      </c>
      <c r="U5104" s="43">
        <v>7739.0371280544487</v>
      </c>
      <c r="W5104" s="43">
        <v>2532.7760870328593</v>
      </c>
      <c r="X5104" s="43">
        <v>0</v>
      </c>
      <c r="Y5104" s="43">
        <v>0</v>
      </c>
      <c r="Z5104" s="43">
        <v>2532.7760870328593</v>
      </c>
      <c r="AB5104" s="43">
        <v>150.21767570766895</v>
      </c>
      <c r="AC5104" s="43">
        <v>0</v>
      </c>
      <c r="AD5104" s="43">
        <v>0</v>
      </c>
      <c r="AE5104" s="43">
        <v>150.21767570766895</v>
      </c>
      <c r="AG5104" s="43">
        <v>4657775.2240534285</v>
      </c>
      <c r="AH5104" s="43">
        <v>547079.63479909766</v>
      </c>
      <c r="AI5104" s="43">
        <v>0</v>
      </c>
      <c r="AJ5104" s="43">
        <v>630914237.97220957</v>
      </c>
      <c r="AK5104" s="43">
        <v>635572013.19626296</v>
      </c>
    </row>
    <row r="5105" spans="3:37" x14ac:dyDescent="0.2">
      <c r="C5105" s="43">
        <v>5.9775621010770604E-4</v>
      </c>
      <c r="D5105" s="43">
        <v>6.0804129339498858E-2</v>
      </c>
      <c r="E5105" s="43">
        <v>3.9187542843692582</v>
      </c>
      <c r="F5105" s="43">
        <v>2.2852181759374433</v>
      </c>
      <c r="H5105" s="43">
        <v>9.0991264111051073E-5</v>
      </c>
      <c r="I5105" s="43">
        <v>0.11997701104515179</v>
      </c>
      <c r="J5105" s="43">
        <v>0</v>
      </c>
      <c r="K5105" s="43">
        <v>1</v>
      </c>
      <c r="M5105" s="43">
        <v>7.8067307338372119E-3</v>
      </c>
      <c r="N5105" s="43">
        <v>4.5739724485780453E-2</v>
      </c>
      <c r="O5105" s="43">
        <v>0</v>
      </c>
      <c r="P5105" s="43">
        <v>1</v>
      </c>
      <c r="R5105" s="43">
        <v>688.17603331442467</v>
      </c>
      <c r="S5105" s="43">
        <v>206.69982533266267</v>
      </c>
      <c r="T5105" s="43">
        <v>6760.9094160559598</v>
      </c>
      <c r="U5105" s="43">
        <v>7655.7852747030474</v>
      </c>
      <c r="W5105" s="43">
        <v>2696.7927789511432</v>
      </c>
      <c r="X5105" s="43">
        <v>0</v>
      </c>
      <c r="Y5105" s="43">
        <v>0</v>
      </c>
      <c r="Z5105" s="43">
        <v>2696.7927789511432</v>
      </c>
      <c r="AB5105" s="43">
        <v>94.636829049844636</v>
      </c>
      <c r="AC5105" s="43">
        <v>0</v>
      </c>
      <c r="AD5105" s="43">
        <v>0</v>
      </c>
      <c r="AE5105" s="43">
        <v>94.636829049844636</v>
      </c>
      <c r="AG5105" s="43">
        <v>4959401.9204911524</v>
      </c>
      <c r="AH5105" s="43">
        <v>582507.24025344697</v>
      </c>
      <c r="AI5105" s="43">
        <v>0</v>
      </c>
      <c r="AJ5105" s="43">
        <v>397474682.0093475</v>
      </c>
      <c r="AK5105" s="43">
        <v>402434083.92983866</v>
      </c>
    </row>
    <row r="5106" spans="3:37" x14ac:dyDescent="0.2">
      <c r="C5106" s="43">
        <v>6.3287028532077461E-4</v>
      </c>
      <c r="D5106" s="43">
        <v>6.0135386653821454E-2</v>
      </c>
      <c r="E5106" s="43">
        <v>11.737300043357195</v>
      </c>
      <c r="F5106" s="43">
        <v>3.1731022751325315</v>
      </c>
      <c r="H5106" s="43">
        <v>8.7403010055496586E-5</v>
      </c>
      <c r="I5106" s="43">
        <v>9.7200738699977654E-2</v>
      </c>
      <c r="J5106" s="43">
        <v>0</v>
      </c>
      <c r="K5106" s="43">
        <v>1</v>
      </c>
      <c r="M5106" s="43">
        <v>7.9036145910716948E-3</v>
      </c>
      <c r="N5106" s="43">
        <v>4.6039798605293281E-2</v>
      </c>
      <c r="O5106" s="43">
        <v>0</v>
      </c>
      <c r="P5106" s="43">
        <v>1</v>
      </c>
      <c r="R5106" s="43">
        <v>720.588265525677</v>
      </c>
      <c r="S5106" s="43">
        <v>160.85639364654929</v>
      </c>
      <c r="T5106" s="43">
        <v>6889.7195221233978</v>
      </c>
      <c r="U5106" s="43">
        <v>7771.1641812956241</v>
      </c>
      <c r="W5106" s="43">
        <v>8457.7606801972142</v>
      </c>
      <c r="X5106" s="43">
        <v>0</v>
      </c>
      <c r="Y5106" s="43">
        <v>0</v>
      </c>
      <c r="Z5106" s="43">
        <v>8457.7606801972142</v>
      </c>
      <c r="AB5106" s="43">
        <v>167.55258391949891</v>
      </c>
      <c r="AC5106" s="43">
        <v>0</v>
      </c>
      <c r="AD5106" s="43">
        <v>0</v>
      </c>
      <c r="AE5106" s="43">
        <v>167.55258391949891</v>
      </c>
      <c r="AG5106" s="43">
        <v>15553821.890882676</v>
      </c>
      <c r="AH5106" s="43">
        <v>1826876.3069225983</v>
      </c>
      <c r="AI5106" s="43">
        <v>0</v>
      </c>
      <c r="AJ5106" s="43">
        <v>703720852.46189547</v>
      </c>
      <c r="AK5106" s="43">
        <v>719274674.3527782</v>
      </c>
    </row>
    <row r="5107" spans="3:37" x14ac:dyDescent="0.2">
      <c r="C5107" s="43">
        <v>6.2100624550853745E-4</v>
      </c>
      <c r="D5107" s="43">
        <v>5.441440555890404E-2</v>
      </c>
      <c r="E5107" s="43">
        <v>9.4420223169488278</v>
      </c>
      <c r="F5107" s="43">
        <v>8.7649446573953682</v>
      </c>
      <c r="H5107" s="43">
        <v>8.5873649495136678E-5</v>
      </c>
      <c r="I5107" s="43">
        <v>0.15749773479316875</v>
      </c>
      <c r="J5107" s="43">
        <v>0</v>
      </c>
      <c r="K5107" s="43">
        <v>1</v>
      </c>
      <c r="M5107" s="43">
        <v>7.8423258098810188E-3</v>
      </c>
      <c r="N5107" s="43">
        <v>4.4387410604009268E-2</v>
      </c>
      <c r="O5107" s="43">
        <v>0</v>
      </c>
      <c r="P5107" s="43">
        <v>1</v>
      </c>
      <c r="R5107" s="43">
        <v>639.81177700051478</v>
      </c>
      <c r="S5107" s="43">
        <v>256.08055645614689</v>
      </c>
      <c r="T5107" s="43">
        <v>6590.9355450948606</v>
      </c>
      <c r="U5107" s="43">
        <v>7486.8278785515222</v>
      </c>
      <c r="W5107" s="43">
        <v>6041.117077085547</v>
      </c>
      <c r="X5107" s="43">
        <v>0</v>
      </c>
      <c r="Y5107" s="43">
        <v>0</v>
      </c>
      <c r="Z5107" s="43">
        <v>6041.117077085547</v>
      </c>
      <c r="AB5107" s="43">
        <v>531.58702523278987</v>
      </c>
      <c r="AC5107" s="43">
        <v>0</v>
      </c>
      <c r="AD5107" s="43">
        <v>0</v>
      </c>
      <c r="AE5107" s="43">
        <v>531.58702523278987</v>
      </c>
      <c r="AG5107" s="43">
        <v>11109614.30476032</v>
      </c>
      <c r="AH5107" s="43">
        <v>1304881.2886504782</v>
      </c>
      <c r="AI5107" s="43">
        <v>0</v>
      </c>
      <c r="AJ5107" s="43">
        <v>2232665505.9777174</v>
      </c>
      <c r="AK5107" s="43">
        <v>2243775120.2824779</v>
      </c>
    </row>
    <row r="5108" spans="3:37" x14ac:dyDescent="0.2">
      <c r="C5108" s="43">
        <v>5.9337704831750697E-4</v>
      </c>
      <c r="D5108" s="43">
        <v>5.912626996963033E-2</v>
      </c>
      <c r="E5108" s="43">
        <v>2.0289054020447459</v>
      </c>
      <c r="F5108" s="43">
        <v>3.0394427480051709</v>
      </c>
      <c r="H5108" s="43">
        <v>9.0657292151852253E-5</v>
      </c>
      <c r="I5108" s="43">
        <v>0.10191368519733279</v>
      </c>
      <c r="J5108" s="43">
        <v>0</v>
      </c>
      <c r="K5108" s="43">
        <v>1</v>
      </c>
      <c r="M5108" s="43">
        <v>7.8186612647622739E-3</v>
      </c>
      <c r="N5108" s="43">
        <v>4.6868155600100048E-2</v>
      </c>
      <c r="O5108" s="43">
        <v>0</v>
      </c>
      <c r="P5108" s="43">
        <v>1</v>
      </c>
      <c r="R5108" s="43">
        <v>664.2837041769908</v>
      </c>
      <c r="S5108" s="43">
        <v>174.93536749453185</v>
      </c>
      <c r="T5108" s="43">
        <v>6938.2929707247831</v>
      </c>
      <c r="U5108" s="43">
        <v>7777.5120423963053</v>
      </c>
      <c r="W5108" s="43">
        <v>1347.7687958949905</v>
      </c>
      <c r="X5108" s="43">
        <v>0</v>
      </c>
      <c r="Y5108" s="43">
        <v>0</v>
      </c>
      <c r="Z5108" s="43">
        <v>1347.7687958949905</v>
      </c>
      <c r="AB5108" s="43">
        <v>144.96023839189007</v>
      </c>
      <c r="AC5108" s="43">
        <v>0</v>
      </c>
      <c r="AD5108" s="43">
        <v>0</v>
      </c>
      <c r="AE5108" s="43">
        <v>144.96023839189007</v>
      </c>
      <c r="AG5108" s="43">
        <v>2478546.8156508873</v>
      </c>
      <c r="AH5108" s="43">
        <v>291118.05991331796</v>
      </c>
      <c r="AI5108" s="43">
        <v>0</v>
      </c>
      <c r="AJ5108" s="43">
        <v>608833001.2459383</v>
      </c>
      <c r="AK5108" s="43">
        <v>611311548.06158924</v>
      </c>
    </row>
    <row r="5109" spans="3:37" x14ac:dyDescent="0.2">
      <c r="C5109" s="43">
        <v>6.0554836808772482E-4</v>
      </c>
      <c r="D5109" s="43">
        <v>5.305637976176155E-2</v>
      </c>
      <c r="E5109" s="43">
        <v>1.2784723923896735</v>
      </c>
      <c r="F5109" s="43">
        <v>3.506502683446763</v>
      </c>
      <c r="H5109" s="43">
        <v>8.327046059849433E-5</v>
      </c>
      <c r="I5109" s="43">
        <v>8.1075518999438267E-2</v>
      </c>
      <c r="J5109" s="43">
        <v>0</v>
      </c>
      <c r="K5109" s="43">
        <v>1</v>
      </c>
      <c r="M5109" s="43">
        <v>7.8467857549039052E-3</v>
      </c>
      <c r="N5109" s="43">
        <v>4.6479911450971301E-2</v>
      </c>
      <c r="O5109" s="43">
        <v>0</v>
      </c>
      <c r="P5109" s="43">
        <v>1</v>
      </c>
      <c r="R5109" s="43">
        <v>608.31541797019781</v>
      </c>
      <c r="S5109" s="43">
        <v>127.82714147307607</v>
      </c>
      <c r="T5109" s="43">
        <v>6905.5688523247172</v>
      </c>
      <c r="U5109" s="43">
        <v>7641.7114117679912</v>
      </c>
      <c r="W5109" s="43">
        <v>777.71446773988293</v>
      </c>
      <c r="X5109" s="43">
        <v>0</v>
      </c>
      <c r="Y5109" s="43">
        <v>0</v>
      </c>
      <c r="Z5109" s="43">
        <v>777.71446773988293</v>
      </c>
      <c r="AB5109" s="43">
        <v>163.1476323451044</v>
      </c>
      <c r="AC5109" s="43">
        <v>0</v>
      </c>
      <c r="AD5109" s="43">
        <v>0</v>
      </c>
      <c r="AE5109" s="43">
        <v>163.1476323451044</v>
      </c>
      <c r="AG5109" s="43">
        <v>1430216.9061736448</v>
      </c>
      <c r="AH5109" s="43">
        <v>167986.32503181472</v>
      </c>
      <c r="AI5109" s="43">
        <v>0</v>
      </c>
      <c r="AJ5109" s="43">
        <v>685220055.84943843</v>
      </c>
      <c r="AK5109" s="43">
        <v>686650272.75561202</v>
      </c>
    </row>
    <row r="5110" spans="3:37" x14ac:dyDescent="0.2">
      <c r="C5110" s="43">
        <v>6.1883116724437137E-4</v>
      </c>
      <c r="D5110" s="43">
        <v>5.789707662876975E-2</v>
      </c>
      <c r="E5110" s="43">
        <v>3.6498833691973265</v>
      </c>
      <c r="F5110" s="43">
        <v>2.6178388728491684</v>
      </c>
      <c r="H5110" s="43">
        <v>8.9900275310861311E-5</v>
      </c>
      <c r="I5110" s="43">
        <v>0.10245167123360732</v>
      </c>
      <c r="J5110" s="43">
        <v>0</v>
      </c>
      <c r="K5110" s="43">
        <v>1</v>
      </c>
      <c r="M5110" s="43">
        <v>7.8187953227450407E-3</v>
      </c>
      <c r="N5110" s="43">
        <v>4.500515718185865E-2</v>
      </c>
      <c r="O5110" s="43">
        <v>0</v>
      </c>
      <c r="P5110" s="43">
        <v>1</v>
      </c>
      <c r="R5110" s="43">
        <v>678.37711267047519</v>
      </c>
      <c r="S5110" s="43">
        <v>174.3903469415265</v>
      </c>
      <c r="T5110" s="43">
        <v>6662.6116535623014</v>
      </c>
      <c r="U5110" s="43">
        <v>7515.3791131743028</v>
      </c>
      <c r="W5110" s="43">
        <v>2475.9973415800682</v>
      </c>
      <c r="X5110" s="43">
        <v>0</v>
      </c>
      <c r="Y5110" s="43">
        <v>0</v>
      </c>
      <c r="Z5110" s="43">
        <v>2475.9973415800682</v>
      </c>
      <c r="AB5110" s="43">
        <v>117.43302037625382</v>
      </c>
      <c r="AC5110" s="43">
        <v>0</v>
      </c>
      <c r="AD5110" s="43">
        <v>0</v>
      </c>
      <c r="AE5110" s="43">
        <v>117.43302037625382</v>
      </c>
      <c r="AG5110" s="43">
        <v>4553359.1111657452</v>
      </c>
      <c r="AH5110" s="43">
        <v>534815.4257812947</v>
      </c>
      <c r="AI5110" s="43">
        <v>0</v>
      </c>
      <c r="AJ5110" s="43">
        <v>493218685.58026606</v>
      </c>
      <c r="AK5110" s="43">
        <v>497772044.69143182</v>
      </c>
    </row>
    <row r="5111" spans="3:37" x14ac:dyDescent="0.2">
      <c r="C5111" s="43">
        <v>6.2577478909053852E-4</v>
      </c>
      <c r="D5111" s="43">
        <v>4.9485909144341721E-2</v>
      </c>
      <c r="E5111" s="43">
        <v>4.2350459124656092</v>
      </c>
      <c r="F5111" s="43">
        <v>1.390439153226972</v>
      </c>
      <c r="H5111" s="43">
        <v>9.0878212883560572E-5</v>
      </c>
      <c r="I5111" s="43">
        <v>9.8735416455837458E-2</v>
      </c>
      <c r="J5111" s="43">
        <v>0</v>
      </c>
      <c r="K5111" s="43">
        <v>1</v>
      </c>
      <c r="M5111" s="43">
        <v>7.8933287479405756E-3</v>
      </c>
      <c r="N5111" s="43">
        <v>4.5507097370310577E-2</v>
      </c>
      <c r="O5111" s="43">
        <v>0</v>
      </c>
      <c r="P5111" s="43">
        <v>1</v>
      </c>
      <c r="R5111" s="43">
        <v>586.32982852971406</v>
      </c>
      <c r="S5111" s="43">
        <v>169.89285443966736</v>
      </c>
      <c r="T5111" s="43">
        <v>6801.1397545857117</v>
      </c>
      <c r="U5111" s="43">
        <v>7557.3624375550935</v>
      </c>
      <c r="W5111" s="43">
        <v>2483.1337436714271</v>
      </c>
      <c r="X5111" s="43">
        <v>0</v>
      </c>
      <c r="Y5111" s="43">
        <v>0</v>
      </c>
      <c r="Z5111" s="43">
        <v>2483.1337436714271</v>
      </c>
      <c r="AB5111" s="43">
        <v>24.495095028625723</v>
      </c>
      <c r="AC5111" s="43">
        <v>0</v>
      </c>
      <c r="AD5111" s="43">
        <v>0</v>
      </c>
      <c r="AE5111" s="43">
        <v>24.495095028625723</v>
      </c>
      <c r="AG5111" s="43">
        <v>4566482.954611754</v>
      </c>
      <c r="AH5111" s="43">
        <v>536356.88863302825</v>
      </c>
      <c r="AI5111" s="43">
        <v>0</v>
      </c>
      <c r="AJ5111" s="43">
        <v>102879399.12022804</v>
      </c>
      <c r="AK5111" s="43">
        <v>107445882.07483979</v>
      </c>
    </row>
    <row r="5112" spans="3:37" x14ac:dyDescent="0.2">
      <c r="C5112" s="43">
        <v>6.2940955211354677E-4</v>
      </c>
      <c r="D5112" s="43">
        <v>5.2845518782010693E-2</v>
      </c>
      <c r="E5112" s="43">
        <v>8.8446390322821529</v>
      </c>
      <c r="F5112" s="43">
        <v>1.44865815294803</v>
      </c>
      <c r="H5112" s="43">
        <v>9.1861668982784472E-5</v>
      </c>
      <c r="I5112" s="43">
        <v>9.5885555293358585E-2</v>
      </c>
      <c r="J5112" s="43">
        <v>0</v>
      </c>
      <c r="K5112" s="43">
        <v>1</v>
      </c>
      <c r="M5112" s="43">
        <v>7.9522148280626315E-3</v>
      </c>
      <c r="N5112" s="43">
        <v>4.3814402695798088E-2</v>
      </c>
      <c r="O5112" s="43">
        <v>0</v>
      </c>
      <c r="P5112" s="43">
        <v>1</v>
      </c>
      <c r="R5112" s="43">
        <v>629.77275454375967</v>
      </c>
      <c r="S5112" s="43">
        <v>166.77459399991181</v>
      </c>
      <c r="T5112" s="43">
        <v>6597.0134913796091</v>
      </c>
      <c r="U5112" s="43">
        <v>7393.5608399232806</v>
      </c>
      <c r="W5112" s="43">
        <v>5570.1126863055842</v>
      </c>
      <c r="X5112" s="43">
        <v>0</v>
      </c>
      <c r="Y5112" s="43">
        <v>0</v>
      </c>
      <c r="Z5112" s="43">
        <v>5570.1126863055842</v>
      </c>
      <c r="AB5112" s="43">
        <v>30.233136848873805</v>
      </c>
      <c r="AC5112" s="43">
        <v>0</v>
      </c>
      <c r="AD5112" s="43">
        <v>0</v>
      </c>
      <c r="AE5112" s="43">
        <v>30.233136848873805</v>
      </c>
      <c r="AG5112" s="43">
        <v>10243437.230115969</v>
      </c>
      <c r="AH5112" s="43">
        <v>1203144.3402420061</v>
      </c>
      <c r="AI5112" s="43">
        <v>0</v>
      </c>
      <c r="AJ5112" s="43">
        <v>126979174.76526998</v>
      </c>
      <c r="AK5112" s="43">
        <v>137222611.99538594</v>
      </c>
    </row>
    <row r="5113" spans="3:37" x14ac:dyDescent="0.2">
      <c r="C5113" s="43">
        <v>6.3657090722524234E-4</v>
      </c>
      <c r="D5113" s="43">
        <v>6.262365381677415E-2</v>
      </c>
      <c r="E5113" s="43">
        <v>1.8839309865997786</v>
      </c>
      <c r="F5113" s="43">
        <v>3.6583943888172579</v>
      </c>
      <c r="H5113" s="43">
        <v>9.226408671592079E-5</v>
      </c>
      <c r="I5113" s="43">
        <v>0.13874665343527681</v>
      </c>
      <c r="J5113" s="43">
        <v>0</v>
      </c>
      <c r="K5113" s="43">
        <v>1</v>
      </c>
      <c r="M5113" s="43">
        <v>7.9311175800733658E-3</v>
      </c>
      <c r="N5113" s="43">
        <v>4.5469122132843841E-2</v>
      </c>
      <c r="O5113" s="43">
        <v>0</v>
      </c>
      <c r="P5113" s="43">
        <v>1</v>
      </c>
      <c r="R5113" s="43">
        <v>754.79247620998751</v>
      </c>
      <c r="S5113" s="43">
        <v>242.38044402239723</v>
      </c>
      <c r="T5113" s="43">
        <v>6827.997141110427</v>
      </c>
      <c r="U5113" s="43">
        <v>7825.170061342812</v>
      </c>
      <c r="W5113" s="43">
        <v>1421.9769343843718</v>
      </c>
      <c r="X5113" s="43">
        <v>0</v>
      </c>
      <c r="Y5113" s="43">
        <v>0</v>
      </c>
      <c r="Z5113" s="43">
        <v>1421.9769343843718</v>
      </c>
      <c r="AB5113" s="43">
        <v>214.69936093215824</v>
      </c>
      <c r="AC5113" s="43">
        <v>0</v>
      </c>
      <c r="AD5113" s="43">
        <v>0</v>
      </c>
      <c r="AE5113" s="43">
        <v>214.69936093215824</v>
      </c>
      <c r="AG5113" s="43">
        <v>2615015.5823328597</v>
      </c>
      <c r="AH5113" s="43">
        <v>307147.01782702433</v>
      </c>
      <c r="AI5113" s="43">
        <v>0</v>
      </c>
      <c r="AJ5113" s="43">
        <v>901737315.91506457</v>
      </c>
      <c r="AK5113" s="43">
        <v>904352331.49739742</v>
      </c>
    </row>
    <row r="5114" spans="3:37" x14ac:dyDescent="0.2">
      <c r="C5114" s="43">
        <v>6.0145922583377143E-4</v>
      </c>
      <c r="D5114" s="43">
        <v>5.1189846277657894E-2</v>
      </c>
      <c r="E5114" s="43">
        <v>11.349765086797504</v>
      </c>
      <c r="F5114" s="43">
        <v>4.3015858812501602</v>
      </c>
      <c r="H5114" s="43">
        <v>8.8438092959455952E-5</v>
      </c>
      <c r="I5114" s="43">
        <v>0.11279177381140493</v>
      </c>
      <c r="J5114" s="43">
        <v>0</v>
      </c>
      <c r="K5114" s="43">
        <v>1</v>
      </c>
      <c r="M5114" s="43">
        <v>7.8700461784060316E-3</v>
      </c>
      <c r="N5114" s="43">
        <v>4.5368526938299104E-2</v>
      </c>
      <c r="O5114" s="43">
        <v>0</v>
      </c>
      <c r="P5114" s="43">
        <v>1</v>
      </c>
      <c r="R5114" s="43">
        <v>582.95145299084902</v>
      </c>
      <c r="S5114" s="43">
        <v>188.86834227159616</v>
      </c>
      <c r="T5114" s="43">
        <v>6760.4301804274228</v>
      </c>
      <c r="U5114" s="43">
        <v>7532.2499756898678</v>
      </c>
      <c r="W5114" s="43">
        <v>6616.3620484534149</v>
      </c>
      <c r="X5114" s="43">
        <v>0</v>
      </c>
      <c r="Y5114" s="43">
        <v>0</v>
      </c>
      <c r="Z5114" s="43">
        <v>6616.3620484534149</v>
      </c>
      <c r="AB5114" s="43">
        <v>205.93907867142732</v>
      </c>
      <c r="AC5114" s="43">
        <v>0</v>
      </c>
      <c r="AD5114" s="43">
        <v>0</v>
      </c>
      <c r="AE5114" s="43">
        <v>205.93907867142732</v>
      </c>
      <c r="AG5114" s="43">
        <v>12167489.80710583</v>
      </c>
      <c r="AH5114" s="43">
        <v>1429134.2024659377</v>
      </c>
      <c r="AI5114" s="43">
        <v>0</v>
      </c>
      <c r="AJ5114" s="43">
        <v>864944130.41999471</v>
      </c>
      <c r="AK5114" s="43">
        <v>877111620.22710049</v>
      </c>
    </row>
    <row r="5115" spans="3:37" x14ac:dyDescent="0.2">
      <c r="C5115" s="43">
        <v>6.107292260625341E-4</v>
      </c>
      <c r="D5115" s="43">
        <v>5.4026267138213249E-2</v>
      </c>
      <c r="E5115" s="43">
        <v>7.1605349014151507</v>
      </c>
      <c r="F5115" s="43">
        <v>1.5459353941235077</v>
      </c>
      <c r="H5115" s="43">
        <v>9.646476084845812E-5</v>
      </c>
      <c r="I5115" s="43">
        <v>8.8796573498022016E-2</v>
      </c>
      <c r="J5115" s="43">
        <v>0</v>
      </c>
      <c r="K5115" s="43">
        <v>1</v>
      </c>
      <c r="M5115" s="43">
        <v>7.8760952666717676E-3</v>
      </c>
      <c r="N5115" s="43">
        <v>4.3947554688351056E-2</v>
      </c>
      <c r="O5115" s="43">
        <v>0</v>
      </c>
      <c r="P5115" s="43">
        <v>1</v>
      </c>
      <c r="R5115" s="43">
        <v>624.7352882701249</v>
      </c>
      <c r="S5115" s="43">
        <v>162.18372545137649</v>
      </c>
      <c r="T5115" s="43">
        <v>6553.7225033791483</v>
      </c>
      <c r="U5115" s="43">
        <v>7340.6415171006502</v>
      </c>
      <c r="W5115" s="43">
        <v>4473.4388358038841</v>
      </c>
      <c r="X5115" s="43">
        <v>0</v>
      </c>
      <c r="Y5115" s="43">
        <v>0</v>
      </c>
      <c r="Z5115" s="43">
        <v>4473.4388358038841</v>
      </c>
      <c r="AB5115" s="43">
        <v>36.493966323233671</v>
      </c>
      <c r="AC5115" s="43">
        <v>0</v>
      </c>
      <c r="AD5115" s="43">
        <v>0</v>
      </c>
      <c r="AE5115" s="43">
        <v>36.493966323233671</v>
      </c>
      <c r="AG5115" s="43">
        <v>8226654.0190433431</v>
      </c>
      <c r="AH5115" s="43">
        <v>966262.78853363893</v>
      </c>
      <c r="AI5115" s="43">
        <v>0</v>
      </c>
      <c r="AJ5115" s="43">
        <v>153274658.55758142</v>
      </c>
      <c r="AK5115" s="43">
        <v>161501312.57662478</v>
      </c>
    </row>
    <row r="5116" spans="3:37" x14ac:dyDescent="0.2">
      <c r="C5116" s="43">
        <v>6.3129983861642813E-4</v>
      </c>
      <c r="D5116" s="43">
        <v>4.9498128254956135E-2</v>
      </c>
      <c r="E5116" s="43">
        <v>5.652435402993067</v>
      </c>
      <c r="F5116" s="43">
        <v>1.9786272908729245</v>
      </c>
      <c r="H5116" s="43">
        <v>9.6151174707070908E-5</v>
      </c>
      <c r="I5116" s="43">
        <v>9.4891814347577139E-2</v>
      </c>
      <c r="J5116" s="43">
        <v>0</v>
      </c>
      <c r="K5116" s="43">
        <v>1</v>
      </c>
      <c r="M5116" s="43">
        <v>7.8911273012097771E-3</v>
      </c>
      <c r="N5116" s="43">
        <v>4.7184926143426287E-2</v>
      </c>
      <c r="O5116" s="43">
        <v>0</v>
      </c>
      <c r="P5116" s="43">
        <v>1</v>
      </c>
      <c r="R5116" s="43">
        <v>591.65266861918712</v>
      </c>
      <c r="S5116" s="43">
        <v>172.75304765079778</v>
      </c>
      <c r="T5116" s="43">
        <v>7049.9283299360713</v>
      </c>
      <c r="U5116" s="43">
        <v>7814.334046206056</v>
      </c>
      <c r="W5116" s="43">
        <v>3344.2784903784186</v>
      </c>
      <c r="X5116" s="43">
        <v>0</v>
      </c>
      <c r="Y5116" s="43">
        <v>0</v>
      </c>
      <c r="Z5116" s="43">
        <v>3344.2784903784186</v>
      </c>
      <c r="AB5116" s="43">
        <v>61.953796960452848</v>
      </c>
      <c r="AC5116" s="43">
        <v>0</v>
      </c>
      <c r="AD5116" s="43">
        <v>0</v>
      </c>
      <c r="AE5116" s="43">
        <v>61.953796960452848</v>
      </c>
      <c r="AG5116" s="43">
        <v>6150128.1438059118</v>
      </c>
      <c r="AH5116" s="43">
        <v>722364.15392173838</v>
      </c>
      <c r="AI5116" s="43">
        <v>0</v>
      </c>
      <c r="AJ5116" s="43">
        <v>260205947.23390198</v>
      </c>
      <c r="AK5116" s="43">
        <v>266356075.3777079</v>
      </c>
    </row>
    <row r="5117" spans="3:37" x14ac:dyDescent="0.2">
      <c r="C5117" s="43">
        <v>6.2479348078525732E-4</v>
      </c>
      <c r="D5117" s="43">
        <v>6.1208638288849038E-2</v>
      </c>
      <c r="E5117" s="43">
        <v>3.7552547537551302</v>
      </c>
      <c r="F5117" s="43">
        <v>1.8660963268005377</v>
      </c>
      <c r="H5117" s="43">
        <v>1.0476013189597566E-4</v>
      </c>
      <c r="I5117" s="43">
        <v>0.11217480344416864</v>
      </c>
      <c r="J5117" s="43">
        <v>0</v>
      </c>
      <c r="K5117" s="43">
        <v>1</v>
      </c>
      <c r="M5117" s="43">
        <v>7.8345577006568527E-3</v>
      </c>
      <c r="N5117" s="43">
        <v>4.6570683361871756E-2</v>
      </c>
      <c r="O5117" s="43">
        <v>0</v>
      </c>
      <c r="P5117" s="43">
        <v>1</v>
      </c>
      <c r="R5117" s="43">
        <v>724.08838320243888</v>
      </c>
      <c r="S5117" s="43">
        <v>222.5019013646305</v>
      </c>
      <c r="T5117" s="43">
        <v>6908.2726066012801</v>
      </c>
      <c r="U5117" s="43">
        <v>7854.86289116835</v>
      </c>
      <c r="W5117" s="43">
        <v>2719.1363431598247</v>
      </c>
      <c r="X5117" s="43">
        <v>0</v>
      </c>
      <c r="Y5117" s="43">
        <v>0</v>
      </c>
      <c r="Z5117" s="43">
        <v>2719.1363431598247</v>
      </c>
      <c r="AB5117" s="43">
        <v>67.10294091985125</v>
      </c>
      <c r="AC5117" s="43">
        <v>0</v>
      </c>
      <c r="AD5117" s="43">
        <v>0</v>
      </c>
      <c r="AE5117" s="43">
        <v>67.10294091985125</v>
      </c>
      <c r="AG5117" s="43">
        <v>5000491.7350709178</v>
      </c>
      <c r="AH5117" s="43">
        <v>587333.45012252219</v>
      </c>
      <c r="AI5117" s="43">
        <v>0</v>
      </c>
      <c r="AJ5117" s="43">
        <v>281832351.86337525</v>
      </c>
      <c r="AK5117" s="43">
        <v>286832843.59844619</v>
      </c>
    </row>
    <row r="5118" spans="3:37" x14ac:dyDescent="0.2">
      <c r="C5118" s="43">
        <v>6.2313024312488086E-4</v>
      </c>
      <c r="D5118" s="43">
        <v>6.2516878512401619E-2</v>
      </c>
      <c r="E5118" s="43">
        <v>5.7717701867328772</v>
      </c>
      <c r="F5118" s="43">
        <v>1.9347573784716305</v>
      </c>
      <c r="H5118" s="43">
        <v>8.6958810288676125E-5</v>
      </c>
      <c r="I5118" s="43">
        <v>9.1087433350415289E-2</v>
      </c>
      <c r="J5118" s="43">
        <v>0</v>
      </c>
      <c r="K5118" s="43">
        <v>1</v>
      </c>
      <c r="M5118" s="43">
        <v>7.8889780105707574E-3</v>
      </c>
      <c r="N5118" s="43">
        <v>4.4265893283991185E-2</v>
      </c>
      <c r="O5118" s="43">
        <v>0</v>
      </c>
      <c r="P5118" s="43">
        <v>1</v>
      </c>
      <c r="R5118" s="43">
        <v>737.59589002133623</v>
      </c>
      <c r="S5118" s="43">
        <v>149.97346547242023</v>
      </c>
      <c r="T5118" s="43">
        <v>6611.9924805013325</v>
      </c>
      <c r="U5118" s="43">
        <v>7499.5618359950886</v>
      </c>
      <c r="W5118" s="43">
        <v>4257.2339678818507</v>
      </c>
      <c r="X5118" s="43">
        <v>0</v>
      </c>
      <c r="Y5118" s="43">
        <v>0</v>
      </c>
      <c r="Z5118" s="43">
        <v>4257.2339678818507</v>
      </c>
      <c r="AB5118" s="43">
        <v>73.773632456473891</v>
      </c>
      <c r="AC5118" s="43">
        <v>0</v>
      </c>
      <c r="AD5118" s="43">
        <v>0</v>
      </c>
      <c r="AE5118" s="43">
        <v>73.773632456473891</v>
      </c>
      <c r="AG5118" s="43">
        <v>7829053.2669347236</v>
      </c>
      <c r="AH5118" s="43">
        <v>919562.53706247977</v>
      </c>
      <c r="AI5118" s="43">
        <v>0</v>
      </c>
      <c r="AJ5118" s="43">
        <v>309849256.31719035</v>
      </c>
      <c r="AK5118" s="43">
        <v>317678309.5841251</v>
      </c>
    </row>
    <row r="5119" spans="3:37" x14ac:dyDescent="0.2">
      <c r="C5119" s="43">
        <v>6.1224343624222133E-4</v>
      </c>
      <c r="D5119" s="43">
        <v>5.7327165149953063E-2</v>
      </c>
      <c r="E5119" s="43">
        <v>4.351264746962153</v>
      </c>
      <c r="F5119" s="43">
        <v>1.0874485460719303</v>
      </c>
      <c r="H5119" s="43">
        <v>9.7789563576422545E-5</v>
      </c>
      <c r="I5119" s="43">
        <v>0.12095843502719406</v>
      </c>
      <c r="J5119" s="43">
        <v>0</v>
      </c>
      <c r="K5119" s="43">
        <v>1</v>
      </c>
      <c r="M5119" s="43">
        <v>7.8910934985699788E-3</v>
      </c>
      <c r="N5119" s="43">
        <v>4.6450900277657192E-2</v>
      </c>
      <c r="O5119" s="43">
        <v>0</v>
      </c>
      <c r="P5119" s="43">
        <v>1</v>
      </c>
      <c r="R5119" s="43">
        <v>664.54895112884446</v>
      </c>
      <c r="S5119" s="43">
        <v>223.96029968196603</v>
      </c>
      <c r="T5119" s="43">
        <v>6940.227352276992</v>
      </c>
      <c r="U5119" s="43">
        <v>7828.736603087802</v>
      </c>
      <c r="W5119" s="43">
        <v>2891.6284236776155</v>
      </c>
      <c r="X5119" s="43">
        <v>0</v>
      </c>
      <c r="Y5119" s="43">
        <v>0</v>
      </c>
      <c r="Z5119" s="43">
        <v>2891.6284236776155</v>
      </c>
      <c r="AB5119" s="43">
        <v>6.2181808339732818</v>
      </c>
      <c r="AC5119" s="43">
        <v>0</v>
      </c>
      <c r="AD5119" s="43">
        <v>0</v>
      </c>
      <c r="AE5119" s="43">
        <v>6.2181808339732818</v>
      </c>
      <c r="AG5119" s="43">
        <v>5317704.6711431351</v>
      </c>
      <c r="AH5119" s="43">
        <v>624591.73951436498</v>
      </c>
      <c r="AI5119" s="43">
        <v>0</v>
      </c>
      <c r="AJ5119" s="43">
        <v>26116359.502687782</v>
      </c>
      <c r="AK5119" s="43">
        <v>31434064.173830919</v>
      </c>
    </row>
    <row r="5120" spans="3:37" x14ac:dyDescent="0.2">
      <c r="C5120" s="43">
        <v>5.9119366827261341E-4</v>
      </c>
      <c r="D5120" s="43">
        <v>5.1455077601427174E-2</v>
      </c>
      <c r="E5120" s="43">
        <v>1.9725928673749906</v>
      </c>
      <c r="F5120" s="43">
        <v>3.6816564223645156</v>
      </c>
      <c r="H5120" s="43">
        <v>8.847844709314834E-5</v>
      </c>
      <c r="I5120" s="43">
        <v>7.5639974502386381E-2</v>
      </c>
      <c r="J5120" s="43">
        <v>0</v>
      </c>
      <c r="K5120" s="43">
        <v>1</v>
      </c>
      <c r="M5120" s="43">
        <v>7.9085629567060556E-3</v>
      </c>
      <c r="N5120" s="43">
        <v>4.6242568248161087E-2</v>
      </c>
      <c r="O5120" s="43">
        <v>0</v>
      </c>
      <c r="P5120" s="43">
        <v>1</v>
      </c>
      <c r="R5120" s="43">
        <v>575.9706910291776</v>
      </c>
      <c r="S5120" s="43">
        <v>126.71593666677217</v>
      </c>
      <c r="T5120" s="43">
        <v>6924.3959738269659</v>
      </c>
      <c r="U5120" s="43">
        <v>7627.0826015229159</v>
      </c>
      <c r="W5120" s="43">
        <v>1136.1556769412002</v>
      </c>
      <c r="X5120" s="43">
        <v>0</v>
      </c>
      <c r="Y5120" s="43">
        <v>0</v>
      </c>
      <c r="Z5120" s="43">
        <v>1136.1556769412002</v>
      </c>
      <c r="AB5120" s="43">
        <v>165.26743878805709</v>
      </c>
      <c r="AC5120" s="43">
        <v>0</v>
      </c>
      <c r="AD5120" s="43">
        <v>0</v>
      </c>
      <c r="AE5120" s="43">
        <v>165.26743878805709</v>
      </c>
      <c r="AG5120" s="43">
        <v>2089390.2898948672</v>
      </c>
      <c r="AH5120" s="43">
        <v>245409.62621929924</v>
      </c>
      <c r="AI5120" s="43">
        <v>0</v>
      </c>
      <c r="AJ5120" s="43">
        <v>694123242.90983975</v>
      </c>
      <c r="AK5120" s="43">
        <v>696212633.19973457</v>
      </c>
    </row>
    <row r="5121" spans="3:37" x14ac:dyDescent="0.2">
      <c r="C5121" s="43">
        <v>6.1724662060014257E-4</v>
      </c>
      <c r="D5121" s="43">
        <v>5.9827264243851208E-2</v>
      </c>
      <c r="E5121" s="43">
        <v>4.1898846437498554</v>
      </c>
      <c r="F5121" s="43">
        <v>2.6994588425863979</v>
      </c>
      <c r="H5121" s="43">
        <v>9.5837833606671197E-5</v>
      </c>
      <c r="I5121" s="43">
        <v>9.3565274381258098E-2</v>
      </c>
      <c r="J5121" s="43">
        <v>0</v>
      </c>
      <c r="K5121" s="43">
        <v>1</v>
      </c>
      <c r="M5121" s="43">
        <v>7.7496782529998419E-3</v>
      </c>
      <c r="N5121" s="43">
        <v>4.6108108755862909E-2</v>
      </c>
      <c r="O5121" s="43">
        <v>0</v>
      </c>
      <c r="P5121" s="43">
        <v>1</v>
      </c>
      <c r="R5121" s="43">
        <v>699.1980971506074</v>
      </c>
      <c r="S5121" s="43">
        <v>169.78294260172152</v>
      </c>
      <c r="T5121" s="43">
        <v>6765.5538280239753</v>
      </c>
      <c r="U5121" s="43">
        <v>7634.5348677763041</v>
      </c>
      <c r="W5121" s="43">
        <v>2929.5593701904495</v>
      </c>
      <c r="X5121" s="43">
        <v>0</v>
      </c>
      <c r="Y5121" s="43">
        <v>0</v>
      </c>
      <c r="Z5121" s="43">
        <v>2929.5593701904495</v>
      </c>
      <c r="AB5121" s="43">
        <v>127.14364761467358</v>
      </c>
      <c r="AC5121" s="43">
        <v>0</v>
      </c>
      <c r="AD5121" s="43">
        <v>0</v>
      </c>
      <c r="AE5121" s="43">
        <v>127.14364761467358</v>
      </c>
      <c r="AG5121" s="43">
        <v>5387459.6817802368</v>
      </c>
      <c r="AH5121" s="43">
        <v>632784.8239611371</v>
      </c>
      <c r="AI5121" s="43">
        <v>0</v>
      </c>
      <c r="AJ5121" s="43">
        <v>534003319.98162907</v>
      </c>
      <c r="AK5121" s="43">
        <v>539390779.66340935</v>
      </c>
    </row>
    <row r="5122" spans="3:37" x14ac:dyDescent="0.2">
      <c r="C5122" s="43">
        <v>6.1002252302144733E-4</v>
      </c>
      <c r="D5122" s="43">
        <v>5.7974092423933032E-2</v>
      </c>
      <c r="E5122" s="43">
        <v>2.8154940206001915</v>
      </c>
      <c r="F5122" s="43">
        <v>6.1577347575839374</v>
      </c>
      <c r="H5122" s="43">
        <v>9.1147177114003775E-5</v>
      </c>
      <c r="I5122" s="43">
        <v>8.6414817989465542E-2</v>
      </c>
      <c r="J5122" s="43">
        <v>0</v>
      </c>
      <c r="K5122" s="43">
        <v>1</v>
      </c>
      <c r="M5122" s="43">
        <v>7.8683888738710905E-3</v>
      </c>
      <c r="N5122" s="43">
        <v>4.6157604343705638E-2</v>
      </c>
      <c r="O5122" s="43">
        <v>0</v>
      </c>
      <c r="P5122" s="43">
        <v>1</v>
      </c>
      <c r="R5122" s="43">
        <v>669.61041733559625</v>
      </c>
      <c r="S5122" s="43">
        <v>149.13302088708713</v>
      </c>
      <c r="T5122" s="43">
        <v>6876.5633540780609</v>
      </c>
      <c r="U5122" s="43">
        <v>7695.3067923007438</v>
      </c>
      <c r="W5122" s="43">
        <v>1885.2841261399701</v>
      </c>
      <c r="X5122" s="43">
        <v>0</v>
      </c>
      <c r="Y5122" s="43">
        <v>0</v>
      </c>
      <c r="Z5122" s="43">
        <v>1885.2841261399701</v>
      </c>
      <c r="AB5122" s="43">
        <v>369.54300281793365</v>
      </c>
      <c r="AC5122" s="43">
        <v>0</v>
      </c>
      <c r="AD5122" s="43">
        <v>0</v>
      </c>
      <c r="AE5122" s="43">
        <v>369.54300281793365</v>
      </c>
      <c r="AG5122" s="43">
        <v>3467037.5079714051</v>
      </c>
      <c r="AH5122" s="43">
        <v>407221.37124623352</v>
      </c>
      <c r="AI5122" s="43">
        <v>0</v>
      </c>
      <c r="AJ5122" s="43">
        <v>1552080611.8353214</v>
      </c>
      <c r="AK5122" s="43">
        <v>1555547649.3432927</v>
      </c>
    </row>
    <row r="5123" spans="3:37" x14ac:dyDescent="0.2">
      <c r="C5123" s="43">
        <v>5.7958777648598283E-4</v>
      </c>
      <c r="D5123" s="43">
        <v>5.2579967615468522E-2</v>
      </c>
      <c r="E5123" s="43">
        <v>5.9279766747070397</v>
      </c>
      <c r="F5123" s="43">
        <v>1.5654603288928595</v>
      </c>
      <c r="H5123" s="43">
        <v>9.7303418467031833E-5</v>
      </c>
      <c r="I5123" s="43">
        <v>0.11103715372378409</v>
      </c>
      <c r="J5123" s="43">
        <v>0</v>
      </c>
      <c r="K5123" s="43">
        <v>1</v>
      </c>
      <c r="M5123" s="43">
        <v>7.9164623807739254E-3</v>
      </c>
      <c r="N5123" s="43">
        <v>4.5677435315582902E-2</v>
      </c>
      <c r="O5123" s="43">
        <v>0</v>
      </c>
      <c r="P5123" s="43">
        <v>1</v>
      </c>
      <c r="R5123" s="43">
        <v>577.00809321094835</v>
      </c>
      <c r="S5123" s="43">
        <v>204.56851460344114</v>
      </c>
      <c r="T5123" s="43">
        <v>6846.6044241053623</v>
      </c>
      <c r="U5123" s="43">
        <v>7628.1810319197521</v>
      </c>
      <c r="W5123" s="43">
        <v>3420.490517671687</v>
      </c>
      <c r="X5123" s="43">
        <v>0</v>
      </c>
      <c r="Y5123" s="43">
        <v>0</v>
      </c>
      <c r="Z5123" s="43">
        <v>3420.490517671687</v>
      </c>
      <c r="AB5123" s="43">
        <v>34.911444919216798</v>
      </c>
      <c r="AC5123" s="43">
        <v>0</v>
      </c>
      <c r="AD5123" s="43">
        <v>0</v>
      </c>
      <c r="AE5123" s="43">
        <v>34.911444919216798</v>
      </c>
      <c r="AG5123" s="43">
        <v>6290282.0619982323</v>
      </c>
      <c r="AH5123" s="43">
        <v>738825.95181708445</v>
      </c>
      <c r="AI5123" s="43">
        <v>0</v>
      </c>
      <c r="AJ5123" s="43">
        <v>146628068.66071054</v>
      </c>
      <c r="AK5123" s="43">
        <v>152918350.72270876</v>
      </c>
    </row>
    <row r="5124" spans="3:37" x14ac:dyDescent="0.2">
      <c r="C5124" s="43">
        <v>5.9974076938609029E-4</v>
      </c>
      <c r="D5124" s="43">
        <v>5.5614331906558179E-2</v>
      </c>
      <c r="E5124" s="43">
        <v>2.2042117663339722</v>
      </c>
      <c r="F5124" s="43">
        <v>2.6871224841167791</v>
      </c>
      <c r="H5124" s="43">
        <v>8.8752730170599744E-5</v>
      </c>
      <c r="I5124" s="43">
        <v>7.9705066273072972E-2</v>
      </c>
      <c r="J5124" s="43">
        <v>0</v>
      </c>
      <c r="K5124" s="43">
        <v>1</v>
      </c>
      <c r="M5124" s="43">
        <v>7.7764395439294687E-3</v>
      </c>
      <c r="N5124" s="43">
        <v>4.4876826444953354E-2</v>
      </c>
      <c r="O5124" s="43">
        <v>0</v>
      </c>
      <c r="P5124" s="43">
        <v>1</v>
      </c>
      <c r="R5124" s="43">
        <v>631.52808589848803</v>
      </c>
      <c r="S5124" s="43">
        <v>133.93991577526168</v>
      </c>
      <c r="T5124" s="43">
        <v>6607.6238204463134</v>
      </c>
      <c r="U5124" s="43">
        <v>7373.0918221200627</v>
      </c>
      <c r="W5124" s="43">
        <v>1392.0216377078189</v>
      </c>
      <c r="X5124" s="43">
        <v>0</v>
      </c>
      <c r="Y5124" s="43">
        <v>0</v>
      </c>
      <c r="Z5124" s="43">
        <v>1392.0216377078189</v>
      </c>
      <c r="AB5124" s="43">
        <v>114.0047799385512</v>
      </c>
      <c r="AC5124" s="43">
        <v>0</v>
      </c>
      <c r="AD5124" s="43">
        <v>0</v>
      </c>
      <c r="AE5124" s="43">
        <v>114.0047799385512</v>
      </c>
      <c r="AG5124" s="43">
        <v>2559927.7917446787</v>
      </c>
      <c r="AH5124" s="43">
        <v>300676.67374488886</v>
      </c>
      <c r="AI5124" s="43">
        <v>0</v>
      </c>
      <c r="AJ5124" s="43">
        <v>478820075.74191505</v>
      </c>
      <c r="AK5124" s="43">
        <v>481380003.5336597</v>
      </c>
    </row>
    <row r="5125" spans="3:37" x14ac:dyDescent="0.2">
      <c r="C5125" s="43">
        <v>5.769715546851379E-4</v>
      </c>
      <c r="D5125" s="43">
        <v>6.3167974436692975E-2</v>
      </c>
      <c r="E5125" s="43">
        <v>2.1592703459658784</v>
      </c>
      <c r="F5125" s="43">
        <v>1.4069386984111414</v>
      </c>
      <c r="H5125" s="43">
        <v>8.9638973139677318E-5</v>
      </c>
      <c r="I5125" s="43">
        <v>6.2019690828566211E-2</v>
      </c>
      <c r="J5125" s="43">
        <v>0</v>
      </c>
      <c r="K5125" s="43">
        <v>1</v>
      </c>
      <c r="M5125" s="43">
        <v>7.8512221530510073E-3</v>
      </c>
      <c r="N5125" s="43">
        <v>4.3504613434368143E-2</v>
      </c>
      <c r="O5125" s="43">
        <v>0</v>
      </c>
      <c r="P5125" s="43">
        <v>1</v>
      </c>
      <c r="R5125" s="43">
        <v>690.07091971242073</v>
      </c>
      <c r="S5125" s="43">
        <v>105.26132743352517</v>
      </c>
      <c r="T5125" s="43">
        <v>6467.1800609669162</v>
      </c>
      <c r="U5125" s="43">
        <v>7262.5123081128622</v>
      </c>
      <c r="W5125" s="43">
        <v>1490.0496735484305</v>
      </c>
      <c r="X5125" s="43">
        <v>0</v>
      </c>
      <c r="Y5125" s="43">
        <v>0</v>
      </c>
      <c r="Z5125" s="43">
        <v>1490.0496735484305</v>
      </c>
      <c r="AB5125" s="43">
        <v>30.047372121069234</v>
      </c>
      <c r="AC5125" s="43">
        <v>0</v>
      </c>
      <c r="AD5125" s="43">
        <v>0</v>
      </c>
      <c r="AE5125" s="43">
        <v>30.047372121069234</v>
      </c>
      <c r="AG5125" s="43">
        <v>2740201.3496555639</v>
      </c>
      <c r="AH5125" s="43">
        <v>321850.72948646097</v>
      </c>
      <c r="AI5125" s="43">
        <v>0</v>
      </c>
      <c r="AJ5125" s="43">
        <v>126198962.90849078</v>
      </c>
      <c r="AK5125" s="43">
        <v>128939164.25814635</v>
      </c>
    </row>
    <row r="5126" spans="3:37" x14ac:dyDescent="0.2">
      <c r="C5126" s="43">
        <v>6.2639584049317687E-4</v>
      </c>
      <c r="D5126" s="43">
        <v>6.3421222578491698E-2</v>
      </c>
      <c r="E5126" s="43">
        <v>3.5666210371689915</v>
      </c>
      <c r="F5126" s="43">
        <v>1.95871003988244</v>
      </c>
      <c r="H5126" s="43">
        <v>8.6296850470909682E-5</v>
      </c>
      <c r="I5126" s="43">
        <v>9.7600054707221204E-2</v>
      </c>
      <c r="J5126" s="43">
        <v>0</v>
      </c>
      <c r="K5126" s="43">
        <v>1</v>
      </c>
      <c r="M5126" s="43">
        <v>7.8133977444345398E-3</v>
      </c>
      <c r="N5126" s="43">
        <v>4.3582746378813098E-2</v>
      </c>
      <c r="O5126" s="43">
        <v>0</v>
      </c>
      <c r="P5126" s="43">
        <v>1</v>
      </c>
      <c r="R5126" s="43">
        <v>752.18704227956141</v>
      </c>
      <c r="S5126" s="43">
        <v>159.47307910982835</v>
      </c>
      <c r="T5126" s="43">
        <v>6447.5823768684722</v>
      </c>
      <c r="U5126" s="43">
        <v>7359.2424982578623</v>
      </c>
      <c r="W5126" s="43">
        <v>2682.7661288802055</v>
      </c>
      <c r="X5126" s="43">
        <v>0</v>
      </c>
      <c r="Y5126" s="43">
        <v>0</v>
      </c>
      <c r="Z5126" s="43">
        <v>2682.7661288802055</v>
      </c>
      <c r="AB5126" s="43">
        <v>77.160831815409523</v>
      </c>
      <c r="AC5126" s="43">
        <v>0</v>
      </c>
      <c r="AD5126" s="43">
        <v>0</v>
      </c>
      <c r="AE5126" s="43">
        <v>77.160831815409523</v>
      </c>
      <c r="AG5126" s="43">
        <v>4933606.9110106984</v>
      </c>
      <c r="AH5126" s="43">
        <v>579477.48383812443</v>
      </c>
      <c r="AI5126" s="43">
        <v>0</v>
      </c>
      <c r="AJ5126" s="43">
        <v>324075493.62471998</v>
      </c>
      <c r="AK5126" s="43">
        <v>329009100.53573066</v>
      </c>
    </row>
    <row r="5127" spans="3:37" x14ac:dyDescent="0.2">
      <c r="C5127" s="43">
        <v>6.1898431967566392E-4</v>
      </c>
      <c r="D5127" s="43">
        <v>4.3415744697015118E-2</v>
      </c>
      <c r="E5127" s="43">
        <v>4.1208601128788347</v>
      </c>
      <c r="F5127" s="43">
        <v>5.9326299004851837</v>
      </c>
      <c r="H5127" s="43">
        <v>7.9982015050373553E-5</v>
      </c>
      <c r="I5127" s="43">
        <v>8.7377021041398176E-2</v>
      </c>
      <c r="J5127" s="43">
        <v>0</v>
      </c>
      <c r="K5127" s="43">
        <v>1</v>
      </c>
      <c r="M5127" s="43">
        <v>7.8763989981190941E-3</v>
      </c>
      <c r="N5127" s="43">
        <v>4.7217520476187325E-2</v>
      </c>
      <c r="O5127" s="43">
        <v>0</v>
      </c>
      <c r="P5127" s="43">
        <v>1</v>
      </c>
      <c r="R5127" s="43">
        <v>508.82597679255349</v>
      </c>
      <c r="S5127" s="43">
        <v>132.32196707381706</v>
      </c>
      <c r="T5127" s="43">
        <v>7041.6309224297111</v>
      </c>
      <c r="U5127" s="43">
        <v>7682.7788662960811</v>
      </c>
      <c r="W5127" s="43">
        <v>2096.8006721610454</v>
      </c>
      <c r="X5127" s="43">
        <v>0</v>
      </c>
      <c r="Y5127" s="43">
        <v>0</v>
      </c>
      <c r="Z5127" s="43">
        <v>2096.8006721610454</v>
      </c>
      <c r="AB5127" s="43">
        <v>268.55397431794665</v>
      </c>
      <c r="AC5127" s="43">
        <v>0</v>
      </c>
      <c r="AD5127" s="43">
        <v>0</v>
      </c>
      <c r="AE5127" s="43">
        <v>268.55397431794665</v>
      </c>
      <c r="AG5127" s="43">
        <v>3856016.4361041626</v>
      </c>
      <c r="AH5127" s="43">
        <v>452908.94518678583</v>
      </c>
      <c r="AI5127" s="43">
        <v>0</v>
      </c>
      <c r="AJ5127" s="43">
        <v>1127926692.135376</v>
      </c>
      <c r="AK5127" s="43">
        <v>1131782708.57148</v>
      </c>
    </row>
    <row r="5128" spans="3:37" x14ac:dyDescent="0.2">
      <c r="C5128" s="43">
        <v>5.9780212075569237E-4</v>
      </c>
      <c r="D5128" s="43">
        <v>6.0021400615232978E-2</v>
      </c>
      <c r="E5128" s="43">
        <v>5.2191273723674438</v>
      </c>
      <c r="F5128" s="43">
        <v>2.2265040098990361</v>
      </c>
      <c r="H5128" s="43">
        <v>9.6149984211590933E-5</v>
      </c>
      <c r="I5128" s="43">
        <v>9.3663588574473891E-2</v>
      </c>
      <c r="J5128" s="43">
        <v>0</v>
      </c>
      <c r="K5128" s="43">
        <v>1</v>
      </c>
      <c r="M5128" s="43">
        <v>7.8339233371253914E-3</v>
      </c>
      <c r="N5128" s="43">
        <v>4.6938392476090329E-2</v>
      </c>
      <c r="O5128" s="43">
        <v>0</v>
      </c>
      <c r="P5128" s="43">
        <v>1</v>
      </c>
      <c r="R5128" s="43">
        <v>679.3693502335708</v>
      </c>
      <c r="S5128" s="43">
        <v>170.51491902096166</v>
      </c>
      <c r="T5128" s="43">
        <v>6962.2546195834138</v>
      </c>
      <c r="U5128" s="43">
        <v>7812.1388888379461</v>
      </c>
      <c r="W5128" s="43">
        <v>3545.7151717515139</v>
      </c>
      <c r="X5128" s="43">
        <v>0</v>
      </c>
      <c r="Y5128" s="43">
        <v>0</v>
      </c>
      <c r="Z5128" s="43">
        <v>3545.7151717515139</v>
      </c>
      <c r="AB5128" s="43">
        <v>89.157667852245552</v>
      </c>
      <c r="AC5128" s="43">
        <v>0</v>
      </c>
      <c r="AD5128" s="43">
        <v>0</v>
      </c>
      <c r="AE5128" s="43">
        <v>89.157667852245552</v>
      </c>
      <c r="AG5128" s="43">
        <v>6520570.2008510344</v>
      </c>
      <c r="AH5128" s="43">
        <v>765874.47709832701</v>
      </c>
      <c r="AI5128" s="43">
        <v>0</v>
      </c>
      <c r="AJ5128" s="43">
        <v>374462204.97943133</v>
      </c>
      <c r="AK5128" s="43">
        <v>380982775.18028235</v>
      </c>
    </row>
    <row r="5129" spans="3:37" x14ac:dyDescent="0.2">
      <c r="C5129" s="43">
        <v>6.0010669974972929E-4</v>
      </c>
      <c r="D5129" s="43">
        <v>5.2513285922378743E-2</v>
      </c>
      <c r="E5129" s="43">
        <v>4.9591905581351368</v>
      </c>
      <c r="F5129" s="43">
        <v>3.1957972086861606</v>
      </c>
      <c r="H5129" s="43">
        <v>9.40663183989221E-5</v>
      </c>
      <c r="I5129" s="43">
        <v>0.10896161842081342</v>
      </c>
      <c r="J5129" s="43">
        <v>0</v>
      </c>
      <c r="K5129" s="43">
        <v>1</v>
      </c>
      <c r="M5129" s="43">
        <v>7.8810439776374475E-3</v>
      </c>
      <c r="N5129" s="43">
        <v>4.5756975762927921E-2</v>
      </c>
      <c r="O5129" s="43">
        <v>0</v>
      </c>
      <c r="P5129" s="43">
        <v>1</v>
      </c>
      <c r="R5129" s="43">
        <v>596.67802351923899</v>
      </c>
      <c r="S5129" s="43">
        <v>194.06627273379988</v>
      </c>
      <c r="T5129" s="43">
        <v>6827.841586429282</v>
      </c>
      <c r="U5129" s="43">
        <v>7618.5858826823205</v>
      </c>
      <c r="W5129" s="43">
        <v>2959.040020483345</v>
      </c>
      <c r="X5129" s="43">
        <v>0</v>
      </c>
      <c r="Y5129" s="43">
        <v>0</v>
      </c>
      <c r="Z5129" s="43">
        <v>2959.040020483345</v>
      </c>
      <c r="AB5129" s="43">
        <v>140.18968142248747</v>
      </c>
      <c r="AC5129" s="43">
        <v>0</v>
      </c>
      <c r="AD5129" s="43">
        <v>0</v>
      </c>
      <c r="AE5129" s="43">
        <v>140.18968142248747</v>
      </c>
      <c r="AG5129" s="43">
        <v>5441674.5976688713</v>
      </c>
      <c r="AH5129" s="43">
        <v>639152.6444244025</v>
      </c>
      <c r="AI5129" s="43">
        <v>0</v>
      </c>
      <c r="AJ5129" s="43">
        <v>588796661.97444737</v>
      </c>
      <c r="AK5129" s="43">
        <v>594238336.57211626</v>
      </c>
    </row>
    <row r="5130" spans="3:37" x14ac:dyDescent="0.2">
      <c r="C5130" s="43">
        <v>6.0055962652724726E-4</v>
      </c>
      <c r="D5130" s="43">
        <v>6.6652606233060463E-2</v>
      </c>
      <c r="E5130" s="43">
        <v>1.8102212228198435</v>
      </c>
      <c r="F5130" s="43">
        <v>2.9483018228699271</v>
      </c>
      <c r="H5130" s="43">
        <v>8.6982994951540876E-5</v>
      </c>
      <c r="I5130" s="43">
        <v>9.8699749029120973E-2</v>
      </c>
      <c r="J5130" s="43">
        <v>0</v>
      </c>
      <c r="K5130" s="43">
        <v>1</v>
      </c>
      <c r="M5130" s="43">
        <v>7.9182152892949276E-3</v>
      </c>
      <c r="N5130" s="43">
        <v>4.546518721900155E-2</v>
      </c>
      <c r="O5130" s="43">
        <v>0</v>
      </c>
      <c r="P5130" s="43">
        <v>1</v>
      </c>
      <c r="R5130" s="43">
        <v>757.90651677727283</v>
      </c>
      <c r="S5130" s="43">
        <v>162.55217247392901</v>
      </c>
      <c r="T5130" s="43">
        <v>6816.2994635174355</v>
      </c>
      <c r="U5130" s="43">
        <v>7736.758152768637</v>
      </c>
      <c r="W5130" s="43">
        <v>1371.9784615836832</v>
      </c>
      <c r="X5130" s="43">
        <v>0</v>
      </c>
      <c r="Y5130" s="43">
        <v>0</v>
      </c>
      <c r="Z5130" s="43">
        <v>1371.9784615836832</v>
      </c>
      <c r="AB5130" s="43">
        <v>157.99947935763086</v>
      </c>
      <c r="AC5130" s="43">
        <v>0</v>
      </c>
      <c r="AD5130" s="43">
        <v>0</v>
      </c>
      <c r="AE5130" s="43">
        <v>157.99947935763086</v>
      </c>
      <c r="AG5130" s="43">
        <v>2523068.3908523931</v>
      </c>
      <c r="AH5130" s="43">
        <v>296347.34770207555</v>
      </c>
      <c r="AI5130" s="43">
        <v>0</v>
      </c>
      <c r="AJ5130" s="43">
        <v>663597813.30204964</v>
      </c>
      <c r="AK5130" s="43">
        <v>666120881.69290209</v>
      </c>
    </row>
    <row r="5131" spans="3:37" x14ac:dyDescent="0.2">
      <c r="C5131" s="43">
        <v>6.3677786306493012E-4</v>
      </c>
      <c r="D5131" s="43">
        <v>5.8983284836012451E-2</v>
      </c>
      <c r="E5131" s="43">
        <v>12.702046646203753</v>
      </c>
      <c r="F5131" s="43">
        <v>1.6955480628926387</v>
      </c>
      <c r="H5131" s="43">
        <v>9.4672565232767347E-5</v>
      </c>
      <c r="I5131" s="43">
        <v>9.7322604974731372E-2</v>
      </c>
      <c r="J5131" s="43">
        <v>0</v>
      </c>
      <c r="K5131" s="43">
        <v>1</v>
      </c>
      <c r="M5131" s="43">
        <v>7.8331850044390926E-3</v>
      </c>
      <c r="N5131" s="43">
        <v>4.3899285447186548E-2</v>
      </c>
      <c r="O5131" s="43">
        <v>0</v>
      </c>
      <c r="P5131" s="43">
        <v>1</v>
      </c>
      <c r="R5131" s="43">
        <v>711.14684090918388</v>
      </c>
      <c r="S5131" s="43">
        <v>174.45372316967482</v>
      </c>
      <c r="T5131" s="43">
        <v>6510.8577641243137</v>
      </c>
      <c r="U5131" s="43">
        <v>7396.4583282031726</v>
      </c>
      <c r="W5131" s="43">
        <v>9033.0203455288938</v>
      </c>
      <c r="X5131" s="43">
        <v>0</v>
      </c>
      <c r="Y5131" s="43">
        <v>0</v>
      </c>
      <c r="Z5131" s="43">
        <v>9033.0203455288938</v>
      </c>
      <c r="AB5131" s="43">
        <v>52.926138416046449</v>
      </c>
      <c r="AC5131" s="43">
        <v>0</v>
      </c>
      <c r="AD5131" s="43">
        <v>0</v>
      </c>
      <c r="AE5131" s="43">
        <v>52.926138416046449</v>
      </c>
      <c r="AG5131" s="43">
        <v>16611724.415427636</v>
      </c>
      <c r="AH5131" s="43">
        <v>1951132.394634241</v>
      </c>
      <c r="AI5131" s="43">
        <v>0</v>
      </c>
      <c r="AJ5131" s="43">
        <v>222289781.34739509</v>
      </c>
      <c r="AK5131" s="43">
        <v>238901505.76282272</v>
      </c>
    </row>
    <row r="5132" spans="3:37" x14ac:dyDescent="0.2">
      <c r="C5132" s="43">
        <v>6.2508490773194314E-4</v>
      </c>
      <c r="D5132" s="43">
        <v>5.637902383222948E-2</v>
      </c>
      <c r="E5132" s="43">
        <v>8.3463508754927656</v>
      </c>
      <c r="F5132" s="43">
        <v>0.57663470957747776</v>
      </c>
      <c r="H5132" s="43">
        <v>8.7434164770084394E-5</v>
      </c>
      <c r="I5132" s="43">
        <v>0.13255533370841344</v>
      </c>
      <c r="J5132" s="43">
        <v>0</v>
      </c>
      <c r="K5132" s="43">
        <v>1</v>
      </c>
      <c r="M5132" s="43">
        <v>7.8479183010668682E-3</v>
      </c>
      <c r="N5132" s="43">
        <v>4.5340682587319089E-2</v>
      </c>
      <c r="O5132" s="43">
        <v>0</v>
      </c>
      <c r="P5132" s="43">
        <v>1</v>
      </c>
      <c r="R5132" s="43">
        <v>667.26591061746524</v>
      </c>
      <c r="S5132" s="43">
        <v>219.44250180103532</v>
      </c>
      <c r="T5132" s="43">
        <v>6737.2847023422692</v>
      </c>
      <c r="U5132" s="43">
        <v>7623.9931147607695</v>
      </c>
      <c r="W5132" s="43">
        <v>5569.2354172685582</v>
      </c>
      <c r="X5132" s="43">
        <v>0</v>
      </c>
      <c r="Y5132" s="43">
        <v>0</v>
      </c>
      <c r="Z5132" s="43">
        <v>5569.2354172685582</v>
      </c>
      <c r="AB5132" s="43">
        <v>-30.227203186024475</v>
      </c>
      <c r="AC5132" s="43">
        <v>0</v>
      </c>
      <c r="AD5132" s="43">
        <v>0</v>
      </c>
      <c r="AE5132" s="43">
        <v>-30.227203186024475</v>
      </c>
      <c r="AG5132" s="43">
        <v>10241823.932356879</v>
      </c>
      <c r="AH5132" s="43">
        <v>1202954.8501300085</v>
      </c>
      <c r="AI5132" s="43">
        <v>0</v>
      </c>
      <c r="AJ5132" s="43">
        <v>0</v>
      </c>
      <c r="AK5132" s="43">
        <v>10241823.932356879</v>
      </c>
    </row>
    <row r="5133" spans="3:37" x14ac:dyDescent="0.2">
      <c r="C5133" s="43">
        <v>6.1223253796971466E-4</v>
      </c>
      <c r="D5133" s="43">
        <v>5.2667423146209945E-2</v>
      </c>
      <c r="E5133" s="43">
        <v>8.8460578763108817</v>
      </c>
      <c r="F5133" s="43">
        <v>5.9503203096573625</v>
      </c>
      <c r="H5133" s="43">
        <v>9.8083156817474482E-5</v>
      </c>
      <c r="I5133" s="43">
        <v>0.10185242671917283</v>
      </c>
      <c r="J5133" s="43">
        <v>0</v>
      </c>
      <c r="K5133" s="43">
        <v>1</v>
      </c>
      <c r="M5133" s="43">
        <v>7.8273081873448582E-3</v>
      </c>
      <c r="N5133" s="43">
        <v>5.0300269686575638E-2</v>
      </c>
      <c r="O5133" s="43">
        <v>0</v>
      </c>
      <c r="P5133" s="43">
        <v>1</v>
      </c>
      <c r="R5133" s="43">
        <v>610.52134181213671</v>
      </c>
      <c r="S5133" s="43">
        <v>189.15080280282115</v>
      </c>
      <c r="T5133" s="43">
        <v>7454.6133050833068</v>
      </c>
      <c r="U5133" s="43">
        <v>8254.2854496982654</v>
      </c>
      <c r="W5133" s="43">
        <v>5400.7071243931396</v>
      </c>
      <c r="X5133" s="43">
        <v>0</v>
      </c>
      <c r="Y5133" s="43">
        <v>0</v>
      </c>
      <c r="Z5133" s="43">
        <v>5400.7071243931396</v>
      </c>
      <c r="AB5133" s="43">
        <v>323.38355317015169</v>
      </c>
      <c r="AC5133" s="43">
        <v>0</v>
      </c>
      <c r="AD5133" s="43">
        <v>0</v>
      </c>
      <c r="AE5133" s="43">
        <v>323.38355317015169</v>
      </c>
      <c r="AG5133" s="43">
        <v>9931900.4017589837</v>
      </c>
      <c r="AH5133" s="43">
        <v>1166552.738868918</v>
      </c>
      <c r="AI5133" s="43">
        <v>0</v>
      </c>
      <c r="AJ5133" s="43">
        <v>1358210923.3146372</v>
      </c>
      <c r="AK5133" s="43">
        <v>1368142823.7163961</v>
      </c>
    </row>
    <row r="5134" spans="3:37" x14ac:dyDescent="0.2">
      <c r="C5134" s="43">
        <v>6.1383742814558051E-4</v>
      </c>
      <c r="D5134" s="43">
        <v>5.2537709534017402E-2</v>
      </c>
      <c r="E5134" s="43">
        <v>3.7073372554889161</v>
      </c>
      <c r="F5134" s="43">
        <v>1.3903120304839909</v>
      </c>
      <c r="H5134" s="43">
        <v>8.5428634026794631E-5</v>
      </c>
      <c r="I5134" s="43">
        <v>0.1010784003731876</v>
      </c>
      <c r="J5134" s="43">
        <v>0</v>
      </c>
      <c r="K5134" s="43">
        <v>1</v>
      </c>
      <c r="M5134" s="43">
        <v>7.8546429719330568E-3</v>
      </c>
      <c r="N5134" s="43">
        <v>4.7888399468789422E-2</v>
      </c>
      <c r="O5134" s="43">
        <v>0</v>
      </c>
      <c r="P5134" s="43">
        <v>1</v>
      </c>
      <c r="R5134" s="43">
        <v>610.61416309432752</v>
      </c>
      <c r="S5134" s="43">
        <v>163.49489447795179</v>
      </c>
      <c r="T5134" s="43">
        <v>7121.9536716669145</v>
      </c>
      <c r="U5134" s="43">
        <v>7896.0627292391937</v>
      </c>
      <c r="W5134" s="43">
        <v>2263.7526355687855</v>
      </c>
      <c r="X5134" s="43">
        <v>0</v>
      </c>
      <c r="Y5134" s="43">
        <v>0</v>
      </c>
      <c r="Z5134" s="43">
        <v>2263.7526355687855</v>
      </c>
      <c r="AB5134" s="43">
        <v>25.501315760840388</v>
      </c>
      <c r="AC5134" s="43">
        <v>0</v>
      </c>
      <c r="AD5134" s="43">
        <v>0</v>
      </c>
      <c r="AE5134" s="43">
        <v>25.501315760840388</v>
      </c>
      <c r="AG5134" s="43">
        <v>4163041.0968109965</v>
      </c>
      <c r="AH5134" s="43">
        <v>488970.5692828577</v>
      </c>
      <c r="AI5134" s="43">
        <v>0</v>
      </c>
      <c r="AJ5134" s="43">
        <v>107105526.19552962</v>
      </c>
      <c r="AK5134" s="43">
        <v>111268567.29234062</v>
      </c>
    </row>
    <row r="5135" spans="3:37" x14ac:dyDescent="0.2">
      <c r="C5135" s="43">
        <v>6.0130286859145208E-4</v>
      </c>
      <c r="D5135" s="43">
        <v>5.8073818919063491E-2</v>
      </c>
      <c r="E5135" s="43">
        <v>1.6406969355029934</v>
      </c>
      <c r="F5135" s="43">
        <v>3.8690915215586528</v>
      </c>
      <c r="H5135" s="43">
        <v>8.8023064486674105E-5</v>
      </c>
      <c r="I5135" s="43">
        <v>8.7646893607619611E-2</v>
      </c>
      <c r="J5135" s="43">
        <v>0</v>
      </c>
      <c r="K5135" s="43">
        <v>1</v>
      </c>
      <c r="M5135" s="43">
        <v>7.867759317087053E-3</v>
      </c>
      <c r="N5135" s="43">
        <v>4.586525109130013E-2</v>
      </c>
      <c r="O5135" s="43">
        <v>0</v>
      </c>
      <c r="P5135" s="43">
        <v>1</v>
      </c>
      <c r="R5135" s="43">
        <v>661.1744072579728</v>
      </c>
      <c r="S5135" s="43">
        <v>146.07482861442986</v>
      </c>
      <c r="T5135" s="43">
        <v>6832.4618295422897</v>
      </c>
      <c r="U5135" s="43">
        <v>7639.7110654146927</v>
      </c>
      <c r="W5135" s="43">
        <v>1084.786823821164</v>
      </c>
      <c r="X5135" s="43">
        <v>0</v>
      </c>
      <c r="Y5135" s="43">
        <v>0</v>
      </c>
      <c r="Z5135" s="43">
        <v>1084.786823821164</v>
      </c>
      <c r="AB5135" s="43">
        <v>202.97577781648965</v>
      </c>
      <c r="AC5135" s="43">
        <v>0</v>
      </c>
      <c r="AD5135" s="43">
        <v>0</v>
      </c>
      <c r="AE5135" s="43">
        <v>202.97577781648965</v>
      </c>
      <c r="AG5135" s="43">
        <v>1994922.9690071207</v>
      </c>
      <c r="AH5135" s="43">
        <v>234313.95394537144</v>
      </c>
      <c r="AI5135" s="43">
        <v>0</v>
      </c>
      <c r="AJ5135" s="43">
        <v>852498266.82925653</v>
      </c>
      <c r="AK5135" s="43">
        <v>854493189.79826367</v>
      </c>
    </row>
    <row r="5136" spans="3:37" x14ac:dyDescent="0.2">
      <c r="C5136" s="43">
        <v>6.0602528168525363E-4</v>
      </c>
      <c r="D5136" s="43">
        <v>4.9487220851886601E-2</v>
      </c>
      <c r="E5136" s="43">
        <v>1.4228229701429675</v>
      </c>
      <c r="F5136" s="43">
        <v>2.5611764211145385</v>
      </c>
      <c r="H5136" s="43">
        <v>9.6633636818999058E-5</v>
      </c>
      <c r="I5136" s="43">
        <v>0.12029874633329773</v>
      </c>
      <c r="J5136" s="43">
        <v>0</v>
      </c>
      <c r="K5136" s="43">
        <v>1</v>
      </c>
      <c r="M5136" s="43">
        <v>7.7968200922819576E-3</v>
      </c>
      <c r="N5136" s="43">
        <v>4.6981970500654335E-2</v>
      </c>
      <c r="O5136" s="43">
        <v>0</v>
      </c>
      <c r="P5136" s="43">
        <v>1</v>
      </c>
      <c r="R5136" s="43">
        <v>567.84025871597919</v>
      </c>
      <c r="S5136" s="43">
        <v>220.10595814214807</v>
      </c>
      <c r="T5136" s="43">
        <v>6935.7130017915815</v>
      </c>
      <c r="U5136" s="43">
        <v>7723.6592186497091</v>
      </c>
      <c r="W5136" s="43">
        <v>807.93616347302066</v>
      </c>
      <c r="X5136" s="43">
        <v>0</v>
      </c>
      <c r="Y5136" s="43">
        <v>0</v>
      </c>
      <c r="Z5136" s="43">
        <v>807.93616347302066</v>
      </c>
      <c r="AB5136" s="43">
        <v>94.855374046765363</v>
      </c>
      <c r="AC5136" s="43">
        <v>0</v>
      </c>
      <c r="AD5136" s="43">
        <v>0</v>
      </c>
      <c r="AE5136" s="43">
        <v>94.855374046765363</v>
      </c>
      <c r="AG5136" s="43">
        <v>1485794.6046268849</v>
      </c>
      <c r="AH5136" s="43">
        <v>174514.21131017245</v>
      </c>
      <c r="AI5136" s="43">
        <v>0</v>
      </c>
      <c r="AJ5136" s="43">
        <v>398392570.99641454</v>
      </c>
      <c r="AK5136" s="43">
        <v>399878365.60104144</v>
      </c>
    </row>
    <row r="5137" spans="3:37" x14ac:dyDescent="0.2">
      <c r="C5137" s="43">
        <v>5.9994358090286609E-4</v>
      </c>
      <c r="D5137" s="43">
        <v>4.6137331223826919E-2</v>
      </c>
      <c r="E5137" s="43">
        <v>7.9435980240099182</v>
      </c>
      <c r="F5137" s="43">
        <v>5.9653232729017427</v>
      </c>
      <c r="H5137" s="43">
        <v>9.2609365194618043E-5</v>
      </c>
      <c r="I5137" s="43">
        <v>9.9150323535807355E-2</v>
      </c>
      <c r="J5137" s="43">
        <v>0</v>
      </c>
      <c r="K5137" s="43">
        <v>1</v>
      </c>
      <c r="M5137" s="43">
        <v>7.8842741585923859E-3</v>
      </c>
      <c r="N5137" s="43">
        <v>4.5512053233176086E-2</v>
      </c>
      <c r="O5137" s="43">
        <v>0</v>
      </c>
      <c r="P5137" s="43">
        <v>1</v>
      </c>
      <c r="R5137" s="43">
        <v>524.08925193005257</v>
      </c>
      <c r="S5137" s="43">
        <v>173.8566935059317</v>
      </c>
      <c r="T5137" s="43">
        <v>6794.0778516615001</v>
      </c>
      <c r="U5137" s="43">
        <v>7492.023797097484</v>
      </c>
      <c r="W5137" s="43">
        <v>4163.1543460364019</v>
      </c>
      <c r="X5137" s="43">
        <v>0</v>
      </c>
      <c r="Y5137" s="43">
        <v>0</v>
      </c>
      <c r="Z5137" s="43">
        <v>4163.1543460364019</v>
      </c>
      <c r="AB5137" s="43">
        <v>278.44316388639714</v>
      </c>
      <c r="AC5137" s="43">
        <v>0</v>
      </c>
      <c r="AD5137" s="43">
        <v>0</v>
      </c>
      <c r="AE5137" s="43">
        <v>278.44316388639714</v>
      </c>
      <c r="AG5137" s="43">
        <v>7656040.8423609426</v>
      </c>
      <c r="AH5137" s="43">
        <v>899241.33874386281</v>
      </c>
      <c r="AI5137" s="43">
        <v>0</v>
      </c>
      <c r="AJ5137" s="43">
        <v>1169461288.3228681</v>
      </c>
      <c r="AK5137" s="43">
        <v>1177117329.1652291</v>
      </c>
    </row>
    <row r="5138" spans="3:37" x14ac:dyDescent="0.2">
      <c r="C5138" s="43">
        <v>6.2373821775085769E-4</v>
      </c>
      <c r="D5138" s="43">
        <v>4.9076717308950246E-2</v>
      </c>
      <c r="E5138" s="43">
        <v>8.5575758123335213</v>
      </c>
      <c r="F5138" s="43">
        <v>3.1708822950728739</v>
      </c>
      <c r="H5138" s="43">
        <v>7.7339545630804196E-5</v>
      </c>
      <c r="I5138" s="43">
        <v>8.9401394031983217E-2</v>
      </c>
      <c r="J5138" s="43">
        <v>0</v>
      </c>
      <c r="K5138" s="43">
        <v>1</v>
      </c>
      <c r="M5138" s="43">
        <v>7.8561803548645726E-3</v>
      </c>
      <c r="N5138" s="43">
        <v>4.5942281252186024E-2</v>
      </c>
      <c r="O5138" s="43">
        <v>0</v>
      </c>
      <c r="P5138" s="43">
        <v>1</v>
      </c>
      <c r="R5138" s="43">
        <v>579.58913196323374</v>
      </c>
      <c r="S5138" s="43">
        <v>130.91465929993655</v>
      </c>
      <c r="T5138" s="43">
        <v>6833.8646652601974</v>
      </c>
      <c r="U5138" s="43">
        <v>7544.368456523368</v>
      </c>
      <c r="W5138" s="43">
        <v>4959.8779367799507</v>
      </c>
      <c r="X5138" s="43">
        <v>0</v>
      </c>
      <c r="Y5138" s="43">
        <v>0</v>
      </c>
      <c r="Z5138" s="43">
        <v>4959.8779367799507</v>
      </c>
      <c r="AB5138" s="43">
        <v>134.62951699453345</v>
      </c>
      <c r="AC5138" s="43">
        <v>0</v>
      </c>
      <c r="AD5138" s="43">
        <v>0</v>
      </c>
      <c r="AE5138" s="43">
        <v>134.62951699453345</v>
      </c>
      <c r="AG5138" s="43">
        <v>9121215.5257383287</v>
      </c>
      <c r="AH5138" s="43">
        <v>1071333.6343444693</v>
      </c>
      <c r="AI5138" s="43">
        <v>0</v>
      </c>
      <c r="AJ5138" s="43">
        <v>565443971.37704051</v>
      </c>
      <c r="AK5138" s="43">
        <v>574565186.90277886</v>
      </c>
    </row>
    <row r="5139" spans="3:37" x14ac:dyDescent="0.2">
      <c r="C5139" s="43">
        <v>6.0419903024115347E-4</v>
      </c>
      <c r="D5139" s="43">
        <v>5.3035927629612657E-2</v>
      </c>
      <c r="E5139" s="43">
        <v>3.3298927982027613</v>
      </c>
      <c r="F5139" s="43">
        <v>4.6932267285532676</v>
      </c>
      <c r="H5139" s="43">
        <v>8.1745230599552864E-5</v>
      </c>
      <c r="I5139" s="43">
        <v>6.9053867099778107E-2</v>
      </c>
      <c r="J5139" s="43">
        <v>0</v>
      </c>
      <c r="K5139" s="43">
        <v>1</v>
      </c>
      <c r="M5139" s="43">
        <v>7.8050451316511692E-3</v>
      </c>
      <c r="N5139" s="43">
        <v>4.4924217728290444E-2</v>
      </c>
      <c r="O5139" s="43">
        <v>0</v>
      </c>
      <c r="P5139" s="43">
        <v>1</v>
      </c>
      <c r="R5139" s="43">
        <v>606.72594389453161</v>
      </c>
      <c r="S5139" s="43">
        <v>106.87910310425161</v>
      </c>
      <c r="T5139" s="43">
        <v>6638.933444501532</v>
      </c>
      <c r="U5139" s="43">
        <v>7352.5384915003151</v>
      </c>
      <c r="W5139" s="43">
        <v>2020.3323510571734</v>
      </c>
      <c r="X5139" s="43">
        <v>0</v>
      </c>
      <c r="Y5139" s="43">
        <v>0</v>
      </c>
      <c r="Z5139" s="43">
        <v>2020.3323510571734</v>
      </c>
      <c r="AB5139" s="43">
        <v>239.7630826000854</v>
      </c>
      <c r="AC5139" s="43">
        <v>0</v>
      </c>
      <c r="AD5139" s="43">
        <v>0</v>
      </c>
      <c r="AE5139" s="43">
        <v>239.7630826000854</v>
      </c>
      <c r="AG5139" s="43">
        <v>3715391.1935941419</v>
      </c>
      <c r="AH5139" s="43">
        <v>436391.78782834945</v>
      </c>
      <c r="AI5139" s="43">
        <v>0</v>
      </c>
      <c r="AJ5139" s="43">
        <v>1007004946.9203587</v>
      </c>
      <c r="AK5139" s="43">
        <v>1010720338.1139528</v>
      </c>
    </row>
    <row r="5140" spans="3:37" x14ac:dyDescent="0.2">
      <c r="C5140" s="43">
        <v>6.0083654045004495E-4</v>
      </c>
      <c r="D5140" s="43">
        <v>5.5697655993702355E-2</v>
      </c>
      <c r="E5140" s="43">
        <v>4.3685523455987072</v>
      </c>
      <c r="F5140" s="43">
        <v>6.446498645153409</v>
      </c>
      <c r="H5140" s="43">
        <v>9.6838782902120002E-5</v>
      </c>
      <c r="I5140" s="43">
        <v>9.5625313441347864E-2</v>
      </c>
      <c r="J5140" s="43">
        <v>0</v>
      </c>
      <c r="K5140" s="43">
        <v>1</v>
      </c>
      <c r="M5140" s="43">
        <v>7.874932546263369E-3</v>
      </c>
      <c r="N5140" s="43">
        <v>4.4626686748932352E-2</v>
      </c>
      <c r="O5140" s="43">
        <v>0</v>
      </c>
      <c r="P5140" s="43">
        <v>1</v>
      </c>
      <c r="R5140" s="43">
        <v>633.62984949228724</v>
      </c>
      <c r="S5140" s="43">
        <v>175.33336462567604</v>
      </c>
      <c r="T5140" s="43">
        <v>6654.0162885481541</v>
      </c>
      <c r="U5140" s="43">
        <v>7462.9795026661177</v>
      </c>
      <c r="W5140" s="43">
        <v>2768.0451652408874</v>
      </c>
      <c r="X5140" s="43">
        <v>0</v>
      </c>
      <c r="Y5140" s="43">
        <v>0</v>
      </c>
      <c r="Z5140" s="43">
        <v>2768.0451652408874</v>
      </c>
      <c r="AB5140" s="43">
        <v>369.2638604963696</v>
      </c>
      <c r="AC5140" s="43">
        <v>0</v>
      </c>
      <c r="AD5140" s="43">
        <v>0</v>
      </c>
      <c r="AE5140" s="43">
        <v>369.2638604963696</v>
      </c>
      <c r="AG5140" s="43">
        <v>5090435.0588779915</v>
      </c>
      <c r="AH5140" s="43">
        <v>597897.7556920317</v>
      </c>
      <c r="AI5140" s="43">
        <v>0</v>
      </c>
      <c r="AJ5140" s="43">
        <v>1550908214.0847523</v>
      </c>
      <c r="AK5140" s="43">
        <v>1555998649.1436303</v>
      </c>
    </row>
    <row r="5141" spans="3:37" x14ac:dyDescent="0.2">
      <c r="C5141" s="43">
        <v>6.0593186905207833E-4</v>
      </c>
      <c r="D5141" s="43">
        <v>5.4560792893837307E-2</v>
      </c>
      <c r="E5141" s="43">
        <v>4.0527229959693063</v>
      </c>
      <c r="F5141" s="43">
        <v>3.936497791354018</v>
      </c>
      <c r="H5141" s="43">
        <v>8.9631543234547172E-5</v>
      </c>
      <c r="I5141" s="43">
        <v>0.10271847469873763</v>
      </c>
      <c r="J5141" s="43">
        <v>0</v>
      </c>
      <c r="K5141" s="43">
        <v>1</v>
      </c>
      <c r="M5141" s="43">
        <v>7.8298899279597989E-3</v>
      </c>
      <c r="N5141" s="43">
        <v>4.7919360183049209E-2</v>
      </c>
      <c r="O5141" s="43">
        <v>0</v>
      </c>
      <c r="P5141" s="43">
        <v>1</v>
      </c>
      <c r="R5141" s="43">
        <v>625.96037295519932</v>
      </c>
      <c r="S5141" s="43">
        <v>174.32184289619371</v>
      </c>
      <c r="T5141" s="43">
        <v>7104.09957854616</v>
      </c>
      <c r="U5141" s="43">
        <v>7904.3817943975528</v>
      </c>
      <c r="W5141" s="43">
        <v>2536.8439980410599</v>
      </c>
      <c r="X5141" s="43">
        <v>0</v>
      </c>
      <c r="Y5141" s="43">
        <v>0</v>
      </c>
      <c r="Z5141" s="43">
        <v>2536.8439980410599</v>
      </c>
      <c r="AB5141" s="43">
        <v>196.68004403441458</v>
      </c>
      <c r="AC5141" s="43">
        <v>0</v>
      </c>
      <c r="AD5141" s="43">
        <v>0</v>
      </c>
      <c r="AE5141" s="43">
        <v>196.68004403441458</v>
      </c>
      <c r="AG5141" s="43">
        <v>4665256.1123975087</v>
      </c>
      <c r="AH5141" s="43">
        <v>547958.30357686896</v>
      </c>
      <c r="AI5141" s="43">
        <v>0</v>
      </c>
      <c r="AJ5141" s="43">
        <v>826056184.94454122</v>
      </c>
      <c r="AK5141" s="43">
        <v>830721441.05693877</v>
      </c>
    </row>
    <row r="5142" spans="3:37" x14ac:dyDescent="0.2">
      <c r="C5142" s="43">
        <v>6.00915902257535E-4</v>
      </c>
      <c r="D5142" s="43">
        <v>5.0261489205582106E-2</v>
      </c>
      <c r="E5142" s="43">
        <v>8.155128170104792</v>
      </c>
      <c r="F5142" s="43">
        <v>6.236690624112323</v>
      </c>
      <c r="H5142" s="43">
        <v>9.5879882892946355E-5</v>
      </c>
      <c r="I5142" s="43">
        <v>0.10826452412588461</v>
      </c>
      <c r="J5142" s="43">
        <v>0</v>
      </c>
      <c r="K5142" s="43">
        <v>1</v>
      </c>
      <c r="M5142" s="43">
        <v>7.8649950278019132E-3</v>
      </c>
      <c r="N5142" s="43">
        <v>4.4438954176593382E-2</v>
      </c>
      <c r="O5142" s="43">
        <v>0</v>
      </c>
      <c r="P5142" s="43">
        <v>1</v>
      </c>
      <c r="R5142" s="43">
        <v>571.8622413039194</v>
      </c>
      <c r="S5142" s="43">
        <v>196.54230226531033</v>
      </c>
      <c r="T5142" s="43">
        <v>6617.6631170126402</v>
      </c>
      <c r="U5142" s="43">
        <v>7386.0676605818699</v>
      </c>
      <c r="W5142" s="43">
        <v>4663.6098734768575</v>
      </c>
      <c r="X5142" s="43">
        <v>0</v>
      </c>
      <c r="Y5142" s="43">
        <v>0</v>
      </c>
      <c r="Z5142" s="43">
        <v>4663.6098734768575</v>
      </c>
      <c r="AB5142" s="43">
        <v>320.42922319324998</v>
      </c>
      <c r="AC5142" s="43">
        <v>0</v>
      </c>
      <c r="AD5142" s="43">
        <v>0</v>
      </c>
      <c r="AE5142" s="43">
        <v>320.42922319324998</v>
      </c>
      <c r="AG5142" s="43">
        <v>8576378.5573239401</v>
      </c>
      <c r="AH5142" s="43">
        <v>1007339.7326710012</v>
      </c>
      <c r="AI5142" s="43">
        <v>0</v>
      </c>
      <c r="AJ5142" s="43">
        <v>1345802737.4116499</v>
      </c>
      <c r="AK5142" s="43">
        <v>1354379115.9689739</v>
      </c>
    </row>
    <row r="5143" spans="3:37" x14ac:dyDescent="0.2">
      <c r="C5143" s="43">
        <v>6.2298880639088949E-4</v>
      </c>
      <c r="D5143" s="43">
        <v>5.4557117331565541E-2</v>
      </c>
      <c r="E5143" s="43">
        <v>3.7806321112792571</v>
      </c>
      <c r="F5143" s="43">
        <v>3.523836737110412</v>
      </c>
      <c r="H5143" s="43">
        <v>8.6115260746787305E-5</v>
      </c>
      <c r="I5143" s="43">
        <v>9.5951810910442234E-2</v>
      </c>
      <c r="J5143" s="43">
        <v>0</v>
      </c>
      <c r="K5143" s="43">
        <v>1</v>
      </c>
      <c r="M5143" s="43">
        <v>7.8820232605695262E-3</v>
      </c>
      <c r="N5143" s="43">
        <v>4.175219412969311E-2</v>
      </c>
      <c r="O5143" s="43">
        <v>0</v>
      </c>
      <c r="P5143" s="43">
        <v>1</v>
      </c>
      <c r="R5143" s="43">
        <v>643.53775547904456</v>
      </c>
      <c r="S5143" s="43">
        <v>156.45003669366929</v>
      </c>
      <c r="T5143" s="43">
        <v>6231.0234843805911</v>
      </c>
      <c r="U5143" s="43">
        <v>7031.0112765533049</v>
      </c>
      <c r="W5143" s="43">
        <v>2432.9795031846547</v>
      </c>
      <c r="X5143" s="43">
        <v>0</v>
      </c>
      <c r="Y5143" s="43">
        <v>0</v>
      </c>
      <c r="Z5143" s="43">
        <v>2432.9795031846547</v>
      </c>
      <c r="AB5143" s="43">
        <v>173.78771250252814</v>
      </c>
      <c r="AC5143" s="43">
        <v>0</v>
      </c>
      <c r="AD5143" s="43">
        <v>0</v>
      </c>
      <c r="AE5143" s="43">
        <v>173.78771250252814</v>
      </c>
      <c r="AG5143" s="43">
        <v>4474249.30635658</v>
      </c>
      <c r="AH5143" s="43">
        <v>525523.57268788537</v>
      </c>
      <c r="AI5143" s="43">
        <v>0</v>
      </c>
      <c r="AJ5143" s="43">
        <v>729908392.51061821</v>
      </c>
      <c r="AK5143" s="43">
        <v>734382641.81697476</v>
      </c>
    </row>
    <row r="5144" spans="3:37" x14ac:dyDescent="0.2">
      <c r="C5144" s="43">
        <v>6.1824520635700431E-4</v>
      </c>
      <c r="D5144" s="43">
        <v>4.5878698400846914E-2</v>
      </c>
      <c r="E5144" s="43">
        <v>2.6048349421999801</v>
      </c>
      <c r="F5144" s="43">
        <v>1.1652735916729926</v>
      </c>
      <c r="H5144" s="43">
        <v>8.9373431563201895E-5</v>
      </c>
      <c r="I5144" s="43">
        <v>0.10896647759173594</v>
      </c>
      <c r="J5144" s="43">
        <v>0</v>
      </c>
      <c r="K5144" s="43">
        <v>1</v>
      </c>
      <c r="M5144" s="43">
        <v>7.8834391831787975E-3</v>
      </c>
      <c r="N5144" s="43">
        <v>4.5104463537982253E-2</v>
      </c>
      <c r="O5144" s="43">
        <v>0</v>
      </c>
      <c r="P5144" s="43">
        <v>1</v>
      </c>
      <c r="R5144" s="43">
        <v>537.04937901045025</v>
      </c>
      <c r="S5144" s="43">
        <v>184.39269779700544</v>
      </c>
      <c r="T5144" s="43">
        <v>6732.5194411575403</v>
      </c>
      <c r="U5144" s="43">
        <v>7453.9615179649963</v>
      </c>
      <c r="W5144" s="43">
        <v>1398.9249881332214</v>
      </c>
      <c r="X5144" s="43">
        <v>0</v>
      </c>
      <c r="Y5144" s="43">
        <v>0</v>
      </c>
      <c r="Z5144" s="43">
        <v>1398.9249881332214</v>
      </c>
      <c r="AB5144" s="43">
        <v>9.4973285359043906</v>
      </c>
      <c r="AC5144" s="43">
        <v>0</v>
      </c>
      <c r="AD5144" s="43">
        <v>0</v>
      </c>
      <c r="AE5144" s="43">
        <v>9.4973285359043906</v>
      </c>
      <c r="AG5144" s="43">
        <v>2572623.053176994</v>
      </c>
      <c r="AH5144" s="43">
        <v>302167.79743677581</v>
      </c>
      <c r="AI5144" s="43">
        <v>0</v>
      </c>
      <c r="AJ5144" s="43">
        <v>39888779.850798443</v>
      </c>
      <c r="AK5144" s="43">
        <v>42461402.903975435</v>
      </c>
    </row>
    <row r="5145" spans="3:37" x14ac:dyDescent="0.2">
      <c r="C5145" s="43">
        <v>6.1142040910666662E-4</v>
      </c>
      <c r="D5145" s="43">
        <v>5.0291792411134399E-2</v>
      </c>
      <c r="E5145" s="43">
        <v>3.944817096398249</v>
      </c>
      <c r="F5145" s="43">
        <v>2.1929623252951722</v>
      </c>
      <c r="H5145" s="43">
        <v>8.7993364097842001E-5</v>
      </c>
      <c r="I5145" s="43">
        <v>9.269192844421012E-2</v>
      </c>
      <c r="J5145" s="43">
        <v>0</v>
      </c>
      <c r="K5145" s="43">
        <v>1</v>
      </c>
      <c r="M5145" s="43">
        <v>7.8370041497287535E-3</v>
      </c>
      <c r="N5145" s="43">
        <v>4.4275214306244627E-2</v>
      </c>
      <c r="O5145" s="43">
        <v>0</v>
      </c>
      <c r="P5145" s="43">
        <v>1</v>
      </c>
      <c r="R5145" s="43">
        <v>582.2096752565559</v>
      </c>
      <c r="S5145" s="43">
        <v>154.43090343776498</v>
      </c>
      <c r="T5145" s="43">
        <v>6569.8147141908321</v>
      </c>
      <c r="U5145" s="43">
        <v>7306.4552928851526</v>
      </c>
      <c r="W5145" s="43">
        <v>2296.7106806405341</v>
      </c>
      <c r="X5145" s="43">
        <v>0</v>
      </c>
      <c r="Y5145" s="43">
        <v>0</v>
      </c>
      <c r="Z5145" s="43">
        <v>2296.7106806405341</v>
      </c>
      <c r="AB5145" s="43">
        <v>74.317300256364661</v>
      </c>
      <c r="AC5145" s="43">
        <v>0</v>
      </c>
      <c r="AD5145" s="43">
        <v>0</v>
      </c>
      <c r="AE5145" s="43">
        <v>74.317300256364661</v>
      </c>
      <c r="AG5145" s="43">
        <v>4223650.9416979421</v>
      </c>
      <c r="AH5145" s="43">
        <v>496089.50701835536</v>
      </c>
      <c r="AI5145" s="43">
        <v>0</v>
      </c>
      <c r="AJ5145" s="43">
        <v>312132661.07673156</v>
      </c>
      <c r="AK5145" s="43">
        <v>316356312.01842952</v>
      </c>
    </row>
    <row r="5146" spans="3:37" x14ac:dyDescent="0.2">
      <c r="C5146" s="43">
        <v>6.107403705684078E-4</v>
      </c>
      <c r="D5146" s="43">
        <v>4.9729812310795665E-2</v>
      </c>
      <c r="E5146" s="43">
        <v>2.7978352493514116</v>
      </c>
      <c r="F5146" s="43">
        <v>4.2745827065058615</v>
      </c>
      <c r="H5146" s="43">
        <v>8.7447485968814186E-5</v>
      </c>
      <c r="I5146" s="43">
        <v>8.3999046132710309E-2</v>
      </c>
      <c r="J5146" s="43">
        <v>0</v>
      </c>
      <c r="K5146" s="43">
        <v>1</v>
      </c>
      <c r="M5146" s="43">
        <v>7.8407840660226005E-3</v>
      </c>
      <c r="N5146" s="43">
        <v>4.5479773005524034E-2</v>
      </c>
      <c r="O5146" s="43">
        <v>0</v>
      </c>
      <c r="P5146" s="43">
        <v>1</v>
      </c>
      <c r="R5146" s="43">
        <v>575.06352371692799</v>
      </c>
      <c r="S5146" s="43">
        <v>139.07979939666168</v>
      </c>
      <c r="T5146" s="43">
        <v>6751.8091034051849</v>
      </c>
      <c r="U5146" s="43">
        <v>7465.9524265187747</v>
      </c>
      <c r="W5146" s="43">
        <v>1608.9329972714527</v>
      </c>
      <c r="X5146" s="43">
        <v>0</v>
      </c>
      <c r="Y5146" s="43">
        <v>0</v>
      </c>
      <c r="Z5146" s="43">
        <v>1608.9329972714527</v>
      </c>
      <c r="AB5146" s="43">
        <v>201.49095847991799</v>
      </c>
      <c r="AC5146" s="43">
        <v>0</v>
      </c>
      <c r="AD5146" s="43">
        <v>0</v>
      </c>
      <c r="AE5146" s="43">
        <v>201.49095847991799</v>
      </c>
      <c r="AG5146" s="43">
        <v>2958827.7819822016</v>
      </c>
      <c r="AH5146" s="43">
        <v>347529.5274106338</v>
      </c>
      <c r="AI5146" s="43">
        <v>0</v>
      </c>
      <c r="AJ5146" s="43">
        <v>846262025.61565554</v>
      </c>
      <c r="AK5146" s="43">
        <v>849220853.39763772</v>
      </c>
    </row>
    <row r="5147" spans="3:37" x14ac:dyDescent="0.2">
      <c r="C5147" s="43">
        <v>6.064914164950159E-4</v>
      </c>
      <c r="D5147" s="43">
        <v>5.4904117241753814E-2</v>
      </c>
      <c r="E5147" s="43">
        <v>7.7943178669527073</v>
      </c>
      <c r="F5147" s="43">
        <v>1.9900572350239045</v>
      </c>
      <c r="H5147" s="43">
        <v>8.8579079028537315E-5</v>
      </c>
      <c r="I5147" s="43">
        <v>0.1094755911627483</v>
      </c>
      <c r="J5147" s="43">
        <v>0</v>
      </c>
      <c r="K5147" s="43">
        <v>1</v>
      </c>
      <c r="M5147" s="43">
        <v>7.8077667479021697E-3</v>
      </c>
      <c r="N5147" s="43">
        <v>4.3097708948540918E-2</v>
      </c>
      <c r="O5147" s="43">
        <v>0</v>
      </c>
      <c r="P5147" s="43">
        <v>1</v>
      </c>
      <c r="R5147" s="43">
        <v>630.48091510456845</v>
      </c>
      <c r="S5147" s="43">
        <v>183.60767547999168</v>
      </c>
      <c r="T5147" s="43">
        <v>6371.2315252611015</v>
      </c>
      <c r="U5147" s="43">
        <v>7185.3201158456613</v>
      </c>
      <c r="W5147" s="43">
        <v>4914.1686613722313</v>
      </c>
      <c r="X5147" s="43">
        <v>0</v>
      </c>
      <c r="Y5147" s="43">
        <v>0</v>
      </c>
      <c r="Z5147" s="43">
        <v>4914.1686613722313</v>
      </c>
      <c r="AB5147" s="43">
        <v>66.790704495183405</v>
      </c>
      <c r="AC5147" s="43">
        <v>0</v>
      </c>
      <c r="AD5147" s="43">
        <v>0</v>
      </c>
      <c r="AE5147" s="43">
        <v>66.790704495183405</v>
      </c>
      <c r="AG5147" s="43">
        <v>9037156.1682635341</v>
      </c>
      <c r="AH5147" s="43">
        <v>1061460.430856402</v>
      </c>
      <c r="AI5147" s="43">
        <v>0</v>
      </c>
      <c r="AJ5147" s="43">
        <v>280520958.87977028</v>
      </c>
      <c r="AK5147" s="43">
        <v>289558115.04803383</v>
      </c>
    </row>
    <row r="5148" spans="3:37" x14ac:dyDescent="0.2">
      <c r="C5148" s="43">
        <v>6.0893111103807256E-4</v>
      </c>
      <c r="D5148" s="43">
        <v>5.5030320031680957E-2</v>
      </c>
      <c r="E5148" s="43">
        <v>1.0589935750277069</v>
      </c>
      <c r="F5148" s="43">
        <v>5.608160819598865</v>
      </c>
      <c r="H5148" s="43">
        <v>9.0638739723147843E-5</v>
      </c>
      <c r="I5148" s="43">
        <v>8.7666052713155168E-2</v>
      </c>
      <c r="J5148" s="43">
        <v>0</v>
      </c>
      <c r="K5148" s="43">
        <v>1</v>
      </c>
      <c r="M5148" s="43">
        <v>7.8709030695383042E-3</v>
      </c>
      <c r="N5148" s="43">
        <v>4.5831775926088891E-2</v>
      </c>
      <c r="O5148" s="43">
        <v>0</v>
      </c>
      <c r="P5148" s="43">
        <v>1</v>
      </c>
      <c r="R5148" s="43">
        <v>634.47216595720511</v>
      </c>
      <c r="S5148" s="43">
        <v>150.44843807877322</v>
      </c>
      <c r="T5148" s="43">
        <v>6830.2031778177943</v>
      </c>
      <c r="U5148" s="43">
        <v>7615.1237818537729</v>
      </c>
      <c r="W5148" s="43">
        <v>671.90194728259314</v>
      </c>
      <c r="X5148" s="43">
        <v>0</v>
      </c>
      <c r="Y5148" s="43">
        <v>0</v>
      </c>
      <c r="Z5148" s="43">
        <v>671.90194728259314</v>
      </c>
      <c r="AB5148" s="43">
        <v>312.84122606303225</v>
      </c>
      <c r="AC5148" s="43">
        <v>0</v>
      </c>
      <c r="AD5148" s="43">
        <v>0</v>
      </c>
      <c r="AE5148" s="43">
        <v>312.84122606303225</v>
      </c>
      <c r="AG5148" s="43">
        <v>1235627.6810526887</v>
      </c>
      <c r="AH5148" s="43">
        <v>145130.82061304012</v>
      </c>
      <c r="AI5148" s="43">
        <v>0</v>
      </c>
      <c r="AJ5148" s="43">
        <v>1313933149.4647355</v>
      </c>
      <c r="AK5148" s="43">
        <v>1315168777.1457882</v>
      </c>
    </row>
    <row r="5149" spans="3:37" x14ac:dyDescent="0.2">
      <c r="C5149" s="43">
        <v>6.1913849087447126E-4</v>
      </c>
      <c r="D5149" s="43">
        <v>5.5783428754352382E-2</v>
      </c>
      <c r="E5149" s="43">
        <v>4.1459251123962026</v>
      </c>
      <c r="F5149" s="43">
        <v>3.0512961886648249</v>
      </c>
      <c r="H5149" s="43">
        <v>8.9707790096459937E-5</v>
      </c>
      <c r="I5149" s="43">
        <v>8.1179540639162787E-2</v>
      </c>
      <c r="J5149" s="43">
        <v>0</v>
      </c>
      <c r="K5149" s="43">
        <v>1</v>
      </c>
      <c r="M5149" s="43">
        <v>7.8853482811123143E-3</v>
      </c>
      <c r="N5149" s="43">
        <v>4.7374410821170332E-2</v>
      </c>
      <c r="O5149" s="43">
        <v>0</v>
      </c>
      <c r="P5149" s="43">
        <v>1</v>
      </c>
      <c r="R5149" s="43">
        <v>653.93620391963805</v>
      </c>
      <c r="S5149" s="43">
        <v>137.88566578925821</v>
      </c>
      <c r="T5149" s="43">
        <v>7073.0556437011874</v>
      </c>
      <c r="U5149" s="43">
        <v>7864.8775134100833</v>
      </c>
      <c r="W5149" s="43">
        <v>2711.1705297354715</v>
      </c>
      <c r="X5149" s="43">
        <v>0</v>
      </c>
      <c r="Y5149" s="43">
        <v>0</v>
      </c>
      <c r="Z5149" s="43">
        <v>2711.1705297354715</v>
      </c>
      <c r="AB5149" s="43">
        <v>143.53160217214182</v>
      </c>
      <c r="AC5149" s="43">
        <v>0</v>
      </c>
      <c r="AD5149" s="43">
        <v>0</v>
      </c>
      <c r="AE5149" s="43">
        <v>143.53160217214182</v>
      </c>
      <c r="AG5149" s="43">
        <v>4985842.6041835323</v>
      </c>
      <c r="AH5149" s="43">
        <v>585612.83442286181</v>
      </c>
      <c r="AI5149" s="43">
        <v>0</v>
      </c>
      <c r="AJ5149" s="43">
        <v>602832729.12299562</v>
      </c>
      <c r="AK5149" s="43">
        <v>607818571.72717917</v>
      </c>
    </row>
    <row r="5150" spans="3:37" x14ac:dyDescent="0.2">
      <c r="C5150" s="43">
        <v>6.0993194075631418E-4</v>
      </c>
      <c r="D5150" s="43">
        <v>4.9380090824047609E-2</v>
      </c>
      <c r="E5150" s="43">
        <v>3.9108063457035986</v>
      </c>
      <c r="F5150" s="43">
        <v>2.441569258279138</v>
      </c>
      <c r="H5150" s="43">
        <v>9.5790246027349646E-5</v>
      </c>
      <c r="I5150" s="43">
        <v>0.11366190458420067</v>
      </c>
      <c r="J5150" s="43">
        <v>0</v>
      </c>
      <c r="K5150" s="43">
        <v>1</v>
      </c>
      <c r="M5150" s="43">
        <v>7.8162349061780337E-3</v>
      </c>
      <c r="N5150" s="43">
        <v>4.543231515955555E-2</v>
      </c>
      <c r="O5150" s="43">
        <v>0</v>
      </c>
      <c r="P5150" s="43">
        <v>1</v>
      </c>
      <c r="R5150" s="43">
        <v>570.26357734400574</v>
      </c>
      <c r="S5150" s="43">
        <v>206.14774595802893</v>
      </c>
      <c r="T5150" s="43">
        <v>6723.6460680105638</v>
      </c>
      <c r="U5150" s="43">
        <v>7500.0573913125982</v>
      </c>
      <c r="W5150" s="43">
        <v>2230.1904170005728</v>
      </c>
      <c r="X5150" s="43">
        <v>0</v>
      </c>
      <c r="Y5150" s="43">
        <v>0</v>
      </c>
      <c r="Z5150" s="43">
        <v>2230.1904170005728</v>
      </c>
      <c r="AB5150" s="43">
        <v>87.961965317048481</v>
      </c>
      <c r="AC5150" s="43">
        <v>0</v>
      </c>
      <c r="AD5150" s="43">
        <v>0</v>
      </c>
      <c r="AE5150" s="43">
        <v>87.961965317048481</v>
      </c>
      <c r="AG5150" s="43">
        <v>4101320.1768640531</v>
      </c>
      <c r="AH5150" s="43">
        <v>481721.13007212372</v>
      </c>
      <c r="AI5150" s="43">
        <v>0</v>
      </c>
      <c r="AJ5150" s="43">
        <v>369440254.33160365</v>
      </c>
      <c r="AK5150" s="43">
        <v>373541574.50846767</v>
      </c>
    </row>
    <row r="5151" spans="3:37" x14ac:dyDescent="0.2">
      <c r="C5151" s="43">
        <v>6.1364974909805525E-4</v>
      </c>
      <c r="D5151" s="43">
        <v>4.7979234101390593E-2</v>
      </c>
      <c r="E5151" s="43">
        <v>6.2681691650716864</v>
      </c>
      <c r="F5151" s="43">
        <v>2.73181138739394</v>
      </c>
      <c r="H5151" s="43">
        <v>8.6061039519666038E-5</v>
      </c>
      <c r="I5151" s="43">
        <v>0.11694395633267984</v>
      </c>
      <c r="J5151" s="43">
        <v>0</v>
      </c>
      <c r="K5151" s="43">
        <v>1</v>
      </c>
      <c r="M5151" s="43">
        <v>7.9048248321134107E-3</v>
      </c>
      <c r="N5151" s="43">
        <v>4.7500762441600619E-2</v>
      </c>
      <c r="O5151" s="43">
        <v>0</v>
      </c>
      <c r="P5151" s="43">
        <v>1</v>
      </c>
      <c r="R5151" s="43">
        <v>557.46325302856519</v>
      </c>
      <c r="S5151" s="43">
        <v>190.55780548558718</v>
      </c>
      <c r="T5151" s="43">
        <v>7109.43689973249</v>
      </c>
      <c r="U5151" s="43">
        <v>7857.4579582466422</v>
      </c>
      <c r="W5151" s="43">
        <v>3494.2739732942077</v>
      </c>
      <c r="X5151" s="43">
        <v>0</v>
      </c>
      <c r="Y5151" s="43">
        <v>0</v>
      </c>
      <c r="Z5151" s="43">
        <v>3494.2739732942077</v>
      </c>
      <c r="AB5151" s="43">
        <v>103.30006943239361</v>
      </c>
      <c r="AC5151" s="43">
        <v>0</v>
      </c>
      <c r="AD5151" s="43">
        <v>0</v>
      </c>
      <c r="AE5151" s="43">
        <v>103.30006943239361</v>
      </c>
      <c r="AG5151" s="43">
        <v>6425969.8368880479</v>
      </c>
      <c r="AH5151" s="43">
        <v>754763.17823154887</v>
      </c>
      <c r="AI5151" s="43">
        <v>0</v>
      </c>
      <c r="AJ5151" s="43">
        <v>433860291.61605316</v>
      </c>
      <c r="AK5151" s="43">
        <v>440286261.45294124</v>
      </c>
    </row>
    <row r="5152" spans="3:37" x14ac:dyDescent="0.2">
      <c r="C5152" s="43">
        <v>5.9756130131399419E-4</v>
      </c>
      <c r="D5152" s="43">
        <v>4.6340014771436962E-2</v>
      </c>
      <c r="E5152" s="43">
        <v>3.8020909783802446</v>
      </c>
      <c r="F5152" s="43">
        <v>2.0347913296358371</v>
      </c>
      <c r="H5152" s="43">
        <v>9.7232430246729784E-5</v>
      </c>
      <c r="I5152" s="43">
        <v>0.10444603375779915</v>
      </c>
      <c r="J5152" s="43">
        <v>0</v>
      </c>
      <c r="K5152" s="43">
        <v>1</v>
      </c>
      <c r="M5152" s="43">
        <v>7.8507720248714996E-3</v>
      </c>
      <c r="N5152" s="43">
        <v>4.4987216172255665E-2</v>
      </c>
      <c r="O5152" s="43">
        <v>0</v>
      </c>
      <c r="P5152" s="43">
        <v>1</v>
      </c>
      <c r="R5152" s="43">
        <v>524.30138509589995</v>
      </c>
      <c r="S5152" s="43">
        <v>192.28502639448743</v>
      </c>
      <c r="T5152" s="43">
        <v>6687.1930168765066</v>
      </c>
      <c r="U5152" s="43">
        <v>7403.7794283668936</v>
      </c>
      <c r="W5152" s="43">
        <v>1993.4415662253875</v>
      </c>
      <c r="X5152" s="43">
        <v>0</v>
      </c>
      <c r="Y5152" s="43">
        <v>0</v>
      </c>
      <c r="Z5152" s="43">
        <v>1993.4415662253875</v>
      </c>
      <c r="AB5152" s="43">
        <v>58.052050433222817</v>
      </c>
      <c r="AC5152" s="43">
        <v>0</v>
      </c>
      <c r="AD5152" s="43">
        <v>0</v>
      </c>
      <c r="AE5152" s="43">
        <v>58.052050433222817</v>
      </c>
      <c r="AG5152" s="43">
        <v>3665939.0402884874</v>
      </c>
      <c r="AH5152" s="43">
        <v>430583.37830468372</v>
      </c>
      <c r="AI5152" s="43">
        <v>0</v>
      </c>
      <c r="AJ5152" s="43">
        <v>243818611.81953582</v>
      </c>
      <c r="AK5152" s="43">
        <v>247484550.8598243</v>
      </c>
    </row>
    <row r="5153" spans="3:37" x14ac:dyDescent="0.2">
      <c r="C5153" s="43">
        <v>6.2720422582440705E-4</v>
      </c>
      <c r="D5153" s="43">
        <v>5.7141910473696989E-2</v>
      </c>
      <c r="E5153" s="43">
        <v>6.3076264956308501</v>
      </c>
      <c r="F5153" s="43">
        <v>2.5954731964541429</v>
      </c>
      <c r="H5153" s="43">
        <v>8.7094141555643241E-5</v>
      </c>
      <c r="I5153" s="43">
        <v>0.10819280528611708</v>
      </c>
      <c r="J5153" s="43">
        <v>0</v>
      </c>
      <c r="K5153" s="43">
        <v>1</v>
      </c>
      <c r="M5153" s="43">
        <v>7.8266812610686288E-3</v>
      </c>
      <c r="N5153" s="43">
        <v>4.618688448967434E-2</v>
      </c>
      <c r="O5153" s="43">
        <v>0</v>
      </c>
      <c r="P5153" s="43">
        <v>1</v>
      </c>
      <c r="R5153" s="43">
        <v>678.58788994529959</v>
      </c>
      <c r="S5153" s="43">
        <v>178.41431515200651</v>
      </c>
      <c r="T5153" s="43">
        <v>6844.4521019664307</v>
      </c>
      <c r="U5153" s="43">
        <v>7701.4543070637374</v>
      </c>
      <c r="W5153" s="43">
        <v>4280.278954233203</v>
      </c>
      <c r="X5153" s="43">
        <v>0</v>
      </c>
      <c r="Y5153" s="43">
        <v>0</v>
      </c>
      <c r="Z5153" s="43">
        <v>4280.278954233203</v>
      </c>
      <c r="AB5153" s="43">
        <v>115.84556051353263</v>
      </c>
      <c r="AC5153" s="43">
        <v>0</v>
      </c>
      <c r="AD5153" s="43">
        <v>0</v>
      </c>
      <c r="AE5153" s="43">
        <v>115.84556051353263</v>
      </c>
      <c r="AG5153" s="43">
        <v>7871432.9968348602</v>
      </c>
      <c r="AH5153" s="43">
        <v>924540.25411437184</v>
      </c>
      <c r="AI5153" s="43">
        <v>0</v>
      </c>
      <c r="AJ5153" s="43">
        <v>486551354.15683705</v>
      </c>
      <c r="AK5153" s="43">
        <v>494422787.15367192</v>
      </c>
    </row>
    <row r="5154" spans="3:37" x14ac:dyDescent="0.2">
      <c r="C5154" s="43">
        <v>5.9392947764451485E-4</v>
      </c>
      <c r="D5154" s="43">
        <v>5.2365181668926689E-2</v>
      </c>
      <c r="E5154" s="43">
        <v>7.3483221369925298</v>
      </c>
      <c r="F5154" s="43">
        <v>2.581758601559164</v>
      </c>
      <c r="H5154" s="43">
        <v>9.1733605065869028E-5</v>
      </c>
      <c r="I5154" s="43">
        <v>9.9602438438007049E-2</v>
      </c>
      <c r="J5154" s="43">
        <v>0</v>
      </c>
      <c r="K5154" s="43">
        <v>1</v>
      </c>
      <c r="M5154" s="43">
        <v>7.8848620818918747E-3</v>
      </c>
      <c r="N5154" s="43">
        <v>4.4510296571112135E-2</v>
      </c>
      <c r="O5154" s="43">
        <v>0</v>
      </c>
      <c r="P5154" s="43">
        <v>1</v>
      </c>
      <c r="R5154" s="43">
        <v>588.87059406263381</v>
      </c>
      <c r="S5154" s="43">
        <v>172.99788948453997</v>
      </c>
      <c r="T5154" s="43">
        <v>6645.0302457797925</v>
      </c>
      <c r="U5154" s="43">
        <v>7406.8987293269665</v>
      </c>
      <c r="W5154" s="43">
        <v>4327.2108221743938</v>
      </c>
      <c r="X5154" s="43">
        <v>0</v>
      </c>
      <c r="Y5154" s="43">
        <v>0</v>
      </c>
      <c r="Z5154" s="43">
        <v>4327.2108221743938</v>
      </c>
      <c r="AB5154" s="43">
        <v>99.66527062792936</v>
      </c>
      <c r="AC5154" s="43">
        <v>0</v>
      </c>
      <c r="AD5154" s="43">
        <v>0</v>
      </c>
      <c r="AE5154" s="43">
        <v>99.66527062792936</v>
      </c>
      <c r="AG5154" s="43">
        <v>7957740.7019787105</v>
      </c>
      <c r="AH5154" s="43">
        <v>934677.53758966911</v>
      </c>
      <c r="AI5154" s="43">
        <v>0</v>
      </c>
      <c r="AJ5154" s="43">
        <v>418594136.63730329</v>
      </c>
      <c r="AK5154" s="43">
        <v>426551877.33928198</v>
      </c>
    </row>
    <row r="5155" spans="3:37" x14ac:dyDescent="0.2">
      <c r="C5155" s="43">
        <v>6.2058628382544168E-4</v>
      </c>
      <c r="D5155" s="43">
        <v>5.9853673627599635E-2</v>
      </c>
      <c r="E5155" s="43">
        <v>3.8641901391451934</v>
      </c>
      <c r="F5155" s="43">
        <v>2.9268766151236867</v>
      </c>
      <c r="H5155" s="43">
        <v>8.928322736743325E-5</v>
      </c>
      <c r="I5155" s="43">
        <v>0.10955614137358727</v>
      </c>
      <c r="J5155" s="43">
        <v>0</v>
      </c>
      <c r="K5155" s="43">
        <v>1</v>
      </c>
      <c r="M5155" s="43">
        <v>7.84467308740356E-3</v>
      </c>
      <c r="N5155" s="43">
        <v>4.8589247920910572E-2</v>
      </c>
      <c r="O5155" s="43">
        <v>0</v>
      </c>
      <c r="P5155" s="43">
        <v>1</v>
      </c>
      <c r="R5155" s="43">
        <v>703.29148056047472</v>
      </c>
      <c r="S5155" s="43">
        <v>185.20341100731247</v>
      </c>
      <c r="T5155" s="43">
        <v>7217.0115380214302</v>
      </c>
      <c r="U5155" s="43">
        <v>8105.5064295892171</v>
      </c>
      <c r="W5155" s="43">
        <v>2717.6520041266099</v>
      </c>
      <c r="X5155" s="43">
        <v>0</v>
      </c>
      <c r="Y5155" s="43">
        <v>0</v>
      </c>
      <c r="Z5155" s="43">
        <v>2717.6520041266099</v>
      </c>
      <c r="AB5155" s="43">
        <v>145.00168210332322</v>
      </c>
      <c r="AC5155" s="43">
        <v>0</v>
      </c>
      <c r="AD5155" s="43">
        <v>0</v>
      </c>
      <c r="AE5155" s="43">
        <v>145.00168210332322</v>
      </c>
      <c r="AG5155" s="43">
        <v>4997762.0355888354</v>
      </c>
      <c r="AH5155" s="43">
        <v>587012.8328913477</v>
      </c>
      <c r="AI5155" s="43">
        <v>0</v>
      </c>
      <c r="AJ5155" s="43">
        <v>609007064.83395755</v>
      </c>
      <c r="AK5155" s="43">
        <v>614004826.86954641</v>
      </c>
    </row>
    <row r="5156" spans="3:37" x14ac:dyDescent="0.2">
      <c r="C5156" s="43">
        <v>6.2459235720024875E-4</v>
      </c>
      <c r="D5156" s="43">
        <v>5.2385850241632351E-2</v>
      </c>
      <c r="E5156" s="43">
        <v>8.2562716137362404</v>
      </c>
      <c r="F5156" s="43">
        <v>1.4705966148845606</v>
      </c>
      <c r="H5156" s="43">
        <v>9.5700210209104242E-5</v>
      </c>
      <c r="I5156" s="43">
        <v>0.13083401536687689</v>
      </c>
      <c r="J5156" s="43">
        <v>0</v>
      </c>
      <c r="K5156" s="43">
        <v>1</v>
      </c>
      <c r="M5156" s="43">
        <v>7.8694441779003643E-3</v>
      </c>
      <c r="N5156" s="43">
        <v>4.6900031646487372E-2</v>
      </c>
      <c r="O5156" s="43">
        <v>0</v>
      </c>
      <c r="P5156" s="43">
        <v>1</v>
      </c>
      <c r="R5156" s="43">
        <v>619.51672512954735</v>
      </c>
      <c r="S5156" s="43">
        <v>237.06963706608923</v>
      </c>
      <c r="T5156" s="43">
        <v>6988.1073447471344</v>
      </c>
      <c r="U5156" s="43">
        <v>7844.6937069427713</v>
      </c>
      <c r="W5156" s="43">
        <v>5114.8983519219191</v>
      </c>
      <c r="X5156" s="43">
        <v>0</v>
      </c>
      <c r="Y5156" s="43">
        <v>0</v>
      </c>
      <c r="Z5156" s="43">
        <v>5114.8983519219191</v>
      </c>
      <c r="AB5156" s="43">
        <v>31.195044687005709</v>
      </c>
      <c r="AC5156" s="43">
        <v>0</v>
      </c>
      <c r="AD5156" s="43">
        <v>0</v>
      </c>
      <c r="AE5156" s="43">
        <v>31.195044687005709</v>
      </c>
      <c r="AG5156" s="43">
        <v>9406298.0691844095</v>
      </c>
      <c r="AH5156" s="43">
        <v>1104818.0440151345</v>
      </c>
      <c r="AI5156" s="43">
        <v>0</v>
      </c>
      <c r="AJ5156" s="43">
        <v>131019187.68542397</v>
      </c>
      <c r="AK5156" s="43">
        <v>140425485.75460839</v>
      </c>
    </row>
    <row r="5157" spans="3:37" x14ac:dyDescent="0.2">
      <c r="C5157" s="43">
        <v>6.0679503513866068E-4</v>
      </c>
      <c r="D5157" s="43">
        <v>6.2170179070016873E-2</v>
      </c>
      <c r="E5157" s="43">
        <v>9.9354177575134326</v>
      </c>
      <c r="F5157" s="43">
        <v>2.5118907920220197</v>
      </c>
      <c r="H5157" s="43">
        <v>8.5313658848142656E-5</v>
      </c>
      <c r="I5157" s="43">
        <v>8.6653881937803268E-2</v>
      </c>
      <c r="J5157" s="43">
        <v>0</v>
      </c>
      <c r="K5157" s="43">
        <v>1</v>
      </c>
      <c r="M5157" s="43">
        <v>7.9187678705464615E-3</v>
      </c>
      <c r="N5157" s="43">
        <v>4.6362202184394241E-2</v>
      </c>
      <c r="O5157" s="43">
        <v>0</v>
      </c>
      <c r="P5157" s="43">
        <v>1</v>
      </c>
      <c r="R5157" s="43">
        <v>714.27674317842423</v>
      </c>
      <c r="S5157" s="43">
        <v>139.97451256705102</v>
      </c>
      <c r="T5157" s="43">
        <v>6951.2681441193154</v>
      </c>
      <c r="U5157" s="43">
        <v>7805.5193998647901</v>
      </c>
      <c r="W5157" s="43">
        <v>7096.6378379537773</v>
      </c>
      <c r="X5157" s="43">
        <v>0</v>
      </c>
      <c r="Y5157" s="43">
        <v>0</v>
      </c>
      <c r="Z5157" s="43">
        <v>7096.6378379537773</v>
      </c>
      <c r="AB5157" s="43">
        <v>115.55020211346222</v>
      </c>
      <c r="AC5157" s="43">
        <v>0</v>
      </c>
      <c r="AD5157" s="43">
        <v>0</v>
      </c>
      <c r="AE5157" s="43">
        <v>115.55020211346222</v>
      </c>
      <c r="AG5157" s="43">
        <v>13050716.983996997</v>
      </c>
      <c r="AH5157" s="43">
        <v>1532873.7729980159</v>
      </c>
      <c r="AI5157" s="43">
        <v>0</v>
      </c>
      <c r="AJ5157" s="43">
        <v>485310848.87654132</v>
      </c>
      <c r="AK5157" s="43">
        <v>498361565.8605383</v>
      </c>
    </row>
    <row r="5158" spans="3:37" x14ac:dyDescent="0.2">
      <c r="C5158" s="43">
        <v>6.184953776203761E-4</v>
      </c>
      <c r="D5158" s="43">
        <v>5.107031782498931E-2</v>
      </c>
      <c r="E5158" s="43">
        <v>5.3725794566176326</v>
      </c>
      <c r="F5158" s="43">
        <v>4.723977730459743</v>
      </c>
      <c r="H5158" s="43">
        <v>9.1215035893044139E-5</v>
      </c>
      <c r="I5158" s="43">
        <v>9.3249428504682014E-2</v>
      </c>
      <c r="J5158" s="43">
        <v>0</v>
      </c>
      <c r="K5158" s="43">
        <v>1</v>
      </c>
      <c r="M5158" s="43">
        <v>7.7524098269114066E-3</v>
      </c>
      <c r="N5158" s="43">
        <v>4.5073758579072053E-2</v>
      </c>
      <c r="O5158" s="43">
        <v>0</v>
      </c>
      <c r="P5158" s="43">
        <v>1</v>
      </c>
      <c r="R5158" s="43">
        <v>598.06362879527671</v>
      </c>
      <c r="S5158" s="43">
        <v>161.04786989525604</v>
      </c>
      <c r="T5158" s="43">
        <v>6616.1123335100601</v>
      </c>
      <c r="U5158" s="43">
        <v>7375.2238322005924</v>
      </c>
      <c r="W5158" s="43">
        <v>3213.1443658156973</v>
      </c>
      <c r="X5158" s="43">
        <v>0</v>
      </c>
      <c r="Y5158" s="43">
        <v>0</v>
      </c>
      <c r="Z5158" s="43">
        <v>3213.1443658156973</v>
      </c>
      <c r="AB5158" s="43">
        <v>238.30779294837615</v>
      </c>
      <c r="AC5158" s="43">
        <v>0</v>
      </c>
      <c r="AD5158" s="43">
        <v>0</v>
      </c>
      <c r="AE5158" s="43">
        <v>238.30779294837615</v>
      </c>
      <c r="AG5158" s="43">
        <v>5908972.4887350677</v>
      </c>
      <c r="AH5158" s="43">
        <v>694039.18301619065</v>
      </c>
      <c r="AI5158" s="43">
        <v>0</v>
      </c>
      <c r="AJ5158" s="43">
        <v>1000892730.3831798</v>
      </c>
      <c r="AK5158" s="43">
        <v>1006801702.8719149</v>
      </c>
    </row>
    <row r="5159" spans="3:37" x14ac:dyDescent="0.2">
      <c r="C5159" s="43">
        <v>6.1609355129188526E-4</v>
      </c>
      <c r="D5159" s="43">
        <v>5.445524848193084E-2</v>
      </c>
      <c r="E5159" s="43">
        <v>2.7225721458855952</v>
      </c>
      <c r="F5159" s="43">
        <v>2.8063626776773281</v>
      </c>
      <c r="H5159" s="43">
        <v>8.5954790649156535E-5</v>
      </c>
      <c r="I5159" s="43">
        <v>9.674378069157806E-2</v>
      </c>
      <c r="J5159" s="43">
        <v>0</v>
      </c>
      <c r="K5159" s="43">
        <v>1</v>
      </c>
      <c r="M5159" s="43">
        <v>7.8308519961281242E-3</v>
      </c>
      <c r="N5159" s="43">
        <v>4.6860956536105003E-2</v>
      </c>
      <c r="O5159" s="43">
        <v>0</v>
      </c>
      <c r="P5159" s="43">
        <v>1</v>
      </c>
      <c r="R5159" s="43">
        <v>635.22675224061629</v>
      </c>
      <c r="S5159" s="43">
        <v>157.44740786964471</v>
      </c>
      <c r="T5159" s="43">
        <v>6948.0436454013297</v>
      </c>
      <c r="U5159" s="43">
        <v>7740.717805511591</v>
      </c>
      <c r="W5159" s="43">
        <v>1729.4506619716719</v>
      </c>
      <c r="X5159" s="43">
        <v>0</v>
      </c>
      <c r="Y5159" s="43">
        <v>0</v>
      </c>
      <c r="Z5159" s="43">
        <v>1729.4506619716719</v>
      </c>
      <c r="AB5159" s="43">
        <v>122.77713899073066</v>
      </c>
      <c r="AC5159" s="43">
        <v>0</v>
      </c>
      <c r="AD5159" s="43">
        <v>0</v>
      </c>
      <c r="AE5159" s="43">
        <v>122.77713899073066</v>
      </c>
      <c r="AG5159" s="43">
        <v>3180459.7673659045</v>
      </c>
      <c r="AH5159" s="43">
        <v>373561.34298588114</v>
      </c>
      <c r="AI5159" s="43">
        <v>0</v>
      </c>
      <c r="AJ5159" s="43">
        <v>515663983.76106876</v>
      </c>
      <c r="AK5159" s="43">
        <v>518844443.52843469</v>
      </c>
    </row>
    <row r="5160" spans="3:37" x14ac:dyDescent="0.2">
      <c r="C5160" s="43">
        <v>6.1016018497317415E-4</v>
      </c>
      <c r="D5160" s="43">
        <v>5.2234280806440908E-2</v>
      </c>
      <c r="E5160" s="43">
        <v>4.3285478418906358</v>
      </c>
      <c r="F5160" s="43">
        <v>5.6589620841938535</v>
      </c>
      <c r="H5160" s="43">
        <v>8.4897173091144279E-5</v>
      </c>
      <c r="I5160" s="43">
        <v>9.2212876865376062E-2</v>
      </c>
      <c r="J5160" s="43">
        <v>0</v>
      </c>
      <c r="K5160" s="43">
        <v>1</v>
      </c>
      <c r="M5160" s="43">
        <v>7.7700082129219259E-3</v>
      </c>
      <c r="N5160" s="43">
        <v>4.2284297323281858E-2</v>
      </c>
      <c r="O5160" s="43">
        <v>0</v>
      </c>
      <c r="P5160" s="43">
        <v>1</v>
      </c>
      <c r="R5160" s="43">
        <v>603.4507859602146</v>
      </c>
      <c r="S5160" s="43">
        <v>148.22695037145274</v>
      </c>
      <c r="T5160" s="43">
        <v>6220.7531558374712</v>
      </c>
      <c r="U5160" s="43">
        <v>6972.430892169139</v>
      </c>
      <c r="W5160" s="43">
        <v>2612.065597255295</v>
      </c>
      <c r="X5160" s="43">
        <v>0</v>
      </c>
      <c r="Y5160" s="43">
        <v>0</v>
      </c>
      <c r="Z5160" s="43">
        <v>2612.065597255295</v>
      </c>
      <c r="AB5160" s="43">
        <v>300.82561346682144</v>
      </c>
      <c r="AC5160" s="43">
        <v>0</v>
      </c>
      <c r="AD5160" s="43">
        <v>0</v>
      </c>
      <c r="AE5160" s="43">
        <v>300.82561346682144</v>
      </c>
      <c r="AG5160" s="43">
        <v>4803588.6333524873</v>
      </c>
      <c r="AH5160" s="43">
        <v>564206.1690071437</v>
      </c>
      <c r="AI5160" s="43">
        <v>0</v>
      </c>
      <c r="AJ5160" s="43">
        <v>1263467576.5606501</v>
      </c>
      <c r="AK5160" s="43">
        <v>1268271165.1940026</v>
      </c>
    </row>
    <row r="5161" spans="3:37" x14ac:dyDescent="0.2">
      <c r="C5161" s="43">
        <v>5.9041499951820902E-4</v>
      </c>
      <c r="D5161" s="43">
        <v>5.0105085405541108E-2</v>
      </c>
      <c r="E5161" s="43">
        <v>3.3380510295976169</v>
      </c>
      <c r="F5161" s="43">
        <v>3.2923374414844502</v>
      </c>
      <c r="H5161" s="43">
        <v>9.0129870089050712E-5</v>
      </c>
      <c r="I5161" s="43">
        <v>0.10223844129208215</v>
      </c>
      <c r="J5161" s="43">
        <v>0</v>
      </c>
      <c r="K5161" s="43">
        <v>1</v>
      </c>
      <c r="M5161" s="43">
        <v>7.8513288556883998E-3</v>
      </c>
      <c r="N5161" s="43">
        <v>4.4178142342298894E-2</v>
      </c>
      <c r="O5161" s="43">
        <v>0</v>
      </c>
      <c r="P5161" s="43">
        <v>1</v>
      </c>
      <c r="R5161" s="43">
        <v>560.12062113348736</v>
      </c>
      <c r="S5161" s="43">
        <v>174.47183853298932</v>
      </c>
      <c r="T5161" s="43">
        <v>6567.3927813248702</v>
      </c>
      <c r="U5161" s="43">
        <v>7301.9852409913465</v>
      </c>
      <c r="W5161" s="43">
        <v>1869.7112160734941</v>
      </c>
      <c r="X5161" s="43">
        <v>0</v>
      </c>
      <c r="Y5161" s="43">
        <v>0</v>
      </c>
      <c r="Z5161" s="43">
        <v>1869.7112160734941</v>
      </c>
      <c r="AB5161" s="43">
        <v>137.38644545818468</v>
      </c>
      <c r="AC5161" s="43">
        <v>0</v>
      </c>
      <c r="AD5161" s="43">
        <v>0</v>
      </c>
      <c r="AE5161" s="43">
        <v>137.38644545818468</v>
      </c>
      <c r="AG5161" s="43">
        <v>3438398.9263591557</v>
      </c>
      <c r="AH5161" s="43">
        <v>403857.62267187471</v>
      </c>
      <c r="AI5161" s="43">
        <v>0</v>
      </c>
      <c r="AJ5161" s="43">
        <v>577023070.92437565</v>
      </c>
      <c r="AK5161" s="43">
        <v>580461469.85073483</v>
      </c>
    </row>
    <row r="5162" spans="3:37" x14ac:dyDescent="0.2">
      <c r="C5162" s="43">
        <v>6.336159913337136E-4</v>
      </c>
      <c r="D5162" s="43">
        <v>5.4588725353153289E-2</v>
      </c>
      <c r="E5162" s="43">
        <v>4.9143631865419843</v>
      </c>
      <c r="F5162" s="43">
        <v>3.1196820387422211</v>
      </c>
      <c r="H5162" s="43">
        <v>9.2133007991601623E-5</v>
      </c>
      <c r="I5162" s="43">
        <v>8.3534210599317843E-2</v>
      </c>
      <c r="J5162" s="43">
        <v>0</v>
      </c>
      <c r="K5162" s="43">
        <v>1</v>
      </c>
      <c r="M5162" s="43">
        <v>7.8439110048662813E-3</v>
      </c>
      <c r="N5162" s="43">
        <v>4.4153580185375289E-2</v>
      </c>
      <c r="O5162" s="43">
        <v>0</v>
      </c>
      <c r="P5162" s="43">
        <v>1</v>
      </c>
      <c r="R5162" s="43">
        <v>654.89467017956019</v>
      </c>
      <c r="S5162" s="43">
        <v>145.72095072754314</v>
      </c>
      <c r="T5162" s="43">
        <v>6557.5400911535689</v>
      </c>
      <c r="U5162" s="43">
        <v>7358.1557120606722</v>
      </c>
      <c r="W5162" s="43">
        <v>3218.3902581929851</v>
      </c>
      <c r="X5162" s="43">
        <v>0</v>
      </c>
      <c r="Y5162" s="43">
        <v>0</v>
      </c>
      <c r="Z5162" s="43">
        <v>3218.3902581929851</v>
      </c>
      <c r="AB5162" s="43">
        <v>148.53402625229583</v>
      </c>
      <c r="AC5162" s="43">
        <v>0</v>
      </c>
      <c r="AD5162" s="43">
        <v>0</v>
      </c>
      <c r="AE5162" s="43">
        <v>148.53402625229583</v>
      </c>
      <c r="AG5162" s="43">
        <v>5918619.6848168997</v>
      </c>
      <c r="AH5162" s="43">
        <v>695172.29576968483</v>
      </c>
      <c r="AI5162" s="43">
        <v>0</v>
      </c>
      <c r="AJ5162" s="43">
        <v>623842910.25964248</v>
      </c>
      <c r="AK5162" s="43">
        <v>629761529.94445944</v>
      </c>
    </row>
    <row r="5163" spans="3:37" x14ac:dyDescent="0.2">
      <c r="C5163" s="43">
        <v>6.1666126229298346E-4</v>
      </c>
      <c r="D5163" s="43">
        <v>5.8403921425055572E-2</v>
      </c>
      <c r="E5163" s="43">
        <v>2.4114366675999053</v>
      </c>
      <c r="F5163" s="43">
        <v>2.6903662692175838</v>
      </c>
      <c r="H5163" s="43">
        <v>9.0658207414828773E-5</v>
      </c>
      <c r="I5163" s="43">
        <v>0.10568008987741895</v>
      </c>
      <c r="J5163" s="43">
        <v>0</v>
      </c>
      <c r="K5163" s="43">
        <v>1</v>
      </c>
      <c r="M5163" s="43">
        <v>7.8768631167899228E-3</v>
      </c>
      <c r="N5163" s="43">
        <v>4.5416587974605821E-2</v>
      </c>
      <c r="O5163" s="43">
        <v>0</v>
      </c>
      <c r="P5163" s="43">
        <v>1</v>
      </c>
      <c r="R5163" s="43">
        <v>681.91626349788169</v>
      </c>
      <c r="S5163" s="43">
        <v>181.40225199126124</v>
      </c>
      <c r="T5163" s="43">
        <v>6773.4538311620263</v>
      </c>
      <c r="U5163" s="43">
        <v>7636.7723466511688</v>
      </c>
      <c r="W5163" s="43">
        <v>1644.3978820315108</v>
      </c>
      <c r="X5163" s="43">
        <v>0</v>
      </c>
      <c r="Y5163" s="43">
        <v>0</v>
      </c>
      <c r="Z5163" s="43">
        <v>1644.3978820315108</v>
      </c>
      <c r="AB5163" s="43">
        <v>123.33764277650489</v>
      </c>
      <c r="AC5163" s="43">
        <v>0</v>
      </c>
      <c r="AD5163" s="43">
        <v>0</v>
      </c>
      <c r="AE5163" s="43">
        <v>123.33764277650489</v>
      </c>
      <c r="AG5163" s="43">
        <v>3024047.7050559483</v>
      </c>
      <c r="AH5163" s="43">
        <v>355189.94251880632</v>
      </c>
      <c r="AI5163" s="43">
        <v>0</v>
      </c>
      <c r="AJ5163" s="43">
        <v>518018099.66132057</v>
      </c>
      <c r="AK5163" s="43">
        <v>521042147.36637652</v>
      </c>
    </row>
    <row r="5164" spans="3:37" x14ac:dyDescent="0.2">
      <c r="C5164" s="43">
        <v>5.8910137140182691E-4</v>
      </c>
      <c r="D5164" s="43">
        <v>5.4507908046033671E-2</v>
      </c>
      <c r="E5164" s="43">
        <v>3.429063766845899</v>
      </c>
      <c r="F5164" s="43">
        <v>1.7828493578832021</v>
      </c>
      <c r="H5164" s="43">
        <v>8.3604973897393524E-5</v>
      </c>
      <c r="I5164" s="43">
        <v>0.12292464571874762</v>
      </c>
      <c r="J5164" s="43">
        <v>0</v>
      </c>
      <c r="K5164" s="43">
        <v>1</v>
      </c>
      <c r="M5164" s="43">
        <v>7.8110524390081126E-3</v>
      </c>
      <c r="N5164" s="43">
        <v>4.6049192734098687E-2</v>
      </c>
      <c r="O5164" s="43">
        <v>0</v>
      </c>
      <c r="P5164" s="43">
        <v>1</v>
      </c>
      <c r="R5164" s="43">
        <v>607.98367915787628</v>
      </c>
      <c r="S5164" s="43">
        <v>194.58683475800288</v>
      </c>
      <c r="T5164" s="43">
        <v>6810.420809672165</v>
      </c>
      <c r="U5164" s="43">
        <v>7612.991323588044</v>
      </c>
      <c r="W5164" s="43">
        <v>2084.8148050339355</v>
      </c>
      <c r="X5164" s="43">
        <v>0</v>
      </c>
      <c r="Y5164" s="43">
        <v>0</v>
      </c>
      <c r="Z5164" s="43">
        <v>2084.8148050339355</v>
      </c>
      <c r="AB5164" s="43">
        <v>50.927680713046485</v>
      </c>
      <c r="AC5164" s="43">
        <v>0</v>
      </c>
      <c r="AD5164" s="43">
        <v>0</v>
      </c>
      <c r="AE5164" s="43">
        <v>50.927680713046485</v>
      </c>
      <c r="AG5164" s="43">
        <v>3833974.4264574074</v>
      </c>
      <c r="AH5164" s="43">
        <v>450319.99788733007</v>
      </c>
      <c r="AI5164" s="43">
        <v>0</v>
      </c>
      <c r="AJ5164" s="43">
        <v>213896258.99479523</v>
      </c>
      <c r="AK5164" s="43">
        <v>217730233.42125264</v>
      </c>
    </row>
    <row r="5165" spans="3:37" x14ac:dyDescent="0.2">
      <c r="C5165" s="43">
        <v>5.8913044220463835E-4</v>
      </c>
      <c r="D5165" s="43">
        <v>5.3785003408084807E-2</v>
      </c>
      <c r="E5165" s="43">
        <v>1.2116238438490898</v>
      </c>
      <c r="F5165" s="43">
        <v>2.9715210410079629</v>
      </c>
      <c r="H5165" s="43">
        <v>9.0609872231306454E-5</v>
      </c>
      <c r="I5165" s="43">
        <v>8.5317515390889526E-2</v>
      </c>
      <c r="J5165" s="43">
        <v>0</v>
      </c>
      <c r="K5165" s="43">
        <v>1</v>
      </c>
      <c r="M5165" s="43">
        <v>7.8574227117508277E-3</v>
      </c>
      <c r="N5165" s="43">
        <v>4.6634000255914798E-2</v>
      </c>
      <c r="O5165" s="43">
        <v>0</v>
      </c>
      <c r="P5165" s="43">
        <v>1</v>
      </c>
      <c r="R5165" s="43">
        <v>599.94997272631895</v>
      </c>
      <c r="S5165" s="43">
        <v>146.37135399942781</v>
      </c>
      <c r="T5165" s="43">
        <v>6937.8540807802174</v>
      </c>
      <c r="U5165" s="43">
        <v>7684.1754075059644</v>
      </c>
      <c r="W5165" s="43">
        <v>726.91369207181913</v>
      </c>
      <c r="X5165" s="43">
        <v>0</v>
      </c>
      <c r="Y5165" s="43">
        <v>0</v>
      </c>
      <c r="Z5165" s="43">
        <v>726.91369207181913</v>
      </c>
      <c r="AB5165" s="43">
        <v>126.56109744168376</v>
      </c>
      <c r="AC5165" s="43">
        <v>0</v>
      </c>
      <c r="AD5165" s="43">
        <v>0</v>
      </c>
      <c r="AE5165" s="43">
        <v>126.56109744168376</v>
      </c>
      <c r="AG5165" s="43">
        <v>1336794.2797200754</v>
      </c>
      <c r="AH5165" s="43">
        <v>157013.35748751293</v>
      </c>
      <c r="AI5165" s="43">
        <v>0</v>
      </c>
      <c r="AJ5165" s="43">
        <v>531556609.25507176</v>
      </c>
      <c r="AK5165" s="43">
        <v>532893403.53479183</v>
      </c>
    </row>
    <row r="5166" spans="3:37" x14ac:dyDescent="0.2">
      <c r="C5166" s="43">
        <v>6.0167947969216602E-4</v>
      </c>
      <c r="D5166" s="43">
        <v>5.496678326295279E-2</v>
      </c>
      <c r="E5166" s="43">
        <v>2.9351348761285938</v>
      </c>
      <c r="F5166" s="43">
        <v>2.6227768322273657</v>
      </c>
      <c r="H5166" s="43">
        <v>8.4839154660070482E-5</v>
      </c>
      <c r="I5166" s="43">
        <v>0.1155374768180879</v>
      </c>
      <c r="J5166" s="43">
        <v>0</v>
      </c>
      <c r="K5166" s="43">
        <v>1</v>
      </c>
      <c r="M5166" s="43">
        <v>7.8793403532999573E-3</v>
      </c>
      <c r="N5166" s="43">
        <v>4.5946472465642429E-2</v>
      </c>
      <c r="O5166" s="43">
        <v>0</v>
      </c>
      <c r="P5166" s="43">
        <v>1</v>
      </c>
      <c r="R5166" s="43">
        <v>626.19254807954007</v>
      </c>
      <c r="S5166" s="43">
        <v>185.59299670820022</v>
      </c>
      <c r="T5166" s="43">
        <v>6854.6361561731528</v>
      </c>
      <c r="U5166" s="43">
        <v>7666.4217009608928</v>
      </c>
      <c r="W5166" s="43">
        <v>1837.9595870400894</v>
      </c>
      <c r="X5166" s="43">
        <v>0</v>
      </c>
      <c r="Y5166" s="43">
        <v>0</v>
      </c>
      <c r="Z5166" s="43">
        <v>1837.9595870400894</v>
      </c>
      <c r="AB5166" s="43">
        <v>108.73027127044813</v>
      </c>
      <c r="AC5166" s="43">
        <v>0</v>
      </c>
      <c r="AD5166" s="43">
        <v>0</v>
      </c>
      <c r="AE5166" s="43">
        <v>108.73027127044813</v>
      </c>
      <c r="AG5166" s="43">
        <v>3380007.6805667244</v>
      </c>
      <c r="AH5166" s="43">
        <v>396999.27080065932</v>
      </c>
      <c r="AI5166" s="43">
        <v>0</v>
      </c>
      <c r="AJ5166" s="43">
        <v>456667139.33588213</v>
      </c>
      <c r="AK5166" s="43">
        <v>460047147.01644886</v>
      </c>
    </row>
    <row r="5167" spans="3:37" x14ac:dyDescent="0.2">
      <c r="C5167" s="43">
        <v>6.0328265549149671E-4</v>
      </c>
      <c r="D5167" s="43">
        <v>5.7038111777085287E-2</v>
      </c>
      <c r="E5167" s="43">
        <v>8.5249089524286958</v>
      </c>
      <c r="F5167" s="43">
        <v>1.5667530641794118</v>
      </c>
      <c r="H5167" s="43">
        <v>9.507757852611487E-5</v>
      </c>
      <c r="I5167" s="43">
        <v>8.6937943057688594E-2</v>
      </c>
      <c r="J5167" s="43">
        <v>0</v>
      </c>
      <c r="K5167" s="43">
        <v>1</v>
      </c>
      <c r="M5167" s="43">
        <v>7.8324031620435469E-3</v>
      </c>
      <c r="N5167" s="43">
        <v>4.5672147302288364E-2</v>
      </c>
      <c r="O5167" s="43">
        <v>0</v>
      </c>
      <c r="P5167" s="43">
        <v>1</v>
      </c>
      <c r="R5167" s="43">
        <v>651.52090037146706</v>
      </c>
      <c r="S5167" s="43">
        <v>156.50558701023377</v>
      </c>
      <c r="T5167" s="43">
        <v>6773.1210517249265</v>
      </c>
      <c r="U5167" s="43">
        <v>7581.1475391066269</v>
      </c>
      <c r="W5167" s="43">
        <v>5554.1563562711244</v>
      </c>
      <c r="X5167" s="43">
        <v>0</v>
      </c>
      <c r="Y5167" s="43">
        <v>0</v>
      </c>
      <c r="Z5167" s="43">
        <v>5554.1563562711244</v>
      </c>
      <c r="AB5167" s="43">
        <v>39.509906932883027</v>
      </c>
      <c r="AC5167" s="43">
        <v>0</v>
      </c>
      <c r="AD5167" s="43">
        <v>0</v>
      </c>
      <c r="AE5167" s="43">
        <v>39.509906932883027</v>
      </c>
      <c r="AG5167" s="43">
        <v>10214093.539182598</v>
      </c>
      <c r="AH5167" s="43">
        <v>1199697.7729545629</v>
      </c>
      <c r="AI5167" s="43">
        <v>0</v>
      </c>
      <c r="AJ5167" s="43">
        <v>165941609.11810872</v>
      </c>
      <c r="AK5167" s="43">
        <v>176155702.65729132</v>
      </c>
    </row>
    <row r="5168" spans="3:37" x14ac:dyDescent="0.2">
      <c r="C5168" s="43">
        <v>5.9314580492539327E-4</v>
      </c>
      <c r="D5168" s="43">
        <v>5.4364109592924932E-2</v>
      </c>
      <c r="E5168" s="43">
        <v>5.434648860075491</v>
      </c>
      <c r="F5168" s="43">
        <v>5.1477510626460221</v>
      </c>
      <c r="H5168" s="43">
        <v>8.3536128251452475E-5</v>
      </c>
      <c r="I5168" s="43">
        <v>0.12162232493874181</v>
      </c>
      <c r="J5168" s="43">
        <v>0</v>
      </c>
      <c r="K5168" s="43">
        <v>1</v>
      </c>
      <c r="M5168" s="43">
        <v>7.8251407005344546E-3</v>
      </c>
      <c r="N5168" s="43">
        <v>4.5455782994505478E-2</v>
      </c>
      <c r="O5168" s="43">
        <v>0</v>
      </c>
      <c r="P5168" s="43">
        <v>1</v>
      </c>
      <c r="R5168" s="43">
        <v>610.54280165353316</v>
      </c>
      <c r="S5168" s="43">
        <v>192.36675391526339</v>
      </c>
      <c r="T5168" s="43">
        <v>6734.7839928737603</v>
      </c>
      <c r="U5168" s="43">
        <v>7537.6935484425567</v>
      </c>
      <c r="W5168" s="43">
        <v>3318.0857410336707</v>
      </c>
      <c r="X5168" s="43">
        <v>0</v>
      </c>
      <c r="Y5168" s="43">
        <v>0</v>
      </c>
      <c r="Z5168" s="43">
        <v>3318.0857410336707</v>
      </c>
      <c r="AB5168" s="43">
        <v>270.96461231537745</v>
      </c>
      <c r="AC5168" s="43">
        <v>0</v>
      </c>
      <c r="AD5168" s="43">
        <v>0</v>
      </c>
      <c r="AE5168" s="43">
        <v>270.96461231537745</v>
      </c>
      <c r="AG5168" s="43">
        <v>6101959.6777609205</v>
      </c>
      <c r="AH5168" s="43">
        <v>716706.52006327291</v>
      </c>
      <c r="AI5168" s="43">
        <v>0</v>
      </c>
      <c r="AJ5168" s="43">
        <v>1138051371.7245853</v>
      </c>
      <c r="AK5168" s="43">
        <v>1144153331.4023461</v>
      </c>
    </row>
    <row r="5169" spans="3:37" x14ac:dyDescent="0.2">
      <c r="C5169" s="43">
        <v>6.1847120775071485E-4</v>
      </c>
      <c r="D5169" s="43">
        <v>4.5021593848799259E-2</v>
      </c>
      <c r="E5169" s="43">
        <v>2.9333278322245349</v>
      </c>
      <c r="F5169" s="43">
        <v>3.177598292442223</v>
      </c>
      <c r="H5169" s="43">
        <v>8.7561671246689292E-5</v>
      </c>
      <c r="I5169" s="43">
        <v>0.10783220523093229</v>
      </c>
      <c r="J5169" s="43">
        <v>0</v>
      </c>
      <c r="K5169" s="43">
        <v>1</v>
      </c>
      <c r="M5169" s="43">
        <v>7.890905645791535E-3</v>
      </c>
      <c r="N5169" s="43">
        <v>4.6731868608921312E-2</v>
      </c>
      <c r="O5169" s="43">
        <v>0</v>
      </c>
      <c r="P5169" s="43">
        <v>1</v>
      </c>
      <c r="R5169" s="43">
        <v>527.20888999956469</v>
      </c>
      <c r="S5169" s="43">
        <v>178.77422408561242</v>
      </c>
      <c r="T5169" s="43">
        <v>6982.0406045002428</v>
      </c>
      <c r="U5169" s="43">
        <v>7688.0237185854203</v>
      </c>
      <c r="W5169" s="43">
        <v>1546.4765104319263</v>
      </c>
      <c r="X5169" s="43">
        <v>0</v>
      </c>
      <c r="Y5169" s="43">
        <v>0</v>
      </c>
      <c r="Z5169" s="43">
        <v>1546.4765104319263</v>
      </c>
      <c r="AB5169" s="43">
        <v>122.84126211270508</v>
      </c>
      <c r="AC5169" s="43">
        <v>0</v>
      </c>
      <c r="AD5169" s="43">
        <v>0</v>
      </c>
      <c r="AE5169" s="43">
        <v>122.84126211270508</v>
      </c>
      <c r="AG5169" s="43">
        <v>2843970.3026843122</v>
      </c>
      <c r="AH5169" s="43">
        <v>334038.92625329609</v>
      </c>
      <c r="AI5169" s="43">
        <v>0</v>
      </c>
      <c r="AJ5169" s="43">
        <v>515933300.87336135</v>
      </c>
      <c r="AK5169" s="43">
        <v>518777271.17604566</v>
      </c>
    </row>
    <row r="5170" spans="3:37" x14ac:dyDescent="0.2">
      <c r="C5170" s="43">
        <v>5.9349818595080079E-4</v>
      </c>
      <c r="D5170" s="43">
        <v>5.455426400562291E-2</v>
      </c>
      <c r="E5170" s="43">
        <v>3.8705875922708639</v>
      </c>
      <c r="F5170" s="43">
        <v>2.336356083927178</v>
      </c>
      <c r="H5170" s="43">
        <v>8.1156791246842996E-5</v>
      </c>
      <c r="I5170" s="43">
        <v>0.10814713702876433</v>
      </c>
      <c r="J5170" s="43">
        <v>0</v>
      </c>
      <c r="K5170" s="43">
        <v>1</v>
      </c>
      <c r="M5170" s="43">
        <v>7.924733307883236E-3</v>
      </c>
      <c r="N5170" s="43">
        <v>4.7557349641396462E-2</v>
      </c>
      <c r="O5170" s="43">
        <v>0</v>
      </c>
      <c r="P5170" s="43">
        <v>1</v>
      </c>
      <c r="R5170" s="43">
        <v>613.04233919741466</v>
      </c>
      <c r="S5170" s="43">
        <v>166.18134412678592</v>
      </c>
      <c r="T5170" s="43">
        <v>7135.8329073779487</v>
      </c>
      <c r="U5170" s="43">
        <v>7915.0565907021492</v>
      </c>
      <c r="W5170" s="43">
        <v>2372.8340716342195</v>
      </c>
      <c r="X5170" s="43">
        <v>0</v>
      </c>
      <c r="Y5170" s="43">
        <v>0</v>
      </c>
      <c r="Z5170" s="43">
        <v>2372.8340716342195</v>
      </c>
      <c r="AB5170" s="43">
        <v>87.658985986981264</v>
      </c>
      <c r="AC5170" s="43">
        <v>0</v>
      </c>
      <c r="AD5170" s="43">
        <v>0</v>
      </c>
      <c r="AE5170" s="43">
        <v>87.658985986981264</v>
      </c>
      <c r="AG5170" s="43">
        <v>4363641.8577353293</v>
      </c>
      <c r="AH5170" s="43">
        <v>512532.15947299142</v>
      </c>
      <c r="AI5170" s="43">
        <v>0</v>
      </c>
      <c r="AJ5170" s="43">
        <v>368167741.14532131</v>
      </c>
      <c r="AK5170" s="43">
        <v>372531383.00305665</v>
      </c>
    </row>
    <row r="5171" spans="3:37" x14ac:dyDescent="0.2">
      <c r="C5171" s="43">
        <v>5.9644979091235252E-4</v>
      </c>
      <c r="D5171" s="43">
        <v>5.7713080246877713E-2</v>
      </c>
      <c r="E5171" s="43">
        <v>4.6183092397495624</v>
      </c>
      <c r="F5171" s="43">
        <v>2.9443808732483214</v>
      </c>
      <c r="H5171" s="43">
        <v>8.3824621951446808E-5</v>
      </c>
      <c r="I5171" s="43">
        <v>0.11628483018573177</v>
      </c>
      <c r="J5171" s="43">
        <v>0</v>
      </c>
      <c r="K5171" s="43">
        <v>1</v>
      </c>
      <c r="M5171" s="43">
        <v>7.8517518861759283E-3</v>
      </c>
      <c r="N5171" s="43">
        <v>4.7582719866288592E-2</v>
      </c>
      <c r="O5171" s="43">
        <v>0</v>
      </c>
      <c r="P5171" s="43">
        <v>1</v>
      </c>
      <c r="R5171" s="43">
        <v>651.76422327035618</v>
      </c>
      <c r="S5171" s="43">
        <v>184.55976954382149</v>
      </c>
      <c r="T5171" s="43">
        <v>7073.8883898404056</v>
      </c>
      <c r="U5171" s="43">
        <v>7910.2123826545831</v>
      </c>
      <c r="W5171" s="43">
        <v>3010.0487344676826</v>
      </c>
      <c r="X5171" s="43">
        <v>0</v>
      </c>
      <c r="Y5171" s="43">
        <v>0</v>
      </c>
      <c r="Z5171" s="43">
        <v>3010.0487344676826</v>
      </c>
      <c r="AB5171" s="43">
        <v>135.59873418660391</v>
      </c>
      <c r="AC5171" s="43">
        <v>0</v>
      </c>
      <c r="AD5171" s="43">
        <v>0</v>
      </c>
      <c r="AE5171" s="43">
        <v>135.59873418660391</v>
      </c>
      <c r="AG5171" s="43">
        <v>5535479.6226860685</v>
      </c>
      <c r="AH5171" s="43">
        <v>650170.52664501942</v>
      </c>
      <c r="AI5171" s="43">
        <v>0</v>
      </c>
      <c r="AJ5171" s="43">
        <v>569514683.58373642</v>
      </c>
      <c r="AK5171" s="43">
        <v>575050163.20642245</v>
      </c>
    </row>
    <row r="5172" spans="3:37" x14ac:dyDescent="0.2">
      <c r="C5172" s="43">
        <v>6.1771781851938101E-4</v>
      </c>
      <c r="D5172" s="43">
        <v>5.1876054510129672E-2</v>
      </c>
      <c r="E5172" s="43">
        <v>17.465837786795447</v>
      </c>
      <c r="F5172" s="43">
        <v>1.829505987768359</v>
      </c>
      <c r="H5172" s="43">
        <v>8.5992058156030541E-5</v>
      </c>
      <c r="I5172" s="43">
        <v>0.10127320796946082</v>
      </c>
      <c r="J5172" s="43">
        <v>0</v>
      </c>
      <c r="K5172" s="43">
        <v>1</v>
      </c>
      <c r="M5172" s="43">
        <v>7.8278948763842657E-3</v>
      </c>
      <c r="N5172" s="43">
        <v>4.6380256530798691E-2</v>
      </c>
      <c r="O5172" s="43">
        <v>0</v>
      </c>
      <c r="P5172" s="43">
        <v>1</v>
      </c>
      <c r="R5172" s="43">
        <v>606.7355469095304</v>
      </c>
      <c r="S5172" s="43">
        <v>164.89036655289777</v>
      </c>
      <c r="T5172" s="43">
        <v>6874.1737318111655</v>
      </c>
      <c r="U5172" s="43">
        <v>7645.7996452735933</v>
      </c>
      <c r="W5172" s="43">
        <v>10597.144641804478</v>
      </c>
      <c r="X5172" s="43">
        <v>0</v>
      </c>
      <c r="Y5172" s="43">
        <v>0</v>
      </c>
      <c r="Z5172" s="43">
        <v>10597.144641804478</v>
      </c>
      <c r="AB5172" s="43">
        <v>53.852112299410116</v>
      </c>
      <c r="AC5172" s="43">
        <v>0</v>
      </c>
      <c r="AD5172" s="43">
        <v>0</v>
      </c>
      <c r="AE5172" s="43">
        <v>53.852112299410116</v>
      </c>
      <c r="AG5172" s="43">
        <v>19488148.996278435</v>
      </c>
      <c r="AH5172" s="43">
        <v>2288983.2426297674</v>
      </c>
      <c r="AI5172" s="43">
        <v>0</v>
      </c>
      <c r="AJ5172" s="43">
        <v>226178871.6575225</v>
      </c>
      <c r="AK5172" s="43">
        <v>245667020.65380093</v>
      </c>
    </row>
    <row r="5173" spans="3:37" x14ac:dyDescent="0.2">
      <c r="C5173" s="43">
        <v>6.1922893872257134E-4</v>
      </c>
      <c r="D5173" s="43">
        <v>5.4545212959658307E-2</v>
      </c>
      <c r="E5173" s="43">
        <v>8.5649063523332067</v>
      </c>
      <c r="F5173" s="43">
        <v>1.1540939083288153</v>
      </c>
      <c r="H5173" s="43">
        <v>9.0103209147707197E-5</v>
      </c>
      <c r="I5173" s="43">
        <v>0.10260048183981063</v>
      </c>
      <c r="J5173" s="43">
        <v>0</v>
      </c>
      <c r="K5173" s="43">
        <v>1</v>
      </c>
      <c r="M5173" s="43">
        <v>7.8204830175372681E-3</v>
      </c>
      <c r="N5173" s="43">
        <v>4.3600833147391022E-2</v>
      </c>
      <c r="O5173" s="43">
        <v>0</v>
      </c>
      <c r="P5173" s="43">
        <v>1</v>
      </c>
      <c r="R5173" s="43">
        <v>639.51429802870643</v>
      </c>
      <c r="S5173" s="43">
        <v>175.03787504701654</v>
      </c>
      <c r="T5173" s="43">
        <v>6456.1072764514456</v>
      </c>
      <c r="U5173" s="43">
        <v>7270.6594495271684</v>
      </c>
      <c r="W5173" s="43">
        <v>5477.3800735939794</v>
      </c>
      <c r="X5173" s="43">
        <v>0</v>
      </c>
      <c r="Y5173" s="43">
        <v>0</v>
      </c>
      <c r="Z5173" s="43">
        <v>5477.3800735939794</v>
      </c>
      <c r="AB5173" s="43">
        <v>10.544342564848034</v>
      </c>
      <c r="AC5173" s="43">
        <v>0</v>
      </c>
      <c r="AD5173" s="43">
        <v>0</v>
      </c>
      <c r="AE5173" s="43">
        <v>10.544342564848034</v>
      </c>
      <c r="AG5173" s="43">
        <v>10072901.955339327</v>
      </c>
      <c r="AH5173" s="43">
        <v>1183114.0958962995</v>
      </c>
      <c r="AI5173" s="43">
        <v>0</v>
      </c>
      <c r="AJ5173" s="43">
        <v>44286238.77236174</v>
      </c>
      <c r="AK5173" s="43">
        <v>54359140.727701068</v>
      </c>
    </row>
    <row r="5174" spans="3:37" x14ac:dyDescent="0.2">
      <c r="C5174" s="43">
        <v>6.1040326942463086E-4</v>
      </c>
      <c r="D5174" s="43">
        <v>5.2050570604400395E-2</v>
      </c>
      <c r="E5174" s="43">
        <v>8.4693323229396817</v>
      </c>
      <c r="F5174" s="43">
        <v>3.7151743257947714</v>
      </c>
      <c r="H5174" s="43">
        <v>8.7969643178517252E-5</v>
      </c>
      <c r="I5174" s="43">
        <v>8.5875911448673126E-2</v>
      </c>
      <c r="J5174" s="43">
        <v>0</v>
      </c>
      <c r="K5174" s="43">
        <v>1</v>
      </c>
      <c r="M5174" s="43">
        <v>7.8402424484410073E-3</v>
      </c>
      <c r="N5174" s="43">
        <v>4.5368471058140056E-2</v>
      </c>
      <c r="O5174" s="43">
        <v>0</v>
      </c>
      <c r="P5174" s="43">
        <v>1</v>
      </c>
      <c r="R5174" s="43">
        <v>601.56798963535346</v>
      </c>
      <c r="S5174" s="43">
        <v>143.03639723063188</v>
      </c>
      <c r="T5174" s="43">
        <v>6734.8202519747238</v>
      </c>
      <c r="U5174" s="43">
        <v>7479.4246388407091</v>
      </c>
      <c r="W5174" s="43">
        <v>5094.8792190645427</v>
      </c>
      <c r="X5174" s="43">
        <v>0</v>
      </c>
      <c r="Y5174" s="43">
        <v>0</v>
      </c>
      <c r="Z5174" s="43">
        <v>5094.8792190645427</v>
      </c>
      <c r="AB5174" s="43">
        <v>174.76972979253389</v>
      </c>
      <c r="AC5174" s="43">
        <v>0</v>
      </c>
      <c r="AD5174" s="43">
        <v>0</v>
      </c>
      <c r="AE5174" s="43">
        <v>174.76972979253389</v>
      </c>
      <c r="AG5174" s="43">
        <v>9369482.883859694</v>
      </c>
      <c r="AH5174" s="43">
        <v>1100493.9113179413</v>
      </c>
      <c r="AI5174" s="43">
        <v>0</v>
      </c>
      <c r="AJ5174" s="43">
        <v>734032865.12864232</v>
      </c>
      <c r="AK5174" s="43">
        <v>743402348.01250196</v>
      </c>
    </row>
    <row r="5175" spans="3:37" x14ac:dyDescent="0.2">
      <c r="C5175" s="43">
        <v>6.257632871625729E-4</v>
      </c>
      <c r="D5175" s="43">
        <v>4.4036019057037606E-2</v>
      </c>
      <c r="E5175" s="43">
        <v>11.890275069527341</v>
      </c>
      <c r="F5175" s="43">
        <v>4.7848481323135887</v>
      </c>
      <c r="H5175" s="43">
        <v>8.2577447623782366E-5</v>
      </c>
      <c r="I5175" s="43">
        <v>0.10457779478329754</v>
      </c>
      <c r="J5175" s="43">
        <v>0</v>
      </c>
      <c r="K5175" s="43">
        <v>1</v>
      </c>
      <c r="M5175" s="43">
        <v>7.8512458508475103E-3</v>
      </c>
      <c r="N5175" s="43">
        <v>4.5567567757382084E-2</v>
      </c>
      <c r="O5175" s="43">
        <v>0</v>
      </c>
      <c r="P5175" s="43">
        <v>1</v>
      </c>
      <c r="R5175" s="43">
        <v>521.74765254847239</v>
      </c>
      <c r="S5175" s="43">
        <v>163.50961940873216</v>
      </c>
      <c r="T5175" s="43">
        <v>6773.8690647777867</v>
      </c>
      <c r="U5175" s="43">
        <v>7459.1263367349911</v>
      </c>
      <c r="W5175" s="43">
        <v>6203.7231056815144</v>
      </c>
      <c r="X5175" s="43">
        <v>0</v>
      </c>
      <c r="Y5175" s="43">
        <v>0</v>
      </c>
      <c r="Z5175" s="43">
        <v>6203.7231056815144</v>
      </c>
      <c r="AB5175" s="43">
        <v>211.29671222671811</v>
      </c>
      <c r="AC5175" s="43">
        <v>0</v>
      </c>
      <c r="AD5175" s="43">
        <v>0</v>
      </c>
      <c r="AE5175" s="43">
        <v>211.29671222671811</v>
      </c>
      <c r="AG5175" s="43">
        <v>11408646.791348305</v>
      </c>
      <c r="AH5175" s="43">
        <v>1340004.1908272072</v>
      </c>
      <c r="AI5175" s="43">
        <v>0</v>
      </c>
      <c r="AJ5175" s="43">
        <v>887446191.35221612</v>
      </c>
      <c r="AK5175" s="43">
        <v>898854838.14356446</v>
      </c>
    </row>
    <row r="5176" spans="3:37" x14ac:dyDescent="0.2">
      <c r="C5176" s="43">
        <v>5.958429229705707E-4</v>
      </c>
      <c r="D5176" s="43">
        <v>5.5435329981118775E-2</v>
      </c>
      <c r="E5176" s="43">
        <v>2.6623847207291753</v>
      </c>
      <c r="F5176" s="43">
        <v>1.8796153528709891</v>
      </c>
      <c r="H5176" s="43">
        <v>9.6539448621979496E-5</v>
      </c>
      <c r="I5176" s="43">
        <v>8.5160149165430701E-2</v>
      </c>
      <c r="J5176" s="43">
        <v>0</v>
      </c>
      <c r="K5176" s="43">
        <v>1</v>
      </c>
      <c r="M5176" s="43">
        <v>7.7954647392155258E-3</v>
      </c>
      <c r="N5176" s="43">
        <v>4.5908047421198028E-2</v>
      </c>
      <c r="O5176" s="43">
        <v>0</v>
      </c>
      <c r="P5176" s="43">
        <v>1</v>
      </c>
      <c r="R5176" s="43">
        <v>625.40420254655248</v>
      </c>
      <c r="S5176" s="43">
        <v>155.66235634115819</v>
      </c>
      <c r="T5176" s="43">
        <v>6775.9970121608858</v>
      </c>
      <c r="U5176" s="43">
        <v>7557.0635710485967</v>
      </c>
      <c r="W5176" s="43">
        <v>1665.0665931397557</v>
      </c>
      <c r="X5176" s="43">
        <v>0</v>
      </c>
      <c r="Y5176" s="43">
        <v>0</v>
      </c>
      <c r="Z5176" s="43">
        <v>1665.0665931397557</v>
      </c>
      <c r="AB5176" s="43">
        <v>58.862319799168425</v>
      </c>
      <c r="AC5176" s="43">
        <v>0</v>
      </c>
      <c r="AD5176" s="43">
        <v>0</v>
      </c>
      <c r="AE5176" s="43">
        <v>58.862319799168425</v>
      </c>
      <c r="AG5176" s="43">
        <v>3062057.4647840108</v>
      </c>
      <c r="AH5176" s="43">
        <v>359654.38411818724</v>
      </c>
      <c r="AI5176" s="43">
        <v>0</v>
      </c>
      <c r="AJ5176" s="43">
        <v>247221743.15650737</v>
      </c>
      <c r="AK5176" s="43">
        <v>250283800.62129137</v>
      </c>
    </row>
    <row r="5177" spans="3:37" x14ac:dyDescent="0.2">
      <c r="C5177" s="43">
        <v>6.3257737896804667E-4</v>
      </c>
      <c r="D5177" s="43">
        <v>5.1646418306219584E-2</v>
      </c>
      <c r="E5177" s="43">
        <v>6.7336259348404228</v>
      </c>
      <c r="F5177" s="43">
        <v>5.606090101471187</v>
      </c>
      <c r="H5177" s="43">
        <v>8.8111693620783853E-5</v>
      </c>
      <c r="I5177" s="43">
        <v>0.12015905513495229</v>
      </c>
      <c r="J5177" s="43">
        <v>0</v>
      </c>
      <c r="K5177" s="43">
        <v>1</v>
      </c>
      <c r="M5177" s="43">
        <v>7.8606557049144543E-3</v>
      </c>
      <c r="N5177" s="43">
        <v>4.702725533547214E-2</v>
      </c>
      <c r="O5177" s="43">
        <v>0</v>
      </c>
      <c r="P5177" s="43">
        <v>1</v>
      </c>
      <c r="R5177" s="43">
        <v>618.58051908841321</v>
      </c>
      <c r="S5177" s="43">
        <v>200.4621696062423</v>
      </c>
      <c r="T5177" s="43">
        <v>6999.2383016917183</v>
      </c>
      <c r="U5177" s="43">
        <v>7818.2809903863736</v>
      </c>
      <c r="W5177" s="43">
        <v>4165.2898261207902</v>
      </c>
      <c r="X5177" s="43">
        <v>0</v>
      </c>
      <c r="Y5177" s="43">
        <v>0</v>
      </c>
      <c r="Z5177" s="43">
        <v>4165.2898261207902</v>
      </c>
      <c r="AB5177" s="43">
        <v>304.86842383515727</v>
      </c>
      <c r="AC5177" s="43">
        <v>0</v>
      </c>
      <c r="AD5177" s="43">
        <v>0</v>
      </c>
      <c r="AE5177" s="43">
        <v>304.86842383515727</v>
      </c>
      <c r="AG5177" s="43">
        <v>7659967.9902361333</v>
      </c>
      <c r="AH5177" s="43">
        <v>899702.60244209063</v>
      </c>
      <c r="AI5177" s="43">
        <v>0</v>
      </c>
      <c r="AJ5177" s="43">
        <v>1280447380.1076605</v>
      </c>
      <c r="AK5177" s="43">
        <v>1288107348.0978966</v>
      </c>
    </row>
    <row r="5178" spans="3:37" x14ac:dyDescent="0.2">
      <c r="C5178" s="43">
        <v>6.1743506027600592E-4</v>
      </c>
      <c r="D5178" s="43">
        <v>5.6113376316980101E-2</v>
      </c>
      <c r="E5178" s="43">
        <v>8.8630250932303536</v>
      </c>
      <c r="F5178" s="43">
        <v>1.7292580958170634</v>
      </c>
      <c r="H5178" s="43">
        <v>9.7775852054504675E-5</v>
      </c>
      <c r="I5178" s="43">
        <v>8.9840962992002033E-2</v>
      </c>
      <c r="J5178" s="43">
        <v>0</v>
      </c>
      <c r="K5178" s="43">
        <v>1</v>
      </c>
      <c r="M5178" s="43">
        <v>7.8677092103170976E-3</v>
      </c>
      <c r="N5178" s="43">
        <v>4.6112486212504744E-2</v>
      </c>
      <c r="O5178" s="43">
        <v>0</v>
      </c>
      <c r="P5178" s="43">
        <v>1</v>
      </c>
      <c r="R5178" s="43">
        <v>655.99429173408623</v>
      </c>
      <c r="S5178" s="43">
        <v>166.32149515027214</v>
      </c>
      <c r="T5178" s="43">
        <v>6869.2482414661381</v>
      </c>
      <c r="U5178" s="43">
        <v>7691.5640283504963</v>
      </c>
      <c r="W5178" s="43">
        <v>5814.0938686550789</v>
      </c>
      <c r="X5178" s="43">
        <v>0</v>
      </c>
      <c r="Y5178" s="43">
        <v>0</v>
      </c>
      <c r="Z5178" s="43">
        <v>5814.0938686550789</v>
      </c>
      <c r="AB5178" s="43">
        <v>51.187638842084333</v>
      </c>
      <c r="AC5178" s="43">
        <v>0</v>
      </c>
      <c r="AD5178" s="43">
        <v>0</v>
      </c>
      <c r="AE5178" s="43">
        <v>51.187638842084333</v>
      </c>
      <c r="AG5178" s="43">
        <v>10692118.624456691</v>
      </c>
      <c r="AH5178" s="43">
        <v>1255844.2756294971</v>
      </c>
      <c r="AI5178" s="43">
        <v>0</v>
      </c>
      <c r="AJ5178" s="43">
        <v>214988083.13675418</v>
      </c>
      <c r="AK5178" s="43">
        <v>225680201.76121089</v>
      </c>
    </row>
    <row r="5179" spans="3:37" x14ac:dyDescent="0.2">
      <c r="C5179" s="43">
        <v>6.2329129491600632E-4</v>
      </c>
      <c r="D5179" s="43">
        <v>4.3494230893070619E-2</v>
      </c>
      <c r="E5179" s="43">
        <v>5.0311589970378039</v>
      </c>
      <c r="F5179" s="43">
        <v>2.6317299860543777</v>
      </c>
      <c r="H5179" s="43">
        <v>9.4261618474811293E-5</v>
      </c>
      <c r="I5179" s="43">
        <v>0.11539968046101801</v>
      </c>
      <c r="J5179" s="43">
        <v>0</v>
      </c>
      <c r="K5179" s="43">
        <v>1</v>
      </c>
      <c r="M5179" s="43">
        <v>7.8468911683217506E-3</v>
      </c>
      <c r="N5179" s="43">
        <v>4.4974494748408353E-2</v>
      </c>
      <c r="O5179" s="43">
        <v>0</v>
      </c>
      <c r="P5179" s="43">
        <v>1</v>
      </c>
      <c r="R5179" s="43">
        <v>513.29270241698589</v>
      </c>
      <c r="S5179" s="43">
        <v>205.9595201798864</v>
      </c>
      <c r="T5179" s="43">
        <v>6681.9972894470438</v>
      </c>
      <c r="U5179" s="43">
        <v>7401.2495120439162</v>
      </c>
      <c r="W5179" s="43">
        <v>2582.4571978790668</v>
      </c>
      <c r="X5179" s="43">
        <v>0</v>
      </c>
      <c r="Y5179" s="43">
        <v>0</v>
      </c>
      <c r="Z5179" s="43">
        <v>2582.4571978790668</v>
      </c>
      <c r="AB5179" s="43">
        <v>89.61839507476499</v>
      </c>
      <c r="AC5179" s="43">
        <v>0</v>
      </c>
      <c r="AD5179" s="43">
        <v>0</v>
      </c>
      <c r="AE5179" s="43">
        <v>89.61839507476499</v>
      </c>
      <c r="AG5179" s="43">
        <v>4749138.7868996039</v>
      </c>
      <c r="AH5179" s="43">
        <v>557810.75474187848</v>
      </c>
      <c r="AI5179" s="43">
        <v>0</v>
      </c>
      <c r="AJ5179" s="43">
        <v>376397259.31401294</v>
      </c>
      <c r="AK5179" s="43">
        <v>381146398.10091257</v>
      </c>
    </row>
    <row r="5180" spans="3:37" x14ac:dyDescent="0.2">
      <c r="C5180" s="43">
        <v>6.3431896568955093E-4</v>
      </c>
      <c r="D5180" s="43">
        <v>5.2409303992032537E-2</v>
      </c>
      <c r="E5180" s="43">
        <v>5.1766945521647285</v>
      </c>
      <c r="F5180" s="43">
        <v>9.5232590711490843</v>
      </c>
      <c r="H5180" s="43">
        <v>8.4820485713000084E-5</v>
      </c>
      <c r="I5180" s="43">
        <v>0.10617876238849688</v>
      </c>
      <c r="J5180" s="43">
        <v>0</v>
      </c>
      <c r="K5180" s="43">
        <v>1</v>
      </c>
      <c r="M5180" s="43">
        <v>7.8077718892013209E-3</v>
      </c>
      <c r="N5180" s="43">
        <v>4.4139103302330805E-2</v>
      </c>
      <c r="O5180" s="43">
        <v>0</v>
      </c>
      <c r="P5180" s="43">
        <v>1</v>
      </c>
      <c r="R5180" s="43">
        <v>629.44597629092266</v>
      </c>
      <c r="S5180" s="43">
        <v>170.52214490867203</v>
      </c>
      <c r="T5180" s="43">
        <v>6525.1874982927611</v>
      </c>
      <c r="U5180" s="43">
        <v>7325.155619492356</v>
      </c>
      <c r="W5180" s="43">
        <v>3258.4495563472283</v>
      </c>
      <c r="X5180" s="43">
        <v>0</v>
      </c>
      <c r="Y5180" s="43">
        <v>0</v>
      </c>
      <c r="Z5180" s="43">
        <v>3258.4495563472283</v>
      </c>
      <c r="AB5180" s="43">
        <v>574.04763061252902</v>
      </c>
      <c r="AC5180" s="43">
        <v>0</v>
      </c>
      <c r="AD5180" s="43">
        <v>0</v>
      </c>
      <c r="AE5180" s="43">
        <v>574.04763061252902</v>
      </c>
      <c r="AG5180" s="43">
        <v>5992288.7341225529</v>
      </c>
      <c r="AH5180" s="43">
        <v>703825.10417100135</v>
      </c>
      <c r="AI5180" s="43">
        <v>0</v>
      </c>
      <c r="AJ5180" s="43">
        <v>2411000048.5726218</v>
      </c>
      <c r="AK5180" s="43">
        <v>2416992337.3067446</v>
      </c>
    </row>
    <row r="5181" spans="3:37" x14ac:dyDescent="0.2">
      <c r="C5181" s="43">
        <v>6.0087378802561994E-4</v>
      </c>
      <c r="D5181" s="43">
        <v>5.1596587081539844E-2</v>
      </c>
      <c r="E5181" s="43">
        <v>6.8134014246233328</v>
      </c>
      <c r="F5181" s="43">
        <v>1.672502581313529</v>
      </c>
      <c r="H5181" s="43">
        <v>8.9281736153621271E-5</v>
      </c>
      <c r="I5181" s="43">
        <v>9.9584338239932152E-2</v>
      </c>
      <c r="J5181" s="43">
        <v>0</v>
      </c>
      <c r="K5181" s="43">
        <v>1</v>
      </c>
      <c r="M5181" s="43">
        <v>7.8395589920272971E-3</v>
      </c>
      <c r="N5181" s="43">
        <v>4.5831174848153466E-2</v>
      </c>
      <c r="O5181" s="43">
        <v>0</v>
      </c>
      <c r="P5181" s="43">
        <v>1</v>
      </c>
      <c r="R5181" s="43">
        <v>587.01149742458767</v>
      </c>
      <c r="S5181" s="43">
        <v>168.34337949126453</v>
      </c>
      <c r="T5181" s="43">
        <v>6802.9142298971819</v>
      </c>
      <c r="U5181" s="43">
        <v>7558.2691068130343</v>
      </c>
      <c r="W5181" s="43">
        <v>3999.5449728229614</v>
      </c>
      <c r="X5181" s="43">
        <v>0</v>
      </c>
      <c r="Y5181" s="43">
        <v>0</v>
      </c>
      <c r="Z5181" s="43">
        <v>3999.5449728229614</v>
      </c>
      <c r="AB5181" s="43">
        <v>42.240041958826801</v>
      </c>
      <c r="AC5181" s="43">
        <v>0</v>
      </c>
      <c r="AD5181" s="43">
        <v>0</v>
      </c>
      <c r="AE5181" s="43">
        <v>42.240041958826801</v>
      </c>
      <c r="AG5181" s="43">
        <v>7355163.2050214261</v>
      </c>
      <c r="AH5181" s="43">
        <v>863901.7141297597</v>
      </c>
      <c r="AI5181" s="43">
        <v>0</v>
      </c>
      <c r="AJ5181" s="43">
        <v>177408176.22707257</v>
      </c>
      <c r="AK5181" s="43">
        <v>184763339.43209398</v>
      </c>
    </row>
    <row r="5182" spans="3:37" x14ac:dyDescent="0.2">
      <c r="C5182" s="43">
        <v>6.0212738727306934E-4</v>
      </c>
      <c r="D5182" s="43">
        <v>5.4058450160998472E-2</v>
      </c>
      <c r="E5182" s="43">
        <v>2.4783656828980853</v>
      </c>
      <c r="F5182" s="43">
        <v>2.1013921348804394</v>
      </c>
      <c r="H5182" s="43">
        <v>9.7411714426454132E-5</v>
      </c>
      <c r="I5182" s="43">
        <v>7.4364569232533845E-2</v>
      </c>
      <c r="J5182" s="43">
        <v>0</v>
      </c>
      <c r="K5182" s="43">
        <v>1</v>
      </c>
      <c r="M5182" s="43">
        <v>7.9055811336748993E-3</v>
      </c>
      <c r="N5182" s="43">
        <v>4.8128095691552408E-2</v>
      </c>
      <c r="O5182" s="43">
        <v>0</v>
      </c>
      <c r="P5182" s="43">
        <v>1</v>
      </c>
      <c r="R5182" s="43">
        <v>616.30308891253424</v>
      </c>
      <c r="S5182" s="43">
        <v>137.1575207570107</v>
      </c>
      <c r="T5182" s="43">
        <v>7204.0190233681778</v>
      </c>
      <c r="U5182" s="43">
        <v>7957.479633037723</v>
      </c>
      <c r="W5182" s="43">
        <v>1527.4244258249123</v>
      </c>
      <c r="X5182" s="43">
        <v>0</v>
      </c>
      <c r="Y5182" s="43">
        <v>0</v>
      </c>
      <c r="Z5182" s="43">
        <v>1527.4244258249123</v>
      </c>
      <c r="AB5182" s="43">
        <v>72.630677106894026</v>
      </c>
      <c r="AC5182" s="43">
        <v>0</v>
      </c>
      <c r="AD5182" s="43">
        <v>0</v>
      </c>
      <c r="AE5182" s="43">
        <v>72.630677106894026</v>
      </c>
      <c r="AG5182" s="43">
        <v>2808933.5190920136</v>
      </c>
      <c r="AH5182" s="43">
        <v>329923.67597818107</v>
      </c>
      <c r="AI5182" s="43">
        <v>0</v>
      </c>
      <c r="AJ5182" s="43">
        <v>305048843.84895492</v>
      </c>
      <c r="AK5182" s="43">
        <v>307857777.36804694</v>
      </c>
    </row>
    <row r="5183" spans="3:37" x14ac:dyDescent="0.2">
      <c r="C5183" s="43">
        <v>6.3210640437283416E-4</v>
      </c>
      <c r="D5183" s="43">
        <v>5.0779888205534307E-2</v>
      </c>
      <c r="E5183" s="43">
        <v>6.9825349982851588</v>
      </c>
      <c r="F5183" s="43">
        <v>1.6792292830632245</v>
      </c>
      <c r="H5183" s="43">
        <v>8.9014708163954708E-5</v>
      </c>
      <c r="I5183" s="43">
        <v>9.7533223930565488E-2</v>
      </c>
      <c r="J5183" s="43">
        <v>0</v>
      </c>
      <c r="K5183" s="43">
        <v>1</v>
      </c>
      <c r="M5183" s="43">
        <v>7.8241463530339325E-3</v>
      </c>
      <c r="N5183" s="43">
        <v>4.7108895405212681E-2</v>
      </c>
      <c r="O5183" s="43">
        <v>0</v>
      </c>
      <c r="P5183" s="43">
        <v>1</v>
      </c>
      <c r="R5183" s="43">
        <v>607.74907110486924</v>
      </c>
      <c r="S5183" s="43">
        <v>164.38293298825474</v>
      </c>
      <c r="T5183" s="43">
        <v>6978.8242165389938</v>
      </c>
      <c r="U5183" s="43">
        <v>7750.9562206321179</v>
      </c>
      <c r="W5183" s="43">
        <v>4243.6291591650452</v>
      </c>
      <c r="X5183" s="43">
        <v>0</v>
      </c>
      <c r="Y5183" s="43">
        <v>0</v>
      </c>
      <c r="Z5183" s="43">
        <v>4243.6291591650452</v>
      </c>
      <c r="AB5183" s="43">
        <v>44.169703345832396</v>
      </c>
      <c r="AC5183" s="43">
        <v>0</v>
      </c>
      <c r="AD5183" s="43">
        <v>0</v>
      </c>
      <c r="AE5183" s="43">
        <v>44.169703345832396</v>
      </c>
      <c r="AG5183" s="43">
        <v>7804034.0237045176</v>
      </c>
      <c r="AH5183" s="43">
        <v>916623.89837964973</v>
      </c>
      <c r="AI5183" s="43">
        <v>0</v>
      </c>
      <c r="AJ5183" s="43">
        <v>185512754.05249608</v>
      </c>
      <c r="AK5183" s="43">
        <v>193316788.0762006</v>
      </c>
    </row>
    <row r="5184" spans="3:37" x14ac:dyDescent="0.2">
      <c r="C5184" s="43">
        <v>5.8499260368882896E-4</v>
      </c>
      <c r="D5184" s="43">
        <v>4.757782152475977E-2</v>
      </c>
      <c r="E5184" s="43">
        <v>8.1758775016647807</v>
      </c>
      <c r="F5184" s="43">
        <v>1.2785723946362377</v>
      </c>
      <c r="H5184" s="43">
        <v>8.5923142526054893E-5</v>
      </c>
      <c r="I5184" s="43">
        <v>6.978460201256198E-2</v>
      </c>
      <c r="J5184" s="43">
        <v>0</v>
      </c>
      <c r="K5184" s="43">
        <v>1</v>
      </c>
      <c r="M5184" s="43">
        <v>7.7959301166911944E-3</v>
      </c>
      <c r="N5184" s="43">
        <v>4.7255359174221856E-2</v>
      </c>
      <c r="O5184" s="43">
        <v>0</v>
      </c>
      <c r="P5184" s="43">
        <v>1</v>
      </c>
      <c r="R5184" s="43">
        <v>526.98384367697463</v>
      </c>
      <c r="S5184" s="43">
        <v>113.53039038001816</v>
      </c>
      <c r="T5184" s="43">
        <v>6975.2757119338876</v>
      </c>
      <c r="U5184" s="43">
        <v>7615.7899459908804</v>
      </c>
      <c r="W5184" s="43">
        <v>4308.555351259407</v>
      </c>
      <c r="X5184" s="43">
        <v>0</v>
      </c>
      <c r="Y5184" s="43">
        <v>0</v>
      </c>
      <c r="Z5184" s="43">
        <v>4308.555351259407</v>
      </c>
      <c r="AB5184" s="43">
        <v>15.70793718564428</v>
      </c>
      <c r="AC5184" s="43">
        <v>0</v>
      </c>
      <c r="AD5184" s="43">
        <v>0</v>
      </c>
      <c r="AE5184" s="43">
        <v>15.70793718564428</v>
      </c>
      <c r="AG5184" s="43">
        <v>7923433.2909660498</v>
      </c>
      <c r="AH5184" s="43">
        <v>930647.95587203186</v>
      </c>
      <c r="AI5184" s="43">
        <v>0</v>
      </c>
      <c r="AJ5184" s="43">
        <v>65973336.179705977</v>
      </c>
      <c r="AK5184" s="43">
        <v>73896769.470672026</v>
      </c>
    </row>
    <row r="5185" spans="3:37" x14ac:dyDescent="0.2">
      <c r="C5185" s="43">
        <v>6.0930787849638004E-4</v>
      </c>
      <c r="D5185" s="43">
        <v>4.8901928984321566E-2</v>
      </c>
      <c r="E5185" s="43">
        <v>4.6170747702719499</v>
      </c>
      <c r="F5185" s="43">
        <v>4.7846665601647098</v>
      </c>
      <c r="H5185" s="43">
        <v>8.9943271706638406E-5</v>
      </c>
      <c r="I5185" s="43">
        <v>0.10025415560958337</v>
      </c>
      <c r="J5185" s="43">
        <v>0</v>
      </c>
      <c r="K5185" s="43">
        <v>1</v>
      </c>
      <c r="M5185" s="43">
        <v>7.7834272862722402E-3</v>
      </c>
      <c r="N5185" s="43">
        <v>4.6398476154578594E-2</v>
      </c>
      <c r="O5185" s="43">
        <v>0</v>
      </c>
      <c r="P5185" s="43">
        <v>1</v>
      </c>
      <c r="R5185" s="43">
        <v>564.16372365268262</v>
      </c>
      <c r="S5185" s="43">
        <v>170.73141407052589</v>
      </c>
      <c r="T5185" s="43">
        <v>6837.8089566043409</v>
      </c>
      <c r="U5185" s="43">
        <v>7572.7040943275497</v>
      </c>
      <c r="W5185" s="43">
        <v>2604.7860947794775</v>
      </c>
      <c r="X5185" s="43">
        <v>0</v>
      </c>
      <c r="Y5185" s="43">
        <v>0</v>
      </c>
      <c r="Z5185" s="43">
        <v>2604.7860947794775</v>
      </c>
      <c r="AB5185" s="43">
        <v>228.46335899219542</v>
      </c>
      <c r="AC5185" s="43">
        <v>0</v>
      </c>
      <c r="AD5185" s="43">
        <v>0</v>
      </c>
      <c r="AE5185" s="43">
        <v>228.46335899219542</v>
      </c>
      <c r="AG5185" s="43">
        <v>4790201.6282994589</v>
      </c>
      <c r="AH5185" s="43">
        <v>562633.79647236713</v>
      </c>
      <c r="AI5185" s="43">
        <v>0</v>
      </c>
      <c r="AJ5185" s="43">
        <v>959546107.76722074</v>
      </c>
      <c r="AK5185" s="43">
        <v>964336309.39552021</v>
      </c>
    </row>
    <row r="5186" spans="3:37" x14ac:dyDescent="0.2">
      <c r="C5186" s="43">
        <v>6.2063752241847681E-4</v>
      </c>
      <c r="D5186" s="43">
        <v>5.6691093412528537E-2</v>
      </c>
      <c r="E5186" s="43">
        <v>5.5359928730791008</v>
      </c>
      <c r="F5186" s="43">
        <v>4.667023371393193</v>
      </c>
      <c r="H5186" s="43">
        <v>8.751601785420773E-5</v>
      </c>
      <c r="I5186" s="43">
        <v>9.4982592178004643E-2</v>
      </c>
      <c r="J5186" s="43">
        <v>0</v>
      </c>
      <c r="K5186" s="43">
        <v>1</v>
      </c>
      <c r="M5186" s="43">
        <v>7.8879998036252008E-3</v>
      </c>
      <c r="N5186" s="43">
        <v>4.4539336540427472E-2</v>
      </c>
      <c r="O5186" s="43">
        <v>0</v>
      </c>
      <c r="P5186" s="43">
        <v>1</v>
      </c>
      <c r="R5186" s="43">
        <v>666.18559051209945</v>
      </c>
      <c r="S5186" s="43">
        <v>157.38884154152385</v>
      </c>
      <c r="T5186" s="43">
        <v>6652.011745464908</v>
      </c>
      <c r="U5186" s="43">
        <v>7475.5861775185313</v>
      </c>
      <c r="W5186" s="43">
        <v>3687.9986812229749</v>
      </c>
      <c r="X5186" s="43">
        <v>0</v>
      </c>
      <c r="Y5186" s="43">
        <v>0</v>
      </c>
      <c r="Z5186" s="43">
        <v>3687.9986812229749</v>
      </c>
      <c r="AB5186" s="43">
        <v>261.39223991997716</v>
      </c>
      <c r="AC5186" s="43">
        <v>0</v>
      </c>
      <c r="AD5186" s="43">
        <v>0</v>
      </c>
      <c r="AE5186" s="43">
        <v>261.39223991997716</v>
      </c>
      <c r="AG5186" s="43">
        <v>6782229.5747690508</v>
      </c>
      <c r="AH5186" s="43">
        <v>796607.71514416253</v>
      </c>
      <c r="AI5186" s="43">
        <v>0</v>
      </c>
      <c r="AJ5186" s="43">
        <v>1097847407.663904</v>
      </c>
      <c r="AK5186" s="43">
        <v>1104629637.238673</v>
      </c>
    </row>
    <row r="5187" spans="3:37" x14ac:dyDescent="0.2">
      <c r="C5187" s="43">
        <v>6.009849164022123E-4</v>
      </c>
      <c r="D5187" s="43">
        <v>5.9365888303601566E-2</v>
      </c>
      <c r="E5187" s="43">
        <v>5.6013725888883377</v>
      </c>
      <c r="F5187" s="43">
        <v>1.0386896941477191</v>
      </c>
      <c r="H5187" s="43">
        <v>8.6009114661882808E-5</v>
      </c>
      <c r="I5187" s="43">
        <v>0.10244787448205983</v>
      </c>
      <c r="J5187" s="43">
        <v>0</v>
      </c>
      <c r="K5187" s="43">
        <v>1</v>
      </c>
      <c r="M5187" s="43">
        <v>7.7701827492579799E-3</v>
      </c>
      <c r="N5187" s="43">
        <v>4.4098214884175306E-2</v>
      </c>
      <c r="O5187" s="43">
        <v>0</v>
      </c>
      <c r="P5187" s="43">
        <v>1</v>
      </c>
      <c r="R5187" s="43">
        <v>675.52731674070537</v>
      </c>
      <c r="S5187" s="43">
        <v>166.83601291578879</v>
      </c>
      <c r="T5187" s="43">
        <v>6487.7576043103563</v>
      </c>
      <c r="U5187" s="43">
        <v>7330.1209339668503</v>
      </c>
      <c r="W5187" s="43">
        <v>3783.8801950366769</v>
      </c>
      <c r="X5187" s="43">
        <v>0</v>
      </c>
      <c r="Y5187" s="43">
        <v>0</v>
      </c>
      <c r="Z5187" s="43">
        <v>3783.8801950366769</v>
      </c>
      <c r="AB5187" s="43">
        <v>2.7965461442246116</v>
      </c>
      <c r="AC5187" s="43">
        <v>0</v>
      </c>
      <c r="AD5187" s="43">
        <v>0</v>
      </c>
      <c r="AE5187" s="43">
        <v>2.7965461442246116</v>
      </c>
      <c r="AG5187" s="43">
        <v>6958555.6786724487</v>
      </c>
      <c r="AH5187" s="43">
        <v>817318.12212792225</v>
      </c>
      <c r="AI5187" s="43">
        <v>0</v>
      </c>
      <c r="AJ5187" s="43">
        <v>11745493.805743368</v>
      </c>
      <c r="AK5187" s="43">
        <v>18704049.484415818</v>
      </c>
    </row>
    <row r="5188" spans="3:37" x14ac:dyDescent="0.2">
      <c r="C5188" s="43">
        <v>6.1389257837574096E-4</v>
      </c>
      <c r="D5188" s="43">
        <v>6.1587626469907231E-2</v>
      </c>
      <c r="E5188" s="43">
        <v>2.4593196090599596</v>
      </c>
      <c r="F5188" s="43">
        <v>4.6828821468420001</v>
      </c>
      <c r="H5188" s="43">
        <v>8.4350979688018227E-5</v>
      </c>
      <c r="I5188" s="43">
        <v>0.12362257041469626</v>
      </c>
      <c r="J5188" s="43">
        <v>0</v>
      </c>
      <c r="K5188" s="43">
        <v>1</v>
      </c>
      <c r="M5188" s="43">
        <v>7.9288904719919673E-3</v>
      </c>
      <c r="N5188" s="43">
        <v>4.8090172688353028E-2</v>
      </c>
      <c r="O5188" s="43">
        <v>0</v>
      </c>
      <c r="P5188" s="43">
        <v>1</v>
      </c>
      <c r="R5188" s="43">
        <v>715.86020905397709</v>
      </c>
      <c r="S5188" s="43">
        <v>197.43778638946429</v>
      </c>
      <c r="T5188" s="43">
        <v>7219.5666154838236</v>
      </c>
      <c r="U5188" s="43">
        <v>8132.8646109272649</v>
      </c>
      <c r="W5188" s="43">
        <v>1760.5290494722078</v>
      </c>
      <c r="X5188" s="43">
        <v>0</v>
      </c>
      <c r="Y5188" s="43">
        <v>0</v>
      </c>
      <c r="Z5188" s="43">
        <v>1760.5290494722078</v>
      </c>
      <c r="AB5188" s="43">
        <v>282.09787984086375</v>
      </c>
      <c r="AC5188" s="43">
        <v>0</v>
      </c>
      <c r="AD5188" s="43">
        <v>0</v>
      </c>
      <c r="AE5188" s="43">
        <v>282.09787984086375</v>
      </c>
      <c r="AG5188" s="43">
        <v>3237612.9219793901</v>
      </c>
      <c r="AH5188" s="43">
        <v>380274.27468599688</v>
      </c>
      <c r="AI5188" s="43">
        <v>0</v>
      </c>
      <c r="AJ5188" s="43">
        <v>1184811095.3316278</v>
      </c>
      <c r="AK5188" s="43">
        <v>1188048708.2536073</v>
      </c>
    </row>
    <row r="5189" spans="3:37" x14ac:dyDescent="0.2">
      <c r="C5189" s="43">
        <v>5.9742680918740563E-4</v>
      </c>
      <c r="D5189" s="43">
        <v>4.9351212219436155E-2</v>
      </c>
      <c r="E5189" s="43">
        <v>3.8932398202543834</v>
      </c>
      <c r="F5189" s="43">
        <v>4.2295885643800961</v>
      </c>
      <c r="H5189" s="43">
        <v>9.4033304763208037E-5</v>
      </c>
      <c r="I5189" s="43">
        <v>0.12396549971861126</v>
      </c>
      <c r="J5189" s="43">
        <v>0</v>
      </c>
      <c r="K5189" s="43">
        <v>1</v>
      </c>
      <c r="M5189" s="43">
        <v>7.87984025597388E-3</v>
      </c>
      <c r="N5189" s="43">
        <v>4.714082530464847E-2</v>
      </c>
      <c r="O5189" s="43">
        <v>0</v>
      </c>
      <c r="P5189" s="43">
        <v>1</v>
      </c>
      <c r="R5189" s="43">
        <v>558.24508101175456</v>
      </c>
      <c r="S5189" s="43">
        <v>220.71147223750668</v>
      </c>
      <c r="T5189" s="43">
        <v>7033.2647823588859</v>
      </c>
      <c r="U5189" s="43">
        <v>7812.2213356081475</v>
      </c>
      <c r="W5189" s="43">
        <v>2173.3819788560972</v>
      </c>
      <c r="X5189" s="43">
        <v>0</v>
      </c>
      <c r="Y5189" s="43">
        <v>0</v>
      </c>
      <c r="Z5189" s="43">
        <v>2173.3819788560972</v>
      </c>
      <c r="AB5189" s="43">
        <v>192.91050648399931</v>
      </c>
      <c r="AC5189" s="43">
        <v>0</v>
      </c>
      <c r="AD5189" s="43">
        <v>0</v>
      </c>
      <c r="AE5189" s="43">
        <v>192.91050648399931</v>
      </c>
      <c r="AG5189" s="43">
        <v>3996849.459116363</v>
      </c>
      <c r="AH5189" s="43">
        <v>469450.50743291702</v>
      </c>
      <c r="AI5189" s="43">
        <v>0</v>
      </c>
      <c r="AJ5189" s="43">
        <v>810224127.23279715</v>
      </c>
      <c r="AK5189" s="43">
        <v>814220976.69191349</v>
      </c>
    </row>
    <row r="5190" spans="3:37" x14ac:dyDescent="0.2">
      <c r="C5190" s="43">
        <v>6.0510327530099387E-4</v>
      </c>
      <c r="D5190" s="43">
        <v>5.2345760012440054E-2</v>
      </c>
      <c r="E5190" s="43">
        <v>5.9061299706223425</v>
      </c>
      <c r="F5190" s="43">
        <v>1.7122346426550077</v>
      </c>
      <c r="H5190" s="43">
        <v>9.1090161698503813E-5</v>
      </c>
      <c r="I5190" s="43">
        <v>9.9217336392150426E-2</v>
      </c>
      <c r="J5190" s="43">
        <v>0</v>
      </c>
      <c r="K5190" s="43">
        <v>1</v>
      </c>
      <c r="M5190" s="43">
        <v>7.8242969394842956E-3</v>
      </c>
      <c r="N5190" s="43">
        <v>4.3871011649882073E-2</v>
      </c>
      <c r="O5190" s="43">
        <v>0</v>
      </c>
      <c r="P5190" s="43">
        <v>1</v>
      </c>
      <c r="R5190" s="43">
        <v>599.72670280640932</v>
      </c>
      <c r="S5190" s="43">
        <v>171.12025135765384</v>
      </c>
      <c r="T5190" s="43">
        <v>6499.2814732366305</v>
      </c>
      <c r="U5190" s="43">
        <v>7270.1284274006939</v>
      </c>
      <c r="W5190" s="43">
        <v>3542.0638536274528</v>
      </c>
      <c r="X5190" s="43">
        <v>0</v>
      </c>
      <c r="Y5190" s="43">
        <v>0</v>
      </c>
      <c r="Z5190" s="43">
        <v>3542.0638536274528</v>
      </c>
      <c r="AB5190" s="43">
        <v>45.704636323446827</v>
      </c>
      <c r="AC5190" s="43">
        <v>0</v>
      </c>
      <c r="AD5190" s="43">
        <v>0</v>
      </c>
      <c r="AE5190" s="43">
        <v>45.704636323446827</v>
      </c>
      <c r="AG5190" s="43">
        <v>6513855.4268208854</v>
      </c>
      <c r="AH5190" s="43">
        <v>765085.79238352983</v>
      </c>
      <c r="AI5190" s="43">
        <v>0</v>
      </c>
      <c r="AJ5190" s="43">
        <v>191959472.55847669</v>
      </c>
      <c r="AK5190" s="43">
        <v>198473327.98529756</v>
      </c>
    </row>
    <row r="5191" spans="3:37" x14ac:dyDescent="0.2">
      <c r="C5191" s="43">
        <v>6.1953017294780199E-4</v>
      </c>
      <c r="D5191" s="43">
        <v>6.3849948512029076E-2</v>
      </c>
      <c r="E5191" s="43">
        <v>4.634164205742362</v>
      </c>
      <c r="F5191" s="43">
        <v>3.6266458417083021</v>
      </c>
      <c r="H5191" s="43">
        <v>8.9390161476086459E-5</v>
      </c>
      <c r="I5191" s="43">
        <v>0.12145689274654059</v>
      </c>
      <c r="J5191" s="43">
        <v>0</v>
      </c>
      <c r="K5191" s="43">
        <v>1</v>
      </c>
      <c r="M5191" s="43">
        <v>7.9158281787002904E-3</v>
      </c>
      <c r="N5191" s="43">
        <v>4.6443356763623989E-2</v>
      </c>
      <c r="O5191" s="43">
        <v>0</v>
      </c>
      <c r="P5191" s="43">
        <v>1</v>
      </c>
      <c r="R5191" s="43">
        <v>748.97166324641876</v>
      </c>
      <c r="S5191" s="43">
        <v>205.56740846211278</v>
      </c>
      <c r="T5191" s="43">
        <v>6960.8509277515113</v>
      </c>
      <c r="U5191" s="43">
        <v>7915.3899994600433</v>
      </c>
      <c r="W5191" s="43">
        <v>3470.8576729318761</v>
      </c>
      <c r="X5191" s="43">
        <v>0</v>
      </c>
      <c r="Y5191" s="43">
        <v>0</v>
      </c>
      <c r="Z5191" s="43">
        <v>3470.8576729318761</v>
      </c>
      <c r="AB5191" s="43">
        <v>210.49931361612059</v>
      </c>
      <c r="AC5191" s="43">
        <v>0</v>
      </c>
      <c r="AD5191" s="43">
        <v>0</v>
      </c>
      <c r="AE5191" s="43">
        <v>210.49931361612059</v>
      </c>
      <c r="AG5191" s="43">
        <v>6382907.2605217202</v>
      </c>
      <c r="AH5191" s="43">
        <v>749705.25735328521</v>
      </c>
      <c r="AI5191" s="43">
        <v>0</v>
      </c>
      <c r="AJ5191" s="43">
        <v>884097117.18770647</v>
      </c>
      <c r="AK5191" s="43">
        <v>890480024.44822824</v>
      </c>
    </row>
    <row r="5192" spans="3:37" x14ac:dyDescent="0.2">
      <c r="C5192" s="43">
        <v>5.9585170805418234E-4</v>
      </c>
      <c r="D5192" s="43">
        <v>5.723593339660904E-2</v>
      </c>
      <c r="E5192" s="43">
        <v>6.9089343055454151</v>
      </c>
      <c r="F5192" s="43">
        <v>2.0636386257731312</v>
      </c>
      <c r="H5192" s="43">
        <v>8.8261388973477533E-5</v>
      </c>
      <c r="I5192" s="43">
        <v>0.10192086502165287</v>
      </c>
      <c r="J5192" s="43">
        <v>0</v>
      </c>
      <c r="K5192" s="43">
        <v>1</v>
      </c>
      <c r="M5192" s="43">
        <v>7.7479759986507756E-3</v>
      </c>
      <c r="N5192" s="43">
        <v>4.4825997536983471E-2</v>
      </c>
      <c r="O5192" s="43">
        <v>0</v>
      </c>
      <c r="P5192" s="43">
        <v>1</v>
      </c>
      <c r="R5192" s="43">
        <v>645.72757235980805</v>
      </c>
      <c r="S5192" s="43">
        <v>170.3241504421942</v>
      </c>
      <c r="T5192" s="43">
        <v>6575.9817979102872</v>
      </c>
      <c r="U5192" s="43">
        <v>7392.0335207122898</v>
      </c>
      <c r="W5192" s="43">
        <v>4461.2893767132373</v>
      </c>
      <c r="X5192" s="43">
        <v>0</v>
      </c>
      <c r="Y5192" s="43">
        <v>0</v>
      </c>
      <c r="Z5192" s="43">
        <v>4461.2893767132373</v>
      </c>
      <c r="AB5192" s="43">
        <v>73.489824282680885</v>
      </c>
      <c r="AC5192" s="43">
        <v>0</v>
      </c>
      <c r="AD5192" s="43">
        <v>0</v>
      </c>
      <c r="AE5192" s="43">
        <v>73.489824282680885</v>
      </c>
      <c r="AG5192" s="43">
        <v>8204311.1637756433</v>
      </c>
      <c r="AH5192" s="43">
        <v>963638.50537005928</v>
      </c>
      <c r="AI5192" s="43">
        <v>0</v>
      </c>
      <c r="AJ5192" s="43">
        <v>308657261.98725975</v>
      </c>
      <c r="AK5192" s="43">
        <v>316861573.15103537</v>
      </c>
    </row>
    <row r="5193" spans="3:37" x14ac:dyDescent="0.2">
      <c r="C5193" s="43">
        <v>6.0944551487146319E-4</v>
      </c>
      <c r="D5193" s="43">
        <v>5.0299369076206905E-2</v>
      </c>
      <c r="E5193" s="43">
        <v>2.5754573935512237</v>
      </c>
      <c r="F5193" s="43">
        <v>3.1447760899838815</v>
      </c>
      <c r="H5193" s="43">
        <v>9.6770196519213592E-5</v>
      </c>
      <c r="I5193" s="43">
        <v>9.8373557038874446E-2</v>
      </c>
      <c r="J5193" s="43">
        <v>0</v>
      </c>
      <c r="K5193" s="43">
        <v>1</v>
      </c>
      <c r="M5193" s="43">
        <v>7.9004026044059428E-3</v>
      </c>
      <c r="N5193" s="43">
        <v>4.5872558328366231E-2</v>
      </c>
      <c r="O5193" s="43">
        <v>0</v>
      </c>
      <c r="P5193" s="43">
        <v>1</v>
      </c>
      <c r="R5193" s="43">
        <v>580.41656096044699</v>
      </c>
      <c r="S5193" s="43">
        <v>180.24464501447457</v>
      </c>
      <c r="T5193" s="43">
        <v>6861.9027356425531</v>
      </c>
      <c r="U5193" s="43">
        <v>7622.5639416174745</v>
      </c>
      <c r="W5193" s="43">
        <v>1494.8381232651577</v>
      </c>
      <c r="X5193" s="43">
        <v>0</v>
      </c>
      <c r="Y5193" s="43">
        <v>0</v>
      </c>
      <c r="Z5193" s="43">
        <v>1494.8381232651577</v>
      </c>
      <c r="AB5193" s="43">
        <v>133.20040115311434</v>
      </c>
      <c r="AC5193" s="43">
        <v>0</v>
      </c>
      <c r="AD5193" s="43">
        <v>0</v>
      </c>
      <c r="AE5193" s="43">
        <v>133.20040115311434</v>
      </c>
      <c r="AG5193" s="43">
        <v>2749007.3086846252</v>
      </c>
      <c r="AH5193" s="43">
        <v>322885.03462527407</v>
      </c>
      <c r="AI5193" s="43">
        <v>0</v>
      </c>
      <c r="AJ5193" s="43">
        <v>559441684.84308028</v>
      </c>
      <c r="AK5193" s="43">
        <v>562190692.15176487</v>
      </c>
    </row>
    <row r="5194" spans="3:37" x14ac:dyDescent="0.2">
      <c r="C5194" s="43">
        <v>6.3701089207446326E-4</v>
      </c>
      <c r="D5194" s="43">
        <v>5.3617265754629287E-2</v>
      </c>
      <c r="E5194" s="43">
        <v>2.4302888798613886</v>
      </c>
      <c r="F5194" s="43">
        <v>5.1959353398202532</v>
      </c>
      <c r="H5194" s="43">
        <v>8.2780351543018671E-5</v>
      </c>
      <c r="I5194" s="43">
        <v>8.9265984278965885E-2</v>
      </c>
      <c r="J5194" s="43">
        <v>0</v>
      </c>
      <c r="K5194" s="43">
        <v>1</v>
      </c>
      <c r="M5194" s="43">
        <v>7.8670302029499872E-3</v>
      </c>
      <c r="N5194" s="43">
        <v>4.5851301058830618E-2</v>
      </c>
      <c r="O5194" s="43">
        <v>0</v>
      </c>
      <c r="P5194" s="43">
        <v>1</v>
      </c>
      <c r="R5194" s="43">
        <v>646.68664785897874</v>
      </c>
      <c r="S5194" s="43">
        <v>139.91221663855765</v>
      </c>
      <c r="T5194" s="43">
        <v>6829.7507395749826</v>
      </c>
      <c r="U5194" s="43">
        <v>7616.3496040725186</v>
      </c>
      <c r="W5194" s="43">
        <v>1571.6353690465137</v>
      </c>
      <c r="X5194" s="43">
        <v>0</v>
      </c>
      <c r="Y5194" s="43">
        <v>0</v>
      </c>
      <c r="Z5194" s="43">
        <v>1571.6353690465137</v>
      </c>
      <c r="AB5194" s="43">
        <v>290.33972347092811</v>
      </c>
      <c r="AC5194" s="43">
        <v>0</v>
      </c>
      <c r="AD5194" s="43">
        <v>0</v>
      </c>
      <c r="AE5194" s="43">
        <v>290.33972347092811</v>
      </c>
      <c r="AG5194" s="43">
        <v>2890237.4436765388</v>
      </c>
      <c r="AH5194" s="43">
        <v>339473.23971404694</v>
      </c>
      <c r="AI5194" s="43">
        <v>0</v>
      </c>
      <c r="AJ5194" s="43">
        <v>1219426838.577898</v>
      </c>
      <c r="AK5194" s="43">
        <v>1222317076.0215745</v>
      </c>
    </row>
    <row r="5195" spans="3:37" x14ac:dyDescent="0.2">
      <c r="C5195" s="43">
        <v>6.1090978998612488E-4</v>
      </c>
      <c r="D5195" s="43">
        <v>5.3608778114958053E-2</v>
      </c>
      <c r="E5195" s="43">
        <v>2.3545311635236685</v>
      </c>
      <c r="F5195" s="43">
        <v>4.0747022794096397</v>
      </c>
      <c r="H5195" s="43">
        <v>9.0052265946050092E-5</v>
      </c>
      <c r="I5195" s="43">
        <v>8.9446894286443632E-2</v>
      </c>
      <c r="J5195" s="43">
        <v>0</v>
      </c>
      <c r="K5195" s="43">
        <v>1</v>
      </c>
      <c r="M5195" s="43">
        <v>7.9792558139494263E-3</v>
      </c>
      <c r="N5195" s="43">
        <v>4.5100235411133081E-2</v>
      </c>
      <c r="O5195" s="43">
        <v>0</v>
      </c>
      <c r="P5195" s="43">
        <v>1</v>
      </c>
      <c r="R5195" s="43">
        <v>620.09091180575899</v>
      </c>
      <c r="S5195" s="43">
        <v>152.51139163047611</v>
      </c>
      <c r="T5195" s="43">
        <v>6813.7088198500824</v>
      </c>
      <c r="U5195" s="43">
        <v>7586.3111232863175</v>
      </c>
      <c r="W5195" s="43">
        <v>1460.0233760644662</v>
      </c>
      <c r="X5195" s="43">
        <v>0</v>
      </c>
      <c r="Y5195" s="43">
        <v>0</v>
      </c>
      <c r="Z5195" s="43">
        <v>1460.0233760644662</v>
      </c>
      <c r="AB5195" s="43">
        <v>204.00565857682949</v>
      </c>
      <c r="AC5195" s="43">
        <v>0</v>
      </c>
      <c r="AD5195" s="43">
        <v>0</v>
      </c>
      <c r="AE5195" s="43">
        <v>204.00565857682949</v>
      </c>
      <c r="AG5195" s="43">
        <v>2684982.9885825533</v>
      </c>
      <c r="AH5195" s="43">
        <v>315365.04922992468</v>
      </c>
      <c r="AI5195" s="43">
        <v>0</v>
      </c>
      <c r="AJ5195" s="43">
        <v>856823766.02268386</v>
      </c>
      <c r="AK5195" s="43">
        <v>859508749.01126647</v>
      </c>
    </row>
    <row r="5196" spans="3:37" x14ac:dyDescent="0.2">
      <c r="C5196" s="43">
        <v>6.1368123576743816E-4</v>
      </c>
      <c r="D5196" s="43">
        <v>4.3224365158524056E-2</v>
      </c>
      <c r="E5196" s="43">
        <v>3.7578613963639689</v>
      </c>
      <c r="F5196" s="43">
        <v>2.7788209659071401</v>
      </c>
      <c r="H5196" s="43">
        <v>1.0188461152671469E-4</v>
      </c>
      <c r="I5196" s="43">
        <v>0.10691633093742181</v>
      </c>
      <c r="J5196" s="43">
        <v>0</v>
      </c>
      <c r="K5196" s="43">
        <v>1</v>
      </c>
      <c r="M5196" s="43">
        <v>7.7664449854613297E-3</v>
      </c>
      <c r="N5196" s="43">
        <v>4.6329885951846173E-2</v>
      </c>
      <c r="O5196" s="43">
        <v>0</v>
      </c>
      <c r="P5196" s="43">
        <v>1</v>
      </c>
      <c r="R5196" s="43">
        <v>502.24293988867555</v>
      </c>
      <c r="S5196" s="43">
        <v>206.2505015213311</v>
      </c>
      <c r="T5196" s="43">
        <v>6812.8036764382805</v>
      </c>
      <c r="U5196" s="43">
        <v>7521.2971178482876</v>
      </c>
      <c r="W5196" s="43">
        <v>1887.3593554040033</v>
      </c>
      <c r="X5196" s="43">
        <v>0</v>
      </c>
      <c r="Y5196" s="43">
        <v>0</v>
      </c>
      <c r="Z5196" s="43">
        <v>1887.3593554040033</v>
      </c>
      <c r="AB5196" s="43">
        <v>95.593829045451258</v>
      </c>
      <c r="AC5196" s="43">
        <v>0</v>
      </c>
      <c r="AD5196" s="43">
        <v>0</v>
      </c>
      <c r="AE5196" s="43">
        <v>95.593829045451258</v>
      </c>
      <c r="AG5196" s="43">
        <v>3470853.8545879619</v>
      </c>
      <c r="AH5196" s="43">
        <v>407669.62076726469</v>
      </c>
      <c r="AI5196" s="43">
        <v>0</v>
      </c>
      <c r="AJ5196" s="43">
        <v>401494081.99089527</v>
      </c>
      <c r="AK5196" s="43">
        <v>404964935.84548324</v>
      </c>
    </row>
    <row r="5197" spans="3:37" x14ac:dyDescent="0.2">
      <c r="C5197" s="43">
        <v>6.2805069996152429E-4</v>
      </c>
      <c r="D5197" s="43">
        <v>5.8177739524255312E-2</v>
      </c>
      <c r="E5197" s="43">
        <v>7.2582715222021363</v>
      </c>
      <c r="F5197" s="43">
        <v>1.5903851788026173</v>
      </c>
      <c r="H5197" s="43">
        <v>9.6015062052812183E-5</v>
      </c>
      <c r="I5197" s="43">
        <v>0.10864299110200992</v>
      </c>
      <c r="J5197" s="43">
        <v>0</v>
      </c>
      <c r="K5197" s="43">
        <v>1</v>
      </c>
      <c r="M5197" s="43">
        <v>7.7968473383838739E-3</v>
      </c>
      <c r="N5197" s="43">
        <v>4.3930879481703704E-2</v>
      </c>
      <c r="O5197" s="43">
        <v>0</v>
      </c>
      <c r="P5197" s="43">
        <v>1</v>
      </c>
      <c r="R5197" s="43">
        <v>691.82128495536244</v>
      </c>
      <c r="S5197" s="43">
        <v>197.50743711986016</v>
      </c>
      <c r="T5197" s="43">
        <v>6485.318378625755</v>
      </c>
      <c r="U5197" s="43">
        <v>7374.6471007009777</v>
      </c>
      <c r="W5197" s="43">
        <v>5021.4267310447967</v>
      </c>
      <c r="X5197" s="43">
        <v>0</v>
      </c>
      <c r="Y5197" s="43">
        <v>0</v>
      </c>
      <c r="Z5197" s="43">
        <v>5021.4267310447967</v>
      </c>
      <c r="AB5197" s="43">
        <v>43.703190532907605</v>
      </c>
      <c r="AC5197" s="43">
        <v>0</v>
      </c>
      <c r="AD5197" s="43">
        <v>0</v>
      </c>
      <c r="AE5197" s="43">
        <v>43.703190532907605</v>
      </c>
      <c r="AG5197" s="43">
        <v>9234403.7583913803</v>
      </c>
      <c r="AH5197" s="43">
        <v>1084628.173905676</v>
      </c>
      <c r="AI5197" s="43">
        <v>0</v>
      </c>
      <c r="AJ5197" s="43">
        <v>183553400.23821193</v>
      </c>
      <c r="AK5197" s="43">
        <v>192787803.99660331</v>
      </c>
    </row>
    <row r="5198" spans="3:37" x14ac:dyDescent="0.2">
      <c r="C5198" s="43">
        <v>6.0429231194792786E-4</v>
      </c>
      <c r="D5198" s="43">
        <v>4.9912553123698938E-2</v>
      </c>
      <c r="E5198" s="43">
        <v>5.1501103780183293</v>
      </c>
      <c r="F5198" s="43">
        <v>4.1689194238534055</v>
      </c>
      <c r="H5198" s="43">
        <v>8.7601917882245271E-5</v>
      </c>
      <c r="I5198" s="43">
        <v>0.10158767588204531</v>
      </c>
      <c r="J5198" s="43">
        <v>0</v>
      </c>
      <c r="K5198" s="43">
        <v>1</v>
      </c>
      <c r="M5198" s="43">
        <v>7.8601522342258701E-3</v>
      </c>
      <c r="N5198" s="43">
        <v>4.675531570638447E-2</v>
      </c>
      <c r="O5198" s="43">
        <v>0</v>
      </c>
      <c r="P5198" s="43">
        <v>1</v>
      </c>
      <c r="R5198" s="43">
        <v>571.08299336445748</v>
      </c>
      <c r="S5198" s="43">
        <v>168.49887740300372</v>
      </c>
      <c r="T5198" s="43">
        <v>6958.3188276700448</v>
      </c>
      <c r="U5198" s="43">
        <v>7697.9006984375064</v>
      </c>
      <c r="W5198" s="43">
        <v>2941.1404508360652</v>
      </c>
      <c r="X5198" s="43">
        <v>0</v>
      </c>
      <c r="Y5198" s="43">
        <v>0</v>
      </c>
      <c r="Z5198" s="43">
        <v>2941.1404508360652</v>
      </c>
      <c r="AB5198" s="43">
        <v>193.6396109626323</v>
      </c>
      <c r="AC5198" s="43">
        <v>0</v>
      </c>
      <c r="AD5198" s="43">
        <v>0</v>
      </c>
      <c r="AE5198" s="43">
        <v>193.6396109626323</v>
      </c>
      <c r="AG5198" s="43">
        <v>5408757.2890875237</v>
      </c>
      <c r="AH5198" s="43">
        <v>635286.33738059003</v>
      </c>
      <c r="AI5198" s="43">
        <v>0</v>
      </c>
      <c r="AJ5198" s="43">
        <v>813286366.04305565</v>
      </c>
      <c r="AK5198" s="43">
        <v>818695123.33214319</v>
      </c>
    </row>
    <row r="5199" spans="3:37" x14ac:dyDescent="0.2">
      <c r="C5199" s="43">
        <v>6.2527370002174454E-4</v>
      </c>
      <c r="D5199" s="43">
        <v>5.4819952542987993E-2</v>
      </c>
      <c r="E5199" s="43">
        <v>6.0061067486543127</v>
      </c>
      <c r="F5199" s="43">
        <v>2.7136100260824145</v>
      </c>
      <c r="H5199" s="43">
        <v>8.8557159021710431E-5</v>
      </c>
      <c r="I5199" s="43">
        <v>9.643371449959566E-2</v>
      </c>
      <c r="J5199" s="43">
        <v>0</v>
      </c>
      <c r="K5199" s="43">
        <v>1</v>
      </c>
      <c r="M5199" s="43">
        <v>7.8847249879536729E-3</v>
      </c>
      <c r="N5199" s="43">
        <v>4.6353492058479717E-2</v>
      </c>
      <c r="O5199" s="43">
        <v>0</v>
      </c>
      <c r="P5199" s="43">
        <v>1</v>
      </c>
      <c r="R5199" s="43">
        <v>649.00970334877672</v>
      </c>
      <c r="S5199" s="43">
        <v>161.69438688776376</v>
      </c>
      <c r="T5199" s="43">
        <v>6920.084225686318</v>
      </c>
      <c r="U5199" s="43">
        <v>7730.7883159228586</v>
      </c>
      <c r="W5199" s="43">
        <v>3898.0215592252216</v>
      </c>
      <c r="X5199" s="43">
        <v>0</v>
      </c>
      <c r="Y5199" s="43">
        <v>0</v>
      </c>
      <c r="Z5199" s="43">
        <v>3898.0215592252216</v>
      </c>
      <c r="AB5199" s="43">
        <v>119.0000002111064</v>
      </c>
      <c r="AC5199" s="43">
        <v>0</v>
      </c>
      <c r="AD5199" s="43">
        <v>0</v>
      </c>
      <c r="AE5199" s="43">
        <v>119.0000002111064</v>
      </c>
      <c r="AG5199" s="43">
        <v>7168461.6474151826</v>
      </c>
      <c r="AH5199" s="43">
        <v>841972.6567926479</v>
      </c>
      <c r="AI5199" s="43">
        <v>0</v>
      </c>
      <c r="AJ5199" s="43">
        <v>499800000.88664687</v>
      </c>
      <c r="AK5199" s="43">
        <v>506968462.53406203</v>
      </c>
    </row>
    <row r="5200" spans="3:37" x14ac:dyDescent="0.2">
      <c r="C5200" s="43">
        <v>5.9965647243859547E-4</v>
      </c>
      <c r="D5200" s="43">
        <v>4.7486206186222062E-2</v>
      </c>
      <c r="E5200" s="43">
        <v>1.5872936083677711</v>
      </c>
      <c r="F5200" s="43">
        <v>1.2942301122127271</v>
      </c>
      <c r="H5200" s="43">
        <v>8.7904562393879395E-5</v>
      </c>
      <c r="I5200" s="43">
        <v>7.7908060048788794E-2</v>
      </c>
      <c r="J5200" s="43">
        <v>0</v>
      </c>
      <c r="K5200" s="43">
        <v>1</v>
      </c>
      <c r="M5200" s="43">
        <v>7.8845914740424128E-3</v>
      </c>
      <c r="N5200" s="43">
        <v>4.765503268265403E-2</v>
      </c>
      <c r="O5200" s="43">
        <v>0</v>
      </c>
      <c r="P5200" s="43">
        <v>1</v>
      </c>
      <c r="R5200" s="43">
        <v>539.15342981249887</v>
      </c>
      <c r="S5200" s="43">
        <v>129.66900530626631</v>
      </c>
      <c r="T5200" s="43">
        <v>7114.2699526630622</v>
      </c>
      <c r="U5200" s="43">
        <v>7783.0923877818277</v>
      </c>
      <c r="W5200" s="43">
        <v>855.79479307094118</v>
      </c>
      <c r="X5200" s="43">
        <v>0</v>
      </c>
      <c r="Y5200" s="43">
        <v>0</v>
      </c>
      <c r="Z5200" s="43">
        <v>855.79479307094118</v>
      </c>
      <c r="AB5200" s="43">
        <v>16.973963634436075</v>
      </c>
      <c r="AC5200" s="43">
        <v>0</v>
      </c>
      <c r="AD5200" s="43">
        <v>0</v>
      </c>
      <c r="AE5200" s="43">
        <v>16.973963634436075</v>
      </c>
      <c r="AG5200" s="43">
        <v>1573806.6244574608</v>
      </c>
      <c r="AH5200" s="43">
        <v>184851.67530332328</v>
      </c>
      <c r="AI5200" s="43">
        <v>0</v>
      </c>
      <c r="AJ5200" s="43">
        <v>71290647.26463151</v>
      </c>
      <c r="AK5200" s="43">
        <v>72864453.889088973</v>
      </c>
    </row>
    <row r="5201" spans="3:37" x14ac:dyDescent="0.2">
      <c r="C5201" s="43">
        <v>6.0568054924106359E-4</v>
      </c>
      <c r="D5201" s="43">
        <v>5.2214797831771582E-2</v>
      </c>
      <c r="E5201" s="43">
        <v>1.7470642157658656</v>
      </c>
      <c r="F5201" s="43">
        <v>5.2136285752364149</v>
      </c>
      <c r="H5201" s="43">
        <v>8.5626195474776661E-5</v>
      </c>
      <c r="I5201" s="43">
        <v>0.1053814658700063</v>
      </c>
      <c r="J5201" s="43">
        <v>0</v>
      </c>
      <c r="K5201" s="43">
        <v>1</v>
      </c>
      <c r="M5201" s="43">
        <v>7.8448959321343794E-3</v>
      </c>
      <c r="N5201" s="43">
        <v>4.873044524108272E-2</v>
      </c>
      <c r="O5201" s="43">
        <v>0</v>
      </c>
      <c r="P5201" s="43">
        <v>1</v>
      </c>
      <c r="R5201" s="43">
        <v>598.79697898558049</v>
      </c>
      <c r="S5201" s="43">
        <v>170.84932060033336</v>
      </c>
      <c r="T5201" s="43">
        <v>7238.1893332860427</v>
      </c>
      <c r="U5201" s="43">
        <v>8007.8356328719565</v>
      </c>
      <c r="W5201" s="43">
        <v>1046.1367744944127</v>
      </c>
      <c r="X5201" s="43">
        <v>0</v>
      </c>
      <c r="Y5201" s="43">
        <v>0</v>
      </c>
      <c r="Z5201" s="43">
        <v>1046.1367744944127</v>
      </c>
      <c r="AB5201" s="43">
        <v>269.97256257182028</v>
      </c>
      <c r="AC5201" s="43">
        <v>0</v>
      </c>
      <c r="AD5201" s="43">
        <v>0</v>
      </c>
      <c r="AE5201" s="43">
        <v>269.97256257182028</v>
      </c>
      <c r="AG5201" s="43">
        <v>1923845.528295225</v>
      </c>
      <c r="AH5201" s="43">
        <v>225965.54329079314</v>
      </c>
      <c r="AI5201" s="43">
        <v>0</v>
      </c>
      <c r="AJ5201" s="43">
        <v>1133884762.8016453</v>
      </c>
      <c r="AK5201" s="43">
        <v>1135808608.3299406</v>
      </c>
    </row>
    <row r="5202" spans="3:37" x14ac:dyDescent="0.2">
      <c r="C5202" s="43">
        <v>5.7436981894623551E-4</v>
      </c>
      <c r="D5202" s="43">
        <v>6.2964187565922702E-2</v>
      </c>
      <c r="E5202" s="43">
        <v>6.5191215180322244</v>
      </c>
      <c r="F5202" s="43">
        <v>1.2651813751014769</v>
      </c>
      <c r="H5202" s="43">
        <v>9.0178311374256026E-5</v>
      </c>
      <c r="I5202" s="43">
        <v>9.7178750789018928E-2</v>
      </c>
      <c r="J5202" s="43">
        <v>0</v>
      </c>
      <c r="K5202" s="43">
        <v>1</v>
      </c>
      <c r="M5202" s="43">
        <v>7.9081462704860828E-3</v>
      </c>
      <c r="N5202" s="43">
        <v>4.5230028678692163E-2</v>
      </c>
      <c r="O5202" s="43">
        <v>0</v>
      </c>
      <c r="P5202" s="43">
        <v>1</v>
      </c>
      <c r="R5202" s="43">
        <v>684.74297911956671</v>
      </c>
      <c r="S5202" s="43">
        <v>165.92651187191169</v>
      </c>
      <c r="T5202" s="43">
        <v>6772.4207145259625</v>
      </c>
      <c r="U5202" s="43">
        <v>7623.0902055174411</v>
      </c>
      <c r="W5202" s="43">
        <v>4463.9226894998574</v>
      </c>
      <c r="X5202" s="43">
        <v>0</v>
      </c>
      <c r="Y5202" s="43">
        <v>0</v>
      </c>
      <c r="Z5202" s="43">
        <v>4463.9226894998574</v>
      </c>
      <c r="AB5202" s="43">
        <v>19.429176072958914</v>
      </c>
      <c r="AC5202" s="43">
        <v>0</v>
      </c>
      <c r="AD5202" s="43">
        <v>0</v>
      </c>
      <c r="AE5202" s="43">
        <v>19.429176072958914</v>
      </c>
      <c r="AG5202" s="43">
        <v>8209153.8259902373</v>
      </c>
      <c r="AH5202" s="43">
        <v>964207.30093196919</v>
      </c>
      <c r="AI5202" s="43">
        <v>0</v>
      </c>
      <c r="AJ5202" s="43">
        <v>81602539.506427437</v>
      </c>
      <c r="AK5202" s="43">
        <v>89811693.332417667</v>
      </c>
    </row>
    <row r="5203" spans="3:37" x14ac:dyDescent="0.2">
      <c r="C5203" s="43">
        <v>6.1309609191506631E-4</v>
      </c>
      <c r="D5203" s="43">
        <v>5.2364235082309314E-2</v>
      </c>
      <c r="E5203" s="43">
        <v>7.5908405057810944</v>
      </c>
      <c r="F5203" s="43">
        <v>1.7607827985212876</v>
      </c>
      <c r="H5203" s="43">
        <v>9.5221256161126533E-5</v>
      </c>
      <c r="I5203" s="43">
        <v>9.3052830944882578E-2</v>
      </c>
      <c r="J5203" s="43">
        <v>0</v>
      </c>
      <c r="K5203" s="43">
        <v>1</v>
      </c>
      <c r="M5203" s="43">
        <v>7.8368782582636815E-3</v>
      </c>
      <c r="N5203" s="43">
        <v>4.7685056672658321E-2</v>
      </c>
      <c r="O5203" s="43">
        <v>0</v>
      </c>
      <c r="P5203" s="43">
        <v>1</v>
      </c>
      <c r="R5203" s="43">
        <v>607.86296549621181</v>
      </c>
      <c r="S5203" s="43">
        <v>167.76674149466587</v>
      </c>
      <c r="T5203" s="43">
        <v>7075.6733628223083</v>
      </c>
      <c r="U5203" s="43">
        <v>7851.3030698131861</v>
      </c>
      <c r="W5203" s="43">
        <v>4614.19082045286</v>
      </c>
      <c r="X5203" s="43">
        <v>0</v>
      </c>
      <c r="Y5203" s="43">
        <v>0</v>
      </c>
      <c r="Z5203" s="43">
        <v>4614.19082045286</v>
      </c>
      <c r="AB5203" s="43">
        <v>49.482330616819283</v>
      </c>
      <c r="AC5203" s="43">
        <v>0</v>
      </c>
      <c r="AD5203" s="43">
        <v>0</v>
      </c>
      <c r="AE5203" s="43">
        <v>49.482330616819283</v>
      </c>
      <c r="AG5203" s="43">
        <v>8485496.9188128095</v>
      </c>
      <c r="AH5203" s="43">
        <v>996665.21721781779</v>
      </c>
      <c r="AI5203" s="43">
        <v>0</v>
      </c>
      <c r="AJ5203" s="43">
        <v>207825788.59064099</v>
      </c>
      <c r="AK5203" s="43">
        <v>216311285.5094538</v>
      </c>
    </row>
    <row r="5204" spans="3:37" x14ac:dyDescent="0.2">
      <c r="C5204" s="43">
        <v>5.9980188541885679E-4</v>
      </c>
      <c r="D5204" s="43">
        <v>5.8172028301506806E-2</v>
      </c>
      <c r="E5204" s="43">
        <v>6.8089310161778984</v>
      </c>
      <c r="F5204" s="43">
        <v>4.0536096729661999</v>
      </c>
      <c r="H5204" s="43">
        <v>9.5397767147731294E-5</v>
      </c>
      <c r="I5204" s="43">
        <v>8.5414105532205589E-2</v>
      </c>
      <c r="J5204" s="43">
        <v>0</v>
      </c>
      <c r="K5204" s="43">
        <v>1</v>
      </c>
      <c r="M5204" s="43">
        <v>7.8699670131587851E-3</v>
      </c>
      <c r="N5204" s="43">
        <v>4.6648141139702282E-2</v>
      </c>
      <c r="O5204" s="43">
        <v>0</v>
      </c>
      <c r="P5204" s="43">
        <v>1</v>
      </c>
      <c r="R5204" s="43">
        <v>660.63930113501851</v>
      </c>
      <c r="S5204" s="43">
        <v>154.28019527642309</v>
      </c>
      <c r="T5204" s="43">
        <v>6951.0374319863658</v>
      </c>
      <c r="U5204" s="43">
        <v>7765.9569283978071</v>
      </c>
      <c r="W5204" s="43">
        <v>4498.247428004318</v>
      </c>
      <c r="X5204" s="43">
        <v>0</v>
      </c>
      <c r="Y5204" s="43">
        <v>0</v>
      </c>
      <c r="Z5204" s="43">
        <v>4498.247428004318</v>
      </c>
      <c r="AB5204" s="43">
        <v>215.85479795076495</v>
      </c>
      <c r="AC5204" s="43">
        <v>0</v>
      </c>
      <c r="AD5204" s="43">
        <v>0</v>
      </c>
      <c r="AE5204" s="43">
        <v>215.85479795076495</v>
      </c>
      <c r="AG5204" s="43">
        <v>8272277.0200999407</v>
      </c>
      <c r="AH5204" s="43">
        <v>971621.44444893266</v>
      </c>
      <c r="AI5204" s="43">
        <v>0</v>
      </c>
      <c r="AJ5204" s="43">
        <v>906590151.3932128</v>
      </c>
      <c r="AK5204" s="43">
        <v>914862428.41331279</v>
      </c>
    </row>
    <row r="5205" spans="3:37" x14ac:dyDescent="0.2">
      <c r="C5205" s="43">
        <v>6.0128548455577009E-4</v>
      </c>
      <c r="D5205" s="43">
        <v>5.2211662539759895E-2</v>
      </c>
      <c r="E5205" s="43">
        <v>3.1435262167286275</v>
      </c>
      <c r="F5205" s="43">
        <v>1.899425329742138</v>
      </c>
      <c r="H5205" s="43">
        <v>8.8326604497926509E-5</v>
      </c>
      <c r="I5205" s="43">
        <v>9.812281707441875E-2</v>
      </c>
      <c r="J5205" s="43">
        <v>0</v>
      </c>
      <c r="K5205" s="43">
        <v>1</v>
      </c>
      <c r="M5205" s="43">
        <v>7.8654003333131772E-3</v>
      </c>
      <c r="N5205" s="43">
        <v>4.5330928627280803E-2</v>
      </c>
      <c r="O5205" s="43">
        <v>0</v>
      </c>
      <c r="P5205" s="43">
        <v>1</v>
      </c>
      <c r="R5205" s="43">
        <v>594.41616980651668</v>
      </c>
      <c r="S5205" s="43">
        <v>164.09823741624393</v>
      </c>
      <c r="T5205" s="43">
        <v>6750.8400920789236</v>
      </c>
      <c r="U5205" s="43">
        <v>7509.354499301684</v>
      </c>
      <c r="W5205" s="43">
        <v>1868.5628134342007</v>
      </c>
      <c r="X5205" s="43">
        <v>0</v>
      </c>
      <c r="Y5205" s="43">
        <v>0</v>
      </c>
      <c r="Z5205" s="43">
        <v>1868.5628134342007</v>
      </c>
      <c r="AB5205" s="43">
        <v>57.20572666995448</v>
      </c>
      <c r="AC5205" s="43">
        <v>0</v>
      </c>
      <c r="AD5205" s="43">
        <v>0</v>
      </c>
      <c r="AE5205" s="43">
        <v>57.20572666995448</v>
      </c>
      <c r="AG5205" s="43">
        <v>3436287.0139054949</v>
      </c>
      <c r="AH5205" s="43">
        <v>403609.56770178734</v>
      </c>
      <c r="AI5205" s="43">
        <v>0</v>
      </c>
      <c r="AJ5205" s="43">
        <v>240264052.01380882</v>
      </c>
      <c r="AK5205" s="43">
        <v>243700339.02771431</v>
      </c>
    </row>
    <row r="5206" spans="3:37" x14ac:dyDescent="0.2">
      <c r="C5206" s="43">
        <v>6.140062166628546E-4</v>
      </c>
      <c r="D5206" s="43">
        <v>5.2726774457692353E-2</v>
      </c>
      <c r="E5206" s="43">
        <v>7.447453081723074</v>
      </c>
      <c r="F5206" s="43">
        <v>1.8691839849765997</v>
      </c>
      <c r="H5206" s="43">
        <v>9.8912598271216901E-5</v>
      </c>
      <c r="I5206" s="43">
        <v>9.6734465138332393E-2</v>
      </c>
      <c r="J5206" s="43">
        <v>0</v>
      </c>
      <c r="K5206" s="43">
        <v>1</v>
      </c>
      <c r="M5206" s="43">
        <v>7.826976152018392E-3</v>
      </c>
      <c r="N5206" s="43">
        <v>4.5729550521879991E-2</v>
      </c>
      <c r="O5206" s="43">
        <v>0</v>
      </c>
      <c r="P5206" s="43">
        <v>1</v>
      </c>
      <c r="R5206" s="43">
        <v>612.98005728855719</v>
      </c>
      <c r="S5206" s="43">
        <v>181.16538351388147</v>
      </c>
      <c r="T5206" s="43">
        <v>6776.9349354773231</v>
      </c>
      <c r="U5206" s="43">
        <v>7571.0803762797614</v>
      </c>
      <c r="W5206" s="43">
        <v>4565.1402166884518</v>
      </c>
      <c r="X5206" s="43">
        <v>0</v>
      </c>
      <c r="Y5206" s="43">
        <v>0</v>
      </c>
      <c r="Z5206" s="43">
        <v>4565.1402166884518</v>
      </c>
      <c r="AB5206" s="43">
        <v>57.008792032862019</v>
      </c>
      <c r="AC5206" s="43">
        <v>0</v>
      </c>
      <c r="AD5206" s="43">
        <v>0</v>
      </c>
      <c r="AE5206" s="43">
        <v>57.008792032862019</v>
      </c>
      <c r="AG5206" s="43">
        <v>8395292.8584900629</v>
      </c>
      <c r="AH5206" s="43">
        <v>986070.28680470563</v>
      </c>
      <c r="AI5206" s="43">
        <v>0</v>
      </c>
      <c r="AJ5206" s="43">
        <v>239436926.53802049</v>
      </c>
      <c r="AK5206" s="43">
        <v>247832219.39651054</v>
      </c>
    </row>
    <row r="5207" spans="3:37" x14ac:dyDescent="0.2">
      <c r="C5207" s="43">
        <v>6.2090720450047598E-4</v>
      </c>
      <c r="D5207" s="43">
        <v>5.4658131615300531E-2</v>
      </c>
      <c r="E5207" s="43">
        <v>6.8576011759798625</v>
      </c>
      <c r="F5207" s="43">
        <v>4.3544271897347278</v>
      </c>
      <c r="H5207" s="43">
        <v>9.5415974497470302E-5</v>
      </c>
      <c r="I5207" s="43">
        <v>9.4600062157036632E-2</v>
      </c>
      <c r="J5207" s="43">
        <v>0</v>
      </c>
      <c r="K5207" s="43">
        <v>1</v>
      </c>
      <c r="M5207" s="43">
        <v>7.8230258065275556E-3</v>
      </c>
      <c r="N5207" s="43">
        <v>4.5260655263165993E-2</v>
      </c>
      <c r="O5207" s="43">
        <v>0</v>
      </c>
      <c r="P5207" s="43">
        <v>1</v>
      </c>
      <c r="R5207" s="43">
        <v>642.57504295653598</v>
      </c>
      <c r="S5207" s="43">
        <v>170.90504567665985</v>
      </c>
      <c r="T5207" s="43">
        <v>6704.0612406442915</v>
      </c>
      <c r="U5207" s="43">
        <v>7517.5413292774874</v>
      </c>
      <c r="W5207" s="43">
        <v>4406.523370234052</v>
      </c>
      <c r="X5207" s="43">
        <v>0</v>
      </c>
      <c r="Y5207" s="43">
        <v>0</v>
      </c>
      <c r="Z5207" s="43">
        <v>4406.523370234052</v>
      </c>
      <c r="AB5207" s="43">
        <v>230.63541792260506</v>
      </c>
      <c r="AC5207" s="43">
        <v>0</v>
      </c>
      <c r="AD5207" s="43">
        <v>0</v>
      </c>
      <c r="AE5207" s="43">
        <v>230.63541792260506</v>
      </c>
      <c r="AG5207" s="43">
        <v>8103596.4778604219</v>
      </c>
      <c r="AH5207" s="43">
        <v>951809.04797055526</v>
      </c>
      <c r="AI5207" s="43">
        <v>0</v>
      </c>
      <c r="AJ5207" s="43">
        <v>968668755.27494121</v>
      </c>
      <c r="AK5207" s="43">
        <v>976772351.75280166</v>
      </c>
    </row>
    <row r="5208" spans="3:37" x14ac:dyDescent="0.2">
      <c r="C5208" s="43">
        <v>6.2447908364748894E-4</v>
      </c>
      <c r="D5208" s="43">
        <v>5.4156003855748348E-2</v>
      </c>
      <c r="E5208" s="43">
        <v>3.5238581623165981</v>
      </c>
      <c r="F5208" s="43">
        <v>3.0627277822042411</v>
      </c>
      <c r="H5208" s="43">
        <v>9.4551941236864501E-5</v>
      </c>
      <c r="I5208" s="43">
        <v>0.13421625907494206</v>
      </c>
      <c r="J5208" s="43">
        <v>0</v>
      </c>
      <c r="K5208" s="43">
        <v>1</v>
      </c>
      <c r="M5208" s="43">
        <v>7.7773685202700612E-3</v>
      </c>
      <c r="N5208" s="43">
        <v>4.3581552095973385E-2</v>
      </c>
      <c r="O5208" s="43">
        <v>0</v>
      </c>
      <c r="P5208" s="43">
        <v>1</v>
      </c>
      <c r="R5208" s="43">
        <v>640.33446832542268</v>
      </c>
      <c r="S5208" s="43">
        <v>240.28018206311668</v>
      </c>
      <c r="T5208" s="43">
        <v>6417.6753491507707</v>
      </c>
      <c r="U5208" s="43">
        <v>7298.28999953931</v>
      </c>
      <c r="W5208" s="43">
        <v>2256.4478428211996</v>
      </c>
      <c r="X5208" s="43">
        <v>0</v>
      </c>
      <c r="Y5208" s="43">
        <v>0</v>
      </c>
      <c r="Z5208" s="43">
        <v>2256.4478428211996</v>
      </c>
      <c r="AB5208" s="43">
        <v>141.32941965580792</v>
      </c>
      <c r="AC5208" s="43">
        <v>0</v>
      </c>
      <c r="AD5208" s="43">
        <v>0</v>
      </c>
      <c r="AE5208" s="43">
        <v>141.32941965580792</v>
      </c>
      <c r="AG5208" s="43">
        <v>4149607.582948186</v>
      </c>
      <c r="AH5208" s="43">
        <v>487392.73404937913</v>
      </c>
      <c r="AI5208" s="43">
        <v>0</v>
      </c>
      <c r="AJ5208" s="43">
        <v>593583562.55439329</v>
      </c>
      <c r="AK5208" s="43">
        <v>597733170.1373415</v>
      </c>
    </row>
    <row r="5209" spans="3:37" x14ac:dyDescent="0.2">
      <c r="C5209" s="43">
        <v>6.1555666706714085E-4</v>
      </c>
      <c r="D5209" s="43">
        <v>6.5104407198551595E-2</v>
      </c>
      <c r="E5209" s="43">
        <v>8.4313952966073824</v>
      </c>
      <c r="F5209" s="43">
        <v>1.6714365526463444</v>
      </c>
      <c r="H5209" s="43">
        <v>8.2785900747626255E-5</v>
      </c>
      <c r="I5209" s="43">
        <v>9.7943632438246803E-2</v>
      </c>
      <c r="J5209" s="43">
        <v>0</v>
      </c>
      <c r="K5209" s="43">
        <v>1</v>
      </c>
      <c r="M5209" s="43">
        <v>7.9449797578891035E-3</v>
      </c>
      <c r="N5209" s="43">
        <v>4.4333040945048849E-2</v>
      </c>
      <c r="O5209" s="43">
        <v>0</v>
      </c>
      <c r="P5209" s="43">
        <v>1</v>
      </c>
      <c r="R5209" s="43">
        <v>758.788606398095</v>
      </c>
      <c r="S5209" s="43">
        <v>153.52353362296199</v>
      </c>
      <c r="T5209" s="43">
        <v>6669.0302879152268</v>
      </c>
      <c r="U5209" s="43">
        <v>7581.3424279362835</v>
      </c>
      <c r="W5209" s="43">
        <v>6397.6466871041684</v>
      </c>
      <c r="X5209" s="43">
        <v>0</v>
      </c>
      <c r="Y5209" s="43">
        <v>0</v>
      </c>
      <c r="Z5209" s="43">
        <v>6397.6466871041684</v>
      </c>
      <c r="AB5209" s="43">
        <v>54.514189449196898</v>
      </c>
      <c r="AC5209" s="43">
        <v>0</v>
      </c>
      <c r="AD5209" s="43">
        <v>0</v>
      </c>
      <c r="AE5209" s="43">
        <v>54.514189449196898</v>
      </c>
      <c r="AG5209" s="43">
        <v>11765272.257584566</v>
      </c>
      <c r="AH5209" s="43">
        <v>1381891.6844145004</v>
      </c>
      <c r="AI5209" s="43">
        <v>0</v>
      </c>
      <c r="AJ5209" s="43">
        <v>228959595.68662697</v>
      </c>
      <c r="AK5209" s="43">
        <v>240724867.94421154</v>
      </c>
    </row>
    <row r="5210" spans="3:37" x14ac:dyDescent="0.2">
      <c r="C5210" s="43">
        <v>6.0237140962125237E-4</v>
      </c>
      <c r="D5210" s="43">
        <v>5.7102500744556584E-2</v>
      </c>
      <c r="E5210" s="43">
        <v>4.3655024653191248</v>
      </c>
      <c r="F5210" s="43">
        <v>3.0730279396037425</v>
      </c>
      <c r="H5210" s="43">
        <v>8.7915617284467046E-5</v>
      </c>
      <c r="I5210" s="43">
        <v>0.1364599354807885</v>
      </c>
      <c r="J5210" s="43">
        <v>0</v>
      </c>
      <c r="K5210" s="43">
        <v>1</v>
      </c>
      <c r="M5210" s="43">
        <v>7.8438660029299043E-3</v>
      </c>
      <c r="N5210" s="43">
        <v>4.5818954038099657E-2</v>
      </c>
      <c r="O5210" s="43">
        <v>0</v>
      </c>
      <c r="P5210" s="43">
        <v>1</v>
      </c>
      <c r="R5210" s="43">
        <v>651.27116714636384</v>
      </c>
      <c r="S5210" s="43">
        <v>227.1504304609314</v>
      </c>
      <c r="T5210" s="43">
        <v>6804.8367309485257</v>
      </c>
      <c r="U5210" s="43">
        <v>7683.2583285558212</v>
      </c>
      <c r="W5210" s="43">
        <v>2843.1258857687153</v>
      </c>
      <c r="X5210" s="43">
        <v>0</v>
      </c>
      <c r="Y5210" s="43">
        <v>0</v>
      </c>
      <c r="Z5210" s="43">
        <v>2843.1258857687153</v>
      </c>
      <c r="AB5210" s="43">
        <v>144.46105585554437</v>
      </c>
      <c r="AC5210" s="43">
        <v>0</v>
      </c>
      <c r="AD5210" s="43">
        <v>0</v>
      </c>
      <c r="AE5210" s="43">
        <v>144.46105585554437</v>
      </c>
      <c r="AG5210" s="43">
        <v>5228508.5039286679</v>
      </c>
      <c r="AH5210" s="43">
        <v>614115.19132604252</v>
      </c>
      <c r="AI5210" s="43">
        <v>0</v>
      </c>
      <c r="AJ5210" s="43">
        <v>606736434.5932864</v>
      </c>
      <c r="AK5210" s="43">
        <v>611964943.09721506</v>
      </c>
    </row>
    <row r="5211" spans="3:37" x14ac:dyDescent="0.2">
      <c r="C5211" s="43">
        <v>6.0122010589693951E-4</v>
      </c>
      <c r="D5211" s="43">
        <v>5.4716260605392031E-2</v>
      </c>
      <c r="E5211" s="43">
        <v>2.741817910450123</v>
      </c>
      <c r="F5211" s="43">
        <v>3.7773730605555618</v>
      </c>
      <c r="H5211" s="43">
        <v>8.6596160660616547E-5</v>
      </c>
      <c r="I5211" s="43">
        <v>7.7082790615583693E-2</v>
      </c>
      <c r="J5211" s="43">
        <v>0</v>
      </c>
      <c r="K5211" s="43">
        <v>1</v>
      </c>
      <c r="M5211" s="43">
        <v>7.8091786339858343E-3</v>
      </c>
      <c r="N5211" s="43">
        <v>4.5312338755324623E-2</v>
      </c>
      <c r="O5211" s="43">
        <v>0</v>
      </c>
      <c r="P5211" s="43">
        <v>1</v>
      </c>
      <c r="R5211" s="43">
        <v>622.86263385800805</v>
      </c>
      <c r="S5211" s="43">
        <v>126.38584582045843</v>
      </c>
      <c r="T5211" s="43">
        <v>6699.8365638703526</v>
      </c>
      <c r="U5211" s="43">
        <v>7449.0850435488192</v>
      </c>
      <c r="W5211" s="43">
        <v>1707.7759252620237</v>
      </c>
      <c r="X5211" s="43">
        <v>0</v>
      </c>
      <c r="Y5211" s="43">
        <v>0</v>
      </c>
      <c r="Z5211" s="43">
        <v>1707.7759252620237</v>
      </c>
      <c r="AB5211" s="43">
        <v>185.10164326831884</v>
      </c>
      <c r="AC5211" s="43">
        <v>0</v>
      </c>
      <c r="AD5211" s="43">
        <v>0</v>
      </c>
      <c r="AE5211" s="43">
        <v>185.10164326831884</v>
      </c>
      <c r="AG5211" s="43">
        <v>3140599.9265568615</v>
      </c>
      <c r="AH5211" s="43">
        <v>368879.59985659714</v>
      </c>
      <c r="AI5211" s="43">
        <v>0</v>
      </c>
      <c r="AJ5211" s="43">
        <v>777426901.72693908</v>
      </c>
      <c r="AK5211" s="43">
        <v>780567501.65349591</v>
      </c>
    </row>
    <row r="5212" spans="3:37" x14ac:dyDescent="0.2">
      <c r="C5212" s="43">
        <v>6.1436508864043393E-4</v>
      </c>
      <c r="D5212" s="43">
        <v>5.4098058345848819E-2</v>
      </c>
      <c r="E5212" s="43">
        <v>6.6485097112553913</v>
      </c>
      <c r="F5212" s="43">
        <v>1.8365503358284041</v>
      </c>
      <c r="H5212" s="43">
        <v>8.0149768389460764E-5</v>
      </c>
      <c r="I5212" s="43">
        <v>0.10674641656439243</v>
      </c>
      <c r="J5212" s="43">
        <v>0</v>
      </c>
      <c r="K5212" s="43">
        <v>1</v>
      </c>
      <c r="M5212" s="43">
        <v>7.9033928200644699E-3</v>
      </c>
      <c r="N5212" s="43">
        <v>4.4928440187174845E-2</v>
      </c>
      <c r="O5212" s="43">
        <v>0</v>
      </c>
      <c r="P5212" s="43">
        <v>1</v>
      </c>
      <c r="R5212" s="43">
        <v>629.28963655241182</v>
      </c>
      <c r="S5212" s="43">
        <v>161.99363447955136</v>
      </c>
      <c r="T5212" s="43">
        <v>6723.2193708831865</v>
      </c>
      <c r="U5212" s="43">
        <v>7514.50264191515</v>
      </c>
      <c r="W5212" s="43">
        <v>4183.8382598110857</v>
      </c>
      <c r="X5212" s="43">
        <v>0</v>
      </c>
      <c r="Y5212" s="43">
        <v>0</v>
      </c>
      <c r="Z5212" s="43">
        <v>4183.8382598110857</v>
      </c>
      <c r="AB5212" s="43">
        <v>56.328272876664236</v>
      </c>
      <c r="AC5212" s="43">
        <v>0</v>
      </c>
      <c r="AD5212" s="43">
        <v>0</v>
      </c>
      <c r="AE5212" s="43">
        <v>56.328272876664236</v>
      </c>
      <c r="AG5212" s="43">
        <v>7694078.5597925866</v>
      </c>
      <c r="AH5212" s="43">
        <v>903709.06411919452</v>
      </c>
      <c r="AI5212" s="43">
        <v>0</v>
      </c>
      <c r="AJ5212" s="43">
        <v>236578746.08198979</v>
      </c>
      <c r="AK5212" s="43">
        <v>244272824.64178237</v>
      </c>
    </row>
    <row r="5213" spans="3:37" x14ac:dyDescent="0.2">
      <c r="C5213" s="43">
        <v>6.1819401153562215E-4</v>
      </c>
      <c r="D5213" s="43">
        <v>4.7294556306879787E-2</v>
      </c>
      <c r="E5213" s="43">
        <v>3.4710467653070203</v>
      </c>
      <c r="F5213" s="43">
        <v>1.9169332949921984</v>
      </c>
      <c r="H5213" s="43">
        <v>8.7967336798662805E-5</v>
      </c>
      <c r="I5213" s="43">
        <v>0.14112076473365109</v>
      </c>
      <c r="J5213" s="43">
        <v>0</v>
      </c>
      <c r="K5213" s="43">
        <v>1</v>
      </c>
      <c r="M5213" s="43">
        <v>7.8525975993504193E-3</v>
      </c>
      <c r="N5213" s="43">
        <v>4.8230551353223183E-2</v>
      </c>
      <c r="O5213" s="43">
        <v>0</v>
      </c>
      <c r="P5213" s="43">
        <v>1</v>
      </c>
      <c r="R5213" s="43">
        <v>553.57736229764839</v>
      </c>
      <c r="S5213" s="43">
        <v>235.04701379410864</v>
      </c>
      <c r="T5213" s="43">
        <v>7170.9706062847526</v>
      </c>
      <c r="U5213" s="43">
        <v>7959.5949823765095</v>
      </c>
      <c r="W5213" s="43">
        <v>1921.4929127504449</v>
      </c>
      <c r="X5213" s="43">
        <v>0</v>
      </c>
      <c r="Y5213" s="43">
        <v>0</v>
      </c>
      <c r="Z5213" s="43">
        <v>1921.4929127504449</v>
      </c>
      <c r="AB5213" s="43">
        <v>54.312506088379976</v>
      </c>
      <c r="AC5213" s="43">
        <v>0</v>
      </c>
      <c r="AD5213" s="43">
        <v>0</v>
      </c>
      <c r="AE5213" s="43">
        <v>54.312506088379976</v>
      </c>
      <c r="AG5213" s="43">
        <v>3533625.4665480684</v>
      </c>
      <c r="AH5213" s="43">
        <v>415042.46915409609</v>
      </c>
      <c r="AI5213" s="43">
        <v>0</v>
      </c>
      <c r="AJ5213" s="43">
        <v>228112525.5711959</v>
      </c>
      <c r="AK5213" s="43">
        <v>231646151.03774396</v>
      </c>
    </row>
    <row r="5214" spans="3:37" x14ac:dyDescent="0.2">
      <c r="C5214" s="43">
        <v>6.2343671260645106E-4</v>
      </c>
      <c r="D5214" s="43">
        <v>6.240838994098552E-2</v>
      </c>
      <c r="E5214" s="43">
        <v>2.0727173227742268</v>
      </c>
      <c r="F5214" s="43">
        <v>1.7987475160423472</v>
      </c>
      <c r="H5214" s="43">
        <v>9.8092807120142567E-5</v>
      </c>
      <c r="I5214" s="43">
        <v>0.10600569100374513</v>
      </c>
      <c r="J5214" s="43">
        <v>0</v>
      </c>
      <c r="K5214" s="43">
        <v>1</v>
      </c>
      <c r="M5214" s="43">
        <v>7.8332184944541229E-3</v>
      </c>
      <c r="N5214" s="43">
        <v>4.3465879830540427E-2</v>
      </c>
      <c r="O5214" s="43">
        <v>0</v>
      </c>
      <c r="P5214" s="43">
        <v>1</v>
      </c>
      <c r="R5214" s="43">
        <v>736.67804083690544</v>
      </c>
      <c r="S5214" s="43">
        <v>196.88322610120457</v>
      </c>
      <c r="T5214" s="43">
        <v>6446.6054111313078</v>
      </c>
      <c r="U5214" s="43">
        <v>7380.1666780694177</v>
      </c>
      <c r="W5214" s="43">
        <v>1526.9253365500331</v>
      </c>
      <c r="X5214" s="43">
        <v>0</v>
      </c>
      <c r="Y5214" s="43">
        <v>0</v>
      </c>
      <c r="Z5214" s="43">
        <v>1526.9253365500331</v>
      </c>
      <c r="AB5214" s="43">
        <v>62.960913810832039</v>
      </c>
      <c r="AC5214" s="43">
        <v>0</v>
      </c>
      <c r="AD5214" s="43">
        <v>0</v>
      </c>
      <c r="AE5214" s="43">
        <v>62.960913810832039</v>
      </c>
      <c r="AG5214" s="43">
        <v>2808015.693915511</v>
      </c>
      <c r="AH5214" s="43">
        <v>329815.87269480713</v>
      </c>
      <c r="AI5214" s="43">
        <v>0</v>
      </c>
      <c r="AJ5214" s="43">
        <v>264435838.00549456</v>
      </c>
      <c r="AK5214" s="43">
        <v>267243853.69941008</v>
      </c>
    </row>
    <row r="5215" spans="3:37" x14ac:dyDescent="0.2">
      <c r="C5215" s="43">
        <v>6.139673195374451E-4</v>
      </c>
      <c r="D5215" s="43">
        <v>5.4321891748551593E-2</v>
      </c>
      <c r="E5215" s="43">
        <v>0.98450159859615949</v>
      </c>
      <c r="F5215" s="43">
        <v>2.1694940602833133</v>
      </c>
      <c r="H5215" s="43">
        <v>9.1920761438823995E-5</v>
      </c>
      <c r="I5215" s="43">
        <v>0.10436580528153239</v>
      </c>
      <c r="J5215" s="43">
        <v>0</v>
      </c>
      <c r="K5215" s="43">
        <v>1</v>
      </c>
      <c r="M5215" s="43">
        <v>7.8696877856282432E-3</v>
      </c>
      <c r="N5215" s="43">
        <v>4.5330624927611779E-2</v>
      </c>
      <c r="O5215" s="43">
        <v>0</v>
      </c>
      <c r="P5215" s="43">
        <v>1</v>
      </c>
      <c r="R5215" s="43">
        <v>631.48423593841005</v>
      </c>
      <c r="S5215" s="43">
        <v>181.64113814031822</v>
      </c>
      <c r="T5215" s="43">
        <v>6754.4747417363997</v>
      </c>
      <c r="U5215" s="43">
        <v>7567.6001158151284</v>
      </c>
      <c r="W5215" s="43">
        <v>621.69723976963905</v>
      </c>
      <c r="X5215" s="43">
        <v>0</v>
      </c>
      <c r="Y5215" s="43">
        <v>0</v>
      </c>
      <c r="Z5215" s="43">
        <v>621.69723976963905</v>
      </c>
      <c r="AB5215" s="43">
        <v>79.021325750899294</v>
      </c>
      <c r="AC5215" s="43">
        <v>0</v>
      </c>
      <c r="AD5215" s="43">
        <v>0</v>
      </c>
      <c r="AE5215" s="43">
        <v>79.021325750899294</v>
      </c>
      <c r="AG5215" s="43">
        <v>1143301.2239363662</v>
      </c>
      <c r="AH5215" s="43">
        <v>134286.60379024205</v>
      </c>
      <c r="AI5215" s="43">
        <v>0</v>
      </c>
      <c r="AJ5215" s="43">
        <v>331889568.15377706</v>
      </c>
      <c r="AK5215" s="43">
        <v>333032869.37771344</v>
      </c>
    </row>
    <row r="5216" spans="3:37" x14ac:dyDescent="0.2">
      <c r="C5216" s="43">
        <v>6.1672518007538368E-4</v>
      </c>
      <c r="D5216" s="43">
        <v>5.2943304689834929E-2</v>
      </c>
      <c r="E5216" s="43">
        <v>3.6431283067418598</v>
      </c>
      <c r="F5216" s="43">
        <v>3.9927796871483601</v>
      </c>
      <c r="H5216" s="43">
        <v>8.5953766622463016E-5</v>
      </c>
      <c r="I5216" s="43">
        <v>0.10957818724392909</v>
      </c>
      <c r="J5216" s="43">
        <v>0</v>
      </c>
      <c r="K5216" s="43">
        <v>1</v>
      </c>
      <c r="M5216" s="43">
        <v>7.8484106299040127E-3</v>
      </c>
      <c r="N5216" s="43">
        <v>4.4739531944997787E-2</v>
      </c>
      <c r="O5216" s="43">
        <v>0</v>
      </c>
      <c r="P5216" s="43">
        <v>1</v>
      </c>
      <c r="R5216" s="43">
        <v>618.22291629203357</v>
      </c>
      <c r="S5216" s="43">
        <v>178.33286930867115</v>
      </c>
      <c r="T5216" s="43">
        <v>6648.3752853927581</v>
      </c>
      <c r="U5216" s="43">
        <v>7444.9310709934625</v>
      </c>
      <c r="W5216" s="43">
        <v>2252.2654062200108</v>
      </c>
      <c r="X5216" s="43">
        <v>0</v>
      </c>
      <c r="Y5216" s="43">
        <v>0</v>
      </c>
      <c r="Z5216" s="43">
        <v>2252.2654062200108</v>
      </c>
      <c r="AB5216" s="43">
        <v>197.97193350290084</v>
      </c>
      <c r="AC5216" s="43">
        <v>0</v>
      </c>
      <c r="AD5216" s="43">
        <v>0</v>
      </c>
      <c r="AE5216" s="43">
        <v>197.97193350290084</v>
      </c>
      <c r="AG5216" s="43">
        <v>4141916.0820386</v>
      </c>
      <c r="AH5216" s="43">
        <v>486489.32774352236</v>
      </c>
      <c r="AI5216" s="43">
        <v>0</v>
      </c>
      <c r="AJ5216" s="43">
        <v>831482120.71218348</v>
      </c>
      <c r="AK5216" s="43">
        <v>835624036.79422212</v>
      </c>
    </row>
    <row r="5217" spans="3:37" x14ac:dyDescent="0.2">
      <c r="C5217" s="43">
        <v>6.2625056386922395E-4</v>
      </c>
      <c r="D5217" s="43">
        <v>5.3758629561481037E-2</v>
      </c>
      <c r="E5217" s="43">
        <v>6.5780730318221954</v>
      </c>
      <c r="F5217" s="43">
        <v>1.4477332917335426</v>
      </c>
      <c r="H5217" s="43">
        <v>9.1247563826613032E-5</v>
      </c>
      <c r="I5217" s="43">
        <v>9.9486965552364803E-2</v>
      </c>
      <c r="J5217" s="43">
        <v>0</v>
      </c>
      <c r="K5217" s="43">
        <v>1</v>
      </c>
      <c r="M5217" s="43">
        <v>7.7936199414589498E-3</v>
      </c>
      <c r="N5217" s="43">
        <v>4.8595736919852639E-2</v>
      </c>
      <c r="O5217" s="43">
        <v>0</v>
      </c>
      <c r="P5217" s="43">
        <v>1</v>
      </c>
      <c r="R5217" s="43">
        <v>637.4390888815733</v>
      </c>
      <c r="S5217" s="43">
        <v>171.88177729016945</v>
      </c>
      <c r="T5217" s="43">
        <v>7171.0007597549948</v>
      </c>
      <c r="U5217" s="43">
        <v>7980.3216259267374</v>
      </c>
      <c r="W5217" s="43">
        <v>4193.1208800011891</v>
      </c>
      <c r="X5217" s="43">
        <v>0</v>
      </c>
      <c r="Y5217" s="43">
        <v>0</v>
      </c>
      <c r="Z5217" s="43">
        <v>4193.1208800011891</v>
      </c>
      <c r="AB5217" s="43">
        <v>30.538089065269752</v>
      </c>
      <c r="AC5217" s="43">
        <v>0</v>
      </c>
      <c r="AD5217" s="43">
        <v>0</v>
      </c>
      <c r="AE5217" s="43">
        <v>30.538089065269752</v>
      </c>
      <c r="AG5217" s="43">
        <v>7711149.2983221868</v>
      </c>
      <c r="AH5217" s="43">
        <v>905714.11008025683</v>
      </c>
      <c r="AI5217" s="43">
        <v>0</v>
      </c>
      <c r="AJ5217" s="43">
        <v>128259974.07413296</v>
      </c>
      <c r="AK5217" s="43">
        <v>135971123.37245515</v>
      </c>
    </row>
    <row r="5218" spans="3:37" x14ac:dyDescent="0.2">
      <c r="C5218" s="43">
        <v>5.8674530560103987E-4</v>
      </c>
      <c r="D5218" s="43">
        <v>5.6744919271968119E-2</v>
      </c>
      <c r="E5218" s="43">
        <v>2.1438574617900907</v>
      </c>
      <c r="F5218" s="43">
        <v>2.5468788965698175</v>
      </c>
      <c r="H5218" s="43">
        <v>9.222108790896133E-5</v>
      </c>
      <c r="I5218" s="43">
        <v>8.8263517046104759E-2</v>
      </c>
      <c r="J5218" s="43">
        <v>0</v>
      </c>
      <c r="K5218" s="43">
        <v>1</v>
      </c>
      <c r="M5218" s="43">
        <v>7.855889926716042E-3</v>
      </c>
      <c r="N5218" s="43">
        <v>4.7893344692832907E-2</v>
      </c>
      <c r="O5218" s="43">
        <v>0</v>
      </c>
      <c r="P5218" s="43">
        <v>1</v>
      </c>
      <c r="R5218" s="43">
        <v>630.40402720123859</v>
      </c>
      <c r="S5218" s="43">
        <v>154.118169729328</v>
      </c>
      <c r="T5218" s="43">
        <v>7123.819878741615</v>
      </c>
      <c r="U5218" s="43">
        <v>7908.3420756721816</v>
      </c>
      <c r="W5218" s="43">
        <v>1351.4963776578986</v>
      </c>
      <c r="X5218" s="43">
        <v>0</v>
      </c>
      <c r="Y5218" s="43">
        <v>0</v>
      </c>
      <c r="Z5218" s="43">
        <v>1351.4963776578986</v>
      </c>
      <c r="AB5218" s="43">
        <v>104.34197940095368</v>
      </c>
      <c r="AC5218" s="43">
        <v>0</v>
      </c>
      <c r="AD5218" s="43">
        <v>0</v>
      </c>
      <c r="AE5218" s="43">
        <v>104.34197940095368</v>
      </c>
      <c r="AG5218" s="43">
        <v>2485401.8385128756</v>
      </c>
      <c r="AH5218" s="43">
        <v>291923.21757410612</v>
      </c>
      <c r="AI5218" s="43">
        <v>0</v>
      </c>
      <c r="AJ5218" s="43">
        <v>438236313.48400545</v>
      </c>
      <c r="AK5218" s="43">
        <v>440721715.32251835</v>
      </c>
    </row>
    <row r="5219" spans="3:37" x14ac:dyDescent="0.2">
      <c r="C5219" s="43">
        <v>6.2145918166911507E-4</v>
      </c>
      <c r="D5219" s="43">
        <v>6.0349766137965277E-2</v>
      </c>
      <c r="E5219" s="43">
        <v>3.5089320384718068</v>
      </c>
      <c r="F5219" s="43">
        <v>4.5395001683282876</v>
      </c>
      <c r="H5219" s="43">
        <v>9.4875836745389464E-5</v>
      </c>
      <c r="I5219" s="43">
        <v>0.10243192625760378</v>
      </c>
      <c r="J5219" s="43">
        <v>0</v>
      </c>
      <c r="K5219" s="43">
        <v>1</v>
      </c>
      <c r="M5219" s="43">
        <v>7.9081833503719112E-3</v>
      </c>
      <c r="N5219" s="43">
        <v>4.4813970697239552E-2</v>
      </c>
      <c r="O5219" s="43">
        <v>0</v>
      </c>
      <c r="P5219" s="43">
        <v>1</v>
      </c>
      <c r="R5219" s="43">
        <v>710.11808480807565</v>
      </c>
      <c r="S5219" s="43">
        <v>184.00657077844485</v>
      </c>
      <c r="T5219" s="43">
        <v>6710.1546333098158</v>
      </c>
      <c r="U5219" s="43">
        <v>7604.2792888963359</v>
      </c>
      <c r="W5219" s="43">
        <v>2491.7560988812961</v>
      </c>
      <c r="X5219" s="43">
        <v>0</v>
      </c>
      <c r="Y5219" s="43">
        <v>0</v>
      </c>
      <c r="Z5219" s="43">
        <v>2491.7560988812961</v>
      </c>
      <c r="AB5219" s="43">
        <v>268.9405496360925</v>
      </c>
      <c r="AC5219" s="43">
        <v>0</v>
      </c>
      <c r="AD5219" s="43">
        <v>0</v>
      </c>
      <c r="AE5219" s="43">
        <v>268.9405496360925</v>
      </c>
      <c r="AG5219" s="43">
        <v>4582339.4658427034</v>
      </c>
      <c r="AH5219" s="43">
        <v>538219.31735835993</v>
      </c>
      <c r="AI5219" s="43">
        <v>0</v>
      </c>
      <c r="AJ5219" s="43">
        <v>1129550308.4715886</v>
      </c>
      <c r="AK5219" s="43">
        <v>1134132647.9374313</v>
      </c>
    </row>
    <row r="5220" spans="3:37" x14ac:dyDescent="0.2">
      <c r="C5220" s="43">
        <v>6.2887896391838893E-4</v>
      </c>
      <c r="D5220" s="43">
        <v>5.4578916131382105E-2</v>
      </c>
      <c r="E5220" s="43">
        <v>4.2588373956821055</v>
      </c>
      <c r="F5220" s="43">
        <v>5.148076600452959</v>
      </c>
      <c r="H5220" s="43">
        <v>8.142398463084376E-5</v>
      </c>
      <c r="I5220" s="43">
        <v>0.10925562157444435</v>
      </c>
      <c r="J5220" s="43">
        <v>0</v>
      </c>
      <c r="K5220" s="43">
        <v>1</v>
      </c>
      <c r="M5220" s="43">
        <v>7.8259244830684166E-3</v>
      </c>
      <c r="N5220" s="43">
        <v>4.2877718092395677E-2</v>
      </c>
      <c r="O5220" s="43">
        <v>0</v>
      </c>
      <c r="P5220" s="43">
        <v>1</v>
      </c>
      <c r="R5220" s="43">
        <v>649.88175921427182</v>
      </c>
      <c r="S5220" s="43">
        <v>168.43739513487981</v>
      </c>
      <c r="T5220" s="43">
        <v>6353.4510784196855</v>
      </c>
      <c r="U5220" s="43">
        <v>7171.7702327688366</v>
      </c>
      <c r="W5220" s="43">
        <v>2767.7407389134146</v>
      </c>
      <c r="X5220" s="43">
        <v>0</v>
      </c>
      <c r="Y5220" s="43">
        <v>0</v>
      </c>
      <c r="Z5220" s="43">
        <v>2767.7407389134146</v>
      </c>
      <c r="AB5220" s="43">
        <v>288.44624707499798</v>
      </c>
      <c r="AC5220" s="43">
        <v>0</v>
      </c>
      <c r="AD5220" s="43">
        <v>0</v>
      </c>
      <c r="AE5220" s="43">
        <v>288.44624707499798</v>
      </c>
      <c r="AG5220" s="43">
        <v>5089875.2188617699</v>
      </c>
      <c r="AH5220" s="43">
        <v>597831.99960529758</v>
      </c>
      <c r="AI5220" s="43">
        <v>0</v>
      </c>
      <c r="AJ5220" s="43">
        <v>1211474237.7149916</v>
      </c>
      <c r="AK5220" s="43">
        <v>1216564112.9338534</v>
      </c>
    </row>
    <row r="5221" spans="3:37" x14ac:dyDescent="0.2">
      <c r="C5221" s="43">
        <v>6.1247753937487825E-4</v>
      </c>
      <c r="D5221" s="43">
        <v>6.097616251639193E-2</v>
      </c>
      <c r="E5221" s="43">
        <v>1.4521688315467081</v>
      </c>
      <c r="F5221" s="43">
        <v>3.1066123573866338</v>
      </c>
      <c r="H5221" s="43">
        <v>8.9794310331179592E-5</v>
      </c>
      <c r="I5221" s="43">
        <v>0.14009825053866465</v>
      </c>
      <c r="J5221" s="43">
        <v>0</v>
      </c>
      <c r="K5221" s="43">
        <v>1</v>
      </c>
      <c r="M5221" s="43">
        <v>7.845185987583235E-3</v>
      </c>
      <c r="N5221" s="43">
        <v>4.6717376544787692E-2</v>
      </c>
      <c r="O5221" s="43">
        <v>0</v>
      </c>
      <c r="P5221" s="43">
        <v>1</v>
      </c>
      <c r="R5221" s="43">
        <v>707.1191986141007</v>
      </c>
      <c r="S5221" s="43">
        <v>238.19020822690206</v>
      </c>
      <c r="T5221" s="43">
        <v>6939.4342195527197</v>
      </c>
      <c r="U5221" s="43">
        <v>7884.7436263937225</v>
      </c>
      <c r="W5221" s="43">
        <v>1026.8564604156832</v>
      </c>
      <c r="X5221" s="43">
        <v>0</v>
      </c>
      <c r="Y5221" s="43">
        <v>0</v>
      </c>
      <c r="Z5221" s="43">
        <v>1026.8564604156832</v>
      </c>
      <c r="AB5221" s="43">
        <v>159.38998648820038</v>
      </c>
      <c r="AC5221" s="43">
        <v>0</v>
      </c>
      <c r="AD5221" s="43">
        <v>0</v>
      </c>
      <c r="AE5221" s="43">
        <v>159.38998648820038</v>
      </c>
      <c r="AG5221" s="43">
        <v>1888389.0307044412</v>
      </c>
      <c r="AH5221" s="43">
        <v>221800.99544978756</v>
      </c>
      <c r="AI5221" s="43">
        <v>0</v>
      </c>
      <c r="AJ5221" s="43">
        <v>669437943.25044155</v>
      </c>
      <c r="AK5221" s="43">
        <v>671326332.28114605</v>
      </c>
    </row>
    <row r="5222" spans="3:37" x14ac:dyDescent="0.2">
      <c r="C5222" s="43">
        <v>6.1491051269924046E-4</v>
      </c>
      <c r="D5222" s="43">
        <v>5.5207403054556736E-2</v>
      </c>
      <c r="E5222" s="43">
        <v>2.7863831234242822</v>
      </c>
      <c r="F5222" s="43">
        <v>1.6987471916943517</v>
      </c>
      <c r="H5222" s="43">
        <v>8.3659056708276238E-5</v>
      </c>
      <c r="I5222" s="43">
        <v>0.11665331378320298</v>
      </c>
      <c r="J5222" s="43">
        <v>0</v>
      </c>
      <c r="K5222" s="43">
        <v>1</v>
      </c>
      <c r="M5222" s="43">
        <v>7.8556794491680959E-3</v>
      </c>
      <c r="N5222" s="43">
        <v>4.5187745160290352E-2</v>
      </c>
      <c r="O5222" s="43">
        <v>0</v>
      </c>
      <c r="P5222" s="43">
        <v>1</v>
      </c>
      <c r="R5222" s="43">
        <v>642.76409539822419</v>
      </c>
      <c r="S5222" s="43">
        <v>184.77891665821127</v>
      </c>
      <c r="T5222" s="43">
        <v>6721.1996700821664</v>
      </c>
      <c r="U5222" s="43">
        <v>7548.7426821386016</v>
      </c>
      <c r="W5222" s="43">
        <v>1790.9870277606872</v>
      </c>
      <c r="X5222" s="43">
        <v>0</v>
      </c>
      <c r="Y5222" s="43">
        <v>0</v>
      </c>
      <c r="Z5222" s="43">
        <v>1790.9870277606872</v>
      </c>
      <c r="AB5222" s="43">
        <v>48.056867904217235</v>
      </c>
      <c r="AC5222" s="43">
        <v>0</v>
      </c>
      <c r="AD5222" s="43">
        <v>0</v>
      </c>
      <c r="AE5222" s="43">
        <v>48.056867904217235</v>
      </c>
      <c r="AG5222" s="43">
        <v>3293625.1440519039</v>
      </c>
      <c r="AH5222" s="43">
        <v>386853.19799630844</v>
      </c>
      <c r="AI5222" s="43">
        <v>0</v>
      </c>
      <c r="AJ5222" s="43">
        <v>201838845.19771239</v>
      </c>
      <c r="AK5222" s="43">
        <v>205132470.3417643</v>
      </c>
    </row>
    <row r="5223" spans="3:37" x14ac:dyDescent="0.2">
      <c r="C5223" s="43">
        <v>6.2884285675735008E-4</v>
      </c>
      <c r="D5223" s="43">
        <v>5.1310882214668292E-2</v>
      </c>
      <c r="E5223" s="43">
        <v>5.7515504653625031</v>
      </c>
      <c r="F5223" s="43">
        <v>4.8139613070454557</v>
      </c>
      <c r="H5223" s="43">
        <v>9.0240929662033231E-5</v>
      </c>
      <c r="I5223" s="43">
        <v>6.39797428495473E-2</v>
      </c>
      <c r="J5223" s="43">
        <v>0</v>
      </c>
      <c r="K5223" s="43">
        <v>1</v>
      </c>
      <c r="M5223" s="43">
        <v>7.8585390991307014E-3</v>
      </c>
      <c r="N5223" s="43">
        <v>4.4525309269254541E-2</v>
      </c>
      <c r="O5223" s="43">
        <v>0</v>
      </c>
      <c r="P5223" s="43">
        <v>1</v>
      </c>
      <c r="R5223" s="43">
        <v>610.93356554182208</v>
      </c>
      <c r="S5223" s="43">
        <v>109.31718097403591</v>
      </c>
      <c r="T5223" s="43">
        <v>6625.0801357427863</v>
      </c>
      <c r="U5223" s="43">
        <v>7345.3308822586441</v>
      </c>
      <c r="W5223" s="43">
        <v>3513.8152331976403</v>
      </c>
      <c r="X5223" s="43">
        <v>0</v>
      </c>
      <c r="Y5223" s="43">
        <v>0</v>
      </c>
      <c r="Z5223" s="43">
        <v>3513.8152331976403</v>
      </c>
      <c r="AB5223" s="43">
        <v>249.31823687624566</v>
      </c>
      <c r="AC5223" s="43">
        <v>0</v>
      </c>
      <c r="AD5223" s="43">
        <v>0</v>
      </c>
      <c r="AE5223" s="43">
        <v>249.31823687624566</v>
      </c>
      <c r="AG5223" s="43">
        <v>6461906.21385046</v>
      </c>
      <c r="AH5223" s="43">
        <v>758984.09037069033</v>
      </c>
      <c r="AI5223" s="43">
        <v>0</v>
      </c>
      <c r="AJ5223" s="43">
        <v>1047136594.8802317</v>
      </c>
      <c r="AK5223" s="43">
        <v>1053598501.0940822</v>
      </c>
    </row>
    <row r="5224" spans="3:37" x14ac:dyDescent="0.2">
      <c r="C5224" s="43">
        <v>6.0789594233013754E-4</v>
      </c>
      <c r="D5224" s="43">
        <v>5.2283096313645971E-2</v>
      </c>
      <c r="E5224" s="43">
        <v>5.1211155110632927</v>
      </c>
      <c r="F5224" s="43">
        <v>1.962365910294525</v>
      </c>
      <c r="H5224" s="43">
        <v>9.0028645857942458E-5</v>
      </c>
      <c r="I5224" s="43">
        <v>0.12211942290340161</v>
      </c>
      <c r="J5224" s="43">
        <v>0</v>
      </c>
      <c r="K5224" s="43">
        <v>1</v>
      </c>
      <c r="M5224" s="43">
        <v>7.7795514387881499E-3</v>
      </c>
      <c r="N5224" s="43">
        <v>4.476378605151362E-2</v>
      </c>
      <c r="O5224" s="43">
        <v>0</v>
      </c>
      <c r="P5224" s="43">
        <v>1</v>
      </c>
      <c r="R5224" s="43">
        <v>601.77330291020155</v>
      </c>
      <c r="S5224" s="43">
        <v>208.1650590077079</v>
      </c>
      <c r="T5224" s="43">
        <v>6593.6173638424407</v>
      </c>
      <c r="U5224" s="43">
        <v>7403.5557257603505</v>
      </c>
      <c r="W5224" s="43">
        <v>3081.7505956772225</v>
      </c>
      <c r="X5224" s="43">
        <v>0</v>
      </c>
      <c r="Y5224" s="43">
        <v>0</v>
      </c>
      <c r="Z5224" s="43">
        <v>3081.7505956772225</v>
      </c>
      <c r="AB5224" s="43">
        <v>61.96649403173474</v>
      </c>
      <c r="AC5224" s="43">
        <v>0</v>
      </c>
      <c r="AD5224" s="43">
        <v>0</v>
      </c>
      <c r="AE5224" s="43">
        <v>61.96649403173474</v>
      </c>
      <c r="AG5224" s="43">
        <v>5667339.3454504125</v>
      </c>
      <c r="AH5224" s="43">
        <v>665658.12866628007</v>
      </c>
      <c r="AI5224" s="43">
        <v>0</v>
      </c>
      <c r="AJ5224" s="43">
        <v>260259274.93328592</v>
      </c>
      <c r="AK5224" s="43">
        <v>265926614.27873632</v>
      </c>
    </row>
    <row r="5225" spans="3:37" x14ac:dyDescent="0.2">
      <c r="C5225" s="43">
        <v>6.2341617040317931E-4</v>
      </c>
      <c r="D5225" s="43">
        <v>5.3941910766714236E-2</v>
      </c>
      <c r="E5225" s="43">
        <v>2.7584087053073709</v>
      </c>
      <c r="F5225" s="43">
        <v>1.269943919248834</v>
      </c>
      <c r="H5225" s="43">
        <v>9.3785767399712228E-5</v>
      </c>
      <c r="I5225" s="43">
        <v>0.10235866634394775</v>
      </c>
      <c r="J5225" s="43">
        <v>0</v>
      </c>
      <c r="K5225" s="43">
        <v>1</v>
      </c>
      <c r="M5225" s="43">
        <v>7.8461920578537219E-3</v>
      </c>
      <c r="N5225" s="43">
        <v>4.703754085995171E-2</v>
      </c>
      <c r="O5225" s="43">
        <v>0</v>
      </c>
      <c r="P5225" s="43">
        <v>1</v>
      </c>
      <c r="R5225" s="43">
        <v>636.71746413121389</v>
      </c>
      <c r="S5225" s="43">
        <v>181.76234950766332</v>
      </c>
      <c r="T5225" s="43">
        <v>6987.88768256206</v>
      </c>
      <c r="U5225" s="43">
        <v>7806.3674962009372</v>
      </c>
      <c r="W5225" s="43">
        <v>1756.3269958807741</v>
      </c>
      <c r="X5225" s="43">
        <v>0</v>
      </c>
      <c r="Y5225" s="43">
        <v>0</v>
      </c>
      <c r="Z5225" s="43">
        <v>1756.3269958807741</v>
      </c>
      <c r="AB5225" s="43">
        <v>18.390946826228181</v>
      </c>
      <c r="AC5225" s="43">
        <v>0</v>
      </c>
      <c r="AD5225" s="43">
        <v>0</v>
      </c>
      <c r="AE5225" s="43">
        <v>18.390946826228181</v>
      </c>
      <c r="AG5225" s="43">
        <v>3229885.3454247438</v>
      </c>
      <c r="AH5225" s="43">
        <v>379366.63111024722</v>
      </c>
      <c r="AI5225" s="43">
        <v>0</v>
      </c>
      <c r="AJ5225" s="43">
        <v>77241976.670158356</v>
      </c>
      <c r="AK5225" s="43">
        <v>80471862.015583098</v>
      </c>
    </row>
    <row r="5226" spans="3:37" x14ac:dyDescent="0.2">
      <c r="C5226" s="43">
        <v>6.0744708475592006E-4</v>
      </c>
      <c r="D5226" s="43">
        <v>6.7610445776075223E-2</v>
      </c>
      <c r="E5226" s="43">
        <v>5.7081114925349512</v>
      </c>
      <c r="F5226" s="43">
        <v>1.8635251322950432</v>
      </c>
      <c r="H5226" s="43">
        <v>8.6454828440281987E-5</v>
      </c>
      <c r="I5226" s="43">
        <v>0.11160048016788515</v>
      </c>
      <c r="J5226" s="43">
        <v>0</v>
      </c>
      <c r="K5226" s="43">
        <v>1</v>
      </c>
      <c r="M5226" s="43">
        <v>7.8280329231020154E-3</v>
      </c>
      <c r="N5226" s="43">
        <v>4.3240674379364095E-2</v>
      </c>
      <c r="O5226" s="43">
        <v>0</v>
      </c>
      <c r="P5226" s="43">
        <v>1</v>
      </c>
      <c r="R5226" s="43">
        <v>777.61499082851913</v>
      </c>
      <c r="S5226" s="43">
        <v>182.68281254437778</v>
      </c>
      <c r="T5226" s="43">
        <v>6408.9587286216429</v>
      </c>
      <c r="U5226" s="43">
        <v>7369.2565319945397</v>
      </c>
      <c r="W5226" s="43">
        <v>4438.713065915731</v>
      </c>
      <c r="X5226" s="43">
        <v>0</v>
      </c>
      <c r="Y5226" s="43">
        <v>0</v>
      </c>
      <c r="Z5226" s="43">
        <v>4438.713065915731</v>
      </c>
      <c r="AB5226" s="43">
        <v>71.849439397789212</v>
      </c>
      <c r="AC5226" s="43">
        <v>0</v>
      </c>
      <c r="AD5226" s="43">
        <v>0</v>
      </c>
      <c r="AE5226" s="43">
        <v>71.849439397789212</v>
      </c>
      <c r="AG5226" s="43">
        <v>8162793.3282190291</v>
      </c>
      <c r="AH5226" s="43">
        <v>958762.02223779785</v>
      </c>
      <c r="AI5226" s="43">
        <v>0</v>
      </c>
      <c r="AJ5226" s="43">
        <v>301767645.47071469</v>
      </c>
      <c r="AK5226" s="43">
        <v>309930438.79893374</v>
      </c>
    </row>
    <row r="5227" spans="3:37" x14ac:dyDescent="0.2">
      <c r="C5227" s="43">
        <v>5.9630817490905321E-4</v>
      </c>
      <c r="D5227" s="43">
        <v>5.7546122997455873E-2</v>
      </c>
      <c r="E5227" s="43">
        <v>5.7229819456885744</v>
      </c>
      <c r="F5227" s="43">
        <v>2.2812447655390273</v>
      </c>
      <c r="H5227" s="43">
        <v>8.7543185143608613E-5</v>
      </c>
      <c r="I5227" s="43">
        <v>9.5407564317490853E-2</v>
      </c>
      <c r="J5227" s="43">
        <v>0</v>
      </c>
      <c r="K5227" s="43">
        <v>1</v>
      </c>
      <c r="M5227" s="43">
        <v>7.7684069137028315E-3</v>
      </c>
      <c r="N5227" s="43">
        <v>4.3828509262541365E-2</v>
      </c>
      <c r="O5227" s="43">
        <v>0</v>
      </c>
      <c r="P5227" s="43">
        <v>1</v>
      </c>
      <c r="R5227" s="43">
        <v>649.72444322026274</v>
      </c>
      <c r="S5227" s="43">
        <v>158.14210865935843</v>
      </c>
      <c r="T5227" s="43">
        <v>6446.6046652473042</v>
      </c>
      <c r="U5227" s="43">
        <v>7254.4712171269257</v>
      </c>
      <c r="W5227" s="43">
        <v>3718.3612582221249</v>
      </c>
      <c r="X5227" s="43">
        <v>0</v>
      </c>
      <c r="Y5227" s="43">
        <v>0</v>
      </c>
      <c r="Z5227" s="43">
        <v>3718.3612582221249</v>
      </c>
      <c r="AB5227" s="43">
        <v>89.072796485303115</v>
      </c>
      <c r="AC5227" s="43">
        <v>0</v>
      </c>
      <c r="AD5227" s="43">
        <v>0</v>
      </c>
      <c r="AE5227" s="43">
        <v>89.072796485303115</v>
      </c>
      <c r="AG5227" s="43">
        <v>6838066.3538704878</v>
      </c>
      <c r="AH5227" s="43">
        <v>803166.03177597898</v>
      </c>
      <c r="AI5227" s="43">
        <v>0</v>
      </c>
      <c r="AJ5227" s="43">
        <v>374105745.23827308</v>
      </c>
      <c r="AK5227" s="43">
        <v>380943811.5921436</v>
      </c>
    </row>
    <row r="5228" spans="3:37" x14ac:dyDescent="0.2">
      <c r="C5228" s="43">
        <v>6.1440918732358352E-4</v>
      </c>
      <c r="D5228" s="43">
        <v>5.3699546171552599E-2</v>
      </c>
      <c r="E5228" s="43">
        <v>2.1653995091133815</v>
      </c>
      <c r="F5228" s="43">
        <v>1.8692756973331943</v>
      </c>
      <c r="H5228" s="43">
        <v>8.5595890840858976E-5</v>
      </c>
      <c r="I5228" s="43">
        <v>9.7843636680306781E-2</v>
      </c>
      <c r="J5228" s="43">
        <v>0</v>
      </c>
      <c r="K5228" s="43">
        <v>1</v>
      </c>
      <c r="M5228" s="43">
        <v>7.8286609974829151E-3</v>
      </c>
      <c r="N5228" s="43">
        <v>4.5908841009922652E-2</v>
      </c>
      <c r="O5228" s="43">
        <v>0</v>
      </c>
      <c r="P5228" s="43">
        <v>1</v>
      </c>
      <c r="R5228" s="43">
        <v>624.69882529675681</v>
      </c>
      <c r="S5228" s="43">
        <v>158.57250077628973</v>
      </c>
      <c r="T5228" s="43">
        <v>6804.9695943249208</v>
      </c>
      <c r="U5228" s="43">
        <v>7588.2409203979678</v>
      </c>
      <c r="W5228" s="43">
        <v>1352.7225296413033</v>
      </c>
      <c r="X5228" s="43">
        <v>0</v>
      </c>
      <c r="Y5228" s="43">
        <v>0</v>
      </c>
      <c r="Z5228" s="43">
        <v>1352.7225296413033</v>
      </c>
      <c r="AB5228" s="43">
        <v>58.104799247188019</v>
      </c>
      <c r="AC5228" s="43">
        <v>0</v>
      </c>
      <c r="AD5228" s="43">
        <v>0</v>
      </c>
      <c r="AE5228" s="43">
        <v>58.104799247188019</v>
      </c>
      <c r="AG5228" s="43">
        <v>2487656.7320103566</v>
      </c>
      <c r="AH5228" s="43">
        <v>292188.06640252151</v>
      </c>
      <c r="AI5228" s="43">
        <v>0</v>
      </c>
      <c r="AJ5228" s="43">
        <v>244040156.83818969</v>
      </c>
      <c r="AK5228" s="43">
        <v>246527813.57020006</v>
      </c>
    </row>
    <row r="5229" spans="3:37" x14ac:dyDescent="0.2">
      <c r="C5229" s="43">
        <v>6.034647110947695E-4</v>
      </c>
      <c r="D5229" s="43">
        <v>6.1373179038330394E-2</v>
      </c>
      <c r="E5229" s="43">
        <v>3.8128363430288967</v>
      </c>
      <c r="F5229" s="43">
        <v>1.5381818705523749</v>
      </c>
      <c r="H5229" s="43">
        <v>9.0545681961096136E-5</v>
      </c>
      <c r="I5229" s="43">
        <v>8.8606915178039175E-2</v>
      </c>
      <c r="J5229" s="43">
        <v>0</v>
      </c>
      <c r="K5229" s="43">
        <v>1</v>
      </c>
      <c r="M5229" s="43">
        <v>7.8500261366235558E-3</v>
      </c>
      <c r="N5229" s="43">
        <v>4.522355305733386E-2</v>
      </c>
      <c r="O5229" s="43">
        <v>0</v>
      </c>
      <c r="P5229" s="43">
        <v>1</v>
      </c>
      <c r="R5229" s="43">
        <v>701.2499952373546</v>
      </c>
      <c r="S5229" s="43">
        <v>151.90698140898311</v>
      </c>
      <c r="T5229" s="43">
        <v>6721.6849954795962</v>
      </c>
      <c r="U5229" s="43">
        <v>7574.8419721259343</v>
      </c>
      <c r="W5229" s="43">
        <v>2673.7514673898263</v>
      </c>
      <c r="X5229" s="43">
        <v>0</v>
      </c>
      <c r="Y5229" s="43">
        <v>0</v>
      </c>
      <c r="Z5229" s="43">
        <v>2673.7514673898263</v>
      </c>
      <c r="AB5229" s="43">
        <v>40.381803655300132</v>
      </c>
      <c r="AC5229" s="43">
        <v>0</v>
      </c>
      <c r="AD5229" s="43">
        <v>0</v>
      </c>
      <c r="AE5229" s="43">
        <v>40.381803655300132</v>
      </c>
      <c r="AG5229" s="43">
        <v>4917028.9485298907</v>
      </c>
      <c r="AH5229" s="43">
        <v>577530.3169562025</v>
      </c>
      <c r="AI5229" s="43">
        <v>0</v>
      </c>
      <c r="AJ5229" s="43">
        <v>169603575.35226056</v>
      </c>
      <c r="AK5229" s="43">
        <v>174520604.30079046</v>
      </c>
    </row>
    <row r="5230" spans="3:37" x14ac:dyDescent="0.2">
      <c r="C5230" s="43">
        <v>6.185593485157348E-4</v>
      </c>
      <c r="D5230" s="43">
        <v>5.6731023974862183E-2</v>
      </c>
      <c r="E5230" s="43">
        <v>2.6043405856923076</v>
      </c>
      <c r="F5230" s="43">
        <v>0.51613162631432608</v>
      </c>
      <c r="H5230" s="43">
        <v>7.5878939388924539E-5</v>
      </c>
      <c r="I5230" s="43">
        <v>0.11545509939177889</v>
      </c>
      <c r="J5230" s="43">
        <v>0</v>
      </c>
      <c r="K5230" s="43">
        <v>1</v>
      </c>
      <c r="M5230" s="43">
        <v>7.8924294338431622E-3</v>
      </c>
      <c r="N5230" s="43">
        <v>4.6632019975004324E-2</v>
      </c>
      <c r="O5230" s="43">
        <v>0</v>
      </c>
      <c r="P5230" s="43">
        <v>1</v>
      </c>
      <c r="R5230" s="43">
        <v>664.42256003469004</v>
      </c>
      <c r="S5230" s="43">
        <v>165.87339899666313</v>
      </c>
      <c r="T5230" s="43">
        <v>6968.4679780127635</v>
      </c>
      <c r="U5230" s="43">
        <v>7798.7639370441166</v>
      </c>
      <c r="W5230" s="43">
        <v>1730.3826391479272</v>
      </c>
      <c r="X5230" s="43">
        <v>0</v>
      </c>
      <c r="Y5230" s="43">
        <v>0</v>
      </c>
      <c r="Z5230" s="43">
        <v>1730.3826391479272</v>
      </c>
      <c r="AB5230" s="43">
        <v>-34.399757801354156</v>
      </c>
      <c r="AC5230" s="43">
        <v>0</v>
      </c>
      <c r="AD5230" s="43">
        <v>0</v>
      </c>
      <c r="AE5230" s="43">
        <v>-34.399757801354156</v>
      </c>
      <c r="AG5230" s="43">
        <v>3182173.6733930381</v>
      </c>
      <c r="AH5230" s="43">
        <v>373762.65005595225</v>
      </c>
      <c r="AI5230" s="43">
        <v>0</v>
      </c>
      <c r="AJ5230" s="43">
        <v>0</v>
      </c>
      <c r="AK5230" s="43">
        <v>3182173.6733930381</v>
      </c>
    </row>
    <row r="5231" spans="3:37" x14ac:dyDescent="0.2">
      <c r="C5231" s="43">
        <v>6.0689073780311321E-4</v>
      </c>
      <c r="D5231" s="43">
        <v>5.6550706093741798E-2</v>
      </c>
      <c r="E5231" s="43">
        <v>3.5111613553072942</v>
      </c>
      <c r="F5231" s="43">
        <v>2.3232076699587507</v>
      </c>
      <c r="H5231" s="43">
        <v>8.4006194919432667E-5</v>
      </c>
      <c r="I5231" s="43">
        <v>0.10941507812825879</v>
      </c>
      <c r="J5231" s="43">
        <v>0</v>
      </c>
      <c r="K5231" s="43">
        <v>1</v>
      </c>
      <c r="M5231" s="43">
        <v>7.8695547127851651E-3</v>
      </c>
      <c r="N5231" s="43">
        <v>4.3962789531102046E-2</v>
      </c>
      <c r="O5231" s="43">
        <v>0</v>
      </c>
      <c r="P5231" s="43">
        <v>1</v>
      </c>
      <c r="R5231" s="43">
        <v>649.81676856270326</v>
      </c>
      <c r="S5231" s="43">
        <v>174.03270129787754</v>
      </c>
      <c r="T5231" s="43">
        <v>6550.550113173912</v>
      </c>
      <c r="U5231" s="43">
        <v>7374.3995830344929</v>
      </c>
      <c r="W5231" s="43">
        <v>2281.6115258080276</v>
      </c>
      <c r="X5231" s="43">
        <v>0</v>
      </c>
      <c r="Y5231" s="43">
        <v>0</v>
      </c>
      <c r="Z5231" s="43">
        <v>2281.6115258080276</v>
      </c>
      <c r="AB5231" s="43">
        <v>92.003150948607782</v>
      </c>
      <c r="AC5231" s="43">
        <v>0</v>
      </c>
      <c r="AD5231" s="43">
        <v>0</v>
      </c>
      <c r="AE5231" s="43">
        <v>92.003150948607782</v>
      </c>
      <c r="AG5231" s="43">
        <v>4195883.5959609626</v>
      </c>
      <c r="AH5231" s="43">
        <v>492828.08957453398</v>
      </c>
      <c r="AI5231" s="43">
        <v>0</v>
      </c>
      <c r="AJ5231" s="43">
        <v>386413233.98415267</v>
      </c>
      <c r="AK5231" s="43">
        <v>390609117.58011365</v>
      </c>
    </row>
    <row r="5232" spans="3:37" x14ac:dyDescent="0.2">
      <c r="C5232" s="43">
        <v>6.1474484407697538E-4</v>
      </c>
      <c r="D5232" s="43">
        <v>4.9499463461303045E-2</v>
      </c>
      <c r="E5232" s="43">
        <v>5.5378961831553646</v>
      </c>
      <c r="F5232" s="43">
        <v>1.7281466147687554</v>
      </c>
      <c r="H5232" s="43">
        <v>9.5526280591839985E-5</v>
      </c>
      <c r="I5232" s="43">
        <v>0.13951426366596809</v>
      </c>
      <c r="J5232" s="43">
        <v>0</v>
      </c>
      <c r="K5232" s="43">
        <v>1</v>
      </c>
      <c r="M5232" s="43">
        <v>7.8413994573576975E-3</v>
      </c>
      <c r="N5232" s="43">
        <v>4.4907799854540784E-2</v>
      </c>
      <c r="O5232" s="43">
        <v>0</v>
      </c>
      <c r="P5232" s="43">
        <v>1</v>
      </c>
      <c r="R5232" s="43">
        <v>576.15290936431165</v>
      </c>
      <c r="S5232" s="43">
        <v>252.33869485882877</v>
      </c>
      <c r="T5232" s="43">
        <v>6667.4187109708655</v>
      </c>
      <c r="U5232" s="43">
        <v>7495.9103151940062</v>
      </c>
      <c r="W5232" s="43">
        <v>3190.6749976824804</v>
      </c>
      <c r="X5232" s="43">
        <v>0</v>
      </c>
      <c r="Y5232" s="43">
        <v>0</v>
      </c>
      <c r="Z5232" s="43">
        <v>3190.6749976824804</v>
      </c>
      <c r="AB5232" s="43">
        <v>44.889045588078858</v>
      </c>
      <c r="AC5232" s="43">
        <v>0</v>
      </c>
      <c r="AD5232" s="43">
        <v>0</v>
      </c>
      <c r="AE5232" s="43">
        <v>44.889045588078858</v>
      </c>
      <c r="AG5232" s="43">
        <v>5867651.3207380818</v>
      </c>
      <c r="AH5232" s="43">
        <v>689185.79949941579</v>
      </c>
      <c r="AI5232" s="43">
        <v>0</v>
      </c>
      <c r="AJ5232" s="43">
        <v>188533991.46993122</v>
      </c>
      <c r="AK5232" s="43">
        <v>194401642.79066929</v>
      </c>
    </row>
    <row r="5233" spans="3:37" x14ac:dyDescent="0.2">
      <c r="C5233" s="43">
        <v>5.9539585762567618E-4</v>
      </c>
      <c r="D5233" s="43">
        <v>5.3446674400406576E-2</v>
      </c>
      <c r="E5233" s="43">
        <v>1.7358895070799887</v>
      </c>
      <c r="F5233" s="43">
        <v>1.4447260443053587</v>
      </c>
      <c r="H5233" s="43">
        <v>7.9581618579869126E-5</v>
      </c>
      <c r="I5233" s="43">
        <v>9.8363714503073657E-2</v>
      </c>
      <c r="J5233" s="43">
        <v>0</v>
      </c>
      <c r="K5233" s="43">
        <v>1</v>
      </c>
      <c r="M5233" s="43">
        <v>7.7934590085637148E-3</v>
      </c>
      <c r="N5233" s="43">
        <v>4.5932631793418111E-2</v>
      </c>
      <c r="O5233" s="43">
        <v>0</v>
      </c>
      <c r="P5233" s="43">
        <v>1</v>
      </c>
      <c r="R5233" s="43">
        <v>602.51639501177317</v>
      </c>
      <c r="S5233" s="43">
        <v>148.21428430573317</v>
      </c>
      <c r="T5233" s="43">
        <v>6777.8812882311631</v>
      </c>
      <c r="U5233" s="43">
        <v>7528.6119675486698</v>
      </c>
      <c r="W5233" s="43">
        <v>1045.9018879445987</v>
      </c>
      <c r="X5233" s="43">
        <v>0</v>
      </c>
      <c r="Y5233" s="43">
        <v>0</v>
      </c>
      <c r="Z5233" s="43">
        <v>1045.9018879445987</v>
      </c>
      <c r="AB5233" s="43">
        <v>28.671156429150063</v>
      </c>
      <c r="AC5233" s="43">
        <v>0</v>
      </c>
      <c r="AD5233" s="43">
        <v>0</v>
      </c>
      <c r="AE5233" s="43">
        <v>28.671156429150063</v>
      </c>
      <c r="AG5233" s="43">
        <v>1923413.571930117</v>
      </c>
      <c r="AH5233" s="43">
        <v>225914.8077960333</v>
      </c>
      <c r="AI5233" s="43">
        <v>0</v>
      </c>
      <c r="AJ5233" s="43">
        <v>120418857.00243026</v>
      </c>
      <c r="AK5233" s="43">
        <v>122342270.57436037</v>
      </c>
    </row>
    <row r="5234" spans="3:37" x14ac:dyDescent="0.2">
      <c r="C5234" s="43">
        <v>6.0075597109357081E-4</v>
      </c>
      <c r="D5234" s="43">
        <v>5.3311609275707404E-2</v>
      </c>
      <c r="E5234" s="43">
        <v>5.5051250266779288</v>
      </c>
      <c r="F5234" s="43">
        <v>1.3566661687164159</v>
      </c>
      <c r="H5234" s="43">
        <v>8.7741202892881463E-5</v>
      </c>
      <c r="I5234" s="43">
        <v>0.12057531684543921</v>
      </c>
      <c r="J5234" s="43">
        <v>0</v>
      </c>
      <c r="K5234" s="43">
        <v>1</v>
      </c>
      <c r="M5234" s="43">
        <v>7.9153536633201904E-3</v>
      </c>
      <c r="N5234" s="43">
        <v>4.5061875137978838E-2</v>
      </c>
      <c r="O5234" s="43">
        <v>0</v>
      </c>
      <c r="P5234" s="43">
        <v>1</v>
      </c>
      <c r="R5234" s="43">
        <v>606.40428475711849</v>
      </c>
      <c r="S5234" s="43">
        <v>200.31080150458604</v>
      </c>
      <c r="T5234" s="43">
        <v>6753.3919657624128</v>
      </c>
      <c r="U5234" s="43">
        <v>7560.1070520241174</v>
      </c>
      <c r="W5234" s="43">
        <v>3338.3314043011424</v>
      </c>
      <c r="X5234" s="43">
        <v>0</v>
      </c>
      <c r="Y5234" s="43">
        <v>0</v>
      </c>
      <c r="Z5234" s="43">
        <v>3338.3314043011424</v>
      </c>
      <c r="AB5234" s="43">
        <v>23.142376544316772</v>
      </c>
      <c r="AC5234" s="43">
        <v>0</v>
      </c>
      <c r="AD5234" s="43">
        <v>0</v>
      </c>
      <c r="AE5234" s="43">
        <v>23.142376544316772</v>
      </c>
      <c r="AG5234" s="43">
        <v>6139191.4525098009</v>
      </c>
      <c r="AH5234" s="43">
        <v>721079.58332904673</v>
      </c>
      <c r="AI5234" s="43">
        <v>0</v>
      </c>
      <c r="AJ5234" s="43">
        <v>97197981.486130446</v>
      </c>
      <c r="AK5234" s="43">
        <v>103337172.93864025</v>
      </c>
    </row>
    <row r="5235" spans="3:37" x14ac:dyDescent="0.2">
      <c r="C5235" s="43">
        <v>6.1156836235398693E-4</v>
      </c>
      <c r="D5235" s="43">
        <v>4.7114151607741635E-2</v>
      </c>
      <c r="E5235" s="43">
        <v>3.6685152669438756</v>
      </c>
      <c r="F5235" s="43">
        <v>0.74916176644832932</v>
      </c>
      <c r="H5235" s="43">
        <v>9.3415637901994586E-5</v>
      </c>
      <c r="I5235" s="43">
        <v>7.993175006971813E-2</v>
      </c>
      <c r="J5235" s="43">
        <v>0</v>
      </c>
      <c r="K5235" s="43">
        <v>1</v>
      </c>
      <c r="M5235" s="43">
        <v>7.860760098897579E-3</v>
      </c>
      <c r="N5235" s="43">
        <v>4.4995293201379565E-2</v>
      </c>
      <c r="O5235" s="43">
        <v>0</v>
      </c>
      <c r="P5235" s="43">
        <v>1</v>
      </c>
      <c r="R5235" s="43">
        <v>545.55527368663491</v>
      </c>
      <c r="S5235" s="43">
        <v>141.37781922851343</v>
      </c>
      <c r="T5235" s="43">
        <v>6696.9028877176879</v>
      </c>
      <c r="U5235" s="43">
        <v>7383.8359806328363</v>
      </c>
      <c r="W5235" s="43">
        <v>2001.3778504811646</v>
      </c>
      <c r="X5235" s="43">
        <v>0</v>
      </c>
      <c r="Y5235" s="43">
        <v>0</v>
      </c>
      <c r="Z5235" s="43">
        <v>2001.3778504811646</v>
      </c>
      <c r="AB5235" s="43">
        <v>-14.642534963729853</v>
      </c>
      <c r="AC5235" s="43">
        <v>0</v>
      </c>
      <c r="AD5235" s="43">
        <v>0</v>
      </c>
      <c r="AE5235" s="43">
        <v>-14.642534963729853</v>
      </c>
      <c r="AG5235" s="43">
        <v>3680533.8670348618</v>
      </c>
      <c r="AH5235" s="43">
        <v>432297.61570393154</v>
      </c>
      <c r="AI5235" s="43">
        <v>0</v>
      </c>
      <c r="AJ5235" s="43">
        <v>0</v>
      </c>
      <c r="AK5235" s="43">
        <v>3680533.8670348618</v>
      </c>
    </row>
    <row r="5236" spans="3:37" x14ac:dyDescent="0.2">
      <c r="C5236" s="43">
        <v>6.1352198993136486E-4</v>
      </c>
      <c r="D5236" s="43">
        <v>5.0764348108180972E-2</v>
      </c>
      <c r="E5236" s="43">
        <v>3.0366398971999424</v>
      </c>
      <c r="F5236" s="43">
        <v>1.1873186763074246</v>
      </c>
      <c r="H5236" s="43">
        <v>9.3137954312094706E-5</v>
      </c>
      <c r="I5236" s="43">
        <v>0.10024508563087543</v>
      </c>
      <c r="J5236" s="43">
        <v>0</v>
      </c>
      <c r="K5236" s="43">
        <v>1</v>
      </c>
      <c r="M5236" s="43">
        <v>7.9635488900363649E-3</v>
      </c>
      <c r="N5236" s="43">
        <v>4.3222558511602761E-2</v>
      </c>
      <c r="O5236" s="43">
        <v>0</v>
      </c>
      <c r="P5236" s="43">
        <v>1</v>
      </c>
      <c r="R5236" s="43">
        <v>589.70026061374699</v>
      </c>
      <c r="S5236" s="43">
        <v>176.77960483894643</v>
      </c>
      <c r="T5236" s="43">
        <v>6517.1766721137801</v>
      </c>
      <c r="U5236" s="43">
        <v>7283.6565375664732</v>
      </c>
      <c r="W5236" s="43">
        <v>1790.7073387689079</v>
      </c>
      <c r="X5236" s="43">
        <v>0</v>
      </c>
      <c r="Y5236" s="43">
        <v>0</v>
      </c>
      <c r="Z5236" s="43">
        <v>1790.7073387689079</v>
      </c>
      <c r="AB5236" s="43">
        <v>11.819420329285219</v>
      </c>
      <c r="AC5236" s="43">
        <v>0</v>
      </c>
      <c r="AD5236" s="43">
        <v>0</v>
      </c>
      <c r="AE5236" s="43">
        <v>11.819420329285219</v>
      </c>
      <c r="AG5236" s="43">
        <v>3293110.7959960215</v>
      </c>
      <c r="AH5236" s="43">
        <v>386792.78517408413</v>
      </c>
      <c r="AI5236" s="43">
        <v>0</v>
      </c>
      <c r="AJ5236" s="43">
        <v>49641565.382997915</v>
      </c>
      <c r="AK5236" s="43">
        <v>52934676.17899394</v>
      </c>
    </row>
    <row r="5237" spans="3:37" x14ac:dyDescent="0.2">
      <c r="C5237" s="43">
        <v>6.0472456478467634E-4</v>
      </c>
      <c r="D5237" s="43">
        <v>5.7762710272992956E-2</v>
      </c>
      <c r="E5237" s="43">
        <v>2.2996090174622794</v>
      </c>
      <c r="F5237" s="43">
        <v>2.5196904510862037</v>
      </c>
      <c r="H5237" s="43">
        <v>9.8347564124745546E-5</v>
      </c>
      <c r="I5237" s="43">
        <v>9.8272417864537137E-2</v>
      </c>
      <c r="J5237" s="43">
        <v>0</v>
      </c>
      <c r="K5237" s="43">
        <v>1</v>
      </c>
      <c r="M5237" s="43">
        <v>7.8558857442864172E-3</v>
      </c>
      <c r="N5237" s="43">
        <v>4.6138578662744734E-2</v>
      </c>
      <c r="O5237" s="43">
        <v>0</v>
      </c>
      <c r="P5237" s="43">
        <v>1</v>
      </c>
      <c r="R5237" s="43">
        <v>661.37465181294056</v>
      </c>
      <c r="S5237" s="43">
        <v>182.9943251423374</v>
      </c>
      <c r="T5237" s="43">
        <v>6862.8063246306147</v>
      </c>
      <c r="U5237" s="43">
        <v>7707.1753015858922</v>
      </c>
      <c r="W5237" s="43">
        <v>1520.9031132300133</v>
      </c>
      <c r="X5237" s="43">
        <v>0</v>
      </c>
      <c r="Y5237" s="43">
        <v>0</v>
      </c>
      <c r="Z5237" s="43">
        <v>1520.9031132300133</v>
      </c>
      <c r="AB5237" s="43">
        <v>107.54406749571299</v>
      </c>
      <c r="AC5237" s="43">
        <v>0</v>
      </c>
      <c r="AD5237" s="43">
        <v>0</v>
      </c>
      <c r="AE5237" s="43">
        <v>107.54406749571299</v>
      </c>
      <c r="AG5237" s="43">
        <v>2796940.8252299945</v>
      </c>
      <c r="AH5237" s="43">
        <v>328515.07245768287</v>
      </c>
      <c r="AI5237" s="43">
        <v>0</v>
      </c>
      <c r="AJ5237" s="43">
        <v>451685083.48199457</v>
      </c>
      <c r="AK5237" s="43">
        <v>454482024.30722457</v>
      </c>
    </row>
    <row r="5238" spans="3:37" x14ac:dyDescent="0.2">
      <c r="C5238" s="43">
        <v>6.3615956813989349E-4</v>
      </c>
      <c r="D5238" s="43">
        <v>6.1114631608524372E-2</v>
      </c>
      <c r="E5238" s="43">
        <v>2.6971796978385929</v>
      </c>
      <c r="F5238" s="43">
        <v>2.2078262327511018</v>
      </c>
      <c r="H5238" s="43">
        <v>8.8123035794990178E-5</v>
      </c>
      <c r="I5238" s="43">
        <v>0.10632939905028693</v>
      </c>
      <c r="J5238" s="43">
        <v>0</v>
      </c>
      <c r="K5238" s="43">
        <v>1</v>
      </c>
      <c r="M5238" s="43">
        <v>7.9327888805208469E-3</v>
      </c>
      <c r="N5238" s="43">
        <v>4.7424724006695396E-2</v>
      </c>
      <c r="O5238" s="43">
        <v>0</v>
      </c>
      <c r="P5238" s="43">
        <v>1</v>
      </c>
      <c r="R5238" s="43">
        <v>736.12850396607041</v>
      </c>
      <c r="S5238" s="43">
        <v>177.41289474985086</v>
      </c>
      <c r="T5238" s="43">
        <v>7123.1662606442851</v>
      </c>
      <c r="U5238" s="43">
        <v>8036.7076593602069</v>
      </c>
      <c r="W5238" s="43">
        <v>1985.4708558975813</v>
      </c>
      <c r="X5238" s="43">
        <v>0</v>
      </c>
      <c r="Y5238" s="43">
        <v>0</v>
      </c>
      <c r="Z5238" s="43">
        <v>1985.4708558975813</v>
      </c>
      <c r="AB5238" s="43">
        <v>95.135339000966653</v>
      </c>
      <c r="AC5238" s="43">
        <v>0</v>
      </c>
      <c r="AD5238" s="43">
        <v>0</v>
      </c>
      <c r="AE5238" s="43">
        <v>95.135339000966653</v>
      </c>
      <c r="AG5238" s="43">
        <v>3651280.9039956518</v>
      </c>
      <c r="AH5238" s="43">
        <v>428861.70487387758</v>
      </c>
      <c r="AI5238" s="43">
        <v>0</v>
      </c>
      <c r="AJ5238" s="43">
        <v>399568423.80405992</v>
      </c>
      <c r="AK5238" s="43">
        <v>403219704.70805556</v>
      </c>
    </row>
    <row r="5239" spans="3:37" x14ac:dyDescent="0.2">
      <c r="C5239" s="43">
        <v>6.0396125612849751E-4</v>
      </c>
      <c r="D5239" s="43">
        <v>6.2230499049627963E-2</v>
      </c>
      <c r="E5239" s="43">
        <v>2.121995983633771</v>
      </c>
      <c r="F5239" s="43">
        <v>1.9825080874272984</v>
      </c>
      <c r="H5239" s="43">
        <v>8.2884130464740819E-5</v>
      </c>
      <c r="I5239" s="43">
        <v>9.6721600378342862E-2</v>
      </c>
      <c r="J5239" s="43">
        <v>0</v>
      </c>
      <c r="K5239" s="43">
        <v>1</v>
      </c>
      <c r="M5239" s="43">
        <v>7.8425430220554256E-3</v>
      </c>
      <c r="N5239" s="43">
        <v>4.7202958067983913E-2</v>
      </c>
      <c r="O5239" s="43">
        <v>0</v>
      </c>
      <c r="P5239" s="43">
        <v>1</v>
      </c>
      <c r="R5239" s="43">
        <v>711.63079965003078</v>
      </c>
      <c r="S5239" s="43">
        <v>151.78792788668667</v>
      </c>
      <c r="T5239" s="43">
        <v>7009.2007377709142</v>
      </c>
      <c r="U5239" s="43">
        <v>7872.6194653076318</v>
      </c>
      <c r="W5239" s="43">
        <v>1510.0776986874541</v>
      </c>
      <c r="X5239" s="43">
        <v>0</v>
      </c>
      <c r="Y5239" s="43">
        <v>0</v>
      </c>
      <c r="Z5239" s="43">
        <v>1510.0776986874541</v>
      </c>
      <c r="AB5239" s="43">
        <v>74.812582703280654</v>
      </c>
      <c r="AC5239" s="43">
        <v>0</v>
      </c>
      <c r="AD5239" s="43">
        <v>0</v>
      </c>
      <c r="AE5239" s="43">
        <v>74.812582703280654</v>
      </c>
      <c r="AG5239" s="43">
        <v>2777032.887886228</v>
      </c>
      <c r="AH5239" s="43">
        <v>326176.7829164901</v>
      </c>
      <c r="AI5239" s="43">
        <v>0</v>
      </c>
      <c r="AJ5239" s="43">
        <v>314212847.35377872</v>
      </c>
      <c r="AK5239" s="43">
        <v>316989880.24166495</v>
      </c>
    </row>
    <row r="5240" spans="3:37" x14ac:dyDescent="0.2">
      <c r="C5240" s="43">
        <v>5.8882887507696706E-4</v>
      </c>
      <c r="D5240" s="43">
        <v>5.1807469267309225E-2</v>
      </c>
      <c r="E5240" s="43">
        <v>4.401047699809105</v>
      </c>
      <c r="F5240" s="43">
        <v>2.7478747782342654</v>
      </c>
      <c r="H5240" s="43">
        <v>8.7545203725296998E-5</v>
      </c>
      <c r="I5240" s="43">
        <v>0.12475029040772612</v>
      </c>
      <c r="J5240" s="43">
        <v>0</v>
      </c>
      <c r="K5240" s="43">
        <v>1</v>
      </c>
      <c r="M5240" s="43">
        <v>7.8684996669546869E-3</v>
      </c>
      <c r="N5240" s="43">
        <v>4.5674947594123973E-2</v>
      </c>
      <c r="O5240" s="43">
        <v>0</v>
      </c>
      <c r="P5240" s="43">
        <v>1</v>
      </c>
      <c r="R5240" s="43">
        <v>577.59556470177972</v>
      </c>
      <c r="S5240" s="43">
        <v>206.78369706930931</v>
      </c>
      <c r="T5240" s="43">
        <v>6804.7529302626608</v>
      </c>
      <c r="U5240" s="43">
        <v>7589.1321920337496</v>
      </c>
      <c r="W5240" s="43">
        <v>2542.0256314507087</v>
      </c>
      <c r="X5240" s="43">
        <v>0</v>
      </c>
      <c r="Y5240" s="43">
        <v>0</v>
      </c>
      <c r="Z5240" s="43">
        <v>2542.0256314507087</v>
      </c>
      <c r="AB5240" s="43">
        <v>108.02342499315739</v>
      </c>
      <c r="AC5240" s="43">
        <v>0</v>
      </c>
      <c r="AD5240" s="43">
        <v>0</v>
      </c>
      <c r="AE5240" s="43">
        <v>108.02342499315739</v>
      </c>
      <c r="AG5240" s="43">
        <v>4674785.1362378532</v>
      </c>
      <c r="AH5240" s="43">
        <v>549077.53639335313</v>
      </c>
      <c r="AI5240" s="43">
        <v>0</v>
      </c>
      <c r="AJ5240" s="43">
        <v>453698384.97126102</v>
      </c>
      <c r="AK5240" s="43">
        <v>458373170.10749888</v>
      </c>
    </row>
    <row r="5241" spans="3:37" x14ac:dyDescent="0.2">
      <c r="C5241" s="43">
        <v>6.0361624013515478E-4</v>
      </c>
      <c r="D5241" s="43">
        <v>5.4784164674418823E-2</v>
      </c>
      <c r="E5241" s="43">
        <v>1.5683075162742091</v>
      </c>
      <c r="F5241" s="43">
        <v>3.1907304721806589</v>
      </c>
      <c r="H5241" s="43">
        <v>9.2365049189080395E-5</v>
      </c>
      <c r="I5241" s="43">
        <v>9.9372832971520733E-2</v>
      </c>
      <c r="J5241" s="43">
        <v>0</v>
      </c>
      <c r="K5241" s="43">
        <v>1</v>
      </c>
      <c r="M5241" s="43">
        <v>7.7922239009237376E-3</v>
      </c>
      <c r="N5241" s="43">
        <v>4.4838603489357566E-2</v>
      </c>
      <c r="O5241" s="43">
        <v>0</v>
      </c>
      <c r="P5241" s="43">
        <v>1</v>
      </c>
      <c r="R5241" s="43">
        <v>626.12109013565782</v>
      </c>
      <c r="S5241" s="43">
        <v>173.78716944802167</v>
      </c>
      <c r="T5241" s="43">
        <v>6615.3964171880843</v>
      </c>
      <c r="U5241" s="43">
        <v>7415.3046767717642</v>
      </c>
      <c r="W5241" s="43">
        <v>981.95041175755375</v>
      </c>
      <c r="X5241" s="43">
        <v>0</v>
      </c>
      <c r="Y5241" s="43">
        <v>0</v>
      </c>
      <c r="Z5241" s="43">
        <v>981.95041175755375</v>
      </c>
      <c r="AB5241" s="43">
        <v>146.76789300356197</v>
      </c>
      <c r="AC5241" s="43">
        <v>0</v>
      </c>
      <c r="AD5241" s="43">
        <v>0</v>
      </c>
      <c r="AE5241" s="43">
        <v>146.76789300356197</v>
      </c>
      <c r="AG5241" s="43">
        <v>1805806.8072221414</v>
      </c>
      <c r="AH5241" s="43">
        <v>212101.2889396316</v>
      </c>
      <c r="AI5241" s="43">
        <v>0</v>
      </c>
      <c r="AJ5241" s="43">
        <v>616425150.61496031</v>
      </c>
      <c r="AK5241" s="43">
        <v>618230957.42218244</v>
      </c>
    </row>
    <row r="5242" spans="3:37" x14ac:dyDescent="0.2">
      <c r="C5242" s="43">
        <v>6.1493484624863815E-4</v>
      </c>
      <c r="D5242" s="43">
        <v>6.35708003455695E-2</v>
      </c>
      <c r="E5242" s="43">
        <v>7.2733373054549295</v>
      </c>
      <c r="F5242" s="43">
        <v>2.3140196312449381</v>
      </c>
      <c r="H5242" s="43">
        <v>9.1061739780573525E-5</v>
      </c>
      <c r="I5242" s="43">
        <v>0.11889407795675955</v>
      </c>
      <c r="J5242" s="43">
        <v>0</v>
      </c>
      <c r="K5242" s="43">
        <v>1</v>
      </c>
      <c r="M5242" s="43">
        <v>7.8947317378730286E-3</v>
      </c>
      <c r="N5242" s="43">
        <v>4.408982058637731E-2</v>
      </c>
      <c r="O5242" s="43">
        <v>0</v>
      </c>
      <c r="P5242" s="43">
        <v>1</v>
      </c>
      <c r="R5242" s="43">
        <v>740.16604096950459</v>
      </c>
      <c r="S5242" s="43">
        <v>204.99276787381248</v>
      </c>
      <c r="T5242" s="43">
        <v>6590.4957099181847</v>
      </c>
      <c r="U5242" s="43">
        <v>7535.654518761502</v>
      </c>
      <c r="W5242" s="43">
        <v>5383.4772780143794</v>
      </c>
      <c r="X5242" s="43">
        <v>0</v>
      </c>
      <c r="Y5242" s="43">
        <v>0</v>
      </c>
      <c r="Z5242" s="43">
        <v>5383.4772780143794</v>
      </c>
      <c r="AB5242" s="43">
        <v>104.06741977898083</v>
      </c>
      <c r="AC5242" s="43">
        <v>0</v>
      </c>
      <c r="AD5242" s="43">
        <v>0</v>
      </c>
      <c r="AE5242" s="43">
        <v>104.06741977898083</v>
      </c>
      <c r="AG5242" s="43">
        <v>9900214.7142684441</v>
      </c>
      <c r="AH5242" s="43">
        <v>1162831.092051106</v>
      </c>
      <c r="AI5242" s="43">
        <v>0</v>
      </c>
      <c r="AJ5242" s="43">
        <v>437083163.07171953</v>
      </c>
      <c r="AK5242" s="43">
        <v>446983377.78598797</v>
      </c>
    </row>
    <row r="5243" spans="3:37" x14ac:dyDescent="0.2">
      <c r="C5243" s="43">
        <v>6.2070735569508262E-4</v>
      </c>
      <c r="D5243" s="43">
        <v>5.196422716205211E-2</v>
      </c>
      <c r="E5243" s="43">
        <v>2.6895345315916943</v>
      </c>
      <c r="F5243" s="43">
        <v>1.7583665718473638</v>
      </c>
      <c r="H5243" s="43">
        <v>9.2081320418491153E-5</v>
      </c>
      <c r="I5243" s="43">
        <v>8.5667058611780159E-2</v>
      </c>
      <c r="J5243" s="43">
        <v>0</v>
      </c>
      <c r="K5243" s="43">
        <v>1</v>
      </c>
      <c r="M5243" s="43">
        <v>7.8126603777402982E-3</v>
      </c>
      <c r="N5243" s="43">
        <v>4.5692603955074795E-2</v>
      </c>
      <c r="O5243" s="43">
        <v>0</v>
      </c>
      <c r="P5243" s="43">
        <v>1</v>
      </c>
      <c r="R5243" s="43">
        <v>610.70818046727834</v>
      </c>
      <c r="S5243" s="43">
        <v>149.3577514258383</v>
      </c>
      <c r="T5243" s="43">
        <v>6759.0744004688677</v>
      </c>
      <c r="U5243" s="43">
        <v>7519.1403323619843</v>
      </c>
      <c r="W5243" s="43">
        <v>1642.5207400922773</v>
      </c>
      <c r="X5243" s="43">
        <v>0</v>
      </c>
      <c r="Y5243" s="43">
        <v>0</v>
      </c>
      <c r="Z5243" s="43">
        <v>1642.5207400922773</v>
      </c>
      <c r="AB5243" s="43">
        <v>49.556051606551875</v>
      </c>
      <c r="AC5243" s="43">
        <v>0</v>
      </c>
      <c r="AD5243" s="43">
        <v>0</v>
      </c>
      <c r="AE5243" s="43">
        <v>49.556051606551875</v>
      </c>
      <c r="AG5243" s="43">
        <v>3020595.6410296978</v>
      </c>
      <c r="AH5243" s="43">
        <v>354784.47985993186</v>
      </c>
      <c r="AI5243" s="43">
        <v>0</v>
      </c>
      <c r="AJ5243" s="43">
        <v>208135416.74751788</v>
      </c>
      <c r="AK5243" s="43">
        <v>211156012.38854757</v>
      </c>
    </row>
    <row r="5244" spans="3:37" x14ac:dyDescent="0.2">
      <c r="C5244" s="43">
        <v>6.1529419153028009E-4</v>
      </c>
      <c r="D5244" s="43">
        <v>5.5817335834071335E-2</v>
      </c>
      <c r="E5244" s="43">
        <v>1.749627825465826</v>
      </c>
      <c r="F5244" s="43">
        <v>1.2356179380299857</v>
      </c>
      <c r="H5244" s="43">
        <v>8.9387820826542075E-5</v>
      </c>
      <c r="I5244" s="43">
        <v>0.10224837757612004</v>
      </c>
      <c r="J5244" s="43">
        <v>0</v>
      </c>
      <c r="K5244" s="43">
        <v>1</v>
      </c>
      <c r="M5244" s="43">
        <v>7.8634391552212524E-3</v>
      </c>
      <c r="N5244" s="43">
        <v>4.9343383746134006E-2</v>
      </c>
      <c r="O5244" s="43">
        <v>0</v>
      </c>
      <c r="P5244" s="43">
        <v>1</v>
      </c>
      <c r="R5244" s="43">
        <v>650.27085853590563</v>
      </c>
      <c r="S5244" s="43">
        <v>173.05220929979575</v>
      </c>
      <c r="T5244" s="43">
        <v>7346.5566462858733</v>
      </c>
      <c r="U5244" s="43">
        <v>8169.8797141215746</v>
      </c>
      <c r="W5244" s="43">
        <v>1137.7319881839724</v>
      </c>
      <c r="X5244" s="43">
        <v>0</v>
      </c>
      <c r="Y5244" s="43">
        <v>0</v>
      </c>
      <c r="Z5244" s="43">
        <v>1137.7319881839724</v>
      </c>
      <c r="AB5244" s="43">
        <v>16.394056236866383</v>
      </c>
      <c r="AC5244" s="43">
        <v>0</v>
      </c>
      <c r="AD5244" s="43">
        <v>0</v>
      </c>
      <c r="AE5244" s="43">
        <v>16.394056236866383</v>
      </c>
      <c r="AG5244" s="43">
        <v>2092289.1262703252</v>
      </c>
      <c r="AH5244" s="43">
        <v>245750.10944773804</v>
      </c>
      <c r="AI5244" s="43">
        <v>0</v>
      </c>
      <c r="AJ5244" s="43">
        <v>68855036.194838807</v>
      </c>
      <c r="AK5244" s="43">
        <v>70947325.321109131</v>
      </c>
    </row>
    <row r="5245" spans="3:37" x14ac:dyDescent="0.2">
      <c r="C5245" s="43">
        <v>6.197345345446692E-4</v>
      </c>
      <c r="D5245" s="43">
        <v>5.3142821252756337E-2</v>
      </c>
      <c r="E5245" s="43">
        <v>9.2552651214237791</v>
      </c>
      <c r="F5245" s="43">
        <v>1.7414186587391458</v>
      </c>
      <c r="H5245" s="43">
        <v>8.7097078177673641E-5</v>
      </c>
      <c r="I5245" s="43">
        <v>7.6397315263922502E-2</v>
      </c>
      <c r="J5245" s="43">
        <v>0</v>
      </c>
      <c r="K5245" s="43">
        <v>1</v>
      </c>
      <c r="M5245" s="43">
        <v>7.8844418117429704E-3</v>
      </c>
      <c r="N5245" s="43">
        <v>4.3452805034905367E-2</v>
      </c>
      <c r="O5245" s="43">
        <v>0</v>
      </c>
      <c r="P5245" s="43">
        <v>1</v>
      </c>
      <c r="R5245" s="43">
        <v>623.58071713071365</v>
      </c>
      <c r="S5245" s="43">
        <v>125.98651298797151</v>
      </c>
      <c r="T5245" s="43">
        <v>6486.8094707913315</v>
      </c>
      <c r="U5245" s="43">
        <v>7236.3767009100166</v>
      </c>
      <c r="W5245" s="43">
        <v>5771.4048616523214</v>
      </c>
      <c r="X5245" s="43">
        <v>0</v>
      </c>
      <c r="Y5245" s="43">
        <v>0</v>
      </c>
      <c r="Z5245" s="43">
        <v>5771.4048616523214</v>
      </c>
      <c r="AB5245" s="43">
        <v>49.469778543439382</v>
      </c>
      <c r="AC5245" s="43">
        <v>0</v>
      </c>
      <c r="AD5245" s="43">
        <v>0</v>
      </c>
      <c r="AE5245" s="43">
        <v>49.469778543439382</v>
      </c>
      <c r="AG5245" s="43">
        <v>10613613.540578619</v>
      </c>
      <c r="AH5245" s="43">
        <v>1246623.4501169014</v>
      </c>
      <c r="AI5245" s="43">
        <v>0</v>
      </c>
      <c r="AJ5245" s="43">
        <v>207773069.88244539</v>
      </c>
      <c r="AK5245" s="43">
        <v>218386683.423024</v>
      </c>
    </row>
    <row r="5246" spans="3:37" x14ac:dyDescent="0.2">
      <c r="C5246" s="43">
        <v>5.9758640164949003E-4</v>
      </c>
      <c r="D5246" s="43">
        <v>5.2658152186396752E-2</v>
      </c>
      <c r="E5246" s="43">
        <v>2.1220577635562279</v>
      </c>
      <c r="F5246" s="43">
        <v>2.0070763892199124</v>
      </c>
      <c r="H5246" s="43">
        <v>9.2275475896741455E-5</v>
      </c>
      <c r="I5246" s="43">
        <v>9.5722016326231549E-2</v>
      </c>
      <c r="J5246" s="43">
        <v>0</v>
      </c>
      <c r="K5246" s="43">
        <v>1</v>
      </c>
      <c r="M5246" s="43">
        <v>7.8337891618173276E-3</v>
      </c>
      <c r="N5246" s="43">
        <v>4.5561133943494252E-2</v>
      </c>
      <c r="O5246" s="43">
        <v>0</v>
      </c>
      <c r="P5246" s="43">
        <v>1</v>
      </c>
      <c r="R5246" s="43">
        <v>595.81124345397086</v>
      </c>
      <c r="S5246" s="43">
        <v>167.24013315139504</v>
      </c>
      <c r="T5246" s="43">
        <v>6757.8535515054846</v>
      </c>
      <c r="U5246" s="43">
        <v>7520.904928110851</v>
      </c>
      <c r="W5246" s="43">
        <v>1264.3458747855886</v>
      </c>
      <c r="X5246" s="43">
        <v>0</v>
      </c>
      <c r="Y5246" s="43">
        <v>0</v>
      </c>
      <c r="Z5246" s="43">
        <v>1264.3458747855886</v>
      </c>
      <c r="AB5246" s="43">
        <v>64.202935621424871</v>
      </c>
      <c r="AC5246" s="43">
        <v>0</v>
      </c>
      <c r="AD5246" s="43">
        <v>0</v>
      </c>
      <c r="AE5246" s="43">
        <v>64.202935621424871</v>
      </c>
      <c r="AG5246" s="43">
        <v>2325132.0637306976</v>
      </c>
      <c r="AH5246" s="43">
        <v>273098.70895368716</v>
      </c>
      <c r="AI5246" s="43">
        <v>0</v>
      </c>
      <c r="AJ5246" s="43">
        <v>269652329.60998446</v>
      </c>
      <c r="AK5246" s="43">
        <v>271977461.67371517</v>
      </c>
    </row>
    <row r="5247" spans="3:37" x14ac:dyDescent="0.2">
      <c r="C5247" s="43">
        <v>6.1133420782011338E-4</v>
      </c>
      <c r="D5247" s="43">
        <v>5.7813175501167824E-2</v>
      </c>
      <c r="E5247" s="43">
        <v>3.237371757858126</v>
      </c>
      <c r="F5247" s="43">
        <v>3.9286321174856127</v>
      </c>
      <c r="H5247" s="43">
        <v>8.828284011429037E-5</v>
      </c>
      <c r="I5247" s="43">
        <v>7.8346159444103156E-2</v>
      </c>
      <c r="J5247" s="43">
        <v>0</v>
      </c>
      <c r="K5247" s="43">
        <v>1</v>
      </c>
      <c r="M5247" s="43">
        <v>7.8523089844467764E-3</v>
      </c>
      <c r="N5247" s="43">
        <v>4.7722238024875407E-2</v>
      </c>
      <c r="O5247" s="43">
        <v>0</v>
      </c>
      <c r="P5247" s="43">
        <v>1</v>
      </c>
      <c r="R5247" s="43">
        <v>669.18761574298696</v>
      </c>
      <c r="S5247" s="43">
        <v>130.95931087080373</v>
      </c>
      <c r="T5247" s="43">
        <v>7095.1332455576558</v>
      </c>
      <c r="U5247" s="43">
        <v>7895.2801721714468</v>
      </c>
      <c r="W5247" s="43">
        <v>2166.409087914762</v>
      </c>
      <c r="X5247" s="43">
        <v>0</v>
      </c>
      <c r="Y5247" s="43">
        <v>0</v>
      </c>
      <c r="Z5247" s="43">
        <v>2166.409087914762</v>
      </c>
      <c r="AB5247" s="43">
        <v>209.69906481747296</v>
      </c>
      <c r="AC5247" s="43">
        <v>0</v>
      </c>
      <c r="AD5247" s="43">
        <v>0</v>
      </c>
      <c r="AE5247" s="43">
        <v>209.69906481747296</v>
      </c>
      <c r="AG5247" s="43">
        <v>3984026.3126752474</v>
      </c>
      <c r="AH5247" s="43">
        <v>467944.36298958858</v>
      </c>
      <c r="AI5247" s="43">
        <v>0</v>
      </c>
      <c r="AJ5247" s="43">
        <v>880736072.2333864</v>
      </c>
      <c r="AK5247" s="43">
        <v>884720098.54606164</v>
      </c>
    </row>
    <row r="5248" spans="3:37" x14ac:dyDescent="0.2">
      <c r="C5248" s="43">
        <v>6.1585326823765385E-4</v>
      </c>
      <c r="D5248" s="43">
        <v>4.9674003061936763E-2</v>
      </c>
      <c r="E5248" s="43">
        <v>1.6904735844004812</v>
      </c>
      <c r="F5248" s="43">
        <v>1.0131845628119589</v>
      </c>
      <c r="H5248" s="43">
        <v>8.5792972342298035E-5</v>
      </c>
      <c r="I5248" s="43">
        <v>9.6696737845740691E-2</v>
      </c>
      <c r="J5248" s="43">
        <v>0</v>
      </c>
      <c r="K5248" s="43">
        <v>1</v>
      </c>
      <c r="M5248" s="43">
        <v>7.8622235527942008E-3</v>
      </c>
      <c r="N5248" s="43">
        <v>4.2957225472264556E-2</v>
      </c>
      <c r="O5248" s="43">
        <v>0</v>
      </c>
      <c r="P5248" s="43">
        <v>1</v>
      </c>
      <c r="R5248" s="43">
        <v>579.22698029995729</v>
      </c>
      <c r="S5248" s="43">
        <v>157.0745811195425</v>
      </c>
      <c r="T5248" s="43">
        <v>6394.7560930923901</v>
      </c>
      <c r="U5248" s="43">
        <v>7131.0576545118902</v>
      </c>
      <c r="W5248" s="43">
        <v>979.16790956913576</v>
      </c>
      <c r="X5248" s="43">
        <v>0</v>
      </c>
      <c r="Y5248" s="43">
        <v>0</v>
      </c>
      <c r="Z5248" s="43">
        <v>979.16790956913576</v>
      </c>
      <c r="AB5248" s="43">
        <v>0.81714343194362538</v>
      </c>
      <c r="AC5248" s="43">
        <v>0</v>
      </c>
      <c r="AD5248" s="43">
        <v>0</v>
      </c>
      <c r="AE5248" s="43">
        <v>0.81714343194362538</v>
      </c>
      <c r="AG5248" s="43">
        <v>1800689.7856976406</v>
      </c>
      <c r="AH5248" s="43">
        <v>211500.26846693331</v>
      </c>
      <c r="AI5248" s="43">
        <v>0</v>
      </c>
      <c r="AJ5248" s="43">
        <v>3432002.4141632267</v>
      </c>
      <c r="AK5248" s="43">
        <v>5232692.1998608671</v>
      </c>
    </row>
    <row r="5249" spans="3:37" x14ac:dyDescent="0.2">
      <c r="C5249" s="43">
        <v>5.9521779773350468E-4</v>
      </c>
      <c r="D5249" s="43">
        <v>5.1464150407218127E-2</v>
      </c>
      <c r="E5249" s="43">
        <v>4.8745235158661968</v>
      </c>
      <c r="F5249" s="43">
        <v>3.5125384576974303</v>
      </c>
      <c r="H5249" s="43">
        <v>9.5270872618402613E-5</v>
      </c>
      <c r="I5249" s="43">
        <v>9.7462062401246455E-2</v>
      </c>
      <c r="J5249" s="43">
        <v>0</v>
      </c>
      <c r="K5249" s="43">
        <v>1</v>
      </c>
      <c r="M5249" s="43">
        <v>7.8090121346952529E-3</v>
      </c>
      <c r="N5249" s="43">
        <v>4.5833294346597775E-2</v>
      </c>
      <c r="O5249" s="43">
        <v>0</v>
      </c>
      <c r="P5249" s="43">
        <v>1</v>
      </c>
      <c r="R5249" s="43">
        <v>579.99345011893195</v>
      </c>
      <c r="S5249" s="43">
        <v>175.8077893926409</v>
      </c>
      <c r="T5249" s="43">
        <v>6776.7200411732938</v>
      </c>
      <c r="U5249" s="43">
        <v>7532.5212806848667</v>
      </c>
      <c r="W5249" s="43">
        <v>2827.1917116531017</v>
      </c>
      <c r="X5249" s="43">
        <v>0</v>
      </c>
      <c r="Y5249" s="43">
        <v>0</v>
      </c>
      <c r="Z5249" s="43">
        <v>2827.1917116531017</v>
      </c>
      <c r="AB5249" s="43">
        <v>155.92637580409831</v>
      </c>
      <c r="AC5249" s="43">
        <v>0</v>
      </c>
      <c r="AD5249" s="43">
        <v>0</v>
      </c>
      <c r="AE5249" s="43">
        <v>155.92637580409831</v>
      </c>
      <c r="AG5249" s="43">
        <v>5199205.5577300545</v>
      </c>
      <c r="AH5249" s="43">
        <v>610673.40971706994</v>
      </c>
      <c r="AI5249" s="43">
        <v>0</v>
      </c>
      <c r="AJ5249" s="43">
        <v>654890778.37721288</v>
      </c>
      <c r="AK5249" s="43">
        <v>660089983.93494296</v>
      </c>
    </row>
    <row r="5250" spans="3:37" x14ac:dyDescent="0.2">
      <c r="C5250" s="43">
        <v>5.9739171286681014E-4</v>
      </c>
      <c r="D5250" s="43">
        <v>5.7802101359892943E-2</v>
      </c>
      <c r="E5250" s="43">
        <v>6.1806339181813232</v>
      </c>
      <c r="F5250" s="43">
        <v>6.1787324642163446</v>
      </c>
      <c r="H5250" s="43">
        <v>9.3606210816110647E-5</v>
      </c>
      <c r="I5250" s="43">
        <v>9.8402057233372031E-2</v>
      </c>
      <c r="J5250" s="43">
        <v>0</v>
      </c>
      <c r="K5250" s="43">
        <v>1</v>
      </c>
      <c r="M5250" s="43">
        <v>7.8319199855037616E-3</v>
      </c>
      <c r="N5250" s="43">
        <v>4.7149919821123154E-2</v>
      </c>
      <c r="O5250" s="43">
        <v>0</v>
      </c>
      <c r="P5250" s="43">
        <v>1</v>
      </c>
      <c r="R5250" s="43">
        <v>653.80041767670753</v>
      </c>
      <c r="S5250" s="43">
        <v>174.40190168326185</v>
      </c>
      <c r="T5250" s="43">
        <v>6991.8414775192441</v>
      </c>
      <c r="U5250" s="43">
        <v>7820.0437968792139</v>
      </c>
      <c r="W5250" s="43">
        <v>4040.9010372137745</v>
      </c>
      <c r="X5250" s="43">
        <v>0</v>
      </c>
      <c r="Y5250" s="43">
        <v>0</v>
      </c>
      <c r="Z5250" s="43">
        <v>4040.9010372137745</v>
      </c>
      <c r="AB5250" s="43">
        <v>362.2867469510411</v>
      </c>
      <c r="AC5250" s="43">
        <v>0</v>
      </c>
      <c r="AD5250" s="43">
        <v>0</v>
      </c>
      <c r="AE5250" s="43">
        <v>362.2867469510411</v>
      </c>
      <c r="AG5250" s="43">
        <v>7431217.0074361311</v>
      </c>
      <c r="AH5250" s="43">
        <v>872834.62403817533</v>
      </c>
      <c r="AI5250" s="43">
        <v>0</v>
      </c>
      <c r="AJ5250" s="43">
        <v>1521604337.1943727</v>
      </c>
      <c r="AK5250" s="43">
        <v>1529035554.2018087</v>
      </c>
    </row>
    <row r="5251" spans="3:37" x14ac:dyDescent="0.2">
      <c r="C5251" s="43">
        <v>6.2651293501869709E-4</v>
      </c>
      <c r="D5251" s="43">
        <v>5.2037610267688515E-2</v>
      </c>
      <c r="E5251" s="43">
        <v>10.182613076569512</v>
      </c>
      <c r="F5251" s="43">
        <v>3.2309636856325903</v>
      </c>
      <c r="H5251" s="43">
        <v>9.5490412698739924E-5</v>
      </c>
      <c r="I5251" s="43">
        <v>6.0388799256100065E-2</v>
      </c>
      <c r="J5251" s="43">
        <v>0</v>
      </c>
      <c r="K5251" s="43">
        <v>1</v>
      </c>
      <c r="M5251" s="43">
        <v>7.8789730484227771E-3</v>
      </c>
      <c r="N5251" s="43">
        <v>4.6589883224675499E-2</v>
      </c>
      <c r="O5251" s="43">
        <v>0</v>
      </c>
      <c r="P5251" s="43">
        <v>1</v>
      </c>
      <c r="R5251" s="43">
        <v>617.2907352911526</v>
      </c>
      <c r="S5251" s="43">
        <v>109.18388351359985</v>
      </c>
      <c r="T5251" s="43">
        <v>6950.3009422103505</v>
      </c>
      <c r="U5251" s="43">
        <v>7676.7755610151034</v>
      </c>
      <c r="W5251" s="43">
        <v>6285.6327132208989</v>
      </c>
      <c r="X5251" s="43">
        <v>0</v>
      </c>
      <c r="Y5251" s="43">
        <v>0</v>
      </c>
      <c r="Z5251" s="43">
        <v>6285.6327132208989</v>
      </c>
      <c r="AB5251" s="43">
        <v>147.35539388858416</v>
      </c>
      <c r="AC5251" s="43">
        <v>0</v>
      </c>
      <c r="AD5251" s="43">
        <v>0</v>
      </c>
      <c r="AE5251" s="43">
        <v>147.35539388858416</v>
      </c>
      <c r="AG5251" s="43">
        <v>11559278.559613233</v>
      </c>
      <c r="AH5251" s="43">
        <v>1357696.6660557142</v>
      </c>
      <c r="AI5251" s="43">
        <v>0</v>
      </c>
      <c r="AJ5251" s="43">
        <v>618892654.33205342</v>
      </c>
      <c r="AK5251" s="43">
        <v>630451932.89166665</v>
      </c>
    </row>
    <row r="5252" spans="3:37" x14ac:dyDescent="0.2">
      <c r="C5252" s="43">
        <v>5.9255259999866131E-4</v>
      </c>
      <c r="D5252" s="43">
        <v>5.1417083435321219E-2</v>
      </c>
      <c r="E5252" s="43">
        <v>6.2841731440437005</v>
      </c>
      <c r="F5252" s="43">
        <v>1.8943592544640286</v>
      </c>
      <c r="H5252" s="43">
        <v>9.0773885929484877E-5</v>
      </c>
      <c r="I5252" s="43">
        <v>9.5651869197131978E-2</v>
      </c>
      <c r="J5252" s="43">
        <v>0</v>
      </c>
      <c r="K5252" s="43">
        <v>1</v>
      </c>
      <c r="M5252" s="43">
        <v>7.851366520481351E-3</v>
      </c>
      <c r="N5252" s="43">
        <v>4.5826534077948233E-2</v>
      </c>
      <c r="O5252" s="43">
        <v>0</v>
      </c>
      <c r="P5252" s="43">
        <v>1</v>
      </c>
      <c r="R5252" s="43">
        <v>576.86835945772555</v>
      </c>
      <c r="S5252" s="43">
        <v>164.39808774241968</v>
      </c>
      <c r="T5252" s="43">
        <v>6812.4705323596945</v>
      </c>
      <c r="U5252" s="43">
        <v>7553.7369795598397</v>
      </c>
      <c r="W5252" s="43">
        <v>3625.1406521527865</v>
      </c>
      <c r="X5252" s="43">
        <v>0</v>
      </c>
      <c r="Y5252" s="43">
        <v>0</v>
      </c>
      <c r="Z5252" s="43">
        <v>3625.1406521527865</v>
      </c>
      <c r="AB5252" s="43">
        <v>55.204248480069367</v>
      </c>
      <c r="AC5252" s="43">
        <v>0</v>
      </c>
      <c r="AD5252" s="43">
        <v>0</v>
      </c>
      <c r="AE5252" s="43">
        <v>55.204248480069367</v>
      </c>
      <c r="AG5252" s="43">
        <v>6666633.6593089746</v>
      </c>
      <c r="AH5252" s="43">
        <v>783030.38086500193</v>
      </c>
      <c r="AI5252" s="43">
        <v>0</v>
      </c>
      <c r="AJ5252" s="43">
        <v>231857843.61629134</v>
      </c>
      <c r="AK5252" s="43">
        <v>238524477.27560031</v>
      </c>
    </row>
    <row r="5253" spans="3:37" x14ac:dyDescent="0.2">
      <c r="C5253" s="43">
        <v>5.9490760398385337E-4</v>
      </c>
      <c r="D5253" s="43">
        <v>5.08174254571147E-2</v>
      </c>
      <c r="E5253" s="43">
        <v>2.653971845094615</v>
      </c>
      <c r="F5253" s="43">
        <v>2.2531280625951262</v>
      </c>
      <c r="H5253" s="43">
        <v>9.4371787061398038E-5</v>
      </c>
      <c r="I5253" s="43">
        <v>0.11125377066414677</v>
      </c>
      <c r="J5253" s="43">
        <v>0</v>
      </c>
      <c r="K5253" s="43">
        <v>1</v>
      </c>
      <c r="M5253" s="43">
        <v>7.8785834390824316E-3</v>
      </c>
      <c r="N5253" s="43">
        <v>4.7092568847627136E-2</v>
      </c>
      <c r="O5253" s="43">
        <v>0</v>
      </c>
      <c r="P5253" s="43">
        <v>1</v>
      </c>
      <c r="R5253" s="43">
        <v>572.40649316100837</v>
      </c>
      <c r="S5253" s="43">
        <v>198.79217761077189</v>
      </c>
      <c r="T5253" s="43">
        <v>7024.9444271287566</v>
      </c>
      <c r="U5253" s="43">
        <v>7796.1430979005372</v>
      </c>
      <c r="W5253" s="43">
        <v>1519.1507167986595</v>
      </c>
      <c r="X5253" s="43">
        <v>0</v>
      </c>
      <c r="Y5253" s="43">
        <v>0</v>
      </c>
      <c r="Z5253" s="43">
        <v>1519.1507167986595</v>
      </c>
      <c r="AB5253" s="43">
        <v>76.75095445771457</v>
      </c>
      <c r="AC5253" s="43">
        <v>0</v>
      </c>
      <c r="AD5253" s="43">
        <v>0</v>
      </c>
      <c r="AE5253" s="43">
        <v>76.75095445771457</v>
      </c>
      <c r="AG5253" s="43">
        <v>2793718.1681927349</v>
      </c>
      <c r="AH5253" s="43">
        <v>328136.55482851045</v>
      </c>
      <c r="AI5253" s="43">
        <v>0</v>
      </c>
      <c r="AJ5253" s="43">
        <v>322354008.7224012</v>
      </c>
      <c r="AK5253" s="43">
        <v>325147726.89059395</v>
      </c>
    </row>
    <row r="5254" spans="3:37" x14ac:dyDescent="0.2">
      <c r="C5254" s="43">
        <v>6.0351089272345552E-4</v>
      </c>
      <c r="D5254" s="43">
        <v>5.6902738632085614E-2</v>
      </c>
      <c r="E5254" s="43">
        <v>7.0196481229676211</v>
      </c>
      <c r="F5254" s="43">
        <v>2.7445460508575454</v>
      </c>
      <c r="H5254" s="43">
        <v>7.9825754531280421E-5</v>
      </c>
      <c r="I5254" s="43">
        <v>0.12649967004126761</v>
      </c>
      <c r="J5254" s="43">
        <v>0</v>
      </c>
      <c r="K5254" s="43">
        <v>1</v>
      </c>
      <c r="M5254" s="43">
        <v>7.8088357118402535E-3</v>
      </c>
      <c r="N5254" s="43">
        <v>4.7575064844905812E-2</v>
      </c>
      <c r="O5254" s="43">
        <v>0</v>
      </c>
      <c r="P5254" s="43">
        <v>1</v>
      </c>
      <c r="R5254" s="43">
        <v>650.22049532397239</v>
      </c>
      <c r="S5254" s="43">
        <v>191.1942370848476</v>
      </c>
      <c r="T5254" s="43">
        <v>7034.0920546129446</v>
      </c>
      <c r="U5254" s="43">
        <v>7875.5067870217645</v>
      </c>
      <c r="W5254" s="43">
        <v>4564.3190795159999</v>
      </c>
      <c r="X5254" s="43">
        <v>0</v>
      </c>
      <c r="Y5254" s="43">
        <v>0</v>
      </c>
      <c r="Z5254" s="43">
        <v>4564.3190795159999</v>
      </c>
      <c r="AB5254" s="43">
        <v>121.37433691153583</v>
      </c>
      <c r="AC5254" s="43">
        <v>0</v>
      </c>
      <c r="AD5254" s="43">
        <v>0</v>
      </c>
      <c r="AE5254" s="43">
        <v>121.37433691153583</v>
      </c>
      <c r="AG5254" s="43">
        <v>8393782.7872299235</v>
      </c>
      <c r="AH5254" s="43">
        <v>985892.92117545602</v>
      </c>
      <c r="AI5254" s="43">
        <v>0</v>
      </c>
      <c r="AJ5254" s="43">
        <v>509772215.02845049</v>
      </c>
      <c r="AK5254" s="43">
        <v>518165997.81568038</v>
      </c>
    </row>
    <row r="5255" spans="3:37" x14ac:dyDescent="0.2">
      <c r="C5255" s="43">
        <v>6.3431008083814078E-4</v>
      </c>
      <c r="D5255" s="43">
        <v>4.8901773824562858E-2</v>
      </c>
      <c r="E5255" s="43">
        <v>6.846995164550659</v>
      </c>
      <c r="F5255" s="43">
        <v>1.8833195921489267</v>
      </c>
      <c r="H5255" s="43">
        <v>9.2237923818849765E-5</v>
      </c>
      <c r="I5255" s="43">
        <v>0.11427373495136661</v>
      </c>
      <c r="J5255" s="43">
        <v>0</v>
      </c>
      <c r="K5255" s="43">
        <v>1</v>
      </c>
      <c r="M5255" s="43">
        <v>7.8529493999679456E-3</v>
      </c>
      <c r="N5255" s="43">
        <v>4.5454881577478221E-2</v>
      </c>
      <c r="O5255" s="43">
        <v>0</v>
      </c>
      <c r="P5255" s="43">
        <v>1</v>
      </c>
      <c r="R5255" s="43">
        <v>587.31162743283801</v>
      </c>
      <c r="S5255" s="43">
        <v>199.57140456396206</v>
      </c>
      <c r="T5255" s="43">
        <v>6758.5837927693356</v>
      </c>
      <c r="U5255" s="43">
        <v>7545.4668247661357</v>
      </c>
      <c r="W5255" s="43">
        <v>4021.3198731170201</v>
      </c>
      <c r="X5255" s="43">
        <v>0</v>
      </c>
      <c r="Y5255" s="43">
        <v>0</v>
      </c>
      <c r="Z5255" s="43">
        <v>4021.3198731170201</v>
      </c>
      <c r="AB5255" s="43">
        <v>55.50987379128776</v>
      </c>
      <c r="AC5255" s="43">
        <v>0</v>
      </c>
      <c r="AD5255" s="43">
        <v>0</v>
      </c>
      <c r="AE5255" s="43">
        <v>55.50987379128776</v>
      </c>
      <c r="AG5255" s="43">
        <v>7395207.2466621995</v>
      </c>
      <c r="AH5255" s="43">
        <v>868605.09259327629</v>
      </c>
      <c r="AI5255" s="43">
        <v>0</v>
      </c>
      <c r="AJ5255" s="43">
        <v>233141469.9234086</v>
      </c>
      <c r="AK5255" s="43">
        <v>240536677.1700708</v>
      </c>
    </row>
    <row r="5256" spans="3:37" x14ac:dyDescent="0.2">
      <c r="C5256" s="43">
        <v>5.9527088274521466E-4</v>
      </c>
      <c r="D5256" s="43">
        <v>5.4674803025959839E-2</v>
      </c>
      <c r="E5256" s="43">
        <v>3.2907012460970684</v>
      </c>
      <c r="F5256" s="43">
        <v>2.2757488492513951</v>
      </c>
      <c r="H5256" s="43">
        <v>8.4089345455099057E-5</v>
      </c>
      <c r="I5256" s="43">
        <v>0.1266424159636621</v>
      </c>
      <c r="J5256" s="43">
        <v>0</v>
      </c>
      <c r="K5256" s="43">
        <v>1</v>
      </c>
      <c r="M5256" s="43">
        <v>7.7779628548702868E-3</v>
      </c>
      <c r="N5256" s="43">
        <v>4.4716479537944366E-2</v>
      </c>
      <c r="O5256" s="43">
        <v>0</v>
      </c>
      <c r="P5256" s="43">
        <v>1</v>
      </c>
      <c r="R5256" s="43">
        <v>616.231989957255</v>
      </c>
      <c r="S5256" s="43">
        <v>201.63342710039234</v>
      </c>
      <c r="T5256" s="43">
        <v>6585.3042143753901</v>
      </c>
      <c r="U5256" s="43">
        <v>7403.1696314330375</v>
      </c>
      <c r="W5256" s="43">
        <v>2027.8353772372152</v>
      </c>
      <c r="X5256" s="43">
        <v>0</v>
      </c>
      <c r="Y5256" s="43">
        <v>0</v>
      </c>
      <c r="Z5256" s="43">
        <v>2027.8353772372152</v>
      </c>
      <c r="AB5256" s="43">
        <v>84.118825970405595</v>
      </c>
      <c r="AC5256" s="43">
        <v>0</v>
      </c>
      <c r="AD5256" s="43">
        <v>0</v>
      </c>
      <c r="AE5256" s="43">
        <v>84.118825970405595</v>
      </c>
      <c r="AG5256" s="43">
        <v>3729189.2587392386</v>
      </c>
      <c r="AH5256" s="43">
        <v>438012.44148323848</v>
      </c>
      <c r="AI5256" s="43">
        <v>0</v>
      </c>
      <c r="AJ5256" s="43">
        <v>353299069.0757035</v>
      </c>
      <c r="AK5256" s="43">
        <v>357028258.33444273</v>
      </c>
    </row>
    <row r="5257" spans="3:37" x14ac:dyDescent="0.2">
      <c r="C5257" s="43">
        <v>5.9865445405629159E-4</v>
      </c>
      <c r="D5257" s="43">
        <v>4.5839598348881641E-2</v>
      </c>
      <c r="E5257" s="43">
        <v>10.820217333408442</v>
      </c>
      <c r="F5257" s="43">
        <v>2.4428013611296056</v>
      </c>
      <c r="H5257" s="43">
        <v>9.3808531636874193E-5</v>
      </c>
      <c r="I5257" s="43">
        <v>8.8812163129094748E-2</v>
      </c>
      <c r="J5257" s="43">
        <v>0</v>
      </c>
      <c r="K5257" s="43">
        <v>1</v>
      </c>
      <c r="M5257" s="43">
        <v>7.8775583202848054E-3</v>
      </c>
      <c r="N5257" s="43">
        <v>4.4650813032196972E-2</v>
      </c>
      <c r="O5257" s="43">
        <v>0</v>
      </c>
      <c r="P5257" s="43">
        <v>1</v>
      </c>
      <c r="R5257" s="43">
        <v>519.58833748871427</v>
      </c>
      <c r="S5257" s="43">
        <v>157.74556532949751</v>
      </c>
      <c r="T5257" s="43">
        <v>6659.8334911512129</v>
      </c>
      <c r="U5257" s="43">
        <v>7337.1673939694247</v>
      </c>
      <c r="W5257" s="43">
        <v>5622.0587355322614</v>
      </c>
      <c r="X5257" s="43">
        <v>0</v>
      </c>
      <c r="Y5257" s="43">
        <v>0</v>
      </c>
      <c r="Z5257" s="43">
        <v>5622.0587355322614</v>
      </c>
      <c r="AB5257" s="43">
        <v>80.2139153794691</v>
      </c>
      <c r="AC5257" s="43">
        <v>0</v>
      </c>
      <c r="AD5257" s="43">
        <v>0</v>
      </c>
      <c r="AE5257" s="43">
        <v>80.2139153794691</v>
      </c>
      <c r="AG5257" s="43">
        <v>10338966.014643829</v>
      </c>
      <c r="AH5257" s="43">
        <v>1214364.6868749685</v>
      </c>
      <c r="AI5257" s="43">
        <v>0</v>
      </c>
      <c r="AJ5257" s="43">
        <v>336898444.59377021</v>
      </c>
      <c r="AK5257" s="43">
        <v>347237410.60841405</v>
      </c>
    </row>
    <row r="5258" spans="3:37" x14ac:dyDescent="0.2">
      <c r="C5258" s="43">
        <v>5.9799929016842075E-4</v>
      </c>
      <c r="D5258" s="43">
        <v>5.0600308563411057E-2</v>
      </c>
      <c r="E5258" s="43">
        <v>5.4594028097135121</v>
      </c>
      <c r="F5258" s="43">
        <v>2.1248260651178499</v>
      </c>
      <c r="H5258" s="43">
        <v>8.231497013137611E-5</v>
      </c>
      <c r="I5258" s="43">
        <v>8.1737733980879107E-2</v>
      </c>
      <c r="J5258" s="43">
        <v>0</v>
      </c>
      <c r="K5258" s="43">
        <v>1</v>
      </c>
      <c r="M5258" s="43">
        <v>7.8421649749736509E-3</v>
      </c>
      <c r="N5258" s="43">
        <v>4.6210681404208809E-2</v>
      </c>
      <c r="O5258" s="43">
        <v>0</v>
      </c>
      <c r="P5258" s="43">
        <v>1</v>
      </c>
      <c r="R5258" s="43">
        <v>572.92293285342191</v>
      </c>
      <c r="S5258" s="43">
        <v>127.39247971094417</v>
      </c>
      <c r="T5258" s="43">
        <v>6861.5260984235656</v>
      </c>
      <c r="U5258" s="43">
        <v>7561.8415109879315</v>
      </c>
      <c r="W5258" s="43">
        <v>3127.8170693692773</v>
      </c>
      <c r="X5258" s="43">
        <v>0</v>
      </c>
      <c r="Y5258" s="43">
        <v>0</v>
      </c>
      <c r="Z5258" s="43">
        <v>3127.8170693692773</v>
      </c>
      <c r="AB5258" s="43">
        <v>68.954935354970317</v>
      </c>
      <c r="AC5258" s="43">
        <v>0</v>
      </c>
      <c r="AD5258" s="43">
        <v>0</v>
      </c>
      <c r="AE5258" s="43">
        <v>68.954935354970317</v>
      </c>
      <c r="AG5258" s="43">
        <v>5752055.5905701006</v>
      </c>
      <c r="AH5258" s="43">
        <v>675608.48698376387</v>
      </c>
      <c r="AI5258" s="43">
        <v>0</v>
      </c>
      <c r="AJ5258" s="43">
        <v>289610728.4908753</v>
      </c>
      <c r="AK5258" s="43">
        <v>295362784.0814454</v>
      </c>
    </row>
    <row r="5259" spans="3:37" x14ac:dyDescent="0.2">
      <c r="C5259" s="43">
        <v>6.1770168706398731E-4</v>
      </c>
      <c r="D5259" s="43">
        <v>5.9708697208599504E-2</v>
      </c>
      <c r="E5259" s="43">
        <v>2.2067843089707369</v>
      </c>
      <c r="F5259" s="43">
        <v>4.9191161884621151</v>
      </c>
      <c r="H5259" s="43">
        <v>9.0130882881456209E-5</v>
      </c>
      <c r="I5259" s="43">
        <v>9.846351336552589E-2</v>
      </c>
      <c r="J5259" s="43">
        <v>0</v>
      </c>
      <c r="K5259" s="43">
        <v>1</v>
      </c>
      <c r="M5259" s="43">
        <v>7.8387283971520869E-3</v>
      </c>
      <c r="N5259" s="43">
        <v>4.5827439033661488E-2</v>
      </c>
      <c r="O5259" s="43">
        <v>0</v>
      </c>
      <c r="P5259" s="43">
        <v>1</v>
      </c>
      <c r="R5259" s="43">
        <v>698.32687420687182</v>
      </c>
      <c r="S5259" s="43">
        <v>168.03174060983119</v>
      </c>
      <c r="T5259" s="43">
        <v>6801.6390027668003</v>
      </c>
      <c r="U5259" s="43">
        <v>7667.9976175835036</v>
      </c>
      <c r="W5259" s="43">
        <v>1541.0567885323062</v>
      </c>
      <c r="X5259" s="43">
        <v>0</v>
      </c>
      <c r="Y5259" s="43">
        <v>0</v>
      </c>
      <c r="Z5259" s="43">
        <v>1541.0567885323062</v>
      </c>
      <c r="AB5259" s="43">
        <v>292.84018485702592</v>
      </c>
      <c r="AC5259" s="43">
        <v>0</v>
      </c>
      <c r="AD5259" s="43">
        <v>0</v>
      </c>
      <c r="AE5259" s="43">
        <v>292.84018485702592</v>
      </c>
      <c r="AG5259" s="43">
        <v>2834003.4341109111</v>
      </c>
      <c r="AH5259" s="43">
        <v>332868.26632297813</v>
      </c>
      <c r="AI5259" s="43">
        <v>0</v>
      </c>
      <c r="AJ5259" s="43">
        <v>1229928776.399509</v>
      </c>
      <c r="AK5259" s="43">
        <v>1232762779.8336198</v>
      </c>
    </row>
    <row r="5260" spans="3:37" x14ac:dyDescent="0.2">
      <c r="C5260" s="43">
        <v>6.1914734996759702E-4</v>
      </c>
      <c r="D5260" s="43">
        <v>5.4140296701256779E-2</v>
      </c>
      <c r="E5260" s="43">
        <v>1.7526168001446929</v>
      </c>
      <c r="F5260" s="43">
        <v>3.4372337991386561</v>
      </c>
      <c r="H5260" s="43">
        <v>8.3059406738042138E-5</v>
      </c>
      <c r="I5260" s="43">
        <v>0.11911635444507351</v>
      </c>
      <c r="J5260" s="43">
        <v>0</v>
      </c>
      <c r="K5260" s="43">
        <v>1</v>
      </c>
      <c r="M5260" s="43">
        <v>7.8262785907689224E-3</v>
      </c>
      <c r="N5260" s="43">
        <v>4.5829983975408717E-2</v>
      </c>
      <c r="O5260" s="43">
        <v>0</v>
      </c>
      <c r="P5260" s="43">
        <v>1</v>
      </c>
      <c r="R5260" s="43">
        <v>634.683229150692</v>
      </c>
      <c r="S5260" s="43">
        <v>187.32795450073854</v>
      </c>
      <c r="T5260" s="43">
        <v>6791.2134629599223</v>
      </c>
      <c r="U5260" s="43">
        <v>7613.2246466113529</v>
      </c>
      <c r="W5260" s="43">
        <v>1112.3564901795867</v>
      </c>
      <c r="X5260" s="43">
        <v>0</v>
      </c>
      <c r="Y5260" s="43">
        <v>0</v>
      </c>
      <c r="Z5260" s="43">
        <v>1112.3564901795867</v>
      </c>
      <c r="AB5260" s="43">
        <v>165.51524170808085</v>
      </c>
      <c r="AC5260" s="43">
        <v>0</v>
      </c>
      <c r="AD5260" s="43">
        <v>0</v>
      </c>
      <c r="AE5260" s="43">
        <v>165.51524170808085</v>
      </c>
      <c r="AG5260" s="43">
        <v>2045623.5854402599</v>
      </c>
      <c r="AH5260" s="43">
        <v>240269.00187879073</v>
      </c>
      <c r="AI5260" s="43">
        <v>0</v>
      </c>
      <c r="AJ5260" s="43">
        <v>695164015.17393959</v>
      </c>
      <c r="AK5260" s="43">
        <v>697209638.75937986</v>
      </c>
    </row>
    <row r="5261" spans="3:37" x14ac:dyDescent="0.2">
      <c r="C5261" s="43">
        <v>6.3393635795594427E-4</v>
      </c>
      <c r="D5261" s="43">
        <v>5.9958267292202994E-2</v>
      </c>
      <c r="E5261" s="43">
        <v>4.6573965665977992</v>
      </c>
      <c r="F5261" s="43">
        <v>1.59504949832617</v>
      </c>
      <c r="H5261" s="43">
        <v>8.627199423809077E-5</v>
      </c>
      <c r="I5261" s="43">
        <v>9.3192548804109668E-2</v>
      </c>
      <c r="J5261" s="43">
        <v>0</v>
      </c>
      <c r="K5261" s="43">
        <v>1</v>
      </c>
      <c r="M5261" s="43">
        <v>7.8573034340602144E-3</v>
      </c>
      <c r="N5261" s="43">
        <v>4.5231684762283932E-2</v>
      </c>
      <c r="O5261" s="43">
        <v>0</v>
      </c>
      <c r="P5261" s="43">
        <v>1</v>
      </c>
      <c r="R5261" s="43">
        <v>719.67614444542198</v>
      </c>
      <c r="S5261" s="43">
        <v>152.22759977155326</v>
      </c>
      <c r="T5261" s="43">
        <v>6729.1260294567019</v>
      </c>
      <c r="U5261" s="43">
        <v>7601.0297736736775</v>
      </c>
      <c r="W5261" s="43">
        <v>3351.8172042024503</v>
      </c>
      <c r="X5261" s="43">
        <v>0</v>
      </c>
      <c r="Y5261" s="43">
        <v>0</v>
      </c>
      <c r="Z5261" s="43">
        <v>3351.8172042024503</v>
      </c>
      <c r="AB5261" s="43">
        <v>45.821993371922993</v>
      </c>
      <c r="AC5261" s="43">
        <v>0</v>
      </c>
      <c r="AD5261" s="43">
        <v>0</v>
      </c>
      <c r="AE5261" s="43">
        <v>45.821993371922993</v>
      </c>
      <c r="AG5261" s="43">
        <v>6163991.8385283062</v>
      </c>
      <c r="AH5261" s="43">
        <v>723992.51610772929</v>
      </c>
      <c r="AI5261" s="43">
        <v>0</v>
      </c>
      <c r="AJ5261" s="43">
        <v>192452372.16207656</v>
      </c>
      <c r="AK5261" s="43">
        <v>198616364.00060487</v>
      </c>
    </row>
    <row r="5262" spans="3:37" x14ac:dyDescent="0.2">
      <c r="C5262" s="43">
        <v>6.0680654355107556E-4</v>
      </c>
      <c r="D5262" s="43">
        <v>5.5152678350673612E-2</v>
      </c>
      <c r="E5262" s="43">
        <v>3.8937786064300277</v>
      </c>
      <c r="F5262" s="43">
        <v>3.2949146035298962</v>
      </c>
      <c r="H5262" s="43">
        <v>8.1518647258707583E-5</v>
      </c>
      <c r="I5262" s="43">
        <v>0.10673966520327804</v>
      </c>
      <c r="J5262" s="43">
        <v>0</v>
      </c>
      <c r="K5262" s="43">
        <v>1</v>
      </c>
      <c r="M5262" s="43">
        <v>7.8850085946844395E-3</v>
      </c>
      <c r="N5262" s="43">
        <v>4.4524837585729282E-2</v>
      </c>
      <c r="O5262" s="43">
        <v>0</v>
      </c>
      <c r="P5262" s="43">
        <v>1</v>
      </c>
      <c r="R5262" s="43">
        <v>633.6642938298146</v>
      </c>
      <c r="S5262" s="43">
        <v>164.74990518248234</v>
      </c>
      <c r="T5262" s="43">
        <v>6647.3246177830124</v>
      </c>
      <c r="U5262" s="43">
        <v>7445.7388167953095</v>
      </c>
      <c r="W5262" s="43">
        <v>2467.3484709731233</v>
      </c>
      <c r="X5262" s="43">
        <v>0</v>
      </c>
      <c r="Y5262" s="43">
        <v>0</v>
      </c>
      <c r="Z5262" s="43">
        <v>2467.3484709731233</v>
      </c>
      <c r="AB5262" s="43">
        <v>155.59998225606859</v>
      </c>
      <c r="AC5262" s="43">
        <v>0</v>
      </c>
      <c r="AD5262" s="43">
        <v>0</v>
      </c>
      <c r="AE5262" s="43">
        <v>155.59998225606859</v>
      </c>
      <c r="AG5262" s="43">
        <v>4537453.8381195739</v>
      </c>
      <c r="AH5262" s="43">
        <v>532947.26973019459</v>
      </c>
      <c r="AI5262" s="43">
        <v>0</v>
      </c>
      <c r="AJ5262" s="43">
        <v>653519925.47548807</v>
      </c>
      <c r="AK5262" s="43">
        <v>658057379.31360769</v>
      </c>
    </row>
    <row r="5263" spans="3:37" x14ac:dyDescent="0.2">
      <c r="C5263" s="43">
        <v>6.1851121556211197E-4</v>
      </c>
      <c r="D5263" s="43">
        <v>5.2875679287634356E-2</v>
      </c>
      <c r="E5263" s="43">
        <v>12.600220430936394</v>
      </c>
      <c r="F5263" s="43">
        <v>2.8865452381773218</v>
      </c>
      <c r="H5263" s="43">
        <v>1.0102148487045604E-4</v>
      </c>
      <c r="I5263" s="43">
        <v>9.5699244466272121E-2</v>
      </c>
      <c r="J5263" s="43">
        <v>0</v>
      </c>
      <c r="K5263" s="43">
        <v>1</v>
      </c>
      <c r="M5263" s="43">
        <v>7.8524509532179598E-3</v>
      </c>
      <c r="N5263" s="43">
        <v>4.6045242817128296E-2</v>
      </c>
      <c r="O5263" s="43">
        <v>0</v>
      </c>
      <c r="P5263" s="43">
        <v>1</v>
      </c>
      <c r="R5263" s="43">
        <v>619.22133548326394</v>
      </c>
      <c r="S5263" s="43">
        <v>183.04784889702847</v>
      </c>
      <c r="T5263" s="43">
        <v>6845.9287174435849</v>
      </c>
      <c r="U5263" s="43">
        <v>7648.1979018238771</v>
      </c>
      <c r="W5263" s="43">
        <v>7802.3253226279412</v>
      </c>
      <c r="X5263" s="43">
        <v>0</v>
      </c>
      <c r="Y5263" s="43">
        <v>0</v>
      </c>
      <c r="Z5263" s="43">
        <v>7802.3253226279412</v>
      </c>
      <c r="AB5263" s="43">
        <v>124.99622961621161</v>
      </c>
      <c r="AC5263" s="43">
        <v>0</v>
      </c>
      <c r="AD5263" s="43">
        <v>0</v>
      </c>
      <c r="AE5263" s="43">
        <v>124.99622961621161</v>
      </c>
      <c r="AG5263" s="43">
        <v>14348476.268312784</v>
      </c>
      <c r="AH5263" s="43">
        <v>1685302.2696876354</v>
      </c>
      <c r="AI5263" s="43">
        <v>0</v>
      </c>
      <c r="AJ5263" s="43">
        <v>524984164.38808876</v>
      </c>
      <c r="AK5263" s="43">
        <v>539332640.65640152</v>
      </c>
    </row>
    <row r="5264" spans="3:37" x14ac:dyDescent="0.2">
      <c r="C5264" s="43">
        <v>5.8532030042370258E-4</v>
      </c>
      <c r="D5264" s="43">
        <v>5.1750893543142065E-2</v>
      </c>
      <c r="E5264" s="43">
        <v>2.0591184584957509</v>
      </c>
      <c r="F5264" s="43">
        <v>2.6311020825083196</v>
      </c>
      <c r="H5264" s="43">
        <v>8.7512333060253041E-5</v>
      </c>
      <c r="I5264" s="43">
        <v>8.9150685334663873E-2</v>
      </c>
      <c r="J5264" s="43">
        <v>0</v>
      </c>
      <c r="K5264" s="43">
        <v>1</v>
      </c>
      <c r="M5264" s="43">
        <v>7.8420441954025408E-3</v>
      </c>
      <c r="N5264" s="43">
        <v>4.3754041394266911E-2</v>
      </c>
      <c r="O5264" s="43">
        <v>0</v>
      </c>
      <c r="P5264" s="43">
        <v>1</v>
      </c>
      <c r="R5264" s="43">
        <v>573.52692655678504</v>
      </c>
      <c r="S5264" s="43">
        <v>147.71898710872276</v>
      </c>
      <c r="T5264" s="43">
        <v>6496.6554061464267</v>
      </c>
      <c r="U5264" s="43">
        <v>7217.9013198119346</v>
      </c>
      <c r="W5264" s="43">
        <v>1180.9598809174129</v>
      </c>
      <c r="X5264" s="43">
        <v>0</v>
      </c>
      <c r="Y5264" s="43">
        <v>0</v>
      </c>
      <c r="Z5264" s="43">
        <v>1180.9598809174129</v>
      </c>
      <c r="AB5264" s="43">
        <v>100.09646317810639</v>
      </c>
      <c r="AC5264" s="43">
        <v>0</v>
      </c>
      <c r="AD5264" s="43">
        <v>0</v>
      </c>
      <c r="AE5264" s="43">
        <v>100.09646317810639</v>
      </c>
      <c r="AG5264" s="43">
        <v>2171785.2210071222</v>
      </c>
      <c r="AH5264" s="43">
        <v>255087.33427816117</v>
      </c>
      <c r="AI5264" s="43">
        <v>0</v>
      </c>
      <c r="AJ5264" s="43">
        <v>420405145.34804684</v>
      </c>
      <c r="AK5264" s="43">
        <v>422576930.56905395</v>
      </c>
    </row>
    <row r="5265" spans="3:37" x14ac:dyDescent="0.2">
      <c r="C5265" s="43">
        <v>6.1599060571393416E-4</v>
      </c>
      <c r="D5265" s="43">
        <v>5.1208519593407539E-2</v>
      </c>
      <c r="E5265" s="43">
        <v>8.9615134356454735</v>
      </c>
      <c r="F5265" s="43">
        <v>2.9447659860570425</v>
      </c>
      <c r="H5265" s="43">
        <v>8.7453397194515008E-5</v>
      </c>
      <c r="I5265" s="43">
        <v>7.8153050033272553E-2</v>
      </c>
      <c r="J5265" s="43">
        <v>0</v>
      </c>
      <c r="K5265" s="43">
        <v>1</v>
      </c>
      <c r="M5265" s="43">
        <v>7.8035639809794994E-3</v>
      </c>
      <c r="N5265" s="43">
        <v>4.6744891083732809E-2</v>
      </c>
      <c r="O5265" s="43">
        <v>0</v>
      </c>
      <c r="P5265" s="43">
        <v>1</v>
      </c>
      <c r="R5265" s="43">
        <v>597.25347121694676</v>
      </c>
      <c r="S5265" s="43">
        <v>129.4091513219787</v>
      </c>
      <c r="T5265" s="43">
        <v>6906.6829533692307</v>
      </c>
      <c r="U5265" s="43">
        <v>7633.3455759081562</v>
      </c>
      <c r="W5265" s="43">
        <v>5352.2950067965658</v>
      </c>
      <c r="X5265" s="43">
        <v>0</v>
      </c>
      <c r="Y5265" s="43">
        <v>0</v>
      </c>
      <c r="Z5265" s="43">
        <v>5352.2950067965658</v>
      </c>
      <c r="AB5265" s="43">
        <v>124.28245123886222</v>
      </c>
      <c r="AC5265" s="43">
        <v>0</v>
      </c>
      <c r="AD5265" s="43">
        <v>0</v>
      </c>
      <c r="AE5265" s="43">
        <v>124.28245123886222</v>
      </c>
      <c r="AG5265" s="43">
        <v>9842870.5174988844</v>
      </c>
      <c r="AH5265" s="43">
        <v>1156095.7214680582</v>
      </c>
      <c r="AI5265" s="43">
        <v>0</v>
      </c>
      <c r="AJ5265" s="43">
        <v>521986295.20322132</v>
      </c>
      <c r="AK5265" s="43">
        <v>531829165.72072023</v>
      </c>
    </row>
    <row r="5266" spans="3:37" x14ac:dyDescent="0.2">
      <c r="C5266" s="43">
        <v>6.0534502075572881E-4</v>
      </c>
      <c r="D5266" s="43">
        <v>5.7370293523657412E-2</v>
      </c>
      <c r="E5266" s="43">
        <v>3.4610722662575064</v>
      </c>
      <c r="F5266" s="43">
        <v>3.170768346562908</v>
      </c>
      <c r="H5266" s="43">
        <v>9.3459969666476184E-5</v>
      </c>
      <c r="I5266" s="43">
        <v>9.3054075223141922E-2</v>
      </c>
      <c r="J5266" s="43">
        <v>0</v>
      </c>
      <c r="K5266" s="43">
        <v>1</v>
      </c>
      <c r="M5266" s="43">
        <v>7.7532122920178498E-3</v>
      </c>
      <c r="N5266" s="43">
        <v>4.6375445742439236E-2</v>
      </c>
      <c r="O5266" s="43">
        <v>0</v>
      </c>
      <c r="P5266" s="43">
        <v>1</v>
      </c>
      <c r="R5266" s="43">
        <v>657.55550673239884</v>
      </c>
      <c r="S5266" s="43">
        <v>164.6657990570919</v>
      </c>
      <c r="T5266" s="43">
        <v>6807.8839709690947</v>
      </c>
      <c r="U5266" s="43">
        <v>7630.1052767585852</v>
      </c>
      <c r="W5266" s="43">
        <v>2275.8471278764068</v>
      </c>
      <c r="X5266" s="43">
        <v>0</v>
      </c>
      <c r="Y5266" s="43">
        <v>0</v>
      </c>
      <c r="Z5266" s="43">
        <v>2275.8471278764068</v>
      </c>
      <c r="AB5266" s="43">
        <v>152.73187277314224</v>
      </c>
      <c r="AC5266" s="43">
        <v>0</v>
      </c>
      <c r="AD5266" s="43">
        <v>0</v>
      </c>
      <c r="AE5266" s="43">
        <v>152.73187277314224</v>
      </c>
      <c r="AG5266" s="43">
        <v>4185282.8681647121</v>
      </c>
      <c r="AH5266" s="43">
        <v>491582.97962130385</v>
      </c>
      <c r="AI5266" s="43">
        <v>0</v>
      </c>
      <c r="AJ5266" s="43">
        <v>641473865.64719737</v>
      </c>
      <c r="AK5266" s="43">
        <v>645659148.51536202</v>
      </c>
    </row>
    <row r="5267" spans="3:37" x14ac:dyDescent="0.2">
      <c r="C5267" s="43">
        <v>6.0184390360705779E-4</v>
      </c>
      <c r="D5267" s="43">
        <v>6.9430578153574007E-2</v>
      </c>
      <c r="E5267" s="43">
        <v>3.6880638037184399</v>
      </c>
      <c r="F5267" s="43">
        <v>2.6990109624519696</v>
      </c>
      <c r="H5267" s="43">
        <v>8.2522791168018191E-5</v>
      </c>
      <c r="I5267" s="43">
        <v>0.12592961647622414</v>
      </c>
      <c r="J5267" s="43">
        <v>0</v>
      </c>
      <c r="K5267" s="43">
        <v>1</v>
      </c>
      <c r="M5267" s="43">
        <v>7.8798967415024679E-3</v>
      </c>
      <c r="N5267" s="43">
        <v>4.7440191539316778E-2</v>
      </c>
      <c r="O5267" s="43">
        <v>0</v>
      </c>
      <c r="P5267" s="43">
        <v>1</v>
      </c>
      <c r="R5267" s="43">
        <v>791.18313309494351</v>
      </c>
      <c r="S5267" s="43">
        <v>196.76332921719109</v>
      </c>
      <c r="T5267" s="43">
        <v>7077.9800323034133</v>
      </c>
      <c r="U5267" s="43">
        <v>8065.9264946155481</v>
      </c>
      <c r="W5267" s="43">
        <v>2917.9338752800099</v>
      </c>
      <c r="X5267" s="43">
        <v>0</v>
      </c>
      <c r="Y5267" s="43">
        <v>0</v>
      </c>
      <c r="Z5267" s="43">
        <v>2917.9338752800099</v>
      </c>
      <c r="AB5267" s="43">
        <v>143.83248335858832</v>
      </c>
      <c r="AC5267" s="43">
        <v>0</v>
      </c>
      <c r="AD5267" s="43">
        <v>0</v>
      </c>
      <c r="AE5267" s="43">
        <v>143.83248335858832</v>
      </c>
      <c r="AG5267" s="43">
        <v>5366080.3966399385</v>
      </c>
      <c r="AH5267" s="43">
        <v>630273.71706048213</v>
      </c>
      <c r="AI5267" s="43">
        <v>0</v>
      </c>
      <c r="AJ5267" s="43">
        <v>604096430.106071</v>
      </c>
      <c r="AK5267" s="43">
        <v>609462510.50271094</v>
      </c>
    </row>
    <row r="5268" spans="3:37" x14ac:dyDescent="0.2">
      <c r="C5268" s="43">
        <v>6.1992629216001127E-4</v>
      </c>
      <c r="D5268" s="43">
        <v>6.1616106509386981E-2</v>
      </c>
      <c r="E5268" s="43">
        <v>8.3559582456162023</v>
      </c>
      <c r="F5268" s="43">
        <v>2.6671224635714101</v>
      </c>
      <c r="H5268" s="43">
        <v>9.1757344463205825E-5</v>
      </c>
      <c r="I5268" s="43">
        <v>9.4651612768890628E-2</v>
      </c>
      <c r="J5268" s="43">
        <v>0</v>
      </c>
      <c r="K5268" s="43">
        <v>1</v>
      </c>
      <c r="M5268" s="43">
        <v>7.7978868608409441E-3</v>
      </c>
      <c r="N5268" s="43">
        <v>4.5968224165581661E-2</v>
      </c>
      <c r="O5268" s="43">
        <v>0</v>
      </c>
      <c r="P5268" s="43">
        <v>1</v>
      </c>
      <c r="R5268" s="43">
        <v>723.23041313489534</v>
      </c>
      <c r="S5268" s="43">
        <v>164.44142337779732</v>
      </c>
      <c r="T5268" s="43">
        <v>6786.9871827609868</v>
      </c>
      <c r="U5268" s="43">
        <v>7674.6590192736794</v>
      </c>
      <c r="W5268" s="43">
        <v>6043.2831341149413</v>
      </c>
      <c r="X5268" s="43">
        <v>0</v>
      </c>
      <c r="Y5268" s="43">
        <v>0</v>
      </c>
      <c r="Z5268" s="43">
        <v>6043.2831341149413</v>
      </c>
      <c r="AB5268" s="43">
        <v>129.01136248404808</v>
      </c>
      <c r="AC5268" s="43">
        <v>0</v>
      </c>
      <c r="AD5268" s="43">
        <v>0</v>
      </c>
      <c r="AE5268" s="43">
        <v>129.01136248404808</v>
      </c>
      <c r="AG5268" s="43">
        <v>11113597.683637377</v>
      </c>
      <c r="AH5268" s="43">
        <v>1305349.1569688274</v>
      </c>
      <c r="AI5268" s="43">
        <v>0</v>
      </c>
      <c r="AJ5268" s="43">
        <v>541847722.43300188</v>
      </c>
      <c r="AK5268" s="43">
        <v>552961320.11663926</v>
      </c>
    </row>
    <row r="5269" spans="3:37" x14ac:dyDescent="0.2">
      <c r="C5269" s="43">
        <v>5.9454328705801245E-4</v>
      </c>
      <c r="D5269" s="43">
        <v>6.0313350350841399E-2</v>
      </c>
      <c r="E5269" s="43">
        <v>5.2787192457403371</v>
      </c>
      <c r="F5269" s="43">
        <v>3.1482696589969206</v>
      </c>
      <c r="H5269" s="43">
        <v>8.5243153084768315E-5</v>
      </c>
      <c r="I5269" s="43">
        <v>9.3054331733643442E-2</v>
      </c>
      <c r="J5269" s="43">
        <v>0</v>
      </c>
      <c r="K5269" s="43">
        <v>1</v>
      </c>
      <c r="M5269" s="43">
        <v>7.86190795185715E-3</v>
      </c>
      <c r="N5269" s="43">
        <v>4.6893397890796162E-2</v>
      </c>
      <c r="O5269" s="43">
        <v>0</v>
      </c>
      <c r="P5269" s="43">
        <v>1</v>
      </c>
      <c r="R5269" s="43">
        <v>678.95236661065405</v>
      </c>
      <c r="S5269" s="43">
        <v>150.18912011168254</v>
      </c>
      <c r="T5269" s="43">
        <v>6980.4276534451437</v>
      </c>
      <c r="U5269" s="43">
        <v>7809.5691401674803</v>
      </c>
      <c r="W5269" s="43">
        <v>3583.9989245686088</v>
      </c>
      <c r="X5269" s="43">
        <v>0</v>
      </c>
      <c r="Y5269" s="43">
        <v>0</v>
      </c>
      <c r="Z5269" s="43">
        <v>3583.9989245686088</v>
      </c>
      <c r="AB5269" s="43">
        <v>156.06728629303896</v>
      </c>
      <c r="AC5269" s="43">
        <v>0</v>
      </c>
      <c r="AD5269" s="43">
        <v>0</v>
      </c>
      <c r="AE5269" s="43">
        <v>156.06728629303896</v>
      </c>
      <c r="AG5269" s="43">
        <v>6590974.0222816719</v>
      </c>
      <c r="AH5269" s="43">
        <v>774143.76770681946</v>
      </c>
      <c r="AI5269" s="43">
        <v>0</v>
      </c>
      <c r="AJ5269" s="43">
        <v>655482602.4307636</v>
      </c>
      <c r="AK5269" s="43">
        <v>662073576.45304525</v>
      </c>
    </row>
    <row r="5270" spans="3:37" x14ac:dyDescent="0.2">
      <c r="C5270" s="43">
        <v>5.9852600131402522E-4</v>
      </c>
      <c r="D5270" s="43">
        <v>5.2245529136345475E-2</v>
      </c>
      <c r="E5270" s="43">
        <v>11.046462309564422</v>
      </c>
      <c r="F5270" s="43">
        <v>4.1940536516761071</v>
      </c>
      <c r="H5270" s="43">
        <v>9.146958938344163E-5</v>
      </c>
      <c r="I5270" s="43">
        <v>9.0190052858181408E-2</v>
      </c>
      <c r="J5270" s="43">
        <v>0</v>
      </c>
      <c r="K5270" s="43">
        <v>1</v>
      </c>
      <c r="M5270" s="43">
        <v>7.8584343293194303E-3</v>
      </c>
      <c r="N5270" s="43">
        <v>4.5921097290277824E-2</v>
      </c>
      <c r="O5270" s="43">
        <v>0</v>
      </c>
      <c r="P5270" s="43">
        <v>1</v>
      </c>
      <c r="R5270" s="43">
        <v>592.07200486545912</v>
      </c>
      <c r="S5270" s="43">
        <v>156.19881821807326</v>
      </c>
      <c r="T5270" s="43">
        <v>6832.6733371253258</v>
      </c>
      <c r="U5270" s="43">
        <v>7580.9441602088582</v>
      </c>
      <c r="W5270" s="43">
        <v>6540.3010862945375</v>
      </c>
      <c r="X5270" s="43">
        <v>0</v>
      </c>
      <c r="Y5270" s="43">
        <v>0</v>
      </c>
      <c r="Z5270" s="43">
        <v>6540.3010862945375</v>
      </c>
      <c r="AB5270" s="43">
        <v>202.34874316394135</v>
      </c>
      <c r="AC5270" s="43">
        <v>0</v>
      </c>
      <c r="AD5270" s="43">
        <v>0</v>
      </c>
      <c r="AE5270" s="43">
        <v>202.34874316394135</v>
      </c>
      <c r="AG5270" s="43">
        <v>12027613.697695654</v>
      </c>
      <c r="AH5270" s="43">
        <v>1412705.0346396202</v>
      </c>
      <c r="AI5270" s="43">
        <v>0</v>
      </c>
      <c r="AJ5270" s="43">
        <v>849864721.28855371</v>
      </c>
      <c r="AK5270" s="43">
        <v>861892334.98624933</v>
      </c>
    </row>
    <row r="5271" spans="3:37" x14ac:dyDescent="0.2">
      <c r="C5271" s="43">
        <v>6.2018751090942015E-4</v>
      </c>
      <c r="D5271" s="43">
        <v>5.3761594173617734E-2</v>
      </c>
      <c r="E5271" s="43">
        <v>3.7472418408521593</v>
      </c>
      <c r="F5271" s="43">
        <v>2.3523955339929246</v>
      </c>
      <c r="H5271" s="43">
        <v>8.6692945743716118E-5</v>
      </c>
      <c r="I5271" s="43">
        <v>8.7767035858275735E-2</v>
      </c>
      <c r="J5271" s="43">
        <v>0</v>
      </c>
      <c r="K5271" s="43">
        <v>1</v>
      </c>
      <c r="M5271" s="43">
        <v>7.8372692061353128E-3</v>
      </c>
      <c r="N5271" s="43">
        <v>4.79564744345089E-2</v>
      </c>
      <c r="O5271" s="43">
        <v>0</v>
      </c>
      <c r="P5271" s="43">
        <v>1</v>
      </c>
      <c r="R5271" s="43">
        <v>631.30252641608706</v>
      </c>
      <c r="S5271" s="43">
        <v>144.06469500728605</v>
      </c>
      <c r="T5271" s="43">
        <v>7116.3022512663019</v>
      </c>
      <c r="U5271" s="43">
        <v>7891.6694726896749</v>
      </c>
      <c r="W5271" s="43">
        <v>2365.643241222037</v>
      </c>
      <c r="X5271" s="43">
        <v>0</v>
      </c>
      <c r="Y5271" s="43">
        <v>0</v>
      </c>
      <c r="Z5271" s="43">
        <v>2365.643241222037</v>
      </c>
      <c r="AB5271" s="43">
        <v>91.353466753621618</v>
      </c>
      <c r="AC5271" s="43">
        <v>0</v>
      </c>
      <c r="AD5271" s="43">
        <v>0</v>
      </c>
      <c r="AE5271" s="43">
        <v>91.353466753621618</v>
      </c>
      <c r="AG5271" s="43">
        <v>4350417.9206073256</v>
      </c>
      <c r="AH5271" s="43">
        <v>510978.94010395999</v>
      </c>
      <c r="AI5271" s="43">
        <v>0</v>
      </c>
      <c r="AJ5271" s="43">
        <v>383684560.36521077</v>
      </c>
      <c r="AK5271" s="43">
        <v>388034978.2858181</v>
      </c>
    </row>
    <row r="5272" spans="3:37" x14ac:dyDescent="0.2">
      <c r="C5272" s="43">
        <v>6.032063971067506E-4</v>
      </c>
      <c r="D5272" s="43">
        <v>4.8386240011069462E-2</v>
      </c>
      <c r="E5272" s="43">
        <v>5.9192051043249077</v>
      </c>
      <c r="F5272" s="43">
        <v>13.065453088104107</v>
      </c>
      <c r="H5272" s="43">
        <v>9.7266295523312785E-5</v>
      </c>
      <c r="I5272" s="43">
        <v>0.11519915609896825</v>
      </c>
      <c r="J5272" s="43">
        <v>0</v>
      </c>
      <c r="K5272" s="43">
        <v>1</v>
      </c>
      <c r="M5272" s="43">
        <v>7.8585063821448031E-3</v>
      </c>
      <c r="N5272" s="43">
        <v>4.2667817857765349E-2</v>
      </c>
      <c r="O5272" s="43">
        <v>0</v>
      </c>
      <c r="P5272" s="43">
        <v>1</v>
      </c>
      <c r="R5272" s="43">
        <v>552.62456591833757</v>
      </c>
      <c r="S5272" s="43">
        <v>212.15537838137476</v>
      </c>
      <c r="T5272" s="43">
        <v>6348.6709089508477</v>
      </c>
      <c r="U5272" s="43">
        <v>7113.4508532505597</v>
      </c>
      <c r="W5272" s="43">
        <v>3271.0981513591601</v>
      </c>
      <c r="X5272" s="43">
        <v>0</v>
      </c>
      <c r="Y5272" s="43">
        <v>0</v>
      </c>
      <c r="Z5272" s="43">
        <v>3271.0981513591601</v>
      </c>
      <c r="AB5272" s="43">
        <v>713.44023797011096</v>
      </c>
      <c r="AC5272" s="43">
        <v>0</v>
      </c>
      <c r="AD5272" s="43">
        <v>0</v>
      </c>
      <c r="AE5272" s="43">
        <v>713.44023797011096</v>
      </c>
      <c r="AG5272" s="43">
        <v>6015549.5003494956</v>
      </c>
      <c r="AH5272" s="43">
        <v>706557.20069357858</v>
      </c>
      <c r="AI5272" s="43">
        <v>0</v>
      </c>
      <c r="AJ5272" s="43">
        <v>2996448999.4744658</v>
      </c>
      <c r="AK5272" s="43">
        <v>3002464548.9748154</v>
      </c>
    </row>
    <row r="5273" spans="3:37" x14ac:dyDescent="0.2">
      <c r="C5273" s="43">
        <v>6.2020279515095922E-4</v>
      </c>
      <c r="D5273" s="43">
        <v>5.894099383391771E-2</v>
      </c>
      <c r="E5273" s="43">
        <v>11.446483935013388</v>
      </c>
      <c r="F5273" s="43">
        <v>6.5057707806885565</v>
      </c>
      <c r="H5273" s="43">
        <v>9.277762565274017E-5</v>
      </c>
      <c r="I5273" s="43">
        <v>0.10746476763670676</v>
      </c>
      <c r="J5273" s="43">
        <v>0</v>
      </c>
      <c r="K5273" s="43">
        <v>1</v>
      </c>
      <c r="M5273" s="43">
        <v>7.8132771634299002E-3</v>
      </c>
      <c r="N5273" s="43">
        <v>4.5381433612956081E-2</v>
      </c>
      <c r="O5273" s="43">
        <v>0</v>
      </c>
      <c r="P5273" s="43">
        <v>1</v>
      </c>
      <c r="R5273" s="43">
        <v>692.13935900841818</v>
      </c>
      <c r="S5273" s="43">
        <v>188.77815215562927</v>
      </c>
      <c r="T5273" s="43">
        <v>6713.574529497716</v>
      </c>
      <c r="U5273" s="43">
        <v>7594.4920406617639</v>
      </c>
      <c r="W5273" s="43">
        <v>7922.5620536803226</v>
      </c>
      <c r="X5273" s="43">
        <v>0</v>
      </c>
      <c r="Y5273" s="43">
        <v>0</v>
      </c>
      <c r="Z5273" s="43">
        <v>7922.5620536803226</v>
      </c>
      <c r="AB5273" s="43">
        <v>407.75139051225693</v>
      </c>
      <c r="AC5273" s="43">
        <v>0</v>
      </c>
      <c r="AD5273" s="43">
        <v>0</v>
      </c>
      <c r="AE5273" s="43">
        <v>407.75139051225693</v>
      </c>
      <c r="AG5273" s="43">
        <v>14569591.616718113</v>
      </c>
      <c r="AH5273" s="43">
        <v>1711273.4035949497</v>
      </c>
      <c r="AI5273" s="43">
        <v>0</v>
      </c>
      <c r="AJ5273" s="43">
        <v>1712555840.151479</v>
      </c>
      <c r="AK5273" s="43">
        <v>1727125431.7681971</v>
      </c>
    </row>
    <row r="5274" spans="3:37" x14ac:dyDescent="0.2">
      <c r="C5274" s="43">
        <v>6.1504073537976822E-4</v>
      </c>
      <c r="D5274" s="43">
        <v>5.0198309235532243E-2</v>
      </c>
      <c r="E5274" s="43">
        <v>11.116290481502485</v>
      </c>
      <c r="F5274" s="43">
        <v>1.9291098007980552</v>
      </c>
      <c r="H5274" s="43">
        <v>8.5649053603181836E-5</v>
      </c>
      <c r="I5274" s="43">
        <v>8.8646127532767821E-2</v>
      </c>
      <c r="J5274" s="43">
        <v>0</v>
      </c>
      <c r="K5274" s="43">
        <v>1</v>
      </c>
      <c r="M5274" s="43">
        <v>7.8425571084042699E-3</v>
      </c>
      <c r="N5274" s="43">
        <v>4.6915383578956638E-2</v>
      </c>
      <c r="O5274" s="43">
        <v>0</v>
      </c>
      <c r="P5274" s="43">
        <v>1</v>
      </c>
      <c r="R5274" s="43">
        <v>584.56841118202772</v>
      </c>
      <c r="S5274" s="43">
        <v>143.75557948930324</v>
      </c>
      <c r="T5274" s="43">
        <v>6966.511110683804</v>
      </c>
      <c r="U5274" s="43">
        <v>7694.8351013551346</v>
      </c>
      <c r="W5274" s="43">
        <v>6498.2322650098058</v>
      </c>
      <c r="X5274" s="43">
        <v>0</v>
      </c>
      <c r="Y5274" s="43">
        <v>0</v>
      </c>
      <c r="Z5274" s="43">
        <v>6498.2322650098058</v>
      </c>
      <c r="AB5274" s="43">
        <v>58.11472168708012</v>
      </c>
      <c r="AC5274" s="43">
        <v>0</v>
      </c>
      <c r="AD5274" s="43">
        <v>0</v>
      </c>
      <c r="AE5274" s="43">
        <v>58.11472168708012</v>
      </c>
      <c r="AG5274" s="43">
        <v>11950249.135353032</v>
      </c>
      <c r="AH5274" s="43">
        <v>1403618.169242118</v>
      </c>
      <c r="AI5274" s="43">
        <v>0</v>
      </c>
      <c r="AJ5274" s="43">
        <v>244081831.08573651</v>
      </c>
      <c r="AK5274" s="43">
        <v>256032080.22108954</v>
      </c>
    </row>
    <row r="5275" spans="3:37" x14ac:dyDescent="0.2">
      <c r="C5275" s="43">
        <v>6.1757581068633272E-4</v>
      </c>
      <c r="D5275" s="43">
        <v>4.5783180402548987E-2</v>
      </c>
      <c r="E5275" s="43">
        <v>7.0012016525087173</v>
      </c>
      <c r="F5275" s="43">
        <v>2.6584856212300516</v>
      </c>
      <c r="H5275" s="43">
        <v>9.832577028601186E-5</v>
      </c>
      <c r="I5275" s="43">
        <v>8.5139694662055093E-2</v>
      </c>
      <c r="J5275" s="43">
        <v>0</v>
      </c>
      <c r="K5275" s="43">
        <v>1</v>
      </c>
      <c r="M5275" s="43">
        <v>7.9280266868143601E-3</v>
      </c>
      <c r="N5275" s="43">
        <v>4.6077743860921672E-2</v>
      </c>
      <c r="O5275" s="43">
        <v>0</v>
      </c>
      <c r="P5275" s="43">
        <v>1</v>
      </c>
      <c r="R5275" s="43">
        <v>535.35098771146181</v>
      </c>
      <c r="S5275" s="43">
        <v>158.50458101175482</v>
      </c>
      <c r="T5275" s="43">
        <v>6916.6959084762466</v>
      </c>
      <c r="U5275" s="43">
        <v>7610.5514771994631</v>
      </c>
      <c r="W5275" s="43">
        <v>3748.1002198376605</v>
      </c>
      <c r="X5275" s="43">
        <v>0</v>
      </c>
      <c r="Y5275" s="43">
        <v>0</v>
      </c>
      <c r="Z5275" s="43">
        <v>3748.1002198376605</v>
      </c>
      <c r="AB5275" s="43">
        <v>95.002294951091912</v>
      </c>
      <c r="AC5275" s="43">
        <v>0</v>
      </c>
      <c r="AD5275" s="43">
        <v>0</v>
      </c>
      <c r="AE5275" s="43">
        <v>95.002294951091912</v>
      </c>
      <c r="AG5275" s="43">
        <v>6892756.3042814573</v>
      </c>
      <c r="AH5275" s="43">
        <v>809589.64748493466</v>
      </c>
      <c r="AI5275" s="43">
        <v>0</v>
      </c>
      <c r="AJ5275" s="43">
        <v>399009638.794586</v>
      </c>
      <c r="AK5275" s="43">
        <v>405902395.09886748</v>
      </c>
    </row>
    <row r="5276" spans="3:37" x14ac:dyDescent="0.2">
      <c r="C5276" s="43">
        <v>6.0735522706576253E-4</v>
      </c>
      <c r="D5276" s="43">
        <v>5.5029886884698231E-2</v>
      </c>
      <c r="E5276" s="43">
        <v>2.1013823113442571</v>
      </c>
      <c r="F5276" s="43">
        <v>2.0314241930028198</v>
      </c>
      <c r="H5276" s="43">
        <v>9.4013356352617983E-5</v>
      </c>
      <c r="I5276" s="43">
        <v>8.9313418499931227E-2</v>
      </c>
      <c r="J5276" s="43">
        <v>0</v>
      </c>
      <c r="K5276" s="43">
        <v>1</v>
      </c>
      <c r="M5276" s="43">
        <v>7.8177964927053836E-3</v>
      </c>
      <c r="N5276" s="43">
        <v>4.4187466224028013E-2</v>
      </c>
      <c r="O5276" s="43">
        <v>0</v>
      </c>
      <c r="P5276" s="43">
        <v>1</v>
      </c>
      <c r="R5276" s="43">
        <v>632.82520193760217</v>
      </c>
      <c r="S5276" s="43">
        <v>158.9822513897129</v>
      </c>
      <c r="T5276" s="43">
        <v>6540.7241420682612</v>
      </c>
      <c r="U5276" s="43">
        <v>7332.531595395576</v>
      </c>
      <c r="W5276" s="43">
        <v>1329.8076855245347</v>
      </c>
      <c r="X5276" s="43">
        <v>0</v>
      </c>
      <c r="Y5276" s="43">
        <v>0</v>
      </c>
      <c r="Z5276" s="43">
        <v>1329.8076855245347</v>
      </c>
      <c r="AB5276" s="43">
        <v>69.840100884576145</v>
      </c>
      <c r="AC5276" s="43">
        <v>0</v>
      </c>
      <c r="AD5276" s="43">
        <v>0</v>
      </c>
      <c r="AE5276" s="43">
        <v>69.840100884576145</v>
      </c>
      <c r="AG5276" s="43">
        <v>2445516.3336796192</v>
      </c>
      <c r="AH5276" s="43">
        <v>287238.46007329947</v>
      </c>
      <c r="AI5276" s="43">
        <v>0</v>
      </c>
      <c r="AJ5276" s="43">
        <v>293328423.7152198</v>
      </c>
      <c r="AK5276" s="43">
        <v>295773940.04889941</v>
      </c>
    </row>
    <row r="5277" spans="3:37" x14ac:dyDescent="0.2">
      <c r="C5277" s="43">
        <v>6.2187073799691017E-4</v>
      </c>
      <c r="D5277" s="43">
        <v>5.47770751478035E-2</v>
      </c>
      <c r="E5277" s="43">
        <v>4.7879255969933023</v>
      </c>
      <c r="F5277" s="43">
        <v>6.5386129869981398</v>
      </c>
      <c r="H5277" s="43">
        <v>9.7875229891464244E-5</v>
      </c>
      <c r="I5277" s="43">
        <v>8.4196130590334262E-2</v>
      </c>
      <c r="J5277" s="43">
        <v>0</v>
      </c>
      <c r="K5277" s="43">
        <v>1</v>
      </c>
      <c r="M5277" s="43">
        <v>7.8222858075631292E-3</v>
      </c>
      <c r="N5277" s="43">
        <v>4.7209603611211071E-2</v>
      </c>
      <c r="O5277" s="43">
        <v>0</v>
      </c>
      <c r="P5277" s="43">
        <v>1</v>
      </c>
      <c r="R5277" s="43">
        <v>644.9727016323252</v>
      </c>
      <c r="S5277" s="43">
        <v>156.02970988043847</v>
      </c>
      <c r="T5277" s="43">
        <v>6992.0802910521188</v>
      </c>
      <c r="U5277" s="43">
        <v>7793.0827025648823</v>
      </c>
      <c r="W5277" s="43">
        <v>3088.0813075073338</v>
      </c>
      <c r="X5277" s="43">
        <v>0</v>
      </c>
      <c r="Y5277" s="43">
        <v>0</v>
      </c>
      <c r="Z5277" s="43">
        <v>3088.0813075073338</v>
      </c>
      <c r="AB5277" s="43">
        <v>382.23119742264777</v>
      </c>
      <c r="AC5277" s="43">
        <v>0</v>
      </c>
      <c r="AD5277" s="43">
        <v>0</v>
      </c>
      <c r="AE5277" s="43">
        <v>382.23119742264777</v>
      </c>
      <c r="AG5277" s="43">
        <v>5678981.5245059868</v>
      </c>
      <c r="AH5277" s="43">
        <v>667025.56242158415</v>
      </c>
      <c r="AI5277" s="43">
        <v>0</v>
      </c>
      <c r="AJ5277" s="43">
        <v>1605371029.1751206</v>
      </c>
      <c r="AK5277" s="43">
        <v>1611050010.6996267</v>
      </c>
    </row>
    <row r="5278" spans="3:37" x14ac:dyDescent="0.2">
      <c r="C5278" s="43">
        <v>6.1875550615442254E-4</v>
      </c>
      <c r="D5278" s="43">
        <v>5.4617313830288672E-2</v>
      </c>
      <c r="E5278" s="43">
        <v>8.2654414385792307</v>
      </c>
      <c r="F5278" s="43">
        <v>0.73318050195065365</v>
      </c>
      <c r="H5278" s="43">
        <v>9.005825084995589E-5</v>
      </c>
      <c r="I5278" s="43">
        <v>8.6669949613548222E-2</v>
      </c>
      <c r="J5278" s="43">
        <v>0</v>
      </c>
      <c r="K5278" s="43">
        <v>1</v>
      </c>
      <c r="M5278" s="43">
        <v>7.7698447131945925E-3</v>
      </c>
      <c r="N5278" s="43">
        <v>4.758820989970225E-2</v>
      </c>
      <c r="O5278" s="43">
        <v>0</v>
      </c>
      <c r="P5278" s="43">
        <v>1</v>
      </c>
      <c r="R5278" s="43">
        <v>639.87005521143453</v>
      </c>
      <c r="S5278" s="43">
        <v>147.78638449736161</v>
      </c>
      <c r="T5278" s="43">
        <v>7000.9033228197532</v>
      </c>
      <c r="U5278" s="43">
        <v>7788.5597625285491</v>
      </c>
      <c r="W5278" s="43">
        <v>5288.8084696505712</v>
      </c>
      <c r="X5278" s="43">
        <v>0</v>
      </c>
      <c r="Y5278" s="43">
        <v>0</v>
      </c>
      <c r="Z5278" s="43">
        <v>5288.8084696505712</v>
      </c>
      <c r="AB5278" s="43">
        <v>-18.268089343470507</v>
      </c>
      <c r="AC5278" s="43">
        <v>0</v>
      </c>
      <c r="AD5278" s="43">
        <v>0</v>
      </c>
      <c r="AE5278" s="43">
        <v>-18.268089343470507</v>
      </c>
      <c r="AG5278" s="43">
        <v>9726118.7756874003</v>
      </c>
      <c r="AH5278" s="43">
        <v>1142382.6294445235</v>
      </c>
      <c r="AI5278" s="43">
        <v>0</v>
      </c>
      <c r="AJ5278" s="43">
        <v>0</v>
      </c>
      <c r="AK5278" s="43">
        <v>9726118.7756874003</v>
      </c>
    </row>
    <row r="5279" spans="3:37" x14ac:dyDescent="0.2">
      <c r="C5279" s="43">
        <v>6.1567973187404146E-4</v>
      </c>
      <c r="D5279" s="43">
        <v>5.3322785760568148E-2</v>
      </c>
      <c r="E5279" s="43">
        <v>7.3072611818455568</v>
      </c>
      <c r="F5279" s="43">
        <v>0.97625400491261494</v>
      </c>
      <c r="H5279" s="43">
        <v>8.536276563924245E-5</v>
      </c>
      <c r="I5279" s="43">
        <v>8.4745073801087117E-2</v>
      </c>
      <c r="J5279" s="43">
        <v>0</v>
      </c>
      <c r="K5279" s="43">
        <v>1</v>
      </c>
      <c r="M5279" s="43">
        <v>7.843682873687953E-3</v>
      </c>
      <c r="N5279" s="43">
        <v>4.5329083133644851E-2</v>
      </c>
      <c r="O5279" s="43">
        <v>0</v>
      </c>
      <c r="P5279" s="43">
        <v>1</v>
      </c>
      <c r="R5279" s="43">
        <v>621.59864629999788</v>
      </c>
      <c r="S5279" s="43">
        <v>136.96995472960606</v>
      </c>
      <c r="T5279" s="43">
        <v>6731.9260091499509</v>
      </c>
      <c r="U5279" s="43">
        <v>7490.4946101795549</v>
      </c>
      <c r="W5279" s="43">
        <v>4542.1836587957205</v>
      </c>
      <c r="X5279" s="43">
        <v>0</v>
      </c>
      <c r="Y5279" s="43">
        <v>0</v>
      </c>
      <c r="Z5279" s="43">
        <v>4542.1836587957205</v>
      </c>
      <c r="AB5279" s="43">
        <v>-1.5793711889460471</v>
      </c>
      <c r="AC5279" s="43">
        <v>0</v>
      </c>
      <c r="AD5279" s="43">
        <v>0</v>
      </c>
      <c r="AE5279" s="43">
        <v>-1.5793711889460471</v>
      </c>
      <c r="AG5279" s="43">
        <v>8353075.7485253299</v>
      </c>
      <c r="AH5279" s="43">
        <v>981111.67029987567</v>
      </c>
      <c r="AI5279" s="43">
        <v>0</v>
      </c>
      <c r="AJ5279" s="43">
        <v>0</v>
      </c>
      <c r="AK5279" s="43">
        <v>8353075.7485253299</v>
      </c>
    </row>
    <row r="5280" spans="3:37" x14ac:dyDescent="0.2">
      <c r="C5280" s="43">
        <v>5.9794407942539811E-4</v>
      </c>
      <c r="D5280" s="43">
        <v>5.2607058854777913E-2</v>
      </c>
      <c r="E5280" s="43">
        <v>3.9955343160029209</v>
      </c>
      <c r="F5280" s="43">
        <v>1.6044572895520726</v>
      </c>
      <c r="H5280" s="43">
        <v>8.921076063295153E-5</v>
      </c>
      <c r="I5280" s="43">
        <v>0.10765029279353366</v>
      </c>
      <c r="J5280" s="43">
        <v>0</v>
      </c>
      <c r="K5280" s="43">
        <v>1</v>
      </c>
      <c r="M5280" s="43">
        <v>7.8356330288223662E-3</v>
      </c>
      <c r="N5280" s="43">
        <v>4.8902503777080053E-2</v>
      </c>
      <c r="O5280" s="43">
        <v>0</v>
      </c>
      <c r="P5280" s="43">
        <v>1</v>
      </c>
      <c r="R5280" s="43">
        <v>595.58940694679927</v>
      </c>
      <c r="S5280" s="43">
        <v>181.8338902897874</v>
      </c>
      <c r="T5280" s="43">
        <v>7255.1693850981856</v>
      </c>
      <c r="U5280" s="43">
        <v>8032.5926823347727</v>
      </c>
      <c r="W5280" s="43">
        <v>2379.6979137037647</v>
      </c>
      <c r="X5280" s="43">
        <v>0</v>
      </c>
      <c r="Y5280" s="43">
        <v>0</v>
      </c>
      <c r="Z5280" s="43">
        <v>2379.6979137037647</v>
      </c>
      <c r="AB5280" s="43">
        <v>38.520894371161781</v>
      </c>
      <c r="AC5280" s="43">
        <v>0</v>
      </c>
      <c r="AD5280" s="43">
        <v>0</v>
      </c>
      <c r="AE5280" s="43">
        <v>38.520894371161781</v>
      </c>
      <c r="AG5280" s="43">
        <v>4376264.4633012237</v>
      </c>
      <c r="AH5280" s="43">
        <v>514014.74936001317</v>
      </c>
      <c r="AI5280" s="43">
        <v>0</v>
      </c>
      <c r="AJ5280" s="43">
        <v>161787756.35887948</v>
      </c>
      <c r="AK5280" s="43">
        <v>166164020.82218069</v>
      </c>
    </row>
    <row r="5281" spans="3:37" x14ac:dyDescent="0.2">
      <c r="C5281" s="43">
        <v>6.0798693416031402E-4</v>
      </c>
      <c r="D5281" s="43">
        <v>6.0261801431624407E-2</v>
      </c>
      <c r="E5281" s="43">
        <v>3.0275226813304728</v>
      </c>
      <c r="F5281" s="43">
        <v>2.525047939681432</v>
      </c>
      <c r="H5281" s="43">
        <v>9.5905878562896341E-5</v>
      </c>
      <c r="I5281" s="43">
        <v>8.5684321342129818E-2</v>
      </c>
      <c r="J5281" s="43">
        <v>0</v>
      </c>
      <c r="K5281" s="43">
        <v>1</v>
      </c>
      <c r="M5281" s="43">
        <v>7.7941273746524658E-3</v>
      </c>
      <c r="N5281" s="43">
        <v>4.2686916582666372E-2</v>
      </c>
      <c r="O5281" s="43">
        <v>0</v>
      </c>
      <c r="P5281" s="43">
        <v>1</v>
      </c>
      <c r="R5281" s="43">
        <v>693.71123648706816</v>
      </c>
      <c r="S5281" s="43">
        <v>155.59260864252005</v>
      </c>
      <c r="T5281" s="43">
        <v>6299.4793569578123</v>
      </c>
      <c r="U5281" s="43">
        <v>7148.7832020874002</v>
      </c>
      <c r="W5281" s="43">
        <v>2100.2265027584062</v>
      </c>
      <c r="X5281" s="43">
        <v>0</v>
      </c>
      <c r="Y5281" s="43">
        <v>0</v>
      </c>
      <c r="Z5281" s="43">
        <v>2100.2265027584062</v>
      </c>
      <c r="AB5281" s="43">
        <v>113.19988943741545</v>
      </c>
      <c r="AC5281" s="43">
        <v>0</v>
      </c>
      <c r="AD5281" s="43">
        <v>0</v>
      </c>
      <c r="AE5281" s="43">
        <v>113.19988943741545</v>
      </c>
      <c r="AG5281" s="43">
        <v>3862316.5385727091</v>
      </c>
      <c r="AH5281" s="43">
        <v>453648.92459581577</v>
      </c>
      <c r="AI5281" s="43">
        <v>0</v>
      </c>
      <c r="AJ5281" s="43">
        <v>475439535.63714486</v>
      </c>
      <c r="AK5281" s="43">
        <v>479301852.17571759</v>
      </c>
    </row>
    <row r="5282" spans="3:37" x14ac:dyDescent="0.2">
      <c r="C5282" s="43">
        <v>6.1800648092125154E-4</v>
      </c>
      <c r="D5282" s="43">
        <v>5.5263745132786646E-2</v>
      </c>
      <c r="E5282" s="43">
        <v>7.4706010948657315</v>
      </c>
      <c r="F5282" s="43">
        <v>1.4623628465181682</v>
      </c>
      <c r="H5282" s="43">
        <v>8.9625572261770601E-5</v>
      </c>
      <c r="I5282" s="43">
        <v>9.5682773839081844E-2</v>
      </c>
      <c r="J5282" s="43">
        <v>0</v>
      </c>
      <c r="K5282" s="43">
        <v>1</v>
      </c>
      <c r="M5282" s="43">
        <v>7.7487847386415957E-3</v>
      </c>
      <c r="N5282" s="43">
        <v>4.3575436348813501E-2</v>
      </c>
      <c r="O5282" s="43">
        <v>0</v>
      </c>
      <c r="P5282" s="43">
        <v>1</v>
      </c>
      <c r="R5282" s="43">
        <v>646.6595791137712</v>
      </c>
      <c r="S5282" s="43">
        <v>162.37085271568358</v>
      </c>
      <c r="T5282" s="43">
        <v>6393.1915064008354</v>
      </c>
      <c r="U5282" s="43">
        <v>7202.2219382302901</v>
      </c>
      <c r="W5282" s="43">
        <v>4830.9357597327526</v>
      </c>
      <c r="X5282" s="43">
        <v>0</v>
      </c>
      <c r="Y5282" s="43">
        <v>0</v>
      </c>
      <c r="Z5282" s="43">
        <v>4830.9357597327526</v>
      </c>
      <c r="AB5282" s="43">
        <v>31.992075918819367</v>
      </c>
      <c r="AC5282" s="43">
        <v>0</v>
      </c>
      <c r="AD5282" s="43">
        <v>0</v>
      </c>
      <c r="AE5282" s="43">
        <v>31.992075918819367</v>
      </c>
      <c r="AG5282" s="43">
        <v>8884090.8621485326</v>
      </c>
      <c r="AH5282" s="43">
        <v>1043482.1241022745</v>
      </c>
      <c r="AI5282" s="43">
        <v>0</v>
      </c>
      <c r="AJ5282" s="43">
        <v>134366718.85904133</v>
      </c>
      <c r="AK5282" s="43">
        <v>143250809.72118986</v>
      </c>
    </row>
    <row r="5283" spans="3:37" x14ac:dyDescent="0.2">
      <c r="C5283" s="43">
        <v>6.1535577516014239E-4</v>
      </c>
      <c r="D5283" s="43">
        <v>5.4055398450284307E-2</v>
      </c>
      <c r="E5283" s="43">
        <v>7.7988702654807183</v>
      </c>
      <c r="F5283" s="43">
        <v>1.2163500065229615</v>
      </c>
      <c r="H5283" s="43">
        <v>9.1355086328959167E-5</v>
      </c>
      <c r="I5283" s="43">
        <v>7.8330957733407772E-2</v>
      </c>
      <c r="J5283" s="43">
        <v>0</v>
      </c>
      <c r="K5283" s="43">
        <v>1</v>
      </c>
      <c r="M5283" s="43">
        <v>7.8965457505876246E-3</v>
      </c>
      <c r="N5283" s="43">
        <v>4.3961099838987674E-2</v>
      </c>
      <c r="O5283" s="43">
        <v>0</v>
      </c>
      <c r="P5283" s="43">
        <v>1</v>
      </c>
      <c r="R5283" s="43">
        <v>629.80735277774852</v>
      </c>
      <c r="S5283" s="43">
        <v>135.49040524055113</v>
      </c>
      <c r="T5283" s="43">
        <v>6572.7645911853806</v>
      </c>
      <c r="U5283" s="43">
        <v>7338.0623492036802</v>
      </c>
      <c r="W5283" s="43">
        <v>4911.7858365595084</v>
      </c>
      <c r="X5283" s="43">
        <v>0</v>
      </c>
      <c r="Y5283" s="43">
        <v>0</v>
      </c>
      <c r="Z5283" s="43">
        <v>4911.7858365595084</v>
      </c>
      <c r="AB5283" s="43">
        <v>14.579694262339231</v>
      </c>
      <c r="AC5283" s="43">
        <v>0</v>
      </c>
      <c r="AD5283" s="43">
        <v>0</v>
      </c>
      <c r="AE5283" s="43">
        <v>14.579694262339231</v>
      </c>
      <c r="AG5283" s="43">
        <v>9032774.1534329355</v>
      </c>
      <c r="AH5283" s="43">
        <v>1060945.7406968537</v>
      </c>
      <c r="AI5283" s="43">
        <v>0</v>
      </c>
      <c r="AJ5283" s="43">
        <v>61234715.901824772</v>
      </c>
      <c r="AK5283" s="43">
        <v>70267490.055257708</v>
      </c>
    </row>
    <row r="5284" spans="3:37" x14ac:dyDescent="0.2">
      <c r="C5284" s="43">
        <v>6.146320270777883E-4</v>
      </c>
      <c r="D5284" s="43">
        <v>5.1299240340353991E-2</v>
      </c>
      <c r="E5284" s="43">
        <v>4.1001664501456698</v>
      </c>
      <c r="F5284" s="43">
        <v>3.9876032708128242</v>
      </c>
      <c r="H5284" s="43">
        <v>9.501504310960307E-5</v>
      </c>
      <c r="I5284" s="43">
        <v>9.98768928158138E-2</v>
      </c>
      <c r="J5284" s="43">
        <v>0</v>
      </c>
      <c r="K5284" s="43">
        <v>1</v>
      </c>
      <c r="M5284" s="43">
        <v>7.945197205590171E-3</v>
      </c>
      <c r="N5284" s="43">
        <v>4.2516333891184262E-2</v>
      </c>
      <c r="O5284" s="43">
        <v>0</v>
      </c>
      <c r="P5284" s="43">
        <v>1</v>
      </c>
      <c r="R5284" s="43">
        <v>596.99197517976188</v>
      </c>
      <c r="S5284" s="43">
        <v>179.68001097415518</v>
      </c>
      <c r="T5284" s="43">
        <v>6395.9176438825461</v>
      </c>
      <c r="U5284" s="43">
        <v>7172.5896300364629</v>
      </c>
      <c r="W5284" s="43">
        <v>2447.766467638256</v>
      </c>
      <c r="X5284" s="43">
        <v>0</v>
      </c>
      <c r="Y5284" s="43">
        <v>0</v>
      </c>
      <c r="Z5284" s="43">
        <v>2447.766467638256</v>
      </c>
      <c r="AB5284" s="43">
        <v>190.84254401347894</v>
      </c>
      <c r="AC5284" s="43">
        <v>0</v>
      </c>
      <c r="AD5284" s="43">
        <v>0</v>
      </c>
      <c r="AE5284" s="43">
        <v>190.84254401347894</v>
      </c>
      <c r="AG5284" s="43">
        <v>4501442.5339867529</v>
      </c>
      <c r="AH5284" s="43">
        <v>528717.55700986332</v>
      </c>
      <c r="AI5284" s="43">
        <v>0</v>
      </c>
      <c r="AJ5284" s="43">
        <v>801538684.85661161</v>
      </c>
      <c r="AK5284" s="43">
        <v>806040127.39059842</v>
      </c>
    </row>
    <row r="5285" spans="3:37" x14ac:dyDescent="0.2">
      <c r="C5285" s="43">
        <v>6.0800808077561888E-4</v>
      </c>
      <c r="D5285" s="43">
        <v>5.3882802627285273E-2</v>
      </c>
      <c r="E5285" s="43">
        <v>1.3336705541116929</v>
      </c>
      <c r="F5285" s="43">
        <v>3.9380919313357188</v>
      </c>
      <c r="H5285" s="43">
        <v>8.7599157566637065E-5</v>
      </c>
      <c r="I5285" s="43">
        <v>0.11348880971465969</v>
      </c>
      <c r="J5285" s="43">
        <v>0</v>
      </c>
      <c r="K5285" s="43">
        <v>1</v>
      </c>
      <c r="M5285" s="43">
        <v>7.8820109489010637E-3</v>
      </c>
      <c r="N5285" s="43">
        <v>4.7063532297401123E-2</v>
      </c>
      <c r="O5285" s="43">
        <v>0</v>
      </c>
      <c r="P5285" s="43">
        <v>1</v>
      </c>
      <c r="R5285" s="43">
        <v>620.30017099110967</v>
      </c>
      <c r="S5285" s="43">
        <v>188.23281776844658</v>
      </c>
      <c r="T5285" s="43">
        <v>7023.6672121065176</v>
      </c>
      <c r="U5285" s="43">
        <v>7832.2002008660738</v>
      </c>
      <c r="W5285" s="43">
        <v>827.27607276129106</v>
      </c>
      <c r="X5285" s="43">
        <v>0</v>
      </c>
      <c r="Y5285" s="43">
        <v>0</v>
      </c>
      <c r="Z5285" s="43">
        <v>827.27607276129106</v>
      </c>
      <c r="AB5285" s="43">
        <v>195.00738523128061</v>
      </c>
      <c r="AC5285" s="43">
        <v>0</v>
      </c>
      <c r="AD5285" s="43">
        <v>0</v>
      </c>
      <c r="AE5285" s="43">
        <v>195.00738523128061</v>
      </c>
      <c r="AG5285" s="43">
        <v>1521360.6978080142</v>
      </c>
      <c r="AH5285" s="43">
        <v>178691.63171643886</v>
      </c>
      <c r="AI5285" s="43">
        <v>0</v>
      </c>
      <c r="AJ5285" s="43">
        <v>819031017.97137856</v>
      </c>
      <c r="AK5285" s="43">
        <v>820552378.66918659</v>
      </c>
    </row>
    <row r="5286" spans="3:37" x14ac:dyDescent="0.2">
      <c r="C5286" s="43">
        <v>6.040840468994333E-4</v>
      </c>
      <c r="D5286" s="43">
        <v>5.2117322003428841E-2</v>
      </c>
      <c r="E5286" s="43">
        <v>2.2190477878930368</v>
      </c>
      <c r="F5286" s="43">
        <v>2.4992443420242352</v>
      </c>
      <c r="H5286" s="43">
        <v>8.1768883111401071E-5</v>
      </c>
      <c r="I5286" s="43">
        <v>0.12627252477017004</v>
      </c>
      <c r="J5286" s="43">
        <v>0</v>
      </c>
      <c r="K5286" s="43">
        <v>1</v>
      </c>
      <c r="M5286" s="43">
        <v>7.9333276301974953E-3</v>
      </c>
      <c r="N5286" s="43">
        <v>4.7053341220148481E-2</v>
      </c>
      <c r="O5286" s="43">
        <v>0</v>
      </c>
      <c r="P5286" s="43">
        <v>1</v>
      </c>
      <c r="R5286" s="43">
        <v>596.10371897435152</v>
      </c>
      <c r="S5286" s="43">
        <v>195.49664226516157</v>
      </c>
      <c r="T5286" s="43">
        <v>7067.8647561517146</v>
      </c>
      <c r="U5286" s="43">
        <v>7859.465117391228</v>
      </c>
      <c r="W5286" s="43">
        <v>1322.7826389448471</v>
      </c>
      <c r="X5286" s="43">
        <v>0</v>
      </c>
      <c r="Y5286" s="43">
        <v>0</v>
      </c>
      <c r="Z5286" s="43">
        <v>1322.7826389448471</v>
      </c>
      <c r="AB5286" s="43">
        <v>95.626448688713438</v>
      </c>
      <c r="AC5286" s="43">
        <v>0</v>
      </c>
      <c r="AD5286" s="43">
        <v>0</v>
      </c>
      <c r="AE5286" s="43">
        <v>95.626448688713438</v>
      </c>
      <c r="AG5286" s="43">
        <v>2432597.2730195737</v>
      </c>
      <c r="AH5286" s="43">
        <v>285721.05001208698</v>
      </c>
      <c r="AI5286" s="43">
        <v>0</v>
      </c>
      <c r="AJ5286" s="43">
        <v>401631084.49259645</v>
      </c>
      <c r="AK5286" s="43">
        <v>404063681.765616</v>
      </c>
    </row>
    <row r="5287" spans="3:37" x14ac:dyDescent="0.2">
      <c r="C5287" s="43">
        <v>6.2870441599482962E-4</v>
      </c>
      <c r="D5287" s="43">
        <v>5.5835149914161719E-2</v>
      </c>
      <c r="E5287" s="43">
        <v>4.4689814695444072</v>
      </c>
      <c r="F5287" s="43">
        <v>1.8524578838977446</v>
      </c>
      <c r="H5287" s="43">
        <v>9.7822305471173543E-5</v>
      </c>
      <c r="I5287" s="43">
        <v>0.12103687563043852</v>
      </c>
      <c r="J5287" s="43">
        <v>0</v>
      </c>
      <c r="K5287" s="43">
        <v>1</v>
      </c>
      <c r="M5287" s="43">
        <v>7.8444297543902031E-3</v>
      </c>
      <c r="N5287" s="43">
        <v>3.9717501999651975E-2</v>
      </c>
      <c r="O5287" s="43">
        <v>0</v>
      </c>
      <c r="P5287" s="43">
        <v>1</v>
      </c>
      <c r="R5287" s="43">
        <v>664.65544990553065</v>
      </c>
      <c r="S5287" s="43">
        <v>224.18057119214774</v>
      </c>
      <c r="T5287" s="43">
        <v>5899.0988984722208</v>
      </c>
      <c r="U5287" s="43">
        <v>6787.9349195698996</v>
      </c>
      <c r="W5287" s="43">
        <v>2970.3328892595173</v>
      </c>
      <c r="X5287" s="43">
        <v>0</v>
      </c>
      <c r="Y5287" s="43">
        <v>0</v>
      </c>
      <c r="Z5287" s="43">
        <v>2970.3328892595173</v>
      </c>
      <c r="AB5287" s="43">
        <v>60.625213283190199</v>
      </c>
      <c r="AC5287" s="43">
        <v>0</v>
      </c>
      <c r="AD5287" s="43">
        <v>0</v>
      </c>
      <c r="AE5287" s="43">
        <v>60.625213283190199</v>
      </c>
      <c r="AG5287" s="43">
        <v>5462442.1833482524</v>
      </c>
      <c r="AH5287" s="43">
        <v>641591.90408005577</v>
      </c>
      <c r="AI5287" s="43">
        <v>0</v>
      </c>
      <c r="AJ5287" s="43">
        <v>254625895.78939885</v>
      </c>
      <c r="AK5287" s="43">
        <v>260088337.97274709</v>
      </c>
    </row>
    <row r="5288" spans="3:37" x14ac:dyDescent="0.2">
      <c r="C5288" s="43">
        <v>6.2347853693034416E-4</v>
      </c>
      <c r="D5288" s="43">
        <v>5.1548941232866428E-2</v>
      </c>
      <c r="E5288" s="43">
        <v>3.4558813115000051</v>
      </c>
      <c r="F5288" s="43">
        <v>2.1499868509314508</v>
      </c>
      <c r="H5288" s="43">
        <v>8.5082313418324574E-5</v>
      </c>
      <c r="I5288" s="43">
        <v>0.11534728879843326</v>
      </c>
      <c r="J5288" s="43">
        <v>0</v>
      </c>
      <c r="K5288" s="43">
        <v>1</v>
      </c>
      <c r="M5288" s="43">
        <v>7.8155971720113657E-3</v>
      </c>
      <c r="N5288" s="43">
        <v>4.797578308132544E-2</v>
      </c>
      <c r="O5288" s="43">
        <v>0</v>
      </c>
      <c r="P5288" s="43">
        <v>1</v>
      </c>
      <c r="R5288" s="43">
        <v>608.53229328496968</v>
      </c>
      <c r="S5288" s="43">
        <v>185.81854443682852</v>
      </c>
      <c r="T5288" s="43">
        <v>7099.4811768913396</v>
      </c>
      <c r="U5288" s="43">
        <v>7893.8320146131373</v>
      </c>
      <c r="W5288" s="43">
        <v>2103.0153798077667</v>
      </c>
      <c r="X5288" s="43">
        <v>0</v>
      </c>
      <c r="Y5288" s="43">
        <v>0</v>
      </c>
      <c r="Z5288" s="43">
        <v>2103.0153798077667</v>
      </c>
      <c r="AB5288" s="43">
        <v>74.879042514001767</v>
      </c>
      <c r="AC5288" s="43">
        <v>0</v>
      </c>
      <c r="AD5288" s="43">
        <v>0</v>
      </c>
      <c r="AE5288" s="43">
        <v>74.879042514001767</v>
      </c>
      <c r="AG5288" s="43">
        <v>3867445.283466483</v>
      </c>
      <c r="AH5288" s="43">
        <v>454251.32203847764</v>
      </c>
      <c r="AI5288" s="43">
        <v>0</v>
      </c>
      <c r="AJ5288" s="43">
        <v>314491978.55880743</v>
      </c>
      <c r="AK5288" s="43">
        <v>318359423.84227389</v>
      </c>
    </row>
    <row r="5289" spans="3:37" x14ac:dyDescent="0.2">
      <c r="C5289" s="43">
        <v>6.1240562081710248E-4</v>
      </c>
      <c r="D5289" s="43">
        <v>5.5757640117348406E-2</v>
      </c>
      <c r="E5289" s="43">
        <v>4.9981485226132891</v>
      </c>
      <c r="F5289" s="43">
        <v>3.0580917154979703</v>
      </c>
      <c r="H5289" s="43">
        <v>9.2727161176142658E-5</v>
      </c>
      <c r="I5289" s="43">
        <v>0.11349552762779014</v>
      </c>
      <c r="J5289" s="43">
        <v>0</v>
      </c>
      <c r="K5289" s="43">
        <v>1</v>
      </c>
      <c r="M5289" s="43">
        <v>7.8214556750440915E-3</v>
      </c>
      <c r="N5289" s="43">
        <v>4.7705326536215176E-2</v>
      </c>
      <c r="O5289" s="43">
        <v>0</v>
      </c>
      <c r="P5289" s="43">
        <v>1</v>
      </c>
      <c r="R5289" s="43">
        <v>646.52589672991542</v>
      </c>
      <c r="S5289" s="43">
        <v>199.26365178567002</v>
      </c>
      <c r="T5289" s="43">
        <v>7064.7505859639323</v>
      </c>
      <c r="U5289" s="43">
        <v>7910.5401344795173</v>
      </c>
      <c r="W5289" s="43">
        <v>3231.4324555718586</v>
      </c>
      <c r="X5289" s="43">
        <v>0</v>
      </c>
      <c r="Y5289" s="43">
        <v>0</v>
      </c>
      <c r="Z5289" s="43">
        <v>3231.4324555718586</v>
      </c>
      <c r="AB5289" s="43">
        <v>142.37522633487669</v>
      </c>
      <c r="AC5289" s="43">
        <v>0</v>
      </c>
      <c r="AD5289" s="43">
        <v>0</v>
      </c>
      <c r="AE5289" s="43">
        <v>142.37522633487669</v>
      </c>
      <c r="AG5289" s="43">
        <v>5942604.2857966479</v>
      </c>
      <c r="AH5289" s="43">
        <v>697989.4104035215</v>
      </c>
      <c r="AI5289" s="43">
        <v>0</v>
      </c>
      <c r="AJ5289" s="43">
        <v>597975950.60648203</v>
      </c>
      <c r="AK5289" s="43">
        <v>603918554.89227867</v>
      </c>
    </row>
    <row r="5290" spans="3:37" x14ac:dyDescent="0.2">
      <c r="C5290" s="43">
        <v>6.1125856944843626E-4</v>
      </c>
      <c r="D5290" s="43">
        <v>6.5710462478481779E-2</v>
      </c>
      <c r="E5290" s="43">
        <v>4.3055060053797378</v>
      </c>
      <c r="F5290" s="43">
        <v>2.3948876182593586</v>
      </c>
      <c r="H5290" s="43">
        <v>8.0020939742993583E-5</v>
      </c>
      <c r="I5290" s="43">
        <v>9.6802558773317518E-2</v>
      </c>
      <c r="J5290" s="43">
        <v>0</v>
      </c>
      <c r="K5290" s="43">
        <v>1</v>
      </c>
      <c r="M5290" s="43">
        <v>7.8713564806995873E-3</v>
      </c>
      <c r="N5290" s="43">
        <v>4.7301412373248364E-2</v>
      </c>
      <c r="O5290" s="43">
        <v>0</v>
      </c>
      <c r="P5290" s="43">
        <v>1</v>
      </c>
      <c r="R5290" s="43">
        <v>760.50462105814859</v>
      </c>
      <c r="S5290" s="43">
        <v>146.66715143508804</v>
      </c>
      <c r="T5290" s="43">
        <v>7049.6257633750229</v>
      </c>
      <c r="U5290" s="43">
        <v>7956.7975358682597</v>
      </c>
      <c r="W5290" s="43">
        <v>3274.3572130849006</v>
      </c>
      <c r="X5290" s="43">
        <v>0</v>
      </c>
      <c r="Y5290" s="43">
        <v>0</v>
      </c>
      <c r="Z5290" s="43">
        <v>3274.3572130849006</v>
      </c>
      <c r="AB5290" s="43">
        <v>113.50757731110494</v>
      </c>
      <c r="AC5290" s="43">
        <v>0</v>
      </c>
      <c r="AD5290" s="43">
        <v>0</v>
      </c>
      <c r="AE5290" s="43">
        <v>113.50757731110494</v>
      </c>
      <c r="AG5290" s="43">
        <v>6021542.9148631319</v>
      </c>
      <c r="AH5290" s="43">
        <v>707261.15802633855</v>
      </c>
      <c r="AI5290" s="43">
        <v>0</v>
      </c>
      <c r="AJ5290" s="43">
        <v>476731824.70664072</v>
      </c>
      <c r="AK5290" s="43">
        <v>482753367.62150383</v>
      </c>
    </row>
    <row r="5291" spans="3:37" x14ac:dyDescent="0.2">
      <c r="C5291" s="43">
        <v>6.0146776338703312E-4</v>
      </c>
      <c r="D5291" s="43">
        <v>5.130803773203553E-2</v>
      </c>
      <c r="E5291" s="43">
        <v>7.6909103739482347</v>
      </c>
      <c r="F5291" s="43">
        <v>2.499823668764984</v>
      </c>
      <c r="H5291" s="43">
        <v>9.0228706047690288E-5</v>
      </c>
      <c r="I5291" s="43">
        <v>7.7070409789517041E-2</v>
      </c>
      <c r="J5291" s="43">
        <v>0</v>
      </c>
      <c r="K5291" s="43">
        <v>1</v>
      </c>
      <c r="M5291" s="43">
        <v>7.8413282439781691E-3</v>
      </c>
      <c r="N5291" s="43">
        <v>4.5998025312696589E-2</v>
      </c>
      <c r="O5291" s="43">
        <v>0</v>
      </c>
      <c r="P5291" s="43">
        <v>1</v>
      </c>
      <c r="R5291" s="43">
        <v>584.30571464473473</v>
      </c>
      <c r="S5291" s="43">
        <v>131.6663420665023</v>
      </c>
      <c r="T5291" s="43">
        <v>6829.2214353883301</v>
      </c>
      <c r="U5291" s="43">
        <v>7545.1934920995673</v>
      </c>
      <c r="W5291" s="43">
        <v>4493.8428823184277</v>
      </c>
      <c r="X5291" s="43">
        <v>0</v>
      </c>
      <c r="Y5291" s="43">
        <v>0</v>
      </c>
      <c r="Z5291" s="43">
        <v>4493.8428823184277</v>
      </c>
      <c r="AB5291" s="43">
        <v>93.770042846212874</v>
      </c>
      <c r="AC5291" s="43">
        <v>0</v>
      </c>
      <c r="AD5291" s="43">
        <v>0</v>
      </c>
      <c r="AE5291" s="43">
        <v>93.770042846212874</v>
      </c>
      <c r="AG5291" s="43">
        <v>8264177.0605835887</v>
      </c>
      <c r="AH5291" s="43">
        <v>970670.06258078036</v>
      </c>
      <c r="AI5291" s="43">
        <v>0</v>
      </c>
      <c r="AJ5291" s="43">
        <v>393834179.95409405</v>
      </c>
      <c r="AK5291" s="43">
        <v>402098357.01467764</v>
      </c>
    </row>
    <row r="5292" spans="3:37" x14ac:dyDescent="0.2">
      <c r="C5292" s="43">
        <v>6.2955690000388032E-4</v>
      </c>
      <c r="D5292" s="43">
        <v>5.3438149351935783E-2</v>
      </c>
      <c r="E5292" s="43">
        <v>7.7990670013408785</v>
      </c>
      <c r="F5292" s="43">
        <v>2.0103157896922901</v>
      </c>
      <c r="H5292" s="43">
        <v>8.9252370577156613E-5</v>
      </c>
      <c r="I5292" s="43">
        <v>7.9469502251031832E-2</v>
      </c>
      <c r="J5292" s="43">
        <v>0</v>
      </c>
      <c r="K5292" s="43">
        <v>1</v>
      </c>
      <c r="M5292" s="43">
        <v>7.8520746185583024E-3</v>
      </c>
      <c r="N5292" s="43">
        <v>4.5769984435845124E-2</v>
      </c>
      <c r="O5292" s="43">
        <v>0</v>
      </c>
      <c r="P5292" s="43">
        <v>1</v>
      </c>
      <c r="R5292" s="43">
        <v>636.98436183826755</v>
      </c>
      <c r="S5292" s="43">
        <v>134.2958602886778</v>
      </c>
      <c r="T5292" s="43">
        <v>6804.6776325463397</v>
      </c>
      <c r="U5292" s="43">
        <v>7575.9578546732846</v>
      </c>
      <c r="W5292" s="43">
        <v>4967.8837167830106</v>
      </c>
      <c r="X5292" s="43">
        <v>0</v>
      </c>
      <c r="Y5292" s="43">
        <v>0</v>
      </c>
      <c r="Z5292" s="43">
        <v>4967.8837167830106</v>
      </c>
      <c r="AB5292" s="43">
        <v>68.860423365092757</v>
      </c>
      <c r="AC5292" s="43">
        <v>0</v>
      </c>
      <c r="AD5292" s="43">
        <v>0</v>
      </c>
      <c r="AE5292" s="43">
        <v>68.860423365092757</v>
      </c>
      <c r="AG5292" s="43">
        <v>9135938.1551639568</v>
      </c>
      <c r="AH5292" s="43">
        <v>1073062.8828251304</v>
      </c>
      <c r="AI5292" s="43">
        <v>0</v>
      </c>
      <c r="AJ5292" s="43">
        <v>289213778.13338959</v>
      </c>
      <c r="AK5292" s="43">
        <v>298349716.28855354</v>
      </c>
    </row>
    <row r="5293" spans="3:37" x14ac:dyDescent="0.2">
      <c r="C5293" s="43">
        <v>5.9960028494148397E-4</v>
      </c>
      <c r="D5293" s="43">
        <v>5.9418405997932799E-2</v>
      </c>
      <c r="E5293" s="43">
        <v>2.3716489723490035</v>
      </c>
      <c r="F5293" s="43">
        <v>2.0221078281074654</v>
      </c>
      <c r="H5293" s="43">
        <v>8.549042759795136E-5</v>
      </c>
      <c r="I5293" s="43">
        <v>9.7596481004159727E-2</v>
      </c>
      <c r="J5293" s="43">
        <v>0</v>
      </c>
      <c r="K5293" s="43">
        <v>1</v>
      </c>
      <c r="M5293" s="43">
        <v>7.9074153268602343E-3</v>
      </c>
      <c r="N5293" s="43">
        <v>4.6316005526830906E-2</v>
      </c>
      <c r="O5293" s="43">
        <v>0</v>
      </c>
      <c r="P5293" s="43">
        <v>1</v>
      </c>
      <c r="R5293" s="43">
        <v>674.56716882642593</v>
      </c>
      <c r="S5293" s="43">
        <v>157.97705768597342</v>
      </c>
      <c r="T5293" s="43">
        <v>6934.3861147835159</v>
      </c>
      <c r="U5293" s="43">
        <v>7766.9303412959152</v>
      </c>
      <c r="W5293" s="43">
        <v>1599.8365327275699</v>
      </c>
      <c r="X5293" s="43">
        <v>0</v>
      </c>
      <c r="Y5293" s="43">
        <v>0</v>
      </c>
      <c r="Z5293" s="43">
        <v>1599.8365327275699</v>
      </c>
      <c r="AB5293" s="43">
        <v>73.774401071070471</v>
      </c>
      <c r="AC5293" s="43">
        <v>0</v>
      </c>
      <c r="AD5293" s="43">
        <v>0</v>
      </c>
      <c r="AE5293" s="43">
        <v>73.774401071070471</v>
      </c>
      <c r="AG5293" s="43">
        <v>2942099.3836860009</v>
      </c>
      <c r="AH5293" s="43">
        <v>345564.69106915512</v>
      </c>
      <c r="AI5293" s="43">
        <v>0</v>
      </c>
      <c r="AJ5293" s="43">
        <v>309852484.498496</v>
      </c>
      <c r="AK5293" s="43">
        <v>312794583.882182</v>
      </c>
    </row>
    <row r="5294" spans="3:37" x14ac:dyDescent="0.2">
      <c r="C5294" s="43">
        <v>6.1883197394241307E-4</v>
      </c>
      <c r="D5294" s="43">
        <v>6.0881927733450802E-2</v>
      </c>
      <c r="E5294" s="43">
        <v>3.5488010106482957</v>
      </c>
      <c r="F5294" s="43">
        <v>3.6868379886223406</v>
      </c>
      <c r="H5294" s="43">
        <v>8.8165587567184882E-5</v>
      </c>
      <c r="I5294" s="43">
        <v>9.6796650078032606E-2</v>
      </c>
      <c r="J5294" s="43">
        <v>0</v>
      </c>
      <c r="K5294" s="43">
        <v>1</v>
      </c>
      <c r="M5294" s="43">
        <v>7.8004983440373623E-3</v>
      </c>
      <c r="N5294" s="43">
        <v>4.6732093167452304E-2</v>
      </c>
      <c r="O5294" s="43">
        <v>0</v>
      </c>
      <c r="P5294" s="43">
        <v>1</v>
      </c>
      <c r="R5294" s="43">
        <v>713.35139170540037</v>
      </c>
      <c r="S5294" s="43">
        <v>161.58528423174192</v>
      </c>
      <c r="T5294" s="43">
        <v>6902.0794733419534</v>
      </c>
      <c r="U5294" s="43">
        <v>7777.0161492790958</v>
      </c>
      <c r="W5294" s="43">
        <v>2531.5421398314929</v>
      </c>
      <c r="X5294" s="43">
        <v>0</v>
      </c>
      <c r="Y5294" s="43">
        <v>0</v>
      </c>
      <c r="Z5294" s="43">
        <v>2531.5421398314929</v>
      </c>
      <c r="AB5294" s="43">
        <v>205.08257917636337</v>
      </c>
      <c r="AC5294" s="43">
        <v>0</v>
      </c>
      <c r="AD5294" s="43">
        <v>0</v>
      </c>
      <c r="AE5294" s="43">
        <v>205.08257917636337</v>
      </c>
      <c r="AG5294" s="43">
        <v>4655505.9951501153</v>
      </c>
      <c r="AH5294" s="43">
        <v>546813.10220360244</v>
      </c>
      <c r="AI5294" s="43">
        <v>0</v>
      </c>
      <c r="AJ5294" s="43">
        <v>861346832.54072618</v>
      </c>
      <c r="AK5294" s="43">
        <v>866002338.53587627</v>
      </c>
    </row>
    <row r="5295" spans="3:37" x14ac:dyDescent="0.2">
      <c r="C5295" s="43">
        <v>6.0887930930794481E-4</v>
      </c>
      <c r="D5295" s="43">
        <v>5.4699713169074626E-2</v>
      </c>
      <c r="E5295" s="43">
        <v>5.9668888829837101</v>
      </c>
      <c r="F5295" s="43">
        <v>5.1857771031567212</v>
      </c>
      <c r="H5295" s="43">
        <v>7.7404494122442513E-5</v>
      </c>
      <c r="I5295" s="43">
        <v>0.11911701695167976</v>
      </c>
      <c r="J5295" s="43">
        <v>0</v>
      </c>
      <c r="K5295" s="43">
        <v>1</v>
      </c>
      <c r="M5295" s="43">
        <v>7.8345053427846516E-3</v>
      </c>
      <c r="N5295" s="43">
        <v>4.4679313955702987E-2</v>
      </c>
      <c r="O5295" s="43">
        <v>0</v>
      </c>
      <c r="P5295" s="43">
        <v>1</v>
      </c>
      <c r="R5295" s="43">
        <v>630.60678334498209</v>
      </c>
      <c r="S5295" s="43">
        <v>174.57512363092215</v>
      </c>
      <c r="T5295" s="43">
        <v>6627.6634926829884</v>
      </c>
      <c r="U5295" s="43">
        <v>7432.8453996588923</v>
      </c>
      <c r="W5295" s="43">
        <v>3762.7606050752906</v>
      </c>
      <c r="X5295" s="43">
        <v>0</v>
      </c>
      <c r="Y5295" s="43">
        <v>0</v>
      </c>
      <c r="Z5295" s="43">
        <v>3762.7606050752906</v>
      </c>
      <c r="AB5295" s="43">
        <v>282.43499952581891</v>
      </c>
      <c r="AC5295" s="43">
        <v>0</v>
      </c>
      <c r="AD5295" s="43">
        <v>0</v>
      </c>
      <c r="AE5295" s="43">
        <v>282.43499952581891</v>
      </c>
      <c r="AG5295" s="43">
        <v>6919716.7527334597</v>
      </c>
      <c r="AH5295" s="43">
        <v>812756.29069626273</v>
      </c>
      <c r="AI5295" s="43">
        <v>0</v>
      </c>
      <c r="AJ5295" s="43">
        <v>1186226998.0084393</v>
      </c>
      <c r="AK5295" s="43">
        <v>1193146714.7611728</v>
      </c>
    </row>
    <row r="5296" spans="3:37" x14ac:dyDescent="0.2">
      <c r="C5296" s="43">
        <v>6.0974636866643461E-4</v>
      </c>
      <c r="D5296" s="43">
        <v>5.5530882434012385E-2</v>
      </c>
      <c r="E5296" s="43">
        <v>3.2126171131776431</v>
      </c>
      <c r="F5296" s="43">
        <v>3.1891175754680914</v>
      </c>
      <c r="H5296" s="43">
        <v>9.3708255714863853E-5</v>
      </c>
      <c r="I5296" s="43">
        <v>0.1123770298324468</v>
      </c>
      <c r="J5296" s="43">
        <v>0</v>
      </c>
      <c r="K5296" s="43">
        <v>1</v>
      </c>
      <c r="M5296" s="43">
        <v>7.8306844712038668E-3</v>
      </c>
      <c r="N5296" s="43">
        <v>4.7538031191223462E-2</v>
      </c>
      <c r="O5296" s="43">
        <v>0</v>
      </c>
      <c r="P5296" s="43">
        <v>1</v>
      </c>
      <c r="R5296" s="43">
        <v>641.10058058839661</v>
      </c>
      <c r="S5296" s="43">
        <v>199.38743025273132</v>
      </c>
      <c r="T5296" s="43">
        <v>7048.2822788793665</v>
      </c>
      <c r="U5296" s="43">
        <v>7888.7702897204945</v>
      </c>
      <c r="W5296" s="43">
        <v>2059.6106964664054</v>
      </c>
      <c r="X5296" s="43">
        <v>0</v>
      </c>
      <c r="Y5296" s="43">
        <v>0</v>
      </c>
      <c r="Z5296" s="43">
        <v>2059.6106964664054</v>
      </c>
      <c r="AB5296" s="43">
        <v>150.16856670114768</v>
      </c>
      <c r="AC5296" s="43">
        <v>0</v>
      </c>
      <c r="AD5296" s="43">
        <v>0</v>
      </c>
      <c r="AE5296" s="43">
        <v>150.16856670114768</v>
      </c>
      <c r="AG5296" s="43">
        <v>3787624.0708017196</v>
      </c>
      <c r="AH5296" s="43">
        <v>444875.91043674358</v>
      </c>
      <c r="AI5296" s="43">
        <v>0</v>
      </c>
      <c r="AJ5296" s="43">
        <v>630707980.14482021</v>
      </c>
      <c r="AK5296" s="43">
        <v>634495604.21562195</v>
      </c>
    </row>
    <row r="5297" spans="3:37" x14ac:dyDescent="0.2">
      <c r="C5297" s="43">
        <v>6.1734220146314467E-4</v>
      </c>
      <c r="D5297" s="43">
        <v>5.2519570145115671E-2</v>
      </c>
      <c r="E5297" s="43">
        <v>5.0961194799955294</v>
      </c>
      <c r="F5297" s="43">
        <v>1.9856231567144029</v>
      </c>
      <c r="H5297" s="43">
        <v>9.2281153802220572E-5</v>
      </c>
      <c r="I5297" s="43">
        <v>8.8468850566650575E-2</v>
      </c>
      <c r="J5297" s="43">
        <v>0</v>
      </c>
      <c r="K5297" s="43">
        <v>1</v>
      </c>
      <c r="M5297" s="43">
        <v>7.8200827232198997E-3</v>
      </c>
      <c r="N5297" s="43">
        <v>4.70456003908305E-2</v>
      </c>
      <c r="O5297" s="43">
        <v>0</v>
      </c>
      <c r="P5297" s="43">
        <v>1</v>
      </c>
      <c r="R5297" s="43">
        <v>613.88850590687468</v>
      </c>
      <c r="S5297" s="43">
        <v>154.57732000910238</v>
      </c>
      <c r="T5297" s="43">
        <v>6965.8278174468687</v>
      </c>
      <c r="U5297" s="43">
        <v>7734.2936433628456</v>
      </c>
      <c r="W5297" s="43">
        <v>3128.4491734973749</v>
      </c>
      <c r="X5297" s="43">
        <v>0</v>
      </c>
      <c r="Y5297" s="43">
        <v>0</v>
      </c>
      <c r="Z5297" s="43">
        <v>3128.4491734973749</v>
      </c>
      <c r="AB5297" s="43">
        <v>64.741711795700567</v>
      </c>
      <c r="AC5297" s="43">
        <v>0</v>
      </c>
      <c r="AD5297" s="43">
        <v>0</v>
      </c>
      <c r="AE5297" s="43">
        <v>64.741711795700567</v>
      </c>
      <c r="AG5297" s="43">
        <v>5753218.0300616724</v>
      </c>
      <c r="AH5297" s="43">
        <v>675745.02147543302</v>
      </c>
      <c r="AI5297" s="43">
        <v>0</v>
      </c>
      <c r="AJ5297" s="43">
        <v>271915189.54194236</v>
      </c>
      <c r="AK5297" s="43">
        <v>277668407.57200402</v>
      </c>
    </row>
    <row r="5298" spans="3:37" x14ac:dyDescent="0.2">
      <c r="C5298" s="43">
        <v>6.0605682848983826E-4</v>
      </c>
      <c r="D5298" s="43">
        <v>5.8398932399241432E-2</v>
      </c>
      <c r="E5298" s="43">
        <v>10.669990170433325</v>
      </c>
      <c r="F5298" s="43">
        <v>1.2532561543386882</v>
      </c>
      <c r="H5298" s="43">
        <v>9.3239520599919246E-5</v>
      </c>
      <c r="I5298" s="43">
        <v>0.11169219772856431</v>
      </c>
      <c r="J5298" s="43">
        <v>0</v>
      </c>
      <c r="K5298" s="43">
        <v>1</v>
      </c>
      <c r="M5298" s="43">
        <v>7.9017555991386379E-3</v>
      </c>
      <c r="N5298" s="43">
        <v>4.5479541128310014E-2</v>
      </c>
      <c r="O5298" s="43">
        <v>0</v>
      </c>
      <c r="P5298" s="43">
        <v>1</v>
      </c>
      <c r="R5298" s="43">
        <v>670.13242064849078</v>
      </c>
      <c r="S5298" s="43">
        <v>197.18108006820825</v>
      </c>
      <c r="T5298" s="43">
        <v>6804.2778539427591</v>
      </c>
      <c r="U5298" s="43">
        <v>7671.5913546594584</v>
      </c>
      <c r="W5298" s="43">
        <v>7150.3063412080865</v>
      </c>
      <c r="X5298" s="43">
        <v>0</v>
      </c>
      <c r="Y5298" s="43">
        <v>0</v>
      </c>
      <c r="Z5298" s="43">
        <v>7150.3063412080865</v>
      </c>
      <c r="AB5298" s="43">
        <v>18.159522093369073</v>
      </c>
      <c r="AC5298" s="43">
        <v>0</v>
      </c>
      <c r="AD5298" s="43">
        <v>0</v>
      </c>
      <c r="AE5298" s="43">
        <v>18.159522093369073</v>
      </c>
      <c r="AG5298" s="43">
        <v>13149413.36148167</v>
      </c>
      <c r="AH5298" s="43">
        <v>1544466.1697009467</v>
      </c>
      <c r="AI5298" s="43">
        <v>0</v>
      </c>
      <c r="AJ5298" s="43">
        <v>76269992.79215011</v>
      </c>
      <c r="AK5298" s="43">
        <v>89419406.153631777</v>
      </c>
    </row>
    <row r="5299" spans="3:37" x14ac:dyDescent="0.2">
      <c r="C5299" s="43">
        <v>6.2699833020618545E-4</v>
      </c>
      <c r="D5299" s="43">
        <v>5.0327025998925974E-2</v>
      </c>
      <c r="E5299" s="43">
        <v>3.1147365072405244</v>
      </c>
      <c r="F5299" s="43">
        <v>2.4646097922485382</v>
      </c>
      <c r="H5299" s="43">
        <v>8.4231375830606152E-5</v>
      </c>
      <c r="I5299" s="43">
        <v>0.12099554751189734</v>
      </c>
      <c r="J5299" s="43">
        <v>0</v>
      </c>
      <c r="K5299" s="43">
        <v>1</v>
      </c>
      <c r="M5299" s="43">
        <v>7.8694335414966066E-3</v>
      </c>
      <c r="N5299" s="43">
        <v>4.5480292716347494E-2</v>
      </c>
      <c r="O5299" s="43">
        <v>0</v>
      </c>
      <c r="P5299" s="43">
        <v>1</v>
      </c>
      <c r="R5299" s="43">
        <v>597.46163660229979</v>
      </c>
      <c r="S5299" s="43">
        <v>192.96816027499105</v>
      </c>
      <c r="T5299" s="43">
        <v>6776.5570052984458</v>
      </c>
      <c r="U5299" s="43">
        <v>7566.9868021757366</v>
      </c>
      <c r="W5299" s="43">
        <v>1860.9355712008546</v>
      </c>
      <c r="X5299" s="43">
        <v>0</v>
      </c>
      <c r="Y5299" s="43">
        <v>0</v>
      </c>
      <c r="Z5299" s="43">
        <v>1860.9355712008546</v>
      </c>
      <c r="AB5299" s="43">
        <v>93.630153490280549</v>
      </c>
      <c r="AC5299" s="43">
        <v>0</v>
      </c>
      <c r="AD5299" s="43">
        <v>0</v>
      </c>
      <c r="AE5299" s="43">
        <v>93.630153490280549</v>
      </c>
      <c r="AG5299" s="43">
        <v>3422260.5154383718</v>
      </c>
      <c r="AH5299" s="43">
        <v>401962.0833793846</v>
      </c>
      <c r="AI5299" s="43">
        <v>0</v>
      </c>
      <c r="AJ5299" s="43">
        <v>393246644.65917832</v>
      </c>
      <c r="AK5299" s="43">
        <v>396668905.17461669</v>
      </c>
    </row>
    <row r="5300" spans="3:37" x14ac:dyDescent="0.2">
      <c r="C5300" s="43">
        <v>6.0176942680865324E-4</v>
      </c>
      <c r="D5300" s="43">
        <v>5.3971954041091973E-2</v>
      </c>
      <c r="E5300" s="43">
        <v>3.0498199453897246</v>
      </c>
      <c r="F5300" s="43">
        <v>2.3894104102482676</v>
      </c>
      <c r="H5300" s="43">
        <v>8.4778880133257216E-5</v>
      </c>
      <c r="I5300" s="43">
        <v>9.8309271137633991E-2</v>
      </c>
      <c r="J5300" s="43">
        <v>0</v>
      </c>
      <c r="K5300" s="43">
        <v>1</v>
      </c>
      <c r="M5300" s="43">
        <v>7.8894074901784128E-3</v>
      </c>
      <c r="N5300" s="43">
        <v>4.5863507040511009E-2</v>
      </c>
      <c r="O5300" s="43">
        <v>0</v>
      </c>
      <c r="P5300" s="43">
        <v>1</v>
      </c>
      <c r="R5300" s="43">
        <v>614.95117275206155</v>
      </c>
      <c r="S5300" s="43">
        <v>157.80636806723325</v>
      </c>
      <c r="T5300" s="43">
        <v>6851.0008543197973</v>
      </c>
      <c r="U5300" s="43">
        <v>7623.7583951390925</v>
      </c>
      <c r="W5300" s="43">
        <v>1875.4903521000394</v>
      </c>
      <c r="X5300" s="43">
        <v>0</v>
      </c>
      <c r="Y5300" s="43">
        <v>0</v>
      </c>
      <c r="Z5300" s="43">
        <v>1875.4903521000394</v>
      </c>
      <c r="AB5300" s="43">
        <v>91.422893050122198</v>
      </c>
      <c r="AC5300" s="43">
        <v>0</v>
      </c>
      <c r="AD5300" s="43">
        <v>0</v>
      </c>
      <c r="AE5300" s="43">
        <v>91.422893050122198</v>
      </c>
      <c r="AG5300" s="43">
        <v>3449026.7575119724</v>
      </c>
      <c r="AH5300" s="43">
        <v>405105.91605360853</v>
      </c>
      <c r="AI5300" s="43">
        <v>0</v>
      </c>
      <c r="AJ5300" s="43">
        <v>383976150.81051326</v>
      </c>
      <c r="AK5300" s="43">
        <v>387425177.56802523</v>
      </c>
    </row>
    <row r="5301" spans="3:37" x14ac:dyDescent="0.2">
      <c r="C5301" s="43">
        <v>6.2474764221909229E-4</v>
      </c>
      <c r="D5301" s="43">
        <v>5.7561492126808167E-2</v>
      </c>
      <c r="E5301" s="43">
        <v>4.0644812202390828</v>
      </c>
      <c r="F5301" s="43">
        <v>3.3420009939342719</v>
      </c>
      <c r="H5301" s="43">
        <v>9.4850410602642654E-5</v>
      </c>
      <c r="I5301" s="43">
        <v>0.10662959727907251</v>
      </c>
      <c r="J5301" s="43">
        <v>0</v>
      </c>
      <c r="K5301" s="43">
        <v>1</v>
      </c>
      <c r="M5301" s="43">
        <v>7.861674264364682E-3</v>
      </c>
      <c r="N5301" s="43">
        <v>4.4570939684090635E-2</v>
      </c>
      <c r="O5301" s="43">
        <v>0</v>
      </c>
      <c r="P5301" s="43">
        <v>1</v>
      </c>
      <c r="R5301" s="43">
        <v>680.89327045962546</v>
      </c>
      <c r="S5301" s="43">
        <v>191.49584577040991</v>
      </c>
      <c r="T5301" s="43">
        <v>6634.5154337824551</v>
      </c>
      <c r="U5301" s="43">
        <v>7506.9045500124903</v>
      </c>
      <c r="W5301" s="43">
        <v>2767.4779107703184</v>
      </c>
      <c r="X5301" s="43">
        <v>0</v>
      </c>
      <c r="Y5301" s="43">
        <v>0</v>
      </c>
      <c r="Z5301" s="43">
        <v>2767.4779107703184</v>
      </c>
      <c r="AB5301" s="43">
        <v>170.62784063121717</v>
      </c>
      <c r="AC5301" s="43">
        <v>0</v>
      </c>
      <c r="AD5301" s="43">
        <v>0</v>
      </c>
      <c r="AE5301" s="43">
        <v>170.62784063121717</v>
      </c>
      <c r="AG5301" s="43">
        <v>5089391.8779066158</v>
      </c>
      <c r="AH5301" s="43">
        <v>597775.22872638877</v>
      </c>
      <c r="AI5301" s="43">
        <v>0</v>
      </c>
      <c r="AJ5301" s="43">
        <v>716636930.65111208</v>
      </c>
      <c r="AK5301" s="43">
        <v>721726322.52901864</v>
      </c>
    </row>
    <row r="5302" spans="3:37" x14ac:dyDescent="0.2">
      <c r="C5302" s="43">
        <v>6.2296386622495703E-4</v>
      </c>
      <c r="D5302" s="43">
        <v>5.5533486336774351E-2</v>
      </c>
      <c r="E5302" s="43">
        <v>1.9361618159946412</v>
      </c>
      <c r="F5302" s="43">
        <v>1.3659746095256864</v>
      </c>
      <c r="H5302" s="43">
        <v>9.2499257799194545E-5</v>
      </c>
      <c r="I5302" s="43">
        <v>0.10334458159048332</v>
      </c>
      <c r="J5302" s="43">
        <v>0</v>
      </c>
      <c r="K5302" s="43">
        <v>1</v>
      </c>
      <c r="M5302" s="43">
        <v>7.8413240633254354E-3</v>
      </c>
      <c r="N5302" s="43">
        <v>4.4702484368559357E-2</v>
      </c>
      <c r="O5302" s="43">
        <v>0</v>
      </c>
      <c r="P5302" s="43">
        <v>1</v>
      </c>
      <c r="R5302" s="43">
        <v>655.02845825952943</v>
      </c>
      <c r="S5302" s="43">
        <v>180.9957311908228</v>
      </c>
      <c r="T5302" s="43">
        <v>6636.8719010422637</v>
      </c>
      <c r="U5302" s="43">
        <v>7472.8960904926162</v>
      </c>
      <c r="W5302" s="43">
        <v>1268.2410892719406</v>
      </c>
      <c r="X5302" s="43">
        <v>0</v>
      </c>
      <c r="Y5302" s="43">
        <v>0</v>
      </c>
      <c r="Z5302" s="43">
        <v>1268.2410892719406</v>
      </c>
      <c r="AB5302" s="43">
        <v>25.650444913652578</v>
      </c>
      <c r="AC5302" s="43">
        <v>0</v>
      </c>
      <c r="AD5302" s="43">
        <v>0</v>
      </c>
      <c r="AE5302" s="43">
        <v>25.650444913652578</v>
      </c>
      <c r="AG5302" s="43">
        <v>2332295.3631710988</v>
      </c>
      <c r="AH5302" s="43">
        <v>273940.07528273918</v>
      </c>
      <c r="AI5302" s="43">
        <v>0</v>
      </c>
      <c r="AJ5302" s="43">
        <v>107731868.63734083</v>
      </c>
      <c r="AK5302" s="43">
        <v>110064164.00051193</v>
      </c>
    </row>
    <row r="5303" spans="3:37" x14ac:dyDescent="0.2">
      <c r="C5303" s="43">
        <v>5.9571858844375701E-4</v>
      </c>
      <c r="D5303" s="43">
        <v>5.101698771713982E-2</v>
      </c>
      <c r="E5303" s="43">
        <v>1.3068984001558415</v>
      </c>
      <c r="F5303" s="43">
        <v>3.2720245368920993</v>
      </c>
      <c r="H5303" s="43">
        <v>1.0194402894325716E-4</v>
      </c>
      <c r="I5303" s="43">
        <v>0.10528104398720728</v>
      </c>
      <c r="J5303" s="43">
        <v>0</v>
      </c>
      <c r="K5303" s="43">
        <v>1</v>
      </c>
      <c r="M5303" s="43">
        <v>7.8968075146180761E-3</v>
      </c>
      <c r="N5303" s="43">
        <v>4.6230652049511489E-2</v>
      </c>
      <c r="O5303" s="43">
        <v>0</v>
      </c>
      <c r="P5303" s="43">
        <v>1</v>
      </c>
      <c r="R5303" s="43">
        <v>575.43773359860597</v>
      </c>
      <c r="S5303" s="43">
        <v>203.21433904225864</v>
      </c>
      <c r="T5303" s="43">
        <v>6912.3217287015641</v>
      </c>
      <c r="U5303" s="43">
        <v>7690.9738013424285</v>
      </c>
      <c r="W5303" s="43">
        <v>752.03865342932147</v>
      </c>
      <c r="X5303" s="43">
        <v>0</v>
      </c>
      <c r="Y5303" s="43">
        <v>0</v>
      </c>
      <c r="Z5303" s="43">
        <v>752.03865342932147</v>
      </c>
      <c r="AB5303" s="43">
        <v>139.89272557028849</v>
      </c>
      <c r="AC5303" s="43">
        <v>0</v>
      </c>
      <c r="AD5303" s="43">
        <v>0</v>
      </c>
      <c r="AE5303" s="43">
        <v>139.89272557028849</v>
      </c>
      <c r="AG5303" s="43">
        <v>1382999.0836565222</v>
      </c>
      <c r="AH5303" s="43">
        <v>162440.34914073345</v>
      </c>
      <c r="AI5303" s="43">
        <v>0</v>
      </c>
      <c r="AJ5303" s="43">
        <v>587549447.3952117</v>
      </c>
      <c r="AK5303" s="43">
        <v>588932446.47886825</v>
      </c>
    </row>
    <row r="5304" spans="3:37" x14ac:dyDescent="0.2">
      <c r="C5304" s="43">
        <v>6.4378645138618573E-4</v>
      </c>
      <c r="D5304" s="43">
        <v>4.9108493969367333E-2</v>
      </c>
      <c r="E5304" s="43">
        <v>4.8509843700212461</v>
      </c>
      <c r="F5304" s="43">
        <v>2.6927759664471012</v>
      </c>
      <c r="H5304" s="43">
        <v>8.6769473222218866E-5</v>
      </c>
      <c r="I5304" s="43">
        <v>0.10479266526343467</v>
      </c>
      <c r="J5304" s="43">
        <v>0</v>
      </c>
      <c r="K5304" s="43">
        <v>1</v>
      </c>
      <c r="M5304" s="43">
        <v>7.7337672046385057E-3</v>
      </c>
      <c r="N5304" s="43">
        <v>4.5281594413244003E-2</v>
      </c>
      <c r="O5304" s="43">
        <v>0</v>
      </c>
      <c r="P5304" s="43">
        <v>1</v>
      </c>
      <c r="R5304" s="43">
        <v>598.60566296139882</v>
      </c>
      <c r="S5304" s="43">
        <v>172.16315779882785</v>
      </c>
      <c r="T5304" s="43">
        <v>6630.6358646409899</v>
      </c>
      <c r="U5304" s="43">
        <v>7401.4046854012167</v>
      </c>
      <c r="W5304" s="43">
        <v>2903.8267148319514</v>
      </c>
      <c r="X5304" s="43">
        <v>0</v>
      </c>
      <c r="Y5304" s="43">
        <v>0</v>
      </c>
      <c r="Z5304" s="43">
        <v>2903.8267148319514</v>
      </c>
      <c r="AB5304" s="43">
        <v>108.4236649215003</v>
      </c>
      <c r="AC5304" s="43">
        <v>0</v>
      </c>
      <c r="AD5304" s="43">
        <v>0</v>
      </c>
      <c r="AE5304" s="43">
        <v>108.4236649215003</v>
      </c>
      <c r="AG5304" s="43">
        <v>5340137.3285759585</v>
      </c>
      <c r="AH5304" s="43">
        <v>627226.57040370151</v>
      </c>
      <c r="AI5304" s="43">
        <v>0</v>
      </c>
      <c r="AJ5304" s="43">
        <v>455379392.67030126</v>
      </c>
      <c r="AK5304" s="43">
        <v>460719529.99887723</v>
      </c>
    </row>
    <row r="5305" spans="3:37" x14ac:dyDescent="0.2">
      <c r="C5305" s="43">
        <v>6.0271059805142556E-4</v>
      </c>
      <c r="D5305" s="43">
        <v>5.7940174091932417E-2</v>
      </c>
      <c r="E5305" s="43">
        <v>3.4736995391143322</v>
      </c>
      <c r="F5305" s="43">
        <v>3.1240379605000177</v>
      </c>
      <c r="H5305" s="43">
        <v>8.8859180911738441E-5</v>
      </c>
      <c r="I5305" s="43">
        <v>8.994582573617331E-2</v>
      </c>
      <c r="J5305" s="43">
        <v>0</v>
      </c>
      <c r="K5305" s="43">
        <v>1</v>
      </c>
      <c r="M5305" s="43">
        <v>7.8573779469033322E-3</v>
      </c>
      <c r="N5305" s="43">
        <v>4.4973946634312902E-2</v>
      </c>
      <c r="O5305" s="43">
        <v>0</v>
      </c>
      <c r="P5305" s="43">
        <v>1</v>
      </c>
      <c r="R5305" s="43">
        <v>661.19718622433561</v>
      </c>
      <c r="S5305" s="43">
        <v>151.33022980709131</v>
      </c>
      <c r="T5305" s="43">
        <v>6690.845731356495</v>
      </c>
      <c r="U5305" s="43">
        <v>7503.3731473879216</v>
      </c>
      <c r="W5305" s="43">
        <v>2296.8003610511678</v>
      </c>
      <c r="X5305" s="43">
        <v>0</v>
      </c>
      <c r="Y5305" s="43">
        <v>0</v>
      </c>
      <c r="Z5305" s="43">
        <v>2296.8003610511678</v>
      </c>
      <c r="AB5305" s="43">
        <v>150.27164775204284</v>
      </c>
      <c r="AC5305" s="43">
        <v>0</v>
      </c>
      <c r="AD5305" s="43">
        <v>0</v>
      </c>
      <c r="AE5305" s="43">
        <v>150.27164775204284</v>
      </c>
      <c r="AG5305" s="43">
        <v>4223815.8639730979</v>
      </c>
      <c r="AH5305" s="43">
        <v>496108.87798705226</v>
      </c>
      <c r="AI5305" s="43">
        <v>0</v>
      </c>
      <c r="AJ5305" s="43">
        <v>631140920.55857992</v>
      </c>
      <c r="AK5305" s="43">
        <v>635364736.42255306</v>
      </c>
    </row>
    <row r="5306" spans="3:37" x14ac:dyDescent="0.2">
      <c r="C5306" s="43">
        <v>6.1835129279130818E-4</v>
      </c>
      <c r="D5306" s="43">
        <v>5.4288799870053486E-2</v>
      </c>
      <c r="E5306" s="43">
        <v>3.9085845300229276</v>
      </c>
      <c r="F5306" s="43">
        <v>15.986354929553924</v>
      </c>
      <c r="H5306" s="43">
        <v>8.3976901042140758E-5</v>
      </c>
      <c r="I5306" s="43">
        <v>9.5855107289079172E-2</v>
      </c>
      <c r="J5306" s="43">
        <v>0</v>
      </c>
      <c r="K5306" s="43">
        <v>1</v>
      </c>
      <c r="M5306" s="43">
        <v>7.9463175675491549E-3</v>
      </c>
      <c r="N5306" s="43">
        <v>4.6941404305501866E-2</v>
      </c>
      <c r="O5306" s="43">
        <v>0</v>
      </c>
      <c r="P5306" s="43">
        <v>1</v>
      </c>
      <c r="R5306" s="43">
        <v>635.60585181846079</v>
      </c>
      <c r="S5306" s="43">
        <v>152.41140774406983</v>
      </c>
      <c r="T5306" s="43">
        <v>7062.5960617117398</v>
      </c>
      <c r="U5306" s="43">
        <v>7850.6133212742707</v>
      </c>
      <c r="W5306" s="43">
        <v>2484.3191996096812</v>
      </c>
      <c r="X5306" s="43">
        <v>0</v>
      </c>
      <c r="Y5306" s="43">
        <v>0</v>
      </c>
      <c r="Z5306" s="43">
        <v>2484.3191996096812</v>
      </c>
      <c r="AB5306" s="43">
        <v>1019.2193932998614</v>
      </c>
      <c r="AC5306" s="43">
        <v>0</v>
      </c>
      <c r="AD5306" s="43">
        <v>0</v>
      </c>
      <c r="AE5306" s="43">
        <v>1019.2193932998614</v>
      </c>
      <c r="AG5306" s="43">
        <v>4568663.0080822036</v>
      </c>
      <c r="AH5306" s="43">
        <v>536612.94711569115</v>
      </c>
      <c r="AI5306" s="43">
        <v>0</v>
      </c>
      <c r="AJ5306" s="43">
        <v>4280721451.8594179</v>
      </c>
      <c r="AK5306" s="43">
        <v>4285290114.8675003</v>
      </c>
    </row>
    <row r="5307" spans="3:37" x14ac:dyDescent="0.2">
      <c r="C5307" s="43">
        <v>6.3381296348419269E-4</v>
      </c>
      <c r="D5307" s="43">
        <v>5.2665459985905903E-2</v>
      </c>
      <c r="E5307" s="43">
        <v>6.6910348456012283</v>
      </c>
      <c r="F5307" s="43">
        <v>1.5526554737906682</v>
      </c>
      <c r="H5307" s="43">
        <v>9.0213181580867108E-5</v>
      </c>
      <c r="I5307" s="43">
        <v>8.6530492740776857E-2</v>
      </c>
      <c r="J5307" s="43">
        <v>0</v>
      </c>
      <c r="K5307" s="43">
        <v>1</v>
      </c>
      <c r="M5307" s="43">
        <v>7.8385950730868008E-3</v>
      </c>
      <c r="N5307" s="43">
        <v>4.5468058521196099E-2</v>
      </c>
      <c r="O5307" s="43">
        <v>0</v>
      </c>
      <c r="P5307" s="43">
        <v>1</v>
      </c>
      <c r="R5307" s="43">
        <v>632.01789068796154</v>
      </c>
      <c r="S5307" s="43">
        <v>147.80242141464873</v>
      </c>
      <c r="T5307" s="43">
        <v>6748.1855144668643</v>
      </c>
      <c r="U5307" s="43">
        <v>7528.0058265694743</v>
      </c>
      <c r="W5307" s="43">
        <v>4228.8537296365384</v>
      </c>
      <c r="X5307" s="43">
        <v>0</v>
      </c>
      <c r="Y5307" s="43">
        <v>0</v>
      </c>
      <c r="Z5307" s="43">
        <v>4228.8537296365384</v>
      </c>
      <c r="AB5307" s="43">
        <v>37.373831709989744</v>
      </c>
      <c r="AC5307" s="43">
        <v>0</v>
      </c>
      <c r="AD5307" s="43">
        <v>0</v>
      </c>
      <c r="AE5307" s="43">
        <v>37.373831709989744</v>
      </c>
      <c r="AG5307" s="43">
        <v>7776862.0088015944</v>
      </c>
      <c r="AH5307" s="43">
        <v>913432.40560149227</v>
      </c>
      <c r="AI5307" s="43">
        <v>0</v>
      </c>
      <c r="AJ5307" s="43">
        <v>156970093.18195692</v>
      </c>
      <c r="AK5307" s="43">
        <v>164746955.19075853</v>
      </c>
    </row>
    <row r="5308" spans="3:37" x14ac:dyDescent="0.2">
      <c r="C5308" s="43">
        <v>6.2288461969473019E-4</v>
      </c>
      <c r="D5308" s="43">
        <v>5.5207823548964696E-2</v>
      </c>
      <c r="E5308" s="43">
        <v>5.1968120893283087</v>
      </c>
      <c r="F5308" s="43">
        <v>1.3764414586391065</v>
      </c>
      <c r="H5308" s="43">
        <v>7.8678761098121424E-5</v>
      </c>
      <c r="I5308" s="43">
        <v>7.9135160682046846E-2</v>
      </c>
      <c r="J5308" s="43">
        <v>0</v>
      </c>
      <c r="K5308" s="43">
        <v>1</v>
      </c>
      <c r="M5308" s="43">
        <v>7.834665819107238E-3</v>
      </c>
      <c r="N5308" s="43">
        <v>4.7251705837980884E-2</v>
      </c>
      <c r="O5308" s="43">
        <v>0</v>
      </c>
      <c r="P5308" s="43">
        <v>1</v>
      </c>
      <c r="R5308" s="43">
        <v>651.10436445836115</v>
      </c>
      <c r="S5308" s="43">
        <v>117.88793871100366</v>
      </c>
      <c r="T5308" s="43">
        <v>7009.3918804182958</v>
      </c>
      <c r="U5308" s="43">
        <v>7778.384183587661</v>
      </c>
      <c r="W5308" s="43">
        <v>3383.6670326316362</v>
      </c>
      <c r="X5308" s="43">
        <v>0</v>
      </c>
      <c r="Y5308" s="43">
        <v>0</v>
      </c>
      <c r="Z5308" s="43">
        <v>3383.6670326316362</v>
      </c>
      <c r="AB5308" s="43">
        <v>26.225986405080345</v>
      </c>
      <c r="AC5308" s="43">
        <v>0</v>
      </c>
      <c r="AD5308" s="43">
        <v>0</v>
      </c>
      <c r="AE5308" s="43">
        <v>26.225986405080345</v>
      </c>
      <c r="AG5308" s="43">
        <v>6222563.6730095791</v>
      </c>
      <c r="AH5308" s="43">
        <v>730872.07904843346</v>
      </c>
      <c r="AI5308" s="43">
        <v>0</v>
      </c>
      <c r="AJ5308" s="43">
        <v>110149142.90133744</v>
      </c>
      <c r="AK5308" s="43">
        <v>116371706.57434702</v>
      </c>
    </row>
    <row r="5309" spans="3:37" x14ac:dyDescent="0.2">
      <c r="C5309" s="43">
        <v>6.0040513437841544E-4</v>
      </c>
      <c r="D5309" s="43">
        <v>4.7479764846278534E-2</v>
      </c>
      <c r="E5309" s="43">
        <v>5.2792666310068554</v>
      </c>
      <c r="F5309" s="43">
        <v>4.9430675792754437</v>
      </c>
      <c r="H5309" s="43">
        <v>9.1974257151461458E-5</v>
      </c>
      <c r="I5309" s="43">
        <v>0.10057764113574838</v>
      </c>
      <c r="J5309" s="43">
        <v>0</v>
      </c>
      <c r="K5309" s="43">
        <v>1</v>
      </c>
      <c r="M5309" s="43">
        <v>7.8792303718183687E-3</v>
      </c>
      <c r="N5309" s="43">
        <v>4.4078117288664891E-2</v>
      </c>
      <c r="O5309" s="43">
        <v>0</v>
      </c>
      <c r="P5309" s="43">
        <v>1</v>
      </c>
      <c r="R5309" s="43">
        <v>539.75332901979925</v>
      </c>
      <c r="S5309" s="43">
        <v>175.14998620788043</v>
      </c>
      <c r="T5309" s="43">
        <v>6575.8092607237477</v>
      </c>
      <c r="U5309" s="43">
        <v>7290.7125759514274</v>
      </c>
      <c r="W5309" s="43">
        <v>2849.5017388690903</v>
      </c>
      <c r="X5309" s="43">
        <v>0</v>
      </c>
      <c r="Y5309" s="43">
        <v>0</v>
      </c>
      <c r="Z5309" s="43">
        <v>2849.5017388690903</v>
      </c>
      <c r="AB5309" s="43">
        <v>227.72637221364391</v>
      </c>
      <c r="AC5309" s="43">
        <v>0</v>
      </c>
      <c r="AD5309" s="43">
        <v>0</v>
      </c>
      <c r="AE5309" s="43">
        <v>227.72637221364391</v>
      </c>
      <c r="AG5309" s="43">
        <v>5240233.6977802571</v>
      </c>
      <c r="AH5309" s="43">
        <v>615492.37559572351</v>
      </c>
      <c r="AI5309" s="43">
        <v>0</v>
      </c>
      <c r="AJ5309" s="43">
        <v>956450763.29730439</v>
      </c>
      <c r="AK5309" s="43">
        <v>961690996.99508464</v>
      </c>
    </row>
    <row r="5310" spans="3:37" x14ac:dyDescent="0.2">
      <c r="C5310" s="43">
        <v>5.9463990224839784E-4</v>
      </c>
      <c r="D5310" s="43">
        <v>6.4406470319819831E-2</v>
      </c>
      <c r="E5310" s="43">
        <v>1.0825014357360911</v>
      </c>
      <c r="F5310" s="43">
        <v>2.6801609369811157</v>
      </c>
      <c r="H5310" s="43">
        <v>8.3251924578202065E-5</v>
      </c>
      <c r="I5310" s="43">
        <v>0.12006993319527381</v>
      </c>
      <c r="J5310" s="43">
        <v>0</v>
      </c>
      <c r="K5310" s="43">
        <v>1</v>
      </c>
      <c r="M5310" s="43">
        <v>7.8674630955347657E-3</v>
      </c>
      <c r="N5310" s="43">
        <v>4.9014070348167627E-2</v>
      </c>
      <c r="O5310" s="43">
        <v>0</v>
      </c>
      <c r="P5310" s="43">
        <v>1</v>
      </c>
      <c r="R5310" s="43">
        <v>725.14677571149866</v>
      </c>
      <c r="S5310" s="43">
        <v>189.26526792768738</v>
      </c>
      <c r="T5310" s="43">
        <v>7301.260721181593</v>
      </c>
      <c r="U5310" s="43">
        <v>8215.6727648207798</v>
      </c>
      <c r="W5310" s="43">
        <v>784.97242582709453</v>
      </c>
      <c r="X5310" s="43">
        <v>0</v>
      </c>
      <c r="Y5310" s="43">
        <v>0</v>
      </c>
      <c r="Z5310" s="43">
        <v>784.97242582709453</v>
      </c>
      <c r="AB5310" s="43">
        <v>130.36487161572452</v>
      </c>
      <c r="AC5310" s="43">
        <v>0</v>
      </c>
      <c r="AD5310" s="43">
        <v>0</v>
      </c>
      <c r="AE5310" s="43">
        <v>130.36487161572452</v>
      </c>
      <c r="AG5310" s="43">
        <v>1443564.2910960268</v>
      </c>
      <c r="AH5310" s="43">
        <v>169554.04397865242</v>
      </c>
      <c r="AI5310" s="43">
        <v>0</v>
      </c>
      <c r="AJ5310" s="43">
        <v>547532460.78604305</v>
      </c>
      <c r="AK5310" s="43">
        <v>548976025.07713902</v>
      </c>
    </row>
    <row r="5311" spans="3:37" x14ac:dyDescent="0.2">
      <c r="C5311" s="43">
        <v>6.1510211912807478E-4</v>
      </c>
      <c r="D5311" s="43">
        <v>5.9290174487910519E-2</v>
      </c>
      <c r="E5311" s="43">
        <v>10.491699573201974</v>
      </c>
      <c r="F5311" s="43">
        <v>2.0974823197702319</v>
      </c>
      <c r="H5311" s="43">
        <v>8.012142429060474E-5</v>
      </c>
      <c r="I5311" s="43">
        <v>0.10395214698506727</v>
      </c>
      <c r="J5311" s="43">
        <v>0</v>
      </c>
      <c r="K5311" s="43">
        <v>1</v>
      </c>
      <c r="M5311" s="43">
        <v>7.8086723548156031E-3</v>
      </c>
      <c r="N5311" s="43">
        <v>4.5998962721585324E-2</v>
      </c>
      <c r="O5311" s="43">
        <v>0</v>
      </c>
      <c r="P5311" s="43">
        <v>1</v>
      </c>
      <c r="R5311" s="43">
        <v>690.51373965866924</v>
      </c>
      <c r="S5311" s="43">
        <v>157.69738700677013</v>
      </c>
      <c r="T5311" s="43">
        <v>6800.9191478459206</v>
      </c>
      <c r="U5311" s="43">
        <v>7649.1302745113599</v>
      </c>
      <c r="W5311" s="43">
        <v>7244.6627076669583</v>
      </c>
      <c r="X5311" s="43">
        <v>0</v>
      </c>
      <c r="Y5311" s="43">
        <v>0</v>
      </c>
      <c r="Z5311" s="43">
        <v>7244.6627076669583</v>
      </c>
      <c r="AB5311" s="43">
        <v>81.087448429218128</v>
      </c>
      <c r="AC5311" s="43">
        <v>0</v>
      </c>
      <c r="AD5311" s="43">
        <v>0</v>
      </c>
      <c r="AE5311" s="43">
        <v>81.087448429218128</v>
      </c>
      <c r="AG5311" s="43">
        <v>13322934.719399536</v>
      </c>
      <c r="AH5311" s="43">
        <v>1564847.144856063</v>
      </c>
      <c r="AI5311" s="43">
        <v>0</v>
      </c>
      <c r="AJ5311" s="43">
        <v>340567283.40271616</v>
      </c>
      <c r="AK5311" s="43">
        <v>353890218.12211567</v>
      </c>
    </row>
    <row r="5312" spans="3:37" x14ac:dyDescent="0.2">
      <c r="C5312" s="43">
        <v>6.2454341598716656E-4</v>
      </c>
      <c r="D5312" s="43">
        <v>5.0435671453365839E-2</v>
      </c>
      <c r="E5312" s="43">
        <v>5.0328826216063041</v>
      </c>
      <c r="F5312" s="43">
        <v>2.2395495267240531</v>
      </c>
      <c r="H5312" s="43">
        <v>9.0723489349464614E-5</v>
      </c>
      <c r="I5312" s="43">
        <v>0.12398010885331556</v>
      </c>
      <c r="J5312" s="43">
        <v>0</v>
      </c>
      <c r="K5312" s="43">
        <v>1</v>
      </c>
      <c r="M5312" s="43">
        <v>7.8921413563036724E-3</v>
      </c>
      <c r="N5312" s="43">
        <v>4.6542873802778995E-2</v>
      </c>
      <c r="O5312" s="43">
        <v>0</v>
      </c>
      <c r="P5312" s="43">
        <v>1</v>
      </c>
      <c r="R5312" s="43">
        <v>596.40711261329091</v>
      </c>
      <c r="S5312" s="43">
        <v>212.96789168326899</v>
      </c>
      <c r="T5312" s="43">
        <v>6954.892530436674</v>
      </c>
      <c r="U5312" s="43">
        <v>7764.2675347332333</v>
      </c>
      <c r="W5312" s="43">
        <v>3001.6469924738258</v>
      </c>
      <c r="X5312" s="43">
        <v>0</v>
      </c>
      <c r="Y5312" s="43">
        <v>0</v>
      </c>
      <c r="Z5312" s="43">
        <v>3001.6469924738258</v>
      </c>
      <c r="AB5312" s="43">
        <v>79.10254849668901</v>
      </c>
      <c r="AC5312" s="43">
        <v>0</v>
      </c>
      <c r="AD5312" s="43">
        <v>0</v>
      </c>
      <c r="AE5312" s="43">
        <v>79.10254849668901</v>
      </c>
      <c r="AG5312" s="43">
        <v>5520028.8191593653</v>
      </c>
      <c r="AH5312" s="43">
        <v>648355.75037434639</v>
      </c>
      <c r="AI5312" s="43">
        <v>0</v>
      </c>
      <c r="AJ5312" s="43">
        <v>332230703.68609387</v>
      </c>
      <c r="AK5312" s="43">
        <v>337750732.50525326</v>
      </c>
    </row>
    <row r="5313" spans="3:37" x14ac:dyDescent="0.2">
      <c r="C5313" s="43">
        <v>6.1434581420205525E-4</v>
      </c>
      <c r="D5313" s="43">
        <v>5.7598344408292368E-2</v>
      </c>
      <c r="E5313" s="43">
        <v>8.0283751567390027</v>
      </c>
      <c r="F5313" s="43">
        <v>3.9586008227394549</v>
      </c>
      <c r="H5313" s="43">
        <v>8.3983242890686228E-5</v>
      </c>
      <c r="I5313" s="43">
        <v>0.10630249391679181</v>
      </c>
      <c r="J5313" s="43">
        <v>0</v>
      </c>
      <c r="K5313" s="43">
        <v>1</v>
      </c>
      <c r="M5313" s="43">
        <v>7.8584487637857192E-3</v>
      </c>
      <c r="N5313" s="43">
        <v>4.3964314439049107E-2</v>
      </c>
      <c r="O5313" s="43">
        <v>0</v>
      </c>
      <c r="P5313" s="43">
        <v>1</v>
      </c>
      <c r="R5313" s="43">
        <v>669.9853041335673</v>
      </c>
      <c r="S5313" s="43">
        <v>169.03571170450385</v>
      </c>
      <c r="T5313" s="43">
        <v>6541.532510008431</v>
      </c>
      <c r="U5313" s="43">
        <v>7380.5535258465025</v>
      </c>
      <c r="W5313" s="43">
        <v>5378.8933710861565</v>
      </c>
      <c r="X5313" s="43">
        <v>0</v>
      </c>
      <c r="Y5313" s="43">
        <v>0</v>
      </c>
      <c r="Z5313" s="43">
        <v>5378.8933710861565</v>
      </c>
      <c r="AB5313" s="43">
        <v>212.09744070752205</v>
      </c>
      <c r="AC5313" s="43">
        <v>0</v>
      </c>
      <c r="AD5313" s="43">
        <v>0</v>
      </c>
      <c r="AE5313" s="43">
        <v>212.09744070752205</v>
      </c>
      <c r="AG5313" s="43">
        <v>9891784.9094274417</v>
      </c>
      <c r="AH5313" s="43">
        <v>1161840.9681546099</v>
      </c>
      <c r="AI5313" s="43">
        <v>0</v>
      </c>
      <c r="AJ5313" s="43">
        <v>890809250.97159266</v>
      </c>
      <c r="AK5313" s="43">
        <v>900701035.88102007</v>
      </c>
    </row>
    <row r="5314" spans="3:37" x14ac:dyDescent="0.2">
      <c r="C5314" s="43">
        <v>6.0116212993078133E-4</v>
      </c>
      <c r="D5314" s="43">
        <v>5.940481129144104E-2</v>
      </c>
      <c r="E5314" s="43">
        <v>3.7357044431587125</v>
      </c>
      <c r="F5314" s="43">
        <v>3.8674409834610008</v>
      </c>
      <c r="H5314" s="43">
        <v>9.2411248197032947E-5</v>
      </c>
      <c r="I5314" s="43">
        <v>7.6794845613520984E-2</v>
      </c>
      <c r="J5314" s="43">
        <v>0</v>
      </c>
      <c r="K5314" s="43">
        <v>1</v>
      </c>
      <c r="M5314" s="43">
        <v>7.7416983808080543E-3</v>
      </c>
      <c r="N5314" s="43">
        <v>4.4110919652575284E-2</v>
      </c>
      <c r="O5314" s="43">
        <v>0</v>
      </c>
      <c r="P5314" s="43">
        <v>1</v>
      </c>
      <c r="R5314" s="43">
        <v>676.16954788752719</v>
      </c>
      <c r="S5314" s="43">
        <v>134.36906052911027</v>
      </c>
      <c r="T5314" s="43">
        <v>6465.8367030291092</v>
      </c>
      <c r="U5314" s="43">
        <v>7276.3753114457468</v>
      </c>
      <c r="W5314" s="43">
        <v>2525.9695843720533</v>
      </c>
      <c r="X5314" s="43">
        <v>0</v>
      </c>
      <c r="Y5314" s="43">
        <v>0</v>
      </c>
      <c r="Z5314" s="43">
        <v>2525.9695843720533</v>
      </c>
      <c r="AB5314" s="43">
        <v>207.45976125176608</v>
      </c>
      <c r="AC5314" s="43">
        <v>0</v>
      </c>
      <c r="AD5314" s="43">
        <v>0</v>
      </c>
      <c r="AE5314" s="43">
        <v>207.45976125176608</v>
      </c>
      <c r="AG5314" s="43">
        <v>4645258.0656602057</v>
      </c>
      <c r="AH5314" s="43">
        <v>545609.43022436346</v>
      </c>
      <c r="AI5314" s="43">
        <v>0</v>
      </c>
      <c r="AJ5314" s="43">
        <v>871330997.25741756</v>
      </c>
      <c r="AK5314" s="43">
        <v>875976255.3230778</v>
      </c>
    </row>
    <row r="5315" spans="3:37" x14ac:dyDescent="0.2">
      <c r="C5315" s="43">
        <v>5.9787386675519785E-4</v>
      </c>
      <c r="D5315" s="43">
        <v>5.4291092973025423E-2</v>
      </c>
      <c r="E5315" s="43">
        <v>2.7163390806951324</v>
      </c>
      <c r="F5315" s="43">
        <v>2.1345275927663505</v>
      </c>
      <c r="H5315" s="43">
        <v>8.6909226493178356E-5</v>
      </c>
      <c r="I5315" s="43">
        <v>7.304979278462205E-2</v>
      </c>
      <c r="J5315" s="43">
        <v>0</v>
      </c>
      <c r="K5315" s="43">
        <v>1</v>
      </c>
      <c r="M5315" s="43">
        <v>7.883613582110538E-3</v>
      </c>
      <c r="N5315" s="43">
        <v>4.347938235825663E-2</v>
      </c>
      <c r="O5315" s="43">
        <v>0</v>
      </c>
      <c r="P5315" s="43">
        <v>1</v>
      </c>
      <c r="R5315" s="43">
        <v>614.58297914153866</v>
      </c>
      <c r="S5315" s="43">
        <v>120.20630447646852</v>
      </c>
      <c r="T5315" s="43">
        <v>6490.0952098713688</v>
      </c>
      <c r="U5315" s="43">
        <v>7224.8844934893759</v>
      </c>
      <c r="W5315" s="43">
        <v>1669.4157645722028</v>
      </c>
      <c r="X5315" s="43">
        <v>0</v>
      </c>
      <c r="Y5315" s="43">
        <v>0</v>
      </c>
      <c r="Z5315" s="43">
        <v>1669.4157645722028</v>
      </c>
      <c r="AB5315" s="43">
        <v>74.606964223226569</v>
      </c>
      <c r="AC5315" s="43">
        <v>0</v>
      </c>
      <c r="AD5315" s="43">
        <v>0</v>
      </c>
      <c r="AE5315" s="43">
        <v>74.606964223226569</v>
      </c>
      <c r="AG5315" s="43">
        <v>3070055.5910482807</v>
      </c>
      <c r="AH5315" s="43">
        <v>360593.80514759582</v>
      </c>
      <c r="AI5315" s="43">
        <v>0</v>
      </c>
      <c r="AJ5315" s="43">
        <v>313349249.73755157</v>
      </c>
      <c r="AK5315" s="43">
        <v>316419305.32859987</v>
      </c>
    </row>
    <row r="5316" spans="3:37" x14ac:dyDescent="0.2">
      <c r="C5316" s="43">
        <v>5.854725730983076E-4</v>
      </c>
      <c r="D5316" s="43">
        <v>5.214474313793134E-2</v>
      </c>
      <c r="E5316" s="43">
        <v>8.7544460944295786</v>
      </c>
      <c r="F5316" s="43">
        <v>2.8123359529415781</v>
      </c>
      <c r="H5316" s="43">
        <v>8.9436611261252012E-5</v>
      </c>
      <c r="I5316" s="43">
        <v>8.9913789980582012E-2</v>
      </c>
      <c r="J5316" s="43">
        <v>0</v>
      </c>
      <c r="K5316" s="43">
        <v>1</v>
      </c>
      <c r="M5316" s="43">
        <v>7.9128360365985362E-3</v>
      </c>
      <c r="N5316" s="43">
        <v>4.6651272457376214E-2</v>
      </c>
      <c r="O5316" s="43">
        <v>0</v>
      </c>
      <c r="P5316" s="43">
        <v>1</v>
      </c>
      <c r="R5316" s="43">
        <v>578.0420869138427</v>
      </c>
      <c r="S5316" s="43">
        <v>152.25936435988396</v>
      </c>
      <c r="T5316" s="43">
        <v>6989.3700318138044</v>
      </c>
      <c r="U5316" s="43">
        <v>7719.6714830875308</v>
      </c>
      <c r="W5316" s="43">
        <v>5060.4382901988129</v>
      </c>
      <c r="X5316" s="43">
        <v>0</v>
      </c>
      <c r="Y5316" s="43">
        <v>0</v>
      </c>
      <c r="Z5316" s="43">
        <v>5060.4382901988129</v>
      </c>
      <c r="AB5316" s="43">
        <v>112.09389083772511</v>
      </c>
      <c r="AC5316" s="43">
        <v>0</v>
      </c>
      <c r="AD5316" s="43">
        <v>0</v>
      </c>
      <c r="AE5316" s="43">
        <v>112.09389083772511</v>
      </c>
      <c r="AG5316" s="43">
        <v>9306146.0156756174</v>
      </c>
      <c r="AH5316" s="43">
        <v>1093054.6706829437</v>
      </c>
      <c r="AI5316" s="43">
        <v>0</v>
      </c>
      <c r="AJ5316" s="43">
        <v>470794341.51844549</v>
      </c>
      <c r="AK5316" s="43">
        <v>480100487.5341211</v>
      </c>
    </row>
    <row r="5317" spans="3:37" x14ac:dyDescent="0.2">
      <c r="C5317" s="43">
        <v>6.2010818111180033E-4</v>
      </c>
      <c r="D5317" s="43">
        <v>6.2664997596502459E-2</v>
      </c>
      <c r="E5317" s="43">
        <v>3.2599422752466807</v>
      </c>
      <c r="F5317" s="43">
        <v>3.2266108419846562</v>
      </c>
      <c r="H5317" s="43">
        <v>8.3122949031557545E-5</v>
      </c>
      <c r="I5317" s="43">
        <v>9.4962862021749472E-2</v>
      </c>
      <c r="J5317" s="43">
        <v>0</v>
      </c>
      <c r="K5317" s="43">
        <v>1</v>
      </c>
      <c r="M5317" s="43">
        <v>7.9084118447229068E-3</v>
      </c>
      <c r="N5317" s="43">
        <v>4.6932684824197213E-2</v>
      </c>
      <c r="O5317" s="43">
        <v>0</v>
      </c>
      <c r="P5317" s="43">
        <v>1</v>
      </c>
      <c r="R5317" s="43">
        <v>735.75777677309691</v>
      </c>
      <c r="S5317" s="43">
        <v>149.45729250754772</v>
      </c>
      <c r="T5317" s="43">
        <v>7027.600252760727</v>
      </c>
      <c r="U5317" s="43">
        <v>7912.8153220413715</v>
      </c>
      <c r="W5317" s="43">
        <v>2398.527880844129</v>
      </c>
      <c r="X5317" s="43">
        <v>0</v>
      </c>
      <c r="Y5317" s="43">
        <v>0</v>
      </c>
      <c r="Z5317" s="43">
        <v>2398.527880844129</v>
      </c>
      <c r="AB5317" s="43">
        <v>175.29234798361293</v>
      </c>
      <c r="AC5317" s="43">
        <v>0</v>
      </c>
      <c r="AD5317" s="43">
        <v>0</v>
      </c>
      <c r="AE5317" s="43">
        <v>175.29234798361293</v>
      </c>
      <c r="AG5317" s="43">
        <v>4410892.772872353</v>
      </c>
      <c r="AH5317" s="43">
        <v>518082.02226233186</v>
      </c>
      <c r="AI5317" s="43">
        <v>0</v>
      </c>
      <c r="AJ5317" s="43">
        <v>736227861.5311743</v>
      </c>
      <c r="AK5317" s="43">
        <v>740638754.30404663</v>
      </c>
    </row>
    <row r="5318" spans="3:37" x14ac:dyDescent="0.2">
      <c r="C5318" s="43">
        <v>6.3633316359124059E-4</v>
      </c>
      <c r="D5318" s="43">
        <v>6.4602920251271123E-2</v>
      </c>
      <c r="E5318" s="43">
        <v>5.9862781696318654</v>
      </c>
      <c r="F5318" s="43">
        <v>2.3419068564865029</v>
      </c>
      <c r="H5318" s="43">
        <v>9.6862131757080583E-5</v>
      </c>
      <c r="I5318" s="43">
        <v>9.7048895342769212E-2</v>
      </c>
      <c r="J5318" s="43">
        <v>0</v>
      </c>
      <c r="K5318" s="43">
        <v>1</v>
      </c>
      <c r="M5318" s="43">
        <v>7.8355065276462903E-3</v>
      </c>
      <c r="N5318" s="43">
        <v>4.6357200211717409E-2</v>
      </c>
      <c r="O5318" s="43">
        <v>0</v>
      </c>
      <c r="P5318" s="43">
        <v>1</v>
      </c>
      <c r="R5318" s="43">
        <v>778.35743907278788</v>
      </c>
      <c r="S5318" s="43">
        <v>177.98647091325861</v>
      </c>
      <c r="T5318" s="43">
        <v>6877.4374308231236</v>
      </c>
      <c r="U5318" s="43">
        <v>7833.7813408091697</v>
      </c>
      <c r="W5318" s="43">
        <v>4659.4641456919944</v>
      </c>
      <c r="X5318" s="43">
        <v>0</v>
      </c>
      <c r="Y5318" s="43">
        <v>0</v>
      </c>
      <c r="Z5318" s="43">
        <v>4659.4641456919944</v>
      </c>
      <c r="AB5318" s="43">
        <v>111.7597007189283</v>
      </c>
      <c r="AC5318" s="43">
        <v>0</v>
      </c>
      <c r="AD5318" s="43">
        <v>0</v>
      </c>
      <c r="AE5318" s="43">
        <v>111.7597007189283</v>
      </c>
      <c r="AG5318" s="43">
        <v>8568754.5639275778</v>
      </c>
      <c r="AH5318" s="43">
        <v>1006444.2554694708</v>
      </c>
      <c r="AI5318" s="43">
        <v>0</v>
      </c>
      <c r="AJ5318" s="43">
        <v>469390743.01949888</v>
      </c>
      <c r="AK5318" s="43">
        <v>477959497.58342648</v>
      </c>
    </row>
    <row r="5319" spans="3:37" x14ac:dyDescent="0.2">
      <c r="C5319" s="43">
        <v>5.8116967797328914E-4</v>
      </c>
      <c r="D5319" s="43">
        <v>5.0582137223292696E-2</v>
      </c>
      <c r="E5319" s="43">
        <v>3.8612570332574339</v>
      </c>
      <c r="F5319" s="43">
        <v>3.4441420410655876</v>
      </c>
      <c r="H5319" s="43">
        <v>8.8681176671267419E-5</v>
      </c>
      <c r="I5319" s="43">
        <v>7.9916783365684307E-2</v>
      </c>
      <c r="J5319" s="43">
        <v>0</v>
      </c>
      <c r="K5319" s="43">
        <v>1</v>
      </c>
      <c r="M5319" s="43">
        <v>7.89412298170733E-3</v>
      </c>
      <c r="N5319" s="43">
        <v>4.6046877984447732E-2</v>
      </c>
      <c r="O5319" s="43">
        <v>0</v>
      </c>
      <c r="P5319" s="43">
        <v>1</v>
      </c>
      <c r="R5319" s="43">
        <v>556.59909453348973</v>
      </c>
      <c r="S5319" s="43">
        <v>134.18742375899444</v>
      </c>
      <c r="T5319" s="43">
        <v>6882.5036555547686</v>
      </c>
      <c r="U5319" s="43">
        <v>7573.2901738472528</v>
      </c>
      <c r="W5319" s="43">
        <v>2149.1721684721565</v>
      </c>
      <c r="X5319" s="43">
        <v>0</v>
      </c>
      <c r="Y5319" s="43">
        <v>0</v>
      </c>
      <c r="Z5319" s="43">
        <v>2149.1721684721565</v>
      </c>
      <c r="AB5319" s="43">
        <v>145.56357542561256</v>
      </c>
      <c r="AC5319" s="43">
        <v>0</v>
      </c>
      <c r="AD5319" s="43">
        <v>0</v>
      </c>
      <c r="AE5319" s="43">
        <v>145.56357542561256</v>
      </c>
      <c r="AG5319" s="43">
        <v>3952327.617820296</v>
      </c>
      <c r="AH5319" s="43">
        <v>464221.18838998582</v>
      </c>
      <c r="AI5319" s="43">
        <v>0</v>
      </c>
      <c r="AJ5319" s="43">
        <v>611367016.78757274</v>
      </c>
      <c r="AK5319" s="43">
        <v>615319344.405393</v>
      </c>
    </row>
    <row r="5320" spans="3:37" x14ac:dyDescent="0.2">
      <c r="C5320" s="43">
        <v>6.1125694227481819E-4</v>
      </c>
      <c r="D5320" s="43">
        <v>5.3883162711385602E-2</v>
      </c>
      <c r="E5320" s="43">
        <v>3.0430803235739807</v>
      </c>
      <c r="F5320" s="43">
        <v>2.4621790869688587</v>
      </c>
      <c r="H5320" s="43">
        <v>8.9217159015163175E-5</v>
      </c>
      <c r="I5320" s="43">
        <v>8.8618243935460084E-2</v>
      </c>
      <c r="J5320" s="43">
        <v>0</v>
      </c>
      <c r="K5320" s="43">
        <v>1</v>
      </c>
      <c r="M5320" s="43">
        <v>7.9258783555999912E-3</v>
      </c>
      <c r="N5320" s="43">
        <v>4.6713049822286634E-2</v>
      </c>
      <c r="O5320" s="43">
        <v>0</v>
      </c>
      <c r="P5320" s="43">
        <v>1</v>
      </c>
      <c r="R5320" s="43">
        <v>623.61888212168537</v>
      </c>
      <c r="S5320" s="43">
        <v>149.6972775704397</v>
      </c>
      <c r="T5320" s="43">
        <v>7010.1610909662922</v>
      </c>
      <c r="U5320" s="43">
        <v>7783.4772506584177</v>
      </c>
      <c r="W5320" s="43">
        <v>1897.7223495937026</v>
      </c>
      <c r="X5320" s="43">
        <v>0</v>
      </c>
      <c r="Y5320" s="43">
        <v>0</v>
      </c>
      <c r="Z5320" s="43">
        <v>1897.7223495937026</v>
      </c>
      <c r="AB5320" s="43">
        <v>97.567146181463229</v>
      </c>
      <c r="AC5320" s="43">
        <v>0</v>
      </c>
      <c r="AD5320" s="43">
        <v>0</v>
      </c>
      <c r="AE5320" s="43">
        <v>97.567146181463229</v>
      </c>
      <c r="AG5320" s="43">
        <v>3489911.4009028189</v>
      </c>
      <c r="AH5320" s="43">
        <v>409908.02751223976</v>
      </c>
      <c r="AI5320" s="43">
        <v>0</v>
      </c>
      <c r="AJ5320" s="43">
        <v>409782013.96214557</v>
      </c>
      <c r="AK5320" s="43">
        <v>413271925.36304837</v>
      </c>
    </row>
    <row r="5321" spans="3:37" x14ac:dyDescent="0.2">
      <c r="C5321" s="43">
        <v>6.0687952185790634E-4</v>
      </c>
      <c r="D5321" s="43">
        <v>5.2772980792441533E-2</v>
      </c>
      <c r="E5321" s="43">
        <v>3.0879430274816637</v>
      </c>
      <c r="F5321" s="43">
        <v>1.1965172188779956</v>
      </c>
      <c r="H5321" s="43">
        <v>9.553360624880991E-5</v>
      </c>
      <c r="I5321" s="43">
        <v>7.6694513680810317E-2</v>
      </c>
      <c r="J5321" s="43">
        <v>0</v>
      </c>
      <c r="K5321" s="43">
        <v>1</v>
      </c>
      <c r="M5321" s="43">
        <v>7.8333536358076838E-3</v>
      </c>
      <c r="N5321" s="43">
        <v>4.6687418988312301E-2</v>
      </c>
      <c r="O5321" s="43">
        <v>0</v>
      </c>
      <c r="P5321" s="43">
        <v>1</v>
      </c>
      <c r="R5321" s="43">
        <v>606.39621412721249</v>
      </c>
      <c r="S5321" s="43">
        <v>138.7275903279893</v>
      </c>
      <c r="T5321" s="43">
        <v>6924.5247441164984</v>
      </c>
      <c r="U5321" s="43">
        <v>7669.6485485717003</v>
      </c>
      <c r="W5321" s="43">
        <v>1872.5169613054038</v>
      </c>
      <c r="X5321" s="43">
        <v>0</v>
      </c>
      <c r="Y5321" s="43">
        <v>0</v>
      </c>
      <c r="Z5321" s="43">
        <v>1872.5169613054038</v>
      </c>
      <c r="AB5321" s="43">
        <v>12.750900836611498</v>
      </c>
      <c r="AC5321" s="43">
        <v>0</v>
      </c>
      <c r="AD5321" s="43">
        <v>0</v>
      </c>
      <c r="AE5321" s="43">
        <v>12.750900836611498</v>
      </c>
      <c r="AG5321" s="43">
        <v>3443558.6918406375</v>
      </c>
      <c r="AH5321" s="43">
        <v>404463.66364196723</v>
      </c>
      <c r="AI5321" s="43">
        <v>0</v>
      </c>
      <c r="AJ5321" s="43">
        <v>53553783.513768293</v>
      </c>
      <c r="AK5321" s="43">
        <v>56997342.205608934</v>
      </c>
    </row>
    <row r="5322" spans="3:37" x14ac:dyDescent="0.2">
      <c r="C5322" s="43">
        <v>6.2171296726809544E-4</v>
      </c>
      <c r="D5322" s="43">
        <v>4.62126751509618E-2</v>
      </c>
      <c r="E5322" s="43">
        <v>3.0778547834131689</v>
      </c>
      <c r="F5322" s="43">
        <v>1.6767734503427232</v>
      </c>
      <c r="H5322" s="43">
        <v>8.7930732612762048E-5</v>
      </c>
      <c r="I5322" s="43">
        <v>0.1145701282754038</v>
      </c>
      <c r="J5322" s="43">
        <v>0</v>
      </c>
      <c r="K5322" s="43">
        <v>1</v>
      </c>
      <c r="M5322" s="43">
        <v>7.7794217944700513E-3</v>
      </c>
      <c r="N5322" s="43">
        <v>4.5373628795588296E-2</v>
      </c>
      <c r="O5322" s="43">
        <v>0</v>
      </c>
      <c r="P5322" s="43">
        <v>1</v>
      </c>
      <c r="R5322" s="43">
        <v>543.99312119654871</v>
      </c>
      <c r="S5322" s="43">
        <v>190.74557145031679</v>
      </c>
      <c r="T5322" s="43">
        <v>6683.3346188000014</v>
      </c>
      <c r="U5322" s="43">
        <v>7418.0733114468667</v>
      </c>
      <c r="W5322" s="43">
        <v>1674.3318302186572</v>
      </c>
      <c r="X5322" s="43">
        <v>0</v>
      </c>
      <c r="Y5322" s="43">
        <v>0</v>
      </c>
      <c r="Z5322" s="43">
        <v>1674.3318302186572</v>
      </c>
      <c r="AB5322" s="43">
        <v>39.393130870653813</v>
      </c>
      <c r="AC5322" s="43">
        <v>0</v>
      </c>
      <c r="AD5322" s="43">
        <v>0</v>
      </c>
      <c r="AE5322" s="43">
        <v>39.393130870653813</v>
      </c>
      <c r="AG5322" s="43">
        <v>3079096.2357721105</v>
      </c>
      <c r="AH5322" s="43">
        <v>361655.67532722995</v>
      </c>
      <c r="AI5322" s="43">
        <v>0</v>
      </c>
      <c r="AJ5322" s="43">
        <v>165451149.65674603</v>
      </c>
      <c r="AK5322" s="43">
        <v>168530245.89251813</v>
      </c>
    </row>
    <row r="5323" spans="3:37" x14ac:dyDescent="0.2">
      <c r="C5323" s="43">
        <v>6.0441256486085506E-4</v>
      </c>
      <c r="D5323" s="43">
        <v>5.5008987332695769E-2</v>
      </c>
      <c r="E5323" s="43">
        <v>9.9973464216985928</v>
      </c>
      <c r="F5323" s="43">
        <v>2.1828043748809951</v>
      </c>
      <c r="H5323" s="43">
        <v>9.1408827690098171E-5</v>
      </c>
      <c r="I5323" s="43">
        <v>8.9019229585195481E-2</v>
      </c>
      <c r="J5323" s="43">
        <v>0</v>
      </c>
      <c r="K5323" s="43">
        <v>1</v>
      </c>
      <c r="M5323" s="43">
        <v>7.8734713497411457E-3</v>
      </c>
      <c r="N5323" s="43">
        <v>4.3054201178899833E-2</v>
      </c>
      <c r="O5323" s="43">
        <v>0</v>
      </c>
      <c r="P5323" s="43">
        <v>1</v>
      </c>
      <c r="R5323" s="43">
        <v>629.51996323271169</v>
      </c>
      <c r="S5323" s="43">
        <v>154.06867348130498</v>
      </c>
      <c r="T5323" s="43">
        <v>6418.3612926082342</v>
      </c>
      <c r="U5323" s="43">
        <v>7201.9499293222507</v>
      </c>
      <c r="W5323" s="43">
        <v>6293.5291518123795</v>
      </c>
      <c r="X5323" s="43">
        <v>0</v>
      </c>
      <c r="Y5323" s="43">
        <v>0</v>
      </c>
      <c r="Z5323" s="43">
        <v>6293.5291518123795</v>
      </c>
      <c r="AB5323" s="43">
        <v>79.672089424763499</v>
      </c>
      <c r="AC5323" s="43">
        <v>0</v>
      </c>
      <c r="AD5323" s="43">
        <v>0</v>
      </c>
      <c r="AE5323" s="43">
        <v>79.672089424763499</v>
      </c>
      <c r="AG5323" s="43">
        <v>11573800.110182965</v>
      </c>
      <c r="AH5323" s="43">
        <v>1359402.2967914739</v>
      </c>
      <c r="AI5323" s="43">
        <v>0</v>
      </c>
      <c r="AJ5323" s="43">
        <v>334622775.58400667</v>
      </c>
      <c r="AK5323" s="43">
        <v>346196575.69418961</v>
      </c>
    </row>
    <row r="5324" spans="3:37" x14ac:dyDescent="0.2">
      <c r="C5324" s="43">
        <v>5.887921936474661E-4</v>
      </c>
      <c r="D5324" s="43">
        <v>5.4525328088647518E-2</v>
      </c>
      <c r="E5324" s="43">
        <v>8.5467687240585661</v>
      </c>
      <c r="F5324" s="43">
        <v>2.8535437450163448</v>
      </c>
      <c r="H5324" s="43">
        <v>9.0236630803985918E-5</v>
      </c>
      <c r="I5324" s="43">
        <v>0.10343359913165051</v>
      </c>
      <c r="J5324" s="43">
        <v>0</v>
      </c>
      <c r="K5324" s="43">
        <v>1</v>
      </c>
      <c r="M5324" s="43">
        <v>7.839697365540332E-3</v>
      </c>
      <c r="N5324" s="43">
        <v>4.4527880794712975E-2</v>
      </c>
      <c r="O5324" s="43">
        <v>0</v>
      </c>
      <c r="P5324" s="43">
        <v>1</v>
      </c>
      <c r="R5324" s="43">
        <v>607.8587933813011</v>
      </c>
      <c r="S5324" s="43">
        <v>176.72047948699463</v>
      </c>
      <c r="T5324" s="43">
        <v>6609.5774681845787</v>
      </c>
      <c r="U5324" s="43">
        <v>7394.1567410528742</v>
      </c>
      <c r="W5324" s="43">
        <v>5195.2285239152825</v>
      </c>
      <c r="X5324" s="43">
        <v>0</v>
      </c>
      <c r="Y5324" s="43">
        <v>0</v>
      </c>
      <c r="Z5324" s="43">
        <v>5195.2285239152825</v>
      </c>
      <c r="AB5324" s="43">
        <v>120.55613648278498</v>
      </c>
      <c r="AC5324" s="43">
        <v>0</v>
      </c>
      <c r="AD5324" s="43">
        <v>0</v>
      </c>
      <c r="AE5324" s="43">
        <v>120.55613648278498</v>
      </c>
      <c r="AG5324" s="43">
        <v>9554025.2554802038</v>
      </c>
      <c r="AH5324" s="43">
        <v>1122169.3611657009</v>
      </c>
      <c r="AI5324" s="43">
        <v>0</v>
      </c>
      <c r="AJ5324" s="43">
        <v>506335773.2276969</v>
      </c>
      <c r="AK5324" s="43">
        <v>515889798.48317713</v>
      </c>
    </row>
    <row r="5325" spans="3:37" x14ac:dyDescent="0.2">
      <c r="C5325" s="43">
        <v>6.1306732448485057E-4</v>
      </c>
      <c r="D5325" s="43">
        <v>5.6105698581184416E-2</v>
      </c>
      <c r="E5325" s="43">
        <v>12.439388587185414</v>
      </c>
      <c r="F5325" s="43">
        <v>1.5823830058791699</v>
      </c>
      <c r="H5325" s="43">
        <v>8.427473510245612E-5</v>
      </c>
      <c r="I5325" s="43">
        <v>8.397923967254628E-2</v>
      </c>
      <c r="J5325" s="43">
        <v>0</v>
      </c>
      <c r="K5325" s="43">
        <v>1</v>
      </c>
      <c r="M5325" s="43">
        <v>7.826428548287457E-3</v>
      </c>
      <c r="N5325" s="43">
        <v>4.1788961047573008E-2</v>
      </c>
      <c r="O5325" s="43">
        <v>0</v>
      </c>
      <c r="P5325" s="43">
        <v>1</v>
      </c>
      <c r="R5325" s="43">
        <v>651.26466617872757</v>
      </c>
      <c r="S5325" s="43">
        <v>134.00213171296508</v>
      </c>
      <c r="T5325" s="43">
        <v>6192.5221882027236</v>
      </c>
      <c r="U5325" s="43">
        <v>6977.788986094416</v>
      </c>
      <c r="W5325" s="43">
        <v>8101.3342557007827</v>
      </c>
      <c r="X5325" s="43">
        <v>0</v>
      </c>
      <c r="Y5325" s="43">
        <v>0</v>
      </c>
      <c r="Z5325" s="43">
        <v>8101.3342557007827</v>
      </c>
      <c r="AB5325" s="43">
        <v>40.583545708590592</v>
      </c>
      <c r="AC5325" s="43">
        <v>0</v>
      </c>
      <c r="AD5325" s="43">
        <v>0</v>
      </c>
      <c r="AE5325" s="43">
        <v>40.583545708590592</v>
      </c>
      <c r="AG5325" s="43">
        <v>14898353.69623374</v>
      </c>
      <c r="AH5325" s="43">
        <v>1749888.199231369</v>
      </c>
      <c r="AI5325" s="43">
        <v>0</v>
      </c>
      <c r="AJ5325" s="43">
        <v>170450891.97608048</v>
      </c>
      <c r="AK5325" s="43">
        <v>185349245.67231423</v>
      </c>
    </row>
    <row r="5326" spans="3:37" x14ac:dyDescent="0.2">
      <c r="C5326" s="43">
        <v>6.0303850828437343E-4</v>
      </c>
      <c r="D5326" s="43">
        <v>4.7964979927729877E-2</v>
      </c>
      <c r="E5326" s="43">
        <v>2.5171761629611473</v>
      </c>
      <c r="F5326" s="43">
        <v>1.3374568975419825</v>
      </c>
      <c r="H5326" s="43">
        <v>8.4039383855007783E-5</v>
      </c>
      <c r="I5326" s="43">
        <v>7.0152118223813342E-2</v>
      </c>
      <c r="J5326" s="43">
        <v>0</v>
      </c>
      <c r="K5326" s="43">
        <v>1</v>
      </c>
      <c r="M5326" s="43">
        <v>7.8776450409451249E-3</v>
      </c>
      <c r="N5326" s="43">
        <v>4.7176595394780585E-2</v>
      </c>
      <c r="O5326" s="43">
        <v>0</v>
      </c>
      <c r="P5326" s="43">
        <v>1</v>
      </c>
      <c r="R5326" s="43">
        <v>547.66083678825112</v>
      </c>
      <c r="S5326" s="43">
        <v>111.6261693491567</v>
      </c>
      <c r="T5326" s="43">
        <v>7036.6407112448051</v>
      </c>
      <c r="U5326" s="43">
        <v>7695.9277173822129</v>
      </c>
      <c r="W5326" s="43">
        <v>1378.5588037507412</v>
      </c>
      <c r="X5326" s="43">
        <v>0</v>
      </c>
      <c r="Y5326" s="43">
        <v>0</v>
      </c>
      <c r="Z5326" s="43">
        <v>1378.5588037507412</v>
      </c>
      <c r="AB5326" s="43">
        <v>19.774876176995587</v>
      </c>
      <c r="AC5326" s="43">
        <v>0</v>
      </c>
      <c r="AD5326" s="43">
        <v>0</v>
      </c>
      <c r="AE5326" s="43">
        <v>19.774876176995587</v>
      </c>
      <c r="AG5326" s="43">
        <v>2535169.640097613</v>
      </c>
      <c r="AH5326" s="43">
        <v>297768.70161016012</v>
      </c>
      <c r="AI5326" s="43">
        <v>0</v>
      </c>
      <c r="AJ5326" s="43">
        <v>83054479.943381459</v>
      </c>
      <c r="AK5326" s="43">
        <v>85589649.583479077</v>
      </c>
    </row>
    <row r="5327" spans="3:37" x14ac:dyDescent="0.2">
      <c r="C5327" s="43">
        <v>6.0673885230532994E-4</v>
      </c>
      <c r="D5327" s="43">
        <v>5.2726209476054317E-2</v>
      </c>
      <c r="E5327" s="43">
        <v>4.2103917323141697</v>
      </c>
      <c r="F5327" s="43">
        <v>1.6839104324769372</v>
      </c>
      <c r="H5327" s="43">
        <v>9.6930762682134741E-5</v>
      </c>
      <c r="I5327" s="43">
        <v>0.10021088361268833</v>
      </c>
      <c r="J5327" s="43">
        <v>0</v>
      </c>
      <c r="K5327" s="43">
        <v>1</v>
      </c>
      <c r="M5327" s="43">
        <v>7.8227484994446844E-3</v>
      </c>
      <c r="N5327" s="43">
        <v>4.3672990011284669E-2</v>
      </c>
      <c r="O5327" s="43">
        <v>0</v>
      </c>
      <c r="P5327" s="43">
        <v>1</v>
      </c>
      <c r="R5327" s="43">
        <v>605.71834802594242</v>
      </c>
      <c r="S5327" s="43">
        <v>183.91573802801835</v>
      </c>
      <c r="T5327" s="43">
        <v>6468.6650985366723</v>
      </c>
      <c r="U5327" s="43">
        <v>7258.2991845906326</v>
      </c>
      <c r="W5327" s="43">
        <v>2550.311524639425</v>
      </c>
      <c r="X5327" s="43">
        <v>0</v>
      </c>
      <c r="Y5327" s="43">
        <v>0</v>
      </c>
      <c r="Z5327" s="43">
        <v>2550.311524639425</v>
      </c>
      <c r="AB5327" s="43">
        <v>44.325509417267291</v>
      </c>
      <c r="AC5327" s="43">
        <v>0</v>
      </c>
      <c r="AD5327" s="43">
        <v>0</v>
      </c>
      <c r="AE5327" s="43">
        <v>44.325509417267291</v>
      </c>
      <c r="AG5327" s="43">
        <v>4690022.893811903</v>
      </c>
      <c r="AH5327" s="43">
        <v>550867.28932211583</v>
      </c>
      <c r="AI5327" s="43">
        <v>0</v>
      </c>
      <c r="AJ5327" s="43">
        <v>186167139.55252263</v>
      </c>
      <c r="AK5327" s="43">
        <v>190857162.44633454</v>
      </c>
    </row>
    <row r="5328" spans="3:37" x14ac:dyDescent="0.2">
      <c r="C5328" s="43">
        <v>6.0039707529080302E-4</v>
      </c>
      <c r="D5328" s="43">
        <v>5.133300031199748E-2</v>
      </c>
      <c r="E5328" s="43">
        <v>1.9020371291233638</v>
      </c>
      <c r="F5328" s="43">
        <v>2.974755580873635</v>
      </c>
      <c r="H5328" s="43">
        <v>9.3576563756414544E-5</v>
      </c>
      <c r="I5328" s="43">
        <v>0.11058685691090042</v>
      </c>
      <c r="J5328" s="43">
        <v>0</v>
      </c>
      <c r="K5328" s="43">
        <v>1</v>
      </c>
      <c r="M5328" s="43">
        <v>7.8906080016805102E-3</v>
      </c>
      <c r="N5328" s="43">
        <v>4.3912226370842508E-2</v>
      </c>
      <c r="O5328" s="43">
        <v>0</v>
      </c>
      <c r="P5328" s="43">
        <v>1</v>
      </c>
      <c r="R5328" s="43">
        <v>583.5493497165653</v>
      </c>
      <c r="S5328" s="43">
        <v>195.93543294816422</v>
      </c>
      <c r="T5328" s="43">
        <v>6560.5205158190975</v>
      </c>
      <c r="U5328" s="43">
        <v>7340.0052984838267</v>
      </c>
      <c r="W5328" s="43">
        <v>1109.9325298367016</v>
      </c>
      <c r="X5328" s="43">
        <v>0</v>
      </c>
      <c r="Y5328" s="43">
        <v>0</v>
      </c>
      <c r="Z5328" s="43">
        <v>1109.9325298367016</v>
      </c>
      <c r="AB5328" s="43">
        <v>123.30330485227257</v>
      </c>
      <c r="AC5328" s="43">
        <v>0</v>
      </c>
      <c r="AD5328" s="43">
        <v>0</v>
      </c>
      <c r="AE5328" s="43">
        <v>123.30330485227257</v>
      </c>
      <c r="AG5328" s="43">
        <v>2041165.9223696943</v>
      </c>
      <c r="AH5328" s="43">
        <v>239745.42644472755</v>
      </c>
      <c r="AI5328" s="43">
        <v>0</v>
      </c>
      <c r="AJ5328" s="43">
        <v>517873880.37954479</v>
      </c>
      <c r="AK5328" s="43">
        <v>519915046.30191451</v>
      </c>
    </row>
    <row r="5329" spans="3:37" x14ac:dyDescent="0.2">
      <c r="C5329" s="43">
        <v>6.1543422641141543E-4</v>
      </c>
      <c r="D5329" s="43">
        <v>5.993569449795233E-2</v>
      </c>
      <c r="E5329" s="43">
        <v>4.0827021842520326</v>
      </c>
      <c r="F5329" s="43">
        <v>4.7418681651896035</v>
      </c>
      <c r="H5329" s="43">
        <v>9.6538103281140764E-5</v>
      </c>
      <c r="I5329" s="43">
        <v>9.0256640392086002E-2</v>
      </c>
      <c r="J5329" s="43">
        <v>0</v>
      </c>
      <c r="K5329" s="43">
        <v>1</v>
      </c>
      <c r="M5329" s="43">
        <v>7.8679110275851061E-3</v>
      </c>
      <c r="N5329" s="43">
        <v>4.5447302464622551E-2</v>
      </c>
      <c r="O5329" s="43">
        <v>0</v>
      </c>
      <c r="P5329" s="43">
        <v>1</v>
      </c>
      <c r="R5329" s="43">
        <v>698.4085702444529</v>
      </c>
      <c r="S5329" s="43">
        <v>164.97582104606892</v>
      </c>
      <c r="T5329" s="43">
        <v>6770.3313405450544</v>
      </c>
      <c r="U5329" s="43">
        <v>7633.7157318355767</v>
      </c>
      <c r="W5329" s="43">
        <v>2851.3941952373671</v>
      </c>
      <c r="X5329" s="43">
        <v>0</v>
      </c>
      <c r="Y5329" s="43">
        <v>0</v>
      </c>
      <c r="Z5329" s="43">
        <v>2851.3941952373671</v>
      </c>
      <c r="AB5329" s="43">
        <v>279.62874909638367</v>
      </c>
      <c r="AC5329" s="43">
        <v>0</v>
      </c>
      <c r="AD5329" s="43">
        <v>0</v>
      </c>
      <c r="AE5329" s="43">
        <v>279.62874909638367</v>
      </c>
      <c r="AG5329" s="43">
        <v>5243713.9250415182</v>
      </c>
      <c r="AH5329" s="43">
        <v>615901.14617127134</v>
      </c>
      <c r="AI5329" s="43">
        <v>0</v>
      </c>
      <c r="AJ5329" s="43">
        <v>1174440746.2048113</v>
      </c>
      <c r="AK5329" s="43">
        <v>1179684460.1298528</v>
      </c>
    </row>
    <row r="5330" spans="3:37" x14ac:dyDescent="0.2">
      <c r="C5330" s="43">
        <v>6.223813653923882E-4</v>
      </c>
      <c r="D5330" s="43">
        <v>6.0634822986421644E-2</v>
      </c>
      <c r="E5330" s="43">
        <v>4.3251720399761799</v>
      </c>
      <c r="F5330" s="43">
        <v>3.2412083157945872</v>
      </c>
      <c r="H5330" s="43">
        <v>9.18706570350869E-5</v>
      </c>
      <c r="I5330" s="43">
        <v>7.857850484102695E-2</v>
      </c>
      <c r="J5330" s="43">
        <v>0</v>
      </c>
      <c r="K5330" s="43">
        <v>1</v>
      </c>
      <c r="M5330" s="43">
        <v>7.8945297316103114E-3</v>
      </c>
      <c r="N5330" s="43">
        <v>4.597481085449151E-2</v>
      </c>
      <c r="O5330" s="43">
        <v>0</v>
      </c>
      <c r="P5330" s="43">
        <v>1</v>
      </c>
      <c r="R5330" s="43">
        <v>714.53098755292183</v>
      </c>
      <c r="S5330" s="43">
        <v>136.68566061769187</v>
      </c>
      <c r="T5330" s="43">
        <v>6872.0860449839984</v>
      </c>
      <c r="U5330" s="43">
        <v>7723.3026931546119</v>
      </c>
      <c r="W5330" s="43">
        <v>3090.4694490604652</v>
      </c>
      <c r="X5330" s="43">
        <v>0</v>
      </c>
      <c r="Y5330" s="43">
        <v>0</v>
      </c>
      <c r="Z5330" s="43">
        <v>3090.4694490604652</v>
      </c>
      <c r="AB5330" s="43">
        <v>171.35116865802843</v>
      </c>
      <c r="AC5330" s="43">
        <v>0</v>
      </c>
      <c r="AD5330" s="43">
        <v>0</v>
      </c>
      <c r="AE5330" s="43">
        <v>171.35116865802843</v>
      </c>
      <c r="AG5330" s="43">
        <v>5683373.3168221954</v>
      </c>
      <c r="AH5330" s="43">
        <v>667541.40099706047</v>
      </c>
      <c r="AI5330" s="43">
        <v>0</v>
      </c>
      <c r="AJ5330" s="43">
        <v>719674908.36371934</v>
      </c>
      <c r="AK5330" s="43">
        <v>725358281.68054152</v>
      </c>
    </row>
    <row r="5331" spans="3:37" x14ac:dyDescent="0.2">
      <c r="C5331" s="43">
        <v>6.076380177780081E-4</v>
      </c>
      <c r="D5331" s="43">
        <v>4.9524812192952301E-2</v>
      </c>
      <c r="E5331" s="43">
        <v>4.9793592501349133</v>
      </c>
      <c r="F5331" s="43">
        <v>3.4535555455590994</v>
      </c>
      <c r="H5331" s="43">
        <v>8.9083893622387934E-5</v>
      </c>
      <c r="I5331" s="43">
        <v>8.6065741288094799E-2</v>
      </c>
      <c r="J5331" s="43">
        <v>0</v>
      </c>
      <c r="K5331" s="43">
        <v>1</v>
      </c>
      <c r="M5331" s="43">
        <v>7.8760418474056459E-3</v>
      </c>
      <c r="N5331" s="43">
        <v>4.4887098998007698E-2</v>
      </c>
      <c r="O5331" s="43">
        <v>0</v>
      </c>
      <c r="P5331" s="43">
        <v>1</v>
      </c>
      <c r="R5331" s="43">
        <v>569.78386704834384</v>
      </c>
      <c r="S5331" s="43">
        <v>145.16832877883627</v>
      </c>
      <c r="T5331" s="43">
        <v>6693.7875759943063</v>
      </c>
      <c r="U5331" s="43">
        <v>7408.7397718214861</v>
      </c>
      <c r="W5331" s="43">
        <v>2837.1585689648127</v>
      </c>
      <c r="X5331" s="43">
        <v>0</v>
      </c>
      <c r="Y5331" s="43">
        <v>0</v>
      </c>
      <c r="Z5331" s="43">
        <v>2837.1585689648127</v>
      </c>
      <c r="AB5331" s="43">
        <v>149.58561124402326</v>
      </c>
      <c r="AC5331" s="43">
        <v>0</v>
      </c>
      <c r="AD5331" s="43">
        <v>0</v>
      </c>
      <c r="AE5331" s="43">
        <v>149.58561124402326</v>
      </c>
      <c r="AG5331" s="43">
        <v>5217534.6083262907</v>
      </c>
      <c r="AH5331" s="43">
        <v>612826.25089639961</v>
      </c>
      <c r="AI5331" s="43">
        <v>0</v>
      </c>
      <c r="AJ5331" s="43">
        <v>628259567.22489762</v>
      </c>
      <c r="AK5331" s="43">
        <v>633477101.83322394</v>
      </c>
    </row>
    <row r="5332" spans="3:37" x14ac:dyDescent="0.2">
      <c r="C5332" s="43">
        <v>5.7929494449072679E-4</v>
      </c>
      <c r="D5332" s="43">
        <v>6.2624330695357999E-2</v>
      </c>
      <c r="E5332" s="43">
        <v>6.6241150847058767</v>
      </c>
      <c r="F5332" s="43">
        <v>1.7042661184520198</v>
      </c>
      <c r="H5332" s="43">
        <v>9.1203555783403445E-5</v>
      </c>
      <c r="I5332" s="43">
        <v>9.019354897946158E-2</v>
      </c>
      <c r="J5332" s="43">
        <v>0</v>
      </c>
      <c r="K5332" s="43">
        <v>1</v>
      </c>
      <c r="M5332" s="43">
        <v>7.7840011875105006E-3</v>
      </c>
      <c r="N5332" s="43">
        <v>4.4790324440536898E-2</v>
      </c>
      <c r="O5332" s="43">
        <v>0</v>
      </c>
      <c r="P5332" s="43">
        <v>1</v>
      </c>
      <c r="R5332" s="43">
        <v>686.88686006531054</v>
      </c>
      <c r="S5332" s="43">
        <v>155.75056096058466</v>
      </c>
      <c r="T5332" s="43">
        <v>6601.3000700984248</v>
      </c>
      <c r="U5332" s="43">
        <v>7443.9374911243203</v>
      </c>
      <c r="W5332" s="43">
        <v>4550.017611244878</v>
      </c>
      <c r="X5332" s="43">
        <v>0</v>
      </c>
      <c r="Y5332" s="43">
        <v>0</v>
      </c>
      <c r="Z5332" s="43">
        <v>4550.017611244878</v>
      </c>
      <c r="AB5332" s="43">
        <v>51.761372274666435</v>
      </c>
      <c r="AC5332" s="43">
        <v>0</v>
      </c>
      <c r="AD5332" s="43">
        <v>0</v>
      </c>
      <c r="AE5332" s="43">
        <v>51.761372274666435</v>
      </c>
      <c r="AG5332" s="43">
        <v>8367482.3870793311</v>
      </c>
      <c r="AH5332" s="43">
        <v>982803.8040288937</v>
      </c>
      <c r="AI5332" s="43">
        <v>0</v>
      </c>
      <c r="AJ5332" s="43">
        <v>217397763.55359903</v>
      </c>
      <c r="AK5332" s="43">
        <v>225765245.94067836</v>
      </c>
    </row>
    <row r="5333" spans="3:37" x14ac:dyDescent="0.2">
      <c r="C5333" s="43">
        <v>6.0611853553487729E-4</v>
      </c>
      <c r="D5333" s="43">
        <v>5.8748271930513796E-2</v>
      </c>
      <c r="E5333" s="43">
        <v>8.4348208466522419</v>
      </c>
      <c r="F5333" s="43">
        <v>7.6079312496371285</v>
      </c>
      <c r="H5333" s="43">
        <v>9.0982321557464552E-5</v>
      </c>
      <c r="I5333" s="43">
        <v>0.1168448017447411</v>
      </c>
      <c r="J5333" s="43">
        <v>0</v>
      </c>
      <c r="K5333" s="43">
        <v>1</v>
      </c>
      <c r="M5333" s="43">
        <v>7.8615231835973409E-3</v>
      </c>
      <c r="N5333" s="43">
        <v>4.6353810000883566E-2</v>
      </c>
      <c r="O5333" s="43">
        <v>0</v>
      </c>
      <c r="P5333" s="43">
        <v>1</v>
      </c>
      <c r="R5333" s="43">
        <v>674.20975891467742</v>
      </c>
      <c r="S5333" s="43">
        <v>201.28378162107893</v>
      </c>
      <c r="T5333" s="43">
        <v>6899.7683250002156</v>
      </c>
      <c r="U5333" s="43">
        <v>7775.261865535972</v>
      </c>
      <c r="W5333" s="43">
        <v>5686.8385295099033</v>
      </c>
      <c r="X5333" s="43">
        <v>0</v>
      </c>
      <c r="Y5333" s="43">
        <v>0</v>
      </c>
      <c r="Z5333" s="43">
        <v>5686.8385295099033</v>
      </c>
      <c r="AB5333" s="43">
        <v>476.69909561745942</v>
      </c>
      <c r="AC5333" s="43">
        <v>0</v>
      </c>
      <c r="AD5333" s="43">
        <v>0</v>
      </c>
      <c r="AE5333" s="43">
        <v>476.69909561745942</v>
      </c>
      <c r="AG5333" s="43">
        <v>10458096.055768711</v>
      </c>
      <c r="AH5333" s="43">
        <v>1228357.122374139</v>
      </c>
      <c r="AI5333" s="43">
        <v>0</v>
      </c>
      <c r="AJ5333" s="43">
        <v>2002136201.5933297</v>
      </c>
      <c r="AK5333" s="43">
        <v>2012594297.6490984</v>
      </c>
    </row>
    <row r="5334" spans="3:37" x14ac:dyDescent="0.2">
      <c r="C5334" s="43">
        <v>5.8026444696100883E-4</v>
      </c>
      <c r="D5334" s="43">
        <v>5.3714791435678894E-2</v>
      </c>
      <c r="E5334" s="43">
        <v>0.90072502877300575</v>
      </c>
      <c r="F5334" s="43">
        <v>4.1107311326901552</v>
      </c>
      <c r="H5334" s="43">
        <v>9.7845487334713432E-5</v>
      </c>
      <c r="I5334" s="43">
        <v>7.8451813277029755E-2</v>
      </c>
      <c r="J5334" s="43">
        <v>0</v>
      </c>
      <c r="K5334" s="43">
        <v>1</v>
      </c>
      <c r="M5334" s="43">
        <v>7.8692412690472002E-3</v>
      </c>
      <c r="N5334" s="43">
        <v>4.5281196253918195E-2</v>
      </c>
      <c r="O5334" s="43">
        <v>0</v>
      </c>
      <c r="P5334" s="43">
        <v>1</v>
      </c>
      <c r="R5334" s="43">
        <v>590.14975144771347</v>
      </c>
      <c r="S5334" s="43">
        <v>145.34033585571817</v>
      </c>
      <c r="T5334" s="43">
        <v>6746.7268157439839</v>
      </c>
      <c r="U5334" s="43">
        <v>7482.2169030474161</v>
      </c>
      <c r="W5334" s="43">
        <v>531.56265185312395</v>
      </c>
      <c r="X5334" s="43">
        <v>0</v>
      </c>
      <c r="Y5334" s="43">
        <v>0</v>
      </c>
      <c r="Z5334" s="43">
        <v>531.56265185312395</v>
      </c>
      <c r="AB5334" s="43">
        <v>196.43030091122026</v>
      </c>
      <c r="AC5334" s="43">
        <v>0</v>
      </c>
      <c r="AD5334" s="43">
        <v>0</v>
      </c>
      <c r="AE5334" s="43">
        <v>196.43030091122026</v>
      </c>
      <c r="AG5334" s="43">
        <v>977543.71675789496</v>
      </c>
      <c r="AH5334" s="43">
        <v>114817.53280027477</v>
      </c>
      <c r="AI5334" s="43">
        <v>0</v>
      </c>
      <c r="AJ5334" s="43">
        <v>825007263.82712507</v>
      </c>
      <c r="AK5334" s="43">
        <v>825984807.54388297</v>
      </c>
    </row>
    <row r="5335" spans="3:37" x14ac:dyDescent="0.2">
      <c r="C5335" s="43">
        <v>6.0951640313613845E-4</v>
      </c>
      <c r="D5335" s="43">
        <v>5.028413588103689E-2</v>
      </c>
      <c r="E5335" s="43">
        <v>3.1841994192839773</v>
      </c>
      <c r="F5335" s="43">
        <v>1.5211225853975037</v>
      </c>
      <c r="H5335" s="43">
        <v>8.5695237880883976E-5</v>
      </c>
      <c r="I5335" s="43">
        <v>0.10006931616292172</v>
      </c>
      <c r="J5335" s="43">
        <v>0</v>
      </c>
      <c r="K5335" s="43">
        <v>1</v>
      </c>
      <c r="M5335" s="43">
        <v>7.8968892178453709E-3</v>
      </c>
      <c r="N5335" s="43">
        <v>4.337419592004637E-2</v>
      </c>
      <c r="O5335" s="43">
        <v>0</v>
      </c>
      <c r="P5335" s="43">
        <v>1</v>
      </c>
      <c r="R5335" s="43">
        <v>580.30827273130717</v>
      </c>
      <c r="S5335" s="43">
        <v>162.36783259571183</v>
      </c>
      <c r="T5335" s="43">
        <v>6485.2967812546249</v>
      </c>
      <c r="U5335" s="43">
        <v>7227.9728865816442</v>
      </c>
      <c r="W5335" s="43">
        <v>1847.8172650367162</v>
      </c>
      <c r="X5335" s="43">
        <v>0</v>
      </c>
      <c r="Y5335" s="43">
        <v>0</v>
      </c>
      <c r="Z5335" s="43">
        <v>1847.8172650367162</v>
      </c>
      <c r="AB5335" s="43">
        <v>32.358056973222943</v>
      </c>
      <c r="AC5335" s="43">
        <v>0</v>
      </c>
      <c r="AD5335" s="43">
        <v>0</v>
      </c>
      <c r="AE5335" s="43">
        <v>32.358056973222943</v>
      </c>
      <c r="AG5335" s="43">
        <v>3398135.9504025211</v>
      </c>
      <c r="AH5335" s="43">
        <v>399128.52924793068</v>
      </c>
      <c r="AI5335" s="43">
        <v>0</v>
      </c>
      <c r="AJ5335" s="43">
        <v>135903839.28753635</v>
      </c>
      <c r="AK5335" s="43">
        <v>139301975.23793888</v>
      </c>
    </row>
    <row r="5336" spans="3:37" x14ac:dyDescent="0.2">
      <c r="C5336" s="43">
        <v>6.2680782357582565E-4</v>
      </c>
      <c r="D5336" s="43">
        <v>6.1304251681238653E-2</v>
      </c>
      <c r="E5336" s="43">
        <v>8.0948643497221333</v>
      </c>
      <c r="F5336" s="43">
        <v>2.0318037222557339</v>
      </c>
      <c r="H5336" s="43">
        <v>8.7206594290002875E-5</v>
      </c>
      <c r="I5336" s="43">
        <v>5.4753315690707467E-2</v>
      </c>
      <c r="J5336" s="43">
        <v>0</v>
      </c>
      <c r="K5336" s="43">
        <v>1</v>
      </c>
      <c r="M5336" s="43">
        <v>7.8422604870328327E-3</v>
      </c>
      <c r="N5336" s="43">
        <v>4.4981676084634867E-2</v>
      </c>
      <c r="O5336" s="43">
        <v>0</v>
      </c>
      <c r="P5336" s="43">
        <v>1</v>
      </c>
      <c r="R5336" s="43">
        <v>727.5575918912059</v>
      </c>
      <c r="S5336" s="43">
        <v>90.407013449594373</v>
      </c>
      <c r="T5336" s="43">
        <v>6679.1203695958566</v>
      </c>
      <c r="U5336" s="43">
        <v>7497.0849749366571</v>
      </c>
      <c r="W5336" s="43">
        <v>5889.4800129698078</v>
      </c>
      <c r="X5336" s="43">
        <v>0</v>
      </c>
      <c r="Y5336" s="43">
        <v>0</v>
      </c>
      <c r="Z5336" s="43">
        <v>5889.4800129698078</v>
      </c>
      <c r="AB5336" s="43">
        <v>80.3245395671578</v>
      </c>
      <c r="AC5336" s="43">
        <v>0</v>
      </c>
      <c r="AD5336" s="43">
        <v>0</v>
      </c>
      <c r="AE5336" s="43">
        <v>80.3245395671578</v>
      </c>
      <c r="AG5336" s="43">
        <v>10830753.743851477</v>
      </c>
      <c r="AH5336" s="43">
        <v>1272127.6828014785</v>
      </c>
      <c r="AI5336" s="43">
        <v>0</v>
      </c>
      <c r="AJ5336" s="43">
        <v>337363066.18206275</v>
      </c>
      <c r="AK5336" s="43">
        <v>348193819.92591423</v>
      </c>
    </row>
    <row r="5337" spans="3:37" x14ac:dyDescent="0.2">
      <c r="C5337" s="43">
        <v>5.9242728462992453E-4</v>
      </c>
      <c r="D5337" s="43">
        <v>5.1605207393550068E-2</v>
      </c>
      <c r="E5337" s="43">
        <v>6.442036340730974</v>
      </c>
      <c r="F5337" s="43">
        <v>3.085068798208713</v>
      </c>
      <c r="H5337" s="43">
        <v>8.5159133473636619E-5</v>
      </c>
      <c r="I5337" s="43">
        <v>0.12545368884924413</v>
      </c>
      <c r="J5337" s="43">
        <v>0</v>
      </c>
      <c r="K5337" s="43">
        <v>1</v>
      </c>
      <c r="M5337" s="43">
        <v>7.9493160792059037E-3</v>
      </c>
      <c r="N5337" s="43">
        <v>4.6359700126984094E-2</v>
      </c>
      <c r="O5337" s="43">
        <v>0</v>
      </c>
      <c r="P5337" s="43">
        <v>1</v>
      </c>
      <c r="R5337" s="43">
        <v>578.85655091890544</v>
      </c>
      <c r="S5337" s="43">
        <v>202.28190842537512</v>
      </c>
      <c r="T5337" s="43">
        <v>6977.7074412486982</v>
      </c>
      <c r="U5337" s="43">
        <v>7758.845900592979</v>
      </c>
      <c r="W5337" s="43">
        <v>3729.0149370897784</v>
      </c>
      <c r="X5337" s="43">
        <v>0</v>
      </c>
      <c r="Y5337" s="43">
        <v>0</v>
      </c>
      <c r="Z5337" s="43">
        <v>3729.0149370897784</v>
      </c>
      <c r="AB5337" s="43">
        <v>129.14426342669034</v>
      </c>
      <c r="AC5337" s="43">
        <v>0</v>
      </c>
      <c r="AD5337" s="43">
        <v>0</v>
      </c>
      <c r="AE5337" s="43">
        <v>129.14426342669034</v>
      </c>
      <c r="AG5337" s="43">
        <v>6857658.4693081025</v>
      </c>
      <c r="AH5337" s="43">
        <v>805467.2264113921</v>
      </c>
      <c r="AI5337" s="43">
        <v>0</v>
      </c>
      <c r="AJ5337" s="43">
        <v>542405906.3920995</v>
      </c>
      <c r="AK5337" s="43">
        <v>549263564.86140764</v>
      </c>
    </row>
    <row r="5338" spans="3:37" x14ac:dyDescent="0.2">
      <c r="C5338" s="43">
        <v>5.917637490389573E-4</v>
      </c>
      <c r="D5338" s="43">
        <v>6.2153561958131265E-2</v>
      </c>
      <c r="E5338" s="43">
        <v>3.5035365737906274</v>
      </c>
      <c r="F5338" s="43">
        <v>2.0379260309732241</v>
      </c>
      <c r="H5338" s="43">
        <v>9.3449140346923976E-5</v>
      </c>
      <c r="I5338" s="43">
        <v>9.3599162723631266E-2</v>
      </c>
      <c r="J5338" s="43">
        <v>0</v>
      </c>
      <c r="K5338" s="43">
        <v>1</v>
      </c>
      <c r="M5338" s="43">
        <v>7.7834759433459948E-3</v>
      </c>
      <c r="N5338" s="43">
        <v>4.6299114989985402E-2</v>
      </c>
      <c r="O5338" s="43">
        <v>0</v>
      </c>
      <c r="P5338" s="43">
        <v>1</v>
      </c>
      <c r="R5338" s="43">
        <v>696.39677712943762</v>
      </c>
      <c r="S5338" s="43">
        <v>165.61117833520348</v>
      </c>
      <c r="T5338" s="43">
        <v>6823.2086155827628</v>
      </c>
      <c r="U5338" s="43">
        <v>7685.2165710474037</v>
      </c>
      <c r="W5338" s="43">
        <v>2439.8515785429049</v>
      </c>
      <c r="X5338" s="43">
        <v>0</v>
      </c>
      <c r="Y5338" s="43">
        <v>0</v>
      </c>
      <c r="Z5338" s="43">
        <v>2439.8515785429049</v>
      </c>
      <c r="AB5338" s="43">
        <v>77.340492686929736</v>
      </c>
      <c r="AC5338" s="43">
        <v>0</v>
      </c>
      <c r="AD5338" s="43">
        <v>0</v>
      </c>
      <c r="AE5338" s="43">
        <v>77.340492686929736</v>
      </c>
      <c r="AG5338" s="43">
        <v>4486887.0529404022</v>
      </c>
      <c r="AH5338" s="43">
        <v>527007.94096526748</v>
      </c>
      <c r="AI5338" s="43">
        <v>0</v>
      </c>
      <c r="AJ5338" s="43">
        <v>324830069.28510487</v>
      </c>
      <c r="AK5338" s="43">
        <v>329316956.3380453</v>
      </c>
    </row>
    <row r="5339" spans="3:37" x14ac:dyDescent="0.2">
      <c r="C5339" s="43">
        <v>6.1241948633783405E-4</v>
      </c>
      <c r="D5339" s="43">
        <v>5.9934685244171337E-2</v>
      </c>
      <c r="E5339" s="43">
        <v>9.3001238453316599</v>
      </c>
      <c r="F5339" s="43">
        <v>6.8676493759759785</v>
      </c>
      <c r="H5339" s="43">
        <v>8.6587304753805541E-5</v>
      </c>
      <c r="I5339" s="43">
        <v>0.10792213507721982</v>
      </c>
      <c r="J5339" s="43">
        <v>0</v>
      </c>
      <c r="K5339" s="43">
        <v>1</v>
      </c>
      <c r="M5339" s="43">
        <v>7.8836112083244814E-3</v>
      </c>
      <c r="N5339" s="43">
        <v>4.6763429262115408E-2</v>
      </c>
      <c r="O5339" s="43">
        <v>0</v>
      </c>
      <c r="P5339" s="43">
        <v>1</v>
      </c>
      <c r="R5339" s="43">
        <v>694.97567270607863</v>
      </c>
      <c r="S5339" s="43">
        <v>176.93229986386496</v>
      </c>
      <c r="T5339" s="43">
        <v>6980.297336464886</v>
      </c>
      <c r="U5339" s="43">
        <v>7852.20530903483</v>
      </c>
      <c r="W5339" s="43">
        <v>6463.3598256592131</v>
      </c>
      <c r="X5339" s="43">
        <v>0</v>
      </c>
      <c r="Y5339" s="43">
        <v>0</v>
      </c>
      <c r="Z5339" s="43">
        <v>6463.3598256592131</v>
      </c>
      <c r="AB5339" s="43">
        <v>436.33247223313697</v>
      </c>
      <c r="AC5339" s="43">
        <v>0</v>
      </c>
      <c r="AD5339" s="43">
        <v>0</v>
      </c>
      <c r="AE5339" s="43">
        <v>436.33247223313697</v>
      </c>
      <c r="AG5339" s="43">
        <v>11886118.719387293</v>
      </c>
      <c r="AH5339" s="43">
        <v>1396085.7223423901</v>
      </c>
      <c r="AI5339" s="43">
        <v>0</v>
      </c>
      <c r="AJ5339" s="43">
        <v>1832596383.3791752</v>
      </c>
      <c r="AK5339" s="43">
        <v>1844482502.0985625</v>
      </c>
    </row>
    <row r="5340" spans="3:37" x14ac:dyDescent="0.2">
      <c r="C5340" s="43">
        <v>6.094685126352261E-4</v>
      </c>
      <c r="D5340" s="43">
        <v>5.0251809840842501E-2</v>
      </c>
      <c r="E5340" s="43">
        <v>1.7337956951792506</v>
      </c>
      <c r="F5340" s="43">
        <v>2.2516415585577483</v>
      </c>
      <c r="H5340" s="43">
        <v>8.8291541299142051E-5</v>
      </c>
      <c r="I5340" s="43">
        <v>9.0359667371568031E-2</v>
      </c>
      <c r="J5340" s="43">
        <v>0</v>
      </c>
      <c r="K5340" s="43">
        <v>1</v>
      </c>
      <c r="M5340" s="43">
        <v>7.8072909922244256E-3</v>
      </c>
      <c r="N5340" s="43">
        <v>4.6246118815495785E-2</v>
      </c>
      <c r="O5340" s="43">
        <v>0</v>
      </c>
      <c r="P5340" s="43">
        <v>1</v>
      </c>
      <c r="R5340" s="43">
        <v>579.88964509474226</v>
      </c>
      <c r="S5340" s="43">
        <v>151.05534414272532</v>
      </c>
      <c r="T5340" s="43">
        <v>6836.2514743653201</v>
      </c>
      <c r="U5340" s="43">
        <v>7567.1964636027878</v>
      </c>
      <c r="W5340" s="43">
        <v>1005.4101703442875</v>
      </c>
      <c r="X5340" s="43">
        <v>0</v>
      </c>
      <c r="Y5340" s="43">
        <v>0</v>
      </c>
      <c r="Z5340" s="43">
        <v>1005.4101703442875</v>
      </c>
      <c r="AB5340" s="43">
        <v>77.662095772033467</v>
      </c>
      <c r="AC5340" s="43">
        <v>0</v>
      </c>
      <c r="AD5340" s="43">
        <v>0</v>
      </c>
      <c r="AE5340" s="43">
        <v>77.662095772033467</v>
      </c>
      <c r="AG5340" s="43">
        <v>1848949.3032631448</v>
      </c>
      <c r="AH5340" s="43">
        <v>217168.59679436611</v>
      </c>
      <c r="AI5340" s="43">
        <v>0</v>
      </c>
      <c r="AJ5340" s="43">
        <v>326180802.24254054</v>
      </c>
      <c r="AK5340" s="43">
        <v>328029751.54580367</v>
      </c>
    </row>
    <row r="5341" spans="3:37" x14ac:dyDescent="0.2">
      <c r="C5341" s="43">
        <v>5.9743237227472413E-4</v>
      </c>
      <c r="D5341" s="43">
        <v>5.6202424128502626E-2</v>
      </c>
      <c r="E5341" s="43">
        <v>3.0205255689610362</v>
      </c>
      <c r="F5341" s="43">
        <v>1.4053822746894882</v>
      </c>
      <c r="H5341" s="43">
        <v>8.4589559137345906E-5</v>
      </c>
      <c r="I5341" s="43">
        <v>9.2090504665338538E-2</v>
      </c>
      <c r="J5341" s="43">
        <v>0</v>
      </c>
      <c r="K5341" s="43">
        <v>1</v>
      </c>
      <c r="M5341" s="43">
        <v>7.7874870663293093E-3</v>
      </c>
      <c r="N5341" s="43">
        <v>4.4370474658900746E-2</v>
      </c>
      <c r="O5341" s="43">
        <v>0</v>
      </c>
      <c r="P5341" s="43">
        <v>1</v>
      </c>
      <c r="R5341" s="43">
        <v>635.74971217901987</v>
      </c>
      <c r="S5341" s="43">
        <v>147.49387553459212</v>
      </c>
      <c r="T5341" s="43">
        <v>6542.3501762913738</v>
      </c>
      <c r="U5341" s="43">
        <v>7325.593764004986</v>
      </c>
      <c r="W5341" s="43">
        <v>1920.2982610963491</v>
      </c>
      <c r="X5341" s="43">
        <v>0</v>
      </c>
      <c r="Y5341" s="43">
        <v>0</v>
      </c>
      <c r="Z5341" s="43">
        <v>1920.2982610963491</v>
      </c>
      <c r="AB5341" s="43">
        <v>27.576218096826075</v>
      </c>
      <c r="AC5341" s="43">
        <v>0</v>
      </c>
      <c r="AD5341" s="43">
        <v>0</v>
      </c>
      <c r="AE5341" s="43">
        <v>27.576218096826075</v>
      </c>
      <c r="AG5341" s="43">
        <v>3531428.5021561859</v>
      </c>
      <c r="AH5341" s="43">
        <v>414784.4243968114</v>
      </c>
      <c r="AI5341" s="43">
        <v>0</v>
      </c>
      <c r="AJ5341" s="43">
        <v>115820116.00666952</v>
      </c>
      <c r="AK5341" s="43">
        <v>119351544.5088257</v>
      </c>
    </row>
    <row r="5342" spans="3:37" x14ac:dyDescent="0.2">
      <c r="C5342" s="43">
        <v>6.2777805661640151E-4</v>
      </c>
      <c r="D5342" s="43">
        <v>5.435896845155657E-2</v>
      </c>
      <c r="E5342" s="43">
        <v>10.824166260430506</v>
      </c>
      <c r="F5342" s="43">
        <v>1.9518528501784966</v>
      </c>
      <c r="H5342" s="43">
        <v>8.5056220791136506E-5</v>
      </c>
      <c r="I5342" s="43">
        <v>9.7966958243167701E-2</v>
      </c>
      <c r="J5342" s="43">
        <v>0</v>
      </c>
      <c r="K5342" s="43">
        <v>1</v>
      </c>
      <c r="M5342" s="43">
        <v>7.8727787702260743E-3</v>
      </c>
      <c r="N5342" s="43">
        <v>4.6989577309131003E-2</v>
      </c>
      <c r="O5342" s="43">
        <v>0</v>
      </c>
      <c r="P5342" s="43">
        <v>1</v>
      </c>
      <c r="R5342" s="43">
        <v>646.12970964972226</v>
      </c>
      <c r="S5342" s="43">
        <v>157.77132723155412</v>
      </c>
      <c r="T5342" s="43">
        <v>7004.4164424836044</v>
      </c>
      <c r="U5342" s="43">
        <v>7808.3174793648805</v>
      </c>
      <c r="W5342" s="43">
        <v>6993.8154030522828</v>
      </c>
      <c r="X5342" s="43">
        <v>0</v>
      </c>
      <c r="Y5342" s="43">
        <v>0</v>
      </c>
      <c r="Z5342" s="43">
        <v>6993.8154030522828</v>
      </c>
      <c r="AB5342" s="43">
        <v>65.807183411514913</v>
      </c>
      <c r="AC5342" s="43">
        <v>0</v>
      </c>
      <c r="AD5342" s="43">
        <v>0</v>
      </c>
      <c r="AE5342" s="43">
        <v>65.807183411514913</v>
      </c>
      <c r="AG5342" s="43">
        <v>12861626.526213149</v>
      </c>
      <c r="AH5342" s="43">
        <v>1510664.127059293</v>
      </c>
      <c r="AI5342" s="43">
        <v>0</v>
      </c>
      <c r="AJ5342" s="43">
        <v>276390170.32836264</v>
      </c>
      <c r="AK5342" s="43">
        <v>289251796.85457581</v>
      </c>
    </row>
    <row r="5343" spans="3:37" x14ac:dyDescent="0.2">
      <c r="C5343" s="43">
        <v>6.2764526452963043E-4</v>
      </c>
      <c r="D5343" s="43">
        <v>5.3683025929442706E-2</v>
      </c>
      <c r="E5343" s="43">
        <v>2.2719193431840226</v>
      </c>
      <c r="F5343" s="43">
        <v>1.4269363708161233</v>
      </c>
      <c r="H5343" s="43">
        <v>7.877152589724926E-5</v>
      </c>
      <c r="I5343" s="43">
        <v>9.7843148886828116E-2</v>
      </c>
      <c r="J5343" s="43">
        <v>0</v>
      </c>
      <c r="K5343" s="43">
        <v>1</v>
      </c>
      <c r="M5343" s="43">
        <v>7.8289059018018924E-3</v>
      </c>
      <c r="N5343" s="43">
        <v>4.6781521821892769E-2</v>
      </c>
      <c r="O5343" s="43">
        <v>0</v>
      </c>
      <c r="P5343" s="43">
        <v>1</v>
      </c>
      <c r="R5343" s="43">
        <v>637.96024599180987</v>
      </c>
      <c r="S5343" s="43">
        <v>145.92914981873386</v>
      </c>
      <c r="T5343" s="43">
        <v>6934.5421367161944</v>
      </c>
      <c r="U5343" s="43">
        <v>7718.431532526738</v>
      </c>
      <c r="W5343" s="43">
        <v>1449.39422305123</v>
      </c>
      <c r="X5343" s="43">
        <v>0</v>
      </c>
      <c r="Y5343" s="43">
        <v>0</v>
      </c>
      <c r="Z5343" s="43">
        <v>1449.39422305123</v>
      </c>
      <c r="AB5343" s="43">
        <v>29.143422239911391</v>
      </c>
      <c r="AC5343" s="43">
        <v>0</v>
      </c>
      <c r="AD5343" s="43">
        <v>0</v>
      </c>
      <c r="AE5343" s="43">
        <v>29.143422239911391</v>
      </c>
      <c r="AG5343" s="43">
        <v>2665435.976191212</v>
      </c>
      <c r="AH5343" s="43">
        <v>313069.15217906568</v>
      </c>
      <c r="AI5343" s="43">
        <v>0</v>
      </c>
      <c r="AJ5343" s="43">
        <v>122402373.40762785</v>
      </c>
      <c r="AK5343" s="43">
        <v>125067809.38381906</v>
      </c>
    </row>
    <row r="5344" spans="3:37" x14ac:dyDescent="0.2">
      <c r="C5344" s="43">
        <v>5.9188564685951897E-4</v>
      </c>
      <c r="D5344" s="43">
        <v>5.6531207398075822E-2</v>
      </c>
      <c r="E5344" s="43">
        <v>4.8549336760275033</v>
      </c>
      <c r="F5344" s="43">
        <v>1.2886974154345692</v>
      </c>
      <c r="H5344" s="43">
        <v>8.3775534321121247E-5</v>
      </c>
      <c r="I5344" s="43">
        <v>0.10287612271159419</v>
      </c>
      <c r="J5344" s="43">
        <v>0</v>
      </c>
      <c r="K5344" s="43">
        <v>1</v>
      </c>
      <c r="M5344" s="43">
        <v>7.8855599267897425E-3</v>
      </c>
      <c r="N5344" s="43">
        <v>4.597333743375398E-2</v>
      </c>
      <c r="O5344" s="43">
        <v>0</v>
      </c>
      <c r="P5344" s="43">
        <v>1</v>
      </c>
      <c r="R5344" s="43">
        <v>633.53183423556993</v>
      </c>
      <c r="S5344" s="43">
        <v>163.18271969009453</v>
      </c>
      <c r="T5344" s="43">
        <v>6864.0579565131566</v>
      </c>
      <c r="U5344" s="43">
        <v>7660.772510438821</v>
      </c>
      <c r="W5344" s="43">
        <v>3075.7550368657426</v>
      </c>
      <c r="X5344" s="43">
        <v>0</v>
      </c>
      <c r="Y5344" s="43">
        <v>0</v>
      </c>
      <c r="Z5344" s="43">
        <v>3075.7550368657426</v>
      </c>
      <c r="AB5344" s="43">
        <v>19.570193335908417</v>
      </c>
      <c r="AC5344" s="43">
        <v>0</v>
      </c>
      <c r="AD5344" s="43">
        <v>0</v>
      </c>
      <c r="AE5344" s="43">
        <v>19.570193335908417</v>
      </c>
      <c r="AG5344" s="43">
        <v>5656313.5127961002</v>
      </c>
      <c r="AH5344" s="43">
        <v>664363.08796300041</v>
      </c>
      <c r="AI5344" s="43">
        <v>0</v>
      </c>
      <c r="AJ5344" s="43">
        <v>82194812.010815352</v>
      </c>
      <c r="AK5344" s="43">
        <v>87851125.523611456</v>
      </c>
    </row>
    <row r="5345" spans="3:37" x14ac:dyDescent="0.2">
      <c r="C5345" s="43">
        <v>6.0288812817643842E-4</v>
      </c>
      <c r="D5345" s="43">
        <v>5.5789367311330662E-2</v>
      </c>
      <c r="E5345" s="43">
        <v>4.1285216188682154</v>
      </c>
      <c r="F5345" s="43">
        <v>2.5142649079575157</v>
      </c>
      <c r="H5345" s="43">
        <v>9.1701548550759959E-5</v>
      </c>
      <c r="I5345" s="43">
        <v>8.1736148060370634E-2</v>
      </c>
      <c r="J5345" s="43">
        <v>0</v>
      </c>
      <c r="K5345" s="43">
        <v>1</v>
      </c>
      <c r="M5345" s="43">
        <v>7.8741057981851492E-3</v>
      </c>
      <c r="N5345" s="43">
        <v>4.4112917292455464E-2</v>
      </c>
      <c r="O5345" s="43">
        <v>0</v>
      </c>
      <c r="P5345" s="43">
        <v>1</v>
      </c>
      <c r="R5345" s="43">
        <v>636.84030406183115</v>
      </c>
      <c r="S5345" s="43">
        <v>141.9166037754126</v>
      </c>
      <c r="T5345" s="43">
        <v>6576.7206933837169</v>
      </c>
      <c r="U5345" s="43">
        <v>7355.4776012209604</v>
      </c>
      <c r="W5345" s="43">
        <v>2629.2089630858777</v>
      </c>
      <c r="X5345" s="43">
        <v>0</v>
      </c>
      <c r="Y5345" s="43">
        <v>0</v>
      </c>
      <c r="Z5345" s="43">
        <v>2629.2089630858777</v>
      </c>
      <c r="AB5345" s="43">
        <v>103.18490691227929</v>
      </c>
      <c r="AC5345" s="43">
        <v>0</v>
      </c>
      <c r="AD5345" s="43">
        <v>0</v>
      </c>
      <c r="AE5345" s="43">
        <v>103.18490691227929</v>
      </c>
      <c r="AG5345" s="43">
        <v>4835115.2831149288</v>
      </c>
      <c r="AH5345" s="43">
        <v>567909.13602654962</v>
      </c>
      <c r="AI5345" s="43">
        <v>0</v>
      </c>
      <c r="AJ5345" s="43">
        <v>433376609.031573</v>
      </c>
      <c r="AK5345" s="43">
        <v>438211724.31468791</v>
      </c>
    </row>
    <row r="5346" spans="3:37" x14ac:dyDescent="0.2">
      <c r="C5346" s="43">
        <v>6.3769158158410999E-4</v>
      </c>
      <c r="D5346" s="43">
        <v>5.7079955692012629E-2</v>
      </c>
      <c r="E5346" s="43">
        <v>1.3724832364741535</v>
      </c>
      <c r="F5346" s="43">
        <v>2.2738804566385298</v>
      </c>
      <c r="H5346" s="43">
        <v>1.0058697980019904E-4</v>
      </c>
      <c r="I5346" s="43">
        <v>0.11903553679702916</v>
      </c>
      <c r="J5346" s="43">
        <v>0</v>
      </c>
      <c r="K5346" s="43">
        <v>1</v>
      </c>
      <c r="M5346" s="43">
        <v>7.8403051325186164E-3</v>
      </c>
      <c r="N5346" s="43">
        <v>4.5595292526455992E-2</v>
      </c>
      <c r="O5346" s="43">
        <v>0</v>
      </c>
      <c r="P5346" s="43">
        <v>1</v>
      </c>
      <c r="R5346" s="43">
        <v>689.18637634116737</v>
      </c>
      <c r="S5346" s="43">
        <v>226.70483151193346</v>
      </c>
      <c r="T5346" s="43">
        <v>6768.5453678664371</v>
      </c>
      <c r="U5346" s="43">
        <v>7684.4365757195383</v>
      </c>
      <c r="W5346" s="43">
        <v>945.89674833461936</v>
      </c>
      <c r="X5346" s="43">
        <v>0</v>
      </c>
      <c r="Y5346" s="43">
        <v>0</v>
      </c>
      <c r="Z5346" s="43">
        <v>945.89674833461936</v>
      </c>
      <c r="AB5346" s="43">
        <v>93.939692970871747</v>
      </c>
      <c r="AC5346" s="43">
        <v>0</v>
      </c>
      <c r="AD5346" s="43">
        <v>0</v>
      </c>
      <c r="AE5346" s="43">
        <v>93.939692970871747</v>
      </c>
      <c r="AG5346" s="43">
        <v>1739504.120187365</v>
      </c>
      <c r="AH5346" s="43">
        <v>204313.69764027779</v>
      </c>
      <c r="AI5346" s="43">
        <v>0</v>
      </c>
      <c r="AJ5346" s="43">
        <v>394546710.47766131</v>
      </c>
      <c r="AK5346" s="43">
        <v>396286214.59784865</v>
      </c>
    </row>
    <row r="5347" spans="3:37" x14ac:dyDescent="0.2">
      <c r="C5347" s="43">
        <v>6.1719953381234038E-4</v>
      </c>
      <c r="D5347" s="43">
        <v>5.018324590197925E-2</v>
      </c>
      <c r="E5347" s="43">
        <v>1.5149085687458155</v>
      </c>
      <c r="F5347" s="43">
        <v>6.4547171840881816</v>
      </c>
      <c r="H5347" s="43">
        <v>8.7211813555219776E-5</v>
      </c>
      <c r="I5347" s="43">
        <v>0.10809313927847164</v>
      </c>
      <c r="J5347" s="43">
        <v>0</v>
      </c>
      <c r="K5347" s="43">
        <v>1</v>
      </c>
      <c r="M5347" s="43">
        <v>7.7399658554462803E-3</v>
      </c>
      <c r="N5347" s="43">
        <v>4.5376026536053375E-2</v>
      </c>
      <c r="O5347" s="43">
        <v>0</v>
      </c>
      <c r="P5347" s="43">
        <v>1</v>
      </c>
      <c r="R5347" s="43">
        <v>586.44422052753214</v>
      </c>
      <c r="S5347" s="43">
        <v>178.4907935628797</v>
      </c>
      <c r="T5347" s="43">
        <v>6649.7892377137105</v>
      </c>
      <c r="U5347" s="43">
        <v>7414.7242518041221</v>
      </c>
      <c r="W5347" s="43">
        <v>888.40937476861905</v>
      </c>
      <c r="X5347" s="43">
        <v>0</v>
      </c>
      <c r="Y5347" s="43">
        <v>0</v>
      </c>
      <c r="Z5347" s="43">
        <v>888.40937476861905</v>
      </c>
      <c r="AB5347" s="43">
        <v>342.28094829261801</v>
      </c>
      <c r="AC5347" s="43">
        <v>0</v>
      </c>
      <c r="AD5347" s="43">
        <v>0</v>
      </c>
      <c r="AE5347" s="43">
        <v>342.28094829261801</v>
      </c>
      <c r="AG5347" s="43">
        <v>1633784.8401994903</v>
      </c>
      <c r="AH5347" s="43">
        <v>191896.42495002173</v>
      </c>
      <c r="AI5347" s="43">
        <v>0</v>
      </c>
      <c r="AJ5347" s="43">
        <v>1437579982.8289957</v>
      </c>
      <c r="AK5347" s="43">
        <v>1439213767.6691952</v>
      </c>
    </row>
    <row r="5348" spans="3:37" x14ac:dyDescent="0.2">
      <c r="C5348" s="43">
        <v>6.1946177668659175E-4</v>
      </c>
      <c r="D5348" s="43">
        <v>5.8317083157774174E-2</v>
      </c>
      <c r="E5348" s="43">
        <v>4.127433699007125</v>
      </c>
      <c r="F5348" s="43">
        <v>2.2224717415424839</v>
      </c>
      <c r="H5348" s="43">
        <v>8.3883387184655034E-5</v>
      </c>
      <c r="I5348" s="43">
        <v>6.7653725941840701E-2</v>
      </c>
      <c r="J5348" s="43">
        <v>0</v>
      </c>
      <c r="K5348" s="43">
        <v>1</v>
      </c>
      <c r="M5348" s="43">
        <v>7.7996411490517956E-3</v>
      </c>
      <c r="N5348" s="43">
        <v>4.1947644437345846E-2</v>
      </c>
      <c r="O5348" s="43">
        <v>0</v>
      </c>
      <c r="P5348" s="43">
        <v>1</v>
      </c>
      <c r="R5348" s="43">
        <v>683.99461147748536</v>
      </c>
      <c r="S5348" s="43">
        <v>107.45089850222949</v>
      </c>
      <c r="T5348" s="43">
        <v>6194.7612456654952</v>
      </c>
      <c r="U5348" s="43">
        <v>6986.2067556452103</v>
      </c>
      <c r="W5348" s="43">
        <v>2823.1424093514588</v>
      </c>
      <c r="X5348" s="43">
        <v>0</v>
      </c>
      <c r="Y5348" s="43">
        <v>0</v>
      </c>
      <c r="Z5348" s="43">
        <v>2823.1424093514588</v>
      </c>
      <c r="AB5348" s="43">
        <v>89.469556977145501</v>
      </c>
      <c r="AC5348" s="43">
        <v>0</v>
      </c>
      <c r="AD5348" s="43">
        <v>0</v>
      </c>
      <c r="AE5348" s="43">
        <v>89.469556977145501</v>
      </c>
      <c r="AG5348" s="43">
        <v>5191758.8907973329</v>
      </c>
      <c r="AH5348" s="43">
        <v>609798.76041991508</v>
      </c>
      <c r="AI5348" s="43">
        <v>0</v>
      </c>
      <c r="AJ5348" s="43">
        <v>375772139.30401111</v>
      </c>
      <c r="AK5348" s="43">
        <v>380963898.19480842</v>
      </c>
    </row>
    <row r="5349" spans="3:37" x14ac:dyDescent="0.2">
      <c r="C5349" s="43">
        <v>6.1314510931487209E-4</v>
      </c>
      <c r="D5349" s="43">
        <v>5.6092148741916259E-2</v>
      </c>
      <c r="E5349" s="43">
        <v>4.3333736143559314</v>
      </c>
      <c r="F5349" s="43">
        <v>0.78886162540752669</v>
      </c>
      <c r="H5349" s="43">
        <v>8.3521997780055344E-5</v>
      </c>
      <c r="I5349" s="43">
        <v>0.12807597423053674</v>
      </c>
      <c r="J5349" s="43">
        <v>0</v>
      </c>
      <c r="K5349" s="43">
        <v>1</v>
      </c>
      <c r="M5349" s="43">
        <v>7.8709380671186935E-3</v>
      </c>
      <c r="N5349" s="43">
        <v>4.3157717800518601E-2</v>
      </c>
      <c r="O5349" s="43">
        <v>0</v>
      </c>
      <c r="P5349" s="43">
        <v>1</v>
      </c>
      <c r="R5349" s="43">
        <v>651.1899934089414</v>
      </c>
      <c r="S5349" s="43">
        <v>202.54005083033113</v>
      </c>
      <c r="T5349" s="43">
        <v>6431.7231008161698</v>
      </c>
      <c r="U5349" s="43">
        <v>7285.4531450554423</v>
      </c>
      <c r="W5349" s="43">
        <v>2821.8495353709195</v>
      </c>
      <c r="X5349" s="43">
        <v>0</v>
      </c>
      <c r="Y5349" s="43">
        <v>0</v>
      </c>
      <c r="Z5349" s="43">
        <v>2821.8495353709195</v>
      </c>
      <c r="AB5349" s="43">
        <v>-14.711558053239463</v>
      </c>
      <c r="AC5349" s="43">
        <v>0</v>
      </c>
      <c r="AD5349" s="43">
        <v>0</v>
      </c>
      <c r="AE5349" s="43">
        <v>-14.711558053239463</v>
      </c>
      <c r="AG5349" s="43">
        <v>5189381.2955471212</v>
      </c>
      <c r="AH5349" s="43">
        <v>609519.49964011856</v>
      </c>
      <c r="AI5349" s="43">
        <v>0</v>
      </c>
      <c r="AJ5349" s="43">
        <v>0</v>
      </c>
      <c r="AK5349" s="43">
        <v>5189381.2955471212</v>
      </c>
    </row>
    <row r="5350" spans="3:37" x14ac:dyDescent="0.2">
      <c r="C5350" s="43">
        <v>6.0688664592847765E-4</v>
      </c>
      <c r="D5350" s="43">
        <v>5.4143201731553431E-2</v>
      </c>
      <c r="E5350" s="43">
        <v>1.851153888067868</v>
      </c>
      <c r="F5350" s="43">
        <v>2.7696400228217333</v>
      </c>
      <c r="H5350" s="43">
        <v>8.8720713534714066E-5</v>
      </c>
      <c r="I5350" s="43">
        <v>9.2974491347484034E-2</v>
      </c>
      <c r="J5350" s="43">
        <v>0</v>
      </c>
      <c r="K5350" s="43">
        <v>1</v>
      </c>
      <c r="M5350" s="43">
        <v>7.7783478792425769E-3</v>
      </c>
      <c r="N5350" s="43">
        <v>4.3377006466317633E-2</v>
      </c>
      <c r="O5350" s="43">
        <v>0</v>
      </c>
      <c r="P5350" s="43">
        <v>1</v>
      </c>
      <c r="R5350" s="43">
        <v>622.14825599262304</v>
      </c>
      <c r="S5350" s="43">
        <v>156.18208267259195</v>
      </c>
      <c r="T5350" s="43">
        <v>6388.3589833954511</v>
      </c>
      <c r="U5350" s="43">
        <v>7166.6893220606662</v>
      </c>
      <c r="W5350" s="43">
        <v>1151.6921630353875</v>
      </c>
      <c r="X5350" s="43">
        <v>0</v>
      </c>
      <c r="Y5350" s="43">
        <v>0</v>
      </c>
      <c r="Z5350" s="43">
        <v>1151.6921630353875</v>
      </c>
      <c r="AB5350" s="43">
        <v>117.8046945708617</v>
      </c>
      <c r="AC5350" s="43">
        <v>0</v>
      </c>
      <c r="AD5350" s="43">
        <v>0</v>
      </c>
      <c r="AE5350" s="43">
        <v>117.8046945708617</v>
      </c>
      <c r="AG5350" s="43">
        <v>2117961.8878220776</v>
      </c>
      <c r="AH5350" s="43">
        <v>248765.50721564368</v>
      </c>
      <c r="AI5350" s="43">
        <v>0</v>
      </c>
      <c r="AJ5350" s="43">
        <v>494779717.19761914</v>
      </c>
      <c r="AK5350" s="43">
        <v>496897679.08544123</v>
      </c>
    </row>
    <row r="5351" spans="3:37" x14ac:dyDescent="0.2">
      <c r="C5351" s="43">
        <v>6.41545136128574E-4</v>
      </c>
      <c r="D5351" s="43">
        <v>5.0451136029815095E-2</v>
      </c>
      <c r="E5351" s="43">
        <v>5.9181002024915799</v>
      </c>
      <c r="F5351" s="43">
        <v>1.9983173612764955</v>
      </c>
      <c r="H5351" s="43">
        <v>8.6373230869904962E-5</v>
      </c>
      <c r="I5351" s="43">
        <v>0.10870998473996785</v>
      </c>
      <c r="J5351" s="43">
        <v>0</v>
      </c>
      <c r="K5351" s="43">
        <v>1</v>
      </c>
      <c r="M5351" s="43">
        <v>7.8417472475793889E-3</v>
      </c>
      <c r="N5351" s="43">
        <v>4.9869668197082051E-2</v>
      </c>
      <c r="O5351" s="43">
        <v>0</v>
      </c>
      <c r="P5351" s="43">
        <v>1</v>
      </c>
      <c r="R5351" s="43">
        <v>612.83073676817173</v>
      </c>
      <c r="S5351" s="43">
        <v>177.78330383412529</v>
      </c>
      <c r="T5351" s="43">
        <v>7404.4310211218826</v>
      </c>
      <c r="U5351" s="43">
        <v>8195.0450617241804</v>
      </c>
      <c r="W5351" s="43">
        <v>3626.7937073607814</v>
      </c>
      <c r="X5351" s="43">
        <v>0</v>
      </c>
      <c r="Y5351" s="43">
        <v>0</v>
      </c>
      <c r="Z5351" s="43">
        <v>3626.7937073607814</v>
      </c>
      <c r="AB5351" s="43">
        <v>65.462553352229904</v>
      </c>
      <c r="AC5351" s="43">
        <v>0</v>
      </c>
      <c r="AD5351" s="43">
        <v>0</v>
      </c>
      <c r="AE5351" s="43">
        <v>65.462553352229904</v>
      </c>
      <c r="AG5351" s="43">
        <v>6669673.627836477</v>
      </c>
      <c r="AH5351" s="43">
        <v>783387.44078992878</v>
      </c>
      <c r="AI5351" s="43">
        <v>0</v>
      </c>
      <c r="AJ5351" s="43">
        <v>274942724.07936561</v>
      </c>
      <c r="AK5351" s="43">
        <v>281612397.70720208</v>
      </c>
    </row>
    <row r="5352" spans="3:37" x14ac:dyDescent="0.2">
      <c r="C5352" s="43">
        <v>6.2791407029960666E-4</v>
      </c>
      <c r="D5352" s="43">
        <v>5.6141272253442565E-2</v>
      </c>
      <c r="E5352" s="43">
        <v>5.877552115015817</v>
      </c>
      <c r="F5352" s="43">
        <v>1.8091540973194506</v>
      </c>
      <c r="H5352" s="43">
        <v>8.5580463237732167E-5</v>
      </c>
      <c r="I5352" s="43">
        <v>0.10816607144256318</v>
      </c>
      <c r="J5352" s="43">
        <v>0</v>
      </c>
      <c r="K5352" s="43">
        <v>1</v>
      </c>
      <c r="M5352" s="43">
        <v>7.8947668114709435E-3</v>
      </c>
      <c r="N5352" s="43">
        <v>4.6624780088923568E-2</v>
      </c>
      <c r="O5352" s="43">
        <v>0</v>
      </c>
      <c r="P5352" s="43">
        <v>1</v>
      </c>
      <c r="R5352" s="43">
        <v>667.45937562171014</v>
      </c>
      <c r="S5352" s="43">
        <v>175.27019194750002</v>
      </c>
      <c r="T5352" s="43">
        <v>6969.4495057402173</v>
      </c>
      <c r="U5352" s="43">
        <v>7812.1790733094276</v>
      </c>
      <c r="W5352" s="43">
        <v>3923.027264872519</v>
      </c>
      <c r="X5352" s="43">
        <v>0</v>
      </c>
      <c r="Y5352" s="43">
        <v>0</v>
      </c>
      <c r="Z5352" s="43">
        <v>3923.027264872519</v>
      </c>
      <c r="AB5352" s="43">
        <v>57.788291277909018</v>
      </c>
      <c r="AC5352" s="43">
        <v>0</v>
      </c>
      <c r="AD5352" s="43">
        <v>0</v>
      </c>
      <c r="AE5352" s="43">
        <v>57.788291277909018</v>
      </c>
      <c r="AG5352" s="43">
        <v>7214447.1401005629</v>
      </c>
      <c r="AH5352" s="43">
        <v>847373.8892124641</v>
      </c>
      <c r="AI5352" s="43">
        <v>0</v>
      </c>
      <c r="AJ5352" s="43">
        <v>242710823.36721787</v>
      </c>
      <c r="AK5352" s="43">
        <v>249925270.50731844</v>
      </c>
    </row>
    <row r="5353" spans="3:37" x14ac:dyDescent="0.2">
      <c r="C5353" s="43">
        <v>6.0970608929809529E-4</v>
      </c>
      <c r="D5353" s="43">
        <v>5.6279464449187744E-2</v>
      </c>
      <c r="E5353" s="43">
        <v>3.1636148912036361</v>
      </c>
      <c r="F5353" s="43">
        <v>2.0970115727456653</v>
      </c>
      <c r="H5353" s="43">
        <v>9.8186663804789021E-5</v>
      </c>
      <c r="I5353" s="43">
        <v>8.8115848283548126E-2</v>
      </c>
      <c r="J5353" s="43">
        <v>0</v>
      </c>
      <c r="K5353" s="43">
        <v>1</v>
      </c>
      <c r="M5353" s="43">
        <v>7.8934798297406461E-3</v>
      </c>
      <c r="N5353" s="43">
        <v>4.5221324052936399E-2</v>
      </c>
      <c r="O5353" s="43">
        <v>0</v>
      </c>
      <c r="P5353" s="43">
        <v>1</v>
      </c>
      <c r="R5353" s="43">
        <v>649.69999184131439</v>
      </c>
      <c r="S5353" s="43">
        <v>163.81320337721499</v>
      </c>
      <c r="T5353" s="43">
        <v>6758.5596382214844</v>
      </c>
      <c r="U5353" s="43">
        <v>7572.0728334400137</v>
      </c>
      <c r="W5353" s="43">
        <v>2055.4005690040631</v>
      </c>
      <c r="X5353" s="43">
        <v>0</v>
      </c>
      <c r="Y5353" s="43">
        <v>0</v>
      </c>
      <c r="Z5353" s="43">
        <v>2055.4005690040631</v>
      </c>
      <c r="AB5353" s="43">
        <v>76.261939855307418</v>
      </c>
      <c r="AC5353" s="43">
        <v>0</v>
      </c>
      <c r="AD5353" s="43">
        <v>0</v>
      </c>
      <c r="AE5353" s="43">
        <v>76.261939855307418</v>
      </c>
      <c r="AG5353" s="43">
        <v>3779881.6463984721</v>
      </c>
      <c r="AH5353" s="43">
        <v>443966.52290487761</v>
      </c>
      <c r="AI5353" s="43">
        <v>0</v>
      </c>
      <c r="AJ5353" s="43">
        <v>320300147.39229113</v>
      </c>
      <c r="AK5353" s="43">
        <v>324080029.03868961</v>
      </c>
    </row>
    <row r="5354" spans="3:37" x14ac:dyDescent="0.2">
      <c r="C5354" s="43">
        <v>6.0211212858135392E-4</v>
      </c>
      <c r="D5354" s="43">
        <v>5.7406425560299845E-2</v>
      </c>
      <c r="E5354" s="43">
        <v>4.9874732232424144</v>
      </c>
      <c r="F5354" s="43">
        <v>2.1133130875537609</v>
      </c>
      <c r="H5354" s="43">
        <v>8.6417421648471763E-5</v>
      </c>
      <c r="I5354" s="43">
        <v>9.0522634230494461E-2</v>
      </c>
      <c r="J5354" s="43">
        <v>0</v>
      </c>
      <c r="K5354" s="43">
        <v>1</v>
      </c>
      <c r="M5354" s="43">
        <v>7.8080670656580173E-3</v>
      </c>
      <c r="N5354" s="43">
        <v>4.3572743859548402E-2</v>
      </c>
      <c r="O5354" s="43">
        <v>0</v>
      </c>
      <c r="P5354" s="43">
        <v>1</v>
      </c>
      <c r="R5354" s="43">
        <v>654.45569974299281</v>
      </c>
      <c r="S5354" s="43">
        <v>148.11562001454564</v>
      </c>
      <c r="T5354" s="43">
        <v>6441.7047716966117</v>
      </c>
      <c r="U5354" s="43">
        <v>7244.2760914541504</v>
      </c>
      <c r="W5354" s="43">
        <v>3264.0802782665542</v>
      </c>
      <c r="X5354" s="43">
        <v>0</v>
      </c>
      <c r="Y5354" s="43">
        <v>0</v>
      </c>
      <c r="Z5354" s="43">
        <v>3264.0802782665542</v>
      </c>
      <c r="AB5354" s="43">
        <v>77.961708245039034</v>
      </c>
      <c r="AC5354" s="43">
        <v>0</v>
      </c>
      <c r="AD5354" s="43">
        <v>0</v>
      </c>
      <c r="AE5354" s="43">
        <v>77.961708245039034</v>
      </c>
      <c r="AG5354" s="43">
        <v>6002643.6317321928</v>
      </c>
      <c r="AH5354" s="43">
        <v>705041.34010557574</v>
      </c>
      <c r="AI5354" s="43">
        <v>0</v>
      </c>
      <c r="AJ5354" s="43">
        <v>327439174.62916392</v>
      </c>
      <c r="AK5354" s="43">
        <v>333441818.26089609</v>
      </c>
    </row>
    <row r="5355" spans="3:37" x14ac:dyDescent="0.2">
      <c r="C5355" s="43">
        <v>6.1241637128206516E-4</v>
      </c>
      <c r="D5355" s="43">
        <v>5.1348193636090028E-2</v>
      </c>
      <c r="E5355" s="43">
        <v>6.6584595740676997</v>
      </c>
      <c r="F5355" s="43">
        <v>1.3057512214749885</v>
      </c>
      <c r="H5355" s="43">
        <v>9.3237437533755241E-5</v>
      </c>
      <c r="I5355" s="43">
        <v>0.12328801940769385</v>
      </c>
      <c r="J5355" s="43">
        <v>0</v>
      </c>
      <c r="K5355" s="43">
        <v>1</v>
      </c>
      <c r="M5355" s="43">
        <v>7.9627359401456266E-3</v>
      </c>
      <c r="N5355" s="43">
        <v>4.6346146457825199E-2</v>
      </c>
      <c r="O5355" s="43">
        <v>0</v>
      </c>
      <c r="P5355" s="43">
        <v>1</v>
      </c>
      <c r="R5355" s="43">
        <v>595.40754663993744</v>
      </c>
      <c r="S5355" s="43">
        <v>217.6474472609797</v>
      </c>
      <c r="T5355" s="43">
        <v>6987.4436153308343</v>
      </c>
      <c r="U5355" s="43">
        <v>7800.4986092317513</v>
      </c>
      <c r="W5355" s="43">
        <v>3964.4970793968519</v>
      </c>
      <c r="X5355" s="43">
        <v>0</v>
      </c>
      <c r="Y5355" s="43">
        <v>0</v>
      </c>
      <c r="Z5355" s="43">
        <v>3964.4970793968519</v>
      </c>
      <c r="AB5355" s="43">
        <v>19.478984558682818</v>
      </c>
      <c r="AC5355" s="43">
        <v>0</v>
      </c>
      <c r="AD5355" s="43">
        <v>0</v>
      </c>
      <c r="AE5355" s="43">
        <v>19.478984558682818</v>
      </c>
      <c r="AG5355" s="43">
        <v>7290710.1290108105</v>
      </c>
      <c r="AH5355" s="43">
        <v>856331.36914971995</v>
      </c>
      <c r="AI5355" s="43">
        <v>0</v>
      </c>
      <c r="AJ5355" s="43">
        <v>81811735.146467835</v>
      </c>
      <c r="AK5355" s="43">
        <v>89102445.275478646</v>
      </c>
    </row>
    <row r="5356" spans="3:37" x14ac:dyDescent="0.2">
      <c r="C5356" s="43">
        <v>6.1510167000755622E-4</v>
      </c>
      <c r="D5356" s="43">
        <v>5.7306251767855532E-2</v>
      </c>
      <c r="E5356" s="43">
        <v>1.746698232811646</v>
      </c>
      <c r="F5356" s="43">
        <v>1.2808624618353748</v>
      </c>
      <c r="H5356" s="43">
        <v>9.3089120365652533E-5</v>
      </c>
      <c r="I5356" s="43">
        <v>0.1321674855440178</v>
      </c>
      <c r="J5356" s="43">
        <v>0</v>
      </c>
      <c r="K5356" s="43">
        <v>1</v>
      </c>
      <c r="M5356" s="43">
        <v>7.8577189406473513E-3</v>
      </c>
      <c r="N5356" s="43">
        <v>4.3879976968899406E-2</v>
      </c>
      <c r="O5356" s="43">
        <v>0</v>
      </c>
      <c r="P5356" s="43">
        <v>1</v>
      </c>
      <c r="R5356" s="43">
        <v>667.40780682450429</v>
      </c>
      <c r="S5356" s="43">
        <v>232.9517230063862</v>
      </c>
      <c r="T5356" s="43">
        <v>6528.3774260046348</v>
      </c>
      <c r="U5356" s="43">
        <v>7428.7369558355258</v>
      </c>
      <c r="W5356" s="43">
        <v>1165.7600367450582</v>
      </c>
      <c r="X5356" s="43">
        <v>0</v>
      </c>
      <c r="Y5356" s="43">
        <v>0</v>
      </c>
      <c r="Z5356" s="43">
        <v>1165.7600367450582</v>
      </c>
      <c r="AB5356" s="43">
        <v>20.057128564997996</v>
      </c>
      <c r="AC5356" s="43">
        <v>0</v>
      </c>
      <c r="AD5356" s="43">
        <v>0</v>
      </c>
      <c r="AE5356" s="43">
        <v>20.057128564997996</v>
      </c>
      <c r="AG5356" s="43">
        <v>2143832.7075741622</v>
      </c>
      <c r="AH5356" s="43">
        <v>251804.16793693256</v>
      </c>
      <c r="AI5356" s="43">
        <v>0</v>
      </c>
      <c r="AJ5356" s="43">
        <v>84239939.972991586</v>
      </c>
      <c r="AK5356" s="43">
        <v>86383772.680565745</v>
      </c>
    </row>
    <row r="5357" spans="3:37" x14ac:dyDescent="0.2">
      <c r="C5357" s="43">
        <v>5.9434284363301456E-4</v>
      </c>
      <c r="D5357" s="43">
        <v>5.4851606827383659E-2</v>
      </c>
      <c r="E5357" s="43">
        <v>0.93759496680575627</v>
      </c>
      <c r="F5357" s="43">
        <v>0.99813987022967376</v>
      </c>
      <c r="H5357" s="43">
        <v>9.0129680372585952E-5</v>
      </c>
      <c r="I5357" s="43">
        <v>0.1482189164886466</v>
      </c>
      <c r="J5357" s="43">
        <v>0</v>
      </c>
      <c r="K5357" s="43">
        <v>1</v>
      </c>
      <c r="M5357" s="43">
        <v>7.8466243025057357E-3</v>
      </c>
      <c r="N5357" s="43">
        <v>4.4978400813995977E-2</v>
      </c>
      <c r="O5357" s="43">
        <v>0</v>
      </c>
      <c r="P5357" s="43">
        <v>1</v>
      </c>
      <c r="R5357" s="43">
        <v>617.26089605426284</v>
      </c>
      <c r="S5357" s="43">
        <v>252.93785884205454</v>
      </c>
      <c r="T5357" s="43">
        <v>6682.3503569315617</v>
      </c>
      <c r="U5357" s="43">
        <v>7552.5491118278787</v>
      </c>
      <c r="W5357" s="43">
        <v>578.74070934648796</v>
      </c>
      <c r="X5357" s="43">
        <v>0</v>
      </c>
      <c r="Y5357" s="43">
        <v>0</v>
      </c>
      <c r="Z5357" s="43">
        <v>578.74070934648796</v>
      </c>
      <c r="AB5357" s="43">
        <v>-0.12285583446253606</v>
      </c>
      <c r="AC5357" s="43">
        <v>0</v>
      </c>
      <c r="AD5357" s="43">
        <v>0</v>
      </c>
      <c r="AE5357" s="43">
        <v>-0.12285583446253606</v>
      </c>
      <c r="AG5357" s="43">
        <v>1064304.1644881913</v>
      </c>
      <c r="AH5357" s="43">
        <v>125007.99321884139</v>
      </c>
      <c r="AI5357" s="43">
        <v>0</v>
      </c>
      <c r="AJ5357" s="43">
        <v>0</v>
      </c>
      <c r="AK5357" s="43">
        <v>1064304.1644881913</v>
      </c>
    </row>
    <row r="5358" spans="3:37" x14ac:dyDescent="0.2">
      <c r="C5358" s="43">
        <v>6.0502655691666192E-4</v>
      </c>
      <c r="D5358" s="43">
        <v>5.3039035390557834E-2</v>
      </c>
      <c r="E5358" s="43">
        <v>8.4558003048677399</v>
      </c>
      <c r="F5358" s="43">
        <v>2.307088122447436</v>
      </c>
      <c r="H5358" s="43">
        <v>8.6003508924619538E-5</v>
      </c>
      <c r="I5358" s="43">
        <v>0.11091004186073139</v>
      </c>
      <c r="J5358" s="43">
        <v>0</v>
      </c>
      <c r="K5358" s="43">
        <v>1</v>
      </c>
      <c r="M5358" s="43">
        <v>7.8313341071655183E-3</v>
      </c>
      <c r="N5358" s="43">
        <v>4.7407537729702076E-2</v>
      </c>
      <c r="O5358" s="43">
        <v>0</v>
      </c>
      <c r="P5358" s="43">
        <v>1</v>
      </c>
      <c r="R5358" s="43">
        <v>607.5925326784145</v>
      </c>
      <c r="S5358" s="43">
        <v>180.60485164183748</v>
      </c>
      <c r="T5358" s="43">
        <v>7029.5176343951716</v>
      </c>
      <c r="U5358" s="43">
        <v>7817.7150187154239</v>
      </c>
      <c r="W5358" s="43">
        <v>5137.6811230574995</v>
      </c>
      <c r="X5358" s="43">
        <v>0</v>
      </c>
      <c r="Y5358" s="43">
        <v>0</v>
      </c>
      <c r="Z5358" s="43">
        <v>5137.6811230574995</v>
      </c>
      <c r="AB5358" s="43">
        <v>84.976937154433088</v>
      </c>
      <c r="AC5358" s="43">
        <v>0</v>
      </c>
      <c r="AD5358" s="43">
        <v>0</v>
      </c>
      <c r="AE5358" s="43">
        <v>84.976937154433088</v>
      </c>
      <c r="AG5358" s="43">
        <v>9448195.5853027422</v>
      </c>
      <c r="AH5358" s="43">
        <v>1109739.12258042</v>
      </c>
      <c r="AI5358" s="43">
        <v>0</v>
      </c>
      <c r="AJ5358" s="43">
        <v>356903136.04861897</v>
      </c>
      <c r="AK5358" s="43">
        <v>366351331.63392174</v>
      </c>
    </row>
    <row r="5359" spans="3:37" x14ac:dyDescent="0.2">
      <c r="C5359" s="43">
        <v>6.1074313309839035E-4</v>
      </c>
      <c r="D5359" s="43">
        <v>5.0331999901987994E-2</v>
      </c>
      <c r="E5359" s="43">
        <v>3.0734530877664668</v>
      </c>
      <c r="F5359" s="43">
        <v>3.4076032998926329</v>
      </c>
      <c r="H5359" s="43">
        <v>8.3557453690184E-5</v>
      </c>
      <c r="I5359" s="43">
        <v>0.11868920661217619</v>
      </c>
      <c r="J5359" s="43">
        <v>0</v>
      </c>
      <c r="K5359" s="43">
        <v>1</v>
      </c>
      <c r="M5359" s="43">
        <v>7.832669095153141E-3</v>
      </c>
      <c r="N5359" s="43">
        <v>4.804208124990994E-2</v>
      </c>
      <c r="O5359" s="43">
        <v>0</v>
      </c>
      <c r="P5359" s="43">
        <v>1</v>
      </c>
      <c r="R5359" s="43">
        <v>582.02970805090604</v>
      </c>
      <c r="S5359" s="43">
        <v>187.77544353499883</v>
      </c>
      <c r="T5359" s="43">
        <v>7124.8211265322907</v>
      </c>
      <c r="U5359" s="43">
        <v>7894.6262781181958</v>
      </c>
      <c r="W5359" s="43">
        <v>1788.8410033808723</v>
      </c>
      <c r="X5359" s="43">
        <v>0</v>
      </c>
      <c r="Y5359" s="43">
        <v>0</v>
      </c>
      <c r="Z5359" s="43">
        <v>1788.8410033808723</v>
      </c>
      <c r="AB5359" s="43">
        <v>149.93874109406309</v>
      </c>
      <c r="AC5359" s="43">
        <v>0</v>
      </c>
      <c r="AD5359" s="43">
        <v>0</v>
      </c>
      <c r="AE5359" s="43">
        <v>149.93874109406309</v>
      </c>
      <c r="AG5359" s="43">
        <v>3289678.6052174242</v>
      </c>
      <c r="AH5359" s="43">
        <v>386389.65673026838</v>
      </c>
      <c r="AI5359" s="43">
        <v>0</v>
      </c>
      <c r="AJ5359" s="43">
        <v>629742712.595065</v>
      </c>
      <c r="AK5359" s="43">
        <v>633032391.20028245</v>
      </c>
    </row>
    <row r="5360" spans="3:37" x14ac:dyDescent="0.2">
      <c r="C5360" s="43">
        <v>6.0495864342391718E-4</v>
      </c>
      <c r="D5360" s="43">
        <v>5.9419709922295838E-2</v>
      </c>
      <c r="E5360" s="43">
        <v>3.8367589888777691</v>
      </c>
      <c r="F5360" s="43">
        <v>1.8726010499297174</v>
      </c>
      <c r="H5360" s="43">
        <v>9.4023249571417722E-5</v>
      </c>
      <c r="I5360" s="43">
        <v>0.1149987949506116</v>
      </c>
      <c r="J5360" s="43">
        <v>0</v>
      </c>
      <c r="K5360" s="43">
        <v>1</v>
      </c>
      <c r="M5360" s="43">
        <v>7.9203198089627946E-3</v>
      </c>
      <c r="N5360" s="43">
        <v>4.4039227928166828E-2</v>
      </c>
      <c r="O5360" s="43">
        <v>0</v>
      </c>
      <c r="P5360" s="43">
        <v>1</v>
      </c>
      <c r="R5360" s="43">
        <v>680.61040820838298</v>
      </c>
      <c r="S5360" s="43">
        <v>204.72501857674777</v>
      </c>
      <c r="T5360" s="43">
        <v>6604.2695025110197</v>
      </c>
      <c r="U5360" s="43">
        <v>7489.6049292961507</v>
      </c>
      <c r="W5360" s="43">
        <v>2611.3381016172812</v>
      </c>
      <c r="X5360" s="43">
        <v>0</v>
      </c>
      <c r="Y5360" s="43">
        <v>0</v>
      </c>
      <c r="Z5360" s="43">
        <v>2611.3381016172812</v>
      </c>
      <c r="AB5360" s="43">
        <v>63.547445177142954</v>
      </c>
      <c r="AC5360" s="43">
        <v>0</v>
      </c>
      <c r="AD5360" s="43">
        <v>0</v>
      </c>
      <c r="AE5360" s="43">
        <v>63.547445177142954</v>
      </c>
      <c r="AG5360" s="43">
        <v>4802250.7688741805</v>
      </c>
      <c r="AH5360" s="43">
        <v>564049.0299493327</v>
      </c>
      <c r="AI5360" s="43">
        <v>0</v>
      </c>
      <c r="AJ5360" s="43">
        <v>266899269.74400041</v>
      </c>
      <c r="AK5360" s="43">
        <v>271701520.5128746</v>
      </c>
    </row>
    <row r="5361" spans="3:37" x14ac:dyDescent="0.2">
      <c r="C5361" s="43">
        <v>5.9455565836605165E-4</v>
      </c>
      <c r="D5361" s="43">
        <v>5.6555105065492772E-2</v>
      </c>
      <c r="E5361" s="43">
        <v>4.2018262423543762</v>
      </c>
      <c r="F5361" s="43">
        <v>1.8620839822467403</v>
      </c>
      <c r="H5361" s="43">
        <v>1.0211294005801896E-4</v>
      </c>
      <c r="I5361" s="43">
        <v>0.1413981918619317</v>
      </c>
      <c r="J5361" s="43">
        <v>0</v>
      </c>
      <c r="K5361" s="43">
        <v>1</v>
      </c>
      <c r="M5361" s="43">
        <v>7.8397639357486899E-3</v>
      </c>
      <c r="N5361" s="43">
        <v>4.5406440005395086E-2</v>
      </c>
      <c r="O5361" s="43">
        <v>0</v>
      </c>
      <c r="P5361" s="43">
        <v>1</v>
      </c>
      <c r="R5361" s="43">
        <v>636.65873638740277</v>
      </c>
      <c r="S5361" s="43">
        <v>273.38017009235017</v>
      </c>
      <c r="T5361" s="43">
        <v>6740.0452444224939</v>
      </c>
      <c r="U5361" s="43">
        <v>7650.0841509022466</v>
      </c>
      <c r="W5361" s="43">
        <v>2675.1293859767661</v>
      </c>
      <c r="X5361" s="43">
        <v>0</v>
      </c>
      <c r="Y5361" s="43">
        <v>0</v>
      </c>
      <c r="Z5361" s="43">
        <v>2675.1293859767661</v>
      </c>
      <c r="AB5361" s="43">
        <v>58.727302971282185</v>
      </c>
      <c r="AC5361" s="43">
        <v>0</v>
      </c>
      <c r="AD5361" s="43">
        <v>0</v>
      </c>
      <c r="AE5361" s="43">
        <v>58.727302971282185</v>
      </c>
      <c r="AG5361" s="43">
        <v>4919562.9408112727</v>
      </c>
      <c r="AH5361" s="43">
        <v>577827.94737098145</v>
      </c>
      <c r="AI5361" s="43">
        <v>0</v>
      </c>
      <c r="AJ5361" s="43">
        <v>246654672.47938517</v>
      </c>
      <c r="AK5361" s="43">
        <v>251574235.42019644</v>
      </c>
    </row>
    <row r="5362" spans="3:37" x14ac:dyDescent="0.2">
      <c r="C5362" s="43">
        <v>6.0640093720582303E-4</v>
      </c>
      <c r="D5362" s="43">
        <v>5.3865530483966959E-2</v>
      </c>
      <c r="E5362" s="43">
        <v>7.2269849208037451</v>
      </c>
      <c r="F5362" s="43">
        <v>3.0329952769847903</v>
      </c>
      <c r="H5362" s="43">
        <v>8.1832022020462682E-5</v>
      </c>
      <c r="I5362" s="43">
        <v>0.10656610486258788</v>
      </c>
      <c r="J5362" s="43">
        <v>0</v>
      </c>
      <c r="K5362" s="43">
        <v>1</v>
      </c>
      <c r="M5362" s="43">
        <v>7.8011769072023436E-3</v>
      </c>
      <c r="N5362" s="43">
        <v>4.7273592876013404E-2</v>
      </c>
      <c r="O5362" s="43">
        <v>0</v>
      </c>
      <c r="P5362" s="43">
        <v>1</v>
      </c>
      <c r="R5362" s="43">
        <v>618.46222406363609</v>
      </c>
      <c r="S5362" s="43">
        <v>165.11432264583078</v>
      </c>
      <c r="T5362" s="43">
        <v>6982.6634426016999</v>
      </c>
      <c r="U5362" s="43">
        <v>7766.2399893111669</v>
      </c>
      <c r="W5362" s="43">
        <v>4469.6171673946455</v>
      </c>
      <c r="X5362" s="43">
        <v>0</v>
      </c>
      <c r="Y5362" s="43">
        <v>0</v>
      </c>
      <c r="Z5362" s="43">
        <v>4469.6171673946455</v>
      </c>
      <c r="AB5362" s="43">
        <v>134.53439351509229</v>
      </c>
      <c r="AC5362" s="43">
        <v>0</v>
      </c>
      <c r="AD5362" s="43">
        <v>0</v>
      </c>
      <c r="AE5362" s="43">
        <v>134.53439351509229</v>
      </c>
      <c r="AG5362" s="43">
        <v>8219625.9708387535</v>
      </c>
      <c r="AH5362" s="43">
        <v>965437.30815724342</v>
      </c>
      <c r="AI5362" s="43">
        <v>0</v>
      </c>
      <c r="AJ5362" s="43">
        <v>565044452.76338756</v>
      </c>
      <c r="AK5362" s="43">
        <v>573264078.73422635</v>
      </c>
    </row>
    <row r="5363" spans="3:37" x14ac:dyDescent="0.2">
      <c r="C5363" s="43">
        <v>6.0839872609670784E-4</v>
      </c>
      <c r="D5363" s="43">
        <v>5.3056096627016797E-2</v>
      </c>
      <c r="E5363" s="43">
        <v>2.4887748940762084</v>
      </c>
      <c r="F5363" s="43">
        <v>1.0291487644371833</v>
      </c>
      <c r="H5363" s="43">
        <v>9.3542203584817685E-5</v>
      </c>
      <c r="I5363" s="43">
        <v>7.888513155580229E-2</v>
      </c>
      <c r="J5363" s="43">
        <v>0</v>
      </c>
      <c r="K5363" s="43">
        <v>1</v>
      </c>
      <c r="M5363" s="43">
        <v>7.7593687296674454E-3</v>
      </c>
      <c r="N5363" s="43">
        <v>4.7869205376880664E-2</v>
      </c>
      <c r="O5363" s="43">
        <v>0</v>
      </c>
      <c r="P5363" s="43">
        <v>1</v>
      </c>
      <c r="R5363" s="43">
        <v>611.17553912570656</v>
      </c>
      <c r="S5363" s="43">
        <v>139.71567180398836</v>
      </c>
      <c r="T5363" s="43">
        <v>7032.7467931817182</v>
      </c>
      <c r="U5363" s="43">
        <v>7783.6380041114135</v>
      </c>
      <c r="W5363" s="43">
        <v>1521.0783376495499</v>
      </c>
      <c r="X5363" s="43">
        <v>0</v>
      </c>
      <c r="Y5363" s="43">
        <v>0</v>
      </c>
      <c r="Z5363" s="43">
        <v>1521.0783376495499</v>
      </c>
      <c r="AB5363" s="43">
        <v>1.9062062647125808</v>
      </c>
      <c r="AC5363" s="43">
        <v>0</v>
      </c>
      <c r="AD5363" s="43">
        <v>0</v>
      </c>
      <c r="AE5363" s="43">
        <v>1.9062062647125808</v>
      </c>
      <c r="AG5363" s="43">
        <v>2797263.0629375223</v>
      </c>
      <c r="AH5363" s="43">
        <v>328552.92093230278</v>
      </c>
      <c r="AI5363" s="43">
        <v>0</v>
      </c>
      <c r="AJ5363" s="43">
        <v>8006066.3117928393</v>
      </c>
      <c r="AK5363" s="43">
        <v>10803329.374730362</v>
      </c>
    </row>
    <row r="5364" spans="3:37" x14ac:dyDescent="0.2">
      <c r="C5364" s="43">
        <v>5.9896112529141511E-4</v>
      </c>
      <c r="D5364" s="43">
        <v>6.4745563827789288E-2</v>
      </c>
      <c r="E5364" s="43">
        <v>5.85559712193115</v>
      </c>
      <c r="F5364" s="43">
        <v>1.5634068610501251</v>
      </c>
      <c r="H5364" s="43">
        <v>8.6583310950022683E-5</v>
      </c>
      <c r="I5364" s="43">
        <v>9.0276452426645684E-2</v>
      </c>
      <c r="J5364" s="43">
        <v>0</v>
      </c>
      <c r="K5364" s="43">
        <v>1</v>
      </c>
      <c r="M5364" s="43">
        <v>7.8401081592482467E-3</v>
      </c>
      <c r="N5364" s="43">
        <v>4.7219741312595431E-2</v>
      </c>
      <c r="O5364" s="43">
        <v>0</v>
      </c>
      <c r="P5364" s="43">
        <v>1</v>
      </c>
      <c r="R5364" s="43">
        <v>734.26195458979385</v>
      </c>
      <c r="S5364" s="43">
        <v>147.99636423247588</v>
      </c>
      <c r="T5364" s="43">
        <v>7009.5159836835446</v>
      </c>
      <c r="U5364" s="43">
        <v>7891.7743025058144</v>
      </c>
      <c r="W5364" s="43">
        <v>4299.5421880395379</v>
      </c>
      <c r="X5364" s="43">
        <v>0</v>
      </c>
      <c r="Y5364" s="43">
        <v>0</v>
      </c>
      <c r="Z5364" s="43">
        <v>4299.5421880395379</v>
      </c>
      <c r="AB5364" s="43">
        <v>44.264639863564284</v>
      </c>
      <c r="AC5364" s="43">
        <v>0</v>
      </c>
      <c r="AD5364" s="43">
        <v>0</v>
      </c>
      <c r="AE5364" s="43">
        <v>44.264639863564284</v>
      </c>
      <c r="AG5364" s="43">
        <v>7906858.0838047098</v>
      </c>
      <c r="AH5364" s="43">
        <v>928701.11261654017</v>
      </c>
      <c r="AI5364" s="43">
        <v>0</v>
      </c>
      <c r="AJ5364" s="43">
        <v>185911487.42697001</v>
      </c>
      <c r="AK5364" s="43">
        <v>193818345.5107747</v>
      </c>
    </row>
    <row r="5365" spans="3:37" x14ac:dyDescent="0.2">
      <c r="C5365" s="43">
        <v>6.0848168130196831E-4</v>
      </c>
      <c r="D5365" s="43">
        <v>4.9786526585254821E-2</v>
      </c>
      <c r="E5365" s="43">
        <v>11.565893259177757</v>
      </c>
      <c r="F5365" s="43">
        <v>5.5591607970812946</v>
      </c>
      <c r="H5365" s="43">
        <v>8.8717191999387266E-5</v>
      </c>
      <c r="I5365" s="43">
        <v>0.10734277199345854</v>
      </c>
      <c r="J5365" s="43">
        <v>0</v>
      </c>
      <c r="K5365" s="43">
        <v>1</v>
      </c>
      <c r="M5365" s="43">
        <v>7.793553224833813E-3</v>
      </c>
      <c r="N5365" s="43">
        <v>4.5252354824808237E-2</v>
      </c>
      <c r="O5365" s="43">
        <v>0</v>
      </c>
      <c r="P5365" s="43">
        <v>1</v>
      </c>
      <c r="R5365" s="43">
        <v>573.59018215225535</v>
      </c>
      <c r="S5365" s="43">
        <v>180.31130908647458</v>
      </c>
      <c r="T5365" s="43">
        <v>6677.5794236801257</v>
      </c>
      <c r="U5365" s="43">
        <v>7431.4809149188559</v>
      </c>
      <c r="W5365" s="43">
        <v>6634.0828212853121</v>
      </c>
      <c r="X5365" s="43">
        <v>0</v>
      </c>
      <c r="Y5365" s="43">
        <v>0</v>
      </c>
      <c r="Z5365" s="43">
        <v>6634.0828212853121</v>
      </c>
      <c r="AB5365" s="43">
        <v>279.81461631034313</v>
      </c>
      <c r="AC5365" s="43">
        <v>0</v>
      </c>
      <c r="AD5365" s="43">
        <v>0</v>
      </c>
      <c r="AE5365" s="43">
        <v>279.81461631034313</v>
      </c>
      <c r="AG5365" s="43">
        <v>12200078.308343688</v>
      </c>
      <c r="AH5365" s="43">
        <v>1432961.8893976274</v>
      </c>
      <c r="AI5365" s="43">
        <v>0</v>
      </c>
      <c r="AJ5365" s="43">
        <v>1175221388.5034411</v>
      </c>
      <c r="AK5365" s="43">
        <v>1187421466.8117847</v>
      </c>
    </row>
    <row r="5366" spans="3:37" x14ac:dyDescent="0.2">
      <c r="C5366" s="43">
        <v>6.044310311014451E-4</v>
      </c>
      <c r="D5366" s="43">
        <v>5.0037753122056446E-2</v>
      </c>
      <c r="E5366" s="43">
        <v>4.8667425579107295</v>
      </c>
      <c r="F5366" s="43">
        <v>1.1779684433241571</v>
      </c>
      <c r="H5366" s="43">
        <v>8.7097624221467616E-5</v>
      </c>
      <c r="I5366" s="43">
        <v>9.1493586725153397E-2</v>
      </c>
      <c r="J5366" s="43">
        <v>0</v>
      </c>
      <c r="K5366" s="43">
        <v>1</v>
      </c>
      <c r="M5366" s="43">
        <v>7.8114150083616503E-3</v>
      </c>
      <c r="N5366" s="43">
        <v>4.5990966399273914E-2</v>
      </c>
      <c r="O5366" s="43">
        <v>0</v>
      </c>
      <c r="P5366" s="43">
        <v>1</v>
      </c>
      <c r="R5366" s="43">
        <v>572.64691509062322</v>
      </c>
      <c r="S5366" s="43">
        <v>150.88266098364443</v>
      </c>
      <c r="T5366" s="43">
        <v>6802.1251797646446</v>
      </c>
      <c r="U5366" s="43">
        <v>7525.654755838912</v>
      </c>
      <c r="W5366" s="43">
        <v>2786.9251123278282</v>
      </c>
      <c r="X5366" s="43">
        <v>0</v>
      </c>
      <c r="Y5366" s="43">
        <v>0</v>
      </c>
      <c r="Z5366" s="43">
        <v>2786.9251123278282</v>
      </c>
      <c r="AB5366" s="43">
        <v>10.904699565677316</v>
      </c>
      <c r="AC5366" s="43">
        <v>0</v>
      </c>
      <c r="AD5366" s="43">
        <v>0</v>
      </c>
      <c r="AE5366" s="43">
        <v>10.904699565677316</v>
      </c>
      <c r="AG5366" s="43">
        <v>5125155.281570876</v>
      </c>
      <c r="AH5366" s="43">
        <v>601975.82426281087</v>
      </c>
      <c r="AI5366" s="43">
        <v>0</v>
      </c>
      <c r="AJ5366" s="43">
        <v>45799738.175844729</v>
      </c>
      <c r="AK5366" s="43">
        <v>50924893.457415603</v>
      </c>
    </row>
    <row r="5367" spans="3:37" x14ac:dyDescent="0.2">
      <c r="C5367" s="43">
        <v>6.1210691073676493E-4</v>
      </c>
      <c r="D5367" s="43">
        <v>5.2187256347811121E-2</v>
      </c>
      <c r="E5367" s="43">
        <v>4.7321347362347668</v>
      </c>
      <c r="F5367" s="43">
        <v>4.3793243009648064</v>
      </c>
      <c r="H5367" s="43">
        <v>9.2789806251269979E-5</v>
      </c>
      <c r="I5367" s="43">
        <v>0.13099138218741979</v>
      </c>
      <c r="J5367" s="43">
        <v>0</v>
      </c>
      <c r="K5367" s="43">
        <v>1</v>
      </c>
      <c r="M5367" s="43">
        <v>7.8118316464412972E-3</v>
      </c>
      <c r="N5367" s="43">
        <v>4.4663516314701238E-2</v>
      </c>
      <c r="O5367" s="43">
        <v>0</v>
      </c>
      <c r="P5367" s="43">
        <v>1</v>
      </c>
      <c r="R5367" s="43">
        <v>604.83110909748905</v>
      </c>
      <c r="S5367" s="43">
        <v>230.13642661311013</v>
      </c>
      <c r="T5367" s="43">
        <v>6606.1458781496331</v>
      </c>
      <c r="U5367" s="43">
        <v>7441.113413860232</v>
      </c>
      <c r="W5367" s="43">
        <v>2862.1423009156279</v>
      </c>
      <c r="X5367" s="43">
        <v>0</v>
      </c>
      <c r="Y5367" s="43">
        <v>0</v>
      </c>
      <c r="Z5367" s="43">
        <v>2862.1423009156279</v>
      </c>
      <c r="AB5367" s="43">
        <v>218.69948974993255</v>
      </c>
      <c r="AC5367" s="43">
        <v>0</v>
      </c>
      <c r="AD5367" s="43">
        <v>0</v>
      </c>
      <c r="AE5367" s="43">
        <v>218.69948974993255</v>
      </c>
      <c r="AG5367" s="43">
        <v>5263479.6913838396</v>
      </c>
      <c r="AH5367" s="43">
        <v>618222.73699777562</v>
      </c>
      <c r="AI5367" s="43">
        <v>0</v>
      </c>
      <c r="AJ5367" s="43">
        <v>918537856.94971669</v>
      </c>
      <c r="AK5367" s="43">
        <v>923801336.64110053</v>
      </c>
    </row>
    <row r="5368" spans="3:37" x14ac:dyDescent="0.2">
      <c r="C5368" s="43">
        <v>6.0216345883011742E-4</v>
      </c>
      <c r="D5368" s="43">
        <v>3.7472150700074043E-2</v>
      </c>
      <c r="E5368" s="43">
        <v>4.9604398910894014</v>
      </c>
      <c r="F5368" s="43">
        <v>4.6192371974717288</v>
      </c>
      <c r="H5368" s="43">
        <v>8.7020630324650876E-5</v>
      </c>
      <c r="I5368" s="43">
        <v>0.10345087187678026</v>
      </c>
      <c r="J5368" s="43">
        <v>0</v>
      </c>
      <c r="K5368" s="43">
        <v>1</v>
      </c>
      <c r="M5368" s="43">
        <v>7.8431341281322287E-3</v>
      </c>
      <c r="N5368" s="43">
        <v>4.5054340141973966E-2</v>
      </c>
      <c r="O5368" s="43">
        <v>0</v>
      </c>
      <c r="P5368" s="43">
        <v>1</v>
      </c>
      <c r="R5368" s="43">
        <v>427.23358988006606</v>
      </c>
      <c r="S5368" s="43">
        <v>170.450685723519</v>
      </c>
      <c r="T5368" s="43">
        <v>6690.6551856078759</v>
      </c>
      <c r="U5368" s="43">
        <v>7288.3394612114607</v>
      </c>
      <c r="W5368" s="43">
        <v>2119.266542054409</v>
      </c>
      <c r="X5368" s="43">
        <v>0</v>
      </c>
      <c r="Y5368" s="43">
        <v>0</v>
      </c>
      <c r="Z5368" s="43">
        <v>2119.266542054409</v>
      </c>
      <c r="AB5368" s="43">
        <v>165.44978795385484</v>
      </c>
      <c r="AC5368" s="43">
        <v>0</v>
      </c>
      <c r="AD5368" s="43">
        <v>0</v>
      </c>
      <c r="AE5368" s="43">
        <v>165.44978795385484</v>
      </c>
      <c r="AG5368" s="43">
        <v>3897331.170838058</v>
      </c>
      <c r="AH5368" s="43">
        <v>457761.57308375236</v>
      </c>
      <c r="AI5368" s="43">
        <v>0</v>
      </c>
      <c r="AJ5368" s="43">
        <v>694889109.40619028</v>
      </c>
      <c r="AK5368" s="43">
        <v>698786440.57702827</v>
      </c>
    </row>
    <row r="5369" spans="3:37" x14ac:dyDescent="0.2">
      <c r="C5369" s="43">
        <v>6.0657436518894887E-4</v>
      </c>
      <c r="D5369" s="43">
        <v>5.3751072029608285E-2</v>
      </c>
      <c r="E5369" s="43">
        <v>5.8286957168040363</v>
      </c>
      <c r="F5369" s="43">
        <v>1.4456371294520254</v>
      </c>
      <c r="H5369" s="43">
        <v>9.2818971974106823E-5</v>
      </c>
      <c r="I5369" s="43">
        <v>0.11202494982423616</v>
      </c>
      <c r="J5369" s="43">
        <v>0</v>
      </c>
      <c r="K5369" s="43">
        <v>1</v>
      </c>
      <c r="M5369" s="43">
        <v>7.8019887242138609E-3</v>
      </c>
      <c r="N5369" s="43">
        <v>4.3305545305059326E-2</v>
      </c>
      <c r="O5369" s="43">
        <v>0</v>
      </c>
      <c r="P5369" s="43">
        <v>1</v>
      </c>
      <c r="R5369" s="43">
        <v>617.32456001907451</v>
      </c>
      <c r="S5369" s="43">
        <v>196.87650219983647</v>
      </c>
      <c r="T5369" s="43">
        <v>6397.2187683271459</v>
      </c>
      <c r="U5369" s="43">
        <v>7211.4198305460568</v>
      </c>
      <c r="W5369" s="43">
        <v>3598.1970188611158</v>
      </c>
      <c r="X5369" s="43">
        <v>0</v>
      </c>
      <c r="Y5369" s="43">
        <v>0</v>
      </c>
      <c r="Z5369" s="43">
        <v>3598.1970188611158</v>
      </c>
      <c r="AB5369" s="43">
        <v>29.435993700783431</v>
      </c>
      <c r="AC5369" s="43">
        <v>0</v>
      </c>
      <c r="AD5369" s="43">
        <v>0</v>
      </c>
      <c r="AE5369" s="43">
        <v>29.435993700783431</v>
      </c>
      <c r="AG5369" s="43">
        <v>6617084.317685592</v>
      </c>
      <c r="AH5369" s="43">
        <v>777210.55607400101</v>
      </c>
      <c r="AI5369" s="43">
        <v>0</v>
      </c>
      <c r="AJ5369" s="43">
        <v>123631173.54329041</v>
      </c>
      <c r="AK5369" s="43">
        <v>130248257.860976</v>
      </c>
    </row>
    <row r="5370" spans="3:37" x14ac:dyDescent="0.2">
      <c r="C5370" s="43">
        <v>6.0751706503149236E-4</v>
      </c>
      <c r="D5370" s="43">
        <v>5.0300819155420617E-2</v>
      </c>
      <c r="E5370" s="43">
        <v>1.8818547474095091</v>
      </c>
      <c r="F5370" s="43">
        <v>4.1711313133502115</v>
      </c>
      <c r="H5370" s="43">
        <v>9.1704538924708423E-5</v>
      </c>
      <c r="I5370" s="43">
        <v>9.7667187423283897E-2</v>
      </c>
      <c r="J5370" s="43">
        <v>0</v>
      </c>
      <c r="K5370" s="43">
        <v>1</v>
      </c>
      <c r="M5370" s="43">
        <v>7.8233936109751764E-3</v>
      </c>
      <c r="N5370" s="43">
        <v>4.6231743493917232E-2</v>
      </c>
      <c r="O5370" s="43">
        <v>0</v>
      </c>
      <c r="P5370" s="43">
        <v>1</v>
      </c>
      <c r="R5370" s="43">
        <v>578.59664642018834</v>
      </c>
      <c r="S5370" s="43">
        <v>169.58283281399343</v>
      </c>
      <c r="T5370" s="43">
        <v>6848.2219244560283</v>
      </c>
      <c r="U5370" s="43">
        <v>7596.4014036902099</v>
      </c>
      <c r="W5370" s="43">
        <v>1088.8348459010526</v>
      </c>
      <c r="X5370" s="43">
        <v>0</v>
      </c>
      <c r="Y5370" s="43">
        <v>0</v>
      </c>
      <c r="Z5370" s="43">
        <v>1088.8348459010526</v>
      </c>
      <c r="AB5370" s="43">
        <v>196.32423592908535</v>
      </c>
      <c r="AC5370" s="43">
        <v>0</v>
      </c>
      <c r="AD5370" s="43">
        <v>0</v>
      </c>
      <c r="AE5370" s="43">
        <v>196.32423592908535</v>
      </c>
      <c r="AG5370" s="43">
        <v>2002367.2816120358</v>
      </c>
      <c r="AH5370" s="43">
        <v>235188.32671462736</v>
      </c>
      <c r="AI5370" s="43">
        <v>0</v>
      </c>
      <c r="AJ5370" s="43">
        <v>824561790.9021585</v>
      </c>
      <c r="AK5370" s="43">
        <v>826564158.18377054</v>
      </c>
    </row>
    <row r="5371" spans="3:37" x14ac:dyDescent="0.2">
      <c r="C5371" s="43">
        <v>6.0475702619478661E-4</v>
      </c>
      <c r="D5371" s="43">
        <v>5.9696109981011047E-2</v>
      </c>
      <c r="E5371" s="43">
        <v>6.3183603381737985</v>
      </c>
      <c r="F5371" s="43">
        <v>5.4729934051637077</v>
      </c>
      <c r="H5371" s="43">
        <v>8.8473593038380195E-5</v>
      </c>
      <c r="I5371" s="43">
        <v>0.10714569812278207</v>
      </c>
      <c r="J5371" s="43">
        <v>0</v>
      </c>
      <c r="K5371" s="43">
        <v>1</v>
      </c>
      <c r="M5371" s="43">
        <v>7.8740498146904203E-3</v>
      </c>
      <c r="N5371" s="43">
        <v>4.7119906826190605E-2</v>
      </c>
      <c r="O5371" s="43">
        <v>0</v>
      </c>
      <c r="P5371" s="43">
        <v>1</v>
      </c>
      <c r="R5371" s="43">
        <v>683.5484886342141</v>
      </c>
      <c r="S5371" s="43">
        <v>179.48608165619416</v>
      </c>
      <c r="T5371" s="43">
        <v>7024.9777620684663</v>
      </c>
      <c r="U5371" s="43">
        <v>7888.0123323588741</v>
      </c>
      <c r="W5371" s="43">
        <v>4318.905659805062</v>
      </c>
      <c r="X5371" s="43">
        <v>0</v>
      </c>
      <c r="Y5371" s="43">
        <v>0</v>
      </c>
      <c r="Z5371" s="43">
        <v>4318.905659805062</v>
      </c>
      <c r="AB5371" s="43">
        <v>327.15334334943913</v>
      </c>
      <c r="AC5371" s="43">
        <v>0</v>
      </c>
      <c r="AD5371" s="43">
        <v>0</v>
      </c>
      <c r="AE5371" s="43">
        <v>327.15334334943913</v>
      </c>
      <c r="AG5371" s="43">
        <v>7942467.5083815092</v>
      </c>
      <c r="AH5371" s="43">
        <v>932883.62251789344</v>
      </c>
      <c r="AI5371" s="43">
        <v>0</v>
      </c>
      <c r="AJ5371" s="43">
        <v>1374044042.0676444</v>
      </c>
      <c r="AK5371" s="43">
        <v>1381986509.576026</v>
      </c>
    </row>
    <row r="5372" spans="3:37" x14ac:dyDescent="0.2">
      <c r="C5372" s="43">
        <v>6.134453407836693E-4</v>
      </c>
      <c r="D5372" s="43">
        <v>5.7884293939273856E-2</v>
      </c>
      <c r="E5372" s="43">
        <v>3.6227455969026354</v>
      </c>
      <c r="F5372" s="43">
        <v>1.4633829664870877</v>
      </c>
      <c r="H5372" s="43">
        <v>8.9265206761063437E-5</v>
      </c>
      <c r="I5372" s="43">
        <v>0.11622678470191461</v>
      </c>
      <c r="J5372" s="43">
        <v>0</v>
      </c>
      <c r="K5372" s="43">
        <v>1</v>
      </c>
      <c r="M5372" s="43">
        <v>7.8233130888549565E-3</v>
      </c>
      <c r="N5372" s="43">
        <v>4.4433116033799083E-2</v>
      </c>
      <c r="O5372" s="43">
        <v>0</v>
      </c>
      <c r="P5372" s="43">
        <v>1</v>
      </c>
      <c r="R5372" s="43">
        <v>672.32457388257319</v>
      </c>
      <c r="S5372" s="43">
        <v>196.44040085834928</v>
      </c>
      <c r="T5372" s="43">
        <v>6581.7268509065716</v>
      </c>
      <c r="U5372" s="43">
        <v>7450.4918256474939</v>
      </c>
      <c r="W5372" s="43">
        <v>2435.6608897225328</v>
      </c>
      <c r="X5372" s="43">
        <v>0</v>
      </c>
      <c r="Y5372" s="43">
        <v>0</v>
      </c>
      <c r="Z5372" s="43">
        <v>2435.6608897225328</v>
      </c>
      <c r="AB5372" s="43">
        <v>33.335181837202519</v>
      </c>
      <c r="AC5372" s="43">
        <v>0</v>
      </c>
      <c r="AD5372" s="43">
        <v>0</v>
      </c>
      <c r="AE5372" s="43">
        <v>33.335181837202519</v>
      </c>
      <c r="AG5372" s="43">
        <v>4479180.3761997381</v>
      </c>
      <c r="AH5372" s="43">
        <v>526102.75218006712</v>
      </c>
      <c r="AI5372" s="43">
        <v>0</v>
      </c>
      <c r="AJ5372" s="43">
        <v>140007763.71625057</v>
      </c>
      <c r="AK5372" s="43">
        <v>144486944.09245032</v>
      </c>
    </row>
    <row r="5373" spans="3:37" x14ac:dyDescent="0.2">
      <c r="C5373" s="43">
        <v>5.933486912399128E-4</v>
      </c>
      <c r="D5373" s="43">
        <v>4.5979953567659354E-2</v>
      </c>
      <c r="E5373" s="43">
        <v>4.3432904697078358</v>
      </c>
      <c r="F5373" s="43">
        <v>2.8455882951996148</v>
      </c>
      <c r="H5373" s="43">
        <v>8.9639917117924776E-5</v>
      </c>
      <c r="I5373" s="43">
        <v>9.5580700427722431E-2</v>
      </c>
      <c r="J5373" s="43">
        <v>0</v>
      </c>
      <c r="K5373" s="43">
        <v>1</v>
      </c>
      <c r="M5373" s="43">
        <v>7.7498514558020423E-3</v>
      </c>
      <c r="N5373" s="43">
        <v>4.514149648293702E-2</v>
      </c>
      <c r="O5373" s="43">
        <v>0</v>
      </c>
      <c r="P5373" s="43">
        <v>1</v>
      </c>
      <c r="R5373" s="43">
        <v>516.56013859221571</v>
      </c>
      <c r="S5373" s="43">
        <v>162.22359738361914</v>
      </c>
      <c r="T5373" s="43">
        <v>6623.8685195845383</v>
      </c>
      <c r="U5373" s="43">
        <v>7302.6522555603733</v>
      </c>
      <c r="W5373" s="43">
        <v>2243.5707269785294</v>
      </c>
      <c r="X5373" s="43">
        <v>0</v>
      </c>
      <c r="Y5373" s="43">
        <v>0</v>
      </c>
      <c r="Z5373" s="43">
        <v>2243.5707269785294</v>
      </c>
      <c r="AB5373" s="43">
        <v>102.0092359741158</v>
      </c>
      <c r="AC5373" s="43">
        <v>0</v>
      </c>
      <c r="AD5373" s="43">
        <v>0</v>
      </c>
      <c r="AE5373" s="43">
        <v>102.0092359741158</v>
      </c>
      <c r="AG5373" s="43">
        <v>4125926.5669135153</v>
      </c>
      <c r="AH5373" s="43">
        <v>484611.27702736232</v>
      </c>
      <c r="AI5373" s="43">
        <v>0</v>
      </c>
      <c r="AJ5373" s="43">
        <v>428438791.09128636</v>
      </c>
      <c r="AK5373" s="43">
        <v>432564717.65819991</v>
      </c>
    </row>
    <row r="5374" spans="3:37" x14ac:dyDescent="0.2">
      <c r="C5374" s="43">
        <v>6.0227819973088497E-4</v>
      </c>
      <c r="D5374" s="43">
        <v>5.2994208666559524E-2</v>
      </c>
      <c r="E5374" s="43">
        <v>2.0993982544740506</v>
      </c>
      <c r="F5374" s="43">
        <v>1.0573466257047357</v>
      </c>
      <c r="H5374" s="43">
        <v>8.1392746333409322E-5</v>
      </c>
      <c r="I5374" s="43">
        <v>0.1137240196393885</v>
      </c>
      <c r="J5374" s="43">
        <v>0</v>
      </c>
      <c r="K5374" s="43">
        <v>1</v>
      </c>
      <c r="M5374" s="43">
        <v>7.8334653511246532E-3</v>
      </c>
      <c r="N5374" s="43">
        <v>4.8219936109430206E-2</v>
      </c>
      <c r="O5374" s="43">
        <v>0</v>
      </c>
      <c r="P5374" s="43">
        <v>1</v>
      </c>
      <c r="R5374" s="43">
        <v>604.32133631024556</v>
      </c>
      <c r="S5374" s="43">
        <v>175.25897888931715</v>
      </c>
      <c r="T5374" s="43">
        <v>7151.9246490693749</v>
      </c>
      <c r="U5374" s="43">
        <v>7931.5049642689373</v>
      </c>
      <c r="W5374" s="43">
        <v>1268.7111585911553</v>
      </c>
      <c r="X5374" s="43">
        <v>0</v>
      </c>
      <c r="Y5374" s="43">
        <v>0</v>
      </c>
      <c r="Z5374" s="43">
        <v>1268.7111585911553</v>
      </c>
      <c r="AB5374" s="43">
        <v>3.7081694742283231</v>
      </c>
      <c r="AC5374" s="43">
        <v>0</v>
      </c>
      <c r="AD5374" s="43">
        <v>0</v>
      </c>
      <c r="AE5374" s="43">
        <v>3.7081694742283231</v>
      </c>
      <c r="AG5374" s="43">
        <v>2333159.8206491345</v>
      </c>
      <c r="AH5374" s="43">
        <v>274041.61025568953</v>
      </c>
      <c r="AI5374" s="43">
        <v>0</v>
      </c>
      <c r="AJ5374" s="43">
        <v>15574311.791758956</v>
      </c>
      <c r="AK5374" s="43">
        <v>17907471.61240809</v>
      </c>
    </row>
    <row r="5375" spans="3:37" x14ac:dyDescent="0.2">
      <c r="C5375" s="43">
        <v>5.9486177044625901E-4</v>
      </c>
      <c r="D5375" s="43">
        <v>4.6302959594532365E-2</v>
      </c>
      <c r="E5375" s="43">
        <v>4.423792467030859</v>
      </c>
      <c r="F5375" s="43">
        <v>2.7695459576374106</v>
      </c>
      <c r="H5375" s="43">
        <v>8.5904132419861666E-5</v>
      </c>
      <c r="I5375" s="43">
        <v>0.10049670069928822</v>
      </c>
      <c r="J5375" s="43">
        <v>0</v>
      </c>
      <c r="K5375" s="43">
        <v>1</v>
      </c>
      <c r="M5375" s="43">
        <v>7.8806076354972499E-3</v>
      </c>
      <c r="N5375" s="43">
        <v>4.5550639430181505E-2</v>
      </c>
      <c r="O5375" s="43">
        <v>0</v>
      </c>
      <c r="P5375" s="43">
        <v>1</v>
      </c>
      <c r="R5375" s="43">
        <v>521.51545511039114</v>
      </c>
      <c r="S5375" s="43">
        <v>163.4587724036007</v>
      </c>
      <c r="T5375" s="43">
        <v>6796.6758176950516</v>
      </c>
      <c r="U5375" s="43">
        <v>7481.6500452090431</v>
      </c>
      <c r="W5375" s="43">
        <v>2307.0761417575186</v>
      </c>
      <c r="X5375" s="43">
        <v>0</v>
      </c>
      <c r="Y5375" s="43">
        <v>0</v>
      </c>
      <c r="Z5375" s="43">
        <v>2307.0761417575186</v>
      </c>
      <c r="AB5375" s="43">
        <v>98.744475501654918</v>
      </c>
      <c r="AC5375" s="43">
        <v>0</v>
      </c>
      <c r="AD5375" s="43">
        <v>0</v>
      </c>
      <c r="AE5375" s="43">
        <v>98.744475501654918</v>
      </c>
      <c r="AG5375" s="43">
        <v>4242713.0246920763</v>
      </c>
      <c r="AH5375" s="43">
        <v>498328.44661962404</v>
      </c>
      <c r="AI5375" s="43">
        <v>0</v>
      </c>
      <c r="AJ5375" s="43">
        <v>414726797.10695064</v>
      </c>
      <c r="AK5375" s="43">
        <v>418969510.1316427</v>
      </c>
    </row>
    <row r="5376" spans="3:37" x14ac:dyDescent="0.2">
      <c r="C5376" s="43">
        <v>6.2750245253850867E-4</v>
      </c>
      <c r="D5376" s="43">
        <v>5.2584540565304261E-2</v>
      </c>
      <c r="E5376" s="43">
        <v>4.3154974959232302</v>
      </c>
      <c r="F5376" s="43">
        <v>2.5354697914373983</v>
      </c>
      <c r="H5376" s="43">
        <v>8.3189331836222555E-5</v>
      </c>
      <c r="I5376" s="43">
        <v>0.10821698762965515</v>
      </c>
      <c r="J5376" s="43">
        <v>0</v>
      </c>
      <c r="K5376" s="43">
        <v>1</v>
      </c>
      <c r="M5376" s="43">
        <v>7.8579013746925552E-3</v>
      </c>
      <c r="N5376" s="43">
        <v>4.7008962844360735E-2</v>
      </c>
      <c r="O5376" s="43">
        <v>0</v>
      </c>
      <c r="P5376" s="43">
        <v>1</v>
      </c>
      <c r="R5376" s="43">
        <v>624.76383797720086</v>
      </c>
      <c r="S5376" s="43">
        <v>170.45331406353588</v>
      </c>
      <c r="T5376" s="43">
        <v>6994.0642230058957</v>
      </c>
      <c r="U5376" s="43">
        <v>7789.2813750466321</v>
      </c>
      <c r="W5376" s="43">
        <v>2696.1667783339972</v>
      </c>
      <c r="X5376" s="43">
        <v>0</v>
      </c>
      <c r="Y5376" s="43">
        <v>0</v>
      </c>
      <c r="Z5376" s="43">
        <v>2696.1667783339972</v>
      </c>
      <c r="AB5376" s="43">
        <v>102.6457419996235</v>
      </c>
      <c r="AC5376" s="43">
        <v>0</v>
      </c>
      <c r="AD5376" s="43">
        <v>0</v>
      </c>
      <c r="AE5376" s="43">
        <v>102.6457419996235</v>
      </c>
      <c r="AG5376" s="43">
        <v>4958250.7053562207</v>
      </c>
      <c r="AH5376" s="43">
        <v>582372.02412014338</v>
      </c>
      <c r="AI5376" s="43">
        <v>0</v>
      </c>
      <c r="AJ5376" s="43">
        <v>431112116.39841866</v>
      </c>
      <c r="AK5376" s="43">
        <v>436070367.10377491</v>
      </c>
    </row>
    <row r="5377" spans="3:37" x14ac:dyDescent="0.2">
      <c r="C5377" s="43">
        <v>6.1334527416978535E-4</v>
      </c>
      <c r="D5377" s="43">
        <v>6.1238235878228409E-2</v>
      </c>
      <c r="E5377" s="43">
        <v>7.6591066453221286</v>
      </c>
      <c r="F5377" s="43">
        <v>0.90372313251779823</v>
      </c>
      <c r="H5377" s="43">
        <v>9.2156327847536801E-5</v>
      </c>
      <c r="I5377" s="43">
        <v>9.3741520245433044E-2</v>
      </c>
      <c r="J5377" s="43">
        <v>0</v>
      </c>
      <c r="K5377" s="43">
        <v>1</v>
      </c>
      <c r="M5377" s="43">
        <v>7.8367923085071057E-3</v>
      </c>
      <c r="N5377" s="43">
        <v>4.7967026689123449E-2</v>
      </c>
      <c r="O5377" s="43">
        <v>0</v>
      </c>
      <c r="P5377" s="43">
        <v>1</v>
      </c>
      <c r="R5377" s="43">
        <v>711.16449686380304</v>
      </c>
      <c r="S5377" s="43">
        <v>163.56844547863221</v>
      </c>
      <c r="T5377" s="43">
        <v>7117.4349872622042</v>
      </c>
      <c r="U5377" s="43">
        <v>7992.1679296046395</v>
      </c>
      <c r="W5377" s="43">
        <v>5446.8847238467215</v>
      </c>
      <c r="X5377" s="43">
        <v>0</v>
      </c>
      <c r="Y5377" s="43">
        <v>0</v>
      </c>
      <c r="Z5377" s="43">
        <v>5446.8847238467215</v>
      </c>
      <c r="AB5377" s="43">
        <v>-7.3261498324185261</v>
      </c>
      <c r="AC5377" s="43">
        <v>0</v>
      </c>
      <c r="AD5377" s="43">
        <v>0</v>
      </c>
      <c r="AE5377" s="43">
        <v>-7.3261498324185261</v>
      </c>
      <c r="AG5377" s="43">
        <v>10016821.00715412</v>
      </c>
      <c r="AH5377" s="43">
        <v>1176527.1003508919</v>
      </c>
      <c r="AI5377" s="43">
        <v>0</v>
      </c>
      <c r="AJ5377" s="43">
        <v>0</v>
      </c>
      <c r="AK5377" s="43">
        <v>10016821.00715412</v>
      </c>
    </row>
    <row r="5378" spans="3:37" x14ac:dyDescent="0.2">
      <c r="C5378" s="43">
        <v>6.1315114864546327E-4</v>
      </c>
      <c r="D5378" s="43">
        <v>5.1390779141522874E-2</v>
      </c>
      <c r="E5378" s="43">
        <v>4.6244252347167558</v>
      </c>
      <c r="F5378" s="43">
        <v>5.2756029759209957</v>
      </c>
      <c r="H5378" s="43">
        <v>8.2409299240245542E-5</v>
      </c>
      <c r="I5378" s="43">
        <v>0.12135440294845268</v>
      </c>
      <c r="J5378" s="43">
        <v>0</v>
      </c>
      <c r="K5378" s="43">
        <v>1</v>
      </c>
      <c r="M5378" s="43">
        <v>7.8367505540169347E-3</v>
      </c>
      <c r="N5378" s="43">
        <v>4.6799886835007576E-2</v>
      </c>
      <c r="O5378" s="43">
        <v>0</v>
      </c>
      <c r="P5378" s="43">
        <v>1</v>
      </c>
      <c r="R5378" s="43">
        <v>596.61630914060413</v>
      </c>
      <c r="S5378" s="43">
        <v>189.35384656106487</v>
      </c>
      <c r="T5378" s="43">
        <v>6944.2156459819098</v>
      </c>
      <c r="U5378" s="43">
        <v>7730.1858016835786</v>
      </c>
      <c r="W5378" s="43">
        <v>2759.0075154333827</v>
      </c>
      <c r="X5378" s="43">
        <v>0</v>
      </c>
      <c r="Y5378" s="43">
        <v>0</v>
      </c>
      <c r="Z5378" s="43">
        <v>2759.0075154333827</v>
      </c>
      <c r="AB5378" s="43">
        <v>272.94570795236876</v>
      </c>
      <c r="AC5378" s="43">
        <v>0</v>
      </c>
      <c r="AD5378" s="43">
        <v>0</v>
      </c>
      <c r="AE5378" s="43">
        <v>272.94570795236876</v>
      </c>
      <c r="AG5378" s="43">
        <v>5073814.8208819907</v>
      </c>
      <c r="AH5378" s="43">
        <v>595945.62333361059</v>
      </c>
      <c r="AI5378" s="43">
        <v>0</v>
      </c>
      <c r="AJ5378" s="43">
        <v>1146371973.3999488</v>
      </c>
      <c r="AK5378" s="43">
        <v>1151445788.2208309</v>
      </c>
    </row>
    <row r="5379" spans="3:37" x14ac:dyDescent="0.2">
      <c r="C5379" s="43">
        <v>6.0469719870228159E-4</v>
      </c>
      <c r="D5379" s="43">
        <v>5.450727791639598E-2</v>
      </c>
      <c r="E5379" s="43">
        <v>7.841228348934302</v>
      </c>
      <c r="F5379" s="43">
        <v>1.2704135155260561</v>
      </c>
      <c r="H5379" s="43">
        <v>9.0412348297874701E-5</v>
      </c>
      <c r="I5379" s="43">
        <v>9.9745192804413449E-2</v>
      </c>
      <c r="J5379" s="43">
        <v>0</v>
      </c>
      <c r="K5379" s="43">
        <v>1</v>
      </c>
      <c r="M5379" s="43">
        <v>7.8360623712844194E-3</v>
      </c>
      <c r="N5379" s="43">
        <v>4.8662419563576864E-2</v>
      </c>
      <c r="O5379" s="43">
        <v>0</v>
      </c>
      <c r="P5379" s="43">
        <v>1</v>
      </c>
      <c r="R5379" s="43">
        <v>624.07218074821083</v>
      </c>
      <c r="S5379" s="43">
        <v>170.75054413510509</v>
      </c>
      <c r="T5379" s="43">
        <v>7219.9461060988942</v>
      </c>
      <c r="U5379" s="43">
        <v>8014.7688309822097</v>
      </c>
      <c r="W5379" s="43">
        <v>4893.4924754641224</v>
      </c>
      <c r="X5379" s="43">
        <v>0</v>
      </c>
      <c r="Y5379" s="43">
        <v>0</v>
      </c>
      <c r="Z5379" s="43">
        <v>4893.4924754641224</v>
      </c>
      <c r="AB5379" s="43">
        <v>18.057058100180544</v>
      </c>
      <c r="AC5379" s="43">
        <v>0</v>
      </c>
      <c r="AD5379" s="43">
        <v>0</v>
      </c>
      <c r="AE5379" s="43">
        <v>18.057058100180544</v>
      </c>
      <c r="AG5379" s="43">
        <v>8999132.6623785216</v>
      </c>
      <c r="AH5379" s="43">
        <v>1056994.3747002503</v>
      </c>
      <c r="AI5379" s="43">
        <v>0</v>
      </c>
      <c r="AJ5379" s="43">
        <v>75839644.020758286</v>
      </c>
      <c r="AK5379" s="43">
        <v>84838776.683136806</v>
      </c>
    </row>
    <row r="5380" spans="3:37" x14ac:dyDescent="0.2">
      <c r="C5380" s="43">
        <v>6.3668044775666566E-4</v>
      </c>
      <c r="D5380" s="43">
        <v>4.7542625675959981E-2</v>
      </c>
      <c r="E5380" s="43">
        <v>3.849533486530349</v>
      </c>
      <c r="F5380" s="43">
        <v>1.7519466146842073</v>
      </c>
      <c r="H5380" s="43">
        <v>9.7530596727124497E-5</v>
      </c>
      <c r="I5380" s="43">
        <v>8.0037283578005824E-2</v>
      </c>
      <c r="J5380" s="43">
        <v>0</v>
      </c>
      <c r="K5380" s="43">
        <v>1</v>
      </c>
      <c r="M5380" s="43">
        <v>7.813757179839495E-3</v>
      </c>
      <c r="N5380" s="43">
        <v>4.6074930887611609E-2</v>
      </c>
      <c r="O5380" s="43">
        <v>0</v>
      </c>
      <c r="P5380" s="43">
        <v>1</v>
      </c>
      <c r="R5380" s="43">
        <v>573.12195948166595</v>
      </c>
      <c r="S5380" s="43">
        <v>147.80039498200529</v>
      </c>
      <c r="T5380" s="43">
        <v>6816.5869093857673</v>
      </c>
      <c r="U5380" s="43">
        <v>7537.5092638494389</v>
      </c>
      <c r="W5380" s="43">
        <v>2206.2521748905629</v>
      </c>
      <c r="X5380" s="43">
        <v>0</v>
      </c>
      <c r="Y5380" s="43">
        <v>0</v>
      </c>
      <c r="Z5380" s="43">
        <v>2206.2521748905629</v>
      </c>
      <c r="AB5380" s="43">
        <v>46.112411543975739</v>
      </c>
      <c r="AC5380" s="43">
        <v>0</v>
      </c>
      <c r="AD5380" s="43">
        <v>0</v>
      </c>
      <c r="AE5380" s="43">
        <v>46.112411543975739</v>
      </c>
      <c r="AG5380" s="43">
        <v>4057297.7496237452</v>
      </c>
      <c r="AH5380" s="43">
        <v>476550.4697763616</v>
      </c>
      <c r="AI5380" s="43">
        <v>0</v>
      </c>
      <c r="AJ5380" s="43">
        <v>193672128.48469812</v>
      </c>
      <c r="AK5380" s="43">
        <v>197729426.23432186</v>
      </c>
    </row>
    <row r="5381" spans="3:37" x14ac:dyDescent="0.2">
      <c r="C5381" s="43">
        <v>6.308618148038736E-4</v>
      </c>
      <c r="D5381" s="43">
        <v>5.8404372037854757E-2</v>
      </c>
      <c r="E5381" s="43">
        <v>9.1165393309471039</v>
      </c>
      <c r="F5381" s="43">
        <v>1.0327526015924207</v>
      </c>
      <c r="H5381" s="43">
        <v>8.7727998520801086E-5</v>
      </c>
      <c r="I5381" s="43">
        <v>0.1158634033913134</v>
      </c>
      <c r="J5381" s="43">
        <v>0</v>
      </c>
      <c r="K5381" s="43">
        <v>1</v>
      </c>
      <c r="M5381" s="43">
        <v>7.8169206723810464E-3</v>
      </c>
      <c r="N5381" s="43">
        <v>4.5903571021343681E-2</v>
      </c>
      <c r="O5381" s="43">
        <v>0</v>
      </c>
      <c r="P5381" s="43">
        <v>1</v>
      </c>
      <c r="R5381" s="43">
        <v>697.62489877235703</v>
      </c>
      <c r="S5381" s="43">
        <v>192.45397048946666</v>
      </c>
      <c r="T5381" s="43">
        <v>6793.9844699695177</v>
      </c>
      <c r="U5381" s="43">
        <v>7684.0633392313412</v>
      </c>
      <c r="W5381" s="43">
        <v>6359.9248279061849</v>
      </c>
      <c r="X5381" s="43">
        <v>0</v>
      </c>
      <c r="Y5381" s="43">
        <v>0</v>
      </c>
      <c r="Z5381" s="43">
        <v>6359.9248279061849</v>
      </c>
      <c r="AB5381" s="43">
        <v>2.4448462496374823</v>
      </c>
      <c r="AC5381" s="43">
        <v>0</v>
      </c>
      <c r="AD5381" s="43">
        <v>0</v>
      </c>
      <c r="AE5381" s="43">
        <v>2.4448462496374823</v>
      </c>
      <c r="AG5381" s="43">
        <v>11695901.758519474</v>
      </c>
      <c r="AH5381" s="43">
        <v>1373743.7628277359</v>
      </c>
      <c r="AI5381" s="43">
        <v>0</v>
      </c>
      <c r="AJ5381" s="43">
        <v>10268354.248477425</v>
      </c>
      <c r="AK5381" s="43">
        <v>21964256.0069969</v>
      </c>
    </row>
    <row r="5382" spans="3:37" x14ac:dyDescent="0.2">
      <c r="C5382" s="43">
        <v>6.282414674182446E-4</v>
      </c>
      <c r="D5382" s="43">
        <v>5.2979008646487594E-2</v>
      </c>
      <c r="E5382" s="43">
        <v>3.6310094112558389</v>
      </c>
      <c r="F5382" s="43">
        <v>1.879998558232074</v>
      </c>
      <c r="H5382" s="43">
        <v>9.8754903514741699E-5</v>
      </c>
      <c r="I5382" s="43">
        <v>0.10673741899756195</v>
      </c>
      <c r="J5382" s="43">
        <v>0</v>
      </c>
      <c r="K5382" s="43">
        <v>1</v>
      </c>
      <c r="M5382" s="43">
        <v>7.8037042355552193E-3</v>
      </c>
      <c r="N5382" s="43">
        <v>4.5787454755147339E-2</v>
      </c>
      <c r="O5382" s="43">
        <v>0</v>
      </c>
      <c r="P5382" s="43">
        <v>1</v>
      </c>
      <c r="R5382" s="43">
        <v>630.19187428535895</v>
      </c>
      <c r="S5382" s="43">
        <v>199.58033110386086</v>
      </c>
      <c r="T5382" s="43">
        <v>6765.3407617485582</v>
      </c>
      <c r="U5382" s="43">
        <v>7595.1129671377785</v>
      </c>
      <c r="W5382" s="43">
        <v>2288.2326264270946</v>
      </c>
      <c r="X5382" s="43">
        <v>0</v>
      </c>
      <c r="Y5382" s="43">
        <v>0</v>
      </c>
      <c r="Z5382" s="43">
        <v>2288.2326264270946</v>
      </c>
      <c r="AB5382" s="43">
        <v>59.338769663533213</v>
      </c>
      <c r="AC5382" s="43">
        <v>0</v>
      </c>
      <c r="AD5382" s="43">
        <v>0</v>
      </c>
      <c r="AE5382" s="43">
        <v>59.338769663533213</v>
      </c>
      <c r="AG5382" s="43">
        <v>4208059.7999994271</v>
      </c>
      <c r="AH5382" s="43">
        <v>494258.24730825244</v>
      </c>
      <c r="AI5382" s="43">
        <v>0</v>
      </c>
      <c r="AJ5382" s="43">
        <v>249222832.5868395</v>
      </c>
      <c r="AK5382" s="43">
        <v>253430892.38683891</v>
      </c>
    </row>
    <row r="5383" spans="3:37" x14ac:dyDescent="0.2">
      <c r="C5383" s="43">
        <v>6.1906615348450433E-4</v>
      </c>
      <c r="D5383" s="43">
        <v>5.9034508660318896E-2</v>
      </c>
      <c r="E5383" s="43">
        <v>4.6442753707666293</v>
      </c>
      <c r="F5383" s="43">
        <v>2.5927046069202997</v>
      </c>
      <c r="H5383" s="43">
        <v>9.3712040828086707E-5</v>
      </c>
      <c r="I5383" s="43">
        <v>0.10177931367943094</v>
      </c>
      <c r="J5383" s="43">
        <v>0</v>
      </c>
      <c r="K5383" s="43">
        <v>1</v>
      </c>
      <c r="M5383" s="43">
        <v>7.8671731588493277E-3</v>
      </c>
      <c r="N5383" s="43">
        <v>4.3207462451839464E-2</v>
      </c>
      <c r="O5383" s="43">
        <v>0</v>
      </c>
      <c r="P5383" s="43">
        <v>1</v>
      </c>
      <c r="R5383" s="43">
        <v>691.96700421548758</v>
      </c>
      <c r="S5383" s="43">
        <v>180.59149226551526</v>
      </c>
      <c r="T5383" s="43">
        <v>6436.0564295339655</v>
      </c>
      <c r="U5383" s="43">
        <v>7308.6149260149687</v>
      </c>
      <c r="W5383" s="43">
        <v>3213.6853150611573</v>
      </c>
      <c r="X5383" s="43">
        <v>0</v>
      </c>
      <c r="Y5383" s="43">
        <v>0</v>
      </c>
      <c r="Z5383" s="43">
        <v>3213.6853150611573</v>
      </c>
      <c r="AB5383" s="43">
        <v>117.92459679324048</v>
      </c>
      <c r="AC5383" s="43">
        <v>0</v>
      </c>
      <c r="AD5383" s="43">
        <v>0</v>
      </c>
      <c r="AE5383" s="43">
        <v>117.92459679324048</v>
      </c>
      <c r="AG5383" s="43">
        <v>5909967.2943974687</v>
      </c>
      <c r="AH5383" s="43">
        <v>694156.02805321</v>
      </c>
      <c r="AI5383" s="43">
        <v>0</v>
      </c>
      <c r="AJ5383" s="43">
        <v>495283306.53161001</v>
      </c>
      <c r="AK5383" s="43">
        <v>501193273.82600749</v>
      </c>
    </row>
    <row r="5384" spans="3:37" x14ac:dyDescent="0.2">
      <c r="C5384" s="43">
        <v>5.9999208230734956E-4</v>
      </c>
      <c r="D5384" s="43">
        <v>5.4700097034939943E-2</v>
      </c>
      <c r="E5384" s="43">
        <v>3.7675454212716084</v>
      </c>
      <c r="F5384" s="43">
        <v>3.5275968773770123</v>
      </c>
      <c r="H5384" s="43">
        <v>8.8094970639707729E-5</v>
      </c>
      <c r="I5384" s="43">
        <v>6.1359127312955675E-2</v>
      </c>
      <c r="J5384" s="43">
        <v>0</v>
      </c>
      <c r="K5384" s="43">
        <v>1</v>
      </c>
      <c r="M5384" s="43">
        <v>7.7993695120193735E-3</v>
      </c>
      <c r="N5384" s="43">
        <v>4.6015362140445104E-2</v>
      </c>
      <c r="O5384" s="43">
        <v>0</v>
      </c>
      <c r="P5384" s="43">
        <v>1</v>
      </c>
      <c r="R5384" s="43">
        <v>621.40678206766734</v>
      </c>
      <c r="S5384" s="43">
        <v>102.34642144888402</v>
      </c>
      <c r="T5384" s="43">
        <v>6795.2386450625036</v>
      </c>
      <c r="U5384" s="43">
        <v>7518.9918485790549</v>
      </c>
      <c r="W5384" s="43">
        <v>2341.1782765261642</v>
      </c>
      <c r="X5384" s="43">
        <v>0</v>
      </c>
      <c r="Y5384" s="43">
        <v>0</v>
      </c>
      <c r="Z5384" s="43">
        <v>2341.1782765261642</v>
      </c>
      <c r="AB5384" s="43">
        <v>168.06124508705929</v>
      </c>
      <c r="AC5384" s="43">
        <v>0</v>
      </c>
      <c r="AD5384" s="43">
        <v>0</v>
      </c>
      <c r="AE5384" s="43">
        <v>168.06124508705929</v>
      </c>
      <c r="AG5384" s="43">
        <v>4305426.8505316162</v>
      </c>
      <c r="AH5384" s="43">
        <v>505694.50772965146</v>
      </c>
      <c r="AI5384" s="43">
        <v>0</v>
      </c>
      <c r="AJ5384" s="43">
        <v>705857229.36564898</v>
      </c>
      <c r="AK5384" s="43">
        <v>710162656.21618056</v>
      </c>
    </row>
    <row r="5385" spans="3:37" x14ac:dyDescent="0.2">
      <c r="C5385" s="43">
        <v>6.1671519918005124E-4</v>
      </c>
      <c r="D5385" s="43">
        <v>4.7404743937562548E-2</v>
      </c>
      <c r="E5385" s="43">
        <v>3.0382280376762352</v>
      </c>
      <c r="F5385" s="43">
        <v>3.1107065148090625</v>
      </c>
      <c r="H5385" s="43">
        <v>9.8736302006185994E-5</v>
      </c>
      <c r="I5385" s="43">
        <v>9.5950789205524425E-2</v>
      </c>
      <c r="J5385" s="43">
        <v>0</v>
      </c>
      <c r="K5385" s="43">
        <v>1</v>
      </c>
      <c r="M5385" s="43">
        <v>7.8831444438303144E-3</v>
      </c>
      <c r="N5385" s="43">
        <v>4.7049144604106585E-2</v>
      </c>
      <c r="O5385" s="43">
        <v>0</v>
      </c>
      <c r="P5385" s="43">
        <v>1</v>
      </c>
      <c r="R5385" s="43">
        <v>553.53977096856192</v>
      </c>
      <c r="S5385" s="43">
        <v>179.37742339119436</v>
      </c>
      <c r="T5385" s="43">
        <v>7022.5297711941985</v>
      </c>
      <c r="U5385" s="43">
        <v>7755.4469655539551</v>
      </c>
      <c r="W5385" s="43">
        <v>1681.7800521255665</v>
      </c>
      <c r="X5385" s="43">
        <v>0</v>
      </c>
      <c r="Y5385" s="43">
        <v>0</v>
      </c>
      <c r="Z5385" s="43">
        <v>1681.7800521255665</v>
      </c>
      <c r="AB5385" s="43">
        <v>125.01452008445082</v>
      </c>
      <c r="AC5385" s="43">
        <v>0</v>
      </c>
      <c r="AD5385" s="43">
        <v>0</v>
      </c>
      <c r="AE5385" s="43">
        <v>125.01452008445082</v>
      </c>
      <c r="AG5385" s="43">
        <v>3092793.5158589166</v>
      </c>
      <c r="AH5385" s="43">
        <v>363264.49125912238</v>
      </c>
      <c r="AI5385" s="43">
        <v>0</v>
      </c>
      <c r="AJ5385" s="43">
        <v>525060984.35469347</v>
      </c>
      <c r="AK5385" s="43">
        <v>528153777.87055236</v>
      </c>
    </row>
    <row r="5386" spans="3:37" x14ac:dyDescent="0.2">
      <c r="C5386" s="43">
        <v>6.1540052374575716E-4</v>
      </c>
      <c r="D5386" s="43">
        <v>5.8900385599283567E-2</v>
      </c>
      <c r="E5386" s="43">
        <v>5.5453409583461202</v>
      </c>
      <c r="F5386" s="43">
        <v>3.3794983720099387</v>
      </c>
      <c r="H5386" s="43">
        <v>8.7593593701048732E-5</v>
      </c>
      <c r="I5386" s="43">
        <v>0.13950225631488744</v>
      </c>
      <c r="J5386" s="43">
        <v>0</v>
      </c>
      <c r="K5386" s="43">
        <v>1</v>
      </c>
      <c r="M5386" s="43">
        <v>7.8666006228099716E-3</v>
      </c>
      <c r="N5386" s="43">
        <v>4.5141557893003927E-2</v>
      </c>
      <c r="O5386" s="43">
        <v>0</v>
      </c>
      <c r="P5386" s="43">
        <v>1</v>
      </c>
      <c r="R5386" s="43">
        <v>686.30691112821967</v>
      </c>
      <c r="S5386" s="43">
        <v>231.36408797912867</v>
      </c>
      <c r="T5386" s="43">
        <v>6723.6642411878674</v>
      </c>
      <c r="U5386" s="43">
        <v>7641.335240295216</v>
      </c>
      <c r="W5386" s="43">
        <v>3805.8058242753273</v>
      </c>
      <c r="X5386" s="43">
        <v>0</v>
      </c>
      <c r="Y5386" s="43">
        <v>0</v>
      </c>
      <c r="Z5386" s="43">
        <v>3805.8058242753273</v>
      </c>
      <c r="AB5386" s="43">
        <v>174.73808101697821</v>
      </c>
      <c r="AC5386" s="43">
        <v>0</v>
      </c>
      <c r="AD5386" s="43">
        <v>0</v>
      </c>
      <c r="AE5386" s="43">
        <v>174.73808101697821</v>
      </c>
      <c r="AG5386" s="43">
        <v>6998876.9108423265</v>
      </c>
      <c r="AH5386" s="43">
        <v>822054.05804347072</v>
      </c>
      <c r="AI5386" s="43">
        <v>0</v>
      </c>
      <c r="AJ5386" s="43">
        <v>733899940.27130854</v>
      </c>
      <c r="AK5386" s="43">
        <v>740898817.18215084</v>
      </c>
    </row>
    <row r="5387" spans="3:37" x14ac:dyDescent="0.2">
      <c r="C5387" s="43">
        <v>5.9440098532203168E-4</v>
      </c>
      <c r="D5387" s="43">
        <v>6.1480705646745126E-2</v>
      </c>
      <c r="E5387" s="43">
        <v>11.410734398347442</v>
      </c>
      <c r="F5387" s="43">
        <v>2.7741902534876806</v>
      </c>
      <c r="H5387" s="43">
        <v>8.9788586398365685E-5</v>
      </c>
      <c r="I5387" s="43">
        <v>9.197755963560092E-2</v>
      </c>
      <c r="J5387" s="43">
        <v>0</v>
      </c>
      <c r="K5387" s="43">
        <v>1</v>
      </c>
      <c r="M5387" s="43">
        <v>7.8430416827687498E-3</v>
      </c>
      <c r="N5387" s="43">
        <v>4.6032649768609324E-2</v>
      </c>
      <c r="O5387" s="43">
        <v>0</v>
      </c>
      <c r="P5387" s="43">
        <v>1</v>
      </c>
      <c r="R5387" s="43">
        <v>691.92773160669151</v>
      </c>
      <c r="S5387" s="43">
        <v>156.3671028270243</v>
      </c>
      <c r="T5387" s="43">
        <v>6835.8554517668335</v>
      </c>
      <c r="U5387" s="43">
        <v>7684.1502862005491</v>
      </c>
      <c r="W5387" s="43">
        <v>7895.4035682149915</v>
      </c>
      <c r="X5387" s="43">
        <v>0</v>
      </c>
      <c r="Y5387" s="43">
        <v>0</v>
      </c>
      <c r="Z5387" s="43">
        <v>7895.4035682149915</v>
      </c>
      <c r="AB5387" s="43">
        <v>131.35442381618421</v>
      </c>
      <c r="AC5387" s="43">
        <v>0</v>
      </c>
      <c r="AD5387" s="43">
        <v>0</v>
      </c>
      <c r="AE5387" s="43">
        <v>131.35442381618421</v>
      </c>
      <c r="AG5387" s="43">
        <v>14519647.16194737</v>
      </c>
      <c r="AH5387" s="43">
        <v>1705407.1707344381</v>
      </c>
      <c r="AI5387" s="43">
        <v>0</v>
      </c>
      <c r="AJ5387" s="43">
        <v>551688580.02797365</v>
      </c>
      <c r="AK5387" s="43">
        <v>566208227.18992102</v>
      </c>
    </row>
    <row r="5388" spans="3:37" x14ac:dyDescent="0.2">
      <c r="C5388" s="43">
        <v>6.1467485250510379E-4</v>
      </c>
      <c r="D5388" s="43">
        <v>5.6005080893673953E-2</v>
      </c>
      <c r="E5388" s="43">
        <v>4.0501189902395973</v>
      </c>
      <c r="F5388" s="43">
        <v>3.3075613452690145</v>
      </c>
      <c r="H5388" s="43">
        <v>9.6091052217084361E-5</v>
      </c>
      <c r="I5388" s="43">
        <v>0.11642068101954473</v>
      </c>
      <c r="J5388" s="43">
        <v>0</v>
      </c>
      <c r="K5388" s="43">
        <v>1</v>
      </c>
      <c r="M5388" s="43">
        <v>7.8950955663958933E-3</v>
      </c>
      <c r="N5388" s="43">
        <v>4.724877748542422E-2</v>
      </c>
      <c r="O5388" s="43">
        <v>0</v>
      </c>
      <c r="P5388" s="43">
        <v>1</v>
      </c>
      <c r="R5388" s="43">
        <v>651.80133753995494</v>
      </c>
      <c r="S5388" s="43">
        <v>211.81438798218048</v>
      </c>
      <c r="T5388" s="43">
        <v>7063.0184407127545</v>
      </c>
      <c r="U5388" s="43">
        <v>7926.6341662348896</v>
      </c>
      <c r="W5388" s="43">
        <v>2639.8729750341413</v>
      </c>
      <c r="X5388" s="43">
        <v>0</v>
      </c>
      <c r="Y5388" s="43">
        <v>0</v>
      </c>
      <c r="Z5388" s="43">
        <v>2639.8729750341413</v>
      </c>
      <c r="AB5388" s="43">
        <v>160.93565812929702</v>
      </c>
      <c r="AC5388" s="43">
        <v>0</v>
      </c>
      <c r="AD5388" s="43">
        <v>0</v>
      </c>
      <c r="AE5388" s="43">
        <v>160.93565812929702</v>
      </c>
      <c r="AG5388" s="43">
        <v>4854726.4010877861</v>
      </c>
      <c r="AH5388" s="43">
        <v>570212.56260737451</v>
      </c>
      <c r="AI5388" s="43">
        <v>0</v>
      </c>
      <c r="AJ5388" s="43">
        <v>675929764.14304745</v>
      </c>
      <c r="AK5388" s="43">
        <v>680784490.54413521</v>
      </c>
    </row>
    <row r="5389" spans="3:37" x14ac:dyDescent="0.2">
      <c r="C5389" s="43">
        <v>6.0750893581038251E-4</v>
      </c>
      <c r="D5389" s="43">
        <v>5.3240578966788257E-2</v>
      </c>
      <c r="E5389" s="43">
        <v>1.6148510857104756</v>
      </c>
      <c r="F5389" s="43">
        <v>1.8979459979120017</v>
      </c>
      <c r="H5389" s="43">
        <v>8.8503393802371398E-5</v>
      </c>
      <c r="I5389" s="43">
        <v>8.3715580165689099E-2</v>
      </c>
      <c r="J5389" s="43">
        <v>0</v>
      </c>
      <c r="K5389" s="43">
        <v>1</v>
      </c>
      <c r="M5389" s="43">
        <v>7.979455637742161E-3</v>
      </c>
      <c r="N5389" s="43">
        <v>4.7656802128865583E-2</v>
      </c>
      <c r="O5389" s="43">
        <v>0</v>
      </c>
      <c r="P5389" s="43">
        <v>1</v>
      </c>
      <c r="R5389" s="43">
        <v>612.40370951777845</v>
      </c>
      <c r="S5389" s="43">
        <v>140.28414476188084</v>
      </c>
      <c r="T5389" s="43">
        <v>7200.1332577188632</v>
      </c>
      <c r="U5389" s="43">
        <v>7952.8211119985226</v>
      </c>
      <c r="W5389" s="43">
        <v>988.94079520790729</v>
      </c>
      <c r="X5389" s="43">
        <v>0</v>
      </c>
      <c r="Y5389" s="43">
        <v>0</v>
      </c>
      <c r="Z5389" s="43">
        <v>988.94079520790729</v>
      </c>
      <c r="AB5389" s="43">
        <v>58.839884227270979</v>
      </c>
      <c r="AC5389" s="43">
        <v>0</v>
      </c>
      <c r="AD5389" s="43">
        <v>0</v>
      </c>
      <c r="AE5389" s="43">
        <v>58.839884227270979</v>
      </c>
      <c r="AG5389" s="43">
        <v>1818662.1223873415</v>
      </c>
      <c r="AH5389" s="43">
        <v>213611.21176490799</v>
      </c>
      <c r="AI5389" s="43">
        <v>0</v>
      </c>
      <c r="AJ5389" s="43">
        <v>247127513.75453812</v>
      </c>
      <c r="AK5389" s="43">
        <v>248946175.87692547</v>
      </c>
    </row>
    <row r="5390" spans="3:37" x14ac:dyDescent="0.2">
      <c r="C5390" s="43">
        <v>6.0691411832558193E-4</v>
      </c>
      <c r="D5390" s="43">
        <v>5.0306186897656077E-2</v>
      </c>
      <c r="E5390" s="43">
        <v>4.0230812371450568</v>
      </c>
      <c r="F5390" s="43">
        <v>2.8298809355620498</v>
      </c>
      <c r="H5390" s="43">
        <v>9.3982698878170012E-5</v>
      </c>
      <c r="I5390" s="43">
        <v>8.6382219378558195E-2</v>
      </c>
      <c r="J5390" s="43">
        <v>0</v>
      </c>
      <c r="K5390" s="43">
        <v>1</v>
      </c>
      <c r="M5390" s="43">
        <v>7.9105800152681205E-3</v>
      </c>
      <c r="N5390" s="43">
        <v>4.6280516275578387E-2</v>
      </c>
      <c r="O5390" s="43">
        <v>0</v>
      </c>
      <c r="P5390" s="43">
        <v>1</v>
      </c>
      <c r="R5390" s="43">
        <v>578.08408496450204</v>
      </c>
      <c r="S5390" s="43">
        <v>153.71443148196738</v>
      </c>
      <c r="T5390" s="43">
        <v>6931.845837780118</v>
      </c>
      <c r="U5390" s="43">
        <v>7663.6443542265879</v>
      </c>
      <c r="W5390" s="43">
        <v>2325.679235712857</v>
      </c>
      <c r="X5390" s="43">
        <v>0</v>
      </c>
      <c r="Y5390" s="43">
        <v>0</v>
      </c>
      <c r="Z5390" s="43">
        <v>2325.679235712857</v>
      </c>
      <c r="AB5390" s="43">
        <v>113.18727994643606</v>
      </c>
      <c r="AC5390" s="43">
        <v>0</v>
      </c>
      <c r="AD5390" s="43">
        <v>0</v>
      </c>
      <c r="AE5390" s="43">
        <v>113.18727994643606</v>
      </c>
      <c r="AG5390" s="43">
        <v>4276924.1144759441</v>
      </c>
      <c r="AH5390" s="43">
        <v>502346.71491397714</v>
      </c>
      <c r="AI5390" s="43">
        <v>0</v>
      </c>
      <c r="AJ5390" s="43">
        <v>475386575.77503145</v>
      </c>
      <c r="AK5390" s="43">
        <v>479663499.88950741</v>
      </c>
    </row>
    <row r="5391" spans="3:37" x14ac:dyDescent="0.2">
      <c r="C5391" s="43">
        <v>5.9508037022312538E-4</v>
      </c>
      <c r="D5391" s="43">
        <v>6.1628575020273524E-2</v>
      </c>
      <c r="E5391" s="43">
        <v>8.5439616719048352</v>
      </c>
      <c r="F5391" s="43">
        <v>1.3562506487713515</v>
      </c>
      <c r="H5391" s="43">
        <v>8.7082338976823909E-5</v>
      </c>
      <c r="I5391" s="43">
        <v>0.13510587471987656</v>
      </c>
      <c r="J5391" s="43">
        <v>0</v>
      </c>
      <c r="K5391" s="43">
        <v>1</v>
      </c>
      <c r="M5391" s="43">
        <v>7.8518685980445424E-3</v>
      </c>
      <c r="N5391" s="43">
        <v>4.6537303575415745E-2</v>
      </c>
      <c r="O5391" s="43">
        <v>0</v>
      </c>
      <c r="P5391" s="43">
        <v>1</v>
      </c>
      <c r="R5391" s="43">
        <v>694.38466850257282</v>
      </c>
      <c r="S5391" s="43">
        <v>222.76486387392762</v>
      </c>
      <c r="T5391" s="43">
        <v>6918.5743427376074</v>
      </c>
      <c r="U5391" s="43">
        <v>7835.7238751141076</v>
      </c>
      <c r="W5391" s="43">
        <v>5932.7959932443273</v>
      </c>
      <c r="X5391" s="43">
        <v>0</v>
      </c>
      <c r="Y5391" s="43">
        <v>0</v>
      </c>
      <c r="Z5391" s="43">
        <v>5932.7959932443273</v>
      </c>
      <c r="AB5391" s="43">
        <v>26.469123785648588</v>
      </c>
      <c r="AC5391" s="43">
        <v>0</v>
      </c>
      <c r="AD5391" s="43">
        <v>0</v>
      </c>
      <c r="AE5391" s="43">
        <v>26.469123785648588</v>
      </c>
      <c r="AG5391" s="43">
        <v>10910411.831576318</v>
      </c>
      <c r="AH5391" s="43">
        <v>1281483.9345407747</v>
      </c>
      <c r="AI5391" s="43">
        <v>0</v>
      </c>
      <c r="AJ5391" s="43">
        <v>111170319.89972407</v>
      </c>
      <c r="AK5391" s="43">
        <v>122080731.73130038</v>
      </c>
    </row>
    <row r="5392" spans="3:37" x14ac:dyDescent="0.2">
      <c r="C5392" s="43">
        <v>6.079158590596408E-4</v>
      </c>
      <c r="D5392" s="43">
        <v>5.6457313218344685E-2</v>
      </c>
      <c r="E5392" s="43">
        <v>2.0732193309161961</v>
      </c>
      <c r="F5392" s="43">
        <v>1.1994854252859741</v>
      </c>
      <c r="H5392" s="43">
        <v>8.6799364496522991E-5</v>
      </c>
      <c r="I5392" s="43">
        <v>0.11433017989819183</v>
      </c>
      <c r="J5392" s="43">
        <v>0</v>
      </c>
      <c r="K5392" s="43">
        <v>1</v>
      </c>
      <c r="M5392" s="43">
        <v>7.7941102127606675E-3</v>
      </c>
      <c r="N5392" s="43">
        <v>4.5548838112103404E-2</v>
      </c>
      <c r="O5392" s="43">
        <v>0</v>
      </c>
      <c r="P5392" s="43">
        <v>1</v>
      </c>
      <c r="R5392" s="43">
        <v>649.83941970094349</v>
      </c>
      <c r="S5392" s="43">
        <v>187.89698226156401</v>
      </c>
      <c r="T5392" s="43">
        <v>6721.8097860252328</v>
      </c>
      <c r="U5392" s="43">
        <v>7559.5461879877403</v>
      </c>
      <c r="W5392" s="43">
        <v>1347.2596469153593</v>
      </c>
      <c r="X5392" s="43">
        <v>0</v>
      </c>
      <c r="Y5392" s="43">
        <v>0</v>
      </c>
      <c r="Z5392" s="43">
        <v>1347.2596469153593</v>
      </c>
      <c r="AB5392" s="43">
        <v>13.870783751709762</v>
      </c>
      <c r="AC5392" s="43">
        <v>0</v>
      </c>
      <c r="AD5392" s="43">
        <v>0</v>
      </c>
      <c r="AE5392" s="43">
        <v>13.870783751709762</v>
      </c>
      <c r="AG5392" s="43">
        <v>2477610.490677346</v>
      </c>
      <c r="AH5392" s="43">
        <v>291008.08373371762</v>
      </c>
      <c r="AI5392" s="43">
        <v>0</v>
      </c>
      <c r="AJ5392" s="43">
        <v>58257291.757181004</v>
      </c>
      <c r="AK5392" s="43">
        <v>60734902.247858353</v>
      </c>
    </row>
    <row r="5393" spans="3:37" x14ac:dyDescent="0.2">
      <c r="C5393" s="43">
        <v>6.1485962823915052E-4</v>
      </c>
      <c r="D5393" s="43">
        <v>5.822691280324388E-2</v>
      </c>
      <c r="E5393" s="43">
        <v>12.565133743937729</v>
      </c>
      <c r="F5393" s="43">
        <v>2.0580925041435671</v>
      </c>
      <c r="H5393" s="43">
        <v>9.2791107105583137E-5</v>
      </c>
      <c r="I5393" s="43">
        <v>9.6325986992474535E-2</v>
      </c>
      <c r="J5393" s="43">
        <v>0</v>
      </c>
      <c r="K5393" s="43">
        <v>1</v>
      </c>
      <c r="M5393" s="43">
        <v>7.8719801280491275E-3</v>
      </c>
      <c r="N5393" s="43">
        <v>4.7828346197505978E-2</v>
      </c>
      <c r="O5393" s="43">
        <v>0</v>
      </c>
      <c r="P5393" s="43">
        <v>1</v>
      </c>
      <c r="R5393" s="43">
        <v>677.86329028926207</v>
      </c>
      <c r="S5393" s="43">
        <v>169.23578367690394</v>
      </c>
      <c r="T5393" s="43">
        <v>7128.7227754658024</v>
      </c>
      <c r="U5393" s="43">
        <v>7975.8218494319681</v>
      </c>
      <c r="W5393" s="43">
        <v>8517.4429025902627</v>
      </c>
      <c r="X5393" s="43">
        <v>0</v>
      </c>
      <c r="Y5393" s="43">
        <v>0</v>
      </c>
      <c r="Z5393" s="43">
        <v>8517.4429025902627</v>
      </c>
      <c r="AB5393" s="43">
        <v>76.744901092940452</v>
      </c>
      <c r="AC5393" s="43">
        <v>0</v>
      </c>
      <c r="AD5393" s="43">
        <v>0</v>
      </c>
      <c r="AE5393" s="43">
        <v>76.744901092940452</v>
      </c>
      <c r="AG5393" s="43">
        <v>15663577.497863494</v>
      </c>
      <c r="AH5393" s="43">
        <v>1839767.6669594967</v>
      </c>
      <c r="AI5393" s="43">
        <v>0</v>
      </c>
      <c r="AJ5393" s="43">
        <v>322328584.59034991</v>
      </c>
      <c r="AK5393" s="43">
        <v>337992162.08821338</v>
      </c>
    </row>
    <row r="5394" spans="3:37" x14ac:dyDescent="0.2">
      <c r="C5394" s="43">
        <v>6.0506485848628227E-4</v>
      </c>
      <c r="D5394" s="43">
        <v>5.2428199259142279E-2</v>
      </c>
      <c r="E5394" s="43">
        <v>5.2028340317825323</v>
      </c>
      <c r="F5394" s="43">
        <v>0.9769448360491082</v>
      </c>
      <c r="H5394" s="43">
        <v>9.7624908615534522E-5</v>
      </c>
      <c r="I5394" s="43">
        <v>0.14657559402513176</v>
      </c>
      <c r="J5394" s="43">
        <v>0</v>
      </c>
      <c r="K5394" s="43">
        <v>1</v>
      </c>
      <c r="M5394" s="43">
        <v>7.9087403421933544E-3</v>
      </c>
      <c r="N5394" s="43">
        <v>4.6673350711110784E-2</v>
      </c>
      <c r="O5394" s="43">
        <v>0</v>
      </c>
      <c r="P5394" s="43">
        <v>1</v>
      </c>
      <c r="R5394" s="43">
        <v>600.63307591932914</v>
      </c>
      <c r="S5394" s="43">
        <v>270.93472815530225</v>
      </c>
      <c r="T5394" s="43">
        <v>6989.0584126412105</v>
      </c>
      <c r="U5394" s="43">
        <v>7860.626216715842</v>
      </c>
      <c r="W5394" s="43">
        <v>3124.994208007307</v>
      </c>
      <c r="X5394" s="43">
        <v>0</v>
      </c>
      <c r="Y5394" s="43">
        <v>0</v>
      </c>
      <c r="Z5394" s="43">
        <v>3124.994208007307</v>
      </c>
      <c r="AB5394" s="43">
        <v>-1.4817032622423989</v>
      </c>
      <c r="AC5394" s="43">
        <v>0</v>
      </c>
      <c r="AD5394" s="43">
        <v>0</v>
      </c>
      <c r="AE5394" s="43">
        <v>-1.4817032622423989</v>
      </c>
      <c r="AG5394" s="43">
        <v>5746864.3485254375</v>
      </c>
      <c r="AH5394" s="43">
        <v>674998.74892957835</v>
      </c>
      <c r="AI5394" s="43">
        <v>0</v>
      </c>
      <c r="AJ5394" s="43">
        <v>0</v>
      </c>
      <c r="AK5394" s="43">
        <v>5746864.3485254375</v>
      </c>
    </row>
    <row r="5395" spans="3:37" x14ac:dyDescent="0.2">
      <c r="C5395" s="43">
        <v>6.1926121580724303E-4</v>
      </c>
      <c r="D5395" s="43">
        <v>5.8031047602594588E-2</v>
      </c>
      <c r="E5395" s="43">
        <v>5.5552192570959242</v>
      </c>
      <c r="F5395" s="43">
        <v>4.2928805908799692</v>
      </c>
      <c r="H5395" s="43">
        <v>8.8321247056717149E-5</v>
      </c>
      <c r="I5395" s="43">
        <v>0.10310366121884951</v>
      </c>
      <c r="J5395" s="43">
        <v>0</v>
      </c>
      <c r="K5395" s="43">
        <v>1</v>
      </c>
      <c r="M5395" s="43">
        <v>7.8578194151538439E-3</v>
      </c>
      <c r="N5395" s="43">
        <v>4.6305771357911807E-2</v>
      </c>
      <c r="O5395" s="43">
        <v>0</v>
      </c>
      <c r="P5395" s="43">
        <v>1</v>
      </c>
      <c r="R5395" s="43">
        <v>680.41936387792896</v>
      </c>
      <c r="S5395" s="43">
        <v>172.41762266457192</v>
      </c>
      <c r="T5395" s="43">
        <v>6889.370477299758</v>
      </c>
      <c r="U5395" s="43">
        <v>7742.2074638422591</v>
      </c>
      <c r="W5395" s="43">
        <v>3779.8787531156299</v>
      </c>
      <c r="X5395" s="43">
        <v>0</v>
      </c>
      <c r="Y5395" s="43">
        <v>0</v>
      </c>
      <c r="Z5395" s="43">
        <v>3779.8787531156299</v>
      </c>
      <c r="AB5395" s="43">
        <v>239.73774971606045</v>
      </c>
      <c r="AC5395" s="43">
        <v>0</v>
      </c>
      <c r="AD5395" s="43">
        <v>0</v>
      </c>
      <c r="AE5395" s="43">
        <v>239.73774971606045</v>
      </c>
      <c r="AG5395" s="43">
        <v>6951197.0269796439</v>
      </c>
      <c r="AH5395" s="43">
        <v>816453.81067297608</v>
      </c>
      <c r="AI5395" s="43">
        <v>0</v>
      </c>
      <c r="AJ5395" s="43">
        <v>1006898548.8074539</v>
      </c>
      <c r="AK5395" s="43">
        <v>1013849745.8344336</v>
      </c>
    </row>
    <row r="5396" spans="3:37" x14ac:dyDescent="0.2">
      <c r="C5396" s="43">
        <v>6.0705829161964537E-4</v>
      </c>
      <c r="D5396" s="43">
        <v>5.4935799980530664E-2</v>
      </c>
      <c r="E5396" s="43">
        <v>1.5945000225004229</v>
      </c>
      <c r="F5396" s="43">
        <v>3.2545263741388544</v>
      </c>
      <c r="H5396" s="43">
        <v>9.1136932511282076E-5</v>
      </c>
      <c r="I5396" s="43">
        <v>0.11297175561368256</v>
      </c>
      <c r="J5396" s="43">
        <v>0</v>
      </c>
      <c r="K5396" s="43">
        <v>1</v>
      </c>
      <c r="M5396" s="43">
        <v>7.8973831263132732E-3</v>
      </c>
      <c r="N5396" s="43">
        <v>4.5272513047880755E-2</v>
      </c>
      <c r="O5396" s="43">
        <v>0</v>
      </c>
      <c r="P5396" s="43">
        <v>1</v>
      </c>
      <c r="R5396" s="43">
        <v>631.43437544344431</v>
      </c>
      <c r="S5396" s="43">
        <v>194.94255672223457</v>
      </c>
      <c r="T5396" s="43">
        <v>6769.5559628509</v>
      </c>
      <c r="U5396" s="43">
        <v>7595.9328950165791</v>
      </c>
      <c r="W5396" s="43">
        <v>1006.8221258521124</v>
      </c>
      <c r="X5396" s="43">
        <v>0</v>
      </c>
      <c r="Y5396" s="43">
        <v>0</v>
      </c>
      <c r="Z5396" s="43">
        <v>1006.8221258521124</v>
      </c>
      <c r="AB5396" s="43">
        <v>152.32364346834007</v>
      </c>
      <c r="AC5396" s="43">
        <v>0</v>
      </c>
      <c r="AD5396" s="43">
        <v>0</v>
      </c>
      <c r="AE5396" s="43">
        <v>152.32364346834007</v>
      </c>
      <c r="AG5396" s="43">
        <v>1851545.8894420348</v>
      </c>
      <c r="AH5396" s="43">
        <v>217473.57918405629</v>
      </c>
      <c r="AI5396" s="43">
        <v>0</v>
      </c>
      <c r="AJ5396" s="43">
        <v>639759302.56702828</v>
      </c>
      <c r="AK5396" s="43">
        <v>641610848.45647037</v>
      </c>
    </row>
    <row r="5397" spans="3:37" x14ac:dyDescent="0.2">
      <c r="C5397" s="43">
        <v>6.1470342651603893E-4</v>
      </c>
      <c r="D5397" s="43">
        <v>5.7529786108735159E-2</v>
      </c>
      <c r="E5397" s="43">
        <v>1.8809182781451126</v>
      </c>
      <c r="F5397" s="43">
        <v>2.1915863349004749</v>
      </c>
      <c r="H5397" s="43">
        <v>9.1268829152224562E-5</v>
      </c>
      <c r="I5397" s="43">
        <v>9.3611879596165515E-2</v>
      </c>
      <c r="J5397" s="43">
        <v>0</v>
      </c>
      <c r="K5397" s="43">
        <v>1</v>
      </c>
      <c r="M5397" s="43">
        <v>7.9134131259331886E-3</v>
      </c>
      <c r="N5397" s="43">
        <v>4.5261531051915972E-2</v>
      </c>
      <c r="O5397" s="43">
        <v>0</v>
      </c>
      <c r="P5397" s="43">
        <v>1</v>
      </c>
      <c r="R5397" s="43">
        <v>669.57736836895901</v>
      </c>
      <c r="S5397" s="43">
        <v>161.76919238553813</v>
      </c>
      <c r="T5397" s="43">
        <v>6781.6512537961044</v>
      </c>
      <c r="U5397" s="43">
        <v>7612.9978145506011</v>
      </c>
      <c r="W5397" s="43">
        <v>1259.4203107974781</v>
      </c>
      <c r="X5397" s="43">
        <v>0</v>
      </c>
      <c r="Y5397" s="43">
        <v>0</v>
      </c>
      <c r="Z5397" s="43">
        <v>1259.4203107974781</v>
      </c>
      <c r="AB5397" s="43">
        <v>85.370938926856809</v>
      </c>
      <c r="AC5397" s="43">
        <v>0</v>
      </c>
      <c r="AD5397" s="43">
        <v>0</v>
      </c>
      <c r="AE5397" s="43">
        <v>85.370938926856809</v>
      </c>
      <c r="AG5397" s="43">
        <v>2316073.9515565624</v>
      </c>
      <c r="AH5397" s="43">
        <v>272034.78713225527</v>
      </c>
      <c r="AI5397" s="43">
        <v>0</v>
      </c>
      <c r="AJ5397" s="43">
        <v>358557943.49279863</v>
      </c>
      <c r="AK5397" s="43">
        <v>360874017.44435519</v>
      </c>
    </row>
    <row r="5398" spans="3:37" x14ac:dyDescent="0.2">
      <c r="C5398" s="43">
        <v>5.969885340376545E-4</v>
      </c>
      <c r="D5398" s="43">
        <v>4.9882076381996661E-2</v>
      </c>
      <c r="E5398" s="43">
        <v>3.8994800422898748</v>
      </c>
      <c r="F5398" s="43">
        <v>2.8329739251588602</v>
      </c>
      <c r="H5398" s="43">
        <v>9.6434213960772119E-5</v>
      </c>
      <c r="I5398" s="43">
        <v>9.4121369332883884E-2</v>
      </c>
      <c r="J5398" s="43">
        <v>0</v>
      </c>
      <c r="K5398" s="43">
        <v>1</v>
      </c>
      <c r="M5398" s="43">
        <v>7.8721136273973702E-3</v>
      </c>
      <c r="N5398" s="43">
        <v>4.378377525143351E-2</v>
      </c>
      <c r="O5398" s="43">
        <v>0</v>
      </c>
      <c r="P5398" s="43">
        <v>1</v>
      </c>
      <c r="R5398" s="43">
        <v>563.8361096016406</v>
      </c>
      <c r="S5398" s="43">
        <v>171.85483476431259</v>
      </c>
      <c r="T5398" s="43">
        <v>6525.9979461467183</v>
      </c>
      <c r="U5398" s="43">
        <v>7261.6888905126716</v>
      </c>
      <c r="W5398" s="43">
        <v>2198.6676565139642</v>
      </c>
      <c r="X5398" s="43">
        <v>0</v>
      </c>
      <c r="Y5398" s="43">
        <v>0</v>
      </c>
      <c r="Z5398" s="43">
        <v>2198.6676565139642</v>
      </c>
      <c r="AB5398" s="43">
        <v>110.58416690502179</v>
      </c>
      <c r="AC5398" s="43">
        <v>0</v>
      </c>
      <c r="AD5398" s="43">
        <v>0</v>
      </c>
      <c r="AE5398" s="43">
        <v>110.58416690502179</v>
      </c>
      <c r="AG5398" s="43">
        <v>4043349.82032918</v>
      </c>
      <c r="AH5398" s="43">
        <v>474912.21380701626</v>
      </c>
      <c r="AI5398" s="43">
        <v>0</v>
      </c>
      <c r="AJ5398" s="43">
        <v>464453501.00109154</v>
      </c>
      <c r="AK5398" s="43">
        <v>468496850.82142073</v>
      </c>
    </row>
    <row r="5399" spans="3:37" x14ac:dyDescent="0.2">
      <c r="C5399" s="43">
        <v>6.1317310067054986E-4</v>
      </c>
      <c r="D5399" s="43">
        <v>6.0510109442138416E-2</v>
      </c>
      <c r="E5399" s="43">
        <v>1.7912035387322724</v>
      </c>
      <c r="F5399" s="43">
        <v>3.6634606929093176</v>
      </c>
      <c r="H5399" s="43">
        <v>8.8838653598452628E-5</v>
      </c>
      <c r="I5399" s="43">
        <v>0.1133464495919364</v>
      </c>
      <c r="J5399" s="43">
        <v>0</v>
      </c>
      <c r="K5399" s="43">
        <v>1</v>
      </c>
      <c r="M5399" s="43">
        <v>7.870586808831681E-3</v>
      </c>
      <c r="N5399" s="43">
        <v>4.6981357675669799E-2</v>
      </c>
      <c r="O5399" s="43">
        <v>0</v>
      </c>
      <c r="P5399" s="43">
        <v>1</v>
      </c>
      <c r="R5399" s="43">
        <v>702.51144782817198</v>
      </c>
      <c r="S5399" s="43">
        <v>190.65678343219147</v>
      </c>
      <c r="T5399" s="43">
        <v>7001.2413493165786</v>
      </c>
      <c r="U5399" s="43">
        <v>7894.4095805769421</v>
      </c>
      <c r="W5399" s="43">
        <v>1258.3409913497539</v>
      </c>
      <c r="X5399" s="43">
        <v>0</v>
      </c>
      <c r="Y5399" s="43">
        <v>0</v>
      </c>
      <c r="Z5399" s="43">
        <v>1258.3409913497539</v>
      </c>
      <c r="AB5399" s="43">
        <v>200.20894415417916</v>
      </c>
      <c r="AC5399" s="43">
        <v>0</v>
      </c>
      <c r="AD5399" s="43">
        <v>0</v>
      </c>
      <c r="AE5399" s="43">
        <v>200.20894415417916</v>
      </c>
      <c r="AG5399" s="43">
        <v>2314089.0830921973</v>
      </c>
      <c r="AH5399" s="43">
        <v>271801.65413154685</v>
      </c>
      <c r="AI5399" s="43">
        <v>0</v>
      </c>
      <c r="AJ5399" s="43">
        <v>840877565.44755244</v>
      </c>
      <c r="AK5399" s="43">
        <v>843191654.53064466</v>
      </c>
    </row>
    <row r="5400" spans="3:37" x14ac:dyDescent="0.2">
      <c r="C5400" s="43">
        <v>6.1481337983959605E-4</v>
      </c>
      <c r="D5400" s="43">
        <v>5.9974076698890211E-2</v>
      </c>
      <c r="E5400" s="43">
        <v>4.7156046635115842</v>
      </c>
      <c r="F5400" s="43">
        <v>4.8088034288279697</v>
      </c>
      <c r="H5400" s="43">
        <v>8.334728997861397E-5</v>
      </c>
      <c r="I5400" s="43">
        <v>8.854567493358817E-2</v>
      </c>
      <c r="J5400" s="43">
        <v>0</v>
      </c>
      <c r="K5400" s="43">
        <v>1</v>
      </c>
      <c r="M5400" s="43">
        <v>7.7845080194307867E-3</v>
      </c>
      <c r="N5400" s="43">
        <v>4.4870889769889719E-2</v>
      </c>
      <c r="O5400" s="43">
        <v>0</v>
      </c>
      <c r="P5400" s="43">
        <v>1</v>
      </c>
      <c r="R5400" s="43">
        <v>698.15082208540491</v>
      </c>
      <c r="S5400" s="43">
        <v>139.73371608082263</v>
      </c>
      <c r="T5400" s="43">
        <v>6613.6045689186476</v>
      </c>
      <c r="U5400" s="43">
        <v>7451.4891070848753</v>
      </c>
      <c r="W5400" s="43">
        <v>3292.2032724603819</v>
      </c>
      <c r="X5400" s="43">
        <v>0</v>
      </c>
      <c r="Y5400" s="43">
        <v>0</v>
      </c>
      <c r="Z5400" s="43">
        <v>3292.2032724603819</v>
      </c>
      <c r="AB5400" s="43">
        <v>284.52575921478132</v>
      </c>
      <c r="AC5400" s="43">
        <v>0</v>
      </c>
      <c r="AD5400" s="43">
        <v>0</v>
      </c>
      <c r="AE5400" s="43">
        <v>284.52575921478132</v>
      </c>
      <c r="AG5400" s="43">
        <v>6054361.8180546425</v>
      </c>
      <c r="AH5400" s="43">
        <v>711115.90685144253</v>
      </c>
      <c r="AI5400" s="43">
        <v>0</v>
      </c>
      <c r="AJ5400" s="43">
        <v>1195008188.7020814</v>
      </c>
      <c r="AK5400" s="43">
        <v>1201062550.5201361</v>
      </c>
    </row>
    <row r="5401" spans="3:37" x14ac:dyDescent="0.2">
      <c r="C5401" s="43">
        <v>6.1706584745668813E-4</v>
      </c>
      <c r="D5401" s="43">
        <v>5.1539976345334186E-2</v>
      </c>
      <c r="E5401" s="43">
        <v>4.2865296912710456</v>
      </c>
      <c r="F5401" s="43">
        <v>2.3574455932954836</v>
      </c>
      <c r="H5401" s="43">
        <v>9.0835456661553238E-5</v>
      </c>
      <c r="I5401" s="43">
        <v>0.10716160308558675</v>
      </c>
      <c r="J5401" s="43">
        <v>0</v>
      </c>
      <c r="K5401" s="43">
        <v>1</v>
      </c>
      <c r="M5401" s="43">
        <v>7.8292040580012212E-3</v>
      </c>
      <c r="N5401" s="43">
        <v>4.6514357419051966E-2</v>
      </c>
      <c r="O5401" s="43">
        <v>0</v>
      </c>
      <c r="P5401" s="43">
        <v>1</v>
      </c>
      <c r="R5401" s="43">
        <v>602.16858954122029</v>
      </c>
      <c r="S5401" s="43">
        <v>184.30494107631534</v>
      </c>
      <c r="T5401" s="43">
        <v>6895.2022752238599</v>
      </c>
      <c r="U5401" s="43">
        <v>7681.6758058413952</v>
      </c>
      <c r="W5401" s="43">
        <v>2581.2135382192478</v>
      </c>
      <c r="X5401" s="43">
        <v>0</v>
      </c>
      <c r="Y5401" s="43">
        <v>0</v>
      </c>
      <c r="Z5401" s="43">
        <v>2581.2135382192478</v>
      </c>
      <c r="AB5401" s="43">
        <v>87.462987517424438</v>
      </c>
      <c r="AC5401" s="43">
        <v>0</v>
      </c>
      <c r="AD5401" s="43">
        <v>0</v>
      </c>
      <c r="AE5401" s="43">
        <v>87.462987517424438</v>
      </c>
      <c r="AG5401" s="43">
        <v>4746851.6967851967</v>
      </c>
      <c r="AH5401" s="43">
        <v>557542.12425535754</v>
      </c>
      <c r="AI5401" s="43">
        <v>0</v>
      </c>
      <c r="AJ5401" s="43">
        <v>367344547.57318264</v>
      </c>
      <c r="AK5401" s="43">
        <v>372091399.26996785</v>
      </c>
    </row>
    <row r="5402" spans="3:37" x14ac:dyDescent="0.2">
      <c r="C5402" s="43">
        <v>5.9434776789295566E-4</v>
      </c>
      <c r="D5402" s="43">
        <v>5.2972987711461715E-2</v>
      </c>
      <c r="E5402" s="43">
        <v>2.6401486806966488</v>
      </c>
      <c r="F5402" s="43">
        <v>1.3930609125629267</v>
      </c>
      <c r="H5402" s="43">
        <v>8.6209301395273079E-5</v>
      </c>
      <c r="I5402" s="43">
        <v>9.6423588628332696E-2</v>
      </c>
      <c r="J5402" s="43">
        <v>0</v>
      </c>
      <c r="K5402" s="43">
        <v>1</v>
      </c>
      <c r="M5402" s="43">
        <v>7.8445889836307424E-3</v>
      </c>
      <c r="N5402" s="43">
        <v>4.4021830143844573E-2</v>
      </c>
      <c r="O5402" s="43">
        <v>0</v>
      </c>
      <c r="P5402" s="43">
        <v>1</v>
      </c>
      <c r="R5402" s="43">
        <v>596.12519421131128</v>
      </c>
      <c r="S5402" s="43">
        <v>157.39096178569895</v>
      </c>
      <c r="T5402" s="43">
        <v>6538.5381231178162</v>
      </c>
      <c r="U5402" s="43">
        <v>7292.0542791148264</v>
      </c>
      <c r="W5402" s="43">
        <v>1573.8591450270269</v>
      </c>
      <c r="X5402" s="43">
        <v>0</v>
      </c>
      <c r="Y5402" s="43">
        <v>0</v>
      </c>
      <c r="Z5402" s="43">
        <v>1573.8591450270269</v>
      </c>
      <c r="AB5402" s="43">
        <v>25.07154587371415</v>
      </c>
      <c r="AC5402" s="43">
        <v>0</v>
      </c>
      <c r="AD5402" s="43">
        <v>0</v>
      </c>
      <c r="AE5402" s="43">
        <v>25.07154587371415</v>
      </c>
      <c r="AG5402" s="43">
        <v>2894326.9677047026</v>
      </c>
      <c r="AH5402" s="43">
        <v>339953.57532583782</v>
      </c>
      <c r="AI5402" s="43">
        <v>0</v>
      </c>
      <c r="AJ5402" s="43">
        <v>105300492.66959943</v>
      </c>
      <c r="AK5402" s="43">
        <v>108194819.63730413</v>
      </c>
    </row>
    <row r="5403" spans="3:37" x14ac:dyDescent="0.2">
      <c r="C5403" s="43">
        <v>6.1770491499768543E-4</v>
      </c>
      <c r="D5403" s="43">
        <v>5.2356723885722052E-2</v>
      </c>
      <c r="E5403" s="43">
        <v>6.5063123817053503</v>
      </c>
      <c r="F5403" s="43">
        <v>4.3107512984658154</v>
      </c>
      <c r="H5403" s="43">
        <v>9.2543625741625668E-5</v>
      </c>
      <c r="I5403" s="43">
        <v>9.4745551653506455E-2</v>
      </c>
      <c r="J5403" s="43">
        <v>0</v>
      </c>
      <c r="K5403" s="43">
        <v>1</v>
      </c>
      <c r="M5403" s="43">
        <v>7.936859802095908E-3</v>
      </c>
      <c r="N5403" s="43">
        <v>4.5936967845881194E-2</v>
      </c>
      <c r="O5403" s="43">
        <v>0</v>
      </c>
      <c r="P5403" s="43">
        <v>1</v>
      </c>
      <c r="R5403" s="43">
        <v>612.34460149564973</v>
      </c>
      <c r="S5403" s="43">
        <v>166.01514619160153</v>
      </c>
      <c r="T5403" s="43">
        <v>6903.2469089440619</v>
      </c>
      <c r="U5403" s="43">
        <v>7681.6066566313129</v>
      </c>
      <c r="W5403" s="43">
        <v>3984.1052625815746</v>
      </c>
      <c r="X5403" s="43">
        <v>0</v>
      </c>
      <c r="Y5403" s="43">
        <v>0</v>
      </c>
      <c r="Z5403" s="43">
        <v>3984.1052625815746</v>
      </c>
      <c r="AB5403" s="43">
        <v>216.92331324259726</v>
      </c>
      <c r="AC5403" s="43">
        <v>0</v>
      </c>
      <c r="AD5403" s="43">
        <v>0</v>
      </c>
      <c r="AE5403" s="43">
        <v>216.92331324259726</v>
      </c>
      <c r="AG5403" s="43">
        <v>7326769.5778875155</v>
      </c>
      <c r="AH5403" s="43">
        <v>860566.73671762017</v>
      </c>
      <c r="AI5403" s="43">
        <v>0</v>
      </c>
      <c r="AJ5403" s="43">
        <v>911077915.61890852</v>
      </c>
      <c r="AK5403" s="43">
        <v>918404685.19679606</v>
      </c>
    </row>
    <row r="5404" spans="3:37" x14ac:dyDescent="0.2">
      <c r="C5404" s="43">
        <v>6.4330356734965122E-4</v>
      </c>
      <c r="D5404" s="43">
        <v>5.084071150206268E-2</v>
      </c>
      <c r="E5404" s="43">
        <v>5.193769346234606</v>
      </c>
      <c r="F5404" s="43">
        <v>2.0669197112881372</v>
      </c>
      <c r="H5404" s="43">
        <v>9.4083270662848051E-5</v>
      </c>
      <c r="I5404" s="43">
        <v>0.11746092918157902</v>
      </c>
      <c r="J5404" s="43">
        <v>0</v>
      </c>
      <c r="K5404" s="43">
        <v>1</v>
      </c>
      <c r="M5404" s="43">
        <v>7.8597598461198626E-3</v>
      </c>
      <c r="N5404" s="43">
        <v>4.6111183242168008E-2</v>
      </c>
      <c r="O5404" s="43">
        <v>0</v>
      </c>
      <c r="P5404" s="43">
        <v>1</v>
      </c>
      <c r="R5404" s="43">
        <v>619.25561371054846</v>
      </c>
      <c r="S5404" s="43">
        <v>209.24168630359739</v>
      </c>
      <c r="T5404" s="43">
        <v>6862.1137970242216</v>
      </c>
      <c r="U5404" s="43">
        <v>7690.611097038367</v>
      </c>
      <c r="W5404" s="43">
        <v>3216.2708239735448</v>
      </c>
      <c r="X5404" s="43">
        <v>0</v>
      </c>
      <c r="Y5404" s="43">
        <v>0</v>
      </c>
      <c r="Z5404" s="43">
        <v>3216.2708239735448</v>
      </c>
      <c r="AB5404" s="43">
        <v>70.694474203516975</v>
      </c>
      <c r="AC5404" s="43">
        <v>0</v>
      </c>
      <c r="AD5404" s="43">
        <v>0</v>
      </c>
      <c r="AE5404" s="43">
        <v>70.694474203516975</v>
      </c>
      <c r="AG5404" s="43">
        <v>5914722.0452873493</v>
      </c>
      <c r="AH5404" s="43">
        <v>694714.49797828565</v>
      </c>
      <c r="AI5404" s="43">
        <v>0</v>
      </c>
      <c r="AJ5404" s="43">
        <v>296916791.65477127</v>
      </c>
      <c r="AK5404" s="43">
        <v>302831513.70005864</v>
      </c>
    </row>
    <row r="5405" spans="3:37" x14ac:dyDescent="0.2">
      <c r="C5405" s="43">
        <v>6.0725245618681496E-4</v>
      </c>
      <c r="D5405" s="43">
        <v>5.1974801205983683E-2</v>
      </c>
      <c r="E5405" s="43">
        <v>7.8306978331882222</v>
      </c>
      <c r="F5405" s="43">
        <v>4.4398073901180783</v>
      </c>
      <c r="H5405" s="43">
        <v>8.2488747870479846E-5</v>
      </c>
      <c r="I5405" s="43">
        <v>0.10968855384313414</v>
      </c>
      <c r="J5405" s="43">
        <v>0</v>
      </c>
      <c r="K5405" s="43">
        <v>1</v>
      </c>
      <c r="M5405" s="43">
        <v>7.8216945608704791E-3</v>
      </c>
      <c r="N5405" s="43">
        <v>4.7147659865300784E-2</v>
      </c>
      <c r="O5405" s="43">
        <v>0</v>
      </c>
      <c r="P5405" s="43">
        <v>1</v>
      </c>
      <c r="R5405" s="43">
        <v>597.59160765526315</v>
      </c>
      <c r="S5405" s="43">
        <v>171.31618506612494</v>
      </c>
      <c r="T5405" s="43">
        <v>6982.3781765457679</v>
      </c>
      <c r="U5405" s="43">
        <v>7751.2859692671564</v>
      </c>
      <c r="W5405" s="43">
        <v>4679.5593071975354</v>
      </c>
      <c r="X5405" s="43">
        <v>0</v>
      </c>
      <c r="Y5405" s="43">
        <v>0</v>
      </c>
      <c r="Z5405" s="43">
        <v>4679.5593071975354</v>
      </c>
      <c r="AB5405" s="43">
        <v>219.94920302650755</v>
      </c>
      <c r="AC5405" s="43">
        <v>0</v>
      </c>
      <c r="AD5405" s="43">
        <v>0</v>
      </c>
      <c r="AE5405" s="43">
        <v>219.94920302650755</v>
      </c>
      <c r="AG5405" s="43">
        <v>8605709.5659362674</v>
      </c>
      <c r="AH5405" s="43">
        <v>1010784.8103546676</v>
      </c>
      <c r="AI5405" s="43">
        <v>0</v>
      </c>
      <c r="AJ5405" s="43">
        <v>923786652.71133173</v>
      </c>
      <c r="AK5405" s="43">
        <v>932392362.27726793</v>
      </c>
    </row>
    <row r="5406" spans="3:37" x14ac:dyDescent="0.2">
      <c r="C5406" s="43">
        <v>6.0735746840197519E-4</v>
      </c>
      <c r="D5406" s="43">
        <v>4.5141990152521447E-2</v>
      </c>
      <c r="E5406" s="43">
        <v>4.7104783826366132</v>
      </c>
      <c r="F5406" s="43">
        <v>4.5510553993839871</v>
      </c>
      <c r="H5406" s="43">
        <v>9.4382690860927987E-5</v>
      </c>
      <c r="I5406" s="43">
        <v>7.9349139761930088E-2</v>
      </c>
      <c r="J5406" s="43">
        <v>0</v>
      </c>
      <c r="K5406" s="43">
        <v>1</v>
      </c>
      <c r="M5406" s="43">
        <v>7.8888168780693047E-3</v>
      </c>
      <c r="N5406" s="43">
        <v>4.0977152157637725E-2</v>
      </c>
      <c r="O5406" s="43">
        <v>0</v>
      </c>
      <c r="P5406" s="43">
        <v>1</v>
      </c>
      <c r="R5406" s="43">
        <v>519.11962885497837</v>
      </c>
      <c r="S5406" s="43">
        <v>141.80023500472228</v>
      </c>
      <c r="T5406" s="43">
        <v>6120.6284991006223</v>
      </c>
      <c r="U5406" s="43">
        <v>6781.5483629603232</v>
      </c>
      <c r="W5406" s="43">
        <v>2445.3017897237173</v>
      </c>
      <c r="X5406" s="43">
        <v>0</v>
      </c>
      <c r="Y5406" s="43">
        <v>0</v>
      </c>
      <c r="Z5406" s="43">
        <v>2445.3017897237173</v>
      </c>
      <c r="AB5406" s="43">
        <v>197.24621402397003</v>
      </c>
      <c r="AC5406" s="43">
        <v>0</v>
      </c>
      <c r="AD5406" s="43">
        <v>0</v>
      </c>
      <c r="AE5406" s="43">
        <v>197.24621402397003</v>
      </c>
      <c r="AG5406" s="43">
        <v>4496909.9913019165</v>
      </c>
      <c r="AH5406" s="43">
        <v>528185.18658032292</v>
      </c>
      <c r="AI5406" s="43">
        <v>0</v>
      </c>
      <c r="AJ5406" s="43">
        <v>828434098.9006741</v>
      </c>
      <c r="AK5406" s="43">
        <v>832931008.891976</v>
      </c>
    </row>
    <row r="5407" spans="3:37" x14ac:dyDescent="0.2">
      <c r="C5407" s="43">
        <v>6.2003330027893266E-4</v>
      </c>
      <c r="D5407" s="43">
        <v>6.3426524688056762E-2</v>
      </c>
      <c r="E5407" s="43">
        <v>5.2733440713337778</v>
      </c>
      <c r="F5407" s="43">
        <v>2.201052667985206</v>
      </c>
      <c r="H5407" s="43">
        <v>8.8547130863384586E-5</v>
      </c>
      <c r="I5407" s="43">
        <v>8.5645143202392304E-2</v>
      </c>
      <c r="J5407" s="43">
        <v>0</v>
      </c>
      <c r="K5407" s="43">
        <v>1</v>
      </c>
      <c r="M5407" s="43">
        <v>7.8027411569459347E-3</v>
      </c>
      <c r="N5407" s="43">
        <v>4.4688648390723652E-2</v>
      </c>
      <c r="O5407" s="43">
        <v>0</v>
      </c>
      <c r="P5407" s="43">
        <v>1</v>
      </c>
      <c r="R5407" s="43">
        <v>744.60903833340274</v>
      </c>
      <c r="S5407" s="43">
        <v>143.58848266376029</v>
      </c>
      <c r="T5407" s="43">
        <v>6602.1713637860439</v>
      </c>
      <c r="U5407" s="43">
        <v>7490.3688847832072</v>
      </c>
      <c r="W5407" s="43">
        <v>3926.5796577569949</v>
      </c>
      <c r="X5407" s="43">
        <v>0</v>
      </c>
      <c r="Y5407" s="43">
        <v>0</v>
      </c>
      <c r="Z5407" s="43">
        <v>3926.5796577569949</v>
      </c>
      <c r="AB5407" s="43">
        <v>95.69166991429681</v>
      </c>
      <c r="AC5407" s="43">
        <v>0</v>
      </c>
      <c r="AD5407" s="43">
        <v>0</v>
      </c>
      <c r="AE5407" s="43">
        <v>95.69166991429681</v>
      </c>
      <c r="AG5407" s="43">
        <v>7220979.9906151136</v>
      </c>
      <c r="AH5407" s="43">
        <v>848141.20607551094</v>
      </c>
      <c r="AI5407" s="43">
        <v>0</v>
      </c>
      <c r="AJ5407" s="43">
        <v>401905013.6400466</v>
      </c>
      <c r="AK5407" s="43">
        <v>409125993.63066173</v>
      </c>
    </row>
    <row r="5408" spans="3:37" x14ac:dyDescent="0.2">
      <c r="C5408" s="43">
        <v>6.1707565828461597E-4</v>
      </c>
      <c r="D5408" s="43">
        <v>5.0414633393309767E-2</v>
      </c>
      <c r="E5408" s="43">
        <v>5.0249209230363396</v>
      </c>
      <c r="F5408" s="43">
        <v>2.0467802299927107</v>
      </c>
      <c r="H5408" s="43">
        <v>8.9303755513431109E-5</v>
      </c>
      <c r="I5408" s="43">
        <v>0.11104147578848478</v>
      </c>
      <c r="J5408" s="43">
        <v>0</v>
      </c>
      <c r="K5408" s="43">
        <v>1</v>
      </c>
      <c r="M5408" s="43">
        <v>7.8807645450150732E-3</v>
      </c>
      <c r="N5408" s="43">
        <v>4.5103731797803505E-2</v>
      </c>
      <c r="O5408" s="43">
        <v>0</v>
      </c>
      <c r="P5408" s="43">
        <v>1</v>
      </c>
      <c r="R5408" s="43">
        <v>589.02998223489851</v>
      </c>
      <c r="S5408" s="43">
        <v>187.75751153446916</v>
      </c>
      <c r="T5408" s="43">
        <v>6730.1260928335778</v>
      </c>
      <c r="U5408" s="43">
        <v>7506.9135866029455</v>
      </c>
      <c r="W5408" s="43">
        <v>2959.8290820278648</v>
      </c>
      <c r="X5408" s="43">
        <v>0</v>
      </c>
      <c r="Y5408" s="43">
        <v>0</v>
      </c>
      <c r="Z5408" s="43">
        <v>2959.8290820278648</v>
      </c>
      <c r="AB5408" s="43">
        <v>65.974588609580081</v>
      </c>
      <c r="AC5408" s="43">
        <v>0</v>
      </c>
      <c r="AD5408" s="43">
        <v>0</v>
      </c>
      <c r="AE5408" s="43">
        <v>65.974588609580081</v>
      </c>
      <c r="AG5408" s="43">
        <v>5443125.6818492431</v>
      </c>
      <c r="AH5408" s="43">
        <v>639323.08171801886</v>
      </c>
      <c r="AI5408" s="43">
        <v>0</v>
      </c>
      <c r="AJ5408" s="43">
        <v>277093272.16023636</v>
      </c>
      <c r="AK5408" s="43">
        <v>282536397.8420856</v>
      </c>
    </row>
    <row r="5409" spans="3:37" x14ac:dyDescent="0.2">
      <c r="C5409" s="43">
        <v>6.0717246181464892E-4</v>
      </c>
      <c r="D5409" s="43">
        <v>4.0769409554925001E-2</v>
      </c>
      <c r="E5409" s="43">
        <v>10.071882575367077</v>
      </c>
      <c r="F5409" s="43">
        <v>2.0782249615050414</v>
      </c>
      <c r="H5409" s="43">
        <v>9.2253438066403071E-5</v>
      </c>
      <c r="I5409" s="43">
        <v>8.5501829654955508E-2</v>
      </c>
      <c r="J5409" s="43">
        <v>0</v>
      </c>
      <c r="K5409" s="43">
        <v>1</v>
      </c>
      <c r="M5409" s="43">
        <v>7.8659433436570891E-3</v>
      </c>
      <c r="N5409" s="43">
        <v>4.6642223975054575E-2</v>
      </c>
      <c r="O5409" s="43">
        <v>0</v>
      </c>
      <c r="P5409" s="43">
        <v>1</v>
      </c>
      <c r="R5409" s="43">
        <v>468.69342441510736</v>
      </c>
      <c r="S5409" s="43">
        <v>149.34831989483601</v>
      </c>
      <c r="T5409" s="43">
        <v>6946.6023169690725</v>
      </c>
      <c r="U5409" s="43">
        <v>7564.6440612790157</v>
      </c>
      <c r="W5409" s="43">
        <v>4720.6251345556457</v>
      </c>
      <c r="X5409" s="43">
        <v>0</v>
      </c>
      <c r="Y5409" s="43">
        <v>0</v>
      </c>
      <c r="Z5409" s="43">
        <v>4720.6251345556457</v>
      </c>
      <c r="AB5409" s="43">
        <v>54.073193596248039</v>
      </c>
      <c r="AC5409" s="43">
        <v>0</v>
      </c>
      <c r="AD5409" s="43">
        <v>0</v>
      </c>
      <c r="AE5409" s="43">
        <v>54.073193596248039</v>
      </c>
      <c r="AG5409" s="43">
        <v>8681229.6224478316</v>
      </c>
      <c r="AH5409" s="43">
        <v>1019655.0290640194</v>
      </c>
      <c r="AI5409" s="43">
        <v>0</v>
      </c>
      <c r="AJ5409" s="43">
        <v>227107413.10424176</v>
      </c>
      <c r="AK5409" s="43">
        <v>235788642.72668958</v>
      </c>
    </row>
    <row r="5410" spans="3:37" x14ac:dyDescent="0.2">
      <c r="C5410" s="43">
        <v>5.817739400000195E-4</v>
      </c>
      <c r="D5410" s="43">
        <v>4.8034341060095131E-2</v>
      </c>
      <c r="E5410" s="43">
        <v>11.854906589124139</v>
      </c>
      <c r="F5410" s="43">
        <v>7.2730544639579131</v>
      </c>
      <c r="H5410" s="43">
        <v>9.3136544331740012E-5</v>
      </c>
      <c r="I5410" s="43">
        <v>0.13607791115438372</v>
      </c>
      <c r="J5410" s="43">
        <v>0</v>
      </c>
      <c r="K5410" s="43">
        <v>1</v>
      </c>
      <c r="M5410" s="43">
        <v>7.8829942433710221E-3</v>
      </c>
      <c r="N5410" s="43">
        <v>4.8242396719016312E-2</v>
      </c>
      <c r="O5410" s="43">
        <v>0</v>
      </c>
      <c r="P5410" s="43">
        <v>1</v>
      </c>
      <c r="R5410" s="43">
        <v>529.11305078453563</v>
      </c>
      <c r="S5410" s="43">
        <v>239.96622914849908</v>
      </c>
      <c r="T5410" s="43">
        <v>7200.4967374750267</v>
      </c>
      <c r="U5410" s="43">
        <v>7969.5760174080615</v>
      </c>
      <c r="W5410" s="43">
        <v>6272.5857921371671</v>
      </c>
      <c r="X5410" s="43">
        <v>0</v>
      </c>
      <c r="Y5410" s="43">
        <v>0</v>
      </c>
      <c r="Z5410" s="43">
        <v>6272.5857921371671</v>
      </c>
      <c r="AB5410" s="43">
        <v>355.14958341236837</v>
      </c>
      <c r="AC5410" s="43">
        <v>0</v>
      </c>
      <c r="AD5410" s="43">
        <v>0</v>
      </c>
      <c r="AE5410" s="43">
        <v>355.14958341236837</v>
      </c>
      <c r="AG5410" s="43">
        <v>11535285.27174025</v>
      </c>
      <c r="AH5410" s="43">
        <v>1354878.5311016282</v>
      </c>
      <c r="AI5410" s="43">
        <v>0</v>
      </c>
      <c r="AJ5410" s="43">
        <v>1491628250.3319471</v>
      </c>
      <c r="AK5410" s="43">
        <v>1503163535.6036873</v>
      </c>
    </row>
    <row r="5411" spans="3:37" x14ac:dyDescent="0.2">
      <c r="C5411" s="43">
        <v>6.3811920726997151E-4</v>
      </c>
      <c r="D5411" s="43">
        <v>5.7033196408486364E-2</v>
      </c>
      <c r="E5411" s="43">
        <v>7.5327267735138275</v>
      </c>
      <c r="F5411" s="43">
        <v>1.8663064672716918</v>
      </c>
      <c r="H5411" s="43">
        <v>8.9636289458004637E-5</v>
      </c>
      <c r="I5411" s="43">
        <v>9.8565317795260565E-2</v>
      </c>
      <c r="J5411" s="43">
        <v>0</v>
      </c>
      <c r="K5411" s="43">
        <v>1</v>
      </c>
      <c r="M5411" s="43">
        <v>7.8594672382152897E-3</v>
      </c>
      <c r="N5411" s="43">
        <v>4.6426144500855582E-2</v>
      </c>
      <c r="O5411" s="43">
        <v>0</v>
      </c>
      <c r="P5411" s="43">
        <v>1</v>
      </c>
      <c r="R5411" s="43">
        <v>689.08358097156531</v>
      </c>
      <c r="S5411" s="43">
        <v>167.28244583438416</v>
      </c>
      <c r="T5411" s="43">
        <v>6908.7280780490701</v>
      </c>
      <c r="U5411" s="43">
        <v>7765.0941048550194</v>
      </c>
      <c r="W5411" s="43">
        <v>5190.6783395732937</v>
      </c>
      <c r="X5411" s="43">
        <v>0</v>
      </c>
      <c r="Y5411" s="43">
        <v>0</v>
      </c>
      <c r="Z5411" s="43">
        <v>5190.6783395732937</v>
      </c>
      <c r="AB5411" s="43">
        <v>63.874459207445184</v>
      </c>
      <c r="AC5411" s="43">
        <v>0</v>
      </c>
      <c r="AD5411" s="43">
        <v>0</v>
      </c>
      <c r="AE5411" s="43">
        <v>63.874459207445184</v>
      </c>
      <c r="AG5411" s="43">
        <v>9545657.4664752875</v>
      </c>
      <c r="AH5411" s="43">
        <v>1121186.5213478315</v>
      </c>
      <c r="AI5411" s="43">
        <v>0</v>
      </c>
      <c r="AJ5411" s="43">
        <v>268272728.67126977</v>
      </c>
      <c r="AK5411" s="43">
        <v>277818386.13774508</v>
      </c>
    </row>
    <row r="5412" spans="3:37" x14ac:dyDescent="0.2">
      <c r="C5412" s="43">
        <v>6.2734481581117052E-4</v>
      </c>
      <c r="D5412" s="43">
        <v>5.6272939138719669E-2</v>
      </c>
      <c r="E5412" s="43">
        <v>6.5557182138842602</v>
      </c>
      <c r="F5412" s="43">
        <v>3.3987736929214041</v>
      </c>
      <c r="H5412" s="43">
        <v>8.5066091401978463E-5</v>
      </c>
      <c r="I5412" s="43">
        <v>8.9871353623999936E-2</v>
      </c>
      <c r="J5412" s="43">
        <v>0</v>
      </c>
      <c r="K5412" s="43">
        <v>1</v>
      </c>
      <c r="M5412" s="43">
        <v>7.8052223384266336E-3</v>
      </c>
      <c r="N5412" s="43">
        <v>4.4184070501901575E-2</v>
      </c>
      <c r="O5412" s="43">
        <v>0</v>
      </c>
      <c r="P5412" s="43">
        <v>1</v>
      </c>
      <c r="R5412" s="43">
        <v>668.41822872534988</v>
      </c>
      <c r="S5412" s="43">
        <v>144.75052053857669</v>
      </c>
      <c r="T5412" s="43">
        <v>6529.7021989875821</v>
      </c>
      <c r="U5412" s="43">
        <v>7342.8709482515087</v>
      </c>
      <c r="W5412" s="43">
        <v>4381.9615565470313</v>
      </c>
      <c r="X5412" s="43">
        <v>0</v>
      </c>
      <c r="Y5412" s="43">
        <v>0</v>
      </c>
      <c r="Z5412" s="43">
        <v>4381.9615565470313</v>
      </c>
      <c r="AB5412" s="43">
        <v>171.56209473409757</v>
      </c>
      <c r="AC5412" s="43">
        <v>0</v>
      </c>
      <c r="AD5412" s="43">
        <v>0</v>
      </c>
      <c r="AE5412" s="43">
        <v>171.56209473409757</v>
      </c>
      <c r="AG5412" s="43">
        <v>8058427.3024899904</v>
      </c>
      <c r="AH5412" s="43">
        <v>946503.69621415879</v>
      </c>
      <c r="AI5412" s="43">
        <v>0</v>
      </c>
      <c r="AJ5412" s="43">
        <v>720560797.88320982</v>
      </c>
      <c r="AK5412" s="43">
        <v>728619225.18569982</v>
      </c>
    </row>
    <row r="5413" spans="3:37" x14ac:dyDescent="0.2">
      <c r="C5413" s="43">
        <v>6.0300434886287942E-4</v>
      </c>
      <c r="D5413" s="43">
        <v>5.638759397582882E-2</v>
      </c>
      <c r="E5413" s="43">
        <v>2.2262218602493729</v>
      </c>
      <c r="F5413" s="43">
        <v>1.9283403568544326</v>
      </c>
      <c r="H5413" s="43">
        <v>8.579589303469177E-5</v>
      </c>
      <c r="I5413" s="43">
        <v>8.5890060595477005E-2</v>
      </c>
      <c r="J5413" s="43">
        <v>0</v>
      </c>
      <c r="K5413" s="43">
        <v>1</v>
      </c>
      <c r="M5413" s="43">
        <v>7.9680223474031253E-3</v>
      </c>
      <c r="N5413" s="43">
        <v>4.5387807164316715E-2</v>
      </c>
      <c r="O5413" s="43">
        <v>0</v>
      </c>
      <c r="P5413" s="43">
        <v>1</v>
      </c>
      <c r="R5413" s="43">
        <v>643.79319374774616</v>
      </c>
      <c r="S5413" s="43">
        <v>139.52491962645692</v>
      </c>
      <c r="T5413" s="43">
        <v>6847.5012038352825</v>
      </c>
      <c r="U5413" s="43">
        <v>7630.8193172094852</v>
      </c>
      <c r="W5413" s="43">
        <v>1433.2264814009923</v>
      </c>
      <c r="X5413" s="43">
        <v>0</v>
      </c>
      <c r="Y5413" s="43">
        <v>0</v>
      </c>
      <c r="Z5413" s="43">
        <v>1433.2264814009923</v>
      </c>
      <c r="AB5413" s="43">
        <v>63.949534744993421</v>
      </c>
      <c r="AC5413" s="43">
        <v>0</v>
      </c>
      <c r="AD5413" s="43">
        <v>0</v>
      </c>
      <c r="AE5413" s="43">
        <v>63.949534744993421</v>
      </c>
      <c r="AG5413" s="43">
        <v>2635703.4992964249</v>
      </c>
      <c r="AH5413" s="43">
        <v>309576.91998261434</v>
      </c>
      <c r="AI5413" s="43">
        <v>0</v>
      </c>
      <c r="AJ5413" s="43">
        <v>268588045.92897236</v>
      </c>
      <c r="AK5413" s="43">
        <v>271223749.42826879</v>
      </c>
    </row>
    <row r="5414" spans="3:37" x14ac:dyDescent="0.2">
      <c r="C5414" s="43">
        <v>5.8224446887061561E-4</v>
      </c>
      <c r="D5414" s="43">
        <v>5.9945222669006815E-2</v>
      </c>
      <c r="E5414" s="43">
        <v>4.0403593469203933</v>
      </c>
      <c r="F5414" s="43">
        <v>1.3423625436205464</v>
      </c>
      <c r="H5414" s="43">
        <v>9.6213678272505376E-5</v>
      </c>
      <c r="I5414" s="43">
        <v>0.1023619424954948</v>
      </c>
      <c r="J5414" s="43">
        <v>0</v>
      </c>
      <c r="K5414" s="43">
        <v>1</v>
      </c>
      <c r="M5414" s="43">
        <v>7.8477468427499992E-3</v>
      </c>
      <c r="N5414" s="43">
        <v>4.1473512976578142E-2</v>
      </c>
      <c r="O5414" s="43">
        <v>0</v>
      </c>
      <c r="P5414" s="43">
        <v>1</v>
      </c>
      <c r="R5414" s="43">
        <v>660.84912924462617</v>
      </c>
      <c r="S5414" s="43">
        <v>186.47375219542215</v>
      </c>
      <c r="T5414" s="43">
        <v>6162.5177202598525</v>
      </c>
      <c r="U5414" s="43">
        <v>7009.8406016999006</v>
      </c>
      <c r="W5414" s="43">
        <v>2670.0679562477285</v>
      </c>
      <c r="X5414" s="43">
        <v>0</v>
      </c>
      <c r="Y5414" s="43">
        <v>0</v>
      </c>
      <c r="Z5414" s="43">
        <v>2670.0679562477285</v>
      </c>
      <c r="AB5414" s="43">
        <v>24.208748805624641</v>
      </c>
      <c r="AC5414" s="43">
        <v>0</v>
      </c>
      <c r="AD5414" s="43">
        <v>0</v>
      </c>
      <c r="AE5414" s="43">
        <v>24.208748805624641</v>
      </c>
      <c r="AG5414" s="43">
        <v>4910254.9715395728</v>
      </c>
      <c r="AH5414" s="43">
        <v>576734.67854950938</v>
      </c>
      <c r="AI5414" s="43">
        <v>0</v>
      </c>
      <c r="AJ5414" s="43">
        <v>101676744.98362349</v>
      </c>
      <c r="AK5414" s="43">
        <v>106586999.95516306</v>
      </c>
    </row>
    <row r="5415" spans="3:37" x14ac:dyDescent="0.2">
      <c r="C5415" s="43">
        <v>5.9334243981436837E-4</v>
      </c>
      <c r="D5415" s="43">
        <v>5.5495034113313801E-2</v>
      </c>
      <c r="E5415" s="43">
        <v>2.1663587258862562</v>
      </c>
      <c r="F5415" s="43">
        <v>0.94249258933211744</v>
      </c>
      <c r="H5415" s="43">
        <v>8.7696912841742254E-5</v>
      </c>
      <c r="I5415" s="43">
        <v>0.11380792394020867</v>
      </c>
      <c r="J5415" s="43">
        <v>0</v>
      </c>
      <c r="K5415" s="43">
        <v>1</v>
      </c>
      <c r="M5415" s="43">
        <v>7.8049043774435839E-3</v>
      </c>
      <c r="N5415" s="43">
        <v>4.7223495892866341E-2</v>
      </c>
      <c r="O5415" s="43">
        <v>0</v>
      </c>
      <c r="P5415" s="43">
        <v>1</v>
      </c>
      <c r="R5415" s="43">
        <v>623.45040093919636</v>
      </c>
      <c r="S5415" s="43">
        <v>188.97274830649016</v>
      </c>
      <c r="T5415" s="43">
        <v>6978.596585028391</v>
      </c>
      <c r="U5415" s="43">
        <v>7791.0197342740776</v>
      </c>
      <c r="W5415" s="43">
        <v>1350.6172162319131</v>
      </c>
      <c r="X5415" s="43">
        <v>0</v>
      </c>
      <c r="Y5415" s="43">
        <v>0</v>
      </c>
      <c r="Z5415" s="43">
        <v>1350.6172162319131</v>
      </c>
      <c r="AB5415" s="43">
        <v>-3.8362729514517082</v>
      </c>
      <c r="AC5415" s="43">
        <v>0</v>
      </c>
      <c r="AD5415" s="43">
        <v>0</v>
      </c>
      <c r="AE5415" s="43">
        <v>-3.8362729514517082</v>
      </c>
      <c r="AG5415" s="43">
        <v>2483785.0606504879</v>
      </c>
      <c r="AH5415" s="43">
        <v>291733.31870609324</v>
      </c>
      <c r="AI5415" s="43">
        <v>0</v>
      </c>
      <c r="AJ5415" s="43">
        <v>0</v>
      </c>
      <c r="AK5415" s="43">
        <v>2483785.0606504879</v>
      </c>
    </row>
    <row r="5416" spans="3:37" x14ac:dyDescent="0.2">
      <c r="C5416" s="43">
        <v>6.2239439492284276E-4</v>
      </c>
      <c r="D5416" s="43">
        <v>5.7120920649223916E-2</v>
      </c>
      <c r="E5416" s="43">
        <v>4.2411432591034579</v>
      </c>
      <c r="F5416" s="43">
        <v>2.240130624359125</v>
      </c>
      <c r="H5416" s="43">
        <v>8.3083732079516898E-5</v>
      </c>
      <c r="I5416" s="43">
        <v>9.6676762165706753E-2</v>
      </c>
      <c r="J5416" s="43">
        <v>0</v>
      </c>
      <c r="K5416" s="43">
        <v>1</v>
      </c>
      <c r="M5416" s="43">
        <v>7.9160158081554854E-3</v>
      </c>
      <c r="N5416" s="43">
        <v>4.4357984256790016E-2</v>
      </c>
      <c r="O5416" s="43">
        <v>0</v>
      </c>
      <c r="P5416" s="43">
        <v>1</v>
      </c>
      <c r="R5416" s="43">
        <v>673.13666115751516</v>
      </c>
      <c r="S5416" s="43">
        <v>152.08292834612237</v>
      </c>
      <c r="T5416" s="43">
        <v>6648.456445995329</v>
      </c>
      <c r="U5416" s="43">
        <v>7473.6760354989665</v>
      </c>
      <c r="W5416" s="43">
        <v>2854.8690129236038</v>
      </c>
      <c r="X5416" s="43">
        <v>0</v>
      </c>
      <c r="Y5416" s="43">
        <v>0</v>
      </c>
      <c r="Z5416" s="43">
        <v>2854.8690129236038</v>
      </c>
      <c r="AB5416" s="43">
        <v>89.321180503190604</v>
      </c>
      <c r="AC5416" s="43">
        <v>0</v>
      </c>
      <c r="AD5416" s="43">
        <v>0</v>
      </c>
      <c r="AE5416" s="43">
        <v>89.321180503190604</v>
      </c>
      <c r="AG5416" s="43">
        <v>5250104.1147665074</v>
      </c>
      <c r="AH5416" s="43">
        <v>616651.70679149847</v>
      </c>
      <c r="AI5416" s="43">
        <v>0</v>
      </c>
      <c r="AJ5416" s="43">
        <v>375148958.11340052</v>
      </c>
      <c r="AK5416" s="43">
        <v>380399062.228167</v>
      </c>
    </row>
    <row r="5417" spans="3:37" x14ac:dyDescent="0.2">
      <c r="C5417" s="43">
        <v>6.2184395761211153E-4</v>
      </c>
      <c r="D5417" s="43">
        <v>6.0957864120723571E-2</v>
      </c>
      <c r="E5417" s="43">
        <v>4.3173658279576506</v>
      </c>
      <c r="F5417" s="43">
        <v>3.6457365248406655</v>
      </c>
      <c r="H5417" s="43">
        <v>8.8223269404166644E-5</v>
      </c>
      <c r="I5417" s="43">
        <v>0.10043325752474941</v>
      </c>
      <c r="J5417" s="43">
        <v>0</v>
      </c>
      <c r="K5417" s="43">
        <v>1</v>
      </c>
      <c r="M5417" s="43">
        <v>7.8387782582039819E-3</v>
      </c>
      <c r="N5417" s="43">
        <v>4.5668521137484375E-2</v>
      </c>
      <c r="O5417" s="43">
        <v>0</v>
      </c>
      <c r="P5417" s="43">
        <v>1</v>
      </c>
      <c r="R5417" s="43">
        <v>717.71749553065035</v>
      </c>
      <c r="S5417" s="43">
        <v>167.76566005697717</v>
      </c>
      <c r="T5417" s="43">
        <v>6778.0957638619166</v>
      </c>
      <c r="U5417" s="43">
        <v>7663.5789194495437</v>
      </c>
      <c r="W5417" s="43">
        <v>3098.6489893313778</v>
      </c>
      <c r="X5417" s="43">
        <v>0</v>
      </c>
      <c r="Y5417" s="43">
        <v>0</v>
      </c>
      <c r="Z5417" s="43">
        <v>3098.6489893313778</v>
      </c>
      <c r="AB5417" s="43">
        <v>203.18137899135914</v>
      </c>
      <c r="AC5417" s="43">
        <v>0</v>
      </c>
      <c r="AD5417" s="43">
        <v>0</v>
      </c>
      <c r="AE5417" s="43">
        <v>203.18137899135914</v>
      </c>
      <c r="AG5417" s="43">
        <v>5698415.4913804037</v>
      </c>
      <c r="AH5417" s="43">
        <v>669308.18169557757</v>
      </c>
      <c r="AI5417" s="43">
        <v>0</v>
      </c>
      <c r="AJ5417" s="43">
        <v>853361791.76370835</v>
      </c>
      <c r="AK5417" s="43">
        <v>859060207.25508881</v>
      </c>
    </row>
    <row r="5418" spans="3:37" x14ac:dyDescent="0.2">
      <c r="C5418" s="43">
        <v>6.436140188773587E-4</v>
      </c>
      <c r="D5418" s="43">
        <v>5.7898792229056251E-2</v>
      </c>
      <c r="E5418" s="43">
        <v>3.5696131280840384</v>
      </c>
      <c r="F5418" s="43">
        <v>3.1104525427958718</v>
      </c>
      <c r="H5418" s="43">
        <v>9.5670820215221219E-5</v>
      </c>
      <c r="I5418" s="43">
        <v>0.11621068751647723</v>
      </c>
      <c r="J5418" s="43">
        <v>0</v>
      </c>
      <c r="K5418" s="43">
        <v>1</v>
      </c>
      <c r="M5418" s="43">
        <v>7.8179583185814458E-3</v>
      </c>
      <c r="N5418" s="43">
        <v>4.5989954873264405E-2</v>
      </c>
      <c r="O5418" s="43">
        <v>0</v>
      </c>
      <c r="P5418" s="43">
        <v>1</v>
      </c>
      <c r="R5418" s="43">
        <v>705.56555743166405</v>
      </c>
      <c r="S5418" s="43">
        <v>210.50767791874335</v>
      </c>
      <c r="T5418" s="43">
        <v>6807.6733168618393</v>
      </c>
      <c r="U5418" s="43">
        <v>7723.7465522122466</v>
      </c>
      <c r="W5418" s="43">
        <v>2518.5960765320006</v>
      </c>
      <c r="X5418" s="43">
        <v>0</v>
      </c>
      <c r="Y5418" s="43">
        <v>0</v>
      </c>
      <c r="Z5418" s="43">
        <v>2518.5960765320006</v>
      </c>
      <c r="AB5418" s="43">
        <v>159.32970085262014</v>
      </c>
      <c r="AC5418" s="43">
        <v>0</v>
      </c>
      <c r="AD5418" s="43">
        <v>0</v>
      </c>
      <c r="AE5418" s="43">
        <v>159.32970085262014</v>
      </c>
      <c r="AG5418" s="43">
        <v>4631698.1847423492</v>
      </c>
      <c r="AH5418" s="43">
        <v>544016.75253091217</v>
      </c>
      <c r="AI5418" s="43">
        <v>0</v>
      </c>
      <c r="AJ5418" s="43">
        <v>669184743.58100462</v>
      </c>
      <c r="AK5418" s="43">
        <v>673816441.76574695</v>
      </c>
    </row>
    <row r="5419" spans="3:37" x14ac:dyDescent="0.2">
      <c r="C5419" s="43">
        <v>6.1889697356887208E-4</v>
      </c>
      <c r="D5419" s="43">
        <v>5.6596411672010349E-2</v>
      </c>
      <c r="E5419" s="43">
        <v>6.5168516097044105</v>
      </c>
      <c r="F5419" s="43">
        <v>3.3883248956973158</v>
      </c>
      <c r="H5419" s="43">
        <v>9.3703280902635022E-5</v>
      </c>
      <c r="I5419" s="43">
        <v>9.5067098432147557E-2</v>
      </c>
      <c r="J5419" s="43">
        <v>0</v>
      </c>
      <c r="K5419" s="43">
        <v>1</v>
      </c>
      <c r="M5419" s="43">
        <v>7.8059078166328203E-3</v>
      </c>
      <c r="N5419" s="43">
        <v>4.3862952119377033E-2</v>
      </c>
      <c r="O5419" s="43">
        <v>0</v>
      </c>
      <c r="P5419" s="43">
        <v>1</v>
      </c>
      <c r="R5419" s="43">
        <v>663.2078051133268</v>
      </c>
      <c r="S5419" s="43">
        <v>168.66594701482049</v>
      </c>
      <c r="T5419" s="43">
        <v>6482.8153047620799</v>
      </c>
      <c r="U5419" s="43">
        <v>7314.6890568902272</v>
      </c>
      <c r="W5419" s="43">
        <v>4322.0268523213126</v>
      </c>
      <c r="X5419" s="43">
        <v>0</v>
      </c>
      <c r="Y5419" s="43">
        <v>0</v>
      </c>
      <c r="Z5419" s="43">
        <v>4322.0268523213126</v>
      </c>
      <c r="AB5419" s="43">
        <v>169.48326118110373</v>
      </c>
      <c r="AC5419" s="43">
        <v>0</v>
      </c>
      <c r="AD5419" s="43">
        <v>0</v>
      </c>
      <c r="AE5419" s="43">
        <v>169.48326118110373</v>
      </c>
      <c r="AG5419" s="43">
        <v>7948207.381418894</v>
      </c>
      <c r="AH5419" s="43">
        <v>933557.8001014035</v>
      </c>
      <c r="AI5419" s="43">
        <v>0</v>
      </c>
      <c r="AJ5419" s="43">
        <v>711829696.96063566</v>
      </c>
      <c r="AK5419" s="43">
        <v>719777904.34205461</v>
      </c>
    </row>
    <row r="5420" spans="3:37" x14ac:dyDescent="0.2">
      <c r="C5420" s="43">
        <v>6.295035483108169E-4</v>
      </c>
      <c r="D5420" s="43">
        <v>5.4991384157816459E-2</v>
      </c>
      <c r="E5420" s="43">
        <v>5.0406706380312034</v>
      </c>
      <c r="F5420" s="43">
        <v>1.2503476473202044</v>
      </c>
      <c r="H5420" s="43">
        <v>9.3624322148544437E-5</v>
      </c>
      <c r="I5420" s="43">
        <v>0.10179795744496678</v>
      </c>
      <c r="J5420" s="43">
        <v>0</v>
      </c>
      <c r="K5420" s="43">
        <v>1</v>
      </c>
      <c r="M5420" s="43">
        <v>7.8306599401623007E-3</v>
      </c>
      <c r="N5420" s="43">
        <v>4.4831813159036636E-2</v>
      </c>
      <c r="O5420" s="43">
        <v>0</v>
      </c>
      <c r="P5420" s="43">
        <v>1</v>
      </c>
      <c r="R5420" s="43">
        <v>655.44341770755011</v>
      </c>
      <c r="S5420" s="43">
        <v>180.45550000165153</v>
      </c>
      <c r="T5420" s="43">
        <v>6647.0208465358219</v>
      </c>
      <c r="U5420" s="43">
        <v>7482.9197642450235</v>
      </c>
      <c r="W5420" s="43">
        <v>3303.874390529269</v>
      </c>
      <c r="X5420" s="43">
        <v>0</v>
      </c>
      <c r="Y5420" s="43">
        <v>0</v>
      </c>
      <c r="Z5420" s="43">
        <v>3303.874390529269</v>
      </c>
      <c r="AB5420" s="43">
        <v>17.557492780482118</v>
      </c>
      <c r="AC5420" s="43">
        <v>0</v>
      </c>
      <c r="AD5420" s="43">
        <v>0</v>
      </c>
      <c r="AE5420" s="43">
        <v>17.557492780482118</v>
      </c>
      <c r="AG5420" s="43">
        <v>6075825.0041833259</v>
      </c>
      <c r="AH5420" s="43">
        <v>713636.86835432216</v>
      </c>
      <c r="AI5420" s="43">
        <v>0</v>
      </c>
      <c r="AJ5420" s="43">
        <v>73741469.678024888</v>
      </c>
      <c r="AK5420" s="43">
        <v>79817294.68220821</v>
      </c>
    </row>
    <row r="5421" spans="3:37" x14ac:dyDescent="0.2">
      <c r="C5421" s="43">
        <v>6.2044851440501425E-4</v>
      </c>
      <c r="D5421" s="43">
        <v>4.7422453338129444E-2</v>
      </c>
      <c r="E5421" s="43">
        <v>2.3140277350094816</v>
      </c>
      <c r="F5421" s="43">
        <v>1.9300464714795627</v>
      </c>
      <c r="H5421" s="43">
        <v>1.0440057096017252E-4</v>
      </c>
      <c r="I5421" s="43">
        <v>9.8594455691314586E-2</v>
      </c>
      <c r="J5421" s="43">
        <v>0</v>
      </c>
      <c r="K5421" s="43">
        <v>1</v>
      </c>
      <c r="M5421" s="43">
        <v>7.8165315254034549E-3</v>
      </c>
      <c r="N5421" s="43">
        <v>4.6447518907971941E-2</v>
      </c>
      <c r="O5421" s="43">
        <v>0</v>
      </c>
      <c r="P5421" s="43">
        <v>1</v>
      </c>
      <c r="R5421" s="43">
        <v>557.09869315086337</v>
      </c>
      <c r="S5421" s="43">
        <v>194.89367293306589</v>
      </c>
      <c r="T5421" s="43">
        <v>6874.1495598735974</v>
      </c>
      <c r="U5421" s="43">
        <v>7626.1419259575268</v>
      </c>
      <c r="W5421" s="43">
        <v>1289.1418270886345</v>
      </c>
      <c r="X5421" s="43">
        <v>0</v>
      </c>
      <c r="Y5421" s="43">
        <v>0</v>
      </c>
      <c r="Z5421" s="43">
        <v>1289.1418270886345</v>
      </c>
      <c r="AB5421" s="43">
        <v>55.439661099899467</v>
      </c>
      <c r="AC5421" s="43">
        <v>0</v>
      </c>
      <c r="AD5421" s="43">
        <v>0</v>
      </c>
      <c r="AE5421" s="43">
        <v>55.439661099899467</v>
      </c>
      <c r="AG5421" s="43">
        <v>2370731.820015999</v>
      </c>
      <c r="AH5421" s="43">
        <v>278454.63465114502</v>
      </c>
      <c r="AI5421" s="43">
        <v>0</v>
      </c>
      <c r="AJ5421" s="43">
        <v>232846576.61957777</v>
      </c>
      <c r="AK5421" s="43">
        <v>235217308.43959376</v>
      </c>
    </row>
    <row r="5422" spans="3:37" x14ac:dyDescent="0.2">
      <c r="C5422" s="43">
        <v>6.0843985566554071E-4</v>
      </c>
      <c r="D5422" s="43">
        <v>5.2705436692317052E-2</v>
      </c>
      <c r="E5422" s="43">
        <v>1.9437859109417435</v>
      </c>
      <c r="F5422" s="43">
        <v>2.1602011400033221</v>
      </c>
      <c r="H5422" s="43">
        <v>9.0298203966665547E-5</v>
      </c>
      <c r="I5422" s="43">
        <v>0.1059698712098015</v>
      </c>
      <c r="J5422" s="43">
        <v>0</v>
      </c>
      <c r="K5422" s="43">
        <v>1</v>
      </c>
      <c r="M5422" s="43">
        <v>7.8586684790817873E-3</v>
      </c>
      <c r="N5422" s="43">
        <v>4.4686799744138937E-2</v>
      </c>
      <c r="O5422" s="43">
        <v>0</v>
      </c>
      <c r="P5422" s="43">
        <v>1</v>
      </c>
      <c r="R5422" s="43">
        <v>607.177183755996</v>
      </c>
      <c r="S5422" s="43">
        <v>181.1773451746964</v>
      </c>
      <c r="T5422" s="43">
        <v>6649.2183498834902</v>
      </c>
      <c r="U5422" s="43">
        <v>7437.5728788141823</v>
      </c>
      <c r="W5422" s="43">
        <v>1180.2224552301911</v>
      </c>
      <c r="X5422" s="43">
        <v>0</v>
      </c>
      <c r="Y5422" s="43">
        <v>0</v>
      </c>
      <c r="Z5422" s="43">
        <v>1180.2224552301911</v>
      </c>
      <c r="AB5422" s="43">
        <v>75.375899703215296</v>
      </c>
      <c r="AC5422" s="43">
        <v>0</v>
      </c>
      <c r="AD5422" s="43">
        <v>0</v>
      </c>
      <c r="AE5422" s="43">
        <v>75.375899703215296</v>
      </c>
      <c r="AG5422" s="43">
        <v>2170429.0951683214</v>
      </c>
      <c r="AH5422" s="43">
        <v>254928.0503297213</v>
      </c>
      <c r="AI5422" s="43">
        <v>0</v>
      </c>
      <c r="AJ5422" s="43">
        <v>316578778.75350422</v>
      </c>
      <c r="AK5422" s="43">
        <v>318749207.84867251</v>
      </c>
    </row>
    <row r="5423" spans="3:37" x14ac:dyDescent="0.2">
      <c r="C5423" s="43">
        <v>6.3217427649042701E-4</v>
      </c>
      <c r="D5423" s="43">
        <v>4.5217852204056871E-2</v>
      </c>
      <c r="E5423" s="43">
        <v>2.1362840054343164</v>
      </c>
      <c r="F5423" s="43">
        <v>2.7750898319945803</v>
      </c>
      <c r="H5423" s="43">
        <v>9.8037454359767295E-5</v>
      </c>
      <c r="I5423" s="43">
        <v>7.2035157348222842E-2</v>
      </c>
      <c r="J5423" s="43">
        <v>0</v>
      </c>
      <c r="K5423" s="43">
        <v>1</v>
      </c>
      <c r="M5423" s="43">
        <v>7.8902902624448101E-3</v>
      </c>
      <c r="N5423" s="43">
        <v>4.5675869591725725E-2</v>
      </c>
      <c r="O5423" s="43">
        <v>0</v>
      </c>
      <c r="P5423" s="43">
        <v>1</v>
      </c>
      <c r="R5423" s="43">
        <v>541.2390498713612</v>
      </c>
      <c r="S5423" s="43">
        <v>133.71462409792156</v>
      </c>
      <c r="T5423" s="43">
        <v>6823.7353849390502</v>
      </c>
      <c r="U5423" s="43">
        <v>7498.6890589083332</v>
      </c>
      <c r="W5423" s="43">
        <v>1156.2403253566551</v>
      </c>
      <c r="X5423" s="43">
        <v>0</v>
      </c>
      <c r="Y5423" s="43">
        <v>0</v>
      </c>
      <c r="Z5423" s="43">
        <v>1156.2403253566551</v>
      </c>
      <c r="AB5423" s="43">
        <v>102.80002894924151</v>
      </c>
      <c r="AC5423" s="43">
        <v>0</v>
      </c>
      <c r="AD5423" s="43">
        <v>0</v>
      </c>
      <c r="AE5423" s="43">
        <v>102.80002894924151</v>
      </c>
      <c r="AG5423" s="43">
        <v>2126325.9583308888</v>
      </c>
      <c r="AH5423" s="43">
        <v>249747.9102770375</v>
      </c>
      <c r="AI5423" s="43">
        <v>0</v>
      </c>
      <c r="AJ5423" s="43">
        <v>431760121.58681434</v>
      </c>
      <c r="AK5423" s="43">
        <v>433886447.54514521</v>
      </c>
    </row>
    <row r="5424" spans="3:37" x14ac:dyDescent="0.2">
      <c r="C5424" s="43">
        <v>5.7666997469805353E-4</v>
      </c>
      <c r="D5424" s="43">
        <v>5.7691870978514581E-2</v>
      </c>
      <c r="E5424" s="43">
        <v>4.4629814720447296</v>
      </c>
      <c r="F5424" s="43">
        <v>1.1575092380965708</v>
      </c>
      <c r="H5424" s="43">
        <v>9.7860134175009605E-5</v>
      </c>
      <c r="I5424" s="43">
        <v>9.2934205308521228E-2</v>
      </c>
      <c r="J5424" s="43">
        <v>0</v>
      </c>
      <c r="K5424" s="43">
        <v>1</v>
      </c>
      <c r="M5424" s="43">
        <v>7.869492148459778E-3</v>
      </c>
      <c r="N5424" s="43">
        <v>4.2636076497278651E-2</v>
      </c>
      <c r="O5424" s="43">
        <v>0</v>
      </c>
      <c r="P5424" s="43">
        <v>1</v>
      </c>
      <c r="R5424" s="43">
        <v>629.91846056649149</v>
      </c>
      <c r="S5424" s="43">
        <v>172.19628166699374</v>
      </c>
      <c r="T5424" s="43">
        <v>6352.8165137232245</v>
      </c>
      <c r="U5424" s="43">
        <v>7154.9312559567097</v>
      </c>
      <c r="W5424" s="43">
        <v>2811.3144184071903</v>
      </c>
      <c r="X5424" s="43">
        <v>0</v>
      </c>
      <c r="Y5424" s="43">
        <v>0</v>
      </c>
      <c r="Z5424" s="43">
        <v>2811.3144184071903</v>
      </c>
      <c r="AB5424" s="43">
        <v>10.616323516186831</v>
      </c>
      <c r="AC5424" s="43">
        <v>0</v>
      </c>
      <c r="AD5424" s="43">
        <v>0</v>
      </c>
      <c r="AE5424" s="43">
        <v>10.616323516186831</v>
      </c>
      <c r="AG5424" s="43">
        <v>5170007.2154508233</v>
      </c>
      <c r="AH5424" s="43">
        <v>607243.91437595314</v>
      </c>
      <c r="AI5424" s="43">
        <v>0</v>
      </c>
      <c r="AJ5424" s="43">
        <v>44588558.767984696</v>
      </c>
      <c r="AK5424" s="43">
        <v>49758565.983435519</v>
      </c>
    </row>
    <row r="5425" spans="3:37" x14ac:dyDescent="0.2">
      <c r="C5425" s="43">
        <v>6.0117235899734267E-4</v>
      </c>
      <c r="D5425" s="43">
        <v>5.1528022241612036E-2</v>
      </c>
      <c r="E5425" s="43">
        <v>3.8079151127782893</v>
      </c>
      <c r="F5425" s="43">
        <v>4.2531634874974413</v>
      </c>
      <c r="H5425" s="43">
        <v>9.6581510081183986E-5</v>
      </c>
      <c r="I5425" s="43">
        <v>0.13376058363873533</v>
      </c>
      <c r="J5425" s="43">
        <v>0</v>
      </c>
      <c r="K5425" s="43">
        <v>1</v>
      </c>
      <c r="M5425" s="43">
        <v>7.8347879764106738E-3</v>
      </c>
      <c r="N5425" s="43">
        <v>4.7577147817504328E-2</v>
      </c>
      <c r="O5425" s="43">
        <v>0</v>
      </c>
      <c r="P5425" s="43">
        <v>1</v>
      </c>
      <c r="R5425" s="43">
        <v>586.52273432645131</v>
      </c>
      <c r="S5425" s="43">
        <v>244.60454324184863</v>
      </c>
      <c r="T5425" s="43">
        <v>7057.7784946430438</v>
      </c>
      <c r="U5425" s="43">
        <v>7888.9057722113439</v>
      </c>
      <c r="W5425" s="43">
        <v>2233.4287840297393</v>
      </c>
      <c r="X5425" s="43">
        <v>0</v>
      </c>
      <c r="Y5425" s="43">
        <v>0</v>
      </c>
      <c r="Z5425" s="43">
        <v>2233.4287840297393</v>
      </c>
      <c r="AB5425" s="43">
        <v>204.16181479708317</v>
      </c>
      <c r="AC5425" s="43">
        <v>0</v>
      </c>
      <c r="AD5425" s="43">
        <v>0</v>
      </c>
      <c r="AE5425" s="43">
        <v>204.16181479708317</v>
      </c>
      <c r="AG5425" s="43">
        <v>4107275.5338306907</v>
      </c>
      <c r="AH5425" s="43">
        <v>482420.61735042371</v>
      </c>
      <c r="AI5425" s="43">
        <v>0</v>
      </c>
      <c r="AJ5425" s="43">
        <v>857479622.1477493</v>
      </c>
      <c r="AK5425" s="43">
        <v>861586897.68157995</v>
      </c>
    </row>
    <row r="5426" spans="3:37" x14ac:dyDescent="0.2">
      <c r="C5426" s="43">
        <v>5.8291096214285092E-4</v>
      </c>
      <c r="D5426" s="43">
        <v>5.5705118904561424E-2</v>
      </c>
      <c r="E5426" s="43">
        <v>1.8651985760169854</v>
      </c>
      <c r="F5426" s="43">
        <v>4.6571208077703634</v>
      </c>
      <c r="H5426" s="43">
        <v>9.5907448439791487E-5</v>
      </c>
      <c r="I5426" s="43">
        <v>7.5816073028873485E-2</v>
      </c>
      <c r="J5426" s="43">
        <v>0</v>
      </c>
      <c r="K5426" s="43">
        <v>1</v>
      </c>
      <c r="M5426" s="43">
        <v>7.8236022633828839E-3</v>
      </c>
      <c r="N5426" s="43">
        <v>4.7514952108709152E-2</v>
      </c>
      <c r="O5426" s="43">
        <v>0</v>
      </c>
      <c r="P5426" s="43">
        <v>1</v>
      </c>
      <c r="R5426" s="43">
        <v>614.80827046769843</v>
      </c>
      <c r="S5426" s="43">
        <v>137.67528865997386</v>
      </c>
      <c r="T5426" s="43">
        <v>7038.4889366493926</v>
      </c>
      <c r="U5426" s="43">
        <v>7790.972495777065</v>
      </c>
      <c r="W5426" s="43">
        <v>1146.7395105998166</v>
      </c>
      <c r="X5426" s="43">
        <v>0</v>
      </c>
      <c r="Y5426" s="43">
        <v>0</v>
      </c>
      <c r="Z5426" s="43">
        <v>1146.7395105998166</v>
      </c>
      <c r="AB5426" s="43">
        <v>240.58180870269004</v>
      </c>
      <c r="AC5426" s="43">
        <v>0</v>
      </c>
      <c r="AD5426" s="43">
        <v>0</v>
      </c>
      <c r="AE5426" s="43">
        <v>240.58180870269004</v>
      </c>
      <c r="AG5426" s="43">
        <v>2108853.959993063</v>
      </c>
      <c r="AH5426" s="43">
        <v>247695.73428956041</v>
      </c>
      <c r="AI5426" s="43">
        <v>0</v>
      </c>
      <c r="AJ5426" s="43">
        <v>1010443596.5512981</v>
      </c>
      <c r="AK5426" s="43">
        <v>1012552450.5112911</v>
      </c>
    </row>
    <row r="5427" spans="3:37" x14ac:dyDescent="0.2">
      <c r="C5427" s="43">
        <v>6.0220993607769705E-4</v>
      </c>
      <c r="D5427" s="43">
        <v>4.6178451332194254E-2</v>
      </c>
      <c r="E5427" s="43">
        <v>4.5838995009597436</v>
      </c>
      <c r="F5427" s="43">
        <v>4.622837228895583</v>
      </c>
      <c r="H5427" s="43">
        <v>8.6640644555160626E-5</v>
      </c>
      <c r="I5427" s="43">
        <v>0.12223825527260401</v>
      </c>
      <c r="J5427" s="43">
        <v>0</v>
      </c>
      <c r="K5427" s="43">
        <v>1</v>
      </c>
      <c r="M5427" s="43">
        <v>7.8256863559876214E-3</v>
      </c>
      <c r="N5427" s="43">
        <v>4.7930442938801887E-2</v>
      </c>
      <c r="O5427" s="43">
        <v>0</v>
      </c>
      <c r="P5427" s="43">
        <v>1</v>
      </c>
      <c r="R5427" s="43">
        <v>526.53792020678202</v>
      </c>
      <c r="S5427" s="43">
        <v>200.5262304152931</v>
      </c>
      <c r="T5427" s="43">
        <v>7101.9278050292651</v>
      </c>
      <c r="U5427" s="43">
        <v>7828.9919556513405</v>
      </c>
      <c r="W5427" s="43">
        <v>2413.5969096722492</v>
      </c>
      <c r="X5427" s="43">
        <v>0</v>
      </c>
      <c r="Y5427" s="43">
        <v>0</v>
      </c>
      <c r="Z5427" s="43">
        <v>2413.5969096722492</v>
      </c>
      <c r="AB5427" s="43">
        <v>204.10904623329085</v>
      </c>
      <c r="AC5427" s="43">
        <v>0</v>
      </c>
      <c r="AD5427" s="43">
        <v>0</v>
      </c>
      <c r="AE5427" s="43">
        <v>204.10904623329085</v>
      </c>
      <c r="AG5427" s="43">
        <v>4438604.7168872664</v>
      </c>
      <c r="AH5427" s="43">
        <v>521336.93248920585</v>
      </c>
      <c r="AI5427" s="43">
        <v>0</v>
      </c>
      <c r="AJ5427" s="43">
        <v>857257994.17982161</v>
      </c>
      <c r="AK5427" s="43">
        <v>861696598.89670885</v>
      </c>
    </row>
    <row r="5428" spans="3:37" x14ac:dyDescent="0.2">
      <c r="C5428" s="43">
        <v>5.9032705653946482E-4</v>
      </c>
      <c r="D5428" s="43">
        <v>5.7746844219724647E-2</v>
      </c>
      <c r="E5428" s="43">
        <v>1.738702370539096</v>
      </c>
      <c r="F5428" s="43">
        <v>0.7596154866690803</v>
      </c>
      <c r="H5428" s="43">
        <v>8.8002620016362201E-5</v>
      </c>
      <c r="I5428" s="43">
        <v>9.5052318749541925E-2</v>
      </c>
      <c r="J5428" s="43">
        <v>0</v>
      </c>
      <c r="K5428" s="43">
        <v>1</v>
      </c>
      <c r="M5428" s="43">
        <v>7.8362908194517522E-3</v>
      </c>
      <c r="N5428" s="43">
        <v>4.4152089536882176E-2</v>
      </c>
      <c r="O5428" s="43">
        <v>0</v>
      </c>
      <c r="P5428" s="43">
        <v>1</v>
      </c>
      <c r="R5428" s="43">
        <v>645.45105825899168</v>
      </c>
      <c r="S5428" s="43">
        <v>158.38012837936455</v>
      </c>
      <c r="T5428" s="43">
        <v>6550.9484155349155</v>
      </c>
      <c r="U5428" s="43">
        <v>7354.779602173272</v>
      </c>
      <c r="W5428" s="43">
        <v>1122.2472850618769</v>
      </c>
      <c r="X5428" s="43">
        <v>0</v>
      </c>
      <c r="Y5428" s="43">
        <v>0</v>
      </c>
      <c r="Z5428" s="43">
        <v>1122.2472850618769</v>
      </c>
      <c r="AB5428" s="43">
        <v>-16.601738921481086</v>
      </c>
      <c r="AC5428" s="43">
        <v>0</v>
      </c>
      <c r="AD5428" s="43">
        <v>0</v>
      </c>
      <c r="AE5428" s="43">
        <v>-16.601738921481086</v>
      </c>
      <c r="AG5428" s="43">
        <v>2063812.7572287917</v>
      </c>
      <c r="AH5428" s="43">
        <v>242405.41357336543</v>
      </c>
      <c r="AI5428" s="43">
        <v>0</v>
      </c>
      <c r="AJ5428" s="43">
        <v>0</v>
      </c>
      <c r="AK5428" s="43">
        <v>2063812.7572287917</v>
      </c>
    </row>
    <row r="5429" spans="3:37" x14ac:dyDescent="0.2">
      <c r="C5429" s="43">
        <v>6.2381420252766162E-4</v>
      </c>
      <c r="D5429" s="43">
        <v>4.1828942841810456E-2</v>
      </c>
      <c r="E5429" s="43">
        <v>2.5320546445839254</v>
      </c>
      <c r="F5429" s="43">
        <v>4.1913594172173498</v>
      </c>
      <c r="H5429" s="43">
        <v>9.3981948973920204E-5</v>
      </c>
      <c r="I5429" s="43">
        <v>0.10238822371365042</v>
      </c>
      <c r="J5429" s="43">
        <v>0</v>
      </c>
      <c r="K5429" s="43">
        <v>1</v>
      </c>
      <c r="M5429" s="43">
        <v>7.8774483287497032E-3</v>
      </c>
      <c r="N5429" s="43">
        <v>4.3324879825354858E-2</v>
      </c>
      <c r="O5429" s="43">
        <v>0</v>
      </c>
      <c r="P5429" s="43">
        <v>1</v>
      </c>
      <c r="R5429" s="43">
        <v>494.05411355832848</v>
      </c>
      <c r="S5429" s="43">
        <v>182.19515695725104</v>
      </c>
      <c r="T5429" s="43">
        <v>6461.9754341534908</v>
      </c>
      <c r="U5429" s="43">
        <v>7138.22470466907</v>
      </c>
      <c r="W5429" s="43">
        <v>1250.9720129111597</v>
      </c>
      <c r="X5429" s="43">
        <v>0</v>
      </c>
      <c r="Y5429" s="43">
        <v>0</v>
      </c>
      <c r="Z5429" s="43">
        <v>1250.9720129111597</v>
      </c>
      <c r="AB5429" s="43">
        <v>168.70735452736955</v>
      </c>
      <c r="AC5429" s="43">
        <v>0</v>
      </c>
      <c r="AD5429" s="43">
        <v>0</v>
      </c>
      <c r="AE5429" s="43">
        <v>168.70735452736955</v>
      </c>
      <c r="AG5429" s="43">
        <v>2300537.5317436229</v>
      </c>
      <c r="AH5429" s="43">
        <v>270209.95478881052</v>
      </c>
      <c r="AI5429" s="43">
        <v>0</v>
      </c>
      <c r="AJ5429" s="43">
        <v>708570889.01495206</v>
      </c>
      <c r="AK5429" s="43">
        <v>710871426.54669571</v>
      </c>
    </row>
    <row r="5430" spans="3:37" x14ac:dyDescent="0.2">
      <c r="C5430" s="43">
        <v>6.0602295617495801E-4</v>
      </c>
      <c r="D5430" s="43">
        <v>5.2585170506080747E-2</v>
      </c>
      <c r="E5430" s="43">
        <v>5.6530719155905862</v>
      </c>
      <c r="F5430" s="43">
        <v>1.1662793354058376</v>
      </c>
      <c r="H5430" s="43">
        <v>9.1698157105302158E-5</v>
      </c>
      <c r="I5430" s="43">
        <v>8.484483140078386E-2</v>
      </c>
      <c r="J5430" s="43">
        <v>0</v>
      </c>
      <c r="K5430" s="43">
        <v>1</v>
      </c>
      <c r="M5430" s="43">
        <v>7.8211974263728504E-3</v>
      </c>
      <c r="N5430" s="43">
        <v>4.6023765916322512E-2</v>
      </c>
      <c r="O5430" s="43">
        <v>0</v>
      </c>
      <c r="P5430" s="43">
        <v>1</v>
      </c>
      <c r="R5430" s="43">
        <v>603.38531298837609</v>
      </c>
      <c r="S5430" s="43">
        <v>147.3086913390392</v>
      </c>
      <c r="T5430" s="43">
        <v>6815.5008078684114</v>
      </c>
      <c r="U5430" s="43">
        <v>7566.1948121958267</v>
      </c>
      <c r="W5430" s="43">
        <v>3410.9805671344247</v>
      </c>
      <c r="X5430" s="43">
        <v>0</v>
      </c>
      <c r="Y5430" s="43">
        <v>0</v>
      </c>
      <c r="Z5430" s="43">
        <v>3410.9805671344247</v>
      </c>
      <c r="AB5430" s="43">
        <v>10.735364445596506</v>
      </c>
      <c r="AC5430" s="43">
        <v>0</v>
      </c>
      <c r="AD5430" s="43">
        <v>0</v>
      </c>
      <c r="AE5430" s="43">
        <v>10.735364445596506</v>
      </c>
      <c r="AG5430" s="43">
        <v>6272793.2629602067</v>
      </c>
      <c r="AH5430" s="43">
        <v>736771.80250103574</v>
      </c>
      <c r="AI5430" s="43">
        <v>0</v>
      </c>
      <c r="AJ5430" s="43">
        <v>45088530.671505325</v>
      </c>
      <c r="AK5430" s="43">
        <v>51361323.934465528</v>
      </c>
    </row>
    <row r="5431" spans="3:37" x14ac:dyDescent="0.2">
      <c r="C5431" s="43">
        <v>6.2928873364764826E-4</v>
      </c>
      <c r="D5431" s="43">
        <v>4.8826538717688994E-2</v>
      </c>
      <c r="E5431" s="43">
        <v>5.980469709245873</v>
      </c>
      <c r="F5431" s="43">
        <v>3.0664068885516431</v>
      </c>
      <c r="H5431" s="43">
        <v>8.311038686656997E-5</v>
      </c>
      <c r="I5431" s="43">
        <v>0.10206164037478238</v>
      </c>
      <c r="J5431" s="43">
        <v>0</v>
      </c>
      <c r="K5431" s="43">
        <v>1</v>
      </c>
      <c r="M5431" s="43">
        <v>7.7414048392921275E-3</v>
      </c>
      <c r="N5431" s="43">
        <v>4.7078430983744646E-2</v>
      </c>
      <c r="O5431" s="43">
        <v>0</v>
      </c>
      <c r="P5431" s="43">
        <v>1</v>
      </c>
      <c r="R5431" s="43">
        <v>581.76590825560368</v>
      </c>
      <c r="S5431" s="43">
        <v>160.60542866047129</v>
      </c>
      <c r="T5431" s="43">
        <v>6900.55676466569</v>
      </c>
      <c r="U5431" s="43">
        <v>7642.9281015817651</v>
      </c>
      <c r="W5431" s="43">
        <v>3479.2333921945515</v>
      </c>
      <c r="X5431" s="43">
        <v>0</v>
      </c>
      <c r="Y5431" s="43">
        <v>0</v>
      </c>
      <c r="Z5431" s="43">
        <v>3479.2333921945515</v>
      </c>
      <c r="AB5431" s="43">
        <v>128.63166359679545</v>
      </c>
      <c r="AC5431" s="43">
        <v>0</v>
      </c>
      <c r="AD5431" s="43">
        <v>0</v>
      </c>
      <c r="AE5431" s="43">
        <v>128.63166359679545</v>
      </c>
      <c r="AG5431" s="43">
        <v>6398310.2082457803</v>
      </c>
      <c r="AH5431" s="43">
        <v>751514.41271402314</v>
      </c>
      <c r="AI5431" s="43">
        <v>0</v>
      </c>
      <c r="AJ5431" s="43">
        <v>540252987.10654092</v>
      </c>
      <c r="AK5431" s="43">
        <v>546651297.31478667</v>
      </c>
    </row>
    <row r="5432" spans="3:37" x14ac:dyDescent="0.2">
      <c r="C5432" s="43">
        <v>5.9474818237003062E-4</v>
      </c>
      <c r="D5432" s="43">
        <v>5.5831009108063823E-2</v>
      </c>
      <c r="E5432" s="43">
        <v>5.3952645561659587</v>
      </c>
      <c r="F5432" s="43">
        <v>1.5426327222575984</v>
      </c>
      <c r="H5432" s="43">
        <v>1.0075883332893998E-4</v>
      </c>
      <c r="I5432" s="43">
        <v>0.102500547502416</v>
      </c>
      <c r="J5432" s="43">
        <v>0</v>
      </c>
      <c r="K5432" s="43">
        <v>1</v>
      </c>
      <c r="M5432" s="43">
        <v>7.7869033146000044E-3</v>
      </c>
      <c r="N5432" s="43">
        <v>4.760060685997991E-2</v>
      </c>
      <c r="O5432" s="43">
        <v>0</v>
      </c>
      <c r="P5432" s="43">
        <v>1</v>
      </c>
      <c r="R5432" s="43">
        <v>628.71087673287036</v>
      </c>
      <c r="S5432" s="43">
        <v>195.54723890809277</v>
      </c>
      <c r="T5432" s="43">
        <v>7018.101496023929</v>
      </c>
      <c r="U5432" s="43">
        <v>7842.3596116648923</v>
      </c>
      <c r="W5432" s="43">
        <v>3392.0615093128804</v>
      </c>
      <c r="X5432" s="43">
        <v>0</v>
      </c>
      <c r="Y5432" s="43">
        <v>0</v>
      </c>
      <c r="Z5432" s="43">
        <v>3392.0615093128804</v>
      </c>
      <c r="AB5432" s="43">
        <v>36.504023117333517</v>
      </c>
      <c r="AC5432" s="43">
        <v>0</v>
      </c>
      <c r="AD5432" s="43">
        <v>0</v>
      </c>
      <c r="AE5432" s="43">
        <v>36.504023117333517</v>
      </c>
      <c r="AG5432" s="43">
        <v>6238001.1156263873</v>
      </c>
      <c r="AH5432" s="43">
        <v>732685.28601158212</v>
      </c>
      <c r="AI5432" s="43">
        <v>0</v>
      </c>
      <c r="AJ5432" s="43">
        <v>153316897.09280077</v>
      </c>
      <c r="AK5432" s="43">
        <v>159554898.20842716</v>
      </c>
    </row>
    <row r="5433" spans="3:37" x14ac:dyDescent="0.2">
      <c r="C5433" s="43">
        <v>5.8596811917691353E-4</v>
      </c>
      <c r="D5433" s="43">
        <v>5.6822315213083452E-2</v>
      </c>
      <c r="E5433" s="43">
        <v>9.4945746173326011</v>
      </c>
      <c r="F5433" s="43">
        <v>2.7092208260156512</v>
      </c>
      <c r="H5433" s="43">
        <v>9.8131046639360342E-5</v>
      </c>
      <c r="I5433" s="43">
        <v>9.9824944230900228E-2</v>
      </c>
      <c r="J5433" s="43">
        <v>0</v>
      </c>
      <c r="K5433" s="43">
        <v>1</v>
      </c>
      <c r="M5433" s="43">
        <v>7.867219474969267E-3</v>
      </c>
      <c r="N5433" s="43">
        <v>4.49672083306819E-2</v>
      </c>
      <c r="O5433" s="43">
        <v>0</v>
      </c>
      <c r="P5433" s="43">
        <v>1</v>
      </c>
      <c r="R5433" s="43">
        <v>630.42769797967901</v>
      </c>
      <c r="S5433" s="43">
        <v>185.47606777075208</v>
      </c>
      <c r="T5433" s="43">
        <v>6698.2224299591435</v>
      </c>
      <c r="U5433" s="43">
        <v>7514.1261957095749</v>
      </c>
      <c r="W5433" s="43">
        <v>5985.6428193012835</v>
      </c>
      <c r="X5433" s="43">
        <v>0</v>
      </c>
      <c r="Y5433" s="43">
        <v>0</v>
      </c>
      <c r="Z5433" s="43">
        <v>5985.6428193012835</v>
      </c>
      <c r="AB5433" s="43">
        <v>115.29679612318506</v>
      </c>
      <c r="AC5433" s="43">
        <v>0</v>
      </c>
      <c r="AD5433" s="43">
        <v>0</v>
      </c>
      <c r="AE5433" s="43">
        <v>115.29679612318506</v>
      </c>
      <c r="AG5433" s="43">
        <v>11007597.14469506</v>
      </c>
      <c r="AH5433" s="43">
        <v>1292898.8489690772</v>
      </c>
      <c r="AI5433" s="43">
        <v>0</v>
      </c>
      <c r="AJ5433" s="43">
        <v>484246543.71737725</v>
      </c>
      <c r="AK5433" s="43">
        <v>495254140.86207229</v>
      </c>
    </row>
    <row r="5434" spans="3:37" x14ac:dyDescent="0.2">
      <c r="C5434" s="43">
        <v>6.3498630338432172E-4</v>
      </c>
      <c r="D5434" s="43">
        <v>5.4996804997085702E-2</v>
      </c>
      <c r="E5434" s="43">
        <v>1.7604758372025335</v>
      </c>
      <c r="F5434" s="43">
        <v>3.231896241603974</v>
      </c>
      <c r="H5434" s="43">
        <v>8.6618916905277198E-5</v>
      </c>
      <c r="I5434" s="43">
        <v>0.12707639144177796</v>
      </c>
      <c r="J5434" s="43">
        <v>0</v>
      </c>
      <c r="K5434" s="43">
        <v>1</v>
      </c>
      <c r="M5434" s="43">
        <v>7.7894821837678234E-3</v>
      </c>
      <c r="N5434" s="43">
        <v>4.2433370151406906E-2</v>
      </c>
      <c r="O5434" s="43">
        <v>0</v>
      </c>
      <c r="P5434" s="43">
        <v>1</v>
      </c>
      <c r="R5434" s="43">
        <v>661.21727377630782</v>
      </c>
      <c r="S5434" s="43">
        <v>208.41069194763844</v>
      </c>
      <c r="T5434" s="43">
        <v>6258.3303923083331</v>
      </c>
      <c r="U5434" s="43">
        <v>7127.9583580322796</v>
      </c>
      <c r="W5434" s="43">
        <v>1164.0570336241224</v>
      </c>
      <c r="X5434" s="43">
        <v>0</v>
      </c>
      <c r="Y5434" s="43">
        <v>0</v>
      </c>
      <c r="Z5434" s="43">
        <v>1164.0570336241224</v>
      </c>
      <c r="AB5434" s="43">
        <v>157.90721326007153</v>
      </c>
      <c r="AC5434" s="43">
        <v>0</v>
      </c>
      <c r="AD5434" s="43">
        <v>0</v>
      </c>
      <c r="AE5434" s="43">
        <v>157.90721326007153</v>
      </c>
      <c r="AG5434" s="43">
        <v>2140700.8848347613</v>
      </c>
      <c r="AH5434" s="43">
        <v>251436.31926281043</v>
      </c>
      <c r="AI5434" s="43">
        <v>0</v>
      </c>
      <c r="AJ5434" s="43">
        <v>663210295.69230044</v>
      </c>
      <c r="AK5434" s="43">
        <v>665350996.57713521</v>
      </c>
    </row>
    <row r="5435" spans="3:37" x14ac:dyDescent="0.2">
      <c r="C5435" s="43">
        <v>6.0764773744703432E-4</v>
      </c>
      <c r="D5435" s="43">
        <v>5.3512930729303021E-2</v>
      </c>
      <c r="E5435" s="43">
        <v>7.596376398840043</v>
      </c>
      <c r="F5435" s="43">
        <v>2.2121261084670705</v>
      </c>
      <c r="H5435" s="43">
        <v>8.5100333995215377E-5</v>
      </c>
      <c r="I5435" s="43">
        <v>9.9722252187899027E-2</v>
      </c>
      <c r="J5435" s="43">
        <v>0</v>
      </c>
      <c r="K5435" s="43">
        <v>1</v>
      </c>
      <c r="M5435" s="43">
        <v>7.8931769438098653E-3</v>
      </c>
      <c r="N5435" s="43">
        <v>4.4536399808983981E-2</v>
      </c>
      <c r="O5435" s="43">
        <v>0</v>
      </c>
      <c r="P5435" s="43">
        <v>1</v>
      </c>
      <c r="R5435" s="43">
        <v>615.67709160999607</v>
      </c>
      <c r="S5435" s="43">
        <v>160.6814401910764</v>
      </c>
      <c r="T5435" s="43">
        <v>6655.9387753660885</v>
      </c>
      <c r="U5435" s="43">
        <v>7432.2973071671613</v>
      </c>
      <c r="W5435" s="43">
        <v>4676.914928012653</v>
      </c>
      <c r="X5435" s="43">
        <v>0</v>
      </c>
      <c r="Y5435" s="43">
        <v>0</v>
      </c>
      <c r="Z5435" s="43">
        <v>4676.914928012653</v>
      </c>
      <c r="AB5435" s="43">
        <v>79.851775652433702</v>
      </c>
      <c r="AC5435" s="43">
        <v>0</v>
      </c>
      <c r="AD5435" s="43">
        <v>0</v>
      </c>
      <c r="AE5435" s="43">
        <v>79.851775652433702</v>
      </c>
      <c r="AG5435" s="43">
        <v>8600846.5526152682</v>
      </c>
      <c r="AH5435" s="43">
        <v>1010213.6244507331</v>
      </c>
      <c r="AI5435" s="43">
        <v>0</v>
      </c>
      <c r="AJ5435" s="43">
        <v>335377457.74022156</v>
      </c>
      <c r="AK5435" s="43">
        <v>343978304.29283684</v>
      </c>
    </row>
    <row r="5436" spans="3:37" x14ac:dyDescent="0.2">
      <c r="C5436" s="43">
        <v>6.2108547376338308E-4</v>
      </c>
      <c r="D5436" s="43">
        <v>6.0311451708240815E-2</v>
      </c>
      <c r="E5436" s="43">
        <v>1.964369883127371</v>
      </c>
      <c r="F5436" s="43">
        <v>1.0730160060214275</v>
      </c>
      <c r="H5436" s="43">
        <v>8.7919858868136817E-5</v>
      </c>
      <c r="I5436" s="43">
        <v>0.10150947780664599</v>
      </c>
      <c r="J5436" s="43">
        <v>0</v>
      </c>
      <c r="K5436" s="43">
        <v>1</v>
      </c>
      <c r="M5436" s="43">
        <v>7.7956855277919916E-3</v>
      </c>
      <c r="N5436" s="43">
        <v>4.7099167742454151E-2</v>
      </c>
      <c r="O5436" s="43">
        <v>0</v>
      </c>
      <c r="P5436" s="43">
        <v>1</v>
      </c>
      <c r="R5436" s="43">
        <v>709.24049920103312</v>
      </c>
      <c r="S5436" s="43">
        <v>168.98025015670552</v>
      </c>
      <c r="T5436" s="43">
        <v>6952.0024666545478</v>
      </c>
      <c r="U5436" s="43">
        <v>7830.2232160122867</v>
      </c>
      <c r="W5436" s="43">
        <v>1393.2106765247318</v>
      </c>
      <c r="X5436" s="43">
        <v>0</v>
      </c>
      <c r="Y5436" s="43">
        <v>0</v>
      </c>
      <c r="Z5436" s="43">
        <v>1393.2106765247318</v>
      </c>
      <c r="AB5436" s="43">
        <v>5.5410922159524088</v>
      </c>
      <c r="AC5436" s="43">
        <v>0</v>
      </c>
      <c r="AD5436" s="43">
        <v>0</v>
      </c>
      <c r="AE5436" s="43">
        <v>5.5410922159524088</v>
      </c>
      <c r="AG5436" s="43">
        <v>2562114.4341289815</v>
      </c>
      <c r="AH5436" s="43">
        <v>300933.50612934207</v>
      </c>
      <c r="AI5436" s="43">
        <v>0</v>
      </c>
      <c r="AJ5436" s="43">
        <v>23272587.307000116</v>
      </c>
      <c r="AK5436" s="43">
        <v>25834701.741129097</v>
      </c>
    </row>
    <row r="5437" spans="3:37" x14ac:dyDescent="0.2">
      <c r="C5437" s="43">
        <v>5.970904071042276E-4</v>
      </c>
      <c r="D5437" s="43">
        <v>5.3178418677796324E-2</v>
      </c>
      <c r="E5437" s="43">
        <v>8.5568315446044281</v>
      </c>
      <c r="F5437" s="43">
        <v>1.6687506217314603</v>
      </c>
      <c r="H5437" s="43">
        <v>8.7940949357593042E-5</v>
      </c>
      <c r="I5437" s="43">
        <v>0.12968339802136875</v>
      </c>
      <c r="J5437" s="43">
        <v>0</v>
      </c>
      <c r="K5437" s="43">
        <v>1</v>
      </c>
      <c r="M5437" s="43">
        <v>7.8355613387248047E-3</v>
      </c>
      <c r="N5437" s="43">
        <v>4.6549534938978288E-2</v>
      </c>
      <c r="O5437" s="43">
        <v>0</v>
      </c>
      <c r="P5437" s="43">
        <v>1</v>
      </c>
      <c r="R5437" s="43">
        <v>601.19849613081101</v>
      </c>
      <c r="S5437" s="43">
        <v>215.93244586533507</v>
      </c>
      <c r="T5437" s="43">
        <v>6906.0200351700487</v>
      </c>
      <c r="U5437" s="43">
        <v>7723.1509771661949</v>
      </c>
      <c r="W5437" s="43">
        <v>5144.3542562608673</v>
      </c>
      <c r="X5437" s="43">
        <v>0</v>
      </c>
      <c r="Y5437" s="43">
        <v>0</v>
      </c>
      <c r="Z5437" s="43">
        <v>5144.3542562608673</v>
      </c>
      <c r="AB5437" s="43">
        <v>43.019549883650363</v>
      </c>
      <c r="AC5437" s="43">
        <v>0</v>
      </c>
      <c r="AD5437" s="43">
        <v>0</v>
      </c>
      <c r="AE5437" s="43">
        <v>43.019549883650363</v>
      </c>
      <c r="AG5437" s="43">
        <v>9460467.4772637356</v>
      </c>
      <c r="AH5437" s="43">
        <v>1111180.5193523474</v>
      </c>
      <c r="AI5437" s="43">
        <v>0</v>
      </c>
      <c r="AJ5437" s="43">
        <v>180682109.51133153</v>
      </c>
      <c r="AK5437" s="43">
        <v>190142576.98859528</v>
      </c>
    </row>
    <row r="5438" spans="3:37" x14ac:dyDescent="0.2">
      <c r="C5438" s="43">
        <v>6.1375851218981037E-4</v>
      </c>
      <c r="D5438" s="43">
        <v>5.6523971242491533E-2</v>
      </c>
      <c r="E5438" s="43">
        <v>4.8529260649214363</v>
      </c>
      <c r="F5438" s="43">
        <v>4.574537288068508</v>
      </c>
      <c r="H5438" s="43">
        <v>9.0046904425489238E-5</v>
      </c>
      <c r="I5438" s="43">
        <v>8.1582901937283278E-2</v>
      </c>
      <c r="J5438" s="43">
        <v>0</v>
      </c>
      <c r="K5438" s="43">
        <v>1</v>
      </c>
      <c r="M5438" s="43">
        <v>7.8012575100323434E-3</v>
      </c>
      <c r="N5438" s="43">
        <v>4.6853694674066415E-2</v>
      </c>
      <c r="O5438" s="43">
        <v>0</v>
      </c>
      <c r="P5438" s="43">
        <v>1</v>
      </c>
      <c r="R5438" s="43">
        <v>656.85962484364518</v>
      </c>
      <c r="S5438" s="43">
        <v>139.09461270346051</v>
      </c>
      <c r="T5438" s="43">
        <v>6920.7128408560147</v>
      </c>
      <c r="U5438" s="43">
        <v>7716.6670784031203</v>
      </c>
      <c r="W5438" s="43">
        <v>3187.6911943982418</v>
      </c>
      <c r="X5438" s="43">
        <v>0</v>
      </c>
      <c r="Y5438" s="43">
        <v>0</v>
      </c>
      <c r="Z5438" s="43">
        <v>3187.6911943982418</v>
      </c>
      <c r="AB5438" s="43">
        <v>251.2327067572422</v>
      </c>
      <c r="AC5438" s="43">
        <v>0</v>
      </c>
      <c r="AD5438" s="43">
        <v>0</v>
      </c>
      <c r="AE5438" s="43">
        <v>251.2327067572422</v>
      </c>
      <c r="AG5438" s="43">
        <v>5862164.1064983662</v>
      </c>
      <c r="AH5438" s="43">
        <v>688541.29799002025</v>
      </c>
      <c r="AI5438" s="43">
        <v>0</v>
      </c>
      <c r="AJ5438" s="43">
        <v>1055177368.3804172</v>
      </c>
      <c r="AK5438" s="43">
        <v>1061039532.4869156</v>
      </c>
    </row>
    <row r="5439" spans="3:37" x14ac:dyDescent="0.2">
      <c r="C5439" s="43">
        <v>6.0332843307432313E-4</v>
      </c>
      <c r="D5439" s="43">
        <v>5.7383143512017565E-2</v>
      </c>
      <c r="E5439" s="43">
        <v>5.8813377117288121</v>
      </c>
      <c r="F5439" s="43">
        <v>1.833898164360704</v>
      </c>
      <c r="H5439" s="43">
        <v>8.6655009812034746E-5</v>
      </c>
      <c r="I5439" s="43">
        <v>7.644805370672203E-2</v>
      </c>
      <c r="J5439" s="43">
        <v>0</v>
      </c>
      <c r="K5439" s="43">
        <v>1</v>
      </c>
      <c r="M5439" s="43">
        <v>7.8117613761110012E-3</v>
      </c>
      <c r="N5439" s="43">
        <v>4.5772042964100979E-2</v>
      </c>
      <c r="O5439" s="43">
        <v>0</v>
      </c>
      <c r="P5439" s="43">
        <v>1</v>
      </c>
      <c r="R5439" s="43">
        <v>655.51178092374778</v>
      </c>
      <c r="S5439" s="43">
        <v>125.43030598556376</v>
      </c>
      <c r="T5439" s="43">
        <v>6770.0462910165334</v>
      </c>
      <c r="U5439" s="43">
        <v>7550.9883779258453</v>
      </c>
      <c r="W5439" s="43">
        <v>3855.2861576293531</v>
      </c>
      <c r="X5439" s="43">
        <v>0</v>
      </c>
      <c r="Y5439" s="43">
        <v>0</v>
      </c>
      <c r="Z5439" s="43">
        <v>3855.2861576293531</v>
      </c>
      <c r="AB5439" s="43">
        <v>58.489417578716818</v>
      </c>
      <c r="AC5439" s="43">
        <v>0</v>
      </c>
      <c r="AD5439" s="43">
        <v>0</v>
      </c>
      <c r="AE5439" s="43">
        <v>58.489417578716818</v>
      </c>
      <c r="AG5439" s="43">
        <v>7089871.2438803799</v>
      </c>
      <c r="AH5439" s="43">
        <v>832741.81004794023</v>
      </c>
      <c r="AI5439" s="43">
        <v>0</v>
      </c>
      <c r="AJ5439" s="43">
        <v>245655553.83061063</v>
      </c>
      <c r="AK5439" s="43">
        <v>252745425.07449102</v>
      </c>
    </row>
    <row r="5440" spans="3:37" x14ac:dyDescent="0.2">
      <c r="C5440" s="43">
        <v>6.0713825985741858E-4</v>
      </c>
      <c r="D5440" s="43">
        <v>5.5522934419481307E-2</v>
      </c>
      <c r="E5440" s="43">
        <v>4.1509025500578964</v>
      </c>
      <c r="F5440" s="43">
        <v>3.5590459324345289</v>
      </c>
      <c r="H5440" s="43">
        <v>8.1120443247499274E-5</v>
      </c>
      <c r="I5440" s="43">
        <v>9.6749954203034741E-2</v>
      </c>
      <c r="J5440" s="43">
        <v>0</v>
      </c>
      <c r="K5440" s="43">
        <v>1</v>
      </c>
      <c r="M5440" s="43">
        <v>7.7888259865283773E-3</v>
      </c>
      <c r="N5440" s="43">
        <v>4.4768541735468952E-2</v>
      </c>
      <c r="O5440" s="43">
        <v>0</v>
      </c>
      <c r="P5440" s="43">
        <v>1</v>
      </c>
      <c r="R5440" s="43">
        <v>638.26699147295653</v>
      </c>
      <c r="S5440" s="43">
        <v>148.60158986822097</v>
      </c>
      <c r="T5440" s="43">
        <v>6602.1794145534341</v>
      </c>
      <c r="U5440" s="43">
        <v>7389.0479958946116</v>
      </c>
      <c r="W5440" s="43">
        <v>2649.3840825228767</v>
      </c>
      <c r="X5440" s="43">
        <v>0</v>
      </c>
      <c r="Y5440" s="43">
        <v>0</v>
      </c>
      <c r="Z5440" s="43">
        <v>2649.3840825228767</v>
      </c>
      <c r="AB5440" s="43">
        <v>174.76893667196202</v>
      </c>
      <c r="AC5440" s="43">
        <v>0</v>
      </c>
      <c r="AD5440" s="43">
        <v>0</v>
      </c>
      <c r="AE5440" s="43">
        <v>174.76893667196202</v>
      </c>
      <c r="AG5440" s="43">
        <v>4872217.3277595704</v>
      </c>
      <c r="AH5440" s="43">
        <v>572266.96182494133</v>
      </c>
      <c r="AI5440" s="43">
        <v>0</v>
      </c>
      <c r="AJ5440" s="43">
        <v>734029534.02224052</v>
      </c>
      <c r="AK5440" s="43">
        <v>738901751.35000014</v>
      </c>
    </row>
    <row r="5441" spans="3:37" x14ac:dyDescent="0.2">
      <c r="C5441" s="43">
        <v>6.1318110905572709E-4</v>
      </c>
      <c r="D5441" s="43">
        <v>4.8433083925802124E-2</v>
      </c>
      <c r="E5441" s="43">
        <v>6.5461296210044448</v>
      </c>
      <c r="F5441" s="43">
        <v>2.9960513796247317</v>
      </c>
      <c r="H5441" s="43">
        <v>8.860767318679243E-5</v>
      </c>
      <c r="I5441" s="43">
        <v>0.11208052157700199</v>
      </c>
      <c r="J5441" s="43">
        <v>0</v>
      </c>
      <c r="K5441" s="43">
        <v>1</v>
      </c>
      <c r="M5441" s="43">
        <v>7.8085423423134926E-3</v>
      </c>
      <c r="N5441" s="43">
        <v>4.6715514865816266E-2</v>
      </c>
      <c r="O5441" s="43">
        <v>0</v>
      </c>
      <c r="P5441" s="43">
        <v>1</v>
      </c>
      <c r="R5441" s="43">
        <v>562.30670557594021</v>
      </c>
      <c r="S5441" s="43">
        <v>188.03723148455535</v>
      </c>
      <c r="T5441" s="43">
        <v>6906.7459565737345</v>
      </c>
      <c r="U5441" s="43">
        <v>7657.0898936342301</v>
      </c>
      <c r="W5441" s="43">
        <v>3680.9325814600875</v>
      </c>
      <c r="X5441" s="43">
        <v>0</v>
      </c>
      <c r="Y5441" s="43">
        <v>0</v>
      </c>
      <c r="Z5441" s="43">
        <v>3680.9325814600875</v>
      </c>
      <c r="AB5441" s="43">
        <v>120.09605907176898</v>
      </c>
      <c r="AC5441" s="43">
        <v>0</v>
      </c>
      <c r="AD5441" s="43">
        <v>0</v>
      </c>
      <c r="AE5441" s="43">
        <v>120.09605907176898</v>
      </c>
      <c r="AG5441" s="43">
        <v>6769235.0173051013</v>
      </c>
      <c r="AH5441" s="43">
        <v>795081.43759537884</v>
      </c>
      <c r="AI5441" s="43">
        <v>0</v>
      </c>
      <c r="AJ5441" s="43">
        <v>504403448.1014297</v>
      </c>
      <c r="AK5441" s="43">
        <v>511172683.11873478</v>
      </c>
    </row>
    <row r="5442" spans="3:37" x14ac:dyDescent="0.2">
      <c r="C5442" s="43">
        <v>5.9573055450734753E-4</v>
      </c>
      <c r="D5442" s="43">
        <v>5.134325143082516E-2</v>
      </c>
      <c r="E5442" s="43">
        <v>4.5690153195556178</v>
      </c>
      <c r="F5442" s="43">
        <v>2.1690738200362456</v>
      </c>
      <c r="H5442" s="43">
        <v>8.6224189894718622E-5</v>
      </c>
      <c r="I5442" s="43">
        <v>9.9542210428149883E-2</v>
      </c>
      <c r="J5442" s="43">
        <v>0</v>
      </c>
      <c r="K5442" s="43">
        <v>1</v>
      </c>
      <c r="M5442" s="43">
        <v>7.8658662417794289E-3</v>
      </c>
      <c r="N5442" s="43">
        <v>4.3667560093853759E-2</v>
      </c>
      <c r="O5442" s="43">
        <v>0</v>
      </c>
      <c r="P5442" s="43">
        <v>1</v>
      </c>
      <c r="R5442" s="43">
        <v>579.12940417624077</v>
      </c>
      <c r="S5442" s="43">
        <v>162.50950816944308</v>
      </c>
      <c r="T5442" s="43">
        <v>6503.5106589302513</v>
      </c>
      <c r="U5442" s="43">
        <v>7245.1495712759352</v>
      </c>
      <c r="W5442" s="43">
        <v>2646.0511196863613</v>
      </c>
      <c r="X5442" s="43">
        <v>0</v>
      </c>
      <c r="Y5442" s="43">
        <v>0</v>
      </c>
      <c r="Z5442" s="43">
        <v>2646.0511196863613</v>
      </c>
      <c r="AB5442" s="43">
        <v>72.443817657412708</v>
      </c>
      <c r="AC5442" s="43">
        <v>0</v>
      </c>
      <c r="AD5442" s="43">
        <v>0</v>
      </c>
      <c r="AE5442" s="43">
        <v>72.443817657412708</v>
      </c>
      <c r="AG5442" s="43">
        <v>4866088.0091032181</v>
      </c>
      <c r="AH5442" s="43">
        <v>571547.04185225407</v>
      </c>
      <c r="AI5442" s="43">
        <v>0</v>
      </c>
      <c r="AJ5442" s="43">
        <v>304264034.16113335</v>
      </c>
      <c r="AK5442" s="43">
        <v>309130122.17023659</v>
      </c>
    </row>
    <row r="5443" spans="3:37" x14ac:dyDescent="0.2">
      <c r="C5443" s="43">
        <v>6.207208937670794E-4</v>
      </c>
      <c r="D5443" s="43">
        <v>5.6789240280850195E-2</v>
      </c>
      <c r="E5443" s="43">
        <v>9.5924264555094592</v>
      </c>
      <c r="F5443" s="43">
        <v>2.0957646417071842</v>
      </c>
      <c r="H5443" s="43">
        <v>9.173739003143222E-5</v>
      </c>
      <c r="I5443" s="43">
        <v>7.4630733048877226E-2</v>
      </c>
      <c r="J5443" s="43">
        <v>0</v>
      </c>
      <c r="K5443" s="43">
        <v>1</v>
      </c>
      <c r="M5443" s="43">
        <v>7.7805022530823883E-3</v>
      </c>
      <c r="N5443" s="43">
        <v>4.6746954697657106E-2</v>
      </c>
      <c r="O5443" s="43">
        <v>0</v>
      </c>
      <c r="P5443" s="43">
        <v>1</v>
      </c>
      <c r="R5443" s="43">
        <v>667.42857399926254</v>
      </c>
      <c r="S5443" s="43">
        <v>129.63028036273602</v>
      </c>
      <c r="T5443" s="43">
        <v>6886.575764748276</v>
      </c>
      <c r="U5443" s="43">
        <v>7683.6346191102748</v>
      </c>
      <c r="W5443" s="43">
        <v>6402.2595103934791</v>
      </c>
      <c r="X5443" s="43">
        <v>0</v>
      </c>
      <c r="Y5443" s="43">
        <v>0</v>
      </c>
      <c r="Z5443" s="43">
        <v>6402.2595103934791</v>
      </c>
      <c r="AB5443" s="43">
        <v>78.253875651117951</v>
      </c>
      <c r="AC5443" s="43">
        <v>0</v>
      </c>
      <c r="AD5443" s="43">
        <v>0</v>
      </c>
      <c r="AE5443" s="43">
        <v>78.253875651117951</v>
      </c>
      <c r="AG5443" s="43">
        <v>11773755.239613608</v>
      </c>
      <c r="AH5443" s="43">
        <v>1382888.0542449914</v>
      </c>
      <c r="AI5443" s="43">
        <v>0</v>
      </c>
      <c r="AJ5443" s="43">
        <v>328666277.73469537</v>
      </c>
      <c r="AK5443" s="43">
        <v>340440032.97430897</v>
      </c>
    </row>
    <row r="5444" spans="3:37" x14ac:dyDescent="0.2">
      <c r="C5444" s="43">
        <v>6.1116458577104016E-4</v>
      </c>
      <c r="D5444" s="43">
        <v>5.4091119820008998E-2</v>
      </c>
      <c r="E5444" s="43">
        <v>4.9790808370380395</v>
      </c>
      <c r="F5444" s="43">
        <v>0.83317710391701416</v>
      </c>
      <c r="H5444" s="43">
        <v>8.8952150844111953E-5</v>
      </c>
      <c r="I5444" s="43">
        <v>7.6138541639660592E-2</v>
      </c>
      <c r="J5444" s="43">
        <v>0</v>
      </c>
      <c r="K5444" s="43">
        <v>1</v>
      </c>
      <c r="M5444" s="43">
        <v>7.8501226099667587E-3</v>
      </c>
      <c r="N5444" s="43">
        <v>4.6288605310557229E-2</v>
      </c>
      <c r="O5444" s="43">
        <v>0</v>
      </c>
      <c r="P5444" s="43">
        <v>1</v>
      </c>
      <c r="R5444" s="43">
        <v>625.93109386370918</v>
      </c>
      <c r="S5444" s="43">
        <v>128.23405643394918</v>
      </c>
      <c r="T5444" s="43">
        <v>6880.070814521694</v>
      </c>
      <c r="U5444" s="43">
        <v>7634.2359648193524</v>
      </c>
      <c r="W5444" s="43">
        <v>3116.5615147630529</v>
      </c>
      <c r="X5444" s="43">
        <v>0</v>
      </c>
      <c r="Y5444" s="43">
        <v>0</v>
      </c>
      <c r="Z5444" s="43">
        <v>3116.5615147630529</v>
      </c>
      <c r="AB5444" s="43">
        <v>-11.172901247460668</v>
      </c>
      <c r="AC5444" s="43">
        <v>0</v>
      </c>
      <c r="AD5444" s="43">
        <v>0</v>
      </c>
      <c r="AE5444" s="43">
        <v>-11.172901247460668</v>
      </c>
      <c r="AG5444" s="43">
        <v>5731356.6256492538</v>
      </c>
      <c r="AH5444" s="43">
        <v>673177.28718881938</v>
      </c>
      <c r="AI5444" s="43">
        <v>0</v>
      </c>
      <c r="AJ5444" s="43">
        <v>0</v>
      </c>
      <c r="AK5444" s="43">
        <v>5731356.6256492538</v>
      </c>
    </row>
    <row r="5445" spans="3:37" x14ac:dyDescent="0.2">
      <c r="C5445" s="43">
        <v>6.0283305250238416E-4</v>
      </c>
      <c r="D5445" s="43">
        <v>5.649054368640738E-2</v>
      </c>
      <c r="E5445" s="43">
        <v>3.3181790904686785</v>
      </c>
      <c r="F5445" s="43">
        <v>3.540614912815971</v>
      </c>
      <c r="H5445" s="43">
        <v>8.3785814230808779E-5</v>
      </c>
      <c r="I5445" s="43">
        <v>8.3653211206542927E-2</v>
      </c>
      <c r="J5445" s="43">
        <v>0</v>
      </c>
      <c r="K5445" s="43">
        <v>1</v>
      </c>
      <c r="M5445" s="43">
        <v>7.8180641387963368E-3</v>
      </c>
      <c r="N5445" s="43">
        <v>4.5830376214687552E-2</v>
      </c>
      <c r="O5445" s="43">
        <v>0</v>
      </c>
      <c r="P5445" s="43">
        <v>1</v>
      </c>
      <c r="R5445" s="43">
        <v>644.78538265732084</v>
      </c>
      <c r="S5445" s="43">
        <v>132.70750500595682</v>
      </c>
      <c r="T5445" s="43">
        <v>6784.1434761106684</v>
      </c>
      <c r="U5445" s="43">
        <v>7561.636363773946</v>
      </c>
      <c r="W5445" s="43">
        <v>2139.5133745733679</v>
      </c>
      <c r="X5445" s="43">
        <v>0</v>
      </c>
      <c r="Y5445" s="43">
        <v>0</v>
      </c>
      <c r="Z5445" s="43">
        <v>2139.5133745733679</v>
      </c>
      <c r="AB5445" s="43">
        <v>175.28219538570877</v>
      </c>
      <c r="AC5445" s="43">
        <v>0</v>
      </c>
      <c r="AD5445" s="43">
        <v>0</v>
      </c>
      <c r="AE5445" s="43">
        <v>175.28219538570877</v>
      </c>
      <c r="AG5445" s="43">
        <v>3934565.0958404234</v>
      </c>
      <c r="AH5445" s="43">
        <v>462134.88890784746</v>
      </c>
      <c r="AI5445" s="43">
        <v>0</v>
      </c>
      <c r="AJ5445" s="43">
        <v>736185220.61997688</v>
      </c>
      <c r="AK5445" s="43">
        <v>740119785.71581733</v>
      </c>
    </row>
    <row r="5446" spans="3:37" x14ac:dyDescent="0.2">
      <c r="C5446" s="43">
        <v>6.128606015437521E-4</v>
      </c>
      <c r="D5446" s="43">
        <v>5.3960245511691179E-2</v>
      </c>
      <c r="E5446" s="43">
        <v>4.9625774631709705</v>
      </c>
      <c r="F5446" s="43">
        <v>2.3977075849016982</v>
      </c>
      <c r="H5446" s="43">
        <v>8.3520570844466084E-5</v>
      </c>
      <c r="I5446" s="43">
        <v>7.2336137243358425E-2</v>
      </c>
      <c r="J5446" s="43">
        <v>0</v>
      </c>
      <c r="K5446" s="43">
        <v>1</v>
      </c>
      <c r="M5446" s="43">
        <v>7.840243103976928E-3</v>
      </c>
      <c r="N5446" s="43">
        <v>4.3221236971662816E-2</v>
      </c>
      <c r="O5446" s="43">
        <v>0</v>
      </c>
      <c r="P5446" s="43">
        <v>1</v>
      </c>
      <c r="R5446" s="43">
        <v>626.14943478856151</v>
      </c>
      <c r="S5446" s="43">
        <v>114.39081136836342</v>
      </c>
      <c r="T5446" s="43">
        <v>6416.0700067987882</v>
      </c>
      <c r="U5446" s="43">
        <v>7156.6102529557129</v>
      </c>
      <c r="W5446" s="43">
        <v>3107.3150736589564</v>
      </c>
      <c r="X5446" s="43">
        <v>0</v>
      </c>
      <c r="Y5446" s="43">
        <v>0</v>
      </c>
      <c r="Z5446" s="43">
        <v>3107.3150736589564</v>
      </c>
      <c r="AB5446" s="43">
        <v>93.643598128589574</v>
      </c>
      <c r="AC5446" s="43">
        <v>0</v>
      </c>
      <c r="AD5446" s="43">
        <v>0</v>
      </c>
      <c r="AE5446" s="43">
        <v>93.643598128589574</v>
      </c>
      <c r="AG5446" s="43">
        <v>5714352.4204588206</v>
      </c>
      <c r="AH5446" s="43">
        <v>671180.05591033457</v>
      </c>
      <c r="AI5446" s="43">
        <v>0</v>
      </c>
      <c r="AJ5446" s="43">
        <v>393303112.14007622</v>
      </c>
      <c r="AK5446" s="43">
        <v>399017464.56053501</v>
      </c>
    </row>
    <row r="5447" spans="3:37" x14ac:dyDescent="0.2">
      <c r="C5447" s="43">
        <v>6.1517865495563928E-4</v>
      </c>
      <c r="D5447" s="43">
        <v>5.5002622445257665E-2</v>
      </c>
      <c r="E5447" s="43">
        <v>2.4551821833951006</v>
      </c>
      <c r="F5447" s="43">
        <v>4.5825189396702202</v>
      </c>
      <c r="H5447" s="43">
        <v>9.267983057303919E-5</v>
      </c>
      <c r="I5447" s="43">
        <v>9.0861646674760391E-2</v>
      </c>
      <c r="J5447" s="43">
        <v>0</v>
      </c>
      <c r="K5447" s="43">
        <v>1</v>
      </c>
      <c r="M5447" s="43">
        <v>7.8157417508539356E-3</v>
      </c>
      <c r="N5447" s="43">
        <v>4.4838478110650469E-2</v>
      </c>
      <c r="O5447" s="43">
        <v>0</v>
      </c>
      <c r="P5447" s="43">
        <v>1</v>
      </c>
      <c r="R5447" s="43">
        <v>640.6591416097591</v>
      </c>
      <c r="S5447" s="43">
        <v>159.44400959539806</v>
      </c>
      <c r="T5447" s="43">
        <v>6635.3439091517275</v>
      </c>
      <c r="U5447" s="43">
        <v>7435.4470603568843</v>
      </c>
      <c r="W5447" s="43">
        <v>1572.9349101094792</v>
      </c>
      <c r="X5447" s="43">
        <v>0</v>
      </c>
      <c r="Y5447" s="43">
        <v>0</v>
      </c>
      <c r="Z5447" s="43">
        <v>1572.9349101094792</v>
      </c>
      <c r="AB5447" s="43">
        <v>245.58356542981156</v>
      </c>
      <c r="AC5447" s="43">
        <v>0</v>
      </c>
      <c r="AD5447" s="43">
        <v>0</v>
      </c>
      <c r="AE5447" s="43">
        <v>245.58356542981156</v>
      </c>
      <c r="AG5447" s="43">
        <v>2892627.2996913325</v>
      </c>
      <c r="AH5447" s="43">
        <v>339753.94058364752</v>
      </c>
      <c r="AI5447" s="43">
        <v>0</v>
      </c>
      <c r="AJ5447" s="43">
        <v>1031450974.8052086</v>
      </c>
      <c r="AK5447" s="43">
        <v>1034343602.1048999</v>
      </c>
    </row>
    <row r="5448" spans="3:37" x14ac:dyDescent="0.2">
      <c r="C5448" s="43">
        <v>6.0100287461353188E-4</v>
      </c>
      <c r="D5448" s="43">
        <v>5.0866670726712665E-2</v>
      </c>
      <c r="E5448" s="43">
        <v>4.0498155436052183</v>
      </c>
      <c r="F5448" s="43">
        <v>3.2229117042273123</v>
      </c>
      <c r="H5448" s="43">
        <v>8.3906494003730574E-5</v>
      </c>
      <c r="I5448" s="43">
        <v>0.11074647295683482</v>
      </c>
      <c r="J5448" s="43">
        <v>0</v>
      </c>
      <c r="K5448" s="43">
        <v>1</v>
      </c>
      <c r="M5448" s="43">
        <v>7.8336858215926324E-3</v>
      </c>
      <c r="N5448" s="43">
        <v>4.6909136722596778E-2</v>
      </c>
      <c r="O5448" s="43">
        <v>0</v>
      </c>
      <c r="P5448" s="43">
        <v>1</v>
      </c>
      <c r="R5448" s="43">
        <v>578.83160423501272</v>
      </c>
      <c r="S5448" s="43">
        <v>175.94132212689269</v>
      </c>
      <c r="T5448" s="43">
        <v>6957.7042307018773</v>
      </c>
      <c r="U5448" s="43">
        <v>7712.4771570637831</v>
      </c>
      <c r="W5448" s="43">
        <v>2344.1612279608985</v>
      </c>
      <c r="X5448" s="43">
        <v>0</v>
      </c>
      <c r="Y5448" s="43">
        <v>0</v>
      </c>
      <c r="Z5448" s="43">
        <v>2344.1612279608985</v>
      </c>
      <c r="AB5448" s="43">
        <v>137.6759956178829</v>
      </c>
      <c r="AC5448" s="43">
        <v>0</v>
      </c>
      <c r="AD5448" s="43">
        <v>0</v>
      </c>
      <c r="AE5448" s="43">
        <v>137.6759956178829</v>
      </c>
      <c r="AG5448" s="43">
        <v>4310912.4982200926</v>
      </c>
      <c r="AH5448" s="43">
        <v>506338.82523955405</v>
      </c>
      <c r="AI5448" s="43">
        <v>0</v>
      </c>
      <c r="AJ5448" s="43">
        <v>578239181.59510815</v>
      </c>
      <c r="AK5448" s="43">
        <v>582550094.09332824</v>
      </c>
    </row>
    <row r="5449" spans="3:37" x14ac:dyDescent="0.2">
      <c r="C5449" s="43">
        <v>5.9855046302039253E-4</v>
      </c>
      <c r="D5449" s="43">
        <v>5.174179452119252E-2</v>
      </c>
      <c r="E5449" s="43">
        <v>4.1964745024201999</v>
      </c>
      <c r="F5449" s="43">
        <v>1.6269069369707279</v>
      </c>
      <c r="H5449" s="43">
        <v>8.5128756069616259E-5</v>
      </c>
      <c r="I5449" s="43">
        <v>0.10178294718814807</v>
      </c>
      <c r="J5449" s="43">
        <v>0</v>
      </c>
      <c r="K5449" s="43">
        <v>1</v>
      </c>
      <c r="M5449" s="43">
        <v>7.9012033143497362E-3</v>
      </c>
      <c r="N5449" s="43">
        <v>4.4587331463149381E-2</v>
      </c>
      <c r="O5449" s="43">
        <v>0</v>
      </c>
      <c r="P5449" s="43">
        <v>1</v>
      </c>
      <c r="R5449" s="43">
        <v>586.38740134065108</v>
      </c>
      <c r="S5449" s="43">
        <v>164.05659070621039</v>
      </c>
      <c r="T5449" s="43">
        <v>6670.3264758633895</v>
      </c>
      <c r="U5449" s="43">
        <v>7420.7704679102508</v>
      </c>
      <c r="W5449" s="43">
        <v>2460.759778266483</v>
      </c>
      <c r="X5449" s="43">
        <v>0</v>
      </c>
      <c r="Y5449" s="43">
        <v>0</v>
      </c>
      <c r="Z5449" s="43">
        <v>2460.759778266483</v>
      </c>
      <c r="AB5449" s="43">
        <v>39.334305272838087</v>
      </c>
      <c r="AC5449" s="43">
        <v>0</v>
      </c>
      <c r="AD5449" s="43">
        <v>0</v>
      </c>
      <c r="AE5449" s="43">
        <v>39.334305272838087</v>
      </c>
      <c r="AG5449" s="43">
        <v>4525337.2322320621</v>
      </c>
      <c r="AH5449" s="43">
        <v>531524.11210556037</v>
      </c>
      <c r="AI5449" s="43">
        <v>0</v>
      </c>
      <c r="AJ5449" s="43">
        <v>165204082.14591998</v>
      </c>
      <c r="AK5449" s="43">
        <v>169729419.37815204</v>
      </c>
    </row>
    <row r="5450" spans="3:37" x14ac:dyDescent="0.2">
      <c r="C5450" s="43">
        <v>6.2603900571911453E-4</v>
      </c>
      <c r="D5450" s="43">
        <v>4.9072871135515443E-2</v>
      </c>
      <c r="E5450" s="43">
        <v>5.4153586087419114</v>
      </c>
      <c r="F5450" s="43">
        <v>4.0051289899474032</v>
      </c>
      <c r="H5450" s="43">
        <v>8.2456182781806507E-5</v>
      </c>
      <c r="I5450" s="43">
        <v>0.10219100305632978</v>
      </c>
      <c r="J5450" s="43">
        <v>0</v>
      </c>
      <c r="K5450" s="43">
        <v>1</v>
      </c>
      <c r="M5450" s="43">
        <v>7.7931921771030683E-3</v>
      </c>
      <c r="N5450" s="43">
        <v>4.4803882984310504E-2</v>
      </c>
      <c r="O5450" s="43">
        <v>0</v>
      </c>
      <c r="P5450" s="43">
        <v>1</v>
      </c>
      <c r="R5450" s="43">
        <v>581.68147653981771</v>
      </c>
      <c r="S5450" s="43">
        <v>159.54318602494851</v>
      </c>
      <c r="T5450" s="43">
        <v>6611.095229321335</v>
      </c>
      <c r="U5450" s="43">
        <v>7352.3198918861017</v>
      </c>
      <c r="W5450" s="43">
        <v>3150.0137915256082</v>
      </c>
      <c r="X5450" s="43">
        <v>0</v>
      </c>
      <c r="Y5450" s="43">
        <v>0</v>
      </c>
      <c r="Z5450" s="43">
        <v>3150.0137915256082</v>
      </c>
      <c r="AB5450" s="43">
        <v>187.03898188297816</v>
      </c>
      <c r="AC5450" s="43">
        <v>0</v>
      </c>
      <c r="AD5450" s="43">
        <v>0</v>
      </c>
      <c r="AE5450" s="43">
        <v>187.03898188297816</v>
      </c>
      <c r="AG5450" s="43">
        <v>5792875.3626155937</v>
      </c>
      <c r="AH5450" s="43">
        <v>680402.97896953137</v>
      </c>
      <c r="AI5450" s="43">
        <v>0</v>
      </c>
      <c r="AJ5450" s="43">
        <v>785563723.9085083</v>
      </c>
      <c r="AK5450" s="43">
        <v>791356599.27112389</v>
      </c>
    </row>
    <row r="5451" spans="3:37" x14ac:dyDescent="0.2">
      <c r="C5451" s="43">
        <v>5.9227036486728774E-4</v>
      </c>
      <c r="D5451" s="43">
        <v>5.0479157981388308E-2</v>
      </c>
      <c r="E5451" s="43">
        <v>7.8208462536306538</v>
      </c>
      <c r="F5451" s="43">
        <v>2.0114314363158901</v>
      </c>
      <c r="H5451" s="43">
        <v>8.4880683309166926E-5</v>
      </c>
      <c r="I5451" s="43">
        <v>0.10975326337077662</v>
      </c>
      <c r="J5451" s="43">
        <v>0</v>
      </c>
      <c r="K5451" s="43">
        <v>1</v>
      </c>
      <c r="M5451" s="43">
        <v>7.9240094092583035E-3</v>
      </c>
      <c r="N5451" s="43">
        <v>4.6751912672586049E-2</v>
      </c>
      <c r="O5451" s="43">
        <v>0</v>
      </c>
      <c r="P5451" s="43">
        <v>1</v>
      </c>
      <c r="R5451" s="43">
        <v>566.07565458593115</v>
      </c>
      <c r="S5451" s="43">
        <v>176.38785630476588</v>
      </c>
      <c r="T5451" s="43">
        <v>7014.3387911188793</v>
      </c>
      <c r="U5451" s="43">
        <v>7756.8023020095761</v>
      </c>
      <c r="W5451" s="43">
        <v>4427.1906624398998</v>
      </c>
      <c r="X5451" s="43">
        <v>0</v>
      </c>
      <c r="Y5451" s="43">
        <v>0</v>
      </c>
      <c r="Z5451" s="43">
        <v>4427.1906624398998</v>
      </c>
      <c r="AB5451" s="43">
        <v>61.262498224799749</v>
      </c>
      <c r="AC5451" s="43">
        <v>0</v>
      </c>
      <c r="AD5451" s="43">
        <v>0</v>
      </c>
      <c r="AE5451" s="43">
        <v>61.262498224799749</v>
      </c>
      <c r="AG5451" s="43">
        <v>8141603.6282269759</v>
      </c>
      <c r="AH5451" s="43">
        <v>956273.18308701832</v>
      </c>
      <c r="AI5451" s="43">
        <v>0</v>
      </c>
      <c r="AJ5451" s="43">
        <v>257302492.54415894</v>
      </c>
      <c r="AK5451" s="43">
        <v>265444096.1723859</v>
      </c>
    </row>
    <row r="5452" spans="3:37" x14ac:dyDescent="0.2">
      <c r="C5452" s="43">
        <v>5.6046067848950659E-4</v>
      </c>
      <c r="D5452" s="43">
        <v>5.1119120662664941E-2</v>
      </c>
      <c r="E5452" s="43">
        <v>3.975961154580065</v>
      </c>
      <c r="F5452" s="43">
        <v>3.214840773558961</v>
      </c>
      <c r="H5452" s="43">
        <v>8.3624225737583924E-5</v>
      </c>
      <c r="I5452" s="43">
        <v>9.0361740917214731E-2</v>
      </c>
      <c r="J5452" s="43">
        <v>0</v>
      </c>
      <c r="K5452" s="43">
        <v>1</v>
      </c>
      <c r="M5452" s="43">
        <v>7.8417120672745599E-3</v>
      </c>
      <c r="N5452" s="43">
        <v>4.5343470724926574E-2</v>
      </c>
      <c r="O5452" s="43">
        <v>0</v>
      </c>
      <c r="P5452" s="43">
        <v>1</v>
      </c>
      <c r="R5452" s="43">
        <v>542.46396699197339</v>
      </c>
      <c r="S5452" s="43">
        <v>143.0734573685894</v>
      </c>
      <c r="T5452" s="43">
        <v>6732.3707404169008</v>
      </c>
      <c r="U5452" s="43">
        <v>7417.9081647774638</v>
      </c>
      <c r="W5452" s="43">
        <v>2156.815660519489</v>
      </c>
      <c r="X5452" s="43">
        <v>0</v>
      </c>
      <c r="Y5452" s="43">
        <v>0</v>
      </c>
      <c r="Z5452" s="43">
        <v>2156.815660519489</v>
      </c>
      <c r="AB5452" s="43">
        <v>128.55743041399907</v>
      </c>
      <c r="AC5452" s="43">
        <v>0</v>
      </c>
      <c r="AD5452" s="43">
        <v>0</v>
      </c>
      <c r="AE5452" s="43">
        <v>128.55743041399907</v>
      </c>
      <c r="AG5452" s="43">
        <v>3966383.9996953402</v>
      </c>
      <c r="AH5452" s="43">
        <v>465872.18267220963</v>
      </c>
      <c r="AI5452" s="43">
        <v>0</v>
      </c>
      <c r="AJ5452" s="43">
        <v>539941207.73879611</v>
      </c>
      <c r="AK5452" s="43">
        <v>543907591.73849142</v>
      </c>
    </row>
    <row r="5453" spans="3:37" x14ac:dyDescent="0.2">
      <c r="C5453" s="43">
        <v>6.3453495421650352E-4</v>
      </c>
      <c r="D5453" s="43">
        <v>4.943181473462311E-2</v>
      </c>
      <c r="E5453" s="43">
        <v>3.6219286352314843</v>
      </c>
      <c r="F5453" s="43">
        <v>1.308347140632788</v>
      </c>
      <c r="H5453" s="43">
        <v>9.9758460476162547E-5</v>
      </c>
      <c r="I5453" s="43">
        <v>8.1635905225743724E-2</v>
      </c>
      <c r="J5453" s="43">
        <v>0</v>
      </c>
      <c r="K5453" s="43">
        <v>1</v>
      </c>
      <c r="M5453" s="43">
        <v>7.8254216741384039E-3</v>
      </c>
      <c r="N5453" s="43">
        <v>4.4051080014878959E-2</v>
      </c>
      <c r="O5453" s="43">
        <v>0</v>
      </c>
      <c r="P5453" s="43">
        <v>1</v>
      </c>
      <c r="R5453" s="43">
        <v>593.88790154621722</v>
      </c>
      <c r="S5453" s="43">
        <v>154.19607670622074</v>
      </c>
      <c r="T5453" s="43">
        <v>6526.8958437981746</v>
      </c>
      <c r="U5453" s="43">
        <v>7274.9798220506127</v>
      </c>
      <c r="W5453" s="43">
        <v>2151.0195967277805</v>
      </c>
      <c r="X5453" s="43">
        <v>0</v>
      </c>
      <c r="Y5453" s="43">
        <v>0</v>
      </c>
      <c r="Z5453" s="43">
        <v>2151.0195967277805</v>
      </c>
      <c r="AB5453" s="43">
        <v>19.594229083905564</v>
      </c>
      <c r="AC5453" s="43">
        <v>0</v>
      </c>
      <c r="AD5453" s="43">
        <v>0</v>
      </c>
      <c r="AE5453" s="43">
        <v>19.594229083905564</v>
      </c>
      <c r="AG5453" s="43">
        <v>3955725.0383823882</v>
      </c>
      <c r="AH5453" s="43">
        <v>464620.23289320059</v>
      </c>
      <c r="AI5453" s="43">
        <v>0</v>
      </c>
      <c r="AJ5453" s="43">
        <v>82295762.15240337</v>
      </c>
      <c r="AK5453" s="43">
        <v>86251487.190785751</v>
      </c>
    </row>
    <row r="5454" spans="3:37" x14ac:dyDescent="0.2">
      <c r="C5454" s="43">
        <v>6.0001760338393526E-4</v>
      </c>
      <c r="D5454" s="43">
        <v>5.7841384635482496E-2</v>
      </c>
      <c r="E5454" s="43">
        <v>1.8085250593216318</v>
      </c>
      <c r="F5454" s="43">
        <v>2.4642241364858553</v>
      </c>
      <c r="H5454" s="43">
        <v>8.5723032670710286E-5</v>
      </c>
      <c r="I5454" s="43">
        <v>0.12935573629476993</v>
      </c>
      <c r="J5454" s="43">
        <v>0</v>
      </c>
      <c r="K5454" s="43">
        <v>1</v>
      </c>
      <c r="M5454" s="43">
        <v>7.7193755522153122E-3</v>
      </c>
      <c r="N5454" s="43">
        <v>4.3014955799220649E-2</v>
      </c>
      <c r="O5454" s="43">
        <v>0</v>
      </c>
      <c r="P5454" s="43">
        <v>1</v>
      </c>
      <c r="R5454" s="43">
        <v>657.12054468938527</v>
      </c>
      <c r="S5454" s="43">
        <v>209.95469560570294</v>
      </c>
      <c r="T5454" s="43">
        <v>6287.0081578667723</v>
      </c>
      <c r="U5454" s="43">
        <v>7154.0833981618607</v>
      </c>
      <c r="W5454" s="43">
        <v>1188.4189720658335</v>
      </c>
      <c r="X5454" s="43">
        <v>0</v>
      </c>
      <c r="Y5454" s="43">
        <v>0</v>
      </c>
      <c r="Z5454" s="43">
        <v>1188.4189720658335</v>
      </c>
      <c r="AB5454" s="43">
        <v>102.95237854629751</v>
      </c>
      <c r="AC5454" s="43">
        <v>0</v>
      </c>
      <c r="AD5454" s="43">
        <v>0</v>
      </c>
      <c r="AE5454" s="43">
        <v>102.95237854629751</v>
      </c>
      <c r="AG5454" s="43">
        <v>2185502.4896290679</v>
      </c>
      <c r="AH5454" s="43">
        <v>256698.49796622002</v>
      </c>
      <c r="AI5454" s="43">
        <v>0</v>
      </c>
      <c r="AJ5454" s="43">
        <v>432399989.89444953</v>
      </c>
      <c r="AK5454" s="43">
        <v>434585492.38407862</v>
      </c>
    </row>
    <row r="5455" spans="3:37" x14ac:dyDescent="0.2">
      <c r="C5455" s="43">
        <v>5.9825363450428579E-4</v>
      </c>
      <c r="D5455" s="43">
        <v>5.7599285833717095E-2</v>
      </c>
      <c r="E5455" s="43">
        <v>3.9837002915325854</v>
      </c>
      <c r="F5455" s="43">
        <v>2.334971243259591</v>
      </c>
      <c r="H5455" s="43">
        <v>8.6087275156573285E-5</v>
      </c>
      <c r="I5455" s="43">
        <v>0.12076699496954135</v>
      </c>
      <c r="J5455" s="43">
        <v>0</v>
      </c>
      <c r="K5455" s="43">
        <v>1</v>
      </c>
      <c r="M5455" s="43">
        <v>7.7760376407418194E-3</v>
      </c>
      <c r="N5455" s="43">
        <v>4.21236470677804E-2</v>
      </c>
      <c r="O5455" s="43">
        <v>0</v>
      </c>
      <c r="P5455" s="43">
        <v>1</v>
      </c>
      <c r="R5455" s="43">
        <v>652.44636698431543</v>
      </c>
      <c r="S5455" s="43">
        <v>196.84735988903157</v>
      </c>
      <c r="T5455" s="43">
        <v>6201.9276038224489</v>
      </c>
      <c r="U5455" s="43">
        <v>7051.2213306957956</v>
      </c>
      <c r="W5455" s="43">
        <v>2599.1507823647935</v>
      </c>
      <c r="X5455" s="43">
        <v>0</v>
      </c>
      <c r="Y5455" s="43">
        <v>0</v>
      </c>
      <c r="Z5455" s="43">
        <v>2599.1507823647935</v>
      </c>
      <c r="AB5455" s="43">
        <v>93.196693733178279</v>
      </c>
      <c r="AC5455" s="43">
        <v>0</v>
      </c>
      <c r="AD5455" s="43">
        <v>0</v>
      </c>
      <c r="AE5455" s="43">
        <v>93.196693733178279</v>
      </c>
      <c r="AG5455" s="43">
        <v>4779838.2887688549</v>
      </c>
      <c r="AH5455" s="43">
        <v>561416.56899079541</v>
      </c>
      <c r="AI5455" s="43">
        <v>0</v>
      </c>
      <c r="AJ5455" s="43">
        <v>391426113.67934877</v>
      </c>
      <c r="AK5455" s="43">
        <v>396205951.96811759</v>
      </c>
    </row>
    <row r="5456" spans="3:37" x14ac:dyDescent="0.2">
      <c r="C5456" s="43">
        <v>6.0918898073511192E-4</v>
      </c>
      <c r="D5456" s="43">
        <v>6.2233547268788381E-2</v>
      </c>
      <c r="E5456" s="43">
        <v>8.2825581043633676</v>
      </c>
      <c r="F5456" s="43">
        <v>3.1772067657707446</v>
      </c>
      <c r="H5456" s="43">
        <v>8.7772229480923765E-5</v>
      </c>
      <c r="I5456" s="43">
        <v>0.1070887877381963</v>
      </c>
      <c r="J5456" s="43">
        <v>0</v>
      </c>
      <c r="K5456" s="43">
        <v>1</v>
      </c>
      <c r="M5456" s="43">
        <v>7.8782504759395966E-3</v>
      </c>
      <c r="N5456" s="43">
        <v>4.4920236588590928E-2</v>
      </c>
      <c r="O5456" s="43">
        <v>0</v>
      </c>
      <c r="P5456" s="43">
        <v>1</v>
      </c>
      <c r="R5456" s="43">
        <v>717.82564191480697</v>
      </c>
      <c r="S5456" s="43">
        <v>177.96864956258253</v>
      </c>
      <c r="T5456" s="43">
        <v>6700.6077006156265</v>
      </c>
      <c r="U5456" s="43">
        <v>7596.4019920930159</v>
      </c>
      <c r="W5456" s="43">
        <v>5945.4325879613207</v>
      </c>
      <c r="X5456" s="43">
        <v>0</v>
      </c>
      <c r="Y5456" s="43">
        <v>0</v>
      </c>
      <c r="Z5456" s="43">
        <v>5945.4325879613207</v>
      </c>
      <c r="AB5456" s="43">
        <v>167.22546833160911</v>
      </c>
      <c r="AC5456" s="43">
        <v>0</v>
      </c>
      <c r="AD5456" s="43">
        <v>0</v>
      </c>
      <c r="AE5456" s="43">
        <v>167.22546833160911</v>
      </c>
      <c r="AG5456" s="43">
        <v>10933650.529260868</v>
      </c>
      <c r="AH5456" s="43">
        <v>1284213.4389996452</v>
      </c>
      <c r="AI5456" s="43">
        <v>0</v>
      </c>
      <c r="AJ5456" s="43">
        <v>702346966.99275827</v>
      </c>
      <c r="AK5456" s="43">
        <v>713280617.52201915</v>
      </c>
    </row>
    <row r="5457" spans="3:37" x14ac:dyDescent="0.2">
      <c r="C5457" s="43">
        <v>6.0253490257193944E-4</v>
      </c>
      <c r="D5457" s="43">
        <v>5.5645241039517401E-2</v>
      </c>
      <c r="E5457" s="43">
        <v>2.4948796489602048</v>
      </c>
      <c r="F5457" s="43">
        <v>2.6761035835417415</v>
      </c>
      <c r="H5457" s="43">
        <v>9.2173479185775342E-5</v>
      </c>
      <c r="I5457" s="43">
        <v>0.10518718323254594</v>
      </c>
      <c r="J5457" s="43">
        <v>0</v>
      </c>
      <c r="K5457" s="43">
        <v>1</v>
      </c>
      <c r="M5457" s="43">
        <v>7.9242747899824773E-3</v>
      </c>
      <c r="N5457" s="43">
        <v>4.5972370202163493E-2</v>
      </c>
      <c r="O5457" s="43">
        <v>0</v>
      </c>
      <c r="P5457" s="43">
        <v>1</v>
      </c>
      <c r="R5457" s="43">
        <v>634.82293668578609</v>
      </c>
      <c r="S5457" s="43">
        <v>183.57400331108931</v>
      </c>
      <c r="T5457" s="43">
        <v>6897.6125425270729</v>
      </c>
      <c r="U5457" s="43">
        <v>7716.0094825239485</v>
      </c>
      <c r="W5457" s="43">
        <v>1583.8068254305203</v>
      </c>
      <c r="X5457" s="43">
        <v>0</v>
      </c>
      <c r="Y5457" s="43">
        <v>0</v>
      </c>
      <c r="Z5457" s="43">
        <v>1583.8068254305203</v>
      </c>
      <c r="AB5457" s="43">
        <v>113.85110290300861</v>
      </c>
      <c r="AC5457" s="43">
        <v>0</v>
      </c>
      <c r="AD5457" s="43">
        <v>0</v>
      </c>
      <c r="AE5457" s="43">
        <v>113.85110290300861</v>
      </c>
      <c r="AG5457" s="43">
        <v>2912620.751966727</v>
      </c>
      <c r="AH5457" s="43">
        <v>342102.27429299237</v>
      </c>
      <c r="AI5457" s="43">
        <v>0</v>
      </c>
      <c r="AJ5457" s="43">
        <v>478174632.19263613</v>
      </c>
      <c r="AK5457" s="43">
        <v>481087252.94460285</v>
      </c>
    </row>
    <row r="5458" spans="3:37" x14ac:dyDescent="0.2">
      <c r="C5458" s="43">
        <v>6.0071289096474186E-4</v>
      </c>
      <c r="D5458" s="43">
        <v>6.0743111934417393E-2</v>
      </c>
      <c r="E5458" s="43">
        <v>3.0323137560278375</v>
      </c>
      <c r="F5458" s="43">
        <v>2.3295774889651586</v>
      </c>
      <c r="H5458" s="43">
        <v>8.927085394535165E-5</v>
      </c>
      <c r="I5458" s="43">
        <v>0.10981120504059405</v>
      </c>
      <c r="J5458" s="43">
        <v>0</v>
      </c>
      <c r="K5458" s="43">
        <v>1</v>
      </c>
      <c r="M5458" s="43">
        <v>7.8934257757862225E-3</v>
      </c>
      <c r="N5458" s="43">
        <v>4.5202469181267892E-2</v>
      </c>
      <c r="O5458" s="43">
        <v>0</v>
      </c>
      <c r="P5458" s="43">
        <v>1</v>
      </c>
      <c r="R5458" s="43">
        <v>690.88595190521994</v>
      </c>
      <c r="S5458" s="43">
        <v>185.60886684501179</v>
      </c>
      <c r="T5458" s="43">
        <v>6755.6954177933803</v>
      </c>
      <c r="U5458" s="43">
        <v>7632.1902365436117</v>
      </c>
      <c r="W5458" s="43">
        <v>2094.9829758085853</v>
      </c>
      <c r="X5458" s="43">
        <v>0</v>
      </c>
      <c r="Y5458" s="43">
        <v>0</v>
      </c>
      <c r="Z5458" s="43">
        <v>2094.9829758085853</v>
      </c>
      <c r="AB5458" s="43">
        <v>98.288745773212668</v>
      </c>
      <c r="AC5458" s="43">
        <v>0</v>
      </c>
      <c r="AD5458" s="43">
        <v>0</v>
      </c>
      <c r="AE5458" s="43">
        <v>98.288745773212668</v>
      </c>
      <c r="AG5458" s="43">
        <v>3852673.6925119883</v>
      </c>
      <c r="AH5458" s="43">
        <v>452516.32277465443</v>
      </c>
      <c r="AI5458" s="43">
        <v>0</v>
      </c>
      <c r="AJ5458" s="43">
        <v>412812732.24749321</v>
      </c>
      <c r="AK5458" s="43">
        <v>416665405.94000518</v>
      </c>
    </row>
    <row r="5459" spans="3:37" x14ac:dyDescent="0.2">
      <c r="C5459" s="43">
        <v>6.3432230284643509E-4</v>
      </c>
      <c r="D5459" s="43">
        <v>4.6771135591890146E-2</v>
      </c>
      <c r="E5459" s="43">
        <v>3.5814326009778679</v>
      </c>
      <c r="F5459" s="43">
        <v>1.7402542039212241</v>
      </c>
      <c r="H5459" s="43">
        <v>8.7386031946852559E-5</v>
      </c>
      <c r="I5459" s="43">
        <v>0.11203485639636879</v>
      </c>
      <c r="J5459" s="43">
        <v>0</v>
      </c>
      <c r="K5459" s="43">
        <v>1</v>
      </c>
      <c r="M5459" s="43">
        <v>7.9462682789670502E-3</v>
      </c>
      <c r="N5459" s="43">
        <v>4.457236126371189E-2</v>
      </c>
      <c r="O5459" s="43">
        <v>0</v>
      </c>
      <c r="P5459" s="43">
        <v>1</v>
      </c>
      <c r="R5459" s="43">
        <v>561.73342795968608</v>
      </c>
      <c r="S5459" s="43">
        <v>185.36919068241417</v>
      </c>
      <c r="T5459" s="43">
        <v>6706.1187280730956</v>
      </c>
      <c r="U5459" s="43">
        <v>7453.221346715196</v>
      </c>
      <c r="W5459" s="43">
        <v>2011.8104119538723</v>
      </c>
      <c r="X5459" s="43">
        <v>0</v>
      </c>
      <c r="Y5459" s="43">
        <v>0</v>
      </c>
      <c r="Z5459" s="43">
        <v>2011.8104119538723</v>
      </c>
      <c r="AB5459" s="43">
        <v>44.493331873735443</v>
      </c>
      <c r="AC5459" s="43">
        <v>0</v>
      </c>
      <c r="AD5459" s="43">
        <v>0</v>
      </c>
      <c r="AE5459" s="43">
        <v>44.493331873735443</v>
      </c>
      <c r="AG5459" s="43">
        <v>3699719.347583171</v>
      </c>
      <c r="AH5459" s="43">
        <v>434551.04898203642</v>
      </c>
      <c r="AI5459" s="43">
        <v>0</v>
      </c>
      <c r="AJ5459" s="43">
        <v>186871993.86968887</v>
      </c>
      <c r="AK5459" s="43">
        <v>190571713.21727204</v>
      </c>
    </row>
    <row r="5460" spans="3:37" x14ac:dyDescent="0.2">
      <c r="C5460" s="43">
        <v>6.2395679697324624E-4</v>
      </c>
      <c r="D5460" s="43">
        <v>6.6578438164540676E-2</v>
      </c>
      <c r="E5460" s="43">
        <v>16.561746742445138</v>
      </c>
      <c r="F5460" s="43">
        <v>3.6506768037750055</v>
      </c>
      <c r="H5460" s="43">
        <v>8.7339909392815973E-5</v>
      </c>
      <c r="I5460" s="43">
        <v>0.12113173083021866</v>
      </c>
      <c r="J5460" s="43">
        <v>0</v>
      </c>
      <c r="K5460" s="43">
        <v>1</v>
      </c>
      <c r="M5460" s="43">
        <v>7.9522600069699134E-3</v>
      </c>
      <c r="N5460" s="43">
        <v>4.5907314821808987E-2</v>
      </c>
      <c r="O5460" s="43">
        <v>0</v>
      </c>
      <c r="P5460" s="43">
        <v>1</v>
      </c>
      <c r="R5460" s="43">
        <v>786.55753491230917</v>
      </c>
      <c r="S5460" s="43">
        <v>200.31479764072893</v>
      </c>
      <c r="T5460" s="43">
        <v>6912.1767543689257</v>
      </c>
      <c r="U5460" s="43">
        <v>7899.0490869219639</v>
      </c>
      <c r="W5460" s="43">
        <v>13026.766691579614</v>
      </c>
      <c r="X5460" s="43">
        <v>0</v>
      </c>
      <c r="Y5460" s="43">
        <v>0</v>
      </c>
      <c r="Z5460" s="43">
        <v>13026.766691579614</v>
      </c>
      <c r="AB5460" s="43">
        <v>223.08534995103622</v>
      </c>
      <c r="AC5460" s="43">
        <v>0</v>
      </c>
      <c r="AD5460" s="43">
        <v>0</v>
      </c>
      <c r="AE5460" s="43">
        <v>223.08534995103622</v>
      </c>
      <c r="AG5460" s="43">
        <v>23956223.945814911</v>
      </c>
      <c r="AH5460" s="43">
        <v>2813781.6053811968</v>
      </c>
      <c r="AI5460" s="43">
        <v>0</v>
      </c>
      <c r="AJ5460" s="43">
        <v>936958469.79435217</v>
      </c>
      <c r="AK5460" s="43">
        <v>960914693.74016714</v>
      </c>
    </row>
    <row r="5461" spans="3:37" x14ac:dyDescent="0.2">
      <c r="C5461" s="43">
        <v>6.1787807471225253E-4</v>
      </c>
      <c r="D5461" s="43">
        <v>5.3878094222316826E-2</v>
      </c>
      <c r="E5461" s="43">
        <v>2.828260695184317</v>
      </c>
      <c r="F5461" s="43">
        <v>1.8591094692379837</v>
      </c>
      <c r="H5461" s="43">
        <v>8.9964039520329386E-5</v>
      </c>
      <c r="I5461" s="43">
        <v>7.9105459075055701E-2</v>
      </c>
      <c r="J5461" s="43">
        <v>0</v>
      </c>
      <c r="K5461" s="43">
        <v>1</v>
      </c>
      <c r="M5461" s="43">
        <v>7.8966958977857438E-3</v>
      </c>
      <c r="N5461" s="43">
        <v>4.7839191687866323E-2</v>
      </c>
      <c r="O5461" s="43">
        <v>0</v>
      </c>
      <c r="P5461" s="43">
        <v>1</v>
      </c>
      <c r="R5461" s="43">
        <v>630.31462327136023</v>
      </c>
      <c r="S5461" s="43">
        <v>134.74658760487094</v>
      </c>
      <c r="T5461" s="43">
        <v>7152.7265041264091</v>
      </c>
      <c r="U5461" s="43">
        <v>7917.7877150026397</v>
      </c>
      <c r="W5461" s="43">
        <v>1782.6940745982981</v>
      </c>
      <c r="X5461" s="43">
        <v>0</v>
      </c>
      <c r="Y5461" s="43">
        <v>0</v>
      </c>
      <c r="Z5461" s="43">
        <v>1782.6940745982981</v>
      </c>
      <c r="AB5461" s="43">
        <v>57.941490975320974</v>
      </c>
      <c r="AC5461" s="43">
        <v>0</v>
      </c>
      <c r="AD5461" s="43">
        <v>0</v>
      </c>
      <c r="AE5461" s="43">
        <v>57.941490975320974</v>
      </c>
      <c r="AG5461" s="43">
        <v>3278374.40318627</v>
      </c>
      <c r="AH5461" s="43">
        <v>385061.92011323239</v>
      </c>
      <c r="AI5461" s="43">
        <v>0</v>
      </c>
      <c r="AJ5461" s="43">
        <v>243354262.09634808</v>
      </c>
      <c r="AK5461" s="43">
        <v>246632636.49953434</v>
      </c>
    </row>
    <row r="5462" spans="3:37" x14ac:dyDescent="0.2">
      <c r="C5462" s="43">
        <v>6.0286760225041749E-4</v>
      </c>
      <c r="D5462" s="43">
        <v>4.8652420117745912E-2</v>
      </c>
      <c r="E5462" s="43">
        <v>5.9171359593141117</v>
      </c>
      <c r="F5462" s="43">
        <v>2.7589126875916228</v>
      </c>
      <c r="H5462" s="43">
        <v>9.6107673914436198E-5</v>
      </c>
      <c r="I5462" s="43">
        <v>0.11512821448928157</v>
      </c>
      <c r="J5462" s="43">
        <v>0</v>
      </c>
      <c r="K5462" s="43">
        <v>1</v>
      </c>
      <c r="M5462" s="43">
        <v>7.8320039937052593E-3</v>
      </c>
      <c r="N5462" s="43">
        <v>4.6253619399163948E-2</v>
      </c>
      <c r="O5462" s="43">
        <v>0</v>
      </c>
      <c r="P5462" s="43">
        <v>1</v>
      </c>
      <c r="R5462" s="43">
        <v>555.35254546247927</v>
      </c>
      <c r="S5462" s="43">
        <v>209.49912251008755</v>
      </c>
      <c r="T5462" s="43">
        <v>6859.003042191327</v>
      </c>
      <c r="U5462" s="43">
        <v>7623.8547101638942</v>
      </c>
      <c r="W5462" s="43">
        <v>3286.0965168526614</v>
      </c>
      <c r="X5462" s="43">
        <v>0</v>
      </c>
      <c r="Y5462" s="43">
        <v>0</v>
      </c>
      <c r="Z5462" s="43">
        <v>3286.0965168526614</v>
      </c>
      <c r="AB5462" s="43">
        <v>104.51938029812766</v>
      </c>
      <c r="AC5462" s="43">
        <v>0</v>
      </c>
      <c r="AD5462" s="43">
        <v>0</v>
      </c>
      <c r="AE5462" s="43">
        <v>104.51938029812766</v>
      </c>
      <c r="AG5462" s="43">
        <v>6043131.4944920447</v>
      </c>
      <c r="AH5462" s="43">
        <v>709796.84764017491</v>
      </c>
      <c r="AI5462" s="43">
        <v>0</v>
      </c>
      <c r="AJ5462" s="43">
        <v>438981397.25213617</v>
      </c>
      <c r="AK5462" s="43">
        <v>445024528.74662822</v>
      </c>
    </row>
    <row r="5463" spans="3:37" x14ac:dyDescent="0.2">
      <c r="C5463" s="43">
        <v>5.9456877211536846E-4</v>
      </c>
      <c r="D5463" s="43">
        <v>5.8375446486048976E-2</v>
      </c>
      <c r="E5463" s="43">
        <v>5.510576179960907</v>
      </c>
      <c r="F5463" s="43">
        <v>5.1692138379044348</v>
      </c>
      <c r="H5463" s="43">
        <v>8.8546707166000212E-5</v>
      </c>
      <c r="I5463" s="43">
        <v>8.688689671197089E-2</v>
      </c>
      <c r="J5463" s="43">
        <v>0</v>
      </c>
      <c r="K5463" s="43">
        <v>1</v>
      </c>
      <c r="M5463" s="43">
        <v>7.8706984197149943E-3</v>
      </c>
      <c r="N5463" s="43">
        <v>4.3875709969661662E-2</v>
      </c>
      <c r="O5463" s="43">
        <v>0</v>
      </c>
      <c r="P5463" s="43">
        <v>1</v>
      </c>
      <c r="R5463" s="43">
        <v>657.16539088146703</v>
      </c>
      <c r="S5463" s="43">
        <v>145.66964918704912</v>
      </c>
      <c r="T5463" s="43">
        <v>6538.5251975656411</v>
      </c>
      <c r="U5463" s="43">
        <v>7341.3602376341569</v>
      </c>
      <c r="W5463" s="43">
        <v>3621.3599492861108</v>
      </c>
      <c r="X5463" s="43">
        <v>0</v>
      </c>
      <c r="Y5463" s="43">
        <v>0</v>
      </c>
      <c r="Z5463" s="43">
        <v>3621.3599492861108</v>
      </c>
      <c r="AB5463" s="43">
        <v>293.16534543567315</v>
      </c>
      <c r="AC5463" s="43">
        <v>0</v>
      </c>
      <c r="AD5463" s="43">
        <v>0</v>
      </c>
      <c r="AE5463" s="43">
        <v>293.16534543567315</v>
      </c>
      <c r="AG5463" s="43">
        <v>6659680.9467371581</v>
      </c>
      <c r="AH5463" s="43">
        <v>782213.74904579995</v>
      </c>
      <c r="AI5463" s="43">
        <v>0</v>
      </c>
      <c r="AJ5463" s="43">
        <v>1231294450.8298273</v>
      </c>
      <c r="AK5463" s="43">
        <v>1237954131.7765644</v>
      </c>
    </row>
    <row r="5464" spans="3:37" x14ac:dyDescent="0.2">
      <c r="C5464" s="43">
        <v>6.352223506466137E-4</v>
      </c>
      <c r="D5464" s="43">
        <v>5.535726838824695E-2</v>
      </c>
      <c r="E5464" s="43">
        <v>2.7955162897383348</v>
      </c>
      <c r="F5464" s="43">
        <v>1.7405017491736903</v>
      </c>
      <c r="H5464" s="43">
        <v>8.7890554397053805E-5</v>
      </c>
      <c r="I5464" s="43">
        <v>0.12459969154854811</v>
      </c>
      <c r="J5464" s="43">
        <v>0</v>
      </c>
      <c r="K5464" s="43">
        <v>1</v>
      </c>
      <c r="M5464" s="43">
        <v>7.8093730258164164E-3</v>
      </c>
      <c r="N5464" s="43">
        <v>4.7043597698493533E-2</v>
      </c>
      <c r="O5464" s="43">
        <v>0</v>
      </c>
      <c r="P5464" s="43">
        <v>1</v>
      </c>
      <c r="R5464" s="43">
        <v>665.79847337423325</v>
      </c>
      <c r="S5464" s="43">
        <v>207.34880841629041</v>
      </c>
      <c r="T5464" s="43">
        <v>6955.9919089838559</v>
      </c>
      <c r="U5464" s="43">
        <v>7829.13919077438</v>
      </c>
      <c r="W5464" s="43">
        <v>1861.2504780005841</v>
      </c>
      <c r="X5464" s="43">
        <v>0</v>
      </c>
      <c r="Y5464" s="43">
        <v>0</v>
      </c>
      <c r="Z5464" s="43">
        <v>1861.2504780005841</v>
      </c>
      <c r="AB5464" s="43">
        <v>52.753667951994792</v>
      </c>
      <c r="AC5464" s="43">
        <v>0</v>
      </c>
      <c r="AD5464" s="43">
        <v>0</v>
      </c>
      <c r="AE5464" s="43">
        <v>52.753667951994792</v>
      </c>
      <c r="AG5464" s="43">
        <v>3422839.6290430739</v>
      </c>
      <c r="AH5464" s="43">
        <v>402030.10324812616</v>
      </c>
      <c r="AI5464" s="43">
        <v>0</v>
      </c>
      <c r="AJ5464" s="43">
        <v>221565405.39837813</v>
      </c>
      <c r="AK5464" s="43">
        <v>224988245.02742121</v>
      </c>
    </row>
    <row r="5465" spans="3:37" x14ac:dyDescent="0.2">
      <c r="C5465" s="43">
        <v>6.0397533793378651E-4</v>
      </c>
      <c r="D5465" s="43">
        <v>5.1214938417793655E-2</v>
      </c>
      <c r="E5465" s="43">
        <v>9.6304876324847015</v>
      </c>
      <c r="F5465" s="43">
        <v>3.9069219930321424</v>
      </c>
      <c r="H5465" s="43">
        <v>9.4025956146825962E-5</v>
      </c>
      <c r="I5465" s="43">
        <v>0.10128293089079543</v>
      </c>
      <c r="J5465" s="43">
        <v>0</v>
      </c>
      <c r="K5465" s="43">
        <v>1</v>
      </c>
      <c r="M5465" s="43">
        <v>7.9652515443819905E-3</v>
      </c>
      <c r="N5465" s="43">
        <v>4.5212644388328199E-2</v>
      </c>
      <c r="O5465" s="43">
        <v>0</v>
      </c>
      <c r="P5465" s="43">
        <v>1</v>
      </c>
      <c r="R5465" s="43">
        <v>585.67708608203725</v>
      </c>
      <c r="S5465" s="43">
        <v>180.31273113722705</v>
      </c>
      <c r="T5465" s="43">
        <v>6818.7030396091523</v>
      </c>
      <c r="U5465" s="43">
        <v>7584.6928568284166</v>
      </c>
      <c r="W5465" s="43">
        <v>5640.3559341427381</v>
      </c>
      <c r="X5465" s="43">
        <v>0</v>
      </c>
      <c r="Y5465" s="43">
        <v>0</v>
      </c>
      <c r="Z5465" s="43">
        <v>5640.3559341427381</v>
      </c>
      <c r="AB5465" s="43">
        <v>182.1693834511133</v>
      </c>
      <c r="AC5465" s="43">
        <v>0</v>
      </c>
      <c r="AD5465" s="43">
        <v>0</v>
      </c>
      <c r="AE5465" s="43">
        <v>182.1693834511133</v>
      </c>
      <c r="AG5465" s="43">
        <v>10372614.562888496</v>
      </c>
      <c r="AH5465" s="43">
        <v>1218316.8817748313</v>
      </c>
      <c r="AI5465" s="43">
        <v>0</v>
      </c>
      <c r="AJ5465" s="43">
        <v>765111410.49467587</v>
      </c>
      <c r="AK5465" s="43">
        <v>775484025.05756438</v>
      </c>
    </row>
    <row r="5466" spans="3:37" x14ac:dyDescent="0.2">
      <c r="C5466" s="43">
        <v>6.2367869273383114E-4</v>
      </c>
      <c r="D5466" s="43">
        <v>5.8858964218226117E-2</v>
      </c>
      <c r="E5466" s="43">
        <v>5.4790808057564711</v>
      </c>
      <c r="F5466" s="43">
        <v>3.0135405238693425</v>
      </c>
      <c r="H5466" s="43">
        <v>9.0396169654449743E-5</v>
      </c>
      <c r="I5466" s="43">
        <v>8.8013238878822286E-2</v>
      </c>
      <c r="J5466" s="43">
        <v>0</v>
      </c>
      <c r="K5466" s="43">
        <v>1</v>
      </c>
      <c r="M5466" s="43">
        <v>7.8645993043966467E-3</v>
      </c>
      <c r="N5466" s="43">
        <v>4.5014544695398083E-2</v>
      </c>
      <c r="O5466" s="43">
        <v>0</v>
      </c>
      <c r="P5466" s="43">
        <v>1</v>
      </c>
      <c r="R5466" s="43">
        <v>695.04975592380845</v>
      </c>
      <c r="S5466" s="43">
        <v>150.64003385857217</v>
      </c>
      <c r="T5466" s="43">
        <v>6703.0403715286866</v>
      </c>
      <c r="U5466" s="43">
        <v>7548.7301613110667</v>
      </c>
      <c r="W5466" s="43">
        <v>3808.2337767278591</v>
      </c>
      <c r="X5466" s="43">
        <v>0</v>
      </c>
      <c r="Y5466" s="43">
        <v>0</v>
      </c>
      <c r="Z5466" s="43">
        <v>3808.2337767278591</v>
      </c>
      <c r="AB5466" s="43">
        <v>149.74766091341499</v>
      </c>
      <c r="AC5466" s="43">
        <v>0</v>
      </c>
      <c r="AD5466" s="43">
        <v>0</v>
      </c>
      <c r="AE5466" s="43">
        <v>149.74766091341499</v>
      </c>
      <c r="AG5466" s="43">
        <v>7003341.9154025326</v>
      </c>
      <c r="AH5466" s="43">
        <v>822578.49577321752</v>
      </c>
      <c r="AI5466" s="43">
        <v>0</v>
      </c>
      <c r="AJ5466" s="43">
        <v>628940175.83634293</v>
      </c>
      <c r="AK5466" s="43">
        <v>635943517.75174546</v>
      </c>
    </row>
    <row r="5467" spans="3:37" x14ac:dyDescent="0.2">
      <c r="C5467" s="43">
        <v>6.0029413504356468E-4</v>
      </c>
      <c r="D5467" s="43">
        <v>5.7592854207094479E-2</v>
      </c>
      <c r="E5467" s="43">
        <v>1.7385629953550701</v>
      </c>
      <c r="F5467" s="43">
        <v>1.1172270632357348</v>
      </c>
      <c r="H5467" s="43">
        <v>9.1725767993322549E-5</v>
      </c>
      <c r="I5467" s="43">
        <v>0.11779070517236945</v>
      </c>
      <c r="J5467" s="43">
        <v>0</v>
      </c>
      <c r="K5467" s="43">
        <v>1</v>
      </c>
      <c r="M5467" s="43">
        <v>7.8538447408703638E-3</v>
      </c>
      <c r="N5467" s="43">
        <v>4.48780781701184E-2</v>
      </c>
      <c r="O5467" s="43">
        <v>0</v>
      </c>
      <c r="P5467" s="43">
        <v>1</v>
      </c>
      <c r="R5467" s="43">
        <v>654.59860434615825</v>
      </c>
      <c r="S5467" s="43">
        <v>204.57132176277065</v>
      </c>
      <c r="T5467" s="43">
        <v>6673.5809858760103</v>
      </c>
      <c r="U5467" s="43">
        <v>7532.7509119849392</v>
      </c>
      <c r="W5467" s="43">
        <v>1138.0609103273052</v>
      </c>
      <c r="X5467" s="43">
        <v>0</v>
      </c>
      <c r="Y5467" s="43">
        <v>0</v>
      </c>
      <c r="Z5467" s="43">
        <v>1138.0609103273052</v>
      </c>
      <c r="AB5467" s="43">
        <v>8.2108239024710592</v>
      </c>
      <c r="AC5467" s="43">
        <v>0</v>
      </c>
      <c r="AD5467" s="43">
        <v>0</v>
      </c>
      <c r="AE5467" s="43">
        <v>8.2108239024710592</v>
      </c>
      <c r="AG5467" s="43">
        <v>2092894.0140919143</v>
      </c>
      <c r="AH5467" s="43">
        <v>245821.15663069792</v>
      </c>
      <c r="AI5467" s="43">
        <v>0</v>
      </c>
      <c r="AJ5467" s="43">
        <v>34485460.390378445</v>
      </c>
      <c r="AK5467" s="43">
        <v>36578354.404470362</v>
      </c>
    </row>
    <row r="5468" spans="3:37" x14ac:dyDescent="0.2">
      <c r="C5468" s="43">
        <v>6.165953903821686E-4</v>
      </c>
      <c r="D5468" s="43">
        <v>5.3565859611576082E-2</v>
      </c>
      <c r="E5468" s="43">
        <v>1.916273510636292</v>
      </c>
      <c r="F5468" s="43">
        <v>2.1473476402988547</v>
      </c>
      <c r="H5468" s="43">
        <v>8.8564971178801049E-5</v>
      </c>
      <c r="I5468" s="43">
        <v>9.386490669960379E-2</v>
      </c>
      <c r="J5468" s="43">
        <v>0</v>
      </c>
      <c r="K5468" s="43">
        <v>1</v>
      </c>
      <c r="M5468" s="43">
        <v>7.8602148391084814E-3</v>
      </c>
      <c r="N5468" s="43">
        <v>4.4651426786961476E-2</v>
      </c>
      <c r="O5468" s="43">
        <v>0</v>
      </c>
      <c r="P5468" s="43">
        <v>1</v>
      </c>
      <c r="R5468" s="43">
        <v>625.36090174895617</v>
      </c>
      <c r="S5468" s="43">
        <v>157.40104495254155</v>
      </c>
      <c r="T5468" s="43">
        <v>6645.2623336569659</v>
      </c>
      <c r="U5468" s="43">
        <v>7428.0242803584633</v>
      </c>
      <c r="W5468" s="43">
        <v>1198.3625306091496</v>
      </c>
      <c r="X5468" s="43">
        <v>0</v>
      </c>
      <c r="Y5468" s="43">
        <v>0</v>
      </c>
      <c r="Z5468" s="43">
        <v>1198.3625306091496</v>
      </c>
      <c r="AB5468" s="43">
        <v>76.773179980380675</v>
      </c>
      <c r="AC5468" s="43">
        <v>0</v>
      </c>
      <c r="AD5468" s="43">
        <v>0</v>
      </c>
      <c r="AE5468" s="43">
        <v>76.773179980380675</v>
      </c>
      <c r="AG5468" s="43">
        <v>2203788.6937902262</v>
      </c>
      <c r="AH5468" s="43">
        <v>258846.30661157632</v>
      </c>
      <c r="AI5468" s="43">
        <v>0</v>
      </c>
      <c r="AJ5468" s="43">
        <v>322447355.91759884</v>
      </c>
      <c r="AK5468" s="43">
        <v>324651144.61138904</v>
      </c>
    </row>
    <row r="5469" spans="3:37" x14ac:dyDescent="0.2">
      <c r="C5469" s="43">
        <v>6.1196757422810055E-4</v>
      </c>
      <c r="D5469" s="43">
        <v>5.7438339918889358E-2</v>
      </c>
      <c r="E5469" s="43">
        <v>7.1475372303891112</v>
      </c>
      <c r="F5469" s="43">
        <v>1.8430908489915219</v>
      </c>
      <c r="H5469" s="43">
        <v>9.459596367644707E-5</v>
      </c>
      <c r="I5469" s="43">
        <v>0.10626808367056539</v>
      </c>
      <c r="J5469" s="43">
        <v>0</v>
      </c>
      <c r="K5469" s="43">
        <v>1</v>
      </c>
      <c r="M5469" s="43">
        <v>7.8336743999877327E-3</v>
      </c>
      <c r="N5469" s="43">
        <v>4.742469920466974E-2</v>
      </c>
      <c r="O5469" s="43">
        <v>0</v>
      </c>
      <c r="P5469" s="43">
        <v>1</v>
      </c>
      <c r="R5469" s="43">
        <v>665.53770290702585</v>
      </c>
      <c r="S5469" s="43">
        <v>190.33463677679322</v>
      </c>
      <c r="T5469" s="43">
        <v>7034.1637526103341</v>
      </c>
      <c r="U5469" s="43">
        <v>7890.0360922941527</v>
      </c>
      <c r="W5469" s="43">
        <v>4756.9555097556149</v>
      </c>
      <c r="X5469" s="43">
        <v>0</v>
      </c>
      <c r="Y5469" s="43">
        <v>0</v>
      </c>
      <c r="Z5469" s="43">
        <v>4756.9555097556149</v>
      </c>
      <c r="AB5469" s="43">
        <v>60.038635926833436</v>
      </c>
      <c r="AC5469" s="43">
        <v>0</v>
      </c>
      <c r="AD5469" s="43">
        <v>0</v>
      </c>
      <c r="AE5469" s="43">
        <v>60.038635926833436</v>
      </c>
      <c r="AG5469" s="43">
        <v>8748041.1824405752</v>
      </c>
      <c r="AH5469" s="43">
        <v>1027502.3901072128</v>
      </c>
      <c r="AI5469" s="43">
        <v>0</v>
      </c>
      <c r="AJ5469" s="43">
        <v>252162270.89270043</v>
      </c>
      <c r="AK5469" s="43">
        <v>260910312.07514101</v>
      </c>
    </row>
    <row r="5470" spans="3:37" x14ac:dyDescent="0.2">
      <c r="C5470" s="43">
        <v>6.0679361467002408E-4</v>
      </c>
      <c r="D5470" s="43">
        <v>4.7086931026009811E-2</v>
      </c>
      <c r="E5470" s="43">
        <v>3.8876555195140758</v>
      </c>
      <c r="F5470" s="43">
        <v>5.6018677346964703</v>
      </c>
      <c r="H5470" s="43">
        <v>9.253723768976041E-5</v>
      </c>
      <c r="I5470" s="43">
        <v>0.14057631337570942</v>
      </c>
      <c r="J5470" s="43">
        <v>0</v>
      </c>
      <c r="K5470" s="43">
        <v>1</v>
      </c>
      <c r="M5470" s="43">
        <v>7.9029574892436338E-3</v>
      </c>
      <c r="N5470" s="43">
        <v>4.7367306482607341E-2</v>
      </c>
      <c r="O5470" s="43">
        <v>0</v>
      </c>
      <c r="P5470" s="43">
        <v>1</v>
      </c>
      <c r="R5470" s="43">
        <v>540.98317729947598</v>
      </c>
      <c r="S5470" s="43">
        <v>246.3037668777568</v>
      </c>
      <c r="T5470" s="43">
        <v>7087.7878213005906</v>
      </c>
      <c r="U5470" s="43">
        <v>7875.0747654778233</v>
      </c>
      <c r="W5470" s="43">
        <v>2103.1562351925695</v>
      </c>
      <c r="X5470" s="43">
        <v>0</v>
      </c>
      <c r="Y5470" s="43">
        <v>0</v>
      </c>
      <c r="Z5470" s="43">
        <v>2103.1562351925695</v>
      </c>
      <c r="AB5470" s="43">
        <v>266.38003406320013</v>
      </c>
      <c r="AC5470" s="43">
        <v>0</v>
      </c>
      <c r="AD5470" s="43">
        <v>0</v>
      </c>
      <c r="AE5470" s="43">
        <v>266.38003406320013</v>
      </c>
      <c r="AG5470" s="43">
        <v>3867704.3165191351</v>
      </c>
      <c r="AH5470" s="43">
        <v>454281.74680159503</v>
      </c>
      <c r="AI5470" s="43">
        <v>0</v>
      </c>
      <c r="AJ5470" s="43">
        <v>1118796143.0654407</v>
      </c>
      <c r="AK5470" s="43">
        <v>1122663847.3819597</v>
      </c>
    </row>
    <row r="5471" spans="3:37" x14ac:dyDescent="0.2">
      <c r="C5471" s="43">
        <v>6.2260637336442048E-4</v>
      </c>
      <c r="D5471" s="43">
        <v>5.6973348093452114E-2</v>
      </c>
      <c r="E5471" s="43">
        <v>5.4559009781573264</v>
      </c>
      <c r="F5471" s="43">
        <v>2.5856723569127023</v>
      </c>
      <c r="H5471" s="43">
        <v>8.8805171957189171E-5</v>
      </c>
      <c r="I5471" s="43">
        <v>0.10891292863833968</v>
      </c>
      <c r="J5471" s="43">
        <v>0</v>
      </c>
      <c r="K5471" s="43">
        <v>1</v>
      </c>
      <c r="M5471" s="43">
        <v>7.96711377335102E-3</v>
      </c>
      <c r="N5471" s="43">
        <v>4.5942674396417083E-2</v>
      </c>
      <c r="O5471" s="43">
        <v>0</v>
      </c>
      <c r="P5471" s="43">
        <v>1</v>
      </c>
      <c r="R5471" s="43">
        <v>671.62627306706293</v>
      </c>
      <c r="S5471" s="43">
        <v>183.13024169618589</v>
      </c>
      <c r="T5471" s="43">
        <v>6930.4217514753345</v>
      </c>
      <c r="U5471" s="43">
        <v>7785.1782662385831</v>
      </c>
      <c r="W5471" s="43">
        <v>3664.3264401827482</v>
      </c>
      <c r="X5471" s="43">
        <v>0</v>
      </c>
      <c r="Y5471" s="43">
        <v>0</v>
      </c>
      <c r="Z5471" s="43">
        <v>3664.3264401827482</v>
      </c>
      <c r="AB5471" s="43">
        <v>113.95277604552561</v>
      </c>
      <c r="AC5471" s="43">
        <v>0</v>
      </c>
      <c r="AD5471" s="43">
        <v>0</v>
      </c>
      <c r="AE5471" s="43">
        <v>113.95277604552561</v>
      </c>
      <c r="AG5471" s="43">
        <v>6738696.3234960744</v>
      </c>
      <c r="AH5471" s="43">
        <v>791494.51107947365</v>
      </c>
      <c r="AI5471" s="43">
        <v>0</v>
      </c>
      <c r="AJ5471" s="43">
        <v>478601659.39120758</v>
      </c>
      <c r="AK5471" s="43">
        <v>485340355.71470368</v>
      </c>
    </row>
    <row r="5472" spans="3:37" x14ac:dyDescent="0.2">
      <c r="C5472" s="43">
        <v>5.974025119553875E-4</v>
      </c>
      <c r="D5472" s="43">
        <v>5.4314043460783688E-2</v>
      </c>
      <c r="E5472" s="43">
        <v>2.3243317449594363</v>
      </c>
      <c r="F5472" s="43">
        <v>2.7625071961725598</v>
      </c>
      <c r="H5472" s="43">
        <v>9.0815865733340218E-5</v>
      </c>
      <c r="I5472" s="43">
        <v>9.4311024144425576E-2</v>
      </c>
      <c r="J5472" s="43">
        <v>0</v>
      </c>
      <c r="K5472" s="43">
        <v>1</v>
      </c>
      <c r="M5472" s="43">
        <v>7.8909505653991241E-3</v>
      </c>
      <c r="N5472" s="43">
        <v>4.5075370957313711E-2</v>
      </c>
      <c r="O5472" s="43">
        <v>0</v>
      </c>
      <c r="P5472" s="43">
        <v>1</v>
      </c>
      <c r="R5472" s="43">
        <v>614.35804912473589</v>
      </c>
      <c r="S5472" s="43">
        <v>162.16852294941756</v>
      </c>
      <c r="T5472" s="43">
        <v>6734.5875783024894</v>
      </c>
      <c r="U5472" s="43">
        <v>7511.114150376643</v>
      </c>
      <c r="W5472" s="43">
        <v>1427.9719163519724</v>
      </c>
      <c r="X5472" s="43">
        <v>0</v>
      </c>
      <c r="Y5472" s="43">
        <v>0</v>
      </c>
      <c r="Z5472" s="43">
        <v>1427.9719163519724</v>
      </c>
      <c r="AB5472" s="43">
        <v>115.86072163915038</v>
      </c>
      <c r="AC5472" s="43">
        <v>0</v>
      </c>
      <c r="AD5472" s="43">
        <v>0</v>
      </c>
      <c r="AE5472" s="43">
        <v>115.86072163915038</v>
      </c>
      <c r="AG5472" s="43">
        <v>2626040.354171277</v>
      </c>
      <c r="AH5472" s="43">
        <v>308441.93393202603</v>
      </c>
      <c r="AI5472" s="43">
        <v>0</v>
      </c>
      <c r="AJ5472" s="43">
        <v>486615030.8844316</v>
      </c>
      <c r="AK5472" s="43">
        <v>489241071.23860288</v>
      </c>
    </row>
    <row r="5473" spans="3:37" x14ac:dyDescent="0.2">
      <c r="C5473" s="43">
        <v>6.0776099696723354E-4</v>
      </c>
      <c r="D5473" s="43">
        <v>7.0997282864969646E-2</v>
      </c>
      <c r="E5473" s="43">
        <v>5.9840987486606387</v>
      </c>
      <c r="F5473" s="43">
        <v>3.3707885466122325</v>
      </c>
      <c r="H5473" s="43">
        <v>8.1979020155516561E-5</v>
      </c>
      <c r="I5473" s="43">
        <v>0.11319326663337514</v>
      </c>
      <c r="J5473" s="43">
        <v>0</v>
      </c>
      <c r="K5473" s="43">
        <v>1</v>
      </c>
      <c r="M5473" s="43">
        <v>7.7615920627975643E-3</v>
      </c>
      <c r="N5473" s="43">
        <v>4.6366246136594125E-2</v>
      </c>
      <c r="O5473" s="43">
        <v>0</v>
      </c>
      <c r="P5473" s="43">
        <v>1</v>
      </c>
      <c r="R5473" s="43">
        <v>816.99034986213951</v>
      </c>
      <c r="S5473" s="43">
        <v>175.69754342558898</v>
      </c>
      <c r="T5473" s="43">
        <v>6813.8900633069334</v>
      </c>
      <c r="U5473" s="43">
        <v>7806.5779565946614</v>
      </c>
      <c r="W5473" s="43">
        <v>4888.9509302778461</v>
      </c>
      <c r="X5473" s="43">
        <v>0</v>
      </c>
      <c r="Y5473" s="43">
        <v>0</v>
      </c>
      <c r="Z5473" s="43">
        <v>4888.9509302778461</v>
      </c>
      <c r="AB5473" s="43">
        <v>207.2495159636093</v>
      </c>
      <c r="AC5473" s="43">
        <v>0</v>
      </c>
      <c r="AD5473" s="43">
        <v>0</v>
      </c>
      <c r="AE5473" s="43">
        <v>207.2495159636093</v>
      </c>
      <c r="AG5473" s="43">
        <v>8990780.7607809585</v>
      </c>
      <c r="AH5473" s="43">
        <v>1056013.4009400147</v>
      </c>
      <c r="AI5473" s="43">
        <v>0</v>
      </c>
      <c r="AJ5473" s="43">
        <v>870447967.04715908</v>
      </c>
      <c r="AK5473" s="43">
        <v>879438747.80794001</v>
      </c>
    </row>
    <row r="5474" spans="3:37" x14ac:dyDescent="0.2">
      <c r="C5474" s="43">
        <v>5.861734909140626E-4</v>
      </c>
      <c r="D5474" s="43">
        <v>5.2292980067459582E-2</v>
      </c>
      <c r="E5474" s="43">
        <v>3.4972459798765785</v>
      </c>
      <c r="F5474" s="43">
        <v>1.6818383370548238</v>
      </c>
      <c r="H5474" s="43">
        <v>9.420986727959324E-5</v>
      </c>
      <c r="I5474" s="43">
        <v>9.4884097582617719E-2</v>
      </c>
      <c r="J5474" s="43">
        <v>0</v>
      </c>
      <c r="K5474" s="43">
        <v>1</v>
      </c>
      <c r="M5474" s="43">
        <v>7.8893537018672744E-3</v>
      </c>
      <c r="N5474" s="43">
        <v>4.735287168687996E-2</v>
      </c>
      <c r="O5474" s="43">
        <v>0</v>
      </c>
      <c r="P5474" s="43">
        <v>1</v>
      </c>
      <c r="R5474" s="43">
        <v>580.3793327797581</v>
      </c>
      <c r="S5474" s="43">
        <v>169.25137135999202</v>
      </c>
      <c r="T5474" s="43">
        <v>7073.4310026682797</v>
      </c>
      <c r="U5474" s="43">
        <v>7823.0617068080301</v>
      </c>
      <c r="W5474" s="43">
        <v>2029.72928836746</v>
      </c>
      <c r="X5474" s="43">
        <v>0</v>
      </c>
      <c r="Y5474" s="43">
        <v>0</v>
      </c>
      <c r="Z5474" s="43">
        <v>2029.72928836746</v>
      </c>
      <c r="AB5474" s="43">
        <v>42.342562066218612</v>
      </c>
      <c r="AC5474" s="43">
        <v>0</v>
      </c>
      <c r="AD5474" s="43">
        <v>0</v>
      </c>
      <c r="AE5474" s="43">
        <v>42.342562066218612</v>
      </c>
      <c r="AG5474" s="43">
        <v>3732672.1613077587</v>
      </c>
      <c r="AH5474" s="43">
        <v>438421.52628737135</v>
      </c>
      <c r="AI5474" s="43">
        <v>0</v>
      </c>
      <c r="AJ5474" s="43">
        <v>177838760.67811817</v>
      </c>
      <c r="AK5474" s="43">
        <v>181571432.83942592</v>
      </c>
    </row>
    <row r="5475" spans="3:37" x14ac:dyDescent="0.2">
      <c r="C5475" s="43">
        <v>5.9876860835746321E-4</v>
      </c>
      <c r="D5475" s="43">
        <v>4.42705678396891E-2</v>
      </c>
      <c r="E5475" s="43">
        <v>6.546406352667189</v>
      </c>
      <c r="F5475" s="43">
        <v>3.5745023382664356</v>
      </c>
      <c r="H5475" s="43">
        <v>9.2579994117603093E-5</v>
      </c>
      <c r="I5475" s="43">
        <v>0.12185222458854794</v>
      </c>
      <c r="J5475" s="43">
        <v>0</v>
      </c>
      <c r="K5475" s="43">
        <v>1</v>
      </c>
      <c r="M5475" s="43">
        <v>7.8615336669919378E-3</v>
      </c>
      <c r="N5475" s="43">
        <v>4.3933421389008867E-2</v>
      </c>
      <c r="O5475" s="43">
        <v>0</v>
      </c>
      <c r="P5475" s="43">
        <v>1</v>
      </c>
      <c r="R5475" s="43">
        <v>501.89918309916754</v>
      </c>
      <c r="S5475" s="43">
        <v>213.59593531331655</v>
      </c>
      <c r="T5475" s="43">
        <v>6539.5020070514156</v>
      </c>
      <c r="U5475" s="43">
        <v>7254.9971254638995</v>
      </c>
      <c r="W5475" s="43">
        <v>3285.6360006388632</v>
      </c>
      <c r="X5475" s="43">
        <v>0</v>
      </c>
      <c r="Y5475" s="43">
        <v>0</v>
      </c>
      <c r="Z5475" s="43">
        <v>3285.6360006388632</v>
      </c>
      <c r="AB5475" s="43">
        <v>138.25904638952181</v>
      </c>
      <c r="AC5475" s="43">
        <v>0</v>
      </c>
      <c r="AD5475" s="43">
        <v>0</v>
      </c>
      <c r="AE5475" s="43">
        <v>138.25904638952181</v>
      </c>
      <c r="AG5475" s="43">
        <v>6042284.6051748693</v>
      </c>
      <c r="AH5475" s="43">
        <v>709697.37613799446</v>
      </c>
      <c r="AI5475" s="43">
        <v>0</v>
      </c>
      <c r="AJ5475" s="43">
        <v>580687994.83599162</v>
      </c>
      <c r="AK5475" s="43">
        <v>586730279.44116652</v>
      </c>
    </row>
    <row r="5476" spans="3:37" x14ac:dyDescent="0.2">
      <c r="C5476" s="43">
        <v>5.9868622825876602E-4</v>
      </c>
      <c r="D5476" s="43">
        <v>5.5132645580041273E-2</v>
      </c>
      <c r="E5476" s="43">
        <v>1.1867409003326632</v>
      </c>
      <c r="F5476" s="43">
        <v>1.318058910424339</v>
      </c>
      <c r="H5476" s="43">
        <v>8.7172424865742128E-5</v>
      </c>
      <c r="I5476" s="43">
        <v>0.12791890132414208</v>
      </c>
      <c r="J5476" s="43">
        <v>0</v>
      </c>
      <c r="K5476" s="43">
        <v>1</v>
      </c>
      <c r="M5476" s="43">
        <v>7.8808157745279273E-3</v>
      </c>
      <c r="N5476" s="43">
        <v>4.6142867151596656E-2</v>
      </c>
      <c r="O5476" s="43">
        <v>0</v>
      </c>
      <c r="P5476" s="43">
        <v>1</v>
      </c>
      <c r="R5476" s="43">
        <v>624.95748481661042</v>
      </c>
      <c r="S5476" s="43">
        <v>211.13304942339133</v>
      </c>
      <c r="T5476" s="43">
        <v>6885.2248045429433</v>
      </c>
      <c r="U5476" s="43">
        <v>7721.3153387829452</v>
      </c>
      <c r="W5476" s="43">
        <v>741.66260820090099</v>
      </c>
      <c r="X5476" s="43">
        <v>0</v>
      </c>
      <c r="Y5476" s="43">
        <v>0</v>
      </c>
      <c r="Z5476" s="43">
        <v>741.66260820090099</v>
      </c>
      <c r="AB5476" s="43">
        <v>21.26874274500679</v>
      </c>
      <c r="AC5476" s="43">
        <v>0</v>
      </c>
      <c r="AD5476" s="43">
        <v>0</v>
      </c>
      <c r="AE5476" s="43">
        <v>21.26874274500679</v>
      </c>
      <c r="AG5476" s="43">
        <v>1363917.5364814568</v>
      </c>
      <c r="AH5476" s="43">
        <v>160199.12337139461</v>
      </c>
      <c r="AI5476" s="43">
        <v>0</v>
      </c>
      <c r="AJ5476" s="43">
        <v>89328719.52902852</v>
      </c>
      <c r="AK5476" s="43">
        <v>90692637.065509975</v>
      </c>
    </row>
    <row r="5477" spans="3:37" x14ac:dyDescent="0.2">
      <c r="C5477" s="43">
        <v>5.9636235604704603E-4</v>
      </c>
      <c r="D5477" s="43">
        <v>5.2656355952921167E-2</v>
      </c>
      <c r="E5477" s="43">
        <v>6.3052425492894884</v>
      </c>
      <c r="F5477" s="43">
        <v>1.9513734027745508</v>
      </c>
      <c r="H5477" s="43">
        <v>8.5997295540532676E-5</v>
      </c>
      <c r="I5477" s="43">
        <v>9.8377498166133726E-2</v>
      </c>
      <c r="J5477" s="43">
        <v>0</v>
      </c>
      <c r="K5477" s="43">
        <v>1</v>
      </c>
      <c r="M5477" s="43">
        <v>7.8796619425397507E-3</v>
      </c>
      <c r="N5477" s="43">
        <v>4.5120415134733659E-2</v>
      </c>
      <c r="O5477" s="43">
        <v>0</v>
      </c>
      <c r="P5477" s="43">
        <v>1</v>
      </c>
      <c r="R5477" s="43">
        <v>594.57055172098558</v>
      </c>
      <c r="S5477" s="43">
        <v>160.1854037825272</v>
      </c>
      <c r="T5477" s="43">
        <v>6731.6735226204146</v>
      </c>
      <c r="U5477" s="43">
        <v>7486.4294781239278</v>
      </c>
      <c r="W5477" s="43">
        <v>3748.9115412656847</v>
      </c>
      <c r="X5477" s="43">
        <v>0</v>
      </c>
      <c r="Y5477" s="43">
        <v>0</v>
      </c>
      <c r="Z5477" s="43">
        <v>3748.9115412656847</v>
      </c>
      <c r="AB5477" s="43">
        <v>60.525471160895961</v>
      </c>
      <c r="AC5477" s="43">
        <v>0</v>
      </c>
      <c r="AD5477" s="43">
        <v>0</v>
      </c>
      <c r="AE5477" s="43">
        <v>60.525471160895961</v>
      </c>
      <c r="AG5477" s="43">
        <v>6894248.3243875941</v>
      </c>
      <c r="AH5477" s="43">
        <v>809764.89291338786</v>
      </c>
      <c r="AI5477" s="43">
        <v>0</v>
      </c>
      <c r="AJ5477" s="43">
        <v>254206978.87576303</v>
      </c>
      <c r="AK5477" s="43">
        <v>261101227.20015061</v>
      </c>
    </row>
    <row r="5478" spans="3:37" x14ac:dyDescent="0.2">
      <c r="C5478" s="43">
        <v>5.8200352121143403E-4</v>
      </c>
      <c r="D5478" s="43">
        <v>5.4512465034749935E-2</v>
      </c>
      <c r="E5478" s="43">
        <v>6.1276887957412161</v>
      </c>
      <c r="F5478" s="43">
        <v>4.4225882175642424</v>
      </c>
      <c r="H5478" s="43">
        <v>8.7746435246019317E-5</v>
      </c>
      <c r="I5478" s="43">
        <v>0.10279692207253199</v>
      </c>
      <c r="J5478" s="43">
        <v>0</v>
      </c>
      <c r="K5478" s="43">
        <v>1</v>
      </c>
      <c r="M5478" s="43">
        <v>7.8560905160768302E-3</v>
      </c>
      <c r="N5478" s="43">
        <v>4.7213101857312534E-2</v>
      </c>
      <c r="O5478" s="43">
        <v>0</v>
      </c>
      <c r="P5478" s="43">
        <v>1</v>
      </c>
      <c r="R5478" s="43">
        <v>600.70853992704394</v>
      </c>
      <c r="S5478" s="43">
        <v>170.78588166765851</v>
      </c>
      <c r="T5478" s="43">
        <v>7022.8175464656815</v>
      </c>
      <c r="U5478" s="43">
        <v>7794.3119680603841</v>
      </c>
      <c r="W5478" s="43">
        <v>3680.954989617012</v>
      </c>
      <c r="X5478" s="43">
        <v>0</v>
      </c>
      <c r="Y5478" s="43">
        <v>0</v>
      </c>
      <c r="Z5478" s="43">
        <v>3680.954989617012</v>
      </c>
      <c r="AB5478" s="43">
        <v>219.98964289106362</v>
      </c>
      <c r="AC5478" s="43">
        <v>0</v>
      </c>
      <c r="AD5478" s="43">
        <v>0</v>
      </c>
      <c r="AE5478" s="43">
        <v>219.98964289106362</v>
      </c>
      <c r="AG5478" s="43">
        <v>6769276.2259056848</v>
      </c>
      <c r="AH5478" s="43">
        <v>795086.27775727457</v>
      </c>
      <c r="AI5478" s="43">
        <v>0</v>
      </c>
      <c r="AJ5478" s="43">
        <v>923956500.14246726</v>
      </c>
      <c r="AK5478" s="43">
        <v>930725776.36837292</v>
      </c>
    </row>
    <row r="5479" spans="3:37" x14ac:dyDescent="0.2">
      <c r="C5479" s="43">
        <v>6.4342516561421981E-4</v>
      </c>
      <c r="D5479" s="43">
        <v>4.5342943628800439E-2</v>
      </c>
      <c r="E5479" s="43">
        <v>3.8217491178862937</v>
      </c>
      <c r="F5479" s="43">
        <v>1.7963661034749618</v>
      </c>
      <c r="H5479" s="43">
        <v>9.0902944887338855E-5</v>
      </c>
      <c r="I5479" s="43">
        <v>8.7231391077892934E-2</v>
      </c>
      <c r="J5479" s="43">
        <v>0</v>
      </c>
      <c r="K5479" s="43">
        <v>1</v>
      </c>
      <c r="M5479" s="43">
        <v>7.8493349943245094E-3</v>
      </c>
      <c r="N5479" s="43">
        <v>4.7526628294165096E-2</v>
      </c>
      <c r="O5479" s="43">
        <v>0</v>
      </c>
      <c r="P5479" s="43">
        <v>1</v>
      </c>
      <c r="R5479" s="43">
        <v>552.39549305523531</v>
      </c>
      <c r="S5479" s="43">
        <v>150.13886341424291</v>
      </c>
      <c r="T5479" s="43">
        <v>7063.3746458435371</v>
      </c>
      <c r="U5479" s="43">
        <v>7765.9090023130157</v>
      </c>
      <c r="W5479" s="43">
        <v>2111.1169883082098</v>
      </c>
      <c r="X5479" s="43">
        <v>0</v>
      </c>
      <c r="Y5479" s="43">
        <v>0</v>
      </c>
      <c r="Z5479" s="43">
        <v>2111.1169883082098</v>
      </c>
      <c r="AB5479" s="43">
        <v>47.070267962823507</v>
      </c>
      <c r="AC5479" s="43">
        <v>0</v>
      </c>
      <c r="AD5479" s="43">
        <v>0</v>
      </c>
      <c r="AE5479" s="43">
        <v>47.070267962823507</v>
      </c>
      <c r="AG5479" s="43">
        <v>3882344.1414987976</v>
      </c>
      <c r="AH5479" s="43">
        <v>456001.26947457332</v>
      </c>
      <c r="AI5479" s="43">
        <v>0</v>
      </c>
      <c r="AJ5479" s="43">
        <v>197695125.44385874</v>
      </c>
      <c r="AK5479" s="43">
        <v>201577469.58535755</v>
      </c>
    </row>
    <row r="5480" spans="3:37" x14ac:dyDescent="0.2">
      <c r="C5480" s="43">
        <v>6.1588355092234703E-4</v>
      </c>
      <c r="D5480" s="43">
        <v>4.4397707108710549E-2</v>
      </c>
      <c r="E5480" s="43">
        <v>1.7051546966155304</v>
      </c>
      <c r="F5480" s="43">
        <v>4.357568869778631</v>
      </c>
      <c r="H5480" s="43">
        <v>8.8779767212574624E-5</v>
      </c>
      <c r="I5480" s="43">
        <v>6.6954701088906443E-2</v>
      </c>
      <c r="J5480" s="43">
        <v>0</v>
      </c>
      <c r="K5480" s="43">
        <v>1</v>
      </c>
      <c r="M5480" s="43">
        <v>7.8859461932332398E-3</v>
      </c>
      <c r="N5480" s="43">
        <v>4.5842520635187567E-2</v>
      </c>
      <c r="O5480" s="43">
        <v>0</v>
      </c>
      <c r="P5480" s="43">
        <v>1</v>
      </c>
      <c r="R5480" s="43">
        <v>517.72784067607972</v>
      </c>
      <c r="S5480" s="43">
        <v>112.54791404950558</v>
      </c>
      <c r="T5480" s="43">
        <v>6844.8616017621753</v>
      </c>
      <c r="U5480" s="43">
        <v>7475.1373564877604</v>
      </c>
      <c r="W5480" s="43">
        <v>882.8060590974344</v>
      </c>
      <c r="X5480" s="43">
        <v>0</v>
      </c>
      <c r="Y5480" s="43">
        <v>0</v>
      </c>
      <c r="Z5480" s="43">
        <v>882.8060590974344</v>
      </c>
      <c r="AB5480" s="43">
        <v>185.99883625327362</v>
      </c>
      <c r="AC5480" s="43">
        <v>0</v>
      </c>
      <c r="AD5480" s="43">
        <v>0</v>
      </c>
      <c r="AE5480" s="43">
        <v>185.99883625327362</v>
      </c>
      <c r="AG5480" s="43">
        <v>1623480.3426801818</v>
      </c>
      <c r="AH5480" s="43">
        <v>190686.10876504582</v>
      </c>
      <c r="AI5480" s="43">
        <v>0</v>
      </c>
      <c r="AJ5480" s="43">
        <v>781195112.26374924</v>
      </c>
      <c r="AK5480" s="43">
        <v>782818592.60642946</v>
      </c>
    </row>
    <row r="5481" spans="3:37" x14ac:dyDescent="0.2">
      <c r="C5481" s="43">
        <v>6.1196185415623994E-4</v>
      </c>
      <c r="D5481" s="43">
        <v>5.1698195156925836E-2</v>
      </c>
      <c r="E5481" s="43">
        <v>7.9689027777850612</v>
      </c>
      <c r="F5481" s="43">
        <v>3.6640002976835961</v>
      </c>
      <c r="H5481" s="43">
        <v>9.6735029739170031E-5</v>
      </c>
      <c r="I5481" s="43">
        <v>9.5463262859779782E-2</v>
      </c>
      <c r="J5481" s="43">
        <v>0</v>
      </c>
      <c r="K5481" s="43">
        <v>1</v>
      </c>
      <c r="M5481" s="43">
        <v>7.8539244120358065E-3</v>
      </c>
      <c r="N5481" s="43">
        <v>4.3941992274827923E-2</v>
      </c>
      <c r="O5481" s="43">
        <v>0</v>
      </c>
      <c r="P5481" s="43">
        <v>1</v>
      </c>
      <c r="R5481" s="43">
        <v>599.02108058843169</v>
      </c>
      <c r="S5481" s="43">
        <v>174.84870351930627</v>
      </c>
      <c r="T5481" s="43">
        <v>6534.4469033089463</v>
      </c>
      <c r="U5481" s="43">
        <v>7308.3166874166845</v>
      </c>
      <c r="W5481" s="43">
        <v>4773.5407530529619</v>
      </c>
      <c r="X5481" s="43">
        <v>0</v>
      </c>
      <c r="Y5481" s="43">
        <v>0</v>
      </c>
      <c r="Z5481" s="43">
        <v>4773.5407530529619</v>
      </c>
      <c r="AB5481" s="43">
        <v>170.74978005967745</v>
      </c>
      <c r="AC5481" s="43">
        <v>0</v>
      </c>
      <c r="AD5481" s="43">
        <v>0</v>
      </c>
      <c r="AE5481" s="43">
        <v>170.74978005967745</v>
      </c>
      <c r="AG5481" s="43">
        <v>8778541.4448643979</v>
      </c>
      <c r="AH5481" s="43">
        <v>1031084.8026594397</v>
      </c>
      <c r="AI5481" s="43">
        <v>0</v>
      </c>
      <c r="AJ5481" s="43">
        <v>717149076.25064528</v>
      </c>
      <c r="AK5481" s="43">
        <v>725927617.69550967</v>
      </c>
    </row>
    <row r="5482" spans="3:37" x14ac:dyDescent="0.2">
      <c r="C5482" s="43">
        <v>5.9187599575805593E-4</v>
      </c>
      <c r="D5482" s="43">
        <v>5.8318874089393291E-2</v>
      </c>
      <c r="E5482" s="43">
        <v>2.9529880851620707</v>
      </c>
      <c r="F5482" s="43">
        <v>1.6749960414844804</v>
      </c>
      <c r="H5482" s="43">
        <v>9.5481635421390543E-5</v>
      </c>
      <c r="I5482" s="43">
        <v>9.9351411214931878E-2</v>
      </c>
      <c r="J5482" s="43">
        <v>0</v>
      </c>
      <c r="K5482" s="43">
        <v>1</v>
      </c>
      <c r="M5482" s="43">
        <v>7.8661787276391726E-3</v>
      </c>
      <c r="N5482" s="43">
        <v>4.6995845990379315E-2</v>
      </c>
      <c r="O5482" s="43">
        <v>0</v>
      </c>
      <c r="P5482" s="43">
        <v>1</v>
      </c>
      <c r="R5482" s="43">
        <v>653.55513403939062</v>
      </c>
      <c r="S5482" s="43">
        <v>179.61237773547194</v>
      </c>
      <c r="T5482" s="43">
        <v>6999.4780265365234</v>
      </c>
      <c r="U5482" s="43">
        <v>7832.6455383113862</v>
      </c>
      <c r="W5482" s="43">
        <v>1929.9405238148206</v>
      </c>
      <c r="X5482" s="43">
        <v>0</v>
      </c>
      <c r="Y5482" s="43">
        <v>0</v>
      </c>
      <c r="Z5482" s="43">
        <v>1929.9405238148206</v>
      </c>
      <c r="AB5482" s="43">
        <v>47.202742735423904</v>
      </c>
      <c r="AC5482" s="43">
        <v>0</v>
      </c>
      <c r="AD5482" s="43">
        <v>0</v>
      </c>
      <c r="AE5482" s="43">
        <v>47.202742735423904</v>
      </c>
      <c r="AG5482" s="43">
        <v>3549160.6232954552</v>
      </c>
      <c r="AH5482" s="43">
        <v>416867.15314400126</v>
      </c>
      <c r="AI5482" s="43">
        <v>0</v>
      </c>
      <c r="AJ5482" s="43">
        <v>198251519.48878041</v>
      </c>
      <c r="AK5482" s="43">
        <v>201800680.11207587</v>
      </c>
    </row>
    <row r="5483" spans="3:37" x14ac:dyDescent="0.2">
      <c r="C5483" s="43">
        <v>5.9822910574409938E-4</v>
      </c>
      <c r="D5483" s="43">
        <v>5.2350834080927423E-2</v>
      </c>
      <c r="E5483" s="43">
        <v>8.9501900540091626</v>
      </c>
      <c r="F5483" s="43">
        <v>3.5455194824185545</v>
      </c>
      <c r="H5483" s="43">
        <v>8.681782938337378E-5</v>
      </c>
      <c r="I5483" s="43">
        <v>9.4761765810204249E-2</v>
      </c>
      <c r="J5483" s="43">
        <v>0</v>
      </c>
      <c r="K5483" s="43">
        <v>1</v>
      </c>
      <c r="M5483" s="43">
        <v>7.779806887236289E-3</v>
      </c>
      <c r="N5483" s="43">
        <v>4.4930923113635279E-2</v>
      </c>
      <c r="O5483" s="43">
        <v>0</v>
      </c>
      <c r="P5483" s="43">
        <v>1</v>
      </c>
      <c r="R5483" s="43">
        <v>592.97108617125309</v>
      </c>
      <c r="S5483" s="43">
        <v>155.77022279350547</v>
      </c>
      <c r="T5483" s="43">
        <v>6618.4536389616378</v>
      </c>
      <c r="U5483" s="43">
        <v>7367.1949479263967</v>
      </c>
      <c r="W5483" s="43">
        <v>5307.2039177649594</v>
      </c>
      <c r="X5483" s="43">
        <v>0</v>
      </c>
      <c r="Y5483" s="43">
        <v>0</v>
      </c>
      <c r="Z5483" s="43">
        <v>5307.2039177649594</v>
      </c>
      <c r="AB5483" s="43">
        <v>161.50788140250035</v>
      </c>
      <c r="AC5483" s="43">
        <v>0</v>
      </c>
      <c r="AD5483" s="43">
        <v>0</v>
      </c>
      <c r="AE5483" s="43">
        <v>161.50788140250035</v>
      </c>
      <c r="AG5483" s="43">
        <v>9759948.0047697611</v>
      </c>
      <c r="AH5483" s="43">
        <v>1146356.0462372312</v>
      </c>
      <c r="AI5483" s="43">
        <v>0</v>
      </c>
      <c r="AJ5483" s="43">
        <v>678333101.8905015</v>
      </c>
      <c r="AK5483" s="43">
        <v>688093049.8952713</v>
      </c>
    </row>
    <row r="5484" spans="3:37" x14ac:dyDescent="0.2">
      <c r="C5484" s="43">
        <v>6.287575155694558E-4</v>
      </c>
      <c r="D5484" s="43">
        <v>4.5530678809194612E-2</v>
      </c>
      <c r="E5484" s="43">
        <v>4.279014435180124</v>
      </c>
      <c r="F5484" s="43">
        <v>2.5438236580486926</v>
      </c>
      <c r="H5484" s="43">
        <v>9.4368787909582252E-5</v>
      </c>
      <c r="I5484" s="43">
        <v>9.2490987370519445E-2</v>
      </c>
      <c r="J5484" s="43">
        <v>0</v>
      </c>
      <c r="K5484" s="43">
        <v>1</v>
      </c>
      <c r="M5484" s="43">
        <v>7.8852626328267394E-3</v>
      </c>
      <c r="N5484" s="43">
        <v>4.6159564138701814E-2</v>
      </c>
      <c r="O5484" s="43">
        <v>0</v>
      </c>
      <c r="P5484" s="43">
        <v>1</v>
      </c>
      <c r="R5484" s="43">
        <v>542.03794138658418</v>
      </c>
      <c r="S5484" s="43">
        <v>165.26091972714434</v>
      </c>
      <c r="T5484" s="43">
        <v>6891.6027398664864</v>
      </c>
      <c r="U5484" s="43">
        <v>7598.9016009802153</v>
      </c>
      <c r="W5484" s="43">
        <v>2319.3881756085116</v>
      </c>
      <c r="X5484" s="43">
        <v>0</v>
      </c>
      <c r="Y5484" s="43">
        <v>0</v>
      </c>
      <c r="Z5484" s="43">
        <v>2319.3881756085116</v>
      </c>
      <c r="AB5484" s="43">
        <v>89.538776729570259</v>
      </c>
      <c r="AC5484" s="43">
        <v>0</v>
      </c>
      <c r="AD5484" s="43">
        <v>0</v>
      </c>
      <c r="AE5484" s="43">
        <v>89.538776729570259</v>
      </c>
      <c r="AG5484" s="43">
        <v>4265354.8549440531</v>
      </c>
      <c r="AH5484" s="43">
        <v>500987.8459314385</v>
      </c>
      <c r="AI5484" s="43">
        <v>0</v>
      </c>
      <c r="AJ5484" s="43">
        <v>376062862.26419508</v>
      </c>
      <c r="AK5484" s="43">
        <v>380328217.11913913</v>
      </c>
    </row>
    <row r="5485" spans="3:37" x14ac:dyDescent="0.2">
      <c r="C5485" s="43">
        <v>6.0298593818485348E-4</v>
      </c>
      <c r="D5485" s="43">
        <v>5.732762989476492E-2</v>
      </c>
      <c r="E5485" s="43">
        <v>4.040927516285997</v>
      </c>
      <c r="F5485" s="43">
        <v>1.8920531298837997</v>
      </c>
      <c r="H5485" s="43">
        <v>7.8497363982381918E-5</v>
      </c>
      <c r="I5485" s="43">
        <v>0.11775932272172673</v>
      </c>
      <c r="J5485" s="43">
        <v>0</v>
      </c>
      <c r="K5485" s="43">
        <v>1</v>
      </c>
      <c r="M5485" s="43">
        <v>7.8531910190202669E-3</v>
      </c>
      <c r="N5485" s="43">
        <v>4.397362313653199E-2</v>
      </c>
      <c r="O5485" s="43">
        <v>0</v>
      </c>
      <c r="P5485" s="43">
        <v>1</v>
      </c>
      <c r="R5485" s="43">
        <v>654.50586741423206</v>
      </c>
      <c r="S5485" s="43">
        <v>175.02204137852863</v>
      </c>
      <c r="T5485" s="43">
        <v>6538.539988191189</v>
      </c>
      <c r="U5485" s="43">
        <v>7368.06789698395</v>
      </c>
      <c r="W5485" s="43">
        <v>2644.8107692048047</v>
      </c>
      <c r="X5485" s="43">
        <v>0</v>
      </c>
      <c r="Y5485" s="43">
        <v>0</v>
      </c>
      <c r="Z5485" s="43">
        <v>2644.8107692048047</v>
      </c>
      <c r="AB5485" s="43">
        <v>62.472378808296931</v>
      </c>
      <c r="AC5485" s="43">
        <v>0</v>
      </c>
      <c r="AD5485" s="43">
        <v>0</v>
      </c>
      <c r="AE5485" s="43">
        <v>62.472378808296931</v>
      </c>
      <c r="AG5485" s="43">
        <v>4863807.0045676362</v>
      </c>
      <c r="AH5485" s="43">
        <v>571279.12614823785</v>
      </c>
      <c r="AI5485" s="43">
        <v>0</v>
      </c>
      <c r="AJ5485" s="43">
        <v>262383990.99484712</v>
      </c>
      <c r="AK5485" s="43">
        <v>267247797.99941474</v>
      </c>
    </row>
    <row r="5486" spans="3:37" x14ac:dyDescent="0.2">
      <c r="C5486" s="43">
        <v>5.9766317418204087E-4</v>
      </c>
      <c r="D5486" s="43">
        <v>5.4250451164222398E-2</v>
      </c>
      <c r="E5486" s="43">
        <v>4.854618998062934</v>
      </c>
      <c r="F5486" s="43">
        <v>3.8570874296019824</v>
      </c>
      <c r="H5486" s="43">
        <v>9.2028717641023938E-5</v>
      </c>
      <c r="I5486" s="43">
        <v>9.7298106508916543E-2</v>
      </c>
      <c r="J5486" s="43">
        <v>0</v>
      </c>
      <c r="K5486" s="43">
        <v>1</v>
      </c>
      <c r="M5486" s="43">
        <v>7.8492533882345058E-3</v>
      </c>
      <c r="N5486" s="43">
        <v>4.67169862569905E-2</v>
      </c>
      <c r="O5486" s="43">
        <v>0</v>
      </c>
      <c r="P5486" s="43">
        <v>1</v>
      </c>
      <c r="R5486" s="43">
        <v>613.90648923704339</v>
      </c>
      <c r="S5486" s="43">
        <v>169.53920092931133</v>
      </c>
      <c r="T5486" s="43">
        <v>6942.974022114021</v>
      </c>
      <c r="U5486" s="43">
        <v>7726.4197122803762</v>
      </c>
      <c r="W5486" s="43">
        <v>2980.282105684269</v>
      </c>
      <c r="X5486" s="43">
        <v>0</v>
      </c>
      <c r="Y5486" s="43">
        <v>0</v>
      </c>
      <c r="Z5486" s="43">
        <v>2980.282105684269</v>
      </c>
      <c r="AB5486" s="43">
        <v>187.67634292847583</v>
      </c>
      <c r="AC5486" s="43">
        <v>0</v>
      </c>
      <c r="AD5486" s="43">
        <v>0</v>
      </c>
      <c r="AE5486" s="43">
        <v>187.67634292847583</v>
      </c>
      <c r="AG5486" s="43">
        <v>5480738.7923533712</v>
      </c>
      <c r="AH5486" s="43">
        <v>643740.93482780212</v>
      </c>
      <c r="AI5486" s="43">
        <v>0</v>
      </c>
      <c r="AJ5486" s="43">
        <v>788240640.29959846</v>
      </c>
      <c r="AK5486" s="43">
        <v>793721379.09195185</v>
      </c>
    </row>
    <row r="5487" spans="3:37" x14ac:dyDescent="0.2">
      <c r="C5487" s="43">
        <v>6.0577741043045497E-4</v>
      </c>
      <c r="D5487" s="43">
        <v>5.2833905201335164E-2</v>
      </c>
      <c r="E5487" s="43">
        <v>9.8820419773097523</v>
      </c>
      <c r="F5487" s="43">
        <v>1.6326660684213272</v>
      </c>
      <c r="H5487" s="43">
        <v>8.2565055255443795E-5</v>
      </c>
      <c r="I5487" s="43">
        <v>0.12653673249332031</v>
      </c>
      <c r="J5487" s="43">
        <v>0</v>
      </c>
      <c r="K5487" s="43">
        <v>1</v>
      </c>
      <c r="M5487" s="43">
        <v>7.747658867256724E-3</v>
      </c>
      <c r="N5487" s="43">
        <v>4.7196011970256468E-2</v>
      </c>
      <c r="O5487" s="43">
        <v>0</v>
      </c>
      <c r="P5487" s="43">
        <v>1</v>
      </c>
      <c r="R5487" s="43">
        <v>605.99377054586398</v>
      </c>
      <c r="S5487" s="43">
        <v>197.81319808046158</v>
      </c>
      <c r="T5487" s="43">
        <v>6923.3799445274544</v>
      </c>
      <c r="U5487" s="43">
        <v>7727.1869131537796</v>
      </c>
      <c r="W5487" s="43">
        <v>5988.4558785224417</v>
      </c>
      <c r="X5487" s="43">
        <v>0</v>
      </c>
      <c r="Y5487" s="43">
        <v>0</v>
      </c>
      <c r="Z5487" s="43">
        <v>5988.4558785224417</v>
      </c>
      <c r="AB5487" s="43">
        <v>41.022911504000234</v>
      </c>
      <c r="AC5487" s="43">
        <v>0</v>
      </c>
      <c r="AD5487" s="43">
        <v>0</v>
      </c>
      <c r="AE5487" s="43">
        <v>41.022911504000234</v>
      </c>
      <c r="AG5487" s="43">
        <v>11012770.36060277</v>
      </c>
      <c r="AH5487" s="43">
        <v>1293506.4697608475</v>
      </c>
      <c r="AI5487" s="43">
        <v>0</v>
      </c>
      <c r="AJ5487" s="43">
        <v>172296228.31680098</v>
      </c>
      <c r="AK5487" s="43">
        <v>183308998.67740375</v>
      </c>
    </row>
    <row r="5488" spans="3:37" x14ac:dyDescent="0.2">
      <c r="C5488" s="43">
        <v>6.0290807349841469E-4</v>
      </c>
      <c r="D5488" s="43">
        <v>7.0413182453525236E-2</v>
      </c>
      <c r="E5488" s="43">
        <v>6.2754134433639566</v>
      </c>
      <c r="F5488" s="43">
        <v>4.1306351331459714</v>
      </c>
      <c r="H5488" s="43">
        <v>8.5123912314793215E-5</v>
      </c>
      <c r="I5488" s="43">
        <v>9.7402899704051207E-2</v>
      </c>
      <c r="J5488" s="43">
        <v>0</v>
      </c>
      <c r="K5488" s="43">
        <v>1</v>
      </c>
      <c r="M5488" s="43">
        <v>7.8886711707190083E-3</v>
      </c>
      <c r="N5488" s="43">
        <v>4.2391424853202943E-2</v>
      </c>
      <c r="O5488" s="43">
        <v>0</v>
      </c>
      <c r="P5488" s="43">
        <v>1</v>
      </c>
      <c r="R5488" s="43">
        <v>803.7989708289897</v>
      </c>
      <c r="S5488" s="43">
        <v>156.98777512969227</v>
      </c>
      <c r="T5488" s="43">
        <v>6331.7570186438425</v>
      </c>
      <c r="U5488" s="43">
        <v>7292.5437646025248</v>
      </c>
      <c r="W5488" s="43">
        <v>5044.170867302355</v>
      </c>
      <c r="X5488" s="43">
        <v>0</v>
      </c>
      <c r="Y5488" s="43">
        <v>0</v>
      </c>
      <c r="Z5488" s="43">
        <v>5044.170867302355</v>
      </c>
      <c r="AB5488" s="43">
        <v>269.25493889282757</v>
      </c>
      <c r="AC5488" s="43">
        <v>0</v>
      </c>
      <c r="AD5488" s="43">
        <v>0</v>
      </c>
      <c r="AE5488" s="43">
        <v>269.25493889282757</v>
      </c>
      <c r="AG5488" s="43">
        <v>9276230.2249690313</v>
      </c>
      <c r="AH5488" s="43">
        <v>1089540.9073373086</v>
      </c>
      <c r="AI5488" s="43">
        <v>0</v>
      </c>
      <c r="AJ5488" s="43">
        <v>1130870743.3498757</v>
      </c>
      <c r="AK5488" s="43">
        <v>1140146973.5748448</v>
      </c>
    </row>
    <row r="5489" spans="3:37" x14ac:dyDescent="0.2">
      <c r="C5489" s="43">
        <v>6.2414108187114348E-4</v>
      </c>
      <c r="D5489" s="43">
        <v>4.95016219639869E-2</v>
      </c>
      <c r="E5489" s="43">
        <v>8.8420814172345761</v>
      </c>
      <c r="F5489" s="43">
        <v>0.94414958610231781</v>
      </c>
      <c r="H5489" s="43">
        <v>9.7126579266526569E-5</v>
      </c>
      <c r="I5489" s="43">
        <v>8.3885220760114218E-2</v>
      </c>
      <c r="J5489" s="43">
        <v>0</v>
      </c>
      <c r="K5489" s="43">
        <v>1</v>
      </c>
      <c r="M5489" s="43">
        <v>7.9939648203297686E-3</v>
      </c>
      <c r="N5489" s="43">
        <v>4.8103545040391604E-2</v>
      </c>
      <c r="O5489" s="43">
        <v>0</v>
      </c>
      <c r="P5489" s="43">
        <v>1</v>
      </c>
      <c r="R5489" s="43">
        <v>584.98478612406302</v>
      </c>
      <c r="S5489" s="43">
        <v>154.26447234563145</v>
      </c>
      <c r="T5489" s="43">
        <v>7280.8433778468625</v>
      </c>
      <c r="U5489" s="43">
        <v>8020.0926363165572</v>
      </c>
      <c r="W5489" s="43">
        <v>5172.4831067525201</v>
      </c>
      <c r="X5489" s="43">
        <v>0</v>
      </c>
      <c r="Y5489" s="43">
        <v>0</v>
      </c>
      <c r="Z5489" s="43">
        <v>5172.4831067525201</v>
      </c>
      <c r="AB5489" s="43">
        <v>-3.4958657398897319</v>
      </c>
      <c r="AC5489" s="43">
        <v>0</v>
      </c>
      <c r="AD5489" s="43">
        <v>0</v>
      </c>
      <c r="AE5489" s="43">
        <v>-3.4958657398897319</v>
      </c>
      <c r="AG5489" s="43">
        <v>9512196.4333178848</v>
      </c>
      <c r="AH5489" s="43">
        <v>1117256.3510585444</v>
      </c>
      <c r="AI5489" s="43">
        <v>0</v>
      </c>
      <c r="AJ5489" s="43">
        <v>0</v>
      </c>
      <c r="AK5489" s="43">
        <v>9512196.4333178848</v>
      </c>
    </row>
    <row r="5490" spans="3:37" x14ac:dyDescent="0.2">
      <c r="C5490" s="43">
        <v>6.0140431153217423E-4</v>
      </c>
      <c r="D5490" s="43">
        <v>5.6177343243786648E-2</v>
      </c>
      <c r="E5490" s="43">
        <v>3.9184263817493723</v>
      </c>
      <c r="F5490" s="43">
        <v>3.0834051409123817</v>
      </c>
      <c r="H5490" s="43">
        <v>9.1366572920859035E-5</v>
      </c>
      <c r="I5490" s="43">
        <v>0.10715798467385496</v>
      </c>
      <c r="J5490" s="43">
        <v>0</v>
      </c>
      <c r="K5490" s="43">
        <v>1</v>
      </c>
      <c r="M5490" s="43">
        <v>7.8032014840640962E-3</v>
      </c>
      <c r="N5490" s="43">
        <v>4.5405716268823115E-2</v>
      </c>
      <c r="O5490" s="43">
        <v>0</v>
      </c>
      <c r="P5490" s="43">
        <v>1</v>
      </c>
      <c r="R5490" s="43">
        <v>639.69080274262922</v>
      </c>
      <c r="S5490" s="43">
        <v>185.37631517819531</v>
      </c>
      <c r="T5490" s="43">
        <v>6708.5046420337267</v>
      </c>
      <c r="U5490" s="43">
        <v>7533.5717599545515</v>
      </c>
      <c r="W5490" s="43">
        <v>2506.5813176291522</v>
      </c>
      <c r="X5490" s="43">
        <v>0</v>
      </c>
      <c r="Y5490" s="43">
        <v>0</v>
      </c>
      <c r="Z5490" s="43">
        <v>2506.5813176291522</v>
      </c>
      <c r="AB5490" s="43">
        <v>142.60265645203472</v>
      </c>
      <c r="AC5490" s="43">
        <v>0</v>
      </c>
      <c r="AD5490" s="43">
        <v>0</v>
      </c>
      <c r="AE5490" s="43">
        <v>142.60265645203472</v>
      </c>
      <c r="AG5490" s="43">
        <v>4609603.0431200108</v>
      </c>
      <c r="AH5490" s="43">
        <v>541421.56460789684</v>
      </c>
      <c r="AI5490" s="43">
        <v>0</v>
      </c>
      <c r="AJ5490" s="43">
        <v>598931157.09854579</v>
      </c>
      <c r="AK5490" s="43">
        <v>603540760.14166582</v>
      </c>
    </row>
    <row r="5491" spans="3:37" x14ac:dyDescent="0.2">
      <c r="C5491" s="43">
        <v>6.0894040327804202E-4</v>
      </c>
      <c r="D5491" s="43">
        <v>4.8658090383819567E-2</v>
      </c>
      <c r="E5491" s="43">
        <v>3.2484122970207991</v>
      </c>
      <c r="F5491" s="43">
        <v>3.9947536423663603</v>
      </c>
      <c r="H5491" s="43">
        <v>9.2804799997847631E-5</v>
      </c>
      <c r="I5491" s="43">
        <v>0.10024087267115442</v>
      </c>
      <c r="J5491" s="43">
        <v>0</v>
      </c>
      <c r="K5491" s="43">
        <v>1</v>
      </c>
      <c r="M5491" s="43">
        <v>7.8512179873397869E-3</v>
      </c>
      <c r="N5491" s="43">
        <v>4.5920936069517082E-2</v>
      </c>
      <c r="O5491" s="43">
        <v>0</v>
      </c>
      <c r="P5491" s="43">
        <v>1</v>
      </c>
      <c r="R5491" s="43">
        <v>561.01209454623745</v>
      </c>
      <c r="S5491" s="43">
        <v>176.13986160403724</v>
      </c>
      <c r="T5491" s="43">
        <v>6826.3749775935303</v>
      </c>
      <c r="U5491" s="43">
        <v>7563.5269337438049</v>
      </c>
      <c r="W5491" s="43">
        <v>1822.398586701393</v>
      </c>
      <c r="X5491" s="43">
        <v>0</v>
      </c>
      <c r="Y5491" s="43">
        <v>0</v>
      </c>
      <c r="Z5491" s="43">
        <v>1822.398586701393</v>
      </c>
      <c r="AB5491" s="43">
        <v>179.76995245027004</v>
      </c>
      <c r="AC5491" s="43">
        <v>0</v>
      </c>
      <c r="AD5491" s="43">
        <v>0</v>
      </c>
      <c r="AE5491" s="43">
        <v>179.76995245027004</v>
      </c>
      <c r="AG5491" s="43">
        <v>3351391.0009438619</v>
      </c>
      <c r="AH5491" s="43">
        <v>393638.09472750087</v>
      </c>
      <c r="AI5491" s="43">
        <v>0</v>
      </c>
      <c r="AJ5491" s="43">
        <v>755033800.29113412</v>
      </c>
      <c r="AK5491" s="43">
        <v>758385191.29207802</v>
      </c>
    </row>
    <row r="5492" spans="3:37" x14ac:dyDescent="0.2">
      <c r="C5492" s="43">
        <v>6.0405638027645199E-4</v>
      </c>
      <c r="D5492" s="43">
        <v>5.1581632234304287E-2</v>
      </c>
      <c r="E5492" s="43">
        <v>3.7134876585476064</v>
      </c>
      <c r="F5492" s="43">
        <v>5.4004167190234398</v>
      </c>
      <c r="H5492" s="43">
        <v>9.0740605927730478E-5</v>
      </c>
      <c r="I5492" s="43">
        <v>0.10041337866433118</v>
      </c>
      <c r="J5492" s="43">
        <v>0</v>
      </c>
      <c r="K5492" s="43">
        <v>1</v>
      </c>
      <c r="M5492" s="43">
        <v>7.9227517728787111E-3</v>
      </c>
      <c r="N5492" s="43">
        <v>4.3532806781595802E-2</v>
      </c>
      <c r="O5492" s="43">
        <v>0</v>
      </c>
      <c r="P5492" s="43">
        <v>1</v>
      </c>
      <c r="R5492" s="43">
        <v>589.94962494018546</v>
      </c>
      <c r="S5492" s="43">
        <v>172.51848196745442</v>
      </c>
      <c r="T5492" s="43">
        <v>6530.3294449791356</v>
      </c>
      <c r="U5492" s="43">
        <v>7292.7975518867752</v>
      </c>
      <c r="W5492" s="43">
        <v>2190.7706513801677</v>
      </c>
      <c r="X5492" s="43">
        <v>0</v>
      </c>
      <c r="Y5492" s="43">
        <v>0</v>
      </c>
      <c r="Z5492" s="43">
        <v>2190.7706513801677</v>
      </c>
      <c r="AB5492" s="43">
        <v>277.77458864761877</v>
      </c>
      <c r="AC5492" s="43">
        <v>0</v>
      </c>
      <c r="AD5492" s="43">
        <v>0</v>
      </c>
      <c r="AE5492" s="43">
        <v>277.77458864761877</v>
      </c>
      <c r="AG5492" s="43">
        <v>4028827.2278881283</v>
      </c>
      <c r="AH5492" s="43">
        <v>473206.46069811622</v>
      </c>
      <c r="AI5492" s="43">
        <v>0</v>
      </c>
      <c r="AJ5492" s="43">
        <v>1166653272.3199987</v>
      </c>
      <c r="AK5492" s="43">
        <v>1170682099.5478868</v>
      </c>
    </row>
    <row r="5493" spans="3:37" x14ac:dyDescent="0.2">
      <c r="C5493" s="43">
        <v>6.0191033683590952E-4</v>
      </c>
      <c r="D5493" s="43">
        <v>5.7426114015602825E-2</v>
      </c>
      <c r="E5493" s="43">
        <v>6.7548740961377325</v>
      </c>
      <c r="F5493" s="43">
        <v>2.390161346507119</v>
      </c>
      <c r="H5493" s="43">
        <v>9.4422666375049147E-5</v>
      </c>
      <c r="I5493" s="43">
        <v>9.4690216679455819E-2</v>
      </c>
      <c r="J5493" s="43">
        <v>0</v>
      </c>
      <c r="K5493" s="43">
        <v>1</v>
      </c>
      <c r="M5493" s="43">
        <v>7.9027774470182832E-3</v>
      </c>
      <c r="N5493" s="43">
        <v>4.1637482807521803E-2</v>
      </c>
      <c r="O5493" s="43">
        <v>0</v>
      </c>
      <c r="P5493" s="43">
        <v>1</v>
      </c>
      <c r="R5493" s="43">
        <v>654.46074644826763</v>
      </c>
      <c r="S5493" s="43">
        <v>169.28705245086067</v>
      </c>
      <c r="T5493" s="43">
        <v>6230.266025390596</v>
      </c>
      <c r="U5493" s="43">
        <v>7054.0138242897247</v>
      </c>
      <c r="W5493" s="43">
        <v>4420.7999431223679</v>
      </c>
      <c r="X5493" s="43">
        <v>0</v>
      </c>
      <c r="Y5493" s="43">
        <v>0</v>
      </c>
      <c r="Z5493" s="43">
        <v>4420.7999431223679</v>
      </c>
      <c r="AB5493" s="43">
        <v>97.349245479487863</v>
      </c>
      <c r="AC5493" s="43">
        <v>0</v>
      </c>
      <c r="AD5493" s="43">
        <v>0</v>
      </c>
      <c r="AE5493" s="43">
        <v>97.349245479487863</v>
      </c>
      <c r="AG5493" s="43">
        <v>8129851.0954020349</v>
      </c>
      <c r="AH5493" s="43">
        <v>954892.78771443153</v>
      </c>
      <c r="AI5493" s="43">
        <v>0</v>
      </c>
      <c r="AJ5493" s="43">
        <v>408866831.01384902</v>
      </c>
      <c r="AK5493" s="43">
        <v>416996682.10925108</v>
      </c>
    </row>
    <row r="5494" spans="3:37" x14ac:dyDescent="0.2">
      <c r="C5494" s="43">
        <v>6.1828028840293925E-4</v>
      </c>
      <c r="D5494" s="43">
        <v>5.3194267452552256E-2</v>
      </c>
      <c r="E5494" s="43">
        <v>9.3805877505001742</v>
      </c>
      <c r="F5494" s="43">
        <v>1.7026416607953065</v>
      </c>
      <c r="H5494" s="43">
        <v>8.8327075200118779E-5</v>
      </c>
      <c r="I5494" s="43">
        <v>7.2823865922899411E-2</v>
      </c>
      <c r="J5494" s="43">
        <v>0</v>
      </c>
      <c r="K5494" s="43">
        <v>1</v>
      </c>
      <c r="M5494" s="43">
        <v>7.8889975340590279E-3</v>
      </c>
      <c r="N5494" s="43">
        <v>4.8778166555818236E-2</v>
      </c>
      <c r="O5494" s="43">
        <v>0</v>
      </c>
      <c r="P5494" s="43">
        <v>1</v>
      </c>
      <c r="R5494" s="43">
        <v>622.71970159354623</v>
      </c>
      <c r="S5494" s="43">
        <v>121.78952949357624</v>
      </c>
      <c r="T5494" s="43">
        <v>7286.0083626661071</v>
      </c>
      <c r="U5494" s="43">
        <v>8030.5175937532294</v>
      </c>
      <c r="W5494" s="43">
        <v>5841.4768047635434</v>
      </c>
      <c r="X5494" s="43">
        <v>0</v>
      </c>
      <c r="Y5494" s="43">
        <v>0</v>
      </c>
      <c r="Z5494" s="43">
        <v>5841.4768047635434</v>
      </c>
      <c r="AB5494" s="43">
        <v>46.817722171128224</v>
      </c>
      <c r="AC5494" s="43">
        <v>0</v>
      </c>
      <c r="AD5494" s="43">
        <v>0</v>
      </c>
      <c r="AE5494" s="43">
        <v>46.817722171128224</v>
      </c>
      <c r="AG5494" s="43">
        <v>10742475.843960157</v>
      </c>
      <c r="AH5494" s="43">
        <v>1261758.9898289253</v>
      </c>
      <c r="AI5494" s="43">
        <v>0</v>
      </c>
      <c r="AJ5494" s="43">
        <v>196634433.11873853</v>
      </c>
      <c r="AK5494" s="43">
        <v>207376908.9626987</v>
      </c>
    </row>
    <row r="5495" spans="3:37" x14ac:dyDescent="0.2">
      <c r="C5495" s="43">
        <v>6.205094385965948E-4</v>
      </c>
      <c r="D5495" s="43">
        <v>4.7541575616049617E-2</v>
      </c>
      <c r="E5495" s="43">
        <v>5.9490027881352416</v>
      </c>
      <c r="F5495" s="43">
        <v>3.0030710688138713</v>
      </c>
      <c r="H5495" s="43">
        <v>9.6578212217979242E-5</v>
      </c>
      <c r="I5495" s="43">
        <v>9.5651991463614916E-2</v>
      </c>
      <c r="J5495" s="43">
        <v>0</v>
      </c>
      <c r="K5495" s="43">
        <v>1</v>
      </c>
      <c r="M5495" s="43">
        <v>7.8017775059416481E-3</v>
      </c>
      <c r="N5495" s="43">
        <v>4.8200535586867321E-2</v>
      </c>
      <c r="O5495" s="43">
        <v>0</v>
      </c>
      <c r="P5495" s="43">
        <v>1</v>
      </c>
      <c r="R5495" s="43">
        <v>558.55293175263387</v>
      </c>
      <c r="S5495" s="43">
        <v>174.91036699243887</v>
      </c>
      <c r="T5495" s="43">
        <v>7120.1279416184134</v>
      </c>
      <c r="U5495" s="43">
        <v>7853.5912403634866</v>
      </c>
      <c r="W5495" s="43">
        <v>3322.8329483175321</v>
      </c>
      <c r="X5495" s="43">
        <v>0</v>
      </c>
      <c r="Y5495" s="43">
        <v>0</v>
      </c>
      <c r="Z5495" s="43">
        <v>3322.8329483175321</v>
      </c>
      <c r="AB5495" s="43">
        <v>119.71387032545107</v>
      </c>
      <c r="AC5495" s="43">
        <v>0</v>
      </c>
      <c r="AD5495" s="43">
        <v>0</v>
      </c>
      <c r="AE5495" s="43">
        <v>119.71387032545107</v>
      </c>
      <c r="AG5495" s="43">
        <v>6110689.7919559414</v>
      </c>
      <c r="AH5495" s="43">
        <v>717731.9168365869</v>
      </c>
      <c r="AI5495" s="43">
        <v>0</v>
      </c>
      <c r="AJ5495" s="43">
        <v>502798255.36689448</v>
      </c>
      <c r="AK5495" s="43">
        <v>508908945.15885043</v>
      </c>
    </row>
    <row r="5496" spans="3:37" x14ac:dyDescent="0.2">
      <c r="C5496" s="43">
        <v>5.9316632520632043E-4</v>
      </c>
      <c r="D5496" s="43">
        <v>5.6549938393879562E-2</v>
      </c>
      <c r="E5496" s="43">
        <v>5.9663851054144716</v>
      </c>
      <c r="F5496" s="43">
        <v>3.8727202384472994</v>
      </c>
      <c r="H5496" s="43">
        <v>8.849768206418145E-5</v>
      </c>
      <c r="I5496" s="43">
        <v>0.10918240963573367</v>
      </c>
      <c r="J5496" s="43">
        <v>0</v>
      </c>
      <c r="K5496" s="43">
        <v>1</v>
      </c>
      <c r="M5496" s="43">
        <v>7.8107658051461233E-3</v>
      </c>
      <c r="N5496" s="43">
        <v>4.5325784915815605E-2</v>
      </c>
      <c r="O5496" s="43">
        <v>0</v>
      </c>
      <c r="P5496" s="43">
        <v>1</v>
      </c>
      <c r="R5496" s="43">
        <v>635.11299154333472</v>
      </c>
      <c r="S5496" s="43">
        <v>182.94769557239687</v>
      </c>
      <c r="T5496" s="43">
        <v>6703.1868073251662</v>
      </c>
      <c r="U5496" s="43">
        <v>7521.2474944408978</v>
      </c>
      <c r="W5496" s="43">
        <v>3789.3286929993797</v>
      </c>
      <c r="X5496" s="43">
        <v>0</v>
      </c>
      <c r="Y5496" s="43">
        <v>0</v>
      </c>
      <c r="Z5496" s="43">
        <v>3789.3286929993797</v>
      </c>
      <c r="AB5496" s="43">
        <v>195.22170806228604</v>
      </c>
      <c r="AC5496" s="43">
        <v>0</v>
      </c>
      <c r="AD5496" s="43">
        <v>0</v>
      </c>
      <c r="AE5496" s="43">
        <v>195.22170806228604</v>
      </c>
      <c r="AG5496" s="43">
        <v>6968575.4664258594</v>
      </c>
      <c r="AH5496" s="43">
        <v>818494.99768786598</v>
      </c>
      <c r="AI5496" s="43">
        <v>0</v>
      </c>
      <c r="AJ5496" s="43">
        <v>819931173.86160135</v>
      </c>
      <c r="AK5496" s="43">
        <v>826899749.32802725</v>
      </c>
    </row>
    <row r="5497" spans="3:37" x14ac:dyDescent="0.2">
      <c r="C5497" s="43">
        <v>6.012840318063297E-4</v>
      </c>
      <c r="D5497" s="43">
        <v>5.4304644824894943E-2</v>
      </c>
      <c r="E5497" s="43">
        <v>10.626747767360829</v>
      </c>
      <c r="F5497" s="43">
        <v>2.2587472805384294</v>
      </c>
      <c r="H5497" s="43">
        <v>8.0747354318259456E-5</v>
      </c>
      <c r="I5497" s="43">
        <v>9.4420472048103901E-2</v>
      </c>
      <c r="J5497" s="43">
        <v>0</v>
      </c>
      <c r="K5497" s="43">
        <v>1</v>
      </c>
      <c r="M5497" s="43">
        <v>7.8698012215634439E-3</v>
      </c>
      <c r="N5497" s="43">
        <v>4.7572043058460634E-2</v>
      </c>
      <c r="O5497" s="43">
        <v>0</v>
      </c>
      <c r="P5497" s="43">
        <v>1</v>
      </c>
      <c r="R5497" s="43">
        <v>618.24273389446364</v>
      </c>
      <c r="S5497" s="43">
        <v>144.35666549739548</v>
      </c>
      <c r="T5497" s="43">
        <v>7088.5586824112352</v>
      </c>
      <c r="U5497" s="43">
        <v>7851.1580818030943</v>
      </c>
      <c r="W5497" s="43">
        <v>6569.9095921000462</v>
      </c>
      <c r="X5497" s="43">
        <v>0</v>
      </c>
      <c r="Y5497" s="43">
        <v>0</v>
      </c>
      <c r="Z5497" s="43">
        <v>6569.9095921000462</v>
      </c>
      <c r="AB5497" s="43">
        <v>83.268615520246087</v>
      </c>
      <c r="AC5497" s="43">
        <v>0</v>
      </c>
      <c r="AD5497" s="43">
        <v>0</v>
      </c>
      <c r="AE5497" s="43">
        <v>83.268615520246087</v>
      </c>
      <c r="AG5497" s="43">
        <v>12082063.739871984</v>
      </c>
      <c r="AH5497" s="43">
        <v>1419100.47189361</v>
      </c>
      <c r="AI5497" s="43">
        <v>0</v>
      </c>
      <c r="AJ5497" s="43">
        <v>349728185.18503356</v>
      </c>
      <c r="AK5497" s="43">
        <v>361810248.92490554</v>
      </c>
    </row>
    <row r="5498" spans="3:37" x14ac:dyDescent="0.2">
      <c r="C5498" s="43">
        <v>6.2820489005488422E-4</v>
      </c>
      <c r="D5498" s="43">
        <v>5.6107797907340329E-2</v>
      </c>
      <c r="E5498" s="43">
        <v>4.9757623732676324</v>
      </c>
      <c r="F5498" s="43">
        <v>3.0084613300058503</v>
      </c>
      <c r="H5498" s="43">
        <v>9.4545453041883221E-5</v>
      </c>
      <c r="I5498" s="43">
        <v>0.11004714354259082</v>
      </c>
      <c r="J5498" s="43">
        <v>0</v>
      </c>
      <c r="K5498" s="43">
        <v>1</v>
      </c>
      <c r="M5498" s="43">
        <v>7.901733264938593E-3</v>
      </c>
      <c r="N5498" s="43">
        <v>4.5596020884673849E-2</v>
      </c>
      <c r="O5498" s="43">
        <v>0</v>
      </c>
      <c r="P5498" s="43">
        <v>1</v>
      </c>
      <c r="R5498" s="43">
        <v>667.37035255741569</v>
      </c>
      <c r="S5498" s="43">
        <v>196.99798963700349</v>
      </c>
      <c r="T5498" s="43">
        <v>6821.6853232237454</v>
      </c>
      <c r="U5498" s="43">
        <v>7686.0536654181642</v>
      </c>
      <c r="W5498" s="43">
        <v>3320.6762892895431</v>
      </c>
      <c r="X5498" s="43">
        <v>0</v>
      </c>
      <c r="Y5498" s="43">
        <v>0</v>
      </c>
      <c r="Z5498" s="43">
        <v>3320.6762892895431</v>
      </c>
      <c r="AB5498" s="43">
        <v>143.42146741172164</v>
      </c>
      <c r="AC5498" s="43">
        <v>0</v>
      </c>
      <c r="AD5498" s="43">
        <v>0</v>
      </c>
      <c r="AE5498" s="43">
        <v>143.42146741172164</v>
      </c>
      <c r="AG5498" s="43">
        <v>6106723.6960034696</v>
      </c>
      <c r="AH5498" s="43">
        <v>717266.07848654129</v>
      </c>
      <c r="AI5498" s="43">
        <v>0</v>
      </c>
      <c r="AJ5498" s="43">
        <v>602370163.12923086</v>
      </c>
      <c r="AK5498" s="43">
        <v>608476886.82523429</v>
      </c>
    </row>
    <row r="5499" spans="3:37" x14ac:dyDescent="0.2">
      <c r="C5499" s="43">
        <v>6.2021522100574877E-4</v>
      </c>
      <c r="D5499" s="43">
        <v>5.6449872923794442E-2</v>
      </c>
      <c r="E5499" s="43">
        <v>10.465976686238212</v>
      </c>
      <c r="F5499" s="43">
        <v>1.8550386503058753</v>
      </c>
      <c r="H5499" s="43">
        <v>9.3946836032476888E-5</v>
      </c>
      <c r="I5499" s="43">
        <v>7.9052082240887958E-2</v>
      </c>
      <c r="J5499" s="43">
        <v>0</v>
      </c>
      <c r="K5499" s="43">
        <v>1</v>
      </c>
      <c r="M5499" s="43">
        <v>7.843614675168302E-3</v>
      </c>
      <c r="N5499" s="43">
        <v>4.6584542466537537E-2</v>
      </c>
      <c r="O5499" s="43">
        <v>0</v>
      </c>
      <c r="P5499" s="43">
        <v>1</v>
      </c>
      <c r="R5499" s="43">
        <v>662.89960716523672</v>
      </c>
      <c r="S5499" s="43">
        <v>140.61700541935252</v>
      </c>
      <c r="T5499" s="43">
        <v>6918.3169983430098</v>
      </c>
      <c r="U5499" s="43">
        <v>7721.8336109275988</v>
      </c>
      <c r="W5499" s="43">
        <v>6937.8918339078373</v>
      </c>
      <c r="X5499" s="43">
        <v>0</v>
      </c>
      <c r="Y5499" s="43">
        <v>0</v>
      </c>
      <c r="Z5499" s="43">
        <v>6937.8918339078373</v>
      </c>
      <c r="AB5499" s="43">
        <v>60.648112037677905</v>
      </c>
      <c r="AC5499" s="43">
        <v>0</v>
      </c>
      <c r="AD5499" s="43">
        <v>0</v>
      </c>
      <c r="AE5499" s="43">
        <v>60.648112037677905</v>
      </c>
      <c r="AG5499" s="43">
        <v>12758783.082556512</v>
      </c>
      <c r="AH5499" s="43">
        <v>1498584.6361240929</v>
      </c>
      <c r="AI5499" s="43">
        <v>0</v>
      </c>
      <c r="AJ5499" s="43">
        <v>254722070.55824721</v>
      </c>
      <c r="AK5499" s="43">
        <v>267480853.64080372</v>
      </c>
    </row>
    <row r="5500" spans="3:37" x14ac:dyDescent="0.2">
      <c r="C5500" s="43">
        <v>6.0787247849573324E-4</v>
      </c>
      <c r="D5500" s="43">
        <v>5.7490207563206885E-2</v>
      </c>
      <c r="E5500" s="43">
        <v>4.0130659236326887</v>
      </c>
      <c r="F5500" s="43">
        <v>4.0993406811935822</v>
      </c>
      <c r="H5500" s="43">
        <v>8.5693229396052332E-5</v>
      </c>
      <c r="I5500" s="43">
        <v>0.11695415738722015</v>
      </c>
      <c r="J5500" s="43">
        <v>0</v>
      </c>
      <c r="K5500" s="43">
        <v>1</v>
      </c>
      <c r="M5500" s="43">
        <v>7.9406826584509371E-3</v>
      </c>
      <c r="N5500" s="43">
        <v>4.5068905988736904E-2</v>
      </c>
      <c r="O5500" s="43">
        <v>0</v>
      </c>
      <c r="P5500" s="43">
        <v>1</v>
      </c>
      <c r="R5500" s="43">
        <v>661.68110106552876</v>
      </c>
      <c r="S5500" s="43">
        <v>189.75994547540111</v>
      </c>
      <c r="T5500" s="43">
        <v>6776.0597840877281</v>
      </c>
      <c r="U5500" s="43">
        <v>7627.5008306286582</v>
      </c>
      <c r="W5500" s="43">
        <v>2655.3698789978307</v>
      </c>
      <c r="X5500" s="43">
        <v>0</v>
      </c>
      <c r="Y5500" s="43">
        <v>0</v>
      </c>
      <c r="Z5500" s="43">
        <v>2655.3698789978307</v>
      </c>
      <c r="AB5500" s="43">
        <v>219.43294153250102</v>
      </c>
      <c r="AC5500" s="43">
        <v>0</v>
      </c>
      <c r="AD5500" s="43">
        <v>0</v>
      </c>
      <c r="AE5500" s="43">
        <v>219.43294153250102</v>
      </c>
      <c r="AG5500" s="43">
        <v>4883225.2074770108</v>
      </c>
      <c r="AH5500" s="43">
        <v>573559.89386353141</v>
      </c>
      <c r="AI5500" s="43">
        <v>0</v>
      </c>
      <c r="AJ5500" s="43">
        <v>921618354.43650424</v>
      </c>
      <c r="AK5500" s="43">
        <v>926501579.64398122</v>
      </c>
    </row>
    <row r="5501" spans="3:37" x14ac:dyDescent="0.2">
      <c r="C5501" s="43">
        <v>6.1853664124911223E-4</v>
      </c>
      <c r="D5501" s="43">
        <v>5.5870573562505799E-2</v>
      </c>
      <c r="E5501" s="43">
        <v>3.2570869070715625</v>
      </c>
      <c r="F5501" s="43">
        <v>1.5654744955659396</v>
      </c>
      <c r="H5501" s="43">
        <v>9.1365430469392273E-5</v>
      </c>
      <c r="I5501" s="43">
        <v>0.10449339010149805</v>
      </c>
      <c r="J5501" s="43">
        <v>0</v>
      </c>
      <c r="K5501" s="43">
        <v>1</v>
      </c>
      <c r="M5501" s="43">
        <v>7.8294090535462844E-3</v>
      </c>
      <c r="N5501" s="43">
        <v>4.2632255485491106E-2</v>
      </c>
      <c r="O5501" s="43">
        <v>0</v>
      </c>
      <c r="P5501" s="43">
        <v>1</v>
      </c>
      <c r="R5501" s="43">
        <v>654.32111360780505</v>
      </c>
      <c r="S5501" s="43">
        <v>180.76448027328379</v>
      </c>
      <c r="T5501" s="43">
        <v>6319.892140126145</v>
      </c>
      <c r="U5501" s="43">
        <v>7154.9777340072342</v>
      </c>
      <c r="W5501" s="43">
        <v>2131.1807321524661</v>
      </c>
      <c r="X5501" s="43">
        <v>0</v>
      </c>
      <c r="Y5501" s="43">
        <v>0</v>
      </c>
      <c r="Z5501" s="43">
        <v>2131.1807321524661</v>
      </c>
      <c r="AB5501" s="43">
        <v>39.590203477140356</v>
      </c>
      <c r="AC5501" s="43">
        <v>0</v>
      </c>
      <c r="AD5501" s="43">
        <v>0</v>
      </c>
      <c r="AE5501" s="43">
        <v>39.590203477140356</v>
      </c>
      <c r="AG5501" s="43">
        <v>3919241.366428385</v>
      </c>
      <c r="AH5501" s="43">
        <v>460335.03814493271</v>
      </c>
      <c r="AI5501" s="43">
        <v>0</v>
      </c>
      <c r="AJ5501" s="43">
        <v>166278854.60398948</v>
      </c>
      <c r="AK5501" s="43">
        <v>170198095.97041786</v>
      </c>
    </row>
    <row r="5502" spans="3:37" x14ac:dyDescent="0.2">
      <c r="C5502" s="43">
        <v>6.0319388674622953E-4</v>
      </c>
      <c r="D5502" s="43">
        <v>4.6585323386090921E-2</v>
      </c>
      <c r="E5502" s="43">
        <v>4.9698358122233728</v>
      </c>
      <c r="F5502" s="43">
        <v>1.2907313271252299</v>
      </c>
      <c r="H5502" s="43">
        <v>8.480624314677111E-5</v>
      </c>
      <c r="I5502" s="43">
        <v>9.6779592754384261E-2</v>
      </c>
      <c r="J5502" s="43">
        <v>0</v>
      </c>
      <c r="K5502" s="43">
        <v>1</v>
      </c>
      <c r="M5502" s="43">
        <v>7.888916760587894E-3</v>
      </c>
      <c r="N5502" s="43">
        <v>4.6077294757201681E-2</v>
      </c>
      <c r="O5502" s="43">
        <v>0</v>
      </c>
      <c r="P5502" s="43">
        <v>1</v>
      </c>
      <c r="R5502" s="43">
        <v>532.04506446275116</v>
      </c>
      <c r="S5502" s="43">
        <v>155.40106391816713</v>
      </c>
      <c r="T5502" s="43">
        <v>6882.5079187291904</v>
      </c>
      <c r="U5502" s="43">
        <v>7569.9540471101081</v>
      </c>
      <c r="W5502" s="43">
        <v>2644.1766150836738</v>
      </c>
      <c r="X5502" s="43">
        <v>0</v>
      </c>
      <c r="Y5502" s="43">
        <v>0</v>
      </c>
      <c r="Z5502" s="43">
        <v>2644.1766150836738</v>
      </c>
      <c r="AB5502" s="43">
        <v>16.5509919419402</v>
      </c>
      <c r="AC5502" s="43">
        <v>0</v>
      </c>
      <c r="AD5502" s="43">
        <v>0</v>
      </c>
      <c r="AE5502" s="43">
        <v>16.5509919419402</v>
      </c>
      <c r="AG5502" s="43">
        <v>4862640.795138876</v>
      </c>
      <c r="AH5502" s="43">
        <v>571142.14885807352</v>
      </c>
      <c r="AI5502" s="43">
        <v>0</v>
      </c>
      <c r="AJ5502" s="43">
        <v>69514166.156148836</v>
      </c>
      <c r="AK5502" s="43">
        <v>74376806.951287717</v>
      </c>
    </row>
    <row r="5503" spans="3:37" x14ac:dyDescent="0.2">
      <c r="C5503" s="43">
        <v>5.9786772911068857E-4</v>
      </c>
      <c r="D5503" s="43">
        <v>5.4349763542512843E-2</v>
      </c>
      <c r="E5503" s="43">
        <v>4.0373808028233622</v>
      </c>
      <c r="F5503" s="43">
        <v>1.5751356261781246</v>
      </c>
      <c r="H5503" s="43">
        <v>8.7794985473715361E-5</v>
      </c>
      <c r="I5503" s="43">
        <v>9.9323874026158304E-2</v>
      </c>
      <c r="J5503" s="43">
        <v>0</v>
      </c>
      <c r="K5503" s="43">
        <v>1</v>
      </c>
      <c r="M5503" s="43">
        <v>7.8401055846237817E-3</v>
      </c>
      <c r="N5503" s="43">
        <v>4.6109593640611846E-2</v>
      </c>
      <c r="O5503" s="43">
        <v>0</v>
      </c>
      <c r="P5503" s="43">
        <v>1</v>
      </c>
      <c r="R5503" s="43">
        <v>615.24082242978284</v>
      </c>
      <c r="S5503" s="43">
        <v>165.10709435597124</v>
      </c>
      <c r="T5503" s="43">
        <v>6844.7183000713603</v>
      </c>
      <c r="U5503" s="43">
        <v>7625.0662168571143</v>
      </c>
      <c r="W5503" s="43">
        <v>2483.9614855912623</v>
      </c>
      <c r="X5503" s="43">
        <v>0</v>
      </c>
      <c r="Y5503" s="43">
        <v>0</v>
      </c>
      <c r="Z5503" s="43">
        <v>2483.9614855912623</v>
      </c>
      <c r="AB5503" s="43">
        <v>37.861619975459227</v>
      </c>
      <c r="AC5503" s="43">
        <v>0</v>
      </c>
      <c r="AD5503" s="43">
        <v>0</v>
      </c>
      <c r="AE5503" s="43">
        <v>37.861619975459227</v>
      </c>
      <c r="AG5503" s="43">
        <v>4568005.1720023314</v>
      </c>
      <c r="AH5503" s="43">
        <v>536535.68088771263</v>
      </c>
      <c r="AI5503" s="43">
        <v>0</v>
      </c>
      <c r="AJ5503" s="43">
        <v>159018803.89692876</v>
      </c>
      <c r="AK5503" s="43">
        <v>163586809.0689311</v>
      </c>
    </row>
    <row r="5504" spans="3:37" x14ac:dyDescent="0.2">
      <c r="C5504" s="43">
        <v>6.3033365251130569E-4</v>
      </c>
      <c r="D5504" s="43">
        <v>5.2929569491232224E-2</v>
      </c>
      <c r="E5504" s="43">
        <v>4.9935938433773233</v>
      </c>
      <c r="F5504" s="43">
        <v>1.4396904237371384</v>
      </c>
      <c r="H5504" s="43">
        <v>8.8975289272950599E-5</v>
      </c>
      <c r="I5504" s="43">
        <v>9.7784071972163211E-2</v>
      </c>
      <c r="J5504" s="43">
        <v>0</v>
      </c>
      <c r="K5504" s="43">
        <v>1</v>
      </c>
      <c r="M5504" s="43">
        <v>7.8236750685100644E-3</v>
      </c>
      <c r="N5504" s="43">
        <v>4.612925874904017E-2</v>
      </c>
      <c r="O5504" s="43">
        <v>0</v>
      </c>
      <c r="P5504" s="43">
        <v>1</v>
      </c>
      <c r="R5504" s="43">
        <v>631.70051133695313</v>
      </c>
      <c r="S5504" s="43">
        <v>164.73273154825395</v>
      </c>
      <c r="T5504" s="43">
        <v>6833.2868785847459</v>
      </c>
      <c r="U5504" s="43">
        <v>7629.7201214699526</v>
      </c>
      <c r="W5504" s="43">
        <v>3154.4557842705162</v>
      </c>
      <c r="X5504" s="43">
        <v>0</v>
      </c>
      <c r="Y5504" s="43">
        <v>0</v>
      </c>
      <c r="Z5504" s="43">
        <v>3154.4557842705162</v>
      </c>
      <c r="AB5504" s="43">
        <v>29.719535209004167</v>
      </c>
      <c r="AC5504" s="43">
        <v>0</v>
      </c>
      <c r="AD5504" s="43">
        <v>0</v>
      </c>
      <c r="AE5504" s="43">
        <v>29.719535209004167</v>
      </c>
      <c r="AG5504" s="43">
        <v>5801044.1872734791</v>
      </c>
      <c r="AH5504" s="43">
        <v>681362.44940243149</v>
      </c>
      <c r="AI5504" s="43">
        <v>0</v>
      </c>
      <c r="AJ5504" s="43">
        <v>124822047.8778175</v>
      </c>
      <c r="AK5504" s="43">
        <v>130623092.06509097</v>
      </c>
    </row>
    <row r="5505" spans="3:37" x14ac:dyDescent="0.2">
      <c r="C5505" s="43">
        <v>6.1369428612145782E-4</v>
      </c>
      <c r="D5505" s="43">
        <v>5.0674556211389589E-2</v>
      </c>
      <c r="E5505" s="43">
        <v>3.1476274458767781</v>
      </c>
      <c r="F5505" s="43">
        <v>1.8700231610937672</v>
      </c>
      <c r="H5505" s="43">
        <v>9.7057761434538037E-5</v>
      </c>
      <c r="I5505" s="43">
        <v>0.1057966816574174</v>
      </c>
      <c r="J5505" s="43">
        <v>0</v>
      </c>
      <c r="K5505" s="43">
        <v>1</v>
      </c>
      <c r="M5505" s="43">
        <v>7.8625568422152625E-3</v>
      </c>
      <c r="N5505" s="43">
        <v>4.4316422843030716E-2</v>
      </c>
      <c r="O5505" s="43">
        <v>0</v>
      </c>
      <c r="P5505" s="43">
        <v>1</v>
      </c>
      <c r="R5505" s="43">
        <v>588.82251312522567</v>
      </c>
      <c r="S5505" s="43">
        <v>194.4216790086908</v>
      </c>
      <c r="T5505" s="43">
        <v>6597.3704133118417</v>
      </c>
      <c r="U5505" s="43">
        <v>7380.6146054457586</v>
      </c>
      <c r="W5505" s="43">
        <v>1853.3939030630997</v>
      </c>
      <c r="X5505" s="43">
        <v>0</v>
      </c>
      <c r="Y5505" s="43">
        <v>0</v>
      </c>
      <c r="Z5505" s="43">
        <v>1853.3939030630997</v>
      </c>
      <c r="AB5505" s="43">
        <v>54.814946988585199</v>
      </c>
      <c r="AC5505" s="43">
        <v>0</v>
      </c>
      <c r="AD5505" s="43">
        <v>0</v>
      </c>
      <c r="AE5505" s="43">
        <v>54.814946988585199</v>
      </c>
      <c r="AG5505" s="43">
        <v>3408391.3877330404</v>
      </c>
      <c r="AH5505" s="43">
        <v>400333.08306162956</v>
      </c>
      <c r="AI5505" s="43">
        <v>0</v>
      </c>
      <c r="AJ5505" s="43">
        <v>230222777.35205784</v>
      </c>
      <c r="AK5505" s="43">
        <v>233631168.73979089</v>
      </c>
    </row>
    <row r="5506" spans="3:37" x14ac:dyDescent="0.2">
      <c r="C5506" s="43">
        <v>6.0399174217106865E-4</v>
      </c>
      <c r="D5506" s="43">
        <v>5.2963943351294493E-2</v>
      </c>
      <c r="E5506" s="43">
        <v>2.0117457252006714</v>
      </c>
      <c r="F5506" s="43">
        <v>2.2214630052893369</v>
      </c>
      <c r="H5506" s="43">
        <v>8.2217059942128669E-5</v>
      </c>
      <c r="I5506" s="43">
        <v>0.10201643865627386</v>
      </c>
      <c r="J5506" s="43">
        <v>0</v>
      </c>
      <c r="K5506" s="43">
        <v>1</v>
      </c>
      <c r="M5506" s="43">
        <v>7.8391015855765241E-3</v>
      </c>
      <c r="N5506" s="43">
        <v>4.4246794994740331E-2</v>
      </c>
      <c r="O5506" s="43">
        <v>0</v>
      </c>
      <c r="P5506" s="43">
        <v>1</v>
      </c>
      <c r="R5506" s="43">
        <v>605.6945781514429</v>
      </c>
      <c r="S5506" s="43">
        <v>158.80876694058421</v>
      </c>
      <c r="T5506" s="43">
        <v>6567.3548572262225</v>
      </c>
      <c r="U5506" s="43">
        <v>7331.8582023182498</v>
      </c>
      <c r="W5506" s="43">
        <v>1218.5034783733893</v>
      </c>
      <c r="X5506" s="43">
        <v>0</v>
      </c>
      <c r="Y5506" s="43">
        <v>0</v>
      </c>
      <c r="Z5506" s="43">
        <v>1218.5034783733893</v>
      </c>
      <c r="AB5506" s="43">
        <v>79.162186609646099</v>
      </c>
      <c r="AC5506" s="43">
        <v>0</v>
      </c>
      <c r="AD5506" s="43">
        <v>0</v>
      </c>
      <c r="AE5506" s="43">
        <v>79.162186609646099</v>
      </c>
      <c r="AG5506" s="43">
        <v>2240827.8967286628</v>
      </c>
      <c r="AH5506" s="43">
        <v>263196.75132865208</v>
      </c>
      <c r="AI5506" s="43">
        <v>0</v>
      </c>
      <c r="AJ5506" s="43">
        <v>332481183.7605136</v>
      </c>
      <c r="AK5506" s="43">
        <v>334722011.65724224</v>
      </c>
    </row>
    <row r="5507" spans="3:37" x14ac:dyDescent="0.2">
      <c r="C5507" s="43">
        <v>6.0036059724867497E-4</v>
      </c>
      <c r="D5507" s="43">
        <v>5.774725133266434E-2</v>
      </c>
      <c r="E5507" s="43">
        <v>8.876051233621741</v>
      </c>
      <c r="F5507" s="43">
        <v>1.2346626334793376</v>
      </c>
      <c r="H5507" s="43">
        <v>9.9994802882363842E-5</v>
      </c>
      <c r="I5507" s="43">
        <v>9.9970051019271561E-2</v>
      </c>
      <c r="J5507" s="43">
        <v>0</v>
      </c>
      <c r="K5507" s="43">
        <v>1</v>
      </c>
      <c r="M5507" s="43">
        <v>7.8465427049080778E-3</v>
      </c>
      <c r="N5507" s="43">
        <v>4.6612273625846745E-2</v>
      </c>
      <c r="O5507" s="43">
        <v>0</v>
      </c>
      <c r="P5507" s="43">
        <v>1</v>
      </c>
      <c r="R5507" s="43">
        <v>656.42614618763628</v>
      </c>
      <c r="S5507" s="43">
        <v>189.27345732440281</v>
      </c>
      <c r="T5507" s="43">
        <v>6925.0195330751203</v>
      </c>
      <c r="U5507" s="43">
        <v>7770.7191365871595</v>
      </c>
      <c r="W5507" s="43">
        <v>5826.4721046503346</v>
      </c>
      <c r="X5507" s="43">
        <v>0</v>
      </c>
      <c r="Y5507" s="43">
        <v>0</v>
      </c>
      <c r="Z5507" s="43">
        <v>5826.4721046503346</v>
      </c>
      <c r="AB5507" s="43">
        <v>16.482139631951924</v>
      </c>
      <c r="AC5507" s="43">
        <v>0</v>
      </c>
      <c r="AD5507" s="43">
        <v>0</v>
      </c>
      <c r="AE5507" s="43">
        <v>16.482139631951924</v>
      </c>
      <c r="AG5507" s="43">
        <v>10714882.200451965</v>
      </c>
      <c r="AH5507" s="43">
        <v>1258517.9746044723</v>
      </c>
      <c r="AI5507" s="43">
        <v>0</v>
      </c>
      <c r="AJ5507" s="43">
        <v>69224986.454198077</v>
      </c>
      <c r="AK5507" s="43">
        <v>79939868.654650047</v>
      </c>
    </row>
    <row r="5508" spans="3:37" x14ac:dyDescent="0.2">
      <c r="C5508" s="43">
        <v>6.11769756631797E-4</v>
      </c>
      <c r="D5508" s="43">
        <v>5.3383347246132362E-2</v>
      </c>
      <c r="E5508" s="43">
        <v>5.4080103514863787</v>
      </c>
      <c r="F5508" s="43">
        <v>3.476331237299191</v>
      </c>
      <c r="H5508" s="43">
        <v>8.4165028772932826E-5</v>
      </c>
      <c r="I5508" s="43">
        <v>0.11775262348024107</v>
      </c>
      <c r="J5508" s="43">
        <v>0</v>
      </c>
      <c r="K5508" s="43">
        <v>1</v>
      </c>
      <c r="M5508" s="43">
        <v>7.8680192745396171E-3</v>
      </c>
      <c r="N5508" s="43">
        <v>4.4204772614858605E-2</v>
      </c>
      <c r="O5508" s="43">
        <v>0</v>
      </c>
      <c r="P5508" s="43">
        <v>1</v>
      </c>
      <c r="R5508" s="43">
        <v>618.35258076088974</v>
      </c>
      <c r="S5508" s="43">
        <v>187.6483028284955</v>
      </c>
      <c r="T5508" s="43">
        <v>6585.320992051239</v>
      </c>
      <c r="U5508" s="43">
        <v>7391.3218756406241</v>
      </c>
      <c r="W5508" s="43">
        <v>3344.0571576232087</v>
      </c>
      <c r="X5508" s="43">
        <v>0</v>
      </c>
      <c r="Y5508" s="43">
        <v>0</v>
      </c>
      <c r="Z5508" s="43">
        <v>3344.0571576232087</v>
      </c>
      <c r="AB5508" s="43">
        <v>163.84330182009555</v>
      </c>
      <c r="AC5508" s="43">
        <v>0</v>
      </c>
      <c r="AD5508" s="43">
        <v>0</v>
      </c>
      <c r="AE5508" s="43">
        <v>163.84330182009555</v>
      </c>
      <c r="AG5508" s="43">
        <v>6149721.1128690811</v>
      </c>
      <c r="AH5508" s="43">
        <v>722316.34604661306</v>
      </c>
      <c r="AI5508" s="43">
        <v>0</v>
      </c>
      <c r="AJ5508" s="43">
        <v>688141867.64440131</v>
      </c>
      <c r="AK5508" s="43">
        <v>694291588.75727034</v>
      </c>
    </row>
    <row r="5509" spans="3:37" x14ac:dyDescent="0.2">
      <c r="C5509" s="43">
        <v>5.9264339792038871E-4</v>
      </c>
      <c r="D5509" s="43">
        <v>5.579046996792536E-2</v>
      </c>
      <c r="E5509" s="43">
        <v>2.4117798255833818</v>
      </c>
      <c r="F5509" s="43">
        <v>5.6382415351789232</v>
      </c>
      <c r="H5509" s="43">
        <v>7.8508230054330405E-5</v>
      </c>
      <c r="I5509" s="43">
        <v>8.9994634996870701E-2</v>
      </c>
      <c r="J5509" s="43">
        <v>0</v>
      </c>
      <c r="K5509" s="43">
        <v>1</v>
      </c>
      <c r="M5509" s="43">
        <v>7.9107675453433668E-3</v>
      </c>
      <c r="N5509" s="43">
        <v>4.728620938939565E-2</v>
      </c>
      <c r="O5509" s="43">
        <v>0</v>
      </c>
      <c r="P5509" s="43">
        <v>1</v>
      </c>
      <c r="R5509" s="43">
        <v>626.03100583020489</v>
      </c>
      <c r="S5509" s="43">
        <v>133.77475956427924</v>
      </c>
      <c r="T5509" s="43">
        <v>7082.64536712062</v>
      </c>
      <c r="U5509" s="43">
        <v>7842.4511325151043</v>
      </c>
      <c r="W5509" s="43">
        <v>1509.8489500509606</v>
      </c>
      <c r="X5509" s="43">
        <v>0</v>
      </c>
      <c r="Y5509" s="43">
        <v>0</v>
      </c>
      <c r="Z5509" s="43">
        <v>1509.8489500509606</v>
      </c>
      <c r="AB5509" s="43">
        <v>310.69408245000994</v>
      </c>
      <c r="AC5509" s="43">
        <v>0</v>
      </c>
      <c r="AD5509" s="43">
        <v>0</v>
      </c>
      <c r="AE5509" s="43">
        <v>310.69408245000994</v>
      </c>
      <c r="AG5509" s="43">
        <v>2776612.2191437166</v>
      </c>
      <c r="AH5509" s="43">
        <v>326127.37321100751</v>
      </c>
      <c r="AI5509" s="43">
        <v>0</v>
      </c>
      <c r="AJ5509" s="43">
        <v>1304915146.2900417</v>
      </c>
      <c r="AK5509" s="43">
        <v>1307691758.5091853</v>
      </c>
    </row>
    <row r="5510" spans="3:37" x14ac:dyDescent="0.2">
      <c r="C5510" s="43">
        <v>6.0744514751683888E-4</v>
      </c>
      <c r="D5510" s="43">
        <v>5.3332921581443545E-2</v>
      </c>
      <c r="E5510" s="43">
        <v>6.040263161925167</v>
      </c>
      <c r="F5510" s="43">
        <v>2.2979537340758149</v>
      </c>
      <c r="H5510" s="43">
        <v>9.3628403160517237E-5</v>
      </c>
      <c r="I5510" s="43">
        <v>0.11704978668477273</v>
      </c>
      <c r="J5510" s="43">
        <v>0</v>
      </c>
      <c r="K5510" s="43">
        <v>1</v>
      </c>
      <c r="M5510" s="43">
        <v>7.8013539348238568E-3</v>
      </c>
      <c r="N5510" s="43">
        <v>4.6005046831802954E-2</v>
      </c>
      <c r="O5510" s="43">
        <v>0</v>
      </c>
      <c r="P5510" s="43">
        <v>1</v>
      </c>
      <c r="R5510" s="43">
        <v>613.40147352177769</v>
      </c>
      <c r="S5510" s="43">
        <v>207.50120154915453</v>
      </c>
      <c r="T5510" s="43">
        <v>6795.4439002316731</v>
      </c>
      <c r="U5510" s="43">
        <v>7616.3465753026048</v>
      </c>
      <c r="W5510" s="43">
        <v>3705.1063239842097</v>
      </c>
      <c r="X5510" s="43">
        <v>0</v>
      </c>
      <c r="Y5510" s="43">
        <v>0</v>
      </c>
      <c r="Z5510" s="43">
        <v>3705.1063239842097</v>
      </c>
      <c r="AB5510" s="43">
        <v>85.189840435836231</v>
      </c>
      <c r="AC5510" s="43">
        <v>0</v>
      </c>
      <c r="AD5510" s="43">
        <v>0</v>
      </c>
      <c r="AE5510" s="43">
        <v>85.189840435836231</v>
      </c>
      <c r="AG5510" s="43">
        <v>6813690.5298069613</v>
      </c>
      <c r="AH5510" s="43">
        <v>800302.96598058927</v>
      </c>
      <c r="AI5510" s="43">
        <v>0</v>
      </c>
      <c r="AJ5510" s="43">
        <v>357797329.83051217</v>
      </c>
      <c r="AK5510" s="43">
        <v>364611020.36031914</v>
      </c>
    </row>
    <row r="5511" spans="3:37" x14ac:dyDescent="0.2">
      <c r="C5511" s="43">
        <v>6.1517526106513731E-4</v>
      </c>
      <c r="D5511" s="43">
        <v>5.2294268191368537E-2</v>
      </c>
      <c r="E5511" s="43">
        <v>4.5574548720422907</v>
      </c>
      <c r="F5511" s="43">
        <v>1.6895765670944018</v>
      </c>
      <c r="H5511" s="43">
        <v>9.932449563931911E-5</v>
      </c>
      <c r="I5511" s="43">
        <v>9.9821706339642741E-2</v>
      </c>
      <c r="J5511" s="43">
        <v>0</v>
      </c>
      <c r="K5511" s="43">
        <v>1</v>
      </c>
      <c r="M5511" s="43">
        <v>7.7596211527299463E-3</v>
      </c>
      <c r="N5511" s="43">
        <v>4.7891532926759961E-2</v>
      </c>
      <c r="O5511" s="43">
        <v>0</v>
      </c>
      <c r="P5511" s="43">
        <v>1</v>
      </c>
      <c r="R5511" s="43">
        <v>609.10943240414235</v>
      </c>
      <c r="S5511" s="43">
        <v>187.7256992028048</v>
      </c>
      <c r="T5511" s="43">
        <v>7036.2559567401177</v>
      </c>
      <c r="U5511" s="43">
        <v>7833.0910883470651</v>
      </c>
      <c r="W5511" s="43">
        <v>2775.9887503171731</v>
      </c>
      <c r="X5511" s="43">
        <v>0</v>
      </c>
      <c r="Y5511" s="43">
        <v>0</v>
      </c>
      <c r="Z5511" s="43">
        <v>2775.9887503171731</v>
      </c>
      <c r="AB5511" s="43">
        <v>44.942952277881282</v>
      </c>
      <c r="AC5511" s="43">
        <v>0</v>
      </c>
      <c r="AD5511" s="43">
        <v>0</v>
      </c>
      <c r="AE5511" s="43">
        <v>44.942952277881282</v>
      </c>
      <c r="AG5511" s="43">
        <v>5105043.3118332811</v>
      </c>
      <c r="AH5511" s="43">
        <v>599613.57006850943</v>
      </c>
      <c r="AI5511" s="43">
        <v>0</v>
      </c>
      <c r="AJ5511" s="43">
        <v>188760399.56710139</v>
      </c>
      <c r="AK5511" s="43">
        <v>193865442.87893468</v>
      </c>
    </row>
    <row r="5512" spans="3:37" x14ac:dyDescent="0.2">
      <c r="C5512" s="43">
        <v>6.0037736541690629E-4</v>
      </c>
      <c r="D5512" s="43">
        <v>5.3947847025438846E-2</v>
      </c>
      <c r="E5512" s="43">
        <v>7.263697683836579</v>
      </c>
      <c r="F5512" s="43">
        <v>2.6882322602832271</v>
      </c>
      <c r="H5512" s="43">
        <v>8.5227777654217933E-5</v>
      </c>
      <c r="I5512" s="43">
        <v>9.4729688709758855E-2</v>
      </c>
      <c r="J5512" s="43">
        <v>0</v>
      </c>
      <c r="K5512" s="43">
        <v>1</v>
      </c>
      <c r="M5512" s="43">
        <v>7.8479411462548353E-3</v>
      </c>
      <c r="N5512" s="43">
        <v>4.7467540145927023E-2</v>
      </c>
      <c r="O5512" s="43">
        <v>0</v>
      </c>
      <c r="P5512" s="43">
        <v>1</v>
      </c>
      <c r="R5512" s="43">
        <v>613.25458070027287</v>
      </c>
      <c r="S5512" s="43">
        <v>152.86555842968735</v>
      </c>
      <c r="T5512" s="43">
        <v>7053.3402845778555</v>
      </c>
      <c r="U5512" s="43">
        <v>7819.4604237078156</v>
      </c>
      <c r="W5512" s="43">
        <v>4454.4958774347442</v>
      </c>
      <c r="X5512" s="43">
        <v>0</v>
      </c>
      <c r="Y5512" s="43">
        <v>0</v>
      </c>
      <c r="Z5512" s="43">
        <v>4454.4958774347442</v>
      </c>
      <c r="AB5512" s="43">
        <v>110.7788298587991</v>
      </c>
      <c r="AC5512" s="43">
        <v>0</v>
      </c>
      <c r="AD5512" s="43">
        <v>0</v>
      </c>
      <c r="AE5512" s="43">
        <v>110.7788298587991</v>
      </c>
      <c r="AG5512" s="43">
        <v>8191817.9186024945</v>
      </c>
      <c r="AH5512" s="43">
        <v>962171.10952590476</v>
      </c>
      <c r="AI5512" s="43">
        <v>0</v>
      </c>
      <c r="AJ5512" s="43">
        <v>465271085.4069562</v>
      </c>
      <c r="AK5512" s="43">
        <v>473462903.32555866</v>
      </c>
    </row>
    <row r="5513" spans="3:37" x14ac:dyDescent="0.2">
      <c r="C5513" s="43">
        <v>6.2058791379215883E-4</v>
      </c>
      <c r="D5513" s="43">
        <v>5.3663346263167572E-2</v>
      </c>
      <c r="E5513" s="43">
        <v>6.6512568435139148</v>
      </c>
      <c r="F5513" s="43">
        <v>4.2125825332747633</v>
      </c>
      <c r="H5513" s="43">
        <v>9.7709438924953318E-5</v>
      </c>
      <c r="I5513" s="43">
        <v>6.5020780961524929E-2</v>
      </c>
      <c r="J5513" s="43">
        <v>0</v>
      </c>
      <c r="K5513" s="43">
        <v>1</v>
      </c>
      <c r="M5513" s="43">
        <v>7.8694139709587496E-3</v>
      </c>
      <c r="N5513" s="43">
        <v>4.3773097671564926E-2</v>
      </c>
      <c r="O5513" s="43">
        <v>0</v>
      </c>
      <c r="P5513" s="43">
        <v>1</v>
      </c>
      <c r="R5513" s="43">
        <v>630.55567159584143</v>
      </c>
      <c r="S5513" s="43">
        <v>120.29042899231482</v>
      </c>
      <c r="T5513" s="43">
        <v>6522.1689716660057</v>
      </c>
      <c r="U5513" s="43">
        <v>7273.0150722541621</v>
      </c>
      <c r="W5513" s="43">
        <v>4193.9877259183531</v>
      </c>
      <c r="X5513" s="43">
        <v>0</v>
      </c>
      <c r="Y5513" s="43">
        <v>0</v>
      </c>
      <c r="Z5513" s="43">
        <v>4193.9877259183531</v>
      </c>
      <c r="AB5513" s="43">
        <v>216.75119864039678</v>
      </c>
      <c r="AC5513" s="43">
        <v>0</v>
      </c>
      <c r="AD5513" s="43">
        <v>0</v>
      </c>
      <c r="AE5513" s="43">
        <v>216.75119864039678</v>
      </c>
      <c r="AG5513" s="43">
        <v>7712743.427963851</v>
      </c>
      <c r="AH5513" s="43">
        <v>905901.34879836428</v>
      </c>
      <c r="AI5513" s="43">
        <v>0</v>
      </c>
      <c r="AJ5513" s="43">
        <v>910355034.28966653</v>
      </c>
      <c r="AK5513" s="43">
        <v>918067777.71763039</v>
      </c>
    </row>
    <row r="5514" spans="3:37" x14ac:dyDescent="0.2">
      <c r="C5514" s="43">
        <v>6.0607613977353713E-4</v>
      </c>
      <c r="D5514" s="43">
        <v>5.8343298513027886E-2</v>
      </c>
      <c r="E5514" s="43">
        <v>1.9152141243725247</v>
      </c>
      <c r="F5514" s="43">
        <v>2.7940289548972297</v>
      </c>
      <c r="H5514" s="43">
        <v>9.4205509242994978E-5</v>
      </c>
      <c r="I5514" s="43">
        <v>9.4864053597213324E-2</v>
      </c>
      <c r="J5514" s="43">
        <v>0</v>
      </c>
      <c r="K5514" s="43">
        <v>1</v>
      </c>
      <c r="M5514" s="43">
        <v>7.8899436341284268E-3</v>
      </c>
      <c r="N5514" s="43">
        <v>4.4691849763941881E-2</v>
      </c>
      <c r="O5514" s="43">
        <v>0</v>
      </c>
      <c r="P5514" s="43">
        <v>1</v>
      </c>
      <c r="R5514" s="43">
        <v>669.51534998865816</v>
      </c>
      <c r="S5514" s="43">
        <v>169.20778979407808</v>
      </c>
      <c r="T5514" s="43">
        <v>6676.4346677205076</v>
      </c>
      <c r="U5514" s="43">
        <v>7515.1578075032439</v>
      </c>
      <c r="W5514" s="43">
        <v>1282.2652547824923</v>
      </c>
      <c r="X5514" s="43">
        <v>0</v>
      </c>
      <c r="Y5514" s="43">
        <v>0</v>
      </c>
      <c r="Z5514" s="43">
        <v>1282.2652547824923</v>
      </c>
      <c r="AB5514" s="43">
        <v>128.52090182817517</v>
      </c>
      <c r="AC5514" s="43">
        <v>0</v>
      </c>
      <c r="AD5514" s="43">
        <v>0</v>
      </c>
      <c r="AE5514" s="43">
        <v>128.52090182817517</v>
      </c>
      <c r="AG5514" s="43">
        <v>2358085.8035450033</v>
      </c>
      <c r="AH5514" s="43">
        <v>276969.29503301834</v>
      </c>
      <c r="AI5514" s="43">
        <v>0</v>
      </c>
      <c r="AJ5514" s="43">
        <v>539787787.67833567</v>
      </c>
      <c r="AK5514" s="43">
        <v>542145873.48188066</v>
      </c>
    </row>
    <row r="5515" spans="3:37" x14ac:dyDescent="0.2">
      <c r="C5515" s="43">
        <v>5.9371886212702019E-4</v>
      </c>
      <c r="D5515" s="43">
        <v>5.8614419269364948E-2</v>
      </c>
      <c r="E5515" s="43">
        <v>6.9877924181238722</v>
      </c>
      <c r="F5515" s="43">
        <v>2.6884041940014205</v>
      </c>
      <c r="H5515" s="43">
        <v>9.0558032866949745E-5</v>
      </c>
      <c r="I5515" s="43">
        <v>0.10468155539918678</v>
      </c>
      <c r="J5515" s="43">
        <v>0</v>
      </c>
      <c r="K5515" s="43">
        <v>1</v>
      </c>
      <c r="M5515" s="43">
        <v>7.8111214017554187E-3</v>
      </c>
      <c r="N5515" s="43">
        <v>4.488107761376578E-2</v>
      </c>
      <c r="O5515" s="43">
        <v>0</v>
      </c>
      <c r="P5515" s="43">
        <v>1</v>
      </c>
      <c r="R5515" s="43">
        <v>658.91240784737772</v>
      </c>
      <c r="S5515" s="43">
        <v>179.48969507518595</v>
      </c>
      <c r="T5515" s="43">
        <v>6637.7216497436457</v>
      </c>
      <c r="U5515" s="43">
        <v>7476.1237526662098</v>
      </c>
      <c r="W5515" s="43">
        <v>4604.343127763651</v>
      </c>
      <c r="X5515" s="43">
        <v>0</v>
      </c>
      <c r="Y5515" s="43">
        <v>0</v>
      </c>
      <c r="Z5515" s="43">
        <v>4604.343127763651</v>
      </c>
      <c r="AB5515" s="43">
        <v>119.0386205991323</v>
      </c>
      <c r="AC5515" s="43">
        <v>0</v>
      </c>
      <c r="AD5515" s="43">
        <v>0</v>
      </c>
      <c r="AE5515" s="43">
        <v>119.0386205991323</v>
      </c>
      <c r="AG5515" s="43">
        <v>8467387.0119573548</v>
      </c>
      <c r="AH5515" s="43">
        <v>994538.11559694866</v>
      </c>
      <c r="AI5515" s="43">
        <v>0</v>
      </c>
      <c r="AJ5515" s="43">
        <v>499962206.51635569</v>
      </c>
      <c r="AK5515" s="43">
        <v>508429593.52831304</v>
      </c>
    </row>
    <row r="5516" spans="3:37" x14ac:dyDescent="0.2">
      <c r="C5516" s="43">
        <v>6.1515162435588078E-4</v>
      </c>
      <c r="D5516" s="43">
        <v>5.7609178648549531E-2</v>
      </c>
      <c r="E5516" s="43">
        <v>5.3943021625067473</v>
      </c>
      <c r="F5516" s="43">
        <v>2.4238432247105828</v>
      </c>
      <c r="H5516" s="43">
        <v>8.1861860000752274E-5</v>
      </c>
      <c r="I5516" s="43">
        <v>8.4099042339949345E-2</v>
      </c>
      <c r="J5516" s="43">
        <v>0</v>
      </c>
      <c r="K5516" s="43">
        <v>1</v>
      </c>
      <c r="M5516" s="43">
        <v>7.8592675345781071E-3</v>
      </c>
      <c r="N5516" s="43">
        <v>4.6415568170481314E-2</v>
      </c>
      <c r="O5516" s="43">
        <v>0</v>
      </c>
      <c r="P5516" s="43">
        <v>1</v>
      </c>
      <c r="R5516" s="43">
        <v>670.99028357745533</v>
      </c>
      <c r="S5516" s="43">
        <v>130.35119930837996</v>
      </c>
      <c r="T5516" s="43">
        <v>6906.978696114551</v>
      </c>
      <c r="U5516" s="43">
        <v>7708.3201790003859</v>
      </c>
      <c r="W5516" s="43">
        <v>3619.524337722883</v>
      </c>
      <c r="X5516" s="43">
        <v>0</v>
      </c>
      <c r="Y5516" s="43">
        <v>0</v>
      </c>
      <c r="Z5516" s="43">
        <v>3619.524337722883</v>
      </c>
      <c r="AB5516" s="43">
        <v>102.22619169566799</v>
      </c>
      <c r="AC5516" s="43">
        <v>0</v>
      </c>
      <c r="AD5516" s="43">
        <v>0</v>
      </c>
      <c r="AE5516" s="43">
        <v>102.22619169566799</v>
      </c>
      <c r="AG5516" s="43">
        <v>6656305.2570723817</v>
      </c>
      <c r="AH5516" s="43">
        <v>781817.25694814278</v>
      </c>
      <c r="AI5516" s="43">
        <v>0</v>
      </c>
      <c r="AJ5516" s="43">
        <v>429350005.12180555</v>
      </c>
      <c r="AK5516" s="43">
        <v>436006310.37887794</v>
      </c>
    </row>
    <row r="5517" spans="3:37" x14ac:dyDescent="0.2">
      <c r="C5517" s="43">
        <v>6.0701598220595852E-4</v>
      </c>
      <c r="D5517" s="43">
        <v>5.27612847399569E-2</v>
      </c>
      <c r="E5517" s="43">
        <v>1.3924833767055287</v>
      </c>
      <c r="F5517" s="43">
        <v>2.7629959976068168</v>
      </c>
      <c r="H5517" s="43">
        <v>8.4808513745680009E-5</v>
      </c>
      <c r="I5517" s="43">
        <v>0.16639033414039384</v>
      </c>
      <c r="J5517" s="43">
        <v>0</v>
      </c>
      <c r="K5517" s="43">
        <v>1</v>
      </c>
      <c r="M5517" s="43">
        <v>7.8433737948476502E-3</v>
      </c>
      <c r="N5517" s="43">
        <v>4.6645819532648125E-2</v>
      </c>
      <c r="O5517" s="43">
        <v>0</v>
      </c>
      <c r="P5517" s="43">
        <v>1</v>
      </c>
      <c r="R5517" s="43">
        <v>606.39814025538499</v>
      </c>
      <c r="S5517" s="43">
        <v>267.18367494373751</v>
      </c>
      <c r="T5517" s="43">
        <v>6927.2045731646713</v>
      </c>
      <c r="U5517" s="43">
        <v>7800.7863883637938</v>
      </c>
      <c r="W5517" s="43">
        <v>844.3993299707713</v>
      </c>
      <c r="X5517" s="43">
        <v>0</v>
      </c>
      <c r="Y5517" s="43">
        <v>0</v>
      </c>
      <c r="Z5517" s="43">
        <v>844.3993299707713</v>
      </c>
      <c r="AB5517" s="43">
        <v>114.39129188223131</v>
      </c>
      <c r="AC5517" s="43">
        <v>0</v>
      </c>
      <c r="AD5517" s="43">
        <v>0</v>
      </c>
      <c r="AE5517" s="43">
        <v>114.39129188223131</v>
      </c>
      <c r="AG5517" s="43">
        <v>1552850.3678162484</v>
      </c>
      <c r="AH5517" s="43">
        <v>182390.25527368661</v>
      </c>
      <c r="AI5517" s="43">
        <v>0</v>
      </c>
      <c r="AJ5517" s="43">
        <v>480443425.90537155</v>
      </c>
      <c r="AK5517" s="43">
        <v>481996276.27318782</v>
      </c>
    </row>
    <row r="5518" spans="3:37" x14ac:dyDescent="0.2">
      <c r="C5518" s="43">
        <v>6.2828798207836822E-4</v>
      </c>
      <c r="D5518" s="43">
        <v>5.3807583973476854E-2</v>
      </c>
      <c r="E5518" s="43">
        <v>5.7306144451678662</v>
      </c>
      <c r="F5518" s="43">
        <v>3.1080225131218713</v>
      </c>
      <c r="H5518" s="43">
        <v>9.1533066561289012E-5</v>
      </c>
      <c r="I5518" s="43">
        <v>0.13279817351632384</v>
      </c>
      <c r="J5518" s="43">
        <v>0</v>
      </c>
      <c r="K5518" s="43">
        <v>1</v>
      </c>
      <c r="M5518" s="43">
        <v>7.8225729681943787E-3</v>
      </c>
      <c r="N5518" s="43">
        <v>4.4235662857170552E-2</v>
      </c>
      <c r="O5518" s="43">
        <v>0</v>
      </c>
      <c r="P5518" s="43">
        <v>1</v>
      </c>
      <c r="R5518" s="43">
        <v>640.09526929751053</v>
      </c>
      <c r="S5518" s="43">
        <v>230.1507990703829</v>
      </c>
      <c r="T5518" s="43">
        <v>6551.8588872038081</v>
      </c>
      <c r="U5518" s="43">
        <v>7422.1049555717018</v>
      </c>
      <c r="W5518" s="43">
        <v>3668.1391965199291</v>
      </c>
      <c r="X5518" s="43">
        <v>0</v>
      </c>
      <c r="Y5518" s="43">
        <v>0</v>
      </c>
      <c r="Z5518" s="43">
        <v>3668.1391965199291</v>
      </c>
      <c r="AB5518" s="43">
        <v>144.37887048974963</v>
      </c>
      <c r="AC5518" s="43">
        <v>0</v>
      </c>
      <c r="AD5518" s="43">
        <v>0</v>
      </c>
      <c r="AE5518" s="43">
        <v>144.37887048974963</v>
      </c>
      <c r="AG5518" s="43">
        <v>6745707.98240015</v>
      </c>
      <c r="AH5518" s="43">
        <v>792318.06644830469</v>
      </c>
      <c r="AI5518" s="43">
        <v>0</v>
      </c>
      <c r="AJ5518" s="43">
        <v>606391256.05694842</v>
      </c>
      <c r="AK5518" s="43">
        <v>613136964.0393486</v>
      </c>
    </row>
    <row r="5519" spans="3:37" x14ac:dyDescent="0.2">
      <c r="C5519" s="43">
        <v>6.082693593819394E-4</v>
      </c>
      <c r="D5519" s="43">
        <v>5.569147165828503E-2</v>
      </c>
      <c r="E5519" s="43">
        <v>3.0552905274696407</v>
      </c>
      <c r="F5519" s="43">
        <v>3.2698910409076851</v>
      </c>
      <c r="H5519" s="43">
        <v>8.6305574529209778E-5</v>
      </c>
      <c r="I5519" s="43">
        <v>0.10372462871167176</v>
      </c>
      <c r="J5519" s="43">
        <v>0</v>
      </c>
      <c r="K5519" s="43">
        <v>1</v>
      </c>
      <c r="M5519" s="43">
        <v>7.8164747816005416E-3</v>
      </c>
      <c r="N5519" s="43">
        <v>4.4547674050181799E-2</v>
      </c>
      <c r="O5519" s="43">
        <v>0</v>
      </c>
      <c r="P5519" s="43">
        <v>1</v>
      </c>
      <c r="R5519" s="43">
        <v>641.39712254177778</v>
      </c>
      <c r="S5519" s="43">
        <v>169.49742689953607</v>
      </c>
      <c r="T5519" s="43">
        <v>6592.9280641796449</v>
      </c>
      <c r="U5519" s="43">
        <v>7403.8226136209587</v>
      </c>
      <c r="W5519" s="43">
        <v>1959.6545528481779</v>
      </c>
      <c r="X5519" s="43">
        <v>0</v>
      </c>
      <c r="Y5519" s="43">
        <v>0</v>
      </c>
      <c r="Z5519" s="43">
        <v>1959.6545528481779</v>
      </c>
      <c r="AB5519" s="43">
        <v>155.78146928700588</v>
      </c>
      <c r="AC5519" s="43">
        <v>0</v>
      </c>
      <c r="AD5519" s="43">
        <v>0</v>
      </c>
      <c r="AE5519" s="43">
        <v>155.78146928700588</v>
      </c>
      <c r="AG5519" s="43">
        <v>3603804.722687799</v>
      </c>
      <c r="AH5519" s="43">
        <v>423285.38341520645</v>
      </c>
      <c r="AI5519" s="43">
        <v>0</v>
      </c>
      <c r="AJ5519" s="43">
        <v>654282171.00542474</v>
      </c>
      <c r="AK5519" s="43">
        <v>657885975.72811258</v>
      </c>
    </row>
    <row r="5520" spans="3:37" x14ac:dyDescent="0.2">
      <c r="C5520" s="43">
        <v>6.2217048661927787E-4</v>
      </c>
      <c r="D5520" s="43">
        <v>5.1681611535437495E-2</v>
      </c>
      <c r="E5520" s="43">
        <v>8.7232794200185388</v>
      </c>
      <c r="F5520" s="43">
        <v>2.4086877176531361</v>
      </c>
      <c r="H5520" s="43">
        <v>9.0784899382856388E-5</v>
      </c>
      <c r="I5520" s="43">
        <v>0.10763137325029459</v>
      </c>
      <c r="J5520" s="43">
        <v>0</v>
      </c>
      <c r="K5520" s="43">
        <v>1</v>
      </c>
      <c r="M5520" s="43">
        <v>7.8186463999190166E-3</v>
      </c>
      <c r="N5520" s="43">
        <v>4.4983043954080704E-2</v>
      </c>
      <c r="O5520" s="43">
        <v>0</v>
      </c>
      <c r="P5520" s="43">
        <v>1</v>
      </c>
      <c r="R5520" s="43">
        <v>608.81847952287501</v>
      </c>
      <c r="S5520" s="43">
        <v>185.00985840456264</v>
      </c>
      <c r="T5520" s="43">
        <v>6659.2111487423153</v>
      </c>
      <c r="U5520" s="43">
        <v>7453.0394866697534</v>
      </c>
      <c r="W5520" s="43">
        <v>5310.8937129488741</v>
      </c>
      <c r="X5520" s="43">
        <v>0</v>
      </c>
      <c r="Y5520" s="43">
        <v>0</v>
      </c>
      <c r="Z5520" s="43">
        <v>5310.8937129488741</v>
      </c>
      <c r="AB5520" s="43">
        <v>91.766957239102055</v>
      </c>
      <c r="AC5520" s="43">
        <v>0</v>
      </c>
      <c r="AD5520" s="43">
        <v>0</v>
      </c>
      <c r="AE5520" s="43">
        <v>91.766957239102055</v>
      </c>
      <c r="AG5520" s="43">
        <v>9766733.5381129794</v>
      </c>
      <c r="AH5520" s="43">
        <v>1147153.0419969568</v>
      </c>
      <c r="AI5520" s="43">
        <v>0</v>
      </c>
      <c r="AJ5520" s="43">
        <v>385421220.40422863</v>
      </c>
      <c r="AK5520" s="43">
        <v>395187953.94234163</v>
      </c>
    </row>
    <row r="5521" spans="3:37" x14ac:dyDescent="0.2">
      <c r="C5521" s="43">
        <v>6.0839774964967697E-4</v>
      </c>
      <c r="D5521" s="43">
        <v>5.1387753797878855E-2</v>
      </c>
      <c r="E5521" s="43">
        <v>4.6264714725183547</v>
      </c>
      <c r="F5521" s="43">
        <v>4.0480880614209678</v>
      </c>
      <c r="H5521" s="43">
        <v>8.5567708404808137E-5</v>
      </c>
      <c r="I5521" s="43">
        <v>0.13143638440921979</v>
      </c>
      <c r="J5521" s="43">
        <v>0</v>
      </c>
      <c r="K5521" s="43">
        <v>1</v>
      </c>
      <c r="M5521" s="43">
        <v>7.8137401262226066E-3</v>
      </c>
      <c r="N5521" s="43">
        <v>4.6523013986152328E-2</v>
      </c>
      <c r="O5521" s="43">
        <v>0</v>
      </c>
      <c r="P5521" s="43">
        <v>1</v>
      </c>
      <c r="R5521" s="43">
        <v>591.95624484460973</v>
      </c>
      <c r="S5521" s="43">
        <v>212.94521120911332</v>
      </c>
      <c r="T5521" s="43">
        <v>6882.8638454342226</v>
      </c>
      <c r="U5521" s="43">
        <v>7687.7653014879452</v>
      </c>
      <c r="W5521" s="43">
        <v>2738.6686797526772</v>
      </c>
      <c r="X5521" s="43">
        <v>0</v>
      </c>
      <c r="Y5521" s="43">
        <v>0</v>
      </c>
      <c r="Z5521" s="43">
        <v>2738.6686797526772</v>
      </c>
      <c r="AB5521" s="43">
        <v>193.0638196190053</v>
      </c>
      <c r="AC5521" s="43">
        <v>0</v>
      </c>
      <c r="AD5521" s="43">
        <v>0</v>
      </c>
      <c r="AE5521" s="43">
        <v>193.0638196190053</v>
      </c>
      <c r="AG5521" s="43">
        <v>5036411.7020651735</v>
      </c>
      <c r="AH5521" s="43">
        <v>591552.43482657825</v>
      </c>
      <c r="AI5521" s="43">
        <v>0</v>
      </c>
      <c r="AJ5521" s="43">
        <v>810868042.39982224</v>
      </c>
      <c r="AK5521" s="43">
        <v>815904454.10188746</v>
      </c>
    </row>
    <row r="5522" spans="3:37" x14ac:dyDescent="0.2">
      <c r="C5522" s="43">
        <v>5.9684802174231756E-4</v>
      </c>
      <c r="D5522" s="43">
        <v>5.6129462550147391E-2</v>
      </c>
      <c r="E5522" s="43">
        <v>5.9841682266338951</v>
      </c>
      <c r="F5522" s="43">
        <v>4.4140757214216464</v>
      </c>
      <c r="H5522" s="43">
        <v>8.1578172005335035E-5</v>
      </c>
      <c r="I5522" s="43">
        <v>0.1219171360657918</v>
      </c>
      <c r="J5522" s="43">
        <v>0</v>
      </c>
      <c r="K5522" s="43">
        <v>1</v>
      </c>
      <c r="M5522" s="43">
        <v>7.9157435700772938E-3</v>
      </c>
      <c r="N5522" s="43">
        <v>4.7087104056643625E-2</v>
      </c>
      <c r="O5522" s="43">
        <v>0</v>
      </c>
      <c r="P5522" s="43">
        <v>1</v>
      </c>
      <c r="R5522" s="43">
        <v>634.30336493260643</v>
      </c>
      <c r="S5522" s="43">
        <v>188.31334354272636</v>
      </c>
      <c r="T5522" s="43">
        <v>7057.2592391115923</v>
      </c>
      <c r="U5522" s="43">
        <v>7879.8759475869247</v>
      </c>
      <c r="W5522" s="43">
        <v>3795.7780424766679</v>
      </c>
      <c r="X5522" s="43">
        <v>0</v>
      </c>
      <c r="Y5522" s="43">
        <v>0</v>
      </c>
      <c r="Z5522" s="43">
        <v>3795.7780424766679</v>
      </c>
      <c r="AB5522" s="43">
        <v>231.71488985087387</v>
      </c>
      <c r="AC5522" s="43">
        <v>0</v>
      </c>
      <c r="AD5522" s="43">
        <v>0</v>
      </c>
      <c r="AE5522" s="43">
        <v>231.71488985087387</v>
      </c>
      <c r="AG5522" s="43">
        <v>6980435.8201145921</v>
      </c>
      <c r="AH5522" s="43">
        <v>819888.05717496027</v>
      </c>
      <c r="AI5522" s="43">
        <v>0</v>
      </c>
      <c r="AJ5522" s="43">
        <v>973202537.37367022</v>
      </c>
      <c r="AK5522" s="43">
        <v>980182973.19378483</v>
      </c>
    </row>
    <row r="5523" spans="3:37" x14ac:dyDescent="0.2">
      <c r="C5523" s="43">
        <v>6.2481039753592427E-4</v>
      </c>
      <c r="D5523" s="43">
        <v>4.9213581161032423E-2</v>
      </c>
      <c r="E5523" s="43">
        <v>7.9661890493906977</v>
      </c>
      <c r="F5523" s="43">
        <v>2.9396972126505405</v>
      </c>
      <c r="H5523" s="43">
        <v>8.4834446603143879E-5</v>
      </c>
      <c r="I5523" s="43">
        <v>9.7963994263032289E-2</v>
      </c>
      <c r="J5523" s="43">
        <v>0</v>
      </c>
      <c r="K5523" s="43">
        <v>1</v>
      </c>
      <c r="M5523" s="43">
        <v>7.8452757808217637E-3</v>
      </c>
      <c r="N5523" s="43">
        <v>4.603659246052294E-2</v>
      </c>
      <c r="O5523" s="43">
        <v>0</v>
      </c>
      <c r="P5523" s="43">
        <v>1</v>
      </c>
      <c r="R5523" s="43">
        <v>582.20454260261192</v>
      </c>
      <c r="S5523" s="43">
        <v>157.35519596455794</v>
      </c>
      <c r="T5523" s="43">
        <v>6838.3883089650471</v>
      </c>
      <c r="U5523" s="43">
        <v>7577.9480475322171</v>
      </c>
      <c r="W5523" s="43">
        <v>4637.9514517864473</v>
      </c>
      <c r="X5523" s="43">
        <v>0</v>
      </c>
      <c r="Y5523" s="43">
        <v>0</v>
      </c>
      <c r="Z5523" s="43">
        <v>4637.9514517864473</v>
      </c>
      <c r="AB5523" s="43">
        <v>120.83515654722832</v>
      </c>
      <c r="AC5523" s="43">
        <v>0</v>
      </c>
      <c r="AD5523" s="43">
        <v>0</v>
      </c>
      <c r="AE5523" s="43">
        <v>120.83515654722832</v>
      </c>
      <c r="AG5523" s="43">
        <v>8529192.7198352758</v>
      </c>
      <c r="AH5523" s="43">
        <v>1001797.5135858726</v>
      </c>
      <c r="AI5523" s="43">
        <v>0</v>
      </c>
      <c r="AJ5523" s="43">
        <v>507507657.49835896</v>
      </c>
      <c r="AK5523" s="43">
        <v>516036850.21819425</v>
      </c>
    </row>
    <row r="5524" spans="3:37" x14ac:dyDescent="0.2">
      <c r="C5524" s="43">
        <v>6.280831381497709E-4</v>
      </c>
      <c r="D5524" s="43">
        <v>5.5943714293002822E-2</v>
      </c>
      <c r="E5524" s="43">
        <v>5.4703698712754818</v>
      </c>
      <c r="F5524" s="43">
        <v>2.654258207288871</v>
      </c>
      <c r="H5524" s="43">
        <v>8.5275491114620162E-5</v>
      </c>
      <c r="I5524" s="43">
        <v>0.11655488291381277</v>
      </c>
      <c r="J5524" s="43">
        <v>0</v>
      </c>
      <c r="K5524" s="43">
        <v>1</v>
      </c>
      <c r="M5524" s="43">
        <v>7.8536450332258312E-3</v>
      </c>
      <c r="N5524" s="43">
        <v>4.4398499211496759E-2</v>
      </c>
      <c r="O5524" s="43">
        <v>0</v>
      </c>
      <c r="P5524" s="43">
        <v>1</v>
      </c>
      <c r="R5524" s="43">
        <v>665.28970698539308</v>
      </c>
      <c r="S5524" s="43">
        <v>188.19023062113561</v>
      </c>
      <c r="T5524" s="43">
        <v>6602.0974600002037</v>
      </c>
      <c r="U5524" s="43">
        <v>7455.5773976067321</v>
      </c>
      <c r="W5524" s="43">
        <v>3639.3807687625876</v>
      </c>
      <c r="X5524" s="43">
        <v>0</v>
      </c>
      <c r="Y5524" s="43">
        <v>0</v>
      </c>
      <c r="Z5524" s="43">
        <v>3639.3807687625876</v>
      </c>
      <c r="AB5524" s="43">
        <v>117.76002250657724</v>
      </c>
      <c r="AC5524" s="43">
        <v>0</v>
      </c>
      <c r="AD5524" s="43">
        <v>0</v>
      </c>
      <c r="AE5524" s="43">
        <v>117.76002250657724</v>
      </c>
      <c r="AG5524" s="43">
        <v>6692821.2337543983</v>
      </c>
      <c r="AH5524" s="43">
        <v>786106.24605271895</v>
      </c>
      <c r="AI5524" s="43">
        <v>0</v>
      </c>
      <c r="AJ5524" s="43">
        <v>494592094.52762443</v>
      </c>
      <c r="AK5524" s="43">
        <v>501284915.76137882</v>
      </c>
    </row>
    <row r="5525" spans="3:37" x14ac:dyDescent="0.2">
      <c r="C5525" s="43">
        <v>6.1905408850049248E-4</v>
      </c>
      <c r="D5525" s="43">
        <v>5.9862124730482469E-2</v>
      </c>
      <c r="E5525" s="43">
        <v>4.0841320556792509</v>
      </c>
      <c r="F5525" s="43">
        <v>4.3590283633430076</v>
      </c>
      <c r="H5525" s="43">
        <v>8.9642945207841744E-5</v>
      </c>
      <c r="I5525" s="43">
        <v>8.1513865944086022E-2</v>
      </c>
      <c r="J5525" s="43">
        <v>0</v>
      </c>
      <c r="K5525" s="43">
        <v>1</v>
      </c>
      <c r="M5525" s="43">
        <v>7.8185711716094366E-3</v>
      </c>
      <c r="N5525" s="43">
        <v>4.5568018303997274E-2</v>
      </c>
      <c r="O5525" s="43">
        <v>0</v>
      </c>
      <c r="P5525" s="43">
        <v>1</v>
      </c>
      <c r="R5525" s="43">
        <v>701.65414721189245</v>
      </c>
      <c r="S5525" s="43">
        <v>138.35344591237481</v>
      </c>
      <c r="T5525" s="43">
        <v>6745.7448224999853</v>
      </c>
      <c r="U5525" s="43">
        <v>7585.7524156242525</v>
      </c>
      <c r="W5525" s="43">
        <v>2865.648194628378</v>
      </c>
      <c r="X5525" s="43">
        <v>0</v>
      </c>
      <c r="Y5525" s="43">
        <v>0</v>
      </c>
      <c r="Z5525" s="43">
        <v>2865.648194628378</v>
      </c>
      <c r="AB5525" s="43">
        <v>252.18575144639365</v>
      </c>
      <c r="AC5525" s="43">
        <v>0</v>
      </c>
      <c r="AD5525" s="43">
        <v>0</v>
      </c>
      <c r="AE5525" s="43">
        <v>252.18575144639365</v>
      </c>
      <c r="AG5525" s="43">
        <v>5269927.0299215866</v>
      </c>
      <c r="AH5525" s="43">
        <v>618980.01003972965</v>
      </c>
      <c r="AI5525" s="43">
        <v>0</v>
      </c>
      <c r="AJ5525" s="43">
        <v>1059180156.0748533</v>
      </c>
      <c r="AK5525" s="43">
        <v>1064450083.1047748</v>
      </c>
    </row>
    <row r="5526" spans="3:37" x14ac:dyDescent="0.2">
      <c r="C5526" s="43">
        <v>6.2100434872180976E-4</v>
      </c>
      <c r="D5526" s="43">
        <v>6.3519010825935363E-2</v>
      </c>
      <c r="E5526" s="43">
        <v>1.4968210210141895</v>
      </c>
      <c r="F5526" s="43">
        <v>8.0634731672325195</v>
      </c>
      <c r="H5526" s="43">
        <v>8.3028685992817501E-5</v>
      </c>
      <c r="I5526" s="43">
        <v>9.7600069281104582E-2</v>
      </c>
      <c r="J5526" s="43">
        <v>0</v>
      </c>
      <c r="K5526" s="43">
        <v>1</v>
      </c>
      <c r="M5526" s="43">
        <v>7.9208870122216002E-3</v>
      </c>
      <c r="N5526" s="43">
        <v>4.4635848119890471E-2</v>
      </c>
      <c r="O5526" s="43">
        <v>0</v>
      </c>
      <c r="P5526" s="43">
        <v>1</v>
      </c>
      <c r="R5526" s="43">
        <v>746.86264863019653</v>
      </c>
      <c r="S5526" s="43">
        <v>153.43366663579883</v>
      </c>
      <c r="T5526" s="43">
        <v>6694.2200197573366</v>
      </c>
      <c r="U5526" s="43">
        <v>7594.5163350233324</v>
      </c>
      <c r="W5526" s="43">
        <v>1117.9197122800126</v>
      </c>
      <c r="X5526" s="43">
        <v>0</v>
      </c>
      <c r="Y5526" s="43">
        <v>0</v>
      </c>
      <c r="Z5526" s="43">
        <v>1117.9197122800126</v>
      </c>
      <c r="AB5526" s="43">
        <v>564.47253776821356</v>
      </c>
      <c r="AC5526" s="43">
        <v>0</v>
      </c>
      <c r="AD5526" s="43">
        <v>0</v>
      </c>
      <c r="AE5526" s="43">
        <v>564.47253776821356</v>
      </c>
      <c r="AG5526" s="43">
        <v>2055854.3508829433</v>
      </c>
      <c r="AH5526" s="43">
        <v>241470.65785248272</v>
      </c>
      <c r="AI5526" s="43">
        <v>0</v>
      </c>
      <c r="AJ5526" s="43">
        <v>2370784658.6264968</v>
      </c>
      <c r="AK5526" s="43">
        <v>2372840512.9773798</v>
      </c>
    </row>
    <row r="5527" spans="3:37" x14ac:dyDescent="0.2">
      <c r="C5527" s="43">
        <v>6.079707907314405E-4</v>
      </c>
      <c r="D5527" s="43">
        <v>5.0233329502158496E-2</v>
      </c>
      <c r="E5527" s="43">
        <v>5.7062513944531688</v>
      </c>
      <c r="F5527" s="43">
        <v>3.0755883729811595</v>
      </c>
      <c r="H5527" s="43">
        <v>9.2498616920289045E-5</v>
      </c>
      <c r="I5527" s="43">
        <v>0.10868544190027984</v>
      </c>
      <c r="J5527" s="43">
        <v>0</v>
      </c>
      <c r="K5527" s="43">
        <v>1</v>
      </c>
      <c r="M5527" s="43">
        <v>7.8187244300798181E-3</v>
      </c>
      <c r="N5527" s="43">
        <v>4.4282929025628262E-2</v>
      </c>
      <c r="O5527" s="43">
        <v>0</v>
      </c>
      <c r="P5527" s="43">
        <v>1</v>
      </c>
      <c r="R5527" s="43">
        <v>578.25187790564462</v>
      </c>
      <c r="S5527" s="43">
        <v>190.34829334614039</v>
      </c>
      <c r="T5527" s="43">
        <v>6555.6327839006972</v>
      </c>
      <c r="U5527" s="43">
        <v>7324.2329551524817</v>
      </c>
      <c r="W5527" s="43">
        <v>3299.6505846442483</v>
      </c>
      <c r="X5527" s="43">
        <v>0</v>
      </c>
      <c r="Y5527" s="43">
        <v>0</v>
      </c>
      <c r="Z5527" s="43">
        <v>3299.6505846442483</v>
      </c>
      <c r="AB5527" s="43">
        <v>128.42277756459603</v>
      </c>
      <c r="AC5527" s="43">
        <v>0</v>
      </c>
      <c r="AD5527" s="43">
        <v>0</v>
      </c>
      <c r="AE5527" s="43">
        <v>128.42277756459603</v>
      </c>
      <c r="AG5527" s="43">
        <v>6068057.4251607722</v>
      </c>
      <c r="AH5527" s="43">
        <v>712724.52628315764</v>
      </c>
      <c r="AI5527" s="43">
        <v>0</v>
      </c>
      <c r="AJ5527" s="43">
        <v>539375665.7713033</v>
      </c>
      <c r="AK5527" s="43">
        <v>545443723.19646406</v>
      </c>
    </row>
    <row r="5528" spans="3:37" x14ac:dyDescent="0.2">
      <c r="C5528" s="43">
        <v>6.0333457301156655E-4</v>
      </c>
      <c r="D5528" s="43">
        <v>5.6237798510425985E-2</v>
      </c>
      <c r="E5528" s="43">
        <v>3.8648826775111846</v>
      </c>
      <c r="F5528" s="43">
        <v>2.8468370979124522</v>
      </c>
      <c r="H5528" s="43">
        <v>8.73192625095227E-5</v>
      </c>
      <c r="I5528" s="43">
        <v>9.9107994360540158E-2</v>
      </c>
      <c r="J5528" s="43">
        <v>0</v>
      </c>
      <c r="K5528" s="43">
        <v>1</v>
      </c>
      <c r="M5528" s="43">
        <v>7.8466549839712133E-3</v>
      </c>
      <c r="N5528" s="43">
        <v>4.2969811754714607E-2</v>
      </c>
      <c r="O5528" s="43">
        <v>0</v>
      </c>
      <c r="P5528" s="43">
        <v>1</v>
      </c>
      <c r="R5528" s="43">
        <v>642.43456113857678</v>
      </c>
      <c r="S5528" s="43">
        <v>163.85553611040595</v>
      </c>
      <c r="T5528" s="43">
        <v>6383.9632907639689</v>
      </c>
      <c r="U5528" s="43">
        <v>7190.2533880129513</v>
      </c>
      <c r="W5528" s="43">
        <v>2482.9342067789853</v>
      </c>
      <c r="X5528" s="43">
        <v>0</v>
      </c>
      <c r="Y5528" s="43">
        <v>0</v>
      </c>
      <c r="Z5528" s="43">
        <v>2482.9342067789853</v>
      </c>
      <c r="AB5528" s="43">
        <v>126.95250191262571</v>
      </c>
      <c r="AC5528" s="43">
        <v>0</v>
      </c>
      <c r="AD5528" s="43">
        <v>0</v>
      </c>
      <c r="AE5528" s="43">
        <v>126.95250191262571</v>
      </c>
      <c r="AG5528" s="43">
        <v>4566116.0062665539</v>
      </c>
      <c r="AH5528" s="43">
        <v>536313.78866426088</v>
      </c>
      <c r="AI5528" s="43">
        <v>0</v>
      </c>
      <c r="AJ5528" s="43">
        <v>533200508.03302795</v>
      </c>
      <c r="AK5528" s="43">
        <v>537766624.03929448</v>
      </c>
    </row>
    <row r="5529" spans="3:37" x14ac:dyDescent="0.2">
      <c r="C5529" s="43">
        <v>6.1491517687661812E-4</v>
      </c>
      <c r="D5529" s="43">
        <v>5.567364030864197E-2</v>
      </c>
      <c r="E5529" s="43">
        <v>6.0781811284208507</v>
      </c>
      <c r="F5529" s="43">
        <v>1.6496515223457477</v>
      </c>
      <c r="H5529" s="43">
        <v>8.071703570313864E-5</v>
      </c>
      <c r="I5529" s="43">
        <v>8.9588083392878021E-2</v>
      </c>
      <c r="J5529" s="43">
        <v>0</v>
      </c>
      <c r="K5529" s="43">
        <v>1</v>
      </c>
      <c r="M5529" s="43">
        <v>7.7825814046846948E-3</v>
      </c>
      <c r="N5529" s="43">
        <v>4.6223590443328133E-2</v>
      </c>
      <c r="O5529" s="43">
        <v>0</v>
      </c>
      <c r="P5529" s="43">
        <v>1</v>
      </c>
      <c r="R5529" s="43">
        <v>648.19727979639026</v>
      </c>
      <c r="S5529" s="43">
        <v>136.91714121147254</v>
      </c>
      <c r="T5529" s="43">
        <v>6811.2954889389548</v>
      </c>
      <c r="U5529" s="43">
        <v>7596.4099099468176</v>
      </c>
      <c r="W5529" s="43">
        <v>3939.8604735521494</v>
      </c>
      <c r="X5529" s="43">
        <v>0</v>
      </c>
      <c r="Y5529" s="43">
        <v>0</v>
      </c>
      <c r="Z5529" s="43">
        <v>3939.8604735521494</v>
      </c>
      <c r="AB5529" s="43">
        <v>45.057951407210439</v>
      </c>
      <c r="AC5529" s="43">
        <v>0</v>
      </c>
      <c r="AD5529" s="43">
        <v>0</v>
      </c>
      <c r="AE5529" s="43">
        <v>45.057951407210439</v>
      </c>
      <c r="AG5529" s="43">
        <v>7245403.410862403</v>
      </c>
      <c r="AH5529" s="43">
        <v>851009.86228726432</v>
      </c>
      <c r="AI5529" s="43">
        <v>0</v>
      </c>
      <c r="AJ5529" s="43">
        <v>189243395.91028383</v>
      </c>
      <c r="AK5529" s="43">
        <v>196488799.32114625</v>
      </c>
    </row>
    <row r="5530" spans="3:37" x14ac:dyDescent="0.2">
      <c r="C5530" s="43">
        <v>5.7096649438768488E-4</v>
      </c>
      <c r="D5530" s="43">
        <v>4.890550409091763E-2</v>
      </c>
      <c r="E5530" s="43">
        <v>8.3250903783152239</v>
      </c>
      <c r="F5530" s="43">
        <v>3.9667171900638416</v>
      </c>
      <c r="H5530" s="43">
        <v>9.0507441542153622E-5</v>
      </c>
      <c r="I5530" s="43">
        <v>9.7340424289999089E-2</v>
      </c>
      <c r="J5530" s="43">
        <v>0</v>
      </c>
      <c r="K5530" s="43">
        <v>1</v>
      </c>
      <c r="M5530" s="43">
        <v>7.9075641161253651E-3</v>
      </c>
      <c r="N5530" s="43">
        <v>4.5334003133797686E-2</v>
      </c>
      <c r="O5530" s="43">
        <v>0</v>
      </c>
      <c r="P5530" s="43">
        <v>1</v>
      </c>
      <c r="R5530" s="43">
        <v>528.70173563503704</v>
      </c>
      <c r="S5530" s="43">
        <v>166.80916029896133</v>
      </c>
      <c r="T5530" s="43">
        <v>6787.4894105977401</v>
      </c>
      <c r="U5530" s="43">
        <v>7483.0003065317387</v>
      </c>
      <c r="W5530" s="43">
        <v>4401.4897323338064</v>
      </c>
      <c r="X5530" s="43">
        <v>0</v>
      </c>
      <c r="Y5530" s="43">
        <v>0</v>
      </c>
      <c r="Z5530" s="43">
        <v>4401.4897323338064</v>
      </c>
      <c r="AB5530" s="43">
        <v>167.83041244518068</v>
      </c>
      <c r="AC5530" s="43">
        <v>0</v>
      </c>
      <c r="AD5530" s="43">
        <v>0</v>
      </c>
      <c r="AE5530" s="43">
        <v>167.83041244518068</v>
      </c>
      <c r="AG5530" s="43">
        <v>8094339.6177618699</v>
      </c>
      <c r="AH5530" s="43">
        <v>950721.78218410222</v>
      </c>
      <c r="AI5530" s="43">
        <v>0</v>
      </c>
      <c r="AJ5530" s="43">
        <v>704887732.26975882</v>
      </c>
      <c r="AK5530" s="43">
        <v>712982071.88752067</v>
      </c>
    </row>
    <row r="5531" spans="3:37" x14ac:dyDescent="0.2">
      <c r="C5531" s="43">
        <v>6.3167125152963077E-4</v>
      </c>
      <c r="D5531" s="43">
        <v>6.1886313753936162E-2</v>
      </c>
      <c r="E5531" s="43">
        <v>2.160447823081975</v>
      </c>
      <c r="F5531" s="43">
        <v>2.5347161806240948</v>
      </c>
      <c r="H5531" s="43">
        <v>9.6054709316728548E-5</v>
      </c>
      <c r="I5531" s="43">
        <v>8.8998251496119646E-2</v>
      </c>
      <c r="J5531" s="43">
        <v>0</v>
      </c>
      <c r="K5531" s="43">
        <v>1</v>
      </c>
      <c r="M5531" s="43">
        <v>7.8966709078491792E-3</v>
      </c>
      <c r="N5531" s="43">
        <v>4.581824570532933E-2</v>
      </c>
      <c r="O5531" s="43">
        <v>0</v>
      </c>
      <c r="P5531" s="43">
        <v>1</v>
      </c>
      <c r="R5531" s="43">
        <v>740.16424082132153</v>
      </c>
      <c r="S5531" s="43">
        <v>161.86110808828826</v>
      </c>
      <c r="T5531" s="43">
        <v>6850.5409841671772</v>
      </c>
      <c r="U5531" s="43">
        <v>7752.5663330767866</v>
      </c>
      <c r="W5531" s="43">
        <v>1599.0862228055469</v>
      </c>
      <c r="X5531" s="43">
        <v>0</v>
      </c>
      <c r="Y5531" s="43">
        <v>0</v>
      </c>
      <c r="Z5531" s="43">
        <v>1599.0862228055469</v>
      </c>
      <c r="AB5531" s="43">
        <v>121.54579792773796</v>
      </c>
      <c r="AC5531" s="43">
        <v>0</v>
      </c>
      <c r="AD5531" s="43">
        <v>0</v>
      </c>
      <c r="AE5531" s="43">
        <v>121.54579792773796</v>
      </c>
      <c r="AG5531" s="43">
        <v>2940719.5637394008</v>
      </c>
      <c r="AH5531" s="43">
        <v>345402.62412599812</v>
      </c>
      <c r="AI5531" s="43">
        <v>0</v>
      </c>
      <c r="AJ5531" s="43">
        <v>510492351.29649943</v>
      </c>
      <c r="AK5531" s="43">
        <v>513433070.86023885</v>
      </c>
    </row>
    <row r="5532" spans="3:37" x14ac:dyDescent="0.2">
      <c r="C5532" s="43">
        <v>5.940736119792716E-4</v>
      </c>
      <c r="D5532" s="43">
        <v>5.1630799958768112E-2</v>
      </c>
      <c r="E5532" s="43">
        <v>6.3851936005578303</v>
      </c>
      <c r="F5532" s="43">
        <v>2.3344728149353191</v>
      </c>
      <c r="H5532" s="43">
        <v>8.0589001443440647E-5</v>
      </c>
      <c r="I5532" s="43">
        <v>0.10561804636147021</v>
      </c>
      <c r="J5532" s="43">
        <v>0</v>
      </c>
      <c r="K5532" s="43">
        <v>1</v>
      </c>
      <c r="M5532" s="43">
        <v>7.8092684017084949E-3</v>
      </c>
      <c r="N5532" s="43">
        <v>4.6008475774332647E-2</v>
      </c>
      <c r="O5532" s="43">
        <v>0</v>
      </c>
      <c r="P5532" s="43">
        <v>1</v>
      </c>
      <c r="R5532" s="43">
        <v>580.75303587262908</v>
      </c>
      <c r="S5532" s="43">
        <v>161.15963583209543</v>
      </c>
      <c r="T5532" s="43">
        <v>6802.8448780491008</v>
      </c>
      <c r="U5532" s="43">
        <v>7544.7575497538255</v>
      </c>
      <c r="W5532" s="43">
        <v>3708.2205681584433</v>
      </c>
      <c r="X5532" s="43">
        <v>0</v>
      </c>
      <c r="Y5532" s="43">
        <v>0</v>
      </c>
      <c r="Z5532" s="43">
        <v>3708.2205681584433</v>
      </c>
      <c r="AB5532" s="43">
        <v>82.924907826260224</v>
      </c>
      <c r="AC5532" s="43">
        <v>0</v>
      </c>
      <c r="AD5532" s="43">
        <v>0</v>
      </c>
      <c r="AE5532" s="43">
        <v>82.924907826260224</v>
      </c>
      <c r="AG5532" s="43">
        <v>6819417.6248433767</v>
      </c>
      <c r="AH5532" s="43">
        <v>800975.64272222377</v>
      </c>
      <c r="AI5532" s="43">
        <v>0</v>
      </c>
      <c r="AJ5532" s="43">
        <v>348284612.87029296</v>
      </c>
      <c r="AK5532" s="43">
        <v>355104030.49513632</v>
      </c>
    </row>
    <row r="5533" spans="3:37" x14ac:dyDescent="0.2">
      <c r="C5533" s="43">
        <v>6.0692279297319197E-4</v>
      </c>
      <c r="D5533" s="43">
        <v>5.2456373624029384E-2</v>
      </c>
      <c r="E5533" s="43">
        <v>5.1382699036869477</v>
      </c>
      <c r="F5533" s="43">
        <v>3.7583805921744906</v>
      </c>
      <c r="H5533" s="43">
        <v>8.6951296282500163E-5</v>
      </c>
      <c r="I5533" s="43">
        <v>0.11500917186049386</v>
      </c>
      <c r="J5533" s="43">
        <v>0</v>
      </c>
      <c r="K5533" s="43">
        <v>1</v>
      </c>
      <c r="M5533" s="43">
        <v>7.8987896307737282E-3</v>
      </c>
      <c r="N5533" s="43">
        <v>4.3344642916735544E-2</v>
      </c>
      <c r="O5533" s="43">
        <v>0</v>
      </c>
      <c r="P5533" s="43">
        <v>1</v>
      </c>
      <c r="R5533" s="43">
        <v>602.80116705359933</v>
      </c>
      <c r="S5533" s="43">
        <v>189.34372200116417</v>
      </c>
      <c r="T5533" s="43">
        <v>6482.4376701283727</v>
      </c>
      <c r="U5533" s="43">
        <v>7274.5825591831363</v>
      </c>
      <c r="W5533" s="43">
        <v>3097.3550945788775</v>
      </c>
      <c r="X5533" s="43">
        <v>0</v>
      </c>
      <c r="Y5533" s="43">
        <v>0</v>
      </c>
      <c r="Z5533" s="43">
        <v>3097.3550945788775</v>
      </c>
      <c r="AB5533" s="43">
        <v>177.9147892950636</v>
      </c>
      <c r="AC5533" s="43">
        <v>0</v>
      </c>
      <c r="AD5533" s="43">
        <v>0</v>
      </c>
      <c r="AE5533" s="43">
        <v>177.9147892950636</v>
      </c>
      <c r="AG5533" s="43">
        <v>5696036.0189305553</v>
      </c>
      <c r="AH5533" s="43">
        <v>669028.70042903756</v>
      </c>
      <c r="AI5533" s="43">
        <v>0</v>
      </c>
      <c r="AJ5533" s="43">
        <v>747242115.03926706</v>
      </c>
      <c r="AK5533" s="43">
        <v>752938151.05819762</v>
      </c>
    </row>
    <row r="5534" spans="3:37" x14ac:dyDescent="0.2">
      <c r="C5534" s="43">
        <v>6.1163990279633484E-4</v>
      </c>
      <c r="D5534" s="43">
        <v>5.3720581665323737E-2</v>
      </c>
      <c r="E5534" s="43">
        <v>5.7496880337650813</v>
      </c>
      <c r="F5534" s="43">
        <v>1.5848528794737136</v>
      </c>
      <c r="H5534" s="43">
        <v>9.7530971879922213E-5</v>
      </c>
      <c r="I5534" s="43">
        <v>9.828460653918282E-2</v>
      </c>
      <c r="J5534" s="43">
        <v>0</v>
      </c>
      <c r="K5534" s="43">
        <v>1</v>
      </c>
      <c r="M5534" s="43">
        <v>7.8559663394003332E-3</v>
      </c>
      <c r="N5534" s="43">
        <v>4.6450635221252479E-2</v>
      </c>
      <c r="O5534" s="43">
        <v>0</v>
      </c>
      <c r="P5534" s="43">
        <v>1</v>
      </c>
      <c r="R5534" s="43">
        <v>622.12677062191835</v>
      </c>
      <c r="S5534" s="43">
        <v>181.49740838446718</v>
      </c>
      <c r="T5534" s="43">
        <v>6909.2935427315706</v>
      </c>
      <c r="U5534" s="43">
        <v>7712.9177217379565</v>
      </c>
      <c r="W5534" s="43">
        <v>3577.0348485297577</v>
      </c>
      <c r="X5534" s="43">
        <v>0</v>
      </c>
      <c r="Y5534" s="43">
        <v>0</v>
      </c>
      <c r="Z5534" s="43">
        <v>3577.0348485297577</v>
      </c>
      <c r="AB5534" s="43">
        <v>38.932231751962526</v>
      </c>
      <c r="AC5534" s="43">
        <v>0</v>
      </c>
      <c r="AD5534" s="43">
        <v>0</v>
      </c>
      <c r="AE5534" s="43">
        <v>38.932231751962526</v>
      </c>
      <c r="AG5534" s="43">
        <v>6578167.0864462247</v>
      </c>
      <c r="AH5534" s="43">
        <v>772639.52728242765</v>
      </c>
      <c r="AI5534" s="43">
        <v>0</v>
      </c>
      <c r="AJ5534" s="43">
        <v>163515373.3582426</v>
      </c>
      <c r="AK5534" s="43">
        <v>170093540.44468883</v>
      </c>
    </row>
    <row r="5535" spans="3:37" x14ac:dyDescent="0.2">
      <c r="C5535" s="43">
        <v>5.9288207511608607E-4</v>
      </c>
      <c r="D5535" s="43">
        <v>5.318672596894209E-2</v>
      </c>
      <c r="E5535" s="43">
        <v>1.4467461167209228</v>
      </c>
      <c r="F5535" s="43">
        <v>2.4773052842248378</v>
      </c>
      <c r="H5535" s="43">
        <v>9.113037380592548E-5</v>
      </c>
      <c r="I5535" s="43">
        <v>0.11818298493184376</v>
      </c>
      <c r="J5535" s="43">
        <v>0</v>
      </c>
      <c r="K5535" s="43">
        <v>1</v>
      </c>
      <c r="M5535" s="43">
        <v>7.8139563857686136E-3</v>
      </c>
      <c r="N5535" s="43">
        <v>4.9282333965179226E-2</v>
      </c>
      <c r="O5535" s="43">
        <v>0</v>
      </c>
      <c r="P5535" s="43">
        <v>1</v>
      </c>
      <c r="R5535" s="43">
        <v>597.05446463441081</v>
      </c>
      <c r="S5535" s="43">
        <v>203.92030835921426</v>
      </c>
      <c r="T5535" s="43">
        <v>7291.2942151223551</v>
      </c>
      <c r="U5535" s="43">
        <v>8092.2689881159804</v>
      </c>
      <c r="W5535" s="43">
        <v>863.78622818072336</v>
      </c>
      <c r="X5535" s="43">
        <v>0</v>
      </c>
      <c r="Y5535" s="43">
        <v>0</v>
      </c>
      <c r="Z5535" s="43">
        <v>863.78622818072336</v>
      </c>
      <c r="AB5535" s="43">
        <v>94.377393566465784</v>
      </c>
      <c r="AC5535" s="43">
        <v>0</v>
      </c>
      <c r="AD5535" s="43">
        <v>0</v>
      </c>
      <c r="AE5535" s="43">
        <v>94.377393566465784</v>
      </c>
      <c r="AG5535" s="43">
        <v>1588502.8736243502</v>
      </c>
      <c r="AH5535" s="43">
        <v>186577.82528703625</v>
      </c>
      <c r="AI5535" s="43">
        <v>0</v>
      </c>
      <c r="AJ5535" s="43">
        <v>396385052.97915632</v>
      </c>
      <c r="AK5535" s="43">
        <v>397973555.85278064</v>
      </c>
    </row>
    <row r="5536" spans="3:37" x14ac:dyDescent="0.2">
      <c r="C5536" s="43">
        <v>6.1848998805125177E-4</v>
      </c>
      <c r="D5536" s="43">
        <v>5.3803910290528972E-2</v>
      </c>
      <c r="E5536" s="43">
        <v>8.0733518144963465</v>
      </c>
      <c r="F5536" s="43">
        <v>1.5891335910651008</v>
      </c>
      <c r="H5536" s="43">
        <v>8.7788941103028467E-5</v>
      </c>
      <c r="I5536" s="43">
        <v>9.6490763987427217E-2</v>
      </c>
      <c r="J5536" s="43">
        <v>0</v>
      </c>
      <c r="K5536" s="43">
        <v>1</v>
      </c>
      <c r="M5536" s="43">
        <v>7.7808419505180863E-3</v>
      </c>
      <c r="N5536" s="43">
        <v>4.9730566353398342E-2</v>
      </c>
      <c r="O5536" s="43">
        <v>0</v>
      </c>
      <c r="P5536" s="43">
        <v>1</v>
      </c>
      <c r="R5536" s="43">
        <v>630.0701229523396</v>
      </c>
      <c r="S5536" s="43">
        <v>160.3865436851101</v>
      </c>
      <c r="T5536" s="43">
        <v>7326.4294465295898</v>
      </c>
      <c r="U5536" s="43">
        <v>8116.8861131670392</v>
      </c>
      <c r="W5536" s="43">
        <v>5086.777770397207</v>
      </c>
      <c r="X5536" s="43">
        <v>0</v>
      </c>
      <c r="Y5536" s="43">
        <v>0</v>
      </c>
      <c r="Z5536" s="43">
        <v>5086.777770397207</v>
      </c>
      <c r="AB5536" s="43">
        <v>39.717915734878325</v>
      </c>
      <c r="AC5536" s="43">
        <v>0</v>
      </c>
      <c r="AD5536" s="43">
        <v>0</v>
      </c>
      <c r="AE5536" s="43">
        <v>39.717915734878325</v>
      </c>
      <c r="AG5536" s="43">
        <v>9354584.3197604641</v>
      </c>
      <c r="AH5536" s="43">
        <v>1098743.9984057967</v>
      </c>
      <c r="AI5536" s="43">
        <v>0</v>
      </c>
      <c r="AJ5536" s="43">
        <v>166815246.08648896</v>
      </c>
      <c r="AK5536" s="43">
        <v>176169830.40624943</v>
      </c>
    </row>
    <row r="5537" spans="3:37" x14ac:dyDescent="0.2">
      <c r="C5537" s="43">
        <v>6.2016204657577845E-4</v>
      </c>
      <c r="D5537" s="43">
        <v>5.0233479705666766E-2</v>
      </c>
      <c r="E5537" s="43">
        <v>9.5583030555688779</v>
      </c>
      <c r="F5537" s="43">
        <v>3.6189870778701545</v>
      </c>
      <c r="H5537" s="43">
        <v>8.7751392665306365E-5</v>
      </c>
      <c r="I5537" s="43">
        <v>9.5193691599325725E-2</v>
      </c>
      <c r="J5537" s="43">
        <v>0</v>
      </c>
      <c r="K5537" s="43">
        <v>1</v>
      </c>
      <c r="M5537" s="43">
        <v>7.8599154894545276E-3</v>
      </c>
      <c r="N5537" s="43">
        <v>4.52756703110333E-2</v>
      </c>
      <c r="O5537" s="43">
        <v>0</v>
      </c>
      <c r="P5537" s="43">
        <v>1</v>
      </c>
      <c r="R5537" s="43">
        <v>589.84896279655482</v>
      </c>
      <c r="S5537" s="43">
        <v>158.16287819034534</v>
      </c>
      <c r="T5537" s="43">
        <v>6737.9089508927882</v>
      </c>
      <c r="U5537" s="43">
        <v>7485.9207918796883</v>
      </c>
      <c r="W5537" s="43">
        <v>5637.9551434224431</v>
      </c>
      <c r="X5537" s="43">
        <v>0</v>
      </c>
      <c r="Y5537" s="43">
        <v>0</v>
      </c>
      <c r="Z5537" s="43">
        <v>5637.9551434224431</v>
      </c>
      <c r="AB5537" s="43">
        <v>165.2943288261441</v>
      </c>
      <c r="AC5537" s="43">
        <v>0</v>
      </c>
      <c r="AD5537" s="43">
        <v>0</v>
      </c>
      <c r="AE5537" s="43">
        <v>165.2943288261441</v>
      </c>
      <c r="AG5537" s="43">
        <v>10368199.508753873</v>
      </c>
      <c r="AH5537" s="43">
        <v>1217798.3109792478</v>
      </c>
      <c r="AI5537" s="43">
        <v>0</v>
      </c>
      <c r="AJ5537" s="43">
        <v>694236181.06980515</v>
      </c>
      <c r="AK5537" s="43">
        <v>704604380.57855904</v>
      </c>
    </row>
    <row r="5538" spans="3:37" x14ac:dyDescent="0.2">
      <c r="C5538" s="43">
        <v>5.9445618280934778E-4</v>
      </c>
      <c r="D5538" s="43">
        <v>5.2802716938724431E-2</v>
      </c>
      <c r="E5538" s="43">
        <v>3.4768778021110447</v>
      </c>
      <c r="F5538" s="43">
        <v>2.8322577312946726</v>
      </c>
      <c r="H5538" s="43">
        <v>8.558416508855246E-5</v>
      </c>
      <c r="I5538" s="43">
        <v>0.13357436715181648</v>
      </c>
      <c r="J5538" s="43">
        <v>0</v>
      </c>
      <c r="K5538" s="43">
        <v>1</v>
      </c>
      <c r="M5538" s="43">
        <v>7.793073104248073E-3</v>
      </c>
      <c r="N5538" s="43">
        <v>4.5477077528501872E-2</v>
      </c>
      <c r="O5538" s="43">
        <v>0</v>
      </c>
      <c r="P5538" s="43">
        <v>1</v>
      </c>
      <c r="R5538" s="43">
        <v>594.31746201125407</v>
      </c>
      <c r="S5538" s="43">
        <v>216.45066096294491</v>
      </c>
      <c r="T5538" s="43">
        <v>6710.3267966729618</v>
      </c>
      <c r="U5538" s="43">
        <v>7521.0949196471611</v>
      </c>
      <c r="W5538" s="43">
        <v>2066.3691910739035</v>
      </c>
      <c r="X5538" s="43">
        <v>0</v>
      </c>
      <c r="Y5538" s="43">
        <v>0</v>
      </c>
      <c r="Z5538" s="43">
        <v>2066.3691910739035</v>
      </c>
      <c r="AB5538" s="43">
        <v>116.51687581364968</v>
      </c>
      <c r="AC5538" s="43">
        <v>0</v>
      </c>
      <c r="AD5538" s="43">
        <v>0</v>
      </c>
      <c r="AE5538" s="43">
        <v>116.51687581364968</v>
      </c>
      <c r="AG5538" s="43">
        <v>3800052.9423849084</v>
      </c>
      <c r="AH5538" s="43">
        <v>446335.74527196318</v>
      </c>
      <c r="AI5538" s="43">
        <v>0</v>
      </c>
      <c r="AJ5538" s="43">
        <v>489370878.41732866</v>
      </c>
      <c r="AK5538" s="43">
        <v>493170931.35971355</v>
      </c>
    </row>
    <row r="5539" spans="3:37" x14ac:dyDescent="0.2">
      <c r="C5539" s="43">
        <v>5.9791824100194834E-4</v>
      </c>
      <c r="D5539" s="43">
        <v>4.8699257442947244E-2</v>
      </c>
      <c r="E5539" s="43">
        <v>3.8964241802756319</v>
      </c>
      <c r="F5539" s="43">
        <v>2.7034171340116893</v>
      </c>
      <c r="H5539" s="43">
        <v>9.4341999875791061E-5</v>
      </c>
      <c r="I5539" s="43">
        <v>9.5497890801849672E-2</v>
      </c>
      <c r="J5539" s="43">
        <v>0</v>
      </c>
      <c r="K5539" s="43">
        <v>1</v>
      </c>
      <c r="M5539" s="43">
        <v>7.8040405195602732E-3</v>
      </c>
      <c r="N5539" s="43">
        <v>4.5377592486439466E-2</v>
      </c>
      <c r="O5539" s="43">
        <v>0</v>
      </c>
      <c r="P5539" s="43">
        <v>1</v>
      </c>
      <c r="R5539" s="43">
        <v>551.32351311237949</v>
      </c>
      <c r="S5539" s="43">
        <v>170.58515354901883</v>
      </c>
      <c r="T5539" s="43">
        <v>6705.0703527917585</v>
      </c>
      <c r="U5539" s="43">
        <v>7426.979019453157</v>
      </c>
      <c r="W5539" s="43">
        <v>2148.1902676455848</v>
      </c>
      <c r="X5539" s="43">
        <v>0</v>
      </c>
      <c r="Y5539" s="43">
        <v>0</v>
      </c>
      <c r="Z5539" s="43">
        <v>2148.1902676455848</v>
      </c>
      <c r="AB5539" s="43">
        <v>100.48732929224857</v>
      </c>
      <c r="AC5539" s="43">
        <v>0</v>
      </c>
      <c r="AD5539" s="43">
        <v>0</v>
      </c>
      <c r="AE5539" s="43">
        <v>100.48732929224857</v>
      </c>
      <c r="AG5539" s="43">
        <v>3950521.9022002304</v>
      </c>
      <c r="AH5539" s="43">
        <v>464009.09781144629</v>
      </c>
      <c r="AI5539" s="43">
        <v>0</v>
      </c>
      <c r="AJ5539" s="43">
        <v>422046783.02744401</v>
      </c>
      <c r="AK5539" s="43">
        <v>425997304.92964423</v>
      </c>
    </row>
    <row r="5540" spans="3:37" x14ac:dyDescent="0.2">
      <c r="C5540" s="43">
        <v>5.9939305844127616E-4</v>
      </c>
      <c r="D5540" s="43">
        <v>5.1582710659082168E-2</v>
      </c>
      <c r="E5540" s="43">
        <v>10.023298328999086</v>
      </c>
      <c r="F5540" s="43">
        <v>2.7006250869677428</v>
      </c>
      <c r="H5540" s="43">
        <v>8.4684683629465622E-5</v>
      </c>
      <c r="I5540" s="43">
        <v>0.11862490199896281</v>
      </c>
      <c r="J5540" s="43">
        <v>0</v>
      </c>
      <c r="K5540" s="43">
        <v>1</v>
      </c>
      <c r="M5540" s="43">
        <v>7.7667156396732219E-3</v>
      </c>
      <c r="N5540" s="43">
        <v>4.3738352056527173E-2</v>
      </c>
      <c r="O5540" s="43">
        <v>0</v>
      </c>
      <c r="P5540" s="43">
        <v>1</v>
      </c>
      <c r="R5540" s="43">
        <v>585.40744635362876</v>
      </c>
      <c r="S5540" s="43">
        <v>190.20551661925239</v>
      </c>
      <c r="T5540" s="43">
        <v>6431.9430958122139</v>
      </c>
      <c r="U5540" s="43">
        <v>7207.556058785095</v>
      </c>
      <c r="W5540" s="43">
        <v>5867.7134788199492</v>
      </c>
      <c r="X5540" s="43">
        <v>0</v>
      </c>
      <c r="Y5540" s="43">
        <v>0</v>
      </c>
      <c r="Z5540" s="43">
        <v>5867.7134788199492</v>
      </c>
      <c r="AB5540" s="43">
        <v>106.52476906223734</v>
      </c>
      <c r="AC5540" s="43">
        <v>0</v>
      </c>
      <c r="AD5540" s="43">
        <v>0</v>
      </c>
      <c r="AE5540" s="43">
        <v>106.52476906223734</v>
      </c>
      <c r="AG5540" s="43">
        <v>10790725.087549886</v>
      </c>
      <c r="AH5540" s="43">
        <v>1267426.111425109</v>
      </c>
      <c r="AI5540" s="43">
        <v>0</v>
      </c>
      <c r="AJ5540" s="43">
        <v>447404030.06139684</v>
      </c>
      <c r="AK5540" s="43">
        <v>458194755.1489467</v>
      </c>
    </row>
    <row r="5541" spans="3:37" x14ac:dyDescent="0.2">
      <c r="C5541" s="43">
        <v>5.8541868623041742E-4</v>
      </c>
      <c r="D5541" s="43">
        <v>5.5003925751076599E-2</v>
      </c>
      <c r="E5541" s="43">
        <v>9.5424909421170394</v>
      </c>
      <c r="F5541" s="43">
        <v>2.5467234625777215</v>
      </c>
      <c r="H5541" s="43">
        <v>9.1008611818321761E-5</v>
      </c>
      <c r="I5541" s="43">
        <v>0.11526568515149871</v>
      </c>
      <c r="J5541" s="43">
        <v>0</v>
      </c>
      <c r="K5541" s="43">
        <v>1</v>
      </c>
      <c r="M5541" s="43">
        <v>7.8929154080411568E-3</v>
      </c>
      <c r="N5541" s="43">
        <v>4.5032206843356445E-2</v>
      </c>
      <c r="O5541" s="43">
        <v>0</v>
      </c>
      <c r="P5541" s="43">
        <v>1</v>
      </c>
      <c r="R5541" s="43">
        <v>609.68097155075611</v>
      </c>
      <c r="S5541" s="43">
        <v>198.62087870285609</v>
      </c>
      <c r="T5541" s="43">
        <v>6729.8138494378327</v>
      </c>
      <c r="U5541" s="43">
        <v>7538.1156996914451</v>
      </c>
      <c r="W5541" s="43">
        <v>5817.8751486042065</v>
      </c>
      <c r="X5541" s="43">
        <v>0</v>
      </c>
      <c r="Y5541" s="43">
        <v>0</v>
      </c>
      <c r="Z5541" s="43">
        <v>5817.8751486042065</v>
      </c>
      <c r="AB5541" s="43">
        <v>100.90184138216665</v>
      </c>
      <c r="AC5541" s="43">
        <v>0</v>
      </c>
      <c r="AD5541" s="43">
        <v>0</v>
      </c>
      <c r="AE5541" s="43">
        <v>100.90184138216665</v>
      </c>
      <c r="AG5541" s="43">
        <v>10699072.398283135</v>
      </c>
      <c r="AH5541" s="43">
        <v>1256661.0320985087</v>
      </c>
      <c r="AI5541" s="43">
        <v>0</v>
      </c>
      <c r="AJ5541" s="43">
        <v>423787733.80509996</v>
      </c>
      <c r="AK5541" s="43">
        <v>434486806.20338309</v>
      </c>
    </row>
    <row r="5542" spans="3:37" x14ac:dyDescent="0.2">
      <c r="C5542" s="43">
        <v>6.0947674703674753E-4</v>
      </c>
      <c r="D5542" s="43">
        <v>5.6192392135661962E-2</v>
      </c>
      <c r="E5542" s="43">
        <v>4.9138331408956528</v>
      </c>
      <c r="F5542" s="43">
        <v>3.3950785417995299</v>
      </c>
      <c r="H5542" s="43">
        <v>8.6326865736479426E-5</v>
      </c>
      <c r="I5542" s="43">
        <v>0.10016462552316155</v>
      </c>
      <c r="J5542" s="43">
        <v>0</v>
      </c>
      <c r="K5542" s="43">
        <v>1</v>
      </c>
      <c r="M5542" s="43">
        <v>7.8551787201114331E-3</v>
      </c>
      <c r="N5542" s="43">
        <v>4.3953611494076929E-2</v>
      </c>
      <c r="O5542" s="43">
        <v>0</v>
      </c>
      <c r="P5542" s="43">
        <v>1</v>
      </c>
      <c r="R5542" s="43">
        <v>648.45080585384903</v>
      </c>
      <c r="S5542" s="43">
        <v>163.72037012275197</v>
      </c>
      <c r="T5542" s="43">
        <v>6537.218610663148</v>
      </c>
      <c r="U5542" s="43">
        <v>7349.3897866397492</v>
      </c>
      <c r="W5542" s="43">
        <v>3186.3790600451362</v>
      </c>
      <c r="X5542" s="43">
        <v>0</v>
      </c>
      <c r="Y5542" s="43">
        <v>0</v>
      </c>
      <c r="Z5542" s="43">
        <v>3186.3790600451362</v>
      </c>
      <c r="AB5542" s="43">
        <v>166.18069532490887</v>
      </c>
      <c r="AC5542" s="43">
        <v>0</v>
      </c>
      <c r="AD5542" s="43">
        <v>0</v>
      </c>
      <c r="AE5542" s="43">
        <v>166.18069532490887</v>
      </c>
      <c r="AG5542" s="43">
        <v>5859751.0914230058</v>
      </c>
      <c r="AH5542" s="43">
        <v>688257.87696974946</v>
      </c>
      <c r="AI5542" s="43">
        <v>0</v>
      </c>
      <c r="AJ5542" s="43">
        <v>697958920.36461723</v>
      </c>
      <c r="AK5542" s="43">
        <v>703818671.45604026</v>
      </c>
    </row>
    <row r="5543" spans="3:37" x14ac:dyDescent="0.2">
      <c r="C5543" s="43">
        <v>6.0780156239559021E-4</v>
      </c>
      <c r="D5543" s="43">
        <v>4.4731039492324105E-2</v>
      </c>
      <c r="E5543" s="43">
        <v>2.3491418638001904</v>
      </c>
      <c r="F5543" s="43">
        <v>1.9630051313835097</v>
      </c>
      <c r="H5543" s="43">
        <v>8.7425630672479434E-5</v>
      </c>
      <c r="I5543" s="43">
        <v>0.12602137640005673</v>
      </c>
      <c r="J5543" s="43">
        <v>0</v>
      </c>
      <c r="K5543" s="43">
        <v>1</v>
      </c>
      <c r="M5543" s="43">
        <v>7.9043165383434477E-3</v>
      </c>
      <c r="N5543" s="43">
        <v>4.6460970412133373E-2</v>
      </c>
      <c r="O5543" s="43">
        <v>0</v>
      </c>
      <c r="P5543" s="43">
        <v>1</v>
      </c>
      <c r="R5543" s="43">
        <v>514.76993681364843</v>
      </c>
      <c r="S5543" s="43">
        <v>208.60531300132936</v>
      </c>
      <c r="T5543" s="43">
        <v>6953.3641331962526</v>
      </c>
      <c r="U5543" s="43">
        <v>7676.7393830112305</v>
      </c>
      <c r="W5543" s="43">
        <v>1209.2676087947202</v>
      </c>
      <c r="X5543" s="43">
        <v>0</v>
      </c>
      <c r="Y5543" s="43">
        <v>0</v>
      </c>
      <c r="Z5543" s="43">
        <v>1209.2676087947202</v>
      </c>
      <c r="AB5543" s="43">
        <v>53.042691697785415</v>
      </c>
      <c r="AC5543" s="43">
        <v>0</v>
      </c>
      <c r="AD5543" s="43">
        <v>0</v>
      </c>
      <c r="AE5543" s="43">
        <v>53.042691697785415</v>
      </c>
      <c r="AG5543" s="43">
        <v>2223843.1325734905</v>
      </c>
      <c r="AH5543" s="43">
        <v>261201.80349965958</v>
      </c>
      <c r="AI5543" s="43">
        <v>0</v>
      </c>
      <c r="AJ5543" s="43">
        <v>222779305.13069874</v>
      </c>
      <c r="AK5543" s="43">
        <v>225003148.26327223</v>
      </c>
    </row>
    <row r="5544" spans="3:37" x14ac:dyDescent="0.2">
      <c r="C5544" s="43">
        <v>6.1367718528759774E-4</v>
      </c>
      <c r="D5544" s="43">
        <v>5.6144638489519783E-2</v>
      </c>
      <c r="E5544" s="43">
        <v>0.81926804210416893</v>
      </c>
      <c r="F5544" s="43">
        <v>5.0570804442465178</v>
      </c>
      <c r="H5544" s="43">
        <v>8.8387846754142232E-5</v>
      </c>
      <c r="I5544" s="43">
        <v>0.11201335997135997</v>
      </c>
      <c r="J5544" s="43">
        <v>0</v>
      </c>
      <c r="K5544" s="43">
        <v>1</v>
      </c>
      <c r="M5544" s="43">
        <v>7.8285947653427505E-3</v>
      </c>
      <c r="N5544" s="43">
        <v>4.7448853194606788E-2</v>
      </c>
      <c r="O5544" s="43">
        <v>0</v>
      </c>
      <c r="P5544" s="43">
        <v>1</v>
      </c>
      <c r="R5544" s="43">
        <v>652.36498150218847</v>
      </c>
      <c r="S5544" s="43">
        <v>187.45833331583026</v>
      </c>
      <c r="T5544" s="43">
        <v>7033.1828133885974</v>
      </c>
      <c r="U5544" s="43">
        <v>7873.0061282066163</v>
      </c>
      <c r="W5544" s="43">
        <v>534.46178113262033</v>
      </c>
      <c r="X5544" s="43">
        <v>0</v>
      </c>
      <c r="Y5544" s="43">
        <v>0</v>
      </c>
      <c r="Z5544" s="43">
        <v>534.46178113262033</v>
      </c>
      <c r="AB5544" s="43">
        <v>283.19660135912341</v>
      </c>
      <c r="AC5544" s="43">
        <v>0</v>
      </c>
      <c r="AD5544" s="43">
        <v>0</v>
      </c>
      <c r="AE5544" s="43">
        <v>283.19660135912341</v>
      </c>
      <c r="AG5544" s="43">
        <v>982875.21550288878</v>
      </c>
      <c r="AH5544" s="43">
        <v>115443.74472464599</v>
      </c>
      <c r="AI5544" s="43">
        <v>0</v>
      </c>
      <c r="AJ5544" s="43">
        <v>1189425725.7083182</v>
      </c>
      <c r="AK5544" s="43">
        <v>1190408600.9238212</v>
      </c>
    </row>
    <row r="5545" spans="3:37" x14ac:dyDescent="0.2">
      <c r="C5545" s="43">
        <v>6.2250375177652639E-4</v>
      </c>
      <c r="D5545" s="43">
        <v>6.2411386304066285E-2</v>
      </c>
      <c r="E5545" s="43">
        <v>8.1111739997334134</v>
      </c>
      <c r="F5545" s="43">
        <v>1.6020728328917424</v>
      </c>
      <c r="H5545" s="43">
        <v>9.0182620800849378E-5</v>
      </c>
      <c r="I5545" s="43">
        <v>0.13396229881724975</v>
      </c>
      <c r="J5545" s="43">
        <v>0</v>
      </c>
      <c r="K5545" s="43">
        <v>1</v>
      </c>
      <c r="M5545" s="43">
        <v>7.9159698379404064E-3</v>
      </c>
      <c r="N5545" s="43">
        <v>4.6992118849084275E-2</v>
      </c>
      <c r="O5545" s="43">
        <v>0</v>
      </c>
      <c r="P5545" s="43">
        <v>1</v>
      </c>
      <c r="R5545" s="43">
        <v>735.61093316881374</v>
      </c>
      <c r="S5545" s="43">
        <v>228.74300202215019</v>
      </c>
      <c r="T5545" s="43">
        <v>7043.2244922765794</v>
      </c>
      <c r="U5545" s="43">
        <v>8007.5784274675434</v>
      </c>
      <c r="W5545" s="43">
        <v>5966.6682750385153</v>
      </c>
      <c r="X5545" s="43">
        <v>0</v>
      </c>
      <c r="Y5545" s="43">
        <v>0</v>
      </c>
      <c r="Z5545" s="43">
        <v>5966.6682750385153</v>
      </c>
      <c r="AB5545" s="43">
        <v>47.389375352982192</v>
      </c>
      <c r="AC5545" s="43">
        <v>0</v>
      </c>
      <c r="AD5545" s="43">
        <v>0</v>
      </c>
      <c r="AE5545" s="43">
        <v>47.389375352982192</v>
      </c>
      <c r="AG5545" s="43">
        <v>10972702.95779583</v>
      </c>
      <c r="AH5545" s="43">
        <v>1288800.3474083194</v>
      </c>
      <c r="AI5545" s="43">
        <v>0</v>
      </c>
      <c r="AJ5545" s="43">
        <v>199035376.4825252</v>
      </c>
      <c r="AK5545" s="43">
        <v>210008079.44032103</v>
      </c>
    </row>
    <row r="5546" spans="3:37" x14ac:dyDescent="0.2">
      <c r="C5546" s="43">
        <v>6.2492792924773166E-4</v>
      </c>
      <c r="D5546" s="43">
        <v>5.8733717109737515E-2</v>
      </c>
      <c r="E5546" s="43">
        <v>3.3384769827259957</v>
      </c>
      <c r="F5546" s="43">
        <v>1.7304471153774739</v>
      </c>
      <c r="H5546" s="43">
        <v>8.4680011524027347E-5</v>
      </c>
      <c r="I5546" s="43">
        <v>0.10959207761368917</v>
      </c>
      <c r="J5546" s="43">
        <v>0</v>
      </c>
      <c r="K5546" s="43">
        <v>1</v>
      </c>
      <c r="M5546" s="43">
        <v>7.8714784411754168E-3</v>
      </c>
      <c r="N5546" s="43">
        <v>4.4438470508664341E-2</v>
      </c>
      <c r="O5546" s="43">
        <v>0</v>
      </c>
      <c r="P5546" s="43">
        <v>1</v>
      </c>
      <c r="R5546" s="43">
        <v>694.95997754390919</v>
      </c>
      <c r="S5546" s="43">
        <v>175.71241245602891</v>
      </c>
      <c r="T5546" s="43">
        <v>6623.0462222579854</v>
      </c>
      <c r="U5546" s="43">
        <v>7493.7186122579233</v>
      </c>
      <c r="W5546" s="43">
        <v>2320.1078889461155</v>
      </c>
      <c r="X5546" s="43">
        <v>0</v>
      </c>
      <c r="Y5546" s="43">
        <v>0</v>
      </c>
      <c r="Z5546" s="43">
        <v>2320.1078889461155</v>
      </c>
      <c r="AB5546" s="43">
        <v>54.316571666272452</v>
      </c>
      <c r="AC5546" s="43">
        <v>0</v>
      </c>
      <c r="AD5546" s="43">
        <v>0</v>
      </c>
      <c r="AE5546" s="43">
        <v>54.316571666272452</v>
      </c>
      <c r="AG5546" s="43">
        <v>4266678.4077719068</v>
      </c>
      <c r="AH5546" s="43">
        <v>501143.30401236092</v>
      </c>
      <c r="AI5546" s="43">
        <v>0</v>
      </c>
      <c r="AJ5546" s="43">
        <v>228129600.9983443</v>
      </c>
      <c r="AK5546" s="43">
        <v>232396279.40611622</v>
      </c>
    </row>
    <row r="5547" spans="3:37" x14ac:dyDescent="0.2">
      <c r="C5547" s="43">
        <v>6.3074854932243518E-4</v>
      </c>
      <c r="D5547" s="43">
        <v>5.3719966810755873E-2</v>
      </c>
      <c r="E5547" s="43">
        <v>9.8331471797628165</v>
      </c>
      <c r="F5547" s="43">
        <v>2.1751855224261694</v>
      </c>
      <c r="H5547" s="43">
        <v>1.0212719223623434E-4</v>
      </c>
      <c r="I5547" s="43">
        <v>0.11740405132744614</v>
      </c>
      <c r="J5547" s="43">
        <v>0</v>
      </c>
      <c r="K5547" s="43">
        <v>1</v>
      </c>
      <c r="M5547" s="43">
        <v>7.8784641172295888E-3</v>
      </c>
      <c r="N5547" s="43">
        <v>4.7348043305370791E-2</v>
      </c>
      <c r="O5547" s="43">
        <v>0</v>
      </c>
      <c r="P5547" s="43">
        <v>1</v>
      </c>
      <c r="R5547" s="43">
        <v>641.55570136019378</v>
      </c>
      <c r="S5547" s="43">
        <v>227.02142662151627</v>
      </c>
      <c r="T5547" s="43">
        <v>7062.9473730721738</v>
      </c>
      <c r="U5547" s="43">
        <v>7931.5245010538838</v>
      </c>
      <c r="W5547" s="43">
        <v>6308.511635490745</v>
      </c>
      <c r="X5547" s="43">
        <v>0</v>
      </c>
      <c r="Y5547" s="43">
        <v>0</v>
      </c>
      <c r="Z5547" s="43">
        <v>6308.511635490745</v>
      </c>
      <c r="AB5547" s="43">
        <v>80.672326011325964</v>
      </c>
      <c r="AC5547" s="43">
        <v>0</v>
      </c>
      <c r="AD5547" s="43">
        <v>0</v>
      </c>
      <c r="AE5547" s="43">
        <v>80.672326011325964</v>
      </c>
      <c r="AG5547" s="43">
        <v>11601352.897667481</v>
      </c>
      <c r="AH5547" s="43">
        <v>1362638.5132660009</v>
      </c>
      <c r="AI5547" s="43">
        <v>0</v>
      </c>
      <c r="AJ5547" s="43">
        <v>338823769.24756902</v>
      </c>
      <c r="AK5547" s="43">
        <v>350425122.14523649</v>
      </c>
    </row>
    <row r="5548" spans="3:37" x14ac:dyDescent="0.2">
      <c r="C5548" s="43">
        <v>6.2641170508970223E-4</v>
      </c>
      <c r="D5548" s="43">
        <v>5.246203470236397E-2</v>
      </c>
      <c r="E5548" s="43">
        <v>2.133291297057315</v>
      </c>
      <c r="F5548" s="43">
        <v>1.3360786745752458</v>
      </c>
      <c r="H5548" s="43">
        <v>9.222469573155756E-5</v>
      </c>
      <c r="I5548" s="43">
        <v>9.1115503402483755E-2</v>
      </c>
      <c r="J5548" s="43">
        <v>0</v>
      </c>
      <c r="K5548" s="43">
        <v>1</v>
      </c>
      <c r="M5548" s="43">
        <v>7.8062873365545007E-3</v>
      </c>
      <c r="N5548" s="43">
        <v>4.339878407082097E-2</v>
      </c>
      <c r="O5548" s="43">
        <v>0</v>
      </c>
      <c r="P5548" s="43">
        <v>1</v>
      </c>
      <c r="R5548" s="43">
        <v>622.22487264499057</v>
      </c>
      <c r="S5548" s="43">
        <v>159.10428740458386</v>
      </c>
      <c r="T5548" s="43">
        <v>6414.5244887824274</v>
      </c>
      <c r="U5548" s="43">
        <v>7195.8536488320015</v>
      </c>
      <c r="W5548" s="43">
        <v>1327.3869056261547</v>
      </c>
      <c r="X5548" s="43">
        <v>0</v>
      </c>
      <c r="Y5548" s="43">
        <v>0</v>
      </c>
      <c r="Z5548" s="43">
        <v>1327.3869056261547</v>
      </c>
      <c r="AB5548" s="43">
        <v>22.375466622031912</v>
      </c>
      <c r="AC5548" s="43">
        <v>0</v>
      </c>
      <c r="AD5548" s="43">
        <v>0</v>
      </c>
      <c r="AE5548" s="43">
        <v>22.375466622031912</v>
      </c>
      <c r="AG5548" s="43">
        <v>2441064.5194464982</v>
      </c>
      <c r="AH5548" s="43">
        <v>286715.57161524938</v>
      </c>
      <c r="AI5548" s="43">
        <v>0</v>
      </c>
      <c r="AJ5548" s="43">
        <v>93976959.812534034</v>
      </c>
      <c r="AK5548" s="43">
        <v>96418024.331980526</v>
      </c>
    </row>
    <row r="5549" spans="3:37" x14ac:dyDescent="0.2">
      <c r="C5549" s="43">
        <v>5.978511627862626E-4</v>
      </c>
      <c r="D5549" s="43">
        <v>5.485651112809975E-2</v>
      </c>
      <c r="E5549" s="43">
        <v>4.2400262390703709</v>
      </c>
      <c r="F5549" s="43">
        <v>5.9289685893751436</v>
      </c>
      <c r="H5549" s="43">
        <v>9.0400868282491942E-5</v>
      </c>
      <c r="I5549" s="43">
        <v>0.10949735101574265</v>
      </c>
      <c r="J5549" s="43">
        <v>0</v>
      </c>
      <c r="K5549" s="43">
        <v>1</v>
      </c>
      <c r="M5549" s="43">
        <v>7.9099233860302487E-3</v>
      </c>
      <c r="N5549" s="43">
        <v>4.5884260367370477E-2</v>
      </c>
      <c r="O5549" s="43">
        <v>0</v>
      </c>
      <c r="P5549" s="43">
        <v>1</v>
      </c>
      <c r="R5549" s="43">
        <v>620.96001241066188</v>
      </c>
      <c r="S5549" s="43">
        <v>187.42114525263671</v>
      </c>
      <c r="T5549" s="43">
        <v>6871.9245935281115</v>
      </c>
      <c r="U5549" s="43">
        <v>7680.3057511914103</v>
      </c>
      <c r="W5549" s="43">
        <v>2632.8867460346696</v>
      </c>
      <c r="X5549" s="43">
        <v>0</v>
      </c>
      <c r="Y5549" s="43">
        <v>0</v>
      </c>
      <c r="Z5549" s="43">
        <v>2632.8867460346696</v>
      </c>
      <c r="AB5549" s="43">
        <v>327.49408641802626</v>
      </c>
      <c r="AC5549" s="43">
        <v>0</v>
      </c>
      <c r="AD5549" s="43">
        <v>0</v>
      </c>
      <c r="AE5549" s="43">
        <v>327.49408641802626</v>
      </c>
      <c r="AG5549" s="43">
        <v>4841878.7259577578</v>
      </c>
      <c r="AH5549" s="43">
        <v>568703.53714348865</v>
      </c>
      <c r="AI5549" s="43">
        <v>0</v>
      </c>
      <c r="AJ5549" s="43">
        <v>1375475162.9557102</v>
      </c>
      <c r="AK5549" s="43">
        <v>1380317041.681668</v>
      </c>
    </row>
    <row r="5550" spans="3:37" x14ac:dyDescent="0.2">
      <c r="C5550" s="43">
        <v>6.2060013881881648E-4</v>
      </c>
      <c r="D5550" s="43">
        <v>5.1788580480571854E-2</v>
      </c>
      <c r="E5550" s="43">
        <v>6.1597776478671715</v>
      </c>
      <c r="F5550" s="43">
        <v>1.3773718847591996</v>
      </c>
      <c r="H5550" s="43">
        <v>9.3133996249106232E-5</v>
      </c>
      <c r="I5550" s="43">
        <v>0.11917276527891707</v>
      </c>
      <c r="J5550" s="43">
        <v>0</v>
      </c>
      <c r="K5550" s="43">
        <v>1</v>
      </c>
      <c r="M5550" s="43">
        <v>7.8281635161084225E-3</v>
      </c>
      <c r="N5550" s="43">
        <v>4.6005420780144579E-2</v>
      </c>
      <c r="O5550" s="43">
        <v>0</v>
      </c>
      <c r="P5550" s="43">
        <v>1</v>
      </c>
      <c r="R5550" s="43">
        <v>608.53876445843332</v>
      </c>
      <c r="S5550" s="43">
        <v>210.14914524744751</v>
      </c>
      <c r="T5550" s="43">
        <v>6818.852068263911</v>
      </c>
      <c r="U5550" s="43">
        <v>7637.5399779697918</v>
      </c>
      <c r="W5550" s="43">
        <v>3748.4634791717631</v>
      </c>
      <c r="X5550" s="43">
        <v>0</v>
      </c>
      <c r="Y5550" s="43">
        <v>0</v>
      </c>
      <c r="Z5550" s="43">
        <v>3748.4634791717631</v>
      </c>
      <c r="AB5550" s="43">
        <v>24.572059992720348</v>
      </c>
      <c r="AC5550" s="43">
        <v>0</v>
      </c>
      <c r="AD5550" s="43">
        <v>0</v>
      </c>
      <c r="AE5550" s="43">
        <v>24.572059992720348</v>
      </c>
      <c r="AG5550" s="43">
        <v>6893424.3381968727</v>
      </c>
      <c r="AH5550" s="43">
        <v>809668.11150110082</v>
      </c>
      <c r="AI5550" s="43">
        <v>0</v>
      </c>
      <c r="AJ5550" s="43">
        <v>103202651.96942545</v>
      </c>
      <c r="AK5550" s="43">
        <v>110096076.30762233</v>
      </c>
    </row>
    <row r="5551" spans="3:37" x14ac:dyDescent="0.2">
      <c r="C5551" s="43">
        <v>5.9803268602409069E-4</v>
      </c>
      <c r="D5551" s="43">
        <v>5.5627839558335057E-2</v>
      </c>
      <c r="E5551" s="43">
        <v>2.3520186972376957</v>
      </c>
      <c r="F5551" s="43">
        <v>4.5867372092848422</v>
      </c>
      <c r="H5551" s="43">
        <v>8.9050363156232052E-5</v>
      </c>
      <c r="I5551" s="43">
        <v>0.1338649920520748</v>
      </c>
      <c r="J5551" s="43">
        <v>0</v>
      </c>
      <c r="K5551" s="43">
        <v>1</v>
      </c>
      <c r="M5551" s="43">
        <v>7.8882625204372836E-3</v>
      </c>
      <c r="N5551" s="43">
        <v>4.4667905090195525E-2</v>
      </c>
      <c r="O5551" s="43">
        <v>0</v>
      </c>
      <c r="P5551" s="43">
        <v>1</v>
      </c>
      <c r="R5551" s="43">
        <v>629.88242029059734</v>
      </c>
      <c r="S5551" s="43">
        <v>225.70702904041872</v>
      </c>
      <c r="T5551" s="43">
        <v>6671.4358275344403</v>
      </c>
      <c r="U5551" s="43">
        <v>7527.0252768654564</v>
      </c>
      <c r="W5551" s="43">
        <v>1481.4952295848175</v>
      </c>
      <c r="X5551" s="43">
        <v>0</v>
      </c>
      <c r="Y5551" s="43">
        <v>0</v>
      </c>
      <c r="Z5551" s="43">
        <v>1481.4952295848175</v>
      </c>
      <c r="AB5551" s="43">
        <v>241.73683043338266</v>
      </c>
      <c r="AC5551" s="43">
        <v>0</v>
      </c>
      <c r="AD5551" s="43">
        <v>0</v>
      </c>
      <c r="AE5551" s="43">
        <v>241.73683043338266</v>
      </c>
      <c r="AG5551" s="43">
        <v>2724469.7272064793</v>
      </c>
      <c r="AH5551" s="43">
        <v>320002.9695903206</v>
      </c>
      <c r="AI5551" s="43">
        <v>0</v>
      </c>
      <c r="AJ5551" s="43">
        <v>1015294687.8202072</v>
      </c>
      <c r="AK5551" s="43">
        <v>1018019157.5474137</v>
      </c>
    </row>
    <row r="5552" spans="3:37" x14ac:dyDescent="0.2">
      <c r="C5552" s="43">
        <v>5.7364995788470848E-4</v>
      </c>
      <c r="D5552" s="43">
        <v>6.0535802864159161E-2</v>
      </c>
      <c r="E5552" s="43">
        <v>1.7005955856615886</v>
      </c>
      <c r="F5552" s="43">
        <v>1.7917840963411353</v>
      </c>
      <c r="H5552" s="43">
        <v>8.6502634495026499E-5</v>
      </c>
      <c r="I5552" s="43">
        <v>0.12785269894840157</v>
      </c>
      <c r="J5552" s="43">
        <v>0</v>
      </c>
      <c r="K5552" s="43">
        <v>1</v>
      </c>
      <c r="M5552" s="43">
        <v>7.8328907955674248E-3</v>
      </c>
      <c r="N5552" s="43">
        <v>4.4415501991597113E-2</v>
      </c>
      <c r="O5552" s="43">
        <v>0</v>
      </c>
      <c r="P5552" s="43">
        <v>1</v>
      </c>
      <c r="R5552" s="43">
        <v>657.50891469690259</v>
      </c>
      <c r="S5552" s="43">
        <v>209.40237715149036</v>
      </c>
      <c r="T5552" s="43">
        <v>6587.1722406150539</v>
      </c>
      <c r="U5552" s="43">
        <v>7454.0835324634463</v>
      </c>
      <c r="W5552" s="43">
        <v>1118.1567578666945</v>
      </c>
      <c r="X5552" s="43">
        <v>0</v>
      </c>
      <c r="Y5552" s="43">
        <v>0</v>
      </c>
      <c r="Z5552" s="43">
        <v>1118.1567578666945</v>
      </c>
      <c r="AB5552" s="43">
        <v>55.704745898969456</v>
      </c>
      <c r="AC5552" s="43">
        <v>0</v>
      </c>
      <c r="AD5552" s="43">
        <v>0</v>
      </c>
      <c r="AE5552" s="43">
        <v>55.704745898969456</v>
      </c>
      <c r="AG5552" s="43">
        <v>2056290.2777168513</v>
      </c>
      <c r="AH5552" s="43">
        <v>241521.85969920602</v>
      </c>
      <c r="AI5552" s="43">
        <v>0</v>
      </c>
      <c r="AJ5552" s="43">
        <v>233959932.77567172</v>
      </c>
      <c r="AK5552" s="43">
        <v>236016223.05338857</v>
      </c>
    </row>
    <row r="5553" spans="3:37" x14ac:dyDescent="0.2">
      <c r="C5553" s="43">
        <v>6.009711427914481E-4</v>
      </c>
      <c r="D5553" s="43">
        <v>5.5671896275723998E-2</v>
      </c>
      <c r="E5553" s="43">
        <v>2.4409961987436515</v>
      </c>
      <c r="F5553" s="43">
        <v>3.244470895959136</v>
      </c>
      <c r="H5553" s="43">
        <v>1.0325116665099721E-4</v>
      </c>
      <c r="I5553" s="43">
        <v>0.11971799816022677</v>
      </c>
      <c r="J5553" s="43">
        <v>0</v>
      </c>
      <c r="K5553" s="43">
        <v>1</v>
      </c>
      <c r="M5553" s="43">
        <v>7.8499014343436091E-3</v>
      </c>
      <c r="N5553" s="43">
        <v>4.5027905971482547E-2</v>
      </c>
      <c r="O5553" s="43">
        <v>0</v>
      </c>
      <c r="P5553" s="43">
        <v>1</v>
      </c>
      <c r="R5553" s="43">
        <v>633.47868399125912</v>
      </c>
      <c r="S5553" s="43">
        <v>234.04360908751676</v>
      </c>
      <c r="T5553" s="43">
        <v>6692.4991845872828</v>
      </c>
      <c r="U5553" s="43">
        <v>7560.0214776660587</v>
      </c>
      <c r="W5553" s="43">
        <v>1546.3190596077943</v>
      </c>
      <c r="X5553" s="43">
        <v>0</v>
      </c>
      <c r="Y5553" s="43">
        <v>0</v>
      </c>
      <c r="Z5553" s="43">
        <v>1546.3190596077943</v>
      </c>
      <c r="AB5553" s="43">
        <v>152.1352182288897</v>
      </c>
      <c r="AC5553" s="43">
        <v>0</v>
      </c>
      <c r="AD5553" s="43">
        <v>0</v>
      </c>
      <c r="AE5553" s="43">
        <v>152.1352182288897</v>
      </c>
      <c r="AG5553" s="43">
        <v>2843680.7506187339</v>
      </c>
      <c r="AH5553" s="43">
        <v>334004.91687528358</v>
      </c>
      <c r="AI5553" s="43">
        <v>0</v>
      </c>
      <c r="AJ5553" s="43">
        <v>638967916.56133676</v>
      </c>
      <c r="AK5553" s="43">
        <v>641811597.31195545</v>
      </c>
    </row>
    <row r="5554" spans="3:37" x14ac:dyDescent="0.2">
      <c r="C5554" s="43">
        <v>6.1241044544002587E-4</v>
      </c>
      <c r="D5554" s="43">
        <v>6.1386720929479721E-2</v>
      </c>
      <c r="E5554" s="43">
        <v>3.4989645618919294</v>
      </c>
      <c r="F5554" s="43">
        <v>4.5343306388511682</v>
      </c>
      <c r="H5554" s="43">
        <v>9.7957397004910796E-5</v>
      </c>
      <c r="I5554" s="43">
        <v>0.14631792663113896</v>
      </c>
      <c r="J5554" s="43">
        <v>0</v>
      </c>
      <c r="K5554" s="43">
        <v>1</v>
      </c>
      <c r="M5554" s="43">
        <v>7.7738608880236542E-3</v>
      </c>
      <c r="N5554" s="43">
        <v>4.4654566586414486E-2</v>
      </c>
      <c r="O5554" s="43">
        <v>0</v>
      </c>
      <c r="P5554" s="43">
        <v>1</v>
      </c>
      <c r="R5554" s="43">
        <v>711.80231770081684</v>
      </c>
      <c r="S5554" s="43">
        <v>271.37956839785176</v>
      </c>
      <c r="T5554" s="43">
        <v>6572.718250846322</v>
      </c>
      <c r="U5554" s="43">
        <v>7555.9001369449907</v>
      </c>
      <c r="W5554" s="43">
        <v>2490.5710847076984</v>
      </c>
      <c r="X5554" s="43">
        <v>0</v>
      </c>
      <c r="Y5554" s="43">
        <v>0</v>
      </c>
      <c r="Z5554" s="43">
        <v>2490.5710847076984</v>
      </c>
      <c r="AB5554" s="43">
        <v>269.18468720731391</v>
      </c>
      <c r="AC5554" s="43">
        <v>0</v>
      </c>
      <c r="AD5554" s="43">
        <v>0</v>
      </c>
      <c r="AE5554" s="43">
        <v>269.18468720731391</v>
      </c>
      <c r="AG5554" s="43">
        <v>4580160.2247774573</v>
      </c>
      <c r="AH5554" s="43">
        <v>537963.35429686285</v>
      </c>
      <c r="AI5554" s="43">
        <v>0</v>
      </c>
      <c r="AJ5554" s="43">
        <v>1130575686.2707183</v>
      </c>
      <c r="AK5554" s="43">
        <v>1135155846.4954958</v>
      </c>
    </row>
    <row r="5555" spans="3:37" x14ac:dyDescent="0.2">
      <c r="C5555" s="43">
        <v>5.8745208048232179E-4</v>
      </c>
      <c r="D5555" s="43">
        <v>5.268870635871508E-2</v>
      </c>
      <c r="E5555" s="43">
        <v>2.6614723813621017</v>
      </c>
      <c r="F5555" s="43">
        <v>1.259509337694402</v>
      </c>
      <c r="H5555" s="43">
        <v>9.1778242597650994E-5</v>
      </c>
      <c r="I5555" s="43">
        <v>0.12046497474850659</v>
      </c>
      <c r="J5555" s="43">
        <v>0</v>
      </c>
      <c r="K5555" s="43">
        <v>1</v>
      </c>
      <c r="M5555" s="43">
        <v>7.9281647385307519E-3</v>
      </c>
      <c r="N5555" s="43">
        <v>4.4449116312916835E-2</v>
      </c>
      <c r="O5555" s="43">
        <v>0</v>
      </c>
      <c r="P5555" s="43">
        <v>1</v>
      </c>
      <c r="R5555" s="43">
        <v>586.04687524752592</v>
      </c>
      <c r="S5555" s="43">
        <v>209.33550966009722</v>
      </c>
      <c r="T5555" s="43">
        <v>6672.3400211111448</v>
      </c>
      <c r="U5555" s="43">
        <v>7467.7224060187682</v>
      </c>
      <c r="W5555" s="43">
        <v>1559.7475726548514</v>
      </c>
      <c r="X5555" s="43">
        <v>0</v>
      </c>
      <c r="Y5555" s="43">
        <v>0</v>
      </c>
      <c r="Z5555" s="43">
        <v>1559.7475726548514</v>
      </c>
      <c r="AB5555" s="43">
        <v>16.27305610050945</v>
      </c>
      <c r="AC5555" s="43">
        <v>0</v>
      </c>
      <c r="AD5555" s="43">
        <v>0</v>
      </c>
      <c r="AE5555" s="43">
        <v>16.27305610050945</v>
      </c>
      <c r="AG5555" s="43">
        <v>2868375.7861122717</v>
      </c>
      <c r="AH5555" s="43">
        <v>336905.47569344792</v>
      </c>
      <c r="AI5555" s="43">
        <v>0</v>
      </c>
      <c r="AJ5555" s="43">
        <v>68346835.622139692</v>
      </c>
      <c r="AK5555" s="43">
        <v>71215211.408251971</v>
      </c>
    </row>
    <row r="5556" spans="3:37" x14ac:dyDescent="0.2">
      <c r="C5556" s="43">
        <v>5.9348945365040283E-4</v>
      </c>
      <c r="D5556" s="43">
        <v>5.4233204744335475E-2</v>
      </c>
      <c r="E5556" s="43">
        <v>7.1383603262617967</v>
      </c>
      <c r="F5556" s="43">
        <v>1.4614269143064875</v>
      </c>
      <c r="H5556" s="43">
        <v>8.8940523330659866E-5</v>
      </c>
      <c r="I5556" s="43">
        <v>8.0410787959509455E-2</v>
      </c>
      <c r="J5556" s="43">
        <v>0</v>
      </c>
      <c r="K5556" s="43">
        <v>1</v>
      </c>
      <c r="M5556" s="43">
        <v>7.8724855782775771E-3</v>
      </c>
      <c r="N5556" s="43">
        <v>4.8487617989768861E-2</v>
      </c>
      <c r="O5556" s="43">
        <v>0</v>
      </c>
      <c r="P5556" s="43">
        <v>1</v>
      </c>
      <c r="R5556" s="43">
        <v>609.42553490156979</v>
      </c>
      <c r="S5556" s="43">
        <v>135.41175636931212</v>
      </c>
      <c r="T5556" s="43">
        <v>7227.450000799201</v>
      </c>
      <c r="U5556" s="43">
        <v>7972.2872920700829</v>
      </c>
      <c r="W5556" s="43">
        <v>4350.2990601522397</v>
      </c>
      <c r="X5556" s="43">
        <v>0</v>
      </c>
      <c r="Y5556" s="43">
        <v>0</v>
      </c>
      <c r="Z5556" s="43">
        <v>4350.2990601522397</v>
      </c>
      <c r="AB5556" s="43">
        <v>30.088971815405685</v>
      </c>
      <c r="AC5556" s="43">
        <v>0</v>
      </c>
      <c r="AD5556" s="43">
        <v>0</v>
      </c>
      <c r="AE5556" s="43">
        <v>30.088971815405685</v>
      </c>
      <c r="AG5556" s="43">
        <v>8000199.9716199692</v>
      </c>
      <c r="AH5556" s="43">
        <v>939664.59699288383</v>
      </c>
      <c r="AI5556" s="43">
        <v>0</v>
      </c>
      <c r="AJ5556" s="43">
        <v>126373681.62470388</v>
      </c>
      <c r="AK5556" s="43">
        <v>134373881.59632385</v>
      </c>
    </row>
    <row r="5557" spans="3:37" x14ac:dyDescent="0.2">
      <c r="C5557" s="43">
        <v>6.3938483777370436E-4</v>
      </c>
      <c r="D5557" s="43">
        <v>5.0002676819593701E-2</v>
      </c>
      <c r="E5557" s="43">
        <v>3.8598972647556633</v>
      </c>
      <c r="F5557" s="43">
        <v>3.4224441915476831</v>
      </c>
      <c r="H5557" s="43">
        <v>8.1803068960759943E-5</v>
      </c>
      <c r="I5557" s="43">
        <v>8.0315336116603964E-2</v>
      </c>
      <c r="J5557" s="43">
        <v>0</v>
      </c>
      <c r="K5557" s="43">
        <v>1</v>
      </c>
      <c r="M5557" s="43">
        <v>7.8820371082987117E-3</v>
      </c>
      <c r="N5557" s="43">
        <v>4.6251504105078389E-2</v>
      </c>
      <c r="O5557" s="43">
        <v>0</v>
      </c>
      <c r="P5557" s="43">
        <v>1</v>
      </c>
      <c r="R5557" s="43">
        <v>605.33803179955873</v>
      </c>
      <c r="S5557" s="43">
        <v>124.39715589549928</v>
      </c>
      <c r="T5557" s="43">
        <v>6902.5046610160271</v>
      </c>
      <c r="U5557" s="43">
        <v>7632.239848711085</v>
      </c>
      <c r="W5557" s="43">
        <v>2336.5426131956933</v>
      </c>
      <c r="X5557" s="43">
        <v>0</v>
      </c>
      <c r="Y5557" s="43">
        <v>0</v>
      </c>
      <c r="Z5557" s="43">
        <v>2336.5426131956933</v>
      </c>
      <c r="AB5557" s="43">
        <v>156.90454309896501</v>
      </c>
      <c r="AC5557" s="43">
        <v>0</v>
      </c>
      <c r="AD5557" s="43">
        <v>0</v>
      </c>
      <c r="AE5557" s="43">
        <v>156.90454309896501</v>
      </c>
      <c r="AG5557" s="43">
        <v>4296901.8656668803</v>
      </c>
      <c r="AH5557" s="43">
        <v>504693.20445026975</v>
      </c>
      <c r="AI5557" s="43">
        <v>0</v>
      </c>
      <c r="AJ5557" s="43">
        <v>658999081.01565301</v>
      </c>
      <c r="AK5557" s="43">
        <v>663295982.88131988</v>
      </c>
    </row>
    <row r="5558" spans="3:37" x14ac:dyDescent="0.2">
      <c r="C5558" s="43">
        <v>6.1226005928116667E-4</v>
      </c>
      <c r="D5558" s="43">
        <v>5.8344868375690639E-2</v>
      </c>
      <c r="E5558" s="43">
        <v>11.209555571681834</v>
      </c>
      <c r="F5558" s="43">
        <v>1.4372056835332965</v>
      </c>
      <c r="H5558" s="43">
        <v>9.4005560198673344E-5</v>
      </c>
      <c r="I5558" s="43">
        <v>0.10248454875354074</v>
      </c>
      <c r="J5558" s="43">
        <v>0</v>
      </c>
      <c r="K5558" s="43">
        <v>1</v>
      </c>
      <c r="M5558" s="43">
        <v>7.8912212261961212E-3</v>
      </c>
      <c r="N5558" s="43">
        <v>4.3280090211863471E-2</v>
      </c>
      <c r="O5558" s="43">
        <v>0</v>
      </c>
      <c r="P5558" s="43">
        <v>1</v>
      </c>
      <c r="R5558" s="43">
        <v>676.36475148894226</v>
      </c>
      <c r="S5558" s="43">
        <v>182.41237917887128</v>
      </c>
      <c r="T5558" s="43">
        <v>6466.5814018868577</v>
      </c>
      <c r="U5558" s="43">
        <v>7325.358532554671</v>
      </c>
      <c r="W5558" s="43">
        <v>7581.7482685420719</v>
      </c>
      <c r="X5558" s="43">
        <v>0</v>
      </c>
      <c r="Y5558" s="43">
        <v>0</v>
      </c>
      <c r="Z5558" s="43">
        <v>7581.7482685420719</v>
      </c>
      <c r="AB5558" s="43">
        <v>31.64102494370298</v>
      </c>
      <c r="AC5558" s="43">
        <v>0</v>
      </c>
      <c r="AD5558" s="43">
        <v>0</v>
      </c>
      <c r="AE5558" s="43">
        <v>31.64102494370298</v>
      </c>
      <c r="AG5558" s="43">
        <v>13942835.06584887</v>
      </c>
      <c r="AH5558" s="43">
        <v>1637657.6260050875</v>
      </c>
      <c r="AI5558" s="43">
        <v>0</v>
      </c>
      <c r="AJ5558" s="43">
        <v>132892304.76355252</v>
      </c>
      <c r="AK5558" s="43">
        <v>146835139.82940137</v>
      </c>
    </row>
    <row r="5559" spans="3:37" x14ac:dyDescent="0.2">
      <c r="C5559" s="43">
        <v>6.2071764203031066E-4</v>
      </c>
      <c r="D5559" s="43">
        <v>4.8803603895530207E-2</v>
      </c>
      <c r="E5559" s="43">
        <v>4.5905165262879351</v>
      </c>
      <c r="F5559" s="43">
        <v>1.1387022668557507</v>
      </c>
      <c r="H5559" s="43">
        <v>9.0424158283086697E-5</v>
      </c>
      <c r="I5559" s="43">
        <v>9.7517369397215101E-2</v>
      </c>
      <c r="J5559" s="43">
        <v>0</v>
      </c>
      <c r="K5559" s="43">
        <v>1</v>
      </c>
      <c r="M5559" s="43">
        <v>7.8104045542082973E-3</v>
      </c>
      <c r="N5559" s="43">
        <v>4.6699179728588502E-2</v>
      </c>
      <c r="O5559" s="43">
        <v>0</v>
      </c>
      <c r="P5559" s="43">
        <v>1</v>
      </c>
      <c r="R5559" s="43">
        <v>573.57254569612849</v>
      </c>
      <c r="S5559" s="43">
        <v>166.95861174973845</v>
      </c>
      <c r="T5559" s="43">
        <v>6905.9774284912519</v>
      </c>
      <c r="U5559" s="43">
        <v>7646.5085859371193</v>
      </c>
      <c r="W5559" s="43">
        <v>2632.9942500431198</v>
      </c>
      <c r="X5559" s="43">
        <v>0</v>
      </c>
      <c r="Y5559" s="43">
        <v>0</v>
      </c>
      <c r="Z5559" s="43">
        <v>2632.9942500431198</v>
      </c>
      <c r="AB5559" s="43">
        <v>8.5124719154876018</v>
      </c>
      <c r="AC5559" s="43">
        <v>0</v>
      </c>
      <c r="AD5559" s="43">
        <v>0</v>
      </c>
      <c r="AE5559" s="43">
        <v>8.5124719154876018</v>
      </c>
      <c r="AG5559" s="43">
        <v>4842076.4258292969</v>
      </c>
      <c r="AH5559" s="43">
        <v>568726.75800931384</v>
      </c>
      <c r="AI5559" s="43">
        <v>0</v>
      </c>
      <c r="AJ5559" s="43">
        <v>35752382.045047931</v>
      </c>
      <c r="AK5559" s="43">
        <v>40594458.47087723</v>
      </c>
    </row>
    <row r="5560" spans="3:37" x14ac:dyDescent="0.2">
      <c r="C5560" s="43">
        <v>5.9813273809213887E-4</v>
      </c>
      <c r="D5560" s="43">
        <v>4.6123225069846716E-2</v>
      </c>
      <c r="E5560" s="43">
        <v>8.3664675149922711</v>
      </c>
      <c r="F5560" s="43">
        <v>1.5809740502277703</v>
      </c>
      <c r="H5560" s="43">
        <v>1.0150677233755623E-4</v>
      </c>
      <c r="I5560" s="43">
        <v>9.6769064372123972E-2</v>
      </c>
      <c r="J5560" s="43">
        <v>0</v>
      </c>
      <c r="K5560" s="43">
        <v>1</v>
      </c>
      <c r="M5560" s="43">
        <v>7.8420926051878531E-3</v>
      </c>
      <c r="N5560" s="43">
        <v>4.2355318537189331E-2</v>
      </c>
      <c r="O5560" s="43">
        <v>0</v>
      </c>
      <c r="P5560" s="43">
        <v>1</v>
      </c>
      <c r="R5560" s="43">
        <v>522.34761159323659</v>
      </c>
      <c r="S5560" s="43">
        <v>185.98329312873912</v>
      </c>
      <c r="T5560" s="43">
        <v>6289.0100897273032</v>
      </c>
      <c r="U5560" s="43">
        <v>6997.3409944492787</v>
      </c>
      <c r="W5560" s="43">
        <v>4370.204323928614</v>
      </c>
      <c r="X5560" s="43">
        <v>0</v>
      </c>
      <c r="Y5560" s="43">
        <v>0</v>
      </c>
      <c r="Z5560" s="43">
        <v>4370.204323928614</v>
      </c>
      <c r="AB5560" s="43">
        <v>32.471333606151369</v>
      </c>
      <c r="AC5560" s="43">
        <v>0</v>
      </c>
      <c r="AD5560" s="43">
        <v>0</v>
      </c>
      <c r="AE5560" s="43">
        <v>32.471333606151369</v>
      </c>
      <c r="AG5560" s="43">
        <v>8036805.7517047208</v>
      </c>
      <c r="AH5560" s="43">
        <v>943964.13396858063</v>
      </c>
      <c r="AI5560" s="43">
        <v>0</v>
      </c>
      <c r="AJ5560" s="43">
        <v>136379601.14583576</v>
      </c>
      <c r="AK5560" s="43">
        <v>144416406.89754048</v>
      </c>
    </row>
    <row r="5561" spans="3:37" x14ac:dyDescent="0.2">
      <c r="C5561" s="43">
        <v>5.8658859635710712E-4</v>
      </c>
      <c r="D5561" s="43">
        <v>5.178922706071714E-2</v>
      </c>
      <c r="E5561" s="43">
        <v>8.5297354950860331</v>
      </c>
      <c r="F5561" s="43">
        <v>3.7351127002144624</v>
      </c>
      <c r="H5561" s="43">
        <v>8.9925794533374237E-5</v>
      </c>
      <c r="I5561" s="43">
        <v>0.11467999725057354</v>
      </c>
      <c r="J5561" s="43">
        <v>0</v>
      </c>
      <c r="K5561" s="43">
        <v>1</v>
      </c>
      <c r="M5561" s="43">
        <v>7.8246151062111892E-3</v>
      </c>
      <c r="N5561" s="43">
        <v>4.6139769807697184E-2</v>
      </c>
      <c r="O5561" s="43">
        <v>0</v>
      </c>
      <c r="P5561" s="43">
        <v>1</v>
      </c>
      <c r="R5561" s="43">
        <v>575.19541813082026</v>
      </c>
      <c r="S5561" s="43">
        <v>195.26046999560734</v>
      </c>
      <c r="T5561" s="43">
        <v>6835.6651448248012</v>
      </c>
      <c r="U5561" s="43">
        <v>7606.1210329512287</v>
      </c>
      <c r="W5561" s="43">
        <v>4906.2647746413104</v>
      </c>
      <c r="X5561" s="43">
        <v>0</v>
      </c>
      <c r="Y5561" s="43">
        <v>0</v>
      </c>
      <c r="Z5561" s="43">
        <v>4906.2647746413104</v>
      </c>
      <c r="AB5561" s="43">
        <v>168.33499937612086</v>
      </c>
      <c r="AC5561" s="43">
        <v>0</v>
      </c>
      <c r="AD5561" s="43">
        <v>0</v>
      </c>
      <c r="AE5561" s="43">
        <v>168.33499937612086</v>
      </c>
      <c r="AG5561" s="43">
        <v>9022620.9205653705</v>
      </c>
      <c r="AH5561" s="43">
        <v>1059753.1913225229</v>
      </c>
      <c r="AI5561" s="43">
        <v>0</v>
      </c>
      <c r="AJ5561" s="43">
        <v>707006997.37970757</v>
      </c>
      <c r="AK5561" s="43">
        <v>716029618.30027294</v>
      </c>
    </row>
    <row r="5562" spans="3:37" x14ac:dyDescent="0.2">
      <c r="C5562" s="43">
        <v>5.9781442466287735E-4</v>
      </c>
      <c r="D5562" s="43">
        <v>5.2820611784707906E-2</v>
      </c>
      <c r="E5562" s="43">
        <v>1.1338623890431823</v>
      </c>
      <c r="F5562" s="43">
        <v>3.8514473015066284</v>
      </c>
      <c r="H5562" s="43">
        <v>9.1005869935822936E-5</v>
      </c>
      <c r="I5562" s="43">
        <v>0.11159403974493998</v>
      </c>
      <c r="J5562" s="43">
        <v>0</v>
      </c>
      <c r="K5562" s="43">
        <v>1</v>
      </c>
      <c r="M5562" s="43">
        <v>7.8849864112487955E-3</v>
      </c>
      <c r="N5562" s="43">
        <v>4.3949810568910848E-2</v>
      </c>
      <c r="O5562" s="43">
        <v>0</v>
      </c>
      <c r="P5562" s="43">
        <v>1</v>
      </c>
      <c r="R5562" s="43">
        <v>597.87747228337923</v>
      </c>
      <c r="S5562" s="43">
        <v>192.28826363018189</v>
      </c>
      <c r="T5562" s="43">
        <v>6561.4576416421478</v>
      </c>
      <c r="U5562" s="43">
        <v>7351.6233775557084</v>
      </c>
      <c r="W5562" s="43">
        <v>677.91077907833142</v>
      </c>
      <c r="X5562" s="43">
        <v>0</v>
      </c>
      <c r="Y5562" s="43">
        <v>0</v>
      </c>
      <c r="Z5562" s="43">
        <v>677.91077907833142</v>
      </c>
      <c r="AB5562" s="43">
        <v>182.41532323222287</v>
      </c>
      <c r="AC5562" s="43">
        <v>0</v>
      </c>
      <c r="AD5562" s="43">
        <v>0</v>
      </c>
      <c r="AE5562" s="43">
        <v>182.41532323222287</v>
      </c>
      <c r="AG5562" s="43">
        <v>1246677.9227250514</v>
      </c>
      <c r="AH5562" s="43">
        <v>146428.72828091957</v>
      </c>
      <c r="AI5562" s="43">
        <v>0</v>
      </c>
      <c r="AJ5562" s="43">
        <v>766144357.5753361</v>
      </c>
      <c r="AK5562" s="43">
        <v>767391035.49806118</v>
      </c>
    </row>
    <row r="5563" spans="3:37" x14ac:dyDescent="0.2">
      <c r="C5563" s="43">
        <v>6.0445749454928431E-4</v>
      </c>
      <c r="D5563" s="43">
        <v>5.1354989175277296E-2</v>
      </c>
      <c r="E5563" s="43">
        <v>3.8069106286494541</v>
      </c>
      <c r="F5563" s="43">
        <v>2.2504178837387685</v>
      </c>
      <c r="H5563" s="43">
        <v>9.0611065193368923E-5</v>
      </c>
      <c r="I5563" s="43">
        <v>9.4769023230566005E-2</v>
      </c>
      <c r="J5563" s="43">
        <v>0</v>
      </c>
      <c r="K5563" s="43">
        <v>1</v>
      </c>
      <c r="M5563" s="43">
        <v>7.8148294536487545E-3</v>
      </c>
      <c r="N5563" s="43">
        <v>4.6351105758713262E-2</v>
      </c>
      <c r="O5563" s="43">
        <v>0</v>
      </c>
      <c r="P5563" s="43">
        <v>1</v>
      </c>
      <c r="R5563" s="43">
        <v>587.74748776647436</v>
      </c>
      <c r="S5563" s="43">
        <v>162.58857064148853</v>
      </c>
      <c r="T5563" s="43">
        <v>6858.3868282467383</v>
      </c>
      <c r="U5563" s="43">
        <v>7608.7228866547011</v>
      </c>
      <c r="W5563" s="43">
        <v>2237.5021581402061</v>
      </c>
      <c r="X5563" s="43">
        <v>0</v>
      </c>
      <c r="Y5563" s="43">
        <v>0</v>
      </c>
      <c r="Z5563" s="43">
        <v>2237.5021581402061</v>
      </c>
      <c r="AB5563" s="43">
        <v>78.637506771353401</v>
      </c>
      <c r="AC5563" s="43">
        <v>0</v>
      </c>
      <c r="AD5563" s="43">
        <v>0</v>
      </c>
      <c r="AE5563" s="43">
        <v>78.637506771353401</v>
      </c>
      <c r="AG5563" s="43">
        <v>4114766.4688198389</v>
      </c>
      <c r="AH5563" s="43">
        <v>483300.46615828451</v>
      </c>
      <c r="AI5563" s="43">
        <v>0</v>
      </c>
      <c r="AJ5563" s="43">
        <v>330277528.43968427</v>
      </c>
      <c r="AK5563" s="43">
        <v>334392294.90850413</v>
      </c>
    </row>
    <row r="5564" spans="3:37" x14ac:dyDescent="0.2">
      <c r="C5564" s="43">
        <v>5.852697520422564E-4</v>
      </c>
      <c r="D5564" s="43">
        <v>5.3144221309820425E-2</v>
      </c>
      <c r="E5564" s="43">
        <v>5.8513686134912746</v>
      </c>
      <c r="F5564" s="43">
        <v>1.9537684077745148</v>
      </c>
      <c r="H5564" s="43">
        <v>8.6462364994861199E-5</v>
      </c>
      <c r="I5564" s="43">
        <v>7.5503660849534762E-2</v>
      </c>
      <c r="J5564" s="43">
        <v>0</v>
      </c>
      <c r="K5564" s="43">
        <v>1</v>
      </c>
      <c r="M5564" s="43">
        <v>7.7764140379033278E-3</v>
      </c>
      <c r="N5564" s="43">
        <v>4.6120691216510856E-2</v>
      </c>
      <c r="O5564" s="43">
        <v>0</v>
      </c>
      <c r="P5564" s="43">
        <v>1</v>
      </c>
      <c r="R5564" s="43">
        <v>588.91755479599112</v>
      </c>
      <c r="S5564" s="43">
        <v>123.60541371812688</v>
      </c>
      <c r="T5564" s="43">
        <v>6790.7470846831993</v>
      </c>
      <c r="U5564" s="43">
        <v>7503.2700531973169</v>
      </c>
      <c r="W5564" s="43">
        <v>3445.9736960672903</v>
      </c>
      <c r="X5564" s="43">
        <v>0</v>
      </c>
      <c r="Y5564" s="43">
        <v>0</v>
      </c>
      <c r="Z5564" s="43">
        <v>3445.9736960672903</v>
      </c>
      <c r="AB5564" s="43">
        <v>60.100932564660923</v>
      </c>
      <c r="AC5564" s="43">
        <v>0</v>
      </c>
      <c r="AD5564" s="43">
        <v>0</v>
      </c>
      <c r="AE5564" s="43">
        <v>60.100932564660923</v>
      </c>
      <c r="AG5564" s="43">
        <v>6337145.6270677466</v>
      </c>
      <c r="AH5564" s="43">
        <v>744330.31835053477</v>
      </c>
      <c r="AI5564" s="43">
        <v>0</v>
      </c>
      <c r="AJ5564" s="43">
        <v>252423916.77157587</v>
      </c>
      <c r="AK5564" s="43">
        <v>258761062.39864361</v>
      </c>
    </row>
    <row r="5565" spans="3:37" x14ac:dyDescent="0.2">
      <c r="C5565" s="43">
        <v>5.9167604604310224E-4</v>
      </c>
      <c r="D5565" s="43">
        <v>4.7432202442352606E-2</v>
      </c>
      <c r="E5565" s="43">
        <v>6.3313707200934672</v>
      </c>
      <c r="F5565" s="43">
        <v>1.3029254035502602</v>
      </c>
      <c r="H5565" s="43">
        <v>9.9478658358020944E-5</v>
      </c>
      <c r="I5565" s="43">
        <v>0.11036244300920828</v>
      </c>
      <c r="J5565" s="43">
        <v>0</v>
      </c>
      <c r="K5565" s="43">
        <v>1</v>
      </c>
      <c r="M5565" s="43">
        <v>7.8907527226117491E-3</v>
      </c>
      <c r="N5565" s="43">
        <v>4.6037806667741266E-2</v>
      </c>
      <c r="O5565" s="43">
        <v>0</v>
      </c>
      <c r="P5565" s="43">
        <v>1</v>
      </c>
      <c r="R5565" s="43">
        <v>531.37320506018648</v>
      </c>
      <c r="S5565" s="43">
        <v>207.87085279731997</v>
      </c>
      <c r="T5565" s="43">
        <v>6878.2100032362696</v>
      </c>
      <c r="U5565" s="43">
        <v>7617.4540610937765</v>
      </c>
      <c r="W5565" s="43">
        <v>3364.3207519602865</v>
      </c>
      <c r="X5565" s="43">
        <v>0</v>
      </c>
      <c r="Y5565" s="43">
        <v>0</v>
      </c>
      <c r="Z5565" s="43">
        <v>3364.3207519602865</v>
      </c>
      <c r="AB5565" s="43">
        <v>17.223409355915777</v>
      </c>
      <c r="AC5565" s="43">
        <v>0</v>
      </c>
      <c r="AD5565" s="43">
        <v>0</v>
      </c>
      <c r="AE5565" s="43">
        <v>17.223409355915777</v>
      </c>
      <c r="AG5565" s="43">
        <v>6186985.8628549669</v>
      </c>
      <c r="AH5565" s="43">
        <v>726693.28242342186</v>
      </c>
      <c r="AI5565" s="43">
        <v>0</v>
      </c>
      <c r="AJ5565" s="43">
        <v>72338319.294846267</v>
      </c>
      <c r="AK5565" s="43">
        <v>78525305.157701239</v>
      </c>
    </row>
    <row r="5566" spans="3:37" x14ac:dyDescent="0.2">
      <c r="C5566" s="43">
        <v>6.1140556405026025E-4</v>
      </c>
      <c r="D5566" s="43">
        <v>6.3511933264373654E-2</v>
      </c>
      <c r="E5566" s="43">
        <v>0.54769665527378375</v>
      </c>
      <c r="F5566" s="43">
        <v>4.159016017590548</v>
      </c>
      <c r="H5566" s="43">
        <v>8.37056188738026E-5</v>
      </c>
      <c r="I5566" s="43">
        <v>8.339299106900043E-2</v>
      </c>
      <c r="J5566" s="43">
        <v>0</v>
      </c>
      <c r="K5566" s="43">
        <v>1</v>
      </c>
      <c r="M5566" s="43">
        <v>7.8524881447938899E-3</v>
      </c>
      <c r="N5566" s="43">
        <v>4.5353143862226504E-2</v>
      </c>
      <c r="O5566" s="43">
        <v>0</v>
      </c>
      <c r="P5566" s="43">
        <v>1</v>
      </c>
      <c r="R5566" s="43">
        <v>735.23655598793619</v>
      </c>
      <c r="S5566" s="43">
        <v>132.1680661290022</v>
      </c>
      <c r="T5566" s="43">
        <v>6743.0605540205634</v>
      </c>
      <c r="U5566" s="43">
        <v>7610.4651761375017</v>
      </c>
      <c r="W5566" s="43">
        <v>402.68660254960866</v>
      </c>
      <c r="X5566" s="43">
        <v>0</v>
      </c>
      <c r="Y5566" s="43">
        <v>0</v>
      </c>
      <c r="Z5566" s="43">
        <v>402.68660254960866</v>
      </c>
      <c r="AB5566" s="43">
        <v>248.52077410798802</v>
      </c>
      <c r="AC5566" s="43">
        <v>0</v>
      </c>
      <c r="AD5566" s="43">
        <v>0</v>
      </c>
      <c r="AE5566" s="43">
        <v>248.52077410798802</v>
      </c>
      <c r="AG5566" s="43">
        <v>740540.66208873037</v>
      </c>
      <c r="AH5566" s="43">
        <v>86980.306150715478</v>
      </c>
      <c r="AI5566" s="43">
        <v>0</v>
      </c>
      <c r="AJ5566" s="43">
        <v>1043787251.2535497</v>
      </c>
      <c r="AK5566" s="43">
        <v>1044527791.9156384</v>
      </c>
    </row>
    <row r="5567" spans="3:37" x14ac:dyDescent="0.2">
      <c r="C5567" s="43">
        <v>6.071938636218611E-4</v>
      </c>
      <c r="D5567" s="43">
        <v>4.262527948450702E-2</v>
      </c>
      <c r="E5567" s="43">
        <v>1.6189419768345397</v>
      </c>
      <c r="F5567" s="43">
        <v>3.1483705557885586</v>
      </c>
      <c r="H5567" s="43">
        <v>9.8623388269936108E-5</v>
      </c>
      <c r="I5567" s="43">
        <v>8.8885792829132546E-2</v>
      </c>
      <c r="J5567" s="43">
        <v>0</v>
      </c>
      <c r="K5567" s="43">
        <v>1</v>
      </c>
      <c r="M5567" s="43">
        <v>7.8857412511984526E-3</v>
      </c>
      <c r="N5567" s="43">
        <v>4.6505997279382427E-2</v>
      </c>
      <c r="O5567" s="43">
        <v>0</v>
      </c>
      <c r="P5567" s="43">
        <v>1</v>
      </c>
      <c r="R5567" s="43">
        <v>490.04615528791135</v>
      </c>
      <c r="S5567" s="43">
        <v>165.97957270768487</v>
      </c>
      <c r="T5567" s="43">
        <v>6943.7465010713368</v>
      </c>
      <c r="U5567" s="43">
        <v>7599.7722290669326</v>
      </c>
      <c r="W5567" s="43">
        <v>793.35629138197703</v>
      </c>
      <c r="X5567" s="43">
        <v>0</v>
      </c>
      <c r="Y5567" s="43">
        <v>0</v>
      </c>
      <c r="Z5567" s="43">
        <v>793.35629138197703</v>
      </c>
      <c r="AB5567" s="43">
        <v>112.64967821677919</v>
      </c>
      <c r="AC5567" s="43">
        <v>0</v>
      </c>
      <c r="AD5567" s="43">
        <v>0</v>
      </c>
      <c r="AE5567" s="43">
        <v>112.64967821677919</v>
      </c>
      <c r="AG5567" s="43">
        <v>1458982.2198514557</v>
      </c>
      <c r="AH5567" s="43">
        <v>171364.95893850704</v>
      </c>
      <c r="AI5567" s="43">
        <v>0</v>
      </c>
      <c r="AJ5567" s="43">
        <v>473128648.5104726</v>
      </c>
      <c r="AK5567" s="43">
        <v>474587630.73032403</v>
      </c>
    </row>
    <row r="5568" spans="3:37" x14ac:dyDescent="0.2">
      <c r="C5568" s="43">
        <v>6.3268591453935485E-4</v>
      </c>
      <c r="D5568" s="43">
        <v>5.5994383254747815E-2</v>
      </c>
      <c r="E5568" s="43">
        <v>4.590420774130715</v>
      </c>
      <c r="F5568" s="43">
        <v>3.6323024233061854</v>
      </c>
      <c r="H5568" s="43">
        <v>8.7773908907985389E-5</v>
      </c>
      <c r="I5568" s="43">
        <v>9.668457000933213E-2</v>
      </c>
      <c r="J5568" s="43">
        <v>0</v>
      </c>
      <c r="K5568" s="43">
        <v>1</v>
      </c>
      <c r="M5568" s="43">
        <v>7.9086911962200634E-3</v>
      </c>
      <c r="N5568" s="43">
        <v>4.4543453962843746E-2</v>
      </c>
      <c r="O5568" s="43">
        <v>0</v>
      </c>
      <c r="P5568" s="43">
        <v>1</v>
      </c>
      <c r="R5568" s="43">
        <v>670.77212139316043</v>
      </c>
      <c r="S5568" s="43">
        <v>160.681168921037</v>
      </c>
      <c r="T5568" s="43">
        <v>6670.0775140328033</v>
      </c>
      <c r="U5568" s="43">
        <v>7501.5308043470004</v>
      </c>
      <c r="W5568" s="43">
        <v>3079.1262807508933</v>
      </c>
      <c r="X5568" s="43">
        <v>0</v>
      </c>
      <c r="Y5568" s="43">
        <v>0</v>
      </c>
      <c r="Z5568" s="43">
        <v>3079.1262807508933</v>
      </c>
      <c r="AB5568" s="43">
        <v>188.9272336273508</v>
      </c>
      <c r="AC5568" s="43">
        <v>0</v>
      </c>
      <c r="AD5568" s="43">
        <v>0</v>
      </c>
      <c r="AE5568" s="43">
        <v>188.9272336273508</v>
      </c>
      <c r="AG5568" s="43">
        <v>5662513.2303008931</v>
      </c>
      <c r="AH5568" s="43">
        <v>665091.27664219297</v>
      </c>
      <c r="AI5568" s="43">
        <v>0</v>
      </c>
      <c r="AJ5568" s="43">
        <v>793494381.23487341</v>
      </c>
      <c r="AK5568" s="43">
        <v>799156894.46517432</v>
      </c>
    </row>
    <row r="5569" spans="3:37" x14ac:dyDescent="0.2">
      <c r="C5569" s="43">
        <v>5.9806379947230143E-4</v>
      </c>
      <c r="D5569" s="43">
        <v>6.2027397460358902E-2</v>
      </c>
      <c r="E5569" s="43">
        <v>3.3199930048533925</v>
      </c>
      <c r="F5569" s="43">
        <v>2.3112491183752533</v>
      </c>
      <c r="H5569" s="43">
        <v>9.1164057264392362E-5</v>
      </c>
      <c r="I5569" s="43">
        <v>0.12215622242843538</v>
      </c>
      <c r="J5569" s="43">
        <v>0</v>
      </c>
      <c r="K5569" s="43">
        <v>1</v>
      </c>
      <c r="M5569" s="43">
        <v>7.8610828547118761E-3</v>
      </c>
      <c r="N5569" s="43">
        <v>4.5031034114116616E-2</v>
      </c>
      <c r="O5569" s="43">
        <v>0</v>
      </c>
      <c r="P5569" s="43">
        <v>1</v>
      </c>
      <c r="R5569" s="43">
        <v>702.38212042812529</v>
      </c>
      <c r="S5569" s="43">
        <v>210.85388732414688</v>
      </c>
      <c r="T5569" s="43">
        <v>6702.4975963306342</v>
      </c>
      <c r="U5569" s="43">
        <v>7615.7336040829068</v>
      </c>
      <c r="W5569" s="43">
        <v>2331.9037265554689</v>
      </c>
      <c r="X5569" s="43">
        <v>0</v>
      </c>
      <c r="Y5569" s="43">
        <v>0</v>
      </c>
      <c r="Z5569" s="43">
        <v>2331.9037265554689</v>
      </c>
      <c r="AB5569" s="43">
        <v>98.546779170609469</v>
      </c>
      <c r="AC5569" s="43">
        <v>0</v>
      </c>
      <c r="AD5569" s="43">
        <v>0</v>
      </c>
      <c r="AE5569" s="43">
        <v>98.546779170609469</v>
      </c>
      <c r="AG5569" s="43">
        <v>4288370.9531355072</v>
      </c>
      <c r="AH5569" s="43">
        <v>503691.20493598131</v>
      </c>
      <c r="AI5569" s="43">
        <v>0</v>
      </c>
      <c r="AJ5569" s="43">
        <v>413896472.51655978</v>
      </c>
      <c r="AK5569" s="43">
        <v>418184843.46969527</v>
      </c>
    </row>
    <row r="5570" spans="3:37" x14ac:dyDescent="0.2">
      <c r="C5570" s="43">
        <v>6.179457031554314E-4</v>
      </c>
      <c r="D5570" s="43">
        <v>5.6741466007906194E-2</v>
      </c>
      <c r="E5570" s="43">
        <v>5.3749705105701517</v>
      </c>
      <c r="F5570" s="43">
        <v>3.4784246745997685</v>
      </c>
      <c r="H5570" s="43">
        <v>8.2276263762731853E-5</v>
      </c>
      <c r="I5570" s="43">
        <v>0.10408533482638649</v>
      </c>
      <c r="J5570" s="43">
        <v>0</v>
      </c>
      <c r="K5570" s="43">
        <v>1</v>
      </c>
      <c r="M5570" s="43">
        <v>7.8645001013456506E-3</v>
      </c>
      <c r="N5570" s="43">
        <v>4.6615487299176528E-2</v>
      </c>
      <c r="O5570" s="43">
        <v>0</v>
      </c>
      <c r="P5570" s="43">
        <v>1</v>
      </c>
      <c r="R5570" s="43">
        <v>663.88558951890502</v>
      </c>
      <c r="S5570" s="43">
        <v>162.14608911566012</v>
      </c>
      <c r="T5570" s="43">
        <v>6941.3464918815116</v>
      </c>
      <c r="U5570" s="43">
        <v>7767.3781705160764</v>
      </c>
      <c r="W5570" s="43">
        <v>3568.3654660565953</v>
      </c>
      <c r="X5570" s="43">
        <v>0</v>
      </c>
      <c r="Y5570" s="43">
        <v>0</v>
      </c>
      <c r="Z5570" s="43">
        <v>3568.3654660565953</v>
      </c>
      <c r="AB5570" s="43">
        <v>176.05677560071084</v>
      </c>
      <c r="AC5570" s="43">
        <v>0</v>
      </c>
      <c r="AD5570" s="43">
        <v>0</v>
      </c>
      <c r="AE5570" s="43">
        <v>176.05677560071084</v>
      </c>
      <c r="AG5570" s="43">
        <v>6562224.0920780785</v>
      </c>
      <c r="AH5570" s="43">
        <v>770766.94066822459</v>
      </c>
      <c r="AI5570" s="43">
        <v>0</v>
      </c>
      <c r="AJ5570" s="43">
        <v>739438457.52298546</v>
      </c>
      <c r="AK5570" s="43">
        <v>746000681.61506355</v>
      </c>
    </row>
    <row r="5571" spans="3:37" x14ac:dyDescent="0.2">
      <c r="C5571" s="43">
        <v>6.2025919817110253E-4</v>
      </c>
      <c r="D5571" s="43">
        <v>6.0359394205424133E-2</v>
      </c>
      <c r="E5571" s="43">
        <v>6.5719164110401165</v>
      </c>
      <c r="F5571" s="43">
        <v>1.6092137206941934</v>
      </c>
      <c r="H5571" s="43">
        <v>8.9034076648900824E-5</v>
      </c>
      <c r="I5571" s="43">
        <v>0.10560163655532895</v>
      </c>
      <c r="J5571" s="43">
        <v>0</v>
      </c>
      <c r="K5571" s="43">
        <v>1</v>
      </c>
      <c r="M5571" s="43">
        <v>7.8825291838229283E-3</v>
      </c>
      <c r="N5571" s="43">
        <v>4.6379739886784788E-2</v>
      </c>
      <c r="O5571" s="43">
        <v>0</v>
      </c>
      <c r="P5571" s="43">
        <v>1</v>
      </c>
      <c r="R5571" s="43">
        <v>708.85998060321879</v>
      </c>
      <c r="S5571" s="43">
        <v>178.02019834559508</v>
      </c>
      <c r="T5571" s="43">
        <v>6922.0744936073343</v>
      </c>
      <c r="U5571" s="43">
        <v>7808.9546725561486</v>
      </c>
      <c r="W5571" s="43">
        <v>4658.568539655872</v>
      </c>
      <c r="X5571" s="43">
        <v>0</v>
      </c>
      <c r="Y5571" s="43">
        <v>0</v>
      </c>
      <c r="Z5571" s="43">
        <v>4658.568539655872</v>
      </c>
      <c r="AB5571" s="43">
        <v>46.207653207091575</v>
      </c>
      <c r="AC5571" s="43">
        <v>0</v>
      </c>
      <c r="AD5571" s="43">
        <v>0</v>
      </c>
      <c r="AE5571" s="43">
        <v>46.207653207091575</v>
      </c>
      <c r="AG5571" s="43">
        <v>8567107.544427149</v>
      </c>
      <c r="AH5571" s="43">
        <v>1006250.8045656683</v>
      </c>
      <c r="AI5571" s="43">
        <v>0</v>
      </c>
      <c r="AJ5571" s="43">
        <v>194072143.46978462</v>
      </c>
      <c r="AK5571" s="43">
        <v>202639251.01421177</v>
      </c>
    </row>
    <row r="5572" spans="3:37" x14ac:dyDescent="0.2">
      <c r="C5572" s="43">
        <v>6.0233540069960703E-4</v>
      </c>
      <c r="D5572" s="43">
        <v>6.1070661075558141E-2</v>
      </c>
      <c r="E5572" s="43">
        <v>4.1088281159768751</v>
      </c>
      <c r="F5572" s="43">
        <v>1.2061411541266978</v>
      </c>
      <c r="H5572" s="43">
        <v>9.5834841387421044E-5</v>
      </c>
      <c r="I5572" s="43">
        <v>7.3873286968395874E-2</v>
      </c>
      <c r="J5572" s="43">
        <v>0</v>
      </c>
      <c r="K5572" s="43">
        <v>1</v>
      </c>
      <c r="M5572" s="43">
        <v>7.7769010059062478E-3</v>
      </c>
      <c r="N5572" s="43">
        <v>4.4788012771979212E-2</v>
      </c>
      <c r="O5572" s="43">
        <v>0</v>
      </c>
      <c r="P5572" s="43">
        <v>1</v>
      </c>
      <c r="R5572" s="43">
        <v>696.48758969553217</v>
      </c>
      <c r="S5572" s="43">
        <v>134.04580415549015</v>
      </c>
      <c r="T5572" s="43">
        <v>6594.9383018557828</v>
      </c>
      <c r="U5572" s="43">
        <v>7425.4716957068049</v>
      </c>
      <c r="W5572" s="43">
        <v>2861.7477909699683</v>
      </c>
      <c r="X5572" s="43">
        <v>0</v>
      </c>
      <c r="Y5572" s="43">
        <v>0</v>
      </c>
      <c r="Z5572" s="43">
        <v>2861.7477909699683</v>
      </c>
      <c r="AB5572" s="43">
        <v>15.362498846499209</v>
      </c>
      <c r="AC5572" s="43">
        <v>0</v>
      </c>
      <c r="AD5572" s="43">
        <v>0</v>
      </c>
      <c r="AE5572" s="43">
        <v>15.362498846499209</v>
      </c>
      <c r="AG5572" s="43">
        <v>5262754.1875937721</v>
      </c>
      <c r="AH5572" s="43">
        <v>618137.5228495131</v>
      </c>
      <c r="AI5572" s="43">
        <v>0</v>
      </c>
      <c r="AJ5572" s="43">
        <v>64522495.155296676</v>
      </c>
      <c r="AK5572" s="43">
        <v>69785249.342890441</v>
      </c>
    </row>
    <row r="5573" spans="3:37" x14ac:dyDescent="0.2">
      <c r="C5573" s="43">
        <v>6.225867991043188E-4</v>
      </c>
      <c r="D5573" s="43">
        <v>5.9581049981912049E-2</v>
      </c>
      <c r="E5573" s="43">
        <v>4.5087501878996825</v>
      </c>
      <c r="F5573" s="43">
        <v>4.8195136483104646</v>
      </c>
      <c r="H5573" s="43">
        <v>8.7558537860713044E-5</v>
      </c>
      <c r="I5573" s="43">
        <v>7.6526426674534104E-2</v>
      </c>
      <c r="J5573" s="43">
        <v>0</v>
      </c>
      <c r="K5573" s="43">
        <v>1</v>
      </c>
      <c r="M5573" s="43">
        <v>7.8943530825436037E-3</v>
      </c>
      <c r="N5573" s="43">
        <v>4.7704517321394246E-2</v>
      </c>
      <c r="O5573" s="43">
        <v>0</v>
      </c>
      <c r="P5573" s="43">
        <v>1</v>
      </c>
      <c r="R5573" s="43">
        <v>702.34489995184413</v>
      </c>
      <c r="S5573" s="43">
        <v>126.86806274541462</v>
      </c>
      <c r="T5573" s="43">
        <v>7130.4744079584161</v>
      </c>
      <c r="U5573" s="43">
        <v>7959.6873706556744</v>
      </c>
      <c r="W5573" s="43">
        <v>3166.697699628261</v>
      </c>
      <c r="X5573" s="43">
        <v>0</v>
      </c>
      <c r="Y5573" s="43">
        <v>0</v>
      </c>
      <c r="Z5573" s="43">
        <v>3166.697699628261</v>
      </c>
      <c r="AB5573" s="43">
        <v>287.03990463704287</v>
      </c>
      <c r="AC5573" s="43">
        <v>0</v>
      </c>
      <c r="AD5573" s="43">
        <v>0</v>
      </c>
      <c r="AE5573" s="43">
        <v>287.03990463704287</v>
      </c>
      <c r="AG5573" s="43">
        <v>5823557.0696163718</v>
      </c>
      <c r="AH5573" s="43">
        <v>684006.70311970438</v>
      </c>
      <c r="AI5573" s="43">
        <v>0</v>
      </c>
      <c r="AJ5573" s="43">
        <v>1205567599.47558</v>
      </c>
      <c r="AK5573" s="43">
        <v>1211391156.5451963</v>
      </c>
    </row>
    <row r="5574" spans="3:37" x14ac:dyDescent="0.2">
      <c r="C5574" s="43">
        <v>6.1328170101349055E-4</v>
      </c>
      <c r="D5574" s="43">
        <v>5.1159304307537928E-2</v>
      </c>
      <c r="E5574" s="43">
        <v>2.8983317253001184</v>
      </c>
      <c r="F5574" s="43">
        <v>4.784062007227698</v>
      </c>
      <c r="H5574" s="43">
        <v>9.4477067447806817E-5</v>
      </c>
      <c r="I5574" s="43">
        <v>0.1189142540800977</v>
      </c>
      <c r="J5574" s="43">
        <v>0</v>
      </c>
      <c r="K5574" s="43">
        <v>1</v>
      </c>
      <c r="M5574" s="43">
        <v>7.7577062246996465E-3</v>
      </c>
      <c r="N5574" s="43">
        <v>4.6022137013171927E-2</v>
      </c>
      <c r="O5574" s="43">
        <v>0</v>
      </c>
      <c r="P5574" s="43">
        <v>1</v>
      </c>
      <c r="R5574" s="43">
        <v>594.05548389836542</v>
      </c>
      <c r="S5574" s="43">
        <v>212.71724184117627</v>
      </c>
      <c r="T5574" s="43">
        <v>6759.9344264006622</v>
      </c>
      <c r="U5574" s="43">
        <v>7566.707152140204</v>
      </c>
      <c r="W5574" s="43">
        <v>1721.7698555711461</v>
      </c>
      <c r="X5574" s="43">
        <v>0</v>
      </c>
      <c r="Y5574" s="43">
        <v>0</v>
      </c>
      <c r="Z5574" s="43">
        <v>1721.7698555711461</v>
      </c>
      <c r="AB5574" s="43">
        <v>240.52987818814253</v>
      </c>
      <c r="AC5574" s="43">
        <v>0</v>
      </c>
      <c r="AD5574" s="43">
        <v>0</v>
      </c>
      <c r="AE5574" s="43">
        <v>240.52987818814253</v>
      </c>
      <c r="AG5574" s="43">
        <v>3166334.7643953376</v>
      </c>
      <c r="AH5574" s="43">
        <v>371902.28880336753</v>
      </c>
      <c r="AI5574" s="43">
        <v>0</v>
      </c>
      <c r="AJ5574" s="43">
        <v>1010225488.3901986</v>
      </c>
      <c r="AK5574" s="43">
        <v>1013391823.1545939</v>
      </c>
    </row>
    <row r="5575" spans="3:37" x14ac:dyDescent="0.2">
      <c r="C5575" s="43">
        <v>6.2279731619085954E-4</v>
      </c>
      <c r="D5575" s="43">
        <v>4.9467044573827751E-2</v>
      </c>
      <c r="E5575" s="43">
        <v>5.1551495528059226</v>
      </c>
      <c r="F5575" s="43">
        <v>3.2639395027725615</v>
      </c>
      <c r="H5575" s="43">
        <v>8.8562599083775735E-5</v>
      </c>
      <c r="I5575" s="43">
        <v>7.7919113477983568E-2</v>
      </c>
      <c r="J5575" s="43">
        <v>0</v>
      </c>
      <c r="K5575" s="43">
        <v>1</v>
      </c>
      <c r="M5575" s="43">
        <v>7.9195786808942126E-3</v>
      </c>
      <c r="N5575" s="43">
        <v>4.6025662344029716E-2</v>
      </c>
      <c r="O5575" s="43">
        <v>0</v>
      </c>
      <c r="P5575" s="43">
        <v>1</v>
      </c>
      <c r="R5575" s="43">
        <v>583.31758519736604</v>
      </c>
      <c r="S5575" s="43">
        <v>130.6582174826415</v>
      </c>
      <c r="T5575" s="43">
        <v>6901.5159768203803</v>
      </c>
      <c r="U5575" s="43">
        <v>7615.4917795003876</v>
      </c>
      <c r="W5575" s="43">
        <v>3007.0893884740321</v>
      </c>
      <c r="X5575" s="43">
        <v>0</v>
      </c>
      <c r="Y5575" s="43">
        <v>0</v>
      </c>
      <c r="Z5575" s="43">
        <v>3007.0893884740321</v>
      </c>
      <c r="AB5575" s="43">
        <v>141.30374244555315</v>
      </c>
      <c r="AC5575" s="43">
        <v>0</v>
      </c>
      <c r="AD5575" s="43">
        <v>0</v>
      </c>
      <c r="AE5575" s="43">
        <v>141.30374244555315</v>
      </c>
      <c r="AG5575" s="43">
        <v>5530037.3854037449</v>
      </c>
      <c r="AH5575" s="43">
        <v>649531.3079103909</v>
      </c>
      <c r="AI5575" s="43">
        <v>0</v>
      </c>
      <c r="AJ5575" s="43">
        <v>593475718.2713232</v>
      </c>
      <c r="AK5575" s="43">
        <v>599005755.65672696</v>
      </c>
    </row>
    <row r="5576" spans="3:37" x14ac:dyDescent="0.2">
      <c r="C5576" s="43">
        <v>6.1368848327059133E-4</v>
      </c>
      <c r="D5576" s="43">
        <v>5.0351663951972193E-2</v>
      </c>
      <c r="E5576" s="43">
        <v>1.9790211692788322</v>
      </c>
      <c r="F5576" s="43">
        <v>2.9592814711496347</v>
      </c>
      <c r="H5576" s="43">
        <v>8.3367422588037429E-5</v>
      </c>
      <c r="I5576" s="43">
        <v>0.10997461692285804</v>
      </c>
      <c r="J5576" s="43">
        <v>0</v>
      </c>
      <c r="K5576" s="43">
        <v>1</v>
      </c>
      <c r="M5576" s="43">
        <v>7.7765219912867669E-3</v>
      </c>
      <c r="N5576" s="43">
        <v>4.4874628642784617E-2</v>
      </c>
      <c r="O5576" s="43">
        <v>0</v>
      </c>
      <c r="P5576" s="43">
        <v>1</v>
      </c>
      <c r="R5576" s="43">
        <v>585.06507374135504</v>
      </c>
      <c r="S5576" s="43">
        <v>173.59259907238763</v>
      </c>
      <c r="T5576" s="43">
        <v>6607.3702699289552</v>
      </c>
      <c r="U5576" s="43">
        <v>7366.0279427426976</v>
      </c>
      <c r="W5576" s="43">
        <v>1157.8561663398227</v>
      </c>
      <c r="X5576" s="43">
        <v>0</v>
      </c>
      <c r="Y5576" s="43">
        <v>0</v>
      </c>
      <c r="Z5576" s="43">
        <v>1157.8561663398227</v>
      </c>
      <c r="AB5576" s="43">
        <v>122.65486594861081</v>
      </c>
      <c r="AC5576" s="43">
        <v>0</v>
      </c>
      <c r="AD5576" s="43">
        <v>0</v>
      </c>
      <c r="AE5576" s="43">
        <v>122.65486594861081</v>
      </c>
      <c r="AG5576" s="43">
        <v>2129297.489898934</v>
      </c>
      <c r="AH5576" s="43">
        <v>250096.9319294017</v>
      </c>
      <c r="AI5576" s="43">
        <v>0</v>
      </c>
      <c r="AJ5576" s="43">
        <v>515150436.98416537</v>
      </c>
      <c r="AK5576" s="43">
        <v>517279734.47406429</v>
      </c>
    </row>
    <row r="5577" spans="3:37" x14ac:dyDescent="0.2">
      <c r="C5577" s="43">
        <v>5.8803131219829113E-4</v>
      </c>
      <c r="D5577" s="43">
        <v>5.6263153848638114E-2</v>
      </c>
      <c r="E5577" s="43">
        <v>2.5792102100450998</v>
      </c>
      <c r="F5577" s="43">
        <v>2.1134748477985372</v>
      </c>
      <c r="H5577" s="43">
        <v>8.6410395068310295E-5</v>
      </c>
      <c r="I5577" s="43">
        <v>8.2293149803647297E-2</v>
      </c>
      <c r="J5577" s="43">
        <v>0</v>
      </c>
      <c r="K5577" s="43">
        <v>1</v>
      </c>
      <c r="M5577" s="43">
        <v>7.7836565647850537E-3</v>
      </c>
      <c r="N5577" s="43">
        <v>4.3758347277231456E-2</v>
      </c>
      <c r="O5577" s="43">
        <v>0</v>
      </c>
      <c r="P5577" s="43">
        <v>1</v>
      </c>
      <c r="R5577" s="43">
        <v>626.42185078627313</v>
      </c>
      <c r="S5577" s="43">
        <v>134.63936321635467</v>
      </c>
      <c r="T5577" s="43">
        <v>6448.9193974175641</v>
      </c>
      <c r="U5577" s="43">
        <v>7209.980611420192</v>
      </c>
      <c r="W5577" s="43">
        <v>1615.6736333433037</v>
      </c>
      <c r="X5577" s="43">
        <v>0</v>
      </c>
      <c r="Y5577" s="43">
        <v>0</v>
      </c>
      <c r="Z5577" s="43">
        <v>1615.6736333433037</v>
      </c>
      <c r="AB5577" s="43">
        <v>74.633032320925807</v>
      </c>
      <c r="AC5577" s="43">
        <v>0</v>
      </c>
      <c r="AD5577" s="43">
        <v>0</v>
      </c>
      <c r="AE5577" s="43">
        <v>74.633032320925807</v>
      </c>
      <c r="AG5577" s="43">
        <v>2971223.8117183354</v>
      </c>
      <c r="AH5577" s="43">
        <v>348985.50480215356</v>
      </c>
      <c r="AI5577" s="43">
        <v>0</v>
      </c>
      <c r="AJ5577" s="43">
        <v>313458735.74788839</v>
      </c>
      <c r="AK5577" s="43">
        <v>316429959.55960673</v>
      </c>
    </row>
    <row r="5578" spans="3:37" x14ac:dyDescent="0.2">
      <c r="C5578" s="43">
        <v>6.0515859336427163E-4</v>
      </c>
      <c r="D5578" s="43">
        <v>5.9147017126161661E-2</v>
      </c>
      <c r="E5578" s="43">
        <v>7.351591645605029</v>
      </c>
      <c r="F5578" s="43">
        <v>3.1687674178111362</v>
      </c>
      <c r="H5578" s="43">
        <v>9.3151610226716031E-5</v>
      </c>
      <c r="I5578" s="43">
        <v>7.1528919414087316E-2</v>
      </c>
      <c r="J5578" s="43">
        <v>0</v>
      </c>
      <c r="K5578" s="43">
        <v>1</v>
      </c>
      <c r="M5578" s="43">
        <v>7.9975232203070012E-3</v>
      </c>
      <c r="N5578" s="43">
        <v>4.4710416617247846E-2</v>
      </c>
      <c r="O5578" s="43">
        <v>0</v>
      </c>
      <c r="P5578" s="43">
        <v>1</v>
      </c>
      <c r="R5578" s="43">
        <v>677.71082853418875</v>
      </c>
      <c r="S5578" s="43">
        <v>126.15788615738646</v>
      </c>
      <c r="T5578" s="43">
        <v>6770.279515359075</v>
      </c>
      <c r="U5578" s="43">
        <v>7574.1482300506505</v>
      </c>
      <c r="W5578" s="43">
        <v>4982.2532651880047</v>
      </c>
      <c r="X5578" s="43">
        <v>0</v>
      </c>
      <c r="Y5578" s="43">
        <v>0</v>
      </c>
      <c r="Z5578" s="43">
        <v>4982.2532651880047</v>
      </c>
      <c r="AB5578" s="43">
        <v>157.26829650763301</v>
      </c>
      <c r="AC5578" s="43">
        <v>0</v>
      </c>
      <c r="AD5578" s="43">
        <v>0</v>
      </c>
      <c r="AE5578" s="43">
        <v>157.26829650763301</v>
      </c>
      <c r="AG5578" s="43">
        <v>9162363.7546807397</v>
      </c>
      <c r="AH5578" s="43">
        <v>1076166.705280609</v>
      </c>
      <c r="AI5578" s="43">
        <v>0</v>
      </c>
      <c r="AJ5578" s="43">
        <v>660526845.33205867</v>
      </c>
      <c r="AK5578" s="43">
        <v>669689209.08673942</v>
      </c>
    </row>
    <row r="5579" spans="3:37" x14ac:dyDescent="0.2">
      <c r="C5579" s="43">
        <v>5.9779430390834686E-4</v>
      </c>
      <c r="D5579" s="43">
        <v>5.1807945786361519E-2</v>
      </c>
      <c r="E5579" s="43">
        <v>5.0058260912585402</v>
      </c>
      <c r="F5579" s="43">
        <v>1.1079735160097888</v>
      </c>
      <c r="H5579" s="43">
        <v>9.119987068439972E-5</v>
      </c>
      <c r="I5579" s="43">
        <v>6.8049671330821473E-2</v>
      </c>
      <c r="J5579" s="43">
        <v>0</v>
      </c>
      <c r="K5579" s="43">
        <v>1</v>
      </c>
      <c r="M5579" s="43">
        <v>7.7659040643015568E-3</v>
      </c>
      <c r="N5579" s="43">
        <v>4.7963532014611343E-2</v>
      </c>
      <c r="O5579" s="43">
        <v>0</v>
      </c>
      <c r="P5579" s="43">
        <v>1</v>
      </c>
      <c r="R5579" s="43">
        <v>586.39535021468123</v>
      </c>
      <c r="S5579" s="43">
        <v>117.50669928336747</v>
      </c>
      <c r="T5579" s="43">
        <v>7052.539883578138</v>
      </c>
      <c r="U5579" s="43">
        <v>7756.4419330761866</v>
      </c>
      <c r="W5579" s="43">
        <v>2935.3931438973405</v>
      </c>
      <c r="X5579" s="43">
        <v>0</v>
      </c>
      <c r="Y5579" s="43">
        <v>0</v>
      </c>
      <c r="Z5579" s="43">
        <v>2935.3931438973405</v>
      </c>
      <c r="AB5579" s="43">
        <v>6.7747229475883541</v>
      </c>
      <c r="AC5579" s="43">
        <v>0</v>
      </c>
      <c r="AD5579" s="43">
        <v>0</v>
      </c>
      <c r="AE5579" s="43">
        <v>6.7747229475883541</v>
      </c>
      <c r="AG5579" s="43">
        <v>5398187.9916272089</v>
      </c>
      <c r="AH5579" s="43">
        <v>634044.91908182553</v>
      </c>
      <c r="AI5579" s="43">
        <v>0</v>
      </c>
      <c r="AJ5579" s="43">
        <v>28453836.379871089</v>
      </c>
      <c r="AK5579" s="43">
        <v>33852024.371498302</v>
      </c>
    </row>
    <row r="5580" spans="3:37" x14ac:dyDescent="0.2">
      <c r="C5580" s="43">
        <v>5.9312025707431489E-4</v>
      </c>
      <c r="D5580" s="43">
        <v>5.7147367454046361E-2</v>
      </c>
      <c r="E5580" s="43">
        <v>8.4681103918173548</v>
      </c>
      <c r="F5580" s="43">
        <v>3.5394770761351739</v>
      </c>
      <c r="H5580" s="43">
        <v>9.0258797691422643E-5</v>
      </c>
      <c r="I5580" s="43">
        <v>8.8851361677293225E-2</v>
      </c>
      <c r="J5580" s="43">
        <v>0</v>
      </c>
      <c r="K5580" s="43">
        <v>1</v>
      </c>
      <c r="M5580" s="43">
        <v>7.8693598974153289E-3</v>
      </c>
      <c r="N5580" s="43">
        <v>4.6207492380598292E-2</v>
      </c>
      <c r="O5580" s="43">
        <v>0</v>
      </c>
      <c r="P5580" s="43">
        <v>1</v>
      </c>
      <c r="R5580" s="43">
        <v>641.7728769896413</v>
      </c>
      <c r="S5580" s="43">
        <v>151.84342975936269</v>
      </c>
      <c r="T5580" s="43">
        <v>6884.8452189250866</v>
      </c>
      <c r="U5580" s="43">
        <v>7678.4615256740908</v>
      </c>
      <c r="W5580" s="43">
        <v>5434.6035688225029</v>
      </c>
      <c r="X5580" s="43">
        <v>0</v>
      </c>
      <c r="Y5580" s="43">
        <v>0</v>
      </c>
      <c r="Z5580" s="43">
        <v>5434.6035688225029</v>
      </c>
      <c r="AB5580" s="43">
        <v>174.38512348445491</v>
      </c>
      <c r="AC5580" s="43">
        <v>0</v>
      </c>
      <c r="AD5580" s="43">
        <v>0</v>
      </c>
      <c r="AE5580" s="43">
        <v>174.38512348445491</v>
      </c>
      <c r="AG5580" s="43">
        <v>9994235.963064583</v>
      </c>
      <c r="AH5580" s="43">
        <v>1173874.3708656607</v>
      </c>
      <c r="AI5580" s="43">
        <v>0</v>
      </c>
      <c r="AJ5580" s="43">
        <v>732417518.63471067</v>
      </c>
      <c r="AK5580" s="43">
        <v>742411754.59777522</v>
      </c>
    </row>
    <row r="5581" spans="3:37" x14ac:dyDescent="0.2">
      <c r="C5581" s="43">
        <v>6.0343497036895969E-4</v>
      </c>
      <c r="D5581" s="43">
        <v>6.1367666927796383E-2</v>
      </c>
      <c r="E5581" s="43">
        <v>12.800458938939057</v>
      </c>
      <c r="F5581" s="43">
        <v>1.7322499157250129</v>
      </c>
      <c r="H5581" s="43">
        <v>9.1689881094647596E-5</v>
      </c>
      <c r="I5581" s="43">
        <v>0.11277695060845405</v>
      </c>
      <c r="J5581" s="43">
        <v>0</v>
      </c>
      <c r="K5581" s="43">
        <v>1</v>
      </c>
      <c r="M5581" s="43">
        <v>7.8757975463360497E-3</v>
      </c>
      <c r="N5581" s="43">
        <v>4.5379906266365691E-2</v>
      </c>
      <c r="O5581" s="43">
        <v>0</v>
      </c>
      <c r="P5581" s="43">
        <v>1</v>
      </c>
      <c r="R5581" s="43">
        <v>701.15245705545669</v>
      </c>
      <c r="S5581" s="43">
        <v>195.78712529597644</v>
      </c>
      <c r="T5581" s="43">
        <v>6767.0675390943643</v>
      </c>
      <c r="U5581" s="43">
        <v>7664.0071214457976</v>
      </c>
      <c r="W5581" s="43">
        <v>8975.0732364746036</v>
      </c>
      <c r="X5581" s="43">
        <v>0</v>
      </c>
      <c r="Y5581" s="43">
        <v>0</v>
      </c>
      <c r="Z5581" s="43">
        <v>8975.0732364746036</v>
      </c>
      <c r="AB5581" s="43">
        <v>54.935814552049088</v>
      </c>
      <c r="AC5581" s="43">
        <v>0</v>
      </c>
      <c r="AD5581" s="43">
        <v>0</v>
      </c>
      <c r="AE5581" s="43">
        <v>54.935814552049088</v>
      </c>
      <c r="AG5581" s="43">
        <v>16505159.681876795</v>
      </c>
      <c r="AH5581" s="43">
        <v>1938615.8190785144</v>
      </c>
      <c r="AI5581" s="43">
        <v>0</v>
      </c>
      <c r="AJ5581" s="43">
        <v>230730421.11860618</v>
      </c>
      <c r="AK5581" s="43">
        <v>247235580.80048299</v>
      </c>
    </row>
    <row r="5582" spans="3:37" x14ac:dyDescent="0.2">
      <c r="C5582" s="43">
        <v>6.1036986914819735E-4</v>
      </c>
      <c r="D5582" s="43">
        <v>5.3349969696745984E-2</v>
      </c>
      <c r="E5582" s="43">
        <v>6.2403783239156629</v>
      </c>
      <c r="F5582" s="43">
        <v>1.624014147662143</v>
      </c>
      <c r="H5582" s="43">
        <v>8.5755338036638335E-5</v>
      </c>
      <c r="I5582" s="43">
        <v>0.10365733738861149</v>
      </c>
      <c r="J5582" s="43">
        <v>0</v>
      </c>
      <c r="K5582" s="43">
        <v>1</v>
      </c>
      <c r="M5582" s="43">
        <v>7.8133869580643799E-3</v>
      </c>
      <c r="N5582" s="43">
        <v>4.6174706888045591E-2</v>
      </c>
      <c r="O5582" s="43">
        <v>0</v>
      </c>
      <c r="P5582" s="43">
        <v>1</v>
      </c>
      <c r="R5582" s="43">
        <v>616.55189430889072</v>
      </c>
      <c r="S5582" s="43">
        <v>168.30754492651599</v>
      </c>
      <c r="T5582" s="43">
        <v>6831.0246629674784</v>
      </c>
      <c r="U5582" s="43">
        <v>7615.8841022028855</v>
      </c>
      <c r="W5582" s="43">
        <v>3847.5170768143425</v>
      </c>
      <c r="X5582" s="43">
        <v>0</v>
      </c>
      <c r="Y5582" s="43">
        <v>0</v>
      </c>
      <c r="Z5582" s="43">
        <v>3847.5170768143425</v>
      </c>
      <c r="AB5582" s="43">
        <v>41.166870215380712</v>
      </c>
      <c r="AC5582" s="43">
        <v>0</v>
      </c>
      <c r="AD5582" s="43">
        <v>0</v>
      </c>
      <c r="AE5582" s="43">
        <v>41.166870215380712</v>
      </c>
      <c r="AG5582" s="43">
        <v>7075583.904261576</v>
      </c>
      <c r="AH5582" s="43">
        <v>831063.68859189795</v>
      </c>
      <c r="AI5582" s="43">
        <v>0</v>
      </c>
      <c r="AJ5582" s="43">
        <v>172900854.90459898</v>
      </c>
      <c r="AK5582" s="43">
        <v>179976438.80886057</v>
      </c>
    </row>
    <row r="5583" spans="3:37" x14ac:dyDescent="0.2">
      <c r="C5583" s="43">
        <v>6.1270937505930601E-4</v>
      </c>
      <c r="D5583" s="43">
        <v>5.2092654666750442E-2</v>
      </c>
      <c r="E5583" s="43">
        <v>5.5859426878346703</v>
      </c>
      <c r="F5583" s="43">
        <v>5.6886669460010832</v>
      </c>
      <c r="H5583" s="43">
        <v>8.1086886070685319E-5</v>
      </c>
      <c r="I5583" s="43">
        <v>9.8311694959688764E-2</v>
      </c>
      <c r="J5583" s="43">
        <v>0</v>
      </c>
      <c r="K5583" s="43">
        <v>1</v>
      </c>
      <c r="M5583" s="43">
        <v>7.8378649183582904E-3</v>
      </c>
      <c r="N5583" s="43">
        <v>4.4527632731538105E-2</v>
      </c>
      <c r="O5583" s="43">
        <v>0</v>
      </c>
      <c r="P5583" s="43">
        <v>1</v>
      </c>
      <c r="R5583" s="43">
        <v>604.3289344143742</v>
      </c>
      <c r="S5583" s="43">
        <v>150.93785687586436</v>
      </c>
      <c r="T5583" s="43">
        <v>6607.9957355452843</v>
      </c>
      <c r="U5583" s="43">
        <v>7363.2625268355232</v>
      </c>
      <c r="W5583" s="43">
        <v>3375.7467922388914</v>
      </c>
      <c r="X5583" s="43">
        <v>0</v>
      </c>
      <c r="Y5583" s="43">
        <v>0</v>
      </c>
      <c r="Z5583" s="43">
        <v>3375.7467922388914</v>
      </c>
      <c r="AB5583" s="43">
        <v>303.18418962517842</v>
      </c>
      <c r="AC5583" s="43">
        <v>0</v>
      </c>
      <c r="AD5583" s="43">
        <v>0</v>
      </c>
      <c r="AE5583" s="43">
        <v>303.18418962517842</v>
      </c>
      <c r="AG5583" s="43">
        <v>6207998.3509273212</v>
      </c>
      <c r="AH5583" s="43">
        <v>729161.30712360051</v>
      </c>
      <c r="AI5583" s="43">
        <v>0</v>
      </c>
      <c r="AJ5583" s="43">
        <v>1273373596.4257493</v>
      </c>
      <c r="AK5583" s="43">
        <v>1279581594.7766767</v>
      </c>
    </row>
    <row r="5584" spans="3:37" x14ac:dyDescent="0.2">
      <c r="C5584" s="43">
        <v>6.2366294332616423E-4</v>
      </c>
      <c r="D5584" s="43">
        <v>5.4566922941466256E-2</v>
      </c>
      <c r="E5584" s="43">
        <v>6.3184343993207932</v>
      </c>
      <c r="F5584" s="43">
        <v>3.2446205669130626</v>
      </c>
      <c r="H5584" s="43">
        <v>9.9350106683715467E-5</v>
      </c>
      <c r="I5584" s="43">
        <v>0.11236467422494401</v>
      </c>
      <c r="J5584" s="43">
        <v>0</v>
      </c>
      <c r="K5584" s="43">
        <v>1</v>
      </c>
      <c r="M5584" s="43">
        <v>7.8119269860378151E-3</v>
      </c>
      <c r="N5584" s="43">
        <v>4.6711459058627613E-2</v>
      </c>
      <c r="O5584" s="43">
        <v>0</v>
      </c>
      <c r="P5584" s="43">
        <v>1</v>
      </c>
      <c r="R5584" s="43">
        <v>644.34991735579479</v>
      </c>
      <c r="S5584" s="43">
        <v>211.36861786631917</v>
      </c>
      <c r="T5584" s="43">
        <v>6909.1398144684763</v>
      </c>
      <c r="U5584" s="43">
        <v>7764.8583496905903</v>
      </c>
      <c r="W5584" s="43">
        <v>4071.2826830203639</v>
      </c>
      <c r="X5584" s="43">
        <v>0</v>
      </c>
      <c r="Y5584" s="43">
        <v>0</v>
      </c>
      <c r="Z5584" s="43">
        <v>4071.2826830203639</v>
      </c>
      <c r="AB5584" s="43">
        <v>154.75635521605375</v>
      </c>
      <c r="AC5584" s="43">
        <v>0</v>
      </c>
      <c r="AD5584" s="43">
        <v>0</v>
      </c>
      <c r="AE5584" s="43">
        <v>154.75635521605375</v>
      </c>
      <c r="AG5584" s="43">
        <v>7487088.8540744493</v>
      </c>
      <c r="AH5584" s="43">
        <v>879397.05953239859</v>
      </c>
      <c r="AI5584" s="43">
        <v>0</v>
      </c>
      <c r="AJ5584" s="43">
        <v>649976691.90742576</v>
      </c>
      <c r="AK5584" s="43">
        <v>657463780.76150024</v>
      </c>
    </row>
    <row r="5585" spans="3:37" x14ac:dyDescent="0.2">
      <c r="C5585" s="43">
        <v>6.2643913083992864E-4</v>
      </c>
      <c r="D5585" s="43">
        <v>5.6755637774445922E-2</v>
      </c>
      <c r="E5585" s="43">
        <v>4.1233603899853639</v>
      </c>
      <c r="F5585" s="43">
        <v>2.9175307054270916</v>
      </c>
      <c r="H5585" s="43">
        <v>1.0010970908835848E-4</v>
      </c>
      <c r="I5585" s="43">
        <v>0.12259279526324418</v>
      </c>
      <c r="J5585" s="43">
        <v>0</v>
      </c>
      <c r="K5585" s="43">
        <v>1</v>
      </c>
      <c r="M5585" s="43">
        <v>7.8780484393595751E-3</v>
      </c>
      <c r="N5585" s="43">
        <v>4.6951921101656469E-2</v>
      </c>
      <c r="O5585" s="43">
        <v>0</v>
      </c>
      <c r="P5585" s="43">
        <v>1</v>
      </c>
      <c r="R5585" s="43">
        <v>673.17853469785723</v>
      </c>
      <c r="S5585" s="43">
        <v>232.37185221388054</v>
      </c>
      <c r="T5585" s="43">
        <v>7003.4879588587855</v>
      </c>
      <c r="U5585" s="43">
        <v>7909.0383457705229</v>
      </c>
      <c r="W5585" s="43">
        <v>2775.7577053615323</v>
      </c>
      <c r="X5585" s="43">
        <v>0</v>
      </c>
      <c r="Y5585" s="43">
        <v>0</v>
      </c>
      <c r="Z5585" s="43">
        <v>2775.7577053615323</v>
      </c>
      <c r="AB5585" s="43">
        <v>138.1199346253787</v>
      </c>
      <c r="AC5585" s="43">
        <v>0</v>
      </c>
      <c r="AD5585" s="43">
        <v>0</v>
      </c>
      <c r="AE5585" s="43">
        <v>138.1199346253787</v>
      </c>
      <c r="AG5585" s="43">
        <v>5104618.4201598577</v>
      </c>
      <c r="AH5585" s="43">
        <v>599563.66435809096</v>
      </c>
      <c r="AI5585" s="43">
        <v>0</v>
      </c>
      <c r="AJ5585" s="43">
        <v>580103725.42659056</v>
      </c>
      <c r="AK5585" s="43">
        <v>585208343.84675038</v>
      </c>
    </row>
    <row r="5586" spans="3:37" x14ac:dyDescent="0.2">
      <c r="C5586" s="43">
        <v>6.0489036508596099E-4</v>
      </c>
      <c r="D5586" s="43">
        <v>6.0662439851238203E-2</v>
      </c>
      <c r="E5586" s="43">
        <v>6.3636354770651007</v>
      </c>
      <c r="F5586" s="43">
        <v>4.0512729499918567</v>
      </c>
      <c r="H5586" s="43">
        <v>8.8680530220467736E-5</v>
      </c>
      <c r="I5586" s="43">
        <v>0.10175221800536527</v>
      </c>
      <c r="J5586" s="43">
        <v>0</v>
      </c>
      <c r="K5586" s="43">
        <v>1</v>
      </c>
      <c r="M5586" s="43">
        <v>7.8703665778492304E-3</v>
      </c>
      <c r="N5586" s="43">
        <v>4.4959536959190409E-2</v>
      </c>
      <c r="O5586" s="43">
        <v>0</v>
      </c>
      <c r="P5586" s="43">
        <v>1</v>
      </c>
      <c r="R5586" s="43">
        <v>694.7665701081429</v>
      </c>
      <c r="S5586" s="43">
        <v>170.84982515017148</v>
      </c>
      <c r="T5586" s="43">
        <v>6699.758733300012</v>
      </c>
      <c r="U5586" s="43">
        <v>7565.3751285583267</v>
      </c>
      <c r="W5586" s="43">
        <v>4421.2411938190153</v>
      </c>
      <c r="X5586" s="43">
        <v>0</v>
      </c>
      <c r="Y5586" s="43">
        <v>0</v>
      </c>
      <c r="Z5586" s="43">
        <v>4421.2411938190153</v>
      </c>
      <c r="AB5586" s="43">
        <v>226.83170128646691</v>
      </c>
      <c r="AC5586" s="43">
        <v>0</v>
      </c>
      <c r="AD5586" s="43">
        <v>0</v>
      </c>
      <c r="AE5586" s="43">
        <v>226.83170128646691</v>
      </c>
      <c r="AG5586" s="43">
        <v>8130662.555433169</v>
      </c>
      <c r="AH5586" s="43">
        <v>954988.09786490735</v>
      </c>
      <c r="AI5586" s="43">
        <v>0</v>
      </c>
      <c r="AJ5586" s="43">
        <v>952693145.40316105</v>
      </c>
      <c r="AK5586" s="43">
        <v>960823807.9585942</v>
      </c>
    </row>
    <row r="5587" spans="3:37" x14ac:dyDescent="0.2">
      <c r="C5587" s="43">
        <v>6.1596455369861136E-4</v>
      </c>
      <c r="D5587" s="43">
        <v>5.9686948963818987E-2</v>
      </c>
      <c r="E5587" s="43">
        <v>5.1882145600079976</v>
      </c>
      <c r="F5587" s="43">
        <v>1.5721656748631141</v>
      </c>
      <c r="H5587" s="43">
        <v>9.3820673192079873E-5</v>
      </c>
      <c r="I5587" s="43">
        <v>0.1213861246107929</v>
      </c>
      <c r="J5587" s="43">
        <v>0</v>
      </c>
      <c r="K5587" s="43">
        <v>1</v>
      </c>
      <c r="M5587" s="43">
        <v>7.8612693103569109E-3</v>
      </c>
      <c r="N5587" s="43">
        <v>4.5918936133332644E-2</v>
      </c>
      <c r="O5587" s="43">
        <v>0</v>
      </c>
      <c r="P5587" s="43">
        <v>1</v>
      </c>
      <c r="R5587" s="43">
        <v>696.10935976039195</v>
      </c>
      <c r="S5587" s="43">
        <v>215.63038777289069</v>
      </c>
      <c r="T5587" s="43">
        <v>6834.8165902512446</v>
      </c>
      <c r="U5587" s="43">
        <v>7746.5563377845274</v>
      </c>
      <c r="W5587" s="43">
        <v>3611.564715666711</v>
      </c>
      <c r="X5587" s="43">
        <v>0</v>
      </c>
      <c r="Y5587" s="43">
        <v>0</v>
      </c>
      <c r="Z5587" s="43">
        <v>3611.564715666711</v>
      </c>
      <c r="AB5587" s="43">
        <v>42.617017331824329</v>
      </c>
      <c r="AC5587" s="43">
        <v>0</v>
      </c>
      <c r="AD5587" s="43">
        <v>0</v>
      </c>
      <c r="AE5587" s="43">
        <v>42.617017331824329</v>
      </c>
      <c r="AG5587" s="43">
        <v>6641667.5121110817</v>
      </c>
      <c r="AH5587" s="43">
        <v>780097.97858400957</v>
      </c>
      <c r="AI5587" s="43">
        <v>0</v>
      </c>
      <c r="AJ5587" s="43">
        <v>178991472.79366219</v>
      </c>
      <c r="AK5587" s="43">
        <v>185633140.30577326</v>
      </c>
    </row>
    <row r="5588" spans="3:37" x14ac:dyDescent="0.2">
      <c r="C5588" s="43">
        <v>5.9590331486008338E-4</v>
      </c>
      <c r="D5588" s="43">
        <v>5.5090012949160272E-2</v>
      </c>
      <c r="E5588" s="43">
        <v>3.5135857976507747</v>
      </c>
      <c r="F5588" s="43">
        <v>1.0736410411105555</v>
      </c>
      <c r="H5588" s="43">
        <v>8.6415356542554017E-5</v>
      </c>
      <c r="I5588" s="43">
        <v>9.5086287210387033E-2</v>
      </c>
      <c r="J5588" s="43">
        <v>0</v>
      </c>
      <c r="K5588" s="43">
        <v>1</v>
      </c>
      <c r="M5588" s="43">
        <v>7.7939550896030151E-3</v>
      </c>
      <c r="N5588" s="43">
        <v>4.8819038898378353E-2</v>
      </c>
      <c r="O5588" s="43">
        <v>0</v>
      </c>
      <c r="P5588" s="43">
        <v>1</v>
      </c>
      <c r="R5588" s="43">
        <v>621.57143610178298</v>
      </c>
      <c r="S5588" s="43">
        <v>155.57907640310734</v>
      </c>
      <c r="T5588" s="43">
        <v>7204.2619729576854</v>
      </c>
      <c r="U5588" s="43">
        <v>7981.4124854625761</v>
      </c>
      <c r="W5588" s="43">
        <v>2183.9445701126206</v>
      </c>
      <c r="X5588" s="43">
        <v>0</v>
      </c>
      <c r="Y5588" s="43">
        <v>0</v>
      </c>
      <c r="Z5588" s="43">
        <v>2183.9445701126206</v>
      </c>
      <c r="AB5588" s="43">
        <v>4.897728941665668</v>
      </c>
      <c r="AC5588" s="43">
        <v>0</v>
      </c>
      <c r="AD5588" s="43">
        <v>0</v>
      </c>
      <c r="AE5588" s="43">
        <v>4.897728941665668</v>
      </c>
      <c r="AG5588" s="43">
        <v>4016274.064437109</v>
      </c>
      <c r="AH5588" s="43">
        <v>471732.02714432601</v>
      </c>
      <c r="AI5588" s="43">
        <v>0</v>
      </c>
      <c r="AJ5588" s="43">
        <v>20570461.554995805</v>
      </c>
      <c r="AK5588" s="43">
        <v>24586735.619432915</v>
      </c>
    </row>
    <row r="5589" spans="3:37" x14ac:dyDescent="0.2">
      <c r="C5589" s="43">
        <v>6.3329737723871737E-4</v>
      </c>
      <c r="D5589" s="43">
        <v>5.8452085077442151E-2</v>
      </c>
      <c r="E5589" s="43">
        <v>8.3497248895125704</v>
      </c>
      <c r="F5589" s="43">
        <v>2.017636759620689</v>
      </c>
      <c r="H5589" s="43">
        <v>8.2034421728515724E-5</v>
      </c>
      <c r="I5589" s="43">
        <v>0.12021713274918178</v>
      </c>
      <c r="J5589" s="43">
        <v>0</v>
      </c>
      <c r="K5589" s="43">
        <v>1</v>
      </c>
      <c r="M5589" s="43">
        <v>7.867483082555693E-3</v>
      </c>
      <c r="N5589" s="43">
        <v>4.674916035694987E-2</v>
      </c>
      <c r="O5589" s="43">
        <v>0</v>
      </c>
      <c r="P5589" s="43">
        <v>1</v>
      </c>
      <c r="R5589" s="43">
        <v>700.89033285642847</v>
      </c>
      <c r="S5589" s="43">
        <v>186.72602813602941</v>
      </c>
      <c r="T5589" s="43">
        <v>6963.8916533444299</v>
      </c>
      <c r="U5589" s="43">
        <v>7851.5080143368878</v>
      </c>
      <c r="W5589" s="43">
        <v>5852.2414570700712</v>
      </c>
      <c r="X5589" s="43">
        <v>0</v>
      </c>
      <c r="Y5589" s="43">
        <v>0</v>
      </c>
      <c r="Z5589" s="43">
        <v>5852.2414570700712</v>
      </c>
      <c r="AB5589" s="43">
        <v>76.317939087990581</v>
      </c>
      <c r="AC5589" s="43">
        <v>0</v>
      </c>
      <c r="AD5589" s="43">
        <v>0</v>
      </c>
      <c r="AE5589" s="43">
        <v>76.317939087990581</v>
      </c>
      <c r="AG5589" s="43">
        <v>10762272.039551862</v>
      </c>
      <c r="AH5589" s="43">
        <v>1264084.1547271353</v>
      </c>
      <c r="AI5589" s="43">
        <v>0</v>
      </c>
      <c r="AJ5589" s="43">
        <v>320535344.16956043</v>
      </c>
      <c r="AK5589" s="43">
        <v>331297616.20911229</v>
      </c>
    </row>
    <row r="5590" spans="3:37" x14ac:dyDescent="0.2">
      <c r="C5590" s="43">
        <v>6.044691107419595E-4</v>
      </c>
      <c r="D5590" s="43">
        <v>5.2989611264687771E-2</v>
      </c>
      <c r="E5590" s="43">
        <v>2.7200004126905752</v>
      </c>
      <c r="F5590" s="43">
        <v>3.1631511450147265</v>
      </c>
      <c r="H5590" s="43">
        <v>8.7855660236807153E-5</v>
      </c>
      <c r="I5590" s="43">
        <v>0.10539932083664982</v>
      </c>
      <c r="J5590" s="43">
        <v>0</v>
      </c>
      <c r="K5590" s="43">
        <v>1</v>
      </c>
      <c r="M5590" s="43">
        <v>7.827871363913776E-3</v>
      </c>
      <c r="N5590" s="43">
        <v>4.6609738161010439E-2</v>
      </c>
      <c r="O5590" s="43">
        <v>0</v>
      </c>
      <c r="P5590" s="43">
        <v>1</v>
      </c>
      <c r="R5590" s="43">
        <v>606.46706230364873</v>
      </c>
      <c r="S5590" s="43">
        <v>175.32745631492318</v>
      </c>
      <c r="T5590" s="43">
        <v>6908.1652256861762</v>
      </c>
      <c r="U5590" s="43">
        <v>7689.9597443047478</v>
      </c>
      <c r="W5590" s="43">
        <v>1649.5906597491653</v>
      </c>
      <c r="X5590" s="43">
        <v>0</v>
      </c>
      <c r="Y5590" s="43">
        <v>0</v>
      </c>
      <c r="Z5590" s="43">
        <v>1649.5906597491653</v>
      </c>
      <c r="AB5590" s="43">
        <v>140.37115146523652</v>
      </c>
      <c r="AC5590" s="43">
        <v>0</v>
      </c>
      <c r="AD5590" s="43">
        <v>0</v>
      </c>
      <c r="AE5590" s="43">
        <v>140.37115146523652</v>
      </c>
      <c r="AG5590" s="43">
        <v>3033597.2232787148</v>
      </c>
      <c r="AH5590" s="43">
        <v>356311.58250581968</v>
      </c>
      <c r="AI5590" s="43">
        <v>0</v>
      </c>
      <c r="AJ5590" s="43">
        <v>589558836.15399337</v>
      </c>
      <c r="AK5590" s="43">
        <v>592592433.37727213</v>
      </c>
    </row>
    <row r="5591" spans="3:37" x14ac:dyDescent="0.2">
      <c r="C5591" s="43">
        <v>6.0261366707030394E-4</v>
      </c>
      <c r="D5591" s="43">
        <v>6.2370809747438249E-2</v>
      </c>
      <c r="E5591" s="43">
        <v>11.299814735849028</v>
      </c>
      <c r="F5591" s="43">
        <v>2.7073598659694205</v>
      </c>
      <c r="H5591" s="43">
        <v>9.3101150032359747E-5</v>
      </c>
      <c r="I5591" s="43">
        <v>0.10937301408295808</v>
      </c>
      <c r="J5591" s="43">
        <v>0</v>
      </c>
      <c r="K5591" s="43">
        <v>1</v>
      </c>
      <c r="M5591" s="43">
        <v>7.8661803683830467E-3</v>
      </c>
      <c r="N5591" s="43">
        <v>4.4587191112276416E-2</v>
      </c>
      <c r="O5591" s="43">
        <v>0</v>
      </c>
      <c r="P5591" s="43">
        <v>1</v>
      </c>
      <c r="R5591" s="43">
        <v>711.64390206382927</v>
      </c>
      <c r="S5591" s="43">
        <v>192.80025275496914</v>
      </c>
      <c r="T5591" s="43">
        <v>6640.7386221969273</v>
      </c>
      <c r="U5591" s="43">
        <v>7545.1827770157261</v>
      </c>
      <c r="W5591" s="43">
        <v>8041.4442512179603</v>
      </c>
      <c r="X5591" s="43">
        <v>0</v>
      </c>
      <c r="Y5591" s="43">
        <v>0</v>
      </c>
      <c r="Z5591" s="43">
        <v>8041.4442512179603</v>
      </c>
      <c r="AB5591" s="43">
        <v>130.00844938528508</v>
      </c>
      <c r="AC5591" s="43">
        <v>0</v>
      </c>
      <c r="AD5591" s="43">
        <v>0</v>
      </c>
      <c r="AE5591" s="43">
        <v>130.00844938528508</v>
      </c>
      <c r="AG5591" s="43">
        <v>14788215.977989828</v>
      </c>
      <c r="AH5591" s="43">
        <v>1736951.9582630794</v>
      </c>
      <c r="AI5591" s="43">
        <v>0</v>
      </c>
      <c r="AJ5591" s="43">
        <v>546035487.41819727</v>
      </c>
      <c r="AK5591" s="43">
        <v>560823703.39618707</v>
      </c>
    </row>
    <row r="5592" spans="3:37" x14ac:dyDescent="0.2">
      <c r="C5592" s="43">
        <v>6.3209386500284737E-4</v>
      </c>
      <c r="D5592" s="43">
        <v>5.3492778600276153E-2</v>
      </c>
      <c r="E5592" s="43">
        <v>5.5461224205525097</v>
      </c>
      <c r="F5592" s="43">
        <v>2.8008087003931839</v>
      </c>
      <c r="H5592" s="43">
        <v>9.2552558896175086E-5</v>
      </c>
      <c r="I5592" s="43">
        <v>0.10893969342494214</v>
      </c>
      <c r="J5592" s="43">
        <v>0</v>
      </c>
      <c r="K5592" s="43">
        <v>1</v>
      </c>
      <c r="M5592" s="43">
        <v>7.7836131871349568E-3</v>
      </c>
      <c r="N5592" s="43">
        <v>4.2480670558223327E-2</v>
      </c>
      <c r="O5592" s="43">
        <v>0</v>
      </c>
      <c r="P5592" s="43">
        <v>1</v>
      </c>
      <c r="R5592" s="43">
        <v>640.20506415505042</v>
      </c>
      <c r="S5592" s="43">
        <v>190.90484571715945</v>
      </c>
      <c r="T5592" s="43">
        <v>6260.585938452482</v>
      </c>
      <c r="U5592" s="43">
        <v>7091.6958483246917</v>
      </c>
      <c r="W5592" s="43">
        <v>3550.6556600615831</v>
      </c>
      <c r="X5592" s="43">
        <v>0</v>
      </c>
      <c r="Y5592" s="43">
        <v>0</v>
      </c>
      <c r="Z5592" s="43">
        <v>3550.6556600615831</v>
      </c>
      <c r="AB5592" s="43">
        <v>123.35889290358246</v>
      </c>
      <c r="AC5592" s="43">
        <v>0</v>
      </c>
      <c r="AD5592" s="43">
        <v>0</v>
      </c>
      <c r="AE5592" s="43">
        <v>123.35889290358246</v>
      </c>
      <c r="AG5592" s="43">
        <v>6529655.7588532511</v>
      </c>
      <c r="AH5592" s="43">
        <v>766941.62257330201</v>
      </c>
      <c r="AI5592" s="43">
        <v>0</v>
      </c>
      <c r="AJ5592" s="43">
        <v>518107350.19504631</v>
      </c>
      <c r="AK5592" s="43">
        <v>524637005.95389956</v>
      </c>
    </row>
    <row r="5593" spans="3:37" x14ac:dyDescent="0.2">
      <c r="C5593" s="43">
        <v>6.3037556994494093E-4</v>
      </c>
      <c r="D5593" s="43">
        <v>5.2349658030385458E-2</v>
      </c>
      <c r="E5593" s="43">
        <v>4.6650725179543997</v>
      </c>
      <c r="F5593" s="43">
        <v>3.8845627820505544</v>
      </c>
      <c r="H5593" s="43">
        <v>9.5168622175401119E-5</v>
      </c>
      <c r="I5593" s="43">
        <v>0.10915430065829246</v>
      </c>
      <c r="J5593" s="43">
        <v>0</v>
      </c>
      <c r="K5593" s="43">
        <v>1</v>
      </c>
      <c r="M5593" s="43">
        <v>7.8106856310057792E-3</v>
      </c>
      <c r="N5593" s="43">
        <v>4.7174452410191137E-2</v>
      </c>
      <c r="O5593" s="43">
        <v>0</v>
      </c>
      <c r="P5593" s="43">
        <v>1</v>
      </c>
      <c r="R5593" s="43">
        <v>624.82096842506917</v>
      </c>
      <c r="S5593" s="43">
        <v>196.68761131493511</v>
      </c>
      <c r="T5593" s="43">
        <v>6976.5128562650762</v>
      </c>
      <c r="U5593" s="43">
        <v>7798.0214360050804</v>
      </c>
      <c r="W5593" s="43">
        <v>2914.8351284414439</v>
      </c>
      <c r="X5593" s="43">
        <v>0</v>
      </c>
      <c r="Y5593" s="43">
        <v>0</v>
      </c>
      <c r="Z5593" s="43">
        <v>2914.8351284414439</v>
      </c>
      <c r="AB5593" s="43">
        <v>192.84987827312008</v>
      </c>
      <c r="AC5593" s="43">
        <v>0</v>
      </c>
      <c r="AD5593" s="43">
        <v>0</v>
      </c>
      <c r="AE5593" s="43">
        <v>192.84987827312008</v>
      </c>
      <c r="AG5593" s="43">
        <v>5360381.8012038153</v>
      </c>
      <c r="AH5593" s="43">
        <v>629604.38774335186</v>
      </c>
      <c r="AI5593" s="43">
        <v>0</v>
      </c>
      <c r="AJ5593" s="43">
        <v>809969488.74710441</v>
      </c>
      <c r="AK5593" s="43">
        <v>815329870.54830825</v>
      </c>
    </row>
    <row r="5594" spans="3:37" x14ac:dyDescent="0.2">
      <c r="C5594" s="43">
        <v>6.1112706414145901E-4</v>
      </c>
      <c r="D5594" s="43">
        <v>4.790900304767113E-2</v>
      </c>
      <c r="E5594" s="43">
        <v>2.3666104798062748</v>
      </c>
      <c r="F5594" s="43">
        <v>2.6331939476601165</v>
      </c>
      <c r="H5594" s="43">
        <v>9.8450387204351841E-5</v>
      </c>
      <c r="I5594" s="43">
        <v>9.5871276285566798E-2</v>
      </c>
      <c r="J5594" s="43">
        <v>0</v>
      </c>
      <c r="K5594" s="43">
        <v>1</v>
      </c>
      <c r="M5594" s="43">
        <v>7.8937486283726654E-3</v>
      </c>
      <c r="N5594" s="43">
        <v>4.711600884218059E-2</v>
      </c>
      <c r="O5594" s="43">
        <v>0</v>
      </c>
      <c r="P5594" s="43">
        <v>1</v>
      </c>
      <c r="R5594" s="43">
        <v>554.35889895790308</v>
      </c>
      <c r="S5594" s="43">
        <v>178.70977592774156</v>
      </c>
      <c r="T5594" s="43">
        <v>7041.9698258834151</v>
      </c>
      <c r="U5594" s="43">
        <v>7775.0385007690602</v>
      </c>
      <c r="W5594" s="43">
        <v>1311.9515798476411</v>
      </c>
      <c r="X5594" s="43">
        <v>0</v>
      </c>
      <c r="Y5594" s="43">
        <v>0</v>
      </c>
      <c r="Z5594" s="43">
        <v>1311.9515798476411</v>
      </c>
      <c r="AB5594" s="43">
        <v>96.875189051224353</v>
      </c>
      <c r="AC5594" s="43">
        <v>0</v>
      </c>
      <c r="AD5594" s="43">
        <v>0</v>
      </c>
      <c r="AE5594" s="43">
        <v>96.875189051224353</v>
      </c>
      <c r="AG5594" s="43">
        <v>2412678.9553398122</v>
      </c>
      <c r="AH5594" s="43">
        <v>283381.5412470905</v>
      </c>
      <c r="AI5594" s="43">
        <v>0</v>
      </c>
      <c r="AJ5594" s="43">
        <v>406875794.01514226</v>
      </c>
      <c r="AK5594" s="43">
        <v>409288472.97048205</v>
      </c>
    </row>
    <row r="5595" spans="3:37" x14ac:dyDescent="0.2">
      <c r="C5595" s="43">
        <v>6.0263312591196411E-4</v>
      </c>
      <c r="D5595" s="43">
        <v>5.1832796480359822E-2</v>
      </c>
      <c r="E5595" s="43">
        <v>5.1994267683320441</v>
      </c>
      <c r="F5595" s="43">
        <v>1.8160968200958991</v>
      </c>
      <c r="H5595" s="43">
        <v>8.704842435331232E-5</v>
      </c>
      <c r="I5595" s="43">
        <v>0.14611005937463373</v>
      </c>
      <c r="J5595" s="43">
        <v>0</v>
      </c>
      <c r="K5595" s="43">
        <v>1</v>
      </c>
      <c r="M5595" s="43">
        <v>7.8443703591487904E-3</v>
      </c>
      <c r="N5595" s="43">
        <v>4.3469587303392905E-2</v>
      </c>
      <c r="O5595" s="43">
        <v>0</v>
      </c>
      <c r="P5595" s="43">
        <v>1</v>
      </c>
      <c r="R5595" s="43">
        <v>591.42545661557051</v>
      </c>
      <c r="S5595" s="43">
        <v>240.8149276341365</v>
      </c>
      <c r="T5595" s="43">
        <v>6456.3338593931185</v>
      </c>
      <c r="U5595" s="43">
        <v>7288.5742436428254</v>
      </c>
      <c r="W5595" s="43">
        <v>3075.0733505999992</v>
      </c>
      <c r="X5595" s="43">
        <v>0</v>
      </c>
      <c r="Y5595" s="43">
        <v>0</v>
      </c>
      <c r="Z5595" s="43">
        <v>3075.0733505999992</v>
      </c>
      <c r="AB5595" s="43">
        <v>51.644666488047356</v>
      </c>
      <c r="AC5595" s="43">
        <v>0</v>
      </c>
      <c r="AD5595" s="43">
        <v>0</v>
      </c>
      <c r="AE5595" s="43">
        <v>51.644666488047356</v>
      </c>
      <c r="AG5595" s="43">
        <v>5655059.8917533988</v>
      </c>
      <c r="AH5595" s="43">
        <v>664215.84372959984</v>
      </c>
      <c r="AI5595" s="43">
        <v>0</v>
      </c>
      <c r="AJ5595" s="43">
        <v>216907599.24979889</v>
      </c>
      <c r="AK5595" s="43">
        <v>222562659.1415523</v>
      </c>
    </row>
    <row r="5596" spans="3:37" x14ac:dyDescent="0.2">
      <c r="C5596" s="43">
        <v>6.3877346086160802E-4</v>
      </c>
      <c r="D5596" s="43">
        <v>5.6005208682943675E-2</v>
      </c>
      <c r="E5596" s="43">
        <v>3.2313345457205598</v>
      </c>
      <c r="F5596" s="43">
        <v>1.7078458605631295</v>
      </c>
      <c r="H5596" s="43">
        <v>9.7200228559302104E-5</v>
      </c>
      <c r="I5596" s="43">
        <v>0.10017776067882422</v>
      </c>
      <c r="J5596" s="43">
        <v>0</v>
      </c>
      <c r="K5596" s="43">
        <v>1</v>
      </c>
      <c r="M5596" s="43">
        <v>7.78631235471966E-3</v>
      </c>
      <c r="N5596" s="43">
        <v>4.4633299895654843E-2</v>
      </c>
      <c r="O5596" s="43">
        <v>0</v>
      </c>
      <c r="P5596" s="43">
        <v>1</v>
      </c>
      <c r="R5596" s="43">
        <v>677.35705225246886</v>
      </c>
      <c r="S5596" s="43">
        <v>184.36606157479517</v>
      </c>
      <c r="T5596" s="43">
        <v>6580.1105720284313</v>
      </c>
      <c r="U5596" s="43">
        <v>7441.833685855695</v>
      </c>
      <c r="W5596" s="43">
        <v>2188.7672427308489</v>
      </c>
      <c r="X5596" s="43">
        <v>0</v>
      </c>
      <c r="Y5596" s="43">
        <v>0</v>
      </c>
      <c r="Z5596" s="43">
        <v>2188.7672427308489</v>
      </c>
      <c r="AB5596" s="43">
        <v>51.302689254936425</v>
      </c>
      <c r="AC5596" s="43">
        <v>0</v>
      </c>
      <c r="AD5596" s="43">
        <v>0</v>
      </c>
      <c r="AE5596" s="43">
        <v>51.302689254936425</v>
      </c>
      <c r="AG5596" s="43">
        <v>4025142.9593820311</v>
      </c>
      <c r="AH5596" s="43">
        <v>472773.72442986339</v>
      </c>
      <c r="AI5596" s="43">
        <v>0</v>
      </c>
      <c r="AJ5596" s="43">
        <v>215471294.87073299</v>
      </c>
      <c r="AK5596" s="43">
        <v>219496437.83011502</v>
      </c>
    </row>
    <row r="5597" spans="3:37" x14ac:dyDescent="0.2">
      <c r="C5597" s="43">
        <v>6.3062868162466756E-4</v>
      </c>
      <c r="D5597" s="43">
        <v>4.95015692027976E-2</v>
      </c>
      <c r="E5597" s="43">
        <v>4.8429115734826054</v>
      </c>
      <c r="F5597" s="43">
        <v>2.8193651502516794</v>
      </c>
      <c r="H5597" s="43">
        <v>7.9530287422077721E-5</v>
      </c>
      <c r="I5597" s="43">
        <v>0.12042327601815472</v>
      </c>
      <c r="J5597" s="43">
        <v>0</v>
      </c>
      <c r="K5597" s="43">
        <v>1</v>
      </c>
      <c r="M5597" s="43">
        <v>7.8220892181783044E-3</v>
      </c>
      <c r="N5597" s="43">
        <v>4.6667046766162068E-2</v>
      </c>
      <c r="O5597" s="43">
        <v>0</v>
      </c>
      <c r="P5597" s="43">
        <v>1</v>
      </c>
      <c r="R5597" s="43">
        <v>591.06474795410634</v>
      </c>
      <c r="S5597" s="43">
        <v>181.33655567484271</v>
      </c>
      <c r="T5597" s="43">
        <v>6911.5500327012096</v>
      </c>
      <c r="U5597" s="43">
        <v>7683.9513363301585</v>
      </c>
      <c r="W5597" s="43">
        <v>2862.4743085445207</v>
      </c>
      <c r="X5597" s="43">
        <v>0</v>
      </c>
      <c r="Y5597" s="43">
        <v>0</v>
      </c>
      <c r="Z5597" s="43">
        <v>2862.4743085445207</v>
      </c>
      <c r="AB5597" s="43">
        <v>115.06379862478931</v>
      </c>
      <c r="AC5597" s="43">
        <v>0</v>
      </c>
      <c r="AD5597" s="43">
        <v>0</v>
      </c>
      <c r="AE5597" s="43">
        <v>115.06379862478931</v>
      </c>
      <c r="AG5597" s="43">
        <v>5264090.2534133736</v>
      </c>
      <c r="AH5597" s="43">
        <v>618294.45064561651</v>
      </c>
      <c r="AI5597" s="43">
        <v>0</v>
      </c>
      <c r="AJ5597" s="43">
        <v>483267954.22411513</v>
      </c>
      <c r="AK5597" s="43">
        <v>488532044.47752851</v>
      </c>
    </row>
    <row r="5598" spans="3:37" x14ac:dyDescent="0.2">
      <c r="C5598" s="43">
        <v>5.9900025652306389E-4</v>
      </c>
      <c r="D5598" s="43">
        <v>5.8129540502500521E-2</v>
      </c>
      <c r="E5598" s="43">
        <v>2.5252562467399438</v>
      </c>
      <c r="F5598" s="43">
        <v>3.1384261050206166</v>
      </c>
      <c r="H5598" s="43">
        <v>8.3329035814222994E-5</v>
      </c>
      <c r="I5598" s="43">
        <v>0.10377731359633791</v>
      </c>
      <c r="J5598" s="43">
        <v>0</v>
      </c>
      <c r="K5598" s="43">
        <v>1</v>
      </c>
      <c r="M5598" s="43">
        <v>7.8422949625246551E-3</v>
      </c>
      <c r="N5598" s="43">
        <v>4.6424998623005864E-2</v>
      </c>
      <c r="O5598" s="43">
        <v>0</v>
      </c>
      <c r="P5598" s="43">
        <v>1</v>
      </c>
      <c r="R5598" s="43">
        <v>659.27448954035799</v>
      </c>
      <c r="S5598" s="43">
        <v>163.73486035631814</v>
      </c>
      <c r="T5598" s="43">
        <v>6893.462940724643</v>
      </c>
      <c r="U5598" s="43">
        <v>7716.4722906213192</v>
      </c>
      <c r="W5598" s="43">
        <v>1664.8370230280768</v>
      </c>
      <c r="X5598" s="43">
        <v>0</v>
      </c>
      <c r="Y5598" s="43">
        <v>0</v>
      </c>
      <c r="Z5598" s="43">
        <v>1664.8370230280768</v>
      </c>
      <c r="AB5598" s="43">
        <v>150.84964633237499</v>
      </c>
      <c r="AC5598" s="43">
        <v>0</v>
      </c>
      <c r="AD5598" s="43">
        <v>0</v>
      </c>
      <c r="AE5598" s="43">
        <v>150.84964633237499</v>
      </c>
      <c r="AG5598" s="43">
        <v>3061635.2853486333</v>
      </c>
      <c r="AH5598" s="43">
        <v>359604.79697406461</v>
      </c>
      <c r="AI5598" s="43">
        <v>0</v>
      </c>
      <c r="AJ5598" s="43">
        <v>633568514.59597492</v>
      </c>
      <c r="AK5598" s="43">
        <v>636630149.88132358</v>
      </c>
    </row>
    <row r="5599" spans="3:37" x14ac:dyDescent="0.2">
      <c r="C5599" s="43">
        <v>5.9032113879076478E-4</v>
      </c>
      <c r="D5599" s="43">
        <v>5.7617513101103968E-2</v>
      </c>
      <c r="E5599" s="43">
        <v>2.1020837341933016</v>
      </c>
      <c r="F5599" s="43">
        <v>4.2366678614066924</v>
      </c>
      <c r="H5599" s="43">
        <v>8.7586160446048765E-5</v>
      </c>
      <c r="I5599" s="43">
        <v>0.10096275616917161</v>
      </c>
      <c r="J5599" s="43">
        <v>0</v>
      </c>
      <c r="K5599" s="43">
        <v>1</v>
      </c>
      <c r="M5599" s="43">
        <v>7.9590539540494998E-3</v>
      </c>
      <c r="N5599" s="43">
        <v>4.6326146342130947E-2</v>
      </c>
      <c r="O5599" s="43">
        <v>0</v>
      </c>
      <c r="P5599" s="43">
        <v>1</v>
      </c>
      <c r="R5599" s="43">
        <v>643.99903584199762</v>
      </c>
      <c r="S5599" s="43">
        <v>167.43222900663898</v>
      </c>
      <c r="T5599" s="43">
        <v>6981.1986545015152</v>
      </c>
      <c r="U5599" s="43">
        <v>7792.6299193501518</v>
      </c>
      <c r="W5599" s="43">
        <v>1353.7398980796322</v>
      </c>
      <c r="X5599" s="43">
        <v>0</v>
      </c>
      <c r="Y5599" s="43">
        <v>0</v>
      </c>
      <c r="Z5599" s="43">
        <v>1353.7398980796322</v>
      </c>
      <c r="AB5599" s="43">
        <v>223.03197508327588</v>
      </c>
      <c r="AC5599" s="43">
        <v>0</v>
      </c>
      <c r="AD5599" s="43">
        <v>0</v>
      </c>
      <c r="AE5599" s="43">
        <v>223.03197508327588</v>
      </c>
      <c r="AG5599" s="43">
        <v>2489527.6725684437</v>
      </c>
      <c r="AH5599" s="43">
        <v>292407.81798520056</v>
      </c>
      <c r="AI5599" s="43">
        <v>0</v>
      </c>
      <c r="AJ5599" s="43">
        <v>936734295.34975874</v>
      </c>
      <c r="AK5599" s="43">
        <v>939223823.02232718</v>
      </c>
    </row>
    <row r="5600" spans="3:37" x14ac:dyDescent="0.2">
      <c r="C5600" s="43">
        <v>6.067708252289419E-4</v>
      </c>
      <c r="D5600" s="43">
        <v>5.1727531218316143E-2</v>
      </c>
      <c r="E5600" s="43">
        <v>7.5195636360003277</v>
      </c>
      <c r="F5600" s="43">
        <v>2.994272119560379</v>
      </c>
      <c r="H5600" s="43">
        <v>8.6324825945872604E-5</v>
      </c>
      <c r="I5600" s="43">
        <v>0.11338437480381292</v>
      </c>
      <c r="J5600" s="43">
        <v>0</v>
      </c>
      <c r="K5600" s="43">
        <v>1</v>
      </c>
      <c r="M5600" s="43">
        <v>7.7991673449089773E-3</v>
      </c>
      <c r="N5600" s="43">
        <v>4.5637767677378323E-2</v>
      </c>
      <c r="O5600" s="43">
        <v>0</v>
      </c>
      <c r="P5600" s="43">
        <v>1</v>
      </c>
      <c r="R5600" s="43">
        <v>594.27685333438728</v>
      </c>
      <c r="S5600" s="43">
        <v>185.32384147477916</v>
      </c>
      <c r="T5600" s="43">
        <v>6739.3033451490564</v>
      </c>
      <c r="U5600" s="43">
        <v>7518.9040399582227</v>
      </c>
      <c r="W5600" s="43">
        <v>4468.702616049959</v>
      </c>
      <c r="X5600" s="43">
        <v>0</v>
      </c>
      <c r="Y5600" s="43">
        <v>0</v>
      </c>
      <c r="Z5600" s="43">
        <v>4468.702616049959</v>
      </c>
      <c r="AB5600" s="43">
        <v>126.811024309818</v>
      </c>
      <c r="AC5600" s="43">
        <v>0</v>
      </c>
      <c r="AD5600" s="43">
        <v>0</v>
      </c>
      <c r="AE5600" s="43">
        <v>126.811024309818</v>
      </c>
      <c r="AG5600" s="43">
        <v>8217944.1109158751</v>
      </c>
      <c r="AH5600" s="43">
        <v>965239.76506679109</v>
      </c>
      <c r="AI5600" s="43">
        <v>0</v>
      </c>
      <c r="AJ5600" s="43">
        <v>532606302.10123557</v>
      </c>
      <c r="AK5600" s="43">
        <v>540824246.21215141</v>
      </c>
    </row>
    <row r="5601" spans="3:37" x14ac:dyDescent="0.2">
      <c r="C5601" s="43">
        <v>6.1731320179836402E-4</v>
      </c>
      <c r="D5601" s="43">
        <v>5.3058237553632863E-2</v>
      </c>
      <c r="E5601" s="43">
        <v>7.0061133255629082</v>
      </c>
      <c r="F5601" s="43">
        <v>3.9633435278823086</v>
      </c>
      <c r="H5601" s="43">
        <v>8.5851377246524629E-5</v>
      </c>
      <c r="I5601" s="43">
        <v>0.10725599457109758</v>
      </c>
      <c r="J5601" s="43">
        <v>0</v>
      </c>
      <c r="K5601" s="43">
        <v>1</v>
      </c>
      <c r="M5601" s="43">
        <v>7.7981785210437188E-3</v>
      </c>
      <c r="N5601" s="43">
        <v>4.7993771597372836E-2</v>
      </c>
      <c r="O5601" s="43">
        <v>0</v>
      </c>
      <c r="P5601" s="43">
        <v>1</v>
      </c>
      <c r="R5601" s="43">
        <v>620.15572528081793</v>
      </c>
      <c r="S5601" s="43">
        <v>174.3456892453917</v>
      </c>
      <c r="T5601" s="43">
        <v>7086.3145535539497</v>
      </c>
      <c r="U5601" s="43">
        <v>7880.8159680801591</v>
      </c>
      <c r="W5601" s="43">
        <v>4344.881290814069</v>
      </c>
      <c r="X5601" s="43">
        <v>0</v>
      </c>
      <c r="Y5601" s="43">
        <v>0</v>
      </c>
      <c r="Z5601" s="43">
        <v>4344.881290814069</v>
      </c>
      <c r="AB5601" s="43">
        <v>196.63758666253759</v>
      </c>
      <c r="AC5601" s="43">
        <v>0</v>
      </c>
      <c r="AD5601" s="43">
        <v>0</v>
      </c>
      <c r="AE5601" s="43">
        <v>196.63758666253759</v>
      </c>
      <c r="AG5601" s="43">
        <v>7990236.6938070729</v>
      </c>
      <c r="AH5601" s="43">
        <v>938494.35881583893</v>
      </c>
      <c r="AI5601" s="43">
        <v>0</v>
      </c>
      <c r="AJ5601" s="43">
        <v>825877863.98265791</v>
      </c>
      <c r="AK5601" s="43">
        <v>833868100.67646503</v>
      </c>
    </row>
    <row r="5602" spans="3:37" x14ac:dyDescent="0.2">
      <c r="C5602" s="43">
        <v>6.0639739912985628E-4</v>
      </c>
      <c r="D5602" s="43">
        <v>4.0757679421590552E-2</v>
      </c>
      <c r="E5602" s="43">
        <v>5.8279425687629027</v>
      </c>
      <c r="F5602" s="43">
        <v>3.3764339698179007</v>
      </c>
      <c r="H5602" s="43">
        <v>8.7514455568979977E-5</v>
      </c>
      <c r="I5602" s="43">
        <v>9.7392312426533845E-2</v>
      </c>
      <c r="J5602" s="43">
        <v>0</v>
      </c>
      <c r="K5602" s="43">
        <v>1</v>
      </c>
      <c r="M5602" s="43">
        <v>7.815883710976284E-3</v>
      </c>
      <c r="N5602" s="43">
        <v>4.6575164130733149E-2</v>
      </c>
      <c r="O5602" s="43">
        <v>0</v>
      </c>
      <c r="P5602" s="43">
        <v>1</v>
      </c>
      <c r="R5602" s="43">
        <v>467.96045196807438</v>
      </c>
      <c r="S5602" s="43">
        <v>161.37893525052175</v>
      </c>
      <c r="T5602" s="43">
        <v>6892.4695462435184</v>
      </c>
      <c r="U5602" s="43">
        <v>7521.8089334621145</v>
      </c>
      <c r="W5602" s="43">
        <v>2727.2466385222683</v>
      </c>
      <c r="X5602" s="43">
        <v>0</v>
      </c>
      <c r="Y5602" s="43">
        <v>0</v>
      </c>
      <c r="Z5602" s="43">
        <v>2727.2466385222683</v>
      </c>
      <c r="AB5602" s="43">
        <v>118.9922512609449</v>
      </c>
      <c r="AC5602" s="43">
        <v>0</v>
      </c>
      <c r="AD5602" s="43">
        <v>0</v>
      </c>
      <c r="AE5602" s="43">
        <v>118.9922512609449</v>
      </c>
      <c r="AG5602" s="43">
        <v>5015406.5682424512</v>
      </c>
      <c r="AH5602" s="43">
        <v>589085.27392080997</v>
      </c>
      <c r="AI5602" s="43">
        <v>0</v>
      </c>
      <c r="AJ5602" s="43">
        <v>499767455.29596859</v>
      </c>
      <c r="AK5602" s="43">
        <v>504782861.86421102</v>
      </c>
    </row>
    <row r="5603" spans="3:37" x14ac:dyDescent="0.2">
      <c r="C5603" s="43">
        <v>6.1107103587798584E-4</v>
      </c>
      <c r="D5603" s="43">
        <v>5.0590092348194872E-2</v>
      </c>
      <c r="E5603" s="43">
        <v>1.8894777490629815</v>
      </c>
      <c r="F5603" s="43">
        <v>1.9558271437222376</v>
      </c>
      <c r="H5603" s="43">
        <v>1.0063982985375475E-4</v>
      </c>
      <c r="I5603" s="43">
        <v>0.1061902613864466</v>
      </c>
      <c r="J5603" s="43">
        <v>0</v>
      </c>
      <c r="K5603" s="43">
        <v>1</v>
      </c>
      <c r="M5603" s="43">
        <v>7.8442314857366576E-3</v>
      </c>
      <c r="N5603" s="43">
        <v>4.2517634924775595E-2</v>
      </c>
      <c r="O5603" s="43">
        <v>0</v>
      </c>
      <c r="P5603" s="43">
        <v>1</v>
      </c>
      <c r="R5603" s="43">
        <v>585.32832934211297</v>
      </c>
      <c r="S5603" s="43">
        <v>202.34708691378503</v>
      </c>
      <c r="T5603" s="43">
        <v>6314.8330416856297</v>
      </c>
      <c r="U5603" s="43">
        <v>7102.5084579415279</v>
      </c>
      <c r="W5603" s="43">
        <v>1105.9648541881311</v>
      </c>
      <c r="X5603" s="43">
        <v>0</v>
      </c>
      <c r="Y5603" s="43">
        <v>0</v>
      </c>
      <c r="Z5603" s="43">
        <v>1105.9648541881311</v>
      </c>
      <c r="AB5603" s="43">
        <v>59.863579453701576</v>
      </c>
      <c r="AC5603" s="43">
        <v>0</v>
      </c>
      <c r="AD5603" s="43">
        <v>0</v>
      </c>
      <c r="AE5603" s="43">
        <v>59.863579453701576</v>
      </c>
      <c r="AG5603" s="43">
        <v>2033869.3668519731</v>
      </c>
      <c r="AH5603" s="43">
        <v>238888.40850463632</v>
      </c>
      <c r="AI5603" s="43">
        <v>0</v>
      </c>
      <c r="AJ5603" s="43">
        <v>251427033.70554662</v>
      </c>
      <c r="AK5603" s="43">
        <v>253460903.0723986</v>
      </c>
    </row>
    <row r="5604" spans="3:37" x14ac:dyDescent="0.2">
      <c r="C5604" s="43">
        <v>6.2721866707660112E-4</v>
      </c>
      <c r="D5604" s="43">
        <v>4.9294555916291449E-2</v>
      </c>
      <c r="E5604" s="43">
        <v>3.1110005929171543</v>
      </c>
      <c r="F5604" s="43">
        <v>2.40688849747837</v>
      </c>
      <c r="H5604" s="43">
        <v>9.3796786273525612E-5</v>
      </c>
      <c r="I5604" s="43">
        <v>8.9817714604719115E-2</v>
      </c>
      <c r="J5604" s="43">
        <v>0</v>
      </c>
      <c r="K5604" s="43">
        <v>1</v>
      </c>
      <c r="M5604" s="43">
        <v>7.8920002767791653E-3</v>
      </c>
      <c r="N5604" s="43">
        <v>4.5553036324776974E-2</v>
      </c>
      <c r="O5604" s="43">
        <v>0</v>
      </c>
      <c r="P5604" s="43">
        <v>1</v>
      </c>
      <c r="R5604" s="43">
        <v>585.41022872974406</v>
      </c>
      <c r="S5604" s="43">
        <v>159.51162217004835</v>
      </c>
      <c r="T5604" s="43">
        <v>6806.8596284134574</v>
      </c>
      <c r="U5604" s="43">
        <v>7551.7814793132493</v>
      </c>
      <c r="W5604" s="43">
        <v>1821.2115686780007</v>
      </c>
      <c r="X5604" s="43">
        <v>0</v>
      </c>
      <c r="Y5604" s="43">
        <v>0</v>
      </c>
      <c r="Z5604" s="43">
        <v>1821.2115686780007</v>
      </c>
      <c r="AB5604" s="43">
        <v>88.125940130348283</v>
      </c>
      <c r="AC5604" s="43">
        <v>0</v>
      </c>
      <c r="AD5604" s="43">
        <v>0</v>
      </c>
      <c r="AE5604" s="43">
        <v>88.125940130348283</v>
      </c>
      <c r="AG5604" s="43">
        <v>3349208.0747988434</v>
      </c>
      <c r="AH5604" s="43">
        <v>393381.69883444818</v>
      </c>
      <c r="AI5604" s="43">
        <v>0</v>
      </c>
      <c r="AJ5604" s="43">
        <v>370128948.54746276</v>
      </c>
      <c r="AK5604" s="43">
        <v>373478156.62226158</v>
      </c>
    </row>
    <row r="5605" spans="3:37" x14ac:dyDescent="0.2">
      <c r="C5605" s="43">
        <v>5.9976832799025722E-4</v>
      </c>
      <c r="D5605" s="43">
        <v>5.2329238682027789E-2</v>
      </c>
      <c r="E5605" s="43">
        <v>2.6316007813162963</v>
      </c>
      <c r="F5605" s="43">
        <v>7.0973271336388741</v>
      </c>
      <c r="H5605" s="43">
        <v>8.837895583957474E-5</v>
      </c>
      <c r="I5605" s="43">
        <v>0.12516210140690542</v>
      </c>
      <c r="J5605" s="43">
        <v>0</v>
      </c>
      <c r="K5605" s="43">
        <v>1</v>
      </c>
      <c r="M5605" s="43">
        <v>7.7823406401820658E-3</v>
      </c>
      <c r="N5605" s="43">
        <v>4.4225627048792515E-2</v>
      </c>
      <c r="O5605" s="43">
        <v>0</v>
      </c>
      <c r="P5605" s="43">
        <v>1</v>
      </c>
      <c r="R5605" s="43">
        <v>594.25154207783976</v>
      </c>
      <c r="S5605" s="43">
        <v>209.44214890257618</v>
      </c>
      <c r="T5605" s="43">
        <v>6516.683192616234</v>
      </c>
      <c r="U5605" s="43">
        <v>7320.3768835966503</v>
      </c>
      <c r="W5605" s="43">
        <v>1563.8328224304571</v>
      </c>
      <c r="X5605" s="43">
        <v>0</v>
      </c>
      <c r="Y5605" s="43">
        <v>0</v>
      </c>
      <c r="Z5605" s="43">
        <v>1563.8328224304571</v>
      </c>
      <c r="AB5605" s="43">
        <v>387.69802753382123</v>
      </c>
      <c r="AC5605" s="43">
        <v>0</v>
      </c>
      <c r="AD5605" s="43">
        <v>0</v>
      </c>
      <c r="AE5605" s="43">
        <v>387.69802753382123</v>
      </c>
      <c r="AG5605" s="43">
        <v>2875888.5604496105</v>
      </c>
      <c r="AH5605" s="43">
        <v>337787.88964497874</v>
      </c>
      <c r="AI5605" s="43">
        <v>0</v>
      </c>
      <c r="AJ5605" s="43">
        <v>1628331715.6420491</v>
      </c>
      <c r="AK5605" s="43">
        <v>1631207604.2024987</v>
      </c>
    </row>
    <row r="5606" spans="3:37" x14ac:dyDescent="0.2">
      <c r="C5606" s="43">
        <v>6.0621697759876282E-4</v>
      </c>
      <c r="D5606" s="43">
        <v>4.8700575183815813E-2</v>
      </c>
      <c r="E5606" s="43">
        <v>3.5352763902293352</v>
      </c>
      <c r="F5606" s="43">
        <v>1.9346080448966942</v>
      </c>
      <c r="H5606" s="43">
        <v>8.9129559539885799E-5</v>
      </c>
      <c r="I5606" s="43">
        <v>0.10430565754095045</v>
      </c>
      <c r="J5606" s="43">
        <v>0</v>
      </c>
      <c r="K5606" s="43">
        <v>1</v>
      </c>
      <c r="M5606" s="43">
        <v>7.8429235039306072E-3</v>
      </c>
      <c r="N5606" s="43">
        <v>4.5297729972636258E-2</v>
      </c>
      <c r="O5606" s="43">
        <v>0</v>
      </c>
      <c r="P5606" s="43">
        <v>1</v>
      </c>
      <c r="R5606" s="43">
        <v>558.99066878714177</v>
      </c>
      <c r="S5606" s="43">
        <v>176.02404562598511</v>
      </c>
      <c r="T5606" s="43">
        <v>6726.6183928136379</v>
      </c>
      <c r="U5606" s="43">
        <v>7461.6331072267649</v>
      </c>
      <c r="W5606" s="43">
        <v>1976.1865137216885</v>
      </c>
      <c r="X5606" s="43">
        <v>0</v>
      </c>
      <c r="Y5606" s="43">
        <v>0</v>
      </c>
      <c r="Z5606" s="43">
        <v>1976.1865137216885</v>
      </c>
      <c r="AB5606" s="43">
        <v>55.90077783955914</v>
      </c>
      <c r="AC5606" s="43">
        <v>0</v>
      </c>
      <c r="AD5606" s="43">
        <v>0</v>
      </c>
      <c r="AE5606" s="43">
        <v>55.90077783955914</v>
      </c>
      <c r="AG5606" s="43">
        <v>3634206.998734185</v>
      </c>
      <c r="AH5606" s="43">
        <v>426856.28696388472</v>
      </c>
      <c r="AI5606" s="43">
        <v>0</v>
      </c>
      <c r="AJ5606" s="43">
        <v>234783266.92614838</v>
      </c>
      <c r="AK5606" s="43">
        <v>238417473.92488256</v>
      </c>
    </row>
    <row r="5607" spans="3:37" x14ac:dyDescent="0.2">
      <c r="C5607" s="43">
        <v>6.0476296278009155E-4</v>
      </c>
      <c r="D5607" s="43">
        <v>5.6312956891558241E-2</v>
      </c>
      <c r="E5607" s="43">
        <v>5.206843997665584</v>
      </c>
      <c r="F5607" s="43">
        <v>1.1978713315271203</v>
      </c>
      <c r="H5607" s="43">
        <v>8.9372059011845185E-5</v>
      </c>
      <c r="I5607" s="43">
        <v>0.11822353504219973</v>
      </c>
      <c r="J5607" s="43">
        <v>0</v>
      </c>
      <c r="K5607" s="43">
        <v>1</v>
      </c>
      <c r="M5607" s="43">
        <v>7.8136791681349266E-3</v>
      </c>
      <c r="N5607" s="43">
        <v>4.6442393038200747E-2</v>
      </c>
      <c r="O5607" s="43">
        <v>0</v>
      </c>
      <c r="P5607" s="43">
        <v>1</v>
      </c>
      <c r="R5607" s="43">
        <v>644.81612701720576</v>
      </c>
      <c r="S5607" s="43">
        <v>200.05438612770291</v>
      </c>
      <c r="T5607" s="43">
        <v>6870.88274772349</v>
      </c>
      <c r="U5607" s="43">
        <v>7715.7532608683987</v>
      </c>
      <c r="W5607" s="43">
        <v>3357.4569805575065</v>
      </c>
      <c r="X5607" s="43">
        <v>0</v>
      </c>
      <c r="Y5607" s="43">
        <v>0</v>
      </c>
      <c r="Z5607" s="43">
        <v>3357.4569805575065</v>
      </c>
      <c r="AB5607" s="43">
        <v>13.65219694380691</v>
      </c>
      <c r="AC5607" s="43">
        <v>0</v>
      </c>
      <c r="AD5607" s="43">
        <v>0</v>
      </c>
      <c r="AE5607" s="43">
        <v>13.65219694380691</v>
      </c>
      <c r="AG5607" s="43">
        <v>6174363.3872452546</v>
      </c>
      <c r="AH5607" s="43">
        <v>725210.7078004214</v>
      </c>
      <c r="AI5607" s="43">
        <v>0</v>
      </c>
      <c r="AJ5607" s="43">
        <v>57339227.163989022</v>
      </c>
      <c r="AK5607" s="43">
        <v>63513590.551234275</v>
      </c>
    </row>
    <row r="5608" spans="3:37" x14ac:dyDescent="0.2">
      <c r="C5608" s="43">
        <v>6.3206554109074276E-4</v>
      </c>
      <c r="D5608" s="43">
        <v>5.4051842047656937E-2</v>
      </c>
      <c r="E5608" s="43">
        <v>2.8021772620658565</v>
      </c>
      <c r="F5608" s="43">
        <v>3.5598329600078094</v>
      </c>
      <c r="H5608" s="43">
        <v>9.4779246471832224E-5</v>
      </c>
      <c r="I5608" s="43">
        <v>6.7094438082786159E-2</v>
      </c>
      <c r="J5608" s="43">
        <v>0</v>
      </c>
      <c r="K5608" s="43">
        <v>1</v>
      </c>
      <c r="M5608" s="43">
        <v>7.8478266616440542E-3</v>
      </c>
      <c r="N5608" s="43">
        <v>4.5363799075310955E-2</v>
      </c>
      <c r="O5608" s="43">
        <v>0</v>
      </c>
      <c r="P5608" s="43">
        <v>1</v>
      </c>
      <c r="R5608" s="43">
        <v>646.86698477707625</v>
      </c>
      <c r="S5608" s="43">
        <v>120.40434081607216</v>
      </c>
      <c r="T5608" s="43">
        <v>6740.640927974554</v>
      </c>
      <c r="U5608" s="43">
        <v>7507.9122535677025</v>
      </c>
      <c r="W5608" s="43">
        <v>1812.6359563234237</v>
      </c>
      <c r="X5608" s="43">
        <v>0</v>
      </c>
      <c r="Y5608" s="43">
        <v>0</v>
      </c>
      <c r="Z5608" s="43">
        <v>1812.6359563234237</v>
      </c>
      <c r="AB5608" s="43">
        <v>177.17824283593561</v>
      </c>
      <c r="AC5608" s="43">
        <v>0</v>
      </c>
      <c r="AD5608" s="43">
        <v>0</v>
      </c>
      <c r="AE5608" s="43">
        <v>177.17824283593561</v>
      </c>
      <c r="AG5608" s="43">
        <v>3333437.5236787763</v>
      </c>
      <c r="AH5608" s="43">
        <v>391529.36656585953</v>
      </c>
      <c r="AI5608" s="43">
        <v>0</v>
      </c>
      <c r="AJ5608" s="43">
        <v>744148619.91092956</v>
      </c>
      <c r="AK5608" s="43">
        <v>747482057.43460834</v>
      </c>
    </row>
    <row r="5609" spans="3:37" x14ac:dyDescent="0.2">
      <c r="C5609" s="43">
        <v>6.1615911500356724E-4</v>
      </c>
      <c r="D5609" s="43">
        <v>5.1462644786745428E-2</v>
      </c>
      <c r="E5609" s="43">
        <v>3.692332780492789</v>
      </c>
      <c r="F5609" s="43">
        <v>1.0386866943512225</v>
      </c>
      <c r="H5609" s="43">
        <v>8.433683373622993E-5</v>
      </c>
      <c r="I5609" s="43">
        <v>0.11215980895685163</v>
      </c>
      <c r="J5609" s="43">
        <v>0</v>
      </c>
      <c r="K5609" s="43">
        <v>1</v>
      </c>
      <c r="M5609" s="43">
        <v>7.728935454950508E-3</v>
      </c>
      <c r="N5609" s="43">
        <v>4.6853826819431843E-2</v>
      </c>
      <c r="O5609" s="43">
        <v>0</v>
      </c>
      <c r="P5609" s="43">
        <v>1</v>
      </c>
      <c r="R5609" s="43">
        <v>600.3815699572782</v>
      </c>
      <c r="S5609" s="43">
        <v>179.10055262919269</v>
      </c>
      <c r="T5609" s="43">
        <v>6856.573269373419</v>
      </c>
      <c r="U5609" s="43">
        <v>7636.0553919598897</v>
      </c>
      <c r="W5609" s="43">
        <v>2216.8085515569828</v>
      </c>
      <c r="X5609" s="43">
        <v>0</v>
      </c>
      <c r="Y5609" s="43">
        <v>0</v>
      </c>
      <c r="Z5609" s="43">
        <v>2216.8085515569828</v>
      </c>
      <c r="AB5609" s="43">
        <v>2.4852652771417465</v>
      </c>
      <c r="AC5609" s="43">
        <v>0</v>
      </c>
      <c r="AD5609" s="43">
        <v>0</v>
      </c>
      <c r="AE5609" s="43">
        <v>2.4852652771417465</v>
      </c>
      <c r="AG5609" s="43">
        <v>4076710.9263132913</v>
      </c>
      <c r="AH5609" s="43">
        <v>478830.64713630831</v>
      </c>
      <c r="AI5609" s="43">
        <v>0</v>
      </c>
      <c r="AJ5609" s="43">
        <v>10438114.163995335</v>
      </c>
      <c r="AK5609" s="43">
        <v>14514825.090308625</v>
      </c>
    </row>
    <row r="5610" spans="3:37" x14ac:dyDescent="0.2">
      <c r="C5610" s="43">
        <v>6.0700079260907007E-4</v>
      </c>
      <c r="D5610" s="43">
        <v>5.2076100786306215E-2</v>
      </c>
      <c r="E5610" s="43">
        <v>6.5154429516117496</v>
      </c>
      <c r="F5610" s="43">
        <v>2.909182445430651</v>
      </c>
      <c r="H5610" s="43">
        <v>8.2222911797661516E-5</v>
      </c>
      <c r="I5610" s="43">
        <v>9.6929143863074857E-2</v>
      </c>
      <c r="J5610" s="43">
        <v>0</v>
      </c>
      <c r="K5610" s="43">
        <v>1</v>
      </c>
      <c r="M5610" s="43">
        <v>7.8921607972546326E-3</v>
      </c>
      <c r="N5610" s="43">
        <v>4.6183803445384641E-2</v>
      </c>
      <c r="O5610" s="43">
        <v>0</v>
      </c>
      <c r="P5610" s="43">
        <v>1</v>
      </c>
      <c r="R5610" s="43">
        <v>598.50817913835976</v>
      </c>
      <c r="S5610" s="43">
        <v>150.90012591758509</v>
      </c>
      <c r="T5610" s="43">
        <v>6901.2537171764779</v>
      </c>
      <c r="U5610" s="43">
        <v>7650.6620222324227</v>
      </c>
      <c r="W5610" s="43">
        <v>3899.5458972490087</v>
      </c>
      <c r="X5610" s="43">
        <v>0</v>
      </c>
      <c r="Y5610" s="43">
        <v>0</v>
      </c>
      <c r="Z5610" s="43">
        <v>3899.5458972490087</v>
      </c>
      <c r="AB5610" s="43">
        <v>122.26476006916533</v>
      </c>
      <c r="AC5610" s="43">
        <v>0</v>
      </c>
      <c r="AD5610" s="43">
        <v>0</v>
      </c>
      <c r="AE5610" s="43">
        <v>122.26476006916533</v>
      </c>
      <c r="AG5610" s="43">
        <v>7171264.9050409272</v>
      </c>
      <c r="AH5610" s="43">
        <v>842301.91380578582</v>
      </c>
      <c r="AI5610" s="43">
        <v>0</v>
      </c>
      <c r="AJ5610" s="43">
        <v>513511992.29049438</v>
      </c>
      <c r="AK5610" s="43">
        <v>520683257.1955353</v>
      </c>
    </row>
    <row r="5611" spans="3:37" x14ac:dyDescent="0.2">
      <c r="C5611" s="43">
        <v>6.128013822391809E-4</v>
      </c>
      <c r="D5611" s="43">
        <v>5.4786903716455893E-2</v>
      </c>
      <c r="E5611" s="43">
        <v>8.4557078026315846</v>
      </c>
      <c r="F5611" s="43">
        <v>3.5468458185495644</v>
      </c>
      <c r="H5611" s="43">
        <v>8.2857828392283517E-5</v>
      </c>
      <c r="I5611" s="43">
        <v>6.6907055810381227E-2</v>
      </c>
      <c r="J5611" s="43">
        <v>0</v>
      </c>
      <c r="K5611" s="43">
        <v>1</v>
      </c>
      <c r="M5611" s="43">
        <v>7.8556636839187677E-3</v>
      </c>
      <c r="N5611" s="43">
        <v>4.6138749746334473E-2</v>
      </c>
      <c r="O5611" s="43">
        <v>0</v>
      </c>
      <c r="P5611" s="43">
        <v>1</v>
      </c>
      <c r="R5611" s="43">
        <v>635.68046583341345</v>
      </c>
      <c r="S5611" s="43">
        <v>104.96580458181499</v>
      </c>
      <c r="T5611" s="43">
        <v>6862.6377822171798</v>
      </c>
      <c r="U5611" s="43">
        <v>7603.284052632408</v>
      </c>
      <c r="W5611" s="43">
        <v>5375.1282749280745</v>
      </c>
      <c r="X5611" s="43">
        <v>0</v>
      </c>
      <c r="Y5611" s="43">
        <v>0</v>
      </c>
      <c r="Z5611" s="43">
        <v>5375.1282749280745</v>
      </c>
      <c r="AB5611" s="43">
        <v>173.23087458853712</v>
      </c>
      <c r="AC5611" s="43">
        <v>0</v>
      </c>
      <c r="AD5611" s="43">
        <v>0</v>
      </c>
      <c r="AE5611" s="43">
        <v>173.23087458853712</v>
      </c>
      <c r="AG5611" s="43">
        <v>9884860.897592729</v>
      </c>
      <c r="AH5611" s="43">
        <v>1161027.7073844641</v>
      </c>
      <c r="AI5611" s="43">
        <v>0</v>
      </c>
      <c r="AJ5611" s="43">
        <v>727569673.27185595</v>
      </c>
      <c r="AK5611" s="43">
        <v>737454534.16944873</v>
      </c>
    </row>
    <row r="5612" spans="3:37" x14ac:dyDescent="0.2">
      <c r="C5612" s="43">
        <v>6.1708702721074982E-4</v>
      </c>
      <c r="D5612" s="43">
        <v>5.267649764851149E-2</v>
      </c>
      <c r="E5612" s="43">
        <v>1.7615058108130337</v>
      </c>
      <c r="F5612" s="43">
        <v>1.6422743058875928</v>
      </c>
      <c r="H5612" s="43">
        <v>9.0338540554624203E-5</v>
      </c>
      <c r="I5612" s="43">
        <v>0.11125289594954668</v>
      </c>
      <c r="J5612" s="43">
        <v>0</v>
      </c>
      <c r="K5612" s="43">
        <v>1</v>
      </c>
      <c r="M5612" s="43">
        <v>7.7875916214876972E-3</v>
      </c>
      <c r="N5612" s="43">
        <v>4.5297462800108344E-2</v>
      </c>
      <c r="O5612" s="43">
        <v>0</v>
      </c>
      <c r="P5612" s="43">
        <v>1</v>
      </c>
      <c r="R5612" s="43">
        <v>615.46828851779173</v>
      </c>
      <c r="S5612" s="43">
        <v>190.2947327979239</v>
      </c>
      <c r="T5612" s="43">
        <v>6679.1226564014469</v>
      </c>
      <c r="U5612" s="43">
        <v>7484.8856777171623</v>
      </c>
      <c r="W5612" s="43">
        <v>1084.1509665952428</v>
      </c>
      <c r="X5612" s="43">
        <v>0</v>
      </c>
      <c r="Y5612" s="43">
        <v>0</v>
      </c>
      <c r="Z5612" s="43">
        <v>1084.1509665952428</v>
      </c>
      <c r="AB5612" s="43">
        <v>42.297043054984059</v>
      </c>
      <c r="AC5612" s="43">
        <v>0</v>
      </c>
      <c r="AD5612" s="43">
        <v>0</v>
      </c>
      <c r="AE5612" s="43">
        <v>42.297043054984059</v>
      </c>
      <c r="AG5612" s="43">
        <v>1993753.6275686517</v>
      </c>
      <c r="AH5612" s="43">
        <v>234176.60878457245</v>
      </c>
      <c r="AI5612" s="43">
        <v>0</v>
      </c>
      <c r="AJ5612" s="43">
        <v>177647580.83093303</v>
      </c>
      <c r="AK5612" s="43">
        <v>179641334.4585017</v>
      </c>
    </row>
    <row r="5613" spans="3:37" x14ac:dyDescent="0.2">
      <c r="C5613" s="43">
        <v>6.1071856957362058E-4</v>
      </c>
      <c r="D5613" s="43">
        <v>5.5552913748052379E-2</v>
      </c>
      <c r="E5613" s="43">
        <v>6.279627791342576</v>
      </c>
      <c r="F5613" s="43">
        <v>1.8349632975690249</v>
      </c>
      <c r="H5613" s="43">
        <v>8.5219206623675294E-5</v>
      </c>
      <c r="I5613" s="43">
        <v>0.12599750524321096</v>
      </c>
      <c r="J5613" s="43">
        <v>0</v>
      </c>
      <c r="K5613" s="43">
        <v>1</v>
      </c>
      <c r="M5613" s="43">
        <v>7.8206564265123294E-3</v>
      </c>
      <c r="N5613" s="43">
        <v>4.3718471822821542E-2</v>
      </c>
      <c r="O5613" s="43">
        <v>0</v>
      </c>
      <c r="P5613" s="43">
        <v>1</v>
      </c>
      <c r="R5613" s="43">
        <v>642.37752943997759</v>
      </c>
      <c r="S5613" s="43">
        <v>203.30207234378366</v>
      </c>
      <c r="T5613" s="43">
        <v>6473.6699330076844</v>
      </c>
      <c r="U5613" s="43">
        <v>7319.3495347914459</v>
      </c>
      <c r="W5613" s="43">
        <v>4033.8917864052669</v>
      </c>
      <c r="X5613" s="43">
        <v>0</v>
      </c>
      <c r="Y5613" s="43">
        <v>0</v>
      </c>
      <c r="Z5613" s="43">
        <v>4033.8917864052669</v>
      </c>
      <c r="AB5613" s="43">
        <v>57.390697648402842</v>
      </c>
      <c r="AC5613" s="43">
        <v>0</v>
      </c>
      <c r="AD5613" s="43">
        <v>0</v>
      </c>
      <c r="AE5613" s="43">
        <v>57.390697648402842</v>
      </c>
      <c r="AG5613" s="43">
        <v>7418326.9951992854</v>
      </c>
      <c r="AH5613" s="43">
        <v>871320.62586353766</v>
      </c>
      <c r="AI5613" s="43">
        <v>0</v>
      </c>
      <c r="AJ5613" s="43">
        <v>241040930.12329194</v>
      </c>
      <c r="AK5613" s="43">
        <v>248459257.11849123</v>
      </c>
    </row>
    <row r="5614" spans="3:37" x14ac:dyDescent="0.2">
      <c r="C5614" s="43">
        <v>6.072078669132787E-4</v>
      </c>
      <c r="D5614" s="43">
        <v>6.211910143625321E-2</v>
      </c>
      <c r="E5614" s="43">
        <v>2.999152405380423</v>
      </c>
      <c r="F5614" s="43">
        <v>1.4597778248188493</v>
      </c>
      <c r="H5614" s="43">
        <v>9.3792484994525971E-5</v>
      </c>
      <c r="I5614" s="43">
        <v>0.11676171738226426</v>
      </c>
      <c r="J5614" s="43">
        <v>0</v>
      </c>
      <c r="K5614" s="43">
        <v>1</v>
      </c>
      <c r="M5614" s="43">
        <v>7.7644084095530013E-3</v>
      </c>
      <c r="N5614" s="43">
        <v>4.6002850364511017E-2</v>
      </c>
      <c r="O5614" s="43">
        <v>0</v>
      </c>
      <c r="P5614" s="43">
        <v>1</v>
      </c>
      <c r="R5614" s="43">
        <v>714.17546680873443</v>
      </c>
      <c r="S5614" s="43">
        <v>207.35327035742722</v>
      </c>
      <c r="T5614" s="43">
        <v>6762.9392418353173</v>
      </c>
      <c r="U5614" s="43">
        <v>7684.4679790014789</v>
      </c>
      <c r="W5614" s="43">
        <v>2141.9210691431022</v>
      </c>
      <c r="X5614" s="43">
        <v>0</v>
      </c>
      <c r="Y5614" s="43">
        <v>0</v>
      </c>
      <c r="Z5614" s="43">
        <v>2141.9210691431022</v>
      </c>
      <c r="AB5614" s="43">
        <v>35.134738565508769</v>
      </c>
      <c r="AC5614" s="43">
        <v>0</v>
      </c>
      <c r="AD5614" s="43">
        <v>0</v>
      </c>
      <c r="AE5614" s="43">
        <v>35.134738565508769</v>
      </c>
      <c r="AG5614" s="43">
        <v>3938992.846154165</v>
      </c>
      <c r="AH5614" s="43">
        <v>462654.95093491004</v>
      </c>
      <c r="AI5614" s="43">
        <v>0</v>
      </c>
      <c r="AJ5614" s="43">
        <v>147565901.97513682</v>
      </c>
      <c r="AK5614" s="43">
        <v>151504894.82129097</v>
      </c>
    </row>
    <row r="5615" spans="3:37" x14ac:dyDescent="0.2">
      <c r="C5615" s="43">
        <v>6.2242530514333705E-4</v>
      </c>
      <c r="D5615" s="43">
        <v>4.9701777573322468E-2</v>
      </c>
      <c r="E5615" s="43">
        <v>7.8562973714686244</v>
      </c>
      <c r="F5615" s="43">
        <v>2.0452479291303547</v>
      </c>
      <c r="H5615" s="43">
        <v>8.917061820977172E-5</v>
      </c>
      <c r="I5615" s="43">
        <v>0.11406524065225365</v>
      </c>
      <c r="J5615" s="43">
        <v>0</v>
      </c>
      <c r="K5615" s="43">
        <v>1</v>
      </c>
      <c r="M5615" s="43">
        <v>7.8062365263787967E-3</v>
      </c>
      <c r="N5615" s="43">
        <v>4.503002389207561E-2</v>
      </c>
      <c r="O5615" s="43">
        <v>0</v>
      </c>
      <c r="P5615" s="43">
        <v>1</v>
      </c>
      <c r="R5615" s="43">
        <v>585.7354848638206</v>
      </c>
      <c r="S5615" s="43">
        <v>192.58278878928527</v>
      </c>
      <c r="T5615" s="43">
        <v>6655.5853373694381</v>
      </c>
      <c r="U5615" s="43">
        <v>7433.9036110225443</v>
      </c>
      <c r="W5615" s="43">
        <v>4601.7121501115344</v>
      </c>
      <c r="X5615" s="43">
        <v>0</v>
      </c>
      <c r="Y5615" s="43">
        <v>0</v>
      </c>
      <c r="Z5615" s="43">
        <v>4601.7121501115344</v>
      </c>
      <c r="AB5615" s="43">
        <v>65.509551875211784</v>
      </c>
      <c r="AC5615" s="43">
        <v>0</v>
      </c>
      <c r="AD5615" s="43">
        <v>0</v>
      </c>
      <c r="AE5615" s="43">
        <v>65.509551875211784</v>
      </c>
      <c r="AG5615" s="43">
        <v>8462548.6440551113</v>
      </c>
      <c r="AH5615" s="43">
        <v>993969.82442409138</v>
      </c>
      <c r="AI5615" s="43">
        <v>0</v>
      </c>
      <c r="AJ5615" s="43">
        <v>275140117.87588948</v>
      </c>
      <c r="AK5615" s="43">
        <v>283602666.51994461</v>
      </c>
    </row>
    <row r="5616" spans="3:37" x14ac:dyDescent="0.2">
      <c r="C5616" s="43">
        <v>6.133328011148631E-4</v>
      </c>
      <c r="D5616" s="43">
        <v>6.3149611656743598E-2</v>
      </c>
      <c r="E5616" s="43">
        <v>8.8547308414305093</v>
      </c>
      <c r="F5616" s="43">
        <v>1.9063774440031218</v>
      </c>
      <c r="H5616" s="43">
        <v>8.955758976962483E-5</v>
      </c>
      <c r="I5616" s="43">
        <v>9.5476059244411729E-2</v>
      </c>
      <c r="J5616" s="43">
        <v>0</v>
      </c>
      <c r="K5616" s="43">
        <v>1</v>
      </c>
      <c r="M5616" s="43">
        <v>7.8686358174194782E-3</v>
      </c>
      <c r="N5616" s="43">
        <v>4.3329890651841743E-2</v>
      </c>
      <c r="O5616" s="43">
        <v>0</v>
      </c>
      <c r="P5616" s="43">
        <v>1</v>
      </c>
      <c r="R5616" s="43">
        <v>733.34654186653563</v>
      </c>
      <c r="S5616" s="43">
        <v>161.89716920671935</v>
      </c>
      <c r="T5616" s="43">
        <v>6455.4929508609102</v>
      </c>
      <c r="U5616" s="43">
        <v>7350.7366619341656</v>
      </c>
      <c r="W5616" s="43">
        <v>6493.5862417220233</v>
      </c>
      <c r="X5616" s="43">
        <v>0</v>
      </c>
      <c r="Y5616" s="43">
        <v>0</v>
      </c>
      <c r="Z5616" s="43">
        <v>6493.5862417220233</v>
      </c>
      <c r="AB5616" s="43">
        <v>71.12169776785052</v>
      </c>
      <c r="AC5616" s="43">
        <v>0</v>
      </c>
      <c r="AD5616" s="43">
        <v>0</v>
      </c>
      <c r="AE5616" s="43">
        <v>71.12169776785052</v>
      </c>
      <c r="AG5616" s="43">
        <v>11941705.0985268</v>
      </c>
      <c r="AH5616" s="43">
        <v>1402614.6282119569</v>
      </c>
      <c r="AI5616" s="43">
        <v>0</v>
      </c>
      <c r="AJ5616" s="43">
        <v>298711130.62497216</v>
      </c>
      <c r="AK5616" s="43">
        <v>310652835.72349894</v>
      </c>
    </row>
    <row r="5617" spans="3:37" x14ac:dyDescent="0.2">
      <c r="C5617" s="43">
        <v>6.1697182010067575E-4</v>
      </c>
      <c r="D5617" s="43">
        <v>5.3710493685916273E-2</v>
      </c>
      <c r="E5617" s="43">
        <v>5.6155576166041961</v>
      </c>
      <c r="F5617" s="43">
        <v>3.5844661555660671</v>
      </c>
      <c r="H5617" s="43">
        <v>8.8083120506161693E-5</v>
      </c>
      <c r="I5617" s="43">
        <v>0.11370055499293641</v>
      </c>
      <c r="J5617" s="43">
        <v>0</v>
      </c>
      <c r="K5617" s="43">
        <v>1</v>
      </c>
      <c r="M5617" s="43">
        <v>7.8200083949305846E-3</v>
      </c>
      <c r="N5617" s="43">
        <v>4.6709580646575488E-2</v>
      </c>
      <c r="O5617" s="43">
        <v>0</v>
      </c>
      <c r="P5617" s="43">
        <v>1</v>
      </c>
      <c r="R5617" s="43">
        <v>627.43226108104489</v>
      </c>
      <c r="S5617" s="43">
        <v>189.62589747479939</v>
      </c>
      <c r="T5617" s="43">
        <v>6916.0091681747681</v>
      </c>
      <c r="U5617" s="43">
        <v>7733.067326730612</v>
      </c>
      <c r="W5617" s="43">
        <v>3523.3820126168539</v>
      </c>
      <c r="X5617" s="43">
        <v>0</v>
      </c>
      <c r="Y5617" s="43">
        <v>0</v>
      </c>
      <c r="Z5617" s="43">
        <v>3523.3820126168539</v>
      </c>
      <c r="AB5617" s="43">
        <v>173.50878647314505</v>
      </c>
      <c r="AC5617" s="43">
        <v>0</v>
      </c>
      <c r="AD5617" s="43">
        <v>0</v>
      </c>
      <c r="AE5617" s="43">
        <v>173.50878647314505</v>
      </c>
      <c r="AG5617" s="43">
        <v>6479499.5212023947</v>
      </c>
      <c r="AH5617" s="43">
        <v>761050.51472524041</v>
      </c>
      <c r="AI5617" s="43">
        <v>0</v>
      </c>
      <c r="AJ5617" s="43">
        <v>728736903.18720925</v>
      </c>
      <c r="AK5617" s="43">
        <v>735216402.70841169</v>
      </c>
    </row>
    <row r="5618" spans="3:37" x14ac:dyDescent="0.2">
      <c r="C5618" s="43">
        <v>6.1303975901905172E-4</v>
      </c>
      <c r="D5618" s="43">
        <v>4.9759897251797421E-2</v>
      </c>
      <c r="E5618" s="43">
        <v>2.9289302319099764</v>
      </c>
      <c r="F5618" s="43">
        <v>2.2226880354577236</v>
      </c>
      <c r="H5618" s="43">
        <v>8.7350711406470946E-5</v>
      </c>
      <c r="I5618" s="43">
        <v>0.10034447461482311</v>
      </c>
      <c r="J5618" s="43">
        <v>0</v>
      </c>
      <c r="K5618" s="43">
        <v>1</v>
      </c>
      <c r="M5618" s="43">
        <v>7.8050001998536764E-3</v>
      </c>
      <c r="N5618" s="43">
        <v>4.6033286015646491E-2</v>
      </c>
      <c r="O5618" s="43">
        <v>0</v>
      </c>
      <c r="P5618" s="43">
        <v>1</v>
      </c>
      <c r="R5618" s="43">
        <v>577.57779648331507</v>
      </c>
      <c r="S5618" s="43">
        <v>165.95956298089524</v>
      </c>
      <c r="T5618" s="43">
        <v>6802.7931972563692</v>
      </c>
      <c r="U5618" s="43">
        <v>7546.3305567205798</v>
      </c>
      <c r="W5618" s="43">
        <v>1691.685069399929</v>
      </c>
      <c r="X5618" s="43">
        <v>0</v>
      </c>
      <c r="Y5618" s="43">
        <v>0</v>
      </c>
      <c r="Z5618" s="43">
        <v>1691.685069399929</v>
      </c>
      <c r="AB5618" s="43">
        <v>75.563128359761848</v>
      </c>
      <c r="AC5618" s="43">
        <v>0</v>
      </c>
      <c r="AD5618" s="43">
        <v>0</v>
      </c>
      <c r="AE5618" s="43">
        <v>75.563128359761848</v>
      </c>
      <c r="AG5618" s="43">
        <v>3111008.8426264697</v>
      </c>
      <c r="AH5618" s="43">
        <v>365403.97499038465</v>
      </c>
      <c r="AI5618" s="43">
        <v>0</v>
      </c>
      <c r="AJ5618" s="43">
        <v>317365139.11099976</v>
      </c>
      <c r="AK5618" s="43">
        <v>320476147.95362622</v>
      </c>
    </row>
    <row r="5619" spans="3:37" x14ac:dyDescent="0.2">
      <c r="C5619" s="43">
        <v>6.1022422193379722E-4</v>
      </c>
      <c r="D5619" s="43">
        <v>5.7627281780704864E-2</v>
      </c>
      <c r="E5619" s="43">
        <v>3.818874258325756</v>
      </c>
      <c r="F5619" s="43">
        <v>3.9529528012929736</v>
      </c>
      <c r="H5619" s="43">
        <v>9.5512144528075993E-5</v>
      </c>
      <c r="I5619" s="43">
        <v>9.0609148550412369E-2</v>
      </c>
      <c r="J5619" s="43">
        <v>0</v>
      </c>
      <c r="K5619" s="43">
        <v>1</v>
      </c>
      <c r="M5619" s="43">
        <v>7.7912050753864946E-3</v>
      </c>
      <c r="N5619" s="43">
        <v>4.4481605052981661E-2</v>
      </c>
      <c r="O5619" s="43">
        <v>0</v>
      </c>
      <c r="P5619" s="43">
        <v>1</v>
      </c>
      <c r="R5619" s="43">
        <v>665.82477337868784</v>
      </c>
      <c r="S5619" s="43">
        <v>163.86002565627874</v>
      </c>
      <c r="T5619" s="43">
        <v>6561.8675236871286</v>
      </c>
      <c r="U5619" s="43">
        <v>7391.5523227220947</v>
      </c>
      <c r="W5619" s="43">
        <v>2542.7010876114509</v>
      </c>
      <c r="X5619" s="43">
        <v>0</v>
      </c>
      <c r="Y5619" s="43">
        <v>0</v>
      </c>
      <c r="Z5619" s="43">
        <v>2542.7010876114509</v>
      </c>
      <c r="AB5619" s="43">
        <v>210.37795687991755</v>
      </c>
      <c r="AC5619" s="43">
        <v>0</v>
      </c>
      <c r="AD5619" s="43">
        <v>0</v>
      </c>
      <c r="AE5619" s="43">
        <v>210.37795687991755</v>
      </c>
      <c r="AG5619" s="43">
        <v>4676027.3001174582</v>
      </c>
      <c r="AH5619" s="43">
        <v>549223.4349240734</v>
      </c>
      <c r="AI5619" s="43">
        <v>0</v>
      </c>
      <c r="AJ5619" s="43">
        <v>883587418.89565372</v>
      </c>
      <c r="AK5619" s="43">
        <v>888263446.19577122</v>
      </c>
    </row>
    <row r="5620" spans="3:37" x14ac:dyDescent="0.2">
      <c r="C5620" s="43">
        <v>6.2702415691451296E-4</v>
      </c>
      <c r="D5620" s="43">
        <v>4.9917053335670973E-2</v>
      </c>
      <c r="E5620" s="43">
        <v>3.1922682476898432</v>
      </c>
      <c r="F5620" s="43">
        <v>3.2978493182883635</v>
      </c>
      <c r="H5620" s="43">
        <v>8.7076121198273915E-5</v>
      </c>
      <c r="I5620" s="43">
        <v>7.9536407660543873E-2</v>
      </c>
      <c r="J5620" s="43">
        <v>0</v>
      </c>
      <c r="K5620" s="43">
        <v>1</v>
      </c>
      <c r="M5620" s="43">
        <v>7.8774070024427711E-3</v>
      </c>
      <c r="N5620" s="43">
        <v>4.5354207753402292E-2</v>
      </c>
      <c r="O5620" s="43">
        <v>0</v>
      </c>
      <c r="P5620" s="43">
        <v>1</v>
      </c>
      <c r="R5620" s="43">
        <v>592.6190202989535</v>
      </c>
      <c r="S5620" s="43">
        <v>131.13161794574572</v>
      </c>
      <c r="T5620" s="43">
        <v>6764.6174666437182</v>
      </c>
      <c r="U5620" s="43">
        <v>7488.3681048884173</v>
      </c>
      <c r="W5620" s="43">
        <v>1891.7988814774119</v>
      </c>
      <c r="X5620" s="43">
        <v>0</v>
      </c>
      <c r="Y5620" s="43">
        <v>0</v>
      </c>
      <c r="Z5620" s="43">
        <v>1891.7988814774119</v>
      </c>
      <c r="AB5620" s="43">
        <v>145.7071656624575</v>
      </c>
      <c r="AC5620" s="43">
        <v>0</v>
      </c>
      <c r="AD5620" s="43">
        <v>0</v>
      </c>
      <c r="AE5620" s="43">
        <v>145.7071656624575</v>
      </c>
      <c r="AG5620" s="43">
        <v>3479018.1430369606</v>
      </c>
      <c r="AH5620" s="43">
        <v>408628.55839912099</v>
      </c>
      <c r="AI5620" s="43">
        <v>0</v>
      </c>
      <c r="AJ5620" s="43">
        <v>611970095.78232145</v>
      </c>
      <c r="AK5620" s="43">
        <v>615449113.92535841</v>
      </c>
    </row>
    <row r="5621" spans="3:37" x14ac:dyDescent="0.2">
      <c r="C5621" s="43">
        <v>6.1135632947284524E-4</v>
      </c>
      <c r="D5621" s="43">
        <v>5.3323105432451126E-2</v>
      </c>
      <c r="E5621" s="43">
        <v>5.3255087338323177</v>
      </c>
      <c r="F5621" s="43">
        <v>2.6260236118821463</v>
      </c>
      <c r="H5621" s="43">
        <v>8.9015523587109162E-5</v>
      </c>
      <c r="I5621" s="43">
        <v>9.3035533672321619E-2</v>
      </c>
      <c r="J5621" s="43">
        <v>0</v>
      </c>
      <c r="K5621" s="43">
        <v>1</v>
      </c>
      <c r="M5621" s="43">
        <v>7.8347067402114792E-3</v>
      </c>
      <c r="N5621" s="43">
        <v>4.4333042995660474E-2</v>
      </c>
      <c r="O5621" s="43">
        <v>0</v>
      </c>
      <c r="P5621" s="43">
        <v>1</v>
      </c>
      <c r="R5621" s="43">
        <v>617.23738066338399</v>
      </c>
      <c r="S5621" s="43">
        <v>156.80394205393367</v>
      </c>
      <c r="T5621" s="43">
        <v>6576.4672228805775</v>
      </c>
      <c r="U5621" s="43">
        <v>7350.5085455978951</v>
      </c>
      <c r="W5621" s="43">
        <v>3287.1030615706345</v>
      </c>
      <c r="X5621" s="43">
        <v>0</v>
      </c>
      <c r="Y5621" s="43">
        <v>0</v>
      </c>
      <c r="Z5621" s="43">
        <v>3287.1030615706345</v>
      </c>
      <c r="AB5621" s="43">
        <v>107.38975339515976</v>
      </c>
      <c r="AC5621" s="43">
        <v>0</v>
      </c>
      <c r="AD5621" s="43">
        <v>0</v>
      </c>
      <c r="AE5621" s="43">
        <v>107.38975339515976</v>
      </c>
      <c r="AG5621" s="43">
        <v>6044982.5302283969</v>
      </c>
      <c r="AH5621" s="43">
        <v>710014.26129925705</v>
      </c>
      <c r="AI5621" s="43">
        <v>0</v>
      </c>
      <c r="AJ5621" s="43">
        <v>451036964.25967097</v>
      </c>
      <c r="AK5621" s="43">
        <v>457081946.78989935</v>
      </c>
    </row>
    <row r="5622" spans="3:37" x14ac:dyDescent="0.2">
      <c r="C5622" s="43">
        <v>6.1020348713680672E-4</v>
      </c>
      <c r="D5622" s="43">
        <v>5.0628487392949673E-2</v>
      </c>
      <c r="E5622" s="43">
        <v>5.2268509093399906</v>
      </c>
      <c r="F5622" s="43">
        <v>1.5478750052973176</v>
      </c>
      <c r="H5622" s="43">
        <v>8.9482523500692822E-5</v>
      </c>
      <c r="I5622" s="43">
        <v>0.11108859555268813</v>
      </c>
      <c r="J5622" s="43">
        <v>0</v>
      </c>
      <c r="K5622" s="43">
        <v>1</v>
      </c>
      <c r="M5622" s="43">
        <v>7.80312282482413E-3</v>
      </c>
      <c r="N5622" s="43">
        <v>4.6111703859069708E-2</v>
      </c>
      <c r="O5622" s="43">
        <v>0</v>
      </c>
      <c r="P5622" s="43">
        <v>1</v>
      </c>
      <c r="R5622" s="43">
        <v>584.94092870648285</v>
      </c>
      <c r="S5622" s="43">
        <v>188.21319718293978</v>
      </c>
      <c r="T5622" s="43">
        <v>6812.7426795448182</v>
      </c>
      <c r="U5622" s="43">
        <v>7585.8968054342404</v>
      </c>
      <c r="W5622" s="43">
        <v>3057.3990251196587</v>
      </c>
      <c r="X5622" s="43">
        <v>0</v>
      </c>
      <c r="Y5622" s="43">
        <v>0</v>
      </c>
      <c r="Z5622" s="43">
        <v>3057.3990251196587</v>
      </c>
      <c r="AB5622" s="43">
        <v>34.290773042263993</v>
      </c>
      <c r="AC5622" s="43">
        <v>0</v>
      </c>
      <c r="AD5622" s="43">
        <v>0</v>
      </c>
      <c r="AE5622" s="43">
        <v>34.290773042263993</v>
      </c>
      <c r="AG5622" s="43">
        <v>5622556.8071950525</v>
      </c>
      <c r="AH5622" s="43">
        <v>660398.18942584633</v>
      </c>
      <c r="AI5622" s="43">
        <v>0</v>
      </c>
      <c r="AJ5622" s="43">
        <v>144021246.77750877</v>
      </c>
      <c r="AK5622" s="43">
        <v>149643803.5847038</v>
      </c>
    </row>
    <row r="5623" spans="3:37" x14ac:dyDescent="0.2">
      <c r="C5623" s="43">
        <v>5.8767048258846148E-4</v>
      </c>
      <c r="D5623" s="43">
        <v>5.8603156896555708E-2</v>
      </c>
      <c r="E5623" s="43">
        <v>3.2592518681642151</v>
      </c>
      <c r="F5623" s="43">
        <v>1.2234249264186401</v>
      </c>
      <c r="H5623" s="43">
        <v>9.1521631769397871E-5</v>
      </c>
      <c r="I5623" s="43">
        <v>8.9046749364397257E-2</v>
      </c>
      <c r="J5623" s="43">
        <v>0</v>
      </c>
      <c r="K5623" s="43">
        <v>1</v>
      </c>
      <c r="M5623" s="43">
        <v>7.826725017633129E-3</v>
      </c>
      <c r="N5623" s="43">
        <v>4.5632960894179016E-2</v>
      </c>
      <c r="O5623" s="43">
        <v>0</v>
      </c>
      <c r="P5623" s="43">
        <v>1</v>
      </c>
      <c r="R5623" s="43">
        <v>652.07456759487411</v>
      </c>
      <c r="S5623" s="43">
        <v>154.30649185504541</v>
      </c>
      <c r="T5623" s="43">
        <v>6762.4037585042543</v>
      </c>
      <c r="U5623" s="43">
        <v>7568.7848179541743</v>
      </c>
      <c r="W5623" s="43">
        <v>2125.2752526159661</v>
      </c>
      <c r="X5623" s="43">
        <v>0</v>
      </c>
      <c r="Y5623" s="43">
        <v>0</v>
      </c>
      <c r="Z5623" s="43">
        <v>2125.2752526159661</v>
      </c>
      <c r="AB5623" s="43">
        <v>15.588799214425592</v>
      </c>
      <c r="AC5623" s="43">
        <v>0</v>
      </c>
      <c r="AD5623" s="43">
        <v>0</v>
      </c>
      <c r="AE5623" s="43">
        <v>15.588799214425592</v>
      </c>
      <c r="AG5623" s="43">
        <v>3908381.1895607617</v>
      </c>
      <c r="AH5623" s="43">
        <v>459059.45456504868</v>
      </c>
      <c r="AI5623" s="43">
        <v>0</v>
      </c>
      <c r="AJ5623" s="43">
        <v>65472956.700587489</v>
      </c>
      <c r="AK5623" s="43">
        <v>69381337.890148252</v>
      </c>
    </row>
    <row r="5624" spans="3:37" x14ac:dyDescent="0.2">
      <c r="C5624" s="43">
        <v>5.959041891571103E-4</v>
      </c>
      <c r="D5624" s="43">
        <v>5.3659953871638855E-2</v>
      </c>
      <c r="E5624" s="43">
        <v>6.240164700989336</v>
      </c>
      <c r="F5624" s="43">
        <v>4.1546582256001878</v>
      </c>
      <c r="H5624" s="43">
        <v>9.1942033908498644E-5</v>
      </c>
      <c r="I5624" s="43">
        <v>0.10320814056119487</v>
      </c>
      <c r="J5624" s="43">
        <v>0</v>
      </c>
      <c r="K5624" s="43">
        <v>1</v>
      </c>
      <c r="M5624" s="43">
        <v>7.8268563586628981E-3</v>
      </c>
      <c r="N5624" s="43">
        <v>4.8709046650672883E-2</v>
      </c>
      <c r="O5624" s="43">
        <v>0</v>
      </c>
      <c r="P5624" s="43">
        <v>1</v>
      </c>
      <c r="R5624" s="43">
        <v>605.43720611371316</v>
      </c>
      <c r="S5624" s="43">
        <v>179.6678758433977</v>
      </c>
      <c r="T5624" s="43">
        <v>7218.3737635831612</v>
      </c>
      <c r="U5624" s="43">
        <v>8003.4788455402722</v>
      </c>
      <c r="W5624" s="43">
        <v>3778.0278822563978</v>
      </c>
      <c r="X5624" s="43">
        <v>0</v>
      </c>
      <c r="Y5624" s="43">
        <v>0</v>
      </c>
      <c r="Z5624" s="43">
        <v>3778.0278822563978</v>
      </c>
      <c r="AB5624" s="43">
        <v>204.36437847155929</v>
      </c>
      <c r="AC5624" s="43">
        <v>0</v>
      </c>
      <c r="AD5624" s="43">
        <v>0</v>
      </c>
      <c r="AE5624" s="43">
        <v>204.36437847155929</v>
      </c>
      <c r="AG5624" s="43">
        <v>6947793.2754695155</v>
      </c>
      <c r="AH5624" s="43">
        <v>816054.02256738197</v>
      </c>
      <c r="AI5624" s="43">
        <v>0</v>
      </c>
      <c r="AJ5624" s="43">
        <v>858330389.580549</v>
      </c>
      <c r="AK5624" s="43">
        <v>865278182.85601854</v>
      </c>
    </row>
    <row r="5625" spans="3:37" x14ac:dyDescent="0.2">
      <c r="C5625" s="43">
        <v>6.3642233377536606E-4</v>
      </c>
      <c r="D5625" s="43">
        <v>6.2802268055459742E-2</v>
      </c>
      <c r="E5625" s="43">
        <v>1.7038117685662644</v>
      </c>
      <c r="F5625" s="43">
        <v>6.7063807725737474</v>
      </c>
      <c r="H5625" s="43">
        <v>9.0760504862452684E-5</v>
      </c>
      <c r="I5625" s="43">
        <v>9.5885449642299239E-2</v>
      </c>
      <c r="J5625" s="43">
        <v>0</v>
      </c>
      <c r="K5625" s="43">
        <v>1</v>
      </c>
      <c r="M5625" s="43">
        <v>7.7863866271237351E-3</v>
      </c>
      <c r="N5625" s="43">
        <v>4.5519380725364759E-2</v>
      </c>
      <c r="O5625" s="43">
        <v>0</v>
      </c>
      <c r="P5625" s="43">
        <v>1</v>
      </c>
      <c r="R5625" s="43">
        <v>756.76861548644638</v>
      </c>
      <c r="S5625" s="43">
        <v>164.77525217144799</v>
      </c>
      <c r="T5625" s="43">
        <v>6710.8059709183217</v>
      </c>
      <c r="U5625" s="43">
        <v>7632.3498385762159</v>
      </c>
      <c r="W5625" s="43">
        <v>1289.3912731474054</v>
      </c>
      <c r="X5625" s="43">
        <v>0</v>
      </c>
      <c r="Y5625" s="43">
        <v>0</v>
      </c>
      <c r="Z5625" s="43">
        <v>1289.3912731474054</v>
      </c>
      <c r="AB5625" s="43">
        <v>462.06985680680515</v>
      </c>
      <c r="AC5625" s="43">
        <v>0</v>
      </c>
      <c r="AD5625" s="43">
        <v>0</v>
      </c>
      <c r="AE5625" s="43">
        <v>462.06985680680515</v>
      </c>
      <c r="AG5625" s="43">
        <v>2371190.5513180783</v>
      </c>
      <c r="AH5625" s="43">
        <v>278508.51499983959</v>
      </c>
      <c r="AI5625" s="43">
        <v>0</v>
      </c>
      <c r="AJ5625" s="43">
        <v>1940693398.5885816</v>
      </c>
      <c r="AK5625" s="43">
        <v>1943064589.1398997</v>
      </c>
    </row>
    <row r="5626" spans="3:37" x14ac:dyDescent="0.2">
      <c r="C5626" s="43">
        <v>5.9109241871928384E-4</v>
      </c>
      <c r="D5626" s="43">
        <v>5.8201886726813368E-2</v>
      </c>
      <c r="E5626" s="43">
        <v>9.1705949151972082</v>
      </c>
      <c r="F5626" s="43">
        <v>1.6433579445393851</v>
      </c>
      <c r="H5626" s="43">
        <v>9.966672238115315E-5</v>
      </c>
      <c r="I5626" s="43">
        <v>9.7237535775296022E-2</v>
      </c>
      <c r="J5626" s="43">
        <v>0</v>
      </c>
      <c r="K5626" s="43">
        <v>1</v>
      </c>
      <c r="M5626" s="43">
        <v>7.8410560472082207E-3</v>
      </c>
      <c r="N5626" s="43">
        <v>4.4693651231440208E-2</v>
      </c>
      <c r="O5626" s="43">
        <v>0</v>
      </c>
      <c r="P5626" s="43">
        <v>1</v>
      </c>
      <c r="R5626" s="43">
        <v>651.38060818422105</v>
      </c>
      <c r="S5626" s="43">
        <v>183.49595431184613</v>
      </c>
      <c r="T5626" s="43">
        <v>6635.3336629407222</v>
      </c>
      <c r="U5626" s="43">
        <v>7470.2102254367892</v>
      </c>
      <c r="W5626" s="43">
        <v>5973.5476932722822</v>
      </c>
      <c r="X5626" s="43">
        <v>0</v>
      </c>
      <c r="Y5626" s="43">
        <v>0</v>
      </c>
      <c r="Z5626" s="43">
        <v>5973.5476932722822</v>
      </c>
      <c r="AB5626" s="43">
        <v>44.840585143781013</v>
      </c>
      <c r="AC5626" s="43">
        <v>0</v>
      </c>
      <c r="AD5626" s="43">
        <v>0</v>
      </c>
      <c r="AE5626" s="43">
        <v>44.840585143781013</v>
      </c>
      <c r="AG5626" s="43">
        <v>10985354.207927726</v>
      </c>
      <c r="AH5626" s="43">
        <v>1290286.3017468129</v>
      </c>
      <c r="AI5626" s="43">
        <v>0</v>
      </c>
      <c r="AJ5626" s="43">
        <v>188330457.60388026</v>
      </c>
      <c r="AK5626" s="43">
        <v>199315811.81180799</v>
      </c>
    </row>
    <row r="5627" spans="3:37" x14ac:dyDescent="0.2">
      <c r="C5627" s="43">
        <v>5.8805600898858244E-4</v>
      </c>
      <c r="D5627" s="43">
        <v>5.5044626044768008E-2</v>
      </c>
      <c r="E5627" s="43">
        <v>4.1244166451319835</v>
      </c>
      <c r="F5627" s="43">
        <v>2.530392774850649</v>
      </c>
      <c r="H5627" s="43">
        <v>8.3788177085922035E-5</v>
      </c>
      <c r="I5627" s="43">
        <v>0.12649921138552334</v>
      </c>
      <c r="J5627" s="43">
        <v>0</v>
      </c>
      <c r="K5627" s="43">
        <v>1</v>
      </c>
      <c r="M5627" s="43">
        <v>7.9053016021497502E-3</v>
      </c>
      <c r="N5627" s="43">
        <v>4.3830333126128301E-2</v>
      </c>
      <c r="O5627" s="43">
        <v>0</v>
      </c>
      <c r="P5627" s="43">
        <v>1</v>
      </c>
      <c r="R5627" s="43">
        <v>612.88076372981163</v>
      </c>
      <c r="S5627" s="43">
        <v>200.68408504175778</v>
      </c>
      <c r="T5627" s="43">
        <v>6560.4795788328538</v>
      </c>
      <c r="U5627" s="43">
        <v>7374.0444276044236</v>
      </c>
      <c r="W5627" s="43">
        <v>2527.7756234084377</v>
      </c>
      <c r="X5627" s="43">
        <v>0</v>
      </c>
      <c r="Y5627" s="43">
        <v>0</v>
      </c>
      <c r="Z5627" s="43">
        <v>2527.7756234084377</v>
      </c>
      <c r="AB5627" s="43">
        <v>100.36046731430451</v>
      </c>
      <c r="AC5627" s="43">
        <v>0</v>
      </c>
      <c r="AD5627" s="43">
        <v>0</v>
      </c>
      <c r="AE5627" s="43">
        <v>100.36046731430451</v>
      </c>
      <c r="AG5627" s="43">
        <v>4648579.3714481173</v>
      </c>
      <c r="AH5627" s="43">
        <v>545999.53465622256</v>
      </c>
      <c r="AI5627" s="43">
        <v>0</v>
      </c>
      <c r="AJ5627" s="43">
        <v>421513962.72007895</v>
      </c>
      <c r="AK5627" s="43">
        <v>426162542.09152704</v>
      </c>
    </row>
    <row r="5628" spans="3:37" x14ac:dyDescent="0.2">
      <c r="C5628" s="43">
        <v>6.2385172298751179E-4</v>
      </c>
      <c r="D5628" s="43">
        <v>5.7530622978995583E-2</v>
      </c>
      <c r="E5628" s="43">
        <v>4.677564280227851</v>
      </c>
      <c r="F5628" s="43">
        <v>2.5132939216519787</v>
      </c>
      <c r="H5628" s="43">
        <v>9.6933551367861526E-5</v>
      </c>
      <c r="I5628" s="43">
        <v>0.12821776212693903</v>
      </c>
      <c r="J5628" s="43">
        <v>0</v>
      </c>
      <c r="K5628" s="43">
        <v>1</v>
      </c>
      <c r="M5628" s="43">
        <v>7.8513092693297537E-3</v>
      </c>
      <c r="N5628" s="43">
        <v>4.677573622180331E-2</v>
      </c>
      <c r="O5628" s="43">
        <v>0</v>
      </c>
      <c r="P5628" s="43">
        <v>1</v>
      </c>
      <c r="R5628" s="43">
        <v>679.55220896401579</v>
      </c>
      <c r="S5628" s="43">
        <v>235.32316979660132</v>
      </c>
      <c r="T5628" s="43">
        <v>6953.5261052704436</v>
      </c>
      <c r="U5628" s="43">
        <v>7868.401484031061</v>
      </c>
      <c r="W5628" s="43">
        <v>3178.6491392000125</v>
      </c>
      <c r="X5628" s="43">
        <v>0</v>
      </c>
      <c r="Y5628" s="43">
        <v>0</v>
      </c>
      <c r="Z5628" s="43">
        <v>3178.6491392000125</v>
      </c>
      <c r="AB5628" s="43">
        <v>110.03475831793497</v>
      </c>
      <c r="AC5628" s="43">
        <v>0</v>
      </c>
      <c r="AD5628" s="43">
        <v>0</v>
      </c>
      <c r="AE5628" s="43">
        <v>110.03475831793497</v>
      </c>
      <c r="AG5628" s="43">
        <v>5845535.7669888232</v>
      </c>
      <c r="AH5628" s="43">
        <v>686588.21406720276</v>
      </c>
      <c r="AI5628" s="43">
        <v>0</v>
      </c>
      <c r="AJ5628" s="43">
        <v>462145984.93532687</v>
      </c>
      <c r="AK5628" s="43">
        <v>467991520.70231569</v>
      </c>
    </row>
    <row r="5629" spans="3:37" x14ac:dyDescent="0.2">
      <c r="C5629" s="43">
        <v>6.0015811250402492E-4</v>
      </c>
      <c r="D5629" s="43">
        <v>5.1884375484924493E-2</v>
      </c>
      <c r="E5629" s="43">
        <v>3.5742273752549902</v>
      </c>
      <c r="F5629" s="43">
        <v>0.98134497072624349</v>
      </c>
      <c r="H5629" s="43">
        <v>9.5748614898472084E-5</v>
      </c>
      <c r="I5629" s="43">
        <v>8.5480252567365564E-2</v>
      </c>
      <c r="J5629" s="43">
        <v>0</v>
      </c>
      <c r="K5629" s="43">
        <v>1</v>
      </c>
      <c r="M5629" s="43">
        <v>7.8558780600314071E-3</v>
      </c>
      <c r="N5629" s="43">
        <v>4.7125819227873844E-2</v>
      </c>
      <c r="O5629" s="43">
        <v>0</v>
      </c>
      <c r="P5629" s="43">
        <v>1</v>
      </c>
      <c r="R5629" s="43">
        <v>589.58258562543949</v>
      </c>
      <c r="S5629" s="43">
        <v>154.9675152636627</v>
      </c>
      <c r="T5629" s="43">
        <v>7009.6449278359514</v>
      </c>
      <c r="U5629" s="43">
        <v>7754.1950287250538</v>
      </c>
      <c r="W5629" s="43">
        <v>2107.302217516065</v>
      </c>
      <c r="X5629" s="43">
        <v>0</v>
      </c>
      <c r="Y5629" s="43">
        <v>0</v>
      </c>
      <c r="Z5629" s="43">
        <v>2107.302217516065</v>
      </c>
      <c r="AB5629" s="43">
        <v>-1.1768588021729411</v>
      </c>
      <c r="AC5629" s="43">
        <v>0</v>
      </c>
      <c r="AD5629" s="43">
        <v>0</v>
      </c>
      <c r="AE5629" s="43">
        <v>-1.1768588021729411</v>
      </c>
      <c r="AG5629" s="43">
        <v>3875328.7780120433</v>
      </c>
      <c r="AH5629" s="43">
        <v>455177.27898347005</v>
      </c>
      <c r="AI5629" s="43">
        <v>0</v>
      </c>
      <c r="AJ5629" s="43">
        <v>0</v>
      </c>
      <c r="AK5629" s="43">
        <v>3875328.7780120433</v>
      </c>
    </row>
    <row r="5630" spans="3:37" x14ac:dyDescent="0.2">
      <c r="C5630" s="43">
        <v>6.0579976859065517E-4</v>
      </c>
      <c r="D5630" s="43">
        <v>4.8933121210547201E-2</v>
      </c>
      <c r="E5630" s="43">
        <v>3.7079026973125364</v>
      </c>
      <c r="F5630" s="43">
        <v>0.92314228404405885</v>
      </c>
      <c r="H5630" s="43">
        <v>9.6251435548810882E-5</v>
      </c>
      <c r="I5630" s="43">
        <v>0.10137706465139951</v>
      </c>
      <c r="J5630" s="43">
        <v>0</v>
      </c>
      <c r="K5630" s="43">
        <v>1</v>
      </c>
      <c r="M5630" s="43">
        <v>7.8353594931752837E-3</v>
      </c>
      <c r="N5630" s="43">
        <v>4.5246530928386278E-2</v>
      </c>
      <c r="O5630" s="43">
        <v>0</v>
      </c>
      <c r="P5630" s="43">
        <v>1</v>
      </c>
      <c r="R5630" s="43">
        <v>561.27331415821084</v>
      </c>
      <c r="S5630" s="43">
        <v>184.75206467572264</v>
      </c>
      <c r="T5630" s="43">
        <v>6712.5353700641926</v>
      </c>
      <c r="U5630" s="43">
        <v>7458.5607488981259</v>
      </c>
      <c r="W5630" s="43">
        <v>2081.1468354967765</v>
      </c>
      <c r="X5630" s="43">
        <v>0</v>
      </c>
      <c r="Y5630" s="43">
        <v>0</v>
      </c>
      <c r="Z5630" s="43">
        <v>2081.1468354967765</v>
      </c>
      <c r="AB5630" s="43">
        <v>-4.6157857899946961</v>
      </c>
      <c r="AC5630" s="43">
        <v>0</v>
      </c>
      <c r="AD5630" s="43">
        <v>0</v>
      </c>
      <c r="AE5630" s="43">
        <v>-4.6157857899946961</v>
      </c>
      <c r="AG5630" s="43">
        <v>3827229.030478572</v>
      </c>
      <c r="AH5630" s="43">
        <v>449527.71646730369</v>
      </c>
      <c r="AI5630" s="43">
        <v>0</v>
      </c>
      <c r="AJ5630" s="43">
        <v>0</v>
      </c>
      <c r="AK5630" s="43">
        <v>3827229.030478572</v>
      </c>
    </row>
    <row r="5631" spans="3:37" x14ac:dyDescent="0.2">
      <c r="C5631" s="43">
        <v>6.1761223970113743E-4</v>
      </c>
      <c r="D5631" s="43">
        <v>5.3911185089640358E-2</v>
      </c>
      <c r="E5631" s="43">
        <v>4.008799723348675</v>
      </c>
      <c r="F5631" s="43">
        <v>1.9932148486292511</v>
      </c>
      <c r="H5631" s="43">
        <v>9.0481312275181303E-5</v>
      </c>
      <c r="I5631" s="43">
        <v>0.10815509720442917</v>
      </c>
      <c r="J5631" s="43">
        <v>0</v>
      </c>
      <c r="K5631" s="43">
        <v>1</v>
      </c>
      <c r="M5631" s="43">
        <v>7.9740324955096531E-3</v>
      </c>
      <c r="N5631" s="43">
        <v>4.2473146760862682E-2</v>
      </c>
      <c r="O5631" s="43">
        <v>0</v>
      </c>
      <c r="P5631" s="43">
        <v>1</v>
      </c>
      <c r="R5631" s="43">
        <v>630.43039788225337</v>
      </c>
      <c r="S5631" s="43">
        <v>185.2884103636201</v>
      </c>
      <c r="T5631" s="43">
        <v>6412.609768033516</v>
      </c>
      <c r="U5631" s="43">
        <v>7228.3285762793894</v>
      </c>
      <c r="W5631" s="43">
        <v>2527.2692046209722</v>
      </c>
      <c r="X5631" s="43">
        <v>0</v>
      </c>
      <c r="Y5631" s="43">
        <v>0</v>
      </c>
      <c r="Z5631" s="43">
        <v>2527.2692046209722</v>
      </c>
      <c r="AB5631" s="43">
        <v>66.998353045817396</v>
      </c>
      <c r="AC5631" s="43">
        <v>0</v>
      </c>
      <c r="AD5631" s="43">
        <v>0</v>
      </c>
      <c r="AE5631" s="43">
        <v>66.998353045817396</v>
      </c>
      <c r="AG5631" s="43">
        <v>4647648.0672979681</v>
      </c>
      <c r="AH5631" s="43">
        <v>545890.14819812996</v>
      </c>
      <c r="AI5631" s="43">
        <v>0</v>
      </c>
      <c r="AJ5631" s="43">
        <v>281393082.79243308</v>
      </c>
      <c r="AK5631" s="43">
        <v>286040730.85973108</v>
      </c>
    </row>
    <row r="5632" spans="3:37" x14ac:dyDescent="0.2">
      <c r="C5632" s="43">
        <v>6.0565243425043924E-4</v>
      </c>
      <c r="D5632" s="43">
        <v>5.0906808389286365E-2</v>
      </c>
      <c r="E5632" s="43">
        <v>4.9679335155553268</v>
      </c>
      <c r="F5632" s="43">
        <v>2.1148194974281518</v>
      </c>
      <c r="H5632" s="43">
        <v>9.7364552830825346E-5</v>
      </c>
      <c r="I5632" s="43">
        <v>0.10438389677647764</v>
      </c>
      <c r="J5632" s="43">
        <v>0</v>
      </c>
      <c r="K5632" s="43">
        <v>1</v>
      </c>
      <c r="M5632" s="43">
        <v>7.8410508232021822E-3</v>
      </c>
      <c r="N5632" s="43">
        <v>4.7833128377464562E-2</v>
      </c>
      <c r="O5632" s="43">
        <v>0</v>
      </c>
      <c r="P5632" s="43">
        <v>1</v>
      </c>
      <c r="R5632" s="43">
        <v>583.76991505716865</v>
      </c>
      <c r="S5632" s="43">
        <v>192.43175998069762</v>
      </c>
      <c r="T5632" s="43">
        <v>7101.4237307863586</v>
      </c>
      <c r="U5632" s="43">
        <v>7877.6254058242248</v>
      </c>
      <c r="W5632" s="43">
        <v>2900.1301263853943</v>
      </c>
      <c r="X5632" s="43">
        <v>0</v>
      </c>
      <c r="Y5632" s="43">
        <v>0</v>
      </c>
      <c r="Z5632" s="43">
        <v>2900.1301263853943</v>
      </c>
      <c r="AB5632" s="43">
        <v>69.63539491499472</v>
      </c>
      <c r="AC5632" s="43">
        <v>0</v>
      </c>
      <c r="AD5632" s="43">
        <v>0</v>
      </c>
      <c r="AE5632" s="43">
        <v>69.63539491499472</v>
      </c>
      <c r="AG5632" s="43">
        <v>5333339.3024227405</v>
      </c>
      <c r="AH5632" s="43">
        <v>626428.1072992452</v>
      </c>
      <c r="AI5632" s="43">
        <v>0</v>
      </c>
      <c r="AJ5632" s="43">
        <v>292468658.64297783</v>
      </c>
      <c r="AK5632" s="43">
        <v>297801997.9454006</v>
      </c>
    </row>
    <row r="5633" spans="3:37" x14ac:dyDescent="0.2">
      <c r="C5633" s="43">
        <v>6.1014904858391894E-4</v>
      </c>
      <c r="D5633" s="43">
        <v>5.0589945054323203E-2</v>
      </c>
      <c r="E5633" s="43">
        <v>7.9515509303320702</v>
      </c>
      <c r="F5633" s="43">
        <v>1.8300874934527704</v>
      </c>
      <c r="H5633" s="43">
        <v>8.9880090910840135E-5</v>
      </c>
      <c r="I5633" s="43">
        <v>0.11233887133180009</v>
      </c>
      <c r="J5633" s="43">
        <v>0</v>
      </c>
      <c r="K5633" s="43">
        <v>1</v>
      </c>
      <c r="M5633" s="43">
        <v>7.7866919155536087E-3</v>
      </c>
      <c r="N5633" s="43">
        <v>4.5419830369689718E-2</v>
      </c>
      <c r="O5633" s="43">
        <v>0</v>
      </c>
      <c r="P5633" s="43">
        <v>1</v>
      </c>
      <c r="R5633" s="43">
        <v>584.44348116172739</v>
      </c>
      <c r="S5633" s="43">
        <v>191.1771275484478</v>
      </c>
      <c r="T5633" s="43">
        <v>6696.3920580517033</v>
      </c>
      <c r="U5633" s="43">
        <v>7472.0126667618788</v>
      </c>
      <c r="W5633" s="43">
        <v>4647.2321063580475</v>
      </c>
      <c r="X5633" s="43">
        <v>0</v>
      </c>
      <c r="Y5633" s="43">
        <v>0</v>
      </c>
      <c r="Z5633" s="43">
        <v>4647.2321063580475</v>
      </c>
      <c r="AB5633" s="43">
        <v>51.909897004631418</v>
      </c>
      <c r="AC5633" s="43">
        <v>0</v>
      </c>
      <c r="AD5633" s="43">
        <v>0</v>
      </c>
      <c r="AE5633" s="43">
        <v>51.909897004631418</v>
      </c>
      <c r="AG5633" s="43">
        <v>8546259.84359245</v>
      </c>
      <c r="AH5633" s="43">
        <v>1003802.1349733382</v>
      </c>
      <c r="AI5633" s="43">
        <v>0</v>
      </c>
      <c r="AJ5633" s="43">
        <v>218021567.41945195</v>
      </c>
      <c r="AK5633" s="43">
        <v>226567827.26304442</v>
      </c>
    </row>
    <row r="5634" spans="3:37" x14ac:dyDescent="0.2">
      <c r="C5634" s="43">
        <v>6.2820437454169653E-4</v>
      </c>
      <c r="D5634" s="43">
        <v>6.2626380149996108E-2</v>
      </c>
      <c r="E5634" s="43">
        <v>7.6827166876375861</v>
      </c>
      <c r="F5634" s="43">
        <v>1.8039653993232492</v>
      </c>
      <c r="H5634" s="43">
        <v>8.4906795352496594E-5</v>
      </c>
      <c r="I5634" s="43">
        <v>9.0383055066335288E-2</v>
      </c>
      <c r="J5634" s="43">
        <v>0</v>
      </c>
      <c r="K5634" s="43">
        <v>1</v>
      </c>
      <c r="M5634" s="43">
        <v>7.8227866572646316E-3</v>
      </c>
      <c r="N5634" s="43">
        <v>4.4815600988635476E-2</v>
      </c>
      <c r="O5634" s="43">
        <v>0</v>
      </c>
      <c r="P5634" s="43">
        <v>1</v>
      </c>
      <c r="R5634" s="43">
        <v>744.9045705126897</v>
      </c>
      <c r="S5634" s="43">
        <v>145.30208269021429</v>
      </c>
      <c r="T5634" s="43">
        <v>6637.9363531328927</v>
      </c>
      <c r="U5634" s="43">
        <v>7528.1430063357966</v>
      </c>
      <c r="W5634" s="43">
        <v>5722.8907745753504</v>
      </c>
      <c r="X5634" s="43">
        <v>0</v>
      </c>
      <c r="Y5634" s="43">
        <v>0</v>
      </c>
      <c r="Z5634" s="43">
        <v>5722.8907745753504</v>
      </c>
      <c r="AB5634" s="43">
        <v>64.07989255242444</v>
      </c>
      <c r="AC5634" s="43">
        <v>0</v>
      </c>
      <c r="AD5634" s="43">
        <v>0</v>
      </c>
      <c r="AE5634" s="43">
        <v>64.07989255242444</v>
      </c>
      <c r="AG5634" s="43">
        <v>10524396.134444069</v>
      </c>
      <c r="AH5634" s="43">
        <v>1236144.4073082756</v>
      </c>
      <c r="AI5634" s="43">
        <v>0</v>
      </c>
      <c r="AJ5634" s="43">
        <v>269135548.72018266</v>
      </c>
      <c r="AK5634" s="43">
        <v>279659944.85462672</v>
      </c>
    </row>
    <row r="5635" spans="3:37" x14ac:dyDescent="0.2">
      <c r="C5635" s="43">
        <v>6.0311827790363742E-4</v>
      </c>
      <c r="D5635" s="43">
        <v>5.5439316770778624E-2</v>
      </c>
      <c r="E5635" s="43">
        <v>2.1312514451437514</v>
      </c>
      <c r="F5635" s="43">
        <v>1.9355967209744516</v>
      </c>
      <c r="H5635" s="43">
        <v>9.0987310842116642E-5</v>
      </c>
      <c r="I5635" s="43">
        <v>7.9627435556510112E-2</v>
      </c>
      <c r="J5635" s="43">
        <v>0</v>
      </c>
      <c r="K5635" s="43">
        <v>1</v>
      </c>
      <c r="M5635" s="43">
        <v>7.8227933063010364E-3</v>
      </c>
      <c r="N5635" s="43">
        <v>4.4990303217358654E-2</v>
      </c>
      <c r="O5635" s="43">
        <v>0</v>
      </c>
      <c r="P5635" s="43">
        <v>1</v>
      </c>
      <c r="R5635" s="43">
        <v>633.0860332128882</v>
      </c>
      <c r="S5635" s="43">
        <v>137.17846268905944</v>
      </c>
      <c r="T5635" s="43">
        <v>6663.8183246583621</v>
      </c>
      <c r="U5635" s="43">
        <v>7434.0828205603102</v>
      </c>
      <c r="W5635" s="43">
        <v>1349.265523185293</v>
      </c>
      <c r="X5635" s="43">
        <v>0</v>
      </c>
      <c r="Y5635" s="43">
        <v>0</v>
      </c>
      <c r="Z5635" s="43">
        <v>1349.265523185293</v>
      </c>
      <c r="AB5635" s="43">
        <v>63.377514194250992</v>
      </c>
      <c r="AC5635" s="43">
        <v>0</v>
      </c>
      <c r="AD5635" s="43">
        <v>0</v>
      </c>
      <c r="AE5635" s="43">
        <v>63.377514194250992</v>
      </c>
      <c r="AG5635" s="43">
        <v>2481299.2971377536</v>
      </c>
      <c r="AH5635" s="43">
        <v>291441.35300802329</v>
      </c>
      <c r="AI5635" s="43">
        <v>0</v>
      </c>
      <c r="AJ5635" s="43">
        <v>266185559.61585417</v>
      </c>
      <c r="AK5635" s="43">
        <v>268666858.91299194</v>
      </c>
    </row>
    <row r="5636" spans="3:37" x14ac:dyDescent="0.2">
      <c r="C5636" s="43">
        <v>6.1102467657880855E-4</v>
      </c>
      <c r="D5636" s="43">
        <v>5.707000110145144E-2</v>
      </c>
      <c r="E5636" s="43">
        <v>1.9590664640263382</v>
      </c>
      <c r="F5636" s="43">
        <v>1.6425913260820175</v>
      </c>
      <c r="H5636" s="43">
        <v>8.6070816744104444E-5</v>
      </c>
      <c r="I5636" s="43">
        <v>8.8313362149692168E-2</v>
      </c>
      <c r="J5636" s="43">
        <v>0</v>
      </c>
      <c r="K5636" s="43">
        <v>1</v>
      </c>
      <c r="M5636" s="43">
        <v>7.9411219386141818E-3</v>
      </c>
      <c r="N5636" s="43">
        <v>4.5316878206169045E-2</v>
      </c>
      <c r="O5636" s="43">
        <v>0</v>
      </c>
      <c r="P5636" s="43">
        <v>1</v>
      </c>
      <c r="R5636" s="43">
        <v>660.25090253025144</v>
      </c>
      <c r="S5636" s="43">
        <v>143.92118157135943</v>
      </c>
      <c r="T5636" s="43">
        <v>6813.7190460607762</v>
      </c>
      <c r="U5636" s="43">
        <v>7617.8911301623866</v>
      </c>
      <c r="W5636" s="43">
        <v>1293.4754009901383</v>
      </c>
      <c r="X5636" s="43">
        <v>0</v>
      </c>
      <c r="Y5636" s="43">
        <v>0</v>
      </c>
      <c r="Z5636" s="43">
        <v>1293.4754009901383</v>
      </c>
      <c r="AB5636" s="43">
        <v>45.397050821402651</v>
      </c>
      <c r="AC5636" s="43">
        <v>0</v>
      </c>
      <c r="AD5636" s="43">
        <v>0</v>
      </c>
      <c r="AE5636" s="43">
        <v>45.397050821402651</v>
      </c>
      <c r="AG5636" s="43">
        <v>2378701.2624208643</v>
      </c>
      <c r="AH5636" s="43">
        <v>279390.68661386985</v>
      </c>
      <c r="AI5636" s="43">
        <v>0</v>
      </c>
      <c r="AJ5636" s="43">
        <v>190667613.44989112</v>
      </c>
      <c r="AK5636" s="43">
        <v>193046314.71231198</v>
      </c>
    </row>
    <row r="5637" spans="3:37" x14ac:dyDescent="0.2">
      <c r="C5637" s="43">
        <v>6.1502212241903997E-4</v>
      </c>
      <c r="D5637" s="43">
        <v>4.2346195068208095E-2</v>
      </c>
      <c r="E5637" s="43">
        <v>5.3547063526422161</v>
      </c>
      <c r="F5637" s="43">
        <v>1.3374174258421416</v>
      </c>
      <c r="H5637" s="43">
        <v>9.1191006199364821E-5</v>
      </c>
      <c r="I5637" s="43">
        <v>0.13399090391559343</v>
      </c>
      <c r="J5637" s="43">
        <v>0</v>
      </c>
      <c r="K5637" s="43">
        <v>1</v>
      </c>
      <c r="M5637" s="43">
        <v>7.8468250116369362E-3</v>
      </c>
      <c r="N5637" s="43">
        <v>4.3531161245956546E-2</v>
      </c>
      <c r="O5637" s="43">
        <v>0</v>
      </c>
      <c r="P5637" s="43">
        <v>1</v>
      </c>
      <c r="R5637" s="43">
        <v>493.11419469054397</v>
      </c>
      <c r="S5637" s="43">
        <v>231.35010312980688</v>
      </c>
      <c r="T5637" s="43">
        <v>6467.5023194369496</v>
      </c>
      <c r="U5637" s="43">
        <v>7191.9666172573006</v>
      </c>
      <c r="W5637" s="43">
        <v>2640.4817108875063</v>
      </c>
      <c r="X5637" s="43">
        <v>0</v>
      </c>
      <c r="Y5637" s="43">
        <v>0</v>
      </c>
      <c r="Z5637" s="43">
        <v>2640.4817108875063</v>
      </c>
      <c r="AB5637" s="43">
        <v>17.803229477401327</v>
      </c>
      <c r="AC5637" s="43">
        <v>0</v>
      </c>
      <c r="AD5637" s="43">
        <v>0</v>
      </c>
      <c r="AE5637" s="43">
        <v>17.803229477401327</v>
      </c>
      <c r="AG5637" s="43">
        <v>4855845.8663221244</v>
      </c>
      <c r="AH5637" s="43">
        <v>570344.04955170141</v>
      </c>
      <c r="AI5637" s="43">
        <v>0</v>
      </c>
      <c r="AJ5637" s="43">
        <v>74773563.80508557</v>
      </c>
      <c r="AK5637" s="43">
        <v>79629409.6714077</v>
      </c>
    </row>
    <row r="5638" spans="3:37" x14ac:dyDescent="0.2">
      <c r="C5638" s="43">
        <v>6.0760195877696292E-4</v>
      </c>
      <c r="D5638" s="43">
        <v>5.5253416277717626E-2</v>
      </c>
      <c r="E5638" s="43">
        <v>6.0387436538001165</v>
      </c>
      <c r="F5638" s="43">
        <v>3.7432476544959323</v>
      </c>
      <c r="H5638" s="43">
        <v>8.4549450743200285E-5</v>
      </c>
      <c r="I5638" s="43">
        <v>7.4769349907002639E-2</v>
      </c>
      <c r="J5638" s="43">
        <v>0</v>
      </c>
      <c r="K5638" s="43">
        <v>1</v>
      </c>
      <c r="M5638" s="43">
        <v>7.8664375736678949E-3</v>
      </c>
      <c r="N5638" s="43">
        <v>4.5923395971088743E-2</v>
      </c>
      <c r="O5638" s="43">
        <v>0</v>
      </c>
      <c r="P5638" s="43">
        <v>1</v>
      </c>
      <c r="R5638" s="43">
        <v>635.65383768841855</v>
      </c>
      <c r="S5638" s="43">
        <v>119.69520918137512</v>
      </c>
      <c r="T5638" s="43">
        <v>6839.9742911505164</v>
      </c>
      <c r="U5638" s="43">
        <v>7595.3233380203101</v>
      </c>
      <c r="W5638" s="43">
        <v>3838.5505783546269</v>
      </c>
      <c r="X5638" s="43">
        <v>0</v>
      </c>
      <c r="Y5638" s="43">
        <v>0</v>
      </c>
      <c r="Z5638" s="43">
        <v>3838.5505783546269</v>
      </c>
      <c r="AB5638" s="43">
        <v>186.58188122617989</v>
      </c>
      <c r="AC5638" s="43">
        <v>0</v>
      </c>
      <c r="AD5638" s="43">
        <v>0</v>
      </c>
      <c r="AE5638" s="43">
        <v>186.58188122617989</v>
      </c>
      <c r="AG5638" s="43">
        <v>7059094.5135941589</v>
      </c>
      <c r="AH5638" s="43">
        <v>829126.92492459936</v>
      </c>
      <c r="AI5638" s="43">
        <v>0</v>
      </c>
      <c r="AJ5638" s="43">
        <v>783643901.14995551</v>
      </c>
      <c r="AK5638" s="43">
        <v>790702995.66354966</v>
      </c>
    </row>
    <row r="5639" spans="3:37" x14ac:dyDescent="0.2">
      <c r="C5639" s="43">
        <v>6.3611278600028687E-4</v>
      </c>
      <c r="D5639" s="43">
        <v>5.1636070108848124E-2</v>
      </c>
      <c r="E5639" s="43">
        <v>6.710107514679585</v>
      </c>
      <c r="F5639" s="43">
        <v>2.4332144411294281</v>
      </c>
      <c r="H5639" s="43">
        <v>9.433413831760884E-5</v>
      </c>
      <c r="I5639" s="43">
        <v>0.12608019903770595</v>
      </c>
      <c r="J5639" s="43">
        <v>0</v>
      </c>
      <c r="K5639" s="43">
        <v>1</v>
      </c>
      <c r="M5639" s="43">
        <v>7.813717671271446E-3</v>
      </c>
      <c r="N5639" s="43">
        <v>4.5014512493905007E-2</v>
      </c>
      <c r="O5639" s="43">
        <v>0</v>
      </c>
      <c r="P5639" s="43">
        <v>1</v>
      </c>
      <c r="R5639" s="43">
        <v>621.9130638344717</v>
      </c>
      <c r="S5639" s="43">
        <v>225.19468974983863</v>
      </c>
      <c r="T5639" s="43">
        <v>6659.6689173539407</v>
      </c>
      <c r="U5639" s="43">
        <v>7506.7766709382513</v>
      </c>
      <c r="W5639" s="43">
        <v>4173.1035231130927</v>
      </c>
      <c r="X5639" s="43">
        <v>0</v>
      </c>
      <c r="Y5639" s="43">
        <v>0</v>
      </c>
      <c r="Z5639" s="43">
        <v>4173.1035231130927</v>
      </c>
      <c r="AB5639" s="43">
        <v>95.372821910963566</v>
      </c>
      <c r="AC5639" s="43">
        <v>0</v>
      </c>
      <c r="AD5639" s="43">
        <v>0</v>
      </c>
      <c r="AE5639" s="43">
        <v>95.372821910963566</v>
      </c>
      <c r="AG5639" s="43">
        <v>7674337.3790049776</v>
      </c>
      <c r="AH5639" s="43">
        <v>901390.36099242803</v>
      </c>
      <c r="AI5639" s="43">
        <v>0</v>
      </c>
      <c r="AJ5639" s="43">
        <v>400565852.02604699</v>
      </c>
      <c r="AK5639" s="43">
        <v>408240189.40505195</v>
      </c>
    </row>
    <row r="5640" spans="3:37" x14ac:dyDescent="0.2">
      <c r="C5640" s="43">
        <v>6.0622775405398861E-4</v>
      </c>
      <c r="D5640" s="43">
        <v>5.6318033965348957E-2</v>
      </c>
      <c r="E5640" s="43">
        <v>4.8030646831444335</v>
      </c>
      <c r="F5640" s="43">
        <v>0.9069352572122571</v>
      </c>
      <c r="H5640" s="43">
        <v>8.4103401999500356E-5</v>
      </c>
      <c r="I5640" s="43">
        <v>0.11148395656240584</v>
      </c>
      <c r="J5640" s="43">
        <v>0</v>
      </c>
      <c r="K5640" s="43">
        <v>1</v>
      </c>
      <c r="M5640" s="43">
        <v>7.856379202170638E-3</v>
      </c>
      <c r="N5640" s="43">
        <v>4.2936742937320485E-2</v>
      </c>
      <c r="O5640" s="43">
        <v>0</v>
      </c>
      <c r="P5640" s="43">
        <v>1</v>
      </c>
      <c r="R5640" s="43">
        <v>646.4362069813709</v>
      </c>
      <c r="S5640" s="43">
        <v>177.5285924089869</v>
      </c>
      <c r="T5640" s="43">
        <v>6386.9557461538889</v>
      </c>
      <c r="U5640" s="43">
        <v>7210.920545544247</v>
      </c>
      <c r="W5640" s="43">
        <v>3104.8749156580675</v>
      </c>
      <c r="X5640" s="43">
        <v>0</v>
      </c>
      <c r="Y5640" s="43">
        <v>0</v>
      </c>
      <c r="Z5640" s="43">
        <v>3104.8749156580675</v>
      </c>
      <c r="AB5640" s="43">
        <v>-6.4371648684603837</v>
      </c>
      <c r="AC5640" s="43">
        <v>0</v>
      </c>
      <c r="AD5640" s="43">
        <v>0</v>
      </c>
      <c r="AE5640" s="43">
        <v>-6.4371648684603837</v>
      </c>
      <c r="AG5640" s="43">
        <v>5709864.9698951859</v>
      </c>
      <c r="AH5640" s="43">
        <v>670652.98178214254</v>
      </c>
      <c r="AI5640" s="43">
        <v>0</v>
      </c>
      <c r="AJ5640" s="43">
        <v>0</v>
      </c>
      <c r="AK5640" s="43">
        <v>5709864.9698951859</v>
      </c>
    </row>
    <row r="5641" spans="3:37" x14ac:dyDescent="0.2">
      <c r="C5641" s="43">
        <v>6.0251316805654941E-4</v>
      </c>
      <c r="D5641" s="43">
        <v>5.7023098705228259E-2</v>
      </c>
      <c r="E5641" s="43">
        <v>4.2356232579686974</v>
      </c>
      <c r="F5641" s="43">
        <v>2.5038604277099812</v>
      </c>
      <c r="H5641" s="43">
        <v>9.2668549662389132E-5</v>
      </c>
      <c r="I5641" s="43">
        <v>9.7385522981740316E-2</v>
      </c>
      <c r="J5641" s="43">
        <v>0</v>
      </c>
      <c r="K5641" s="43">
        <v>1</v>
      </c>
      <c r="M5641" s="43">
        <v>7.8864620009719832E-3</v>
      </c>
      <c r="N5641" s="43">
        <v>4.3561850594566694E-2</v>
      </c>
      <c r="O5641" s="43">
        <v>0</v>
      </c>
      <c r="P5641" s="43">
        <v>1</v>
      </c>
      <c r="R5641" s="43">
        <v>650.51861613416258</v>
      </c>
      <c r="S5641" s="43">
        <v>170.87130632238481</v>
      </c>
      <c r="T5641" s="43">
        <v>6504.7544826745107</v>
      </c>
      <c r="U5641" s="43">
        <v>7326.1444051310582</v>
      </c>
      <c r="W5641" s="43">
        <v>2755.3517802394704</v>
      </c>
      <c r="X5641" s="43">
        <v>0</v>
      </c>
      <c r="Y5641" s="43">
        <v>0</v>
      </c>
      <c r="Z5641" s="43">
        <v>2755.3517802394704</v>
      </c>
      <c r="AB5641" s="43">
        <v>104.67694485933248</v>
      </c>
      <c r="AC5641" s="43">
        <v>0</v>
      </c>
      <c r="AD5641" s="43">
        <v>0</v>
      </c>
      <c r="AE5641" s="43">
        <v>104.67694485933248</v>
      </c>
      <c r="AG5641" s="43">
        <v>5067091.923860386</v>
      </c>
      <c r="AH5641" s="43">
        <v>595155.98453172564</v>
      </c>
      <c r="AI5641" s="43">
        <v>0</v>
      </c>
      <c r="AJ5641" s="43">
        <v>439643168.40919644</v>
      </c>
      <c r="AK5641" s="43">
        <v>444710260.33305681</v>
      </c>
    </row>
    <row r="5642" spans="3:37" x14ac:dyDescent="0.2">
      <c r="C5642" s="43">
        <v>5.9778008167174403E-4</v>
      </c>
      <c r="D5642" s="43">
        <v>5.8455508656266031E-2</v>
      </c>
      <c r="E5642" s="43">
        <v>4.152869096238665</v>
      </c>
      <c r="F5642" s="43">
        <v>1.6075883696124076</v>
      </c>
      <c r="H5642" s="43">
        <v>8.869446498769703E-5</v>
      </c>
      <c r="I5642" s="43">
        <v>9.5142211192065673E-2</v>
      </c>
      <c r="J5642" s="43">
        <v>0</v>
      </c>
      <c r="K5642" s="43">
        <v>1</v>
      </c>
      <c r="M5642" s="43">
        <v>7.8041414102981207E-3</v>
      </c>
      <c r="N5642" s="43">
        <v>4.9613238102403701E-2</v>
      </c>
      <c r="O5642" s="43">
        <v>0</v>
      </c>
      <c r="P5642" s="43">
        <v>1</v>
      </c>
      <c r="R5642" s="43">
        <v>661.6209624786602</v>
      </c>
      <c r="S5642" s="43">
        <v>159.77621609282599</v>
      </c>
      <c r="T5642" s="43">
        <v>7331.0313375907554</v>
      </c>
      <c r="U5642" s="43">
        <v>8152.4285161622411</v>
      </c>
      <c r="W5642" s="43">
        <v>2747.6252485013092</v>
      </c>
      <c r="X5642" s="43">
        <v>0</v>
      </c>
      <c r="Y5642" s="43">
        <v>0</v>
      </c>
      <c r="Z5642" s="43">
        <v>2747.6252485013092</v>
      </c>
      <c r="AB5642" s="43">
        <v>43.013272602636711</v>
      </c>
      <c r="AC5642" s="43">
        <v>0</v>
      </c>
      <c r="AD5642" s="43">
        <v>0</v>
      </c>
      <c r="AE5642" s="43">
        <v>43.013272602636711</v>
      </c>
      <c r="AG5642" s="43">
        <v>5052882.8319939077</v>
      </c>
      <c r="AH5642" s="43">
        <v>593487.05367628275</v>
      </c>
      <c r="AI5642" s="43">
        <v>0</v>
      </c>
      <c r="AJ5642" s="43">
        <v>180655744.93107417</v>
      </c>
      <c r="AK5642" s="43">
        <v>185708627.76306808</v>
      </c>
    </row>
    <row r="5643" spans="3:37" x14ac:dyDescent="0.2">
      <c r="C5643" s="43">
        <v>6.1233853713926756E-4</v>
      </c>
      <c r="D5643" s="43">
        <v>5.1852149018695962E-2</v>
      </c>
      <c r="E5643" s="43">
        <v>1.7198669766624159</v>
      </c>
      <c r="F5643" s="43">
        <v>2.9992166586615339</v>
      </c>
      <c r="H5643" s="43">
        <v>9.770303107825562E-5</v>
      </c>
      <c r="I5643" s="43">
        <v>9.4758776056543245E-2</v>
      </c>
      <c r="J5643" s="43">
        <v>0</v>
      </c>
      <c r="K5643" s="43">
        <v>1</v>
      </c>
      <c r="M5643" s="43">
        <v>7.9038661433156188E-3</v>
      </c>
      <c r="N5643" s="43">
        <v>4.3577617328439032E-2</v>
      </c>
      <c r="O5643" s="43">
        <v>0</v>
      </c>
      <c r="P5643" s="43">
        <v>1</v>
      </c>
      <c r="R5643" s="43">
        <v>601.17474191595238</v>
      </c>
      <c r="S5643" s="43">
        <v>175.29513070143693</v>
      </c>
      <c r="T5643" s="43">
        <v>6521.4689407858841</v>
      </c>
      <c r="U5643" s="43">
        <v>7297.9388134032733</v>
      </c>
      <c r="W5643" s="43">
        <v>1033.9405858247972</v>
      </c>
      <c r="X5643" s="43">
        <v>0</v>
      </c>
      <c r="Y5643" s="43">
        <v>0</v>
      </c>
      <c r="Z5643" s="43">
        <v>1033.9405858247972</v>
      </c>
      <c r="AB5643" s="43">
        <v>128.60100579212647</v>
      </c>
      <c r="AC5643" s="43">
        <v>0</v>
      </c>
      <c r="AD5643" s="43">
        <v>0</v>
      </c>
      <c r="AE5643" s="43">
        <v>128.60100579212647</v>
      </c>
      <c r="AG5643" s="43">
        <v>1901416.737331802</v>
      </c>
      <c r="AH5643" s="43">
        <v>223331.16653815619</v>
      </c>
      <c r="AI5643" s="43">
        <v>0</v>
      </c>
      <c r="AJ5643" s="43">
        <v>540124224.32693124</v>
      </c>
      <c r="AK5643" s="43">
        <v>542025641.06426299</v>
      </c>
    </row>
    <row r="5644" spans="3:37" x14ac:dyDescent="0.2">
      <c r="C5644" s="43">
        <v>5.8464947295776965E-4</v>
      </c>
      <c r="D5644" s="43">
        <v>4.9420474903020484E-2</v>
      </c>
      <c r="E5644" s="43">
        <v>5.4252109147776455</v>
      </c>
      <c r="F5644" s="43">
        <v>4.7892759206842976</v>
      </c>
      <c r="H5644" s="43">
        <v>1.0188166319635705E-4</v>
      </c>
      <c r="I5644" s="43">
        <v>9.1626225293954477E-2</v>
      </c>
      <c r="J5644" s="43">
        <v>0</v>
      </c>
      <c r="K5644" s="43">
        <v>1</v>
      </c>
      <c r="M5644" s="43">
        <v>7.8754922396508942E-3</v>
      </c>
      <c r="N5644" s="43">
        <v>4.6257669293878978E-2</v>
      </c>
      <c r="O5644" s="43">
        <v>0</v>
      </c>
      <c r="P5644" s="43">
        <v>1</v>
      </c>
      <c r="R5644" s="43">
        <v>547.07245629814395</v>
      </c>
      <c r="S5644" s="43">
        <v>176.74950015481858</v>
      </c>
      <c r="T5644" s="43">
        <v>6897.6924689911593</v>
      </c>
      <c r="U5644" s="43">
        <v>7621.514425444122</v>
      </c>
      <c r="W5644" s="43">
        <v>2967.9834610829071</v>
      </c>
      <c r="X5644" s="43">
        <v>0</v>
      </c>
      <c r="Y5644" s="43">
        <v>0</v>
      </c>
      <c r="Z5644" s="43">
        <v>2967.9834610829071</v>
      </c>
      <c r="AB5644" s="43">
        <v>221.81190795065814</v>
      </c>
      <c r="AC5644" s="43">
        <v>0</v>
      </c>
      <c r="AD5644" s="43">
        <v>0</v>
      </c>
      <c r="AE5644" s="43">
        <v>221.81190795065814</v>
      </c>
      <c r="AG5644" s="43">
        <v>5458121.5849314658</v>
      </c>
      <c r="AH5644" s="43">
        <v>641084.42759390792</v>
      </c>
      <c r="AI5644" s="43">
        <v>0</v>
      </c>
      <c r="AJ5644" s="43">
        <v>931610013.39276421</v>
      </c>
      <c r="AK5644" s="43">
        <v>937068134.9776957</v>
      </c>
    </row>
    <row r="5645" spans="3:37" x14ac:dyDescent="0.2">
      <c r="C5645" s="43">
        <v>6.1425516483470943E-4</v>
      </c>
      <c r="D5645" s="43">
        <v>5.0234304060412328E-2</v>
      </c>
      <c r="E5645" s="43">
        <v>7.3112938253298063</v>
      </c>
      <c r="F5645" s="43">
        <v>1.5834800756847587</v>
      </c>
      <c r="H5645" s="43">
        <v>8.7329912692764495E-5</v>
      </c>
      <c r="I5645" s="43">
        <v>7.6136050862977686E-2</v>
      </c>
      <c r="J5645" s="43">
        <v>0</v>
      </c>
      <c r="K5645" s="43">
        <v>1</v>
      </c>
      <c r="M5645" s="43">
        <v>7.8684173079708319E-3</v>
      </c>
      <c r="N5645" s="43">
        <v>4.6511778762036271E-2</v>
      </c>
      <c r="O5645" s="43">
        <v>0</v>
      </c>
      <c r="P5645" s="43">
        <v>1</v>
      </c>
      <c r="R5645" s="43">
        <v>584.24039277113923</v>
      </c>
      <c r="S5645" s="43">
        <v>125.8913078095527</v>
      </c>
      <c r="T5645" s="43">
        <v>6929.3533260662534</v>
      </c>
      <c r="U5645" s="43">
        <v>7639.4850266469457</v>
      </c>
      <c r="W5645" s="43">
        <v>4271.5531761758912</v>
      </c>
      <c r="X5645" s="43">
        <v>0</v>
      </c>
      <c r="Y5645" s="43">
        <v>0</v>
      </c>
      <c r="Z5645" s="43">
        <v>4271.5531761758912</v>
      </c>
      <c r="AB5645" s="43">
        <v>36.475511259365121</v>
      </c>
      <c r="AC5645" s="43">
        <v>0</v>
      </c>
      <c r="AD5645" s="43">
        <v>0</v>
      </c>
      <c r="AE5645" s="43">
        <v>36.475511259365121</v>
      </c>
      <c r="AG5645" s="43">
        <v>7855386.2909874637</v>
      </c>
      <c r="AH5645" s="43">
        <v>922655.48605399253</v>
      </c>
      <c r="AI5645" s="43">
        <v>0</v>
      </c>
      <c r="AJ5645" s="43">
        <v>153197147.28933349</v>
      </c>
      <c r="AK5645" s="43">
        <v>161052533.58032095</v>
      </c>
    </row>
    <row r="5646" spans="3:37" x14ac:dyDescent="0.2">
      <c r="C5646" s="43">
        <v>6.0970465194235999E-4</v>
      </c>
      <c r="D5646" s="43">
        <v>5.4702365592468993E-2</v>
      </c>
      <c r="E5646" s="43">
        <v>6.1697059419502498</v>
      </c>
      <c r="F5646" s="43">
        <v>2.9361379995975154</v>
      </c>
      <c r="H5646" s="43">
        <v>8.1590778635604028E-5</v>
      </c>
      <c r="I5646" s="43">
        <v>7.4834536140582844E-2</v>
      </c>
      <c r="J5646" s="43">
        <v>0</v>
      </c>
      <c r="K5646" s="43">
        <v>1</v>
      </c>
      <c r="M5646" s="43">
        <v>7.8651933901988658E-3</v>
      </c>
      <c r="N5646" s="43">
        <v>4.5355970760441199E-2</v>
      </c>
      <c r="O5646" s="43">
        <v>0</v>
      </c>
      <c r="P5646" s="43">
        <v>1</v>
      </c>
      <c r="R5646" s="43">
        <v>631.49219777853807</v>
      </c>
      <c r="S5646" s="43">
        <v>115.60737004555574</v>
      </c>
      <c r="T5646" s="43">
        <v>6754.3917374159773</v>
      </c>
      <c r="U5646" s="43">
        <v>7501.4913052400716</v>
      </c>
      <c r="W5646" s="43">
        <v>3896.1211649294687</v>
      </c>
      <c r="X5646" s="43">
        <v>0</v>
      </c>
      <c r="Y5646" s="43">
        <v>0</v>
      </c>
      <c r="Z5646" s="43">
        <v>3896.1211649294687</v>
      </c>
      <c r="AB5646" s="43">
        <v>130.82419634081637</v>
      </c>
      <c r="AC5646" s="43">
        <v>0</v>
      </c>
      <c r="AD5646" s="43">
        <v>0</v>
      </c>
      <c r="AE5646" s="43">
        <v>130.82419634081637</v>
      </c>
      <c r="AG5646" s="43">
        <v>7164966.8223052928</v>
      </c>
      <c r="AH5646" s="43">
        <v>841562.17162476527</v>
      </c>
      <c r="AI5646" s="43">
        <v>0</v>
      </c>
      <c r="AJ5646" s="43">
        <v>549461624.63142872</v>
      </c>
      <c r="AK5646" s="43">
        <v>556626591.45373404</v>
      </c>
    </row>
    <row r="5647" spans="3:37" x14ac:dyDescent="0.2">
      <c r="C5647" s="43">
        <v>6.0101193654970686E-4</v>
      </c>
      <c r="D5647" s="43">
        <v>5.3268969007242491E-2</v>
      </c>
      <c r="E5647" s="43">
        <v>8.4061142266484499</v>
      </c>
      <c r="F5647" s="43">
        <v>4.2940043093697255</v>
      </c>
      <c r="H5647" s="43">
        <v>9.4176187219741081E-5</v>
      </c>
      <c r="I5647" s="43">
        <v>9.2406411829989474E-2</v>
      </c>
      <c r="J5647" s="43">
        <v>0</v>
      </c>
      <c r="K5647" s="43">
        <v>1</v>
      </c>
      <c r="M5647" s="43">
        <v>7.8689202722631579E-3</v>
      </c>
      <c r="N5647" s="43">
        <v>4.4624741571343572E-2</v>
      </c>
      <c r="O5647" s="43">
        <v>0</v>
      </c>
      <c r="P5647" s="43">
        <v>1</v>
      </c>
      <c r="R5647" s="43">
        <v>606.17742930934412</v>
      </c>
      <c r="S5647" s="43">
        <v>164.77282336161295</v>
      </c>
      <c r="T5647" s="43">
        <v>6648.6463350924623</v>
      </c>
      <c r="U5647" s="43">
        <v>7419.5965877634189</v>
      </c>
      <c r="W5647" s="43">
        <v>5095.5967123904629</v>
      </c>
      <c r="X5647" s="43">
        <v>0</v>
      </c>
      <c r="Y5647" s="43">
        <v>0</v>
      </c>
      <c r="Z5647" s="43">
        <v>5095.5967123904629</v>
      </c>
      <c r="AB5647" s="43">
        <v>213.65236388947767</v>
      </c>
      <c r="AC5647" s="43">
        <v>0</v>
      </c>
      <c r="AD5647" s="43">
        <v>0</v>
      </c>
      <c r="AE5647" s="43">
        <v>213.65236388947767</v>
      </c>
      <c r="AG5647" s="43">
        <v>9370802.3540860619</v>
      </c>
      <c r="AH5647" s="43">
        <v>1100648.8898763401</v>
      </c>
      <c r="AI5647" s="43">
        <v>0</v>
      </c>
      <c r="AJ5647" s="43">
        <v>897339928.33580625</v>
      </c>
      <c r="AK5647" s="43">
        <v>906710730.68989229</v>
      </c>
    </row>
    <row r="5648" spans="3:37" x14ac:dyDescent="0.2">
      <c r="C5648" s="43">
        <v>6.0875169413125544E-4</v>
      </c>
      <c r="D5648" s="43">
        <v>5.0055715844723944E-2</v>
      </c>
      <c r="E5648" s="43">
        <v>3.8465001484625025</v>
      </c>
      <c r="F5648" s="43">
        <v>1.7783398156712371</v>
      </c>
      <c r="H5648" s="43">
        <v>9.3635188937679636E-5</v>
      </c>
      <c r="I5648" s="43">
        <v>0.11048912675765954</v>
      </c>
      <c r="J5648" s="43">
        <v>0</v>
      </c>
      <c r="K5648" s="43">
        <v>1</v>
      </c>
      <c r="M5648" s="43">
        <v>7.912779470628295E-3</v>
      </c>
      <c r="N5648" s="43">
        <v>4.6481130574252294E-2</v>
      </c>
      <c r="O5648" s="43">
        <v>0</v>
      </c>
      <c r="P5648" s="43">
        <v>1</v>
      </c>
      <c r="R5648" s="43">
        <v>576.94741548692582</v>
      </c>
      <c r="S5648" s="43">
        <v>195.88492069361317</v>
      </c>
      <c r="T5648" s="43">
        <v>6963.8293140497481</v>
      </c>
      <c r="U5648" s="43">
        <v>7736.6616502302868</v>
      </c>
      <c r="W5648" s="43">
        <v>2219.2283193255175</v>
      </c>
      <c r="X5648" s="43">
        <v>0</v>
      </c>
      <c r="Y5648" s="43">
        <v>0</v>
      </c>
      <c r="Z5648" s="43">
        <v>2219.2283193255175</v>
      </c>
      <c r="AB5648" s="43">
        <v>48.049542517363676</v>
      </c>
      <c r="AC5648" s="43">
        <v>0</v>
      </c>
      <c r="AD5648" s="43">
        <v>0</v>
      </c>
      <c r="AE5648" s="43">
        <v>48.049542517363676</v>
      </c>
      <c r="AG5648" s="43">
        <v>4081160.8792396267</v>
      </c>
      <c r="AH5648" s="43">
        <v>479353.31697431178</v>
      </c>
      <c r="AI5648" s="43">
        <v>0</v>
      </c>
      <c r="AJ5648" s="43">
        <v>201808078.57292745</v>
      </c>
      <c r="AK5648" s="43">
        <v>205889239.45216706</v>
      </c>
    </row>
    <row r="5649" spans="3:37" x14ac:dyDescent="0.2">
      <c r="C5649" s="43">
        <v>6.1556688544894822E-4</v>
      </c>
      <c r="D5649" s="43">
        <v>5.2966737774257082E-2</v>
      </c>
      <c r="E5649" s="43">
        <v>7.0060879074217901</v>
      </c>
      <c r="F5649" s="43">
        <v>1.7343669795466399</v>
      </c>
      <c r="H5649" s="43">
        <v>8.4781298211736406E-5</v>
      </c>
      <c r="I5649" s="43">
        <v>9.7990207260490028E-2</v>
      </c>
      <c r="J5649" s="43">
        <v>0</v>
      </c>
      <c r="K5649" s="43">
        <v>1</v>
      </c>
      <c r="M5649" s="43">
        <v>7.8714695985183658E-3</v>
      </c>
      <c r="N5649" s="43">
        <v>4.6728821112080765E-2</v>
      </c>
      <c r="O5649" s="43">
        <v>0</v>
      </c>
      <c r="P5649" s="43">
        <v>1</v>
      </c>
      <c r="R5649" s="43">
        <v>617.33492467065128</v>
      </c>
      <c r="S5649" s="43">
        <v>157.29869204713142</v>
      </c>
      <c r="T5649" s="43">
        <v>6964.3889837545403</v>
      </c>
      <c r="U5649" s="43">
        <v>7739.0226004723227</v>
      </c>
      <c r="W5649" s="43">
        <v>4325.1027505641914</v>
      </c>
      <c r="X5649" s="43">
        <v>0</v>
      </c>
      <c r="Y5649" s="43">
        <v>0</v>
      </c>
      <c r="Z5649" s="43">
        <v>4325.1027505641914</v>
      </c>
      <c r="AB5649" s="43">
        <v>48.508491087897141</v>
      </c>
      <c r="AC5649" s="43">
        <v>0</v>
      </c>
      <c r="AD5649" s="43">
        <v>0</v>
      </c>
      <c r="AE5649" s="43">
        <v>48.508491087897141</v>
      </c>
      <c r="AG5649" s="43">
        <v>7953863.9582875483</v>
      </c>
      <c r="AH5649" s="43">
        <v>934222.19412186532</v>
      </c>
      <c r="AI5649" s="43">
        <v>0</v>
      </c>
      <c r="AJ5649" s="43">
        <v>203735662.569168</v>
      </c>
      <c r="AK5649" s="43">
        <v>211689526.52745554</v>
      </c>
    </row>
    <row r="5650" spans="3:37" x14ac:dyDescent="0.2">
      <c r="C5650" s="43">
        <v>6.2845406508738044E-4</v>
      </c>
      <c r="D5650" s="43">
        <v>4.0453678662774308E-2</v>
      </c>
      <c r="E5650" s="43">
        <v>3.7202291950443036</v>
      </c>
      <c r="F5650" s="43">
        <v>2.7257578761499008</v>
      </c>
      <c r="H5650" s="43">
        <v>9.4845101562546219E-5</v>
      </c>
      <c r="I5650" s="43">
        <v>0.11438244691289379</v>
      </c>
      <c r="J5650" s="43">
        <v>0</v>
      </c>
      <c r="K5650" s="43">
        <v>1</v>
      </c>
      <c r="M5650" s="43">
        <v>7.872685783268385E-3</v>
      </c>
      <c r="N5650" s="43">
        <v>4.6721070400670639E-2</v>
      </c>
      <c r="O5650" s="43">
        <v>0</v>
      </c>
      <c r="P5650" s="43">
        <v>1</v>
      </c>
      <c r="R5650" s="43">
        <v>481.3643608628019</v>
      </c>
      <c r="S5650" s="43">
        <v>205.40767251766115</v>
      </c>
      <c r="T5650" s="43">
        <v>6964.3096874826997</v>
      </c>
      <c r="U5650" s="43">
        <v>7651.0817208631624</v>
      </c>
      <c r="W5650" s="43">
        <v>1790.7857487356373</v>
      </c>
      <c r="X5650" s="43">
        <v>0</v>
      </c>
      <c r="Y5650" s="43">
        <v>0</v>
      </c>
      <c r="Z5650" s="43">
        <v>1790.7857487356373</v>
      </c>
      <c r="AB5650" s="43">
        <v>88.886862065082255</v>
      </c>
      <c r="AC5650" s="43">
        <v>0</v>
      </c>
      <c r="AD5650" s="43">
        <v>0</v>
      </c>
      <c r="AE5650" s="43">
        <v>88.886862065082255</v>
      </c>
      <c r="AG5650" s="43">
        <v>3293254.9919248368</v>
      </c>
      <c r="AH5650" s="43">
        <v>386809.72172689764</v>
      </c>
      <c r="AI5650" s="43">
        <v>0</v>
      </c>
      <c r="AJ5650" s="43">
        <v>373324820.67334545</v>
      </c>
      <c r="AK5650" s="43">
        <v>376618075.66527027</v>
      </c>
    </row>
    <row r="5651" spans="3:37" x14ac:dyDescent="0.2">
      <c r="C5651" s="43">
        <v>5.9884680863872216E-4</v>
      </c>
      <c r="D5651" s="43">
        <v>5.4023419363458752E-2</v>
      </c>
      <c r="E5651" s="43">
        <v>4.9273136470302887</v>
      </c>
      <c r="F5651" s="43">
        <v>1.7106113364955</v>
      </c>
      <c r="H5651" s="43">
        <v>8.8403846944443425E-5</v>
      </c>
      <c r="I5651" s="43">
        <v>0.10309612682499814</v>
      </c>
      <c r="J5651" s="43">
        <v>0</v>
      </c>
      <c r="K5651" s="43">
        <v>1</v>
      </c>
      <c r="M5651" s="43">
        <v>7.9197921927194326E-3</v>
      </c>
      <c r="N5651" s="43">
        <v>4.6853494446826072E-2</v>
      </c>
      <c r="O5651" s="43">
        <v>0</v>
      </c>
      <c r="P5651" s="43">
        <v>1</v>
      </c>
      <c r="R5651" s="43">
        <v>612.54807762329494</v>
      </c>
      <c r="S5651" s="43">
        <v>172.56625989335666</v>
      </c>
      <c r="T5651" s="43">
        <v>7025.8382349019057</v>
      </c>
      <c r="U5651" s="43">
        <v>7810.9525724185569</v>
      </c>
      <c r="W5651" s="43">
        <v>3018.2165023354296</v>
      </c>
      <c r="X5651" s="43">
        <v>0</v>
      </c>
      <c r="Y5651" s="43">
        <v>0</v>
      </c>
      <c r="Z5651" s="43">
        <v>3018.2165023354296</v>
      </c>
      <c r="AB5651" s="43">
        <v>46.575346067517359</v>
      </c>
      <c r="AC5651" s="43">
        <v>0</v>
      </c>
      <c r="AD5651" s="43">
        <v>0</v>
      </c>
      <c r="AE5651" s="43">
        <v>46.575346067517359</v>
      </c>
      <c r="AG5651" s="43">
        <v>5550500.1477948548</v>
      </c>
      <c r="AH5651" s="43">
        <v>651934.76450445282</v>
      </c>
      <c r="AI5651" s="43">
        <v>0</v>
      </c>
      <c r="AJ5651" s="43">
        <v>195616453.4835729</v>
      </c>
      <c r="AK5651" s="43">
        <v>201166953.63136774</v>
      </c>
    </row>
    <row r="5652" spans="3:37" x14ac:dyDescent="0.2">
      <c r="C5652" s="43">
        <v>5.8567392608035714E-4</v>
      </c>
      <c r="D5652" s="43">
        <v>5.2531181608992304E-2</v>
      </c>
      <c r="E5652" s="43">
        <v>2.1931602675323054</v>
      </c>
      <c r="F5652" s="43">
        <v>1.4202472289390209</v>
      </c>
      <c r="H5652" s="43">
        <v>9.4475048822206809E-5</v>
      </c>
      <c r="I5652" s="43">
        <v>0.10618518070525207</v>
      </c>
      <c r="J5652" s="43">
        <v>0</v>
      </c>
      <c r="K5652" s="43">
        <v>1</v>
      </c>
      <c r="M5652" s="43">
        <v>7.8978079217366659E-3</v>
      </c>
      <c r="N5652" s="43">
        <v>4.649714221925072E-2</v>
      </c>
      <c r="O5652" s="43">
        <v>0</v>
      </c>
      <c r="P5652" s="43">
        <v>1</v>
      </c>
      <c r="R5652" s="43">
        <v>582.52615865427447</v>
      </c>
      <c r="S5652" s="43">
        <v>189.94305038647994</v>
      </c>
      <c r="T5652" s="43">
        <v>6953.0475821105965</v>
      </c>
      <c r="U5652" s="43">
        <v>7725.5167911513508</v>
      </c>
      <c r="W5652" s="43">
        <v>1277.5732259587749</v>
      </c>
      <c r="X5652" s="43">
        <v>0</v>
      </c>
      <c r="Y5652" s="43">
        <v>0</v>
      </c>
      <c r="Z5652" s="43">
        <v>1277.5732259587749</v>
      </c>
      <c r="AB5652" s="43">
        <v>26.194135423607783</v>
      </c>
      <c r="AC5652" s="43">
        <v>0</v>
      </c>
      <c r="AD5652" s="43">
        <v>0</v>
      </c>
      <c r="AE5652" s="43">
        <v>26.194135423607783</v>
      </c>
      <c r="AG5652" s="43">
        <v>2349457.1625381871</v>
      </c>
      <c r="AH5652" s="43">
        <v>275955.81680709537</v>
      </c>
      <c r="AI5652" s="43">
        <v>0</v>
      </c>
      <c r="AJ5652" s="43">
        <v>110015368.77915269</v>
      </c>
      <c r="AK5652" s="43">
        <v>112364825.94169088</v>
      </c>
    </row>
    <row r="5653" spans="3:37" x14ac:dyDescent="0.2">
      <c r="C5653" s="43">
        <v>6.0092890621947568E-4</v>
      </c>
      <c r="D5653" s="43">
        <v>6.1119000122093481E-2</v>
      </c>
      <c r="E5653" s="43">
        <v>5.1079783297267891</v>
      </c>
      <c r="F5653" s="43">
        <v>3.4363480600797724</v>
      </c>
      <c r="H5653" s="43">
        <v>8.7838877015147633E-5</v>
      </c>
      <c r="I5653" s="43">
        <v>9.356647682765093E-2</v>
      </c>
      <c r="J5653" s="43">
        <v>0</v>
      </c>
      <c r="K5653" s="43">
        <v>1</v>
      </c>
      <c r="M5653" s="43">
        <v>7.8335052826796672E-3</v>
      </c>
      <c r="N5653" s="43">
        <v>4.6439515375419127E-2</v>
      </c>
      <c r="O5653" s="43">
        <v>0</v>
      </c>
      <c r="P5653" s="43">
        <v>1</v>
      </c>
      <c r="R5653" s="43">
        <v>695.41124448244375</v>
      </c>
      <c r="S5653" s="43">
        <v>155.61427166473601</v>
      </c>
      <c r="T5653" s="43">
        <v>6887.8898348749417</v>
      </c>
      <c r="U5653" s="43">
        <v>7738.9153510221213</v>
      </c>
      <c r="W5653" s="43">
        <v>3552.145567064661</v>
      </c>
      <c r="X5653" s="43">
        <v>0</v>
      </c>
      <c r="Y5653" s="43">
        <v>0</v>
      </c>
      <c r="Z5653" s="43">
        <v>3552.145567064661</v>
      </c>
      <c r="AB5653" s="43">
        <v>181.28623050041344</v>
      </c>
      <c r="AC5653" s="43">
        <v>0</v>
      </c>
      <c r="AD5653" s="43">
        <v>0</v>
      </c>
      <c r="AE5653" s="43">
        <v>181.28623050041344</v>
      </c>
      <c r="AG5653" s="43">
        <v>6532395.697831912</v>
      </c>
      <c r="AH5653" s="43">
        <v>767263.44248596672</v>
      </c>
      <c r="AI5653" s="43">
        <v>0</v>
      </c>
      <c r="AJ5653" s="43">
        <v>761402168.10173643</v>
      </c>
      <c r="AK5653" s="43">
        <v>767934563.7995683</v>
      </c>
    </row>
    <row r="5654" spans="3:37" x14ac:dyDescent="0.2">
      <c r="C5654" s="43">
        <v>5.9023057236700142E-4</v>
      </c>
      <c r="D5654" s="43">
        <v>6.261538254394805E-2</v>
      </c>
      <c r="E5654" s="43">
        <v>2.8091702848130908</v>
      </c>
      <c r="F5654" s="43">
        <v>1.9656736382130735</v>
      </c>
      <c r="H5654" s="43">
        <v>8.1726671069965489E-5</v>
      </c>
      <c r="I5654" s="43">
        <v>9.6492697281118395E-2</v>
      </c>
      <c r="J5654" s="43">
        <v>0</v>
      </c>
      <c r="K5654" s="43">
        <v>1</v>
      </c>
      <c r="M5654" s="43">
        <v>7.8275037420002039E-3</v>
      </c>
      <c r="N5654" s="43">
        <v>4.3281010748292055E-2</v>
      </c>
      <c r="O5654" s="43">
        <v>0</v>
      </c>
      <c r="P5654" s="43">
        <v>1</v>
      </c>
      <c r="R5654" s="43">
        <v>699.75355261683001</v>
      </c>
      <c r="S5654" s="43">
        <v>149.31403391813765</v>
      </c>
      <c r="T5654" s="43">
        <v>6414.5035681494073</v>
      </c>
      <c r="U5654" s="43">
        <v>7263.571154684375</v>
      </c>
      <c r="W5654" s="43">
        <v>1965.7268867035925</v>
      </c>
      <c r="X5654" s="43">
        <v>0</v>
      </c>
      <c r="Y5654" s="43">
        <v>0</v>
      </c>
      <c r="Z5654" s="43">
        <v>1965.7268867035925</v>
      </c>
      <c r="AB5654" s="43">
        <v>72.303490813857891</v>
      </c>
      <c r="AC5654" s="43">
        <v>0</v>
      </c>
      <c r="AD5654" s="43">
        <v>0</v>
      </c>
      <c r="AE5654" s="43">
        <v>72.303490813857891</v>
      </c>
      <c r="AG5654" s="43">
        <v>3614971.7446479066</v>
      </c>
      <c r="AH5654" s="43">
        <v>424597.00752797601</v>
      </c>
      <c r="AI5654" s="43">
        <v>0</v>
      </c>
      <c r="AJ5654" s="43">
        <v>303674661.41820312</v>
      </c>
      <c r="AK5654" s="43">
        <v>307289633.16285104</v>
      </c>
    </row>
    <row r="5655" spans="3:37" x14ac:dyDescent="0.2">
      <c r="C5655" s="43">
        <v>6.0290315662753701E-4</v>
      </c>
      <c r="D5655" s="43">
        <v>6.0843315889006933E-2</v>
      </c>
      <c r="E5655" s="43">
        <v>6.2652253636419486</v>
      </c>
      <c r="F5655" s="43">
        <v>2.1414226711548761</v>
      </c>
      <c r="H5655" s="43">
        <v>9.3235145935399721E-5</v>
      </c>
      <c r="I5655" s="43">
        <v>8.5894643405607859E-2</v>
      </c>
      <c r="J5655" s="43">
        <v>0</v>
      </c>
      <c r="K5655" s="43">
        <v>1</v>
      </c>
      <c r="M5655" s="43">
        <v>7.7570059271165909E-3</v>
      </c>
      <c r="N5655" s="43">
        <v>4.9199266496079974E-2</v>
      </c>
      <c r="O5655" s="43">
        <v>0</v>
      </c>
      <c r="P5655" s="43">
        <v>1</v>
      </c>
      <c r="R5655" s="43">
        <v>694.54886357839939</v>
      </c>
      <c r="S5655" s="43">
        <v>151.63103827237097</v>
      </c>
      <c r="T5655" s="43">
        <v>7225.952860457628</v>
      </c>
      <c r="U5655" s="43">
        <v>8072.132762308398</v>
      </c>
      <c r="W5655" s="43">
        <v>4351.5051563800798</v>
      </c>
      <c r="X5655" s="43">
        <v>0</v>
      </c>
      <c r="Y5655" s="43">
        <v>0</v>
      </c>
      <c r="Z5655" s="43">
        <v>4351.5051563800798</v>
      </c>
      <c r="AB5655" s="43">
        <v>84.82679864511671</v>
      </c>
      <c r="AC5655" s="43">
        <v>0</v>
      </c>
      <c r="AD5655" s="43">
        <v>0</v>
      </c>
      <c r="AE5655" s="43">
        <v>84.82679864511671</v>
      </c>
      <c r="AG5655" s="43">
        <v>8002417.9825829668</v>
      </c>
      <c r="AH5655" s="43">
        <v>939925.11377809721</v>
      </c>
      <c r="AI5655" s="43">
        <v>0</v>
      </c>
      <c r="AJ5655" s="43">
        <v>356272554.3094902</v>
      </c>
      <c r="AK5655" s="43">
        <v>364274972.29207319</v>
      </c>
    </row>
    <row r="5656" spans="3:37" x14ac:dyDescent="0.2">
      <c r="C5656" s="43">
        <v>6.1146104949183488E-4</v>
      </c>
      <c r="D5656" s="43">
        <v>4.9895463736155145E-2</v>
      </c>
      <c r="E5656" s="43">
        <v>6.0755279407610887</v>
      </c>
      <c r="F5656" s="43">
        <v>3.1311847379424367</v>
      </c>
      <c r="H5656" s="43">
        <v>8.6514488061609701E-5</v>
      </c>
      <c r="I5656" s="43">
        <v>0.12393142296527637</v>
      </c>
      <c r="J5656" s="43">
        <v>0</v>
      </c>
      <c r="K5656" s="43">
        <v>1</v>
      </c>
      <c r="M5656" s="43">
        <v>7.879975943545614E-3</v>
      </c>
      <c r="N5656" s="43">
        <v>4.883514971222791E-2</v>
      </c>
      <c r="O5656" s="43">
        <v>0</v>
      </c>
      <c r="P5656" s="43">
        <v>1</v>
      </c>
      <c r="R5656" s="43">
        <v>577.65991704584769</v>
      </c>
      <c r="S5656" s="43">
        <v>203.00776564073561</v>
      </c>
      <c r="T5656" s="43">
        <v>7286.1781865787852</v>
      </c>
      <c r="U5656" s="43">
        <v>8066.8458692653685</v>
      </c>
      <c r="W5656" s="43">
        <v>3509.5889662697805</v>
      </c>
      <c r="X5656" s="43">
        <v>0</v>
      </c>
      <c r="Y5656" s="43">
        <v>0</v>
      </c>
      <c r="Z5656" s="43">
        <v>3509.5889662697805</v>
      </c>
      <c r="AB5656" s="43">
        <v>131.7276998854249</v>
      </c>
      <c r="AC5656" s="43">
        <v>0</v>
      </c>
      <c r="AD5656" s="43">
        <v>0</v>
      </c>
      <c r="AE5656" s="43">
        <v>131.7276998854249</v>
      </c>
      <c r="AG5656" s="43">
        <v>6454134.1089701261</v>
      </c>
      <c r="AH5656" s="43">
        <v>758071.21671427262</v>
      </c>
      <c r="AI5656" s="43">
        <v>0</v>
      </c>
      <c r="AJ5656" s="43">
        <v>553256339.51878452</v>
      </c>
      <c r="AK5656" s="43">
        <v>559710473.62775469</v>
      </c>
    </row>
    <row r="5657" spans="3:37" x14ac:dyDescent="0.2">
      <c r="C5657" s="43">
        <v>6.1426486600191232E-4</v>
      </c>
      <c r="D5657" s="43">
        <v>6.8849062130924343E-2</v>
      </c>
      <c r="E5657" s="43">
        <v>6.8794055534574055</v>
      </c>
      <c r="F5657" s="43">
        <v>2.4684829294183288</v>
      </c>
      <c r="H5657" s="43">
        <v>8.3297351118174831E-5</v>
      </c>
      <c r="I5657" s="43">
        <v>7.2195966518418572E-2</v>
      </c>
      <c r="J5657" s="43">
        <v>0</v>
      </c>
      <c r="K5657" s="43">
        <v>1</v>
      </c>
      <c r="M5657" s="43">
        <v>7.8647214338968263E-3</v>
      </c>
      <c r="N5657" s="43">
        <v>4.5285613606005047E-2</v>
      </c>
      <c r="O5657" s="43">
        <v>0</v>
      </c>
      <c r="P5657" s="43">
        <v>1</v>
      </c>
      <c r="R5657" s="43">
        <v>800.74839560498413</v>
      </c>
      <c r="S5657" s="43">
        <v>113.86401631263497</v>
      </c>
      <c r="T5657" s="43">
        <v>6743.5095069377303</v>
      </c>
      <c r="U5657" s="43">
        <v>7658.1219188553496</v>
      </c>
      <c r="W5657" s="43">
        <v>5508.672959647035</v>
      </c>
      <c r="X5657" s="43">
        <v>0</v>
      </c>
      <c r="Y5657" s="43">
        <v>0</v>
      </c>
      <c r="Z5657" s="43">
        <v>5508.672959647035</v>
      </c>
      <c r="AB5657" s="43">
        <v>125.81973241843863</v>
      </c>
      <c r="AC5657" s="43">
        <v>0</v>
      </c>
      <c r="AD5657" s="43">
        <v>0</v>
      </c>
      <c r="AE5657" s="43">
        <v>125.81973241843863</v>
      </c>
      <c r="AG5657" s="43">
        <v>10130449.572790897</v>
      </c>
      <c r="AH5657" s="43">
        <v>1189873.3592837595</v>
      </c>
      <c r="AI5657" s="43">
        <v>0</v>
      </c>
      <c r="AJ5657" s="43">
        <v>528442876.15744227</v>
      </c>
      <c r="AK5657" s="43">
        <v>538573325.73023319</v>
      </c>
    </row>
    <row r="5658" spans="3:37" x14ac:dyDescent="0.2">
      <c r="C5658" s="43">
        <v>6.1958725154531713E-4</v>
      </c>
      <c r="D5658" s="43">
        <v>5.798718198452002E-2</v>
      </c>
      <c r="E5658" s="43">
        <v>6.9622899884129623</v>
      </c>
      <c r="F5658" s="43">
        <v>2.2107267288899637</v>
      </c>
      <c r="H5658" s="43">
        <v>9.5826517667263467E-5</v>
      </c>
      <c r="I5658" s="43">
        <v>8.2789759978641325E-2</v>
      </c>
      <c r="J5658" s="43">
        <v>0</v>
      </c>
      <c r="K5658" s="43">
        <v>1</v>
      </c>
      <c r="M5658" s="43">
        <v>7.8356400156750858E-3</v>
      </c>
      <c r="N5658" s="43">
        <v>4.6108454530359277E-2</v>
      </c>
      <c r="O5658" s="43">
        <v>0</v>
      </c>
      <c r="P5658" s="43">
        <v>1</v>
      </c>
      <c r="R5658" s="43">
        <v>680.26299966738816</v>
      </c>
      <c r="S5658" s="43">
        <v>150.21202555775443</v>
      </c>
      <c r="T5658" s="43">
        <v>6840.6506856103333</v>
      </c>
      <c r="U5658" s="43">
        <v>7671.1257108354757</v>
      </c>
      <c r="W5658" s="43">
        <v>4736.1882720720268</v>
      </c>
      <c r="X5658" s="43">
        <v>0</v>
      </c>
      <c r="Y5658" s="43">
        <v>0</v>
      </c>
      <c r="Z5658" s="43">
        <v>4736.1882720720268</v>
      </c>
      <c r="AB5658" s="43">
        <v>88.126547811822306</v>
      </c>
      <c r="AC5658" s="43">
        <v>0</v>
      </c>
      <c r="AD5658" s="43">
        <v>0</v>
      </c>
      <c r="AE5658" s="43">
        <v>88.126547811822306</v>
      </c>
      <c r="AG5658" s="43">
        <v>8709850.2323404569</v>
      </c>
      <c r="AH5658" s="43">
        <v>1023016.6667675579</v>
      </c>
      <c r="AI5658" s="43">
        <v>0</v>
      </c>
      <c r="AJ5658" s="43">
        <v>370131500.8096537</v>
      </c>
      <c r="AK5658" s="43">
        <v>378841351.04199415</v>
      </c>
    </row>
    <row r="5659" spans="3:37" x14ac:dyDescent="0.2">
      <c r="C5659" s="43">
        <v>6.1315410394580105E-4</v>
      </c>
      <c r="D5659" s="43">
        <v>5.5949928167300378E-2</v>
      </c>
      <c r="E5659" s="43">
        <v>2.8382761473463485</v>
      </c>
      <c r="F5659" s="43">
        <v>2.2449179127273946</v>
      </c>
      <c r="H5659" s="43">
        <v>8.8285898850743388E-5</v>
      </c>
      <c r="I5659" s="43">
        <v>9.8025369155295222E-2</v>
      </c>
      <c r="J5659" s="43">
        <v>0</v>
      </c>
      <c r="K5659" s="43">
        <v>1</v>
      </c>
      <c r="M5659" s="43">
        <v>7.794639945872873E-3</v>
      </c>
      <c r="N5659" s="43">
        <v>4.6112285238387063E-2</v>
      </c>
      <c r="O5659" s="43">
        <v>0</v>
      </c>
      <c r="P5659" s="43">
        <v>1</v>
      </c>
      <c r="R5659" s="43">
        <v>649.54844210110423</v>
      </c>
      <c r="S5659" s="43">
        <v>163.85971767845297</v>
      </c>
      <c r="T5659" s="43">
        <v>6805.4222581837366</v>
      </c>
      <c r="U5659" s="43">
        <v>7618.8304179632942</v>
      </c>
      <c r="W5659" s="43">
        <v>1843.5978497615449</v>
      </c>
      <c r="X5659" s="43">
        <v>0</v>
      </c>
      <c r="Y5659" s="43">
        <v>0</v>
      </c>
      <c r="Z5659" s="43">
        <v>1843.5978497615449</v>
      </c>
      <c r="AB5659" s="43">
        <v>86.523890510874637</v>
      </c>
      <c r="AC5659" s="43">
        <v>0</v>
      </c>
      <c r="AD5659" s="43">
        <v>0</v>
      </c>
      <c r="AE5659" s="43">
        <v>86.523890510874637</v>
      </c>
      <c r="AG5659" s="43">
        <v>3390376.4457114809</v>
      </c>
      <c r="AH5659" s="43">
        <v>398217.13554849371</v>
      </c>
      <c r="AI5659" s="43">
        <v>0</v>
      </c>
      <c r="AJ5659" s="43">
        <v>363400340.14567345</v>
      </c>
      <c r="AK5659" s="43">
        <v>366790716.59138495</v>
      </c>
    </row>
    <row r="5660" spans="3:37" x14ac:dyDescent="0.2">
      <c r="C5660" s="43">
        <v>6.0534691021476769E-4</v>
      </c>
      <c r="D5660" s="43">
        <v>5.8837375115061596E-2</v>
      </c>
      <c r="E5660" s="43">
        <v>4.2852785806231761</v>
      </c>
      <c r="F5660" s="43">
        <v>0.49125768948567317</v>
      </c>
      <c r="H5660" s="43">
        <v>8.082769542098404E-5</v>
      </c>
      <c r="I5660" s="43">
        <v>9.4464127786397609E-2</v>
      </c>
      <c r="J5660" s="43">
        <v>0</v>
      </c>
      <c r="K5660" s="43">
        <v>1</v>
      </c>
      <c r="M5660" s="43">
        <v>7.8912326918096909E-3</v>
      </c>
      <c r="N5660" s="43">
        <v>4.5977371949813106E-2</v>
      </c>
      <c r="O5660" s="43">
        <v>0</v>
      </c>
      <c r="P5660" s="43">
        <v>1</v>
      </c>
      <c r="R5660" s="43">
        <v>674.3727178566968</v>
      </c>
      <c r="S5660" s="43">
        <v>144.56710625820011</v>
      </c>
      <c r="T5660" s="43">
        <v>6869.5986743828071</v>
      </c>
      <c r="U5660" s="43">
        <v>7688.5384984977045</v>
      </c>
      <c r="W5660" s="43">
        <v>2889.8749631879391</v>
      </c>
      <c r="X5660" s="43">
        <v>0</v>
      </c>
      <c r="Y5660" s="43">
        <v>0</v>
      </c>
      <c r="Z5660" s="43">
        <v>2889.8749631879391</v>
      </c>
      <c r="AB5660" s="43">
        <v>-36.709767005435914</v>
      </c>
      <c r="AC5660" s="43">
        <v>0</v>
      </c>
      <c r="AD5660" s="43">
        <v>0</v>
      </c>
      <c r="AE5660" s="43">
        <v>-36.709767005435914</v>
      </c>
      <c r="AG5660" s="43">
        <v>5314480.0573026203</v>
      </c>
      <c r="AH5660" s="43">
        <v>624212.99204859487</v>
      </c>
      <c r="AI5660" s="43">
        <v>0</v>
      </c>
      <c r="AJ5660" s="43">
        <v>0</v>
      </c>
      <c r="AK5660" s="43">
        <v>5314480.0573026203</v>
      </c>
    </row>
    <row r="5661" spans="3:37" x14ac:dyDescent="0.2">
      <c r="C5661" s="43">
        <v>5.6958385496921633E-4</v>
      </c>
      <c r="D5661" s="43">
        <v>5.0144471911518558E-2</v>
      </c>
      <c r="E5661" s="43">
        <v>7.529133895969073</v>
      </c>
      <c r="F5661" s="43">
        <v>2.2418673836632252</v>
      </c>
      <c r="H5661" s="43">
        <v>9.7393027138292787E-5</v>
      </c>
      <c r="I5661" s="43">
        <v>9.0917390527527633E-2</v>
      </c>
      <c r="J5661" s="43">
        <v>0</v>
      </c>
      <c r="K5661" s="43">
        <v>1</v>
      </c>
      <c r="M5661" s="43">
        <v>7.8440230558958022E-3</v>
      </c>
      <c r="N5661" s="43">
        <v>4.5353011715317304E-2</v>
      </c>
      <c r="O5661" s="43">
        <v>0</v>
      </c>
      <c r="P5661" s="43">
        <v>1</v>
      </c>
      <c r="R5661" s="43">
        <v>540.78309293170219</v>
      </c>
      <c r="S5661" s="43">
        <v>167.65526626453763</v>
      </c>
      <c r="T5661" s="43">
        <v>6735.771816845715</v>
      </c>
      <c r="U5661" s="43">
        <v>7444.2101760419546</v>
      </c>
      <c r="W5661" s="43">
        <v>4071.6283153590721</v>
      </c>
      <c r="X5661" s="43">
        <v>0</v>
      </c>
      <c r="Y5661" s="43">
        <v>0</v>
      </c>
      <c r="Z5661" s="43">
        <v>4071.6283153590721</v>
      </c>
      <c r="AB5661" s="43">
        <v>71.859154668078773</v>
      </c>
      <c r="AC5661" s="43">
        <v>0</v>
      </c>
      <c r="AD5661" s="43">
        <v>0</v>
      </c>
      <c r="AE5661" s="43">
        <v>71.859154668078773</v>
      </c>
      <c r="AG5661" s="43">
        <v>7487724.4719453333</v>
      </c>
      <c r="AH5661" s="43">
        <v>879471.71611755958</v>
      </c>
      <c r="AI5661" s="43">
        <v>0</v>
      </c>
      <c r="AJ5661" s="43">
        <v>301808449.60593086</v>
      </c>
      <c r="AK5661" s="43">
        <v>309296174.07787621</v>
      </c>
    </row>
    <row r="5662" spans="3:37" x14ac:dyDescent="0.2">
      <c r="C5662" s="43">
        <v>5.9178294563474901E-4</v>
      </c>
      <c r="D5662" s="43">
        <v>5.4771780836259998E-2</v>
      </c>
      <c r="E5662" s="43">
        <v>4.4638705447060305</v>
      </c>
      <c r="F5662" s="43">
        <v>0.73263104415233338</v>
      </c>
      <c r="H5662" s="43">
        <v>9.096347854398168E-5</v>
      </c>
      <c r="I5662" s="43">
        <v>9.003609271042852E-2</v>
      </c>
      <c r="J5662" s="43">
        <v>0</v>
      </c>
      <c r="K5662" s="43">
        <v>1</v>
      </c>
      <c r="M5662" s="43">
        <v>7.7840538283583255E-3</v>
      </c>
      <c r="N5662" s="43">
        <v>4.4411044358188281E-2</v>
      </c>
      <c r="O5662" s="43">
        <v>0</v>
      </c>
      <c r="P5662" s="43">
        <v>1</v>
      </c>
      <c r="R5662" s="43">
        <v>613.70785183505166</v>
      </c>
      <c r="S5662" s="43">
        <v>155.06938781315955</v>
      </c>
      <c r="T5662" s="43">
        <v>6545.4451719465796</v>
      </c>
      <c r="U5662" s="43">
        <v>7314.2224115947911</v>
      </c>
      <c r="W5662" s="43">
        <v>2739.5124028613</v>
      </c>
      <c r="X5662" s="43">
        <v>0</v>
      </c>
      <c r="Y5662" s="43">
        <v>0</v>
      </c>
      <c r="Z5662" s="43">
        <v>2739.5124028613</v>
      </c>
      <c r="AB5662" s="43">
        <v>-17.557247746849793</v>
      </c>
      <c r="AC5662" s="43">
        <v>0</v>
      </c>
      <c r="AD5662" s="43">
        <v>0</v>
      </c>
      <c r="AE5662" s="43">
        <v>-17.557247746849793</v>
      </c>
      <c r="AG5662" s="43">
        <v>5037963.3088619309</v>
      </c>
      <c r="AH5662" s="43">
        <v>591734.67901804077</v>
      </c>
      <c r="AI5662" s="43">
        <v>0</v>
      </c>
      <c r="AJ5662" s="43">
        <v>0</v>
      </c>
      <c r="AK5662" s="43">
        <v>5037963.3088619309</v>
      </c>
    </row>
    <row r="5663" spans="3:37" x14ac:dyDescent="0.2">
      <c r="C5663" s="43">
        <v>5.9820148021170788E-4</v>
      </c>
      <c r="D5663" s="43">
        <v>6.4054297921743442E-2</v>
      </c>
      <c r="E5663" s="43">
        <v>2.0902469856785939</v>
      </c>
      <c r="F5663" s="43">
        <v>1.4116414198140264</v>
      </c>
      <c r="H5663" s="43">
        <v>8.7895055706655798E-5</v>
      </c>
      <c r="I5663" s="43">
        <v>0.14294697885819374</v>
      </c>
      <c r="J5663" s="43">
        <v>0</v>
      </c>
      <c r="K5663" s="43">
        <v>1</v>
      </c>
      <c r="M5663" s="43">
        <v>7.7998954457478486E-3</v>
      </c>
      <c r="N5663" s="43">
        <v>4.1846498369006203E-2</v>
      </c>
      <c r="O5663" s="43">
        <v>0</v>
      </c>
      <c r="P5663" s="43">
        <v>1</v>
      </c>
      <c r="R5663" s="43">
        <v>725.5011939786375</v>
      </c>
      <c r="S5663" s="43">
        <v>237.89307477073328</v>
      </c>
      <c r="T5663" s="43">
        <v>6180.0256403339918</v>
      </c>
      <c r="U5663" s="43">
        <v>7143.4199090833627</v>
      </c>
      <c r="W5663" s="43">
        <v>1516.4766838200678</v>
      </c>
      <c r="X5663" s="43">
        <v>0</v>
      </c>
      <c r="Y5663" s="43">
        <v>0</v>
      </c>
      <c r="Z5663" s="43">
        <v>1516.4766838200678</v>
      </c>
      <c r="AB5663" s="43">
        <v>31.95515854757673</v>
      </c>
      <c r="AC5663" s="43">
        <v>0</v>
      </c>
      <c r="AD5663" s="43">
        <v>0</v>
      </c>
      <c r="AE5663" s="43">
        <v>31.95515854757673</v>
      </c>
      <c r="AG5663" s="43">
        <v>2788800.6215451048</v>
      </c>
      <c r="AH5663" s="43">
        <v>327558.96370513464</v>
      </c>
      <c r="AI5663" s="43">
        <v>0</v>
      </c>
      <c r="AJ5663" s="43">
        <v>134211665.89982226</v>
      </c>
      <c r="AK5663" s="43">
        <v>137000466.52136737</v>
      </c>
    </row>
    <row r="5664" spans="3:37" x14ac:dyDescent="0.2">
      <c r="C5664" s="43">
        <v>6.3036987362896646E-4</v>
      </c>
      <c r="D5664" s="43">
        <v>5.2551546702275034E-2</v>
      </c>
      <c r="E5664" s="43">
        <v>5.9823072473571326</v>
      </c>
      <c r="F5664" s="43">
        <v>2.0017431853695005</v>
      </c>
      <c r="H5664" s="43">
        <v>9.3535492022955857E-5</v>
      </c>
      <c r="I5664" s="43">
        <v>0.13408030168700269</v>
      </c>
      <c r="J5664" s="43">
        <v>0</v>
      </c>
      <c r="K5664" s="43">
        <v>1</v>
      </c>
      <c r="M5664" s="43">
        <v>7.78689440337602E-3</v>
      </c>
      <c r="N5664" s="43">
        <v>4.5580000426466011E-2</v>
      </c>
      <c r="O5664" s="43">
        <v>0</v>
      </c>
      <c r="P5664" s="43">
        <v>1</v>
      </c>
      <c r="R5664" s="43">
        <v>627.2249490383316</v>
      </c>
      <c r="S5664" s="43">
        <v>237.45634916745684</v>
      </c>
      <c r="T5664" s="43">
        <v>6720.1811953928063</v>
      </c>
      <c r="U5664" s="43">
        <v>7584.8624935985945</v>
      </c>
      <c r="W5664" s="43">
        <v>3752.2523583552193</v>
      </c>
      <c r="X5664" s="43">
        <v>0</v>
      </c>
      <c r="Y5664" s="43">
        <v>0</v>
      </c>
      <c r="Z5664" s="43">
        <v>3752.2523583552193</v>
      </c>
      <c r="AB5664" s="43">
        <v>67.230060068038256</v>
      </c>
      <c r="AC5664" s="43">
        <v>0</v>
      </c>
      <c r="AD5664" s="43">
        <v>0</v>
      </c>
      <c r="AE5664" s="43">
        <v>67.230060068038256</v>
      </c>
      <c r="AG5664" s="43">
        <v>6900392.0870152479</v>
      </c>
      <c r="AH5664" s="43">
        <v>810486.50940472737</v>
      </c>
      <c r="AI5664" s="43">
        <v>0</v>
      </c>
      <c r="AJ5664" s="43">
        <v>282366252.2857607</v>
      </c>
      <c r="AK5664" s="43">
        <v>289266644.37277597</v>
      </c>
    </row>
    <row r="5665" spans="3:37" x14ac:dyDescent="0.2">
      <c r="C5665" s="43">
        <v>6.1158946041295348E-4</v>
      </c>
      <c r="D5665" s="43">
        <v>5.0546947721517785E-2</v>
      </c>
      <c r="E5665" s="43">
        <v>4.4477188957037574</v>
      </c>
      <c r="F5665" s="43">
        <v>1.9219529238413651</v>
      </c>
      <c r="H5665" s="43">
        <v>9.4674958800000653E-5</v>
      </c>
      <c r="I5665" s="43">
        <v>0.10650583508041445</v>
      </c>
      <c r="J5665" s="43">
        <v>0</v>
      </c>
      <c r="K5665" s="43">
        <v>1</v>
      </c>
      <c r="M5665" s="43">
        <v>7.7871392014512561E-3</v>
      </c>
      <c r="N5665" s="43">
        <v>4.5347579024332868E-2</v>
      </c>
      <c r="O5665" s="43">
        <v>0</v>
      </c>
      <c r="P5665" s="43">
        <v>1</v>
      </c>
      <c r="R5665" s="43">
        <v>585.32530645612508</v>
      </c>
      <c r="S5665" s="43">
        <v>190.91976866957907</v>
      </c>
      <c r="T5665" s="43">
        <v>6686.1238538339876</v>
      </c>
      <c r="U5665" s="43">
        <v>7462.3689289596914</v>
      </c>
      <c r="W5665" s="43">
        <v>2603.3624256584999</v>
      </c>
      <c r="X5665" s="43">
        <v>0</v>
      </c>
      <c r="Y5665" s="43">
        <v>0</v>
      </c>
      <c r="Z5665" s="43">
        <v>2603.3624256584999</v>
      </c>
      <c r="AB5665" s="43">
        <v>57.741734412355719</v>
      </c>
      <c r="AC5665" s="43">
        <v>0</v>
      </c>
      <c r="AD5665" s="43">
        <v>0</v>
      </c>
      <c r="AE5665" s="43">
        <v>57.741734412355719</v>
      </c>
      <c r="AG5665" s="43">
        <v>4787583.5007859813</v>
      </c>
      <c r="AH5665" s="43">
        <v>562326.28394223598</v>
      </c>
      <c r="AI5665" s="43">
        <v>0</v>
      </c>
      <c r="AJ5665" s="43">
        <v>242515284.53189403</v>
      </c>
      <c r="AK5665" s="43">
        <v>247302868.03268</v>
      </c>
    </row>
    <row r="5666" spans="3:37" x14ac:dyDescent="0.2">
      <c r="C5666" s="43">
        <v>6.2099512786095712E-4</v>
      </c>
      <c r="D5666" s="43">
        <v>6.0925764518071635E-2</v>
      </c>
      <c r="E5666" s="43">
        <v>2.637215910167884</v>
      </c>
      <c r="F5666" s="43">
        <v>3.545124069963546</v>
      </c>
      <c r="H5666" s="43">
        <v>9.4123196408002485E-5</v>
      </c>
      <c r="I5666" s="43">
        <v>9.3064503177489682E-2</v>
      </c>
      <c r="J5666" s="43">
        <v>0</v>
      </c>
      <c r="K5666" s="43">
        <v>1</v>
      </c>
      <c r="M5666" s="43">
        <v>7.8528496366497835E-3</v>
      </c>
      <c r="N5666" s="43">
        <v>4.6355787490847566E-2</v>
      </c>
      <c r="O5666" s="43">
        <v>0</v>
      </c>
      <c r="P5666" s="43">
        <v>1</v>
      </c>
      <c r="R5666" s="43">
        <v>716.36037181842562</v>
      </c>
      <c r="S5666" s="43">
        <v>165.85291283083421</v>
      </c>
      <c r="T5666" s="43">
        <v>6892.4498982172499</v>
      </c>
      <c r="U5666" s="43">
        <v>7774.6631828665095</v>
      </c>
      <c r="W5666" s="43">
        <v>1889.1969699733331</v>
      </c>
      <c r="X5666" s="43">
        <v>0</v>
      </c>
      <c r="Y5666" s="43">
        <v>0</v>
      </c>
      <c r="Z5666" s="43">
        <v>1889.1969699733331</v>
      </c>
      <c r="AB5666" s="43">
        <v>195.08518468389283</v>
      </c>
      <c r="AC5666" s="43">
        <v>0</v>
      </c>
      <c r="AD5666" s="43">
        <v>0</v>
      </c>
      <c r="AE5666" s="43">
        <v>195.08518468389283</v>
      </c>
      <c r="AG5666" s="43">
        <v>3474233.2277809596</v>
      </c>
      <c r="AH5666" s="43">
        <v>408066.54551423993</v>
      </c>
      <c r="AI5666" s="43">
        <v>0</v>
      </c>
      <c r="AJ5666" s="43">
        <v>819357775.67234993</v>
      </c>
      <c r="AK5666" s="43">
        <v>822832008.90013087</v>
      </c>
    </row>
    <row r="5667" spans="3:37" x14ac:dyDescent="0.2">
      <c r="C5667" s="43">
        <v>6.2102887264992024E-4</v>
      </c>
      <c r="D5667" s="43">
        <v>5.5108615998435417E-2</v>
      </c>
      <c r="E5667" s="43">
        <v>7.5360733504293282</v>
      </c>
      <c r="F5667" s="43">
        <v>1.3424808266607611</v>
      </c>
      <c r="H5667" s="43">
        <v>9.2138703805200173E-5</v>
      </c>
      <c r="I5667" s="43">
        <v>0.10071614850667764</v>
      </c>
      <c r="J5667" s="43">
        <v>0</v>
      </c>
      <c r="K5667" s="43">
        <v>1</v>
      </c>
      <c r="M5667" s="43">
        <v>7.828284594232399E-3</v>
      </c>
      <c r="N5667" s="43">
        <v>4.5905495321059808E-2</v>
      </c>
      <c r="O5667" s="43">
        <v>0</v>
      </c>
      <c r="P5667" s="43">
        <v>1</v>
      </c>
      <c r="R5667" s="43">
        <v>647.99800491929921</v>
      </c>
      <c r="S5667" s="43">
        <v>175.70478168269577</v>
      </c>
      <c r="T5667" s="43">
        <v>6804.1465098371173</v>
      </c>
      <c r="U5667" s="43">
        <v>7627.8492964391125</v>
      </c>
      <c r="W5667" s="43">
        <v>4883.3604960037037</v>
      </c>
      <c r="X5667" s="43">
        <v>0</v>
      </c>
      <c r="Y5667" s="43">
        <v>0</v>
      </c>
      <c r="Z5667" s="43">
        <v>4883.3604960037037</v>
      </c>
      <c r="AB5667" s="43">
        <v>23.746177486723553</v>
      </c>
      <c r="AC5667" s="43">
        <v>0</v>
      </c>
      <c r="AD5667" s="43">
        <v>0</v>
      </c>
      <c r="AE5667" s="43">
        <v>23.746177486723553</v>
      </c>
      <c r="AG5667" s="43">
        <v>8980499.9521508105</v>
      </c>
      <c r="AH5667" s="43">
        <v>1054805.8671368</v>
      </c>
      <c r="AI5667" s="43">
        <v>0</v>
      </c>
      <c r="AJ5667" s="43">
        <v>99733945.444238931</v>
      </c>
      <c r="AK5667" s="43">
        <v>108714445.39638974</v>
      </c>
    </row>
    <row r="5668" spans="3:37" x14ac:dyDescent="0.2">
      <c r="C5668" s="43">
        <v>6.0587977146862382E-4</v>
      </c>
      <c r="D5668" s="43">
        <v>5.0125724382282154E-2</v>
      </c>
      <c r="E5668" s="43">
        <v>5.4149021838902174</v>
      </c>
      <c r="F5668" s="43">
        <v>3.0216886979402378</v>
      </c>
      <c r="H5668" s="43">
        <v>8.364026693385503E-5</v>
      </c>
      <c r="I5668" s="43">
        <v>0.10447423594932559</v>
      </c>
      <c r="J5668" s="43">
        <v>0</v>
      </c>
      <c r="K5668" s="43">
        <v>1</v>
      </c>
      <c r="M5668" s="43">
        <v>7.8158442123507903E-3</v>
      </c>
      <c r="N5668" s="43">
        <v>4.583648884657332E-2</v>
      </c>
      <c r="O5668" s="43">
        <v>0</v>
      </c>
      <c r="P5668" s="43">
        <v>1</v>
      </c>
      <c r="R5668" s="43">
        <v>575.02865551468358</v>
      </c>
      <c r="S5668" s="43">
        <v>165.45008197088498</v>
      </c>
      <c r="T5668" s="43">
        <v>6783.1217087531068</v>
      </c>
      <c r="U5668" s="43">
        <v>7523.6004462386754</v>
      </c>
      <c r="W5668" s="43">
        <v>3113.7239225459157</v>
      </c>
      <c r="X5668" s="43">
        <v>0</v>
      </c>
      <c r="Y5668" s="43">
        <v>0</v>
      </c>
      <c r="Z5668" s="43">
        <v>3113.7239225459157</v>
      </c>
      <c r="AB5668" s="43">
        <v>124.39059592150127</v>
      </c>
      <c r="AC5668" s="43">
        <v>0</v>
      </c>
      <c r="AD5668" s="43">
        <v>0</v>
      </c>
      <c r="AE5668" s="43">
        <v>124.39059592150127</v>
      </c>
      <c r="AG5668" s="43">
        <v>5726138.2935619392</v>
      </c>
      <c r="AH5668" s="43">
        <v>672564.36726991774</v>
      </c>
      <c r="AI5668" s="43">
        <v>0</v>
      </c>
      <c r="AJ5668" s="43">
        <v>522440502.87030536</v>
      </c>
      <c r="AK5668" s="43">
        <v>528166641.16386729</v>
      </c>
    </row>
    <row r="5669" spans="3:37" x14ac:dyDescent="0.2">
      <c r="C5669" s="43">
        <v>6.0617913493364367E-4</v>
      </c>
      <c r="D5669" s="43">
        <v>5.741227822611028E-2</v>
      </c>
      <c r="E5669" s="43">
        <v>5.4410634452736817</v>
      </c>
      <c r="F5669" s="43">
        <v>1.1570542698911062</v>
      </c>
      <c r="H5669" s="43">
        <v>9.47082463870208E-5</v>
      </c>
      <c r="I5669" s="43">
        <v>9.6117572297223244E-2</v>
      </c>
      <c r="J5669" s="43">
        <v>0</v>
      </c>
      <c r="K5669" s="43">
        <v>1</v>
      </c>
      <c r="M5669" s="43">
        <v>7.8896204281160287E-3</v>
      </c>
      <c r="N5669" s="43">
        <v>4.3889630234091301E-2</v>
      </c>
      <c r="O5669" s="43">
        <v>0</v>
      </c>
      <c r="P5669" s="43">
        <v>1</v>
      </c>
      <c r="R5669" s="43">
        <v>658.94343758391221</v>
      </c>
      <c r="S5669" s="43">
        <v>172.35860130223602</v>
      </c>
      <c r="T5669" s="43">
        <v>6556.3239557332618</v>
      </c>
      <c r="U5669" s="43">
        <v>7387.6259946194095</v>
      </c>
      <c r="W5669" s="43">
        <v>3585.3530507408045</v>
      </c>
      <c r="X5669" s="43">
        <v>0</v>
      </c>
      <c r="Y5669" s="43">
        <v>0</v>
      </c>
      <c r="Z5669" s="43">
        <v>3585.3530507408045</v>
      </c>
      <c r="AB5669" s="43">
        <v>11.07341721235264</v>
      </c>
      <c r="AC5669" s="43">
        <v>0</v>
      </c>
      <c r="AD5669" s="43">
        <v>0</v>
      </c>
      <c r="AE5669" s="43">
        <v>11.07341721235264</v>
      </c>
      <c r="AG5669" s="43">
        <v>6593464.2603123393</v>
      </c>
      <c r="AH5669" s="43">
        <v>774436.25896001374</v>
      </c>
      <c r="AI5669" s="43">
        <v>0</v>
      </c>
      <c r="AJ5669" s="43">
        <v>46508352.291881084</v>
      </c>
      <c r="AK5669" s="43">
        <v>53101816.552193426</v>
      </c>
    </row>
    <row r="5670" spans="3:37" x14ac:dyDescent="0.2">
      <c r="C5670" s="43">
        <v>6.2024356044854123E-4</v>
      </c>
      <c r="D5670" s="43">
        <v>5.1449683975923685E-2</v>
      </c>
      <c r="E5670" s="43">
        <v>8.2398141249392953</v>
      </c>
      <c r="F5670" s="43">
        <v>2.2784694273482655</v>
      </c>
      <c r="H5670" s="43">
        <v>9.9936524755039891E-5</v>
      </c>
      <c r="I5670" s="43">
        <v>7.7105708644114188E-2</v>
      </c>
      <c r="J5670" s="43">
        <v>0</v>
      </c>
      <c r="K5670" s="43">
        <v>1</v>
      </c>
      <c r="M5670" s="43">
        <v>7.8671228714088937E-3</v>
      </c>
      <c r="N5670" s="43">
        <v>4.4675975361298914E-2</v>
      </c>
      <c r="O5670" s="43">
        <v>0</v>
      </c>
      <c r="P5670" s="43">
        <v>1</v>
      </c>
      <c r="R5670" s="43">
        <v>604.2092201689743</v>
      </c>
      <c r="S5670" s="43">
        <v>145.89927999967676</v>
      </c>
      <c r="T5670" s="43">
        <v>6654.7592522006762</v>
      </c>
      <c r="U5670" s="43">
        <v>7404.8677523693277</v>
      </c>
      <c r="W5670" s="43">
        <v>4978.5716667668712</v>
      </c>
      <c r="X5670" s="43">
        <v>0</v>
      </c>
      <c r="Y5670" s="43">
        <v>0</v>
      </c>
      <c r="Z5670" s="43">
        <v>4978.5716667668712</v>
      </c>
      <c r="AB5670" s="43">
        <v>82.653542680752849</v>
      </c>
      <c r="AC5670" s="43">
        <v>0</v>
      </c>
      <c r="AD5670" s="43">
        <v>0</v>
      </c>
      <c r="AE5670" s="43">
        <v>82.653542680752849</v>
      </c>
      <c r="AG5670" s="43">
        <v>9155593.295184277</v>
      </c>
      <c r="AH5670" s="43">
        <v>1075371.4800216442</v>
      </c>
      <c r="AI5670" s="43">
        <v>0</v>
      </c>
      <c r="AJ5670" s="43">
        <v>347144879.25916195</v>
      </c>
      <c r="AK5670" s="43">
        <v>356300472.5543462</v>
      </c>
    </row>
    <row r="5671" spans="3:37" x14ac:dyDescent="0.2">
      <c r="C5671" s="43">
        <v>6.1105240125980398E-4</v>
      </c>
      <c r="D5671" s="43">
        <v>5.051453696730808E-2</v>
      </c>
      <c r="E5671" s="43">
        <v>3.9235920474508377</v>
      </c>
      <c r="F5671" s="43">
        <v>3.0547477737245208</v>
      </c>
      <c r="H5671" s="43">
        <v>8.9349263503068392E-5</v>
      </c>
      <c r="I5671" s="43">
        <v>8.5480029082831102E-2</v>
      </c>
      <c r="J5671" s="43">
        <v>0</v>
      </c>
      <c r="K5671" s="43">
        <v>1</v>
      </c>
      <c r="M5671" s="43">
        <v>7.8642949117460059E-3</v>
      </c>
      <c r="N5671" s="43">
        <v>4.1691518722065279E-2</v>
      </c>
      <c r="O5671" s="43">
        <v>0</v>
      </c>
      <c r="P5671" s="43">
        <v>1</v>
      </c>
      <c r="R5671" s="43">
        <v>584.43632921419555</v>
      </c>
      <c r="S5671" s="43">
        <v>144.60989508824176</v>
      </c>
      <c r="T5671" s="43">
        <v>6207.973862124898</v>
      </c>
      <c r="U5671" s="43">
        <v>6937.0200864273356</v>
      </c>
      <c r="W5671" s="43">
        <v>2293.0897335461773</v>
      </c>
      <c r="X5671" s="43">
        <v>0</v>
      </c>
      <c r="Y5671" s="43">
        <v>0</v>
      </c>
      <c r="Z5671" s="43">
        <v>2293.0897335461773</v>
      </c>
      <c r="AB5671" s="43">
        <v>128.49300935801614</v>
      </c>
      <c r="AC5671" s="43">
        <v>0</v>
      </c>
      <c r="AD5671" s="43">
        <v>0</v>
      </c>
      <c r="AE5671" s="43">
        <v>128.49300935801614</v>
      </c>
      <c r="AG5671" s="43">
        <v>4216992.0199914202</v>
      </c>
      <c r="AH5671" s="43">
        <v>495307.38244597428</v>
      </c>
      <c r="AI5671" s="43">
        <v>0</v>
      </c>
      <c r="AJ5671" s="43">
        <v>539670639.30366778</v>
      </c>
      <c r="AK5671" s="43">
        <v>543887631.32365918</v>
      </c>
    </row>
    <row r="5672" spans="3:37" x14ac:dyDescent="0.2">
      <c r="C5672" s="43">
        <v>6.0280039624301671E-4</v>
      </c>
      <c r="D5672" s="43">
        <v>4.829868336831647E-2</v>
      </c>
      <c r="E5672" s="43">
        <v>4.5036679834979818</v>
      </c>
      <c r="F5672" s="43">
        <v>5.190694176413392</v>
      </c>
      <c r="H5672" s="43">
        <v>8.9319904153506395E-5</v>
      </c>
      <c r="I5672" s="43">
        <v>9.4069953752024899E-2</v>
      </c>
      <c r="J5672" s="43">
        <v>0</v>
      </c>
      <c r="K5672" s="43">
        <v>1</v>
      </c>
      <c r="M5672" s="43">
        <v>7.8823644208420029E-3</v>
      </c>
      <c r="N5672" s="43">
        <v>4.815680087204699E-2</v>
      </c>
      <c r="O5672" s="43">
        <v>0</v>
      </c>
      <c r="P5672" s="43">
        <v>1</v>
      </c>
      <c r="R5672" s="43">
        <v>551.25328925512531</v>
      </c>
      <c r="S5672" s="43">
        <v>159.08951273356874</v>
      </c>
      <c r="T5672" s="43">
        <v>7187.1467185407146</v>
      </c>
      <c r="U5672" s="43">
        <v>7897.4895205294088</v>
      </c>
      <c r="W5672" s="43">
        <v>2482.6617896162597</v>
      </c>
      <c r="X5672" s="43">
        <v>0</v>
      </c>
      <c r="Y5672" s="43">
        <v>0</v>
      </c>
      <c r="Z5672" s="43">
        <v>2482.6617896162597</v>
      </c>
      <c r="AB5672" s="43">
        <v>247.18433254408936</v>
      </c>
      <c r="AC5672" s="43">
        <v>0</v>
      </c>
      <c r="AD5672" s="43">
        <v>0</v>
      </c>
      <c r="AE5672" s="43">
        <v>247.18433254408936</v>
      </c>
      <c r="AG5672" s="43">
        <v>4565615.031104302</v>
      </c>
      <c r="AH5672" s="43">
        <v>536254.94655711215</v>
      </c>
      <c r="AI5672" s="43">
        <v>0</v>
      </c>
      <c r="AJ5672" s="43">
        <v>1038174196.6851753</v>
      </c>
      <c r="AK5672" s="43">
        <v>1042739811.7162796</v>
      </c>
    </row>
    <row r="5673" spans="3:37" x14ac:dyDescent="0.2">
      <c r="C5673" s="43">
        <v>6.2478980620350733E-4</v>
      </c>
      <c r="D5673" s="43">
        <v>4.9712246156419511E-2</v>
      </c>
      <c r="E5673" s="43">
        <v>3.1480137215899404</v>
      </c>
      <c r="F5673" s="43">
        <v>1.6263300202392901</v>
      </c>
      <c r="H5673" s="43">
        <v>7.7413415361434062E-5</v>
      </c>
      <c r="I5673" s="43">
        <v>9.3627753436470035E-2</v>
      </c>
      <c r="J5673" s="43">
        <v>0</v>
      </c>
      <c r="K5673" s="43">
        <v>1</v>
      </c>
      <c r="M5673" s="43">
        <v>7.7262634614800631E-3</v>
      </c>
      <c r="N5673" s="43">
        <v>4.4720122260185041E-2</v>
      </c>
      <c r="O5673" s="43">
        <v>0</v>
      </c>
      <c r="P5673" s="43">
        <v>1</v>
      </c>
      <c r="R5673" s="43">
        <v>588.08444769182483</v>
      </c>
      <c r="S5673" s="43">
        <v>137.23446824160749</v>
      </c>
      <c r="T5673" s="43">
        <v>6542.0652021476117</v>
      </c>
      <c r="U5673" s="43">
        <v>7267.3841180810441</v>
      </c>
      <c r="W5673" s="43">
        <v>1851.2979107875062</v>
      </c>
      <c r="X5673" s="43">
        <v>0</v>
      </c>
      <c r="Y5673" s="43">
        <v>0</v>
      </c>
      <c r="Z5673" s="43">
        <v>1851.2979107875062</v>
      </c>
      <c r="AB5673" s="43">
        <v>39.411839010699865</v>
      </c>
      <c r="AC5673" s="43">
        <v>0</v>
      </c>
      <c r="AD5673" s="43">
        <v>0</v>
      </c>
      <c r="AE5673" s="43">
        <v>39.411839010699865</v>
      </c>
      <c r="AG5673" s="43">
        <v>3404536.857938224</v>
      </c>
      <c r="AH5673" s="43">
        <v>399880.34873010137</v>
      </c>
      <c r="AI5673" s="43">
        <v>0</v>
      </c>
      <c r="AJ5673" s="43">
        <v>165529723.84493944</v>
      </c>
      <c r="AK5673" s="43">
        <v>168934260.70287767</v>
      </c>
    </row>
    <row r="5674" spans="3:37" x14ac:dyDescent="0.2">
      <c r="C5674" s="43">
        <v>6.1819559643816469E-4</v>
      </c>
      <c r="D5674" s="43">
        <v>6.5000576974654001E-2</v>
      </c>
      <c r="E5674" s="43">
        <v>5.5823812460930435</v>
      </c>
      <c r="F5674" s="43">
        <v>3.0341275400017014</v>
      </c>
      <c r="H5674" s="43">
        <v>9.93784964109512E-5</v>
      </c>
      <c r="I5674" s="43">
        <v>9.7152029693412578E-2</v>
      </c>
      <c r="J5674" s="43">
        <v>0</v>
      </c>
      <c r="K5674" s="43">
        <v>1</v>
      </c>
      <c r="M5674" s="43">
        <v>7.7767611312356301E-3</v>
      </c>
      <c r="N5674" s="43">
        <v>4.6424761203403997E-2</v>
      </c>
      <c r="O5674" s="43">
        <v>0</v>
      </c>
      <c r="P5674" s="43">
        <v>1</v>
      </c>
      <c r="R5674" s="43">
        <v>760.82625593193995</v>
      </c>
      <c r="S5674" s="43">
        <v>182.80441175600768</v>
      </c>
      <c r="T5674" s="43">
        <v>6835.8230282391005</v>
      </c>
      <c r="U5674" s="43">
        <v>7779.4536959270481</v>
      </c>
      <c r="W5674" s="43">
        <v>4247.2222226496478</v>
      </c>
      <c r="X5674" s="43">
        <v>0</v>
      </c>
      <c r="Y5674" s="43">
        <v>0</v>
      </c>
      <c r="Z5674" s="43">
        <v>4247.2222226496478</v>
      </c>
      <c r="AB5674" s="43">
        <v>165.59508751718698</v>
      </c>
      <c r="AC5674" s="43">
        <v>0</v>
      </c>
      <c r="AD5674" s="43">
        <v>0</v>
      </c>
      <c r="AE5674" s="43">
        <v>165.59508751718698</v>
      </c>
      <c r="AG5674" s="43">
        <v>7810641.6674527023</v>
      </c>
      <c r="AH5674" s="43">
        <v>917400.00009232399</v>
      </c>
      <c r="AI5674" s="43">
        <v>0</v>
      </c>
      <c r="AJ5674" s="43">
        <v>695499367.57218528</v>
      </c>
      <c r="AK5674" s="43">
        <v>703310009.23963797</v>
      </c>
    </row>
    <row r="5675" spans="3:37" x14ac:dyDescent="0.2">
      <c r="C5675" s="43">
        <v>6.0921042498696381E-4</v>
      </c>
      <c r="D5675" s="43">
        <v>5.4032387748421541E-2</v>
      </c>
      <c r="E5675" s="43">
        <v>4.237471061484869</v>
      </c>
      <c r="F5675" s="43">
        <v>2.2891984715823264</v>
      </c>
      <c r="H5675" s="43">
        <v>8.9045468952159764E-5</v>
      </c>
      <c r="I5675" s="43">
        <v>0.12144834337098254</v>
      </c>
      <c r="J5675" s="43">
        <v>0</v>
      </c>
      <c r="K5675" s="43">
        <v>1</v>
      </c>
      <c r="M5675" s="43">
        <v>7.9011691523442895E-3</v>
      </c>
      <c r="N5675" s="43">
        <v>4.6902125882905654E-2</v>
      </c>
      <c r="O5675" s="43">
        <v>0</v>
      </c>
      <c r="P5675" s="43">
        <v>1</v>
      </c>
      <c r="R5675" s="43">
        <v>623.2522559646336</v>
      </c>
      <c r="S5675" s="43">
        <v>204.76031706023969</v>
      </c>
      <c r="T5675" s="43">
        <v>7016.5925863087186</v>
      </c>
      <c r="U5675" s="43">
        <v>7844.6051593335924</v>
      </c>
      <c r="W5675" s="43">
        <v>2641.0133986552951</v>
      </c>
      <c r="X5675" s="43">
        <v>0</v>
      </c>
      <c r="Y5675" s="43">
        <v>0</v>
      </c>
      <c r="Z5675" s="43">
        <v>2641.0133986552951</v>
      </c>
      <c r="AB5675" s="43">
        <v>85.974056570583144</v>
      </c>
      <c r="AC5675" s="43">
        <v>0</v>
      </c>
      <c r="AD5675" s="43">
        <v>0</v>
      </c>
      <c r="AE5675" s="43">
        <v>85.974056570583144</v>
      </c>
      <c r="AG5675" s="43">
        <v>4856823.6401270879</v>
      </c>
      <c r="AH5675" s="43">
        <v>570458.89410954376</v>
      </c>
      <c r="AI5675" s="43">
        <v>0</v>
      </c>
      <c r="AJ5675" s="43">
        <v>361091037.5964492</v>
      </c>
      <c r="AK5675" s="43">
        <v>365947861.23657626</v>
      </c>
    </row>
    <row r="5676" spans="3:37" x14ac:dyDescent="0.2">
      <c r="C5676" s="43">
        <v>5.9894644494167925E-4</v>
      </c>
      <c r="D5676" s="43">
        <v>5.306336596637326E-2</v>
      </c>
      <c r="E5676" s="43">
        <v>1.8230715355046019</v>
      </c>
      <c r="F5676" s="43">
        <v>0.98091706576469773</v>
      </c>
      <c r="H5676" s="43">
        <v>8.616011775774186E-5</v>
      </c>
      <c r="I5676" s="43">
        <v>0.11067683659684313</v>
      </c>
      <c r="J5676" s="43">
        <v>0</v>
      </c>
      <c r="K5676" s="43">
        <v>1</v>
      </c>
      <c r="M5676" s="43">
        <v>7.9490560248497433E-3</v>
      </c>
      <c r="N5676" s="43">
        <v>4.824148737822076E-2</v>
      </c>
      <c r="O5676" s="43">
        <v>0</v>
      </c>
      <c r="P5676" s="43">
        <v>1</v>
      </c>
      <c r="R5676" s="43">
        <v>601.76255409122746</v>
      </c>
      <c r="S5676" s="43">
        <v>180.55328487842905</v>
      </c>
      <c r="T5676" s="43">
        <v>7260.7021290707698</v>
      </c>
      <c r="U5676" s="43">
        <v>8043.0179680404262</v>
      </c>
      <c r="W5676" s="43">
        <v>1097.056183496265</v>
      </c>
      <c r="X5676" s="43">
        <v>0</v>
      </c>
      <c r="Y5676" s="43">
        <v>0</v>
      </c>
      <c r="Z5676" s="43">
        <v>1097.056183496265</v>
      </c>
      <c r="AB5676" s="43">
        <v>-1.2287232912139749</v>
      </c>
      <c r="AC5676" s="43">
        <v>0</v>
      </c>
      <c r="AD5676" s="43">
        <v>0</v>
      </c>
      <c r="AE5676" s="43">
        <v>-1.2287232912139749</v>
      </c>
      <c r="AG5676" s="43">
        <v>2017486.3214496314</v>
      </c>
      <c r="AH5676" s="43">
        <v>236964.13563519323</v>
      </c>
      <c r="AI5676" s="43">
        <v>0</v>
      </c>
      <c r="AJ5676" s="43">
        <v>0</v>
      </c>
      <c r="AK5676" s="43">
        <v>2017486.3214496314</v>
      </c>
    </row>
    <row r="5677" spans="3:37" x14ac:dyDescent="0.2">
      <c r="C5677" s="43">
        <v>6.1039590600808769E-4</v>
      </c>
      <c r="D5677" s="43">
        <v>5.524390125416534E-2</v>
      </c>
      <c r="E5677" s="43">
        <v>7.07045916390428</v>
      </c>
      <c r="F5677" s="43">
        <v>3.2473509168841046</v>
      </c>
      <c r="H5677" s="43">
        <v>9.8226095068154606E-5</v>
      </c>
      <c r="I5677" s="43">
        <v>0.10246302385587547</v>
      </c>
      <c r="J5677" s="43">
        <v>0</v>
      </c>
      <c r="K5677" s="43">
        <v>1</v>
      </c>
      <c r="M5677" s="43">
        <v>7.8314264531895873E-3</v>
      </c>
      <c r="N5677" s="43">
        <v>4.6696841510060261E-2</v>
      </c>
      <c r="O5677" s="43">
        <v>0</v>
      </c>
      <c r="P5677" s="43">
        <v>1</v>
      </c>
      <c r="R5677" s="43">
        <v>638.46680901530192</v>
      </c>
      <c r="S5677" s="43">
        <v>190.56205190285084</v>
      </c>
      <c r="T5677" s="43">
        <v>6924.2183276912319</v>
      </c>
      <c r="U5677" s="43">
        <v>7753.2471886093845</v>
      </c>
      <c r="W5677" s="43">
        <v>4514.2535006509652</v>
      </c>
      <c r="X5677" s="43">
        <v>0</v>
      </c>
      <c r="Y5677" s="43">
        <v>0</v>
      </c>
      <c r="Z5677" s="43">
        <v>4514.2535006509652</v>
      </c>
      <c r="AB5677" s="43">
        <v>153.52990964454497</v>
      </c>
      <c r="AC5677" s="43">
        <v>0</v>
      </c>
      <c r="AD5677" s="43">
        <v>0</v>
      </c>
      <c r="AE5677" s="43">
        <v>153.52990964454497</v>
      </c>
      <c r="AG5677" s="43">
        <v>8301712.1876971247</v>
      </c>
      <c r="AH5677" s="43">
        <v>975078.75614060846</v>
      </c>
      <c r="AI5677" s="43">
        <v>0</v>
      </c>
      <c r="AJ5677" s="43">
        <v>644825620.5070889</v>
      </c>
      <c r="AK5677" s="43">
        <v>653127332.69478607</v>
      </c>
    </row>
    <row r="5678" spans="3:37" x14ac:dyDescent="0.2">
      <c r="C5678" s="43">
        <v>5.9758603878164499E-4</v>
      </c>
      <c r="D5678" s="43">
        <v>5.2704294039402577E-2</v>
      </c>
      <c r="E5678" s="43">
        <v>8.0888227496565364</v>
      </c>
      <c r="F5678" s="43">
        <v>2.5921173368340629</v>
      </c>
      <c r="H5678" s="43">
        <v>8.7774243278664673E-5</v>
      </c>
      <c r="I5678" s="43">
        <v>0.11590853950833413</v>
      </c>
      <c r="J5678" s="43">
        <v>0</v>
      </c>
      <c r="K5678" s="43">
        <v>1</v>
      </c>
      <c r="M5678" s="43">
        <v>7.8464248445742034E-3</v>
      </c>
      <c r="N5678" s="43">
        <v>4.616222770237044E-2</v>
      </c>
      <c r="O5678" s="43">
        <v>0</v>
      </c>
      <c r="P5678" s="43">
        <v>1</v>
      </c>
      <c r="R5678" s="43">
        <v>596.3329626140852</v>
      </c>
      <c r="S5678" s="43">
        <v>192.63043278594347</v>
      </c>
      <c r="T5678" s="43">
        <v>6858.0547984492132</v>
      </c>
      <c r="U5678" s="43">
        <v>7647.0181938492424</v>
      </c>
      <c r="W5678" s="43">
        <v>4823.6316343628932</v>
      </c>
      <c r="X5678" s="43">
        <v>0</v>
      </c>
      <c r="Y5678" s="43">
        <v>0</v>
      </c>
      <c r="Z5678" s="43">
        <v>4823.6316343628932</v>
      </c>
      <c r="AB5678" s="43">
        <v>101.58922916847496</v>
      </c>
      <c r="AC5678" s="43">
        <v>0</v>
      </c>
      <c r="AD5678" s="43">
        <v>0</v>
      </c>
      <c r="AE5678" s="43">
        <v>101.58922916847496</v>
      </c>
      <c r="AG5678" s="43">
        <v>8870658.5755933598</v>
      </c>
      <c r="AH5678" s="43">
        <v>1041904.433022385</v>
      </c>
      <c r="AI5678" s="43">
        <v>0</v>
      </c>
      <c r="AJ5678" s="43">
        <v>426674762.50759482</v>
      </c>
      <c r="AK5678" s="43">
        <v>435545421.08318818</v>
      </c>
    </row>
    <row r="5679" spans="3:37" x14ac:dyDescent="0.2">
      <c r="C5679" s="43">
        <v>6.0801712986433747E-4</v>
      </c>
      <c r="D5679" s="43">
        <v>5.8249045708926084E-2</v>
      </c>
      <c r="E5679" s="43">
        <v>2.9630169459510576</v>
      </c>
      <c r="F5679" s="43">
        <v>3.4716302886366317</v>
      </c>
      <c r="H5679" s="43">
        <v>9.4340625396260869E-5</v>
      </c>
      <c r="I5679" s="43">
        <v>9.4498583038349418E-2</v>
      </c>
      <c r="J5679" s="43">
        <v>0</v>
      </c>
      <c r="K5679" s="43">
        <v>1</v>
      </c>
      <c r="M5679" s="43">
        <v>7.8321539170565242E-3</v>
      </c>
      <c r="N5679" s="43">
        <v>4.5980872130364392E-2</v>
      </c>
      <c r="O5679" s="43">
        <v>0</v>
      </c>
      <c r="P5679" s="43">
        <v>1</v>
      </c>
      <c r="R5679" s="43">
        <v>670.5744506353866</v>
      </c>
      <c r="S5679" s="43">
        <v>168.7976593771578</v>
      </c>
      <c r="T5679" s="43">
        <v>6818.6875558721413</v>
      </c>
      <c r="U5679" s="43">
        <v>7658.0596658846862</v>
      </c>
      <c r="W5679" s="43">
        <v>1986.9234607544713</v>
      </c>
      <c r="X5679" s="43">
        <v>0</v>
      </c>
      <c r="Y5679" s="43">
        <v>0</v>
      </c>
      <c r="Z5679" s="43">
        <v>1986.9234607544713</v>
      </c>
      <c r="AB5679" s="43">
        <v>177.34309715846317</v>
      </c>
      <c r="AC5679" s="43">
        <v>0</v>
      </c>
      <c r="AD5679" s="43">
        <v>0</v>
      </c>
      <c r="AE5679" s="43">
        <v>177.34309715846317</v>
      </c>
      <c r="AG5679" s="43">
        <v>3653952.2443274725</v>
      </c>
      <c r="AH5679" s="43">
        <v>429175.4675229658</v>
      </c>
      <c r="AI5679" s="43">
        <v>0</v>
      </c>
      <c r="AJ5679" s="43">
        <v>744841008.06554532</v>
      </c>
      <c r="AK5679" s="43">
        <v>748494960.30987275</v>
      </c>
    </row>
    <row r="5680" spans="3:37" x14ac:dyDescent="0.2">
      <c r="C5680" s="43">
        <v>6.0962956416945777E-4</v>
      </c>
      <c r="D5680" s="43">
        <v>5.3218891503698199E-2</v>
      </c>
      <c r="E5680" s="43">
        <v>5.6290894619046874</v>
      </c>
      <c r="F5680" s="43">
        <v>3.4899015010269379</v>
      </c>
      <c r="H5680" s="43">
        <v>9.6348383280653316E-5</v>
      </c>
      <c r="I5680" s="43">
        <v>9.1617468808321958E-2</v>
      </c>
      <c r="J5680" s="43">
        <v>0</v>
      </c>
      <c r="K5680" s="43">
        <v>1</v>
      </c>
      <c r="M5680" s="43">
        <v>7.8587307448116928E-3</v>
      </c>
      <c r="N5680" s="43">
        <v>4.5956715995496333E-2</v>
      </c>
      <c r="O5680" s="43">
        <v>0</v>
      </c>
      <c r="P5680" s="43">
        <v>1</v>
      </c>
      <c r="R5680" s="43">
        <v>614.2910915908659</v>
      </c>
      <c r="S5680" s="43">
        <v>167.13411012900605</v>
      </c>
      <c r="T5680" s="43">
        <v>6838.2310254063304</v>
      </c>
      <c r="U5680" s="43">
        <v>7619.6562271262028</v>
      </c>
      <c r="W5680" s="43">
        <v>3457.8995102160702</v>
      </c>
      <c r="X5680" s="43">
        <v>0</v>
      </c>
      <c r="Y5680" s="43">
        <v>0</v>
      </c>
      <c r="Z5680" s="43">
        <v>3457.8995102160702</v>
      </c>
      <c r="AB5680" s="43">
        <v>163.65910127909433</v>
      </c>
      <c r="AC5680" s="43">
        <v>0</v>
      </c>
      <c r="AD5680" s="43">
        <v>0</v>
      </c>
      <c r="AE5680" s="43">
        <v>163.65910127909433</v>
      </c>
      <c r="AG5680" s="43">
        <v>6359077.1992873531</v>
      </c>
      <c r="AH5680" s="43">
        <v>746906.29420667118</v>
      </c>
      <c r="AI5680" s="43">
        <v>0</v>
      </c>
      <c r="AJ5680" s="43">
        <v>687368225.3721962</v>
      </c>
      <c r="AK5680" s="43">
        <v>693727302.57148349</v>
      </c>
    </row>
    <row r="5681" spans="3:37" x14ac:dyDescent="0.2">
      <c r="C5681" s="43">
        <v>5.986952561818173E-4</v>
      </c>
      <c r="D5681" s="43">
        <v>6.5226279457927361E-2</v>
      </c>
      <c r="E5681" s="43">
        <v>5.1580778907461182</v>
      </c>
      <c r="F5681" s="43">
        <v>7.1235702555252871</v>
      </c>
      <c r="H5681" s="43">
        <v>8.5739667992263026E-5</v>
      </c>
      <c r="I5681" s="43">
        <v>0.10590612322574711</v>
      </c>
      <c r="J5681" s="43">
        <v>0</v>
      </c>
      <c r="K5681" s="43">
        <v>1</v>
      </c>
      <c r="M5681" s="43">
        <v>7.9252118750434697E-3</v>
      </c>
      <c r="N5681" s="43">
        <v>4.6383353136439709E-2</v>
      </c>
      <c r="O5681" s="43">
        <v>0</v>
      </c>
      <c r="P5681" s="43">
        <v>1</v>
      </c>
      <c r="R5681" s="43">
        <v>739.38527387723184</v>
      </c>
      <c r="S5681" s="43">
        <v>171.92745754505609</v>
      </c>
      <c r="T5681" s="43">
        <v>6960.0986590723251</v>
      </c>
      <c r="U5681" s="43">
        <v>7871.4113904946134</v>
      </c>
      <c r="W5681" s="43">
        <v>3813.8068339294127</v>
      </c>
      <c r="X5681" s="43">
        <v>0</v>
      </c>
      <c r="Y5681" s="43">
        <v>0</v>
      </c>
      <c r="Z5681" s="43">
        <v>3813.8068339294127</v>
      </c>
      <c r="AB5681" s="43">
        <v>484.46151074221979</v>
      </c>
      <c r="AC5681" s="43">
        <v>0</v>
      </c>
      <c r="AD5681" s="43">
        <v>0</v>
      </c>
      <c r="AE5681" s="43">
        <v>484.46151074221979</v>
      </c>
      <c r="AG5681" s="43">
        <v>7013590.7675961899</v>
      </c>
      <c r="AH5681" s="43">
        <v>823782.2761287532</v>
      </c>
      <c r="AI5681" s="43">
        <v>0</v>
      </c>
      <c r="AJ5681" s="43">
        <v>2034738345.1173232</v>
      </c>
      <c r="AK5681" s="43">
        <v>2041751935.8849194</v>
      </c>
    </row>
    <row r="5682" spans="3:37" x14ac:dyDescent="0.2">
      <c r="C5682" s="43">
        <v>6.1714004187352067E-4</v>
      </c>
      <c r="D5682" s="43">
        <v>6.0769029016696896E-2</v>
      </c>
      <c r="E5682" s="43">
        <v>5.2744091952019092</v>
      </c>
      <c r="F5682" s="43">
        <v>0.96538634944239299</v>
      </c>
      <c r="H5682" s="43">
        <v>9.3719626900634623E-5</v>
      </c>
      <c r="I5682" s="43">
        <v>0.13117671333002634</v>
      </c>
      <c r="J5682" s="43">
        <v>0</v>
      </c>
      <c r="K5682" s="43">
        <v>1</v>
      </c>
      <c r="M5682" s="43">
        <v>7.8784087323733321E-3</v>
      </c>
      <c r="N5682" s="43">
        <v>4.6091730270395148E-2</v>
      </c>
      <c r="O5682" s="43">
        <v>0</v>
      </c>
      <c r="P5682" s="43">
        <v>1</v>
      </c>
      <c r="R5682" s="43">
        <v>710.08182305418234</v>
      </c>
      <c r="S5682" s="43">
        <v>232.77142704182134</v>
      </c>
      <c r="T5682" s="43">
        <v>6875.4937684404058</v>
      </c>
      <c r="U5682" s="43">
        <v>7818.3470185364095</v>
      </c>
      <c r="W5682" s="43">
        <v>3745.2620968627143</v>
      </c>
      <c r="X5682" s="43">
        <v>0</v>
      </c>
      <c r="Y5682" s="43">
        <v>0</v>
      </c>
      <c r="Z5682" s="43">
        <v>3745.2620968627143</v>
      </c>
      <c r="AB5682" s="43">
        <v>-2.6299020776841462</v>
      </c>
      <c r="AC5682" s="43">
        <v>0</v>
      </c>
      <c r="AD5682" s="43">
        <v>0</v>
      </c>
      <c r="AE5682" s="43">
        <v>-2.6299020776841462</v>
      </c>
      <c r="AG5682" s="43">
        <v>6887536.9961305317</v>
      </c>
      <c r="AH5682" s="43">
        <v>808976.61292234634</v>
      </c>
      <c r="AI5682" s="43">
        <v>0</v>
      </c>
      <c r="AJ5682" s="43">
        <v>0</v>
      </c>
      <c r="AK5682" s="43">
        <v>6887536.9961305317</v>
      </c>
    </row>
    <row r="5683" spans="3:37" x14ac:dyDescent="0.2">
      <c r="C5683" s="43">
        <v>5.9386619315877551E-4</v>
      </c>
      <c r="D5683" s="43">
        <v>4.9840681945993191E-2</v>
      </c>
      <c r="E5683" s="43">
        <v>4.6231745946396492</v>
      </c>
      <c r="F5683" s="43">
        <v>2.7251311447151987</v>
      </c>
      <c r="H5683" s="43">
        <v>9.0125831104237442E-5</v>
      </c>
      <c r="I5683" s="43">
        <v>0.10477482160750951</v>
      </c>
      <c r="J5683" s="43">
        <v>0</v>
      </c>
      <c r="K5683" s="43">
        <v>1</v>
      </c>
      <c r="M5683" s="43">
        <v>7.9088279134980066E-3</v>
      </c>
      <c r="N5683" s="43">
        <v>4.3900059040418861E-2</v>
      </c>
      <c r="O5683" s="43">
        <v>0</v>
      </c>
      <c r="P5683" s="43">
        <v>1</v>
      </c>
      <c r="R5683" s="43">
        <v>560.42171104296904</v>
      </c>
      <c r="S5683" s="43">
        <v>178.79220706749763</v>
      </c>
      <c r="T5683" s="43">
        <v>6573.8471657037853</v>
      </c>
      <c r="U5683" s="43">
        <v>7313.061083814252</v>
      </c>
      <c r="W5683" s="43">
        <v>2590.9274167783369</v>
      </c>
      <c r="X5683" s="43">
        <v>0</v>
      </c>
      <c r="Y5683" s="43">
        <v>0</v>
      </c>
      <c r="Z5683" s="43">
        <v>2590.9274167783369</v>
      </c>
      <c r="AB5683" s="43">
        <v>103.44770142474442</v>
      </c>
      <c r="AC5683" s="43">
        <v>0</v>
      </c>
      <c r="AD5683" s="43">
        <v>0</v>
      </c>
      <c r="AE5683" s="43">
        <v>103.44770142474442</v>
      </c>
      <c r="AG5683" s="43">
        <v>4764715.5194553612</v>
      </c>
      <c r="AH5683" s="43">
        <v>559640.32202412072</v>
      </c>
      <c r="AI5683" s="43">
        <v>0</v>
      </c>
      <c r="AJ5683" s="43">
        <v>434480345.98392659</v>
      </c>
      <c r="AK5683" s="43">
        <v>439245061.50338197</v>
      </c>
    </row>
    <row r="5684" spans="3:37" x14ac:dyDescent="0.2">
      <c r="C5684" s="43">
        <v>6.1437464869706915E-4</v>
      </c>
      <c r="D5684" s="43">
        <v>5.1231477549583501E-2</v>
      </c>
      <c r="E5684" s="43">
        <v>2.8882285512810202</v>
      </c>
      <c r="F5684" s="43">
        <v>2.6760312536573192</v>
      </c>
      <c r="H5684" s="43">
        <v>9.6231414535630222E-5</v>
      </c>
      <c r="I5684" s="43">
        <v>9.8277268857851083E-2</v>
      </c>
      <c r="J5684" s="43">
        <v>0</v>
      </c>
      <c r="K5684" s="43">
        <v>1</v>
      </c>
      <c r="M5684" s="43">
        <v>7.9724792706860059E-3</v>
      </c>
      <c r="N5684" s="43">
        <v>4.4215358401151192E-2</v>
      </c>
      <c r="O5684" s="43">
        <v>0</v>
      </c>
      <c r="P5684" s="43">
        <v>1</v>
      </c>
      <c r="R5684" s="43">
        <v>595.95372822594993</v>
      </c>
      <c r="S5684" s="43">
        <v>179.06566557937285</v>
      </c>
      <c r="T5684" s="43">
        <v>6674.3491398157321</v>
      </c>
      <c r="U5684" s="43">
        <v>7449.3685336210547</v>
      </c>
      <c r="W5684" s="43">
        <v>1721.2505731045583</v>
      </c>
      <c r="X5684" s="43">
        <v>0</v>
      </c>
      <c r="Y5684" s="43">
        <v>0</v>
      </c>
      <c r="Z5684" s="43">
        <v>1721.2505731045583</v>
      </c>
      <c r="AB5684" s="43">
        <v>106.87556694371128</v>
      </c>
      <c r="AC5684" s="43">
        <v>0</v>
      </c>
      <c r="AD5684" s="43">
        <v>0</v>
      </c>
      <c r="AE5684" s="43">
        <v>106.87556694371128</v>
      </c>
      <c r="AG5684" s="43">
        <v>3165379.8039392824</v>
      </c>
      <c r="AH5684" s="43">
        <v>371790.12379058456</v>
      </c>
      <c r="AI5684" s="43">
        <v>0</v>
      </c>
      <c r="AJ5684" s="43">
        <v>448877381.16358739</v>
      </c>
      <c r="AK5684" s="43">
        <v>452042760.96752667</v>
      </c>
    </row>
    <row r="5685" spans="3:37" x14ac:dyDescent="0.2">
      <c r="C5685" s="43">
        <v>6.2804929221638162E-4</v>
      </c>
      <c r="D5685" s="43">
        <v>5.7544497403549388E-2</v>
      </c>
      <c r="E5685" s="43">
        <v>2.3710260592657879</v>
      </c>
      <c r="F5685" s="43">
        <v>1.3285192215630697</v>
      </c>
      <c r="H5685" s="43">
        <v>8.611192246398137E-5</v>
      </c>
      <c r="I5685" s="43">
        <v>9.0720955424293384E-2</v>
      </c>
      <c r="J5685" s="43">
        <v>0</v>
      </c>
      <c r="K5685" s="43">
        <v>1</v>
      </c>
      <c r="M5685" s="43">
        <v>7.8389000475812785E-3</v>
      </c>
      <c r="N5685" s="43">
        <v>4.4248217514141493E-2</v>
      </c>
      <c r="O5685" s="43">
        <v>0</v>
      </c>
      <c r="P5685" s="43">
        <v>1</v>
      </c>
      <c r="R5685" s="43">
        <v>684.28954490257922</v>
      </c>
      <c r="S5685" s="43">
        <v>147.91535941970875</v>
      </c>
      <c r="T5685" s="43">
        <v>6567.3971477739378</v>
      </c>
      <c r="U5685" s="43">
        <v>7399.6020520962256</v>
      </c>
      <c r="W5685" s="43">
        <v>1622.4683430471418</v>
      </c>
      <c r="X5685" s="43">
        <v>0</v>
      </c>
      <c r="Y5685" s="43">
        <v>0</v>
      </c>
      <c r="Z5685" s="43">
        <v>1622.4683430471418</v>
      </c>
      <c r="AB5685" s="43">
        <v>24.05384274182024</v>
      </c>
      <c r="AC5685" s="43">
        <v>0</v>
      </c>
      <c r="AD5685" s="43">
        <v>0</v>
      </c>
      <c r="AE5685" s="43">
        <v>24.05384274182024</v>
      </c>
      <c r="AG5685" s="43">
        <v>2983719.2828636938</v>
      </c>
      <c r="AH5685" s="43">
        <v>350453.16209818266</v>
      </c>
      <c r="AI5685" s="43">
        <v>0</v>
      </c>
      <c r="AJ5685" s="43">
        <v>101026139.51564501</v>
      </c>
      <c r="AK5685" s="43">
        <v>104009858.7985087</v>
      </c>
    </row>
    <row r="5686" spans="3:37" x14ac:dyDescent="0.2">
      <c r="C5686" s="43">
        <v>6.3153627725853756E-4</v>
      </c>
      <c r="D5686" s="43">
        <v>5.3089437608032621E-2</v>
      </c>
      <c r="E5686" s="43">
        <v>7.901469429064675</v>
      </c>
      <c r="F5686" s="43">
        <v>2.3298652442064571</v>
      </c>
      <c r="H5686" s="43">
        <v>8.8016658496074568E-5</v>
      </c>
      <c r="I5686" s="43">
        <v>8.4560291808774724E-2</v>
      </c>
      <c r="J5686" s="43">
        <v>0</v>
      </c>
      <c r="K5686" s="43">
        <v>1</v>
      </c>
      <c r="M5686" s="43">
        <v>7.9024358399085726E-3</v>
      </c>
      <c r="N5686" s="43">
        <v>4.6484815817193659E-2</v>
      </c>
      <c r="O5686" s="43">
        <v>0</v>
      </c>
      <c r="P5686" s="43">
        <v>1</v>
      </c>
      <c r="R5686" s="43">
        <v>634.81736820374408</v>
      </c>
      <c r="S5686" s="43">
        <v>140.92035305721896</v>
      </c>
      <c r="T5686" s="43">
        <v>6955.2775598627886</v>
      </c>
      <c r="U5686" s="43">
        <v>7731.0152811237513</v>
      </c>
      <c r="W5686" s="43">
        <v>5015.9900279011772</v>
      </c>
      <c r="X5686" s="43">
        <v>0</v>
      </c>
      <c r="Y5686" s="43">
        <v>0</v>
      </c>
      <c r="Z5686" s="43">
        <v>5015.9900279011772</v>
      </c>
      <c r="AB5686" s="43">
        <v>90.33170632002664</v>
      </c>
      <c r="AC5686" s="43">
        <v>0</v>
      </c>
      <c r="AD5686" s="43">
        <v>0</v>
      </c>
      <c r="AE5686" s="43">
        <v>90.33170632002664</v>
      </c>
      <c r="AG5686" s="43">
        <v>9224405.6613102648</v>
      </c>
      <c r="AH5686" s="43">
        <v>1083453.8460266544</v>
      </c>
      <c r="AI5686" s="43">
        <v>0</v>
      </c>
      <c r="AJ5686" s="43">
        <v>379393166.54411191</v>
      </c>
      <c r="AK5686" s="43">
        <v>388617572.20542216</v>
      </c>
    </row>
    <row r="5687" spans="3:37" x14ac:dyDescent="0.2">
      <c r="C5687" s="43">
        <v>6.1043169790320206E-4</v>
      </c>
      <c r="D5687" s="43">
        <v>5.1534245307898269E-2</v>
      </c>
      <c r="E5687" s="43">
        <v>1.0080057891830803</v>
      </c>
      <c r="F5687" s="43">
        <v>7.9174709636561662</v>
      </c>
      <c r="H5687" s="43">
        <v>9.5588149903624853E-5</v>
      </c>
      <c r="I5687" s="43">
        <v>9.7712318728073053E-2</v>
      </c>
      <c r="J5687" s="43">
        <v>0</v>
      </c>
      <c r="K5687" s="43">
        <v>1</v>
      </c>
      <c r="M5687" s="43">
        <v>7.7505212796961428E-3</v>
      </c>
      <c r="N5687" s="43">
        <v>4.4069500166412909E-2</v>
      </c>
      <c r="O5687" s="43">
        <v>0</v>
      </c>
      <c r="P5687" s="43">
        <v>1</v>
      </c>
      <c r="R5687" s="43">
        <v>595.62836337276042</v>
      </c>
      <c r="S5687" s="43">
        <v>176.84620640536588</v>
      </c>
      <c r="T5687" s="43">
        <v>6467.1273121592894</v>
      </c>
      <c r="U5687" s="43">
        <v>7239.6018819374158</v>
      </c>
      <c r="W5687" s="43">
        <v>600.39683848138588</v>
      </c>
      <c r="X5687" s="43">
        <v>0</v>
      </c>
      <c r="Y5687" s="43">
        <v>0</v>
      </c>
      <c r="Z5687" s="43">
        <v>600.39683848138588</v>
      </c>
      <c r="AB5687" s="43">
        <v>440.86588423743922</v>
      </c>
      <c r="AC5687" s="43">
        <v>0</v>
      </c>
      <c r="AD5687" s="43">
        <v>0</v>
      </c>
      <c r="AE5687" s="43">
        <v>440.86588423743922</v>
      </c>
      <c r="AG5687" s="43">
        <v>1104129.7859672687</v>
      </c>
      <c r="AH5687" s="43">
        <v>129685.71711197935</v>
      </c>
      <c r="AI5687" s="43">
        <v>0</v>
      </c>
      <c r="AJ5687" s="43">
        <v>1851636713.7972448</v>
      </c>
      <c r="AK5687" s="43">
        <v>1852740843.5832121</v>
      </c>
    </row>
    <row r="5688" spans="3:37" x14ac:dyDescent="0.2">
      <c r="C5688" s="43">
        <v>6.0285636330917444E-4</v>
      </c>
      <c r="D5688" s="43">
        <v>5.9980558563655251E-2</v>
      </c>
      <c r="E5688" s="43">
        <v>6.407932266706541</v>
      </c>
      <c r="F5688" s="43">
        <v>3.561659002822287</v>
      </c>
      <c r="H5688" s="43">
        <v>1.0381091184652469E-4</v>
      </c>
      <c r="I5688" s="43">
        <v>8.1139142485958604E-2</v>
      </c>
      <c r="J5688" s="43">
        <v>0</v>
      </c>
      <c r="K5688" s="43">
        <v>1</v>
      </c>
      <c r="M5688" s="43">
        <v>7.8881051217092324E-3</v>
      </c>
      <c r="N5688" s="43">
        <v>4.2517525960037134E-2</v>
      </c>
      <c r="O5688" s="43">
        <v>0</v>
      </c>
      <c r="P5688" s="43">
        <v>1</v>
      </c>
      <c r="R5688" s="43">
        <v>684.64702904109924</v>
      </c>
      <c r="S5688" s="43">
        <v>159.4835125180544</v>
      </c>
      <c r="T5688" s="43">
        <v>6350.1363123247165</v>
      </c>
      <c r="U5688" s="43">
        <v>7194.2668538838698</v>
      </c>
      <c r="W5688" s="43">
        <v>4387.1717886972301</v>
      </c>
      <c r="X5688" s="43">
        <v>0</v>
      </c>
      <c r="Y5688" s="43">
        <v>0</v>
      </c>
      <c r="Z5688" s="43">
        <v>4387.1717886972301</v>
      </c>
      <c r="AB5688" s="43">
        <v>187.66004814975702</v>
      </c>
      <c r="AC5688" s="43">
        <v>0</v>
      </c>
      <c r="AD5688" s="43">
        <v>0</v>
      </c>
      <c r="AE5688" s="43">
        <v>187.66004814975702</v>
      </c>
      <c r="AG5688" s="43">
        <v>8068008.9194142064</v>
      </c>
      <c r="AH5688" s="43">
        <v>947629.10635860171</v>
      </c>
      <c r="AI5688" s="43">
        <v>0</v>
      </c>
      <c r="AJ5688" s="43">
        <v>788172202.22897947</v>
      </c>
      <c r="AK5688" s="43">
        <v>796240211.14839363</v>
      </c>
    </row>
    <row r="5689" spans="3:37" x14ac:dyDescent="0.2">
      <c r="C5689" s="43">
        <v>5.7285843008273221E-4</v>
      </c>
      <c r="D5689" s="43">
        <v>5.3404925549242518E-2</v>
      </c>
      <c r="E5689" s="43">
        <v>6.2497260230410854</v>
      </c>
      <c r="F5689" s="43">
        <v>2.0625402264212016</v>
      </c>
      <c r="H5689" s="43">
        <v>9.0384223505712846E-5</v>
      </c>
      <c r="I5689" s="43">
        <v>6.4178512778890542E-2</v>
      </c>
      <c r="J5689" s="43">
        <v>0</v>
      </c>
      <c r="K5689" s="43">
        <v>1</v>
      </c>
      <c r="M5689" s="43">
        <v>7.9533673906561075E-3</v>
      </c>
      <c r="N5689" s="43">
        <v>4.7225060724254364E-2</v>
      </c>
      <c r="O5689" s="43">
        <v>0</v>
      </c>
      <c r="P5689" s="43">
        <v>1</v>
      </c>
      <c r="R5689" s="43">
        <v>579.25660588827861</v>
      </c>
      <c r="S5689" s="43">
        <v>109.83092796930241</v>
      </c>
      <c r="T5689" s="43">
        <v>7111.5774167076652</v>
      </c>
      <c r="U5689" s="43">
        <v>7800.6649505652458</v>
      </c>
      <c r="W5689" s="43">
        <v>3620.1950838384287</v>
      </c>
      <c r="X5689" s="43">
        <v>0</v>
      </c>
      <c r="Y5689" s="43">
        <v>0</v>
      </c>
      <c r="Z5689" s="43">
        <v>3620.1950838384287</v>
      </c>
      <c r="AB5689" s="43">
        <v>65.856728633886391</v>
      </c>
      <c r="AC5689" s="43">
        <v>0</v>
      </c>
      <c r="AD5689" s="43">
        <v>0</v>
      </c>
      <c r="AE5689" s="43">
        <v>65.856728633886391</v>
      </c>
      <c r="AG5689" s="43">
        <v>6657538.7591788704</v>
      </c>
      <c r="AH5689" s="43">
        <v>781962.13810910063</v>
      </c>
      <c r="AI5689" s="43">
        <v>0</v>
      </c>
      <c r="AJ5689" s="43">
        <v>276598260.26232284</v>
      </c>
      <c r="AK5689" s="43">
        <v>283255799.02150172</v>
      </c>
    </row>
    <row r="5690" spans="3:37" x14ac:dyDescent="0.2">
      <c r="C5690" s="43">
        <v>6.2285768033543132E-4</v>
      </c>
      <c r="D5690" s="43">
        <v>5.7330724001733779E-2</v>
      </c>
      <c r="E5690" s="43">
        <v>4.0040230913503088</v>
      </c>
      <c r="F5690" s="43">
        <v>3.9489183958808103</v>
      </c>
      <c r="H5690" s="43">
        <v>9.1036713914971479E-5</v>
      </c>
      <c r="I5690" s="43">
        <v>9.2390179575521814E-2</v>
      </c>
      <c r="J5690" s="43">
        <v>0</v>
      </c>
      <c r="K5690" s="43">
        <v>1</v>
      </c>
      <c r="M5690" s="43">
        <v>7.8436882117576563E-3</v>
      </c>
      <c r="N5690" s="43">
        <v>4.2823672241562132E-2</v>
      </c>
      <c r="O5690" s="43">
        <v>0</v>
      </c>
      <c r="P5690" s="43">
        <v>1</v>
      </c>
      <c r="R5690" s="43">
        <v>676.11196731334178</v>
      </c>
      <c r="S5690" s="43">
        <v>159.2519492939492</v>
      </c>
      <c r="T5690" s="43">
        <v>6359.8460245733841</v>
      </c>
      <c r="U5690" s="43">
        <v>7195.2099411806748</v>
      </c>
      <c r="W5690" s="43">
        <v>2707.1679294609057</v>
      </c>
      <c r="X5690" s="43">
        <v>0</v>
      </c>
      <c r="Y5690" s="43">
        <v>0</v>
      </c>
      <c r="Z5690" s="43">
        <v>2707.1679294609057</v>
      </c>
      <c r="AB5690" s="43">
        <v>213.33649493514622</v>
      </c>
      <c r="AC5690" s="43">
        <v>0</v>
      </c>
      <c r="AD5690" s="43">
        <v>0</v>
      </c>
      <c r="AE5690" s="43">
        <v>213.33649493514622</v>
      </c>
      <c r="AG5690" s="43">
        <v>4978481.8222786058</v>
      </c>
      <c r="AH5690" s="43">
        <v>584748.27276355564</v>
      </c>
      <c r="AI5690" s="43">
        <v>0</v>
      </c>
      <c r="AJ5690" s="43">
        <v>896013278.72761416</v>
      </c>
      <c r="AK5690" s="43">
        <v>900991760.54989278</v>
      </c>
    </row>
    <row r="5691" spans="3:37" x14ac:dyDescent="0.2">
      <c r="C5691" s="43">
        <v>6.0447157272256748E-4</v>
      </c>
      <c r="D5691" s="43">
        <v>5.551977120547491E-2</v>
      </c>
      <c r="E5691" s="43">
        <v>7.0225532715786763</v>
      </c>
      <c r="F5691" s="43">
        <v>2.4959625207249467</v>
      </c>
      <c r="H5691" s="43">
        <v>8.1735835292031183E-5</v>
      </c>
      <c r="I5691" s="43">
        <v>0.11302345306574424</v>
      </c>
      <c r="J5691" s="43">
        <v>0</v>
      </c>
      <c r="K5691" s="43">
        <v>1</v>
      </c>
      <c r="M5691" s="43">
        <v>7.8088797544998822E-3</v>
      </c>
      <c r="N5691" s="43">
        <v>4.6890572580660206E-2</v>
      </c>
      <c r="O5691" s="43">
        <v>0</v>
      </c>
      <c r="P5691" s="43">
        <v>1</v>
      </c>
      <c r="R5691" s="43">
        <v>635.42737679206732</v>
      </c>
      <c r="S5691" s="43">
        <v>174.91354815574886</v>
      </c>
      <c r="T5691" s="43">
        <v>6932.9272675069369</v>
      </c>
      <c r="U5691" s="43">
        <v>7743.2681924547533</v>
      </c>
      <c r="W5691" s="43">
        <v>4462.322603741789</v>
      </c>
      <c r="X5691" s="43">
        <v>0</v>
      </c>
      <c r="Y5691" s="43">
        <v>0</v>
      </c>
      <c r="Z5691" s="43">
        <v>4462.322603741789</v>
      </c>
      <c r="AB5691" s="43">
        <v>101.71158281461467</v>
      </c>
      <c r="AC5691" s="43">
        <v>0</v>
      </c>
      <c r="AD5691" s="43">
        <v>0</v>
      </c>
      <c r="AE5691" s="43">
        <v>101.71158281461467</v>
      </c>
      <c r="AG5691" s="43">
        <v>8206211.2682811497</v>
      </c>
      <c r="AH5691" s="43">
        <v>963861.68240822642</v>
      </c>
      <c r="AI5691" s="43">
        <v>0</v>
      </c>
      <c r="AJ5691" s="43">
        <v>427188647.82138163</v>
      </c>
      <c r="AK5691" s="43">
        <v>435394859.08966279</v>
      </c>
    </row>
    <row r="5692" spans="3:37" x14ac:dyDescent="0.2">
      <c r="C5692" s="43">
        <v>6.1250692779013516E-4</v>
      </c>
      <c r="D5692" s="43">
        <v>5.9447060355033443E-2</v>
      </c>
      <c r="E5692" s="43">
        <v>3.7697131198417528</v>
      </c>
      <c r="F5692" s="43">
        <v>5.9022887652861851</v>
      </c>
      <c r="H5692" s="43">
        <v>8.8539935170715985E-5</v>
      </c>
      <c r="I5692" s="43">
        <v>0.10914203000163347</v>
      </c>
      <c r="J5692" s="43">
        <v>0</v>
      </c>
      <c r="K5692" s="43">
        <v>1</v>
      </c>
      <c r="M5692" s="43">
        <v>7.9142851490745514E-3</v>
      </c>
      <c r="N5692" s="43">
        <v>4.4118602237556689E-2</v>
      </c>
      <c r="O5692" s="43">
        <v>0</v>
      </c>
      <c r="P5692" s="43">
        <v>1</v>
      </c>
      <c r="R5692" s="43">
        <v>689.41981518403099</v>
      </c>
      <c r="S5692" s="43">
        <v>182.9673506889452</v>
      </c>
      <c r="T5692" s="43">
        <v>6611.1317361457041</v>
      </c>
      <c r="U5692" s="43">
        <v>7483.5189020186799</v>
      </c>
      <c r="W5692" s="43">
        <v>2598.9149223781183</v>
      </c>
      <c r="X5692" s="43">
        <v>0</v>
      </c>
      <c r="Y5692" s="43">
        <v>0</v>
      </c>
      <c r="Z5692" s="43">
        <v>2598.9149223781183</v>
      </c>
      <c r="AB5692" s="43">
        <v>361.63164655603174</v>
      </c>
      <c r="AC5692" s="43">
        <v>0</v>
      </c>
      <c r="AD5692" s="43">
        <v>0</v>
      </c>
      <c r="AE5692" s="43">
        <v>361.63164655603174</v>
      </c>
      <c r="AG5692" s="43">
        <v>4779404.5422533592</v>
      </c>
      <c r="AH5692" s="43">
        <v>561365.62323367351</v>
      </c>
      <c r="AI5692" s="43">
        <v>0</v>
      </c>
      <c r="AJ5692" s="43">
        <v>1518852915.5353334</v>
      </c>
      <c r="AK5692" s="43">
        <v>1523632320.0775867</v>
      </c>
    </row>
    <row r="5693" spans="3:37" x14ac:dyDescent="0.2">
      <c r="C5693" s="43">
        <v>5.9033078357201047E-4</v>
      </c>
      <c r="D5693" s="43">
        <v>4.9980262093311939E-2</v>
      </c>
      <c r="E5693" s="43">
        <v>3.777320497333188</v>
      </c>
      <c r="F5693" s="43">
        <v>6.7028336130493038</v>
      </c>
      <c r="H5693" s="43">
        <v>8.847933690686706E-5</v>
      </c>
      <c r="I5693" s="43">
        <v>0.11715514344194178</v>
      </c>
      <c r="J5693" s="43">
        <v>0</v>
      </c>
      <c r="K5693" s="43">
        <v>1</v>
      </c>
      <c r="M5693" s="43">
        <v>7.8689556966595742E-3</v>
      </c>
      <c r="N5693" s="43">
        <v>4.61555886897701E-2</v>
      </c>
      <c r="O5693" s="43">
        <v>0</v>
      </c>
      <c r="P5693" s="43">
        <v>1</v>
      </c>
      <c r="R5693" s="43">
        <v>558.64553584811767</v>
      </c>
      <c r="S5693" s="43">
        <v>196.26623531160604</v>
      </c>
      <c r="T5693" s="43">
        <v>6876.7584138593093</v>
      </c>
      <c r="U5693" s="43">
        <v>7631.6701850190329</v>
      </c>
      <c r="W5693" s="43">
        <v>2110.1832333027774</v>
      </c>
      <c r="X5693" s="43">
        <v>0</v>
      </c>
      <c r="Y5693" s="43">
        <v>0</v>
      </c>
      <c r="Z5693" s="43">
        <v>2110.1832333027774</v>
      </c>
      <c r="AB5693" s="43">
        <v>340.88729173876067</v>
      </c>
      <c r="AC5693" s="43">
        <v>0</v>
      </c>
      <c r="AD5693" s="43">
        <v>0</v>
      </c>
      <c r="AE5693" s="43">
        <v>340.88729173876067</v>
      </c>
      <c r="AG5693" s="43">
        <v>3880626.9660438076</v>
      </c>
      <c r="AH5693" s="43">
        <v>455799.57839339989</v>
      </c>
      <c r="AI5693" s="43">
        <v>0</v>
      </c>
      <c r="AJ5693" s="43">
        <v>1431726625.3027947</v>
      </c>
      <c r="AK5693" s="43">
        <v>1435607252.2688384</v>
      </c>
    </row>
    <row r="5694" spans="3:37" x14ac:dyDescent="0.2">
      <c r="C5694" s="43">
        <v>6.0560005261404515E-4</v>
      </c>
      <c r="D5694" s="43">
        <v>6.5699875172523958E-2</v>
      </c>
      <c r="E5694" s="43">
        <v>3.3590385999210843</v>
      </c>
      <c r="F5694" s="43">
        <v>2.7825842107313661</v>
      </c>
      <c r="H5694" s="43">
        <v>8.6067794719790208E-5</v>
      </c>
      <c r="I5694" s="43">
        <v>8.3540213242438724E-2</v>
      </c>
      <c r="J5694" s="43">
        <v>0</v>
      </c>
      <c r="K5694" s="43">
        <v>1</v>
      </c>
      <c r="M5694" s="43">
        <v>7.8329801491217529E-3</v>
      </c>
      <c r="N5694" s="43">
        <v>4.7534062458201354E-2</v>
      </c>
      <c r="O5694" s="43">
        <v>0</v>
      </c>
      <c r="P5694" s="43">
        <v>1</v>
      </c>
      <c r="R5694" s="43">
        <v>753.34311140427712</v>
      </c>
      <c r="S5694" s="43">
        <v>136.13776851275955</v>
      </c>
      <c r="T5694" s="43">
        <v>7049.7599829375049</v>
      </c>
      <c r="U5694" s="43">
        <v>7939.2408628545418</v>
      </c>
      <c r="W5694" s="43">
        <v>2530.5085901916163</v>
      </c>
      <c r="X5694" s="43">
        <v>0</v>
      </c>
      <c r="Y5694" s="43">
        <v>0</v>
      </c>
      <c r="Z5694" s="43">
        <v>2530.5085901916163</v>
      </c>
      <c r="AB5694" s="43">
        <v>143.69003631481803</v>
      </c>
      <c r="AC5694" s="43">
        <v>0</v>
      </c>
      <c r="AD5694" s="43">
        <v>0</v>
      </c>
      <c r="AE5694" s="43">
        <v>143.69003631481803</v>
      </c>
      <c r="AG5694" s="43">
        <v>4653605.2973623825</v>
      </c>
      <c r="AH5694" s="43">
        <v>546589.8554813891</v>
      </c>
      <c r="AI5694" s="43">
        <v>0</v>
      </c>
      <c r="AJ5694" s="43">
        <v>603498152.52223575</v>
      </c>
      <c r="AK5694" s="43">
        <v>608151757.81959808</v>
      </c>
    </row>
    <row r="5695" spans="3:37" x14ac:dyDescent="0.2">
      <c r="C5695" s="43">
        <v>6.1376932848267174E-4</v>
      </c>
      <c r="D5695" s="43">
        <v>5.6664259392908756E-2</v>
      </c>
      <c r="E5695" s="43">
        <v>2.9029600675010991</v>
      </c>
      <c r="F5695" s="43">
        <v>1.8654470662977622</v>
      </c>
      <c r="H5695" s="43">
        <v>9.1655527116318858E-5</v>
      </c>
      <c r="I5695" s="43">
        <v>7.3374298088337397E-2</v>
      </c>
      <c r="J5695" s="43">
        <v>0</v>
      </c>
      <c r="K5695" s="43">
        <v>1</v>
      </c>
      <c r="M5695" s="43">
        <v>7.8470066439143057E-3</v>
      </c>
      <c r="N5695" s="43">
        <v>4.4454746034892648E-2</v>
      </c>
      <c r="O5695" s="43">
        <v>0</v>
      </c>
      <c r="P5695" s="43">
        <v>1</v>
      </c>
      <c r="R5695" s="43">
        <v>658.50150452170465</v>
      </c>
      <c r="S5695" s="43">
        <v>127.3341788355599</v>
      </c>
      <c r="T5695" s="43">
        <v>6604.8738409228945</v>
      </c>
      <c r="U5695" s="43">
        <v>7390.7095242801588</v>
      </c>
      <c r="W5695" s="43">
        <v>1911.603572015903</v>
      </c>
      <c r="X5695" s="43">
        <v>0</v>
      </c>
      <c r="Y5695" s="43">
        <v>0</v>
      </c>
      <c r="Z5695" s="43">
        <v>1911.603572015903</v>
      </c>
      <c r="AB5695" s="43">
        <v>60.979106890783996</v>
      </c>
      <c r="AC5695" s="43">
        <v>0</v>
      </c>
      <c r="AD5695" s="43">
        <v>0</v>
      </c>
      <c r="AE5695" s="43">
        <v>60.979106890783996</v>
      </c>
      <c r="AG5695" s="43">
        <v>3515438.9689372457</v>
      </c>
      <c r="AH5695" s="43">
        <v>412906.37155543506</v>
      </c>
      <c r="AI5695" s="43">
        <v>0</v>
      </c>
      <c r="AJ5695" s="43">
        <v>256112248.94129279</v>
      </c>
      <c r="AK5695" s="43">
        <v>259627687.91023004</v>
      </c>
    </row>
    <row r="5696" spans="3:37" x14ac:dyDescent="0.2">
      <c r="C5696" s="43">
        <v>6.0787949939418602E-4</v>
      </c>
      <c r="D5696" s="43">
        <v>5.2660636516398754E-2</v>
      </c>
      <c r="E5696" s="43">
        <v>2.9489611504835223</v>
      </c>
      <c r="F5696" s="43">
        <v>1.6560944208976431</v>
      </c>
      <c r="H5696" s="43">
        <v>8.3885568088956777E-5</v>
      </c>
      <c r="I5696" s="43">
        <v>9.8934573289523792E-2</v>
      </c>
      <c r="J5696" s="43">
        <v>0</v>
      </c>
      <c r="K5696" s="43">
        <v>1</v>
      </c>
      <c r="M5696" s="43">
        <v>7.8617384554229286E-3</v>
      </c>
      <c r="N5696" s="43">
        <v>4.585837031486617E-2</v>
      </c>
      <c r="O5696" s="43">
        <v>0</v>
      </c>
      <c r="P5696" s="43">
        <v>1</v>
      </c>
      <c r="R5696" s="43">
        <v>606.10235869400344</v>
      </c>
      <c r="S5696" s="43">
        <v>157.13672872622843</v>
      </c>
      <c r="T5696" s="43">
        <v>6826.2090048558757</v>
      </c>
      <c r="U5696" s="43">
        <v>7589.4480922761077</v>
      </c>
      <c r="W5696" s="43">
        <v>1787.3723090050448</v>
      </c>
      <c r="X5696" s="43">
        <v>0</v>
      </c>
      <c r="Y5696" s="43">
        <v>0</v>
      </c>
      <c r="Z5696" s="43">
        <v>1787.3723090050448</v>
      </c>
      <c r="AB5696" s="43">
        <v>42.549660235428036</v>
      </c>
      <c r="AC5696" s="43">
        <v>0</v>
      </c>
      <c r="AD5696" s="43">
        <v>0</v>
      </c>
      <c r="AE5696" s="43">
        <v>42.549660235428036</v>
      </c>
      <c r="AG5696" s="43">
        <v>3286977.6762602776</v>
      </c>
      <c r="AH5696" s="43">
        <v>386072.41874508967</v>
      </c>
      <c r="AI5696" s="43">
        <v>0</v>
      </c>
      <c r="AJ5696" s="43">
        <v>178708572.98879775</v>
      </c>
      <c r="AK5696" s="43">
        <v>181995550.66505802</v>
      </c>
    </row>
    <row r="5697" spans="3:37" x14ac:dyDescent="0.2">
      <c r="C5697" s="43">
        <v>5.9511194829281564E-4</v>
      </c>
      <c r="D5697" s="43">
        <v>5.978222898555785E-2</v>
      </c>
      <c r="E5697" s="43">
        <v>7.4204522713979992</v>
      </c>
      <c r="F5697" s="43">
        <v>4.1065039076830301</v>
      </c>
      <c r="H5697" s="43">
        <v>8.9405884538708557E-5</v>
      </c>
      <c r="I5697" s="43">
        <v>0.10635345143938635</v>
      </c>
      <c r="J5697" s="43">
        <v>0</v>
      </c>
      <c r="K5697" s="43">
        <v>1</v>
      </c>
      <c r="M5697" s="43">
        <v>7.7921990280008244E-3</v>
      </c>
      <c r="N5697" s="43">
        <v>4.7981729590136801E-2</v>
      </c>
      <c r="O5697" s="43">
        <v>0</v>
      </c>
      <c r="P5697" s="43">
        <v>1</v>
      </c>
      <c r="R5697" s="43">
        <v>673.61716669428654</v>
      </c>
      <c r="S5697" s="43">
        <v>180.03629438359647</v>
      </c>
      <c r="T5697" s="43">
        <v>7079.1042564866966</v>
      </c>
      <c r="U5697" s="43">
        <v>7932.7577175645793</v>
      </c>
      <c r="W5697" s="43">
        <v>4998.5440346493033</v>
      </c>
      <c r="X5697" s="43">
        <v>0</v>
      </c>
      <c r="Y5697" s="43">
        <v>0</v>
      </c>
      <c r="Z5697" s="43">
        <v>4998.5440346493033</v>
      </c>
      <c r="AB5697" s="43">
        <v>223.90759658614445</v>
      </c>
      <c r="AC5697" s="43">
        <v>0</v>
      </c>
      <c r="AD5697" s="43">
        <v>0</v>
      </c>
      <c r="AE5697" s="43">
        <v>223.90759658614445</v>
      </c>
      <c r="AG5697" s="43">
        <v>9192322.4797200691</v>
      </c>
      <c r="AH5697" s="43">
        <v>1079685.5114842495</v>
      </c>
      <c r="AI5697" s="43">
        <v>0</v>
      </c>
      <c r="AJ5697" s="43">
        <v>940411905.6618067</v>
      </c>
      <c r="AK5697" s="43">
        <v>949604228.14152682</v>
      </c>
    </row>
    <row r="5698" spans="3:37" x14ac:dyDescent="0.2">
      <c r="C5698" s="43">
        <v>5.940322429389542E-4</v>
      </c>
      <c r="D5698" s="43">
        <v>5.0050212785423077E-2</v>
      </c>
      <c r="E5698" s="43">
        <v>2.8809564211963328</v>
      </c>
      <c r="F5698" s="43">
        <v>3.0294207118006562</v>
      </c>
      <c r="H5698" s="43">
        <v>9.9381623230199168E-5</v>
      </c>
      <c r="I5698" s="43">
        <v>0.10870783985533172</v>
      </c>
      <c r="J5698" s="43">
        <v>0</v>
      </c>
      <c r="K5698" s="43">
        <v>1</v>
      </c>
      <c r="M5698" s="43">
        <v>7.8377627847486791E-3</v>
      </c>
      <c r="N5698" s="43">
        <v>4.4196013628692035E-2</v>
      </c>
      <c r="O5698" s="43">
        <v>0</v>
      </c>
      <c r="P5698" s="43">
        <v>1</v>
      </c>
      <c r="R5698" s="43">
        <v>562.93508799884626</v>
      </c>
      <c r="S5698" s="43">
        <v>204.5546350063004</v>
      </c>
      <c r="T5698" s="43">
        <v>6558.6972867346376</v>
      </c>
      <c r="U5698" s="43">
        <v>7326.1870097397841</v>
      </c>
      <c r="W5698" s="43">
        <v>1621.7914564869989</v>
      </c>
      <c r="X5698" s="43">
        <v>0</v>
      </c>
      <c r="Y5698" s="43">
        <v>0</v>
      </c>
      <c r="Z5698" s="43">
        <v>1621.7914564869989</v>
      </c>
      <c r="AB5698" s="43">
        <v>122.24023758730765</v>
      </c>
      <c r="AC5698" s="43">
        <v>0</v>
      </c>
      <c r="AD5698" s="43">
        <v>0</v>
      </c>
      <c r="AE5698" s="43">
        <v>122.24023758730765</v>
      </c>
      <c r="AG5698" s="43">
        <v>2982474.488479591</v>
      </c>
      <c r="AH5698" s="43">
        <v>350306.95460119174</v>
      </c>
      <c r="AI5698" s="43">
        <v>0</v>
      </c>
      <c r="AJ5698" s="43">
        <v>513408997.86669213</v>
      </c>
      <c r="AK5698" s="43">
        <v>516391472.35517174</v>
      </c>
    </row>
    <row r="5699" spans="3:37" x14ac:dyDescent="0.2">
      <c r="C5699" s="43">
        <v>6.1968554304314694E-4</v>
      </c>
      <c r="D5699" s="43">
        <v>5.9330951500353279E-2</v>
      </c>
      <c r="E5699" s="43">
        <v>4.7471823799958317</v>
      </c>
      <c r="F5699" s="43">
        <v>4.9831080753528045</v>
      </c>
      <c r="H5699" s="43">
        <v>9.1336998492397292E-5</v>
      </c>
      <c r="I5699" s="43">
        <v>7.9066115687625879E-2</v>
      </c>
      <c r="J5699" s="43">
        <v>0</v>
      </c>
      <c r="K5699" s="43">
        <v>1</v>
      </c>
      <c r="M5699" s="43">
        <v>7.7644214150647791E-3</v>
      </c>
      <c r="N5699" s="43">
        <v>4.6742939208886725E-2</v>
      </c>
      <c r="O5699" s="43">
        <v>0</v>
      </c>
      <c r="P5699" s="43">
        <v>1</v>
      </c>
      <c r="R5699" s="43">
        <v>696.13753392411331</v>
      </c>
      <c r="S5699" s="43">
        <v>136.7349424263497</v>
      </c>
      <c r="T5699" s="43">
        <v>6871.7521817735005</v>
      </c>
      <c r="U5699" s="43">
        <v>7704.6246581239639</v>
      </c>
      <c r="W5699" s="43">
        <v>3304.6918350983015</v>
      </c>
      <c r="X5699" s="43">
        <v>0</v>
      </c>
      <c r="Y5699" s="43">
        <v>0</v>
      </c>
      <c r="Z5699" s="43">
        <v>3304.6918350983015</v>
      </c>
      <c r="AB5699" s="43">
        <v>296.68864052343753</v>
      </c>
      <c r="AC5699" s="43">
        <v>0</v>
      </c>
      <c r="AD5699" s="43">
        <v>0</v>
      </c>
      <c r="AE5699" s="43">
        <v>296.68864052343753</v>
      </c>
      <c r="AG5699" s="43">
        <v>6077328.2847457761</v>
      </c>
      <c r="AH5699" s="43">
        <v>713813.43638123316</v>
      </c>
      <c r="AI5699" s="43">
        <v>0</v>
      </c>
      <c r="AJ5699" s="43">
        <v>1246092290.1984377</v>
      </c>
      <c r="AK5699" s="43">
        <v>1252169618.4831834</v>
      </c>
    </row>
    <row r="5700" spans="3:37" x14ac:dyDescent="0.2">
      <c r="C5700" s="43">
        <v>5.8093756750599523E-4</v>
      </c>
      <c r="D5700" s="43">
        <v>5.7436946307126036E-2</v>
      </c>
      <c r="E5700" s="43">
        <v>1.7433365866705068</v>
      </c>
      <c r="F5700" s="43">
        <v>2.8644894963025176</v>
      </c>
      <c r="H5700" s="43">
        <v>9.1863329029551188E-5</v>
      </c>
      <c r="I5700" s="43">
        <v>8.6101415914509857E-2</v>
      </c>
      <c r="J5700" s="43">
        <v>0</v>
      </c>
      <c r="K5700" s="43">
        <v>1</v>
      </c>
      <c r="M5700" s="43">
        <v>7.8245159479962204E-3</v>
      </c>
      <c r="N5700" s="43">
        <v>4.4802308380748106E-2</v>
      </c>
      <c r="O5700" s="43">
        <v>0</v>
      </c>
      <c r="P5700" s="43">
        <v>1</v>
      </c>
      <c r="R5700" s="43">
        <v>631.77607710845689</v>
      </c>
      <c r="S5700" s="43">
        <v>149.75966016302795</v>
      </c>
      <c r="T5700" s="43">
        <v>6637.4344313674319</v>
      </c>
      <c r="U5700" s="43">
        <v>7418.9701686389162</v>
      </c>
      <c r="W5700" s="43">
        <v>1101.3983498063401</v>
      </c>
      <c r="X5700" s="43">
        <v>0</v>
      </c>
      <c r="Y5700" s="43">
        <v>0</v>
      </c>
      <c r="Z5700" s="43">
        <v>1101.3983498063401</v>
      </c>
      <c r="AB5700" s="43">
        <v>126.03956499688022</v>
      </c>
      <c r="AC5700" s="43">
        <v>0</v>
      </c>
      <c r="AD5700" s="43">
        <v>0</v>
      </c>
      <c r="AE5700" s="43">
        <v>126.03956499688022</v>
      </c>
      <c r="AG5700" s="43">
        <v>2025471.5652938595</v>
      </c>
      <c r="AH5700" s="43">
        <v>237902.04355816945</v>
      </c>
      <c r="AI5700" s="43">
        <v>0</v>
      </c>
      <c r="AJ5700" s="43">
        <v>529366172.98689693</v>
      </c>
      <c r="AK5700" s="43">
        <v>531391644.55219078</v>
      </c>
    </row>
    <row r="5701" spans="3:37" x14ac:dyDescent="0.2">
      <c r="C5701" s="43">
        <v>5.9172495059038154E-4</v>
      </c>
      <c r="D5701" s="43">
        <v>6.2840990905050464E-2</v>
      </c>
      <c r="E5701" s="43">
        <v>2.5275629036772895</v>
      </c>
      <c r="F5701" s="43">
        <v>1.7641065576210186</v>
      </c>
      <c r="H5701" s="43">
        <v>9.2547870673587163E-5</v>
      </c>
      <c r="I5701" s="43">
        <v>0.10294040355283973</v>
      </c>
      <c r="J5701" s="43">
        <v>0</v>
      </c>
      <c r="K5701" s="43">
        <v>1</v>
      </c>
      <c r="M5701" s="43">
        <v>7.8893078019621754E-3</v>
      </c>
      <c r="N5701" s="43">
        <v>4.7506979554780226E-2</v>
      </c>
      <c r="O5701" s="43">
        <v>0</v>
      </c>
      <c r="P5701" s="43">
        <v>1</v>
      </c>
      <c r="R5701" s="43">
        <v>704.05288010075992</v>
      </c>
      <c r="S5701" s="43">
        <v>180.38261154657033</v>
      </c>
      <c r="T5701" s="43">
        <v>7096.4098903608729</v>
      </c>
      <c r="U5701" s="43">
        <v>7980.8453820082032</v>
      </c>
      <c r="W5701" s="43">
        <v>1779.5379419698354</v>
      </c>
      <c r="X5701" s="43">
        <v>0</v>
      </c>
      <c r="Y5701" s="43">
        <v>0</v>
      </c>
      <c r="Z5701" s="43">
        <v>1779.5379419698354</v>
      </c>
      <c r="AB5701" s="43">
        <v>57.56294221787423</v>
      </c>
      <c r="AC5701" s="43">
        <v>0</v>
      </c>
      <c r="AD5701" s="43">
        <v>0</v>
      </c>
      <c r="AE5701" s="43">
        <v>57.56294221787423</v>
      </c>
      <c r="AG5701" s="43">
        <v>3272570.2752825273</v>
      </c>
      <c r="AH5701" s="43">
        <v>384380.19546548446</v>
      </c>
      <c r="AI5701" s="43">
        <v>0</v>
      </c>
      <c r="AJ5701" s="43">
        <v>241764357.31507176</v>
      </c>
      <c r="AK5701" s="43">
        <v>245036927.59035429</v>
      </c>
    </row>
    <row r="5702" spans="3:37" x14ac:dyDescent="0.2">
      <c r="C5702" s="43">
        <v>6.3109310489728454E-4</v>
      </c>
      <c r="D5702" s="43">
        <v>4.7408311831248183E-2</v>
      </c>
      <c r="E5702" s="43">
        <v>2.8922096176991019</v>
      </c>
      <c r="F5702" s="43">
        <v>2.7423263481436426</v>
      </c>
      <c r="H5702" s="43">
        <v>8.9513035343140085E-5</v>
      </c>
      <c r="I5702" s="43">
        <v>0.11043730953857256</v>
      </c>
      <c r="J5702" s="43">
        <v>0</v>
      </c>
      <c r="K5702" s="43">
        <v>1</v>
      </c>
      <c r="M5702" s="43">
        <v>7.8004158372906186E-3</v>
      </c>
      <c r="N5702" s="43">
        <v>4.352540765328812E-2</v>
      </c>
      <c r="O5702" s="43">
        <v>0</v>
      </c>
      <c r="P5702" s="43">
        <v>1</v>
      </c>
      <c r="R5702" s="43">
        <v>566.48745764394016</v>
      </c>
      <c r="S5702" s="43">
        <v>187.17354884635617</v>
      </c>
      <c r="T5702" s="43">
        <v>6428.4012300554468</v>
      </c>
      <c r="U5702" s="43">
        <v>7182.062236545743</v>
      </c>
      <c r="W5702" s="43">
        <v>1638.4004733037164</v>
      </c>
      <c r="X5702" s="43">
        <v>0</v>
      </c>
      <c r="Y5702" s="43">
        <v>0</v>
      </c>
      <c r="Z5702" s="43">
        <v>1638.4004733037164</v>
      </c>
      <c r="AB5702" s="43">
        <v>105.60964449801588</v>
      </c>
      <c r="AC5702" s="43">
        <v>0</v>
      </c>
      <c r="AD5702" s="43">
        <v>0</v>
      </c>
      <c r="AE5702" s="43">
        <v>105.60964449801588</v>
      </c>
      <c r="AG5702" s="43">
        <v>3013018.4704055344</v>
      </c>
      <c r="AH5702" s="43">
        <v>353894.50223360275</v>
      </c>
      <c r="AI5702" s="43">
        <v>0</v>
      </c>
      <c r="AJ5702" s="43">
        <v>443560506.89166671</v>
      </c>
      <c r="AK5702" s="43">
        <v>446573525.36207223</v>
      </c>
    </row>
    <row r="5703" spans="3:37" x14ac:dyDescent="0.2">
      <c r="C5703" s="43">
        <v>6.1086841694069083E-4</v>
      </c>
      <c r="D5703" s="43">
        <v>5.9034035068512347E-2</v>
      </c>
      <c r="E5703" s="43">
        <v>9.8978243899470399</v>
      </c>
      <c r="F5703" s="43">
        <v>1.1224205123738895</v>
      </c>
      <c r="H5703" s="43">
        <v>8.3467295788000449E-5</v>
      </c>
      <c r="I5703" s="43">
        <v>9.7528827500906398E-2</v>
      </c>
      <c r="J5703" s="43">
        <v>0</v>
      </c>
      <c r="K5703" s="43">
        <v>1</v>
      </c>
      <c r="M5703" s="43">
        <v>7.8840798101947884E-3</v>
      </c>
      <c r="N5703" s="43">
        <v>4.7850350948666187E-2</v>
      </c>
      <c r="O5703" s="43">
        <v>0</v>
      </c>
      <c r="P5703" s="43">
        <v>1</v>
      </c>
      <c r="R5703" s="43">
        <v>682.7984295923809</v>
      </c>
      <c r="S5703" s="43">
        <v>154.13161151009575</v>
      </c>
      <c r="T5703" s="43">
        <v>7142.9648356127109</v>
      </c>
      <c r="U5703" s="43">
        <v>7979.8948767151878</v>
      </c>
      <c r="W5703" s="43">
        <v>6758.2189498370044</v>
      </c>
      <c r="X5703" s="43">
        <v>0</v>
      </c>
      <c r="Y5703" s="43">
        <v>0</v>
      </c>
      <c r="Z5703" s="43">
        <v>6758.2189498370044</v>
      </c>
      <c r="AB5703" s="43">
        <v>8.9439730950701399</v>
      </c>
      <c r="AC5703" s="43">
        <v>0</v>
      </c>
      <c r="AD5703" s="43">
        <v>0</v>
      </c>
      <c r="AE5703" s="43">
        <v>8.9439730950701399</v>
      </c>
      <c r="AG5703" s="43">
        <v>12428364.648750251</v>
      </c>
      <c r="AH5703" s="43">
        <v>1459775.2931647929</v>
      </c>
      <c r="AI5703" s="43">
        <v>0</v>
      </c>
      <c r="AJ5703" s="43">
        <v>37564686.999294586</v>
      </c>
      <c r="AK5703" s="43">
        <v>49993051.64804484</v>
      </c>
    </row>
    <row r="5704" spans="3:37" x14ac:dyDescent="0.2">
      <c r="C5704" s="43">
        <v>6.3400282291004029E-4</v>
      </c>
      <c r="D5704" s="43">
        <v>5.6357366111980722E-2</v>
      </c>
      <c r="E5704" s="43">
        <v>4.9597821249839855</v>
      </c>
      <c r="F5704" s="43">
        <v>1.3538024431014379</v>
      </c>
      <c r="H5704" s="43">
        <v>9.3316249803909734E-5</v>
      </c>
      <c r="I5704" s="43">
        <v>0.10058012968222453</v>
      </c>
      <c r="J5704" s="43">
        <v>0</v>
      </c>
      <c r="K5704" s="43">
        <v>1</v>
      </c>
      <c r="M5704" s="43">
        <v>7.8828611709955698E-3</v>
      </c>
      <c r="N5704" s="43">
        <v>4.5199577628756933E-2</v>
      </c>
      <c r="O5704" s="43">
        <v>0</v>
      </c>
      <c r="P5704" s="43">
        <v>1</v>
      </c>
      <c r="R5704" s="43">
        <v>676.52562680099106</v>
      </c>
      <c r="S5704" s="43">
        <v>177.70998943454131</v>
      </c>
      <c r="T5704" s="43">
        <v>6746.221981568714</v>
      </c>
      <c r="U5704" s="43">
        <v>7600.4575978042467</v>
      </c>
      <c r="W5704" s="43">
        <v>3355.419710901142</v>
      </c>
      <c r="X5704" s="43">
        <v>0</v>
      </c>
      <c r="Y5704" s="43">
        <v>0</v>
      </c>
      <c r="Z5704" s="43">
        <v>3355.419710901142</v>
      </c>
      <c r="AB5704" s="43">
        <v>25.611136895372685</v>
      </c>
      <c r="AC5704" s="43">
        <v>0</v>
      </c>
      <c r="AD5704" s="43">
        <v>0</v>
      </c>
      <c r="AE5704" s="43">
        <v>25.611136895372685</v>
      </c>
      <c r="AG5704" s="43">
        <v>6170616.8483472001</v>
      </c>
      <c r="AH5704" s="43">
        <v>724770.65755464672</v>
      </c>
      <c r="AI5704" s="43">
        <v>0</v>
      </c>
      <c r="AJ5704" s="43">
        <v>107566774.96056527</v>
      </c>
      <c r="AK5704" s="43">
        <v>113737391.80891247</v>
      </c>
    </row>
    <row r="5705" spans="3:37" x14ac:dyDescent="0.2">
      <c r="C5705" s="43">
        <v>6.1210869051253614E-4</v>
      </c>
      <c r="D5705" s="43">
        <v>7.0144002716716281E-2</v>
      </c>
      <c r="E5705" s="43">
        <v>4.5984800949769182</v>
      </c>
      <c r="F5705" s="43">
        <v>2.1766301015928682</v>
      </c>
      <c r="H5705" s="43">
        <v>8.2364449220001366E-5</v>
      </c>
      <c r="I5705" s="43">
        <v>9.8031177441720116E-2</v>
      </c>
      <c r="J5705" s="43">
        <v>0</v>
      </c>
      <c r="K5705" s="43">
        <v>1</v>
      </c>
      <c r="M5705" s="43">
        <v>7.940257569625131E-3</v>
      </c>
      <c r="N5705" s="43">
        <v>4.4784601217558499E-2</v>
      </c>
      <c r="O5705" s="43">
        <v>0</v>
      </c>
      <c r="P5705" s="43">
        <v>1</v>
      </c>
      <c r="R5705" s="43">
        <v>812.94555961358697</v>
      </c>
      <c r="S5705" s="43">
        <v>152.87849205133369</v>
      </c>
      <c r="T5705" s="43">
        <v>6732.9544238447288</v>
      </c>
      <c r="U5705" s="43">
        <v>7698.7784755096491</v>
      </c>
      <c r="W5705" s="43">
        <v>3738.3139741829514</v>
      </c>
      <c r="X5705" s="43">
        <v>0</v>
      </c>
      <c r="Y5705" s="43">
        <v>0</v>
      </c>
      <c r="Z5705" s="43">
        <v>3738.3139741829514</v>
      </c>
      <c r="AB5705" s="43">
        <v>102.34937515454381</v>
      </c>
      <c r="AC5705" s="43">
        <v>0</v>
      </c>
      <c r="AD5705" s="43">
        <v>0</v>
      </c>
      <c r="AE5705" s="43">
        <v>102.34937515454381</v>
      </c>
      <c r="AG5705" s="43">
        <v>6874759.3985224478</v>
      </c>
      <c r="AH5705" s="43">
        <v>807475.81842351751</v>
      </c>
      <c r="AI5705" s="43">
        <v>0</v>
      </c>
      <c r="AJ5705" s="43">
        <v>429867375.64908397</v>
      </c>
      <c r="AK5705" s="43">
        <v>436742135.04760641</v>
      </c>
    </row>
    <row r="5706" spans="3:37" x14ac:dyDescent="0.2">
      <c r="C5706" s="43">
        <v>5.9875410563301661E-4</v>
      </c>
      <c r="D5706" s="43">
        <v>5.7194384165668133E-2</v>
      </c>
      <c r="E5706" s="43">
        <v>4.0640224669898704</v>
      </c>
      <c r="F5706" s="43">
        <v>3.1295521407458446</v>
      </c>
      <c r="H5706" s="43">
        <v>9.2819281604206161E-5</v>
      </c>
      <c r="I5706" s="43">
        <v>0.10258897900606201</v>
      </c>
      <c r="J5706" s="43">
        <v>0</v>
      </c>
      <c r="K5706" s="43">
        <v>1</v>
      </c>
      <c r="M5706" s="43">
        <v>7.8764304626934845E-3</v>
      </c>
      <c r="N5706" s="43">
        <v>4.5726351605481663E-2</v>
      </c>
      <c r="O5706" s="43">
        <v>0</v>
      </c>
      <c r="P5706" s="43">
        <v>1</v>
      </c>
      <c r="R5706" s="43">
        <v>648.40187985423927</v>
      </c>
      <c r="S5706" s="43">
        <v>180.2940037732794</v>
      </c>
      <c r="T5706" s="43">
        <v>6819.2775576353342</v>
      </c>
      <c r="U5706" s="43">
        <v>7647.9734412628532</v>
      </c>
      <c r="W5706" s="43">
        <v>2635.1198073660948</v>
      </c>
      <c r="X5706" s="43">
        <v>0</v>
      </c>
      <c r="Y5706" s="43">
        <v>0</v>
      </c>
      <c r="Z5706" s="43">
        <v>2635.1198073660948</v>
      </c>
      <c r="AB5706" s="43">
        <v>147.7462004098731</v>
      </c>
      <c r="AC5706" s="43">
        <v>0</v>
      </c>
      <c r="AD5706" s="43">
        <v>0</v>
      </c>
      <c r="AE5706" s="43">
        <v>147.7462004098731</v>
      </c>
      <c r="AG5706" s="43">
        <v>4845985.3257462485</v>
      </c>
      <c r="AH5706" s="43">
        <v>569185.87839107646</v>
      </c>
      <c r="AI5706" s="43">
        <v>0</v>
      </c>
      <c r="AJ5706" s="43">
        <v>620534041.72146702</v>
      </c>
      <c r="AK5706" s="43">
        <v>625380027.04721332</v>
      </c>
    </row>
    <row r="5707" spans="3:37" x14ac:dyDescent="0.2">
      <c r="C5707" s="43">
        <v>5.8319979649815244E-4</v>
      </c>
      <c r="D5707" s="43">
        <v>5.8199841644131833E-2</v>
      </c>
      <c r="E5707" s="43">
        <v>3.6461486663137652</v>
      </c>
      <c r="F5707" s="43">
        <v>1.940819160724498</v>
      </c>
      <c r="H5707" s="43">
        <v>9.6242508277444294E-5</v>
      </c>
      <c r="I5707" s="43">
        <v>8.8560684736376932E-2</v>
      </c>
      <c r="J5707" s="43">
        <v>0</v>
      </c>
      <c r="K5707" s="43">
        <v>1</v>
      </c>
      <c r="M5707" s="43">
        <v>7.8839135099402213E-3</v>
      </c>
      <c r="N5707" s="43">
        <v>4.4805516227599658E-2</v>
      </c>
      <c r="O5707" s="43">
        <v>0</v>
      </c>
      <c r="P5707" s="43">
        <v>1</v>
      </c>
      <c r="R5707" s="43">
        <v>642.66039929556189</v>
      </c>
      <c r="S5707" s="43">
        <v>161.38020828151033</v>
      </c>
      <c r="T5707" s="43">
        <v>6688.2994536551196</v>
      </c>
      <c r="U5707" s="43">
        <v>7492.3400612321921</v>
      </c>
      <c r="W5707" s="43">
        <v>2343.235357784185</v>
      </c>
      <c r="X5707" s="43">
        <v>0</v>
      </c>
      <c r="Y5707" s="43">
        <v>0</v>
      </c>
      <c r="Z5707" s="43">
        <v>2343.235357784185</v>
      </c>
      <c r="AB5707" s="43">
        <v>64.695112272084984</v>
      </c>
      <c r="AC5707" s="43">
        <v>0</v>
      </c>
      <c r="AD5707" s="43">
        <v>0</v>
      </c>
      <c r="AE5707" s="43">
        <v>64.695112272084984</v>
      </c>
      <c r="AG5707" s="43">
        <v>4309209.8229651162</v>
      </c>
      <c r="AH5707" s="43">
        <v>506138.83728138398</v>
      </c>
      <c r="AI5707" s="43">
        <v>0</v>
      </c>
      <c r="AJ5707" s="43">
        <v>271719471.54275692</v>
      </c>
      <c r="AK5707" s="43">
        <v>276028681.36572206</v>
      </c>
    </row>
    <row r="5708" spans="3:37" x14ac:dyDescent="0.2">
      <c r="C5708" s="43">
        <v>6.2138627006458336E-4</v>
      </c>
      <c r="D5708" s="43">
        <v>6.30099144927736E-2</v>
      </c>
      <c r="E5708" s="43">
        <v>7.4388993194855919</v>
      </c>
      <c r="F5708" s="43">
        <v>1.0329997903778123</v>
      </c>
      <c r="H5708" s="43">
        <v>8.9761732004869178E-5</v>
      </c>
      <c r="I5708" s="43">
        <v>9.9742388756651673E-2</v>
      </c>
      <c r="J5708" s="43">
        <v>0</v>
      </c>
      <c r="K5708" s="43">
        <v>1</v>
      </c>
      <c r="M5708" s="43">
        <v>7.9164348970474085E-3</v>
      </c>
      <c r="N5708" s="43">
        <v>4.877543690775854E-2</v>
      </c>
      <c r="O5708" s="43">
        <v>0</v>
      </c>
      <c r="P5708" s="43">
        <v>1</v>
      </c>
      <c r="R5708" s="43">
        <v>741.33228841221785</v>
      </c>
      <c r="S5708" s="43">
        <v>169.51704054134024</v>
      </c>
      <c r="T5708" s="43">
        <v>7310.9394265745123</v>
      </c>
      <c r="U5708" s="43">
        <v>8221.7887555280704</v>
      </c>
      <c r="W5708" s="43">
        <v>5514.6962557823435</v>
      </c>
      <c r="X5708" s="43">
        <v>0</v>
      </c>
      <c r="Y5708" s="43">
        <v>0</v>
      </c>
      <c r="Z5708" s="43">
        <v>5514.6962557823435</v>
      </c>
      <c r="AB5708" s="43">
        <v>2.6176276826160598</v>
      </c>
      <c r="AC5708" s="43">
        <v>0</v>
      </c>
      <c r="AD5708" s="43">
        <v>0</v>
      </c>
      <c r="AE5708" s="43">
        <v>2.6176276826160598</v>
      </c>
      <c r="AG5708" s="43">
        <v>10141526.41438373</v>
      </c>
      <c r="AH5708" s="43">
        <v>1191174.3912489861</v>
      </c>
      <c r="AI5708" s="43">
        <v>0</v>
      </c>
      <c r="AJ5708" s="43">
        <v>10994036.26698745</v>
      </c>
      <c r="AK5708" s="43">
        <v>21135562.681371182</v>
      </c>
    </row>
    <row r="5709" spans="3:37" x14ac:dyDescent="0.2">
      <c r="C5709" s="43">
        <v>6.1579913402487474E-4</v>
      </c>
      <c r="D5709" s="43">
        <v>5.3757148739198089E-2</v>
      </c>
      <c r="E5709" s="43">
        <v>5.6398586142333098</v>
      </c>
      <c r="F5709" s="43">
        <v>3.562424019364772</v>
      </c>
      <c r="H5709" s="43">
        <v>9.3497768632211375E-5</v>
      </c>
      <c r="I5709" s="43">
        <v>7.9256498477264223E-2</v>
      </c>
      <c r="J5709" s="43">
        <v>0</v>
      </c>
      <c r="K5709" s="43">
        <v>1</v>
      </c>
      <c r="M5709" s="43">
        <v>7.8728122003426382E-3</v>
      </c>
      <c r="N5709" s="43">
        <v>4.4520988237170253E-2</v>
      </c>
      <c r="O5709" s="43">
        <v>0</v>
      </c>
      <c r="P5709" s="43">
        <v>1</v>
      </c>
      <c r="R5709" s="43">
        <v>626.78366921132476</v>
      </c>
      <c r="S5709" s="43">
        <v>140.30672920732584</v>
      </c>
      <c r="T5709" s="43">
        <v>6636.4688528951119</v>
      </c>
      <c r="U5709" s="43">
        <v>7403.5592513137626</v>
      </c>
      <c r="W5709" s="43">
        <v>3534.9712760622515</v>
      </c>
      <c r="X5709" s="43">
        <v>0</v>
      </c>
      <c r="Y5709" s="43">
        <v>0</v>
      </c>
      <c r="Z5709" s="43">
        <v>3534.9712760622515</v>
      </c>
      <c r="AB5709" s="43">
        <v>171.85115159579703</v>
      </c>
      <c r="AC5709" s="43">
        <v>0</v>
      </c>
      <c r="AD5709" s="43">
        <v>0</v>
      </c>
      <c r="AE5709" s="43">
        <v>171.85115159579703</v>
      </c>
      <c r="AG5709" s="43">
        <v>6500812.1766784806</v>
      </c>
      <c r="AH5709" s="43">
        <v>763553.79562944628</v>
      </c>
      <c r="AI5709" s="43">
        <v>0</v>
      </c>
      <c r="AJ5709" s="43">
        <v>721774836.70234752</v>
      </c>
      <c r="AK5709" s="43">
        <v>728275648.87902606</v>
      </c>
    </row>
    <row r="5710" spans="3:37" x14ac:dyDescent="0.2">
      <c r="C5710" s="43">
        <v>6.0284677893614332E-4</v>
      </c>
      <c r="D5710" s="43">
        <v>5.131263038071688E-2</v>
      </c>
      <c r="E5710" s="43">
        <v>4.8746361721779525</v>
      </c>
      <c r="F5710" s="43">
        <v>4.0651316321413375</v>
      </c>
      <c r="H5710" s="43">
        <v>9.5248753955945453E-5</v>
      </c>
      <c r="I5710" s="43">
        <v>8.2433639387935714E-2</v>
      </c>
      <c r="J5710" s="43">
        <v>0</v>
      </c>
      <c r="K5710" s="43">
        <v>1</v>
      </c>
      <c r="M5710" s="43">
        <v>7.8638526409877674E-3</v>
      </c>
      <c r="N5710" s="43">
        <v>4.8377384883035335E-2</v>
      </c>
      <c r="O5710" s="43">
        <v>0</v>
      </c>
      <c r="P5710" s="43">
        <v>1</v>
      </c>
      <c r="R5710" s="43">
        <v>585.69780377107725</v>
      </c>
      <c r="S5710" s="43">
        <v>148.66411498457805</v>
      </c>
      <c r="T5710" s="43">
        <v>7203.1113383463917</v>
      </c>
      <c r="U5710" s="43">
        <v>7937.4732571020468</v>
      </c>
      <c r="W5710" s="43">
        <v>2855.0637002276776</v>
      </c>
      <c r="X5710" s="43">
        <v>0</v>
      </c>
      <c r="Y5710" s="43">
        <v>0</v>
      </c>
      <c r="Z5710" s="43">
        <v>2855.0637002276776</v>
      </c>
      <c r="AB5710" s="43">
        <v>192.09077257794496</v>
      </c>
      <c r="AC5710" s="43">
        <v>0</v>
      </c>
      <c r="AD5710" s="43">
        <v>0</v>
      </c>
      <c r="AE5710" s="43">
        <v>192.09077257794496</v>
      </c>
      <c r="AG5710" s="43">
        <v>5250462.1447186992</v>
      </c>
      <c r="AH5710" s="43">
        <v>616693.75924917834</v>
      </c>
      <c r="AI5710" s="43">
        <v>0</v>
      </c>
      <c r="AJ5710" s="43">
        <v>806781244.82736886</v>
      </c>
      <c r="AK5710" s="43">
        <v>812031706.9720875</v>
      </c>
    </row>
    <row r="5711" spans="3:37" x14ac:dyDescent="0.2">
      <c r="C5711" s="43">
        <v>6.0981329382490306E-4</v>
      </c>
      <c r="D5711" s="43">
        <v>5.2808379492442492E-2</v>
      </c>
      <c r="E5711" s="43">
        <v>8.4853109353643443</v>
      </c>
      <c r="F5711" s="43">
        <v>6.2908216647116024</v>
      </c>
      <c r="H5711" s="43">
        <v>1.0710589500029233E-4</v>
      </c>
      <c r="I5711" s="43">
        <v>9.3852155597769549E-2</v>
      </c>
      <c r="J5711" s="43">
        <v>0</v>
      </c>
      <c r="K5711" s="43">
        <v>1</v>
      </c>
      <c r="M5711" s="43">
        <v>7.8259940248601046E-3</v>
      </c>
      <c r="N5711" s="43">
        <v>4.4093776286844286E-2</v>
      </c>
      <c r="O5711" s="43">
        <v>0</v>
      </c>
      <c r="P5711" s="43">
        <v>1</v>
      </c>
      <c r="R5711" s="43">
        <v>609.73637033556497</v>
      </c>
      <c r="S5711" s="43">
        <v>190.32682347499187</v>
      </c>
      <c r="T5711" s="43">
        <v>6533.699841769082</v>
      </c>
      <c r="U5711" s="43">
        <v>7333.7630355796391</v>
      </c>
      <c r="W5711" s="43">
        <v>5173.8026908977326</v>
      </c>
      <c r="X5711" s="43">
        <v>0</v>
      </c>
      <c r="Y5711" s="43">
        <v>0</v>
      </c>
      <c r="Z5711" s="43">
        <v>5173.8026908977326</v>
      </c>
      <c r="AB5711" s="43">
        <v>345.18268457894055</v>
      </c>
      <c r="AC5711" s="43">
        <v>0</v>
      </c>
      <c r="AD5711" s="43">
        <v>0</v>
      </c>
      <c r="AE5711" s="43">
        <v>345.18268457894055</v>
      </c>
      <c r="AG5711" s="43">
        <v>9514623.14856093</v>
      </c>
      <c r="AH5711" s="43">
        <v>1117541.3812339103</v>
      </c>
      <c r="AI5711" s="43">
        <v>0</v>
      </c>
      <c r="AJ5711" s="43">
        <v>1449767275.2315502</v>
      </c>
      <c r="AK5711" s="43">
        <v>1459281898.3801112</v>
      </c>
    </row>
    <row r="5712" spans="3:37" x14ac:dyDescent="0.2">
      <c r="C5712" s="43">
        <v>5.8743734307374498E-4</v>
      </c>
      <c r="D5712" s="43">
        <v>4.524593961883433E-2</v>
      </c>
      <c r="E5712" s="43">
        <v>3.3445607727858011</v>
      </c>
      <c r="F5712" s="43">
        <v>1.8709909317349234</v>
      </c>
      <c r="H5712" s="43">
        <v>9.2503753073902573E-5</v>
      </c>
      <c r="I5712" s="43">
        <v>9.1397923556335622E-2</v>
      </c>
      <c r="J5712" s="43">
        <v>0</v>
      </c>
      <c r="K5712" s="43">
        <v>1</v>
      </c>
      <c r="M5712" s="43">
        <v>7.8125216101698463E-3</v>
      </c>
      <c r="N5712" s="43">
        <v>4.753434914503385E-2</v>
      </c>
      <c r="O5712" s="43">
        <v>0</v>
      </c>
      <c r="P5712" s="43">
        <v>1</v>
      </c>
      <c r="R5712" s="43">
        <v>503.24971233609836</v>
      </c>
      <c r="S5712" s="43">
        <v>160.0803611274911</v>
      </c>
      <c r="T5712" s="43">
        <v>7031.3895019229922</v>
      </c>
      <c r="U5712" s="43">
        <v>7694.7195753865817</v>
      </c>
      <c r="W5712" s="43">
        <v>1683.1492467950532</v>
      </c>
      <c r="X5712" s="43">
        <v>0</v>
      </c>
      <c r="Y5712" s="43">
        <v>0</v>
      </c>
      <c r="Z5712" s="43">
        <v>1683.1492467950532</v>
      </c>
      <c r="AB5712" s="43">
        <v>46.900875135195697</v>
      </c>
      <c r="AC5712" s="43">
        <v>0</v>
      </c>
      <c r="AD5712" s="43">
        <v>0</v>
      </c>
      <c r="AE5712" s="43">
        <v>46.900875135195697</v>
      </c>
      <c r="AG5712" s="43">
        <v>3095311.4648561026</v>
      </c>
      <c r="AH5712" s="43">
        <v>363560.23730773147</v>
      </c>
      <c r="AI5712" s="43">
        <v>0</v>
      </c>
      <c r="AJ5712" s="43">
        <v>196983675.56782192</v>
      </c>
      <c r="AK5712" s="43">
        <v>200078987.03267801</v>
      </c>
    </row>
    <row r="5713" spans="3:37" x14ac:dyDescent="0.2">
      <c r="C5713" s="43">
        <v>5.9758427181742747E-4</v>
      </c>
      <c r="D5713" s="43">
        <v>4.8647275905190468E-2</v>
      </c>
      <c r="E5713" s="43">
        <v>3.8307097888374932</v>
      </c>
      <c r="F5713" s="43">
        <v>1.8382797814719849</v>
      </c>
      <c r="H5713" s="43">
        <v>9.4416762299043278E-5</v>
      </c>
      <c r="I5713" s="43">
        <v>9.5535899561442678E-2</v>
      </c>
      <c r="J5713" s="43">
        <v>0</v>
      </c>
      <c r="K5713" s="43">
        <v>1</v>
      </c>
      <c r="M5713" s="43">
        <v>7.8516407878473915E-3</v>
      </c>
      <c r="N5713" s="43">
        <v>4.8529333190375556E-2</v>
      </c>
      <c r="O5713" s="43">
        <v>0</v>
      </c>
      <c r="P5713" s="43">
        <v>1</v>
      </c>
      <c r="R5713" s="43">
        <v>550.4274161078414</v>
      </c>
      <c r="S5713" s="43">
        <v>170.78828351732753</v>
      </c>
      <c r="T5713" s="43">
        <v>7214.5146429428059</v>
      </c>
      <c r="U5713" s="43">
        <v>7935.7303425679747</v>
      </c>
      <c r="W5713" s="43">
        <v>2108.5276909288364</v>
      </c>
      <c r="X5713" s="43">
        <v>0</v>
      </c>
      <c r="Y5713" s="43">
        <v>0</v>
      </c>
      <c r="Z5713" s="43">
        <v>2108.5276909288364</v>
      </c>
      <c r="AB5713" s="43">
        <v>49.371102627744548</v>
      </c>
      <c r="AC5713" s="43">
        <v>0</v>
      </c>
      <c r="AD5713" s="43">
        <v>0</v>
      </c>
      <c r="AE5713" s="43">
        <v>49.371102627744548</v>
      </c>
      <c r="AG5713" s="43">
        <v>3877582.4236181299</v>
      </c>
      <c r="AH5713" s="43">
        <v>455441.98124062864</v>
      </c>
      <c r="AI5713" s="43">
        <v>0</v>
      </c>
      <c r="AJ5713" s="43">
        <v>207358631.0365271</v>
      </c>
      <c r="AK5713" s="43">
        <v>211236213.46014524</v>
      </c>
    </row>
    <row r="5714" spans="3:37" x14ac:dyDescent="0.2">
      <c r="C5714" s="43">
        <v>6.4336934653486111E-4</v>
      </c>
      <c r="D5714" s="43">
        <v>6.2372163490183596E-2</v>
      </c>
      <c r="E5714" s="43">
        <v>5.5613958067456872</v>
      </c>
      <c r="F5714" s="43">
        <v>3.9399097167973518</v>
      </c>
      <c r="H5714" s="43">
        <v>8.4724793290297828E-5</v>
      </c>
      <c r="I5714" s="43">
        <v>7.0709608061734305E-2</v>
      </c>
      <c r="J5714" s="43">
        <v>0</v>
      </c>
      <c r="K5714" s="43">
        <v>1</v>
      </c>
      <c r="M5714" s="43">
        <v>7.8849951509900595E-3</v>
      </c>
      <c r="N5714" s="43">
        <v>4.3982381352968183E-2</v>
      </c>
      <c r="O5714" s="43">
        <v>0</v>
      </c>
      <c r="P5714" s="43">
        <v>1</v>
      </c>
      <c r="R5714" s="43">
        <v>759.78995295385539</v>
      </c>
      <c r="S5714" s="43">
        <v>113.4308850495398</v>
      </c>
      <c r="T5714" s="43">
        <v>6566.3275532418329</v>
      </c>
      <c r="U5714" s="43">
        <v>7439.5483912452282</v>
      </c>
      <c r="W5714" s="43">
        <v>4225.492658365074</v>
      </c>
      <c r="X5714" s="43">
        <v>0</v>
      </c>
      <c r="Y5714" s="43">
        <v>0</v>
      </c>
      <c r="Z5714" s="43">
        <v>4225.492658365074</v>
      </c>
      <c r="AB5714" s="43">
        <v>239.0073835993025</v>
      </c>
      <c r="AC5714" s="43">
        <v>0</v>
      </c>
      <c r="AD5714" s="43">
        <v>0</v>
      </c>
      <c r="AE5714" s="43">
        <v>239.0073835993025</v>
      </c>
      <c r="AG5714" s="43">
        <v>7770680.9987333715</v>
      </c>
      <c r="AH5714" s="43">
        <v>912706.41420685593</v>
      </c>
      <c r="AI5714" s="43">
        <v>0</v>
      </c>
      <c r="AJ5714" s="43">
        <v>1003831011.1170706</v>
      </c>
      <c r="AK5714" s="43">
        <v>1011601692.115804</v>
      </c>
    </row>
    <row r="5715" spans="3:37" x14ac:dyDescent="0.2">
      <c r="C5715" s="43">
        <v>5.9939497135588033E-4</v>
      </c>
      <c r="D5715" s="43">
        <v>5.6473357548278647E-2</v>
      </c>
      <c r="E5715" s="43">
        <v>6.6322148239082512</v>
      </c>
      <c r="F5715" s="43">
        <v>3.5068956101899236</v>
      </c>
      <c r="H5715" s="43">
        <v>8.4106361969122126E-5</v>
      </c>
      <c r="I5715" s="43">
        <v>0.11334527462757005</v>
      </c>
      <c r="J5715" s="43">
        <v>0</v>
      </c>
      <c r="K5715" s="43">
        <v>1</v>
      </c>
      <c r="M5715" s="43">
        <v>7.9090722191722529E-3</v>
      </c>
      <c r="N5715" s="43">
        <v>4.7099815984026239E-2</v>
      </c>
      <c r="O5715" s="43">
        <v>0</v>
      </c>
      <c r="P5715" s="43">
        <v>1</v>
      </c>
      <c r="R5715" s="43">
        <v>640.91299419941504</v>
      </c>
      <c r="S5715" s="43">
        <v>180.49893333711239</v>
      </c>
      <c r="T5715" s="43">
        <v>7053.2150305759478</v>
      </c>
      <c r="U5715" s="43">
        <v>7874.6269581124752</v>
      </c>
      <c r="W5715" s="43">
        <v>4250.6726609647831</v>
      </c>
      <c r="X5715" s="43">
        <v>0</v>
      </c>
      <c r="Y5715" s="43">
        <v>0</v>
      </c>
      <c r="Z5715" s="43">
        <v>4250.6726609647831</v>
      </c>
      <c r="AB5715" s="43">
        <v>171.9171109689247</v>
      </c>
      <c r="AC5715" s="43">
        <v>0</v>
      </c>
      <c r="AD5715" s="43">
        <v>0</v>
      </c>
      <c r="AE5715" s="43">
        <v>171.9171109689247</v>
      </c>
      <c r="AG5715" s="43">
        <v>7816987.0235142363</v>
      </c>
      <c r="AH5715" s="43">
        <v>918145.29476839316</v>
      </c>
      <c r="AI5715" s="43">
        <v>0</v>
      </c>
      <c r="AJ5715" s="43">
        <v>722051866.06948376</v>
      </c>
      <c r="AK5715" s="43">
        <v>729868853.09299803</v>
      </c>
    </row>
    <row r="5716" spans="3:37" x14ac:dyDescent="0.2">
      <c r="C5716" s="43">
        <v>6.0760997071239876E-4</v>
      </c>
      <c r="D5716" s="43">
        <v>5.6332849952568487E-2</v>
      </c>
      <c r="E5716" s="43">
        <v>7.2288615220770795</v>
      </c>
      <c r="F5716" s="43">
        <v>2.5082468444491468</v>
      </c>
      <c r="H5716" s="43">
        <v>9.3221020177280955E-5</v>
      </c>
      <c r="I5716" s="43">
        <v>0.12603246405742852</v>
      </c>
      <c r="J5716" s="43">
        <v>0</v>
      </c>
      <c r="K5716" s="43">
        <v>1</v>
      </c>
      <c r="M5716" s="43">
        <v>7.8222110773164873E-3</v>
      </c>
      <c r="N5716" s="43">
        <v>4.3415277480434153E-2</v>
      </c>
      <c r="O5716" s="43">
        <v>0</v>
      </c>
      <c r="P5716" s="43">
        <v>1</v>
      </c>
      <c r="R5716" s="43">
        <v>648.08055040024726</v>
      </c>
      <c r="S5716" s="43">
        <v>222.45319688116692</v>
      </c>
      <c r="T5716" s="43">
        <v>6430.0519955596728</v>
      </c>
      <c r="U5716" s="43">
        <v>7300.5857428410873</v>
      </c>
      <c r="W5716" s="43">
        <v>4684.8845539948825</v>
      </c>
      <c r="X5716" s="43">
        <v>0</v>
      </c>
      <c r="Y5716" s="43">
        <v>0</v>
      </c>
      <c r="Z5716" s="43">
        <v>4684.8845539948825</v>
      </c>
      <c r="AB5716" s="43">
        <v>104.5888026246342</v>
      </c>
      <c r="AC5716" s="43">
        <v>0</v>
      </c>
      <c r="AD5716" s="43">
        <v>0</v>
      </c>
      <c r="AE5716" s="43">
        <v>104.5888026246342</v>
      </c>
      <c r="AG5716" s="43">
        <v>8615502.6947965883</v>
      </c>
      <c r="AH5716" s="43">
        <v>1011935.0636628947</v>
      </c>
      <c r="AI5716" s="43">
        <v>0</v>
      </c>
      <c r="AJ5716" s="43">
        <v>439272971.02346361</v>
      </c>
      <c r="AK5716" s="43">
        <v>447888473.71826017</v>
      </c>
    </row>
    <row r="5717" spans="3:37" x14ac:dyDescent="0.2">
      <c r="C5717" s="43">
        <v>6.1697695784601603E-4</v>
      </c>
      <c r="D5717" s="43">
        <v>5.6394590803485301E-2</v>
      </c>
      <c r="E5717" s="43">
        <v>3.188717122026723</v>
      </c>
      <c r="F5717" s="43">
        <v>3.8712824975569937</v>
      </c>
      <c r="H5717" s="43">
        <v>8.9038947695669129E-5</v>
      </c>
      <c r="I5717" s="43">
        <v>8.4578858555861045E-2</v>
      </c>
      <c r="J5717" s="43">
        <v>0</v>
      </c>
      <c r="K5717" s="43">
        <v>1</v>
      </c>
      <c r="M5717" s="43">
        <v>7.8321946861829826E-3</v>
      </c>
      <c r="N5717" s="43">
        <v>4.5653298490837491E-2</v>
      </c>
      <c r="O5717" s="43">
        <v>0</v>
      </c>
      <c r="P5717" s="43">
        <v>1</v>
      </c>
      <c r="R5717" s="43">
        <v>658.79268362238849</v>
      </c>
      <c r="S5717" s="43">
        <v>142.58840507001392</v>
      </c>
      <c r="T5717" s="43">
        <v>6770.1455906447163</v>
      </c>
      <c r="U5717" s="43">
        <v>7571.5266793371184</v>
      </c>
      <c r="W5717" s="43">
        <v>2100.7035101326442</v>
      </c>
      <c r="X5717" s="43">
        <v>0</v>
      </c>
      <c r="Y5717" s="43">
        <v>0</v>
      </c>
      <c r="Z5717" s="43">
        <v>2100.7035101326442</v>
      </c>
      <c r="AB5717" s="43">
        <v>202.39904951438157</v>
      </c>
      <c r="AC5717" s="43">
        <v>0</v>
      </c>
      <c r="AD5717" s="43">
        <v>0</v>
      </c>
      <c r="AE5717" s="43">
        <v>202.39904951438157</v>
      </c>
      <c r="AG5717" s="43">
        <v>3863193.7551339325</v>
      </c>
      <c r="AH5717" s="43">
        <v>453751.95818865113</v>
      </c>
      <c r="AI5717" s="43">
        <v>0</v>
      </c>
      <c r="AJ5717" s="43">
        <v>850076007.96040261</v>
      </c>
      <c r="AK5717" s="43">
        <v>853939201.71553659</v>
      </c>
    </row>
    <row r="5718" spans="3:37" x14ac:dyDescent="0.2">
      <c r="C5718" s="43">
        <v>6.2389569423260127E-4</v>
      </c>
      <c r="D5718" s="43">
        <v>5.4020542829131962E-2</v>
      </c>
      <c r="E5718" s="43">
        <v>7.1307949906082539</v>
      </c>
      <c r="F5718" s="43">
        <v>1.8550767255214855</v>
      </c>
      <c r="H5718" s="43">
        <v>9.8517154902499904E-5</v>
      </c>
      <c r="I5718" s="43">
        <v>6.9565797657091741E-2</v>
      </c>
      <c r="J5718" s="43">
        <v>0</v>
      </c>
      <c r="K5718" s="43">
        <v>1</v>
      </c>
      <c r="M5718" s="43">
        <v>7.8821256015213503E-3</v>
      </c>
      <c r="N5718" s="43">
        <v>4.6923995170811139E-2</v>
      </c>
      <c r="O5718" s="43">
        <v>0</v>
      </c>
      <c r="P5718" s="43">
        <v>1</v>
      </c>
      <c r="R5718" s="43">
        <v>638.13608720416255</v>
      </c>
      <c r="S5718" s="43">
        <v>129.76273879568959</v>
      </c>
      <c r="T5718" s="43">
        <v>7002.9448352071195</v>
      </c>
      <c r="U5718" s="43">
        <v>7770.8436612069718</v>
      </c>
      <c r="W5718" s="43">
        <v>4550.4176139617939</v>
      </c>
      <c r="X5718" s="43">
        <v>0</v>
      </c>
      <c r="Y5718" s="43">
        <v>0</v>
      </c>
      <c r="Z5718" s="43">
        <v>4550.4176139617939</v>
      </c>
      <c r="AB5718" s="43">
        <v>58.385118799548245</v>
      </c>
      <c r="AC5718" s="43">
        <v>0</v>
      </c>
      <c r="AD5718" s="43">
        <v>0</v>
      </c>
      <c r="AE5718" s="43">
        <v>58.385118799548245</v>
      </c>
      <c r="AG5718" s="43">
        <v>8368217.9920757394</v>
      </c>
      <c r="AH5718" s="43">
        <v>982890.20461574744</v>
      </c>
      <c r="AI5718" s="43">
        <v>0</v>
      </c>
      <c r="AJ5718" s="43">
        <v>245217498.95810261</v>
      </c>
      <c r="AK5718" s="43">
        <v>253585716.95017835</v>
      </c>
    </row>
    <row r="5719" spans="3:37" x14ac:dyDescent="0.2">
      <c r="C5719" s="43">
        <v>6.1648764201882589E-4</v>
      </c>
      <c r="D5719" s="43">
        <v>4.9031263097766092E-2</v>
      </c>
      <c r="E5719" s="43">
        <v>3.5689348899157212</v>
      </c>
      <c r="F5719" s="43">
        <v>1.3643621227910341</v>
      </c>
      <c r="H5719" s="43">
        <v>9.4197442597865333E-5</v>
      </c>
      <c r="I5719" s="43">
        <v>7.3310169413917936E-2</v>
      </c>
      <c r="J5719" s="43">
        <v>0</v>
      </c>
      <c r="K5719" s="43">
        <v>1</v>
      </c>
      <c r="M5719" s="43">
        <v>7.88577748647179E-3</v>
      </c>
      <c r="N5719" s="43">
        <v>4.4098874076025578E-2</v>
      </c>
      <c r="O5719" s="43">
        <v>0</v>
      </c>
      <c r="P5719" s="43">
        <v>1</v>
      </c>
      <c r="R5719" s="43">
        <v>572.32119460160845</v>
      </c>
      <c r="S5719" s="43">
        <v>130.75120741757536</v>
      </c>
      <c r="T5719" s="43">
        <v>6584.3725010298085</v>
      </c>
      <c r="U5719" s="43">
        <v>7287.4449030489923</v>
      </c>
      <c r="W5719" s="43">
        <v>2042.5770796519255</v>
      </c>
      <c r="X5719" s="43">
        <v>0</v>
      </c>
      <c r="Y5719" s="43">
        <v>0</v>
      </c>
      <c r="Z5719" s="43">
        <v>2042.5770796519255</v>
      </c>
      <c r="AB5719" s="43">
        <v>22.31294169601766</v>
      </c>
      <c r="AC5719" s="43">
        <v>0</v>
      </c>
      <c r="AD5719" s="43">
        <v>0</v>
      </c>
      <c r="AE5719" s="43">
        <v>22.31294169601766</v>
      </c>
      <c r="AG5719" s="43">
        <v>3756299.2494798908</v>
      </c>
      <c r="AH5719" s="43">
        <v>441196.64920481591</v>
      </c>
      <c r="AI5719" s="43">
        <v>0</v>
      </c>
      <c r="AJ5719" s="43">
        <v>93714355.123274177</v>
      </c>
      <c r="AK5719" s="43">
        <v>97470654.372754067</v>
      </c>
    </row>
    <row r="5720" spans="3:37" x14ac:dyDescent="0.2">
      <c r="C5720" s="43">
        <v>5.9404245826232417E-4</v>
      </c>
      <c r="D5720" s="43">
        <v>5.8841430408235418E-2</v>
      </c>
      <c r="E5720" s="43">
        <v>4.807678294691458</v>
      </c>
      <c r="F5720" s="43">
        <v>2.8184620619997829</v>
      </c>
      <c r="H5720" s="43">
        <v>8.8964016600946892E-5</v>
      </c>
      <c r="I5720" s="43">
        <v>9.703322715306513E-2</v>
      </c>
      <c r="J5720" s="43">
        <v>0</v>
      </c>
      <c r="K5720" s="43">
        <v>1</v>
      </c>
      <c r="M5720" s="43">
        <v>7.9602522164605727E-3</v>
      </c>
      <c r="N5720" s="43">
        <v>4.5622040159001641E-2</v>
      </c>
      <c r="O5720" s="43">
        <v>0</v>
      </c>
      <c r="P5720" s="43">
        <v>1</v>
      </c>
      <c r="R5720" s="43">
        <v>661.82486705436622</v>
      </c>
      <c r="S5720" s="43">
        <v>163.44710426282097</v>
      </c>
      <c r="T5720" s="43">
        <v>6876.127225152296</v>
      </c>
      <c r="U5720" s="43">
        <v>7701.3991964694833</v>
      </c>
      <c r="W5720" s="43">
        <v>3181.8410482243362</v>
      </c>
      <c r="X5720" s="43">
        <v>0</v>
      </c>
      <c r="Y5720" s="43">
        <v>0</v>
      </c>
      <c r="Z5720" s="43">
        <v>3181.8410482243362</v>
      </c>
      <c r="AB5720" s="43">
        <v>128.77486512962642</v>
      </c>
      <c r="AC5720" s="43">
        <v>0</v>
      </c>
      <c r="AD5720" s="43">
        <v>0</v>
      </c>
      <c r="AE5720" s="43">
        <v>128.77486512962642</v>
      </c>
      <c r="AG5720" s="43">
        <v>5851405.6876845546</v>
      </c>
      <c r="AH5720" s="43">
        <v>687277.66641645657</v>
      </c>
      <c r="AI5720" s="43">
        <v>0</v>
      </c>
      <c r="AJ5720" s="43">
        <v>540854433.54443097</v>
      </c>
      <c r="AK5720" s="43">
        <v>546705839.23211551</v>
      </c>
    </row>
    <row r="5721" spans="3:37" x14ac:dyDescent="0.2">
      <c r="C5721" s="43">
        <v>5.9940184533443163E-4</v>
      </c>
      <c r="D5721" s="43">
        <v>6.0571587403442706E-2</v>
      </c>
      <c r="E5721" s="43">
        <v>10.938146199843514</v>
      </c>
      <c r="F5721" s="43">
        <v>4.2953526461796114</v>
      </c>
      <c r="H5721" s="43">
        <v>9.4447597959512741E-5</v>
      </c>
      <c r="I5721" s="43">
        <v>8.1698161318462539E-2</v>
      </c>
      <c r="J5721" s="43">
        <v>0</v>
      </c>
      <c r="K5721" s="43">
        <v>1</v>
      </c>
      <c r="M5721" s="43">
        <v>7.8198784518992235E-3</v>
      </c>
      <c r="N5721" s="43">
        <v>4.2766582992050231E-2</v>
      </c>
      <c r="O5721" s="43">
        <v>0</v>
      </c>
      <c r="P5721" s="43">
        <v>1</v>
      </c>
      <c r="R5721" s="43">
        <v>687.43146042127375</v>
      </c>
      <c r="S5721" s="43">
        <v>146.09843791429407</v>
      </c>
      <c r="T5721" s="43">
        <v>6332.087789484116</v>
      </c>
      <c r="U5721" s="43">
        <v>7165.6176878196839</v>
      </c>
      <c r="W5721" s="43">
        <v>7519.2258164598325</v>
      </c>
      <c r="X5721" s="43">
        <v>0</v>
      </c>
      <c r="Y5721" s="43">
        <v>0</v>
      </c>
      <c r="Z5721" s="43">
        <v>7519.2258164598325</v>
      </c>
      <c r="AB5721" s="43">
        <v>242.39021179180045</v>
      </c>
      <c r="AC5721" s="43">
        <v>0</v>
      </c>
      <c r="AD5721" s="43">
        <v>0</v>
      </c>
      <c r="AE5721" s="43">
        <v>242.39021179180045</v>
      </c>
      <c r="AG5721" s="43">
        <v>13827856.276469631</v>
      </c>
      <c r="AH5721" s="43">
        <v>1624152.7763553238</v>
      </c>
      <c r="AI5721" s="43">
        <v>0</v>
      </c>
      <c r="AJ5721" s="43">
        <v>1018038889.5255619</v>
      </c>
      <c r="AK5721" s="43">
        <v>1031866745.8020315</v>
      </c>
    </row>
    <row r="5722" spans="3:37" x14ac:dyDescent="0.2">
      <c r="C5722" s="43">
        <v>6.1800914177334576E-4</v>
      </c>
      <c r="D5722" s="43">
        <v>5.6110105291247492E-2</v>
      </c>
      <c r="E5722" s="43">
        <v>8.6129081527057121</v>
      </c>
      <c r="F5722" s="43">
        <v>2.7446081069922479</v>
      </c>
      <c r="H5722" s="43">
        <v>9.2301232790803489E-5</v>
      </c>
      <c r="I5722" s="43">
        <v>0.12971806278662279</v>
      </c>
      <c r="J5722" s="43">
        <v>0</v>
      </c>
      <c r="K5722" s="43">
        <v>1</v>
      </c>
      <c r="M5722" s="43">
        <v>7.9315455481608899E-3</v>
      </c>
      <c r="N5722" s="43">
        <v>4.4157038168764248E-2</v>
      </c>
      <c r="O5722" s="43">
        <v>0</v>
      </c>
      <c r="P5722" s="43">
        <v>1</v>
      </c>
      <c r="R5722" s="43">
        <v>656.56594947221606</v>
      </c>
      <c r="S5722" s="43">
        <v>226.69937804907349</v>
      </c>
      <c r="T5722" s="43">
        <v>6631.3222157137279</v>
      </c>
      <c r="U5722" s="43">
        <v>7514.5875432350176</v>
      </c>
      <c r="W5722" s="43">
        <v>5654.942218998216</v>
      </c>
      <c r="X5722" s="43">
        <v>0</v>
      </c>
      <c r="Y5722" s="43">
        <v>0</v>
      </c>
      <c r="Z5722" s="43">
        <v>5654.942218998216</v>
      </c>
      <c r="AB5722" s="43">
        <v>122.56317976999911</v>
      </c>
      <c r="AC5722" s="43">
        <v>0</v>
      </c>
      <c r="AD5722" s="43">
        <v>0</v>
      </c>
      <c r="AE5722" s="43">
        <v>122.56317976999911</v>
      </c>
      <c r="AG5722" s="43">
        <v>10399438.740737719</v>
      </c>
      <c r="AH5722" s="43">
        <v>1221467.5193036147</v>
      </c>
      <c r="AI5722" s="43">
        <v>0</v>
      </c>
      <c r="AJ5722" s="43">
        <v>514765355.03399628</v>
      </c>
      <c r="AK5722" s="43">
        <v>525164793.77473402</v>
      </c>
    </row>
    <row r="5723" spans="3:37" x14ac:dyDescent="0.2">
      <c r="C5723" s="43">
        <v>6.0303748753892151E-4</v>
      </c>
      <c r="D5723" s="43">
        <v>6.1870005179437859E-2</v>
      </c>
      <c r="E5723" s="43">
        <v>4.9524972611319376</v>
      </c>
      <c r="F5723" s="43">
        <v>2.5329604544689497</v>
      </c>
      <c r="H5723" s="43">
        <v>9.0775303210555158E-5</v>
      </c>
      <c r="I5723" s="43">
        <v>9.8838712736124004E-2</v>
      </c>
      <c r="J5723" s="43">
        <v>0</v>
      </c>
      <c r="K5723" s="43">
        <v>1</v>
      </c>
      <c r="M5723" s="43">
        <v>7.8427431941050785E-3</v>
      </c>
      <c r="N5723" s="43">
        <v>4.5231113813932446E-2</v>
      </c>
      <c r="O5723" s="43">
        <v>0</v>
      </c>
      <c r="P5723" s="43">
        <v>1</v>
      </c>
      <c r="R5723" s="43">
        <v>706.42626152762682</v>
      </c>
      <c r="S5723" s="43">
        <v>169.87800870193058</v>
      </c>
      <c r="T5723" s="43">
        <v>6716.5716138324897</v>
      </c>
      <c r="U5723" s="43">
        <v>7592.8758840620467</v>
      </c>
      <c r="W5723" s="43">
        <v>3498.5741254072454</v>
      </c>
      <c r="X5723" s="43">
        <v>0</v>
      </c>
      <c r="Y5723" s="43">
        <v>0</v>
      </c>
      <c r="Z5723" s="43">
        <v>3498.5741254072454</v>
      </c>
      <c r="AB5723" s="43">
        <v>115.87281695246052</v>
      </c>
      <c r="AC5723" s="43">
        <v>0</v>
      </c>
      <c r="AD5723" s="43">
        <v>0</v>
      </c>
      <c r="AE5723" s="43">
        <v>115.87281695246052</v>
      </c>
      <c r="AG5723" s="43">
        <v>6433877.8166239243</v>
      </c>
      <c r="AH5723" s="43">
        <v>755692.01108796499</v>
      </c>
      <c r="AI5723" s="43">
        <v>0</v>
      </c>
      <c r="AJ5723" s="43">
        <v>486665831.20033419</v>
      </c>
      <c r="AK5723" s="43">
        <v>493099709.01695812</v>
      </c>
    </row>
    <row r="5724" spans="3:37" x14ac:dyDescent="0.2">
      <c r="C5724" s="43">
        <v>6.3282146681931106E-4</v>
      </c>
      <c r="D5724" s="43">
        <v>5.5905828737885188E-2</v>
      </c>
      <c r="E5724" s="43">
        <v>2.3760361911327395</v>
      </c>
      <c r="F5724" s="43">
        <v>1.2222013073038831</v>
      </c>
      <c r="H5724" s="43">
        <v>9.072190966641358E-5</v>
      </c>
      <c r="I5724" s="43">
        <v>0.1032171118668378</v>
      </c>
      <c r="J5724" s="43">
        <v>0</v>
      </c>
      <c r="K5724" s="43">
        <v>1</v>
      </c>
      <c r="M5724" s="43">
        <v>7.8252161351762307E-3</v>
      </c>
      <c r="N5724" s="43">
        <v>4.4286089326257355E-2</v>
      </c>
      <c r="O5724" s="43">
        <v>0</v>
      </c>
      <c r="P5724" s="43">
        <v>1</v>
      </c>
      <c r="R5724" s="43">
        <v>669.85478740348287</v>
      </c>
      <c r="S5724" s="43">
        <v>177.29898894649438</v>
      </c>
      <c r="T5724" s="43">
        <v>6561.5440118638744</v>
      </c>
      <c r="U5724" s="43">
        <v>7408.6977882138517</v>
      </c>
      <c r="W5724" s="43">
        <v>1591.5992176742025</v>
      </c>
      <c r="X5724" s="43">
        <v>0</v>
      </c>
      <c r="Y5724" s="43">
        <v>0</v>
      </c>
      <c r="Z5724" s="43">
        <v>1591.5992176742025</v>
      </c>
      <c r="AB5724" s="43">
        <v>15.926159212735593</v>
      </c>
      <c r="AC5724" s="43">
        <v>0</v>
      </c>
      <c r="AD5724" s="43">
        <v>0</v>
      </c>
      <c r="AE5724" s="43">
        <v>15.926159212735593</v>
      </c>
      <c r="AG5724" s="43">
        <v>2926950.9613028583</v>
      </c>
      <c r="AH5724" s="43">
        <v>343785.43101762771</v>
      </c>
      <c r="AI5724" s="43">
        <v>0</v>
      </c>
      <c r="AJ5724" s="43">
        <v>66889868.693489492</v>
      </c>
      <c r="AK5724" s="43">
        <v>69816819.654792354</v>
      </c>
    </row>
    <row r="5725" spans="3:37" x14ac:dyDescent="0.2">
      <c r="C5725" s="43">
        <v>5.7937496211720688E-4</v>
      </c>
      <c r="D5725" s="43">
        <v>5.4701509788019687E-2</v>
      </c>
      <c r="E5725" s="43">
        <v>3.8283797481596897</v>
      </c>
      <c r="F5725" s="43">
        <v>5.8299091650767867</v>
      </c>
      <c r="H5725" s="43">
        <v>7.9638140993726675E-5</v>
      </c>
      <c r="I5725" s="43">
        <v>7.4924961796688908E-2</v>
      </c>
      <c r="J5725" s="43">
        <v>0</v>
      </c>
      <c r="K5725" s="43">
        <v>1</v>
      </c>
      <c r="M5725" s="43">
        <v>7.8218826757687782E-3</v>
      </c>
      <c r="N5725" s="43">
        <v>4.6771393329428035E-2</v>
      </c>
      <c r="O5725" s="43">
        <v>0</v>
      </c>
      <c r="P5725" s="43">
        <v>1</v>
      </c>
      <c r="R5725" s="43">
        <v>600.0693008419322</v>
      </c>
      <c r="S5725" s="43">
        <v>112.97699437045168</v>
      </c>
      <c r="T5725" s="43">
        <v>6926.8212097158594</v>
      </c>
      <c r="U5725" s="43">
        <v>7639.8675049282429</v>
      </c>
      <c r="W5725" s="43">
        <v>2297.2931588355973</v>
      </c>
      <c r="X5725" s="43">
        <v>0</v>
      </c>
      <c r="Y5725" s="43">
        <v>0</v>
      </c>
      <c r="Z5725" s="43">
        <v>2297.2931588355973</v>
      </c>
      <c r="AB5725" s="43">
        <v>310.11598309249047</v>
      </c>
      <c r="AC5725" s="43">
        <v>0</v>
      </c>
      <c r="AD5725" s="43">
        <v>0</v>
      </c>
      <c r="AE5725" s="43">
        <v>310.11598309249047</v>
      </c>
      <c r="AG5725" s="43">
        <v>4224722.1190986633</v>
      </c>
      <c r="AH5725" s="43">
        <v>496215.32230848901</v>
      </c>
      <c r="AI5725" s="43">
        <v>0</v>
      </c>
      <c r="AJ5725" s="43">
        <v>1302487128.9884601</v>
      </c>
      <c r="AK5725" s="43">
        <v>1306711851.1075587</v>
      </c>
    </row>
    <row r="5726" spans="3:37" x14ac:dyDescent="0.2">
      <c r="C5726" s="43">
        <v>6.0921339292442319E-4</v>
      </c>
      <c r="D5726" s="43">
        <v>4.9367309145542888E-2</v>
      </c>
      <c r="E5726" s="43">
        <v>5.5420410340714898</v>
      </c>
      <c r="F5726" s="43">
        <v>0.82399793855344861</v>
      </c>
      <c r="H5726" s="43">
        <v>1.0504384952747525E-4</v>
      </c>
      <c r="I5726" s="43">
        <v>0.11146042361066455</v>
      </c>
      <c r="J5726" s="43">
        <v>0</v>
      </c>
      <c r="K5726" s="43">
        <v>1</v>
      </c>
      <c r="M5726" s="43">
        <v>7.8810767893240374E-3</v>
      </c>
      <c r="N5726" s="43">
        <v>4.3371385326749418E-2</v>
      </c>
      <c r="O5726" s="43">
        <v>0</v>
      </c>
      <c r="P5726" s="43">
        <v>1</v>
      </c>
      <c r="R5726" s="43">
        <v>569.44432726832576</v>
      </c>
      <c r="S5726" s="43">
        <v>221.68366404476086</v>
      </c>
      <c r="T5726" s="43">
        <v>6471.8914737675195</v>
      </c>
      <c r="U5726" s="43">
        <v>7263.0194650806061</v>
      </c>
      <c r="W5726" s="43">
        <v>3155.8838283402961</v>
      </c>
      <c r="X5726" s="43">
        <v>0</v>
      </c>
      <c r="Y5726" s="43">
        <v>0</v>
      </c>
      <c r="Z5726" s="43">
        <v>3155.8838283402961</v>
      </c>
      <c r="AB5726" s="43">
        <v>-10.723901176174888</v>
      </c>
      <c r="AC5726" s="43">
        <v>0</v>
      </c>
      <c r="AD5726" s="43">
        <v>0</v>
      </c>
      <c r="AE5726" s="43">
        <v>-10.723901176174888</v>
      </c>
      <c r="AG5726" s="43">
        <v>5803670.3603178049</v>
      </c>
      <c r="AH5726" s="43">
        <v>681670.90692150395</v>
      </c>
      <c r="AI5726" s="43">
        <v>0</v>
      </c>
      <c r="AJ5726" s="43">
        <v>0</v>
      </c>
      <c r="AK5726" s="43">
        <v>5803670.3603178049</v>
      </c>
    </row>
    <row r="5727" spans="3:37" x14ac:dyDescent="0.2">
      <c r="C5727" s="43">
        <v>5.9072294668372296E-4</v>
      </c>
      <c r="D5727" s="43">
        <v>5.946452434767302E-2</v>
      </c>
      <c r="E5727" s="43">
        <v>7.9869339266271373</v>
      </c>
      <c r="F5727" s="43">
        <v>0.69083325150983887</v>
      </c>
      <c r="H5727" s="43">
        <v>9.5236444577762036E-5</v>
      </c>
      <c r="I5727" s="43">
        <v>0.11331670617550871</v>
      </c>
      <c r="J5727" s="43">
        <v>0</v>
      </c>
      <c r="K5727" s="43">
        <v>1</v>
      </c>
      <c r="M5727" s="43">
        <v>7.8927016718846055E-3</v>
      </c>
      <c r="N5727" s="43">
        <v>4.6745470602398753E-2</v>
      </c>
      <c r="O5727" s="43">
        <v>0</v>
      </c>
      <c r="P5727" s="43">
        <v>1</v>
      </c>
      <c r="R5727" s="43">
        <v>665.0957359732414</v>
      </c>
      <c r="S5727" s="43">
        <v>204.3334598472596</v>
      </c>
      <c r="T5727" s="43">
        <v>6985.6624539926661</v>
      </c>
      <c r="U5727" s="43">
        <v>7855.0916498131674</v>
      </c>
      <c r="W5727" s="43">
        <v>5312.0756980997267</v>
      </c>
      <c r="X5727" s="43">
        <v>0</v>
      </c>
      <c r="Y5727" s="43">
        <v>0</v>
      </c>
      <c r="Z5727" s="43">
        <v>5312.0756980997267</v>
      </c>
      <c r="AB5727" s="43">
        <v>-22.001927015430393</v>
      </c>
      <c r="AC5727" s="43">
        <v>0</v>
      </c>
      <c r="AD5727" s="43">
        <v>0</v>
      </c>
      <c r="AE5727" s="43">
        <v>-22.001927015430393</v>
      </c>
      <c r="AG5727" s="43">
        <v>9768907.2088053972</v>
      </c>
      <c r="AH5727" s="43">
        <v>1147408.3507895409</v>
      </c>
      <c r="AI5727" s="43">
        <v>0</v>
      </c>
      <c r="AJ5727" s="43">
        <v>0</v>
      </c>
      <c r="AK5727" s="43">
        <v>9768907.2088053972</v>
      </c>
    </row>
    <row r="5728" spans="3:37" x14ac:dyDescent="0.2">
      <c r="C5728" s="43">
        <v>6.1347295479863284E-4</v>
      </c>
      <c r="D5728" s="43">
        <v>5.3615804236446962E-2</v>
      </c>
      <c r="E5728" s="43">
        <v>6.2129265594205823</v>
      </c>
      <c r="F5728" s="43">
        <v>1.3636187999291354</v>
      </c>
      <c r="H5728" s="43">
        <v>8.5451323557605722E-5</v>
      </c>
      <c r="I5728" s="43">
        <v>0.10493878012098679</v>
      </c>
      <c r="J5728" s="43">
        <v>0</v>
      </c>
      <c r="K5728" s="43">
        <v>1</v>
      </c>
      <c r="M5728" s="43">
        <v>7.9029106603552002E-3</v>
      </c>
      <c r="N5728" s="43">
        <v>4.6234966684281398E-2</v>
      </c>
      <c r="O5728" s="43">
        <v>0</v>
      </c>
      <c r="P5728" s="43">
        <v>1</v>
      </c>
      <c r="R5728" s="43">
        <v>622.77420930190203</v>
      </c>
      <c r="S5728" s="43">
        <v>169.78416301816412</v>
      </c>
      <c r="T5728" s="43">
        <v>6918.3096171851603</v>
      </c>
      <c r="U5728" s="43">
        <v>7710.8679895052264</v>
      </c>
      <c r="W5728" s="43">
        <v>3869.2504254939399</v>
      </c>
      <c r="X5728" s="43">
        <v>0</v>
      </c>
      <c r="Y5728" s="43">
        <v>0</v>
      </c>
      <c r="Z5728" s="43">
        <v>3869.2504254939399</v>
      </c>
      <c r="AB5728" s="43">
        <v>24.230407935609598</v>
      </c>
      <c r="AC5728" s="43">
        <v>0</v>
      </c>
      <c r="AD5728" s="43">
        <v>0</v>
      </c>
      <c r="AE5728" s="43">
        <v>24.230407935609598</v>
      </c>
      <c r="AG5728" s="43">
        <v>7115551.5324833551</v>
      </c>
      <c r="AH5728" s="43">
        <v>835758.09190669097</v>
      </c>
      <c r="AI5728" s="43">
        <v>0</v>
      </c>
      <c r="AJ5728" s="43">
        <v>101767713.32956031</v>
      </c>
      <c r="AK5728" s="43">
        <v>108883264.86204366</v>
      </c>
    </row>
    <row r="5729" spans="3:37" x14ac:dyDescent="0.2">
      <c r="C5729" s="43">
        <v>6.2304089428322218E-4</v>
      </c>
      <c r="D5729" s="43">
        <v>5.2030916334201344E-2</v>
      </c>
      <c r="E5729" s="43">
        <v>4.6648993254819429</v>
      </c>
      <c r="F5729" s="43">
        <v>3.6039630774663509</v>
      </c>
      <c r="H5729" s="43">
        <v>9.1581120957751061E-5</v>
      </c>
      <c r="I5729" s="43">
        <v>8.6646418280785897E-2</v>
      </c>
      <c r="J5729" s="43">
        <v>0</v>
      </c>
      <c r="K5729" s="43">
        <v>1</v>
      </c>
      <c r="M5729" s="43">
        <v>7.8470996496384643E-3</v>
      </c>
      <c r="N5729" s="43">
        <v>4.6160870139389854E-2</v>
      </c>
      <c r="O5729" s="43">
        <v>0</v>
      </c>
      <c r="P5729" s="43">
        <v>1</v>
      </c>
      <c r="R5729" s="43">
        <v>613.79083657103649</v>
      </c>
      <c r="S5729" s="43">
        <v>150.24462452597589</v>
      </c>
      <c r="T5729" s="43">
        <v>6858.4428994971877</v>
      </c>
      <c r="U5729" s="43">
        <v>7622.4783605942002</v>
      </c>
      <c r="W5729" s="43">
        <v>2863.2724595072254</v>
      </c>
      <c r="X5729" s="43">
        <v>0</v>
      </c>
      <c r="Y5729" s="43">
        <v>0</v>
      </c>
      <c r="Z5729" s="43">
        <v>2863.2724595072254</v>
      </c>
      <c r="AB5729" s="43">
        <v>171.01688830184335</v>
      </c>
      <c r="AC5729" s="43">
        <v>0</v>
      </c>
      <c r="AD5729" s="43">
        <v>0</v>
      </c>
      <c r="AE5729" s="43">
        <v>171.01688830184335</v>
      </c>
      <c r="AG5729" s="43">
        <v>5265558.0530337878</v>
      </c>
      <c r="AH5729" s="43">
        <v>618466.85125356074</v>
      </c>
      <c r="AI5729" s="43">
        <v>0</v>
      </c>
      <c r="AJ5729" s="43">
        <v>718270930.86774206</v>
      </c>
      <c r="AK5729" s="43">
        <v>723536488.92077589</v>
      </c>
    </row>
    <row r="5730" spans="3:37" x14ac:dyDescent="0.2">
      <c r="C5730" s="43">
        <v>6.1945988023870413E-4</v>
      </c>
      <c r="D5730" s="43">
        <v>5.2488747064446353E-2</v>
      </c>
      <c r="E5730" s="43">
        <v>5.0175536438117234</v>
      </c>
      <c r="F5730" s="43">
        <v>1.6262085474046575</v>
      </c>
      <c r="H5730" s="43">
        <v>8.8208072202492649E-5</v>
      </c>
      <c r="I5730" s="43">
        <v>9.1020715429771984E-2</v>
      </c>
      <c r="J5730" s="43">
        <v>0</v>
      </c>
      <c r="K5730" s="43">
        <v>1</v>
      </c>
      <c r="M5730" s="43">
        <v>7.8405820934875255E-3</v>
      </c>
      <c r="N5730" s="43">
        <v>4.6057076774056016E-2</v>
      </c>
      <c r="O5730" s="43">
        <v>0</v>
      </c>
      <c r="P5730" s="43">
        <v>1</v>
      </c>
      <c r="R5730" s="43">
        <v>615.63281802196207</v>
      </c>
      <c r="S5730" s="43">
        <v>152.01657665114098</v>
      </c>
      <c r="T5730" s="43">
        <v>6837.337993993252</v>
      </c>
      <c r="U5730" s="43">
        <v>7604.9873886663554</v>
      </c>
      <c r="W5730" s="43">
        <v>3088.9706893161756</v>
      </c>
      <c r="X5730" s="43">
        <v>0</v>
      </c>
      <c r="Y5730" s="43">
        <v>0</v>
      </c>
      <c r="Z5730" s="43">
        <v>3088.9706893161756</v>
      </c>
      <c r="AB5730" s="43">
        <v>41.250054999774044</v>
      </c>
      <c r="AC5730" s="43">
        <v>0</v>
      </c>
      <c r="AD5730" s="43">
        <v>0</v>
      </c>
      <c r="AE5730" s="43">
        <v>41.250054999774044</v>
      </c>
      <c r="AG5730" s="43">
        <v>5680617.0976524465</v>
      </c>
      <c r="AH5730" s="43">
        <v>667217.66889229394</v>
      </c>
      <c r="AI5730" s="43">
        <v>0</v>
      </c>
      <c r="AJ5730" s="43">
        <v>173250230.99905097</v>
      </c>
      <c r="AK5730" s="43">
        <v>178930848.09670341</v>
      </c>
    </row>
    <row r="5731" spans="3:37" x14ac:dyDescent="0.2">
      <c r="C5731" s="43">
        <v>6.1290073933861766E-4</v>
      </c>
      <c r="D5731" s="43">
        <v>5.3145003797762005E-2</v>
      </c>
      <c r="E5731" s="43">
        <v>4.2806662963421775</v>
      </c>
      <c r="F5731" s="43">
        <v>2.6450454534664254</v>
      </c>
      <c r="H5731" s="43">
        <v>9.0213567393915284E-5</v>
      </c>
      <c r="I5731" s="43">
        <v>0.10728969768555097</v>
      </c>
      <c r="J5731" s="43">
        <v>0</v>
      </c>
      <c r="K5731" s="43">
        <v>1</v>
      </c>
      <c r="M5731" s="43">
        <v>7.7639068200215725E-3</v>
      </c>
      <c r="N5731" s="43">
        <v>4.4307474963030835E-2</v>
      </c>
      <c r="O5731" s="43">
        <v>0</v>
      </c>
      <c r="P5731" s="43">
        <v>1</v>
      </c>
      <c r="R5731" s="43">
        <v>616.72983787633063</v>
      </c>
      <c r="S5731" s="43">
        <v>183.26192798313005</v>
      </c>
      <c r="T5731" s="43">
        <v>6513.2790927599281</v>
      </c>
      <c r="U5731" s="43">
        <v>7313.2708586193885</v>
      </c>
      <c r="W5731" s="43">
        <v>2640.0146309457837</v>
      </c>
      <c r="X5731" s="43">
        <v>0</v>
      </c>
      <c r="Y5731" s="43">
        <v>0</v>
      </c>
      <c r="Z5731" s="43">
        <v>2640.0146309457837</v>
      </c>
      <c r="AB5731" s="43">
        <v>108.55670189226315</v>
      </c>
      <c r="AC5731" s="43">
        <v>0</v>
      </c>
      <c r="AD5731" s="43">
        <v>0</v>
      </c>
      <c r="AE5731" s="43">
        <v>108.55670189226315</v>
      </c>
      <c r="AG5731" s="43">
        <v>4854986.9063092964</v>
      </c>
      <c r="AH5731" s="43">
        <v>570243.16028428928</v>
      </c>
      <c r="AI5731" s="43">
        <v>0</v>
      </c>
      <c r="AJ5731" s="43">
        <v>455938147.94750524</v>
      </c>
      <c r="AK5731" s="43">
        <v>460793134.85381454</v>
      </c>
    </row>
    <row r="5732" spans="3:37" x14ac:dyDescent="0.2">
      <c r="C5732" s="43">
        <v>6.3196060769465934E-4</v>
      </c>
      <c r="D5732" s="43">
        <v>5.3602004121734097E-2</v>
      </c>
      <c r="E5732" s="43">
        <v>2.0592309018056212</v>
      </c>
      <c r="F5732" s="43">
        <v>2.6481505096567575</v>
      </c>
      <c r="H5732" s="43">
        <v>8.9751121391945258E-5</v>
      </c>
      <c r="I5732" s="43">
        <v>9.2679122988960333E-2</v>
      </c>
      <c r="J5732" s="43">
        <v>0</v>
      </c>
      <c r="K5732" s="43">
        <v>1</v>
      </c>
      <c r="M5732" s="43">
        <v>7.7952527854864544E-3</v>
      </c>
      <c r="N5732" s="43">
        <v>4.2816624762068829E-2</v>
      </c>
      <c r="O5732" s="43">
        <v>0</v>
      </c>
      <c r="P5732" s="43">
        <v>1</v>
      </c>
      <c r="R5732" s="43">
        <v>641.37703943353563</v>
      </c>
      <c r="S5732" s="43">
        <v>157.49405749536271</v>
      </c>
      <c r="T5732" s="43">
        <v>6319.5332721041123</v>
      </c>
      <c r="U5732" s="43">
        <v>7118.4043690330109</v>
      </c>
      <c r="W5732" s="43">
        <v>1320.743419310139</v>
      </c>
      <c r="X5732" s="43">
        <v>0</v>
      </c>
      <c r="Y5732" s="43">
        <v>0</v>
      </c>
      <c r="Z5732" s="43">
        <v>1320.743419310139</v>
      </c>
      <c r="AB5732" s="43">
        <v>113.10819070342406</v>
      </c>
      <c r="AC5732" s="43">
        <v>0</v>
      </c>
      <c r="AD5732" s="43">
        <v>0</v>
      </c>
      <c r="AE5732" s="43">
        <v>113.10819070342406</v>
      </c>
      <c r="AG5732" s="43">
        <v>2428847.1481113457</v>
      </c>
      <c r="AH5732" s="43">
        <v>285280.57857099001</v>
      </c>
      <c r="AI5732" s="43">
        <v>0</v>
      </c>
      <c r="AJ5732" s="43">
        <v>475054400.95438105</v>
      </c>
      <c r="AK5732" s="43">
        <v>477483248.10249239</v>
      </c>
    </row>
    <row r="5733" spans="3:37" x14ac:dyDescent="0.2">
      <c r="C5733" s="43">
        <v>6.0153007165664749E-4</v>
      </c>
      <c r="D5733" s="43">
        <v>5.322026424954026E-2</v>
      </c>
      <c r="E5733" s="43">
        <v>7.0357730713367754</v>
      </c>
      <c r="F5733" s="43">
        <v>3.4228448226377903</v>
      </c>
      <c r="H5733" s="43">
        <v>9.6839802527504126E-5</v>
      </c>
      <c r="I5733" s="43">
        <v>0.10355705861513853</v>
      </c>
      <c r="J5733" s="43">
        <v>0</v>
      </c>
      <c r="K5733" s="43">
        <v>1</v>
      </c>
      <c r="M5733" s="43">
        <v>7.8822428097675701E-3</v>
      </c>
      <c r="N5733" s="43">
        <v>4.4945100342698302E-2</v>
      </c>
      <c r="O5733" s="43">
        <v>0</v>
      </c>
      <c r="P5733" s="43">
        <v>1</v>
      </c>
      <c r="R5733" s="43">
        <v>606.14530108635927</v>
      </c>
      <c r="S5733" s="43">
        <v>189.87857964872765</v>
      </c>
      <c r="T5733" s="43">
        <v>6707.713985395103</v>
      </c>
      <c r="U5733" s="43">
        <v>7503.73786613019</v>
      </c>
      <c r="W5733" s="43">
        <v>4264.7007867007287</v>
      </c>
      <c r="X5733" s="43">
        <v>0</v>
      </c>
      <c r="Y5733" s="43">
        <v>0</v>
      </c>
      <c r="Z5733" s="43">
        <v>4264.7007867007287</v>
      </c>
      <c r="AB5733" s="43">
        <v>157.13977248185421</v>
      </c>
      <c r="AC5733" s="43">
        <v>0</v>
      </c>
      <c r="AD5733" s="43">
        <v>0</v>
      </c>
      <c r="AE5733" s="43">
        <v>157.13977248185421</v>
      </c>
      <c r="AG5733" s="43">
        <v>7842784.7467426397</v>
      </c>
      <c r="AH5733" s="43">
        <v>921175.36992735742</v>
      </c>
      <c r="AI5733" s="43">
        <v>0</v>
      </c>
      <c r="AJ5733" s="43">
        <v>659987044.42378771</v>
      </c>
      <c r="AK5733" s="43">
        <v>667829829.17053032</v>
      </c>
    </row>
    <row r="5734" spans="3:37" x14ac:dyDescent="0.2">
      <c r="C5734" s="43">
        <v>6.2621450163058423E-4</v>
      </c>
      <c r="D5734" s="43">
        <v>5.4410758483473182E-2</v>
      </c>
      <c r="E5734" s="43">
        <v>2.9458097068287259</v>
      </c>
      <c r="F5734" s="43">
        <v>1.1540615224719244</v>
      </c>
      <c r="H5734" s="43">
        <v>8.5741828572944296E-5</v>
      </c>
      <c r="I5734" s="43">
        <v>9.7088625757450253E-2</v>
      </c>
      <c r="J5734" s="43">
        <v>0</v>
      </c>
      <c r="K5734" s="43">
        <v>1</v>
      </c>
      <c r="M5734" s="43">
        <v>7.8669338091140739E-3</v>
      </c>
      <c r="N5734" s="43">
        <v>4.7463306965013219E-2</v>
      </c>
      <c r="O5734" s="43">
        <v>0</v>
      </c>
      <c r="P5734" s="43">
        <v>1</v>
      </c>
      <c r="R5734" s="43">
        <v>645.13450893786796</v>
      </c>
      <c r="S5734" s="43">
        <v>157.61714909928168</v>
      </c>
      <c r="T5734" s="43">
        <v>7069.77940503216</v>
      </c>
      <c r="U5734" s="43">
        <v>7872.5310630693093</v>
      </c>
      <c r="W5734" s="43">
        <v>1900.4434986393549</v>
      </c>
      <c r="X5734" s="43">
        <v>0</v>
      </c>
      <c r="Y5734" s="43">
        <v>0</v>
      </c>
      <c r="Z5734" s="43">
        <v>1900.4434986393549</v>
      </c>
      <c r="AB5734" s="43">
        <v>10.63477329713754</v>
      </c>
      <c r="AC5734" s="43">
        <v>0</v>
      </c>
      <c r="AD5734" s="43">
        <v>0</v>
      </c>
      <c r="AE5734" s="43">
        <v>10.63477329713754</v>
      </c>
      <c r="AG5734" s="43">
        <v>3494915.5939977737</v>
      </c>
      <c r="AH5734" s="43">
        <v>410495.79570610065</v>
      </c>
      <c r="AI5734" s="43">
        <v>0</v>
      </c>
      <c r="AJ5734" s="43">
        <v>44666047.847977668</v>
      </c>
      <c r="AK5734" s="43">
        <v>48160963.441975445</v>
      </c>
    </row>
    <row r="5735" spans="3:37" x14ac:dyDescent="0.2">
      <c r="C5735" s="43">
        <v>6.0980267218731926E-4</v>
      </c>
      <c r="D5735" s="43">
        <v>5.4210584736336803E-2</v>
      </c>
      <c r="E5735" s="43">
        <v>5.6595420560428797</v>
      </c>
      <c r="F5735" s="43">
        <v>1.5378219823498707</v>
      </c>
      <c r="H5735" s="43">
        <v>8.6036355333189441E-5</v>
      </c>
      <c r="I5735" s="43">
        <v>9.7598952640473469E-2</v>
      </c>
      <c r="J5735" s="43">
        <v>0</v>
      </c>
      <c r="K5735" s="43">
        <v>1</v>
      </c>
      <c r="M5735" s="43">
        <v>7.8149264139229634E-3</v>
      </c>
      <c r="N5735" s="43">
        <v>4.5274829802801661E-2</v>
      </c>
      <c r="O5735" s="43">
        <v>0</v>
      </c>
      <c r="P5735" s="43">
        <v>1</v>
      </c>
      <c r="R5735" s="43">
        <v>625.91561710546875</v>
      </c>
      <c r="S5735" s="43">
        <v>158.98989938174665</v>
      </c>
      <c r="T5735" s="43">
        <v>6699.2177183452677</v>
      </c>
      <c r="U5735" s="43">
        <v>7484.1232348324829</v>
      </c>
      <c r="W5735" s="43">
        <v>3542.3957585424323</v>
      </c>
      <c r="X5735" s="43">
        <v>0</v>
      </c>
      <c r="Y5735" s="43">
        <v>0</v>
      </c>
      <c r="Z5735" s="43">
        <v>3542.3957585424323</v>
      </c>
      <c r="AB5735" s="43">
        <v>36.019536043368426</v>
      </c>
      <c r="AC5735" s="43">
        <v>0</v>
      </c>
      <c r="AD5735" s="43">
        <v>0</v>
      </c>
      <c r="AE5735" s="43">
        <v>36.019536043368426</v>
      </c>
      <c r="AG5735" s="43">
        <v>6514465.7999595329</v>
      </c>
      <c r="AH5735" s="43">
        <v>765157.48384516535</v>
      </c>
      <c r="AI5735" s="43">
        <v>0</v>
      </c>
      <c r="AJ5735" s="43">
        <v>151282051.3821474</v>
      </c>
      <c r="AK5735" s="43">
        <v>157796517.18210694</v>
      </c>
    </row>
    <row r="5736" spans="3:37" x14ac:dyDescent="0.2">
      <c r="C5736" s="43">
        <v>6.0257154457076987E-4</v>
      </c>
      <c r="D5736" s="43">
        <v>5.300418459862042E-2</v>
      </c>
      <c r="E5736" s="43">
        <v>6.0691116691592049</v>
      </c>
      <c r="F5736" s="43">
        <v>2.4861217908064894</v>
      </c>
      <c r="H5736" s="43">
        <v>8.819294344271654E-5</v>
      </c>
      <c r="I5736" s="43">
        <v>0.10530553523789798</v>
      </c>
      <c r="J5736" s="43">
        <v>0</v>
      </c>
      <c r="K5736" s="43">
        <v>1</v>
      </c>
      <c r="M5736" s="43">
        <v>7.8194558834227979E-3</v>
      </c>
      <c r="N5736" s="43">
        <v>4.5433730217870012E-2</v>
      </c>
      <c r="O5736" s="43">
        <v>0</v>
      </c>
      <c r="P5736" s="43">
        <v>1</v>
      </c>
      <c r="R5736" s="43">
        <v>604.72949258056133</v>
      </c>
      <c r="S5736" s="43">
        <v>175.84394161789058</v>
      </c>
      <c r="T5736" s="43">
        <v>6726.6263068635635</v>
      </c>
      <c r="U5736" s="43">
        <v>7507.1997410620152</v>
      </c>
      <c r="W5736" s="43">
        <v>3670.1708201054093</v>
      </c>
      <c r="X5736" s="43">
        <v>0</v>
      </c>
      <c r="Y5736" s="43">
        <v>0</v>
      </c>
      <c r="Z5736" s="43">
        <v>3670.1708201054093</v>
      </c>
      <c r="AB5736" s="43">
        <v>96.161079382003621</v>
      </c>
      <c r="AC5736" s="43">
        <v>0</v>
      </c>
      <c r="AD5736" s="43">
        <v>0</v>
      </c>
      <c r="AE5736" s="43">
        <v>96.161079382003621</v>
      </c>
      <c r="AG5736" s="43">
        <v>6749444.1381738475</v>
      </c>
      <c r="AH5736" s="43">
        <v>792756.89714276837</v>
      </c>
      <c r="AI5736" s="43">
        <v>0</v>
      </c>
      <c r="AJ5736" s="43">
        <v>403876533.40441519</v>
      </c>
      <c r="AK5736" s="43">
        <v>410625977.54258901</v>
      </c>
    </row>
    <row r="5737" spans="3:37" x14ac:dyDescent="0.2">
      <c r="C5737" s="43">
        <v>6.0592083703159228E-4</v>
      </c>
      <c r="D5737" s="43">
        <v>6.1018165329422502E-2</v>
      </c>
      <c r="E5737" s="43">
        <v>10.533480644799358</v>
      </c>
      <c r="F5737" s="43">
        <v>5.3628303657004777</v>
      </c>
      <c r="H5737" s="43">
        <v>1.0301889468267156E-4</v>
      </c>
      <c r="I5737" s="43">
        <v>0.11183616965061549</v>
      </c>
      <c r="J5737" s="43">
        <v>0</v>
      </c>
      <c r="K5737" s="43">
        <v>1</v>
      </c>
      <c r="M5737" s="43">
        <v>7.8740526152324408E-3</v>
      </c>
      <c r="N5737" s="43">
        <v>4.6680890345539683E-2</v>
      </c>
      <c r="O5737" s="43">
        <v>0</v>
      </c>
      <c r="P5737" s="43">
        <v>1</v>
      </c>
      <c r="R5737" s="43">
        <v>700.03121466468428</v>
      </c>
      <c r="S5737" s="43">
        <v>218.14313132957807</v>
      </c>
      <c r="T5737" s="43">
        <v>6959.5284735041942</v>
      </c>
      <c r="U5737" s="43">
        <v>7877.7028194984568</v>
      </c>
      <c r="W5737" s="43">
        <v>7373.7652504258367</v>
      </c>
      <c r="X5737" s="43">
        <v>0</v>
      </c>
      <c r="Y5737" s="43">
        <v>0</v>
      </c>
      <c r="Z5737" s="43">
        <v>7373.7652504258367</v>
      </c>
      <c r="AB5737" s="43">
        <v>326.7905661096683</v>
      </c>
      <c r="AC5737" s="43">
        <v>0</v>
      </c>
      <c r="AD5737" s="43">
        <v>0</v>
      </c>
      <c r="AE5737" s="43">
        <v>326.7905661096683</v>
      </c>
      <c r="AG5737" s="43">
        <v>13560354.295533113</v>
      </c>
      <c r="AH5737" s="43">
        <v>1592733.2940919807</v>
      </c>
      <c r="AI5737" s="43">
        <v>0</v>
      </c>
      <c r="AJ5737" s="43">
        <v>1372520377.6606069</v>
      </c>
      <c r="AK5737" s="43">
        <v>1386080731.95614</v>
      </c>
    </row>
    <row r="5738" spans="3:37" x14ac:dyDescent="0.2">
      <c r="C5738" s="43">
        <v>6.1940024573170493E-4</v>
      </c>
      <c r="D5738" s="43">
        <v>4.6208420602387577E-2</v>
      </c>
      <c r="E5738" s="43">
        <v>5.3926811201522247</v>
      </c>
      <c r="F5738" s="43">
        <v>2.213612660804503</v>
      </c>
      <c r="H5738" s="43">
        <v>8.0620753682814384E-5</v>
      </c>
      <c r="I5738" s="43">
        <v>0.11466473346307737</v>
      </c>
      <c r="J5738" s="43">
        <v>0</v>
      </c>
      <c r="K5738" s="43">
        <v>1</v>
      </c>
      <c r="M5738" s="43">
        <v>7.8504984076491757E-3</v>
      </c>
      <c r="N5738" s="43">
        <v>4.6626504217248343E-2</v>
      </c>
      <c r="O5738" s="43">
        <v>0</v>
      </c>
      <c r="P5738" s="43">
        <v>1</v>
      </c>
      <c r="R5738" s="43">
        <v>541.91961497684849</v>
      </c>
      <c r="S5738" s="43">
        <v>175.03265984266045</v>
      </c>
      <c r="T5738" s="43">
        <v>6930.6259195139828</v>
      </c>
      <c r="U5738" s="43">
        <v>7647.5781943334914</v>
      </c>
      <c r="W5738" s="43">
        <v>2922.3996763258137</v>
      </c>
      <c r="X5738" s="43">
        <v>0</v>
      </c>
      <c r="Y5738" s="43">
        <v>0</v>
      </c>
      <c r="Z5738" s="43">
        <v>2922.3996763258137</v>
      </c>
      <c r="AB5738" s="43">
        <v>70.371814128539924</v>
      </c>
      <c r="AC5738" s="43">
        <v>0</v>
      </c>
      <c r="AD5738" s="43">
        <v>0</v>
      </c>
      <c r="AE5738" s="43">
        <v>70.371814128539924</v>
      </c>
      <c r="AG5738" s="43">
        <v>5374293.0047631711</v>
      </c>
      <c r="AH5738" s="43">
        <v>631238.33008637582</v>
      </c>
      <c r="AI5738" s="43">
        <v>0</v>
      </c>
      <c r="AJ5738" s="43">
        <v>295561619.33986771</v>
      </c>
      <c r="AK5738" s="43">
        <v>300935912.3446309</v>
      </c>
    </row>
    <row r="5739" spans="3:37" x14ac:dyDescent="0.2">
      <c r="C5739" s="43">
        <v>6.0600571010050851E-4</v>
      </c>
      <c r="D5739" s="43">
        <v>4.7716873410865016E-2</v>
      </c>
      <c r="E5739" s="43">
        <v>5.0563275100716725</v>
      </c>
      <c r="F5739" s="43">
        <v>2.9462974922488376</v>
      </c>
      <c r="H5739" s="43">
        <v>9.2410111439233944E-5</v>
      </c>
      <c r="I5739" s="43">
        <v>0.10798703142883903</v>
      </c>
      <c r="J5739" s="43">
        <v>0</v>
      </c>
      <c r="K5739" s="43">
        <v>1</v>
      </c>
      <c r="M5739" s="43">
        <v>7.9831784788135796E-3</v>
      </c>
      <c r="N5739" s="43">
        <v>4.4619922648360927E-2</v>
      </c>
      <c r="O5739" s="43">
        <v>0</v>
      </c>
      <c r="P5739" s="43">
        <v>1</v>
      </c>
      <c r="R5739" s="43">
        <v>547.50875529558084</v>
      </c>
      <c r="S5739" s="43">
        <v>188.94415838014055</v>
      </c>
      <c r="T5739" s="43">
        <v>6744.45753683167</v>
      </c>
      <c r="U5739" s="43">
        <v>7480.9104505073919</v>
      </c>
      <c r="W5739" s="43">
        <v>2768.3835814061449</v>
      </c>
      <c r="X5739" s="43">
        <v>0</v>
      </c>
      <c r="Y5739" s="43">
        <v>0</v>
      </c>
      <c r="Z5739" s="43">
        <v>2768.3835814061449</v>
      </c>
      <c r="AB5739" s="43">
        <v>114.02079616351963</v>
      </c>
      <c r="AC5739" s="43">
        <v>0</v>
      </c>
      <c r="AD5739" s="43">
        <v>0</v>
      </c>
      <c r="AE5739" s="43">
        <v>114.02079616351963</v>
      </c>
      <c r="AG5739" s="43">
        <v>5091057.4062059009</v>
      </c>
      <c r="AH5739" s="43">
        <v>597970.85358372726</v>
      </c>
      <c r="AI5739" s="43">
        <v>0</v>
      </c>
      <c r="AJ5739" s="43">
        <v>478887343.88678247</v>
      </c>
      <c r="AK5739" s="43">
        <v>483978401.29298836</v>
      </c>
    </row>
    <row r="5740" spans="3:37" x14ac:dyDescent="0.2">
      <c r="C5740" s="43">
        <v>6.1496666588156668E-4</v>
      </c>
      <c r="D5740" s="43">
        <v>5.793646782262718E-2</v>
      </c>
      <c r="E5740" s="43">
        <v>0.90190760642479462</v>
      </c>
      <c r="F5740" s="43">
        <v>2.19994350990721</v>
      </c>
      <c r="H5740" s="43">
        <v>8.7275857182919528E-5</v>
      </c>
      <c r="I5740" s="43">
        <v>9.7028880344088714E-2</v>
      </c>
      <c r="J5740" s="43">
        <v>0</v>
      </c>
      <c r="K5740" s="43">
        <v>1</v>
      </c>
      <c r="M5740" s="43">
        <v>8.0091359611371704E-3</v>
      </c>
      <c r="N5740" s="43">
        <v>4.5338470303304214E-2</v>
      </c>
      <c r="O5740" s="43">
        <v>0</v>
      </c>
      <c r="P5740" s="43">
        <v>1</v>
      </c>
      <c r="R5740" s="43">
        <v>674.59941878118934</v>
      </c>
      <c r="S5740" s="43">
        <v>160.33838897262328</v>
      </c>
      <c r="T5740" s="43">
        <v>6875.3514354404015</v>
      </c>
      <c r="U5740" s="43">
        <v>7710.2892431942146</v>
      </c>
      <c r="W5740" s="43">
        <v>608.42634708850017</v>
      </c>
      <c r="X5740" s="43">
        <v>0</v>
      </c>
      <c r="Y5740" s="43">
        <v>0</v>
      </c>
      <c r="Z5740" s="43">
        <v>608.42634708850017</v>
      </c>
      <c r="AB5740" s="43">
        <v>86.614487795842081</v>
      </c>
      <c r="AC5740" s="43">
        <v>0</v>
      </c>
      <c r="AD5740" s="43">
        <v>0</v>
      </c>
      <c r="AE5740" s="43">
        <v>86.614487795842081</v>
      </c>
      <c r="AG5740" s="43">
        <v>1118896.0522957519</v>
      </c>
      <c r="AH5740" s="43">
        <v>131420.09097111603</v>
      </c>
      <c r="AI5740" s="43">
        <v>0</v>
      </c>
      <c r="AJ5740" s="43">
        <v>363780848.74253672</v>
      </c>
      <c r="AK5740" s="43">
        <v>364899744.79483247</v>
      </c>
    </row>
    <row r="5741" spans="3:37" x14ac:dyDescent="0.2">
      <c r="C5741" s="43">
        <v>6.2762297182672455E-4</v>
      </c>
      <c r="D5741" s="43">
        <v>5.8339327392860851E-2</v>
      </c>
      <c r="E5741" s="43">
        <v>7.2963028989495387</v>
      </c>
      <c r="F5741" s="43">
        <v>3.2790637739067496</v>
      </c>
      <c r="H5741" s="43">
        <v>8.7874896084751925E-5</v>
      </c>
      <c r="I5741" s="43">
        <v>0.11243316634524114</v>
      </c>
      <c r="J5741" s="43">
        <v>0</v>
      </c>
      <c r="K5741" s="43">
        <v>1</v>
      </c>
      <c r="M5741" s="43">
        <v>7.8053939248812843E-3</v>
      </c>
      <c r="N5741" s="43">
        <v>4.5646326892268656E-2</v>
      </c>
      <c r="O5741" s="43">
        <v>0</v>
      </c>
      <c r="P5741" s="43">
        <v>1</v>
      </c>
      <c r="R5741" s="43">
        <v>693.27034188675498</v>
      </c>
      <c r="S5741" s="43">
        <v>187.0689198868877</v>
      </c>
      <c r="T5741" s="43">
        <v>6745.9487106103288</v>
      </c>
      <c r="U5741" s="43">
        <v>7626.2879723839715</v>
      </c>
      <c r="W5741" s="43">
        <v>5058.3104052640683</v>
      </c>
      <c r="X5741" s="43">
        <v>0</v>
      </c>
      <c r="Y5741" s="43">
        <v>0</v>
      </c>
      <c r="Z5741" s="43">
        <v>5058.3104052640683</v>
      </c>
      <c r="AB5741" s="43">
        <v>169.0607834238314</v>
      </c>
      <c r="AC5741" s="43">
        <v>0</v>
      </c>
      <c r="AD5741" s="43">
        <v>0</v>
      </c>
      <c r="AE5741" s="43">
        <v>169.0607834238314</v>
      </c>
      <c r="AG5741" s="43">
        <v>9302232.8352806214</v>
      </c>
      <c r="AH5741" s="43">
        <v>1092595.0475370388</v>
      </c>
      <c r="AI5741" s="43">
        <v>0</v>
      </c>
      <c r="AJ5741" s="43">
        <v>710055290.38009191</v>
      </c>
      <c r="AK5741" s="43">
        <v>719357523.21537256</v>
      </c>
    </row>
    <row r="5742" spans="3:37" x14ac:dyDescent="0.2">
      <c r="C5742" s="43">
        <v>6.2683572523114517E-4</v>
      </c>
      <c r="D5742" s="43">
        <v>5.7953590242301845E-2</v>
      </c>
      <c r="E5742" s="43">
        <v>7.9774461742020168</v>
      </c>
      <c r="F5742" s="43">
        <v>2.0410956964953102</v>
      </c>
      <c r="H5742" s="43">
        <v>9.3347504916074797E-5</v>
      </c>
      <c r="I5742" s="43">
        <v>9.8483687434932674E-2</v>
      </c>
      <c r="J5742" s="43">
        <v>0</v>
      </c>
      <c r="K5742" s="43">
        <v>1</v>
      </c>
      <c r="M5742" s="43">
        <v>7.8250479488294767E-3</v>
      </c>
      <c r="N5742" s="43">
        <v>4.502241604198999E-2</v>
      </c>
      <c r="O5742" s="43">
        <v>0</v>
      </c>
      <c r="P5742" s="43">
        <v>1</v>
      </c>
      <c r="R5742" s="43">
        <v>687.82262748558344</v>
      </c>
      <c r="S5742" s="43">
        <v>174.06417181392445</v>
      </c>
      <c r="T5742" s="43">
        <v>6670.4967524698532</v>
      </c>
      <c r="U5742" s="43">
        <v>7532.3835517693606</v>
      </c>
      <c r="W5742" s="43">
        <v>5487.0679881644464</v>
      </c>
      <c r="X5742" s="43">
        <v>0</v>
      </c>
      <c r="Y5742" s="43">
        <v>0</v>
      </c>
      <c r="Z5742" s="43">
        <v>5487.0679881644464</v>
      </c>
      <c r="AB5742" s="43">
        <v>76.621541984725141</v>
      </c>
      <c r="AC5742" s="43">
        <v>0</v>
      </c>
      <c r="AD5742" s="43">
        <v>0</v>
      </c>
      <c r="AE5742" s="43">
        <v>76.621541984725141</v>
      </c>
      <c r="AG5742" s="43">
        <v>10090718.030234417</v>
      </c>
      <c r="AH5742" s="43">
        <v>1185206.6854435205</v>
      </c>
      <c r="AI5742" s="43">
        <v>0</v>
      </c>
      <c r="AJ5742" s="43">
        <v>321810476.33584559</v>
      </c>
      <c r="AK5742" s="43">
        <v>331901194.36607999</v>
      </c>
    </row>
    <row r="5743" spans="3:37" x14ac:dyDescent="0.2">
      <c r="C5743" s="43">
        <v>6.2056370412688633E-4</v>
      </c>
      <c r="D5743" s="43">
        <v>5.6660497900290152E-2</v>
      </c>
      <c r="E5743" s="43">
        <v>5.344114390584835</v>
      </c>
      <c r="F5743" s="43">
        <v>0.90043615334082205</v>
      </c>
      <c r="H5743" s="43">
        <v>8.2425046139080998E-5</v>
      </c>
      <c r="I5743" s="43">
        <v>0.10993039115888636</v>
      </c>
      <c r="J5743" s="43">
        <v>0</v>
      </c>
      <c r="K5743" s="43">
        <v>1</v>
      </c>
      <c r="M5743" s="43">
        <v>7.8326556115431937E-3</v>
      </c>
      <c r="N5743" s="43">
        <v>4.4645740179182422E-2</v>
      </c>
      <c r="O5743" s="43">
        <v>0</v>
      </c>
      <c r="P5743" s="43">
        <v>1</v>
      </c>
      <c r="R5743" s="43">
        <v>665.74686504086799</v>
      </c>
      <c r="S5743" s="43">
        <v>171.56130654462851</v>
      </c>
      <c r="T5743" s="43">
        <v>6621.1195888886459</v>
      </c>
      <c r="U5743" s="43">
        <v>7458.4277604741419</v>
      </c>
      <c r="W5743" s="43">
        <v>3557.8274019516425</v>
      </c>
      <c r="X5743" s="43">
        <v>0</v>
      </c>
      <c r="Y5743" s="43">
        <v>0</v>
      </c>
      <c r="Z5743" s="43">
        <v>3557.8274019516425</v>
      </c>
      <c r="AB5743" s="43">
        <v>-7.0924221099690428</v>
      </c>
      <c r="AC5743" s="43">
        <v>0</v>
      </c>
      <c r="AD5743" s="43">
        <v>0</v>
      </c>
      <c r="AE5743" s="43">
        <v>-7.0924221099690428</v>
      </c>
      <c r="AG5743" s="43">
        <v>6542844.5921890708</v>
      </c>
      <c r="AH5743" s="43">
        <v>768490.71882155479</v>
      </c>
      <c r="AI5743" s="43">
        <v>0</v>
      </c>
      <c r="AJ5743" s="43">
        <v>0</v>
      </c>
      <c r="AK5743" s="43">
        <v>6542844.5921890708</v>
      </c>
    </row>
    <row r="5744" spans="3:37" x14ac:dyDescent="0.2">
      <c r="C5744" s="43">
        <v>6.1011803433197453E-4</v>
      </c>
      <c r="D5744" s="43">
        <v>5.9329715357603452E-2</v>
      </c>
      <c r="E5744" s="43">
        <v>6.4416391253422285</v>
      </c>
      <c r="F5744" s="43">
        <v>1.1669567031935715</v>
      </c>
      <c r="H5744" s="43">
        <v>8.3822226524618492E-5</v>
      </c>
      <c r="I5744" s="43">
        <v>9.0347701018266294E-2</v>
      </c>
      <c r="J5744" s="43">
        <v>0</v>
      </c>
      <c r="K5744" s="43">
        <v>1</v>
      </c>
      <c r="M5744" s="43">
        <v>7.8110880077803388E-3</v>
      </c>
      <c r="N5744" s="43">
        <v>4.7298062002467889E-2</v>
      </c>
      <c r="O5744" s="43">
        <v>0</v>
      </c>
      <c r="P5744" s="43">
        <v>1</v>
      </c>
      <c r="R5744" s="43">
        <v>685.3753803831188</v>
      </c>
      <c r="S5744" s="43">
        <v>143.38993615349253</v>
      </c>
      <c r="T5744" s="43">
        <v>6995.1535176325133</v>
      </c>
      <c r="U5744" s="43">
        <v>7823.9188341691242</v>
      </c>
      <c r="W5744" s="43">
        <v>4414.9408658222101</v>
      </c>
      <c r="X5744" s="43">
        <v>0</v>
      </c>
      <c r="Y5744" s="43">
        <v>0</v>
      </c>
      <c r="Z5744" s="43">
        <v>4414.9408658222101</v>
      </c>
      <c r="AB5744" s="43">
        <v>12.243797493592186</v>
      </c>
      <c r="AC5744" s="43">
        <v>0</v>
      </c>
      <c r="AD5744" s="43">
        <v>0</v>
      </c>
      <c r="AE5744" s="43">
        <v>12.243797493592186</v>
      </c>
      <c r="AG5744" s="43">
        <v>8119076.2522470439</v>
      </c>
      <c r="AH5744" s="43">
        <v>953627.22701759741</v>
      </c>
      <c r="AI5744" s="43">
        <v>0</v>
      </c>
      <c r="AJ5744" s="43">
        <v>51423949.473087184</v>
      </c>
      <c r="AK5744" s="43">
        <v>59543025.725334227</v>
      </c>
    </row>
    <row r="5745" spans="3:37" x14ac:dyDescent="0.2">
      <c r="C5745" s="43">
        <v>5.8497203112442358E-4</v>
      </c>
      <c r="D5745" s="43">
        <v>6.2744298235954399E-2</v>
      </c>
      <c r="E5745" s="43">
        <v>6.0435599087462988</v>
      </c>
      <c r="F5745" s="43">
        <v>1.6025814631873792</v>
      </c>
      <c r="H5745" s="43">
        <v>9.6238743225729451E-5</v>
      </c>
      <c r="I5745" s="43">
        <v>9.7576552190162133E-2</v>
      </c>
      <c r="J5745" s="43">
        <v>0</v>
      </c>
      <c r="K5745" s="43">
        <v>1</v>
      </c>
      <c r="M5745" s="43">
        <v>7.8301235908559887E-3</v>
      </c>
      <c r="N5745" s="43">
        <v>4.3363338206097293E-2</v>
      </c>
      <c r="O5745" s="43">
        <v>0</v>
      </c>
      <c r="P5745" s="43">
        <v>1</v>
      </c>
      <c r="R5745" s="43">
        <v>694.94709049837672</v>
      </c>
      <c r="S5745" s="43">
        <v>177.8024677169677</v>
      </c>
      <c r="T5745" s="43">
        <v>6428.8559922180111</v>
      </c>
      <c r="U5745" s="43">
        <v>7301.6055504333553</v>
      </c>
      <c r="W5745" s="43">
        <v>4199.9543748358756</v>
      </c>
      <c r="X5745" s="43">
        <v>0</v>
      </c>
      <c r="Y5745" s="43">
        <v>0</v>
      </c>
      <c r="Z5745" s="43">
        <v>4199.9543748358756</v>
      </c>
      <c r="AB5745" s="43">
        <v>44.807559105444639</v>
      </c>
      <c r="AC5745" s="43">
        <v>0</v>
      </c>
      <c r="AD5745" s="43">
        <v>0</v>
      </c>
      <c r="AE5745" s="43">
        <v>44.807559105444639</v>
      </c>
      <c r="AG5745" s="43">
        <v>7723716.0953231752</v>
      </c>
      <c r="AH5745" s="43">
        <v>907190.14496454911</v>
      </c>
      <c r="AI5745" s="43">
        <v>0</v>
      </c>
      <c r="AJ5745" s="43">
        <v>188191748.24286747</v>
      </c>
      <c r="AK5745" s="43">
        <v>195915464.33819064</v>
      </c>
    </row>
    <row r="5746" spans="3:37" x14ac:dyDescent="0.2">
      <c r="C5746" s="43">
        <v>6.038866990512767E-4</v>
      </c>
      <c r="D5746" s="43">
        <v>5.4760549135333902E-2</v>
      </c>
      <c r="E5746" s="43">
        <v>2.2971539002039143</v>
      </c>
      <c r="F5746" s="43">
        <v>2.0799575722637496</v>
      </c>
      <c r="H5746" s="43">
        <v>8.8913110703062095E-5</v>
      </c>
      <c r="I5746" s="43">
        <v>9.8232816515537266E-2</v>
      </c>
      <c r="J5746" s="43">
        <v>0</v>
      </c>
      <c r="K5746" s="43">
        <v>1</v>
      </c>
      <c r="M5746" s="43">
        <v>7.8377440541413136E-3</v>
      </c>
      <c r="N5746" s="43">
        <v>4.5614374369124529E-2</v>
      </c>
      <c r="O5746" s="43">
        <v>0</v>
      </c>
      <c r="P5746" s="43">
        <v>1</v>
      </c>
      <c r="R5746" s="43">
        <v>626.13161281700093</v>
      </c>
      <c r="S5746" s="43">
        <v>165.37306427176318</v>
      </c>
      <c r="T5746" s="43">
        <v>6769.1661281659835</v>
      </c>
      <c r="U5746" s="43">
        <v>7560.6708052547474</v>
      </c>
      <c r="W5746" s="43">
        <v>1438.3206764235408</v>
      </c>
      <c r="X5746" s="43">
        <v>0</v>
      </c>
      <c r="Y5746" s="43">
        <v>0</v>
      </c>
      <c r="Z5746" s="43">
        <v>1438.3206764235408</v>
      </c>
      <c r="AB5746" s="43">
        <v>72.352926685011468</v>
      </c>
      <c r="AC5746" s="43">
        <v>0</v>
      </c>
      <c r="AD5746" s="43">
        <v>0</v>
      </c>
      <c r="AE5746" s="43">
        <v>72.352926685011468</v>
      </c>
      <c r="AG5746" s="43">
        <v>2645071.7239428917</v>
      </c>
      <c r="AH5746" s="43">
        <v>310677.26610748481</v>
      </c>
      <c r="AI5746" s="43">
        <v>0</v>
      </c>
      <c r="AJ5746" s="43">
        <v>303882292.07704818</v>
      </c>
      <c r="AK5746" s="43">
        <v>306527363.80099106</v>
      </c>
    </row>
    <row r="5747" spans="3:37" x14ac:dyDescent="0.2">
      <c r="C5747" s="43">
        <v>6.3565516350760909E-4</v>
      </c>
      <c r="D5747" s="43">
        <v>5.9456192816209064E-2</v>
      </c>
      <c r="E5747" s="43">
        <v>5.370865440237294</v>
      </c>
      <c r="F5747" s="43">
        <v>2.4193990678423773</v>
      </c>
      <c r="H5747" s="43">
        <v>8.9914877535735016E-5</v>
      </c>
      <c r="I5747" s="43">
        <v>0.11557263519389549</v>
      </c>
      <c r="J5747" s="43">
        <v>0</v>
      </c>
      <c r="K5747" s="43">
        <v>1</v>
      </c>
      <c r="M5747" s="43">
        <v>7.886158078224792E-3</v>
      </c>
      <c r="N5747" s="43">
        <v>4.7939196217575364E-2</v>
      </c>
      <c r="O5747" s="43">
        <v>0</v>
      </c>
      <c r="P5747" s="43">
        <v>1</v>
      </c>
      <c r="R5747" s="43">
        <v>715.58470338265431</v>
      </c>
      <c r="S5747" s="43">
        <v>196.75643530244841</v>
      </c>
      <c r="T5747" s="43">
        <v>7158.1138095338929</v>
      </c>
      <c r="U5747" s="43">
        <v>8070.4549482189959</v>
      </c>
      <c r="W5747" s="43">
        <v>3843.309152960353</v>
      </c>
      <c r="X5747" s="43">
        <v>0</v>
      </c>
      <c r="Y5747" s="43">
        <v>0</v>
      </c>
      <c r="Z5747" s="43">
        <v>3843.309152960353</v>
      </c>
      <c r="AB5747" s="43">
        <v>108.6799279209656</v>
      </c>
      <c r="AC5747" s="43">
        <v>0</v>
      </c>
      <c r="AD5747" s="43">
        <v>0</v>
      </c>
      <c r="AE5747" s="43">
        <v>108.6799279209656</v>
      </c>
      <c r="AG5747" s="43">
        <v>7067845.532294089</v>
      </c>
      <c r="AH5747" s="43">
        <v>830154.77703943627</v>
      </c>
      <c r="AI5747" s="43">
        <v>0</v>
      </c>
      <c r="AJ5747" s="43">
        <v>456455697.2680555</v>
      </c>
      <c r="AK5747" s="43">
        <v>463523542.80034959</v>
      </c>
    </row>
    <row r="5748" spans="3:37" x14ac:dyDescent="0.2">
      <c r="C5748" s="43">
        <v>6.2087088724394057E-4</v>
      </c>
      <c r="D5748" s="43">
        <v>5.6638939631260765E-2</v>
      </c>
      <c r="E5748" s="43">
        <v>3.3944853519762428</v>
      </c>
      <c r="F5748" s="43">
        <v>1.4937369906010221</v>
      </c>
      <c r="H5748" s="43">
        <v>8.2737978070414174E-5</v>
      </c>
      <c r="I5748" s="43">
        <v>9.4020228002074435E-2</v>
      </c>
      <c r="J5748" s="43">
        <v>0</v>
      </c>
      <c r="K5748" s="43">
        <v>1</v>
      </c>
      <c r="M5748" s="43">
        <v>7.8113974141819156E-3</v>
      </c>
      <c r="N5748" s="43">
        <v>4.4189219145820163E-2</v>
      </c>
      <c r="O5748" s="43">
        <v>0</v>
      </c>
      <c r="P5748" s="43">
        <v>1</v>
      </c>
      <c r="R5748" s="43">
        <v>665.82298439262672</v>
      </c>
      <c r="S5748" s="43">
        <v>147.28841081447621</v>
      </c>
      <c r="T5748" s="43">
        <v>6535.6296407939299</v>
      </c>
      <c r="U5748" s="43">
        <v>7348.7410360010326</v>
      </c>
      <c r="W5748" s="43">
        <v>2260.1263675298778</v>
      </c>
      <c r="X5748" s="43">
        <v>0</v>
      </c>
      <c r="Y5748" s="43">
        <v>0</v>
      </c>
      <c r="Z5748" s="43">
        <v>2260.1263675298778</v>
      </c>
      <c r="AB5748" s="43">
        <v>35.175333714809724</v>
      </c>
      <c r="AC5748" s="43">
        <v>0</v>
      </c>
      <c r="AD5748" s="43">
        <v>0</v>
      </c>
      <c r="AE5748" s="43">
        <v>35.175333714809724</v>
      </c>
      <c r="AG5748" s="43">
        <v>4156372.3898874451</v>
      </c>
      <c r="AH5748" s="43">
        <v>488187.29538645362</v>
      </c>
      <c r="AI5748" s="43">
        <v>0</v>
      </c>
      <c r="AJ5748" s="43">
        <v>147736401.60220084</v>
      </c>
      <c r="AK5748" s="43">
        <v>151892773.99208829</v>
      </c>
    </row>
    <row r="5749" spans="3:37" x14ac:dyDescent="0.2">
      <c r="C5749" s="43">
        <v>6.0868511006802422E-4</v>
      </c>
      <c r="D5749" s="43">
        <v>4.7107329468133959E-2</v>
      </c>
      <c r="E5749" s="43">
        <v>15.920675185982043</v>
      </c>
      <c r="F5749" s="43">
        <v>3.2477778111163795</v>
      </c>
      <c r="H5749" s="43">
        <v>9.067760473080444E-5</v>
      </c>
      <c r="I5749" s="43">
        <v>8.1401990936222107E-2</v>
      </c>
      <c r="J5749" s="43">
        <v>0</v>
      </c>
      <c r="K5749" s="43">
        <v>1</v>
      </c>
      <c r="M5749" s="43">
        <v>7.8016722567803704E-3</v>
      </c>
      <c r="N5749" s="43">
        <v>4.4320910368505419E-2</v>
      </c>
      <c r="O5749" s="43">
        <v>0</v>
      </c>
      <c r="P5749" s="43">
        <v>1</v>
      </c>
      <c r="R5749" s="43">
        <v>542.90461744264098</v>
      </c>
      <c r="S5749" s="43">
        <v>139.7582453310348</v>
      </c>
      <c r="T5749" s="43">
        <v>6546.9458232172092</v>
      </c>
      <c r="U5749" s="43">
        <v>7229.6086859908846</v>
      </c>
      <c r="W5749" s="43">
        <v>8643.4080712741288</v>
      </c>
      <c r="X5749" s="43">
        <v>0</v>
      </c>
      <c r="Y5749" s="43">
        <v>0</v>
      </c>
      <c r="Z5749" s="43">
        <v>8643.4080712741288</v>
      </c>
      <c r="AB5749" s="43">
        <v>130.57519793250088</v>
      </c>
      <c r="AC5749" s="43">
        <v>0</v>
      </c>
      <c r="AD5749" s="43">
        <v>0</v>
      </c>
      <c r="AE5749" s="43">
        <v>130.57519793250088</v>
      </c>
      <c r="AG5749" s="43">
        <v>15895227.443073124</v>
      </c>
      <c r="AH5749" s="43">
        <v>1866976.1433952118</v>
      </c>
      <c r="AI5749" s="43">
        <v>0</v>
      </c>
      <c r="AJ5749" s="43">
        <v>548415831.31650376</v>
      </c>
      <c r="AK5749" s="43">
        <v>564311058.75957692</v>
      </c>
    </row>
    <row r="5750" spans="3:37" x14ac:dyDescent="0.2">
      <c r="C5750" s="43">
        <v>6.1439170390753528E-4</v>
      </c>
      <c r="D5750" s="43">
        <v>5.3022520507245673E-2</v>
      </c>
      <c r="E5750" s="43">
        <v>5.0581421534085926</v>
      </c>
      <c r="F5750" s="43">
        <v>3.4873909440572839</v>
      </c>
      <c r="H5750" s="43">
        <v>9.5491229083033424E-5</v>
      </c>
      <c r="I5750" s="43">
        <v>8.7829768761587268E-2</v>
      </c>
      <c r="J5750" s="43">
        <v>0</v>
      </c>
      <c r="K5750" s="43">
        <v>1</v>
      </c>
      <c r="M5750" s="43">
        <v>7.7936660724863618E-3</v>
      </c>
      <c r="N5750" s="43">
        <v>4.5722098159974744E-2</v>
      </c>
      <c r="O5750" s="43">
        <v>0</v>
      </c>
      <c r="P5750" s="43">
        <v>1</v>
      </c>
      <c r="R5750" s="43">
        <v>616.8052822949445</v>
      </c>
      <c r="S5750" s="43">
        <v>158.79893862376696</v>
      </c>
      <c r="T5750" s="43">
        <v>6746.9939161507482</v>
      </c>
      <c r="U5750" s="43">
        <v>7522.5981370694599</v>
      </c>
      <c r="W5750" s="43">
        <v>3119.8887988211454</v>
      </c>
      <c r="X5750" s="43">
        <v>0</v>
      </c>
      <c r="Y5750" s="43">
        <v>0</v>
      </c>
      <c r="Z5750" s="43">
        <v>3119.8887988211454</v>
      </c>
      <c r="AB5750" s="43">
        <v>164.16323845670416</v>
      </c>
      <c r="AC5750" s="43">
        <v>0</v>
      </c>
      <c r="AD5750" s="43">
        <v>0</v>
      </c>
      <c r="AE5750" s="43">
        <v>164.16323845670416</v>
      </c>
      <c r="AG5750" s="43">
        <v>5737475.5010320861</v>
      </c>
      <c r="AH5750" s="43">
        <v>673895.98054536746</v>
      </c>
      <c r="AI5750" s="43">
        <v>0</v>
      </c>
      <c r="AJ5750" s="43">
        <v>689485601.51815748</v>
      </c>
      <c r="AK5750" s="43">
        <v>695223077.0191896</v>
      </c>
    </row>
    <row r="5751" spans="3:37" x14ac:dyDescent="0.2">
      <c r="C5751" s="43">
        <v>6.0664261810848248E-4</v>
      </c>
      <c r="D5751" s="43">
        <v>5.4918265537281075E-2</v>
      </c>
      <c r="E5751" s="43">
        <v>8.1725385693956643</v>
      </c>
      <c r="F5751" s="43">
        <v>7.7820844777166345</v>
      </c>
      <c r="H5751" s="43">
        <v>8.6138132246857909E-5</v>
      </c>
      <c r="I5751" s="43">
        <v>8.9432195478924309E-2</v>
      </c>
      <c r="J5751" s="43">
        <v>0</v>
      </c>
      <c r="K5751" s="43">
        <v>1</v>
      </c>
      <c r="M5751" s="43">
        <v>7.8215143686821142E-3</v>
      </c>
      <c r="N5751" s="43">
        <v>4.3216905683677587E-2</v>
      </c>
      <c r="O5751" s="43">
        <v>0</v>
      </c>
      <c r="P5751" s="43">
        <v>1</v>
      </c>
      <c r="R5751" s="43">
        <v>630.80060717717174</v>
      </c>
      <c r="S5751" s="43">
        <v>145.858490873953</v>
      </c>
      <c r="T5751" s="43">
        <v>6400.1018979032751</v>
      </c>
      <c r="U5751" s="43">
        <v>7176.7609959543997</v>
      </c>
      <c r="W5751" s="43">
        <v>5155.2422917536396</v>
      </c>
      <c r="X5751" s="43">
        <v>0</v>
      </c>
      <c r="Y5751" s="43">
        <v>0</v>
      </c>
      <c r="Z5751" s="43">
        <v>5155.2422917536396</v>
      </c>
      <c r="AB5751" s="43">
        <v>457.76130169234614</v>
      </c>
      <c r="AC5751" s="43">
        <v>0</v>
      </c>
      <c r="AD5751" s="43">
        <v>0</v>
      </c>
      <c r="AE5751" s="43">
        <v>457.76130169234614</v>
      </c>
      <c r="AG5751" s="43">
        <v>9480490.5745349433</v>
      </c>
      <c r="AH5751" s="43">
        <v>1113532.3350187861</v>
      </c>
      <c r="AI5751" s="43">
        <v>0</v>
      </c>
      <c r="AJ5751" s="43">
        <v>1922597467.1078539</v>
      </c>
      <c r="AK5751" s="43">
        <v>1932077957.6823888</v>
      </c>
    </row>
    <row r="5752" spans="3:37" x14ac:dyDescent="0.2">
      <c r="C5752" s="43">
        <v>5.9847564408008723E-4</v>
      </c>
      <c r="D5752" s="43">
        <v>5.2615639032635268E-2</v>
      </c>
      <c r="E5752" s="43">
        <v>4.3951462900915521</v>
      </c>
      <c r="F5752" s="43">
        <v>1.8934388168740288</v>
      </c>
      <c r="H5752" s="43">
        <v>8.7268584973805119E-5</v>
      </c>
      <c r="I5752" s="43">
        <v>9.8715559129640917E-2</v>
      </c>
      <c r="J5752" s="43">
        <v>0</v>
      </c>
      <c r="K5752" s="43">
        <v>1</v>
      </c>
      <c r="M5752" s="43">
        <v>7.9079136079007739E-3</v>
      </c>
      <c r="N5752" s="43">
        <v>4.525171804749481E-2</v>
      </c>
      <c r="O5752" s="43">
        <v>0</v>
      </c>
      <c r="P5752" s="43">
        <v>1</v>
      </c>
      <c r="R5752" s="43">
        <v>596.21610493781668</v>
      </c>
      <c r="S5752" s="43">
        <v>163.11200141012392</v>
      </c>
      <c r="T5752" s="43">
        <v>6775.4689809674992</v>
      </c>
      <c r="U5752" s="43">
        <v>7534.79708731544</v>
      </c>
      <c r="W5752" s="43">
        <v>2620.4570017102806</v>
      </c>
      <c r="X5752" s="43">
        <v>0</v>
      </c>
      <c r="Y5752" s="43">
        <v>0</v>
      </c>
      <c r="Z5752" s="43">
        <v>2620.4570017102806</v>
      </c>
      <c r="AB5752" s="43">
        <v>56.997039419466674</v>
      </c>
      <c r="AC5752" s="43">
        <v>0</v>
      </c>
      <c r="AD5752" s="43">
        <v>0</v>
      </c>
      <c r="AE5752" s="43">
        <v>56.997039419466674</v>
      </c>
      <c r="AG5752" s="43">
        <v>4819020.4261452062</v>
      </c>
      <c r="AH5752" s="43">
        <v>566018.71236942057</v>
      </c>
      <c r="AI5752" s="43">
        <v>0</v>
      </c>
      <c r="AJ5752" s="43">
        <v>239387565.56176004</v>
      </c>
      <c r="AK5752" s="43">
        <v>244206585.98790523</v>
      </c>
    </row>
    <row r="5753" spans="3:37" x14ac:dyDescent="0.2">
      <c r="C5753" s="43">
        <v>6.0118230595948021E-4</v>
      </c>
      <c r="D5753" s="43">
        <v>5.2694301995926195E-2</v>
      </c>
      <c r="E5753" s="43">
        <v>2.890931870742421</v>
      </c>
      <c r="F5753" s="43">
        <v>3.0943956877626388</v>
      </c>
      <c r="H5753" s="43">
        <v>9.1969482462039842E-5</v>
      </c>
      <c r="I5753" s="43">
        <v>0.11392242515365036</v>
      </c>
      <c r="J5753" s="43">
        <v>0</v>
      </c>
      <c r="K5753" s="43">
        <v>1</v>
      </c>
      <c r="M5753" s="43">
        <v>7.8330990475447438E-3</v>
      </c>
      <c r="N5753" s="43">
        <v>4.643005473297368E-2</v>
      </c>
      <c r="O5753" s="43">
        <v>0</v>
      </c>
      <c r="P5753" s="43">
        <v>1</v>
      </c>
      <c r="R5753" s="43">
        <v>599.80795150088761</v>
      </c>
      <c r="S5753" s="43">
        <v>198.37883565400688</v>
      </c>
      <c r="T5753" s="43">
        <v>6886.129512264406</v>
      </c>
      <c r="U5753" s="43">
        <v>7684.3162994193008</v>
      </c>
      <c r="W5753" s="43">
        <v>1734.0039233186403</v>
      </c>
      <c r="X5753" s="43">
        <v>0</v>
      </c>
      <c r="Y5753" s="43">
        <v>0</v>
      </c>
      <c r="Z5753" s="43">
        <v>1734.0039233186403</v>
      </c>
      <c r="AB5753" s="43">
        <v>134.41716502068451</v>
      </c>
      <c r="AC5753" s="43">
        <v>0</v>
      </c>
      <c r="AD5753" s="43">
        <v>0</v>
      </c>
      <c r="AE5753" s="43">
        <v>134.41716502068451</v>
      </c>
      <c r="AG5753" s="43">
        <v>3188833.2149829795</v>
      </c>
      <c r="AH5753" s="43">
        <v>374544.84743682633</v>
      </c>
      <c r="AI5753" s="43">
        <v>0</v>
      </c>
      <c r="AJ5753" s="43">
        <v>564552093.08687496</v>
      </c>
      <c r="AK5753" s="43">
        <v>567740926.30185795</v>
      </c>
    </row>
    <row r="5754" spans="3:37" x14ac:dyDescent="0.2">
      <c r="C5754" s="43">
        <v>6.4359323978968597E-4</v>
      </c>
      <c r="D5754" s="43">
        <v>4.6429112397432318E-2</v>
      </c>
      <c r="E5754" s="43">
        <v>2.4129726664295554</v>
      </c>
      <c r="F5754" s="43">
        <v>2.2980128479669939</v>
      </c>
      <c r="H5754" s="43">
        <v>9.7200520895013298E-5</v>
      </c>
      <c r="I5754" s="43">
        <v>7.0754953717613908E-2</v>
      </c>
      <c r="J5754" s="43">
        <v>0</v>
      </c>
      <c r="K5754" s="43">
        <v>1</v>
      </c>
      <c r="M5754" s="43">
        <v>7.7774176109110032E-3</v>
      </c>
      <c r="N5754" s="43">
        <v>4.7587677553743823E-2</v>
      </c>
      <c r="O5754" s="43">
        <v>0</v>
      </c>
      <c r="P5754" s="43">
        <v>1</v>
      </c>
      <c r="R5754" s="43">
        <v>565.77561795071995</v>
      </c>
      <c r="S5754" s="43">
        <v>130.21703917625914</v>
      </c>
      <c r="T5754" s="43">
        <v>7007.6483779710443</v>
      </c>
      <c r="U5754" s="43">
        <v>7703.6410350980232</v>
      </c>
      <c r="W5754" s="43">
        <v>1365.2011014473781</v>
      </c>
      <c r="X5754" s="43">
        <v>0</v>
      </c>
      <c r="Y5754" s="43">
        <v>0</v>
      </c>
      <c r="Z5754" s="43">
        <v>1365.2011014473781</v>
      </c>
      <c r="AB5754" s="43">
        <v>78.579090264815505</v>
      </c>
      <c r="AC5754" s="43">
        <v>0</v>
      </c>
      <c r="AD5754" s="43">
        <v>0</v>
      </c>
      <c r="AE5754" s="43">
        <v>78.579090264815505</v>
      </c>
      <c r="AG5754" s="43">
        <v>2510604.8255617283</v>
      </c>
      <c r="AH5754" s="43">
        <v>294883.43791263364</v>
      </c>
      <c r="AI5754" s="43">
        <v>0</v>
      </c>
      <c r="AJ5754" s="43">
        <v>330032179.11222512</v>
      </c>
      <c r="AK5754" s="43">
        <v>332542783.93778682</v>
      </c>
    </row>
    <row r="5755" spans="3:37" x14ac:dyDescent="0.2">
      <c r="C5755" s="43">
        <v>6.007824828721495E-4</v>
      </c>
      <c r="D5755" s="43">
        <v>5.5316707224113082E-2</v>
      </c>
      <c r="E5755" s="43">
        <v>2.5588508890471662</v>
      </c>
      <c r="F5755" s="43">
        <v>4.2987111651820218</v>
      </c>
      <c r="H5755" s="43">
        <v>9.1736429304156708E-5</v>
      </c>
      <c r="I5755" s="43">
        <v>0.10994020416313277</v>
      </c>
      <c r="J5755" s="43">
        <v>0</v>
      </c>
      <c r="K5755" s="43">
        <v>1</v>
      </c>
      <c r="M5755" s="43">
        <v>7.8181757020204905E-3</v>
      </c>
      <c r="N5755" s="43">
        <v>4.4680367318271352E-2</v>
      </c>
      <c r="O5755" s="43">
        <v>0</v>
      </c>
      <c r="P5755" s="43">
        <v>1</v>
      </c>
      <c r="R5755" s="43">
        <v>629.23946712298675</v>
      </c>
      <c r="S5755" s="43">
        <v>190.95926913440479</v>
      </c>
      <c r="T5755" s="43">
        <v>6614.005228875877</v>
      </c>
      <c r="U5755" s="43">
        <v>7434.2039651332689</v>
      </c>
      <c r="W5755" s="43">
        <v>1610.1299698712198</v>
      </c>
      <c r="X5755" s="43">
        <v>0</v>
      </c>
      <c r="Y5755" s="43">
        <v>0</v>
      </c>
      <c r="Z5755" s="43">
        <v>1610.1299698712198</v>
      </c>
      <c r="AB5755" s="43">
        <v>222.09768036758067</v>
      </c>
      <c r="AC5755" s="43">
        <v>0</v>
      </c>
      <c r="AD5755" s="43">
        <v>0</v>
      </c>
      <c r="AE5755" s="43">
        <v>222.09768036758067</v>
      </c>
      <c r="AG5755" s="43">
        <v>2961029.0145931733</v>
      </c>
      <c r="AH5755" s="43">
        <v>347788.07349218347</v>
      </c>
      <c r="AI5755" s="43">
        <v>0</v>
      </c>
      <c r="AJ5755" s="43">
        <v>932810257.54383874</v>
      </c>
      <c r="AK5755" s="43">
        <v>935771286.55843186</v>
      </c>
    </row>
    <row r="5756" spans="3:37" x14ac:dyDescent="0.2">
      <c r="C5756" s="43">
        <v>5.9605723716421512E-4</v>
      </c>
      <c r="D5756" s="43">
        <v>5.9880952886082084E-2</v>
      </c>
      <c r="E5756" s="43">
        <v>3.1127369415612161</v>
      </c>
      <c r="F5756" s="43">
        <v>4.9557439322819272</v>
      </c>
      <c r="H5756" s="43">
        <v>9.0263714559668529E-5</v>
      </c>
      <c r="I5756" s="43">
        <v>0.10392109556614981</v>
      </c>
      <c r="J5756" s="43">
        <v>0</v>
      </c>
      <c r="K5756" s="43">
        <v>1</v>
      </c>
      <c r="M5756" s="43">
        <v>7.9230675793755534E-3</v>
      </c>
      <c r="N5756" s="43">
        <v>4.8270384762535201E-2</v>
      </c>
      <c r="O5756" s="43">
        <v>0</v>
      </c>
      <c r="P5756" s="43">
        <v>1</v>
      </c>
      <c r="R5756" s="43">
        <v>675.80132801255525</v>
      </c>
      <c r="S5756" s="43">
        <v>177.60667796025251</v>
      </c>
      <c r="T5756" s="43">
        <v>7241.2992222078037</v>
      </c>
      <c r="U5756" s="43">
        <v>8094.7072281806113</v>
      </c>
      <c r="W5756" s="43">
        <v>2103.5917588608095</v>
      </c>
      <c r="X5756" s="43">
        <v>0</v>
      </c>
      <c r="Y5756" s="43">
        <v>0</v>
      </c>
      <c r="Z5756" s="43">
        <v>2103.5917588608095</v>
      </c>
      <c r="AB5756" s="43">
        <v>286.04277929036948</v>
      </c>
      <c r="AC5756" s="43">
        <v>0</v>
      </c>
      <c r="AD5756" s="43">
        <v>0</v>
      </c>
      <c r="AE5756" s="43">
        <v>286.04277929036948</v>
      </c>
      <c r="AG5756" s="43">
        <v>3868505.2445450285</v>
      </c>
      <c r="AH5756" s="43">
        <v>454375.81991393486</v>
      </c>
      <c r="AI5756" s="43">
        <v>0</v>
      </c>
      <c r="AJ5756" s="43">
        <v>1201379673.0195518</v>
      </c>
      <c r="AK5756" s="43">
        <v>1205248178.2640967</v>
      </c>
    </row>
    <row r="5757" spans="3:37" x14ac:dyDescent="0.2">
      <c r="C5757" s="43">
        <v>6.2351150331863003E-4</v>
      </c>
      <c r="D5757" s="43">
        <v>5.4766821658109976E-2</v>
      </c>
      <c r="E5757" s="43">
        <v>2.8546347358334869</v>
      </c>
      <c r="F5757" s="43">
        <v>2.2454774345879334</v>
      </c>
      <c r="H5757" s="43">
        <v>8.5266572460978597E-5</v>
      </c>
      <c r="I5757" s="43">
        <v>9.674870904923133E-2</v>
      </c>
      <c r="J5757" s="43">
        <v>0</v>
      </c>
      <c r="K5757" s="43">
        <v>1</v>
      </c>
      <c r="M5757" s="43">
        <v>7.8820967991944935E-3</v>
      </c>
      <c r="N5757" s="43">
        <v>4.5123871783892093E-2</v>
      </c>
      <c r="O5757" s="43">
        <v>0</v>
      </c>
      <c r="P5757" s="43">
        <v>1</v>
      </c>
      <c r="R5757" s="43">
        <v>646.55337171853171</v>
      </c>
      <c r="S5757" s="43">
        <v>156.1947229688929</v>
      </c>
      <c r="T5757" s="43">
        <v>6734.2695138730578</v>
      </c>
      <c r="U5757" s="43">
        <v>7537.0176085604826</v>
      </c>
      <c r="W5757" s="43">
        <v>1845.673713477981</v>
      </c>
      <c r="X5757" s="43">
        <v>0</v>
      </c>
      <c r="Y5757" s="43">
        <v>0</v>
      </c>
      <c r="Z5757" s="43">
        <v>1845.673713477981</v>
      </c>
      <c r="AB5757" s="43">
        <v>86.163636916342753</v>
      </c>
      <c r="AC5757" s="43">
        <v>0</v>
      </c>
      <c r="AD5757" s="43">
        <v>0</v>
      </c>
      <c r="AE5757" s="43">
        <v>86.163636916342753</v>
      </c>
      <c r="AG5757" s="43">
        <v>3394193.959086007</v>
      </c>
      <c r="AH5757" s="43">
        <v>398665.52211124392</v>
      </c>
      <c r="AI5757" s="43">
        <v>0</v>
      </c>
      <c r="AJ5757" s="43">
        <v>361887275.04863954</v>
      </c>
      <c r="AK5757" s="43">
        <v>365281469.00772554</v>
      </c>
    </row>
    <row r="5758" spans="3:37" x14ac:dyDescent="0.2">
      <c r="C5758" s="43">
        <v>6.2226708741053294E-4</v>
      </c>
      <c r="D5758" s="43">
        <v>5.094349074794615E-2</v>
      </c>
      <c r="E5758" s="43">
        <v>7.818129120087832</v>
      </c>
      <c r="F5758" s="43">
        <v>3.1815242682509646</v>
      </c>
      <c r="H5758" s="43">
        <v>9.8751172337485649E-5</v>
      </c>
      <c r="I5758" s="43">
        <v>0.11069958887781894</v>
      </c>
      <c r="J5758" s="43">
        <v>0</v>
      </c>
      <c r="K5758" s="43">
        <v>1</v>
      </c>
      <c r="M5758" s="43">
        <v>7.9527368255755126E-3</v>
      </c>
      <c r="N5758" s="43">
        <v>4.5546081659084824E-2</v>
      </c>
      <c r="O5758" s="43">
        <v>0</v>
      </c>
      <c r="P5758" s="43">
        <v>1</v>
      </c>
      <c r="R5758" s="43">
        <v>600.21646439247127</v>
      </c>
      <c r="S5758" s="43">
        <v>206.98107626447234</v>
      </c>
      <c r="T5758" s="43">
        <v>6858.1977604891154</v>
      </c>
      <c r="U5758" s="43">
        <v>7665.395301146059</v>
      </c>
      <c r="W5758" s="43">
        <v>4692.5698186229411</v>
      </c>
      <c r="X5758" s="43">
        <v>0</v>
      </c>
      <c r="Y5758" s="43">
        <v>0</v>
      </c>
      <c r="Z5758" s="43">
        <v>4692.5698186229411</v>
      </c>
      <c r="AB5758" s="43">
        <v>140.10438581052847</v>
      </c>
      <c r="AC5758" s="43">
        <v>0</v>
      </c>
      <c r="AD5758" s="43">
        <v>0</v>
      </c>
      <c r="AE5758" s="43">
        <v>140.10438581052847</v>
      </c>
      <c r="AG5758" s="43">
        <v>8629635.8964475878</v>
      </c>
      <c r="AH5758" s="43">
        <v>1013595.0808225552</v>
      </c>
      <c r="AI5758" s="43">
        <v>0</v>
      </c>
      <c r="AJ5758" s="43">
        <v>588438420.40421963</v>
      </c>
      <c r="AK5758" s="43">
        <v>597068056.30066717</v>
      </c>
    </row>
    <row r="5759" spans="3:37" x14ac:dyDescent="0.2">
      <c r="C5759" s="43">
        <v>6.0730526579634689E-4</v>
      </c>
      <c r="D5759" s="43">
        <v>5.3926886294301195E-2</v>
      </c>
      <c r="E5759" s="43">
        <v>6.3969360056742604</v>
      </c>
      <c r="F5759" s="43">
        <v>3.3910636231202167</v>
      </c>
      <c r="H5759" s="43">
        <v>9.4207527751910547E-5</v>
      </c>
      <c r="I5759" s="43">
        <v>0.10937275056967033</v>
      </c>
      <c r="J5759" s="43">
        <v>0</v>
      </c>
      <c r="K5759" s="43">
        <v>1</v>
      </c>
      <c r="M5759" s="43">
        <v>7.8131327742799288E-3</v>
      </c>
      <c r="N5759" s="43">
        <v>4.7050060844389563E-2</v>
      </c>
      <c r="O5759" s="43">
        <v>0</v>
      </c>
      <c r="P5759" s="43">
        <v>1</v>
      </c>
      <c r="R5759" s="43">
        <v>620.09005286311037</v>
      </c>
      <c r="S5759" s="43">
        <v>195.09094565262188</v>
      </c>
      <c r="T5759" s="43">
        <v>6960.2969233087315</v>
      </c>
      <c r="U5759" s="43">
        <v>7775.4779218244639</v>
      </c>
      <c r="W5759" s="43">
        <v>3966.6763859204862</v>
      </c>
      <c r="X5759" s="43">
        <v>0</v>
      </c>
      <c r="Y5759" s="43">
        <v>0</v>
      </c>
      <c r="Z5759" s="43">
        <v>3966.6763859204862</v>
      </c>
      <c r="AB5759" s="43">
        <v>158.64620022518528</v>
      </c>
      <c r="AC5759" s="43">
        <v>0</v>
      </c>
      <c r="AD5759" s="43">
        <v>0</v>
      </c>
      <c r="AE5759" s="43">
        <v>158.64620022518528</v>
      </c>
      <c r="AG5759" s="43">
        <v>7294717.8737077741</v>
      </c>
      <c r="AH5759" s="43">
        <v>856802.09935882501</v>
      </c>
      <c r="AI5759" s="43">
        <v>0</v>
      </c>
      <c r="AJ5759" s="43">
        <v>666314040.94577813</v>
      </c>
      <c r="AK5759" s="43">
        <v>673608758.8194859</v>
      </c>
    </row>
    <row r="5760" spans="3:37" x14ac:dyDescent="0.2">
      <c r="C5760" s="43">
        <v>6.0316757345876533E-4</v>
      </c>
      <c r="D5760" s="43">
        <v>6.3521021924541676E-2</v>
      </c>
      <c r="E5760" s="43">
        <v>3.0986058637005955</v>
      </c>
      <c r="F5760" s="43">
        <v>1.508225534601229</v>
      </c>
      <c r="H5760" s="43">
        <v>9.606143670282119E-5</v>
      </c>
      <c r="I5760" s="43">
        <v>9.281212536095422E-2</v>
      </c>
      <c r="J5760" s="43">
        <v>0</v>
      </c>
      <c r="K5760" s="43">
        <v>1</v>
      </c>
      <c r="M5760" s="43">
        <v>7.8793673478961823E-3</v>
      </c>
      <c r="N5760" s="43">
        <v>4.596368748334112E-2</v>
      </c>
      <c r="O5760" s="43">
        <v>0</v>
      </c>
      <c r="P5760" s="43">
        <v>1</v>
      </c>
      <c r="R5760" s="43">
        <v>725.43388033567203</v>
      </c>
      <c r="S5760" s="43">
        <v>168.80922204372592</v>
      </c>
      <c r="T5760" s="43">
        <v>6857.2279131869273</v>
      </c>
      <c r="U5760" s="43">
        <v>7751.4710155663251</v>
      </c>
      <c r="W5760" s="43">
        <v>2247.8336753351896</v>
      </c>
      <c r="X5760" s="43">
        <v>0</v>
      </c>
      <c r="Y5760" s="43">
        <v>0</v>
      </c>
      <c r="Z5760" s="43">
        <v>2247.8336753351896</v>
      </c>
      <c r="AB5760" s="43">
        <v>39.449190316704168</v>
      </c>
      <c r="AC5760" s="43">
        <v>0</v>
      </c>
      <c r="AD5760" s="43">
        <v>0</v>
      </c>
      <c r="AE5760" s="43">
        <v>39.449190316704168</v>
      </c>
      <c r="AG5760" s="43">
        <v>4133766.1289414135</v>
      </c>
      <c r="AH5760" s="43">
        <v>485532.07387240097</v>
      </c>
      <c r="AI5760" s="43">
        <v>0</v>
      </c>
      <c r="AJ5760" s="43">
        <v>165686599.33015752</v>
      </c>
      <c r="AK5760" s="43">
        <v>169820365.45909894</v>
      </c>
    </row>
    <row r="5761" spans="3:37" x14ac:dyDescent="0.2">
      <c r="C5761" s="43">
        <v>6.1056014676985626E-4</v>
      </c>
      <c r="D5761" s="43">
        <v>4.9854033446292322E-2</v>
      </c>
      <c r="E5761" s="43">
        <v>4.4492482492892522</v>
      </c>
      <c r="F5761" s="43">
        <v>1.3615065518710388</v>
      </c>
      <c r="H5761" s="43">
        <v>8.6623149437265717E-5</v>
      </c>
      <c r="I5761" s="43">
        <v>0.10026402583556096</v>
      </c>
      <c r="J5761" s="43">
        <v>0</v>
      </c>
      <c r="K5761" s="43">
        <v>1</v>
      </c>
      <c r="M5761" s="43">
        <v>7.8783488422591308E-3</v>
      </c>
      <c r="N5761" s="43">
        <v>4.6383776926328668E-2</v>
      </c>
      <c r="O5761" s="43">
        <v>0</v>
      </c>
      <c r="P5761" s="43">
        <v>1</v>
      </c>
      <c r="R5761" s="43">
        <v>576.32986710816317</v>
      </c>
      <c r="S5761" s="43">
        <v>164.44530591383074</v>
      </c>
      <c r="T5761" s="43">
        <v>6919.0057097294866</v>
      </c>
      <c r="U5761" s="43">
        <v>7659.78088275148</v>
      </c>
      <c r="W5761" s="43">
        <v>2564.2346522441026</v>
      </c>
      <c r="X5761" s="43">
        <v>0</v>
      </c>
      <c r="Y5761" s="43">
        <v>0</v>
      </c>
      <c r="Z5761" s="43">
        <v>2564.2346522441026</v>
      </c>
      <c r="AB5761" s="43">
        <v>22.29313146084656</v>
      </c>
      <c r="AC5761" s="43">
        <v>0</v>
      </c>
      <c r="AD5761" s="43">
        <v>0</v>
      </c>
      <c r="AE5761" s="43">
        <v>22.29313146084656</v>
      </c>
      <c r="AG5761" s="43">
        <v>4715627.5254769046</v>
      </c>
      <c r="AH5761" s="43">
        <v>553874.68488472619</v>
      </c>
      <c r="AI5761" s="43">
        <v>0</v>
      </c>
      <c r="AJ5761" s="43">
        <v>93631152.13555555</v>
      </c>
      <c r="AK5761" s="43">
        <v>98346779.661032453</v>
      </c>
    </row>
    <row r="5762" spans="3:37" x14ac:dyDescent="0.2">
      <c r="C5762" s="43">
        <v>6.3076762636848915E-4</v>
      </c>
      <c r="D5762" s="43">
        <v>5.5342225382404187E-2</v>
      </c>
      <c r="E5762" s="43">
        <v>10.359162253449043</v>
      </c>
      <c r="F5762" s="43">
        <v>2.5313750753969839</v>
      </c>
      <c r="H5762" s="43">
        <v>8.6353507473846628E-5</v>
      </c>
      <c r="I5762" s="43">
        <v>8.2929540477085978E-2</v>
      </c>
      <c r="J5762" s="43">
        <v>0</v>
      </c>
      <c r="K5762" s="43">
        <v>1</v>
      </c>
      <c r="M5762" s="43">
        <v>7.7706625655724537E-3</v>
      </c>
      <c r="N5762" s="43">
        <v>4.4921907094246122E-2</v>
      </c>
      <c r="O5762" s="43">
        <v>0</v>
      </c>
      <c r="P5762" s="43">
        <v>1</v>
      </c>
      <c r="R5762" s="43">
        <v>660.94966515237286</v>
      </c>
      <c r="S5762" s="43">
        <v>135.59123423265973</v>
      </c>
      <c r="T5762" s="43">
        <v>6609.3478379953858</v>
      </c>
      <c r="U5762" s="43">
        <v>7405.8887373804182</v>
      </c>
      <c r="W5762" s="43">
        <v>6846.8848226762448</v>
      </c>
      <c r="X5762" s="43">
        <v>0</v>
      </c>
      <c r="Y5762" s="43">
        <v>0</v>
      </c>
      <c r="Z5762" s="43">
        <v>6846.8848226762448</v>
      </c>
      <c r="AB5762" s="43">
        <v>108.30131723377691</v>
      </c>
      <c r="AC5762" s="43">
        <v>0</v>
      </c>
      <c r="AD5762" s="43">
        <v>0</v>
      </c>
      <c r="AE5762" s="43">
        <v>108.30131723377691</v>
      </c>
      <c r="AG5762" s="43">
        <v>12591421.188901614</v>
      </c>
      <c r="AH5762" s="43">
        <v>1478927.1216980689</v>
      </c>
      <c r="AI5762" s="43">
        <v>0</v>
      </c>
      <c r="AJ5762" s="43">
        <v>454865532.38186306</v>
      </c>
      <c r="AK5762" s="43">
        <v>467456953.57076466</v>
      </c>
    </row>
    <row r="5763" spans="3:37" x14ac:dyDescent="0.2">
      <c r="C5763" s="43">
        <v>6.0332183876001682E-4</v>
      </c>
      <c r="D5763" s="43">
        <v>6.7210382866681351E-2</v>
      </c>
      <c r="E5763" s="43">
        <v>3.1020006519746945</v>
      </c>
      <c r="F5763" s="43">
        <v>2.0676580435096978</v>
      </c>
      <c r="H5763" s="43">
        <v>8.8191926171716329E-5</v>
      </c>
      <c r="I5763" s="43">
        <v>8.2913652662499324E-2</v>
      </c>
      <c r="J5763" s="43">
        <v>0</v>
      </c>
      <c r="K5763" s="43">
        <v>1</v>
      </c>
      <c r="M5763" s="43">
        <v>7.8198111858600386E-3</v>
      </c>
      <c r="N5763" s="43">
        <v>4.4951150514870176E-2</v>
      </c>
      <c r="O5763" s="43">
        <v>0</v>
      </c>
      <c r="P5763" s="43">
        <v>1</v>
      </c>
      <c r="R5763" s="43">
        <v>767.76407726578475</v>
      </c>
      <c r="S5763" s="43">
        <v>138.45136717807122</v>
      </c>
      <c r="T5763" s="43">
        <v>6655.4810550212524</v>
      </c>
      <c r="U5763" s="43">
        <v>7561.696499465108</v>
      </c>
      <c r="W5763" s="43">
        <v>2381.6046682412139</v>
      </c>
      <c r="X5763" s="43">
        <v>0</v>
      </c>
      <c r="Y5763" s="43">
        <v>0</v>
      </c>
      <c r="Z5763" s="43">
        <v>2381.6046682412139</v>
      </c>
      <c r="AB5763" s="43">
        <v>87.70891570933594</v>
      </c>
      <c r="AC5763" s="43">
        <v>0</v>
      </c>
      <c r="AD5763" s="43">
        <v>0</v>
      </c>
      <c r="AE5763" s="43">
        <v>87.70891570933594</v>
      </c>
      <c r="AG5763" s="43">
        <v>4379770.9848955926</v>
      </c>
      <c r="AH5763" s="43">
        <v>514426.60834010219</v>
      </c>
      <c r="AI5763" s="43">
        <v>0</v>
      </c>
      <c r="AJ5763" s="43">
        <v>368377445.97921097</v>
      </c>
      <c r="AK5763" s="43">
        <v>372757216.96410656</v>
      </c>
    </row>
    <row r="5764" spans="3:37" x14ac:dyDescent="0.2">
      <c r="C5764" s="43">
        <v>6.1892940948216069E-4</v>
      </c>
      <c r="D5764" s="43">
        <v>5.5394605348101256E-2</v>
      </c>
      <c r="E5764" s="43">
        <v>9.3111006822894122</v>
      </c>
      <c r="F5764" s="43">
        <v>4.4162791839334679</v>
      </c>
      <c r="H5764" s="43">
        <v>8.864584916910068E-5</v>
      </c>
      <c r="I5764" s="43">
        <v>0.1170816163137276</v>
      </c>
      <c r="J5764" s="43">
        <v>0</v>
      </c>
      <c r="K5764" s="43">
        <v>1</v>
      </c>
      <c r="M5764" s="43">
        <v>7.8451326395652266E-3</v>
      </c>
      <c r="N5764" s="43">
        <v>4.6944191833241722E-2</v>
      </c>
      <c r="O5764" s="43">
        <v>0</v>
      </c>
      <c r="P5764" s="43">
        <v>1</v>
      </c>
      <c r="R5764" s="43">
        <v>649.15882403049989</v>
      </c>
      <c r="S5764" s="43">
        <v>196.51218595038847</v>
      </c>
      <c r="T5764" s="43">
        <v>6973.0781150256707</v>
      </c>
      <c r="U5764" s="43">
        <v>7818.7491250065596</v>
      </c>
      <c r="W5764" s="43">
        <v>6044.38316934458</v>
      </c>
      <c r="X5764" s="43">
        <v>0</v>
      </c>
      <c r="Y5764" s="43">
        <v>0</v>
      </c>
      <c r="Z5764" s="43">
        <v>6044.38316934458</v>
      </c>
      <c r="AB5764" s="43">
        <v>237.29473220342746</v>
      </c>
      <c r="AC5764" s="43">
        <v>0</v>
      </c>
      <c r="AD5764" s="43">
        <v>0</v>
      </c>
      <c r="AE5764" s="43">
        <v>237.29473220342746</v>
      </c>
      <c r="AG5764" s="43">
        <v>11115620.648424683</v>
      </c>
      <c r="AH5764" s="43">
        <v>1305586.7645784293</v>
      </c>
      <c r="AI5764" s="43">
        <v>0</v>
      </c>
      <c r="AJ5764" s="43">
        <v>996637875.25439537</v>
      </c>
      <c r="AK5764" s="43">
        <v>1007753495.90282</v>
      </c>
    </row>
    <row r="5765" spans="3:37" x14ac:dyDescent="0.2">
      <c r="C5765" s="43">
        <v>6.0776311765758386E-4</v>
      </c>
      <c r="D5765" s="43">
        <v>5.1171713414205885E-2</v>
      </c>
      <c r="E5765" s="43">
        <v>2.7469029201366011</v>
      </c>
      <c r="F5765" s="43">
        <v>4.571855724068727</v>
      </c>
      <c r="H5765" s="43">
        <v>9.5058899807765052E-5</v>
      </c>
      <c r="I5765" s="43">
        <v>9.2548243626063495E-2</v>
      </c>
      <c r="J5765" s="43">
        <v>0</v>
      </c>
      <c r="K5765" s="43">
        <v>1</v>
      </c>
      <c r="M5765" s="43">
        <v>7.9043168340824366E-3</v>
      </c>
      <c r="N5765" s="43">
        <v>4.6273924978366576E-2</v>
      </c>
      <c r="O5765" s="43">
        <v>0</v>
      </c>
      <c r="P5765" s="43">
        <v>1</v>
      </c>
      <c r="R5765" s="43">
        <v>588.85270304415235</v>
      </c>
      <c r="S5765" s="43">
        <v>166.57251288805392</v>
      </c>
      <c r="T5765" s="43">
        <v>6925.3711110895956</v>
      </c>
      <c r="U5765" s="43">
        <v>7680.7963270218015</v>
      </c>
      <c r="W5765" s="43">
        <v>1617.5212095223128</v>
      </c>
      <c r="X5765" s="43">
        <v>0</v>
      </c>
      <c r="Y5765" s="43">
        <v>0</v>
      </c>
      <c r="Z5765" s="43">
        <v>1617.5212095223128</v>
      </c>
      <c r="AB5765" s="43">
        <v>225.05276808617097</v>
      </c>
      <c r="AC5765" s="43">
        <v>0</v>
      </c>
      <c r="AD5765" s="43">
        <v>0</v>
      </c>
      <c r="AE5765" s="43">
        <v>225.05276808617097</v>
      </c>
      <c r="AG5765" s="43">
        <v>2974621.5043115332</v>
      </c>
      <c r="AH5765" s="43">
        <v>349384.58125681954</v>
      </c>
      <c r="AI5765" s="43">
        <v>0</v>
      </c>
      <c r="AJ5765" s="43">
        <v>945221625.96191812</v>
      </c>
      <c r="AK5765" s="43">
        <v>948196247.46622968</v>
      </c>
    </row>
    <row r="5766" spans="3:37" x14ac:dyDescent="0.2">
      <c r="C5766" s="43">
        <v>5.9601035167510528E-4</v>
      </c>
      <c r="D5766" s="43">
        <v>5.6567258718583369E-2</v>
      </c>
      <c r="E5766" s="43">
        <v>5.8473472387093519</v>
      </c>
      <c r="F5766" s="43">
        <v>1.8505208881244408</v>
      </c>
      <c r="H5766" s="43">
        <v>9.0822927187539371E-5</v>
      </c>
      <c r="I5766" s="43">
        <v>0.12569974397343542</v>
      </c>
      <c r="J5766" s="43">
        <v>0</v>
      </c>
      <c r="K5766" s="43">
        <v>1</v>
      </c>
      <c r="M5766" s="43">
        <v>7.8542750470802503E-3</v>
      </c>
      <c r="N5766" s="43">
        <v>4.4846173387650561E-2</v>
      </c>
      <c r="O5766" s="43">
        <v>0</v>
      </c>
      <c r="P5766" s="43">
        <v>1</v>
      </c>
      <c r="R5766" s="43">
        <v>638.35359514472873</v>
      </c>
      <c r="S5766" s="43">
        <v>216.1584715596118</v>
      </c>
      <c r="T5766" s="43">
        <v>6669.2019753981913</v>
      </c>
      <c r="U5766" s="43">
        <v>7523.7140421025315</v>
      </c>
      <c r="W5766" s="43">
        <v>3732.6751318897172</v>
      </c>
      <c r="X5766" s="43">
        <v>0</v>
      </c>
      <c r="Y5766" s="43">
        <v>0</v>
      </c>
      <c r="Z5766" s="43">
        <v>3732.6751318897172</v>
      </c>
      <c r="AB5766" s="43">
        <v>58.09383813475192</v>
      </c>
      <c r="AC5766" s="43">
        <v>0</v>
      </c>
      <c r="AD5766" s="43">
        <v>0</v>
      </c>
      <c r="AE5766" s="43">
        <v>58.09383813475192</v>
      </c>
      <c r="AG5766" s="43">
        <v>6864389.5675451905</v>
      </c>
      <c r="AH5766" s="43">
        <v>806257.8284881789</v>
      </c>
      <c r="AI5766" s="43">
        <v>0</v>
      </c>
      <c r="AJ5766" s="43">
        <v>243994120.16595808</v>
      </c>
      <c r="AK5766" s="43">
        <v>250858509.73350328</v>
      </c>
    </row>
    <row r="5767" spans="3:37" x14ac:dyDescent="0.2">
      <c r="C5767" s="43">
        <v>5.8444053343381782E-4</v>
      </c>
      <c r="D5767" s="43">
        <v>5.3590123275539782E-2</v>
      </c>
      <c r="E5767" s="43">
        <v>6.022975544746374</v>
      </c>
      <c r="F5767" s="43">
        <v>2.7043138028118006</v>
      </c>
      <c r="H5767" s="43">
        <v>9.8462414277133981E-5</v>
      </c>
      <c r="I5767" s="43">
        <v>9.5213401958714E-2</v>
      </c>
      <c r="J5767" s="43">
        <v>0</v>
      </c>
      <c r="K5767" s="43">
        <v>1</v>
      </c>
      <c r="M5767" s="43">
        <v>7.8060100889086196E-3</v>
      </c>
      <c r="N5767" s="43">
        <v>4.3595552465657932E-2</v>
      </c>
      <c r="O5767" s="43">
        <v>0</v>
      </c>
      <c r="P5767" s="43">
        <v>1</v>
      </c>
      <c r="R5767" s="43">
        <v>593.01742858942998</v>
      </c>
      <c r="S5767" s="43">
        <v>177.50514100521536</v>
      </c>
      <c r="T5767" s="43">
        <v>6443.3788419139673</v>
      </c>
      <c r="U5767" s="43">
        <v>7213.9014115086129</v>
      </c>
      <c r="W5767" s="43">
        <v>3571.7294700025159</v>
      </c>
      <c r="X5767" s="43">
        <v>0</v>
      </c>
      <c r="Y5767" s="43">
        <v>0</v>
      </c>
      <c r="Z5767" s="43">
        <v>3571.7294700025159</v>
      </c>
      <c r="AB5767" s="43">
        <v>108.14359340726318</v>
      </c>
      <c r="AC5767" s="43">
        <v>0</v>
      </c>
      <c r="AD5767" s="43">
        <v>0</v>
      </c>
      <c r="AE5767" s="43">
        <v>108.14359340726318</v>
      </c>
      <c r="AG5767" s="43">
        <v>6568410.4953346271</v>
      </c>
      <c r="AH5767" s="43">
        <v>771493.56552054337</v>
      </c>
      <c r="AI5767" s="43">
        <v>0</v>
      </c>
      <c r="AJ5767" s="43">
        <v>454203092.31050539</v>
      </c>
      <c r="AK5767" s="43">
        <v>460771502.80584002</v>
      </c>
    </row>
    <row r="5768" spans="3:37" x14ac:dyDescent="0.2">
      <c r="C5768" s="43">
        <v>6.2842779809924032E-4</v>
      </c>
      <c r="D5768" s="43">
        <v>4.5314539561771186E-2</v>
      </c>
      <c r="E5768" s="43">
        <v>8.1165273687610497</v>
      </c>
      <c r="F5768" s="43">
        <v>2.4867722310374529</v>
      </c>
      <c r="H5768" s="43">
        <v>9.0102777115186328E-5</v>
      </c>
      <c r="I5768" s="43">
        <v>8.3758822665430097E-2</v>
      </c>
      <c r="J5768" s="43">
        <v>0</v>
      </c>
      <c r="K5768" s="43">
        <v>1</v>
      </c>
      <c r="M5768" s="43">
        <v>7.9130446542877708E-3</v>
      </c>
      <c r="N5768" s="43">
        <v>4.3095207355668783E-2</v>
      </c>
      <c r="O5768" s="43">
        <v>0</v>
      </c>
      <c r="P5768" s="43">
        <v>1</v>
      </c>
      <c r="R5768" s="43">
        <v>539.1819335779777</v>
      </c>
      <c r="S5768" s="43">
        <v>142.89305250403609</v>
      </c>
      <c r="T5768" s="43">
        <v>6456.7647598201411</v>
      </c>
      <c r="U5768" s="43">
        <v>7138.8397459021544</v>
      </c>
      <c r="W5768" s="43">
        <v>4376.2849206271585</v>
      </c>
      <c r="X5768" s="43">
        <v>0</v>
      </c>
      <c r="Y5768" s="43">
        <v>0</v>
      </c>
      <c r="Z5768" s="43">
        <v>4376.2849206271585</v>
      </c>
      <c r="AB5768" s="43">
        <v>85.775557716327498</v>
      </c>
      <c r="AC5768" s="43">
        <v>0</v>
      </c>
      <c r="AD5768" s="43">
        <v>0</v>
      </c>
      <c r="AE5768" s="43">
        <v>85.775557716327498</v>
      </c>
      <c r="AG5768" s="43">
        <v>8047987.9690333446</v>
      </c>
      <c r="AH5768" s="43">
        <v>945277.54285546625</v>
      </c>
      <c r="AI5768" s="43">
        <v>0</v>
      </c>
      <c r="AJ5768" s="43">
        <v>360257342.40857548</v>
      </c>
      <c r="AK5768" s="43">
        <v>368305330.37760884</v>
      </c>
    </row>
    <row r="5769" spans="3:37" x14ac:dyDescent="0.2">
      <c r="C5769" s="43">
        <v>6.0239288212604982E-4</v>
      </c>
      <c r="D5769" s="43">
        <v>5.7862811244555723E-2</v>
      </c>
      <c r="E5769" s="43">
        <v>3.437645871415794</v>
      </c>
      <c r="F5769" s="43">
        <v>1.9437803042580051</v>
      </c>
      <c r="H5769" s="43">
        <v>8.978687267825473E-5</v>
      </c>
      <c r="I5769" s="43">
        <v>0.10367562244582129</v>
      </c>
      <c r="J5769" s="43">
        <v>0</v>
      </c>
      <c r="K5769" s="43">
        <v>1</v>
      </c>
      <c r="M5769" s="43">
        <v>7.8513541883917792E-3</v>
      </c>
      <c r="N5769" s="43">
        <v>4.2154319130065315E-2</v>
      </c>
      <c r="O5769" s="43">
        <v>0</v>
      </c>
      <c r="P5769" s="43">
        <v>1</v>
      </c>
      <c r="R5769" s="43">
        <v>659.96626142513435</v>
      </c>
      <c r="S5769" s="43">
        <v>176.25111348103636</v>
      </c>
      <c r="T5769" s="43">
        <v>6266.557390808196</v>
      </c>
      <c r="U5769" s="43">
        <v>7102.7747657143664</v>
      </c>
      <c r="W5769" s="43">
        <v>2268.7302938618295</v>
      </c>
      <c r="X5769" s="43">
        <v>0</v>
      </c>
      <c r="Y5769" s="43">
        <v>0</v>
      </c>
      <c r="Z5769" s="43">
        <v>2268.7302938618295</v>
      </c>
      <c r="AB5769" s="43">
        <v>66.646358013837954</v>
      </c>
      <c r="AC5769" s="43">
        <v>0</v>
      </c>
      <c r="AD5769" s="43">
        <v>0</v>
      </c>
      <c r="AE5769" s="43">
        <v>66.646358013837954</v>
      </c>
      <c r="AG5769" s="43">
        <v>4172195.0104119047</v>
      </c>
      <c r="AH5769" s="43">
        <v>490045.7434741552</v>
      </c>
      <c r="AI5769" s="43">
        <v>0</v>
      </c>
      <c r="AJ5769" s="43">
        <v>279914703.65811938</v>
      </c>
      <c r="AK5769" s="43">
        <v>284086898.6685313</v>
      </c>
    </row>
    <row r="5770" spans="3:37" x14ac:dyDescent="0.2">
      <c r="C5770" s="43">
        <v>5.8605197909990258E-4</v>
      </c>
      <c r="D5770" s="43">
        <v>5.9577050414260202E-2</v>
      </c>
      <c r="E5770" s="43">
        <v>2.4402159857471029</v>
      </c>
      <c r="F5770" s="43">
        <v>1.8344825960242372</v>
      </c>
      <c r="H5770" s="43">
        <v>8.8565740732158841E-5</v>
      </c>
      <c r="I5770" s="43">
        <v>8.5965411106113124E-2</v>
      </c>
      <c r="J5770" s="43">
        <v>0</v>
      </c>
      <c r="K5770" s="43">
        <v>1</v>
      </c>
      <c r="M5770" s="43">
        <v>7.9198617549971484E-3</v>
      </c>
      <c r="N5770" s="43">
        <v>4.5456572143536711E-2</v>
      </c>
      <c r="O5770" s="43">
        <v>0</v>
      </c>
      <c r="P5770" s="43">
        <v>1</v>
      </c>
      <c r="R5770" s="43">
        <v>661.08531139194736</v>
      </c>
      <c r="S5770" s="43">
        <v>144.15571896660259</v>
      </c>
      <c r="T5770" s="43">
        <v>6816.4249327870684</v>
      </c>
      <c r="U5770" s="43">
        <v>7621.6659631456187</v>
      </c>
      <c r="W5770" s="43">
        <v>1613.1909448012314</v>
      </c>
      <c r="X5770" s="43">
        <v>0</v>
      </c>
      <c r="Y5770" s="43">
        <v>0</v>
      </c>
      <c r="Z5770" s="43">
        <v>1613.1909448012314</v>
      </c>
      <c r="AB5770" s="43">
        <v>59.028067992291248</v>
      </c>
      <c r="AC5770" s="43">
        <v>0</v>
      </c>
      <c r="AD5770" s="43">
        <v>0</v>
      </c>
      <c r="AE5770" s="43">
        <v>59.028067992291248</v>
      </c>
      <c r="AG5770" s="43">
        <v>2966658.1474894644</v>
      </c>
      <c r="AH5770" s="43">
        <v>348449.24407706596</v>
      </c>
      <c r="AI5770" s="43">
        <v>0</v>
      </c>
      <c r="AJ5770" s="43">
        <v>247917885.56762326</v>
      </c>
      <c r="AK5770" s="43">
        <v>250884543.71511272</v>
      </c>
    </row>
    <row r="5771" spans="3:37" x14ac:dyDescent="0.2">
      <c r="C5771" s="43">
        <v>6.1500264762259782E-4</v>
      </c>
      <c r="D5771" s="43">
        <v>5.0817628589140025E-2</v>
      </c>
      <c r="E5771" s="43">
        <v>4.9970722087301302</v>
      </c>
      <c r="F5771" s="43">
        <v>4.9879936826401901</v>
      </c>
      <c r="H5771" s="43">
        <v>8.5081059316906985E-5</v>
      </c>
      <c r="I5771" s="43">
        <v>8.4152148522574008E-2</v>
      </c>
      <c r="J5771" s="43">
        <v>0</v>
      </c>
      <c r="K5771" s="43">
        <v>1</v>
      </c>
      <c r="M5771" s="43">
        <v>7.7903031172769661E-3</v>
      </c>
      <c r="N5771" s="43">
        <v>4.7724090129874219E-2</v>
      </c>
      <c r="O5771" s="43">
        <v>0</v>
      </c>
      <c r="P5771" s="43">
        <v>1</v>
      </c>
      <c r="R5771" s="43">
        <v>591.74385001177302</v>
      </c>
      <c r="S5771" s="43">
        <v>135.5627811017452</v>
      </c>
      <c r="T5771" s="43">
        <v>7039.3796155962291</v>
      </c>
      <c r="U5771" s="43">
        <v>7766.6862467097471</v>
      </c>
      <c r="W5771" s="43">
        <v>2956.9867475808014</v>
      </c>
      <c r="X5771" s="43">
        <v>0</v>
      </c>
      <c r="Y5771" s="43">
        <v>0</v>
      </c>
      <c r="Z5771" s="43">
        <v>2956.9867475808014</v>
      </c>
      <c r="AB5771" s="43">
        <v>252.50616870793044</v>
      </c>
      <c r="AC5771" s="43">
        <v>0</v>
      </c>
      <c r="AD5771" s="43">
        <v>0</v>
      </c>
      <c r="AE5771" s="43">
        <v>252.50616870793044</v>
      </c>
      <c r="AG5771" s="43">
        <v>5437898.6288010934</v>
      </c>
      <c r="AH5771" s="43">
        <v>638709.1374774531</v>
      </c>
      <c r="AI5771" s="43">
        <v>0</v>
      </c>
      <c r="AJ5771" s="43">
        <v>1060525908.5733079</v>
      </c>
      <c r="AK5771" s="43">
        <v>1065963807.202109</v>
      </c>
    </row>
    <row r="5772" spans="3:37" x14ac:dyDescent="0.2">
      <c r="C5772" s="43">
        <v>6.0567265796988368E-4</v>
      </c>
      <c r="D5772" s="43">
        <v>5.7638406022540889E-2</v>
      </c>
      <c r="E5772" s="43">
        <v>7.4916051920427256</v>
      </c>
      <c r="F5772" s="43">
        <v>1.9277110245852092</v>
      </c>
      <c r="H5772" s="43">
        <v>9.8586247245013858E-5</v>
      </c>
      <c r="I5772" s="43">
        <v>9.5016665779316667E-2</v>
      </c>
      <c r="J5772" s="43">
        <v>0</v>
      </c>
      <c r="K5772" s="43">
        <v>1</v>
      </c>
      <c r="M5772" s="43">
        <v>7.8395129444210777E-3</v>
      </c>
      <c r="N5772" s="43">
        <v>4.7636165968775512E-2</v>
      </c>
      <c r="O5772" s="43">
        <v>0</v>
      </c>
      <c r="P5772" s="43">
        <v>1</v>
      </c>
      <c r="R5772" s="43">
        <v>660.98606452550405</v>
      </c>
      <c r="S5772" s="43">
        <v>177.36114938409014</v>
      </c>
      <c r="T5772" s="43">
        <v>7070.7951285388253</v>
      </c>
      <c r="U5772" s="43">
        <v>7909.1423424484192</v>
      </c>
      <c r="W5772" s="43">
        <v>4951.8466328671539</v>
      </c>
      <c r="X5772" s="43">
        <v>0</v>
      </c>
      <c r="Y5772" s="43">
        <v>0</v>
      </c>
      <c r="Z5772" s="43">
        <v>4951.8466328671539</v>
      </c>
      <c r="AB5772" s="43">
        <v>65.612834329852561</v>
      </c>
      <c r="AC5772" s="43">
        <v>0</v>
      </c>
      <c r="AD5772" s="43">
        <v>0</v>
      </c>
      <c r="AE5772" s="43">
        <v>65.612834329852561</v>
      </c>
      <c r="AG5772" s="43">
        <v>9106445.9578426965</v>
      </c>
      <c r="AH5772" s="43">
        <v>1069598.8726993052</v>
      </c>
      <c r="AI5772" s="43">
        <v>0</v>
      </c>
      <c r="AJ5772" s="43">
        <v>275573904.18538076</v>
      </c>
      <c r="AK5772" s="43">
        <v>284680350.14322346</v>
      </c>
    </row>
    <row r="5773" spans="3:37" x14ac:dyDescent="0.2">
      <c r="C5773" s="43">
        <v>6.1697986005637695E-4</v>
      </c>
      <c r="D5773" s="43">
        <v>6.1324916786763994E-2</v>
      </c>
      <c r="E5773" s="43">
        <v>2.4691942417393906</v>
      </c>
      <c r="F5773" s="43">
        <v>1.8606001764196145</v>
      </c>
      <c r="H5773" s="43">
        <v>9.3303927341970017E-5</v>
      </c>
      <c r="I5773" s="43">
        <v>9.1473327320505129E-2</v>
      </c>
      <c r="J5773" s="43">
        <v>0</v>
      </c>
      <c r="K5773" s="43">
        <v>1</v>
      </c>
      <c r="M5773" s="43">
        <v>7.8796030071153211E-3</v>
      </c>
      <c r="N5773" s="43">
        <v>4.4573685059166195E-2</v>
      </c>
      <c r="O5773" s="43">
        <v>0</v>
      </c>
      <c r="P5773" s="43">
        <v>1</v>
      </c>
      <c r="R5773" s="43">
        <v>716.39134121817926</v>
      </c>
      <c r="S5773" s="43">
        <v>161.59829486949369</v>
      </c>
      <c r="T5773" s="43">
        <v>6650.0551995511187</v>
      </c>
      <c r="U5773" s="43">
        <v>7528.0448356387915</v>
      </c>
      <c r="W5773" s="43">
        <v>1768.9093745678872</v>
      </c>
      <c r="X5773" s="43">
        <v>0</v>
      </c>
      <c r="Y5773" s="43">
        <v>0</v>
      </c>
      <c r="Z5773" s="43">
        <v>1768.9093745678872</v>
      </c>
      <c r="AB5773" s="43">
        <v>65.968337066249887</v>
      </c>
      <c r="AC5773" s="43">
        <v>0</v>
      </c>
      <c r="AD5773" s="43">
        <v>0</v>
      </c>
      <c r="AE5773" s="43">
        <v>65.968337066249887</v>
      </c>
      <c r="AG5773" s="43">
        <v>3253024.3398303445</v>
      </c>
      <c r="AH5773" s="43">
        <v>382084.42490666365</v>
      </c>
      <c r="AI5773" s="43">
        <v>0</v>
      </c>
      <c r="AJ5773" s="43">
        <v>277067015.67824954</v>
      </c>
      <c r="AK5773" s="43">
        <v>280320040.01807988</v>
      </c>
    </row>
    <row r="5774" spans="3:37" x14ac:dyDescent="0.2">
      <c r="C5774" s="43">
        <v>6.0564632457598398E-4</v>
      </c>
      <c r="D5774" s="43">
        <v>4.8561767054972449E-2</v>
      </c>
      <c r="E5774" s="43">
        <v>3.1301335204388669</v>
      </c>
      <c r="F5774" s="43">
        <v>4.3117140259209616</v>
      </c>
      <c r="H5774" s="43">
        <v>9.8179915369867032E-5</v>
      </c>
      <c r="I5774" s="43">
        <v>8.3535531432697999E-2</v>
      </c>
      <c r="J5774" s="43">
        <v>0</v>
      </c>
      <c r="K5774" s="43">
        <v>1</v>
      </c>
      <c r="M5774" s="43">
        <v>7.8639583619999343E-3</v>
      </c>
      <c r="N5774" s="43">
        <v>4.644885495331541E-2</v>
      </c>
      <c r="O5774" s="43">
        <v>0</v>
      </c>
      <c r="P5774" s="43">
        <v>1</v>
      </c>
      <c r="R5774" s="43">
        <v>556.87271602512817</v>
      </c>
      <c r="S5774" s="43">
        <v>155.287416969519</v>
      </c>
      <c r="T5774" s="43">
        <v>6916.0574221466695</v>
      </c>
      <c r="U5774" s="43">
        <v>7628.2175551413166</v>
      </c>
      <c r="W5774" s="43">
        <v>1743.085955048088</v>
      </c>
      <c r="X5774" s="43">
        <v>0</v>
      </c>
      <c r="Y5774" s="43">
        <v>0</v>
      </c>
      <c r="Z5774" s="43">
        <v>1743.085955048088</v>
      </c>
      <c r="AB5774" s="43">
        <v>197.32974072150358</v>
      </c>
      <c r="AC5774" s="43">
        <v>0</v>
      </c>
      <c r="AD5774" s="43">
        <v>0</v>
      </c>
      <c r="AE5774" s="43">
        <v>197.32974072150358</v>
      </c>
      <c r="AG5774" s="43">
        <v>3205535.071333434</v>
      </c>
      <c r="AH5774" s="43">
        <v>376506.56629038701</v>
      </c>
      <c r="AI5774" s="43">
        <v>0</v>
      </c>
      <c r="AJ5774" s="43">
        <v>828784911.03031504</v>
      </c>
      <c r="AK5774" s="43">
        <v>831990446.10164845</v>
      </c>
    </row>
    <row r="5775" spans="3:37" x14ac:dyDescent="0.2">
      <c r="C5775" s="43">
        <v>6.127036309082623E-4</v>
      </c>
      <c r="D5775" s="43">
        <v>4.8357575680947423E-2</v>
      </c>
      <c r="E5775" s="43">
        <v>1.1091985102689164</v>
      </c>
      <c r="F5775" s="43">
        <v>2.3494030027521617</v>
      </c>
      <c r="H5775" s="43">
        <v>8.9848679894576075E-5</v>
      </c>
      <c r="I5775" s="43">
        <v>8.6180283086947237E-2</v>
      </c>
      <c r="J5775" s="43">
        <v>0</v>
      </c>
      <c r="K5775" s="43">
        <v>1</v>
      </c>
      <c r="M5775" s="43">
        <v>7.8741293740962615E-3</v>
      </c>
      <c r="N5775" s="43">
        <v>4.4156296892036047E-2</v>
      </c>
      <c r="O5775" s="43">
        <v>0</v>
      </c>
      <c r="P5775" s="43">
        <v>1</v>
      </c>
      <c r="R5775" s="43">
        <v>560.99287692580583</v>
      </c>
      <c r="S5775" s="43">
        <v>146.60945850965035</v>
      </c>
      <c r="T5775" s="43">
        <v>6583.2077957380461</v>
      </c>
      <c r="U5775" s="43">
        <v>7290.8101311735027</v>
      </c>
      <c r="W5775" s="43">
        <v>622.25246335757743</v>
      </c>
      <c r="X5775" s="43">
        <v>0</v>
      </c>
      <c r="Y5775" s="43">
        <v>0</v>
      </c>
      <c r="Z5775" s="43">
        <v>622.25246335757743</v>
      </c>
      <c r="AB5775" s="43">
        <v>80.999585573149417</v>
      </c>
      <c r="AC5775" s="43">
        <v>0</v>
      </c>
      <c r="AD5775" s="43">
        <v>0</v>
      </c>
      <c r="AE5775" s="43">
        <v>80.999585573149417</v>
      </c>
      <c r="AG5775" s="43">
        <v>1144322.2801145848</v>
      </c>
      <c r="AH5775" s="43">
        <v>134406.53208523671</v>
      </c>
      <c r="AI5775" s="43">
        <v>0</v>
      </c>
      <c r="AJ5775" s="43">
        <v>340198259.40722758</v>
      </c>
      <c r="AK5775" s="43">
        <v>341342581.68734217</v>
      </c>
    </row>
    <row r="5776" spans="3:37" x14ac:dyDescent="0.2">
      <c r="C5776" s="43">
        <v>6.2423891007967747E-4</v>
      </c>
      <c r="D5776" s="43">
        <v>6.5966454186962897E-2</v>
      </c>
      <c r="E5776" s="43">
        <v>3.4835671106348318</v>
      </c>
      <c r="F5776" s="43">
        <v>1.649853431520395</v>
      </c>
      <c r="H5776" s="43">
        <v>8.238864721388547E-5</v>
      </c>
      <c r="I5776" s="43">
        <v>0.15469609508094218</v>
      </c>
      <c r="J5776" s="43">
        <v>0</v>
      </c>
      <c r="K5776" s="43">
        <v>1</v>
      </c>
      <c r="M5776" s="43">
        <v>7.9298928115383305E-3</v>
      </c>
      <c r="N5776" s="43">
        <v>4.7065441660554708E-2</v>
      </c>
      <c r="O5776" s="43">
        <v>0</v>
      </c>
      <c r="P5776" s="43">
        <v>1</v>
      </c>
      <c r="R5776" s="43">
        <v>779.67991919373287</v>
      </c>
      <c r="S5776" s="43">
        <v>241.31765472460182</v>
      </c>
      <c r="T5776" s="43">
        <v>7066.6214645275486</v>
      </c>
      <c r="U5776" s="43">
        <v>8087.6190384458832</v>
      </c>
      <c r="W5776" s="43">
        <v>2716.0673233257112</v>
      </c>
      <c r="X5776" s="43">
        <v>0</v>
      </c>
      <c r="Y5776" s="43">
        <v>0</v>
      </c>
      <c r="Z5776" s="43">
        <v>2716.0673233257112</v>
      </c>
      <c r="AB5776" s="43">
        <v>54.214510794388296</v>
      </c>
      <c r="AC5776" s="43">
        <v>0</v>
      </c>
      <c r="AD5776" s="43">
        <v>0</v>
      </c>
      <c r="AE5776" s="43">
        <v>54.214510794388296</v>
      </c>
      <c r="AG5776" s="43">
        <v>4994847.8075959831</v>
      </c>
      <c r="AH5776" s="43">
        <v>586670.54183835362</v>
      </c>
      <c r="AI5776" s="43">
        <v>0</v>
      </c>
      <c r="AJ5776" s="43">
        <v>227700945.33643085</v>
      </c>
      <c r="AK5776" s="43">
        <v>232695793.14402682</v>
      </c>
    </row>
    <row r="5777" spans="3:37" x14ac:dyDescent="0.2">
      <c r="C5777" s="43">
        <v>6.0700054668332676E-4</v>
      </c>
      <c r="D5777" s="43">
        <v>5.792100049623583E-2</v>
      </c>
      <c r="E5777" s="43">
        <v>4.6637287630228013</v>
      </c>
      <c r="F5777" s="43">
        <v>4.7170384489827697</v>
      </c>
      <c r="H5777" s="43">
        <v>8.3136287128417679E-5</v>
      </c>
      <c r="I5777" s="43">
        <v>8.7956421846750635E-2</v>
      </c>
      <c r="J5777" s="43">
        <v>0</v>
      </c>
      <c r="K5777" s="43">
        <v>1</v>
      </c>
      <c r="M5777" s="43">
        <v>7.8793866871134099E-3</v>
      </c>
      <c r="N5777" s="43">
        <v>4.5894781237514004E-2</v>
      </c>
      <c r="O5777" s="43">
        <v>0</v>
      </c>
      <c r="P5777" s="43">
        <v>1</v>
      </c>
      <c r="R5777" s="43">
        <v>665.68306713581387</v>
      </c>
      <c r="S5777" s="43">
        <v>138.45242004481909</v>
      </c>
      <c r="T5777" s="43">
        <v>6846.9647374589567</v>
      </c>
      <c r="U5777" s="43">
        <v>7651.1002246395892</v>
      </c>
      <c r="W5777" s="43">
        <v>3104.5652672585334</v>
      </c>
      <c r="X5777" s="43">
        <v>0</v>
      </c>
      <c r="Y5777" s="43">
        <v>0</v>
      </c>
      <c r="Z5777" s="43">
        <v>3104.5652672585334</v>
      </c>
      <c r="AB5777" s="43">
        <v>264.75754242572401</v>
      </c>
      <c r="AC5777" s="43">
        <v>0</v>
      </c>
      <c r="AD5777" s="43">
        <v>0</v>
      </c>
      <c r="AE5777" s="43">
        <v>264.75754242572401</v>
      </c>
      <c r="AG5777" s="43">
        <v>5709295.5264884429</v>
      </c>
      <c r="AH5777" s="43">
        <v>670586.09772784321</v>
      </c>
      <c r="AI5777" s="43">
        <v>0</v>
      </c>
      <c r="AJ5777" s="43">
        <v>1111981678.1880407</v>
      </c>
      <c r="AK5777" s="43">
        <v>1117690973.7145293</v>
      </c>
    </row>
    <row r="5778" spans="3:37" x14ac:dyDescent="0.2">
      <c r="C5778" s="43">
        <v>6.1404683292742845E-4</v>
      </c>
      <c r="D5778" s="43">
        <v>5.6889182908811176E-2</v>
      </c>
      <c r="E5778" s="43">
        <v>6.9055323632256549</v>
      </c>
      <c r="F5778" s="43">
        <v>4.7148418302674484</v>
      </c>
      <c r="H5778" s="43">
        <v>9.5523592474111574E-5</v>
      </c>
      <c r="I5778" s="43">
        <v>0.10459721729386706</v>
      </c>
      <c r="J5778" s="43">
        <v>0</v>
      </c>
      <c r="K5778" s="43">
        <v>1</v>
      </c>
      <c r="M5778" s="43">
        <v>7.9047506791782851E-3</v>
      </c>
      <c r="N5778" s="43">
        <v>4.688457845814642E-2</v>
      </c>
      <c r="O5778" s="43">
        <v>0</v>
      </c>
      <c r="P5778" s="43">
        <v>1</v>
      </c>
      <c r="R5778" s="43">
        <v>661.41427617557213</v>
      </c>
      <c r="S5778" s="43">
        <v>189.17909808612904</v>
      </c>
      <c r="T5778" s="43">
        <v>7017.1468451653282</v>
      </c>
      <c r="U5778" s="43">
        <v>7867.7402194270289</v>
      </c>
      <c r="W5778" s="43">
        <v>4567.417689629885</v>
      </c>
      <c r="X5778" s="43">
        <v>0</v>
      </c>
      <c r="Y5778" s="43">
        <v>0</v>
      </c>
      <c r="Z5778" s="43">
        <v>4567.417689629885</v>
      </c>
      <c r="AB5778" s="43">
        <v>262.90428796921981</v>
      </c>
      <c r="AC5778" s="43">
        <v>0</v>
      </c>
      <c r="AD5778" s="43">
        <v>0</v>
      </c>
      <c r="AE5778" s="43">
        <v>262.90428796921981</v>
      </c>
      <c r="AG5778" s="43">
        <v>8399481.1312293578</v>
      </c>
      <c r="AH5778" s="43">
        <v>986562.22096005513</v>
      </c>
      <c r="AI5778" s="43">
        <v>0</v>
      </c>
      <c r="AJ5778" s="43">
        <v>1104198009.4707232</v>
      </c>
      <c r="AK5778" s="43">
        <v>1112597490.6019526</v>
      </c>
    </row>
    <row r="5779" spans="3:37" x14ac:dyDescent="0.2">
      <c r="C5779" s="43">
        <v>5.7804570143847242E-4</v>
      </c>
      <c r="D5779" s="43">
        <v>5.0102869389407535E-2</v>
      </c>
      <c r="E5779" s="43">
        <v>2.107829424123087</v>
      </c>
      <c r="F5779" s="43">
        <v>5.9314445456681746</v>
      </c>
      <c r="H5779" s="43">
        <v>8.9285786543996936E-5</v>
      </c>
      <c r="I5779" s="43">
        <v>8.5824000155527144E-2</v>
      </c>
      <c r="J5779" s="43">
        <v>0</v>
      </c>
      <c r="K5779" s="43">
        <v>1</v>
      </c>
      <c r="M5779" s="43">
        <v>7.8415801745009492E-3</v>
      </c>
      <c r="N5779" s="43">
        <v>4.7562362299068073E-2</v>
      </c>
      <c r="O5779" s="43">
        <v>0</v>
      </c>
      <c r="P5779" s="43">
        <v>1</v>
      </c>
      <c r="R5779" s="43">
        <v>548.36174193882619</v>
      </c>
      <c r="S5779" s="43">
        <v>145.08865482488503</v>
      </c>
      <c r="T5779" s="43">
        <v>7061.7018387803191</v>
      </c>
      <c r="U5779" s="43">
        <v>7755.1522355440302</v>
      </c>
      <c r="W5779" s="43">
        <v>1155.8530147220488</v>
      </c>
      <c r="X5779" s="43">
        <v>0</v>
      </c>
      <c r="Y5779" s="43">
        <v>0</v>
      </c>
      <c r="Z5779" s="43">
        <v>1155.8530147220488</v>
      </c>
      <c r="AB5779" s="43">
        <v>289.35106078309366</v>
      </c>
      <c r="AC5779" s="43">
        <v>0</v>
      </c>
      <c r="AD5779" s="43">
        <v>0</v>
      </c>
      <c r="AE5779" s="43">
        <v>289.35106078309366</v>
      </c>
      <c r="AG5779" s="43">
        <v>2125613.6940738475</v>
      </c>
      <c r="AH5779" s="43">
        <v>249664.25117996254</v>
      </c>
      <c r="AI5779" s="43">
        <v>0</v>
      </c>
      <c r="AJ5779" s="43">
        <v>1215274455.2889934</v>
      </c>
      <c r="AK5779" s="43">
        <v>1217400068.9830673</v>
      </c>
    </row>
    <row r="5780" spans="3:37" x14ac:dyDescent="0.2">
      <c r="C5780" s="43">
        <v>6.1524279928548697E-4</v>
      </c>
      <c r="D5780" s="43">
        <v>5.7746139110427919E-2</v>
      </c>
      <c r="E5780" s="43">
        <v>3.299152423822358</v>
      </c>
      <c r="F5780" s="43">
        <v>2.5534793104881897</v>
      </c>
      <c r="H5780" s="43">
        <v>9.6244587501903567E-5</v>
      </c>
      <c r="I5780" s="43">
        <v>0.10235984766845907</v>
      </c>
      <c r="J5780" s="43">
        <v>0</v>
      </c>
      <c r="K5780" s="43">
        <v>1</v>
      </c>
      <c r="M5780" s="43">
        <v>7.8973073283563622E-3</v>
      </c>
      <c r="N5780" s="43">
        <v>4.5057166237073565E-2</v>
      </c>
      <c r="O5780" s="43">
        <v>0</v>
      </c>
      <c r="P5780" s="43">
        <v>1</v>
      </c>
      <c r="R5780" s="43">
        <v>672.68518805624831</v>
      </c>
      <c r="S5780" s="43">
        <v>186.52984062973189</v>
      </c>
      <c r="T5780" s="43">
        <v>6737.2906941793708</v>
      </c>
      <c r="U5780" s="43">
        <v>7596.5057228653513</v>
      </c>
      <c r="W5780" s="43">
        <v>2219.2909686451703</v>
      </c>
      <c r="X5780" s="43">
        <v>0</v>
      </c>
      <c r="Y5780" s="43">
        <v>0</v>
      </c>
      <c r="Z5780" s="43">
        <v>2219.2909686451703</v>
      </c>
      <c r="AB5780" s="43">
        <v>111.81526986654454</v>
      </c>
      <c r="AC5780" s="43">
        <v>0</v>
      </c>
      <c r="AD5780" s="43">
        <v>0</v>
      </c>
      <c r="AE5780" s="43">
        <v>111.81526986654454</v>
      </c>
      <c r="AG5780" s="43">
        <v>4081276.0913384682</v>
      </c>
      <c r="AH5780" s="43">
        <v>479366.84922735678</v>
      </c>
      <c r="AI5780" s="43">
        <v>0</v>
      </c>
      <c r="AJ5780" s="43">
        <v>469624133.43948704</v>
      </c>
      <c r="AK5780" s="43">
        <v>473705409.5308255</v>
      </c>
    </row>
    <row r="5781" spans="3:37" x14ac:dyDescent="0.2">
      <c r="C5781" s="43">
        <v>6.1050002894202926E-4</v>
      </c>
      <c r="D5781" s="43">
        <v>5.8834529206304276E-2</v>
      </c>
      <c r="E5781" s="43">
        <v>4.5961768853346685</v>
      </c>
      <c r="F5781" s="43">
        <v>3.8131259140040257</v>
      </c>
      <c r="H5781" s="43">
        <v>8.8755271844371124E-5</v>
      </c>
      <c r="I5781" s="43">
        <v>8.2668816209597706E-2</v>
      </c>
      <c r="J5781" s="43">
        <v>0</v>
      </c>
      <c r="K5781" s="43">
        <v>1</v>
      </c>
      <c r="M5781" s="43">
        <v>7.8585514103062248E-3</v>
      </c>
      <c r="N5781" s="43">
        <v>4.7532807261946419E-2</v>
      </c>
      <c r="O5781" s="43">
        <v>0</v>
      </c>
      <c r="P5781" s="43">
        <v>1</v>
      </c>
      <c r="R5781" s="43">
        <v>680.08053408385535</v>
      </c>
      <c r="S5781" s="43">
        <v>138.92431050409024</v>
      </c>
      <c r="T5781" s="43">
        <v>7072.5876067095605</v>
      </c>
      <c r="U5781" s="43">
        <v>7891.5924512975062</v>
      </c>
      <c r="W5781" s="43">
        <v>3125.7704309222722</v>
      </c>
      <c r="X5781" s="43">
        <v>0</v>
      </c>
      <c r="Y5781" s="43">
        <v>0</v>
      </c>
      <c r="Z5781" s="43">
        <v>3125.7704309222722</v>
      </c>
      <c r="AB5781" s="43">
        <v>204.70728262238609</v>
      </c>
      <c r="AC5781" s="43">
        <v>0</v>
      </c>
      <c r="AD5781" s="43">
        <v>0</v>
      </c>
      <c r="AE5781" s="43">
        <v>204.70728262238609</v>
      </c>
      <c r="AG5781" s="43">
        <v>5748291.8224660587</v>
      </c>
      <c r="AH5781" s="43">
        <v>675166.41307921079</v>
      </c>
      <c r="AI5781" s="43">
        <v>0</v>
      </c>
      <c r="AJ5781" s="43">
        <v>859770587.01402152</v>
      </c>
      <c r="AK5781" s="43">
        <v>865518878.83648753</v>
      </c>
    </row>
    <row r="5782" spans="3:37" x14ac:dyDescent="0.2">
      <c r="C5782" s="43">
        <v>6.3887982346455541E-4</v>
      </c>
      <c r="D5782" s="43">
        <v>5.4326009530272758E-2</v>
      </c>
      <c r="E5782" s="43">
        <v>8.1434521603988603</v>
      </c>
      <c r="F5782" s="43">
        <v>1.9635574289924953</v>
      </c>
      <c r="H5782" s="43">
        <v>9.5592558050694443E-5</v>
      </c>
      <c r="I5782" s="43">
        <v>0.10849463960825778</v>
      </c>
      <c r="J5782" s="43">
        <v>0</v>
      </c>
      <c r="K5782" s="43">
        <v>1</v>
      </c>
      <c r="M5782" s="43">
        <v>7.8505379613914572E-3</v>
      </c>
      <c r="N5782" s="43">
        <v>4.6036626697263605E-2</v>
      </c>
      <c r="O5782" s="43">
        <v>0</v>
      </c>
      <c r="P5782" s="43">
        <v>1</v>
      </c>
      <c r="R5782" s="43">
        <v>657.15732195549037</v>
      </c>
      <c r="S5782" s="43">
        <v>196.36981807498339</v>
      </c>
      <c r="T5782" s="43">
        <v>6842.9802136811477</v>
      </c>
      <c r="U5782" s="43">
        <v>7696.5073537116214</v>
      </c>
      <c r="W5782" s="43">
        <v>5351.5292132003678</v>
      </c>
      <c r="X5782" s="43">
        <v>0</v>
      </c>
      <c r="Y5782" s="43">
        <v>0</v>
      </c>
      <c r="Z5782" s="43">
        <v>5351.5292132003678</v>
      </c>
      <c r="AB5782" s="43">
        <v>67.753343695811751</v>
      </c>
      <c r="AC5782" s="43">
        <v>0</v>
      </c>
      <c r="AD5782" s="43">
        <v>0</v>
      </c>
      <c r="AE5782" s="43">
        <v>67.753343695811751</v>
      </c>
      <c r="AG5782" s="43">
        <v>9841462.2230754755</v>
      </c>
      <c r="AH5782" s="43">
        <v>1155930.3100512794</v>
      </c>
      <c r="AI5782" s="43">
        <v>0</v>
      </c>
      <c r="AJ5782" s="43">
        <v>284564043.52240938</v>
      </c>
      <c r="AK5782" s="43">
        <v>294405505.74548483</v>
      </c>
    </row>
    <row r="5783" spans="3:37" x14ac:dyDescent="0.2">
      <c r="C5783" s="43">
        <v>6.147974562246139E-4</v>
      </c>
      <c r="D5783" s="43">
        <v>5.9932533526938614E-2</v>
      </c>
      <c r="E5783" s="43">
        <v>1.5836810753567578</v>
      </c>
      <c r="F5783" s="43">
        <v>1.4714336504886336</v>
      </c>
      <c r="H5783" s="43">
        <v>9.5792889819201754E-5</v>
      </c>
      <c r="I5783" s="43">
        <v>0.13291682476018374</v>
      </c>
      <c r="J5783" s="43">
        <v>0</v>
      </c>
      <c r="K5783" s="43">
        <v>1</v>
      </c>
      <c r="M5783" s="43">
        <v>7.9007440619383029E-3</v>
      </c>
      <c r="N5783" s="43">
        <v>4.5983711250747406E-2</v>
      </c>
      <c r="O5783" s="43">
        <v>0</v>
      </c>
      <c r="P5783" s="43">
        <v>1</v>
      </c>
      <c r="R5783" s="43">
        <v>697.64915362731449</v>
      </c>
      <c r="S5783" s="43">
        <v>241.07690411257968</v>
      </c>
      <c r="T5783" s="43">
        <v>6878.826973376058</v>
      </c>
      <c r="U5783" s="43">
        <v>7817.5530311159519</v>
      </c>
      <c r="W5783" s="43">
        <v>1104.8537618382375</v>
      </c>
      <c r="X5783" s="43">
        <v>0</v>
      </c>
      <c r="Y5783" s="43">
        <v>0</v>
      </c>
      <c r="Z5783" s="43">
        <v>1104.8537618382375</v>
      </c>
      <c r="AB5783" s="43">
        <v>35.191795736266855</v>
      </c>
      <c r="AC5783" s="43">
        <v>0</v>
      </c>
      <c r="AD5783" s="43">
        <v>0</v>
      </c>
      <c r="AE5783" s="43">
        <v>35.191795736266855</v>
      </c>
      <c r="AG5783" s="43">
        <v>2031826.0680205186</v>
      </c>
      <c r="AH5783" s="43">
        <v>238648.41255705929</v>
      </c>
      <c r="AI5783" s="43">
        <v>0</v>
      </c>
      <c r="AJ5783" s="43">
        <v>147805542.0923208</v>
      </c>
      <c r="AK5783" s="43">
        <v>149837368.16034132</v>
      </c>
    </row>
    <row r="5784" spans="3:37" x14ac:dyDescent="0.2">
      <c r="C5784" s="43">
        <v>6.0597298589511303E-4</v>
      </c>
      <c r="D5784" s="43">
        <v>4.8450496130894707E-2</v>
      </c>
      <c r="E5784" s="43">
        <v>6.1224929387556974</v>
      </c>
      <c r="F5784" s="43">
        <v>3.1713081706094508</v>
      </c>
      <c r="H5784" s="43">
        <v>9.3220924117454196E-5</v>
      </c>
      <c r="I5784" s="43">
        <v>0.12639228581691131</v>
      </c>
      <c r="J5784" s="43">
        <v>0</v>
      </c>
      <c r="K5784" s="43">
        <v>1</v>
      </c>
      <c r="M5784" s="43">
        <v>7.8615488934732358E-3</v>
      </c>
      <c r="N5784" s="43">
        <v>4.4409997342022299E-2</v>
      </c>
      <c r="O5784" s="43">
        <v>0</v>
      </c>
      <c r="P5784" s="43">
        <v>1</v>
      </c>
      <c r="R5784" s="43">
        <v>555.89640470285633</v>
      </c>
      <c r="S5784" s="43">
        <v>223.08806924300634</v>
      </c>
      <c r="T5784" s="43">
        <v>6610.4532736825904</v>
      </c>
      <c r="U5784" s="43">
        <v>7389.4377476284535</v>
      </c>
      <c r="W5784" s="43">
        <v>3403.4718124729175</v>
      </c>
      <c r="X5784" s="43">
        <v>0</v>
      </c>
      <c r="Y5784" s="43">
        <v>0</v>
      </c>
      <c r="Z5784" s="43">
        <v>3403.4718124729175</v>
      </c>
      <c r="AB5784" s="43">
        <v>129.15139739317911</v>
      </c>
      <c r="AC5784" s="43">
        <v>0</v>
      </c>
      <c r="AD5784" s="43">
        <v>0</v>
      </c>
      <c r="AE5784" s="43">
        <v>129.15139739317911</v>
      </c>
      <c r="AG5784" s="43">
        <v>6258984.6631376948</v>
      </c>
      <c r="AH5784" s="43">
        <v>735149.91149415018</v>
      </c>
      <c r="AI5784" s="43">
        <v>0</v>
      </c>
      <c r="AJ5784" s="43">
        <v>542435869.05135226</v>
      </c>
      <c r="AK5784" s="43">
        <v>548694853.71448994</v>
      </c>
    </row>
    <row r="5785" spans="3:37" x14ac:dyDescent="0.2">
      <c r="C5785" s="43">
        <v>6.1512903719640466E-4</v>
      </c>
      <c r="D5785" s="43">
        <v>5.8813014740678682E-2</v>
      </c>
      <c r="E5785" s="43">
        <v>3.8255020991133439</v>
      </c>
      <c r="F5785" s="43">
        <v>5.2528945731899759</v>
      </c>
      <c r="H5785" s="43">
        <v>8.3650045295640557E-5</v>
      </c>
      <c r="I5785" s="43">
        <v>0.10819188697445969</v>
      </c>
      <c r="J5785" s="43">
        <v>0</v>
      </c>
      <c r="K5785" s="43">
        <v>1</v>
      </c>
      <c r="M5785" s="43">
        <v>7.9132121946808853E-3</v>
      </c>
      <c r="N5785" s="43">
        <v>4.2939762946648204E-2</v>
      </c>
      <c r="O5785" s="43">
        <v>0</v>
      </c>
      <c r="P5785" s="43">
        <v>1</v>
      </c>
      <c r="R5785" s="43">
        <v>684.98654836226569</v>
      </c>
      <c r="S5785" s="43">
        <v>171.35755176241489</v>
      </c>
      <c r="T5785" s="43">
        <v>6433.6114238544524</v>
      </c>
      <c r="U5785" s="43">
        <v>7289.9555239791334</v>
      </c>
      <c r="W5785" s="43">
        <v>2620.4174786242515</v>
      </c>
      <c r="X5785" s="43">
        <v>0</v>
      </c>
      <c r="Y5785" s="43">
        <v>0</v>
      </c>
      <c r="Z5785" s="43">
        <v>2620.4174786242515</v>
      </c>
      <c r="AB5785" s="43">
        <v>311.70978644346735</v>
      </c>
      <c r="AC5785" s="43">
        <v>0</v>
      </c>
      <c r="AD5785" s="43">
        <v>0</v>
      </c>
      <c r="AE5785" s="43">
        <v>311.70978644346735</v>
      </c>
      <c r="AG5785" s="43">
        <v>4818947.7431899989</v>
      </c>
      <c r="AH5785" s="43">
        <v>566010.17538283835</v>
      </c>
      <c r="AI5785" s="43">
        <v>0</v>
      </c>
      <c r="AJ5785" s="43">
        <v>1309181103.0625629</v>
      </c>
      <c r="AK5785" s="43">
        <v>1314000050.805753</v>
      </c>
    </row>
    <row r="5786" spans="3:37" x14ac:dyDescent="0.2">
      <c r="C5786" s="43">
        <v>5.9872893149687028E-4</v>
      </c>
      <c r="D5786" s="43">
        <v>5.0664987368878124E-2</v>
      </c>
      <c r="E5786" s="43">
        <v>6.0504681953901631</v>
      </c>
      <c r="F5786" s="43">
        <v>2.105693724952292</v>
      </c>
      <c r="H5786" s="43">
        <v>9.9690858095358159E-5</v>
      </c>
      <c r="I5786" s="43">
        <v>9.4604691562907003E-2</v>
      </c>
      <c r="J5786" s="43">
        <v>0</v>
      </c>
      <c r="K5786" s="43">
        <v>1</v>
      </c>
      <c r="M5786" s="43">
        <v>7.8342673922337687E-3</v>
      </c>
      <c r="N5786" s="43">
        <v>4.597276988918142E-2</v>
      </c>
      <c r="O5786" s="43">
        <v>0</v>
      </c>
      <c r="P5786" s="43">
        <v>1</v>
      </c>
      <c r="R5786" s="43">
        <v>574.3551980941354</v>
      </c>
      <c r="S5786" s="43">
        <v>178.5707740431092</v>
      </c>
      <c r="T5786" s="43">
        <v>6819.3257132392782</v>
      </c>
      <c r="U5786" s="43">
        <v>7572.2516853765228</v>
      </c>
      <c r="W5786" s="43">
        <v>3475.1178589255833</v>
      </c>
      <c r="X5786" s="43">
        <v>0</v>
      </c>
      <c r="Y5786" s="43">
        <v>0</v>
      </c>
      <c r="Z5786" s="43">
        <v>3475.1178589255833</v>
      </c>
      <c r="AB5786" s="43">
        <v>67.951520411626532</v>
      </c>
      <c r="AC5786" s="43">
        <v>0</v>
      </c>
      <c r="AD5786" s="43">
        <v>0</v>
      </c>
      <c r="AE5786" s="43">
        <v>67.951520411626532</v>
      </c>
      <c r="AG5786" s="43">
        <v>6390741.7425641473</v>
      </c>
      <c r="AH5786" s="43">
        <v>750625.45752792596</v>
      </c>
      <c r="AI5786" s="43">
        <v>0</v>
      </c>
      <c r="AJ5786" s="43">
        <v>285396385.72883141</v>
      </c>
      <c r="AK5786" s="43">
        <v>291787127.47139555</v>
      </c>
    </row>
    <row r="5787" spans="3:37" x14ac:dyDescent="0.2">
      <c r="C5787" s="43">
        <v>6.214605329313283E-4</v>
      </c>
      <c r="D5787" s="43">
        <v>6.0486484485325898E-2</v>
      </c>
      <c r="E5787" s="43">
        <v>1.8735581151096903</v>
      </c>
      <c r="F5787" s="43">
        <v>0.89470063265357291</v>
      </c>
      <c r="H5787" s="43">
        <v>8.5137016401775291E-5</v>
      </c>
      <c r="I5787" s="43">
        <v>0.11093678275212093</v>
      </c>
      <c r="J5787" s="43">
        <v>0</v>
      </c>
      <c r="K5787" s="43">
        <v>1</v>
      </c>
      <c r="M5787" s="43">
        <v>7.8566670304078823E-3</v>
      </c>
      <c r="N5787" s="43">
        <v>4.6104780485590746E-2</v>
      </c>
      <c r="O5787" s="43">
        <v>0</v>
      </c>
      <c r="P5787" s="43">
        <v>1</v>
      </c>
      <c r="R5787" s="43">
        <v>711.72835723416597</v>
      </c>
      <c r="S5787" s="43">
        <v>178.82834860010254</v>
      </c>
      <c r="T5787" s="43">
        <v>6858.4610929415057</v>
      </c>
      <c r="U5787" s="43">
        <v>7749.0177987757743</v>
      </c>
      <c r="W5787" s="43">
        <v>1333.4644394497602</v>
      </c>
      <c r="X5787" s="43">
        <v>0</v>
      </c>
      <c r="Y5787" s="43">
        <v>0</v>
      </c>
      <c r="Z5787" s="43">
        <v>1333.4644394497602</v>
      </c>
      <c r="AB5787" s="43">
        <v>-8.0190663941018379</v>
      </c>
      <c r="AC5787" s="43">
        <v>0</v>
      </c>
      <c r="AD5787" s="43">
        <v>0</v>
      </c>
      <c r="AE5787" s="43">
        <v>-8.0190663941018379</v>
      </c>
      <c r="AG5787" s="43">
        <v>2452241.104148109</v>
      </c>
      <c r="AH5787" s="43">
        <v>288028.31892114819</v>
      </c>
      <c r="AI5787" s="43">
        <v>0</v>
      </c>
      <c r="AJ5787" s="43">
        <v>0</v>
      </c>
      <c r="AK5787" s="43">
        <v>2452241.104148109</v>
      </c>
    </row>
    <row r="5788" spans="3:37" x14ac:dyDescent="0.2">
      <c r="C5788" s="43">
        <v>6.0791573817840165E-4</v>
      </c>
      <c r="D5788" s="43">
        <v>5.6753630651993348E-2</v>
      </c>
      <c r="E5788" s="43">
        <v>4.3220138802093739</v>
      </c>
      <c r="F5788" s="43">
        <v>2.0553397347751892</v>
      </c>
      <c r="H5788" s="43">
        <v>8.7878624262997037E-5</v>
      </c>
      <c r="I5788" s="43">
        <v>8.8977485864925612E-2</v>
      </c>
      <c r="J5788" s="43">
        <v>0</v>
      </c>
      <c r="K5788" s="43">
        <v>1</v>
      </c>
      <c r="M5788" s="43">
        <v>7.8371576803954613E-3</v>
      </c>
      <c r="N5788" s="43">
        <v>4.2813366329178676E-2</v>
      </c>
      <c r="O5788" s="43">
        <v>0</v>
      </c>
      <c r="P5788" s="43">
        <v>1</v>
      </c>
      <c r="R5788" s="43">
        <v>653.24998610214766</v>
      </c>
      <c r="S5788" s="43">
        <v>148.0490934584281</v>
      </c>
      <c r="T5788" s="43">
        <v>6353.0216354743143</v>
      </c>
      <c r="U5788" s="43">
        <v>7154.3207150348899</v>
      </c>
      <c r="W5788" s="43">
        <v>2823.3555071800629</v>
      </c>
      <c r="X5788" s="43">
        <v>0</v>
      </c>
      <c r="Y5788" s="43">
        <v>0</v>
      </c>
      <c r="Z5788" s="43">
        <v>2823.3555071800629</v>
      </c>
      <c r="AB5788" s="43">
        <v>73.7658713770182</v>
      </c>
      <c r="AC5788" s="43">
        <v>0</v>
      </c>
      <c r="AD5788" s="43">
        <v>0</v>
      </c>
      <c r="AE5788" s="43">
        <v>73.7658713770182</v>
      </c>
      <c r="AG5788" s="43">
        <v>5192150.7777041355</v>
      </c>
      <c r="AH5788" s="43">
        <v>609844.78955089359</v>
      </c>
      <c r="AI5788" s="43">
        <v>0</v>
      </c>
      <c r="AJ5788" s="43">
        <v>309816659.78347641</v>
      </c>
      <c r="AK5788" s="43">
        <v>315008810.56118053</v>
      </c>
    </row>
    <row r="5789" spans="3:37" x14ac:dyDescent="0.2">
      <c r="C5789" s="43">
        <v>6.076211188413566E-4</v>
      </c>
      <c r="D5789" s="43">
        <v>5.4140461050133003E-2</v>
      </c>
      <c r="E5789" s="43">
        <v>1.504823011754183</v>
      </c>
      <c r="F5789" s="43">
        <v>3.3855646286618324</v>
      </c>
      <c r="H5789" s="43">
        <v>9.2143214636686288E-5</v>
      </c>
      <c r="I5789" s="43">
        <v>0.10168851278513014</v>
      </c>
      <c r="J5789" s="43">
        <v>0</v>
      </c>
      <c r="K5789" s="43">
        <v>1</v>
      </c>
      <c r="M5789" s="43">
        <v>7.8459248123834546E-3</v>
      </c>
      <c r="N5789" s="43">
        <v>4.7159701620279715E-2</v>
      </c>
      <c r="O5789" s="43">
        <v>0</v>
      </c>
      <c r="P5789" s="43">
        <v>1</v>
      </c>
      <c r="R5789" s="43">
        <v>622.86966826332605</v>
      </c>
      <c r="S5789" s="43">
        <v>177.409808906931</v>
      </c>
      <c r="T5789" s="43">
        <v>7005.7972314321523</v>
      </c>
      <c r="U5789" s="43">
        <v>7806.0767086024098</v>
      </c>
      <c r="W5789" s="43">
        <v>937.30861012634716</v>
      </c>
      <c r="X5789" s="43">
        <v>0</v>
      </c>
      <c r="Y5789" s="43">
        <v>0</v>
      </c>
      <c r="Z5789" s="43">
        <v>937.30861012634716</v>
      </c>
      <c r="AB5789" s="43">
        <v>158.99085582965924</v>
      </c>
      <c r="AC5789" s="43">
        <v>0</v>
      </c>
      <c r="AD5789" s="43">
        <v>0</v>
      </c>
      <c r="AE5789" s="43">
        <v>158.99085582965924</v>
      </c>
      <c r="AG5789" s="43">
        <v>1723710.5340223524</v>
      </c>
      <c r="AH5789" s="43">
        <v>202458.65978729099</v>
      </c>
      <c r="AI5789" s="43">
        <v>0</v>
      </c>
      <c r="AJ5789" s="43">
        <v>667761594.48456883</v>
      </c>
      <c r="AK5789" s="43">
        <v>669485305.01859117</v>
      </c>
    </row>
    <row r="5790" spans="3:37" x14ac:dyDescent="0.2">
      <c r="C5790" s="43">
        <v>6.3348196403945067E-4</v>
      </c>
      <c r="D5790" s="43">
        <v>5.1827210809864639E-2</v>
      </c>
      <c r="E5790" s="43">
        <v>6.7356860185744329</v>
      </c>
      <c r="F5790" s="43">
        <v>3.8345618595170059</v>
      </c>
      <c r="H5790" s="43">
        <v>9.4568402033035071E-5</v>
      </c>
      <c r="I5790" s="43">
        <v>6.8270864018112443E-2</v>
      </c>
      <c r="J5790" s="43">
        <v>0</v>
      </c>
      <c r="K5790" s="43">
        <v>1</v>
      </c>
      <c r="M5790" s="43">
        <v>7.7700858809906116E-3</v>
      </c>
      <c r="N5790" s="43">
        <v>4.3773097126372569E-2</v>
      </c>
      <c r="O5790" s="43">
        <v>0</v>
      </c>
      <c r="P5790" s="43">
        <v>1</v>
      </c>
      <c r="R5790" s="43">
        <v>621.63357677843601</v>
      </c>
      <c r="S5790" s="43">
        <v>122.24295020651289</v>
      </c>
      <c r="T5790" s="43">
        <v>6439.845787247682</v>
      </c>
      <c r="U5790" s="43">
        <v>7183.7223142326311</v>
      </c>
      <c r="W5790" s="43">
        <v>4187.1285917829273</v>
      </c>
      <c r="X5790" s="43">
        <v>0</v>
      </c>
      <c r="Y5790" s="43">
        <v>0</v>
      </c>
      <c r="Z5790" s="43">
        <v>4187.1285917829273</v>
      </c>
      <c r="AB5790" s="43">
        <v>188.54029452444814</v>
      </c>
      <c r="AC5790" s="43">
        <v>0</v>
      </c>
      <c r="AD5790" s="43">
        <v>0</v>
      </c>
      <c r="AE5790" s="43">
        <v>188.54029452444814</v>
      </c>
      <c r="AG5790" s="43">
        <v>7700129.4802888036</v>
      </c>
      <c r="AH5790" s="43">
        <v>904419.77582511224</v>
      </c>
      <c r="AI5790" s="43">
        <v>0</v>
      </c>
      <c r="AJ5790" s="43">
        <v>791869237.00268221</v>
      </c>
      <c r="AK5790" s="43">
        <v>799569366.48297095</v>
      </c>
    </row>
    <row r="5791" spans="3:37" x14ac:dyDescent="0.2">
      <c r="C5791" s="43">
        <v>6.0377067063833425E-4</v>
      </c>
      <c r="D5791" s="43">
        <v>6.0189508943819914E-2</v>
      </c>
      <c r="E5791" s="43">
        <v>8.5072646289303844</v>
      </c>
      <c r="F5791" s="43">
        <v>2.3551986747278058</v>
      </c>
      <c r="H5791" s="43">
        <v>9.1736087814653366E-5</v>
      </c>
      <c r="I5791" s="43">
        <v>0.10749779844691343</v>
      </c>
      <c r="J5791" s="43">
        <v>0</v>
      </c>
      <c r="K5791" s="43">
        <v>1</v>
      </c>
      <c r="M5791" s="43">
        <v>7.8585555569982146E-3</v>
      </c>
      <c r="N5791" s="43">
        <v>4.1583777085749327E-2</v>
      </c>
      <c r="O5791" s="43">
        <v>0</v>
      </c>
      <c r="P5791" s="43">
        <v>1</v>
      </c>
      <c r="R5791" s="43">
        <v>688.07405985573462</v>
      </c>
      <c r="S5791" s="43">
        <v>186.71626787238949</v>
      </c>
      <c r="T5791" s="43">
        <v>6187.4119915807369</v>
      </c>
      <c r="U5791" s="43">
        <v>7062.2023193088608</v>
      </c>
      <c r="W5791" s="43">
        <v>5853.6281114952189</v>
      </c>
      <c r="X5791" s="43">
        <v>0</v>
      </c>
      <c r="Y5791" s="43">
        <v>0</v>
      </c>
      <c r="Z5791" s="43">
        <v>5853.6281114952189</v>
      </c>
      <c r="AB5791" s="43">
        <v>99.775044781324738</v>
      </c>
      <c r="AC5791" s="43">
        <v>0</v>
      </c>
      <c r="AD5791" s="43">
        <v>0</v>
      </c>
      <c r="AE5791" s="43">
        <v>99.775044781324738</v>
      </c>
      <c r="AG5791" s="43">
        <v>10764822.097039707</v>
      </c>
      <c r="AH5791" s="43">
        <v>1264383.6720829674</v>
      </c>
      <c r="AI5791" s="43">
        <v>0</v>
      </c>
      <c r="AJ5791" s="43">
        <v>419055188.08156389</v>
      </c>
      <c r="AK5791" s="43">
        <v>429820010.17860359</v>
      </c>
    </row>
    <row r="5792" spans="3:37" x14ac:dyDescent="0.2">
      <c r="C5792" s="43">
        <v>6.0704535206646307E-4</v>
      </c>
      <c r="D5792" s="43">
        <v>6.417984986636871E-2</v>
      </c>
      <c r="E5792" s="43">
        <v>2.520310904192554</v>
      </c>
      <c r="F5792" s="43">
        <v>2.5876371141893322</v>
      </c>
      <c r="H5792" s="43">
        <v>9.4666884362437642E-5</v>
      </c>
      <c r="I5792" s="43">
        <v>0.10649892355689017</v>
      </c>
      <c r="J5792" s="43">
        <v>0</v>
      </c>
      <c r="K5792" s="43">
        <v>1</v>
      </c>
      <c r="M5792" s="43">
        <v>7.88894740591084E-3</v>
      </c>
      <c r="N5792" s="43">
        <v>4.6474552807536207E-2</v>
      </c>
      <c r="O5792" s="43">
        <v>0</v>
      </c>
      <c r="P5792" s="43">
        <v>1</v>
      </c>
      <c r="R5792" s="43">
        <v>737.67014634553982</v>
      </c>
      <c r="S5792" s="43">
        <v>190.89109753604839</v>
      </c>
      <c r="T5792" s="43">
        <v>6941.8728234401196</v>
      </c>
      <c r="U5792" s="43">
        <v>7870.4340673217075</v>
      </c>
      <c r="W5792" s="43">
        <v>1859.1581135319811</v>
      </c>
      <c r="X5792" s="43">
        <v>0</v>
      </c>
      <c r="Y5792" s="43">
        <v>0</v>
      </c>
      <c r="Z5792" s="43">
        <v>1859.1581135319811</v>
      </c>
      <c r="AB5792" s="43">
        <v>125.31331775333912</v>
      </c>
      <c r="AC5792" s="43">
        <v>0</v>
      </c>
      <c r="AD5792" s="43">
        <v>0</v>
      </c>
      <c r="AE5792" s="43">
        <v>125.31331775333912</v>
      </c>
      <c r="AG5792" s="43">
        <v>3418991.7707853131</v>
      </c>
      <c r="AH5792" s="43">
        <v>401578.15252290794</v>
      </c>
      <c r="AI5792" s="43">
        <v>0</v>
      </c>
      <c r="AJ5792" s="43">
        <v>526315934.56402433</v>
      </c>
      <c r="AK5792" s="43">
        <v>529734926.33480966</v>
      </c>
    </row>
    <row r="5793" spans="3:37" x14ac:dyDescent="0.2">
      <c r="C5793" s="43">
        <v>6.1924536605673097E-4</v>
      </c>
      <c r="D5793" s="43">
        <v>5.273072845860674E-2</v>
      </c>
      <c r="E5793" s="43">
        <v>5.2678231378700895</v>
      </c>
      <c r="F5793" s="43">
        <v>4.3071635128855643</v>
      </c>
      <c r="H5793" s="43">
        <v>8.6396302340577545E-5</v>
      </c>
      <c r="I5793" s="43">
        <v>0.10594599716969189</v>
      </c>
      <c r="J5793" s="43">
        <v>0</v>
      </c>
      <c r="K5793" s="43">
        <v>1</v>
      </c>
      <c r="M5793" s="43">
        <v>7.7920982272298434E-3</v>
      </c>
      <c r="N5793" s="43">
        <v>4.4632212027972719E-2</v>
      </c>
      <c r="O5793" s="43">
        <v>0</v>
      </c>
      <c r="P5793" s="43">
        <v>1</v>
      </c>
      <c r="R5793" s="43">
        <v>618.25681057868417</v>
      </c>
      <c r="S5793" s="43">
        <v>173.30938506307251</v>
      </c>
      <c r="T5793" s="43">
        <v>6584.8396378951884</v>
      </c>
      <c r="U5793" s="43">
        <v>7376.4058335369446</v>
      </c>
      <c r="W5793" s="43">
        <v>3256.8675319121576</v>
      </c>
      <c r="X5793" s="43">
        <v>0</v>
      </c>
      <c r="Y5793" s="43">
        <v>0</v>
      </c>
      <c r="Z5793" s="43">
        <v>3256.8675319121576</v>
      </c>
      <c r="AB5793" s="43">
        <v>218.78037111265439</v>
      </c>
      <c r="AC5793" s="43">
        <v>0</v>
      </c>
      <c r="AD5793" s="43">
        <v>0</v>
      </c>
      <c r="AE5793" s="43">
        <v>218.78037111265439</v>
      </c>
      <c r="AG5793" s="43">
        <v>5989379.3911864581</v>
      </c>
      <c r="AH5793" s="43">
        <v>703483.38689302607</v>
      </c>
      <c r="AI5793" s="43">
        <v>0</v>
      </c>
      <c r="AJ5793" s="43">
        <v>918877558.67314839</v>
      </c>
      <c r="AK5793" s="43">
        <v>924866938.06433487</v>
      </c>
    </row>
    <row r="5794" spans="3:37" x14ac:dyDescent="0.2">
      <c r="C5794" s="43">
        <v>6.1065244885594172E-4</v>
      </c>
      <c r="D5794" s="43">
        <v>5.8116003238891212E-2</v>
      </c>
      <c r="E5794" s="43">
        <v>1.3896883903481667</v>
      </c>
      <c r="F5794" s="43">
        <v>4.2145927826949157</v>
      </c>
      <c r="H5794" s="43">
        <v>9.2085165598665419E-5</v>
      </c>
      <c r="I5794" s="43">
        <v>0.10699554430165414</v>
      </c>
      <c r="J5794" s="43">
        <v>0</v>
      </c>
      <c r="K5794" s="43">
        <v>1</v>
      </c>
      <c r="M5794" s="43">
        <v>7.857383215727487E-3</v>
      </c>
      <c r="N5794" s="43">
        <v>4.8573481957373876E-2</v>
      </c>
      <c r="O5794" s="43">
        <v>0</v>
      </c>
      <c r="P5794" s="43">
        <v>1</v>
      </c>
      <c r="R5794" s="43">
        <v>671.94266135552027</v>
      </c>
      <c r="S5794" s="43">
        <v>186.55106753199388</v>
      </c>
      <c r="T5794" s="43">
        <v>7226.3591848820706</v>
      </c>
      <c r="U5794" s="43">
        <v>8084.852913769585</v>
      </c>
      <c r="W5794" s="43">
        <v>933.79091546541622</v>
      </c>
      <c r="X5794" s="43">
        <v>0</v>
      </c>
      <c r="Y5794" s="43">
        <v>0</v>
      </c>
      <c r="Z5794" s="43">
        <v>933.79091546541622</v>
      </c>
      <c r="AB5794" s="43">
        <v>231.12235716487481</v>
      </c>
      <c r="AC5794" s="43">
        <v>0</v>
      </c>
      <c r="AD5794" s="43">
        <v>0</v>
      </c>
      <c r="AE5794" s="43">
        <v>231.12235716487481</v>
      </c>
      <c r="AG5794" s="43">
        <v>1717241.4935409005</v>
      </c>
      <c r="AH5794" s="43">
        <v>201698.83774052991</v>
      </c>
      <c r="AI5794" s="43">
        <v>0</v>
      </c>
      <c r="AJ5794" s="43">
        <v>970713900.09247422</v>
      </c>
      <c r="AK5794" s="43">
        <v>972431141.58601511</v>
      </c>
    </row>
    <row r="5795" spans="3:37" x14ac:dyDescent="0.2">
      <c r="C5795" s="43">
        <v>6.0655397356612943E-4</v>
      </c>
      <c r="D5795" s="43">
        <v>5.2102496057084738E-2</v>
      </c>
      <c r="E5795" s="43">
        <v>3.1877805786874425</v>
      </c>
      <c r="F5795" s="43">
        <v>5.213163954542912</v>
      </c>
      <c r="H5795" s="43">
        <v>9.7439421941292181E-5</v>
      </c>
      <c r="I5795" s="43">
        <v>0.10389943841226956</v>
      </c>
      <c r="J5795" s="43">
        <v>0</v>
      </c>
      <c r="K5795" s="43">
        <v>1</v>
      </c>
      <c r="M5795" s="43">
        <v>7.8055883886755896E-3</v>
      </c>
      <c r="N5795" s="43">
        <v>4.5578099536546297E-2</v>
      </c>
      <c r="O5795" s="43">
        <v>0</v>
      </c>
      <c r="P5795" s="43">
        <v>1</v>
      </c>
      <c r="R5795" s="43">
        <v>598.37074788956329</v>
      </c>
      <c r="S5795" s="43">
        <v>191.68594567896378</v>
      </c>
      <c r="T5795" s="43">
        <v>6736.0333895086114</v>
      </c>
      <c r="U5795" s="43">
        <v>7526.0900830771388</v>
      </c>
      <c r="W5795" s="43">
        <v>1907.4746489770298</v>
      </c>
      <c r="X5795" s="43">
        <v>0</v>
      </c>
      <c r="Y5795" s="43">
        <v>0</v>
      </c>
      <c r="Z5795" s="43">
        <v>1907.4746489770298</v>
      </c>
      <c r="AB5795" s="43">
        <v>269.75064511134764</v>
      </c>
      <c r="AC5795" s="43">
        <v>0</v>
      </c>
      <c r="AD5795" s="43">
        <v>0</v>
      </c>
      <c r="AE5795" s="43">
        <v>269.75064511134764</v>
      </c>
      <c r="AG5795" s="43">
        <v>3507845.8794687577</v>
      </c>
      <c r="AH5795" s="43">
        <v>412014.52417903842</v>
      </c>
      <c r="AI5795" s="43">
        <v>0</v>
      </c>
      <c r="AJ5795" s="43">
        <v>1132952709.4676602</v>
      </c>
      <c r="AK5795" s="43">
        <v>1136460555.3471289</v>
      </c>
    </row>
    <row r="5796" spans="3:37" x14ac:dyDescent="0.2">
      <c r="C5796" s="43">
        <v>5.8927058250444965E-4</v>
      </c>
      <c r="D5796" s="43">
        <v>6.1466338914404783E-2</v>
      </c>
      <c r="E5796" s="43">
        <v>2.4838668522658787</v>
      </c>
      <c r="F5796" s="43">
        <v>0.73723613418043521</v>
      </c>
      <c r="H5796" s="43">
        <v>9.326907016438124E-5</v>
      </c>
      <c r="I5796" s="43">
        <v>0.11292938536324904</v>
      </c>
      <c r="J5796" s="43">
        <v>0</v>
      </c>
      <c r="K5796" s="43">
        <v>1</v>
      </c>
      <c r="M5796" s="43">
        <v>7.9169572101013275E-3</v>
      </c>
      <c r="N5796" s="43">
        <v>4.452512012549012E-2</v>
      </c>
      <c r="O5796" s="43">
        <v>0</v>
      </c>
      <c r="P5796" s="43">
        <v>1</v>
      </c>
      <c r="R5796" s="43">
        <v>685.79526124142785</v>
      </c>
      <c r="S5796" s="43">
        <v>199.4283905356148</v>
      </c>
      <c r="T5796" s="43">
        <v>6674.3007162810718</v>
      </c>
      <c r="U5796" s="43">
        <v>7559.5243680581143</v>
      </c>
      <c r="W5796" s="43">
        <v>1703.4241168386013</v>
      </c>
      <c r="X5796" s="43">
        <v>0</v>
      </c>
      <c r="Y5796" s="43">
        <v>0</v>
      </c>
      <c r="Z5796" s="43">
        <v>1703.4241168386013</v>
      </c>
      <c r="AB5796" s="43">
        <v>-19.281636898485342</v>
      </c>
      <c r="AC5796" s="43">
        <v>0</v>
      </c>
      <c r="AD5796" s="43">
        <v>0</v>
      </c>
      <c r="AE5796" s="43">
        <v>-19.281636898485342</v>
      </c>
      <c r="AG5796" s="43">
        <v>3132596.9508661879</v>
      </c>
      <c r="AH5796" s="43">
        <v>367939.60923713789</v>
      </c>
      <c r="AI5796" s="43">
        <v>0</v>
      </c>
      <c r="AJ5796" s="43">
        <v>0</v>
      </c>
      <c r="AK5796" s="43">
        <v>3132596.9508661879</v>
      </c>
    </row>
    <row r="5797" spans="3:37" x14ac:dyDescent="0.2">
      <c r="C5797" s="43">
        <v>6.0253947548396657E-4</v>
      </c>
      <c r="D5797" s="43">
        <v>5.6214683187660985E-2</v>
      </c>
      <c r="E5797" s="43">
        <v>7.7347437697896764</v>
      </c>
      <c r="F5797" s="43">
        <v>2.8675583114549998</v>
      </c>
      <c r="H5797" s="43">
        <v>8.2362227812015314E-5</v>
      </c>
      <c r="I5797" s="43">
        <v>8.752434773289812E-2</v>
      </c>
      <c r="J5797" s="43">
        <v>0</v>
      </c>
      <c r="K5797" s="43">
        <v>1</v>
      </c>
      <c r="M5797" s="43">
        <v>7.9672621135328248E-3</v>
      </c>
      <c r="N5797" s="43">
        <v>4.7175392430079399E-2</v>
      </c>
      <c r="O5797" s="43">
        <v>0</v>
      </c>
      <c r="P5797" s="43">
        <v>1</v>
      </c>
      <c r="R5797" s="43">
        <v>641.3242253877437</v>
      </c>
      <c r="S5797" s="43">
        <v>136.48953085679807</v>
      </c>
      <c r="T5797" s="43">
        <v>7116.5089438763334</v>
      </c>
      <c r="U5797" s="43">
        <v>7894.3227001208752</v>
      </c>
      <c r="W5797" s="43">
        <v>4960.4785567330409</v>
      </c>
      <c r="X5797" s="43">
        <v>0</v>
      </c>
      <c r="Y5797" s="43">
        <v>0</v>
      </c>
      <c r="Z5797" s="43">
        <v>4960.4785567330409</v>
      </c>
      <c r="AB5797" s="43">
        <v>128.15501145825431</v>
      </c>
      <c r="AC5797" s="43">
        <v>0</v>
      </c>
      <c r="AD5797" s="43">
        <v>0</v>
      </c>
      <c r="AE5797" s="43">
        <v>128.15501145825431</v>
      </c>
      <c r="AG5797" s="43">
        <v>9122320.0658320617</v>
      </c>
      <c r="AH5797" s="43">
        <v>1071463.3682543368</v>
      </c>
      <c r="AI5797" s="43">
        <v>0</v>
      </c>
      <c r="AJ5797" s="43">
        <v>538251048.12466812</v>
      </c>
      <c r="AK5797" s="43">
        <v>547373368.19050014</v>
      </c>
    </row>
    <row r="5798" spans="3:37" x14ac:dyDescent="0.2">
      <c r="C5798" s="43">
        <v>6.1905060610289997E-4</v>
      </c>
      <c r="D5798" s="43">
        <v>5.4602868524693204E-2</v>
      </c>
      <c r="E5798" s="43">
        <v>3.3129175523424337</v>
      </c>
      <c r="F5798" s="43">
        <v>3.7272804173729903</v>
      </c>
      <c r="H5798" s="43">
        <v>8.0505513143003758E-5</v>
      </c>
      <c r="I5798" s="43">
        <v>0.12223406329114872</v>
      </c>
      <c r="J5798" s="43">
        <v>0</v>
      </c>
      <c r="K5798" s="43">
        <v>1</v>
      </c>
      <c r="M5798" s="43">
        <v>7.8490534748504714E-3</v>
      </c>
      <c r="N5798" s="43">
        <v>4.4204004511755712E-2</v>
      </c>
      <c r="O5798" s="43">
        <v>0</v>
      </c>
      <c r="P5798" s="43">
        <v>1</v>
      </c>
      <c r="R5798" s="43">
        <v>640.00591028375641</v>
      </c>
      <c r="S5798" s="43">
        <v>186.32032973209687</v>
      </c>
      <c r="T5798" s="43">
        <v>6569.3329758065302</v>
      </c>
      <c r="U5798" s="43">
        <v>7395.659215822383</v>
      </c>
      <c r="W5798" s="43">
        <v>2120.2868137819537</v>
      </c>
      <c r="X5798" s="43">
        <v>0</v>
      </c>
      <c r="Y5798" s="43">
        <v>0</v>
      </c>
      <c r="Z5798" s="43">
        <v>2120.2868137819537</v>
      </c>
      <c r="AB5798" s="43">
        <v>186.76588771482542</v>
      </c>
      <c r="AC5798" s="43">
        <v>0</v>
      </c>
      <c r="AD5798" s="43">
        <v>0</v>
      </c>
      <c r="AE5798" s="43">
        <v>186.76588771482542</v>
      </c>
      <c r="AG5798" s="43">
        <v>3899207.450545013</v>
      </c>
      <c r="AH5798" s="43">
        <v>457981.95177690202</v>
      </c>
      <c r="AI5798" s="43">
        <v>0</v>
      </c>
      <c r="AJ5798" s="43">
        <v>784416728.40226674</v>
      </c>
      <c r="AK5798" s="43">
        <v>788315935.85281181</v>
      </c>
    </row>
    <row r="5799" spans="3:37" x14ac:dyDescent="0.2">
      <c r="C5799" s="43">
        <v>5.9542297624295992E-4</v>
      </c>
      <c r="D5799" s="43">
        <v>6.2332080672942602E-2</v>
      </c>
      <c r="E5799" s="43">
        <v>4.3083404726830032</v>
      </c>
      <c r="F5799" s="43">
        <v>3.537593262277881</v>
      </c>
      <c r="H5799" s="43">
        <v>9.9901056739404304E-5</v>
      </c>
      <c r="I5799" s="43">
        <v>0.13106998612335319</v>
      </c>
      <c r="J5799" s="43">
        <v>0</v>
      </c>
      <c r="K5799" s="43">
        <v>1</v>
      </c>
      <c r="M5799" s="43">
        <v>7.9110335697185619E-3</v>
      </c>
      <c r="N5799" s="43">
        <v>4.5405121993872297E-2</v>
      </c>
      <c r="O5799" s="43">
        <v>0</v>
      </c>
      <c r="P5799" s="43">
        <v>1</v>
      </c>
      <c r="R5799" s="43">
        <v>702.71558590697532</v>
      </c>
      <c r="S5799" s="43">
        <v>247.92236630234302</v>
      </c>
      <c r="T5799" s="43">
        <v>6801.1201469572907</v>
      </c>
      <c r="U5799" s="43">
        <v>7751.7580991666091</v>
      </c>
      <c r="W5799" s="43">
        <v>3027.5379995481717</v>
      </c>
      <c r="X5799" s="43">
        <v>0</v>
      </c>
      <c r="Y5799" s="43">
        <v>0</v>
      </c>
      <c r="Z5799" s="43">
        <v>3027.5379995481717</v>
      </c>
      <c r="AB5799" s="43">
        <v>190.80307796218577</v>
      </c>
      <c r="AC5799" s="43">
        <v>0</v>
      </c>
      <c r="AD5799" s="43">
        <v>0</v>
      </c>
      <c r="AE5799" s="43">
        <v>190.80307796218577</v>
      </c>
      <c r="AG5799" s="43">
        <v>5567642.3811690882</v>
      </c>
      <c r="AH5799" s="43">
        <v>653948.20790240506</v>
      </c>
      <c r="AI5799" s="43">
        <v>0</v>
      </c>
      <c r="AJ5799" s="43">
        <v>801372927.44118023</v>
      </c>
      <c r="AK5799" s="43">
        <v>806940569.82234931</v>
      </c>
    </row>
    <row r="5800" spans="3:37" x14ac:dyDescent="0.2">
      <c r="C5800" s="43">
        <v>5.8697946716279755E-4</v>
      </c>
      <c r="D5800" s="43">
        <v>5.0265348672368468E-2</v>
      </c>
      <c r="E5800" s="43">
        <v>8.1413748387138725</v>
      </c>
      <c r="F5800" s="43">
        <v>1.4593345195474714</v>
      </c>
      <c r="H5800" s="43">
        <v>8.9042593803920632E-5</v>
      </c>
      <c r="I5800" s="43">
        <v>0.10395850963041653</v>
      </c>
      <c r="J5800" s="43">
        <v>0</v>
      </c>
      <c r="K5800" s="43">
        <v>1</v>
      </c>
      <c r="M5800" s="43">
        <v>7.7977593869269744E-3</v>
      </c>
      <c r="N5800" s="43">
        <v>4.5254242901090785E-2</v>
      </c>
      <c r="O5800" s="43">
        <v>0</v>
      </c>
      <c r="P5800" s="43">
        <v>1</v>
      </c>
      <c r="R5800" s="43">
        <v>558.64251200841215</v>
      </c>
      <c r="S5800" s="43">
        <v>175.26702703135902</v>
      </c>
      <c r="T5800" s="43">
        <v>6681.4620581977306</v>
      </c>
      <c r="U5800" s="43">
        <v>7415.3715972375021</v>
      </c>
      <c r="W5800" s="43">
        <v>4548.1180911011988</v>
      </c>
      <c r="X5800" s="43">
        <v>0</v>
      </c>
      <c r="Y5800" s="43">
        <v>0</v>
      </c>
      <c r="Z5800" s="43">
        <v>4548.1180911011988</v>
      </c>
      <c r="AB5800" s="43">
        <v>27.456605514182886</v>
      </c>
      <c r="AC5800" s="43">
        <v>0</v>
      </c>
      <c r="AD5800" s="43">
        <v>0</v>
      </c>
      <c r="AE5800" s="43">
        <v>27.456605514182886</v>
      </c>
      <c r="AG5800" s="43">
        <v>8363989.1695351051</v>
      </c>
      <c r="AH5800" s="43">
        <v>982393.50767785893</v>
      </c>
      <c r="AI5800" s="43">
        <v>0</v>
      </c>
      <c r="AJ5800" s="43">
        <v>115317743.15956812</v>
      </c>
      <c r="AK5800" s="43">
        <v>123681732.32910322</v>
      </c>
    </row>
    <row r="5801" spans="3:37" x14ac:dyDescent="0.2">
      <c r="C5801" s="43">
        <v>5.8825753908003215E-4</v>
      </c>
      <c r="D5801" s="43">
        <v>5.6479258092363427E-2</v>
      </c>
      <c r="E5801" s="43">
        <v>5.239814387077657</v>
      </c>
      <c r="F5801" s="43">
        <v>2.1249763563000501</v>
      </c>
      <c r="H5801" s="43">
        <v>9.1588736143233263E-5</v>
      </c>
      <c r="I5801" s="43">
        <v>0.11916769211323486</v>
      </c>
      <c r="J5801" s="43">
        <v>0</v>
      </c>
      <c r="K5801" s="43">
        <v>1</v>
      </c>
      <c r="M5801" s="43">
        <v>7.7996810949802885E-3</v>
      </c>
      <c r="N5801" s="43">
        <v>4.6904797490799566E-2</v>
      </c>
      <c r="O5801" s="43">
        <v>0</v>
      </c>
      <c r="P5801" s="43">
        <v>1</v>
      </c>
      <c r="R5801" s="43">
        <v>629.0698310563987</v>
      </c>
      <c r="S5801" s="43">
        <v>206.65359627694144</v>
      </c>
      <c r="T5801" s="43">
        <v>6926.8611802958076</v>
      </c>
      <c r="U5801" s="43">
        <v>7762.5846076291473</v>
      </c>
      <c r="W5801" s="43">
        <v>3296.2091512458292</v>
      </c>
      <c r="X5801" s="43">
        <v>0</v>
      </c>
      <c r="Y5801" s="43">
        <v>0</v>
      </c>
      <c r="Z5801" s="43">
        <v>3296.2091512458292</v>
      </c>
      <c r="AB5801" s="43">
        <v>75.72268944481236</v>
      </c>
      <c r="AC5801" s="43">
        <v>0</v>
      </c>
      <c r="AD5801" s="43">
        <v>0</v>
      </c>
      <c r="AE5801" s="43">
        <v>75.72268944481236</v>
      </c>
      <c r="AG5801" s="43">
        <v>6061728.6291410802</v>
      </c>
      <c r="AH5801" s="43">
        <v>711981.17666909914</v>
      </c>
      <c r="AI5801" s="43">
        <v>0</v>
      </c>
      <c r="AJ5801" s="43">
        <v>318035295.66821194</v>
      </c>
      <c r="AK5801" s="43">
        <v>324097024.29735303</v>
      </c>
    </row>
    <row r="5802" spans="3:37" x14ac:dyDescent="0.2">
      <c r="C5802" s="43">
        <v>5.9983377765743099E-4</v>
      </c>
      <c r="D5802" s="43">
        <v>5.5543039675521322E-2</v>
      </c>
      <c r="E5802" s="43">
        <v>6.7112621950689224</v>
      </c>
      <c r="F5802" s="43">
        <v>2.1752210031616399</v>
      </c>
      <c r="H5802" s="43">
        <v>9.1529007400503737E-5</v>
      </c>
      <c r="I5802" s="43">
        <v>8.4327453554660925E-2</v>
      </c>
      <c r="J5802" s="43">
        <v>0</v>
      </c>
      <c r="K5802" s="43">
        <v>1</v>
      </c>
      <c r="M5802" s="43">
        <v>7.8319648603286298E-3</v>
      </c>
      <c r="N5802" s="43">
        <v>4.6860128057080397E-2</v>
      </c>
      <c r="O5802" s="43">
        <v>0</v>
      </c>
      <c r="P5802" s="43">
        <v>1</v>
      </c>
      <c r="R5802" s="43">
        <v>630.81633988521037</v>
      </c>
      <c r="S5802" s="43">
        <v>146.14033935298266</v>
      </c>
      <c r="T5802" s="43">
        <v>6948.9081957421395</v>
      </c>
      <c r="U5802" s="43">
        <v>7725.8648749803324</v>
      </c>
      <c r="W5802" s="43">
        <v>4233.57385390336</v>
      </c>
      <c r="X5802" s="43">
        <v>0</v>
      </c>
      <c r="Y5802" s="43">
        <v>0</v>
      </c>
      <c r="Z5802" s="43">
        <v>4233.57385390336</v>
      </c>
      <c r="AB5802" s="43">
        <v>79.324301459459662</v>
      </c>
      <c r="AC5802" s="43">
        <v>0</v>
      </c>
      <c r="AD5802" s="43">
        <v>0</v>
      </c>
      <c r="AE5802" s="43">
        <v>79.324301459459662</v>
      </c>
      <c r="AG5802" s="43">
        <v>7785542.3173282789</v>
      </c>
      <c r="AH5802" s="43">
        <v>914451.95244312577</v>
      </c>
      <c r="AI5802" s="43">
        <v>0</v>
      </c>
      <c r="AJ5802" s="43">
        <v>333162066.12973058</v>
      </c>
      <c r="AK5802" s="43">
        <v>340947608.44705886</v>
      </c>
    </row>
    <row r="5803" spans="3:37" x14ac:dyDescent="0.2">
      <c r="C5803" s="43">
        <v>6.1470088830017922E-4</v>
      </c>
      <c r="D5803" s="43">
        <v>5.7463276082709513E-2</v>
      </c>
      <c r="E5803" s="43">
        <v>4.763064602109365</v>
      </c>
      <c r="F5803" s="43">
        <v>2.4746701887483877</v>
      </c>
      <c r="H5803" s="43">
        <v>9.8047761944108913E-5</v>
      </c>
      <c r="I5803" s="43">
        <v>9.2630839199668566E-2</v>
      </c>
      <c r="J5803" s="43">
        <v>0</v>
      </c>
      <c r="K5803" s="43">
        <v>1</v>
      </c>
      <c r="M5803" s="43">
        <v>7.8900562007938602E-3</v>
      </c>
      <c r="N5803" s="43">
        <v>4.7380659175459972E-2</v>
      </c>
      <c r="O5803" s="43">
        <v>0</v>
      </c>
      <c r="P5803" s="43">
        <v>1</v>
      </c>
      <c r="R5803" s="43">
        <v>668.80051022864268</v>
      </c>
      <c r="S5803" s="43">
        <v>171.96325467305545</v>
      </c>
      <c r="T5803" s="43">
        <v>7078.2120305698772</v>
      </c>
      <c r="U5803" s="43">
        <v>7918.9757954715751</v>
      </c>
      <c r="W5803" s="43">
        <v>3185.5400361427301</v>
      </c>
      <c r="X5803" s="43">
        <v>0</v>
      </c>
      <c r="Y5803" s="43">
        <v>0</v>
      </c>
      <c r="Z5803" s="43">
        <v>3185.5400361427301</v>
      </c>
      <c r="AB5803" s="43">
        <v>105.5298386879663</v>
      </c>
      <c r="AC5803" s="43">
        <v>0</v>
      </c>
      <c r="AD5803" s="43">
        <v>0</v>
      </c>
      <c r="AE5803" s="43">
        <v>105.5298386879663</v>
      </c>
      <c r="AG5803" s="43">
        <v>5858208.126466481</v>
      </c>
      <c r="AH5803" s="43">
        <v>688076.64780682966</v>
      </c>
      <c r="AI5803" s="43">
        <v>0</v>
      </c>
      <c r="AJ5803" s="43">
        <v>443225322.4894585</v>
      </c>
      <c r="AK5803" s="43">
        <v>449083530.61592495</v>
      </c>
    </row>
    <row r="5804" spans="3:37" x14ac:dyDescent="0.2">
      <c r="C5804" s="43">
        <v>5.9282859198527894E-4</v>
      </c>
      <c r="D5804" s="43">
        <v>5.9093679828168044E-2</v>
      </c>
      <c r="E5804" s="43">
        <v>3.7543988791941856</v>
      </c>
      <c r="F5804" s="43">
        <v>2.2062831946830568</v>
      </c>
      <c r="H5804" s="43">
        <v>8.5460546385782049E-5</v>
      </c>
      <c r="I5804" s="43">
        <v>8.3793148473687074E-2</v>
      </c>
      <c r="J5804" s="43">
        <v>0</v>
      </c>
      <c r="K5804" s="43">
        <v>1</v>
      </c>
      <c r="M5804" s="43">
        <v>7.807050065228264E-3</v>
      </c>
      <c r="N5804" s="43">
        <v>4.7110609694229866E-2</v>
      </c>
      <c r="O5804" s="43">
        <v>0</v>
      </c>
      <c r="P5804" s="43">
        <v>1</v>
      </c>
      <c r="R5804" s="43">
        <v>663.30389722896075</v>
      </c>
      <c r="S5804" s="43">
        <v>135.58653024235042</v>
      </c>
      <c r="T5804" s="43">
        <v>6963.8284185992361</v>
      </c>
      <c r="U5804" s="43">
        <v>7762.7188460705474</v>
      </c>
      <c r="W5804" s="43">
        <v>2490.3074083215456</v>
      </c>
      <c r="X5804" s="43">
        <v>0</v>
      </c>
      <c r="Y5804" s="43">
        <v>0</v>
      </c>
      <c r="Z5804" s="43">
        <v>2490.3074083215456</v>
      </c>
      <c r="AB5804" s="43">
        <v>85.614160828872798</v>
      </c>
      <c r="AC5804" s="43">
        <v>0</v>
      </c>
      <c r="AD5804" s="43">
        <v>0</v>
      </c>
      <c r="AE5804" s="43">
        <v>85.614160828872798</v>
      </c>
      <c r="AG5804" s="43">
        <v>4579675.3239033222</v>
      </c>
      <c r="AH5804" s="43">
        <v>537906.4001974538</v>
      </c>
      <c r="AI5804" s="43">
        <v>0</v>
      </c>
      <c r="AJ5804" s="43">
        <v>359579475.48126572</v>
      </c>
      <c r="AK5804" s="43">
        <v>364159150.80516905</v>
      </c>
    </row>
    <row r="5805" spans="3:37" x14ac:dyDescent="0.2">
      <c r="C5805" s="43">
        <v>6.131810871250476E-4</v>
      </c>
      <c r="D5805" s="43">
        <v>5.1187485857351687E-2</v>
      </c>
      <c r="E5805" s="43">
        <v>4.3961984333831774</v>
      </c>
      <c r="F5805" s="43">
        <v>1.7177850667239842</v>
      </c>
      <c r="H5805" s="43">
        <v>8.5534170694571973E-5</v>
      </c>
      <c r="I5805" s="43">
        <v>0.13912847483096125</v>
      </c>
      <c r="J5805" s="43">
        <v>0</v>
      </c>
      <c r="K5805" s="43">
        <v>1</v>
      </c>
      <c r="M5805" s="43">
        <v>7.7832610334234919E-3</v>
      </c>
      <c r="N5805" s="43">
        <v>4.6014462858919969E-2</v>
      </c>
      <c r="O5805" s="43">
        <v>0</v>
      </c>
      <c r="P5805" s="43">
        <v>1</v>
      </c>
      <c r="R5805" s="43">
        <v>594.28521119610548</v>
      </c>
      <c r="S5805" s="43">
        <v>225.31911982350306</v>
      </c>
      <c r="T5805" s="43">
        <v>6781.0715291320548</v>
      </c>
      <c r="U5805" s="43">
        <v>7600.6758601516631</v>
      </c>
      <c r="W5805" s="43">
        <v>2612.5957144431095</v>
      </c>
      <c r="X5805" s="43">
        <v>0</v>
      </c>
      <c r="Y5805" s="43">
        <v>0</v>
      </c>
      <c r="Z5805" s="43">
        <v>2612.5957144431095</v>
      </c>
      <c r="AB5805" s="43">
        <v>45.642888346947686</v>
      </c>
      <c r="AC5805" s="43">
        <v>0</v>
      </c>
      <c r="AD5805" s="43">
        <v>0</v>
      </c>
      <c r="AE5805" s="43">
        <v>45.642888346947686</v>
      </c>
      <c r="AG5805" s="43">
        <v>4804563.5188608784</v>
      </c>
      <c r="AH5805" s="43">
        <v>564320.67431971163</v>
      </c>
      <c r="AI5805" s="43">
        <v>0</v>
      </c>
      <c r="AJ5805" s="43">
        <v>191700131.05718029</v>
      </c>
      <c r="AK5805" s="43">
        <v>196504694.57604116</v>
      </c>
    </row>
    <row r="5806" spans="3:37" x14ac:dyDescent="0.2">
      <c r="C5806" s="43">
        <v>6.1337745414247191E-4</v>
      </c>
      <c r="D5806" s="43">
        <v>4.8259972486499811E-2</v>
      </c>
      <c r="E5806" s="43">
        <v>3.9681198946553069</v>
      </c>
      <c r="F5806" s="43">
        <v>2.3861948739928076</v>
      </c>
      <c r="H5806" s="43">
        <v>9.0646203177779938E-5</v>
      </c>
      <c r="I5806" s="43">
        <v>8.7416443416277842E-2</v>
      </c>
      <c r="J5806" s="43">
        <v>0</v>
      </c>
      <c r="K5806" s="43">
        <v>1</v>
      </c>
      <c r="M5806" s="43">
        <v>7.7955909205425908E-3</v>
      </c>
      <c r="N5806" s="43">
        <v>4.6499425646016834E-2</v>
      </c>
      <c r="O5806" s="43">
        <v>0</v>
      </c>
      <c r="P5806" s="43">
        <v>1</v>
      </c>
      <c r="R5806" s="43">
        <v>560.47629793633507</v>
      </c>
      <c r="S5806" s="43">
        <v>150.03242319522028</v>
      </c>
      <c r="T5806" s="43">
        <v>6863.3951341292968</v>
      </c>
      <c r="U5806" s="43">
        <v>7573.9038552608527</v>
      </c>
      <c r="W5806" s="43">
        <v>2224.0371483239264</v>
      </c>
      <c r="X5806" s="43">
        <v>0</v>
      </c>
      <c r="Y5806" s="43">
        <v>0</v>
      </c>
      <c r="Z5806" s="43">
        <v>2224.0371483239264</v>
      </c>
      <c r="AB5806" s="43">
        <v>83.131442717738011</v>
      </c>
      <c r="AC5806" s="43">
        <v>0</v>
      </c>
      <c r="AD5806" s="43">
        <v>0</v>
      </c>
      <c r="AE5806" s="43">
        <v>83.131442717738011</v>
      </c>
      <c r="AG5806" s="43">
        <v>4090004.3157677008</v>
      </c>
      <c r="AH5806" s="43">
        <v>480392.02403796813</v>
      </c>
      <c r="AI5806" s="43">
        <v>0</v>
      </c>
      <c r="AJ5806" s="43">
        <v>349152059.41449964</v>
      </c>
      <c r="AK5806" s="43">
        <v>353242063.73026735</v>
      </c>
    </row>
    <row r="5807" spans="3:37" x14ac:dyDescent="0.2">
      <c r="C5807" s="43">
        <v>6.0162656247384416E-4</v>
      </c>
      <c r="D5807" s="43">
        <v>5.6820514364335217E-2</v>
      </c>
      <c r="E5807" s="43">
        <v>5.0687618024016183</v>
      </c>
      <c r="F5807" s="43">
        <v>4.1632941221999022</v>
      </c>
      <c r="H5807" s="43">
        <v>9.5226148917215703E-5</v>
      </c>
      <c r="I5807" s="43">
        <v>0.11482031260498804</v>
      </c>
      <c r="J5807" s="43">
        <v>0</v>
      </c>
      <c r="K5807" s="43">
        <v>1</v>
      </c>
      <c r="M5807" s="43">
        <v>7.8209657273236692E-3</v>
      </c>
      <c r="N5807" s="43">
        <v>4.5779099904698972E-2</v>
      </c>
      <c r="O5807" s="43">
        <v>0</v>
      </c>
      <c r="P5807" s="43">
        <v>1</v>
      </c>
      <c r="R5807" s="43">
        <v>647.25369173669219</v>
      </c>
      <c r="S5807" s="43">
        <v>207.02239040170144</v>
      </c>
      <c r="T5807" s="43">
        <v>6779.0682293539248</v>
      </c>
      <c r="U5807" s="43">
        <v>7633.3443114923184</v>
      </c>
      <c r="W5807" s="43">
        <v>3280.7747891383774</v>
      </c>
      <c r="X5807" s="43">
        <v>0</v>
      </c>
      <c r="Y5807" s="43">
        <v>0</v>
      </c>
      <c r="Z5807" s="43">
        <v>3280.7747891383774</v>
      </c>
      <c r="AB5807" s="43">
        <v>219.07755645478665</v>
      </c>
      <c r="AC5807" s="43">
        <v>0</v>
      </c>
      <c r="AD5807" s="43">
        <v>0</v>
      </c>
      <c r="AE5807" s="43">
        <v>219.07755645478665</v>
      </c>
      <c r="AG5807" s="43">
        <v>6033344.8372254763</v>
      </c>
      <c r="AH5807" s="43">
        <v>708647.35445388954</v>
      </c>
      <c r="AI5807" s="43">
        <v>0</v>
      </c>
      <c r="AJ5807" s="43">
        <v>920125737.11010396</v>
      </c>
      <c r="AK5807" s="43">
        <v>926159081.9473294</v>
      </c>
    </row>
    <row r="5808" spans="3:37" x14ac:dyDescent="0.2">
      <c r="C5808" s="43">
        <v>6.1445334187881784E-4</v>
      </c>
      <c r="D5808" s="43">
        <v>5.8119922989807282E-2</v>
      </c>
      <c r="E5808" s="43">
        <v>3.3591772987080879</v>
      </c>
      <c r="F5808" s="43">
        <v>2.0701702127085788</v>
      </c>
      <c r="H5808" s="43">
        <v>8.5228818697156758E-5</v>
      </c>
      <c r="I5808" s="43">
        <v>0.10898141763550939</v>
      </c>
      <c r="J5808" s="43">
        <v>0</v>
      </c>
      <c r="K5808" s="43">
        <v>1</v>
      </c>
      <c r="M5808" s="43">
        <v>7.891928289985306E-3</v>
      </c>
      <c r="N5808" s="43">
        <v>4.5762199487335731E-2</v>
      </c>
      <c r="O5808" s="43">
        <v>0</v>
      </c>
      <c r="P5808" s="43">
        <v>1</v>
      </c>
      <c r="R5808" s="43">
        <v>676.17064656559114</v>
      </c>
      <c r="S5808" s="43">
        <v>175.86576062129205</v>
      </c>
      <c r="T5808" s="43">
        <v>6838.0519063898228</v>
      </c>
      <c r="U5808" s="43">
        <v>7690.0883135767062</v>
      </c>
      <c r="W5808" s="43">
        <v>2271.3770859959036</v>
      </c>
      <c r="X5808" s="43">
        <v>0</v>
      </c>
      <c r="Y5808" s="43">
        <v>0</v>
      </c>
      <c r="Z5808" s="43">
        <v>2271.3770859959036</v>
      </c>
      <c r="AB5808" s="43">
        <v>77.427092258876371</v>
      </c>
      <c r="AC5808" s="43">
        <v>0</v>
      </c>
      <c r="AD5808" s="43">
        <v>0</v>
      </c>
      <c r="AE5808" s="43">
        <v>77.427092258876371</v>
      </c>
      <c r="AG5808" s="43">
        <v>4177062.4611464669</v>
      </c>
      <c r="AH5808" s="43">
        <v>490617.45057511516</v>
      </c>
      <c r="AI5808" s="43">
        <v>0</v>
      </c>
      <c r="AJ5808" s="43">
        <v>325193787.48728079</v>
      </c>
      <c r="AK5808" s="43">
        <v>329370849.94842726</v>
      </c>
    </row>
    <row r="5809" spans="3:37" x14ac:dyDescent="0.2">
      <c r="C5809" s="43">
        <v>6.1028374640204053E-4</v>
      </c>
      <c r="D5809" s="43">
        <v>5.2752846261480128E-2</v>
      </c>
      <c r="E5809" s="43">
        <v>4.6083277223825041</v>
      </c>
      <c r="F5809" s="43">
        <v>3.4033522180968001</v>
      </c>
      <c r="H5809" s="43">
        <v>8.5191560351897619E-5</v>
      </c>
      <c r="I5809" s="43">
        <v>9.356385065919462E-2</v>
      </c>
      <c r="J5809" s="43">
        <v>0</v>
      </c>
      <c r="K5809" s="43">
        <v>1</v>
      </c>
      <c r="M5809" s="43">
        <v>7.803594594617538E-3</v>
      </c>
      <c r="N5809" s="43">
        <v>4.6153830411649999E-2</v>
      </c>
      <c r="O5809" s="43">
        <v>0</v>
      </c>
      <c r="P5809" s="43">
        <v>1</v>
      </c>
      <c r="R5809" s="43">
        <v>609.56507083982387</v>
      </c>
      <c r="S5809" s="43">
        <v>150.92008204519314</v>
      </c>
      <c r="T5809" s="43">
        <v>6819.3789073232801</v>
      </c>
      <c r="U5809" s="43">
        <v>7579.8640602082969</v>
      </c>
      <c r="W5809" s="43">
        <v>2809.0756145472155</v>
      </c>
      <c r="X5809" s="43">
        <v>0</v>
      </c>
      <c r="Y5809" s="43">
        <v>0</v>
      </c>
      <c r="Z5809" s="43">
        <v>2809.0756145472155</v>
      </c>
      <c r="AB5809" s="43">
        <v>156.75495346326295</v>
      </c>
      <c r="AC5809" s="43">
        <v>0</v>
      </c>
      <c r="AD5809" s="43">
        <v>0</v>
      </c>
      <c r="AE5809" s="43">
        <v>156.75495346326295</v>
      </c>
      <c r="AG5809" s="43">
        <v>5165890.0551523296</v>
      </c>
      <c r="AH5809" s="43">
        <v>606760.3327421986</v>
      </c>
      <c r="AI5809" s="43">
        <v>0</v>
      </c>
      <c r="AJ5809" s="43">
        <v>658370804.54570436</v>
      </c>
      <c r="AK5809" s="43">
        <v>663536694.60085666</v>
      </c>
    </row>
    <row r="5810" spans="3:37" x14ac:dyDescent="0.2">
      <c r="C5810" s="43">
        <v>6.0701167033648637E-4</v>
      </c>
      <c r="D5810" s="43">
        <v>4.252041007537935E-2</v>
      </c>
      <c r="E5810" s="43">
        <v>5.9144050267441637</v>
      </c>
      <c r="F5810" s="43">
        <v>1.8227249440874469</v>
      </c>
      <c r="H5810" s="43">
        <v>9.3639992689631413E-5</v>
      </c>
      <c r="I5810" s="43">
        <v>9.7284548650494532E-2</v>
      </c>
      <c r="J5810" s="43">
        <v>0</v>
      </c>
      <c r="K5810" s="43">
        <v>1</v>
      </c>
      <c r="M5810" s="43">
        <v>7.8420620219697874E-3</v>
      </c>
      <c r="N5810" s="43">
        <v>4.3867466764955752E-2</v>
      </c>
      <c r="O5810" s="43">
        <v>0</v>
      </c>
      <c r="P5810" s="43">
        <v>1</v>
      </c>
      <c r="R5810" s="43">
        <v>488.69383230226492</v>
      </c>
      <c r="S5810" s="43">
        <v>172.48352225246813</v>
      </c>
      <c r="T5810" s="43">
        <v>6513.5117551543917</v>
      </c>
      <c r="U5810" s="43">
        <v>7174.6891097091248</v>
      </c>
      <c r="W5810" s="43">
        <v>2890.3332583073852</v>
      </c>
      <c r="X5810" s="43">
        <v>0</v>
      </c>
      <c r="Y5810" s="43">
        <v>0</v>
      </c>
      <c r="Z5810" s="43">
        <v>2890.3332583073852</v>
      </c>
      <c r="AB5810" s="43">
        <v>43.020484826673439</v>
      </c>
      <c r="AC5810" s="43">
        <v>0</v>
      </c>
      <c r="AD5810" s="43">
        <v>0</v>
      </c>
      <c r="AE5810" s="43">
        <v>43.020484826673439</v>
      </c>
      <c r="AG5810" s="43">
        <v>5315322.862027281</v>
      </c>
      <c r="AH5810" s="43">
        <v>624311.98379439523</v>
      </c>
      <c r="AI5810" s="43">
        <v>0</v>
      </c>
      <c r="AJ5810" s="43">
        <v>180686036.27202845</v>
      </c>
      <c r="AK5810" s="43">
        <v>186001359.13405573</v>
      </c>
    </row>
    <row r="5811" spans="3:37" x14ac:dyDescent="0.2">
      <c r="C5811" s="43">
        <v>6.2597413659681855E-4</v>
      </c>
      <c r="D5811" s="43">
        <v>6.8961833148239338E-2</v>
      </c>
      <c r="E5811" s="43">
        <v>1.6622788801235571</v>
      </c>
      <c r="F5811" s="43">
        <v>3.8325348267180233</v>
      </c>
      <c r="H5811" s="43">
        <v>9.7072736565895212E-5</v>
      </c>
      <c r="I5811" s="43">
        <v>0.1033654783667961</v>
      </c>
      <c r="J5811" s="43">
        <v>0</v>
      </c>
      <c r="K5811" s="43">
        <v>1</v>
      </c>
      <c r="M5811" s="43">
        <v>7.8218078404978016E-3</v>
      </c>
      <c r="N5811" s="43">
        <v>4.4548695532451957E-2</v>
      </c>
      <c r="O5811" s="43">
        <v>0</v>
      </c>
      <c r="P5811" s="43">
        <v>1</v>
      </c>
      <c r="R5811" s="43">
        <v>817.34904591739178</v>
      </c>
      <c r="S5811" s="43">
        <v>189.98318516844753</v>
      </c>
      <c r="T5811" s="43">
        <v>6597.5775958179811</v>
      </c>
      <c r="U5811" s="43">
        <v>7604.9098269038204</v>
      </c>
      <c r="W5811" s="43">
        <v>1358.6620567176199</v>
      </c>
      <c r="X5811" s="43">
        <v>0</v>
      </c>
      <c r="Y5811" s="43">
        <v>0</v>
      </c>
      <c r="Z5811" s="43">
        <v>1358.6620567176199</v>
      </c>
      <c r="AB5811" s="43">
        <v>247.72315128159644</v>
      </c>
      <c r="AC5811" s="43">
        <v>0</v>
      </c>
      <c r="AD5811" s="43">
        <v>0</v>
      </c>
      <c r="AE5811" s="43">
        <v>247.72315128159644</v>
      </c>
      <c r="AG5811" s="43">
        <v>2498579.5223037028</v>
      </c>
      <c r="AH5811" s="43">
        <v>293471.00425100588</v>
      </c>
      <c r="AI5811" s="43">
        <v>0</v>
      </c>
      <c r="AJ5811" s="43">
        <v>1040437235.3827051</v>
      </c>
      <c r="AK5811" s="43">
        <v>1042935814.9050088</v>
      </c>
    </row>
    <row r="5812" spans="3:37" x14ac:dyDescent="0.2">
      <c r="C5812" s="43">
        <v>6.0389165102327919E-4</v>
      </c>
      <c r="D5812" s="43">
        <v>4.4173655007190928E-2</v>
      </c>
      <c r="E5812" s="43">
        <v>5.6226967918334081</v>
      </c>
      <c r="F5812" s="43">
        <v>1.8745723169820827</v>
      </c>
      <c r="H5812" s="43">
        <v>7.9598497166447258E-5</v>
      </c>
      <c r="I5812" s="43">
        <v>9.5884241721614305E-2</v>
      </c>
      <c r="J5812" s="43">
        <v>0</v>
      </c>
      <c r="K5812" s="43">
        <v>1</v>
      </c>
      <c r="M5812" s="43">
        <v>7.8984015314021994E-3</v>
      </c>
      <c r="N5812" s="43">
        <v>4.3497359860816154E-2</v>
      </c>
      <c r="O5812" s="43">
        <v>0</v>
      </c>
      <c r="P5812" s="43">
        <v>1</v>
      </c>
      <c r="R5812" s="43">
        <v>505.0853049305145</v>
      </c>
      <c r="S5812" s="43">
        <v>144.50886137487535</v>
      </c>
      <c r="T5812" s="43">
        <v>6504.9577264892177</v>
      </c>
      <c r="U5812" s="43">
        <v>7154.5518927946077</v>
      </c>
      <c r="W5812" s="43">
        <v>2839.9415236350023</v>
      </c>
      <c r="X5812" s="43">
        <v>0</v>
      </c>
      <c r="Y5812" s="43">
        <v>0</v>
      </c>
      <c r="Z5812" s="43">
        <v>2839.9415236350023</v>
      </c>
      <c r="AB5812" s="43">
        <v>47.265497918514953</v>
      </c>
      <c r="AC5812" s="43">
        <v>0</v>
      </c>
      <c r="AD5812" s="43">
        <v>0</v>
      </c>
      <c r="AE5812" s="43">
        <v>47.265497918514953</v>
      </c>
      <c r="AG5812" s="43">
        <v>5222652.4619647693</v>
      </c>
      <c r="AH5812" s="43">
        <v>613427.36910516047</v>
      </c>
      <c r="AI5812" s="43">
        <v>0</v>
      </c>
      <c r="AJ5812" s="43">
        <v>198515091.25776279</v>
      </c>
      <c r="AK5812" s="43">
        <v>203737743.71972755</v>
      </c>
    </row>
    <row r="5813" spans="3:37" x14ac:dyDescent="0.2">
      <c r="C5813" s="43">
        <v>6.0762643626483177E-4</v>
      </c>
      <c r="D5813" s="43">
        <v>5.0922497534010999E-2</v>
      </c>
      <c r="E5813" s="43">
        <v>4.1654835058634525</v>
      </c>
      <c r="F5813" s="43">
        <v>3.134421985153276</v>
      </c>
      <c r="H5813" s="43">
        <v>8.9067440470169066E-5</v>
      </c>
      <c r="I5813" s="43">
        <v>9.3724556236935222E-2</v>
      </c>
      <c r="J5813" s="43">
        <v>0</v>
      </c>
      <c r="K5813" s="43">
        <v>1</v>
      </c>
      <c r="M5813" s="43">
        <v>7.8310682056792376E-3</v>
      </c>
      <c r="N5813" s="43">
        <v>4.8023039686059921E-2</v>
      </c>
      <c r="O5813" s="43">
        <v>0</v>
      </c>
      <c r="P5813" s="43">
        <v>1</v>
      </c>
      <c r="R5813" s="43">
        <v>585.85309586726839</v>
      </c>
      <c r="S5813" s="43">
        <v>158.05736511330565</v>
      </c>
      <c r="T5813" s="43">
        <v>7120.5415531370581</v>
      </c>
      <c r="U5813" s="43">
        <v>7864.4520141176326</v>
      </c>
      <c r="W5813" s="43">
        <v>2440.3614076941467</v>
      </c>
      <c r="X5813" s="43">
        <v>0</v>
      </c>
      <c r="Y5813" s="43">
        <v>0</v>
      </c>
      <c r="Z5813" s="43">
        <v>2440.3614076941467</v>
      </c>
      <c r="AB5813" s="43">
        <v>133.79897688414522</v>
      </c>
      <c r="AC5813" s="43">
        <v>0</v>
      </c>
      <c r="AD5813" s="43">
        <v>0</v>
      </c>
      <c r="AE5813" s="43">
        <v>133.79897688414522</v>
      </c>
      <c r="AG5813" s="43">
        <v>4487824.6287495354</v>
      </c>
      <c r="AH5813" s="43">
        <v>527118.06406193564</v>
      </c>
      <c r="AI5813" s="43">
        <v>0</v>
      </c>
      <c r="AJ5813" s="43">
        <v>561955702.91340995</v>
      </c>
      <c r="AK5813" s="43">
        <v>566443527.54215944</v>
      </c>
    </row>
    <row r="5814" spans="3:37" x14ac:dyDescent="0.2">
      <c r="C5814" s="43">
        <v>6.1972501945484204E-4</v>
      </c>
      <c r="D5814" s="43">
        <v>4.7989337736022736E-2</v>
      </c>
      <c r="E5814" s="43">
        <v>6.2200450492554502</v>
      </c>
      <c r="F5814" s="43">
        <v>1.4064124964832967</v>
      </c>
      <c r="H5814" s="43">
        <v>8.6222558568174463E-5</v>
      </c>
      <c r="I5814" s="43">
        <v>7.5624230122467162E-2</v>
      </c>
      <c r="J5814" s="43">
        <v>0</v>
      </c>
      <c r="K5814" s="43">
        <v>1</v>
      </c>
      <c r="M5814" s="43">
        <v>7.8021279810080993E-3</v>
      </c>
      <c r="N5814" s="43">
        <v>4.6191773676541037E-2</v>
      </c>
      <c r="O5814" s="43">
        <v>0</v>
      </c>
      <c r="P5814" s="43">
        <v>1</v>
      </c>
      <c r="R5814" s="43">
        <v>563.10081922425445</v>
      </c>
      <c r="S5814" s="43">
        <v>123.45942364292314</v>
      </c>
      <c r="T5814" s="43">
        <v>6823.7024554155369</v>
      </c>
      <c r="U5814" s="43">
        <v>7510.2626982827142</v>
      </c>
      <c r="W5814" s="43">
        <v>3502.5124628475123</v>
      </c>
      <c r="X5814" s="43">
        <v>0</v>
      </c>
      <c r="Y5814" s="43">
        <v>0</v>
      </c>
      <c r="Z5814" s="43">
        <v>3502.5124628475123</v>
      </c>
      <c r="AB5814" s="43">
        <v>24.487079439260917</v>
      </c>
      <c r="AC5814" s="43">
        <v>0</v>
      </c>
      <c r="AD5814" s="43">
        <v>0</v>
      </c>
      <c r="AE5814" s="43">
        <v>24.487079439260917</v>
      </c>
      <c r="AG5814" s="43">
        <v>6441120.4191765748</v>
      </c>
      <c r="AH5814" s="43">
        <v>756542.69197506271</v>
      </c>
      <c r="AI5814" s="43">
        <v>0</v>
      </c>
      <c r="AJ5814" s="43">
        <v>102845733.64489585</v>
      </c>
      <c r="AK5814" s="43">
        <v>109286854.06407243</v>
      </c>
    </row>
    <row r="5815" spans="3:37" x14ac:dyDescent="0.2">
      <c r="C5815" s="43">
        <v>5.9347901785795952E-4</v>
      </c>
      <c r="D5815" s="43">
        <v>5.1259574865354783E-2</v>
      </c>
      <c r="E5815" s="43">
        <v>2.532096744300528</v>
      </c>
      <c r="F5815" s="43">
        <v>3.3628022204375196</v>
      </c>
      <c r="H5815" s="43">
        <v>8.9636931246779553E-5</v>
      </c>
      <c r="I5815" s="43">
        <v>8.6084546292695449E-2</v>
      </c>
      <c r="J5815" s="43">
        <v>0</v>
      </c>
      <c r="K5815" s="43">
        <v>1</v>
      </c>
      <c r="M5815" s="43">
        <v>7.8409182803223041E-3</v>
      </c>
      <c r="N5815" s="43">
        <v>4.5511377677022784E-2</v>
      </c>
      <c r="O5815" s="43">
        <v>0</v>
      </c>
      <c r="P5815" s="43">
        <v>1</v>
      </c>
      <c r="R5815" s="43">
        <v>576.00034296954288</v>
      </c>
      <c r="S5815" s="43">
        <v>146.10145719073091</v>
      </c>
      <c r="T5815" s="43">
        <v>6756.6167050674194</v>
      </c>
      <c r="U5815" s="43">
        <v>7478.7185052276927</v>
      </c>
      <c r="W5815" s="43">
        <v>1458.4885931491672</v>
      </c>
      <c r="X5815" s="43">
        <v>0</v>
      </c>
      <c r="Y5815" s="43">
        <v>0</v>
      </c>
      <c r="Z5815" s="43">
        <v>1458.4885931491672</v>
      </c>
      <c r="AB5815" s="43">
        <v>145.62431315950934</v>
      </c>
      <c r="AC5815" s="43">
        <v>0</v>
      </c>
      <c r="AD5815" s="43">
        <v>0</v>
      </c>
      <c r="AE5815" s="43">
        <v>145.62431315950934</v>
      </c>
      <c r="AG5815" s="43">
        <v>2682160.5228013182</v>
      </c>
      <c r="AH5815" s="43">
        <v>315033.53612022009</v>
      </c>
      <c r="AI5815" s="43">
        <v>0</v>
      </c>
      <c r="AJ5815" s="43">
        <v>611622115.26993918</v>
      </c>
      <c r="AK5815" s="43">
        <v>614304275.79274046</v>
      </c>
    </row>
    <row r="5816" spans="3:37" x14ac:dyDescent="0.2">
      <c r="C5816" s="43">
        <v>5.9429560599678054E-4</v>
      </c>
      <c r="D5816" s="43">
        <v>5.1930492188493771E-2</v>
      </c>
      <c r="E5816" s="43">
        <v>3.799409132045088</v>
      </c>
      <c r="F5816" s="43">
        <v>2.3218346435823203</v>
      </c>
      <c r="H5816" s="43">
        <v>8.3287934939723978E-5</v>
      </c>
      <c r="I5816" s="43">
        <v>0.1316485111836817</v>
      </c>
      <c r="J5816" s="43">
        <v>0</v>
      </c>
      <c r="K5816" s="43">
        <v>1</v>
      </c>
      <c r="M5816" s="43">
        <v>7.8047936807434382E-3</v>
      </c>
      <c r="N5816" s="43">
        <v>4.3385917476310702E-2</v>
      </c>
      <c r="O5816" s="43">
        <v>0</v>
      </c>
      <c r="P5816" s="43">
        <v>1</v>
      </c>
      <c r="R5816" s="43">
        <v>584.34230699312604</v>
      </c>
      <c r="S5816" s="43">
        <v>207.60624769931317</v>
      </c>
      <c r="T5816" s="43">
        <v>6411.3957596144992</v>
      </c>
      <c r="U5816" s="43">
        <v>7203.344314306938</v>
      </c>
      <c r="W5816" s="43">
        <v>2220.1554974299775</v>
      </c>
      <c r="X5816" s="43">
        <v>0</v>
      </c>
      <c r="Y5816" s="43">
        <v>0</v>
      </c>
      <c r="Z5816" s="43">
        <v>2220.1554974299775</v>
      </c>
      <c r="AB5816" s="43">
        <v>82.647217845093266</v>
      </c>
      <c r="AC5816" s="43">
        <v>0</v>
      </c>
      <c r="AD5816" s="43">
        <v>0</v>
      </c>
      <c r="AE5816" s="43">
        <v>82.647217845093266</v>
      </c>
      <c r="AG5816" s="43">
        <v>4082865.9597737286</v>
      </c>
      <c r="AH5816" s="43">
        <v>479553.58744487516</v>
      </c>
      <c r="AI5816" s="43">
        <v>0</v>
      </c>
      <c r="AJ5816" s="43">
        <v>347118314.94939172</v>
      </c>
      <c r="AK5816" s="43">
        <v>351201180.90916544</v>
      </c>
    </row>
    <row r="5817" spans="3:37" x14ac:dyDescent="0.2">
      <c r="C5817" s="43">
        <v>6.1360431536927607E-4</v>
      </c>
      <c r="D5817" s="43">
        <v>5.3945581572498832E-2</v>
      </c>
      <c r="E5817" s="43">
        <v>2.7538271063803932</v>
      </c>
      <c r="F5817" s="43">
        <v>3.6681521184321282</v>
      </c>
      <c r="H5817" s="43">
        <v>9.2914640378416458E-5</v>
      </c>
      <c r="I5817" s="43">
        <v>8.9566592878219636E-2</v>
      </c>
      <c r="J5817" s="43">
        <v>0</v>
      </c>
      <c r="K5817" s="43">
        <v>1</v>
      </c>
      <c r="M5817" s="43">
        <v>7.8355393054236125E-3</v>
      </c>
      <c r="N5817" s="43">
        <v>4.6089608158247253E-2</v>
      </c>
      <c r="O5817" s="43">
        <v>0</v>
      </c>
      <c r="P5817" s="43">
        <v>1</v>
      </c>
      <c r="R5817" s="43">
        <v>626.73890936305361</v>
      </c>
      <c r="S5817" s="43">
        <v>157.56965242416126</v>
      </c>
      <c r="T5817" s="43">
        <v>6837.7667518193603</v>
      </c>
      <c r="U5817" s="43">
        <v>7622.075313606575</v>
      </c>
      <c r="W5817" s="43">
        <v>1725.9305972272614</v>
      </c>
      <c r="X5817" s="43">
        <v>0</v>
      </c>
      <c r="Y5817" s="43">
        <v>0</v>
      </c>
      <c r="Z5817" s="43">
        <v>1725.9305972272614</v>
      </c>
      <c r="AB5817" s="43">
        <v>178.9291181131334</v>
      </c>
      <c r="AC5817" s="43">
        <v>0</v>
      </c>
      <c r="AD5817" s="43">
        <v>0</v>
      </c>
      <c r="AE5817" s="43">
        <v>178.9291181131334</v>
      </c>
      <c r="AG5817" s="43">
        <v>3173986.3683009339</v>
      </c>
      <c r="AH5817" s="43">
        <v>372801.00900108845</v>
      </c>
      <c r="AI5817" s="43">
        <v>0</v>
      </c>
      <c r="AJ5817" s="43">
        <v>751502296.07516026</v>
      </c>
      <c r="AK5817" s="43">
        <v>754676282.44346118</v>
      </c>
    </row>
    <row r="5818" spans="3:37" x14ac:dyDescent="0.2">
      <c r="C5818" s="43">
        <v>6.069129863501407E-4</v>
      </c>
      <c r="D5818" s="43">
        <v>5.4001638224333418E-2</v>
      </c>
      <c r="E5818" s="43">
        <v>8.042949831426057</v>
      </c>
      <c r="F5818" s="43">
        <v>1.9846744288690568</v>
      </c>
      <c r="H5818" s="43">
        <v>9.3448795419392994E-5</v>
      </c>
      <c r="I5818" s="43">
        <v>8.2819046535155816E-2</v>
      </c>
      <c r="J5818" s="43">
        <v>0</v>
      </c>
      <c r="K5818" s="43">
        <v>1</v>
      </c>
      <c r="M5818" s="43">
        <v>7.808908438134891E-3</v>
      </c>
      <c r="N5818" s="43">
        <v>4.6455200045174894E-2</v>
      </c>
      <c r="O5818" s="43">
        <v>0</v>
      </c>
      <c r="P5818" s="43">
        <v>1</v>
      </c>
      <c r="R5818" s="43">
        <v>620.54851142358496</v>
      </c>
      <c r="S5818" s="43">
        <v>146.53666614435778</v>
      </c>
      <c r="T5818" s="43">
        <v>6868.5812182927521</v>
      </c>
      <c r="U5818" s="43">
        <v>7635.666395860695</v>
      </c>
      <c r="W5818" s="43">
        <v>4991.0405453460135</v>
      </c>
      <c r="X5818" s="43">
        <v>0</v>
      </c>
      <c r="Y5818" s="43">
        <v>0</v>
      </c>
      <c r="Z5818" s="43">
        <v>4991.0405453460135</v>
      </c>
      <c r="AB5818" s="43">
        <v>65.38109286465712</v>
      </c>
      <c r="AC5818" s="43">
        <v>0</v>
      </c>
      <c r="AD5818" s="43">
        <v>0</v>
      </c>
      <c r="AE5818" s="43">
        <v>65.38109286465712</v>
      </c>
      <c r="AG5818" s="43">
        <v>9178523.5628913194</v>
      </c>
      <c r="AH5818" s="43">
        <v>1078064.757794739</v>
      </c>
      <c r="AI5818" s="43">
        <v>0</v>
      </c>
      <c r="AJ5818" s="43">
        <v>274600590.03155988</v>
      </c>
      <c r="AK5818" s="43">
        <v>283779113.59445119</v>
      </c>
    </row>
    <row r="5819" spans="3:37" x14ac:dyDescent="0.2">
      <c r="C5819" s="43">
        <v>6.2656716791154032E-4</v>
      </c>
      <c r="D5819" s="43">
        <v>6.1719474316914269E-2</v>
      </c>
      <c r="E5819" s="43">
        <v>2.306453080036114</v>
      </c>
      <c r="F5819" s="43">
        <v>4.1411511850305924</v>
      </c>
      <c r="H5819" s="43">
        <v>8.9127726263129174E-5</v>
      </c>
      <c r="I5819" s="43">
        <v>0.11717726004552453</v>
      </c>
      <c r="J5819" s="43">
        <v>0</v>
      </c>
      <c r="K5819" s="43">
        <v>1</v>
      </c>
      <c r="M5819" s="43">
        <v>7.8139201581064952E-3</v>
      </c>
      <c r="N5819" s="43">
        <v>4.5957792921381135E-2</v>
      </c>
      <c r="O5819" s="43">
        <v>0</v>
      </c>
      <c r="P5819" s="43">
        <v>1</v>
      </c>
      <c r="R5819" s="43">
        <v>732.20421617599175</v>
      </c>
      <c r="S5819" s="43">
        <v>197.74182537241759</v>
      </c>
      <c r="T5819" s="43">
        <v>6799.3986714598059</v>
      </c>
      <c r="U5819" s="43">
        <v>7729.344713008215</v>
      </c>
      <c r="W5819" s="43">
        <v>1688.7946696145448</v>
      </c>
      <c r="X5819" s="43">
        <v>0</v>
      </c>
      <c r="Y5819" s="43">
        <v>0</v>
      </c>
      <c r="Z5819" s="43">
        <v>1688.7946696145448</v>
      </c>
      <c r="AB5819" s="43">
        <v>246.09616312184053</v>
      </c>
      <c r="AC5819" s="43">
        <v>0</v>
      </c>
      <c r="AD5819" s="43">
        <v>0</v>
      </c>
      <c r="AE5819" s="43">
        <v>246.09616312184053</v>
      </c>
      <c r="AG5819" s="43">
        <v>3105693.3974211477</v>
      </c>
      <c r="AH5819" s="43">
        <v>364779.64863674168</v>
      </c>
      <c r="AI5819" s="43">
        <v>0</v>
      </c>
      <c r="AJ5819" s="43">
        <v>1033603885.1117302</v>
      </c>
      <c r="AK5819" s="43">
        <v>1036709578.5091513</v>
      </c>
    </row>
    <row r="5820" spans="3:37" x14ac:dyDescent="0.2">
      <c r="C5820" s="43">
        <v>6.1925575034071922E-4</v>
      </c>
      <c r="D5820" s="43">
        <v>4.5826091616567408E-2</v>
      </c>
      <c r="E5820" s="43">
        <v>3.5843364980927594</v>
      </c>
      <c r="F5820" s="43">
        <v>2.697566679603705</v>
      </c>
      <c r="H5820" s="43">
        <v>8.9324889338974128E-5</v>
      </c>
      <c r="I5820" s="43">
        <v>0.10266132368555336</v>
      </c>
      <c r="J5820" s="43">
        <v>0</v>
      </c>
      <c r="K5820" s="43">
        <v>1</v>
      </c>
      <c r="M5820" s="43">
        <v>7.8650929040618989E-3</v>
      </c>
      <c r="N5820" s="43">
        <v>4.4550742540432287E-2</v>
      </c>
      <c r="O5820" s="43">
        <v>0</v>
      </c>
      <c r="P5820" s="43">
        <v>1</v>
      </c>
      <c r="R5820" s="43">
        <v>537.31039156535269</v>
      </c>
      <c r="S5820" s="43">
        <v>173.62878222356659</v>
      </c>
      <c r="T5820" s="43">
        <v>6634.3927333677293</v>
      </c>
      <c r="U5820" s="43">
        <v>7345.3319071566484</v>
      </c>
      <c r="W5820" s="43">
        <v>1925.9012472922057</v>
      </c>
      <c r="X5820" s="43">
        <v>0</v>
      </c>
      <c r="Y5820" s="43">
        <v>0</v>
      </c>
      <c r="Z5820" s="43">
        <v>1925.9012472922057</v>
      </c>
      <c r="AB5820" s="43">
        <v>97.596863253899357</v>
      </c>
      <c r="AC5820" s="43">
        <v>0</v>
      </c>
      <c r="AD5820" s="43">
        <v>0</v>
      </c>
      <c r="AE5820" s="43">
        <v>97.596863253899357</v>
      </c>
      <c r="AG5820" s="43">
        <v>3541732.393770366</v>
      </c>
      <c r="AH5820" s="43">
        <v>415994.66941511643</v>
      </c>
      <c r="AI5820" s="43">
        <v>0</v>
      </c>
      <c r="AJ5820" s="43">
        <v>409906825.66637731</v>
      </c>
      <c r="AK5820" s="43">
        <v>413448558.06014764</v>
      </c>
    </row>
    <row r="5821" spans="3:37" x14ac:dyDescent="0.2">
      <c r="C5821" s="43">
        <v>6.1748620790147424E-4</v>
      </c>
      <c r="D5821" s="43">
        <v>5.0084879347873285E-2</v>
      </c>
      <c r="E5821" s="43">
        <v>5.1681380824266077</v>
      </c>
      <c r="F5821" s="43">
        <v>1.3672599199005422</v>
      </c>
      <c r="H5821" s="43">
        <v>7.8592723626505555E-5</v>
      </c>
      <c r="I5821" s="43">
        <v>0.10629527837080133</v>
      </c>
      <c r="J5821" s="43">
        <v>0</v>
      </c>
      <c r="K5821" s="43">
        <v>1</v>
      </c>
      <c r="M5821" s="43">
        <v>7.7863780311472532E-3</v>
      </c>
      <c r="N5821" s="43">
        <v>4.1877374598118335E-2</v>
      </c>
      <c r="O5821" s="43">
        <v>0</v>
      </c>
      <c r="P5821" s="43">
        <v>1</v>
      </c>
      <c r="R5821" s="43">
        <v>585.56655854606799</v>
      </c>
      <c r="S5821" s="43">
        <v>158.17530694141564</v>
      </c>
      <c r="T5821" s="43">
        <v>6173.8674992935275</v>
      </c>
      <c r="U5821" s="43">
        <v>6917.6093647810112</v>
      </c>
      <c r="W5821" s="43">
        <v>3026.2888310174239</v>
      </c>
      <c r="X5821" s="43">
        <v>0</v>
      </c>
      <c r="Y5821" s="43">
        <v>0</v>
      </c>
      <c r="Z5821" s="43">
        <v>3026.2888310174239</v>
      </c>
      <c r="AB5821" s="43">
        <v>23.01089863052297</v>
      </c>
      <c r="AC5821" s="43">
        <v>0</v>
      </c>
      <c r="AD5821" s="43">
        <v>0</v>
      </c>
      <c r="AE5821" s="43">
        <v>23.01089863052297</v>
      </c>
      <c r="AG5821" s="43">
        <v>5565345.1602410423</v>
      </c>
      <c r="AH5821" s="43">
        <v>653678.38749976363</v>
      </c>
      <c r="AI5821" s="43">
        <v>0</v>
      </c>
      <c r="AJ5821" s="43">
        <v>96645774.248196468</v>
      </c>
      <c r="AK5821" s="43">
        <v>102211119.40843751</v>
      </c>
    </row>
    <row r="5822" spans="3:37" x14ac:dyDescent="0.2">
      <c r="C5822" s="43">
        <v>6.1381377815650229E-4</v>
      </c>
      <c r="D5822" s="43">
        <v>4.9246165579347322E-2</v>
      </c>
      <c r="E5822" s="43">
        <v>4.9254575240425682</v>
      </c>
      <c r="F5822" s="43">
        <v>1.1005502051596463</v>
      </c>
      <c r="H5822" s="43">
        <v>8.5882083760715339E-5</v>
      </c>
      <c r="I5822" s="43">
        <v>7.1816705927441049E-2</v>
      </c>
      <c r="J5822" s="43">
        <v>0</v>
      </c>
      <c r="K5822" s="43">
        <v>1</v>
      </c>
      <c r="M5822" s="43">
        <v>7.8692280372197887E-3</v>
      </c>
      <c r="N5822" s="43">
        <v>4.7818567718161842E-2</v>
      </c>
      <c r="O5822" s="43">
        <v>0</v>
      </c>
      <c r="P5822" s="43">
        <v>1</v>
      </c>
      <c r="R5822" s="43">
        <v>572.33647777865497</v>
      </c>
      <c r="S5822" s="43">
        <v>116.78052601234789</v>
      </c>
      <c r="T5822" s="43">
        <v>7124.7735778516217</v>
      </c>
      <c r="U5822" s="43">
        <v>7813.890581642625</v>
      </c>
      <c r="W5822" s="43">
        <v>2819.0190107588983</v>
      </c>
      <c r="X5822" s="43">
        <v>0</v>
      </c>
      <c r="Y5822" s="43">
        <v>0</v>
      </c>
      <c r="Z5822" s="43">
        <v>2819.0190107588983</v>
      </c>
      <c r="AB5822" s="43">
        <v>6.1576948779262608</v>
      </c>
      <c r="AC5822" s="43">
        <v>0</v>
      </c>
      <c r="AD5822" s="43">
        <v>0</v>
      </c>
      <c r="AE5822" s="43">
        <v>6.1576948779262608</v>
      </c>
      <c r="AG5822" s="43">
        <v>5184175.9607856143</v>
      </c>
      <c r="AH5822" s="43">
        <v>608908.10632392205</v>
      </c>
      <c r="AI5822" s="43">
        <v>0</v>
      </c>
      <c r="AJ5822" s="43">
        <v>25862318.487290297</v>
      </c>
      <c r="AK5822" s="43">
        <v>31046494.448075913</v>
      </c>
    </row>
    <row r="5823" spans="3:37" x14ac:dyDescent="0.2">
      <c r="C5823" s="43">
        <v>6.1688154552064223E-4</v>
      </c>
      <c r="D5823" s="43">
        <v>5.4568202887933515E-2</v>
      </c>
      <c r="E5823" s="43">
        <v>2.8130827843685506</v>
      </c>
      <c r="F5823" s="43">
        <v>2.6398663128070576</v>
      </c>
      <c r="H5823" s="43">
        <v>9.20724667280437E-5</v>
      </c>
      <c r="I5823" s="43">
        <v>8.8242590837382617E-2</v>
      </c>
      <c r="J5823" s="43">
        <v>0</v>
      </c>
      <c r="K5823" s="43">
        <v>1</v>
      </c>
      <c r="M5823" s="43">
        <v>7.7580658660111514E-3</v>
      </c>
      <c r="N5823" s="43">
        <v>4.675664022332604E-2</v>
      </c>
      <c r="O5823" s="43">
        <v>0</v>
      </c>
      <c r="P5823" s="43">
        <v>1</v>
      </c>
      <c r="R5823" s="43">
        <v>637.35852959802526</v>
      </c>
      <c r="S5823" s="43">
        <v>153.83331610996891</v>
      </c>
      <c r="T5823" s="43">
        <v>6868.1398837543329</v>
      </c>
      <c r="U5823" s="43">
        <v>7659.3317294623266</v>
      </c>
      <c r="W5823" s="43">
        <v>1792.9423070826581</v>
      </c>
      <c r="X5823" s="43">
        <v>0</v>
      </c>
      <c r="Y5823" s="43">
        <v>0</v>
      </c>
      <c r="Z5823" s="43">
        <v>1792.9423070826581</v>
      </c>
      <c r="AB5823" s="43">
        <v>111.83455765988046</v>
      </c>
      <c r="AC5823" s="43">
        <v>0</v>
      </c>
      <c r="AD5823" s="43">
        <v>0</v>
      </c>
      <c r="AE5823" s="43">
        <v>111.83455765988046</v>
      </c>
      <c r="AG5823" s="43">
        <v>3297220.9027250083</v>
      </c>
      <c r="AH5823" s="43">
        <v>387275.53832985414</v>
      </c>
      <c r="AI5823" s="43">
        <v>0</v>
      </c>
      <c r="AJ5823" s="43">
        <v>469705142.17149794</v>
      </c>
      <c r="AK5823" s="43">
        <v>473002363.07422292</v>
      </c>
    </row>
    <row r="5824" spans="3:37" x14ac:dyDescent="0.2">
      <c r="C5824" s="43">
        <v>6.0153048359891381E-4</v>
      </c>
      <c r="D5824" s="43">
        <v>4.8921830541270847E-2</v>
      </c>
      <c r="E5824" s="43">
        <v>1.5085211885009073</v>
      </c>
      <c r="F5824" s="43">
        <v>2.5079467915095921</v>
      </c>
      <c r="H5824" s="43">
        <v>9.2023768704874165E-5</v>
      </c>
      <c r="I5824" s="43">
        <v>7.3127751543052191E-2</v>
      </c>
      <c r="J5824" s="43">
        <v>0</v>
      </c>
      <c r="K5824" s="43">
        <v>1</v>
      </c>
      <c r="M5824" s="43">
        <v>7.8135790911456771E-3</v>
      </c>
      <c r="N5824" s="43">
        <v>4.6339917342174575E-2</v>
      </c>
      <c r="O5824" s="43">
        <v>0</v>
      </c>
      <c r="P5824" s="43">
        <v>1</v>
      </c>
      <c r="R5824" s="43">
        <v>557.18922911931418</v>
      </c>
      <c r="S5824" s="43">
        <v>127.41618815880369</v>
      </c>
      <c r="T5824" s="43">
        <v>6855.6342551652542</v>
      </c>
      <c r="U5824" s="43">
        <v>7540.239672443372</v>
      </c>
      <c r="W5824" s="43">
        <v>840.53175813097221</v>
      </c>
      <c r="X5824" s="43">
        <v>0</v>
      </c>
      <c r="Y5824" s="43">
        <v>0</v>
      </c>
      <c r="Z5824" s="43">
        <v>840.53175813097221</v>
      </c>
      <c r="AB5824" s="43">
        <v>89.902653003616507</v>
      </c>
      <c r="AC5824" s="43">
        <v>0</v>
      </c>
      <c r="AD5824" s="43">
        <v>0</v>
      </c>
      <c r="AE5824" s="43">
        <v>89.902653003616507</v>
      </c>
      <c r="AG5824" s="43">
        <v>1545737.9032028578</v>
      </c>
      <c r="AH5824" s="43">
        <v>181554.85975629001</v>
      </c>
      <c r="AI5824" s="43">
        <v>0</v>
      </c>
      <c r="AJ5824" s="43">
        <v>377591142.61518931</v>
      </c>
      <c r="AK5824" s="43">
        <v>379136880.51839215</v>
      </c>
    </row>
    <row r="5825" spans="3:37" x14ac:dyDescent="0.2">
      <c r="C5825" s="43">
        <v>6.1140818901384009E-4</v>
      </c>
      <c r="D5825" s="43">
        <v>5.3823919199594214E-2</v>
      </c>
      <c r="E5825" s="43">
        <v>4.3543888620781717</v>
      </c>
      <c r="F5825" s="43">
        <v>2.6886328393332706</v>
      </c>
      <c r="H5825" s="43">
        <v>9.2934182725712411E-5</v>
      </c>
      <c r="I5825" s="43">
        <v>9.9294274602088964E-2</v>
      </c>
      <c r="J5825" s="43">
        <v>0</v>
      </c>
      <c r="K5825" s="43">
        <v>1</v>
      </c>
      <c r="M5825" s="43">
        <v>7.7777975644127495E-3</v>
      </c>
      <c r="N5825" s="43">
        <v>4.7668477847388369E-2</v>
      </c>
      <c r="O5825" s="43">
        <v>0</v>
      </c>
      <c r="P5825" s="43">
        <v>1</v>
      </c>
      <c r="R5825" s="43">
        <v>623.08736089798413</v>
      </c>
      <c r="S5825" s="43">
        <v>174.71977600113823</v>
      </c>
      <c r="T5825" s="43">
        <v>7019.8897662334821</v>
      </c>
      <c r="U5825" s="43">
        <v>7817.6969031326043</v>
      </c>
      <c r="W5825" s="43">
        <v>2713.1646643958643</v>
      </c>
      <c r="X5825" s="43">
        <v>0</v>
      </c>
      <c r="Y5825" s="43">
        <v>0</v>
      </c>
      <c r="Z5825" s="43">
        <v>2713.1646643958643</v>
      </c>
      <c r="AB5825" s="43">
        <v>112.58173839428457</v>
      </c>
      <c r="AC5825" s="43">
        <v>0</v>
      </c>
      <c r="AD5825" s="43">
        <v>0</v>
      </c>
      <c r="AE5825" s="43">
        <v>112.58173839428457</v>
      </c>
      <c r="AG5825" s="43">
        <v>4989509.817823994</v>
      </c>
      <c r="AH5825" s="43">
        <v>586043.56750950671</v>
      </c>
      <c r="AI5825" s="43">
        <v>0</v>
      </c>
      <c r="AJ5825" s="43">
        <v>472843301.25599521</v>
      </c>
      <c r="AK5825" s="43">
        <v>477832811.07381922</v>
      </c>
    </row>
    <row r="5826" spans="3:37" x14ac:dyDescent="0.2">
      <c r="C5826" s="43">
        <v>6.1094310437803667E-4</v>
      </c>
      <c r="D5826" s="43">
        <v>4.8430318104760776E-2</v>
      </c>
      <c r="E5826" s="43">
        <v>5.7117203643525816</v>
      </c>
      <c r="F5826" s="43">
        <v>4.4299145956251316</v>
      </c>
      <c r="H5826" s="43">
        <v>8.8027650608415967E-5</v>
      </c>
      <c r="I5826" s="43">
        <v>0.11316398142115669</v>
      </c>
      <c r="J5826" s="43">
        <v>0</v>
      </c>
      <c r="K5826" s="43">
        <v>1</v>
      </c>
      <c r="M5826" s="43">
        <v>7.8267597259535724E-3</v>
      </c>
      <c r="N5826" s="43">
        <v>4.2932160900278273E-2</v>
      </c>
      <c r="O5826" s="43">
        <v>0</v>
      </c>
      <c r="P5826" s="43">
        <v>1</v>
      </c>
      <c r="R5826" s="43">
        <v>560.22238974315928</v>
      </c>
      <c r="S5826" s="43">
        <v>188.61216602039033</v>
      </c>
      <c r="T5826" s="43">
        <v>6362.1971490464339</v>
      </c>
      <c r="U5826" s="43">
        <v>7111.0317048099832</v>
      </c>
      <c r="W5826" s="43">
        <v>3199.8336320622716</v>
      </c>
      <c r="X5826" s="43">
        <v>0</v>
      </c>
      <c r="Y5826" s="43">
        <v>0</v>
      </c>
      <c r="Z5826" s="43">
        <v>3199.8336320622716</v>
      </c>
      <c r="AB5826" s="43">
        <v>205.60209979723766</v>
      </c>
      <c r="AC5826" s="43">
        <v>0</v>
      </c>
      <c r="AD5826" s="43">
        <v>0</v>
      </c>
      <c r="AE5826" s="43">
        <v>205.60209979723766</v>
      </c>
      <c r="AG5826" s="43">
        <v>5884494.0493625179</v>
      </c>
      <c r="AH5826" s="43">
        <v>691164.0645254507</v>
      </c>
      <c r="AI5826" s="43">
        <v>0</v>
      </c>
      <c r="AJ5826" s="43">
        <v>863528819.14839816</v>
      </c>
      <c r="AK5826" s="43">
        <v>869413313.1977607</v>
      </c>
    </row>
    <row r="5827" spans="3:37" x14ac:dyDescent="0.2">
      <c r="C5827" s="43">
        <v>5.8398413699944733E-4</v>
      </c>
      <c r="D5827" s="43">
        <v>6.4066594406484323E-2</v>
      </c>
      <c r="E5827" s="43">
        <v>4.643018607051359</v>
      </c>
      <c r="F5827" s="43">
        <v>3.6373125025788089</v>
      </c>
      <c r="H5827" s="43">
        <v>8.2007339270008005E-5</v>
      </c>
      <c r="I5827" s="43">
        <v>8.4424365882140695E-2</v>
      </c>
      <c r="J5827" s="43">
        <v>0</v>
      </c>
      <c r="K5827" s="43">
        <v>1</v>
      </c>
      <c r="M5827" s="43">
        <v>7.7995524293205743E-3</v>
      </c>
      <c r="N5827" s="43">
        <v>4.3784474208042781E-2</v>
      </c>
      <c r="O5827" s="43">
        <v>0</v>
      </c>
      <c r="P5827" s="43">
        <v>1</v>
      </c>
      <c r="R5827" s="43">
        <v>708.39430631455525</v>
      </c>
      <c r="S5827" s="43">
        <v>131.08798913286159</v>
      </c>
      <c r="T5827" s="43">
        <v>6465.9477873978112</v>
      </c>
      <c r="U5827" s="43">
        <v>7305.4300828452278</v>
      </c>
      <c r="W5827" s="43">
        <v>3289.0879453477201</v>
      </c>
      <c r="X5827" s="43">
        <v>0</v>
      </c>
      <c r="Y5827" s="43">
        <v>0</v>
      </c>
      <c r="Z5827" s="43">
        <v>3289.0879453477201</v>
      </c>
      <c r="AB5827" s="43">
        <v>199.90351620549504</v>
      </c>
      <c r="AC5827" s="43">
        <v>0</v>
      </c>
      <c r="AD5827" s="43">
        <v>0</v>
      </c>
      <c r="AE5827" s="43">
        <v>199.90351620549504</v>
      </c>
      <c r="AG5827" s="43">
        <v>6048632.7314944575</v>
      </c>
      <c r="AH5827" s="43">
        <v>710442.99619510758</v>
      </c>
      <c r="AI5827" s="43">
        <v>0</v>
      </c>
      <c r="AJ5827" s="43">
        <v>839594768.06307912</v>
      </c>
      <c r="AK5827" s="43">
        <v>845643400.79457355</v>
      </c>
    </row>
    <row r="5828" spans="3:37" x14ac:dyDescent="0.2">
      <c r="C5828" s="43">
        <v>6.4344547869554791E-4</v>
      </c>
      <c r="D5828" s="43">
        <v>5.5413678930617438E-2</v>
      </c>
      <c r="E5828" s="43">
        <v>5.8091519110816749</v>
      </c>
      <c r="F5828" s="43">
        <v>1.9857150150088887</v>
      </c>
      <c r="H5828" s="43">
        <v>9.1054346024743715E-5</v>
      </c>
      <c r="I5828" s="43">
        <v>9.9960765145744285E-2</v>
      </c>
      <c r="J5828" s="43">
        <v>0</v>
      </c>
      <c r="K5828" s="43">
        <v>1</v>
      </c>
      <c r="M5828" s="43">
        <v>7.8789053600288872E-3</v>
      </c>
      <c r="N5828" s="43">
        <v>4.6611121294336866E-2</v>
      </c>
      <c r="O5828" s="43">
        <v>0</v>
      </c>
      <c r="P5828" s="43">
        <v>1</v>
      </c>
      <c r="R5828" s="43">
        <v>675.10466719311592</v>
      </c>
      <c r="S5828" s="43">
        <v>172.33465697259649</v>
      </c>
      <c r="T5828" s="43">
        <v>6953.4095101706471</v>
      </c>
      <c r="U5828" s="43">
        <v>7800.8488343363597</v>
      </c>
      <c r="W5828" s="43">
        <v>3921.7855676050476</v>
      </c>
      <c r="X5828" s="43">
        <v>0</v>
      </c>
      <c r="Y5828" s="43">
        <v>0</v>
      </c>
      <c r="Z5828" s="43">
        <v>3921.7855676050476</v>
      </c>
      <c r="AB5828" s="43">
        <v>71.204306365567149</v>
      </c>
      <c r="AC5828" s="43">
        <v>0</v>
      </c>
      <c r="AD5828" s="43">
        <v>0</v>
      </c>
      <c r="AE5828" s="43">
        <v>71.204306365567149</v>
      </c>
      <c r="AG5828" s="43">
        <v>7212163.6588256825</v>
      </c>
      <c r="AH5828" s="43">
        <v>847105.6826026903</v>
      </c>
      <c r="AI5828" s="43">
        <v>0</v>
      </c>
      <c r="AJ5828" s="43">
        <v>299058086.73538202</v>
      </c>
      <c r="AK5828" s="43">
        <v>306270250.39420772</v>
      </c>
    </row>
    <row r="5829" spans="3:37" x14ac:dyDescent="0.2">
      <c r="C5829" s="43">
        <v>6.143862346145168E-4</v>
      </c>
      <c r="D5829" s="43">
        <v>5.1102374902196115E-2</v>
      </c>
      <c r="E5829" s="43">
        <v>10.771561089044264</v>
      </c>
      <c r="F5829" s="43">
        <v>5.6006603495577325</v>
      </c>
      <c r="H5829" s="43">
        <v>9.4579347887036036E-5</v>
      </c>
      <c r="I5829" s="43">
        <v>0.13383461314300571</v>
      </c>
      <c r="J5829" s="43">
        <v>0</v>
      </c>
      <c r="K5829" s="43">
        <v>1</v>
      </c>
      <c r="M5829" s="43">
        <v>7.7978145519536721E-3</v>
      </c>
      <c r="N5829" s="43">
        <v>4.5039482068542434E-2</v>
      </c>
      <c r="O5829" s="43">
        <v>0</v>
      </c>
      <c r="P5829" s="43">
        <v>1</v>
      </c>
      <c r="R5829" s="43">
        <v>594.46314290843611</v>
      </c>
      <c r="S5829" s="43">
        <v>239.66639091104381</v>
      </c>
      <c r="T5829" s="43">
        <v>6649.801216150885</v>
      </c>
      <c r="U5829" s="43">
        <v>7483.9307499703646</v>
      </c>
      <c r="W5829" s="43">
        <v>6403.2960590234698</v>
      </c>
      <c r="X5829" s="43">
        <v>0</v>
      </c>
      <c r="Y5829" s="43">
        <v>0</v>
      </c>
      <c r="Z5829" s="43">
        <v>6403.2960590234698</v>
      </c>
      <c r="AB5829" s="43">
        <v>292.63676216119762</v>
      </c>
      <c r="AC5829" s="43">
        <v>0</v>
      </c>
      <c r="AD5829" s="43">
        <v>0</v>
      </c>
      <c r="AE5829" s="43">
        <v>292.63676216119762</v>
      </c>
      <c r="AG5829" s="43">
        <v>11775661.45254416</v>
      </c>
      <c r="AH5829" s="43">
        <v>1383111.9487490694</v>
      </c>
      <c r="AI5829" s="43">
        <v>0</v>
      </c>
      <c r="AJ5829" s="43">
        <v>1229074401.0770299</v>
      </c>
      <c r="AK5829" s="43">
        <v>1240850062.5295742</v>
      </c>
    </row>
    <row r="5830" spans="3:37" x14ac:dyDescent="0.2">
      <c r="C5830" s="43">
        <v>5.9628311428825494E-4</v>
      </c>
      <c r="D5830" s="43">
        <v>5.7597490638193416E-2</v>
      </c>
      <c r="E5830" s="43">
        <v>1.1391212828090675</v>
      </c>
      <c r="F5830" s="43">
        <v>1.4528296225641328</v>
      </c>
      <c r="H5830" s="43">
        <v>9.0368378362737367E-5</v>
      </c>
      <c r="I5830" s="43">
        <v>0.15228749999427094</v>
      </c>
      <c r="J5830" s="43">
        <v>0</v>
      </c>
      <c r="K5830" s="43">
        <v>1</v>
      </c>
      <c r="M5830" s="43">
        <v>7.8271446425145479E-3</v>
      </c>
      <c r="N5830" s="43">
        <v>4.5555940915298639E-2</v>
      </c>
      <c r="O5830" s="43">
        <v>0</v>
      </c>
      <c r="P5830" s="43">
        <v>1</v>
      </c>
      <c r="R5830" s="43">
        <v>650.2770796335476</v>
      </c>
      <c r="S5830" s="43">
        <v>260.56922365687495</v>
      </c>
      <c r="T5830" s="43">
        <v>6751.3520245624795</v>
      </c>
      <c r="U5830" s="43">
        <v>7662.1983278529024</v>
      </c>
      <c r="W5830" s="43">
        <v>740.74446113350086</v>
      </c>
      <c r="X5830" s="43">
        <v>0</v>
      </c>
      <c r="Y5830" s="43">
        <v>0</v>
      </c>
      <c r="Z5830" s="43">
        <v>740.74446113350086</v>
      </c>
      <c r="AB5830" s="43">
        <v>31.507725524984558</v>
      </c>
      <c r="AC5830" s="43">
        <v>0</v>
      </c>
      <c r="AD5830" s="43">
        <v>0</v>
      </c>
      <c r="AE5830" s="43">
        <v>31.507725524984558</v>
      </c>
      <c r="AG5830" s="43">
        <v>1362229.064024508</v>
      </c>
      <c r="AH5830" s="43">
        <v>160000.8036048362</v>
      </c>
      <c r="AI5830" s="43">
        <v>0</v>
      </c>
      <c r="AJ5830" s="43">
        <v>132332447.20493515</v>
      </c>
      <c r="AK5830" s="43">
        <v>133694676.26895966</v>
      </c>
    </row>
    <row r="5831" spans="3:37" x14ac:dyDescent="0.2">
      <c r="C5831" s="43">
        <v>6.1272222023467382E-4</v>
      </c>
      <c r="D5831" s="43">
        <v>5.2042091089746334E-2</v>
      </c>
      <c r="E5831" s="43">
        <v>8.8339859855493277</v>
      </c>
      <c r="F5831" s="43">
        <v>4.2816887451823522</v>
      </c>
      <c r="H5831" s="43">
        <v>8.5562636402906615E-5</v>
      </c>
      <c r="I5831" s="43">
        <v>9.5365072737392975E-2</v>
      </c>
      <c r="J5831" s="43">
        <v>0</v>
      </c>
      <c r="K5831" s="43">
        <v>1</v>
      </c>
      <c r="M5831" s="43">
        <v>7.8654261512132173E-3</v>
      </c>
      <c r="N5831" s="43">
        <v>4.4561777636857952E-2</v>
      </c>
      <c r="O5831" s="43">
        <v>0</v>
      </c>
      <c r="P5831" s="43">
        <v>1</v>
      </c>
      <c r="R5831" s="43">
        <v>603.7550015556468</v>
      </c>
      <c r="S5831" s="43">
        <v>154.49551449424467</v>
      </c>
      <c r="T5831" s="43">
        <v>6636.3172257231399</v>
      </c>
      <c r="U5831" s="43">
        <v>7394.5677417730312</v>
      </c>
      <c r="W5831" s="43">
        <v>5333.5632224478968</v>
      </c>
      <c r="X5831" s="43">
        <v>0</v>
      </c>
      <c r="Y5831" s="43">
        <v>0</v>
      </c>
      <c r="Z5831" s="43">
        <v>5333.5632224478968</v>
      </c>
      <c r="AB5831" s="43">
        <v>212.00295129944101</v>
      </c>
      <c r="AC5831" s="43">
        <v>0</v>
      </c>
      <c r="AD5831" s="43">
        <v>0</v>
      </c>
      <c r="AE5831" s="43">
        <v>212.00295129944101</v>
      </c>
      <c r="AG5831" s="43">
        <v>9808422.7660816815</v>
      </c>
      <c r="AH5831" s="43">
        <v>1152049.6560487456</v>
      </c>
      <c r="AI5831" s="43">
        <v>0</v>
      </c>
      <c r="AJ5831" s="43">
        <v>890412395.45765221</v>
      </c>
      <c r="AK5831" s="43">
        <v>900220818.2237339</v>
      </c>
    </row>
    <row r="5832" spans="3:37" x14ac:dyDescent="0.2">
      <c r="C5832" s="43">
        <v>6.0783766223723864E-4</v>
      </c>
      <c r="D5832" s="43">
        <v>6.2702899089734143E-2</v>
      </c>
      <c r="E5832" s="43">
        <v>2.2483417328354003</v>
      </c>
      <c r="F5832" s="43">
        <v>1.9907987373705038</v>
      </c>
      <c r="H5832" s="43">
        <v>8.3251332689388265E-5</v>
      </c>
      <c r="I5832" s="43">
        <v>8.6829315404296406E-2</v>
      </c>
      <c r="J5832" s="43">
        <v>0</v>
      </c>
      <c r="K5832" s="43">
        <v>1</v>
      </c>
      <c r="M5832" s="43">
        <v>7.8434947939691867E-3</v>
      </c>
      <c r="N5832" s="43">
        <v>4.3782156061260548E-2</v>
      </c>
      <c r="O5832" s="43">
        <v>0</v>
      </c>
      <c r="P5832" s="43">
        <v>1</v>
      </c>
      <c r="R5832" s="43">
        <v>721.6350182483468</v>
      </c>
      <c r="S5832" s="43">
        <v>136.86737694360482</v>
      </c>
      <c r="T5832" s="43">
        <v>6502.0324121027024</v>
      </c>
      <c r="U5832" s="43">
        <v>7360.5348072946545</v>
      </c>
      <c r="W5832" s="43">
        <v>1622.4821274031938</v>
      </c>
      <c r="X5832" s="43">
        <v>0</v>
      </c>
      <c r="Y5832" s="43">
        <v>0</v>
      </c>
      <c r="Z5832" s="43">
        <v>1622.4821274031938</v>
      </c>
      <c r="AB5832" s="43">
        <v>76.504471946739855</v>
      </c>
      <c r="AC5832" s="43">
        <v>0</v>
      </c>
      <c r="AD5832" s="43">
        <v>0</v>
      </c>
      <c r="AE5832" s="43">
        <v>76.504471946739855</v>
      </c>
      <c r="AG5832" s="43">
        <v>2983744.6322944732</v>
      </c>
      <c r="AH5832" s="43">
        <v>350456.13951908983</v>
      </c>
      <c r="AI5832" s="43">
        <v>0</v>
      </c>
      <c r="AJ5832" s="43">
        <v>321318782.17630738</v>
      </c>
      <c r="AK5832" s="43">
        <v>324302526.80860186</v>
      </c>
    </row>
    <row r="5833" spans="3:37" x14ac:dyDescent="0.2">
      <c r="C5833" s="43">
        <v>6.0337023591407809E-4</v>
      </c>
      <c r="D5833" s="43">
        <v>6.1657357140427971E-2</v>
      </c>
      <c r="E5833" s="43">
        <v>5.6826833582743363</v>
      </c>
      <c r="F5833" s="43">
        <v>1.3797972981970115</v>
      </c>
      <c r="H5833" s="43">
        <v>8.3528928174927722E-5</v>
      </c>
      <c r="I5833" s="43">
        <v>8.1788529225223339E-2</v>
      </c>
      <c r="J5833" s="43">
        <v>0</v>
      </c>
      <c r="K5833" s="43">
        <v>1</v>
      </c>
      <c r="M5833" s="43">
        <v>7.7900601537246351E-3</v>
      </c>
      <c r="N5833" s="43">
        <v>4.3386062516206199E-2</v>
      </c>
      <c r="O5833" s="43">
        <v>0</v>
      </c>
      <c r="P5833" s="43">
        <v>1</v>
      </c>
      <c r="R5833" s="43">
        <v>704.38672221735169</v>
      </c>
      <c r="S5833" s="43">
        <v>129.35156274045616</v>
      </c>
      <c r="T5833" s="43">
        <v>6399.3140174244973</v>
      </c>
      <c r="U5833" s="43">
        <v>7233.0523023823052</v>
      </c>
      <c r="W5833" s="43">
        <v>4002.8067041339523</v>
      </c>
      <c r="X5833" s="43">
        <v>0</v>
      </c>
      <c r="Y5833" s="43">
        <v>0</v>
      </c>
      <c r="Z5833" s="43">
        <v>4002.8067041339523</v>
      </c>
      <c r="AB5833" s="43">
        <v>28.625086616287884</v>
      </c>
      <c r="AC5833" s="43">
        <v>0</v>
      </c>
      <c r="AD5833" s="43">
        <v>0</v>
      </c>
      <c r="AE5833" s="43">
        <v>28.625086616287884</v>
      </c>
      <c r="AG5833" s="43">
        <v>7361161.5289023379</v>
      </c>
      <c r="AH5833" s="43">
        <v>864606.24809293367</v>
      </c>
      <c r="AI5833" s="43">
        <v>0</v>
      </c>
      <c r="AJ5833" s="43">
        <v>120225363.78840911</v>
      </c>
      <c r="AK5833" s="43">
        <v>127586525.31731145</v>
      </c>
    </row>
    <row r="5834" spans="3:37" x14ac:dyDescent="0.2">
      <c r="C5834" s="43">
        <v>6.0510140696017848E-4</v>
      </c>
      <c r="D5834" s="43">
        <v>5.2995581211899991E-2</v>
      </c>
      <c r="E5834" s="43">
        <v>3.7669369738880456</v>
      </c>
      <c r="F5834" s="43">
        <v>5.9451354578535334</v>
      </c>
      <c r="H5834" s="43">
        <v>9.4848272854664017E-5</v>
      </c>
      <c r="I5834" s="43">
        <v>9.2849231740286114E-2</v>
      </c>
      <c r="J5834" s="43">
        <v>0</v>
      </c>
      <c r="K5834" s="43">
        <v>1</v>
      </c>
      <c r="M5834" s="43">
        <v>7.8781497934030664E-3</v>
      </c>
      <c r="N5834" s="43">
        <v>4.4431359780437267E-2</v>
      </c>
      <c r="O5834" s="43">
        <v>0</v>
      </c>
      <c r="P5834" s="43">
        <v>1</v>
      </c>
      <c r="R5834" s="43">
        <v>607.16984607610505</v>
      </c>
      <c r="S5834" s="43">
        <v>166.74396117093758</v>
      </c>
      <c r="T5834" s="43">
        <v>6627.5988137027725</v>
      </c>
      <c r="U5834" s="43">
        <v>7401.5126209498148</v>
      </c>
      <c r="W5834" s="43">
        <v>2287.1705426139938</v>
      </c>
      <c r="X5834" s="43">
        <v>0</v>
      </c>
      <c r="Y5834" s="43">
        <v>0</v>
      </c>
      <c r="Z5834" s="43">
        <v>2287.1705426139938</v>
      </c>
      <c r="AB5834" s="43">
        <v>321.27147342043486</v>
      </c>
      <c r="AC5834" s="43">
        <v>0</v>
      </c>
      <c r="AD5834" s="43">
        <v>0</v>
      </c>
      <c r="AE5834" s="43">
        <v>321.27147342043486</v>
      </c>
      <c r="AG5834" s="43">
        <v>4206106.6278671343</v>
      </c>
      <c r="AH5834" s="43">
        <v>494028.83720462269</v>
      </c>
      <c r="AI5834" s="43">
        <v>0</v>
      </c>
      <c r="AJ5834" s="43">
        <v>1349340188.3658264</v>
      </c>
      <c r="AK5834" s="43">
        <v>1353546294.9936936</v>
      </c>
    </row>
    <row r="5835" spans="3:37" x14ac:dyDescent="0.2">
      <c r="C5835" s="43">
        <v>6.0935290581348852E-4</v>
      </c>
      <c r="D5835" s="43">
        <v>5.5708375113631359E-2</v>
      </c>
      <c r="E5835" s="43">
        <v>1.6220524906323497</v>
      </c>
      <c r="F5835" s="43">
        <v>1.798090291593601</v>
      </c>
      <c r="H5835" s="43">
        <v>9.9244402205544979E-5</v>
      </c>
      <c r="I5835" s="43">
        <v>0.10632494298717932</v>
      </c>
      <c r="J5835" s="43">
        <v>0</v>
      </c>
      <c r="K5835" s="43">
        <v>1</v>
      </c>
      <c r="M5835" s="43">
        <v>7.809604039128842E-3</v>
      </c>
      <c r="N5835" s="43">
        <v>4.4822370121711731E-2</v>
      </c>
      <c r="O5835" s="43">
        <v>0</v>
      </c>
      <c r="P5835" s="43">
        <v>1</v>
      </c>
      <c r="R5835" s="43">
        <v>642.73470484240272</v>
      </c>
      <c r="S5835" s="43">
        <v>199.79451046290811</v>
      </c>
      <c r="T5835" s="43">
        <v>6627.751324629884</v>
      </c>
      <c r="U5835" s="43">
        <v>7470.2805399351946</v>
      </c>
      <c r="W5835" s="43">
        <v>1042.5494288054674</v>
      </c>
      <c r="X5835" s="43">
        <v>0</v>
      </c>
      <c r="Y5835" s="43">
        <v>0</v>
      </c>
      <c r="Z5835" s="43">
        <v>1042.5494288054674</v>
      </c>
      <c r="AB5835" s="43">
        <v>54.886755096535019</v>
      </c>
      <c r="AC5835" s="43">
        <v>0</v>
      </c>
      <c r="AD5835" s="43">
        <v>0</v>
      </c>
      <c r="AE5835" s="43">
        <v>54.886755096535019</v>
      </c>
      <c r="AG5835" s="43">
        <v>1917248.3995732546</v>
      </c>
      <c r="AH5835" s="43">
        <v>225190.67662198097</v>
      </c>
      <c r="AI5835" s="43">
        <v>0</v>
      </c>
      <c r="AJ5835" s="43">
        <v>230524371.40544707</v>
      </c>
      <c r="AK5835" s="43">
        <v>232441619.80502033</v>
      </c>
    </row>
    <row r="5836" spans="3:37" x14ac:dyDescent="0.2">
      <c r="C5836" s="43">
        <v>6.1463997209709742E-4</v>
      </c>
      <c r="D5836" s="43">
        <v>4.6216695740603504E-2</v>
      </c>
      <c r="E5836" s="43">
        <v>4.8176963563041726</v>
      </c>
      <c r="F5836" s="43">
        <v>2.9119988709111984</v>
      </c>
      <c r="H5836" s="43">
        <v>9.2215602681577913E-5</v>
      </c>
      <c r="I5836" s="43">
        <v>0.12360444733609555</v>
      </c>
      <c r="J5836" s="43">
        <v>0</v>
      </c>
      <c r="K5836" s="43">
        <v>1</v>
      </c>
      <c r="M5836" s="43">
        <v>7.7917085271198942E-3</v>
      </c>
      <c r="N5836" s="43">
        <v>4.3722944769623649E-2</v>
      </c>
      <c r="O5836" s="43">
        <v>0</v>
      </c>
      <c r="P5836" s="43">
        <v>1</v>
      </c>
      <c r="R5836" s="43">
        <v>537.85110554175901</v>
      </c>
      <c r="S5836" s="43">
        <v>215.81462843126215</v>
      </c>
      <c r="T5836" s="43">
        <v>6450.3677451080166</v>
      </c>
      <c r="U5836" s="43">
        <v>7204.0334790810375</v>
      </c>
      <c r="W5836" s="43">
        <v>2591.2033114027035</v>
      </c>
      <c r="X5836" s="43">
        <v>0</v>
      </c>
      <c r="Y5836" s="43">
        <v>0</v>
      </c>
      <c r="Z5836" s="43">
        <v>2591.2033114027035</v>
      </c>
      <c r="AB5836" s="43">
        <v>110.03566559701757</v>
      </c>
      <c r="AC5836" s="43">
        <v>0</v>
      </c>
      <c r="AD5836" s="43">
        <v>0</v>
      </c>
      <c r="AE5836" s="43">
        <v>110.03566559701757</v>
      </c>
      <c r="AG5836" s="43">
        <v>4765222.889669572</v>
      </c>
      <c r="AH5836" s="43">
        <v>559699.915262984</v>
      </c>
      <c r="AI5836" s="43">
        <v>0</v>
      </c>
      <c r="AJ5836" s="43">
        <v>462149795.50747377</v>
      </c>
      <c r="AK5836" s="43">
        <v>466915018.39714336</v>
      </c>
    </row>
    <row r="5837" spans="3:37" x14ac:dyDescent="0.2">
      <c r="C5837" s="43">
        <v>6.1552884853544043E-4</v>
      </c>
      <c r="D5837" s="43">
        <v>5.0008915117201007E-2</v>
      </c>
      <c r="E5837" s="43">
        <v>11.203613078057698</v>
      </c>
      <c r="F5837" s="43">
        <v>4.9318825436285065</v>
      </c>
      <c r="H5837" s="43">
        <v>9.413459511209421E-5</v>
      </c>
      <c r="I5837" s="43">
        <v>9.3766820256145897E-2</v>
      </c>
      <c r="J5837" s="43">
        <v>0</v>
      </c>
      <c r="K5837" s="43">
        <v>1</v>
      </c>
      <c r="M5837" s="43">
        <v>7.8044876364141329E-3</v>
      </c>
      <c r="N5837" s="43">
        <v>4.3713807455986624E-2</v>
      </c>
      <c r="O5837" s="43">
        <v>0</v>
      </c>
      <c r="P5837" s="43">
        <v>1</v>
      </c>
      <c r="R5837" s="43">
        <v>582.82506145740149</v>
      </c>
      <c r="S5837" s="43">
        <v>167.12476922591114</v>
      </c>
      <c r="T5837" s="43">
        <v>6459.5967113770394</v>
      </c>
      <c r="U5837" s="43">
        <v>7209.5465420603523</v>
      </c>
      <c r="W5837" s="43">
        <v>6529.7464807639244</v>
      </c>
      <c r="X5837" s="43">
        <v>0</v>
      </c>
      <c r="Y5837" s="43">
        <v>0</v>
      </c>
      <c r="Z5837" s="43">
        <v>6529.7464807639244</v>
      </c>
      <c r="AB5837" s="43">
        <v>245.20116630929184</v>
      </c>
      <c r="AC5837" s="43">
        <v>0</v>
      </c>
      <c r="AD5837" s="43">
        <v>0</v>
      </c>
      <c r="AE5837" s="43">
        <v>245.20116630929184</v>
      </c>
      <c r="AG5837" s="43">
        <v>12008203.778124858</v>
      </c>
      <c r="AH5837" s="43">
        <v>1410425.2398450077</v>
      </c>
      <c r="AI5837" s="43">
        <v>0</v>
      </c>
      <c r="AJ5837" s="43">
        <v>1029844898.4990257</v>
      </c>
      <c r="AK5837" s="43">
        <v>1041853102.2771505</v>
      </c>
    </row>
    <row r="5838" spans="3:37" x14ac:dyDescent="0.2">
      <c r="C5838" s="43">
        <v>6.013219798240094E-4</v>
      </c>
      <c r="D5838" s="43">
        <v>5.5467969030325248E-2</v>
      </c>
      <c r="E5838" s="43">
        <v>3.0704429804317748</v>
      </c>
      <c r="F5838" s="43">
        <v>2.5779416930355197</v>
      </c>
      <c r="H5838" s="43">
        <v>8.8904585507891575E-5</v>
      </c>
      <c r="I5838" s="43">
        <v>0.11273118302186336</v>
      </c>
      <c r="J5838" s="43">
        <v>0</v>
      </c>
      <c r="K5838" s="43">
        <v>1</v>
      </c>
      <c r="M5838" s="43">
        <v>7.906687995581696E-3</v>
      </c>
      <c r="N5838" s="43">
        <v>4.4730051336272385E-2</v>
      </c>
      <c r="O5838" s="43">
        <v>0</v>
      </c>
      <c r="P5838" s="43">
        <v>1</v>
      </c>
      <c r="R5838" s="43">
        <v>631.52669893753568</v>
      </c>
      <c r="S5838" s="43">
        <v>189.76258984646287</v>
      </c>
      <c r="T5838" s="43">
        <v>6696.3226459467105</v>
      </c>
      <c r="U5838" s="43">
        <v>7517.6119347307094</v>
      </c>
      <c r="W5838" s="43">
        <v>1939.0667197080072</v>
      </c>
      <c r="X5838" s="43">
        <v>0</v>
      </c>
      <c r="Y5838" s="43">
        <v>0</v>
      </c>
      <c r="Z5838" s="43">
        <v>1939.0667197080072</v>
      </c>
      <c r="AB5838" s="43">
        <v>106.62681701149319</v>
      </c>
      <c r="AC5838" s="43">
        <v>0</v>
      </c>
      <c r="AD5838" s="43">
        <v>0</v>
      </c>
      <c r="AE5838" s="43">
        <v>106.62681701149319</v>
      </c>
      <c r="AG5838" s="43">
        <v>3565943.6975430255</v>
      </c>
      <c r="AH5838" s="43">
        <v>418838.41145692958</v>
      </c>
      <c r="AI5838" s="43">
        <v>0</v>
      </c>
      <c r="AJ5838" s="43">
        <v>447832631.44827139</v>
      </c>
      <c r="AK5838" s="43">
        <v>451398575.14581442</v>
      </c>
    </row>
    <row r="5839" spans="3:37" x14ac:dyDescent="0.2">
      <c r="C5839" s="43">
        <v>6.0869779854375256E-4</v>
      </c>
      <c r="D5839" s="43">
        <v>5.9331185240139028E-2</v>
      </c>
      <c r="E5839" s="43">
        <v>3.3008036332735124</v>
      </c>
      <c r="F5839" s="43">
        <v>2.2170933872570484</v>
      </c>
      <c r="H5839" s="43">
        <v>9.4551024849787169E-5</v>
      </c>
      <c r="I5839" s="43">
        <v>0.1173754566793116</v>
      </c>
      <c r="J5839" s="43">
        <v>0</v>
      </c>
      <c r="K5839" s="43">
        <v>1</v>
      </c>
      <c r="M5839" s="43">
        <v>7.8735780273374578E-3</v>
      </c>
      <c r="N5839" s="43">
        <v>4.554943168035188E-2</v>
      </c>
      <c r="O5839" s="43">
        <v>0</v>
      </c>
      <c r="P5839" s="43">
        <v>1</v>
      </c>
      <c r="R5839" s="43">
        <v>683.7969006911361</v>
      </c>
      <c r="S5839" s="43">
        <v>210.12895870197156</v>
      </c>
      <c r="T5839" s="43">
        <v>6790.4330419936341</v>
      </c>
      <c r="U5839" s="43">
        <v>7684.3589013867422</v>
      </c>
      <c r="W5839" s="43">
        <v>2257.0792942224693</v>
      </c>
      <c r="X5839" s="43">
        <v>0</v>
      </c>
      <c r="Y5839" s="43">
        <v>0</v>
      </c>
      <c r="Z5839" s="43">
        <v>2257.0792942224693</v>
      </c>
      <c r="AB5839" s="43">
        <v>89.050181408210946</v>
      </c>
      <c r="AC5839" s="43">
        <v>0</v>
      </c>
      <c r="AD5839" s="43">
        <v>0</v>
      </c>
      <c r="AE5839" s="43">
        <v>89.050181408210946</v>
      </c>
      <c r="AG5839" s="43">
        <v>4150768.8220751211</v>
      </c>
      <c r="AH5839" s="43">
        <v>487529.12755205337</v>
      </c>
      <c r="AI5839" s="43">
        <v>0</v>
      </c>
      <c r="AJ5839" s="43">
        <v>374010761.91448599</v>
      </c>
      <c r="AK5839" s="43">
        <v>378161530.73656112</v>
      </c>
    </row>
    <row r="5840" spans="3:37" x14ac:dyDescent="0.2">
      <c r="C5840" s="43">
        <v>6.1176173231403119E-4</v>
      </c>
      <c r="D5840" s="43">
        <v>5.5390726661234235E-2</v>
      </c>
      <c r="E5840" s="43">
        <v>3.9750112137586076</v>
      </c>
      <c r="F5840" s="43">
        <v>6.9190496395838945</v>
      </c>
      <c r="H5840" s="43">
        <v>9.043409120212953E-5</v>
      </c>
      <c r="I5840" s="43">
        <v>0.10219875345619112</v>
      </c>
      <c r="J5840" s="43">
        <v>0</v>
      </c>
      <c r="K5840" s="43">
        <v>1</v>
      </c>
      <c r="M5840" s="43">
        <v>7.8800980364464035E-3</v>
      </c>
      <c r="N5840" s="43">
        <v>4.595218289429881E-2</v>
      </c>
      <c r="O5840" s="43">
        <v>0</v>
      </c>
      <c r="P5840" s="43">
        <v>1</v>
      </c>
      <c r="R5840" s="43">
        <v>641.5961398566202</v>
      </c>
      <c r="S5840" s="43">
        <v>174.99278783342874</v>
      </c>
      <c r="T5840" s="43">
        <v>6856.1473091110893</v>
      </c>
      <c r="U5840" s="43">
        <v>7672.7362368011381</v>
      </c>
      <c r="W5840" s="43">
        <v>2550.3518506343012</v>
      </c>
      <c r="X5840" s="43">
        <v>0</v>
      </c>
      <c r="Y5840" s="43">
        <v>0</v>
      </c>
      <c r="Z5840" s="43">
        <v>2550.3518506343012</v>
      </c>
      <c r="AB5840" s="43">
        <v>406.34741584031178</v>
      </c>
      <c r="AC5840" s="43">
        <v>0</v>
      </c>
      <c r="AD5840" s="43">
        <v>0</v>
      </c>
      <c r="AE5840" s="43">
        <v>406.34741584031178</v>
      </c>
      <c r="AG5840" s="43">
        <v>4690097.0533164795</v>
      </c>
      <c r="AH5840" s="43">
        <v>550875.99973700906</v>
      </c>
      <c r="AI5840" s="43">
        <v>0</v>
      </c>
      <c r="AJ5840" s="43">
        <v>1706659146.5293095</v>
      </c>
      <c r="AK5840" s="43">
        <v>1711349243.5826261</v>
      </c>
    </row>
    <row r="5841" spans="3:37" x14ac:dyDescent="0.2">
      <c r="C5841" s="43">
        <v>6.021569327779886E-4</v>
      </c>
      <c r="D5841" s="43">
        <v>5.5345259640681377E-2</v>
      </c>
      <c r="E5841" s="43">
        <v>2.5130092774170487</v>
      </c>
      <c r="F5841" s="43">
        <v>1.9893197759485846</v>
      </c>
      <c r="H5841" s="43">
        <v>8.8705617491317002E-5</v>
      </c>
      <c r="I5841" s="43">
        <v>8.7810515217563279E-2</v>
      </c>
      <c r="J5841" s="43">
        <v>0</v>
      </c>
      <c r="K5841" s="43">
        <v>1</v>
      </c>
      <c r="M5841" s="43">
        <v>7.8289324619007991E-3</v>
      </c>
      <c r="N5841" s="43">
        <v>4.6686273482823615E-2</v>
      </c>
      <c r="O5841" s="43">
        <v>0</v>
      </c>
      <c r="P5841" s="43">
        <v>1</v>
      </c>
      <c r="R5841" s="43">
        <v>631.0045528935716</v>
      </c>
      <c r="S5841" s="43">
        <v>147.48234064316424</v>
      </c>
      <c r="T5841" s="43">
        <v>6920.4467148906087</v>
      </c>
      <c r="U5841" s="43">
        <v>7698.9336084273446</v>
      </c>
      <c r="W5841" s="43">
        <v>1585.7202955139423</v>
      </c>
      <c r="X5841" s="43">
        <v>0</v>
      </c>
      <c r="Y5841" s="43">
        <v>0</v>
      </c>
      <c r="Z5841" s="43">
        <v>1585.7202955139423</v>
      </c>
      <c r="AB5841" s="43">
        <v>66.796385269358936</v>
      </c>
      <c r="AC5841" s="43">
        <v>0</v>
      </c>
      <c r="AD5841" s="43">
        <v>0</v>
      </c>
      <c r="AE5841" s="43">
        <v>66.796385269358936</v>
      </c>
      <c r="AG5841" s="43">
        <v>2916139.62345014</v>
      </c>
      <c r="AH5841" s="43">
        <v>342515.58383101155</v>
      </c>
      <c r="AI5841" s="43">
        <v>0</v>
      </c>
      <c r="AJ5841" s="43">
        <v>280544818.13130754</v>
      </c>
      <c r="AK5841" s="43">
        <v>283460957.7547577</v>
      </c>
    </row>
    <row r="5842" spans="3:37" x14ac:dyDescent="0.2">
      <c r="C5842" s="43">
        <v>6.0798587975950625E-4</v>
      </c>
      <c r="D5842" s="43">
        <v>6.3129237584676923E-2</v>
      </c>
      <c r="E5842" s="43">
        <v>9.0163359343727443</v>
      </c>
      <c r="F5842" s="43">
        <v>3.9003597989503644</v>
      </c>
      <c r="H5842" s="43">
        <v>9.661450579978581E-5</v>
      </c>
      <c r="I5842" s="43">
        <v>0.10563224704366869</v>
      </c>
      <c r="J5842" s="43">
        <v>0</v>
      </c>
      <c r="K5842" s="43">
        <v>1</v>
      </c>
      <c r="M5842" s="43">
        <v>7.8161930625090005E-3</v>
      </c>
      <c r="N5842" s="43">
        <v>4.4595874608149552E-2</v>
      </c>
      <c r="O5842" s="43">
        <v>0</v>
      </c>
      <c r="P5842" s="43">
        <v>1</v>
      </c>
      <c r="R5842" s="43">
        <v>726.71882476447024</v>
      </c>
      <c r="S5842" s="43">
        <v>193.23296946350723</v>
      </c>
      <c r="T5842" s="43">
        <v>6599.8237311079602</v>
      </c>
      <c r="U5842" s="43">
        <v>7519.7755253359373</v>
      </c>
      <c r="W5842" s="43">
        <v>6552.3410539090228</v>
      </c>
      <c r="X5842" s="43">
        <v>0</v>
      </c>
      <c r="Y5842" s="43">
        <v>0</v>
      </c>
      <c r="Z5842" s="43">
        <v>6552.3410539090228</v>
      </c>
      <c r="AB5842" s="43">
        <v>225.52882890014368</v>
      </c>
      <c r="AC5842" s="43">
        <v>0</v>
      </c>
      <c r="AD5842" s="43">
        <v>0</v>
      </c>
      <c r="AE5842" s="43">
        <v>225.52882890014368</v>
      </c>
      <c r="AG5842" s="43">
        <v>12049755.198138693</v>
      </c>
      <c r="AH5842" s="43">
        <v>1415305.6676443489</v>
      </c>
      <c r="AI5842" s="43">
        <v>0</v>
      </c>
      <c r="AJ5842" s="43">
        <v>947221081.38060343</v>
      </c>
      <c r="AK5842" s="43">
        <v>959270836.57874215</v>
      </c>
    </row>
    <row r="5843" spans="3:37" x14ac:dyDescent="0.2">
      <c r="C5843" s="43">
        <v>5.981339014494312E-4</v>
      </c>
      <c r="D5843" s="43">
        <v>5.1436362985485443E-2</v>
      </c>
      <c r="E5843" s="43">
        <v>9.4807318620356913</v>
      </c>
      <c r="F5843" s="43">
        <v>1.166088212635304</v>
      </c>
      <c r="H5843" s="43">
        <v>8.9966747526815105E-5</v>
      </c>
      <c r="I5843" s="43">
        <v>0.11174882297634459</v>
      </c>
      <c r="J5843" s="43">
        <v>0</v>
      </c>
      <c r="K5843" s="43">
        <v>1</v>
      </c>
      <c r="M5843" s="43">
        <v>7.7694706124625508E-3</v>
      </c>
      <c r="N5843" s="43">
        <v>4.5329056146599038E-2</v>
      </c>
      <c r="O5843" s="43">
        <v>0</v>
      </c>
      <c r="P5843" s="43">
        <v>1</v>
      </c>
      <c r="R5843" s="43">
        <v>582.52027196572692</v>
      </c>
      <c r="S5843" s="43">
        <v>190.35634196205271</v>
      </c>
      <c r="T5843" s="43">
        <v>6668.2285600166279</v>
      </c>
      <c r="U5843" s="43">
        <v>7441.1051739444074</v>
      </c>
      <c r="W5843" s="43">
        <v>5522.7185027071637</v>
      </c>
      <c r="X5843" s="43">
        <v>0</v>
      </c>
      <c r="Y5843" s="43">
        <v>0</v>
      </c>
      <c r="Z5843" s="43">
        <v>5522.7185027071637</v>
      </c>
      <c r="AB5843" s="43">
        <v>10.352223335024213</v>
      </c>
      <c r="AC5843" s="43">
        <v>0</v>
      </c>
      <c r="AD5843" s="43">
        <v>0</v>
      </c>
      <c r="AE5843" s="43">
        <v>10.352223335024213</v>
      </c>
      <c r="AG5843" s="43">
        <v>10156279.326478474</v>
      </c>
      <c r="AH5843" s="43">
        <v>1192907.1965847474</v>
      </c>
      <c r="AI5843" s="43">
        <v>0</v>
      </c>
      <c r="AJ5843" s="43">
        <v>43479338.007101692</v>
      </c>
      <c r="AK5843" s="43">
        <v>53635617.333580166</v>
      </c>
    </row>
    <row r="5844" spans="3:37" x14ac:dyDescent="0.2">
      <c r="C5844" s="43">
        <v>5.8772506085543917E-4</v>
      </c>
      <c r="D5844" s="43">
        <v>5.4714415380885173E-2</v>
      </c>
      <c r="E5844" s="43">
        <v>6.7053981187662357</v>
      </c>
      <c r="F5844" s="43">
        <v>2.3773613352897667</v>
      </c>
      <c r="H5844" s="43">
        <v>8.4788784541858781E-5</v>
      </c>
      <c r="I5844" s="43">
        <v>0.11438444246149126</v>
      </c>
      <c r="J5844" s="43">
        <v>0</v>
      </c>
      <c r="K5844" s="43">
        <v>1</v>
      </c>
      <c r="M5844" s="43">
        <v>7.8918784313906087E-3</v>
      </c>
      <c r="N5844" s="43">
        <v>4.2834688774709896E-2</v>
      </c>
      <c r="O5844" s="43">
        <v>0</v>
      </c>
      <c r="P5844" s="43">
        <v>1</v>
      </c>
      <c r="R5844" s="43">
        <v>608.86126489338926</v>
      </c>
      <c r="S5844" s="43">
        <v>183.63173691146318</v>
      </c>
      <c r="T5844" s="43">
        <v>6400.5659263466605</v>
      </c>
      <c r="U5844" s="43">
        <v>7193.0589281515131</v>
      </c>
      <c r="W5844" s="43">
        <v>4082.6571802057629</v>
      </c>
      <c r="X5844" s="43">
        <v>0</v>
      </c>
      <c r="Y5844" s="43">
        <v>0</v>
      </c>
      <c r="Z5844" s="43">
        <v>4082.6571802057629</v>
      </c>
      <c r="AB5844" s="43">
        <v>89.732550235715948</v>
      </c>
      <c r="AC5844" s="43">
        <v>0</v>
      </c>
      <c r="AD5844" s="43">
        <v>0</v>
      </c>
      <c r="AE5844" s="43">
        <v>89.732550235715948</v>
      </c>
      <c r="AG5844" s="43">
        <v>7508006.5543983979</v>
      </c>
      <c r="AH5844" s="43">
        <v>881853.95092444483</v>
      </c>
      <c r="AI5844" s="43">
        <v>0</v>
      </c>
      <c r="AJ5844" s="43">
        <v>376876710.99000698</v>
      </c>
      <c r="AK5844" s="43">
        <v>384384717.5444054</v>
      </c>
    </row>
    <row r="5845" spans="3:37" x14ac:dyDescent="0.2">
      <c r="C5845" s="43">
        <v>6.3998911653817547E-4</v>
      </c>
      <c r="D5845" s="43">
        <v>5.2373894068931739E-2</v>
      </c>
      <c r="E5845" s="43">
        <v>9.887316890138294</v>
      </c>
      <c r="F5845" s="43">
        <v>3.1243141889165615</v>
      </c>
      <c r="H5845" s="43">
        <v>9.4543905390320759E-5</v>
      </c>
      <c r="I5845" s="43">
        <v>8.5888993407486791E-2</v>
      </c>
      <c r="J5845" s="43">
        <v>0</v>
      </c>
      <c r="K5845" s="43">
        <v>1</v>
      </c>
      <c r="M5845" s="43">
        <v>7.7474041235928021E-3</v>
      </c>
      <c r="N5845" s="43">
        <v>4.6725598999330153E-2</v>
      </c>
      <c r="O5845" s="43">
        <v>0</v>
      </c>
      <c r="P5845" s="43">
        <v>1</v>
      </c>
      <c r="R5845" s="43">
        <v>634.64348603709311</v>
      </c>
      <c r="S5845" s="43">
        <v>153.74939793175102</v>
      </c>
      <c r="T5845" s="43">
        <v>6854.1477304382552</v>
      </c>
      <c r="U5845" s="43">
        <v>7642.5406144070994</v>
      </c>
      <c r="W5845" s="43">
        <v>6274.9212587107977</v>
      </c>
      <c r="X5845" s="43">
        <v>0</v>
      </c>
      <c r="Y5845" s="43">
        <v>0</v>
      </c>
      <c r="Z5845" s="43">
        <v>6274.9212587107977</v>
      </c>
      <c r="AB5845" s="43">
        <v>144.25549136525112</v>
      </c>
      <c r="AC5845" s="43">
        <v>0</v>
      </c>
      <c r="AD5845" s="43">
        <v>0</v>
      </c>
      <c r="AE5845" s="43">
        <v>144.25549136525112</v>
      </c>
      <c r="AG5845" s="43">
        <v>11539580.194769157</v>
      </c>
      <c r="AH5845" s="43">
        <v>1355382.9918815324</v>
      </c>
      <c r="AI5845" s="43">
        <v>0</v>
      </c>
      <c r="AJ5845" s="43">
        <v>605873063.73405468</v>
      </c>
      <c r="AK5845" s="43">
        <v>617412643.92882383</v>
      </c>
    </row>
    <row r="5846" spans="3:37" x14ac:dyDescent="0.2">
      <c r="C5846" s="43">
        <v>6.1378608750162211E-4</v>
      </c>
      <c r="D5846" s="43">
        <v>5.2990671936920225E-2</v>
      </c>
      <c r="E5846" s="43">
        <v>4.3535100730701348</v>
      </c>
      <c r="F5846" s="43">
        <v>2.3293398557536937</v>
      </c>
      <c r="H5846" s="43">
        <v>9.2492602857263684E-5</v>
      </c>
      <c r="I5846" s="43">
        <v>0.11380529983008492</v>
      </c>
      <c r="J5846" s="43">
        <v>0</v>
      </c>
      <c r="K5846" s="43">
        <v>1</v>
      </c>
      <c r="M5846" s="43">
        <v>7.8827226193535216E-3</v>
      </c>
      <c r="N5846" s="43">
        <v>4.822560919094121E-2</v>
      </c>
      <c r="O5846" s="43">
        <v>0</v>
      </c>
      <c r="P5846" s="43">
        <v>1</v>
      </c>
      <c r="R5846" s="43">
        <v>615.82716098729293</v>
      </c>
      <c r="S5846" s="43">
        <v>199.3020938100658</v>
      </c>
      <c r="T5846" s="43">
        <v>7197.7430670026706</v>
      </c>
      <c r="U5846" s="43">
        <v>8012.8723218000296</v>
      </c>
      <c r="W5846" s="43">
        <v>2681.0097486283635</v>
      </c>
      <c r="X5846" s="43">
        <v>0</v>
      </c>
      <c r="Y5846" s="43">
        <v>0</v>
      </c>
      <c r="Z5846" s="43">
        <v>2681.0097486283635</v>
      </c>
      <c r="AB5846" s="43">
        <v>87.594864061097852</v>
      </c>
      <c r="AC5846" s="43">
        <v>0</v>
      </c>
      <c r="AD5846" s="43">
        <v>0</v>
      </c>
      <c r="AE5846" s="43">
        <v>87.594864061097852</v>
      </c>
      <c r="AG5846" s="43">
        <v>4930376.9277275605</v>
      </c>
      <c r="AH5846" s="43">
        <v>579098.10570372653</v>
      </c>
      <c r="AI5846" s="43">
        <v>0</v>
      </c>
      <c r="AJ5846" s="43">
        <v>367898429.056611</v>
      </c>
      <c r="AK5846" s="43">
        <v>372828805.98433858</v>
      </c>
    </row>
    <row r="5847" spans="3:37" x14ac:dyDescent="0.2">
      <c r="C5847" s="43">
        <v>6.0089307052338305E-4</v>
      </c>
      <c r="D5847" s="43">
        <v>5.5699973692623028E-2</v>
      </c>
      <c r="E5847" s="43">
        <v>4.3728656354120217</v>
      </c>
      <c r="F5847" s="43">
        <v>1.7535045898746295</v>
      </c>
      <c r="H5847" s="43">
        <v>8.110996535967402E-5</v>
      </c>
      <c r="I5847" s="43">
        <v>9.4670537447351627E-2</v>
      </c>
      <c r="J5847" s="43">
        <v>0</v>
      </c>
      <c r="K5847" s="43">
        <v>1</v>
      </c>
      <c r="M5847" s="43">
        <v>7.8383774913127965E-3</v>
      </c>
      <c r="N5847" s="43">
        <v>4.3736445201661339E-2</v>
      </c>
      <c r="O5847" s="43">
        <v>0</v>
      </c>
      <c r="P5847" s="43">
        <v>1</v>
      </c>
      <c r="R5847" s="43">
        <v>633.71583412187101</v>
      </c>
      <c r="S5847" s="43">
        <v>145.38896046093805</v>
      </c>
      <c r="T5847" s="43">
        <v>6491.0062820931817</v>
      </c>
      <c r="U5847" s="43">
        <v>7270.1110766759903</v>
      </c>
      <c r="W5847" s="43">
        <v>2771.1541936479948</v>
      </c>
      <c r="X5847" s="43">
        <v>0</v>
      </c>
      <c r="Y5847" s="43">
        <v>0</v>
      </c>
      <c r="Z5847" s="43">
        <v>2771.1541936479948</v>
      </c>
      <c r="AB5847" s="43">
        <v>51.093333496515321</v>
      </c>
      <c r="AC5847" s="43">
        <v>0</v>
      </c>
      <c r="AD5847" s="43">
        <v>0</v>
      </c>
      <c r="AE5847" s="43">
        <v>51.093333496515321</v>
      </c>
      <c r="AG5847" s="43">
        <v>5096152.5621186625</v>
      </c>
      <c r="AH5847" s="43">
        <v>598569.30582796689</v>
      </c>
      <c r="AI5847" s="43">
        <v>0</v>
      </c>
      <c r="AJ5847" s="43">
        <v>214592000.68536434</v>
      </c>
      <c r="AK5847" s="43">
        <v>219688153.24748299</v>
      </c>
    </row>
    <row r="5848" spans="3:37" x14ac:dyDescent="0.2">
      <c r="C5848" s="43">
        <v>6.1332704825456386E-4</v>
      </c>
      <c r="D5848" s="43">
        <v>6.2484155988926648E-2</v>
      </c>
      <c r="E5848" s="43">
        <v>8.9235519199022999</v>
      </c>
      <c r="F5848" s="43">
        <v>2.4394383545343774</v>
      </c>
      <c r="H5848" s="43">
        <v>9.1487585721083953E-5</v>
      </c>
      <c r="I5848" s="43">
        <v>0.10660181978019456</v>
      </c>
      <c r="J5848" s="43">
        <v>0</v>
      </c>
      <c r="K5848" s="43">
        <v>1</v>
      </c>
      <c r="M5848" s="43">
        <v>7.8911350389714308E-3</v>
      </c>
      <c r="N5848" s="43">
        <v>4.7060224516149773E-2</v>
      </c>
      <c r="O5848" s="43">
        <v>0</v>
      </c>
      <c r="P5848" s="43">
        <v>1</v>
      </c>
      <c r="R5848" s="43">
        <v>725.61190343690191</v>
      </c>
      <c r="S5848" s="43">
        <v>184.65843833185696</v>
      </c>
      <c r="T5848" s="43">
        <v>7031.3034790867814</v>
      </c>
      <c r="U5848" s="43">
        <v>7941.5738208555404</v>
      </c>
      <c r="W5848" s="43">
        <v>6475.0354940183279</v>
      </c>
      <c r="X5848" s="43">
        <v>0</v>
      </c>
      <c r="Y5848" s="43">
        <v>0</v>
      </c>
      <c r="Z5848" s="43">
        <v>6475.0354940183279</v>
      </c>
      <c r="AB5848" s="43">
        <v>111.75867566157358</v>
      </c>
      <c r="AC5848" s="43">
        <v>0</v>
      </c>
      <c r="AD5848" s="43">
        <v>0</v>
      </c>
      <c r="AE5848" s="43">
        <v>111.75867566157358</v>
      </c>
      <c r="AG5848" s="43">
        <v>11907590.273499705</v>
      </c>
      <c r="AH5848" s="43">
        <v>1398607.6667079588</v>
      </c>
      <c r="AI5848" s="43">
        <v>0</v>
      </c>
      <c r="AJ5848" s="43">
        <v>469386437.77860904</v>
      </c>
      <c r="AK5848" s="43">
        <v>481294028.05210876</v>
      </c>
    </row>
    <row r="5849" spans="3:37" x14ac:dyDescent="0.2">
      <c r="C5849" s="43">
        <v>6.3029662361901995E-4</v>
      </c>
      <c r="D5849" s="43">
        <v>5.5006180673734417E-2</v>
      </c>
      <c r="E5849" s="43">
        <v>4.023616143652986</v>
      </c>
      <c r="F5849" s="43">
        <v>2.6631483429109144</v>
      </c>
      <c r="H5849" s="43">
        <v>8.693185999678506E-5</v>
      </c>
      <c r="I5849" s="43">
        <v>0.12053003569473508</v>
      </c>
      <c r="J5849" s="43">
        <v>0</v>
      </c>
      <c r="K5849" s="43">
        <v>1</v>
      </c>
      <c r="M5849" s="43">
        <v>7.8832918384834638E-3</v>
      </c>
      <c r="N5849" s="43">
        <v>4.9890126283263836E-2</v>
      </c>
      <c r="O5849" s="43">
        <v>0</v>
      </c>
      <c r="P5849" s="43">
        <v>1</v>
      </c>
      <c r="R5849" s="43">
        <v>656.44575532266833</v>
      </c>
      <c r="S5849" s="43">
        <v>198.38856216758626</v>
      </c>
      <c r="T5849" s="43">
        <v>7446.7123855724158</v>
      </c>
      <c r="U5849" s="43">
        <v>8301.5467030626696</v>
      </c>
      <c r="W5849" s="43">
        <v>2641.2857385487664</v>
      </c>
      <c r="X5849" s="43">
        <v>0</v>
      </c>
      <c r="Y5849" s="43">
        <v>0</v>
      </c>
      <c r="Z5849" s="43">
        <v>2641.2857385487664</v>
      </c>
      <c r="AB5849" s="43">
        <v>116.81903370881055</v>
      </c>
      <c r="AC5849" s="43">
        <v>0</v>
      </c>
      <c r="AD5849" s="43">
        <v>0</v>
      </c>
      <c r="AE5849" s="43">
        <v>116.81903370881055</v>
      </c>
      <c r="AG5849" s="43">
        <v>4857324.4731911812</v>
      </c>
      <c r="AH5849" s="43">
        <v>570517.7195265335</v>
      </c>
      <c r="AI5849" s="43">
        <v>0</v>
      </c>
      <c r="AJ5849" s="43">
        <v>490639941.57700431</v>
      </c>
      <c r="AK5849" s="43">
        <v>495497266.05019552</v>
      </c>
    </row>
    <row r="5850" spans="3:37" x14ac:dyDescent="0.2">
      <c r="C5850" s="43">
        <v>6.1488577943169531E-4</v>
      </c>
      <c r="D5850" s="43">
        <v>5.407357940312877E-2</v>
      </c>
      <c r="E5850" s="43">
        <v>7.6426612999580259</v>
      </c>
      <c r="F5850" s="43">
        <v>1.6505914141727549</v>
      </c>
      <c r="H5850" s="43">
        <v>8.8720771290459551E-5</v>
      </c>
      <c r="I5850" s="43">
        <v>0.12040367931922824</v>
      </c>
      <c r="J5850" s="43">
        <v>0</v>
      </c>
      <c r="K5850" s="43">
        <v>1</v>
      </c>
      <c r="M5850" s="43">
        <v>7.8230584036809488E-3</v>
      </c>
      <c r="N5850" s="43">
        <v>4.4705588250807435E-2</v>
      </c>
      <c r="O5850" s="43">
        <v>0</v>
      </c>
      <c r="P5850" s="43">
        <v>1</v>
      </c>
      <c r="R5850" s="43">
        <v>629.53798638995056</v>
      </c>
      <c r="S5850" s="43">
        <v>202.25880633131345</v>
      </c>
      <c r="T5850" s="43">
        <v>6621.8716570440474</v>
      </c>
      <c r="U5850" s="43">
        <v>7453.6684497653114</v>
      </c>
      <c r="W5850" s="43">
        <v>4811.3456054359776</v>
      </c>
      <c r="X5850" s="43">
        <v>0</v>
      </c>
      <c r="Y5850" s="43">
        <v>0</v>
      </c>
      <c r="Z5850" s="43">
        <v>4811.3456054359776</v>
      </c>
      <c r="AB5850" s="43">
        <v>43.824204945976987</v>
      </c>
      <c r="AC5850" s="43">
        <v>0</v>
      </c>
      <c r="AD5850" s="43">
        <v>0</v>
      </c>
      <c r="AE5850" s="43">
        <v>43.824204945976987</v>
      </c>
      <c r="AG5850" s="43">
        <v>8848064.568396762</v>
      </c>
      <c r="AH5850" s="43">
        <v>1039250.6507741711</v>
      </c>
      <c r="AI5850" s="43">
        <v>0</v>
      </c>
      <c r="AJ5850" s="43">
        <v>184061660.77310336</v>
      </c>
      <c r="AK5850" s="43">
        <v>192909725.3415001</v>
      </c>
    </row>
    <row r="5851" spans="3:37" x14ac:dyDescent="0.2">
      <c r="C5851" s="43">
        <v>6.0178525335013934E-4</v>
      </c>
      <c r="D5851" s="43">
        <v>4.231036380879806E-2</v>
      </c>
      <c r="E5851" s="43">
        <v>5.6018081917877485</v>
      </c>
      <c r="F5851" s="43">
        <v>1.263463452872259</v>
      </c>
      <c r="H5851" s="43">
        <v>8.7697761668879495E-5</v>
      </c>
      <c r="I5851" s="43">
        <v>0.10057948637018729</v>
      </c>
      <c r="J5851" s="43">
        <v>0</v>
      </c>
      <c r="K5851" s="43">
        <v>1</v>
      </c>
      <c r="M5851" s="43">
        <v>7.8347275299742516E-3</v>
      </c>
      <c r="N5851" s="43">
        <v>4.72336079249015E-2</v>
      </c>
      <c r="O5851" s="43">
        <v>0</v>
      </c>
      <c r="P5851" s="43">
        <v>1</v>
      </c>
      <c r="R5851" s="43">
        <v>482.09283137800315</v>
      </c>
      <c r="S5851" s="43">
        <v>167.00916134053389</v>
      </c>
      <c r="T5851" s="43">
        <v>7006.7623970444301</v>
      </c>
      <c r="U5851" s="43">
        <v>7655.8643897629672</v>
      </c>
      <c r="W5851" s="43">
        <v>2700.5915720154476</v>
      </c>
      <c r="X5851" s="43">
        <v>0</v>
      </c>
      <c r="Y5851" s="43">
        <v>0</v>
      </c>
      <c r="Z5851" s="43">
        <v>2700.5915720154476</v>
      </c>
      <c r="AB5851" s="43">
        <v>13.590481089699926</v>
      </c>
      <c r="AC5851" s="43">
        <v>0</v>
      </c>
      <c r="AD5851" s="43">
        <v>0</v>
      </c>
      <c r="AE5851" s="43">
        <v>13.590481089699926</v>
      </c>
      <c r="AG5851" s="43">
        <v>4966387.900936408</v>
      </c>
      <c r="AH5851" s="43">
        <v>583327.77955533669</v>
      </c>
      <c r="AI5851" s="43">
        <v>0</v>
      </c>
      <c r="AJ5851" s="43">
        <v>57080020.576739691</v>
      </c>
      <c r="AK5851" s="43">
        <v>62046408.477676101</v>
      </c>
    </row>
    <row r="5852" spans="3:37" x14ac:dyDescent="0.2">
      <c r="C5852" s="43">
        <v>6.1679597795205598E-4</v>
      </c>
      <c r="D5852" s="43">
        <v>5.4946727607528167E-2</v>
      </c>
      <c r="E5852" s="43">
        <v>5.8587040440938436</v>
      </c>
      <c r="F5852" s="43">
        <v>1.862607850840067</v>
      </c>
      <c r="H5852" s="43">
        <v>9.2035350484298561E-5</v>
      </c>
      <c r="I5852" s="43">
        <v>0.12447596266039085</v>
      </c>
      <c r="J5852" s="43">
        <v>0</v>
      </c>
      <c r="K5852" s="43">
        <v>1</v>
      </c>
      <c r="M5852" s="43">
        <v>7.8605484305346307E-3</v>
      </c>
      <c r="N5852" s="43">
        <v>4.5449957576920774E-2</v>
      </c>
      <c r="O5852" s="43">
        <v>0</v>
      </c>
      <c r="P5852" s="43">
        <v>1</v>
      </c>
      <c r="R5852" s="43">
        <v>641.69069045012418</v>
      </c>
      <c r="S5852" s="43">
        <v>216.91147969195003</v>
      </c>
      <c r="T5852" s="43">
        <v>6764.3909961653299</v>
      </c>
      <c r="U5852" s="43">
        <v>7622.993166307404</v>
      </c>
      <c r="W5852" s="43">
        <v>3759.4758431975133</v>
      </c>
      <c r="X5852" s="43">
        <v>0</v>
      </c>
      <c r="Y5852" s="43">
        <v>0</v>
      </c>
      <c r="Z5852" s="43">
        <v>3759.4758431975133</v>
      </c>
      <c r="AB5852" s="43">
        <v>59.227434731078851</v>
      </c>
      <c r="AC5852" s="43">
        <v>0</v>
      </c>
      <c r="AD5852" s="43">
        <v>0</v>
      </c>
      <c r="AE5852" s="43">
        <v>59.227434731078851</v>
      </c>
      <c r="AG5852" s="43">
        <v>6913676.0756402267</v>
      </c>
      <c r="AH5852" s="43">
        <v>812046.78213066282</v>
      </c>
      <c r="AI5852" s="43">
        <v>0</v>
      </c>
      <c r="AJ5852" s="43">
        <v>248755225.87053117</v>
      </c>
      <c r="AK5852" s="43">
        <v>255668901.9461714</v>
      </c>
    </row>
    <row r="5853" spans="3:37" x14ac:dyDescent="0.2">
      <c r="C5853" s="43">
        <v>6.362348561259612E-4</v>
      </c>
      <c r="D5853" s="43">
        <v>5.7580991017866956E-2</v>
      </c>
      <c r="E5853" s="43">
        <v>8.4430508617320452</v>
      </c>
      <c r="F5853" s="43">
        <v>3.1426176491736291</v>
      </c>
      <c r="H5853" s="43">
        <v>9.2207291370605127E-5</v>
      </c>
      <c r="I5853" s="43">
        <v>0.10478760499762485</v>
      </c>
      <c r="J5853" s="43">
        <v>0</v>
      </c>
      <c r="K5853" s="43">
        <v>1</v>
      </c>
      <c r="M5853" s="43">
        <v>7.8917628961649999E-3</v>
      </c>
      <c r="N5853" s="43">
        <v>4.604917265691777E-2</v>
      </c>
      <c r="O5853" s="43">
        <v>0</v>
      </c>
      <c r="P5853" s="43">
        <v>1</v>
      </c>
      <c r="R5853" s="43">
        <v>693.64772496764851</v>
      </c>
      <c r="S5853" s="43">
        <v>182.94373933391469</v>
      </c>
      <c r="T5853" s="43">
        <v>6880.7888872428148</v>
      </c>
      <c r="U5853" s="43">
        <v>7757.3803515443778</v>
      </c>
      <c r="W5853" s="43">
        <v>5856.5030220265771</v>
      </c>
      <c r="X5853" s="43">
        <v>0</v>
      </c>
      <c r="Y5853" s="43">
        <v>0</v>
      </c>
      <c r="Z5853" s="43">
        <v>5856.5030220265771</v>
      </c>
      <c r="AB5853" s="43">
        <v>159.02573878725565</v>
      </c>
      <c r="AC5853" s="43">
        <v>0</v>
      </c>
      <c r="AD5853" s="43">
        <v>0</v>
      </c>
      <c r="AE5853" s="43">
        <v>159.02573878725565</v>
      </c>
      <c r="AG5853" s="43">
        <v>10770109.057506876</v>
      </c>
      <c r="AH5853" s="43">
        <v>1265004.6527577406</v>
      </c>
      <c r="AI5853" s="43">
        <v>0</v>
      </c>
      <c r="AJ5853" s="43">
        <v>667908102.90647376</v>
      </c>
      <c r="AK5853" s="43">
        <v>678678211.96398067</v>
      </c>
    </row>
    <row r="5854" spans="3:37" x14ac:dyDescent="0.2">
      <c r="C5854" s="43">
        <v>5.9745110901670521E-4</v>
      </c>
      <c r="D5854" s="43">
        <v>5.4392643690936458E-2</v>
      </c>
      <c r="E5854" s="43">
        <v>2.6891926925826222</v>
      </c>
      <c r="F5854" s="43">
        <v>2.4399183144041685</v>
      </c>
      <c r="H5854" s="43">
        <v>9.5912087975547067E-5</v>
      </c>
      <c r="I5854" s="43">
        <v>0.10071098685446069</v>
      </c>
      <c r="J5854" s="43">
        <v>0</v>
      </c>
      <c r="K5854" s="43">
        <v>1</v>
      </c>
      <c r="M5854" s="43">
        <v>7.8491550955940431E-3</v>
      </c>
      <c r="N5854" s="43">
        <v>4.5637912477493263E-2</v>
      </c>
      <c r="O5854" s="43">
        <v>0</v>
      </c>
      <c r="P5854" s="43">
        <v>1</v>
      </c>
      <c r="R5854" s="43">
        <v>615.2971622250061</v>
      </c>
      <c r="S5854" s="43">
        <v>182.89109912642968</v>
      </c>
      <c r="T5854" s="43">
        <v>6782.5195547086832</v>
      </c>
      <c r="U5854" s="43">
        <v>7580.7078160601195</v>
      </c>
      <c r="W5854" s="43">
        <v>1654.6526324223107</v>
      </c>
      <c r="X5854" s="43">
        <v>0</v>
      </c>
      <c r="Y5854" s="43">
        <v>0</v>
      </c>
      <c r="Z5854" s="43">
        <v>1654.6526324223107</v>
      </c>
      <c r="AB5854" s="43">
        <v>94.799608837690784</v>
      </c>
      <c r="AC5854" s="43">
        <v>0</v>
      </c>
      <c r="AD5854" s="43">
        <v>0</v>
      </c>
      <c r="AE5854" s="43">
        <v>94.799608837690784</v>
      </c>
      <c r="AG5854" s="43">
        <v>3042906.1910246294</v>
      </c>
      <c r="AH5854" s="43">
        <v>357404.96860321914</v>
      </c>
      <c r="AI5854" s="43">
        <v>0</v>
      </c>
      <c r="AJ5854" s="43">
        <v>398158357.11830127</v>
      </c>
      <c r="AK5854" s="43">
        <v>401201263.30932587</v>
      </c>
    </row>
    <row r="5855" spans="3:37" x14ac:dyDescent="0.2">
      <c r="C5855" s="43">
        <v>6.082802747929294E-4</v>
      </c>
      <c r="D5855" s="43">
        <v>4.823189357445367E-2</v>
      </c>
      <c r="E5855" s="43">
        <v>1.0175241992252915</v>
      </c>
      <c r="F5855" s="43">
        <v>1.5163552075128666</v>
      </c>
      <c r="H5855" s="43">
        <v>8.8889750832164558E-5</v>
      </c>
      <c r="I5855" s="43">
        <v>0.12018881457276365</v>
      </c>
      <c r="J5855" s="43">
        <v>0</v>
      </c>
      <c r="K5855" s="43">
        <v>1</v>
      </c>
      <c r="M5855" s="43">
        <v>7.889711888187656E-3</v>
      </c>
      <c r="N5855" s="43">
        <v>4.3395331911120522E-2</v>
      </c>
      <c r="O5855" s="43">
        <v>0</v>
      </c>
      <c r="P5855" s="43">
        <v>1</v>
      </c>
      <c r="R5855" s="43">
        <v>555.49533844228949</v>
      </c>
      <c r="S5855" s="43">
        <v>202.28240727404531</v>
      </c>
      <c r="T5855" s="43">
        <v>6482.5597953886308</v>
      </c>
      <c r="U5855" s="43">
        <v>7240.3375411049656</v>
      </c>
      <c r="W5855" s="43">
        <v>565.2299494218729</v>
      </c>
      <c r="X5855" s="43">
        <v>0</v>
      </c>
      <c r="Y5855" s="43">
        <v>0</v>
      </c>
      <c r="Z5855" s="43">
        <v>565.2299494218729</v>
      </c>
      <c r="AB5855" s="43">
        <v>30.691121450656436</v>
      </c>
      <c r="AC5855" s="43">
        <v>0</v>
      </c>
      <c r="AD5855" s="43">
        <v>0</v>
      </c>
      <c r="AE5855" s="43">
        <v>30.691121450656436</v>
      </c>
      <c r="AG5855" s="43">
        <v>1039457.8769868243</v>
      </c>
      <c r="AH5855" s="43">
        <v>122089.66907512455</v>
      </c>
      <c r="AI5855" s="43">
        <v>0</v>
      </c>
      <c r="AJ5855" s="43">
        <v>128902710.09275703</v>
      </c>
      <c r="AK5855" s="43">
        <v>129942167.96974386</v>
      </c>
    </row>
    <row r="5856" spans="3:37" x14ac:dyDescent="0.2">
      <c r="C5856" s="43">
        <v>6.1118668073267823E-4</v>
      </c>
      <c r="D5856" s="43">
        <v>5.0195769578541924E-2</v>
      </c>
      <c r="E5856" s="43">
        <v>5.947454687823658</v>
      </c>
      <c r="F5856" s="43">
        <v>3.7374386885122584</v>
      </c>
      <c r="H5856" s="43">
        <v>8.8893194405708265E-5</v>
      </c>
      <c r="I5856" s="43">
        <v>0.10604816503255099</v>
      </c>
      <c r="J5856" s="43">
        <v>0</v>
      </c>
      <c r="K5856" s="43">
        <v>1</v>
      </c>
      <c r="M5856" s="43">
        <v>7.8600804244526312E-3</v>
      </c>
      <c r="N5856" s="43">
        <v>4.5470977423494686E-2</v>
      </c>
      <c r="O5856" s="43">
        <v>0</v>
      </c>
      <c r="P5856" s="43">
        <v>1</v>
      </c>
      <c r="R5856" s="43">
        <v>580.87591705259126</v>
      </c>
      <c r="S5856" s="43">
        <v>178.49006349159649</v>
      </c>
      <c r="T5856" s="43">
        <v>6767.1164854068329</v>
      </c>
      <c r="U5856" s="43">
        <v>7526.4824659510205</v>
      </c>
      <c r="W5856" s="43">
        <v>3454.7331959183002</v>
      </c>
      <c r="X5856" s="43">
        <v>0</v>
      </c>
      <c r="Y5856" s="43">
        <v>0</v>
      </c>
      <c r="Z5856" s="43">
        <v>3454.7331959183002</v>
      </c>
      <c r="AB5856" s="43">
        <v>170.14200631643368</v>
      </c>
      <c r="AC5856" s="43">
        <v>0</v>
      </c>
      <c r="AD5856" s="43">
        <v>0</v>
      </c>
      <c r="AE5856" s="43">
        <v>170.14200631643368</v>
      </c>
      <c r="AG5856" s="43">
        <v>6353254.3472937541</v>
      </c>
      <c r="AH5856" s="43">
        <v>746222.37031835283</v>
      </c>
      <c r="AI5856" s="43">
        <v>0</v>
      </c>
      <c r="AJ5856" s="43">
        <v>714596426.5290215</v>
      </c>
      <c r="AK5856" s="43">
        <v>720949680.87631524</v>
      </c>
    </row>
    <row r="5857" spans="3:37" x14ac:dyDescent="0.2">
      <c r="C5857" s="43">
        <v>5.8012003285499243E-4</v>
      </c>
      <c r="D5857" s="43">
        <v>5.4282582847060071E-2</v>
      </c>
      <c r="E5857" s="43">
        <v>3.7957852122901432</v>
      </c>
      <c r="F5857" s="43">
        <v>1.4454611790976468</v>
      </c>
      <c r="H5857" s="43">
        <v>9.281317789111565E-5</v>
      </c>
      <c r="I5857" s="43">
        <v>0.10541215701850615</v>
      </c>
      <c r="J5857" s="43">
        <v>0</v>
      </c>
      <c r="K5857" s="43">
        <v>1</v>
      </c>
      <c r="M5857" s="43">
        <v>7.8374784638266404E-3</v>
      </c>
      <c r="N5857" s="43">
        <v>4.2978082193675014E-2</v>
      </c>
      <c r="O5857" s="43">
        <v>0</v>
      </c>
      <c r="P5857" s="43">
        <v>1</v>
      </c>
      <c r="R5857" s="43">
        <v>596.23949384196681</v>
      </c>
      <c r="S5857" s="43">
        <v>185.24338828308953</v>
      </c>
      <c r="T5857" s="43">
        <v>6377.7246522022569</v>
      </c>
      <c r="U5857" s="43">
        <v>7159.2075343273136</v>
      </c>
      <c r="W5857" s="43">
        <v>2263.1970537086977</v>
      </c>
      <c r="X5857" s="43">
        <v>0</v>
      </c>
      <c r="Y5857" s="43">
        <v>0</v>
      </c>
      <c r="Z5857" s="43">
        <v>2263.1970537086977</v>
      </c>
      <c r="AB5857" s="43">
        <v>28.419365630802652</v>
      </c>
      <c r="AC5857" s="43">
        <v>0</v>
      </c>
      <c r="AD5857" s="43">
        <v>0</v>
      </c>
      <c r="AE5857" s="43">
        <v>28.419365630802652</v>
      </c>
      <c r="AG5857" s="43">
        <v>4162019.3817702951</v>
      </c>
      <c r="AH5857" s="43">
        <v>488850.5636010787</v>
      </c>
      <c r="AI5857" s="43">
        <v>0</v>
      </c>
      <c r="AJ5857" s="43">
        <v>119361335.64937113</v>
      </c>
      <c r="AK5857" s="43">
        <v>123523355.03114143</v>
      </c>
    </row>
    <row r="5858" spans="3:37" x14ac:dyDescent="0.2">
      <c r="C5858" s="43">
        <v>5.928029816015145E-4</v>
      </c>
      <c r="D5858" s="43">
        <v>5.4198346796731404E-2</v>
      </c>
      <c r="E5858" s="43">
        <v>5.0299686457408717</v>
      </c>
      <c r="F5858" s="43">
        <v>8.7084646300285407</v>
      </c>
      <c r="H5858" s="43">
        <v>9.7464662700108562E-5</v>
      </c>
      <c r="I5858" s="43">
        <v>8.6808679486994902E-2</v>
      </c>
      <c r="J5858" s="43">
        <v>0</v>
      </c>
      <c r="K5858" s="43">
        <v>1</v>
      </c>
      <c r="M5858" s="43">
        <v>7.8561024454300021E-3</v>
      </c>
      <c r="N5858" s="43">
        <v>4.8467725384263249E-2</v>
      </c>
      <c r="O5858" s="43">
        <v>0</v>
      </c>
      <c r="P5858" s="43">
        <v>1</v>
      </c>
      <c r="R5858" s="43">
        <v>608.32937985631781</v>
      </c>
      <c r="S5858" s="43">
        <v>160.19638325526168</v>
      </c>
      <c r="T5858" s="43">
        <v>7209.4502529486263</v>
      </c>
      <c r="U5858" s="43">
        <v>7977.9760160602054</v>
      </c>
      <c r="W5858" s="43">
        <v>3059.877706960267</v>
      </c>
      <c r="X5858" s="43">
        <v>0</v>
      </c>
      <c r="Y5858" s="43">
        <v>0</v>
      </c>
      <c r="Z5858" s="43">
        <v>3059.877706960267</v>
      </c>
      <c r="AB5858" s="43">
        <v>501.7535493591696</v>
      </c>
      <c r="AC5858" s="43">
        <v>0</v>
      </c>
      <c r="AD5858" s="43">
        <v>0</v>
      </c>
      <c r="AE5858" s="43">
        <v>501.7535493591696</v>
      </c>
      <c r="AG5858" s="43">
        <v>5627115.103099931</v>
      </c>
      <c r="AH5858" s="43">
        <v>660933.58470341773</v>
      </c>
      <c r="AI5858" s="43">
        <v>0</v>
      </c>
      <c r="AJ5858" s="43">
        <v>2107364907.3085122</v>
      </c>
      <c r="AK5858" s="43">
        <v>2112992022.411612</v>
      </c>
    </row>
    <row r="5859" spans="3:37" x14ac:dyDescent="0.2">
      <c r="C5859" s="43">
        <v>6.046996770210268E-4</v>
      </c>
      <c r="D5859" s="43">
        <v>5.0780760695690527E-2</v>
      </c>
      <c r="E5859" s="43">
        <v>7.4880129272664293</v>
      </c>
      <c r="F5859" s="43">
        <v>2.4707984191018824</v>
      </c>
      <c r="H5859" s="43">
        <v>8.8637849005877156E-5</v>
      </c>
      <c r="I5859" s="43">
        <v>9.1296971190956283E-2</v>
      </c>
      <c r="J5859" s="43">
        <v>0</v>
      </c>
      <c r="K5859" s="43">
        <v>1</v>
      </c>
      <c r="M5859" s="43">
        <v>7.8405807669259617E-3</v>
      </c>
      <c r="N5859" s="43">
        <v>4.5173938128017982E-2</v>
      </c>
      <c r="O5859" s="43">
        <v>0</v>
      </c>
      <c r="P5859" s="43">
        <v>1</v>
      </c>
      <c r="R5859" s="43">
        <v>581.40841300671286</v>
      </c>
      <c r="S5859" s="43">
        <v>153.22087956353033</v>
      </c>
      <c r="T5859" s="43">
        <v>6706.2317645140947</v>
      </c>
      <c r="U5859" s="43">
        <v>7440.8610570843375</v>
      </c>
      <c r="W5859" s="43">
        <v>4353.5937126157251</v>
      </c>
      <c r="X5859" s="43">
        <v>0</v>
      </c>
      <c r="Y5859" s="43">
        <v>0</v>
      </c>
      <c r="Z5859" s="43">
        <v>4353.5937126157251</v>
      </c>
      <c r="AB5859" s="43">
        <v>91.499399493200428</v>
      </c>
      <c r="AC5859" s="43">
        <v>0</v>
      </c>
      <c r="AD5859" s="43">
        <v>0</v>
      </c>
      <c r="AE5859" s="43">
        <v>91.499399493200428</v>
      </c>
      <c r="AG5859" s="43">
        <v>8006258.837500318</v>
      </c>
      <c r="AH5859" s="43">
        <v>940376.2419249966</v>
      </c>
      <c r="AI5859" s="43">
        <v>0</v>
      </c>
      <c r="AJ5859" s="43">
        <v>384297477.87144178</v>
      </c>
      <c r="AK5859" s="43">
        <v>392303736.70894212</v>
      </c>
    </row>
    <row r="5860" spans="3:37" x14ac:dyDescent="0.2">
      <c r="C5860" s="43">
        <v>6.1429340710639213E-4</v>
      </c>
      <c r="D5860" s="43">
        <v>5.7321202883691913E-2</v>
      </c>
      <c r="E5860" s="43">
        <v>15.118444639877941</v>
      </c>
      <c r="F5860" s="43">
        <v>1.6064533820631834</v>
      </c>
      <c r="H5860" s="43">
        <v>8.7759932917097087E-5</v>
      </c>
      <c r="I5860" s="43">
        <v>7.5032606654127837E-2</v>
      </c>
      <c r="J5860" s="43">
        <v>0</v>
      </c>
      <c r="K5860" s="43">
        <v>1</v>
      </c>
      <c r="M5860" s="43">
        <v>7.8738814248995315E-3</v>
      </c>
      <c r="N5860" s="43">
        <v>4.5585870076876728E-2</v>
      </c>
      <c r="O5860" s="43">
        <v>0</v>
      </c>
      <c r="P5860" s="43">
        <v>1</v>
      </c>
      <c r="R5860" s="43">
        <v>666.70470891509251</v>
      </c>
      <c r="S5860" s="43">
        <v>124.67767347390961</v>
      </c>
      <c r="T5860" s="43">
        <v>6796.1270865358683</v>
      </c>
      <c r="U5860" s="43">
        <v>7587.5094689248708</v>
      </c>
      <c r="W5860" s="43">
        <v>10079.538232878764</v>
      </c>
      <c r="X5860" s="43">
        <v>0</v>
      </c>
      <c r="Y5860" s="43">
        <v>0</v>
      </c>
      <c r="Z5860" s="43">
        <v>10079.538232878764</v>
      </c>
      <c r="AB5860" s="43">
        <v>43.262809834813865</v>
      </c>
      <c r="AC5860" s="43">
        <v>0</v>
      </c>
      <c r="AD5860" s="43">
        <v>0</v>
      </c>
      <c r="AE5860" s="43">
        <v>43.262809834813865</v>
      </c>
      <c r="AG5860" s="43">
        <v>18536270.810264047</v>
      </c>
      <c r="AH5860" s="43">
        <v>2177180.2583018132</v>
      </c>
      <c r="AI5860" s="43">
        <v>0</v>
      </c>
      <c r="AJ5860" s="43">
        <v>181703801.30621824</v>
      </c>
      <c r="AK5860" s="43">
        <v>200240072.11648229</v>
      </c>
    </row>
    <row r="5861" spans="3:37" x14ac:dyDescent="0.2">
      <c r="C5861" s="43">
        <v>6.2242777827026252E-4</v>
      </c>
      <c r="D5861" s="43">
        <v>6.6277356056072323E-2</v>
      </c>
      <c r="E5861" s="43">
        <v>4.4789361620915349</v>
      </c>
      <c r="F5861" s="43">
        <v>1.6707008549059734</v>
      </c>
      <c r="H5861" s="43">
        <v>8.4486355277022567E-5</v>
      </c>
      <c r="I5861" s="43">
        <v>7.6090806202602557E-2</v>
      </c>
      <c r="J5861" s="43">
        <v>0</v>
      </c>
      <c r="K5861" s="43">
        <v>1</v>
      </c>
      <c r="M5861" s="43">
        <v>7.9068319689984401E-3</v>
      </c>
      <c r="N5861" s="43">
        <v>4.4067643836357868E-2</v>
      </c>
      <c r="O5861" s="43">
        <v>0</v>
      </c>
      <c r="P5861" s="43">
        <v>1</v>
      </c>
      <c r="R5861" s="43">
        <v>781.08179285890208</v>
      </c>
      <c r="S5861" s="43">
        <v>121.71977293432911</v>
      </c>
      <c r="T5861" s="43">
        <v>6597.2769065557504</v>
      </c>
      <c r="U5861" s="43">
        <v>7500.0784723489814</v>
      </c>
      <c r="W5861" s="43">
        <v>3498.4154875870263</v>
      </c>
      <c r="X5861" s="43">
        <v>0</v>
      </c>
      <c r="Y5861" s="43">
        <v>0</v>
      </c>
      <c r="Z5861" s="43">
        <v>3498.4154875870263</v>
      </c>
      <c r="AB5861" s="43">
        <v>56.0543282057493</v>
      </c>
      <c r="AC5861" s="43">
        <v>0</v>
      </c>
      <c r="AD5861" s="43">
        <v>0</v>
      </c>
      <c r="AE5861" s="43">
        <v>56.0543282057493</v>
      </c>
      <c r="AG5861" s="43">
        <v>6433586.0816725418</v>
      </c>
      <c r="AH5861" s="43">
        <v>755657.74531879765</v>
      </c>
      <c r="AI5861" s="43">
        <v>0</v>
      </c>
      <c r="AJ5861" s="43">
        <v>235428178.46414706</v>
      </c>
      <c r="AK5861" s="43">
        <v>241861764.54581961</v>
      </c>
    </row>
    <row r="5862" spans="3:37" x14ac:dyDescent="0.2">
      <c r="C5862" s="43">
        <v>6.0013957271637256E-4</v>
      </c>
      <c r="D5862" s="43">
        <v>6.0448361627334912E-2</v>
      </c>
      <c r="E5862" s="43">
        <v>5.9498528658773919</v>
      </c>
      <c r="F5862" s="43">
        <v>1.3700578803419761</v>
      </c>
      <c r="H5862" s="43">
        <v>8.9215621833764241E-5</v>
      </c>
      <c r="I5862" s="43">
        <v>0.12332355269910467</v>
      </c>
      <c r="J5862" s="43">
        <v>0</v>
      </c>
      <c r="K5862" s="43">
        <v>1</v>
      </c>
      <c r="M5862" s="43">
        <v>7.7996408780840343E-3</v>
      </c>
      <c r="N5862" s="43">
        <v>4.7378817024108622E-2</v>
      </c>
      <c r="O5862" s="43">
        <v>0</v>
      </c>
      <c r="P5862" s="43">
        <v>1</v>
      </c>
      <c r="R5862" s="43">
        <v>686.87731249162073</v>
      </c>
      <c r="S5862" s="43">
        <v>208.31920380409997</v>
      </c>
      <c r="T5862" s="43">
        <v>6996.8279102844372</v>
      </c>
      <c r="U5862" s="43">
        <v>7892.0244265801575</v>
      </c>
      <c r="W5862" s="43">
        <v>4086.8189462344303</v>
      </c>
      <c r="X5862" s="43">
        <v>0</v>
      </c>
      <c r="Y5862" s="43">
        <v>0</v>
      </c>
      <c r="Z5862" s="43">
        <v>4086.8189462344303</v>
      </c>
      <c r="AB5862" s="43">
        <v>27.197726767773716</v>
      </c>
      <c r="AC5862" s="43">
        <v>0</v>
      </c>
      <c r="AD5862" s="43">
        <v>0</v>
      </c>
      <c r="AE5862" s="43">
        <v>27.197726767773716</v>
      </c>
      <c r="AG5862" s="43">
        <v>7515660.042125117</v>
      </c>
      <c r="AH5862" s="43">
        <v>882752.89238663693</v>
      </c>
      <c r="AI5862" s="43">
        <v>0</v>
      </c>
      <c r="AJ5862" s="43">
        <v>114230452.42464961</v>
      </c>
      <c r="AK5862" s="43">
        <v>121746112.46677473</v>
      </c>
    </row>
    <row r="5863" spans="3:37" x14ac:dyDescent="0.2">
      <c r="C5863" s="43">
        <v>6.1995232931288946E-4</v>
      </c>
      <c r="D5863" s="43">
        <v>4.881551660634887E-2</v>
      </c>
      <c r="E5863" s="43">
        <v>6.4861997689409314</v>
      </c>
      <c r="F5863" s="43">
        <v>1.0657129841942166</v>
      </c>
      <c r="H5863" s="43">
        <v>9.281713008757464E-5</v>
      </c>
      <c r="I5863" s="43">
        <v>6.2958889339572346E-2</v>
      </c>
      <c r="J5863" s="43">
        <v>0</v>
      </c>
      <c r="K5863" s="43">
        <v>1</v>
      </c>
      <c r="M5863" s="43">
        <v>7.7711735674172435E-3</v>
      </c>
      <c r="N5863" s="43">
        <v>4.669673024827703E-2</v>
      </c>
      <c r="O5863" s="43">
        <v>0</v>
      </c>
      <c r="P5863" s="43">
        <v>1</v>
      </c>
      <c r="R5863" s="43">
        <v>573.00519395467893</v>
      </c>
      <c r="S5863" s="43">
        <v>110.64392323215372</v>
      </c>
      <c r="T5863" s="43">
        <v>6870.9288858920954</v>
      </c>
      <c r="U5863" s="43">
        <v>7554.5780030789283</v>
      </c>
      <c r="W5863" s="43">
        <v>3716.6261566307921</v>
      </c>
      <c r="X5863" s="43">
        <v>0</v>
      </c>
      <c r="Y5863" s="43">
        <v>0</v>
      </c>
      <c r="Z5863" s="43">
        <v>3716.6261566307921</v>
      </c>
      <c r="AB5863" s="43">
        <v>4.0289652941296188</v>
      </c>
      <c r="AC5863" s="43">
        <v>0</v>
      </c>
      <c r="AD5863" s="43">
        <v>0</v>
      </c>
      <c r="AE5863" s="43">
        <v>4.0289652941296188</v>
      </c>
      <c r="AG5863" s="43">
        <v>6834875.5020440267</v>
      </c>
      <c r="AH5863" s="43">
        <v>802791.24983225111</v>
      </c>
      <c r="AI5863" s="43">
        <v>0</v>
      </c>
      <c r="AJ5863" s="43">
        <v>16921654.235344399</v>
      </c>
      <c r="AK5863" s="43">
        <v>23756529.737388425</v>
      </c>
    </row>
    <row r="5864" spans="3:37" x14ac:dyDescent="0.2">
      <c r="C5864" s="43">
        <v>5.9790404910272765E-4</v>
      </c>
      <c r="D5864" s="43">
        <v>5.5774362278684819E-2</v>
      </c>
      <c r="E5864" s="43">
        <v>5.6900956646232004</v>
      </c>
      <c r="F5864" s="43">
        <v>2.5549831511471917</v>
      </c>
      <c r="H5864" s="43">
        <v>9.5284091803149451E-5</v>
      </c>
      <c r="I5864" s="43">
        <v>0.1047593768080376</v>
      </c>
      <c r="J5864" s="43">
        <v>0</v>
      </c>
      <c r="K5864" s="43">
        <v>1</v>
      </c>
      <c r="M5864" s="43">
        <v>7.8901890236813266E-3</v>
      </c>
      <c r="N5864" s="43">
        <v>4.4806055266324453E-2</v>
      </c>
      <c r="O5864" s="43">
        <v>0</v>
      </c>
      <c r="P5864" s="43">
        <v>1</v>
      </c>
      <c r="R5864" s="43">
        <v>631.40567448360559</v>
      </c>
      <c r="S5864" s="43">
        <v>188.99733392625464</v>
      </c>
      <c r="T5864" s="43">
        <v>6693.70379947928</v>
      </c>
      <c r="U5864" s="43">
        <v>7514.1068078891403</v>
      </c>
      <c r="W5864" s="43">
        <v>3592.7586909976517</v>
      </c>
      <c r="X5864" s="43">
        <v>0</v>
      </c>
      <c r="Y5864" s="43">
        <v>0</v>
      </c>
      <c r="Z5864" s="43">
        <v>3592.7586909976517</v>
      </c>
      <c r="AB5864" s="43">
        <v>105.05529483359865</v>
      </c>
      <c r="AC5864" s="43">
        <v>0</v>
      </c>
      <c r="AD5864" s="43">
        <v>0</v>
      </c>
      <c r="AE5864" s="43">
        <v>105.05529483359865</v>
      </c>
      <c r="AG5864" s="43">
        <v>6607083.2327446816</v>
      </c>
      <c r="AH5864" s="43">
        <v>776035.87725549273</v>
      </c>
      <c r="AI5864" s="43">
        <v>0</v>
      </c>
      <c r="AJ5864" s="43">
        <v>441232238.30111432</v>
      </c>
      <c r="AK5864" s="43">
        <v>447839321.53385901</v>
      </c>
    </row>
    <row r="5865" spans="3:37" x14ac:dyDescent="0.2">
      <c r="C5865" s="43">
        <v>5.7675010572918485E-4</v>
      </c>
      <c r="D5865" s="43">
        <v>5.9512719607902609E-2</v>
      </c>
      <c r="E5865" s="43">
        <v>5.5039491921772026</v>
      </c>
      <c r="F5865" s="43">
        <v>4.8767246439197356</v>
      </c>
      <c r="H5865" s="43">
        <v>8.911270982222488E-5</v>
      </c>
      <c r="I5865" s="43">
        <v>9.2492028649382246E-2</v>
      </c>
      <c r="J5865" s="43">
        <v>0</v>
      </c>
      <c r="K5865" s="43">
        <v>1</v>
      </c>
      <c r="M5865" s="43">
        <v>7.8358213488089207E-3</v>
      </c>
      <c r="N5865" s="43">
        <v>4.470516016359987E-2</v>
      </c>
      <c r="O5865" s="43">
        <v>0</v>
      </c>
      <c r="P5865" s="43">
        <v>1</v>
      </c>
      <c r="R5865" s="43">
        <v>649.88999735217214</v>
      </c>
      <c r="S5865" s="43">
        <v>156.05810467767139</v>
      </c>
      <c r="T5865" s="43">
        <v>6632.6114110301187</v>
      </c>
      <c r="U5865" s="43">
        <v>7438.5595130599622</v>
      </c>
      <c r="W5865" s="43">
        <v>3576.9615259305324</v>
      </c>
      <c r="X5865" s="43">
        <v>0</v>
      </c>
      <c r="Y5865" s="43">
        <v>0</v>
      </c>
      <c r="Z5865" s="43">
        <v>3576.9615259305324</v>
      </c>
      <c r="AB5865" s="43">
        <v>269.5805688372144</v>
      </c>
      <c r="AC5865" s="43">
        <v>0</v>
      </c>
      <c r="AD5865" s="43">
        <v>0</v>
      </c>
      <c r="AE5865" s="43">
        <v>269.5805688372144</v>
      </c>
      <c r="AG5865" s="43">
        <v>6578032.246186249</v>
      </c>
      <c r="AH5865" s="43">
        <v>772623.68960099504</v>
      </c>
      <c r="AI5865" s="43">
        <v>0</v>
      </c>
      <c r="AJ5865" s="43">
        <v>1132238389.1163006</v>
      </c>
      <c r="AK5865" s="43">
        <v>1138816421.3624868</v>
      </c>
    </row>
    <row r="5866" spans="3:37" x14ac:dyDescent="0.2">
      <c r="C5866" s="43">
        <v>6.089153519819795E-4</v>
      </c>
      <c r="D5866" s="43">
        <v>5.6252325203067222E-2</v>
      </c>
      <c r="E5866" s="43">
        <v>8.0958137221433848</v>
      </c>
      <c r="F5866" s="43">
        <v>0.79755499958996667</v>
      </c>
      <c r="H5866" s="43">
        <v>8.7897947643524092E-5</v>
      </c>
      <c r="I5866" s="43">
        <v>8.2859567370107176E-2</v>
      </c>
      <c r="J5866" s="43">
        <v>0</v>
      </c>
      <c r="K5866" s="43">
        <v>1</v>
      </c>
      <c r="M5866" s="43">
        <v>7.9211698131149699E-3</v>
      </c>
      <c r="N5866" s="43">
        <v>4.7737674781320627E-2</v>
      </c>
      <c r="O5866" s="43">
        <v>0</v>
      </c>
      <c r="P5866" s="43">
        <v>1</v>
      </c>
      <c r="R5866" s="43">
        <v>648.54449192532377</v>
      </c>
      <c r="S5866" s="43">
        <v>137.89984210443748</v>
      </c>
      <c r="T5866" s="43">
        <v>7159.6692170197148</v>
      </c>
      <c r="U5866" s="43">
        <v>7946.113551049476</v>
      </c>
      <c r="W5866" s="43">
        <v>5250.4953971495461</v>
      </c>
      <c r="X5866" s="43">
        <v>0</v>
      </c>
      <c r="Y5866" s="43">
        <v>0</v>
      </c>
      <c r="Z5866" s="43">
        <v>5250.4953971495461</v>
      </c>
      <c r="AB5866" s="43">
        <v>-14.048521122910932</v>
      </c>
      <c r="AC5866" s="43">
        <v>0</v>
      </c>
      <c r="AD5866" s="43">
        <v>0</v>
      </c>
      <c r="AE5866" s="43">
        <v>-14.048521122910932</v>
      </c>
      <c r="AG5866" s="43">
        <v>9655661.0353580154</v>
      </c>
      <c r="AH5866" s="43">
        <v>1134107.005784302</v>
      </c>
      <c r="AI5866" s="43">
        <v>0</v>
      </c>
      <c r="AJ5866" s="43">
        <v>0</v>
      </c>
      <c r="AK5866" s="43">
        <v>9655661.0353580154</v>
      </c>
    </row>
    <row r="5867" spans="3:37" x14ac:dyDescent="0.2">
      <c r="C5867" s="43">
        <v>6.184473368550103E-4</v>
      </c>
      <c r="D5867" s="43">
        <v>5.3439429430204292E-2</v>
      </c>
      <c r="E5867" s="43">
        <v>4.2361901452277042</v>
      </c>
      <c r="F5867" s="43">
        <v>2.1043963834572605</v>
      </c>
      <c r="H5867" s="43">
        <v>8.7296815760804907E-5</v>
      </c>
      <c r="I5867" s="43">
        <v>9.9411681659085663E-2</v>
      </c>
      <c r="J5867" s="43">
        <v>0</v>
      </c>
      <c r="K5867" s="43">
        <v>1</v>
      </c>
      <c r="M5867" s="43">
        <v>7.9006351215716863E-3</v>
      </c>
      <c r="N5867" s="43">
        <v>4.5385467969258048E-2</v>
      </c>
      <c r="O5867" s="43">
        <v>0</v>
      </c>
      <c r="P5867" s="43">
        <v>1</v>
      </c>
      <c r="R5867" s="43">
        <v>625.75871826332627</v>
      </c>
      <c r="S5867" s="43">
        <v>164.31537257198931</v>
      </c>
      <c r="T5867" s="43">
        <v>6789.2405372225567</v>
      </c>
      <c r="U5867" s="43">
        <v>7579.3146280578721</v>
      </c>
      <c r="W5867" s="43">
        <v>2650.832915597422</v>
      </c>
      <c r="X5867" s="43">
        <v>0</v>
      </c>
      <c r="Y5867" s="43">
        <v>0</v>
      </c>
      <c r="Z5867" s="43">
        <v>2650.832915597422</v>
      </c>
      <c r="AB5867" s="43">
        <v>73.946166194254914</v>
      </c>
      <c r="AC5867" s="43">
        <v>0</v>
      </c>
      <c r="AD5867" s="43">
        <v>0</v>
      </c>
      <c r="AE5867" s="43">
        <v>73.946166194254914</v>
      </c>
      <c r="AG5867" s="43">
        <v>4874881.7317836592</v>
      </c>
      <c r="AH5867" s="43">
        <v>572579.90976904321</v>
      </c>
      <c r="AI5867" s="43">
        <v>0</v>
      </c>
      <c r="AJ5867" s="43">
        <v>310573898.01587063</v>
      </c>
      <c r="AK5867" s="43">
        <v>315448779.74765432</v>
      </c>
    </row>
    <row r="5868" spans="3:37" x14ac:dyDescent="0.2">
      <c r="C5868" s="43">
        <v>6.106204675964122E-4</v>
      </c>
      <c r="D5868" s="43">
        <v>5.7602144058209848E-2</v>
      </c>
      <c r="E5868" s="43">
        <v>2.7954452340871541</v>
      </c>
      <c r="F5868" s="43">
        <v>5.933887952272185</v>
      </c>
      <c r="H5868" s="43">
        <v>8.8209755359746345E-5</v>
      </c>
      <c r="I5868" s="43">
        <v>0.11519632495640819</v>
      </c>
      <c r="J5868" s="43">
        <v>0</v>
      </c>
      <c r="K5868" s="43">
        <v>1</v>
      </c>
      <c r="M5868" s="43">
        <v>7.8555824711831201E-3</v>
      </c>
      <c r="N5868" s="43">
        <v>4.5187255859184317E-2</v>
      </c>
      <c r="O5868" s="43">
        <v>0</v>
      </c>
      <c r="P5868" s="43">
        <v>1</v>
      </c>
      <c r="R5868" s="43">
        <v>665.96649347102073</v>
      </c>
      <c r="S5868" s="43">
        <v>192.39669819576429</v>
      </c>
      <c r="T5868" s="43">
        <v>6721.0439197240394</v>
      </c>
      <c r="U5868" s="43">
        <v>7579.4071113908249</v>
      </c>
      <c r="W5868" s="43">
        <v>1861.6728602352987</v>
      </c>
      <c r="X5868" s="43">
        <v>0</v>
      </c>
      <c r="Y5868" s="43">
        <v>0</v>
      </c>
      <c r="Z5868" s="43">
        <v>1861.6728602352987</v>
      </c>
      <c r="AB5868" s="43">
        <v>351.58103428663759</v>
      </c>
      <c r="AC5868" s="43">
        <v>0</v>
      </c>
      <c r="AD5868" s="43">
        <v>0</v>
      </c>
      <c r="AE5868" s="43">
        <v>351.58103428663759</v>
      </c>
      <c r="AG5868" s="43">
        <v>3423616.3899727142</v>
      </c>
      <c r="AH5868" s="43">
        <v>402121.33781082451</v>
      </c>
      <c r="AI5868" s="43">
        <v>0</v>
      </c>
      <c r="AJ5868" s="43">
        <v>1476640344.0038779</v>
      </c>
      <c r="AK5868" s="43">
        <v>1480063960.3938506</v>
      </c>
    </row>
    <row r="5869" spans="3:37" x14ac:dyDescent="0.2">
      <c r="C5869" s="43">
        <v>6.4004056983335555E-4</v>
      </c>
      <c r="D5869" s="43">
        <v>5.0236257765182035E-2</v>
      </c>
      <c r="E5869" s="43">
        <v>4.1723308767205873</v>
      </c>
      <c r="F5869" s="43">
        <v>3.1550332888574379</v>
      </c>
      <c r="H5869" s="43">
        <v>9.5011337112649308E-5</v>
      </c>
      <c r="I5869" s="43">
        <v>0.10897941100379327</v>
      </c>
      <c r="J5869" s="43">
        <v>0</v>
      </c>
      <c r="K5869" s="43">
        <v>1</v>
      </c>
      <c r="M5869" s="43">
        <v>7.8560947305159612E-3</v>
      </c>
      <c r="N5869" s="43">
        <v>4.6128382585844618E-2</v>
      </c>
      <c r="O5869" s="43">
        <v>0</v>
      </c>
      <c r="P5869" s="43">
        <v>1</v>
      </c>
      <c r="R5869" s="43">
        <v>608.78950383906908</v>
      </c>
      <c r="S5869" s="43">
        <v>196.04792913639145</v>
      </c>
      <c r="T5869" s="43">
        <v>6861.472253575932</v>
      </c>
      <c r="U5869" s="43">
        <v>7666.3096865513926</v>
      </c>
      <c r="W5869" s="43">
        <v>2540.0712442911545</v>
      </c>
      <c r="X5869" s="43">
        <v>0</v>
      </c>
      <c r="Y5869" s="43">
        <v>0</v>
      </c>
      <c r="Z5869" s="43">
        <v>2540.0712442911545</v>
      </c>
      <c r="AB5869" s="43">
        <v>140.37989619478105</v>
      </c>
      <c r="AC5869" s="43">
        <v>0</v>
      </c>
      <c r="AD5869" s="43">
        <v>0</v>
      </c>
      <c r="AE5869" s="43">
        <v>140.37989619478105</v>
      </c>
      <c r="AG5869" s="43">
        <v>4671191.018251433</v>
      </c>
      <c r="AH5869" s="43">
        <v>548655.38876688934</v>
      </c>
      <c r="AI5869" s="43">
        <v>0</v>
      </c>
      <c r="AJ5869" s="43">
        <v>589595564.01808047</v>
      </c>
      <c r="AK5869" s="43">
        <v>594266755.03633189</v>
      </c>
    </row>
    <row r="5870" spans="3:37" x14ac:dyDescent="0.2">
      <c r="C5870" s="43">
        <v>6.0035103766634189E-4</v>
      </c>
      <c r="D5870" s="43">
        <v>5.2104512930886332E-2</v>
      </c>
      <c r="E5870" s="43">
        <v>8.9238340233665365</v>
      </c>
      <c r="F5870" s="43">
        <v>2.274089134353749</v>
      </c>
      <c r="H5870" s="43">
        <v>8.7189721328451513E-5</v>
      </c>
      <c r="I5870" s="43">
        <v>0.10498470403886628</v>
      </c>
      <c r="J5870" s="43">
        <v>0</v>
      </c>
      <c r="K5870" s="43">
        <v>1</v>
      </c>
      <c r="M5870" s="43">
        <v>7.8872818056248128E-3</v>
      </c>
      <c r="N5870" s="43">
        <v>4.5981827069541126E-2</v>
      </c>
      <c r="O5870" s="43">
        <v>0</v>
      </c>
      <c r="P5870" s="43">
        <v>1</v>
      </c>
      <c r="R5870" s="43">
        <v>592.27442380324146</v>
      </c>
      <c r="S5870" s="43">
        <v>173.31401794120816</v>
      </c>
      <c r="T5870" s="43">
        <v>6866.8246052142777</v>
      </c>
      <c r="U5870" s="43">
        <v>7632.4130469587271</v>
      </c>
      <c r="W5870" s="43">
        <v>5285.358654305177</v>
      </c>
      <c r="X5870" s="43">
        <v>0</v>
      </c>
      <c r="Y5870" s="43">
        <v>0</v>
      </c>
      <c r="Z5870" s="43">
        <v>5285.358654305177</v>
      </c>
      <c r="AB5870" s="43">
        <v>80.743313647797095</v>
      </c>
      <c r="AC5870" s="43">
        <v>0</v>
      </c>
      <c r="AD5870" s="43">
        <v>0</v>
      </c>
      <c r="AE5870" s="43">
        <v>80.743313647797095</v>
      </c>
      <c r="AG5870" s="43">
        <v>9719774.5652672201</v>
      </c>
      <c r="AH5870" s="43">
        <v>1141637.4693299183</v>
      </c>
      <c r="AI5870" s="43">
        <v>0</v>
      </c>
      <c r="AJ5870" s="43">
        <v>339121917.32074779</v>
      </c>
      <c r="AK5870" s="43">
        <v>348841691.886015</v>
      </c>
    </row>
    <row r="5871" spans="3:37" x14ac:dyDescent="0.2">
      <c r="C5871" s="43">
        <v>5.9793444898252732E-4</v>
      </c>
      <c r="D5871" s="43">
        <v>5.659051408645166E-2</v>
      </c>
      <c r="E5871" s="43">
        <v>3.6805510785849984</v>
      </c>
      <c r="F5871" s="43">
        <v>5.6080612040415323</v>
      </c>
      <c r="H5871" s="43">
        <v>9.597147104767334E-5</v>
      </c>
      <c r="I5871" s="43">
        <v>0.10292038160234152</v>
      </c>
      <c r="J5871" s="43">
        <v>0</v>
      </c>
      <c r="K5871" s="43">
        <v>1</v>
      </c>
      <c r="M5871" s="43">
        <v>7.8999312786250941E-3</v>
      </c>
      <c r="N5871" s="43">
        <v>4.3083226411007668E-2</v>
      </c>
      <c r="O5871" s="43">
        <v>0</v>
      </c>
      <c r="P5871" s="43">
        <v>1</v>
      </c>
      <c r="R5871" s="43">
        <v>640.6776697218653</v>
      </c>
      <c r="S5871" s="43">
        <v>187.01907829219874</v>
      </c>
      <c r="T5871" s="43">
        <v>6444.2726314177635</v>
      </c>
      <c r="U5871" s="43">
        <v>7271.9693794318273</v>
      </c>
      <c r="W5871" s="43">
        <v>2358.0468883201347</v>
      </c>
      <c r="X5871" s="43">
        <v>0</v>
      </c>
      <c r="Y5871" s="43">
        <v>0</v>
      </c>
      <c r="Z5871" s="43">
        <v>2358.0468883201347</v>
      </c>
      <c r="AB5871" s="43">
        <v>315.8941648130936</v>
      </c>
      <c r="AC5871" s="43">
        <v>0</v>
      </c>
      <c r="AD5871" s="43">
        <v>0</v>
      </c>
      <c r="AE5871" s="43">
        <v>315.8941648130936</v>
      </c>
      <c r="AG5871" s="43">
        <v>4336448.2276207274</v>
      </c>
      <c r="AH5871" s="43">
        <v>509338.12787714909</v>
      </c>
      <c r="AI5871" s="43">
        <v>0</v>
      </c>
      <c r="AJ5871" s="43">
        <v>1326755492.214993</v>
      </c>
      <c r="AK5871" s="43">
        <v>1331091940.4426138</v>
      </c>
    </row>
    <row r="5872" spans="3:37" x14ac:dyDescent="0.2">
      <c r="C5872" s="43">
        <v>6.0672734182037696E-4</v>
      </c>
      <c r="D5872" s="43">
        <v>5.0116411742532355E-2</v>
      </c>
      <c r="E5872" s="43">
        <v>1.6099820714196038</v>
      </c>
      <c r="F5872" s="43">
        <v>2.7469032189418736</v>
      </c>
      <c r="H5872" s="43">
        <v>8.953103732842523E-5</v>
      </c>
      <c r="I5872" s="43">
        <v>7.6109972841065771E-2</v>
      </c>
      <c r="J5872" s="43">
        <v>0</v>
      </c>
      <c r="K5872" s="43">
        <v>1</v>
      </c>
      <c r="M5872" s="43">
        <v>7.838303429026491E-3</v>
      </c>
      <c r="N5872" s="43">
        <v>4.7154752123047095E-2</v>
      </c>
      <c r="O5872" s="43">
        <v>0</v>
      </c>
      <c r="P5872" s="43">
        <v>1</v>
      </c>
      <c r="R5872" s="43">
        <v>575.72608646396543</v>
      </c>
      <c r="S5872" s="43">
        <v>129.020154052392</v>
      </c>
      <c r="T5872" s="43">
        <v>6998.2573751112859</v>
      </c>
      <c r="U5872" s="43">
        <v>7703.0036156276437</v>
      </c>
      <c r="W5872" s="43">
        <v>926.908677255557</v>
      </c>
      <c r="X5872" s="43">
        <v>0</v>
      </c>
      <c r="Y5872" s="43">
        <v>0</v>
      </c>
      <c r="Z5872" s="43">
        <v>926.908677255557</v>
      </c>
      <c r="AB5872" s="43">
        <v>107.61393964297982</v>
      </c>
      <c r="AC5872" s="43">
        <v>0</v>
      </c>
      <c r="AD5872" s="43">
        <v>0</v>
      </c>
      <c r="AE5872" s="43">
        <v>107.61393964297982</v>
      </c>
      <c r="AG5872" s="43">
        <v>1704585.0574729694</v>
      </c>
      <c r="AH5872" s="43">
        <v>200212.2742872003</v>
      </c>
      <c r="AI5872" s="43">
        <v>0</v>
      </c>
      <c r="AJ5872" s="43">
        <v>451978546.50051522</v>
      </c>
      <c r="AK5872" s="43">
        <v>453683131.55798817</v>
      </c>
    </row>
    <row r="5873" spans="3:37" x14ac:dyDescent="0.2">
      <c r="C5873" s="43">
        <v>6.1334458699668915E-4</v>
      </c>
      <c r="D5873" s="43">
        <v>5.0702705312345456E-2</v>
      </c>
      <c r="E5873" s="43">
        <v>7.7644196186382146</v>
      </c>
      <c r="F5873" s="43">
        <v>1.7862034909254674</v>
      </c>
      <c r="H5873" s="43">
        <v>9.0236762417372773E-5</v>
      </c>
      <c r="I5873" s="43">
        <v>0.12045697441948244</v>
      </c>
      <c r="J5873" s="43">
        <v>0</v>
      </c>
      <c r="K5873" s="43">
        <v>1</v>
      </c>
      <c r="M5873" s="43">
        <v>7.8770622321372441E-3</v>
      </c>
      <c r="N5873" s="43">
        <v>4.8118751623336675E-2</v>
      </c>
      <c r="O5873" s="43">
        <v>0</v>
      </c>
      <c r="P5873" s="43">
        <v>1</v>
      </c>
      <c r="R5873" s="43">
        <v>588.8138839688304</v>
      </c>
      <c r="S5873" s="43">
        <v>205.80590353469574</v>
      </c>
      <c r="T5873" s="43">
        <v>7176.6373498551766</v>
      </c>
      <c r="U5873" s="43">
        <v>7971.2571373587025</v>
      </c>
      <c r="W5873" s="43">
        <v>4571.7980724141516</v>
      </c>
      <c r="X5873" s="43">
        <v>0</v>
      </c>
      <c r="Y5873" s="43">
        <v>0</v>
      </c>
      <c r="Z5873" s="43">
        <v>4571.7980724141516</v>
      </c>
      <c r="AB5873" s="43">
        <v>49.533245825739499</v>
      </c>
      <c r="AC5873" s="43">
        <v>0</v>
      </c>
      <c r="AD5873" s="43">
        <v>0</v>
      </c>
      <c r="AE5873" s="43">
        <v>49.533245825739499</v>
      </c>
      <c r="AG5873" s="43">
        <v>8407536.6551696248</v>
      </c>
      <c r="AH5873" s="43">
        <v>987508.38364145672</v>
      </c>
      <c r="AI5873" s="43">
        <v>0</v>
      </c>
      <c r="AJ5873" s="43">
        <v>208039632.46810588</v>
      </c>
      <c r="AK5873" s="43">
        <v>216447169.12327552</v>
      </c>
    </row>
    <row r="5874" spans="3:37" x14ac:dyDescent="0.2">
      <c r="C5874" s="43">
        <v>6.3241515267398185E-4</v>
      </c>
      <c r="D5874" s="43">
        <v>5.0368998138470317E-2</v>
      </c>
      <c r="E5874" s="43">
        <v>5.2057493935719572</v>
      </c>
      <c r="F5874" s="43">
        <v>5.1431136781924192</v>
      </c>
      <c r="H5874" s="43">
        <v>8.5360363363365556E-5</v>
      </c>
      <c r="I5874" s="43">
        <v>9.8843357814478977E-2</v>
      </c>
      <c r="J5874" s="43">
        <v>0</v>
      </c>
      <c r="K5874" s="43">
        <v>1</v>
      </c>
      <c r="M5874" s="43">
        <v>7.8539824546327575E-3</v>
      </c>
      <c r="N5874" s="43">
        <v>4.423012394136374E-2</v>
      </c>
      <c r="O5874" s="43">
        <v>0</v>
      </c>
      <c r="P5874" s="43">
        <v>1</v>
      </c>
      <c r="R5874" s="43">
        <v>603.12586354299492</v>
      </c>
      <c r="S5874" s="43">
        <v>159.75193171690205</v>
      </c>
      <c r="T5874" s="43">
        <v>6577.3424778838462</v>
      </c>
      <c r="U5874" s="43">
        <v>7340.2202731437428</v>
      </c>
      <c r="W5874" s="43">
        <v>3139.7220983865086</v>
      </c>
      <c r="X5874" s="43">
        <v>0</v>
      </c>
      <c r="Y5874" s="43">
        <v>0</v>
      </c>
      <c r="Z5874" s="43">
        <v>3139.7220983865086</v>
      </c>
      <c r="AB5874" s="43">
        <v>267.37363459607587</v>
      </c>
      <c r="AC5874" s="43">
        <v>0</v>
      </c>
      <c r="AD5874" s="43">
        <v>0</v>
      </c>
      <c r="AE5874" s="43">
        <v>267.37363459607587</v>
      </c>
      <c r="AG5874" s="43">
        <v>5773948.9389327895</v>
      </c>
      <c r="AH5874" s="43">
        <v>678179.97325148585</v>
      </c>
      <c r="AI5874" s="43">
        <v>0</v>
      </c>
      <c r="AJ5874" s="43">
        <v>1122969265.3035188</v>
      </c>
      <c r="AK5874" s="43">
        <v>1128743214.2424517</v>
      </c>
    </row>
    <row r="5875" spans="3:37" x14ac:dyDescent="0.2">
      <c r="C5875" s="43">
        <v>5.8303804680857039E-4</v>
      </c>
      <c r="D5875" s="43">
        <v>5.3763075416560085E-2</v>
      </c>
      <c r="E5875" s="43">
        <v>3.6656116125534726</v>
      </c>
      <c r="F5875" s="43">
        <v>2.4059232711517531</v>
      </c>
      <c r="H5875" s="43">
        <v>9.84511212199779E-5</v>
      </c>
      <c r="I5875" s="43">
        <v>8.6651470719785961E-2</v>
      </c>
      <c r="J5875" s="43">
        <v>0</v>
      </c>
      <c r="K5875" s="43">
        <v>1</v>
      </c>
      <c r="M5875" s="43">
        <v>7.8169959608432177E-3</v>
      </c>
      <c r="N5875" s="43">
        <v>4.5724178542089433E-2</v>
      </c>
      <c r="O5875" s="43">
        <v>0</v>
      </c>
      <c r="P5875" s="43">
        <v>1</v>
      </c>
      <c r="R5875" s="43">
        <v>593.50362052480284</v>
      </c>
      <c r="S5875" s="43">
        <v>161.52471283318752</v>
      </c>
      <c r="T5875" s="43">
        <v>6767.4985630989158</v>
      </c>
      <c r="U5875" s="43">
        <v>7522.5268964569059</v>
      </c>
      <c r="W5875" s="43">
        <v>2175.5537634882467</v>
      </c>
      <c r="X5875" s="43">
        <v>0</v>
      </c>
      <c r="Y5875" s="43">
        <v>0</v>
      </c>
      <c r="Z5875" s="43">
        <v>2175.5537634882467</v>
      </c>
      <c r="AB5875" s="43">
        <v>89.282999022124443</v>
      </c>
      <c r="AC5875" s="43">
        <v>0</v>
      </c>
      <c r="AD5875" s="43">
        <v>0</v>
      </c>
      <c r="AE5875" s="43">
        <v>89.282999022124443</v>
      </c>
      <c r="AG5875" s="43">
        <v>4000843.3710548854</v>
      </c>
      <c r="AH5875" s="43">
        <v>469919.61291346129</v>
      </c>
      <c r="AI5875" s="43">
        <v>0</v>
      </c>
      <c r="AJ5875" s="43">
        <v>374988595.89292264</v>
      </c>
      <c r="AK5875" s="43">
        <v>378989439.26397753</v>
      </c>
    </row>
    <row r="5876" spans="3:37" x14ac:dyDescent="0.2">
      <c r="C5876" s="43">
        <v>6.2114156005110832E-4</v>
      </c>
      <c r="D5876" s="43">
        <v>5.5922653342802331E-2</v>
      </c>
      <c r="E5876" s="43">
        <v>4.3873409138863471</v>
      </c>
      <c r="F5876" s="43">
        <v>5.5674713452625149</v>
      </c>
      <c r="H5876" s="43">
        <v>8.8580134521490419E-5</v>
      </c>
      <c r="I5876" s="43">
        <v>0.10444245180825629</v>
      </c>
      <c r="J5876" s="43">
        <v>0</v>
      </c>
      <c r="K5876" s="43">
        <v>1</v>
      </c>
      <c r="M5876" s="43">
        <v>7.8771145910205842E-3</v>
      </c>
      <c r="N5876" s="43">
        <v>4.6911567231164519E-2</v>
      </c>
      <c r="O5876" s="43">
        <v>0</v>
      </c>
      <c r="P5876" s="43">
        <v>1</v>
      </c>
      <c r="R5876" s="43">
        <v>657.68923029815573</v>
      </c>
      <c r="S5876" s="43">
        <v>175.16840144322146</v>
      </c>
      <c r="T5876" s="43">
        <v>6996.639189572933</v>
      </c>
      <c r="U5876" s="43">
        <v>7829.4968213143102</v>
      </c>
      <c r="W5876" s="43">
        <v>2885.5068687095186</v>
      </c>
      <c r="X5876" s="43">
        <v>0</v>
      </c>
      <c r="Y5876" s="43">
        <v>0</v>
      </c>
      <c r="Z5876" s="43">
        <v>2885.5068687095186</v>
      </c>
      <c r="AB5876" s="43">
        <v>321.42550834178064</v>
      </c>
      <c r="AC5876" s="43">
        <v>0</v>
      </c>
      <c r="AD5876" s="43">
        <v>0</v>
      </c>
      <c r="AE5876" s="43">
        <v>321.42550834178064</v>
      </c>
      <c r="AG5876" s="43">
        <v>5306447.1315568043</v>
      </c>
      <c r="AH5876" s="43">
        <v>623269.483641256</v>
      </c>
      <c r="AI5876" s="43">
        <v>0</v>
      </c>
      <c r="AJ5876" s="43">
        <v>1349987135.0354786</v>
      </c>
      <c r="AK5876" s="43">
        <v>1355293582.1670353</v>
      </c>
    </row>
    <row r="5877" spans="3:37" x14ac:dyDescent="0.2">
      <c r="C5877" s="43">
        <v>6.3092744739989826E-4</v>
      </c>
      <c r="D5877" s="43">
        <v>5.2425968897998547E-2</v>
      </c>
      <c r="E5877" s="43">
        <v>4.2565049214868305</v>
      </c>
      <c r="F5877" s="43">
        <v>3.4504237334151742</v>
      </c>
      <c r="H5877" s="43">
        <v>8.5437053476392004E-5</v>
      </c>
      <c r="I5877" s="43">
        <v>0.10500189663796389</v>
      </c>
      <c r="J5877" s="43">
        <v>0</v>
      </c>
      <c r="K5877" s="43">
        <v>1</v>
      </c>
      <c r="M5877" s="43">
        <v>7.7729080860545162E-3</v>
      </c>
      <c r="N5877" s="43">
        <v>4.3764539455130903E-2</v>
      </c>
      <c r="O5877" s="43">
        <v>0</v>
      </c>
      <c r="P5877" s="43">
        <v>1</v>
      </c>
      <c r="R5877" s="43">
        <v>626.27959109087033</v>
      </c>
      <c r="S5877" s="43">
        <v>169.8579110299859</v>
      </c>
      <c r="T5877" s="43">
        <v>6440.9253786390655</v>
      </c>
      <c r="U5877" s="43">
        <v>7237.0628807599214</v>
      </c>
      <c r="W5877" s="43">
        <v>2665.7621617050495</v>
      </c>
      <c r="X5877" s="43">
        <v>0</v>
      </c>
      <c r="Y5877" s="43">
        <v>0</v>
      </c>
      <c r="Z5877" s="43">
        <v>2665.7621617050495</v>
      </c>
      <c r="AB5877" s="43">
        <v>164.20758999260028</v>
      </c>
      <c r="AC5877" s="43">
        <v>0</v>
      </c>
      <c r="AD5877" s="43">
        <v>0</v>
      </c>
      <c r="AE5877" s="43">
        <v>164.20758999260028</v>
      </c>
      <c r="AG5877" s="43">
        <v>4902336.6153755859</v>
      </c>
      <c r="AH5877" s="43">
        <v>575804.6269282907</v>
      </c>
      <c r="AI5877" s="43">
        <v>0</v>
      </c>
      <c r="AJ5877" s="43">
        <v>689671877.96892118</v>
      </c>
      <c r="AK5877" s="43">
        <v>694574214.58429682</v>
      </c>
    </row>
    <row r="5878" spans="3:37" x14ac:dyDescent="0.2">
      <c r="C5878" s="43">
        <v>6.0657715410776601E-4</v>
      </c>
      <c r="D5878" s="43">
        <v>6.1441447851468101E-2</v>
      </c>
      <c r="E5878" s="43">
        <v>6.2052529258656541</v>
      </c>
      <c r="F5878" s="43">
        <v>1.650112017950117</v>
      </c>
      <c r="H5878" s="43">
        <v>8.9642164977814687E-5</v>
      </c>
      <c r="I5878" s="43">
        <v>9.1279858640709075E-2</v>
      </c>
      <c r="J5878" s="43">
        <v>0</v>
      </c>
      <c r="K5878" s="43">
        <v>1</v>
      </c>
      <c r="M5878" s="43">
        <v>7.8883688333714064E-3</v>
      </c>
      <c r="N5878" s="43">
        <v>4.6788097418295149E-2</v>
      </c>
      <c r="O5878" s="43">
        <v>0</v>
      </c>
      <c r="P5878" s="43">
        <v>1</v>
      </c>
      <c r="R5878" s="43">
        <v>705.65084047166818</v>
      </c>
      <c r="S5878" s="43">
        <v>154.92791220728904</v>
      </c>
      <c r="T5878" s="43">
        <v>6988.1942227137515</v>
      </c>
      <c r="U5878" s="43">
        <v>7848.7729753927088</v>
      </c>
      <c r="W5878" s="43">
        <v>4378.7419424763766</v>
      </c>
      <c r="X5878" s="43">
        <v>0</v>
      </c>
      <c r="Y5878" s="43">
        <v>0</v>
      </c>
      <c r="Z5878" s="43">
        <v>4378.7419424763766</v>
      </c>
      <c r="AB5878" s="43">
        <v>49.08647382979386</v>
      </c>
      <c r="AC5878" s="43">
        <v>0</v>
      </c>
      <c r="AD5878" s="43">
        <v>0</v>
      </c>
      <c r="AE5878" s="43">
        <v>49.08647382979386</v>
      </c>
      <c r="AG5878" s="43">
        <v>8052506.4322140561</v>
      </c>
      <c r="AH5878" s="43">
        <v>945808.25957489735</v>
      </c>
      <c r="AI5878" s="43">
        <v>0</v>
      </c>
      <c r="AJ5878" s="43">
        <v>206163190.08513421</v>
      </c>
      <c r="AK5878" s="43">
        <v>214215696.51734826</v>
      </c>
    </row>
    <row r="5879" spans="3:37" x14ac:dyDescent="0.2">
      <c r="C5879" s="43">
        <v>6.0871428106454512E-4</v>
      </c>
      <c r="D5879" s="43">
        <v>5.3113308901019757E-2</v>
      </c>
      <c r="E5879" s="43">
        <v>5.1551576733346254</v>
      </c>
      <c r="F5879" s="43">
        <v>1.3571881448471552</v>
      </c>
      <c r="H5879" s="43">
        <v>9.7131349898971209E-5</v>
      </c>
      <c r="I5879" s="43">
        <v>8.0761904009268595E-2</v>
      </c>
      <c r="J5879" s="43">
        <v>0</v>
      </c>
      <c r="K5879" s="43">
        <v>1</v>
      </c>
      <c r="M5879" s="43">
        <v>7.8951335514336751E-3</v>
      </c>
      <c r="N5879" s="43">
        <v>4.4058837828543716E-2</v>
      </c>
      <c r="O5879" s="43">
        <v>0</v>
      </c>
      <c r="P5879" s="43">
        <v>1</v>
      </c>
      <c r="R5879" s="43">
        <v>612.15192845380909</v>
      </c>
      <c r="S5879" s="43">
        <v>148.52800453784562</v>
      </c>
      <c r="T5879" s="43">
        <v>6586.199639789601</v>
      </c>
      <c r="U5879" s="43">
        <v>7346.8795727812558</v>
      </c>
      <c r="W5879" s="43">
        <v>3155.7397112152426</v>
      </c>
      <c r="X5879" s="43">
        <v>0</v>
      </c>
      <c r="Y5879" s="43">
        <v>0</v>
      </c>
      <c r="Z5879" s="43">
        <v>3155.7397112152426</v>
      </c>
      <c r="AB5879" s="43">
        <v>23.395915050725623</v>
      </c>
      <c r="AC5879" s="43">
        <v>0</v>
      </c>
      <c r="AD5879" s="43">
        <v>0</v>
      </c>
      <c r="AE5879" s="43">
        <v>23.395915050725623</v>
      </c>
      <c r="AG5879" s="43">
        <v>5803405.328924831</v>
      </c>
      <c r="AH5879" s="43">
        <v>681639.7776224924</v>
      </c>
      <c r="AI5879" s="43">
        <v>0</v>
      </c>
      <c r="AJ5879" s="43">
        <v>98262843.213047624</v>
      </c>
      <c r="AK5879" s="43">
        <v>104066248.54197246</v>
      </c>
    </row>
    <row r="5880" spans="3:37" x14ac:dyDescent="0.2">
      <c r="C5880" s="43">
        <v>6.1478267172443424E-4</v>
      </c>
      <c r="D5880" s="43">
        <v>6.5235690334096597E-2</v>
      </c>
      <c r="E5880" s="43">
        <v>2.1329358474904048</v>
      </c>
      <c r="F5880" s="43">
        <v>1.8234511299619733</v>
      </c>
      <c r="H5880" s="43">
        <v>9.1944083146833222E-5</v>
      </c>
      <c r="I5880" s="43">
        <v>9.5069968440357061E-2</v>
      </c>
      <c r="J5880" s="43">
        <v>0</v>
      </c>
      <c r="K5880" s="43">
        <v>1</v>
      </c>
      <c r="M5880" s="43">
        <v>7.8446386216582814E-3</v>
      </c>
      <c r="N5880" s="43">
        <v>4.76637165526409E-2</v>
      </c>
      <c r="O5880" s="43">
        <v>0</v>
      </c>
      <c r="P5880" s="43">
        <v>1</v>
      </c>
      <c r="R5880" s="43">
        <v>759.36268696059597</v>
      </c>
      <c r="S5880" s="43">
        <v>165.5043865864119</v>
      </c>
      <c r="T5880" s="43">
        <v>7079.5102969982172</v>
      </c>
      <c r="U5880" s="43">
        <v>8004.3773705452249</v>
      </c>
      <c r="W5880" s="43">
        <v>1619.6718962648897</v>
      </c>
      <c r="X5880" s="43">
        <v>0</v>
      </c>
      <c r="Y5880" s="43">
        <v>0</v>
      </c>
      <c r="Z5880" s="43">
        <v>1619.6718962648897</v>
      </c>
      <c r="AB5880" s="43">
        <v>66.906892701266926</v>
      </c>
      <c r="AC5880" s="43">
        <v>0</v>
      </c>
      <c r="AD5880" s="43">
        <v>0</v>
      </c>
      <c r="AE5880" s="43">
        <v>66.906892701266926</v>
      </c>
      <c r="AG5880" s="43">
        <v>2978576.617231132</v>
      </c>
      <c r="AH5880" s="43">
        <v>349849.12959321617</v>
      </c>
      <c r="AI5880" s="43">
        <v>0</v>
      </c>
      <c r="AJ5880" s="43">
        <v>281008949.34532112</v>
      </c>
      <c r="AK5880" s="43">
        <v>283987525.96255225</v>
      </c>
    </row>
    <row r="5881" spans="3:37" x14ac:dyDescent="0.2">
      <c r="C5881" s="43">
        <v>6.1498593379061273E-4</v>
      </c>
      <c r="D5881" s="43">
        <v>5.3633965036510085E-2</v>
      </c>
      <c r="E5881" s="43">
        <v>2.4692523812553202</v>
      </c>
      <c r="F5881" s="43">
        <v>1.9128681568115644</v>
      </c>
      <c r="H5881" s="43">
        <v>8.4951723898656385E-5</v>
      </c>
      <c r="I5881" s="43">
        <v>0.12590558408359254</v>
      </c>
      <c r="J5881" s="43">
        <v>0</v>
      </c>
      <c r="K5881" s="43">
        <v>1</v>
      </c>
      <c r="M5881" s="43">
        <v>7.8158386557516252E-3</v>
      </c>
      <c r="N5881" s="43">
        <v>4.5510759330473952E-2</v>
      </c>
      <c r="O5881" s="43">
        <v>0</v>
      </c>
      <c r="P5881" s="43">
        <v>1</v>
      </c>
      <c r="R5881" s="43">
        <v>624.52159449787587</v>
      </c>
      <c r="S5881" s="43">
        <v>202.51610274751965</v>
      </c>
      <c r="T5881" s="43">
        <v>6734.9137748929888</v>
      </c>
      <c r="U5881" s="43">
        <v>7561.9514721383839</v>
      </c>
      <c r="W5881" s="43">
        <v>1542.1014343592494</v>
      </c>
      <c r="X5881" s="43">
        <v>0</v>
      </c>
      <c r="Y5881" s="43">
        <v>0</v>
      </c>
      <c r="Z5881" s="43">
        <v>1542.1014343592494</v>
      </c>
      <c r="AB5881" s="43">
        <v>61.001328823837582</v>
      </c>
      <c r="AC5881" s="43">
        <v>0</v>
      </c>
      <c r="AD5881" s="43">
        <v>0</v>
      </c>
      <c r="AE5881" s="43">
        <v>61.001328823837582</v>
      </c>
      <c r="AG5881" s="43">
        <v>2835924.5377866598</v>
      </c>
      <c r="AH5881" s="43">
        <v>333093.90982159786</v>
      </c>
      <c r="AI5881" s="43">
        <v>0</v>
      </c>
      <c r="AJ5881" s="43">
        <v>256205581.06011784</v>
      </c>
      <c r="AK5881" s="43">
        <v>259041505.5979045</v>
      </c>
    </row>
    <row r="5882" spans="3:37" x14ac:dyDescent="0.2">
      <c r="C5882" s="43">
        <v>6.2171364750973623E-4</v>
      </c>
      <c r="D5882" s="43">
        <v>5.5066843635676932E-2</v>
      </c>
      <c r="E5882" s="43">
        <v>3.1732310921867009</v>
      </c>
      <c r="F5882" s="43">
        <v>4.7621395339085906</v>
      </c>
      <c r="H5882" s="43">
        <v>8.8166447373270789E-5</v>
      </c>
      <c r="I5882" s="43">
        <v>9.1558910002516772E-2</v>
      </c>
      <c r="J5882" s="43">
        <v>0</v>
      </c>
      <c r="K5882" s="43">
        <v>1</v>
      </c>
      <c r="M5882" s="43">
        <v>7.8123340157960621E-3</v>
      </c>
      <c r="N5882" s="43">
        <v>4.536422747418347E-2</v>
      </c>
      <c r="O5882" s="43">
        <v>0</v>
      </c>
      <c r="P5882" s="43">
        <v>1</v>
      </c>
      <c r="R5882" s="43">
        <v>648.22079271601865</v>
      </c>
      <c r="S5882" s="43">
        <v>152.84327261338851</v>
      </c>
      <c r="T5882" s="43">
        <v>6710.2190177124085</v>
      </c>
      <c r="U5882" s="43">
        <v>7511.2830830418152</v>
      </c>
      <c r="W5882" s="43">
        <v>2056.9543740483809</v>
      </c>
      <c r="X5882" s="43">
        <v>0</v>
      </c>
      <c r="Y5882" s="43">
        <v>0</v>
      </c>
      <c r="Z5882" s="43">
        <v>2056.9543740483809</v>
      </c>
      <c r="AB5882" s="43">
        <v>260.94058659469948</v>
      </c>
      <c r="AC5882" s="43">
        <v>0</v>
      </c>
      <c r="AD5882" s="43">
        <v>0</v>
      </c>
      <c r="AE5882" s="43">
        <v>260.94058659469948</v>
      </c>
      <c r="AG5882" s="43">
        <v>3782739.0938749728</v>
      </c>
      <c r="AH5882" s="43">
        <v>444302.14479445026</v>
      </c>
      <c r="AI5882" s="43">
        <v>0</v>
      </c>
      <c r="AJ5882" s="43">
        <v>1095950463.6977379</v>
      </c>
      <c r="AK5882" s="43">
        <v>1099733202.7916129</v>
      </c>
    </row>
    <row r="5883" spans="3:37" x14ac:dyDescent="0.2">
      <c r="C5883" s="43">
        <v>6.3692743318877199E-4</v>
      </c>
      <c r="D5883" s="43">
        <v>5.4474356777815092E-2</v>
      </c>
      <c r="E5883" s="43">
        <v>9.0358898082667114</v>
      </c>
      <c r="F5883" s="43">
        <v>2.1001754489676081</v>
      </c>
      <c r="H5883" s="43">
        <v>9.47600092081613E-5</v>
      </c>
      <c r="I5883" s="43">
        <v>0.11135151877048644</v>
      </c>
      <c r="J5883" s="43">
        <v>0</v>
      </c>
      <c r="K5883" s="43">
        <v>1</v>
      </c>
      <c r="M5883" s="43">
        <v>7.9243041962561156E-3</v>
      </c>
      <c r="N5883" s="43">
        <v>4.5689767405967752E-2</v>
      </c>
      <c r="O5883" s="43">
        <v>0</v>
      </c>
      <c r="P5883" s="43">
        <v>1</v>
      </c>
      <c r="R5883" s="43">
        <v>656.93808249731103</v>
      </c>
      <c r="S5883" s="43">
        <v>199.78533765434054</v>
      </c>
      <c r="T5883" s="43">
        <v>6855.2367614120958</v>
      </c>
      <c r="U5883" s="43">
        <v>7711.960181563747</v>
      </c>
      <c r="W5883" s="43">
        <v>5936.0201242997291</v>
      </c>
      <c r="X5883" s="43">
        <v>0</v>
      </c>
      <c r="Y5883" s="43">
        <v>0</v>
      </c>
      <c r="Z5883" s="43">
        <v>5936.0201242997291</v>
      </c>
      <c r="AB5883" s="43">
        <v>77.333945034527659</v>
      </c>
      <c r="AC5883" s="43">
        <v>0</v>
      </c>
      <c r="AD5883" s="43">
        <v>0</v>
      </c>
      <c r="AE5883" s="43">
        <v>77.333945034527659</v>
      </c>
      <c r="AG5883" s="43">
        <v>10916341.008587202</v>
      </c>
      <c r="AH5883" s="43">
        <v>1282180.3468487414</v>
      </c>
      <c r="AI5883" s="43">
        <v>0</v>
      </c>
      <c r="AJ5883" s="43">
        <v>324802569.14501619</v>
      </c>
      <c r="AK5883" s="43">
        <v>335718910.15360337</v>
      </c>
    </row>
    <row r="5884" spans="3:37" x14ac:dyDescent="0.2">
      <c r="C5884" s="43">
        <v>6.0885457405111137E-4</v>
      </c>
      <c r="D5884" s="43">
        <v>5.1284862568303037E-2</v>
      </c>
      <c r="E5884" s="43">
        <v>3.3086089978968181</v>
      </c>
      <c r="F5884" s="43">
        <v>2.3311791214253605</v>
      </c>
      <c r="H5884" s="43">
        <v>9.1282972318418309E-5</v>
      </c>
      <c r="I5884" s="43">
        <v>9.9861191569653979E-2</v>
      </c>
      <c r="J5884" s="43">
        <v>0</v>
      </c>
      <c r="K5884" s="43">
        <v>1</v>
      </c>
      <c r="M5884" s="43">
        <v>7.8680841454455974E-3</v>
      </c>
      <c r="N5884" s="43">
        <v>4.4873009662450274E-2</v>
      </c>
      <c r="O5884" s="43">
        <v>0</v>
      </c>
      <c r="P5884" s="43">
        <v>1</v>
      </c>
      <c r="R5884" s="43">
        <v>591.21458840340131</v>
      </c>
      <c r="S5884" s="43">
        <v>172.59526998754421</v>
      </c>
      <c r="T5884" s="43">
        <v>6684.9254371391753</v>
      </c>
      <c r="U5884" s="43">
        <v>7448.7352955301212</v>
      </c>
      <c r="W5884" s="43">
        <v>1956.0979068793574</v>
      </c>
      <c r="X5884" s="43">
        <v>0</v>
      </c>
      <c r="Y5884" s="43">
        <v>0</v>
      </c>
      <c r="Z5884" s="43">
        <v>1956.0979068793574</v>
      </c>
      <c r="AB5884" s="43">
        <v>84.210339251022461</v>
      </c>
      <c r="AC5884" s="43">
        <v>0</v>
      </c>
      <c r="AD5884" s="43">
        <v>0</v>
      </c>
      <c r="AE5884" s="43">
        <v>84.210339251022461</v>
      </c>
      <c r="AG5884" s="43">
        <v>3597264.0507511385</v>
      </c>
      <c r="AH5884" s="43">
        <v>422517.1478859412</v>
      </c>
      <c r="AI5884" s="43">
        <v>0</v>
      </c>
      <c r="AJ5884" s="43">
        <v>353683424.85429436</v>
      </c>
      <c r="AK5884" s="43">
        <v>357280688.90504551</v>
      </c>
    </row>
    <row r="5885" spans="3:37" x14ac:dyDescent="0.2">
      <c r="C5885" s="43">
        <v>6.0987302842649882E-4</v>
      </c>
      <c r="D5885" s="43">
        <v>5.8171118346509898E-2</v>
      </c>
      <c r="E5885" s="43">
        <v>3.9516481772884653</v>
      </c>
      <c r="F5885" s="43">
        <v>4.5325478932728833</v>
      </c>
      <c r="H5885" s="43">
        <v>8.8658069591377261E-5</v>
      </c>
      <c r="I5885" s="43">
        <v>0.10002607664175694</v>
      </c>
      <c r="J5885" s="43">
        <v>0</v>
      </c>
      <c r="K5885" s="43">
        <v>1</v>
      </c>
      <c r="M5885" s="43">
        <v>7.925884874601774E-3</v>
      </c>
      <c r="N5885" s="43">
        <v>4.9132449764753616E-2</v>
      </c>
      <c r="O5885" s="43">
        <v>0</v>
      </c>
      <c r="P5885" s="43">
        <v>1</v>
      </c>
      <c r="R5885" s="43">
        <v>671.7214444024487</v>
      </c>
      <c r="S5885" s="43">
        <v>167.90896256827455</v>
      </c>
      <c r="T5885" s="43">
        <v>7373.2430711400402</v>
      </c>
      <c r="U5885" s="43">
        <v>8212.8734781107632</v>
      </c>
      <c r="W5885" s="43">
        <v>2654.4068214185118</v>
      </c>
      <c r="X5885" s="43">
        <v>0</v>
      </c>
      <c r="Y5885" s="43">
        <v>0</v>
      </c>
      <c r="Z5885" s="43">
        <v>2654.4068214185118</v>
      </c>
      <c r="AB5885" s="43">
        <v>253.89903454203949</v>
      </c>
      <c r="AC5885" s="43">
        <v>0</v>
      </c>
      <c r="AD5885" s="43">
        <v>0</v>
      </c>
      <c r="AE5885" s="43">
        <v>253.89903454203949</v>
      </c>
      <c r="AG5885" s="43">
        <v>4881454.1445886428</v>
      </c>
      <c r="AH5885" s="43">
        <v>573351.8734263985</v>
      </c>
      <c r="AI5885" s="43">
        <v>0</v>
      </c>
      <c r="AJ5885" s="43">
        <v>1066375945.0765659</v>
      </c>
      <c r="AK5885" s="43">
        <v>1071257399.2211545</v>
      </c>
    </row>
    <row r="5886" spans="3:37" x14ac:dyDescent="0.2">
      <c r="C5886" s="43">
        <v>5.8648796870531508E-4</v>
      </c>
      <c r="D5886" s="43">
        <v>5.9677571600663559E-2</v>
      </c>
      <c r="E5886" s="43">
        <v>4.0853800467544232</v>
      </c>
      <c r="F5886" s="43">
        <v>0.86692649357846652</v>
      </c>
      <c r="H5886" s="43">
        <v>8.8284242153293196E-5</v>
      </c>
      <c r="I5886" s="43">
        <v>0.11069103024523164</v>
      </c>
      <c r="J5886" s="43">
        <v>0</v>
      </c>
      <c r="K5886" s="43">
        <v>1</v>
      </c>
      <c r="M5886" s="43">
        <v>7.8924223287085704E-3</v>
      </c>
      <c r="N5886" s="43">
        <v>4.5974754434184528E-2</v>
      </c>
      <c r="O5886" s="43">
        <v>0</v>
      </c>
      <c r="P5886" s="43">
        <v>1</v>
      </c>
      <c r="R5886" s="43">
        <v>662.69336543025179</v>
      </c>
      <c r="S5886" s="43">
        <v>185.02823058357083</v>
      </c>
      <c r="T5886" s="43">
        <v>6870.2431468338609</v>
      </c>
      <c r="U5886" s="43">
        <v>7717.9647428476837</v>
      </c>
      <c r="W5886" s="43">
        <v>2707.3542522452881</v>
      </c>
      <c r="X5886" s="43">
        <v>0</v>
      </c>
      <c r="Y5886" s="43">
        <v>0</v>
      </c>
      <c r="Z5886" s="43">
        <v>2707.3542522452881</v>
      </c>
      <c r="AB5886" s="43">
        <v>-9.4360014907496588</v>
      </c>
      <c r="AC5886" s="43">
        <v>0</v>
      </c>
      <c r="AD5886" s="43">
        <v>0</v>
      </c>
      <c r="AE5886" s="43">
        <v>-9.4360014907496588</v>
      </c>
      <c r="AG5886" s="43">
        <v>4978824.4698790852</v>
      </c>
      <c r="AH5886" s="43">
        <v>584788.5184849822</v>
      </c>
      <c r="AI5886" s="43">
        <v>0</v>
      </c>
      <c r="AJ5886" s="43">
        <v>0</v>
      </c>
      <c r="AK5886" s="43">
        <v>4978824.4698790852</v>
      </c>
    </row>
    <row r="5887" spans="3:37" x14ac:dyDescent="0.2">
      <c r="C5887" s="43">
        <v>5.9950161591211743E-4</v>
      </c>
      <c r="D5887" s="43">
        <v>5.2861636928599597E-2</v>
      </c>
      <c r="E5887" s="43">
        <v>4.9864880781503977</v>
      </c>
      <c r="F5887" s="43">
        <v>0.89733161149319807</v>
      </c>
      <c r="H5887" s="43">
        <v>8.5491041908404927E-5</v>
      </c>
      <c r="I5887" s="43">
        <v>9.9227378343203138E-2</v>
      </c>
      <c r="J5887" s="43">
        <v>0</v>
      </c>
      <c r="K5887" s="43">
        <v>1</v>
      </c>
      <c r="M5887" s="43">
        <v>7.8694680485191792E-3</v>
      </c>
      <c r="N5887" s="43">
        <v>4.3711827663498064E-2</v>
      </c>
      <c r="O5887" s="43">
        <v>0</v>
      </c>
      <c r="P5887" s="43">
        <v>1</v>
      </c>
      <c r="R5887" s="43">
        <v>600.03051638458919</v>
      </c>
      <c r="S5887" s="43">
        <v>160.61810581821229</v>
      </c>
      <c r="T5887" s="43">
        <v>6513.0845288099636</v>
      </c>
      <c r="U5887" s="43">
        <v>7273.7331510127651</v>
      </c>
      <c r="W5887" s="43">
        <v>2992.045016478181</v>
      </c>
      <c r="X5887" s="43">
        <v>0</v>
      </c>
      <c r="Y5887" s="43">
        <v>0</v>
      </c>
      <c r="Z5887" s="43">
        <v>2992.045016478181</v>
      </c>
      <c r="AB5887" s="43">
        <v>-6.59164578041577</v>
      </c>
      <c r="AC5887" s="43">
        <v>0</v>
      </c>
      <c r="AD5887" s="43">
        <v>0</v>
      </c>
      <c r="AE5887" s="43">
        <v>-6.59164578041577</v>
      </c>
      <c r="AG5887" s="43">
        <v>5502370.7853033748</v>
      </c>
      <c r="AH5887" s="43">
        <v>646281.72355928714</v>
      </c>
      <c r="AI5887" s="43">
        <v>0</v>
      </c>
      <c r="AJ5887" s="43">
        <v>0</v>
      </c>
      <c r="AK5887" s="43">
        <v>5502370.7853033748</v>
      </c>
    </row>
    <row r="5888" spans="3:37" x14ac:dyDescent="0.2">
      <c r="C5888" s="43">
        <v>6.1490536018282693E-4</v>
      </c>
      <c r="D5888" s="43">
        <v>5.9483780290319976E-2</v>
      </c>
      <c r="E5888" s="43">
        <v>6.8869082358607576</v>
      </c>
      <c r="F5888" s="43">
        <v>2.1519661469039959</v>
      </c>
      <c r="H5888" s="43">
        <v>9.5048313971446419E-5</v>
      </c>
      <c r="I5888" s="43">
        <v>8.7346332723862899E-2</v>
      </c>
      <c r="J5888" s="43">
        <v>0</v>
      </c>
      <c r="K5888" s="43">
        <v>1</v>
      </c>
      <c r="M5888" s="43">
        <v>7.8579778868277383E-3</v>
      </c>
      <c r="N5888" s="43">
        <v>4.752348594853506E-2</v>
      </c>
      <c r="O5888" s="43">
        <v>0</v>
      </c>
      <c r="P5888" s="43">
        <v>1</v>
      </c>
      <c r="R5888" s="43">
        <v>692.54693645191753</v>
      </c>
      <c r="S5888" s="43">
        <v>157.1923714534893</v>
      </c>
      <c r="T5888" s="43">
        <v>7070.6845909711428</v>
      </c>
      <c r="U5888" s="43">
        <v>7920.4238988765501</v>
      </c>
      <c r="W5888" s="43">
        <v>4769.5072003708474</v>
      </c>
      <c r="X5888" s="43">
        <v>0</v>
      </c>
      <c r="Y5888" s="43">
        <v>0</v>
      </c>
      <c r="Z5888" s="43">
        <v>4769.5072003708474</v>
      </c>
      <c r="AB5888" s="43">
        <v>85.363596975010978</v>
      </c>
      <c r="AC5888" s="43">
        <v>0</v>
      </c>
      <c r="AD5888" s="43">
        <v>0</v>
      </c>
      <c r="AE5888" s="43">
        <v>85.363596975010978</v>
      </c>
      <c r="AG5888" s="43">
        <v>8771123.7414819878</v>
      </c>
      <c r="AH5888" s="43">
        <v>1030213.555280103</v>
      </c>
      <c r="AI5888" s="43">
        <v>0</v>
      </c>
      <c r="AJ5888" s="43">
        <v>358527107.29504609</v>
      </c>
      <c r="AK5888" s="43">
        <v>367298231.03652805</v>
      </c>
    </row>
    <row r="5889" spans="3:37" x14ac:dyDescent="0.2">
      <c r="C5889" s="43">
        <v>6.0290522775285351E-4</v>
      </c>
      <c r="D5889" s="43">
        <v>5.5110238471185125E-2</v>
      </c>
      <c r="E5889" s="43">
        <v>6.386430946219912</v>
      </c>
      <c r="F5889" s="43">
        <v>4.0650827780279268</v>
      </c>
      <c r="H5889" s="43">
        <v>9.7522273499683898E-5</v>
      </c>
      <c r="I5889" s="43">
        <v>0.11033181762195032</v>
      </c>
      <c r="J5889" s="43">
        <v>0</v>
      </c>
      <c r="K5889" s="43">
        <v>1</v>
      </c>
      <c r="M5889" s="43">
        <v>7.7929150014621395E-3</v>
      </c>
      <c r="N5889" s="43">
        <v>4.5261898591725441E-2</v>
      </c>
      <c r="O5889" s="43">
        <v>0</v>
      </c>
      <c r="P5889" s="43">
        <v>1</v>
      </c>
      <c r="R5889" s="43">
        <v>629.10583410481388</v>
      </c>
      <c r="S5889" s="43">
        <v>203.7262367432628</v>
      </c>
      <c r="T5889" s="43">
        <v>6678.4407815892027</v>
      </c>
      <c r="U5889" s="43">
        <v>7511.2728524372797</v>
      </c>
      <c r="W5889" s="43">
        <v>4017.7409673744737</v>
      </c>
      <c r="X5889" s="43">
        <v>0</v>
      </c>
      <c r="Y5889" s="43">
        <v>0</v>
      </c>
      <c r="Z5889" s="43">
        <v>4017.7409673744737</v>
      </c>
      <c r="AB5889" s="43">
        <v>206.32397597085682</v>
      </c>
      <c r="AC5889" s="43">
        <v>0</v>
      </c>
      <c r="AD5889" s="43">
        <v>0</v>
      </c>
      <c r="AE5889" s="43">
        <v>206.32397597085682</v>
      </c>
      <c r="AG5889" s="43">
        <v>7388625.6390016573</v>
      </c>
      <c r="AH5889" s="43">
        <v>867832.04895288637</v>
      </c>
      <c r="AI5889" s="43">
        <v>0</v>
      </c>
      <c r="AJ5889" s="43">
        <v>866560699.07759869</v>
      </c>
      <c r="AK5889" s="43">
        <v>873949324.7166003</v>
      </c>
    </row>
    <row r="5890" spans="3:37" x14ac:dyDescent="0.2">
      <c r="C5890" s="43">
        <v>6.0647153647889953E-4</v>
      </c>
      <c r="D5890" s="43">
        <v>4.696737208866935E-2</v>
      </c>
      <c r="E5890" s="43">
        <v>7.3749299011393372</v>
      </c>
      <c r="F5890" s="43">
        <v>1.5327571028189495</v>
      </c>
      <c r="H5890" s="43">
        <v>9.5228584599538202E-5</v>
      </c>
      <c r="I5890" s="43">
        <v>0.11723356953188757</v>
      </c>
      <c r="J5890" s="43">
        <v>0</v>
      </c>
      <c r="K5890" s="43">
        <v>1</v>
      </c>
      <c r="M5890" s="43">
        <v>7.763105880283715E-3</v>
      </c>
      <c r="N5890" s="43">
        <v>4.427943391948122E-2</v>
      </c>
      <c r="O5890" s="43">
        <v>0</v>
      </c>
      <c r="P5890" s="43">
        <v>1</v>
      </c>
      <c r="R5890" s="43">
        <v>539.32314328004873</v>
      </c>
      <c r="S5890" s="43">
        <v>211.37892785238196</v>
      </c>
      <c r="T5890" s="43">
        <v>6508.4855112500454</v>
      </c>
      <c r="U5890" s="43">
        <v>7259.1875823824757</v>
      </c>
      <c r="W5890" s="43">
        <v>3977.4703757524862</v>
      </c>
      <c r="X5890" s="43">
        <v>0</v>
      </c>
      <c r="Y5890" s="43">
        <v>0</v>
      </c>
      <c r="Z5890" s="43">
        <v>3977.4703757524862</v>
      </c>
      <c r="AB5890" s="43">
        <v>30.744121176788411</v>
      </c>
      <c r="AC5890" s="43">
        <v>0</v>
      </c>
      <c r="AD5890" s="43">
        <v>0</v>
      </c>
      <c r="AE5890" s="43">
        <v>30.744121176788411</v>
      </c>
      <c r="AG5890" s="43">
        <v>7314568.0210088221</v>
      </c>
      <c r="AH5890" s="43">
        <v>859133.601162537</v>
      </c>
      <c r="AI5890" s="43">
        <v>0</v>
      </c>
      <c r="AJ5890" s="43">
        <v>129125308.94251132</v>
      </c>
      <c r="AK5890" s="43">
        <v>136439876.96352014</v>
      </c>
    </row>
    <row r="5891" spans="3:37" x14ac:dyDescent="0.2">
      <c r="C5891" s="43">
        <v>5.972566675814439E-4</v>
      </c>
      <c r="D5891" s="43">
        <v>4.8021490776448704E-2</v>
      </c>
      <c r="E5891" s="43">
        <v>4.5989108435463084</v>
      </c>
      <c r="F5891" s="43">
        <v>4.8224489739163729</v>
      </c>
      <c r="H5891" s="43">
        <v>9.5717388215343924E-5</v>
      </c>
      <c r="I5891" s="43">
        <v>0.10686048868376241</v>
      </c>
      <c r="J5891" s="43">
        <v>0</v>
      </c>
      <c r="K5891" s="43">
        <v>1</v>
      </c>
      <c r="M5891" s="43">
        <v>7.8192124479312172E-3</v>
      </c>
      <c r="N5891" s="43">
        <v>4.5800963999070188E-2</v>
      </c>
      <c r="O5891" s="43">
        <v>0</v>
      </c>
      <c r="P5891" s="43">
        <v>1</v>
      </c>
      <c r="R5891" s="43">
        <v>543.04899924873439</v>
      </c>
      <c r="S5891" s="43">
        <v>193.66465587018115</v>
      </c>
      <c r="T5891" s="43">
        <v>6780.7854758701042</v>
      </c>
      <c r="U5891" s="43">
        <v>7517.4991309890192</v>
      </c>
      <c r="W5891" s="43">
        <v>2497.4339312219759</v>
      </c>
      <c r="X5891" s="43">
        <v>0</v>
      </c>
      <c r="Y5891" s="43">
        <v>0</v>
      </c>
      <c r="Z5891" s="43">
        <v>2497.4339312219759</v>
      </c>
      <c r="AB5891" s="43">
        <v>222.10814862621629</v>
      </c>
      <c r="AC5891" s="43">
        <v>0</v>
      </c>
      <c r="AD5891" s="43">
        <v>0</v>
      </c>
      <c r="AE5891" s="43">
        <v>222.10814862621629</v>
      </c>
      <c r="AG5891" s="43">
        <v>4592780.9995172136</v>
      </c>
      <c r="AH5891" s="43">
        <v>539445.72914394678</v>
      </c>
      <c r="AI5891" s="43">
        <v>0</v>
      </c>
      <c r="AJ5891" s="43">
        <v>932854224.23010838</v>
      </c>
      <c r="AK5891" s="43">
        <v>937447005.22962558</v>
      </c>
    </row>
    <row r="5892" spans="3:37" x14ac:dyDescent="0.2">
      <c r="C5892" s="43">
        <v>6.1509533758530299E-4</v>
      </c>
      <c r="D5892" s="43">
        <v>4.9631300480443112E-2</v>
      </c>
      <c r="E5892" s="43">
        <v>9.2646594653110146</v>
      </c>
      <c r="F5892" s="43">
        <v>1.3657737536261871</v>
      </c>
      <c r="H5892" s="43">
        <v>9.7716816627513303E-5</v>
      </c>
      <c r="I5892" s="43">
        <v>0.10854095080645876</v>
      </c>
      <c r="J5892" s="43">
        <v>0</v>
      </c>
      <c r="K5892" s="43">
        <v>1</v>
      </c>
      <c r="M5892" s="43">
        <v>7.8343616821524402E-3</v>
      </c>
      <c r="N5892" s="43">
        <v>4.5028246337649389E-2</v>
      </c>
      <c r="O5892" s="43">
        <v>0</v>
      </c>
      <c r="P5892" s="43">
        <v>1</v>
      </c>
      <c r="R5892" s="43">
        <v>578.01680217192768</v>
      </c>
      <c r="S5892" s="43">
        <v>200.81923331577175</v>
      </c>
      <c r="T5892" s="43">
        <v>6679.3011272521599</v>
      </c>
      <c r="U5892" s="43">
        <v>7458.1371627398594</v>
      </c>
      <c r="W5892" s="43">
        <v>5355.1288373509542</v>
      </c>
      <c r="X5892" s="43">
        <v>0</v>
      </c>
      <c r="Y5892" s="43">
        <v>0</v>
      </c>
      <c r="Z5892" s="43">
        <v>5355.1288373509542</v>
      </c>
      <c r="AB5892" s="43">
        <v>22.622301166669146</v>
      </c>
      <c r="AC5892" s="43">
        <v>0</v>
      </c>
      <c r="AD5892" s="43">
        <v>0</v>
      </c>
      <c r="AE5892" s="43">
        <v>22.622301166669146</v>
      </c>
      <c r="AG5892" s="43">
        <v>9848081.9318884052</v>
      </c>
      <c r="AH5892" s="43">
        <v>1156707.8288678061</v>
      </c>
      <c r="AI5892" s="43">
        <v>0</v>
      </c>
      <c r="AJ5892" s="43">
        <v>95013664.900010407</v>
      </c>
      <c r="AK5892" s="43">
        <v>104861746.83189881</v>
      </c>
    </row>
    <row r="5893" spans="3:37" x14ac:dyDescent="0.2">
      <c r="C5893" s="43">
        <v>6.1606582398165965E-4</v>
      </c>
      <c r="D5893" s="43">
        <v>5.0205198293419719E-2</v>
      </c>
      <c r="E5893" s="43">
        <v>5.7331749495451536</v>
      </c>
      <c r="F5893" s="43">
        <v>3.0735307107963972</v>
      </c>
      <c r="H5893" s="43">
        <v>8.7246931405900199E-5</v>
      </c>
      <c r="I5893" s="43">
        <v>9.1427024106785645E-2</v>
      </c>
      <c r="J5893" s="43">
        <v>0</v>
      </c>
      <c r="K5893" s="43">
        <v>1</v>
      </c>
      <c r="M5893" s="43">
        <v>7.8290179109343442E-3</v>
      </c>
      <c r="N5893" s="43">
        <v>4.6345805785497296E-2</v>
      </c>
      <c r="O5893" s="43">
        <v>0</v>
      </c>
      <c r="P5893" s="43">
        <v>1</v>
      </c>
      <c r="R5893" s="43">
        <v>585.62306958874979</v>
      </c>
      <c r="S5893" s="43">
        <v>151.03135471505715</v>
      </c>
      <c r="T5893" s="43">
        <v>6870.053146758486</v>
      </c>
      <c r="U5893" s="43">
        <v>7606.707571062293</v>
      </c>
      <c r="W5893" s="43">
        <v>3357.4795124419584</v>
      </c>
      <c r="X5893" s="43">
        <v>0</v>
      </c>
      <c r="Y5893" s="43">
        <v>0</v>
      </c>
      <c r="Z5893" s="43">
        <v>3357.4795124419584</v>
      </c>
      <c r="AB5893" s="43">
        <v>129.93089391251473</v>
      </c>
      <c r="AC5893" s="43">
        <v>0</v>
      </c>
      <c r="AD5893" s="43">
        <v>0</v>
      </c>
      <c r="AE5893" s="43">
        <v>129.93089391251473</v>
      </c>
      <c r="AG5893" s="43">
        <v>6174404.8233807618</v>
      </c>
      <c r="AH5893" s="43">
        <v>725215.574687463</v>
      </c>
      <c r="AI5893" s="43">
        <v>0</v>
      </c>
      <c r="AJ5893" s="43">
        <v>545709754.43256187</v>
      </c>
      <c r="AK5893" s="43">
        <v>551884159.25594258</v>
      </c>
    </row>
    <row r="5894" spans="3:37" x14ac:dyDescent="0.2">
      <c r="C5894" s="43">
        <v>5.8844996907380363E-4</v>
      </c>
      <c r="D5894" s="43">
        <v>5.6496222709214616E-2</v>
      </c>
      <c r="E5894" s="43">
        <v>6.1492912786369711</v>
      </c>
      <c r="F5894" s="43">
        <v>9.9938079815884233</v>
      </c>
      <c r="H5894" s="43">
        <v>1.0099984687350627E-4</v>
      </c>
      <c r="I5894" s="43">
        <v>0.10778115164185931</v>
      </c>
      <c r="J5894" s="43">
        <v>0</v>
      </c>
      <c r="K5894" s="43">
        <v>1</v>
      </c>
      <c r="M5894" s="43">
        <v>7.8662843091703571E-3</v>
      </c>
      <c r="N5894" s="43">
        <v>4.6905375690656337E-2</v>
      </c>
      <c r="O5894" s="43">
        <v>0</v>
      </c>
      <c r="P5894" s="43">
        <v>1</v>
      </c>
      <c r="R5894" s="43">
        <v>629.46462638105959</v>
      </c>
      <c r="S5894" s="43">
        <v>206.11324835431029</v>
      </c>
      <c r="T5894" s="43">
        <v>6986.0973080383264</v>
      </c>
      <c r="U5894" s="43">
        <v>7821.6751827736962</v>
      </c>
      <c r="W5894" s="43">
        <v>3870.7613372155292</v>
      </c>
      <c r="X5894" s="43">
        <v>0</v>
      </c>
      <c r="Y5894" s="43">
        <v>0</v>
      </c>
      <c r="Z5894" s="43">
        <v>3870.7613372155292</v>
      </c>
      <c r="AB5894" s="43">
        <v>605.75738595346957</v>
      </c>
      <c r="AC5894" s="43">
        <v>0</v>
      </c>
      <c r="AD5894" s="43">
        <v>0</v>
      </c>
      <c r="AE5894" s="43">
        <v>605.75738595346957</v>
      </c>
      <c r="AG5894" s="43">
        <v>7118330.0991393579</v>
      </c>
      <c r="AH5894" s="43">
        <v>836084.44883855432</v>
      </c>
      <c r="AI5894" s="43">
        <v>0</v>
      </c>
      <c r="AJ5894" s="43">
        <v>2544181021.0045724</v>
      </c>
      <c r="AK5894" s="43">
        <v>2551299351.1037116</v>
      </c>
    </row>
    <row r="5895" spans="3:37" x14ac:dyDescent="0.2">
      <c r="C5895" s="43">
        <v>6.2220851339855887E-4</v>
      </c>
      <c r="D5895" s="43">
        <v>5.7452599838049512E-2</v>
      </c>
      <c r="E5895" s="43">
        <v>4.6414887131918379</v>
      </c>
      <c r="F5895" s="43">
        <v>6.0687900601632814</v>
      </c>
      <c r="H5895" s="43">
        <v>8.8103405400410338E-5</v>
      </c>
      <c r="I5895" s="43">
        <v>9.0360474965554494E-2</v>
      </c>
      <c r="J5895" s="43">
        <v>0</v>
      </c>
      <c r="K5895" s="43">
        <v>1</v>
      </c>
      <c r="M5895" s="43">
        <v>7.9219834656514276E-3</v>
      </c>
      <c r="N5895" s="43">
        <v>4.6412628003345335E-2</v>
      </c>
      <c r="O5895" s="43">
        <v>0</v>
      </c>
      <c r="P5895" s="43">
        <v>1</v>
      </c>
      <c r="R5895" s="43">
        <v>676.84310320160273</v>
      </c>
      <c r="S5895" s="43">
        <v>150.73481527638143</v>
      </c>
      <c r="T5895" s="43">
        <v>6961.6544764304754</v>
      </c>
      <c r="U5895" s="43">
        <v>7789.2323949084594</v>
      </c>
      <c r="W5895" s="43">
        <v>3141.5596241119774</v>
      </c>
      <c r="X5895" s="43">
        <v>0</v>
      </c>
      <c r="Y5895" s="43">
        <v>0</v>
      </c>
      <c r="Z5895" s="43">
        <v>3141.5596241119774</v>
      </c>
      <c r="AB5895" s="43">
        <v>367.09298853642383</v>
      </c>
      <c r="AC5895" s="43">
        <v>0</v>
      </c>
      <c r="AD5895" s="43">
        <v>0</v>
      </c>
      <c r="AE5895" s="43">
        <v>367.09298853642383</v>
      </c>
      <c r="AG5895" s="43">
        <v>5777328.1487419261</v>
      </c>
      <c r="AH5895" s="43">
        <v>678576.87880818709</v>
      </c>
      <c r="AI5895" s="43">
        <v>0</v>
      </c>
      <c r="AJ5895" s="43">
        <v>1541790551.8529801</v>
      </c>
      <c r="AK5895" s="43">
        <v>1547567880.0017221</v>
      </c>
    </row>
    <row r="5896" spans="3:37" x14ac:dyDescent="0.2">
      <c r="C5896" s="43">
        <v>6.1068812748310553E-4</v>
      </c>
      <c r="D5896" s="43">
        <v>6.4062261586465441E-2</v>
      </c>
      <c r="E5896" s="43">
        <v>4.5341858716577006</v>
      </c>
      <c r="F5896" s="43">
        <v>0.84760113265879133</v>
      </c>
      <c r="H5896" s="43">
        <v>9.8622759124311621E-5</v>
      </c>
      <c r="I5896" s="43">
        <v>8.3907865943317464E-2</v>
      </c>
      <c r="J5896" s="43">
        <v>0</v>
      </c>
      <c r="K5896" s="43">
        <v>1</v>
      </c>
      <c r="M5896" s="43">
        <v>7.8288233304661323E-3</v>
      </c>
      <c r="N5896" s="43">
        <v>4.7210065741406959E-2</v>
      </c>
      <c r="O5896" s="43">
        <v>0</v>
      </c>
      <c r="P5896" s="43">
        <v>1</v>
      </c>
      <c r="R5896" s="43">
        <v>740.73713271120005</v>
      </c>
      <c r="S5896" s="43">
        <v>156.68311491309061</v>
      </c>
      <c r="T5896" s="43">
        <v>6997.9924666429624</v>
      </c>
      <c r="U5896" s="43">
        <v>7895.4127142672533</v>
      </c>
      <c r="W5896" s="43">
        <v>3358.6398417513583</v>
      </c>
      <c r="X5896" s="43">
        <v>0</v>
      </c>
      <c r="Y5896" s="43">
        <v>0</v>
      </c>
      <c r="Z5896" s="43">
        <v>3358.6398417513583</v>
      </c>
      <c r="AB5896" s="43">
        <v>-12.078962502435479</v>
      </c>
      <c r="AC5896" s="43">
        <v>0</v>
      </c>
      <c r="AD5896" s="43">
        <v>0</v>
      </c>
      <c r="AE5896" s="43">
        <v>-12.078962502435479</v>
      </c>
      <c r="AG5896" s="43">
        <v>6176538.6689807475</v>
      </c>
      <c r="AH5896" s="43">
        <v>725466.20581829338</v>
      </c>
      <c r="AI5896" s="43">
        <v>0</v>
      </c>
      <c r="AJ5896" s="43">
        <v>0</v>
      </c>
      <c r="AK5896" s="43">
        <v>6176538.6689807475</v>
      </c>
    </row>
    <row r="5897" spans="3:37" x14ac:dyDescent="0.2">
      <c r="C5897" s="43">
        <v>6.2988831817600843E-4</v>
      </c>
      <c r="D5897" s="43">
        <v>5.2159188998476783E-2</v>
      </c>
      <c r="E5897" s="43">
        <v>0.75787386323758854</v>
      </c>
      <c r="F5897" s="43">
        <v>2.9867128729141146</v>
      </c>
      <c r="H5897" s="43">
        <v>8.8101426393285198E-5</v>
      </c>
      <c r="I5897" s="43">
        <v>8.505315455989429E-2</v>
      </c>
      <c r="J5897" s="43">
        <v>0</v>
      </c>
      <c r="K5897" s="43">
        <v>1</v>
      </c>
      <c r="M5897" s="43">
        <v>7.8542393127313259E-3</v>
      </c>
      <c r="N5897" s="43">
        <v>4.6263227810714569E-2</v>
      </c>
      <c r="O5897" s="43">
        <v>0</v>
      </c>
      <c r="P5897" s="43">
        <v>1</v>
      </c>
      <c r="R5897" s="43">
        <v>622.06641826467239</v>
      </c>
      <c r="S5897" s="43">
        <v>141.87822240395511</v>
      </c>
      <c r="T5897" s="43">
        <v>6879.9048669585172</v>
      </c>
      <c r="U5897" s="43">
        <v>7643.8495076271447</v>
      </c>
      <c r="W5897" s="43">
        <v>471.44787960061689</v>
      </c>
      <c r="X5897" s="43">
        <v>0</v>
      </c>
      <c r="Y5897" s="43">
        <v>0</v>
      </c>
      <c r="Z5897" s="43">
        <v>471.44787960061689</v>
      </c>
      <c r="AB5897" s="43">
        <v>132.23780762421808</v>
      </c>
      <c r="AC5897" s="43">
        <v>0</v>
      </c>
      <c r="AD5897" s="43">
        <v>0</v>
      </c>
      <c r="AE5897" s="43">
        <v>132.23780762421808</v>
      </c>
      <c r="AG5897" s="43">
        <v>866992.6505855344</v>
      </c>
      <c r="AH5897" s="43">
        <v>101832.74199373325</v>
      </c>
      <c r="AI5897" s="43">
        <v>0</v>
      </c>
      <c r="AJ5897" s="43">
        <v>555398792.02171588</v>
      </c>
      <c r="AK5897" s="43">
        <v>556265784.67230141</v>
      </c>
    </row>
    <row r="5898" spans="3:37" x14ac:dyDescent="0.2">
      <c r="C5898" s="43">
        <v>6.3280833368706269E-4</v>
      </c>
      <c r="D5898" s="43">
        <v>4.9964490293763729E-2</v>
      </c>
      <c r="E5898" s="43">
        <v>9.5375792013384029</v>
      </c>
      <c r="F5898" s="43">
        <v>7.6510337442024854</v>
      </c>
      <c r="H5898" s="43">
        <v>8.6291282353738268E-5</v>
      </c>
      <c r="I5898" s="43">
        <v>0.11978882566564253</v>
      </c>
      <c r="J5898" s="43">
        <v>0</v>
      </c>
      <c r="K5898" s="43">
        <v>1</v>
      </c>
      <c r="M5898" s="43">
        <v>7.8485629986579895E-3</v>
      </c>
      <c r="N5898" s="43">
        <v>4.6680813911155417E-2</v>
      </c>
      <c r="O5898" s="43">
        <v>0</v>
      </c>
      <c r="P5898" s="43">
        <v>1</v>
      </c>
      <c r="R5898" s="43">
        <v>598.65418665422362</v>
      </c>
      <c r="S5898" s="43">
        <v>195.71567191742687</v>
      </c>
      <c r="T5898" s="43">
        <v>6936.9879650148559</v>
      </c>
      <c r="U5898" s="43">
        <v>7731.3578235865061</v>
      </c>
      <c r="W5898" s="43">
        <v>5709.7117194274815</v>
      </c>
      <c r="X5898" s="43">
        <v>0</v>
      </c>
      <c r="Y5898" s="43">
        <v>0</v>
      </c>
      <c r="Z5898" s="43">
        <v>5709.7117194274815</v>
      </c>
      <c r="AB5898" s="43">
        <v>426.03860403035077</v>
      </c>
      <c r="AC5898" s="43">
        <v>0</v>
      </c>
      <c r="AD5898" s="43">
        <v>0</v>
      </c>
      <c r="AE5898" s="43">
        <v>426.03860403035077</v>
      </c>
      <c r="AG5898" s="43">
        <v>10500159.852027139</v>
      </c>
      <c r="AH5898" s="43">
        <v>1233297.7313963361</v>
      </c>
      <c r="AI5898" s="43">
        <v>0</v>
      </c>
      <c r="AJ5898" s="43">
        <v>1789362136.9274733</v>
      </c>
      <c r="AK5898" s="43">
        <v>1799862296.7795005</v>
      </c>
    </row>
    <row r="5899" spans="3:37" x14ac:dyDescent="0.2">
      <c r="C5899" s="43">
        <v>6.028496371836365E-4</v>
      </c>
      <c r="D5899" s="43">
        <v>4.5533054501975166E-2</v>
      </c>
      <c r="E5899" s="43">
        <v>7.0266605747411734</v>
      </c>
      <c r="F5899" s="43">
        <v>7.8166498826066073</v>
      </c>
      <c r="H5899" s="43">
        <v>9.659723068311532E-5</v>
      </c>
      <c r="I5899" s="43">
        <v>0.10464290827897116</v>
      </c>
      <c r="J5899" s="43">
        <v>0</v>
      </c>
      <c r="K5899" s="43">
        <v>1</v>
      </c>
      <c r="M5899" s="43">
        <v>7.8428542747225622E-3</v>
      </c>
      <c r="N5899" s="43">
        <v>4.5055131288951875E-2</v>
      </c>
      <c r="O5899" s="43">
        <v>0</v>
      </c>
      <c r="P5899" s="43">
        <v>1</v>
      </c>
      <c r="R5899" s="43">
        <v>519.73044970569003</v>
      </c>
      <c r="S5899" s="43">
        <v>191.38894565721642</v>
      </c>
      <c r="T5899" s="43">
        <v>6690.5339368112764</v>
      </c>
      <c r="U5899" s="43">
        <v>7401.6533321741827</v>
      </c>
      <c r="W5899" s="43">
        <v>3651.9694604394726</v>
      </c>
      <c r="X5899" s="43">
        <v>0</v>
      </c>
      <c r="Y5899" s="43">
        <v>0</v>
      </c>
      <c r="Z5899" s="43">
        <v>3651.9694604394726</v>
      </c>
      <c r="AB5899" s="43">
        <v>379.08179446015072</v>
      </c>
      <c r="AC5899" s="43">
        <v>0</v>
      </c>
      <c r="AD5899" s="43">
        <v>0</v>
      </c>
      <c r="AE5899" s="43">
        <v>379.08179446015072</v>
      </c>
      <c r="AG5899" s="43">
        <v>6715971.8377481904</v>
      </c>
      <c r="AH5899" s="43">
        <v>788825.4034549261</v>
      </c>
      <c r="AI5899" s="43">
        <v>0</v>
      </c>
      <c r="AJ5899" s="43">
        <v>1592143536.7326331</v>
      </c>
      <c r="AK5899" s="43">
        <v>1598859508.5703814</v>
      </c>
    </row>
    <row r="5900" spans="3:37" x14ac:dyDescent="0.2">
      <c r="C5900" s="43">
        <v>5.9896524934948965E-4</v>
      </c>
      <c r="D5900" s="43">
        <v>6.3400720210272987E-2</v>
      </c>
      <c r="E5900" s="43">
        <v>2.9431696659585671</v>
      </c>
      <c r="F5900" s="43">
        <v>1.7584786404468173</v>
      </c>
      <c r="H5900" s="43">
        <v>8.6481298416728016E-5</v>
      </c>
      <c r="I5900" s="43">
        <v>8.3465039425705059E-2</v>
      </c>
      <c r="J5900" s="43">
        <v>0</v>
      </c>
      <c r="K5900" s="43">
        <v>1</v>
      </c>
      <c r="M5900" s="43">
        <v>7.8633848048319521E-3</v>
      </c>
      <c r="N5900" s="43">
        <v>4.6743351293522584E-2</v>
      </c>
      <c r="O5900" s="43">
        <v>0</v>
      </c>
      <c r="P5900" s="43">
        <v>1</v>
      </c>
      <c r="R5900" s="43">
        <v>719.01539694346536</v>
      </c>
      <c r="S5900" s="43">
        <v>136.66873576802107</v>
      </c>
      <c r="T5900" s="43">
        <v>6959.3991842327068</v>
      </c>
      <c r="U5900" s="43">
        <v>7815.083316944193</v>
      </c>
      <c r="W5900" s="43">
        <v>2116.1843056411653</v>
      </c>
      <c r="X5900" s="43">
        <v>0</v>
      </c>
      <c r="Y5900" s="43">
        <v>0</v>
      </c>
      <c r="Z5900" s="43">
        <v>2116.1843056411653</v>
      </c>
      <c r="AB5900" s="43">
        <v>58.353286818538891</v>
      </c>
      <c r="AC5900" s="43">
        <v>0</v>
      </c>
      <c r="AD5900" s="43">
        <v>0</v>
      </c>
      <c r="AE5900" s="43">
        <v>58.353286818538891</v>
      </c>
      <c r="AG5900" s="43">
        <v>3891662.9380741031</v>
      </c>
      <c r="AH5900" s="43">
        <v>457095.8100184917</v>
      </c>
      <c r="AI5900" s="43">
        <v>0</v>
      </c>
      <c r="AJ5900" s="43">
        <v>245083804.63786334</v>
      </c>
      <c r="AK5900" s="43">
        <v>248975467.57593745</v>
      </c>
    </row>
    <row r="5901" spans="3:37" x14ac:dyDescent="0.2">
      <c r="C5901" s="43">
        <v>6.3004495278573547E-4</v>
      </c>
      <c r="D5901" s="43">
        <v>6.3063048095439944E-2</v>
      </c>
      <c r="E5901" s="43">
        <v>6.0090129332267255</v>
      </c>
      <c r="F5901" s="43">
        <v>5.6077953823108562</v>
      </c>
      <c r="H5901" s="43">
        <v>8.397850784877638E-5</v>
      </c>
      <c r="I5901" s="43">
        <v>0.1204576760064604</v>
      </c>
      <c r="J5901" s="43">
        <v>0</v>
      </c>
      <c r="K5901" s="43">
        <v>1</v>
      </c>
      <c r="M5901" s="43">
        <v>7.8896524337354057E-3</v>
      </c>
      <c r="N5901" s="43">
        <v>4.6092915465944295E-2</v>
      </c>
      <c r="O5901" s="43">
        <v>0</v>
      </c>
      <c r="P5901" s="43">
        <v>1</v>
      </c>
      <c r="R5901" s="43">
        <v>752.29619939595659</v>
      </c>
      <c r="S5901" s="43">
        <v>191.53361542038709</v>
      </c>
      <c r="T5901" s="43">
        <v>6885.4832035359732</v>
      </c>
      <c r="U5901" s="43">
        <v>7829.3130183523172</v>
      </c>
      <c r="W5901" s="43">
        <v>4520.5575917876149</v>
      </c>
      <c r="X5901" s="43">
        <v>0</v>
      </c>
      <c r="Y5901" s="43">
        <v>0</v>
      </c>
      <c r="Z5901" s="43">
        <v>4520.5575917876149</v>
      </c>
      <c r="AB5901" s="43">
        <v>370.90768404661645</v>
      </c>
      <c r="AC5901" s="43">
        <v>0</v>
      </c>
      <c r="AD5901" s="43">
        <v>0</v>
      </c>
      <c r="AE5901" s="43">
        <v>370.90768404661645</v>
      </c>
      <c r="AG5901" s="43">
        <v>8313305.4112974238</v>
      </c>
      <c r="AH5901" s="43">
        <v>976440.43982612481</v>
      </c>
      <c r="AI5901" s="43">
        <v>0</v>
      </c>
      <c r="AJ5901" s="43">
        <v>1557812272.9957891</v>
      </c>
      <c r="AK5901" s="43">
        <v>1566125578.4070864</v>
      </c>
    </row>
    <row r="5902" spans="3:37" x14ac:dyDescent="0.2">
      <c r="C5902" s="43">
        <v>6.175670448294035E-4</v>
      </c>
      <c r="D5902" s="43">
        <v>5.6655439272642605E-2</v>
      </c>
      <c r="E5902" s="43">
        <v>5.3032887570718685</v>
      </c>
      <c r="F5902" s="43">
        <v>4.0034627791681254</v>
      </c>
      <c r="H5902" s="43">
        <v>9.2910673624047035E-5</v>
      </c>
      <c r="I5902" s="43">
        <v>0.11886752335221762</v>
      </c>
      <c r="J5902" s="43">
        <v>0</v>
      </c>
      <c r="K5902" s="43">
        <v>1</v>
      </c>
      <c r="M5902" s="43">
        <v>7.9252875643615051E-3</v>
      </c>
      <c r="N5902" s="43">
        <v>4.7275848316483571E-2</v>
      </c>
      <c r="O5902" s="43">
        <v>0</v>
      </c>
      <c r="P5902" s="43">
        <v>1</v>
      </c>
      <c r="R5902" s="43">
        <v>662.47286877169699</v>
      </c>
      <c r="S5902" s="43">
        <v>209.10826359685629</v>
      </c>
      <c r="T5902" s="43">
        <v>7094.0906326661125</v>
      </c>
      <c r="U5902" s="43">
        <v>7965.6717650346654</v>
      </c>
      <c r="W5902" s="43">
        <v>3513.2849168220882</v>
      </c>
      <c r="X5902" s="43">
        <v>0</v>
      </c>
      <c r="Y5902" s="43">
        <v>0</v>
      </c>
      <c r="Z5902" s="43">
        <v>3513.2849168220882</v>
      </c>
      <c r="AB5902" s="43">
        <v>212.89924858140384</v>
      </c>
      <c r="AC5902" s="43">
        <v>0</v>
      </c>
      <c r="AD5902" s="43">
        <v>0</v>
      </c>
      <c r="AE5902" s="43">
        <v>212.89924858140384</v>
      </c>
      <c r="AG5902" s="43">
        <v>6460930.9620358199</v>
      </c>
      <c r="AH5902" s="43">
        <v>758869.54203357105</v>
      </c>
      <c r="AI5902" s="43">
        <v>0</v>
      </c>
      <c r="AJ5902" s="43">
        <v>894176844.0418961</v>
      </c>
      <c r="AK5902" s="43">
        <v>900637775.00393188</v>
      </c>
    </row>
    <row r="5903" spans="3:37" x14ac:dyDescent="0.2">
      <c r="C5903" s="43">
        <v>6.3712655495185011E-4</v>
      </c>
      <c r="D5903" s="43">
        <v>6.0082216531150201E-2</v>
      </c>
      <c r="E5903" s="43">
        <v>4.8155503495748766</v>
      </c>
      <c r="F5903" s="43">
        <v>3.2850353005924755</v>
      </c>
      <c r="H5903" s="43">
        <v>8.861920109400687E-5</v>
      </c>
      <c r="I5903" s="43">
        <v>9.7986960106861531E-2</v>
      </c>
      <c r="J5903" s="43">
        <v>0</v>
      </c>
      <c r="K5903" s="43">
        <v>1</v>
      </c>
      <c r="M5903" s="43">
        <v>7.8324825103254867E-3</v>
      </c>
      <c r="N5903" s="43">
        <v>4.5785830412521267E-2</v>
      </c>
      <c r="O5903" s="43">
        <v>0</v>
      </c>
      <c r="P5903" s="43">
        <v>1</v>
      </c>
      <c r="R5903" s="43">
        <v>724.79305862315778</v>
      </c>
      <c r="S5903" s="43">
        <v>164.4138835996356</v>
      </c>
      <c r="T5903" s="43">
        <v>6790.0488993580611</v>
      </c>
      <c r="U5903" s="43">
        <v>7679.2558415808544</v>
      </c>
      <c r="W5903" s="43">
        <v>3490.2774668221914</v>
      </c>
      <c r="X5903" s="43">
        <v>0</v>
      </c>
      <c r="Y5903" s="43">
        <v>0</v>
      </c>
      <c r="Z5903" s="43">
        <v>3490.2774668221914</v>
      </c>
      <c r="AB5903" s="43">
        <v>177.21101652987889</v>
      </c>
      <c r="AC5903" s="43">
        <v>0</v>
      </c>
      <c r="AD5903" s="43">
        <v>0</v>
      </c>
      <c r="AE5903" s="43">
        <v>177.21101652987889</v>
      </c>
      <c r="AG5903" s="43">
        <v>6418620.2614860097</v>
      </c>
      <c r="AH5903" s="43">
        <v>753899.93283359334</v>
      </c>
      <c r="AI5903" s="43">
        <v>0</v>
      </c>
      <c r="AJ5903" s="43">
        <v>744286269.42549133</v>
      </c>
      <c r="AK5903" s="43">
        <v>750704889.68697739</v>
      </c>
    </row>
    <row r="5904" spans="3:37" x14ac:dyDescent="0.2">
      <c r="C5904" s="43">
        <v>6.0022421005586182E-4</v>
      </c>
      <c r="D5904" s="43">
        <v>5.146778768519468E-2</v>
      </c>
      <c r="E5904" s="43">
        <v>3.8430517396141419</v>
      </c>
      <c r="F5904" s="43">
        <v>3.2149996191204577</v>
      </c>
      <c r="H5904" s="43">
        <v>9.5248811141757095E-5</v>
      </c>
      <c r="I5904" s="43">
        <v>0.10563459272559761</v>
      </c>
      <c r="J5904" s="43">
        <v>0</v>
      </c>
      <c r="K5904" s="43">
        <v>1</v>
      </c>
      <c r="M5904" s="43">
        <v>7.9040645856800484E-3</v>
      </c>
      <c r="N5904" s="43">
        <v>4.6545562989999567E-2</v>
      </c>
      <c r="O5904" s="43">
        <v>0</v>
      </c>
      <c r="P5904" s="43">
        <v>1</v>
      </c>
      <c r="R5904" s="43">
        <v>584.91314592106687</v>
      </c>
      <c r="S5904" s="43">
        <v>190.50575449999187</v>
      </c>
      <c r="T5904" s="43">
        <v>6965.8022419668287</v>
      </c>
      <c r="U5904" s="43">
        <v>7741.2211423878871</v>
      </c>
      <c r="W5904" s="43">
        <v>2247.8514829551364</v>
      </c>
      <c r="X5904" s="43">
        <v>0</v>
      </c>
      <c r="Y5904" s="43">
        <v>0</v>
      </c>
      <c r="Z5904" s="43">
        <v>2247.8514829551364</v>
      </c>
      <c r="AB5904" s="43">
        <v>138.62731631140718</v>
      </c>
      <c r="AC5904" s="43">
        <v>0</v>
      </c>
      <c r="AD5904" s="43">
        <v>0</v>
      </c>
      <c r="AE5904" s="43">
        <v>138.62731631140718</v>
      </c>
      <c r="AG5904" s="43">
        <v>4133798.8771544956</v>
      </c>
      <c r="AH5904" s="43">
        <v>485535.92031830945</v>
      </c>
      <c r="AI5904" s="43">
        <v>0</v>
      </c>
      <c r="AJ5904" s="43">
        <v>582234728.50791013</v>
      </c>
      <c r="AK5904" s="43">
        <v>586368527.3850646</v>
      </c>
    </row>
    <row r="5905" spans="3:37" x14ac:dyDescent="0.2">
      <c r="C5905" s="43">
        <v>6.072872326180086E-4</v>
      </c>
      <c r="D5905" s="43">
        <v>4.852682506324154E-2</v>
      </c>
      <c r="E5905" s="43">
        <v>6.7262259437760381</v>
      </c>
      <c r="F5905" s="43">
        <v>4.2929962312304379</v>
      </c>
      <c r="H5905" s="43">
        <v>9.0928075151541776E-5</v>
      </c>
      <c r="I5905" s="43">
        <v>9.3837428211583362E-2</v>
      </c>
      <c r="J5905" s="43">
        <v>0</v>
      </c>
      <c r="K5905" s="43">
        <v>1</v>
      </c>
      <c r="M5905" s="43">
        <v>7.8129829876469273E-3</v>
      </c>
      <c r="N5905" s="43">
        <v>4.3246709551633108E-2</v>
      </c>
      <c r="O5905" s="43">
        <v>0</v>
      </c>
      <c r="P5905" s="43">
        <v>1</v>
      </c>
      <c r="R5905" s="43">
        <v>557.97970310166329</v>
      </c>
      <c r="S5905" s="43">
        <v>161.5535356207412</v>
      </c>
      <c r="T5905" s="43">
        <v>6397.5298507778207</v>
      </c>
      <c r="U5905" s="43">
        <v>7117.063089500225</v>
      </c>
      <c r="W5905" s="43">
        <v>3753.0975551028587</v>
      </c>
      <c r="X5905" s="43">
        <v>0</v>
      </c>
      <c r="Y5905" s="43">
        <v>0</v>
      </c>
      <c r="Z5905" s="43">
        <v>3753.0975551028587</v>
      </c>
      <c r="AB5905" s="43">
        <v>196.60448135760359</v>
      </c>
      <c r="AC5905" s="43">
        <v>0</v>
      </c>
      <c r="AD5905" s="43">
        <v>0</v>
      </c>
      <c r="AE5905" s="43">
        <v>196.60448135760359</v>
      </c>
      <c r="AG5905" s="43">
        <v>6901946.4038341567</v>
      </c>
      <c r="AH5905" s="43">
        <v>810669.07190221746</v>
      </c>
      <c r="AI5905" s="43">
        <v>0</v>
      </c>
      <c r="AJ5905" s="43">
        <v>825738821.70193505</v>
      </c>
      <c r="AK5905" s="43">
        <v>832640768.10576916</v>
      </c>
    </row>
    <row r="5906" spans="3:37" x14ac:dyDescent="0.2">
      <c r="C5906" s="43">
        <v>6.1734042897432229E-4</v>
      </c>
      <c r="D5906" s="43">
        <v>5.3330563307340213E-2</v>
      </c>
      <c r="E5906" s="43">
        <v>6.3167197620244755</v>
      </c>
      <c r="F5906" s="43">
        <v>1.7440975815120696</v>
      </c>
      <c r="H5906" s="43">
        <v>8.9644082626384505E-5</v>
      </c>
      <c r="I5906" s="43">
        <v>0.12941079897072449</v>
      </c>
      <c r="J5906" s="43">
        <v>0</v>
      </c>
      <c r="K5906" s="43">
        <v>1</v>
      </c>
      <c r="M5906" s="43">
        <v>7.8432189507280214E-3</v>
      </c>
      <c r="N5906" s="43">
        <v>4.7666553414551505E-2</v>
      </c>
      <c r="O5906" s="43">
        <v>0</v>
      </c>
      <c r="P5906" s="43">
        <v>1</v>
      </c>
      <c r="R5906" s="43">
        <v>623.3662183155642</v>
      </c>
      <c r="S5906" s="43">
        <v>219.65167454240841</v>
      </c>
      <c r="T5906" s="43">
        <v>7078.6503778873421</v>
      </c>
      <c r="U5906" s="43">
        <v>7921.6682707453147</v>
      </c>
      <c r="W5906" s="43">
        <v>3937.6297102123881</v>
      </c>
      <c r="X5906" s="43">
        <v>0</v>
      </c>
      <c r="Y5906" s="43">
        <v>0</v>
      </c>
      <c r="Z5906" s="43">
        <v>3937.6297102123881</v>
      </c>
      <c r="AB5906" s="43">
        <v>49.631446612608158</v>
      </c>
      <c r="AC5906" s="43">
        <v>0</v>
      </c>
      <c r="AD5906" s="43">
        <v>0</v>
      </c>
      <c r="AE5906" s="43">
        <v>49.631446612608158</v>
      </c>
      <c r="AG5906" s="43">
        <v>7241301.0370805813</v>
      </c>
      <c r="AH5906" s="43">
        <v>850528.01740587584</v>
      </c>
      <c r="AI5906" s="43">
        <v>0</v>
      </c>
      <c r="AJ5906" s="43">
        <v>208452075.77295426</v>
      </c>
      <c r="AK5906" s="43">
        <v>215693376.81003484</v>
      </c>
    </row>
    <row r="5907" spans="3:37" x14ac:dyDescent="0.2">
      <c r="C5907" s="43">
        <v>6.3060792276636857E-4</v>
      </c>
      <c r="D5907" s="43">
        <v>5.5304786839912357E-2</v>
      </c>
      <c r="E5907" s="43">
        <v>5.1469157077116234</v>
      </c>
      <c r="F5907" s="43">
        <v>2.4537373346788485</v>
      </c>
      <c r="H5907" s="43">
        <v>9.7022675850988449E-5</v>
      </c>
      <c r="I5907" s="43">
        <v>0.16594445837940752</v>
      </c>
      <c r="J5907" s="43">
        <v>0</v>
      </c>
      <c r="K5907" s="43">
        <v>1</v>
      </c>
      <c r="M5907" s="43">
        <v>7.9484029767319386E-3</v>
      </c>
      <c r="N5907" s="43">
        <v>4.5079727720329484E-2</v>
      </c>
      <c r="O5907" s="43">
        <v>0</v>
      </c>
      <c r="P5907" s="43">
        <v>1</v>
      </c>
      <c r="R5907" s="43">
        <v>660.33530618954649</v>
      </c>
      <c r="S5907" s="43">
        <v>304.84450772160449</v>
      </c>
      <c r="T5907" s="43">
        <v>6784.2764164759437</v>
      </c>
      <c r="U5907" s="43">
        <v>7749.4562303870944</v>
      </c>
      <c r="W5907" s="43">
        <v>3398.6901597835413</v>
      </c>
      <c r="X5907" s="43">
        <v>0</v>
      </c>
      <c r="Y5907" s="43">
        <v>0</v>
      </c>
      <c r="Z5907" s="43">
        <v>3398.6901597835413</v>
      </c>
      <c r="AB5907" s="43">
        <v>102.7150874175336</v>
      </c>
      <c r="AC5907" s="43">
        <v>0</v>
      </c>
      <c r="AD5907" s="43">
        <v>0</v>
      </c>
      <c r="AE5907" s="43">
        <v>102.7150874175336</v>
      </c>
      <c r="AG5907" s="43">
        <v>6250191.2038419321</v>
      </c>
      <c r="AH5907" s="43">
        <v>734117.07451324491</v>
      </c>
      <c r="AI5907" s="43">
        <v>0</v>
      </c>
      <c r="AJ5907" s="43">
        <v>431403367.1536411</v>
      </c>
      <c r="AK5907" s="43">
        <v>437653558.35748303</v>
      </c>
    </row>
    <row r="5908" spans="3:37" x14ac:dyDescent="0.2">
      <c r="C5908" s="43">
        <v>6.1233881729716444E-4</v>
      </c>
      <c r="D5908" s="43">
        <v>4.7238753612223641E-2</v>
      </c>
      <c r="E5908" s="43">
        <v>5.1171136125225809</v>
      </c>
      <c r="F5908" s="43">
        <v>4.0482040742950565</v>
      </c>
      <c r="H5908" s="43">
        <v>8.530633399926489E-5</v>
      </c>
      <c r="I5908" s="43">
        <v>9.2559457017272195E-2</v>
      </c>
      <c r="J5908" s="43">
        <v>0</v>
      </c>
      <c r="K5908" s="43">
        <v>1</v>
      </c>
      <c r="M5908" s="43">
        <v>7.8640164894935305E-3</v>
      </c>
      <c r="N5908" s="43">
        <v>4.5978419383050473E-2</v>
      </c>
      <c r="O5908" s="43">
        <v>0</v>
      </c>
      <c r="P5908" s="43">
        <v>1</v>
      </c>
      <c r="R5908" s="43">
        <v>547.68720374636735</v>
      </c>
      <c r="S5908" s="43">
        <v>149.50112122197746</v>
      </c>
      <c r="T5908" s="43">
        <v>6846.0619624135161</v>
      </c>
      <c r="U5908" s="43">
        <v>7543.2502873818612</v>
      </c>
      <c r="W5908" s="43">
        <v>2802.5776456949648</v>
      </c>
      <c r="X5908" s="43">
        <v>0</v>
      </c>
      <c r="Y5908" s="43">
        <v>0</v>
      </c>
      <c r="Z5908" s="43">
        <v>2802.5776456949648</v>
      </c>
      <c r="AB5908" s="43">
        <v>178.63247315118696</v>
      </c>
      <c r="AC5908" s="43">
        <v>0</v>
      </c>
      <c r="AD5908" s="43">
        <v>0</v>
      </c>
      <c r="AE5908" s="43">
        <v>178.63247315118696</v>
      </c>
      <c r="AG5908" s="43">
        <v>5153940.2904330399</v>
      </c>
      <c r="AH5908" s="43">
        <v>605356.77147011238</v>
      </c>
      <c r="AI5908" s="43">
        <v>0</v>
      </c>
      <c r="AJ5908" s="43">
        <v>750256387.23498523</v>
      </c>
      <c r="AK5908" s="43">
        <v>755410327.52541828</v>
      </c>
    </row>
    <row r="5909" spans="3:37" x14ac:dyDescent="0.2">
      <c r="C5909" s="43">
        <v>6.0136724925626667E-4</v>
      </c>
      <c r="D5909" s="43">
        <v>4.5859663885863496E-2</v>
      </c>
      <c r="E5909" s="43">
        <v>8.3156608607825735</v>
      </c>
      <c r="F5909" s="43">
        <v>2.815583300820613</v>
      </c>
      <c r="H5909" s="43">
        <v>9.3512059754385923E-5</v>
      </c>
      <c r="I5909" s="43">
        <v>8.7304010585381703E-2</v>
      </c>
      <c r="J5909" s="43">
        <v>0</v>
      </c>
      <c r="K5909" s="43">
        <v>1</v>
      </c>
      <c r="M5909" s="43">
        <v>7.8479799754731759E-3</v>
      </c>
      <c r="N5909" s="43">
        <v>4.576444219545428E-2</v>
      </c>
      <c r="O5909" s="43">
        <v>0</v>
      </c>
      <c r="P5909" s="43">
        <v>1</v>
      </c>
      <c r="R5909" s="43">
        <v>522.17131753940635</v>
      </c>
      <c r="S5909" s="43">
        <v>154.57675670008993</v>
      </c>
      <c r="T5909" s="43">
        <v>6800.3056367219233</v>
      </c>
      <c r="U5909" s="43">
        <v>7477.0537109614197</v>
      </c>
      <c r="W5909" s="43">
        <v>4342.1995878857106</v>
      </c>
      <c r="X5909" s="43">
        <v>0</v>
      </c>
      <c r="Y5909" s="43">
        <v>0</v>
      </c>
      <c r="Z5909" s="43">
        <v>4342.1995878857106</v>
      </c>
      <c r="AB5909" s="43">
        <v>101.4408710992487</v>
      </c>
      <c r="AC5909" s="43">
        <v>0</v>
      </c>
      <c r="AD5909" s="43">
        <v>0</v>
      </c>
      <c r="AE5909" s="43">
        <v>101.4408710992487</v>
      </c>
      <c r="AG5909" s="43">
        <v>7985305.042121822</v>
      </c>
      <c r="AH5909" s="43">
        <v>937915.11098331353</v>
      </c>
      <c r="AI5909" s="43">
        <v>0</v>
      </c>
      <c r="AJ5909" s="43">
        <v>426051658.61684453</v>
      </c>
      <c r="AK5909" s="43">
        <v>434036963.65896636</v>
      </c>
    </row>
    <row r="5910" spans="3:37" x14ac:dyDescent="0.2">
      <c r="C5910" s="43">
        <v>6.4089019280777482E-4</v>
      </c>
      <c r="D5910" s="43">
        <v>6.0855173386024308E-2</v>
      </c>
      <c r="E5910" s="43">
        <v>12.481106035966237</v>
      </c>
      <c r="F5910" s="43">
        <v>3.4588329602817822</v>
      </c>
      <c r="H5910" s="43">
        <v>8.8729519132823409E-5</v>
      </c>
      <c r="I5910" s="43">
        <v>9.5166822813130034E-2</v>
      </c>
      <c r="J5910" s="43">
        <v>0</v>
      </c>
      <c r="K5910" s="43">
        <v>1</v>
      </c>
      <c r="M5910" s="43">
        <v>7.8841173246892993E-3</v>
      </c>
      <c r="N5910" s="43">
        <v>4.4727309843814497E-2</v>
      </c>
      <c r="O5910" s="43">
        <v>0</v>
      </c>
      <c r="P5910" s="43">
        <v>1</v>
      </c>
      <c r="R5910" s="43">
        <v>738.45409435856243</v>
      </c>
      <c r="S5910" s="43">
        <v>159.88071106245499</v>
      </c>
      <c r="T5910" s="43">
        <v>6676.797876444778</v>
      </c>
      <c r="U5910" s="43">
        <v>7575.1326818657953</v>
      </c>
      <c r="W5910" s="43">
        <v>9216.7238543826352</v>
      </c>
      <c r="X5910" s="43">
        <v>0</v>
      </c>
      <c r="Y5910" s="43">
        <v>0</v>
      </c>
      <c r="Z5910" s="43">
        <v>9216.7238543826352</v>
      </c>
      <c r="AB5910" s="43">
        <v>194.28367355443376</v>
      </c>
      <c r="AC5910" s="43">
        <v>0</v>
      </c>
      <c r="AD5910" s="43">
        <v>0</v>
      </c>
      <c r="AE5910" s="43">
        <v>194.28367355443376</v>
      </c>
      <c r="AG5910" s="43">
        <v>16949555.168209665</v>
      </c>
      <c r="AH5910" s="43">
        <v>1990812.3525466493</v>
      </c>
      <c r="AI5910" s="43">
        <v>0</v>
      </c>
      <c r="AJ5910" s="43">
        <v>815991428.92862177</v>
      </c>
      <c r="AK5910" s="43">
        <v>832940984.09683144</v>
      </c>
    </row>
    <row r="5911" spans="3:37" x14ac:dyDescent="0.2">
      <c r="C5911" s="43">
        <v>6.1168164099623112E-4</v>
      </c>
      <c r="D5911" s="43">
        <v>5.0421282130607238E-2</v>
      </c>
      <c r="E5911" s="43">
        <v>3.4759510377779561</v>
      </c>
      <c r="F5911" s="43">
        <v>6.574575193109772</v>
      </c>
      <c r="H5911" s="43">
        <v>8.429050352067506E-5</v>
      </c>
      <c r="I5911" s="43">
        <v>0.14398352381347057</v>
      </c>
      <c r="J5911" s="43">
        <v>0</v>
      </c>
      <c r="K5911" s="43">
        <v>1</v>
      </c>
      <c r="M5911" s="43">
        <v>7.8243191567798007E-3</v>
      </c>
      <c r="N5911" s="43">
        <v>4.3845083030968159E-2</v>
      </c>
      <c r="O5911" s="43">
        <v>0</v>
      </c>
      <c r="P5911" s="43">
        <v>1</v>
      </c>
      <c r="R5911" s="43">
        <v>583.95812230963611</v>
      </c>
      <c r="S5911" s="43">
        <v>229.7914254118717</v>
      </c>
      <c r="T5911" s="43">
        <v>6495.4587157823707</v>
      </c>
      <c r="U5911" s="43">
        <v>7309.2082635038787</v>
      </c>
      <c r="W5911" s="43">
        <v>2029.8098412610464</v>
      </c>
      <c r="X5911" s="43">
        <v>0</v>
      </c>
      <c r="Y5911" s="43">
        <v>0</v>
      </c>
      <c r="Z5911" s="43">
        <v>2029.8098412610464</v>
      </c>
      <c r="AB5911" s="43">
        <v>348.31907548132182</v>
      </c>
      <c r="AC5911" s="43">
        <v>0</v>
      </c>
      <c r="AD5911" s="43">
        <v>0</v>
      </c>
      <c r="AE5911" s="43">
        <v>348.31907548132182</v>
      </c>
      <c r="AG5911" s="43">
        <v>3732820.2980790641</v>
      </c>
      <c r="AH5911" s="43">
        <v>438438.92571238603</v>
      </c>
      <c r="AI5911" s="43">
        <v>0</v>
      </c>
      <c r="AJ5911" s="43">
        <v>1462940117.0215516</v>
      </c>
      <c r="AK5911" s="43">
        <v>1466672937.3196306</v>
      </c>
    </row>
    <row r="5912" spans="3:37" x14ac:dyDescent="0.2">
      <c r="C5912" s="43">
        <v>6.1009680348189654E-4</v>
      </c>
      <c r="D5912" s="43">
        <v>5.9090357618535649E-2</v>
      </c>
      <c r="E5912" s="43">
        <v>8.8430319431535427</v>
      </c>
      <c r="F5912" s="43">
        <v>6.9527345716306295</v>
      </c>
      <c r="H5912" s="43">
        <v>9.9829315560184817E-5</v>
      </c>
      <c r="I5912" s="43">
        <v>0.11983126680404166</v>
      </c>
      <c r="J5912" s="43">
        <v>0</v>
      </c>
      <c r="K5912" s="43">
        <v>1</v>
      </c>
      <c r="M5912" s="43">
        <v>7.8154844491881686E-3</v>
      </c>
      <c r="N5912" s="43">
        <v>4.4977221359213504E-2</v>
      </c>
      <c r="O5912" s="43">
        <v>0</v>
      </c>
      <c r="P5912" s="43">
        <v>1</v>
      </c>
      <c r="R5912" s="43">
        <v>682.58657236596559</v>
      </c>
      <c r="S5912" s="43">
        <v>226.50125716643811</v>
      </c>
      <c r="T5912" s="43">
        <v>6655.6564688212729</v>
      </c>
      <c r="U5912" s="43">
        <v>7564.7442983536766</v>
      </c>
      <c r="W5912" s="43">
        <v>6036.1348633999214</v>
      </c>
      <c r="X5912" s="43">
        <v>0</v>
      </c>
      <c r="Y5912" s="43">
        <v>0</v>
      </c>
      <c r="Z5912" s="43">
        <v>6036.1348633999214</v>
      </c>
      <c r="AB5912" s="43">
        <v>434.76846555754975</v>
      </c>
      <c r="AC5912" s="43">
        <v>0</v>
      </c>
      <c r="AD5912" s="43">
        <v>0</v>
      </c>
      <c r="AE5912" s="43">
        <v>434.76846555754975</v>
      </c>
      <c r="AG5912" s="43">
        <v>11100452.013792455</v>
      </c>
      <c r="AH5912" s="43">
        <v>1303805.1304943829</v>
      </c>
      <c r="AI5912" s="43">
        <v>0</v>
      </c>
      <c r="AJ5912" s="43">
        <v>1826027555.3417089</v>
      </c>
      <c r="AK5912" s="43">
        <v>1837128007.3555014</v>
      </c>
    </row>
    <row r="5913" spans="3:37" x14ac:dyDescent="0.2">
      <c r="C5913" s="43">
        <v>6.3219261005242888E-4</v>
      </c>
      <c r="D5913" s="43">
        <v>5.3636565725956695E-2</v>
      </c>
      <c r="E5913" s="43">
        <v>9.1666344698205489</v>
      </c>
      <c r="F5913" s="43">
        <v>2.8212608914818298</v>
      </c>
      <c r="H5913" s="43">
        <v>9.0519729342819488E-5</v>
      </c>
      <c r="I5913" s="43">
        <v>0.14289387889228022</v>
      </c>
      <c r="J5913" s="43">
        <v>0</v>
      </c>
      <c r="K5913" s="43">
        <v>1</v>
      </c>
      <c r="M5913" s="43">
        <v>7.8406860287043249E-3</v>
      </c>
      <c r="N5913" s="43">
        <v>4.7534554210299951E-2</v>
      </c>
      <c r="O5913" s="43">
        <v>0</v>
      </c>
      <c r="P5913" s="43">
        <v>1</v>
      </c>
      <c r="R5913" s="43">
        <v>642.02619885856723</v>
      </c>
      <c r="S5913" s="43">
        <v>244.90589839344489</v>
      </c>
      <c r="T5913" s="43">
        <v>7056.7683544752481</v>
      </c>
      <c r="U5913" s="43">
        <v>7943.7004517272599</v>
      </c>
      <c r="W5913" s="43">
        <v>5885.2194849848047</v>
      </c>
      <c r="X5913" s="43">
        <v>0</v>
      </c>
      <c r="Y5913" s="43">
        <v>0</v>
      </c>
      <c r="Z5913" s="43">
        <v>5885.2194849848047</v>
      </c>
      <c r="AB5913" s="43">
        <v>125.11480117979937</v>
      </c>
      <c r="AC5913" s="43">
        <v>0</v>
      </c>
      <c r="AD5913" s="43">
        <v>0</v>
      </c>
      <c r="AE5913" s="43">
        <v>125.11480117979937</v>
      </c>
      <c r="AG5913" s="43">
        <v>10822918.632887056</v>
      </c>
      <c r="AH5913" s="43">
        <v>1271207.4087567178</v>
      </c>
      <c r="AI5913" s="43">
        <v>0</v>
      </c>
      <c r="AJ5913" s="43">
        <v>525482164.95515734</v>
      </c>
      <c r="AK5913" s="43">
        <v>536305083.5880444</v>
      </c>
    </row>
    <row r="5914" spans="3:37" x14ac:dyDescent="0.2">
      <c r="C5914" s="43">
        <v>5.9410779825059667E-4</v>
      </c>
      <c r="D5914" s="43">
        <v>5.3122346990599742E-2</v>
      </c>
      <c r="E5914" s="43">
        <v>6.5593237892787588</v>
      </c>
      <c r="F5914" s="43">
        <v>3.4066195816139224</v>
      </c>
      <c r="H5914" s="43">
        <v>8.5535211651018733E-5</v>
      </c>
      <c r="I5914" s="43">
        <v>9.7402324842001356E-2</v>
      </c>
      <c r="J5914" s="43">
        <v>0</v>
      </c>
      <c r="K5914" s="43">
        <v>1</v>
      </c>
      <c r="M5914" s="43">
        <v>7.9420933313714137E-3</v>
      </c>
      <c r="N5914" s="43">
        <v>4.7616701188380794E-2</v>
      </c>
      <c r="O5914" s="43">
        <v>0</v>
      </c>
      <c r="P5914" s="43">
        <v>1</v>
      </c>
      <c r="R5914" s="43">
        <v>597.56462512113876</v>
      </c>
      <c r="S5914" s="43">
        <v>157.74537326351177</v>
      </c>
      <c r="T5914" s="43">
        <v>7160.3897796247129</v>
      </c>
      <c r="U5914" s="43">
        <v>7915.6997780093634</v>
      </c>
      <c r="W5914" s="43">
        <v>3919.6198611885288</v>
      </c>
      <c r="X5914" s="43">
        <v>0</v>
      </c>
      <c r="Y5914" s="43">
        <v>0</v>
      </c>
      <c r="Z5914" s="43">
        <v>3919.6198611885288</v>
      </c>
      <c r="AB5914" s="43">
        <v>153.87784790630573</v>
      </c>
      <c r="AC5914" s="43">
        <v>0</v>
      </c>
      <c r="AD5914" s="43">
        <v>0</v>
      </c>
      <c r="AE5914" s="43">
        <v>153.87784790630573</v>
      </c>
      <c r="AG5914" s="43">
        <v>7208180.9247257048</v>
      </c>
      <c r="AH5914" s="43">
        <v>846637.89001672226</v>
      </c>
      <c r="AI5914" s="43">
        <v>0</v>
      </c>
      <c r="AJ5914" s="43">
        <v>646286961.20648408</v>
      </c>
      <c r="AK5914" s="43">
        <v>653495142.13120973</v>
      </c>
    </row>
    <row r="5915" spans="3:37" x14ac:dyDescent="0.2">
      <c r="C5915" s="43">
        <v>6.212008366427435E-4</v>
      </c>
      <c r="D5915" s="43">
        <v>5.1751859918024543E-2</v>
      </c>
      <c r="E5915" s="43">
        <v>2.874301987964722</v>
      </c>
      <c r="F5915" s="43">
        <v>2.7257516899367795</v>
      </c>
      <c r="H5915" s="43">
        <v>8.4549446154097736E-5</v>
      </c>
      <c r="I5915" s="43">
        <v>7.3220025065227554E-2</v>
      </c>
      <c r="J5915" s="43">
        <v>0</v>
      </c>
      <c r="K5915" s="43">
        <v>1</v>
      </c>
      <c r="M5915" s="43">
        <v>7.8707859753976983E-3</v>
      </c>
      <c r="N5915" s="43">
        <v>4.2981460646875802E-2</v>
      </c>
      <c r="O5915" s="43">
        <v>0</v>
      </c>
      <c r="P5915" s="43">
        <v>1</v>
      </c>
      <c r="R5915" s="43">
        <v>608.69588718619616</v>
      </c>
      <c r="S5915" s="43">
        <v>117.21495173702957</v>
      </c>
      <c r="T5915" s="43">
        <v>6405.3320156435639</v>
      </c>
      <c r="U5915" s="43">
        <v>7131.2428545667899</v>
      </c>
      <c r="W5915" s="43">
        <v>1749.5757986052338</v>
      </c>
      <c r="X5915" s="43">
        <v>0</v>
      </c>
      <c r="Y5915" s="43">
        <v>0</v>
      </c>
      <c r="Z5915" s="43">
        <v>1749.5757986052338</v>
      </c>
      <c r="AB5915" s="43">
        <v>112.39900128869857</v>
      </c>
      <c r="AC5915" s="43">
        <v>0</v>
      </c>
      <c r="AD5915" s="43">
        <v>0</v>
      </c>
      <c r="AE5915" s="43">
        <v>112.39900128869857</v>
      </c>
      <c r="AG5915" s="43">
        <v>3217469.8936350248</v>
      </c>
      <c r="AH5915" s="43">
        <v>377908.37249873049</v>
      </c>
      <c r="AI5915" s="43">
        <v>0</v>
      </c>
      <c r="AJ5915" s="43">
        <v>472075805.412534</v>
      </c>
      <c r="AK5915" s="43">
        <v>475293275.30616903</v>
      </c>
    </row>
    <row r="5916" spans="3:37" x14ac:dyDescent="0.2">
      <c r="C5916" s="43">
        <v>6.083749841072942E-4</v>
      </c>
      <c r="D5916" s="43">
        <v>5.362077108179196E-2</v>
      </c>
      <c r="E5916" s="43">
        <v>5.7841577551504111</v>
      </c>
      <c r="F5916" s="43">
        <v>4.1588106482366243</v>
      </c>
      <c r="H5916" s="43">
        <v>9.3007390073229779E-5</v>
      </c>
      <c r="I5916" s="43">
        <v>0.10986052735105289</v>
      </c>
      <c r="J5916" s="43">
        <v>0</v>
      </c>
      <c r="K5916" s="43">
        <v>1</v>
      </c>
      <c r="M5916" s="43">
        <v>7.8181639369071503E-3</v>
      </c>
      <c r="N5916" s="43">
        <v>4.6325610440504539E-2</v>
      </c>
      <c r="O5916" s="43">
        <v>0</v>
      </c>
      <c r="P5916" s="43">
        <v>1</v>
      </c>
      <c r="R5916" s="43">
        <v>617.65615797960425</v>
      </c>
      <c r="S5916" s="43">
        <v>193.46459999802667</v>
      </c>
      <c r="T5916" s="43">
        <v>6857.5391608066002</v>
      </c>
      <c r="U5916" s="43">
        <v>7668.6599187842312</v>
      </c>
      <c r="W5916" s="43">
        <v>3572.6206561941353</v>
      </c>
      <c r="X5916" s="43">
        <v>0</v>
      </c>
      <c r="Y5916" s="43">
        <v>0</v>
      </c>
      <c r="Z5916" s="43">
        <v>3572.6206561941353</v>
      </c>
      <c r="AB5916" s="43">
        <v>208.76329681891391</v>
      </c>
      <c r="AC5916" s="43">
        <v>0</v>
      </c>
      <c r="AD5916" s="43">
        <v>0</v>
      </c>
      <c r="AE5916" s="43">
        <v>208.76329681891391</v>
      </c>
      <c r="AG5916" s="43">
        <v>6570049.3867410151</v>
      </c>
      <c r="AH5916" s="43">
        <v>771686.0617379332</v>
      </c>
      <c r="AI5916" s="43">
        <v>0</v>
      </c>
      <c r="AJ5916" s="43">
        <v>876805846.63943839</v>
      </c>
      <c r="AK5916" s="43">
        <v>883375896.02617943</v>
      </c>
    </row>
    <row r="5917" spans="3:37" x14ac:dyDescent="0.2">
      <c r="C5917" s="43">
        <v>6.1795958825505704E-4</v>
      </c>
      <c r="D5917" s="43">
        <v>5.620759280669485E-2</v>
      </c>
      <c r="E5917" s="43">
        <v>4.2019434168077643</v>
      </c>
      <c r="F5917" s="43">
        <v>3.4941004235448507</v>
      </c>
      <c r="H5917" s="43">
        <v>9.5904397604873459E-5</v>
      </c>
      <c r="I5917" s="43">
        <v>0.12476755889906754</v>
      </c>
      <c r="J5917" s="43">
        <v>0</v>
      </c>
      <c r="K5917" s="43">
        <v>1</v>
      </c>
      <c r="M5917" s="43">
        <v>7.9519480310126234E-3</v>
      </c>
      <c r="N5917" s="43">
        <v>4.4313777535597405E-2</v>
      </c>
      <c r="O5917" s="43">
        <v>0</v>
      </c>
      <c r="P5917" s="43">
        <v>1</v>
      </c>
      <c r="R5917" s="43">
        <v>657.65395186512433</v>
      </c>
      <c r="S5917" s="43">
        <v>226.55965395999539</v>
      </c>
      <c r="T5917" s="43">
        <v>6671.9791279001984</v>
      </c>
      <c r="U5917" s="43">
        <v>7556.1927337253182</v>
      </c>
      <c r="W5917" s="43">
        <v>2763.4246935772694</v>
      </c>
      <c r="X5917" s="43">
        <v>0</v>
      </c>
      <c r="Y5917" s="43">
        <v>0</v>
      </c>
      <c r="Z5917" s="43">
        <v>2763.4246935772694</v>
      </c>
      <c r="AB5917" s="43">
        <v>175.50728498852442</v>
      </c>
      <c r="AC5917" s="43">
        <v>0</v>
      </c>
      <c r="AD5917" s="43">
        <v>0</v>
      </c>
      <c r="AE5917" s="43">
        <v>175.50728498852442</v>
      </c>
      <c r="AG5917" s="43">
        <v>5081938.0114885988</v>
      </c>
      <c r="AH5917" s="43">
        <v>596899.73381269025</v>
      </c>
      <c r="AI5917" s="43">
        <v>0</v>
      </c>
      <c r="AJ5917" s="43">
        <v>737130596.95180261</v>
      </c>
      <c r="AK5917" s="43">
        <v>742212534.96329117</v>
      </c>
    </row>
    <row r="5918" spans="3:37" x14ac:dyDescent="0.2">
      <c r="C5918" s="43">
        <v>6.3550417483182464E-4</v>
      </c>
      <c r="D5918" s="43">
        <v>5.9727608631082063E-2</v>
      </c>
      <c r="E5918" s="43">
        <v>1.3582526370556331</v>
      </c>
      <c r="F5918" s="43">
        <v>3.3255457384469107</v>
      </c>
      <c r="H5918" s="43">
        <v>1.01024624323931E-4</v>
      </c>
      <c r="I5918" s="43">
        <v>0.10165837153243085</v>
      </c>
      <c r="J5918" s="43">
        <v>0</v>
      </c>
      <c r="K5918" s="43">
        <v>1</v>
      </c>
      <c r="M5918" s="43">
        <v>7.8926658875726474E-3</v>
      </c>
      <c r="N5918" s="43">
        <v>4.5432559928985795E-2</v>
      </c>
      <c r="O5918" s="43">
        <v>0</v>
      </c>
      <c r="P5918" s="43">
        <v>1</v>
      </c>
      <c r="R5918" s="43">
        <v>718.68057657161251</v>
      </c>
      <c r="S5918" s="43">
        <v>194.45215715511469</v>
      </c>
      <c r="T5918" s="43">
        <v>6789.429757743701</v>
      </c>
      <c r="U5918" s="43">
        <v>7702.5624914704285</v>
      </c>
      <c r="W5918" s="43">
        <v>976.14978832905558</v>
      </c>
      <c r="X5918" s="43">
        <v>0</v>
      </c>
      <c r="Y5918" s="43">
        <v>0</v>
      </c>
      <c r="Z5918" s="43">
        <v>976.14978832905558</v>
      </c>
      <c r="AB5918" s="43">
        <v>178.83172708012299</v>
      </c>
      <c r="AC5918" s="43">
        <v>0</v>
      </c>
      <c r="AD5918" s="43">
        <v>0</v>
      </c>
      <c r="AE5918" s="43">
        <v>178.83172708012299</v>
      </c>
      <c r="AG5918" s="43">
        <v>1795139.4607371332</v>
      </c>
      <c r="AH5918" s="43">
        <v>210848.35427907601</v>
      </c>
      <c r="AI5918" s="43">
        <v>0</v>
      </c>
      <c r="AJ5918" s="43">
        <v>751093253.73651659</v>
      </c>
      <c r="AK5918" s="43">
        <v>752888393.1972537</v>
      </c>
    </row>
    <row r="5919" spans="3:37" x14ac:dyDescent="0.2">
      <c r="C5919" s="43">
        <v>6.2950681147633247E-4</v>
      </c>
      <c r="D5919" s="43">
        <v>5.9110671576058316E-2</v>
      </c>
      <c r="E5919" s="43">
        <v>3.0720009989642341</v>
      </c>
      <c r="F5919" s="43">
        <v>1.6165482484812426</v>
      </c>
      <c r="H5919" s="43">
        <v>8.8081000611686753E-5</v>
      </c>
      <c r="I5919" s="43">
        <v>9.6625161088549474E-2</v>
      </c>
      <c r="J5919" s="43">
        <v>0</v>
      </c>
      <c r="K5919" s="43">
        <v>1</v>
      </c>
      <c r="M5919" s="43">
        <v>7.8985362893654321E-3</v>
      </c>
      <c r="N5919" s="43">
        <v>4.304231810073747E-2</v>
      </c>
      <c r="O5919" s="43">
        <v>0</v>
      </c>
      <c r="P5919" s="43">
        <v>1</v>
      </c>
      <c r="R5919" s="43">
        <v>704.54493972770115</v>
      </c>
      <c r="S5919" s="43">
        <v>161.14426108833791</v>
      </c>
      <c r="T5919" s="43">
        <v>6437.0168118858173</v>
      </c>
      <c r="U5919" s="43">
        <v>7302.7060127018567</v>
      </c>
      <c r="W5919" s="43">
        <v>2164.362758658694</v>
      </c>
      <c r="X5919" s="43">
        <v>0</v>
      </c>
      <c r="Y5919" s="43">
        <v>0</v>
      </c>
      <c r="Z5919" s="43">
        <v>2164.362758658694</v>
      </c>
      <c r="AB5919" s="43">
        <v>46.479296496501725</v>
      </c>
      <c r="AC5919" s="43">
        <v>0</v>
      </c>
      <c r="AD5919" s="43">
        <v>0</v>
      </c>
      <c r="AE5919" s="43">
        <v>46.479296496501725</v>
      </c>
      <c r="AG5919" s="43">
        <v>3980263.1131733381</v>
      </c>
      <c r="AH5919" s="43">
        <v>467502.35587027791</v>
      </c>
      <c r="AI5919" s="43">
        <v>0</v>
      </c>
      <c r="AJ5919" s="43">
        <v>195213045.28530726</v>
      </c>
      <c r="AK5919" s="43">
        <v>199193308.39848059</v>
      </c>
    </row>
    <row r="5920" spans="3:37" x14ac:dyDescent="0.2">
      <c r="C5920" s="43">
        <v>6.2451634821192314E-4</v>
      </c>
      <c r="D5920" s="43">
        <v>6.0222095684599908E-2</v>
      </c>
      <c r="E5920" s="43">
        <v>3.4657413772397261</v>
      </c>
      <c r="F5920" s="43">
        <v>2.9831481872432599</v>
      </c>
      <c r="H5920" s="43">
        <v>9.1228221158812239E-5</v>
      </c>
      <c r="I5920" s="43">
        <v>9.5819403616440008E-2</v>
      </c>
      <c r="J5920" s="43">
        <v>0</v>
      </c>
      <c r="K5920" s="43">
        <v>1</v>
      </c>
      <c r="M5920" s="43">
        <v>7.8107452261444782E-3</v>
      </c>
      <c r="N5920" s="43">
        <v>4.6622724863984E-2</v>
      </c>
      <c r="O5920" s="43">
        <v>0</v>
      </c>
      <c r="P5920" s="43">
        <v>1</v>
      </c>
      <c r="R5920" s="43">
        <v>712.10174319730299</v>
      </c>
      <c r="S5920" s="43">
        <v>165.51030651696345</v>
      </c>
      <c r="T5920" s="43">
        <v>6894.9718446693596</v>
      </c>
      <c r="U5920" s="43">
        <v>7772.5838943836261</v>
      </c>
      <c r="W5920" s="43">
        <v>2467.9604762034305</v>
      </c>
      <c r="X5920" s="43">
        <v>0</v>
      </c>
      <c r="Y5920" s="43">
        <v>0</v>
      </c>
      <c r="Z5920" s="43">
        <v>2467.9604762034305</v>
      </c>
      <c r="AB5920" s="43">
        <v>151.10575108353115</v>
      </c>
      <c r="AC5920" s="43">
        <v>0</v>
      </c>
      <c r="AD5920" s="43">
        <v>0</v>
      </c>
      <c r="AE5920" s="43">
        <v>151.10575108353115</v>
      </c>
      <c r="AG5920" s="43">
        <v>4538579.3157381089</v>
      </c>
      <c r="AH5920" s="43">
        <v>533079.46285994095</v>
      </c>
      <c r="AI5920" s="43">
        <v>0</v>
      </c>
      <c r="AJ5920" s="43">
        <v>634644154.55083084</v>
      </c>
      <c r="AK5920" s="43">
        <v>639182733.86656892</v>
      </c>
    </row>
    <row r="5921" spans="3:37" x14ac:dyDescent="0.2">
      <c r="C5921" s="43">
        <v>6.1574071901671079E-4</v>
      </c>
      <c r="D5921" s="43">
        <v>5.4242922036161698E-2</v>
      </c>
      <c r="E5921" s="43">
        <v>7.9312787206150057</v>
      </c>
      <c r="F5921" s="43">
        <v>3.4330450891245907</v>
      </c>
      <c r="H5921" s="43">
        <v>8.6398546118823878E-5</v>
      </c>
      <c r="I5921" s="43">
        <v>0.14323123333964827</v>
      </c>
      <c r="J5921" s="43">
        <v>0</v>
      </c>
      <c r="K5921" s="43">
        <v>1</v>
      </c>
      <c r="M5921" s="43">
        <v>7.8973684318539572E-3</v>
      </c>
      <c r="N5921" s="43">
        <v>4.5125140317841837E-2</v>
      </c>
      <c r="O5921" s="43">
        <v>0</v>
      </c>
      <c r="P5921" s="43">
        <v>1</v>
      </c>
      <c r="R5921" s="43">
        <v>632.3875685022947</v>
      </c>
      <c r="S5921" s="43">
        <v>234.30768802660367</v>
      </c>
      <c r="T5921" s="43">
        <v>6747.5069032834626</v>
      </c>
      <c r="U5921" s="43">
        <v>7614.2021598123611</v>
      </c>
      <c r="W5921" s="43">
        <v>5015.6420652437146</v>
      </c>
      <c r="X5921" s="43">
        <v>0</v>
      </c>
      <c r="Y5921" s="43">
        <v>0</v>
      </c>
      <c r="Z5921" s="43">
        <v>5015.6420652437146</v>
      </c>
      <c r="AB5921" s="43">
        <v>164.63313907257051</v>
      </c>
      <c r="AC5921" s="43">
        <v>0</v>
      </c>
      <c r="AD5921" s="43">
        <v>0</v>
      </c>
      <c r="AE5921" s="43">
        <v>164.63313907257051</v>
      </c>
      <c r="AG5921" s="43">
        <v>9223765.7579831909</v>
      </c>
      <c r="AH5921" s="43">
        <v>1083378.6860926424</v>
      </c>
      <c r="AI5921" s="43">
        <v>0</v>
      </c>
      <c r="AJ5921" s="43">
        <v>691459184.10479617</v>
      </c>
      <c r="AK5921" s="43">
        <v>700682949.86277938</v>
      </c>
    </row>
    <row r="5922" spans="3:37" x14ac:dyDescent="0.2">
      <c r="C5922" s="43">
        <v>6.2294331616552512E-4</v>
      </c>
      <c r="D5922" s="43">
        <v>5.4315382458458419E-2</v>
      </c>
      <c r="E5922" s="43">
        <v>2.6608954122783821</v>
      </c>
      <c r="F5922" s="43">
        <v>1.6988416325337103</v>
      </c>
      <c r="H5922" s="43">
        <v>8.2569630349645611E-5</v>
      </c>
      <c r="I5922" s="43">
        <v>0.11228630242526116</v>
      </c>
      <c r="J5922" s="43">
        <v>0</v>
      </c>
      <c r="K5922" s="43">
        <v>1</v>
      </c>
      <c r="M5922" s="43">
        <v>7.9266073693015082E-3</v>
      </c>
      <c r="N5922" s="43">
        <v>4.4451367906483241E-2</v>
      </c>
      <c r="O5922" s="43">
        <v>0</v>
      </c>
      <c r="P5922" s="43">
        <v>1</v>
      </c>
      <c r="R5922" s="43">
        <v>640.63954818709362</v>
      </c>
      <c r="S5922" s="43">
        <v>175.54541626708183</v>
      </c>
      <c r="T5922" s="43">
        <v>6671.3672643702675</v>
      </c>
      <c r="U5922" s="43">
        <v>7487.5522288244429</v>
      </c>
      <c r="W5922" s="43">
        <v>1704.6748346951329</v>
      </c>
      <c r="X5922" s="43">
        <v>0</v>
      </c>
      <c r="Y5922" s="43">
        <v>0</v>
      </c>
      <c r="Z5922" s="43">
        <v>1704.6748346951329</v>
      </c>
      <c r="AB5922" s="43">
        <v>47.904497886117795</v>
      </c>
      <c r="AC5922" s="43">
        <v>0</v>
      </c>
      <c r="AD5922" s="43">
        <v>0</v>
      </c>
      <c r="AE5922" s="43">
        <v>47.904497886117795</v>
      </c>
      <c r="AG5922" s="43">
        <v>3134897.0210043495</v>
      </c>
      <c r="AH5922" s="43">
        <v>368209.76429414871</v>
      </c>
      <c r="AI5922" s="43">
        <v>0</v>
      </c>
      <c r="AJ5922" s="43">
        <v>201198891.12169474</v>
      </c>
      <c r="AK5922" s="43">
        <v>204333788.14269909</v>
      </c>
    </row>
    <row r="5923" spans="3:37" x14ac:dyDescent="0.2">
      <c r="C5923" s="43">
        <v>5.9722436010369419E-4</v>
      </c>
      <c r="D5923" s="43">
        <v>5.6585075087428827E-2</v>
      </c>
      <c r="E5923" s="43">
        <v>2.0453907274045799</v>
      </c>
      <c r="F5923" s="43">
        <v>1.7259216214730573</v>
      </c>
      <c r="H5923" s="43">
        <v>9.3168837091206491E-5</v>
      </c>
      <c r="I5923" s="43">
        <v>0.13016938537761802</v>
      </c>
      <c r="J5923" s="43">
        <v>0</v>
      </c>
      <c r="K5923" s="43">
        <v>1</v>
      </c>
      <c r="M5923" s="43">
        <v>7.8947835806371103E-3</v>
      </c>
      <c r="N5923" s="43">
        <v>4.3587309051983436E-2</v>
      </c>
      <c r="O5923" s="43">
        <v>0</v>
      </c>
      <c r="P5923" s="43">
        <v>1</v>
      </c>
      <c r="R5923" s="43">
        <v>639.85531692248071</v>
      </c>
      <c r="S5923" s="43">
        <v>229.62644475249198</v>
      </c>
      <c r="T5923" s="43">
        <v>6515.4236481866965</v>
      </c>
      <c r="U5923" s="43">
        <v>7384.9054098616689</v>
      </c>
      <c r="W5923" s="43">
        <v>1308.7541321137608</v>
      </c>
      <c r="X5923" s="43">
        <v>0</v>
      </c>
      <c r="Y5923" s="43">
        <v>0</v>
      </c>
      <c r="Z5923" s="43">
        <v>1308.7541321137608</v>
      </c>
      <c r="AB5923" s="43">
        <v>49.699874581032084</v>
      </c>
      <c r="AC5923" s="43">
        <v>0</v>
      </c>
      <c r="AD5923" s="43">
        <v>0</v>
      </c>
      <c r="AE5923" s="43">
        <v>49.699874581032084</v>
      </c>
      <c r="AG5923" s="43">
        <v>2406798.8489572061</v>
      </c>
      <c r="AH5923" s="43">
        <v>282690.8925365723</v>
      </c>
      <c r="AI5923" s="43">
        <v>0</v>
      </c>
      <c r="AJ5923" s="43">
        <v>208739473.24033475</v>
      </c>
      <c r="AK5923" s="43">
        <v>211146272.08929196</v>
      </c>
    </row>
    <row r="5924" spans="3:37" x14ac:dyDescent="0.2">
      <c r="C5924" s="43">
        <v>6.0740123753052946E-4</v>
      </c>
      <c r="D5924" s="43">
        <v>5.877100251799916E-2</v>
      </c>
      <c r="E5924" s="43">
        <v>7.0406231297872131</v>
      </c>
      <c r="F5924" s="43">
        <v>1.4750977444812197</v>
      </c>
      <c r="H5924" s="43">
        <v>9.7531200956790798E-5</v>
      </c>
      <c r="I5924" s="43">
        <v>0.10337908887753011</v>
      </c>
      <c r="J5924" s="43">
        <v>0</v>
      </c>
      <c r="K5924" s="43">
        <v>1</v>
      </c>
      <c r="M5924" s="43">
        <v>7.823108546311873E-3</v>
      </c>
      <c r="N5924" s="43">
        <v>4.2379403865369203E-2</v>
      </c>
      <c r="O5924" s="43">
        <v>0</v>
      </c>
      <c r="P5924" s="43">
        <v>1</v>
      </c>
      <c r="R5924" s="43">
        <v>675.89797328892587</v>
      </c>
      <c r="S5924" s="43">
        <v>190.90558982716729</v>
      </c>
      <c r="T5924" s="43">
        <v>6277.3533021152662</v>
      </c>
      <c r="U5924" s="43">
        <v>7144.156865231359</v>
      </c>
      <c r="W5924" s="43">
        <v>4758.7429041143114</v>
      </c>
      <c r="X5924" s="43">
        <v>0</v>
      </c>
      <c r="Y5924" s="43">
        <v>0</v>
      </c>
      <c r="Z5924" s="43">
        <v>4758.7429041143114</v>
      </c>
      <c r="AB5924" s="43">
        <v>34.359583479162609</v>
      </c>
      <c r="AC5924" s="43">
        <v>0</v>
      </c>
      <c r="AD5924" s="43">
        <v>0</v>
      </c>
      <c r="AE5924" s="43">
        <v>34.359583479162609</v>
      </c>
      <c r="AG5924" s="43">
        <v>8751328.200666219</v>
      </c>
      <c r="AH5924" s="43">
        <v>1027888.4672886913</v>
      </c>
      <c r="AI5924" s="43">
        <v>0</v>
      </c>
      <c r="AJ5924" s="43">
        <v>144310250.61248296</v>
      </c>
      <c r="AK5924" s="43">
        <v>153061578.81314918</v>
      </c>
    </row>
    <row r="5925" spans="3:37" x14ac:dyDescent="0.2">
      <c r="C5925" s="43">
        <v>6.1179489519114227E-4</v>
      </c>
      <c r="D5925" s="43">
        <v>4.5341870076576495E-2</v>
      </c>
      <c r="E5925" s="43">
        <v>4.0672884785936017</v>
      </c>
      <c r="F5925" s="43">
        <v>1.6516543590172275</v>
      </c>
      <c r="H5925" s="43">
        <v>7.4617294601290554E-5</v>
      </c>
      <c r="I5925" s="43">
        <v>0.12359738909248941</v>
      </c>
      <c r="J5925" s="43">
        <v>0</v>
      </c>
      <c r="K5925" s="43">
        <v>1</v>
      </c>
      <c r="M5925" s="43">
        <v>7.8912757426379265E-3</v>
      </c>
      <c r="N5925" s="43">
        <v>4.5836804257903152E-2</v>
      </c>
      <c r="O5925" s="43">
        <v>0</v>
      </c>
      <c r="P5925" s="43">
        <v>1</v>
      </c>
      <c r="R5925" s="43">
        <v>525.22773334713679</v>
      </c>
      <c r="S5925" s="43">
        <v>174.61886789903269</v>
      </c>
      <c r="T5925" s="43">
        <v>6848.6334527852559</v>
      </c>
      <c r="U5925" s="43">
        <v>7548.4800540314254</v>
      </c>
      <c r="W5925" s="43">
        <v>2136.252708480642</v>
      </c>
      <c r="X5925" s="43">
        <v>0</v>
      </c>
      <c r="Y5925" s="43">
        <v>0</v>
      </c>
      <c r="Z5925" s="43">
        <v>2136.252708480642</v>
      </c>
      <c r="AB5925" s="43">
        <v>36.622562784626773</v>
      </c>
      <c r="AC5925" s="43">
        <v>0</v>
      </c>
      <c r="AD5925" s="43">
        <v>0</v>
      </c>
      <c r="AE5925" s="43">
        <v>36.622562784626773</v>
      </c>
      <c r="AG5925" s="43">
        <v>3928568.7308959006</v>
      </c>
      <c r="AH5925" s="43">
        <v>461430.58503181866</v>
      </c>
      <c r="AI5925" s="43">
        <v>0</v>
      </c>
      <c r="AJ5925" s="43">
        <v>153814763.69543245</v>
      </c>
      <c r="AK5925" s="43">
        <v>157743332.42632836</v>
      </c>
    </row>
    <row r="5926" spans="3:37" x14ac:dyDescent="0.2">
      <c r="C5926" s="43">
        <v>6.3693848718948676E-4</v>
      </c>
      <c r="D5926" s="43">
        <v>5.6969609572050883E-2</v>
      </c>
      <c r="E5926" s="43">
        <v>3.940753780684632</v>
      </c>
      <c r="F5926" s="43">
        <v>3.6117508288041167</v>
      </c>
      <c r="H5926" s="43">
        <v>8.6935879654979981E-5</v>
      </c>
      <c r="I5926" s="43">
        <v>0.10881936309256579</v>
      </c>
      <c r="J5926" s="43">
        <v>0</v>
      </c>
      <c r="K5926" s="43">
        <v>1</v>
      </c>
      <c r="M5926" s="43">
        <v>7.8037475753821037E-3</v>
      </c>
      <c r="N5926" s="43">
        <v>4.7818765592281598E-2</v>
      </c>
      <c r="O5926" s="43">
        <v>0</v>
      </c>
      <c r="P5926" s="43">
        <v>1</v>
      </c>
      <c r="R5926" s="43">
        <v>687.04171675754264</v>
      </c>
      <c r="S5926" s="43">
        <v>179.12145375943004</v>
      </c>
      <c r="T5926" s="43">
        <v>7065.5170169029179</v>
      </c>
      <c r="U5926" s="43">
        <v>7931.6801874198909</v>
      </c>
      <c r="W5926" s="43">
        <v>2707.4622428003463</v>
      </c>
      <c r="X5926" s="43">
        <v>0</v>
      </c>
      <c r="Y5926" s="43">
        <v>0</v>
      </c>
      <c r="Z5926" s="43">
        <v>2707.4622428003463</v>
      </c>
      <c r="AB5926" s="43">
        <v>191.99884972860312</v>
      </c>
      <c r="AC5926" s="43">
        <v>0</v>
      </c>
      <c r="AD5926" s="43">
        <v>0</v>
      </c>
      <c r="AE5926" s="43">
        <v>191.99884972860312</v>
      </c>
      <c r="AG5926" s="43">
        <v>4979023.064509837</v>
      </c>
      <c r="AH5926" s="43">
        <v>584811.84444487479</v>
      </c>
      <c r="AI5926" s="43">
        <v>0</v>
      </c>
      <c r="AJ5926" s="43">
        <v>806395168.86013305</v>
      </c>
      <c r="AK5926" s="43">
        <v>811374191.92464292</v>
      </c>
    </row>
    <row r="5927" spans="3:37" x14ac:dyDescent="0.2">
      <c r="C5927" s="43">
        <v>6.0743199101960163E-4</v>
      </c>
      <c r="D5927" s="43">
        <v>6.904012540093929E-2</v>
      </c>
      <c r="E5927" s="43">
        <v>5.2171441789835198</v>
      </c>
      <c r="F5927" s="43">
        <v>5.2295640569159323</v>
      </c>
      <c r="H5927" s="43">
        <v>8.923262524876276E-5</v>
      </c>
      <c r="I5927" s="43">
        <v>7.696297640717803E-2</v>
      </c>
      <c r="J5927" s="43">
        <v>0</v>
      </c>
      <c r="K5927" s="43">
        <v>1</v>
      </c>
      <c r="M5927" s="43">
        <v>7.7350775488452842E-3</v>
      </c>
      <c r="N5927" s="43">
        <v>4.6387399786047334E-2</v>
      </c>
      <c r="O5927" s="43">
        <v>0</v>
      </c>
      <c r="P5927" s="43">
        <v>1</v>
      </c>
      <c r="R5927" s="43">
        <v>794.03858188322761</v>
      </c>
      <c r="S5927" s="43">
        <v>130.03129804715377</v>
      </c>
      <c r="T5927" s="43">
        <v>6793.7110891670718</v>
      </c>
      <c r="U5927" s="43">
        <v>7717.7809690974536</v>
      </c>
      <c r="W5927" s="43">
        <v>4142.6137653604101</v>
      </c>
      <c r="X5927" s="43">
        <v>0</v>
      </c>
      <c r="Y5927" s="43">
        <v>0</v>
      </c>
      <c r="Z5927" s="43">
        <v>4142.6137653604101</v>
      </c>
      <c r="AB5927" s="43">
        <v>359.35276389394443</v>
      </c>
      <c r="AC5927" s="43">
        <v>0</v>
      </c>
      <c r="AD5927" s="43">
        <v>0</v>
      </c>
      <c r="AE5927" s="43">
        <v>359.35276389394443</v>
      </c>
      <c r="AG5927" s="43">
        <v>7618266.7144977944</v>
      </c>
      <c r="AH5927" s="43">
        <v>894804.57331784861</v>
      </c>
      <c r="AI5927" s="43">
        <v>0</v>
      </c>
      <c r="AJ5927" s="43">
        <v>1509281608.3545666</v>
      </c>
      <c r="AK5927" s="43">
        <v>1516899875.0690644</v>
      </c>
    </row>
    <row r="5928" spans="3:37" x14ac:dyDescent="0.2">
      <c r="C5928" s="43">
        <v>5.8675491931254947E-4</v>
      </c>
      <c r="D5928" s="43">
        <v>5.5833407881857311E-2</v>
      </c>
      <c r="E5928" s="43">
        <v>5.7587219688293878</v>
      </c>
      <c r="F5928" s="43">
        <v>1.558835884907003</v>
      </c>
      <c r="H5928" s="43">
        <v>8.5956832245631868E-5</v>
      </c>
      <c r="I5928" s="43">
        <v>0.1193770708440588</v>
      </c>
      <c r="J5928" s="43">
        <v>0</v>
      </c>
      <c r="K5928" s="43">
        <v>1</v>
      </c>
      <c r="M5928" s="43">
        <v>7.9161321616303404E-3</v>
      </c>
      <c r="N5928" s="43">
        <v>4.4048325747019931E-2</v>
      </c>
      <c r="O5928" s="43">
        <v>0</v>
      </c>
      <c r="P5928" s="43">
        <v>1</v>
      </c>
      <c r="R5928" s="43">
        <v>620.28781323199337</v>
      </c>
      <c r="S5928" s="43">
        <v>194.28697805756963</v>
      </c>
      <c r="T5928" s="43">
        <v>6602.1412978317421</v>
      </c>
      <c r="U5928" s="43">
        <v>7416.7160891213052</v>
      </c>
      <c r="W5928" s="43">
        <v>3572.0650570562202</v>
      </c>
      <c r="X5928" s="43">
        <v>0</v>
      </c>
      <c r="Y5928" s="43">
        <v>0</v>
      </c>
      <c r="Z5928" s="43">
        <v>3572.0650570562202</v>
      </c>
      <c r="AB5928" s="43">
        <v>37.090382523484791</v>
      </c>
      <c r="AC5928" s="43">
        <v>0</v>
      </c>
      <c r="AD5928" s="43">
        <v>0</v>
      </c>
      <c r="AE5928" s="43">
        <v>37.090382523484791</v>
      </c>
      <c r="AG5928" s="43">
        <v>6569027.6399263889</v>
      </c>
      <c r="AH5928" s="43">
        <v>771566.05232414359</v>
      </c>
      <c r="AI5928" s="43">
        <v>0</v>
      </c>
      <c r="AJ5928" s="43">
        <v>155779606.59863612</v>
      </c>
      <c r="AK5928" s="43">
        <v>162348634.23856252</v>
      </c>
    </row>
    <row r="5929" spans="3:37" x14ac:dyDescent="0.2">
      <c r="C5929" s="43">
        <v>6.1004740166903382E-4</v>
      </c>
      <c r="D5929" s="43">
        <v>5.3041042676181253E-2</v>
      </c>
      <c r="E5929" s="43">
        <v>2.2435478176757218</v>
      </c>
      <c r="F5929" s="43">
        <v>3.7793249321452431</v>
      </c>
      <c r="H5929" s="43">
        <v>8.4905970471488938E-5</v>
      </c>
      <c r="I5929" s="43">
        <v>0.10880327354554076</v>
      </c>
      <c r="J5929" s="43">
        <v>0</v>
      </c>
      <c r="K5929" s="43">
        <v>1</v>
      </c>
      <c r="M5929" s="43">
        <v>7.8707218739734186E-3</v>
      </c>
      <c r="N5929" s="43">
        <v>4.7790106514933983E-2</v>
      </c>
      <c r="O5929" s="43">
        <v>0</v>
      </c>
      <c r="P5929" s="43">
        <v>1</v>
      </c>
      <c r="R5929" s="43">
        <v>612.65785674440974</v>
      </c>
      <c r="S5929" s="43">
        <v>174.91319194928462</v>
      </c>
      <c r="T5929" s="43">
        <v>7121.8846834029628</v>
      </c>
      <c r="U5929" s="43">
        <v>7909.4557320966569</v>
      </c>
      <c r="W5929" s="43">
        <v>1374.5271974808054</v>
      </c>
      <c r="X5929" s="43">
        <v>0</v>
      </c>
      <c r="Y5929" s="43">
        <v>0</v>
      </c>
      <c r="Z5929" s="43">
        <v>1374.5271974808054</v>
      </c>
      <c r="AB5929" s="43">
        <v>182.19695240531152</v>
      </c>
      <c r="AC5929" s="43">
        <v>0</v>
      </c>
      <c r="AD5929" s="43">
        <v>0</v>
      </c>
      <c r="AE5929" s="43">
        <v>182.19695240531152</v>
      </c>
      <c r="AG5929" s="43">
        <v>2527755.5161672011</v>
      </c>
      <c r="AH5929" s="43">
        <v>296897.87465585396</v>
      </c>
      <c r="AI5929" s="43">
        <v>0</v>
      </c>
      <c r="AJ5929" s="43">
        <v>765227200.10230839</v>
      </c>
      <c r="AK5929" s="43">
        <v>767754955.61847556</v>
      </c>
    </row>
    <row r="5930" spans="3:37" x14ac:dyDescent="0.2">
      <c r="C5930" s="43">
        <v>5.9935315866118841E-4</v>
      </c>
      <c r="D5930" s="43">
        <v>5.3158310077667456E-2</v>
      </c>
      <c r="E5930" s="43">
        <v>10.803234233964897</v>
      </c>
      <c r="F5930" s="43">
        <v>1.2677475245709398</v>
      </c>
      <c r="H5930" s="43">
        <v>9.5597701562866177E-5</v>
      </c>
      <c r="I5930" s="43">
        <v>8.8959199489075019E-2</v>
      </c>
      <c r="J5930" s="43">
        <v>0</v>
      </c>
      <c r="K5930" s="43">
        <v>1</v>
      </c>
      <c r="M5930" s="43">
        <v>7.9160010751514465E-3</v>
      </c>
      <c r="N5930" s="43">
        <v>4.5538228949581372E-2</v>
      </c>
      <c r="O5930" s="43">
        <v>0</v>
      </c>
      <c r="P5930" s="43">
        <v>1</v>
      </c>
      <c r="R5930" s="43">
        <v>603.24862035910337</v>
      </c>
      <c r="S5930" s="43">
        <v>161.02032160626749</v>
      </c>
      <c r="T5930" s="43">
        <v>6825.3409930067237</v>
      </c>
      <c r="U5930" s="43">
        <v>7589.6099349720944</v>
      </c>
      <c r="W5930" s="43">
        <v>6517.036147055559</v>
      </c>
      <c r="X5930" s="43">
        <v>0</v>
      </c>
      <c r="Y5930" s="43">
        <v>0</v>
      </c>
      <c r="Z5930" s="43">
        <v>6517.036147055559</v>
      </c>
      <c r="AB5930" s="43">
        <v>17.282460753812341</v>
      </c>
      <c r="AC5930" s="43">
        <v>0</v>
      </c>
      <c r="AD5930" s="43">
        <v>0</v>
      </c>
      <c r="AE5930" s="43">
        <v>17.282460753812341</v>
      </c>
      <c r="AG5930" s="43">
        <v>11984829.474435173</v>
      </c>
      <c r="AH5930" s="43">
        <v>1407679.8077640007</v>
      </c>
      <c r="AI5930" s="43">
        <v>0</v>
      </c>
      <c r="AJ5930" s="43">
        <v>72586335.166011825</v>
      </c>
      <c r="AK5930" s="43">
        <v>84571164.640446991</v>
      </c>
    </row>
    <row r="5931" spans="3:37" x14ac:dyDescent="0.2">
      <c r="C5931" s="43">
        <v>6.114518960785853E-4</v>
      </c>
      <c r="D5931" s="43">
        <v>6.111097564929413E-2</v>
      </c>
      <c r="E5931" s="43">
        <v>3.4231890234597455</v>
      </c>
      <c r="F5931" s="43">
        <v>6.1517589130072823</v>
      </c>
      <c r="H5931" s="43">
        <v>9.3362059972901257E-5</v>
      </c>
      <c r="I5931" s="43">
        <v>8.2630351369949159E-2</v>
      </c>
      <c r="J5931" s="43">
        <v>0</v>
      </c>
      <c r="K5931" s="43">
        <v>1</v>
      </c>
      <c r="M5931" s="43">
        <v>7.9215328558557285E-3</v>
      </c>
      <c r="N5931" s="43">
        <v>4.588107468102387E-2</v>
      </c>
      <c r="O5931" s="43">
        <v>0</v>
      </c>
      <c r="P5931" s="43">
        <v>1</v>
      </c>
      <c r="R5931" s="43">
        <v>707.49583285997971</v>
      </c>
      <c r="S5931" s="43">
        <v>146.06709695534678</v>
      </c>
      <c r="T5931" s="43">
        <v>6881.5327733301701</v>
      </c>
      <c r="U5931" s="43">
        <v>7735.0957031454964</v>
      </c>
      <c r="W5931" s="43">
        <v>2421.8919691897931</v>
      </c>
      <c r="X5931" s="43">
        <v>0</v>
      </c>
      <c r="Y5931" s="43">
        <v>0</v>
      </c>
      <c r="Z5931" s="43">
        <v>2421.8919691897931</v>
      </c>
      <c r="AB5931" s="43">
        <v>389.99873202515448</v>
      </c>
      <c r="AC5931" s="43">
        <v>0</v>
      </c>
      <c r="AD5931" s="43">
        <v>0</v>
      </c>
      <c r="AE5931" s="43">
        <v>389.99873202515448</v>
      </c>
      <c r="AG5931" s="43">
        <v>4453859.3313400298</v>
      </c>
      <c r="AH5931" s="43">
        <v>523128.66534499533</v>
      </c>
      <c r="AI5931" s="43">
        <v>0</v>
      </c>
      <c r="AJ5931" s="43">
        <v>1637994674.5056489</v>
      </c>
      <c r="AK5931" s="43">
        <v>1642448533.8369889</v>
      </c>
    </row>
    <row r="5932" spans="3:37" x14ac:dyDescent="0.2">
      <c r="C5932" s="43">
        <v>6.0881473079831927E-4</v>
      </c>
      <c r="D5932" s="43">
        <v>5.6638189101322345E-2</v>
      </c>
      <c r="E5932" s="43">
        <v>3.3136920784725281</v>
      </c>
      <c r="F5932" s="43">
        <v>1.6346357082205467</v>
      </c>
      <c r="H5932" s="43">
        <v>9.0800221440034967E-5</v>
      </c>
      <c r="I5932" s="43">
        <v>9.2874104496916521E-2</v>
      </c>
      <c r="J5932" s="43">
        <v>0</v>
      </c>
      <c r="K5932" s="43">
        <v>1</v>
      </c>
      <c r="M5932" s="43">
        <v>7.8818775134462671E-3</v>
      </c>
      <c r="N5932" s="43">
        <v>4.7859859082889922E-2</v>
      </c>
      <c r="O5932" s="43">
        <v>0</v>
      </c>
      <c r="P5932" s="43">
        <v>1</v>
      </c>
      <c r="R5932" s="43">
        <v>652.88529034775013</v>
      </c>
      <c r="S5932" s="43">
        <v>159.67021854214627</v>
      </c>
      <c r="T5932" s="43">
        <v>7142.3885088318648</v>
      </c>
      <c r="U5932" s="43">
        <v>7954.9440177217612</v>
      </c>
      <c r="W5932" s="43">
        <v>2163.4608147765762</v>
      </c>
      <c r="X5932" s="43">
        <v>0</v>
      </c>
      <c r="Y5932" s="43">
        <v>0</v>
      </c>
      <c r="Z5932" s="43">
        <v>2163.4608147765762</v>
      </c>
      <c r="AB5932" s="43">
        <v>44.334842093048515</v>
      </c>
      <c r="AC5932" s="43">
        <v>0</v>
      </c>
      <c r="AD5932" s="43">
        <v>0</v>
      </c>
      <c r="AE5932" s="43">
        <v>44.334842093048515</v>
      </c>
      <c r="AG5932" s="43">
        <v>3978604.4383741235</v>
      </c>
      <c r="AH5932" s="43">
        <v>467307.53599174047</v>
      </c>
      <c r="AI5932" s="43">
        <v>0</v>
      </c>
      <c r="AJ5932" s="43">
        <v>186206336.79080376</v>
      </c>
      <c r="AK5932" s="43">
        <v>190184941.22917789</v>
      </c>
    </row>
    <row r="5933" spans="3:37" x14ac:dyDescent="0.2">
      <c r="C5933" s="43">
        <v>6.2943301261142448E-4</v>
      </c>
      <c r="D5933" s="43">
        <v>5.7734943821210916E-2</v>
      </c>
      <c r="E5933" s="43">
        <v>3.4041836226786355</v>
      </c>
      <c r="F5933" s="43">
        <v>3.7231469486391755</v>
      </c>
      <c r="H5933" s="43">
        <v>9.0719345241518923E-5</v>
      </c>
      <c r="I5933" s="43">
        <v>0.10229930229720974</v>
      </c>
      <c r="J5933" s="43">
        <v>0</v>
      </c>
      <c r="K5933" s="43">
        <v>1</v>
      </c>
      <c r="M5933" s="43">
        <v>7.7455969829504055E-3</v>
      </c>
      <c r="N5933" s="43">
        <v>4.837839350718931E-2</v>
      </c>
      <c r="O5933" s="43">
        <v>0</v>
      </c>
      <c r="P5933" s="43">
        <v>1</v>
      </c>
      <c r="R5933" s="43">
        <v>688.06685436931241</v>
      </c>
      <c r="S5933" s="43">
        <v>175.7174740405521</v>
      </c>
      <c r="T5933" s="43">
        <v>7094.9397474360949</v>
      </c>
      <c r="U5933" s="43">
        <v>7958.7240758459593</v>
      </c>
      <c r="W5933" s="43">
        <v>2342.3059169520188</v>
      </c>
      <c r="X5933" s="43">
        <v>0</v>
      </c>
      <c r="Y5933" s="43">
        <v>0</v>
      </c>
      <c r="Z5933" s="43">
        <v>2342.3059169520188</v>
      </c>
      <c r="AB5933" s="43">
        <v>200.48666557810375</v>
      </c>
      <c r="AC5933" s="43">
        <v>0</v>
      </c>
      <c r="AD5933" s="43">
        <v>0</v>
      </c>
      <c r="AE5933" s="43">
        <v>200.48666557810375</v>
      </c>
      <c r="AG5933" s="43">
        <v>4307500.5812747627</v>
      </c>
      <c r="AH5933" s="43">
        <v>505938.07806163607</v>
      </c>
      <c r="AI5933" s="43">
        <v>0</v>
      </c>
      <c r="AJ5933" s="43">
        <v>842043995.42803574</v>
      </c>
      <c r="AK5933" s="43">
        <v>846351496.00931048</v>
      </c>
    </row>
    <row r="5934" spans="3:37" x14ac:dyDescent="0.2">
      <c r="C5934" s="43">
        <v>5.7406754042525494E-4</v>
      </c>
      <c r="D5934" s="43">
        <v>5.0010955551541746E-2</v>
      </c>
      <c r="E5934" s="43">
        <v>11.965288362481008</v>
      </c>
      <c r="F5934" s="43">
        <v>2.2751642134618715</v>
      </c>
      <c r="H5934" s="43">
        <v>8.613093614659456E-5</v>
      </c>
      <c r="I5934" s="43">
        <v>9.682390545976402E-2</v>
      </c>
      <c r="J5934" s="43">
        <v>0</v>
      </c>
      <c r="K5934" s="43">
        <v>1</v>
      </c>
      <c r="M5934" s="43">
        <v>7.8065196559372737E-3</v>
      </c>
      <c r="N5934" s="43">
        <v>4.7101057479925545E-2</v>
      </c>
      <c r="O5934" s="43">
        <v>0</v>
      </c>
      <c r="P5934" s="43">
        <v>1</v>
      </c>
      <c r="R5934" s="43">
        <v>543.5888207356619</v>
      </c>
      <c r="S5934" s="43">
        <v>157.90072953492918</v>
      </c>
      <c r="T5934" s="43">
        <v>6961.9433977687895</v>
      </c>
      <c r="U5934" s="43">
        <v>7663.4329480393808</v>
      </c>
      <c r="W5934" s="43">
        <v>6504.1969907231905</v>
      </c>
      <c r="X5934" s="43">
        <v>0</v>
      </c>
      <c r="Y5934" s="43">
        <v>0</v>
      </c>
      <c r="Z5934" s="43">
        <v>6504.1969907231905</v>
      </c>
      <c r="AB5934" s="43">
        <v>74.168656181286039</v>
      </c>
      <c r="AC5934" s="43">
        <v>0</v>
      </c>
      <c r="AD5934" s="43">
        <v>0</v>
      </c>
      <c r="AE5934" s="43">
        <v>74.168656181286039</v>
      </c>
      <c r="AG5934" s="43">
        <v>11961218.265939947</v>
      </c>
      <c r="AH5934" s="43">
        <v>1404906.5499962091</v>
      </c>
      <c r="AI5934" s="43">
        <v>0</v>
      </c>
      <c r="AJ5934" s="43">
        <v>311508355.96140134</v>
      </c>
      <c r="AK5934" s="43">
        <v>323469574.22734129</v>
      </c>
    </row>
    <row r="5935" spans="3:37" x14ac:dyDescent="0.2">
      <c r="C5935" s="43">
        <v>6.0937866943146831E-4</v>
      </c>
      <c r="D5935" s="43">
        <v>5.3119384458003981E-2</v>
      </c>
      <c r="E5935" s="43">
        <v>12.025227617724861</v>
      </c>
      <c r="F5935" s="43">
        <v>1.6114752597261153</v>
      </c>
      <c r="H5935" s="43">
        <v>9.1266811743762055E-5</v>
      </c>
      <c r="I5935" s="43">
        <v>9.4122320116525812E-2</v>
      </c>
      <c r="J5935" s="43">
        <v>0</v>
      </c>
      <c r="K5935" s="43">
        <v>1</v>
      </c>
      <c r="M5935" s="43">
        <v>7.8287853474657033E-3</v>
      </c>
      <c r="N5935" s="43">
        <v>4.5559158871634267E-2</v>
      </c>
      <c r="O5935" s="43">
        <v>0</v>
      </c>
      <c r="P5935" s="43">
        <v>1</v>
      </c>
      <c r="R5935" s="43">
        <v>612.89016851045005</v>
      </c>
      <c r="S5935" s="43">
        <v>162.64768123957688</v>
      </c>
      <c r="T5935" s="43">
        <v>6753.244223147607</v>
      </c>
      <c r="U5935" s="43">
        <v>7528.782072897634</v>
      </c>
      <c r="W5935" s="43">
        <v>7370.1437810039079</v>
      </c>
      <c r="X5935" s="43">
        <v>0</v>
      </c>
      <c r="Y5935" s="43">
        <v>0</v>
      </c>
      <c r="Z5935" s="43">
        <v>7370.1437810039079</v>
      </c>
      <c r="AB5935" s="43">
        <v>40.100087722165576</v>
      </c>
      <c r="AC5935" s="43">
        <v>0</v>
      </c>
      <c r="AD5935" s="43">
        <v>0</v>
      </c>
      <c r="AE5935" s="43">
        <v>40.100087722165576</v>
      </c>
      <c r="AG5935" s="43">
        <v>13553694.413266186</v>
      </c>
      <c r="AH5935" s="43">
        <v>1591951.0566968441</v>
      </c>
      <c r="AI5935" s="43">
        <v>0</v>
      </c>
      <c r="AJ5935" s="43">
        <v>168420368.43309543</v>
      </c>
      <c r="AK5935" s="43">
        <v>181974062.84636161</v>
      </c>
    </row>
    <row r="5936" spans="3:37" x14ac:dyDescent="0.2">
      <c r="C5936" s="43">
        <v>6.1036730177310705E-4</v>
      </c>
      <c r="D5936" s="43">
        <v>4.8784703815079239E-2</v>
      </c>
      <c r="E5936" s="43">
        <v>8.0108651439641889</v>
      </c>
      <c r="F5936" s="43">
        <v>3.6078176985281045</v>
      </c>
      <c r="H5936" s="43">
        <v>1.0193101939393046E-4</v>
      </c>
      <c r="I5936" s="43">
        <v>9.9835005657249468E-2</v>
      </c>
      <c r="J5936" s="43">
        <v>0</v>
      </c>
      <c r="K5936" s="43">
        <v>1</v>
      </c>
      <c r="M5936" s="43">
        <v>7.8114895400876834E-3</v>
      </c>
      <c r="N5936" s="43">
        <v>4.6686587459098927E-2</v>
      </c>
      <c r="O5936" s="43">
        <v>0</v>
      </c>
      <c r="P5936" s="43">
        <v>1</v>
      </c>
      <c r="R5936" s="43">
        <v>563.78991786245513</v>
      </c>
      <c r="S5936" s="43">
        <v>192.67775932174521</v>
      </c>
      <c r="T5936" s="43">
        <v>6905.0743442701187</v>
      </c>
      <c r="U5936" s="43">
        <v>7661.5420214543192</v>
      </c>
      <c r="W5936" s="43">
        <v>4516.4450015227749</v>
      </c>
      <c r="X5936" s="43">
        <v>0</v>
      </c>
      <c r="Y5936" s="43">
        <v>0</v>
      </c>
      <c r="Z5936" s="43">
        <v>4516.4450015227749</v>
      </c>
      <c r="AB5936" s="43">
        <v>157.31796188771563</v>
      </c>
      <c r="AC5936" s="43">
        <v>0</v>
      </c>
      <c r="AD5936" s="43">
        <v>0</v>
      </c>
      <c r="AE5936" s="43">
        <v>157.31796188771563</v>
      </c>
      <c r="AG5936" s="43">
        <v>8305742.3578003831</v>
      </c>
      <c r="AH5936" s="43">
        <v>975552.12032891938</v>
      </c>
      <c r="AI5936" s="43">
        <v>0</v>
      </c>
      <c r="AJ5936" s="43">
        <v>660735439.92840564</v>
      </c>
      <c r="AK5936" s="43">
        <v>669041182.28620601</v>
      </c>
    </row>
    <row r="5937" spans="3:37" x14ac:dyDescent="0.2">
      <c r="C5937" s="43">
        <v>6.2675955003377304E-4</v>
      </c>
      <c r="D5937" s="43">
        <v>5.4777691944247975E-2</v>
      </c>
      <c r="E5937" s="43">
        <v>2.2748616100740406</v>
      </c>
      <c r="F5937" s="43">
        <v>1.9722875061242111</v>
      </c>
      <c r="H5937" s="43">
        <v>7.8625413800935073E-5</v>
      </c>
      <c r="I5937" s="43">
        <v>7.5843722227780616E-2</v>
      </c>
      <c r="J5937" s="43">
        <v>0</v>
      </c>
      <c r="K5937" s="43">
        <v>1</v>
      </c>
      <c r="M5937" s="43">
        <v>7.9113249499211946E-3</v>
      </c>
      <c r="N5937" s="43">
        <v>4.5024781663794707E-2</v>
      </c>
      <c r="O5937" s="43">
        <v>0</v>
      </c>
      <c r="P5937" s="43">
        <v>1</v>
      </c>
      <c r="R5937" s="43">
        <v>650.05044839982327</v>
      </c>
      <c r="S5937" s="43">
        <v>112.90806273595823</v>
      </c>
      <c r="T5937" s="43">
        <v>6744.3983175053927</v>
      </c>
      <c r="U5937" s="43">
        <v>7507.3568286411737</v>
      </c>
      <c r="W5937" s="43">
        <v>1478.7748096761741</v>
      </c>
      <c r="X5937" s="43">
        <v>0</v>
      </c>
      <c r="Y5937" s="43">
        <v>0</v>
      </c>
      <c r="Z5937" s="43">
        <v>1478.7748096761741</v>
      </c>
      <c r="AB5937" s="43">
        <v>67.627844438266052</v>
      </c>
      <c r="AC5937" s="43">
        <v>0</v>
      </c>
      <c r="AD5937" s="43">
        <v>0</v>
      </c>
      <c r="AE5937" s="43">
        <v>67.627844438266052</v>
      </c>
      <c r="AG5937" s="43">
        <v>2719466.8749944842</v>
      </c>
      <c r="AH5937" s="43">
        <v>319415.35889005358</v>
      </c>
      <c r="AI5937" s="43">
        <v>0</v>
      </c>
      <c r="AJ5937" s="43">
        <v>284036946.64071745</v>
      </c>
      <c r="AK5937" s="43">
        <v>286756413.5157119</v>
      </c>
    </row>
    <row r="5938" spans="3:37" x14ac:dyDescent="0.2">
      <c r="C5938" s="43">
        <v>6.0940902903747532E-4</v>
      </c>
      <c r="D5938" s="43">
        <v>4.6681883313025349E-2</v>
      </c>
      <c r="E5938" s="43">
        <v>4.406440820703879</v>
      </c>
      <c r="F5938" s="43">
        <v>3.0876129522696791</v>
      </c>
      <c r="H5938" s="43">
        <v>7.9169820154160556E-5</v>
      </c>
      <c r="I5938" s="43">
        <v>8.7747836307524599E-2</v>
      </c>
      <c r="J5938" s="43">
        <v>0</v>
      </c>
      <c r="K5938" s="43">
        <v>1</v>
      </c>
      <c r="M5938" s="43">
        <v>7.7249375748778045E-3</v>
      </c>
      <c r="N5938" s="43">
        <v>4.6515875108553151E-2</v>
      </c>
      <c r="O5938" s="43">
        <v>0</v>
      </c>
      <c r="P5938" s="43">
        <v>1</v>
      </c>
      <c r="R5938" s="43">
        <v>538.64127064709203</v>
      </c>
      <c r="S5938" s="43">
        <v>131.53412726060611</v>
      </c>
      <c r="T5938" s="43">
        <v>6803.5964703573336</v>
      </c>
      <c r="U5938" s="43">
        <v>7473.771868265032</v>
      </c>
      <c r="W5938" s="43">
        <v>2373.4908826951523</v>
      </c>
      <c r="X5938" s="43">
        <v>0</v>
      </c>
      <c r="Y5938" s="43">
        <v>0</v>
      </c>
      <c r="Z5938" s="43">
        <v>2373.4908826951523</v>
      </c>
      <c r="AB5938" s="43">
        <v>120.31877077559579</v>
      </c>
      <c r="AC5938" s="43">
        <v>0</v>
      </c>
      <c r="AD5938" s="43">
        <v>0</v>
      </c>
      <c r="AE5938" s="43">
        <v>120.31877077559579</v>
      </c>
      <c r="AG5938" s="43">
        <v>4364849.7332763849</v>
      </c>
      <c r="AH5938" s="43">
        <v>512674.03066215292</v>
      </c>
      <c r="AI5938" s="43">
        <v>0</v>
      </c>
      <c r="AJ5938" s="43">
        <v>505338837.25750232</v>
      </c>
      <c r="AK5938" s="43">
        <v>509703686.99077868</v>
      </c>
    </row>
    <row r="5939" spans="3:37" x14ac:dyDescent="0.2">
      <c r="C5939" s="43">
        <v>6.1143649907835496E-4</v>
      </c>
      <c r="D5939" s="43">
        <v>4.7860954335839159E-2</v>
      </c>
      <c r="E5939" s="43">
        <v>3.4925879315108164</v>
      </c>
      <c r="F5939" s="43">
        <v>3.6004931454157592</v>
      </c>
      <c r="H5939" s="43">
        <v>7.7148008260148778E-5</v>
      </c>
      <c r="I5939" s="43">
        <v>7.443904730932964E-2</v>
      </c>
      <c r="J5939" s="43">
        <v>0</v>
      </c>
      <c r="K5939" s="43">
        <v>1</v>
      </c>
      <c r="M5939" s="43">
        <v>7.8135640123702249E-3</v>
      </c>
      <c r="N5939" s="43">
        <v>4.7404036382146519E-2</v>
      </c>
      <c r="O5939" s="43">
        <v>0</v>
      </c>
      <c r="P5939" s="43">
        <v>1</v>
      </c>
      <c r="R5939" s="43">
        <v>554.08333320356644</v>
      </c>
      <c r="S5939" s="43">
        <v>108.73463409763555</v>
      </c>
      <c r="T5939" s="43">
        <v>7013.0489464166512</v>
      </c>
      <c r="U5939" s="43">
        <v>7675.8669137178531</v>
      </c>
      <c r="W5939" s="43">
        <v>1935.1847625980627</v>
      </c>
      <c r="X5939" s="43">
        <v>0</v>
      </c>
      <c r="Y5939" s="43">
        <v>0</v>
      </c>
      <c r="Z5939" s="43">
        <v>1935.1847625980627</v>
      </c>
      <c r="AB5939" s="43">
        <v>154.17522036839398</v>
      </c>
      <c r="AC5939" s="43">
        <v>0</v>
      </c>
      <c r="AD5939" s="43">
        <v>0</v>
      </c>
      <c r="AE5939" s="43">
        <v>154.17522036839398</v>
      </c>
      <c r="AG5939" s="43">
        <v>3558804.7784178373</v>
      </c>
      <c r="AH5939" s="43">
        <v>417999.90872118156</v>
      </c>
      <c r="AI5939" s="43">
        <v>0</v>
      </c>
      <c r="AJ5939" s="43">
        <v>647535925.54725468</v>
      </c>
      <c r="AK5939" s="43">
        <v>651094730.32567251</v>
      </c>
    </row>
    <row r="5940" spans="3:37" x14ac:dyDescent="0.2">
      <c r="C5940" s="43">
        <v>6.1676704519864067E-4</v>
      </c>
      <c r="D5940" s="43">
        <v>5.3098434596624985E-2</v>
      </c>
      <c r="E5940" s="43">
        <v>2.5525491112159338</v>
      </c>
      <c r="F5940" s="43">
        <v>2.757316566294195</v>
      </c>
      <c r="H5940" s="43">
        <v>7.5536004377944584E-5</v>
      </c>
      <c r="I5940" s="43">
        <v>0.11458305409022806</v>
      </c>
      <c r="J5940" s="43">
        <v>0</v>
      </c>
      <c r="K5940" s="43">
        <v>1</v>
      </c>
      <c r="M5940" s="43">
        <v>7.8708592270992916E-3</v>
      </c>
      <c r="N5940" s="43">
        <v>4.6367257795136729E-2</v>
      </c>
      <c r="O5940" s="43">
        <v>0</v>
      </c>
      <c r="P5940" s="43">
        <v>1</v>
      </c>
      <c r="R5940" s="43">
        <v>620.0764695415246</v>
      </c>
      <c r="S5940" s="43">
        <v>163.87653579158058</v>
      </c>
      <c r="T5940" s="43">
        <v>6909.9663077064843</v>
      </c>
      <c r="U5940" s="43">
        <v>7693.9193130395897</v>
      </c>
      <c r="W5940" s="43">
        <v>1582.7756412141327</v>
      </c>
      <c r="X5940" s="43">
        <v>0</v>
      </c>
      <c r="Y5940" s="43">
        <v>0</v>
      </c>
      <c r="Z5940" s="43">
        <v>1582.7756412141327</v>
      </c>
      <c r="AB5940" s="43">
        <v>116.59475979551569</v>
      </c>
      <c r="AC5940" s="43">
        <v>0</v>
      </c>
      <c r="AD5940" s="43">
        <v>0</v>
      </c>
      <c r="AE5940" s="43">
        <v>116.59475979551569</v>
      </c>
      <c r="AG5940" s="43">
        <v>2910724.4041927899</v>
      </c>
      <c r="AH5940" s="43">
        <v>341879.53850225266</v>
      </c>
      <c r="AI5940" s="43">
        <v>0</v>
      </c>
      <c r="AJ5940" s="43">
        <v>489697991.14116585</v>
      </c>
      <c r="AK5940" s="43">
        <v>492608715.54535866</v>
      </c>
    </row>
    <row r="5941" spans="3:37" x14ac:dyDescent="0.2">
      <c r="C5941" s="43">
        <v>6.0823227771821474E-4</v>
      </c>
      <c r="D5941" s="43">
        <v>4.3095413534664354E-2</v>
      </c>
      <c r="E5941" s="43">
        <v>4.4602888893380097</v>
      </c>
      <c r="F5941" s="43">
        <v>1.9974880296912885</v>
      </c>
      <c r="H5941" s="43">
        <v>9.0014968411433749E-5</v>
      </c>
      <c r="I5941" s="43">
        <v>8.6185398130785865E-2</v>
      </c>
      <c r="J5941" s="43">
        <v>0</v>
      </c>
      <c r="K5941" s="43">
        <v>1</v>
      </c>
      <c r="M5941" s="43">
        <v>7.8909446284243234E-3</v>
      </c>
      <c r="N5941" s="43">
        <v>4.7802518553150319E-2</v>
      </c>
      <c r="O5941" s="43">
        <v>0</v>
      </c>
      <c r="P5941" s="43">
        <v>1</v>
      </c>
      <c r="R5941" s="43">
        <v>496.29841571334413</v>
      </c>
      <c r="S5941" s="43">
        <v>146.8895155063633</v>
      </c>
      <c r="T5941" s="43">
        <v>7142.037849258435</v>
      </c>
      <c r="U5941" s="43">
        <v>7785.225780478142</v>
      </c>
      <c r="W5941" s="43">
        <v>2213.6343094022855</v>
      </c>
      <c r="X5941" s="43">
        <v>0</v>
      </c>
      <c r="Y5941" s="43">
        <v>0</v>
      </c>
      <c r="Z5941" s="43">
        <v>2213.6343094022855</v>
      </c>
      <c r="AB5941" s="43">
        <v>52.970534984682843</v>
      </c>
      <c r="AC5941" s="43">
        <v>0</v>
      </c>
      <c r="AD5941" s="43">
        <v>0</v>
      </c>
      <c r="AE5941" s="43">
        <v>52.970534984682843</v>
      </c>
      <c r="AG5941" s="43">
        <v>4070873.4949908028</v>
      </c>
      <c r="AH5941" s="43">
        <v>478145.01083089365</v>
      </c>
      <c r="AI5941" s="43">
        <v>0</v>
      </c>
      <c r="AJ5941" s="43">
        <v>222476246.93566793</v>
      </c>
      <c r="AK5941" s="43">
        <v>226547120.43065873</v>
      </c>
    </row>
    <row r="5942" spans="3:37" x14ac:dyDescent="0.2">
      <c r="C5942" s="43">
        <v>6.2100995313230101E-4</v>
      </c>
      <c r="D5942" s="43">
        <v>5.2147809620258015E-2</v>
      </c>
      <c r="E5942" s="43">
        <v>3.8134098430367351</v>
      </c>
      <c r="F5942" s="43">
        <v>2.0723338284334227</v>
      </c>
      <c r="H5942" s="43">
        <v>8.7755580325769606E-5</v>
      </c>
      <c r="I5942" s="43">
        <v>8.8305396936218181E-2</v>
      </c>
      <c r="J5942" s="43">
        <v>0</v>
      </c>
      <c r="K5942" s="43">
        <v>1</v>
      </c>
      <c r="M5942" s="43">
        <v>7.8477225013036458E-3</v>
      </c>
      <c r="N5942" s="43">
        <v>4.5847728309527769E-2</v>
      </c>
      <c r="O5942" s="43">
        <v>0</v>
      </c>
      <c r="P5942" s="43">
        <v>1</v>
      </c>
      <c r="R5942" s="43">
        <v>613.16450297500012</v>
      </c>
      <c r="S5942" s="43">
        <v>146.72508249730367</v>
      </c>
      <c r="T5942" s="43">
        <v>6812.4579162385771</v>
      </c>
      <c r="U5942" s="43">
        <v>7572.3475017108813</v>
      </c>
      <c r="W5942" s="43">
        <v>2338.2475510455929</v>
      </c>
      <c r="X5942" s="43">
        <v>0</v>
      </c>
      <c r="Y5942" s="43">
        <v>0</v>
      </c>
      <c r="Z5942" s="43">
        <v>2338.2475510455929</v>
      </c>
      <c r="AB5942" s="43">
        <v>70.354323166008484</v>
      </c>
      <c r="AC5942" s="43">
        <v>0</v>
      </c>
      <c r="AD5942" s="43">
        <v>0</v>
      </c>
      <c r="AE5942" s="43">
        <v>70.354323166008484</v>
      </c>
      <c r="AG5942" s="43">
        <v>4300037.246372845</v>
      </c>
      <c r="AH5942" s="43">
        <v>505061.47102584806</v>
      </c>
      <c r="AI5942" s="43">
        <v>0</v>
      </c>
      <c r="AJ5942" s="43">
        <v>295488157.29723561</v>
      </c>
      <c r="AK5942" s="43">
        <v>299788194.54360843</v>
      </c>
    </row>
    <row r="5943" spans="3:37" x14ac:dyDescent="0.2">
      <c r="C5943" s="43">
        <v>5.9032438762017037E-4</v>
      </c>
      <c r="D5943" s="43">
        <v>5.042834055313615E-2</v>
      </c>
      <c r="E5943" s="43">
        <v>5.403390424466143</v>
      </c>
      <c r="F5943" s="43">
        <v>2.4586143609573847</v>
      </c>
      <c r="H5943" s="43">
        <v>9.8150052868839488E-5</v>
      </c>
      <c r="I5943" s="43">
        <v>8.1581597177700763E-2</v>
      </c>
      <c r="J5943" s="43">
        <v>0</v>
      </c>
      <c r="K5943" s="43">
        <v>1</v>
      </c>
      <c r="M5943" s="43">
        <v>7.926840025539561E-3</v>
      </c>
      <c r="N5943" s="43">
        <v>4.3238665128418778E-2</v>
      </c>
      <c r="O5943" s="43">
        <v>0</v>
      </c>
      <c r="P5943" s="43">
        <v>1</v>
      </c>
      <c r="R5943" s="43">
        <v>563.64774662802017</v>
      </c>
      <c r="S5943" s="43">
        <v>151.60904573317458</v>
      </c>
      <c r="T5943" s="43">
        <v>6489.5524116543857</v>
      </c>
      <c r="U5943" s="43">
        <v>7204.8092040155807</v>
      </c>
      <c r="W5943" s="43">
        <v>3045.608836901763</v>
      </c>
      <c r="X5943" s="43">
        <v>0</v>
      </c>
      <c r="Y5943" s="43">
        <v>0</v>
      </c>
      <c r="Z5943" s="43">
        <v>3045.608836901763</v>
      </c>
      <c r="AB5943" s="43">
        <v>87.969482659560256</v>
      </c>
      <c r="AC5943" s="43">
        <v>0</v>
      </c>
      <c r="AD5943" s="43">
        <v>0</v>
      </c>
      <c r="AE5943" s="43">
        <v>87.969482659560256</v>
      </c>
      <c r="AG5943" s="43">
        <v>5600874.6510623423</v>
      </c>
      <c r="AH5943" s="43">
        <v>657851.50877078075</v>
      </c>
      <c r="AI5943" s="43">
        <v>0</v>
      </c>
      <c r="AJ5943" s="43">
        <v>369471827.17015308</v>
      </c>
      <c r="AK5943" s="43">
        <v>375072701.82121545</v>
      </c>
    </row>
    <row r="5944" spans="3:37" x14ac:dyDescent="0.2">
      <c r="C5944" s="43">
        <v>6.1043956286022105E-4</v>
      </c>
      <c r="D5944" s="43">
        <v>6.8151615821840705E-2</v>
      </c>
      <c r="E5944" s="43">
        <v>2.9648033964554794</v>
      </c>
      <c r="F5944" s="43">
        <v>3.1387274652088357</v>
      </c>
      <c r="H5944" s="43">
        <v>8.6290026766530075E-5</v>
      </c>
      <c r="I5944" s="43">
        <v>9.9990517373592325E-2</v>
      </c>
      <c r="J5944" s="43">
        <v>0</v>
      </c>
      <c r="K5944" s="43">
        <v>1</v>
      </c>
      <c r="M5944" s="43">
        <v>7.8073569964039686E-3</v>
      </c>
      <c r="N5944" s="43">
        <v>4.6675547558732933E-2</v>
      </c>
      <c r="O5944" s="43">
        <v>0</v>
      </c>
      <c r="P5944" s="43">
        <v>1</v>
      </c>
      <c r="R5944" s="43">
        <v>787.70064762988795</v>
      </c>
      <c r="S5944" s="43">
        <v>163.3660438190056</v>
      </c>
      <c r="T5944" s="43">
        <v>6899.7893573351539</v>
      </c>
      <c r="U5944" s="43">
        <v>7850.8560487840477</v>
      </c>
      <c r="W5944" s="43">
        <v>2335.3775554832728</v>
      </c>
      <c r="X5944" s="43">
        <v>0</v>
      </c>
      <c r="Y5944" s="43">
        <v>0</v>
      </c>
      <c r="Z5944" s="43">
        <v>2335.3775554832728</v>
      </c>
      <c r="AB5944" s="43">
        <v>180.26044001102466</v>
      </c>
      <c r="AC5944" s="43">
        <v>0</v>
      </c>
      <c r="AD5944" s="43">
        <v>0</v>
      </c>
      <c r="AE5944" s="43">
        <v>180.26044001102466</v>
      </c>
      <c r="AG5944" s="43">
        <v>4294759.3245337382</v>
      </c>
      <c r="AH5944" s="43">
        <v>504441.55198438693</v>
      </c>
      <c r="AI5944" s="43">
        <v>0</v>
      </c>
      <c r="AJ5944" s="43">
        <v>757093848.04630351</v>
      </c>
      <c r="AK5944" s="43">
        <v>761388607.37083721</v>
      </c>
    </row>
    <row r="5945" spans="3:37" x14ac:dyDescent="0.2">
      <c r="C5945" s="43">
        <v>6.3287953384394413E-4</v>
      </c>
      <c r="D5945" s="43">
        <v>5.4893066215723207E-2</v>
      </c>
      <c r="E5945" s="43">
        <v>8.5210411337858982</v>
      </c>
      <c r="F5945" s="43">
        <v>2.3843161194988145</v>
      </c>
      <c r="H5945" s="43">
        <v>8.9303756326587305E-5</v>
      </c>
      <c r="I5945" s="43">
        <v>9.7910486705533095E-2</v>
      </c>
      <c r="J5945" s="43">
        <v>0</v>
      </c>
      <c r="K5945" s="43">
        <v>1</v>
      </c>
      <c r="M5945" s="43">
        <v>7.8808279128156355E-3</v>
      </c>
      <c r="N5945" s="43">
        <v>4.5219465420637657E-2</v>
      </c>
      <c r="O5945" s="43">
        <v>0</v>
      </c>
      <c r="P5945" s="43">
        <v>1</v>
      </c>
      <c r="R5945" s="43">
        <v>657.78037892114196</v>
      </c>
      <c r="S5945" s="43">
        <v>165.55462158452787</v>
      </c>
      <c r="T5945" s="43">
        <v>6747.4494700325795</v>
      </c>
      <c r="U5945" s="43">
        <v>7570.7844705382495</v>
      </c>
      <c r="W5945" s="43">
        <v>5604.973665784325</v>
      </c>
      <c r="X5945" s="43">
        <v>0</v>
      </c>
      <c r="Y5945" s="43">
        <v>0</v>
      </c>
      <c r="Z5945" s="43">
        <v>5604.973665784325</v>
      </c>
      <c r="AB5945" s="43">
        <v>97.431630034471524</v>
      </c>
      <c r="AC5945" s="43">
        <v>0</v>
      </c>
      <c r="AD5945" s="43">
        <v>0</v>
      </c>
      <c r="AE5945" s="43">
        <v>97.431630034471524</v>
      </c>
      <c r="AG5945" s="43">
        <v>10307546.571377374</v>
      </c>
      <c r="AH5945" s="43">
        <v>1210674.3118094143</v>
      </c>
      <c r="AI5945" s="43">
        <v>0</v>
      </c>
      <c r="AJ5945" s="43">
        <v>409212846.1447804</v>
      </c>
      <c r="AK5945" s="43">
        <v>419520392.71615779</v>
      </c>
    </row>
    <row r="5946" spans="3:37" x14ac:dyDescent="0.2">
      <c r="C5946" s="43">
        <v>6.2020806871243561E-4</v>
      </c>
      <c r="D5946" s="43">
        <v>5.0672963634092939E-2</v>
      </c>
      <c r="E5946" s="43">
        <v>2.417468558741612</v>
      </c>
      <c r="F5946" s="43">
        <v>2.6058391127476961</v>
      </c>
      <c r="H5946" s="43">
        <v>9.0671774200412614E-5</v>
      </c>
      <c r="I5946" s="43">
        <v>0.12525493939850674</v>
      </c>
      <c r="J5946" s="43">
        <v>0</v>
      </c>
      <c r="K5946" s="43">
        <v>1</v>
      </c>
      <c r="M5946" s="43">
        <v>7.7915561912271121E-3</v>
      </c>
      <c r="N5946" s="43">
        <v>4.7281837671560911E-2</v>
      </c>
      <c r="O5946" s="43">
        <v>0</v>
      </c>
      <c r="P5946" s="43">
        <v>1</v>
      </c>
      <c r="R5946" s="43">
        <v>595.0536037771343</v>
      </c>
      <c r="S5946" s="43">
        <v>215.03509628947415</v>
      </c>
      <c r="T5946" s="43">
        <v>6975.268465533667</v>
      </c>
      <c r="U5946" s="43">
        <v>7785.357165600275</v>
      </c>
      <c r="W5946" s="43">
        <v>1438.5233778971112</v>
      </c>
      <c r="X5946" s="43">
        <v>0</v>
      </c>
      <c r="Y5946" s="43">
        <v>0</v>
      </c>
      <c r="Z5946" s="43">
        <v>1438.5233778971112</v>
      </c>
      <c r="AB5946" s="43">
        <v>102.24495757056681</v>
      </c>
      <c r="AC5946" s="43">
        <v>0</v>
      </c>
      <c r="AD5946" s="43">
        <v>0</v>
      </c>
      <c r="AE5946" s="43">
        <v>102.24495757056681</v>
      </c>
      <c r="AG5946" s="43">
        <v>2645444.4919527876</v>
      </c>
      <c r="AH5946" s="43">
        <v>310721.04962577601</v>
      </c>
      <c r="AI5946" s="43">
        <v>0</v>
      </c>
      <c r="AJ5946" s="43">
        <v>429428821.79638058</v>
      </c>
      <c r="AK5946" s="43">
        <v>432074266.28833336</v>
      </c>
    </row>
    <row r="5947" spans="3:37" x14ac:dyDescent="0.2">
      <c r="C5947" s="43">
        <v>6.1761890852340962E-4</v>
      </c>
      <c r="D5947" s="43">
        <v>6.0534683905835496E-2</v>
      </c>
      <c r="E5947" s="43">
        <v>3.5623715249540857</v>
      </c>
      <c r="F5947" s="43">
        <v>1.6296531688706095</v>
      </c>
      <c r="H5947" s="43">
        <v>8.2590999538700472E-5</v>
      </c>
      <c r="I5947" s="43">
        <v>9.9342356901712781E-2</v>
      </c>
      <c r="J5947" s="43">
        <v>0</v>
      </c>
      <c r="K5947" s="43">
        <v>1</v>
      </c>
      <c r="M5947" s="43">
        <v>7.8649124365752776E-3</v>
      </c>
      <c r="N5947" s="43">
        <v>4.5654007255227023E-2</v>
      </c>
      <c r="O5947" s="43">
        <v>0</v>
      </c>
      <c r="P5947" s="43">
        <v>1</v>
      </c>
      <c r="R5947" s="43">
        <v>707.89237651638848</v>
      </c>
      <c r="S5947" s="43">
        <v>155.34939072731194</v>
      </c>
      <c r="T5947" s="43">
        <v>6798.5323445984113</v>
      </c>
      <c r="U5947" s="43">
        <v>7661.7741118421118</v>
      </c>
      <c r="W5947" s="43">
        <v>2521.7756448340588</v>
      </c>
      <c r="X5947" s="43">
        <v>0</v>
      </c>
      <c r="Y5947" s="43">
        <v>0</v>
      </c>
      <c r="Z5947" s="43">
        <v>2521.7756448340588</v>
      </c>
      <c r="AB5947" s="43">
        <v>47.692754555939295</v>
      </c>
      <c r="AC5947" s="43">
        <v>0</v>
      </c>
      <c r="AD5947" s="43">
        <v>0</v>
      </c>
      <c r="AE5947" s="43">
        <v>47.692754555939295</v>
      </c>
      <c r="AG5947" s="43">
        <v>4637545.4108498339</v>
      </c>
      <c r="AH5947" s="43">
        <v>544703.53928415664</v>
      </c>
      <c r="AI5947" s="43">
        <v>0</v>
      </c>
      <c r="AJ5947" s="43">
        <v>200309569.13494503</v>
      </c>
      <c r="AK5947" s="43">
        <v>204947114.54579487</v>
      </c>
    </row>
    <row r="5948" spans="3:37" x14ac:dyDescent="0.2">
      <c r="C5948" s="43">
        <v>6.1585949807285711E-4</v>
      </c>
      <c r="D5948" s="43">
        <v>4.9081033718730252E-2</v>
      </c>
      <c r="E5948" s="43">
        <v>1.0557411658328322</v>
      </c>
      <c r="F5948" s="43">
        <v>1.5787871388519055</v>
      </c>
      <c r="H5948" s="43">
        <v>8.9460797531028713E-5</v>
      </c>
      <c r="I5948" s="43">
        <v>9.6880761271076449E-2</v>
      </c>
      <c r="J5948" s="43">
        <v>0</v>
      </c>
      <c r="K5948" s="43">
        <v>1</v>
      </c>
      <c r="M5948" s="43">
        <v>7.8123006125053714E-3</v>
      </c>
      <c r="N5948" s="43">
        <v>4.4908621620926438E-2</v>
      </c>
      <c r="O5948" s="43">
        <v>0</v>
      </c>
      <c r="P5948" s="43">
        <v>1</v>
      </c>
      <c r="R5948" s="43">
        <v>572.31841165516926</v>
      </c>
      <c r="S5948" s="43">
        <v>164.10154921461452</v>
      </c>
      <c r="T5948" s="43">
        <v>6642.7979746778446</v>
      </c>
      <c r="U5948" s="43">
        <v>7379.2179355476283</v>
      </c>
      <c r="W5948" s="43">
        <v>604.22010714842315</v>
      </c>
      <c r="X5948" s="43">
        <v>0</v>
      </c>
      <c r="Y5948" s="43">
        <v>0</v>
      </c>
      <c r="Z5948" s="43">
        <v>604.22010714842315</v>
      </c>
      <c r="AB5948" s="43">
        <v>35.443807351375391</v>
      </c>
      <c r="AC5948" s="43">
        <v>0</v>
      </c>
      <c r="AD5948" s="43">
        <v>0</v>
      </c>
      <c r="AE5948" s="43">
        <v>35.443807351375391</v>
      </c>
      <c r="AG5948" s="43">
        <v>1111160.7770459503</v>
      </c>
      <c r="AH5948" s="43">
        <v>130511.5431440594</v>
      </c>
      <c r="AI5948" s="43">
        <v>0</v>
      </c>
      <c r="AJ5948" s="43">
        <v>148863990.87577665</v>
      </c>
      <c r="AK5948" s="43">
        <v>149975151.65282261</v>
      </c>
    </row>
    <row r="5949" spans="3:37" x14ac:dyDescent="0.2">
      <c r="C5949" s="43">
        <v>6.367781209282164E-4</v>
      </c>
      <c r="D5949" s="43">
        <v>4.8517677479681443E-2</v>
      </c>
      <c r="E5949" s="43">
        <v>7.8858434058143398</v>
      </c>
      <c r="F5949" s="43">
        <v>3.3032811576957966</v>
      </c>
      <c r="H5949" s="43">
        <v>8.6149459135395967E-5</v>
      </c>
      <c r="I5949" s="43">
        <v>0.10114915962427018</v>
      </c>
      <c r="J5949" s="43">
        <v>0</v>
      </c>
      <c r="K5949" s="43">
        <v>1</v>
      </c>
      <c r="M5949" s="43">
        <v>7.8721576331906018E-3</v>
      </c>
      <c r="N5949" s="43">
        <v>4.6501280918460064E-2</v>
      </c>
      <c r="O5949" s="43">
        <v>0</v>
      </c>
      <c r="P5949" s="43">
        <v>1</v>
      </c>
      <c r="R5949" s="43">
        <v>584.96584474612041</v>
      </c>
      <c r="S5949" s="43">
        <v>164.98984208300382</v>
      </c>
      <c r="T5949" s="43">
        <v>6931.0825398791858</v>
      </c>
      <c r="U5949" s="43">
        <v>7681.0382267083096</v>
      </c>
      <c r="W5949" s="43">
        <v>4612.949049417809</v>
      </c>
      <c r="X5949" s="43">
        <v>0</v>
      </c>
      <c r="Y5949" s="43">
        <v>0</v>
      </c>
      <c r="Z5949" s="43">
        <v>4612.949049417809</v>
      </c>
      <c r="AB5949" s="43">
        <v>144.16546646662977</v>
      </c>
      <c r="AC5949" s="43">
        <v>0</v>
      </c>
      <c r="AD5949" s="43">
        <v>0</v>
      </c>
      <c r="AE5949" s="43">
        <v>144.16546646662977</v>
      </c>
      <c r="AG5949" s="43">
        <v>8483213.3018793501</v>
      </c>
      <c r="AH5949" s="43">
        <v>996396.99467424676</v>
      </c>
      <c r="AI5949" s="43">
        <v>0</v>
      </c>
      <c r="AJ5949" s="43">
        <v>605494959.15984499</v>
      </c>
      <c r="AK5949" s="43">
        <v>613978172.4617244</v>
      </c>
    </row>
    <row r="5950" spans="3:37" x14ac:dyDescent="0.2">
      <c r="C5950" s="43">
        <v>5.9799823356214529E-4</v>
      </c>
      <c r="D5950" s="43">
        <v>5.0910065448909511E-2</v>
      </c>
      <c r="E5950" s="43">
        <v>4.8945633479646657</v>
      </c>
      <c r="F5950" s="43">
        <v>2.6362831846675618</v>
      </c>
      <c r="H5950" s="43">
        <v>8.7122866466109091E-5</v>
      </c>
      <c r="I5950" s="43">
        <v>0.10150178906605112</v>
      </c>
      <c r="J5950" s="43">
        <v>0</v>
      </c>
      <c r="K5950" s="43">
        <v>1</v>
      </c>
      <c r="M5950" s="43">
        <v>7.8623632978622737E-3</v>
      </c>
      <c r="N5950" s="43">
        <v>4.5116690938019816E-2</v>
      </c>
      <c r="O5950" s="43">
        <v>0</v>
      </c>
      <c r="P5950" s="43">
        <v>1</v>
      </c>
      <c r="R5950" s="43">
        <v>576.42914244284793</v>
      </c>
      <c r="S5950" s="43">
        <v>167.43576311280054</v>
      </c>
      <c r="T5950" s="43">
        <v>6716.3407123027282</v>
      </c>
      <c r="U5950" s="43">
        <v>7460.2056178583771</v>
      </c>
      <c r="W5950" s="43">
        <v>2821.3689532994672</v>
      </c>
      <c r="X5950" s="43">
        <v>0</v>
      </c>
      <c r="Y5950" s="43">
        <v>0</v>
      </c>
      <c r="Z5950" s="43">
        <v>2821.3689532994672</v>
      </c>
      <c r="AB5950" s="43">
        <v>100.92254048367853</v>
      </c>
      <c r="AC5950" s="43">
        <v>0</v>
      </c>
      <c r="AD5950" s="43">
        <v>0</v>
      </c>
      <c r="AE5950" s="43">
        <v>100.92254048367853</v>
      </c>
      <c r="AG5950" s="43">
        <v>5188497.50511772</v>
      </c>
      <c r="AH5950" s="43">
        <v>609415.69391268492</v>
      </c>
      <c r="AI5950" s="43">
        <v>0</v>
      </c>
      <c r="AJ5950" s="43">
        <v>423874670.03144985</v>
      </c>
      <c r="AK5950" s="43">
        <v>429063167.53656757</v>
      </c>
    </row>
    <row r="5951" spans="3:37" x14ac:dyDescent="0.2">
      <c r="C5951" s="43">
        <v>6.4068187954424705E-4</v>
      </c>
      <c r="D5951" s="43">
        <v>5.1596986999652268E-2</v>
      </c>
      <c r="E5951" s="43">
        <v>6.8551004531730921</v>
      </c>
      <c r="F5951" s="43">
        <v>6.6487754217700692</v>
      </c>
      <c r="H5951" s="43">
        <v>9.1816018587431714E-5</v>
      </c>
      <c r="I5951" s="43">
        <v>0.11617480455188045</v>
      </c>
      <c r="J5951" s="43">
        <v>0</v>
      </c>
      <c r="K5951" s="43">
        <v>1</v>
      </c>
      <c r="M5951" s="43">
        <v>7.8600819450159731E-3</v>
      </c>
      <c r="N5951" s="43">
        <v>4.511517067351644E-2</v>
      </c>
      <c r="O5951" s="43">
        <v>0</v>
      </c>
      <c r="P5951" s="43">
        <v>1</v>
      </c>
      <c r="R5951" s="43">
        <v>625.90605878114457</v>
      </c>
      <c r="S5951" s="43">
        <v>201.96344953947496</v>
      </c>
      <c r="T5951" s="43">
        <v>6714.1656407490163</v>
      </c>
      <c r="U5951" s="43">
        <v>7542.0351490696357</v>
      </c>
      <c r="W5951" s="43">
        <v>4290.6489071944079</v>
      </c>
      <c r="X5951" s="43">
        <v>0</v>
      </c>
      <c r="Y5951" s="43">
        <v>0</v>
      </c>
      <c r="Z5951" s="43">
        <v>4290.6489071944079</v>
      </c>
      <c r="AB5951" s="43">
        <v>378.30949544624946</v>
      </c>
      <c r="AC5951" s="43">
        <v>0</v>
      </c>
      <c r="AD5951" s="43">
        <v>0</v>
      </c>
      <c r="AE5951" s="43">
        <v>378.30949544624946</v>
      </c>
      <c r="AG5951" s="43">
        <v>7890503.340330516</v>
      </c>
      <c r="AH5951" s="43">
        <v>926780.16395399207</v>
      </c>
      <c r="AI5951" s="43">
        <v>0</v>
      </c>
      <c r="AJ5951" s="43">
        <v>1588899880.8742478</v>
      </c>
      <c r="AK5951" s="43">
        <v>1596790384.2145784</v>
      </c>
    </row>
    <row r="5952" spans="3:37" x14ac:dyDescent="0.2">
      <c r="C5952" s="43">
        <v>5.9785631231722863E-4</v>
      </c>
      <c r="D5952" s="43">
        <v>5.4129762412736197E-2</v>
      </c>
      <c r="E5952" s="43">
        <v>11.221391372944066</v>
      </c>
      <c r="F5952" s="43">
        <v>3.7198219774905836</v>
      </c>
      <c r="H5952" s="43">
        <v>9.2997317904908172E-5</v>
      </c>
      <c r="I5952" s="43">
        <v>0.11061286275634263</v>
      </c>
      <c r="J5952" s="43">
        <v>0</v>
      </c>
      <c r="K5952" s="43">
        <v>1</v>
      </c>
      <c r="M5952" s="43">
        <v>7.834790169217936E-3</v>
      </c>
      <c r="N5952" s="43">
        <v>4.6051109811130253E-2</v>
      </c>
      <c r="O5952" s="43">
        <v>0</v>
      </c>
      <c r="P5952" s="43">
        <v>1</v>
      </c>
      <c r="R5952" s="43">
        <v>612.73870258162049</v>
      </c>
      <c r="S5952" s="43">
        <v>194.76836950924772</v>
      </c>
      <c r="T5952" s="43">
        <v>6831.402014526192</v>
      </c>
      <c r="U5952" s="43">
        <v>7638.90908661706</v>
      </c>
      <c r="W5952" s="43">
        <v>6875.7807910183355</v>
      </c>
      <c r="X5952" s="43">
        <v>0</v>
      </c>
      <c r="Y5952" s="43">
        <v>0</v>
      </c>
      <c r="Z5952" s="43">
        <v>6875.7807910183355</v>
      </c>
      <c r="AB5952" s="43">
        <v>178.31980030223966</v>
      </c>
      <c r="AC5952" s="43">
        <v>0</v>
      </c>
      <c r="AD5952" s="43">
        <v>0</v>
      </c>
      <c r="AE5952" s="43">
        <v>178.31980030223966</v>
      </c>
      <c r="AG5952" s="43">
        <v>12644560.874682719</v>
      </c>
      <c r="AH5952" s="43">
        <v>1485168.6508599606</v>
      </c>
      <c r="AI5952" s="43">
        <v>0</v>
      </c>
      <c r="AJ5952" s="43">
        <v>748943161.26940656</v>
      </c>
      <c r="AK5952" s="43">
        <v>761587722.14408922</v>
      </c>
    </row>
    <row r="5953" spans="3:37" x14ac:dyDescent="0.2">
      <c r="C5953" s="43">
        <v>5.958093048600003E-4</v>
      </c>
      <c r="D5953" s="43">
        <v>4.3500775478967857E-2</v>
      </c>
      <c r="E5953" s="43">
        <v>5.2552516636926763</v>
      </c>
      <c r="F5953" s="43">
        <v>1.9354808585928627</v>
      </c>
      <c r="H5953" s="43">
        <v>9.1216358153456412E-5</v>
      </c>
      <c r="I5953" s="43">
        <v>0.10424174713157419</v>
      </c>
      <c r="J5953" s="43">
        <v>0</v>
      </c>
      <c r="K5953" s="43">
        <v>1</v>
      </c>
      <c r="M5953" s="43">
        <v>7.9285498912557983E-3</v>
      </c>
      <c r="N5953" s="43">
        <v>4.3821266822826402E-2</v>
      </c>
      <c r="O5953" s="43">
        <v>0</v>
      </c>
      <c r="P5953" s="43">
        <v>1</v>
      </c>
      <c r="R5953" s="43">
        <v>490.73457017216725</v>
      </c>
      <c r="S5953" s="43">
        <v>180.03493380931934</v>
      </c>
      <c r="T5953" s="43">
        <v>6578.4119251334341</v>
      </c>
      <c r="U5953" s="43">
        <v>7249.1814291149203</v>
      </c>
      <c r="W5953" s="43">
        <v>2578.9336663287922</v>
      </c>
      <c r="X5953" s="43">
        <v>0</v>
      </c>
      <c r="Y5953" s="43">
        <v>0</v>
      </c>
      <c r="Z5953" s="43">
        <v>2578.9336663287922</v>
      </c>
      <c r="AB5953" s="43">
        <v>49.120789283906859</v>
      </c>
      <c r="AC5953" s="43">
        <v>0</v>
      </c>
      <c r="AD5953" s="43">
        <v>0</v>
      </c>
      <c r="AE5953" s="43">
        <v>49.120789283906859</v>
      </c>
      <c r="AG5953" s="43">
        <v>4742659.0123786489</v>
      </c>
      <c r="AH5953" s="43">
        <v>557049.67192701914</v>
      </c>
      <c r="AI5953" s="43">
        <v>0</v>
      </c>
      <c r="AJ5953" s="43">
        <v>206307314.99240881</v>
      </c>
      <c r="AK5953" s="43">
        <v>211049974.00478747</v>
      </c>
    </row>
    <row r="5954" spans="3:37" x14ac:dyDescent="0.2">
      <c r="C5954" s="43">
        <v>6.0524195553035619E-4</v>
      </c>
      <c r="D5954" s="43">
        <v>5.1017405298971086E-2</v>
      </c>
      <c r="E5954" s="43">
        <v>4.5039388871303982</v>
      </c>
      <c r="F5954" s="43">
        <v>5.2373926426936706</v>
      </c>
      <c r="H5954" s="43">
        <v>8.8764265298551444E-5</v>
      </c>
      <c r="I5954" s="43">
        <v>0.14354381247622305</v>
      </c>
      <c r="J5954" s="43">
        <v>0</v>
      </c>
      <c r="K5954" s="43">
        <v>1</v>
      </c>
      <c r="M5954" s="43">
        <v>7.8418377970547997E-3</v>
      </c>
      <c r="N5954" s="43">
        <v>4.3704217316219783E-2</v>
      </c>
      <c r="O5954" s="43">
        <v>0</v>
      </c>
      <c r="P5954" s="43">
        <v>1</v>
      </c>
      <c r="R5954" s="43">
        <v>584.64166914159694</v>
      </c>
      <c r="S5954" s="43">
        <v>241.24871697002271</v>
      </c>
      <c r="T5954" s="43">
        <v>6489.0866702856465</v>
      </c>
      <c r="U5954" s="43">
        <v>7314.9770563972661</v>
      </c>
      <c r="W5954" s="43">
        <v>2633.1903486836627</v>
      </c>
      <c r="X5954" s="43">
        <v>0</v>
      </c>
      <c r="Y5954" s="43">
        <v>0</v>
      </c>
      <c r="Z5954" s="43">
        <v>2633.1903486836627</v>
      </c>
      <c r="AB5954" s="43">
        <v>265.07712489530428</v>
      </c>
      <c r="AC5954" s="43">
        <v>0</v>
      </c>
      <c r="AD5954" s="43">
        <v>0</v>
      </c>
      <c r="AE5954" s="43">
        <v>265.07712489530428</v>
      </c>
      <c r="AG5954" s="43">
        <v>4842437.0512292553</v>
      </c>
      <c r="AH5954" s="43">
        <v>568769.1153156712</v>
      </c>
      <c r="AI5954" s="43">
        <v>0</v>
      </c>
      <c r="AJ5954" s="43">
        <v>1113323924.5602779</v>
      </c>
      <c r="AK5954" s="43">
        <v>1118166361.6115072</v>
      </c>
    </row>
    <row r="5955" spans="3:37" x14ac:dyDescent="0.2">
      <c r="C5955" s="43">
        <v>6.2116105577947334E-4</v>
      </c>
      <c r="D5955" s="43">
        <v>5.755998953799546E-2</v>
      </c>
      <c r="E5955" s="43">
        <v>5.3563426051662422</v>
      </c>
      <c r="F5955" s="43">
        <v>1.8694168225123042</v>
      </c>
      <c r="H5955" s="43">
        <v>8.7487343956289622E-5</v>
      </c>
      <c r="I5955" s="43">
        <v>0.1573333255443411</v>
      </c>
      <c r="J5955" s="43">
        <v>0</v>
      </c>
      <c r="K5955" s="43">
        <v>1</v>
      </c>
      <c r="M5955" s="43">
        <v>7.9723175235502097E-3</v>
      </c>
      <c r="N5955" s="43">
        <v>4.6171039426717853E-2</v>
      </c>
      <c r="O5955" s="43">
        <v>0</v>
      </c>
      <c r="P5955" s="43">
        <v>1</v>
      </c>
      <c r="R5955" s="43">
        <v>676.96668799390034</v>
      </c>
      <c r="S5955" s="43">
        <v>260.62035205134129</v>
      </c>
      <c r="T5955" s="43">
        <v>6969.4195950185158</v>
      </c>
      <c r="U5955" s="43">
        <v>7907.0066350637571</v>
      </c>
      <c r="W5955" s="43">
        <v>3626.0655131800108</v>
      </c>
      <c r="X5955" s="43">
        <v>0</v>
      </c>
      <c r="Y5955" s="43">
        <v>0</v>
      </c>
      <c r="Z5955" s="43">
        <v>3626.0655131800108</v>
      </c>
      <c r="AB5955" s="43">
        <v>62.97658626998988</v>
      </c>
      <c r="AC5955" s="43">
        <v>0</v>
      </c>
      <c r="AD5955" s="43">
        <v>0</v>
      </c>
      <c r="AE5955" s="43">
        <v>62.97658626998988</v>
      </c>
      <c r="AG5955" s="43">
        <v>6668334.4787380397</v>
      </c>
      <c r="AH5955" s="43">
        <v>783230.15084688237</v>
      </c>
      <c r="AI5955" s="43">
        <v>0</v>
      </c>
      <c r="AJ5955" s="43">
        <v>264501662.33395749</v>
      </c>
      <c r="AK5955" s="43">
        <v>271169996.8126955</v>
      </c>
    </row>
    <row r="5956" spans="3:37" x14ac:dyDescent="0.2">
      <c r="C5956" s="43">
        <v>6.2742773211987846E-4</v>
      </c>
      <c r="D5956" s="43">
        <v>5.1700138465686211E-2</v>
      </c>
      <c r="E5956" s="43">
        <v>5.5969936539757574</v>
      </c>
      <c r="F5956" s="43">
        <v>2.2610816829326175</v>
      </c>
      <c r="H5956" s="43">
        <v>9.4211531768362278E-5</v>
      </c>
      <c r="I5956" s="43">
        <v>0.13745869152064771</v>
      </c>
      <c r="J5956" s="43">
        <v>0</v>
      </c>
      <c r="K5956" s="43">
        <v>1</v>
      </c>
      <c r="M5956" s="43">
        <v>7.8085762983854598E-3</v>
      </c>
      <c r="N5956" s="43">
        <v>4.8571383426911585E-2</v>
      </c>
      <c r="O5956" s="43">
        <v>0</v>
      </c>
      <c r="P5956" s="43">
        <v>1</v>
      </c>
      <c r="R5956" s="43">
        <v>614.18299728693921</v>
      </c>
      <c r="S5956" s="43">
        <v>245.19897098138495</v>
      </c>
      <c r="T5956" s="43">
        <v>7181.161673411435</v>
      </c>
      <c r="U5956" s="43">
        <v>8040.5436416797593</v>
      </c>
      <c r="W5956" s="43">
        <v>3437.5783381948086</v>
      </c>
      <c r="X5956" s="43">
        <v>0</v>
      </c>
      <c r="Y5956" s="43">
        <v>0</v>
      </c>
      <c r="Z5956" s="43">
        <v>3437.5783381948086</v>
      </c>
      <c r="AB5956" s="43">
        <v>82.875237279651728</v>
      </c>
      <c r="AC5956" s="43">
        <v>0</v>
      </c>
      <c r="AD5956" s="43">
        <v>0</v>
      </c>
      <c r="AE5956" s="43">
        <v>82.875237279651728</v>
      </c>
      <c r="AG5956" s="43">
        <v>6321706.5639402531</v>
      </c>
      <c r="AH5956" s="43">
        <v>742516.9210500787</v>
      </c>
      <c r="AI5956" s="43">
        <v>0</v>
      </c>
      <c r="AJ5956" s="43">
        <v>348075996.57453728</v>
      </c>
      <c r="AK5956" s="43">
        <v>354397703.1384775</v>
      </c>
    </row>
    <row r="5957" spans="3:37" x14ac:dyDescent="0.2">
      <c r="C5957" s="43">
        <v>6.0174701710233552E-4</v>
      </c>
      <c r="D5957" s="43">
        <v>6.1881882524844056E-2</v>
      </c>
      <c r="E5957" s="43">
        <v>8.1026242759623344</v>
      </c>
      <c r="F5957" s="43">
        <v>1.7148622923345476</v>
      </c>
      <c r="H5957" s="43">
        <v>8.8209336500312595E-5</v>
      </c>
      <c r="I5957" s="43">
        <v>0.12139049402151769</v>
      </c>
      <c r="J5957" s="43">
        <v>0</v>
      </c>
      <c r="K5957" s="43">
        <v>1</v>
      </c>
      <c r="M5957" s="43">
        <v>7.8165768235412478E-3</v>
      </c>
      <c r="N5957" s="43">
        <v>4.4061578386575498E-2</v>
      </c>
      <c r="O5957" s="43">
        <v>0</v>
      </c>
      <c r="P5957" s="43">
        <v>1</v>
      </c>
      <c r="R5957" s="43">
        <v>705.04986849538693</v>
      </c>
      <c r="S5957" s="43">
        <v>202.74101062086604</v>
      </c>
      <c r="T5957" s="43">
        <v>6521.0724290578273</v>
      </c>
      <c r="U5957" s="43">
        <v>7428.86330817408</v>
      </c>
      <c r="W5957" s="43">
        <v>5712.7541802347732</v>
      </c>
      <c r="X5957" s="43">
        <v>0</v>
      </c>
      <c r="Y5957" s="43">
        <v>0</v>
      </c>
      <c r="Z5957" s="43">
        <v>5712.7541802347732</v>
      </c>
      <c r="AB5957" s="43">
        <v>53.929451476697849</v>
      </c>
      <c r="AC5957" s="43">
        <v>0</v>
      </c>
      <c r="AD5957" s="43">
        <v>0</v>
      </c>
      <c r="AE5957" s="43">
        <v>53.929451476697849</v>
      </c>
      <c r="AG5957" s="43">
        <v>10505754.937451748</v>
      </c>
      <c r="AH5957" s="43">
        <v>1233954.9029307109</v>
      </c>
      <c r="AI5957" s="43">
        <v>0</v>
      </c>
      <c r="AJ5957" s="43">
        <v>226503696.20213097</v>
      </c>
      <c r="AK5957" s="43">
        <v>237009451.13958272</v>
      </c>
    </row>
    <row r="5958" spans="3:37" x14ac:dyDescent="0.2">
      <c r="C5958" s="43">
        <v>6.1702189204237978E-4</v>
      </c>
      <c r="D5958" s="43">
        <v>5.425919802584344E-2</v>
      </c>
      <c r="E5958" s="43">
        <v>5.9282110423645715</v>
      </c>
      <c r="F5958" s="43">
        <v>3.6149383132136852</v>
      </c>
      <c r="H5958" s="43">
        <v>9.842439481877463E-5</v>
      </c>
      <c r="I5958" s="43">
        <v>7.313072199602455E-2</v>
      </c>
      <c r="J5958" s="43">
        <v>0</v>
      </c>
      <c r="K5958" s="43">
        <v>1</v>
      </c>
      <c r="M5958" s="43">
        <v>7.7799381011931512E-3</v>
      </c>
      <c r="N5958" s="43">
        <v>4.6623560953539589E-2</v>
      </c>
      <c r="O5958" s="43">
        <v>0</v>
      </c>
      <c r="P5958" s="43">
        <v>1</v>
      </c>
      <c r="R5958" s="43">
        <v>633.89352604579733</v>
      </c>
      <c r="S5958" s="43">
        <v>136.28403614161874</v>
      </c>
      <c r="T5958" s="43">
        <v>6867.8998716329361</v>
      </c>
      <c r="U5958" s="43">
        <v>7638.0774338203519</v>
      </c>
      <c r="W5958" s="43">
        <v>3757.85460078811</v>
      </c>
      <c r="X5958" s="43">
        <v>0</v>
      </c>
      <c r="Y5958" s="43">
        <v>0</v>
      </c>
      <c r="Z5958" s="43">
        <v>3757.85460078811</v>
      </c>
      <c r="AB5958" s="43">
        <v>177.36239404981416</v>
      </c>
      <c r="AC5958" s="43">
        <v>0</v>
      </c>
      <c r="AD5958" s="43">
        <v>0</v>
      </c>
      <c r="AE5958" s="43">
        <v>177.36239404981416</v>
      </c>
      <c r="AG5958" s="43">
        <v>6910694.6108493339</v>
      </c>
      <c r="AH5958" s="43">
        <v>811696.59377023182</v>
      </c>
      <c r="AI5958" s="43">
        <v>0</v>
      </c>
      <c r="AJ5958" s="43">
        <v>744922055.00921941</v>
      </c>
      <c r="AK5958" s="43">
        <v>751832749.62006879</v>
      </c>
    </row>
    <row r="5959" spans="3:37" x14ac:dyDescent="0.2">
      <c r="C5959" s="43">
        <v>6.160166638669029E-4</v>
      </c>
      <c r="D5959" s="43">
        <v>5.8398485432362479E-2</v>
      </c>
      <c r="E5959" s="43">
        <v>6.0210694892331329</v>
      </c>
      <c r="F5959" s="43">
        <v>1.1283027477724972</v>
      </c>
      <c r="H5959" s="43">
        <v>9.846067307139883E-5</v>
      </c>
      <c r="I5959" s="43">
        <v>8.4852155591850678E-2</v>
      </c>
      <c r="J5959" s="43">
        <v>0</v>
      </c>
      <c r="K5959" s="43">
        <v>1</v>
      </c>
      <c r="M5959" s="43">
        <v>7.8110203617306031E-3</v>
      </c>
      <c r="N5959" s="43">
        <v>4.4319494027894084E-2</v>
      </c>
      <c r="O5959" s="43">
        <v>0</v>
      </c>
      <c r="P5959" s="43">
        <v>1</v>
      </c>
      <c r="R5959" s="43">
        <v>681.14005019627245</v>
      </c>
      <c r="S5959" s="43">
        <v>158.18600304834609</v>
      </c>
      <c r="T5959" s="43">
        <v>6554.581024158043</v>
      </c>
      <c r="U5959" s="43">
        <v>7393.9070774026613</v>
      </c>
      <c r="W5959" s="43">
        <v>4101.1915741315006</v>
      </c>
      <c r="X5959" s="43">
        <v>0</v>
      </c>
      <c r="Y5959" s="43">
        <v>0</v>
      </c>
      <c r="Z5959" s="43">
        <v>4101.1915741315006</v>
      </c>
      <c r="AB5959" s="43">
        <v>9.3509589862143869</v>
      </c>
      <c r="AC5959" s="43">
        <v>0</v>
      </c>
      <c r="AD5959" s="43">
        <v>0</v>
      </c>
      <c r="AE5959" s="43">
        <v>9.3509589862143869</v>
      </c>
      <c r="AG5959" s="43">
        <v>7542091.3048278298</v>
      </c>
      <c r="AH5959" s="43">
        <v>885857.38001240417</v>
      </c>
      <c r="AI5959" s="43">
        <v>0</v>
      </c>
      <c r="AJ5959" s="43">
        <v>39274027.742100425</v>
      </c>
      <c r="AK5959" s="43">
        <v>46816119.046928257</v>
      </c>
    </row>
    <row r="5960" spans="3:37" x14ac:dyDescent="0.2">
      <c r="C5960" s="43">
        <v>5.7079627186677338E-4</v>
      </c>
      <c r="D5960" s="43">
        <v>5.5207911240912289E-2</v>
      </c>
      <c r="E5960" s="43">
        <v>11.507875539957791</v>
      </c>
      <c r="F5960" s="43">
        <v>3.4557172395601143</v>
      </c>
      <c r="H5960" s="43">
        <v>8.642029054112881E-5</v>
      </c>
      <c r="I5960" s="43">
        <v>0.12642617606258622</v>
      </c>
      <c r="J5960" s="43">
        <v>0</v>
      </c>
      <c r="K5960" s="43">
        <v>1</v>
      </c>
      <c r="M5960" s="43">
        <v>7.9029746818936042E-3</v>
      </c>
      <c r="N5960" s="43">
        <v>4.6207683792679699E-2</v>
      </c>
      <c r="O5960" s="43">
        <v>0</v>
      </c>
      <c r="P5960" s="43">
        <v>1</v>
      </c>
      <c r="R5960" s="43">
        <v>596.65710534910977</v>
      </c>
      <c r="S5960" s="43">
        <v>206.86884854607553</v>
      </c>
      <c r="T5960" s="43">
        <v>6914.2831890892849</v>
      </c>
      <c r="U5960" s="43">
        <v>7717.8091429844699</v>
      </c>
      <c r="W5960" s="43">
        <v>6866.2557083890388</v>
      </c>
      <c r="X5960" s="43">
        <v>0</v>
      </c>
      <c r="Y5960" s="43">
        <v>0</v>
      </c>
      <c r="Z5960" s="43">
        <v>6866.2557083890388</v>
      </c>
      <c r="AB5960" s="43">
        <v>156.77866194916732</v>
      </c>
      <c r="AC5960" s="43">
        <v>0</v>
      </c>
      <c r="AD5960" s="43">
        <v>0</v>
      </c>
      <c r="AE5960" s="43">
        <v>156.77866194916732</v>
      </c>
      <c r="AG5960" s="43">
        <v>12627044.247727443</v>
      </c>
      <c r="AH5960" s="43">
        <v>1483111.2330120325</v>
      </c>
      <c r="AI5960" s="43">
        <v>0</v>
      </c>
      <c r="AJ5960" s="43">
        <v>658470380.1865027</v>
      </c>
      <c r="AK5960" s="43">
        <v>671097424.43423009</v>
      </c>
    </row>
    <row r="5961" spans="3:37" x14ac:dyDescent="0.2">
      <c r="C5961" s="43">
        <v>6.0427793289560112E-4</v>
      </c>
      <c r="D5961" s="43">
        <v>5.3623056149516721E-2</v>
      </c>
      <c r="E5961" s="43">
        <v>7.0030064128447265</v>
      </c>
      <c r="F5961" s="43">
        <v>3.1216754323650768</v>
      </c>
      <c r="H5961" s="43">
        <v>8.5921906022254135E-5</v>
      </c>
      <c r="I5961" s="43">
        <v>0.11678030993554178</v>
      </c>
      <c r="J5961" s="43">
        <v>0</v>
      </c>
      <c r="K5961" s="43">
        <v>1</v>
      </c>
      <c r="M5961" s="43">
        <v>7.7023080702186978E-3</v>
      </c>
      <c r="N5961" s="43">
        <v>4.3963985818161855E-2</v>
      </c>
      <c r="O5961" s="43">
        <v>0</v>
      </c>
      <c r="P5961" s="43">
        <v>1</v>
      </c>
      <c r="R5961" s="43">
        <v>613.52274783723169</v>
      </c>
      <c r="S5961" s="43">
        <v>189.98350636527024</v>
      </c>
      <c r="T5961" s="43">
        <v>6411.5098978153901</v>
      </c>
      <c r="U5961" s="43">
        <v>7215.0161520178917</v>
      </c>
      <c r="W5961" s="43">
        <v>4296.5037375302518</v>
      </c>
      <c r="X5961" s="43">
        <v>0</v>
      </c>
      <c r="Y5961" s="43">
        <v>0</v>
      </c>
      <c r="Z5961" s="43">
        <v>4296.5037375302518</v>
      </c>
      <c r="AB5961" s="43">
        <v>139.28148711732044</v>
      </c>
      <c r="AC5961" s="43">
        <v>0</v>
      </c>
      <c r="AD5961" s="43">
        <v>0</v>
      </c>
      <c r="AE5961" s="43">
        <v>139.28148711732044</v>
      </c>
      <c r="AG5961" s="43">
        <v>7901270.3733181329</v>
      </c>
      <c r="AH5961" s="43">
        <v>928044.80730653438</v>
      </c>
      <c r="AI5961" s="43">
        <v>0</v>
      </c>
      <c r="AJ5961" s="43">
        <v>584982245.89274585</v>
      </c>
      <c r="AK5961" s="43">
        <v>592883516.26606393</v>
      </c>
    </row>
    <row r="5962" spans="3:37" x14ac:dyDescent="0.2">
      <c r="C5962" s="43">
        <v>5.9056815939486956E-4</v>
      </c>
      <c r="D5962" s="43">
        <v>5.8777837160172708E-2</v>
      </c>
      <c r="E5962" s="43">
        <v>4.8013792745802562</v>
      </c>
      <c r="F5962" s="43">
        <v>2.3831912234713326</v>
      </c>
      <c r="H5962" s="43">
        <v>8.4066136999083062E-5</v>
      </c>
      <c r="I5962" s="43">
        <v>0.10974695322856853</v>
      </c>
      <c r="J5962" s="43">
        <v>0</v>
      </c>
      <c r="K5962" s="43">
        <v>1</v>
      </c>
      <c r="M5962" s="43">
        <v>7.8359149841582768E-3</v>
      </c>
      <c r="N5962" s="43">
        <v>4.459035183706702E-2</v>
      </c>
      <c r="O5962" s="43">
        <v>0</v>
      </c>
      <c r="P5962" s="43">
        <v>1</v>
      </c>
      <c r="R5962" s="43">
        <v>657.24304993207363</v>
      </c>
      <c r="S5962" s="43">
        <v>174.68512954279851</v>
      </c>
      <c r="T5962" s="43">
        <v>6615.6571064671061</v>
      </c>
      <c r="U5962" s="43">
        <v>7447.5852859419783</v>
      </c>
      <c r="W5962" s="43">
        <v>3155.6731583057749</v>
      </c>
      <c r="X5962" s="43">
        <v>0</v>
      </c>
      <c r="Y5962" s="43">
        <v>0</v>
      </c>
      <c r="Z5962" s="43">
        <v>3155.6731583057749</v>
      </c>
      <c r="AB5962" s="43">
        <v>97.272931563832557</v>
      </c>
      <c r="AC5962" s="43">
        <v>0</v>
      </c>
      <c r="AD5962" s="43">
        <v>0</v>
      </c>
      <c r="AE5962" s="43">
        <v>97.272931563832557</v>
      </c>
      <c r="AG5962" s="43">
        <v>5803282.9381243205</v>
      </c>
      <c r="AH5962" s="43">
        <v>681625.40219404735</v>
      </c>
      <c r="AI5962" s="43">
        <v>0</v>
      </c>
      <c r="AJ5962" s="43">
        <v>408546312.56809676</v>
      </c>
      <c r="AK5962" s="43">
        <v>414349595.50622106</v>
      </c>
    </row>
    <row r="5963" spans="3:37" x14ac:dyDescent="0.2">
      <c r="C5963" s="43">
        <v>6.2111910006801274E-4</v>
      </c>
      <c r="D5963" s="43">
        <v>5.6217920239243213E-2</v>
      </c>
      <c r="E5963" s="43">
        <v>2.5228880955464152</v>
      </c>
      <c r="F5963" s="43">
        <v>1.5239298693451908</v>
      </c>
      <c r="H5963" s="43">
        <v>9.486571886518913E-5</v>
      </c>
      <c r="I5963" s="43">
        <v>0.10703324070340137</v>
      </c>
      <c r="J5963" s="43">
        <v>0</v>
      </c>
      <c r="K5963" s="43">
        <v>1</v>
      </c>
      <c r="M5963" s="43">
        <v>7.8790599416423968E-3</v>
      </c>
      <c r="N5963" s="43">
        <v>4.6446354783606925E-2</v>
      </c>
      <c r="O5963" s="43">
        <v>0</v>
      </c>
      <c r="P5963" s="43">
        <v>1</v>
      </c>
      <c r="R5963" s="43">
        <v>661.13786692142548</v>
      </c>
      <c r="S5963" s="43">
        <v>192.25177128294212</v>
      </c>
      <c r="T5963" s="43">
        <v>6928.9657163206175</v>
      </c>
      <c r="U5963" s="43">
        <v>7782.3553545249852</v>
      </c>
      <c r="W5963" s="43">
        <v>1667.9768539710144</v>
      </c>
      <c r="X5963" s="43">
        <v>0</v>
      </c>
      <c r="Y5963" s="43">
        <v>0</v>
      </c>
      <c r="Z5963" s="43">
        <v>1667.9768539710144</v>
      </c>
      <c r="AB5963" s="43">
        <v>37.063716757177161</v>
      </c>
      <c r="AC5963" s="43">
        <v>0</v>
      </c>
      <c r="AD5963" s="43">
        <v>0</v>
      </c>
      <c r="AE5963" s="43">
        <v>37.063716757177161</v>
      </c>
      <c r="AG5963" s="43">
        <v>3067409.4344526953</v>
      </c>
      <c r="AH5963" s="43">
        <v>360283.00045773911</v>
      </c>
      <c r="AI5963" s="43">
        <v>0</v>
      </c>
      <c r="AJ5963" s="43">
        <v>155667610.38014409</v>
      </c>
      <c r="AK5963" s="43">
        <v>158735019.81459677</v>
      </c>
    </row>
    <row r="5964" spans="3:37" x14ac:dyDescent="0.2">
      <c r="C5964" s="43">
        <v>5.9929511294759422E-4</v>
      </c>
      <c r="D5964" s="43">
        <v>5.4721243774243256E-2</v>
      </c>
      <c r="E5964" s="43">
        <v>2.7929818602117584</v>
      </c>
      <c r="F5964" s="43">
        <v>1.9718753630940562</v>
      </c>
      <c r="H5964" s="43">
        <v>8.326112081869877E-5</v>
      </c>
      <c r="I5964" s="43">
        <v>9.6189802932574342E-2</v>
      </c>
      <c r="J5964" s="43">
        <v>0</v>
      </c>
      <c r="K5964" s="43">
        <v>1</v>
      </c>
      <c r="M5964" s="43">
        <v>7.8897936284252346E-3</v>
      </c>
      <c r="N5964" s="43">
        <v>4.5745658180056714E-2</v>
      </c>
      <c r="O5964" s="43">
        <v>0</v>
      </c>
      <c r="P5964" s="43">
        <v>1</v>
      </c>
      <c r="R5964" s="43">
        <v>620.92488991613197</v>
      </c>
      <c r="S5964" s="43">
        <v>151.63995979339134</v>
      </c>
      <c r="T5964" s="43">
        <v>6833.7312753446231</v>
      </c>
      <c r="U5964" s="43">
        <v>7606.2961250541466</v>
      </c>
      <c r="W5964" s="43">
        <v>1734.2319540897397</v>
      </c>
      <c r="X5964" s="43">
        <v>0</v>
      </c>
      <c r="Y5964" s="43">
        <v>0</v>
      </c>
      <c r="Z5964" s="43">
        <v>1734.2319540897397</v>
      </c>
      <c r="AB5964" s="43">
        <v>64.570391504027413</v>
      </c>
      <c r="AC5964" s="43">
        <v>0</v>
      </c>
      <c r="AD5964" s="43">
        <v>0</v>
      </c>
      <c r="AE5964" s="43">
        <v>64.570391504027413</v>
      </c>
      <c r="AG5964" s="43">
        <v>3189252.5635710312</v>
      </c>
      <c r="AH5964" s="43">
        <v>374594.10208338377</v>
      </c>
      <c r="AI5964" s="43">
        <v>0</v>
      </c>
      <c r="AJ5964" s="43">
        <v>271195644.31691515</v>
      </c>
      <c r="AK5964" s="43">
        <v>274384896.88048619</v>
      </c>
    </row>
    <row r="5965" spans="3:37" x14ac:dyDescent="0.2">
      <c r="C5965" s="43">
        <v>5.9301408556696193E-4</v>
      </c>
      <c r="D5965" s="43">
        <v>5.5238934771821513E-2</v>
      </c>
      <c r="E5965" s="43">
        <v>2.9754420687739538</v>
      </c>
      <c r="F5965" s="43">
        <v>2.8058741164883121</v>
      </c>
      <c r="H5965" s="43">
        <v>8.9167961801023694E-5</v>
      </c>
      <c r="I5965" s="43">
        <v>9.876562453669091E-2</v>
      </c>
      <c r="J5965" s="43">
        <v>0</v>
      </c>
      <c r="K5965" s="43">
        <v>1</v>
      </c>
      <c r="M5965" s="43">
        <v>7.8646877847554642E-3</v>
      </c>
      <c r="N5965" s="43">
        <v>4.4366870739657317E-2</v>
      </c>
      <c r="O5965" s="43">
        <v>0</v>
      </c>
      <c r="P5965" s="43">
        <v>1</v>
      </c>
      <c r="R5965" s="43">
        <v>620.22986865485825</v>
      </c>
      <c r="S5965" s="43">
        <v>166.74661514012402</v>
      </c>
      <c r="T5965" s="43">
        <v>6606.6706560267785</v>
      </c>
      <c r="U5965" s="43">
        <v>7393.6471398217609</v>
      </c>
      <c r="W5965" s="43">
        <v>1845.458043505809</v>
      </c>
      <c r="X5965" s="43">
        <v>0</v>
      </c>
      <c r="Y5965" s="43">
        <v>0</v>
      </c>
      <c r="Z5965" s="43">
        <v>1845.458043505809</v>
      </c>
      <c r="AB5965" s="43">
        <v>119.8461060702127</v>
      </c>
      <c r="AC5965" s="43">
        <v>0</v>
      </c>
      <c r="AD5965" s="43">
        <v>0</v>
      </c>
      <c r="AE5965" s="43">
        <v>119.8461060702127</v>
      </c>
      <c r="AG5965" s="43">
        <v>3393797.3420071825</v>
      </c>
      <c r="AH5965" s="43">
        <v>398618.93739725475</v>
      </c>
      <c r="AI5965" s="43">
        <v>0</v>
      </c>
      <c r="AJ5965" s="43">
        <v>503353645.49489331</v>
      </c>
      <c r="AK5965" s="43">
        <v>506747442.83690047</v>
      </c>
    </row>
    <row r="5966" spans="3:37" x14ac:dyDescent="0.2">
      <c r="C5966" s="43">
        <v>6.1831224748720715E-4</v>
      </c>
      <c r="D5966" s="43">
        <v>5.4019342924311563E-2</v>
      </c>
      <c r="E5966" s="43">
        <v>6.9867390763297355</v>
      </c>
      <c r="F5966" s="43">
        <v>1.7535623962717362</v>
      </c>
      <c r="H5966" s="43">
        <v>9.7352761925129094E-5</v>
      </c>
      <c r="I5966" s="43">
        <v>0.12041688167818831</v>
      </c>
      <c r="J5966" s="43">
        <v>0</v>
      </c>
      <c r="K5966" s="43">
        <v>1</v>
      </c>
      <c r="M5966" s="43">
        <v>7.8841689186350816E-3</v>
      </c>
      <c r="N5966" s="43">
        <v>4.824425735313842E-2</v>
      </c>
      <c r="O5966" s="43">
        <v>0</v>
      </c>
      <c r="P5966" s="43">
        <v>1</v>
      </c>
      <c r="R5966" s="43">
        <v>632.41115108708493</v>
      </c>
      <c r="S5966" s="43">
        <v>221.96169180496932</v>
      </c>
      <c r="T5966" s="43">
        <v>7201.8474644931403</v>
      </c>
      <c r="U5966" s="43">
        <v>8056.2203073851942</v>
      </c>
      <c r="W5966" s="43">
        <v>4418.4917016068048</v>
      </c>
      <c r="X5966" s="43">
        <v>0</v>
      </c>
      <c r="Y5966" s="43">
        <v>0</v>
      </c>
      <c r="Z5966" s="43">
        <v>4418.4917016068048</v>
      </c>
      <c r="AB5966" s="43">
        <v>50.992055081310127</v>
      </c>
      <c r="AC5966" s="43">
        <v>0</v>
      </c>
      <c r="AD5966" s="43">
        <v>0</v>
      </c>
      <c r="AE5966" s="43">
        <v>50.992055081310127</v>
      </c>
      <c r="AG5966" s="43">
        <v>8125606.2392549142</v>
      </c>
      <c r="AH5966" s="43">
        <v>954394.20754706988</v>
      </c>
      <c r="AI5966" s="43">
        <v>0</v>
      </c>
      <c r="AJ5966" s="43">
        <v>214166631.34150255</v>
      </c>
      <c r="AK5966" s="43">
        <v>222292237.58075747</v>
      </c>
    </row>
    <row r="5967" spans="3:37" x14ac:dyDescent="0.2">
      <c r="C5967" s="43">
        <v>5.864952477931827E-4</v>
      </c>
      <c r="D5967" s="43">
        <v>6.5457231584685638E-2</v>
      </c>
      <c r="E5967" s="43">
        <v>11.446606622642308</v>
      </c>
      <c r="F5967" s="43">
        <v>1.5496114728557862</v>
      </c>
      <c r="H5967" s="43">
        <v>9.3925640135883448E-5</v>
      </c>
      <c r="I5967" s="43">
        <v>0.10720618036609453</v>
      </c>
      <c r="J5967" s="43">
        <v>0</v>
      </c>
      <c r="K5967" s="43">
        <v>1</v>
      </c>
      <c r="M5967" s="43">
        <v>7.7979965636563306E-3</v>
      </c>
      <c r="N5967" s="43">
        <v>4.1751613155724461E-2</v>
      </c>
      <c r="O5967" s="43">
        <v>0</v>
      </c>
      <c r="P5967" s="43">
        <v>1</v>
      </c>
      <c r="R5967" s="43">
        <v>726.88298645716748</v>
      </c>
      <c r="S5967" s="43">
        <v>190.65419222901079</v>
      </c>
      <c r="T5967" s="43">
        <v>6164.5115726230879</v>
      </c>
      <c r="U5967" s="43">
        <v>7082.0487513092667</v>
      </c>
      <c r="W5967" s="43">
        <v>8320.3436066666327</v>
      </c>
      <c r="X5967" s="43">
        <v>0</v>
      </c>
      <c r="Y5967" s="43">
        <v>0</v>
      </c>
      <c r="Z5967" s="43">
        <v>8320.3436066666327</v>
      </c>
      <c r="AB5967" s="43">
        <v>42.746845479517368</v>
      </c>
      <c r="AC5967" s="43">
        <v>0</v>
      </c>
      <c r="AD5967" s="43">
        <v>0</v>
      </c>
      <c r="AE5967" s="43">
        <v>42.746845479517368</v>
      </c>
      <c r="AG5967" s="43">
        <v>15301111.892659938</v>
      </c>
      <c r="AH5967" s="43">
        <v>1797194.2190399927</v>
      </c>
      <c r="AI5967" s="43">
        <v>0</v>
      </c>
      <c r="AJ5967" s="43">
        <v>179536751.01397294</v>
      </c>
      <c r="AK5967" s="43">
        <v>194837862.90663287</v>
      </c>
    </row>
    <row r="5968" spans="3:37" x14ac:dyDescent="0.2">
      <c r="C5968" s="43">
        <v>5.8869635327939553E-4</v>
      </c>
      <c r="D5968" s="43">
        <v>5.1060886891106584E-2</v>
      </c>
      <c r="E5968" s="43">
        <v>6.0264321162285848</v>
      </c>
      <c r="F5968" s="43">
        <v>1.2811796388175263</v>
      </c>
      <c r="H5968" s="43">
        <v>9.10218136183083E-5</v>
      </c>
      <c r="I5968" s="43">
        <v>0.11356796338245734</v>
      </c>
      <c r="J5968" s="43">
        <v>0</v>
      </c>
      <c r="K5968" s="43">
        <v>1</v>
      </c>
      <c r="M5968" s="43">
        <v>7.8292871796077721E-3</v>
      </c>
      <c r="N5968" s="43">
        <v>4.4698533192743882E-2</v>
      </c>
      <c r="O5968" s="43">
        <v>0</v>
      </c>
      <c r="P5968" s="43">
        <v>1</v>
      </c>
      <c r="R5968" s="43">
        <v>569.14388263018816</v>
      </c>
      <c r="S5968" s="43">
        <v>195.7238252324324</v>
      </c>
      <c r="T5968" s="43">
        <v>6626.0981995015882</v>
      </c>
      <c r="U5968" s="43">
        <v>7390.9659073642088</v>
      </c>
      <c r="W5968" s="43">
        <v>3429.9069730375982</v>
      </c>
      <c r="X5968" s="43">
        <v>0</v>
      </c>
      <c r="Y5968" s="43">
        <v>0</v>
      </c>
      <c r="Z5968" s="43">
        <v>3429.9069730375982</v>
      </c>
      <c r="AB5968" s="43">
        <v>17.123388834788216</v>
      </c>
      <c r="AC5968" s="43">
        <v>0</v>
      </c>
      <c r="AD5968" s="43">
        <v>0</v>
      </c>
      <c r="AE5968" s="43">
        <v>17.123388834788216</v>
      </c>
      <c r="AG5968" s="43">
        <v>6307598.9234161433</v>
      </c>
      <c r="AH5968" s="43">
        <v>740859.90617612121</v>
      </c>
      <c r="AI5968" s="43">
        <v>0</v>
      </c>
      <c r="AJ5968" s="43">
        <v>71918233.106110513</v>
      </c>
      <c r="AK5968" s="43">
        <v>78225832.029526651</v>
      </c>
    </row>
    <row r="5969" spans="3:37" x14ac:dyDescent="0.2">
      <c r="C5969" s="43">
        <v>5.8850705588703192E-4</v>
      </c>
      <c r="D5969" s="43">
        <v>5.4088001954223142E-2</v>
      </c>
      <c r="E5969" s="43">
        <v>5.878324724829711</v>
      </c>
      <c r="F5969" s="43">
        <v>3.4940550755689497</v>
      </c>
      <c r="H5969" s="43">
        <v>8.9279577880759463E-5</v>
      </c>
      <c r="I5969" s="43">
        <v>0.11759422035801237</v>
      </c>
      <c r="J5969" s="43">
        <v>0</v>
      </c>
      <c r="K5969" s="43">
        <v>1</v>
      </c>
      <c r="M5969" s="43">
        <v>7.8767986058508876E-3</v>
      </c>
      <c r="N5969" s="43">
        <v>4.3633243127491221E-2</v>
      </c>
      <c r="O5969" s="43">
        <v>0</v>
      </c>
      <c r="P5969" s="43">
        <v>1</v>
      </c>
      <c r="R5969" s="43">
        <v>602.69138771687915</v>
      </c>
      <c r="S5969" s="43">
        <v>198.78356642541127</v>
      </c>
      <c r="T5969" s="43">
        <v>6507.4315463422026</v>
      </c>
      <c r="U5969" s="43">
        <v>7308.9065004844933</v>
      </c>
      <c r="W5969" s="43">
        <v>3542.8156858580601</v>
      </c>
      <c r="X5969" s="43">
        <v>0</v>
      </c>
      <c r="Y5969" s="43">
        <v>0</v>
      </c>
      <c r="Z5969" s="43">
        <v>3542.8156858580601</v>
      </c>
      <c r="AB5969" s="43">
        <v>160.83657005545643</v>
      </c>
      <c r="AC5969" s="43">
        <v>0</v>
      </c>
      <c r="AD5969" s="43">
        <v>0</v>
      </c>
      <c r="AE5969" s="43">
        <v>160.83657005545643</v>
      </c>
      <c r="AG5969" s="43">
        <v>6515238.0462929728</v>
      </c>
      <c r="AH5969" s="43">
        <v>765248.188145341</v>
      </c>
      <c r="AI5969" s="43">
        <v>0</v>
      </c>
      <c r="AJ5969" s="43">
        <v>675513594.23291707</v>
      </c>
      <c r="AK5969" s="43">
        <v>682028832.27921009</v>
      </c>
    </row>
    <row r="5970" spans="3:37" x14ac:dyDescent="0.2">
      <c r="C5970" s="43">
        <v>5.8816229614084994E-4</v>
      </c>
      <c r="D5970" s="43">
        <v>5.3921491028468695E-2</v>
      </c>
      <c r="E5970" s="43">
        <v>3.5476465930633818</v>
      </c>
      <c r="F5970" s="43">
        <v>4.428662719212439</v>
      </c>
      <c r="H5970" s="43">
        <v>8.4486229079789349E-5</v>
      </c>
      <c r="I5970" s="43">
        <v>0.11039369521731102</v>
      </c>
      <c r="J5970" s="43">
        <v>0</v>
      </c>
      <c r="K5970" s="43">
        <v>1</v>
      </c>
      <c r="M5970" s="43">
        <v>7.8137816111677645E-3</v>
      </c>
      <c r="N5970" s="43">
        <v>4.8106547188020987E-2</v>
      </c>
      <c r="O5970" s="43">
        <v>0</v>
      </c>
      <c r="P5970" s="43">
        <v>1</v>
      </c>
      <c r="R5970" s="43">
        <v>600.48400871187891</v>
      </c>
      <c r="S5970" s="43">
        <v>176.59262813526527</v>
      </c>
      <c r="T5970" s="43">
        <v>7117.1780145456823</v>
      </c>
      <c r="U5970" s="43">
        <v>7894.2546513928264</v>
      </c>
      <c r="W5970" s="43">
        <v>2130.3050476957392</v>
      </c>
      <c r="X5970" s="43">
        <v>0</v>
      </c>
      <c r="Y5970" s="43">
        <v>0</v>
      </c>
      <c r="Z5970" s="43">
        <v>2130.3050476957392</v>
      </c>
      <c r="AB5970" s="43">
        <v>220.29771335444127</v>
      </c>
      <c r="AC5970" s="43">
        <v>0</v>
      </c>
      <c r="AD5970" s="43">
        <v>0</v>
      </c>
      <c r="AE5970" s="43">
        <v>220.29771335444127</v>
      </c>
      <c r="AG5970" s="43">
        <v>3917630.9827124644</v>
      </c>
      <c r="AH5970" s="43">
        <v>460145.89030227967</v>
      </c>
      <c r="AI5970" s="43">
        <v>0</v>
      </c>
      <c r="AJ5970" s="43">
        <v>925250396.08865333</v>
      </c>
      <c r="AK5970" s="43">
        <v>929168027.07136583</v>
      </c>
    </row>
    <row r="5971" spans="3:37" x14ac:dyDescent="0.2">
      <c r="C5971" s="43">
        <v>6.1356861153294417E-4</v>
      </c>
      <c r="D5971" s="43">
        <v>5.3922914931583625E-2</v>
      </c>
      <c r="E5971" s="43">
        <v>4.4897489544592908</v>
      </c>
      <c r="F5971" s="43">
        <v>4.0265704088998309</v>
      </c>
      <c r="H5971" s="43">
        <v>8.3911455627706086E-5</v>
      </c>
      <c r="I5971" s="43">
        <v>0.10435395083231336</v>
      </c>
      <c r="J5971" s="43">
        <v>0</v>
      </c>
      <c r="K5971" s="43">
        <v>1</v>
      </c>
      <c r="M5971" s="43">
        <v>7.875303081168461E-3</v>
      </c>
      <c r="N5971" s="43">
        <v>4.6959329209347977E-2</v>
      </c>
      <c r="O5971" s="43">
        <v>0</v>
      </c>
      <c r="P5971" s="43">
        <v>1</v>
      </c>
      <c r="R5971" s="43">
        <v>626.43911591230665</v>
      </c>
      <c r="S5971" s="43">
        <v>165.79541791560868</v>
      </c>
      <c r="T5971" s="43">
        <v>7002.1519995268718</v>
      </c>
      <c r="U5971" s="43">
        <v>7794.3865333547874</v>
      </c>
      <c r="W5971" s="43">
        <v>2812.5543656996811</v>
      </c>
      <c r="X5971" s="43">
        <v>0</v>
      </c>
      <c r="Y5971" s="43">
        <v>0</v>
      </c>
      <c r="Z5971" s="43">
        <v>2812.5543656996811</v>
      </c>
      <c r="AB5971" s="43">
        <v>202.86794375813875</v>
      </c>
      <c r="AC5971" s="43">
        <v>0</v>
      </c>
      <c r="AD5971" s="43">
        <v>0</v>
      </c>
      <c r="AE5971" s="43">
        <v>202.86794375813875</v>
      </c>
      <c r="AG5971" s="43">
        <v>5172287.4785217131</v>
      </c>
      <c r="AH5971" s="43">
        <v>607511.74299113115</v>
      </c>
      <c r="AI5971" s="43">
        <v>0</v>
      </c>
      <c r="AJ5971" s="43">
        <v>852045363.78418279</v>
      </c>
      <c r="AK5971" s="43">
        <v>857217651.26270449</v>
      </c>
    </row>
    <row r="5972" spans="3:37" x14ac:dyDescent="0.2">
      <c r="C5972" s="43">
        <v>5.8621869805096296E-4</v>
      </c>
      <c r="D5972" s="43">
        <v>5.1081602296719548E-2</v>
      </c>
      <c r="E5972" s="43">
        <v>4.108037589500193</v>
      </c>
      <c r="F5972" s="43">
        <v>4.1119520234300122</v>
      </c>
      <c r="H5972" s="43">
        <v>8.1914111306906009E-5</v>
      </c>
      <c r="I5972" s="43">
        <v>9.2483243162105808E-2</v>
      </c>
      <c r="J5972" s="43">
        <v>0</v>
      </c>
      <c r="K5972" s="43">
        <v>1</v>
      </c>
      <c r="M5972" s="43">
        <v>7.8442129462453544E-3</v>
      </c>
      <c r="N5972" s="43">
        <v>4.525731412717135E-2</v>
      </c>
      <c r="O5972" s="43">
        <v>0</v>
      </c>
      <c r="P5972" s="43">
        <v>1</v>
      </c>
      <c r="R5972" s="43">
        <v>566.97844809613946</v>
      </c>
      <c r="S5972" s="43">
        <v>143.43797575717272</v>
      </c>
      <c r="T5972" s="43">
        <v>6721.7216497647041</v>
      </c>
      <c r="U5972" s="43">
        <v>7432.1380736180163</v>
      </c>
      <c r="W5972" s="43">
        <v>2329.1687772154251</v>
      </c>
      <c r="X5972" s="43">
        <v>0</v>
      </c>
      <c r="Y5972" s="43">
        <v>0</v>
      </c>
      <c r="Z5972" s="43">
        <v>2329.1687772154251</v>
      </c>
      <c r="AB5972" s="43">
        <v>188.79184098095686</v>
      </c>
      <c r="AC5972" s="43">
        <v>0</v>
      </c>
      <c r="AD5972" s="43">
        <v>0</v>
      </c>
      <c r="AE5972" s="43">
        <v>188.79184098095686</v>
      </c>
      <c r="AG5972" s="43">
        <v>4283341.3812991669</v>
      </c>
      <c r="AH5972" s="43">
        <v>503100.45587853179</v>
      </c>
      <c r="AI5972" s="43">
        <v>0</v>
      </c>
      <c r="AJ5972" s="43">
        <v>792925732.12001884</v>
      </c>
      <c r="AK5972" s="43">
        <v>797209073.50131798</v>
      </c>
    </row>
    <row r="5973" spans="3:37" x14ac:dyDescent="0.2">
      <c r="C5973" s="43">
        <v>6.0452180219429158E-4</v>
      </c>
      <c r="D5973" s="43">
        <v>4.9897438122719302E-2</v>
      </c>
      <c r="E5973" s="43">
        <v>6.525640713485676</v>
      </c>
      <c r="F5973" s="43">
        <v>2.4965613070033643</v>
      </c>
      <c r="H5973" s="43">
        <v>9.0278868826731973E-5</v>
      </c>
      <c r="I5973" s="43">
        <v>9.5922596178821651E-2</v>
      </c>
      <c r="J5973" s="43">
        <v>0</v>
      </c>
      <c r="K5973" s="43">
        <v>1</v>
      </c>
      <c r="M5973" s="43">
        <v>7.876056333469883E-3</v>
      </c>
      <c r="N5973" s="43">
        <v>4.8151901084284798E-2</v>
      </c>
      <c r="O5973" s="43">
        <v>0</v>
      </c>
      <c r="P5973" s="43">
        <v>1</v>
      </c>
      <c r="R5973" s="43">
        <v>571.12686526922164</v>
      </c>
      <c r="S5973" s="43">
        <v>163.9643403714565</v>
      </c>
      <c r="T5973" s="43">
        <v>7180.6643169232048</v>
      </c>
      <c r="U5973" s="43">
        <v>7915.7555225638826</v>
      </c>
      <c r="W5973" s="43">
        <v>3726.9687245662813</v>
      </c>
      <c r="X5973" s="43">
        <v>0</v>
      </c>
      <c r="Y5973" s="43">
        <v>0</v>
      </c>
      <c r="Z5973" s="43">
        <v>3726.9687245662813</v>
      </c>
      <c r="AB5973" s="43">
        <v>91.455721370868375</v>
      </c>
      <c r="AC5973" s="43">
        <v>0</v>
      </c>
      <c r="AD5973" s="43">
        <v>0</v>
      </c>
      <c r="AE5973" s="43">
        <v>91.455721370868375</v>
      </c>
      <c r="AG5973" s="43">
        <v>6853895.4844773915</v>
      </c>
      <c r="AH5973" s="43">
        <v>805025.24450631673</v>
      </c>
      <c r="AI5973" s="43">
        <v>0</v>
      </c>
      <c r="AJ5973" s="43">
        <v>384114029.75764716</v>
      </c>
      <c r="AK5973" s="43">
        <v>390967925.24212456</v>
      </c>
    </row>
    <row r="5974" spans="3:37" x14ac:dyDescent="0.2">
      <c r="C5974" s="43">
        <v>5.9859477791594806E-4</v>
      </c>
      <c r="D5974" s="43">
        <v>4.829779156649857E-2</v>
      </c>
      <c r="E5974" s="43">
        <v>3.5997743165948339</v>
      </c>
      <c r="F5974" s="43">
        <v>7.7271245787926306</v>
      </c>
      <c r="H5974" s="43">
        <v>8.0170660502597589E-5</v>
      </c>
      <c r="I5974" s="43">
        <v>0.10417886733402359</v>
      </c>
      <c r="J5974" s="43">
        <v>0</v>
      </c>
      <c r="K5974" s="43">
        <v>1</v>
      </c>
      <c r="M5974" s="43">
        <v>7.9124778625427883E-3</v>
      </c>
      <c r="N5974" s="43">
        <v>4.6494586264515525E-2</v>
      </c>
      <c r="O5974" s="43">
        <v>0</v>
      </c>
      <c r="P5974" s="43">
        <v>1</v>
      </c>
      <c r="R5974" s="43">
        <v>547.39719733110599</v>
      </c>
      <c r="S5974" s="43">
        <v>158.13844563913969</v>
      </c>
      <c r="T5974" s="43">
        <v>6965.5797389951967</v>
      </c>
      <c r="U5974" s="43">
        <v>7671.1153819654428</v>
      </c>
      <c r="W5974" s="43">
        <v>1970.5063719285095</v>
      </c>
      <c r="X5974" s="43">
        <v>0</v>
      </c>
      <c r="Y5974" s="43">
        <v>0</v>
      </c>
      <c r="Z5974" s="43">
        <v>1970.5063719285095</v>
      </c>
      <c r="AB5974" s="43">
        <v>394.01777803652629</v>
      </c>
      <c r="AC5974" s="43">
        <v>0</v>
      </c>
      <c r="AD5974" s="43">
        <v>0</v>
      </c>
      <c r="AE5974" s="43">
        <v>394.01777803652629</v>
      </c>
      <c r="AG5974" s="43">
        <v>3623761.2179765287</v>
      </c>
      <c r="AH5974" s="43">
        <v>425629.37633655802</v>
      </c>
      <c r="AI5974" s="43">
        <v>0</v>
      </c>
      <c r="AJ5974" s="43">
        <v>1654874667.7534103</v>
      </c>
      <c r="AK5974" s="43">
        <v>1658498428.9713869</v>
      </c>
    </row>
    <row r="5975" spans="3:37" x14ac:dyDescent="0.2">
      <c r="C5975" s="43">
        <v>6.0042262289143524E-4</v>
      </c>
      <c r="D5975" s="43">
        <v>5.0173313080221889E-2</v>
      </c>
      <c r="E5975" s="43">
        <v>12.484484118280788</v>
      </c>
      <c r="F5975" s="43">
        <v>5.1297016075564228</v>
      </c>
      <c r="H5975" s="43">
        <v>9.1831042544732178E-5</v>
      </c>
      <c r="I5975" s="43">
        <v>0.10585709856794789</v>
      </c>
      <c r="J5975" s="43">
        <v>0</v>
      </c>
      <c r="K5975" s="43">
        <v>1</v>
      </c>
      <c r="M5975" s="43">
        <v>7.8428417995339422E-3</v>
      </c>
      <c r="N5975" s="43">
        <v>4.5767688481394786E-2</v>
      </c>
      <c r="O5975" s="43">
        <v>0</v>
      </c>
      <c r="P5975" s="43">
        <v>1</v>
      </c>
      <c r="R5975" s="43">
        <v>570.39038984906017</v>
      </c>
      <c r="S5975" s="43">
        <v>184.05680285317862</v>
      </c>
      <c r="T5975" s="43">
        <v>6796.3354486495573</v>
      </c>
      <c r="U5975" s="43">
        <v>7550.782641351796</v>
      </c>
      <c r="W5975" s="43">
        <v>7121.0297632905786</v>
      </c>
      <c r="X5975" s="43">
        <v>0</v>
      </c>
      <c r="Y5975" s="43">
        <v>0</v>
      </c>
      <c r="Z5975" s="43">
        <v>7121.0297632905786</v>
      </c>
      <c r="AB5975" s="43">
        <v>252.04300575870064</v>
      </c>
      <c r="AC5975" s="43">
        <v>0</v>
      </c>
      <c r="AD5975" s="43">
        <v>0</v>
      </c>
      <c r="AE5975" s="43">
        <v>252.04300575870064</v>
      </c>
      <c r="AG5975" s="43">
        <v>13095573.734691374</v>
      </c>
      <c r="AH5975" s="43">
        <v>1538142.428870765</v>
      </c>
      <c r="AI5975" s="43">
        <v>0</v>
      </c>
      <c r="AJ5975" s="43">
        <v>1058580624.1865427</v>
      </c>
      <c r="AK5975" s="43">
        <v>1071676197.9212341</v>
      </c>
    </row>
    <row r="5976" spans="3:37" x14ac:dyDescent="0.2">
      <c r="C5976" s="43">
        <v>6.1032226818280577E-4</v>
      </c>
      <c r="D5976" s="43">
        <v>5.4234950768055304E-2</v>
      </c>
      <c r="E5976" s="43">
        <v>4.7225514175498899</v>
      </c>
      <c r="F5976" s="43">
        <v>1.5696125730889354</v>
      </c>
      <c r="H5976" s="43">
        <v>9.4444477214850053E-5</v>
      </c>
      <c r="I5976" s="43">
        <v>0.10665454772318606</v>
      </c>
      <c r="J5976" s="43">
        <v>0</v>
      </c>
      <c r="K5976" s="43">
        <v>1</v>
      </c>
      <c r="M5976" s="43">
        <v>7.952372746105496E-3</v>
      </c>
      <c r="N5976" s="43">
        <v>4.6792564383843605E-2</v>
      </c>
      <c r="O5976" s="43">
        <v>0</v>
      </c>
      <c r="P5976" s="43">
        <v>1</v>
      </c>
      <c r="R5976" s="43">
        <v>626.73051250424624</v>
      </c>
      <c r="S5976" s="43">
        <v>190.72091346559711</v>
      </c>
      <c r="T5976" s="43">
        <v>7045.5669744968809</v>
      </c>
      <c r="U5976" s="43">
        <v>7863.0184004667244</v>
      </c>
      <c r="W5976" s="43">
        <v>2959.7670702486971</v>
      </c>
      <c r="X5976" s="43">
        <v>0</v>
      </c>
      <c r="Y5976" s="43">
        <v>0</v>
      </c>
      <c r="Z5976" s="43">
        <v>2959.7670702486971</v>
      </c>
      <c r="AB5976" s="43">
        <v>38.198313045115327</v>
      </c>
      <c r="AC5976" s="43">
        <v>0</v>
      </c>
      <c r="AD5976" s="43">
        <v>0</v>
      </c>
      <c r="AE5976" s="43">
        <v>38.198313045115327</v>
      </c>
      <c r="AG5976" s="43">
        <v>5443011.6421873542</v>
      </c>
      <c r="AH5976" s="43">
        <v>639309.68717371859</v>
      </c>
      <c r="AI5976" s="43">
        <v>0</v>
      </c>
      <c r="AJ5976" s="43">
        <v>160432914.78948438</v>
      </c>
      <c r="AK5976" s="43">
        <v>165875926.43167174</v>
      </c>
    </row>
    <row r="5977" spans="3:37" x14ac:dyDescent="0.2">
      <c r="C5977" s="43">
        <v>6.0814786991270715E-4</v>
      </c>
      <c r="D5977" s="43">
        <v>6.2898420478206485E-2</v>
      </c>
      <c r="E5977" s="43">
        <v>6.8620922663376493</v>
      </c>
      <c r="F5977" s="43">
        <v>5.5656828155376106</v>
      </c>
      <c r="H5977" s="43">
        <v>8.7454738912788371E-5</v>
      </c>
      <c r="I5977" s="43">
        <v>8.7189610243428167E-2</v>
      </c>
      <c r="J5977" s="43">
        <v>0</v>
      </c>
      <c r="K5977" s="43">
        <v>1</v>
      </c>
      <c r="M5977" s="43">
        <v>7.8900990782251323E-3</v>
      </c>
      <c r="N5977" s="43">
        <v>4.6897824482310502E-2</v>
      </c>
      <c r="O5977" s="43">
        <v>0</v>
      </c>
      <c r="P5977" s="43">
        <v>1</v>
      </c>
      <c r="R5977" s="43">
        <v>724.25466659051654</v>
      </c>
      <c r="S5977" s="43">
        <v>144.37448785160569</v>
      </c>
      <c r="T5977" s="43">
        <v>7006.1192728607703</v>
      </c>
      <c r="U5977" s="43">
        <v>7874.7484273028922</v>
      </c>
      <c r="W5977" s="43">
        <v>4969.9023464697366</v>
      </c>
      <c r="X5977" s="43">
        <v>0</v>
      </c>
      <c r="Y5977" s="43">
        <v>0</v>
      </c>
      <c r="Z5977" s="43">
        <v>4969.9023464697366</v>
      </c>
      <c r="AB5977" s="43">
        <v>353.818728129801</v>
      </c>
      <c r="AC5977" s="43">
        <v>0</v>
      </c>
      <c r="AD5977" s="43">
        <v>0</v>
      </c>
      <c r="AE5977" s="43">
        <v>353.818728129801</v>
      </c>
      <c r="AG5977" s="43">
        <v>9139650.4151578452</v>
      </c>
      <c r="AH5977" s="43">
        <v>1073498.9068374631</v>
      </c>
      <c r="AI5977" s="43">
        <v>0</v>
      </c>
      <c r="AJ5977" s="43">
        <v>1486038658.1451643</v>
      </c>
      <c r="AK5977" s="43">
        <v>1495178308.560322</v>
      </c>
    </row>
    <row r="5978" spans="3:37" x14ac:dyDescent="0.2">
      <c r="C5978" s="43">
        <v>6.2303391334261882E-4</v>
      </c>
      <c r="D5978" s="43">
        <v>5.5109881902889346E-2</v>
      </c>
      <c r="E5978" s="43">
        <v>12.019752953794633</v>
      </c>
      <c r="F5978" s="43">
        <v>1.460348479523504</v>
      </c>
      <c r="H5978" s="43">
        <v>9.4273688063251093E-5</v>
      </c>
      <c r="I5978" s="43">
        <v>0.11046986167756889</v>
      </c>
      <c r="J5978" s="43">
        <v>0</v>
      </c>
      <c r="K5978" s="43">
        <v>1</v>
      </c>
      <c r="M5978" s="43">
        <v>7.7343152623173721E-3</v>
      </c>
      <c r="N5978" s="43">
        <v>4.7487730854932964E-2</v>
      </c>
      <c r="O5978" s="43">
        <v>0</v>
      </c>
      <c r="P5978" s="43">
        <v>1</v>
      </c>
      <c r="R5978" s="43">
        <v>650.10505085486443</v>
      </c>
      <c r="S5978" s="43">
        <v>197.1862738389589</v>
      </c>
      <c r="T5978" s="43">
        <v>6954.175733577832</v>
      </c>
      <c r="U5978" s="43">
        <v>7801.4670582716553</v>
      </c>
      <c r="W5978" s="43">
        <v>7814.1021052895667</v>
      </c>
      <c r="X5978" s="43">
        <v>0</v>
      </c>
      <c r="Y5978" s="43">
        <v>0</v>
      </c>
      <c r="Z5978" s="43">
        <v>7814.1021052895667</v>
      </c>
      <c r="AB5978" s="43">
        <v>32.022411270999811</v>
      </c>
      <c r="AC5978" s="43">
        <v>0</v>
      </c>
      <c r="AD5978" s="43">
        <v>0</v>
      </c>
      <c r="AE5978" s="43">
        <v>32.022411270999811</v>
      </c>
      <c r="AG5978" s="43">
        <v>14370133.771627514</v>
      </c>
      <c r="AH5978" s="43">
        <v>1687846.0547425463</v>
      </c>
      <c r="AI5978" s="43">
        <v>0</v>
      </c>
      <c r="AJ5978" s="43">
        <v>134494127.3381992</v>
      </c>
      <c r="AK5978" s="43">
        <v>148864261.10982671</v>
      </c>
    </row>
    <row r="5979" spans="3:37" x14ac:dyDescent="0.2">
      <c r="C5979" s="43">
        <v>6.2098442460967185E-4</v>
      </c>
      <c r="D5979" s="43">
        <v>5.7076292516726967E-2</v>
      </c>
      <c r="E5979" s="43">
        <v>4.8995082236878105</v>
      </c>
      <c r="F5979" s="43">
        <v>3.0909663372644851</v>
      </c>
      <c r="H5979" s="43">
        <v>9.35511680372203E-5</v>
      </c>
      <c r="I5979" s="43">
        <v>8.7706030795493981E-2</v>
      </c>
      <c r="J5979" s="43">
        <v>0</v>
      </c>
      <c r="K5979" s="43">
        <v>1</v>
      </c>
      <c r="M5979" s="43">
        <v>7.81196024985608E-3</v>
      </c>
      <c r="N5979" s="43">
        <v>4.1802640446141147E-2</v>
      </c>
      <c r="O5979" s="43">
        <v>0</v>
      </c>
      <c r="P5979" s="43">
        <v>1</v>
      </c>
      <c r="R5979" s="43">
        <v>671.08701442766198</v>
      </c>
      <c r="S5979" s="43">
        <v>155.35350076447207</v>
      </c>
      <c r="T5979" s="43">
        <v>6183.0977472580498</v>
      </c>
      <c r="U5979" s="43">
        <v>7009.5382624501835</v>
      </c>
      <c r="W5979" s="43">
        <v>3287.9963459984301</v>
      </c>
      <c r="X5979" s="43">
        <v>0</v>
      </c>
      <c r="Y5979" s="43">
        <v>0</v>
      </c>
      <c r="Z5979" s="43">
        <v>3287.9963459984301</v>
      </c>
      <c r="AB5979" s="43">
        <v>150.14457815016169</v>
      </c>
      <c r="AC5979" s="43">
        <v>0</v>
      </c>
      <c r="AD5979" s="43">
        <v>0</v>
      </c>
      <c r="AE5979" s="43">
        <v>150.14457815016169</v>
      </c>
      <c r="AG5979" s="43">
        <v>6046625.2802911131</v>
      </c>
      <c r="AH5979" s="43">
        <v>710207.21073566086</v>
      </c>
      <c r="AI5979" s="43">
        <v>0</v>
      </c>
      <c r="AJ5979" s="43">
        <v>630607228.23067915</v>
      </c>
      <c r="AK5979" s="43">
        <v>636653853.51097023</v>
      </c>
    </row>
    <row r="5980" spans="3:37" x14ac:dyDescent="0.2">
      <c r="C5980" s="43">
        <v>6.2346413794323041E-4</v>
      </c>
      <c r="D5980" s="43">
        <v>5.7520051247648585E-2</v>
      </c>
      <c r="E5980" s="43">
        <v>10.131210224394106</v>
      </c>
      <c r="F5980" s="43">
        <v>1.7071999755469267</v>
      </c>
      <c r="H5980" s="43">
        <v>8.4324253545069394E-5</v>
      </c>
      <c r="I5980" s="43">
        <v>7.7425715579465745E-2</v>
      </c>
      <c r="J5980" s="43">
        <v>0</v>
      </c>
      <c r="K5980" s="43">
        <v>1</v>
      </c>
      <c r="M5980" s="43">
        <v>7.8418515791171366E-3</v>
      </c>
      <c r="N5980" s="43">
        <v>4.5764213159096401E-2</v>
      </c>
      <c r="O5980" s="43">
        <v>0</v>
      </c>
      <c r="P5980" s="43">
        <v>1</v>
      </c>
      <c r="R5980" s="43">
        <v>679.00522266082021</v>
      </c>
      <c r="S5980" s="43">
        <v>123.61754262288021</v>
      </c>
      <c r="T5980" s="43">
        <v>6794.9613503084583</v>
      </c>
      <c r="U5980" s="43">
        <v>7597.5841155921589</v>
      </c>
      <c r="W5980" s="43">
        <v>6879.1446542382982</v>
      </c>
      <c r="X5980" s="43">
        <v>0</v>
      </c>
      <c r="Y5980" s="43">
        <v>0</v>
      </c>
      <c r="Z5980" s="43">
        <v>6879.1446542382982</v>
      </c>
      <c r="AB5980" s="43">
        <v>51.380595024230523</v>
      </c>
      <c r="AC5980" s="43">
        <v>0</v>
      </c>
      <c r="AD5980" s="43">
        <v>0</v>
      </c>
      <c r="AE5980" s="43">
        <v>51.380595024230523</v>
      </c>
      <c r="AG5980" s="43">
        <v>12650747.01914423</v>
      </c>
      <c r="AH5980" s="43">
        <v>1485895.2453154724</v>
      </c>
      <c r="AI5980" s="43">
        <v>0</v>
      </c>
      <c r="AJ5980" s="43">
        <v>215798499.1017682</v>
      </c>
      <c r="AK5980" s="43">
        <v>228449246.12091243</v>
      </c>
    </row>
    <row r="5981" spans="3:37" x14ac:dyDescent="0.2">
      <c r="C5981" s="43">
        <v>6.2101146539628171E-4</v>
      </c>
      <c r="D5981" s="43">
        <v>5.4958784530493188E-2</v>
      </c>
      <c r="E5981" s="43">
        <v>5.7017764913512483</v>
      </c>
      <c r="F5981" s="43">
        <v>3.9383466717571558</v>
      </c>
      <c r="H5981" s="43">
        <v>8.8934458104045555E-5</v>
      </c>
      <c r="I5981" s="43">
        <v>0.12497797999948757</v>
      </c>
      <c r="J5981" s="43">
        <v>0</v>
      </c>
      <c r="K5981" s="43">
        <v>1</v>
      </c>
      <c r="M5981" s="43">
        <v>7.8248522561709995E-3</v>
      </c>
      <c r="N5981" s="43">
        <v>4.7926104567243333E-2</v>
      </c>
      <c r="O5981" s="43">
        <v>0</v>
      </c>
      <c r="P5981" s="43">
        <v>1</v>
      </c>
      <c r="R5981" s="43">
        <v>646.21808870495454</v>
      </c>
      <c r="S5981" s="43">
        <v>210.44854956853203</v>
      </c>
      <c r="T5981" s="43">
        <v>7100.5280922252796</v>
      </c>
      <c r="U5981" s="43">
        <v>7957.1947304987661</v>
      </c>
      <c r="W5981" s="43">
        <v>3684.5911064638453</v>
      </c>
      <c r="X5981" s="43">
        <v>0</v>
      </c>
      <c r="Y5981" s="43">
        <v>0</v>
      </c>
      <c r="Z5981" s="43">
        <v>3684.5911064638453</v>
      </c>
      <c r="AB5981" s="43">
        <v>203.17296640877569</v>
      </c>
      <c r="AC5981" s="43">
        <v>0</v>
      </c>
      <c r="AD5981" s="43">
        <v>0</v>
      </c>
      <c r="AE5981" s="43">
        <v>203.17296640877569</v>
      </c>
      <c r="AG5981" s="43">
        <v>6775963.0447870111</v>
      </c>
      <c r="AH5981" s="43">
        <v>795871.67899619055</v>
      </c>
      <c r="AI5981" s="43">
        <v>0</v>
      </c>
      <c r="AJ5981" s="43">
        <v>853326458.91685796</v>
      </c>
      <c r="AK5981" s="43">
        <v>860102421.96164501</v>
      </c>
    </row>
    <row r="5982" spans="3:37" x14ac:dyDescent="0.2">
      <c r="C5982" s="43">
        <v>6.130944674771488E-4</v>
      </c>
      <c r="D5982" s="43">
        <v>5.6275715693546835E-2</v>
      </c>
      <c r="E5982" s="43">
        <v>6.4636826742282034</v>
      </c>
      <c r="F5982" s="43">
        <v>1.9270631460035179</v>
      </c>
      <c r="H5982" s="43">
        <v>9.1776428103873542E-5</v>
      </c>
      <c r="I5982" s="43">
        <v>7.2767051931398402E-2</v>
      </c>
      <c r="J5982" s="43">
        <v>0</v>
      </c>
      <c r="K5982" s="43">
        <v>1</v>
      </c>
      <c r="M5982" s="43">
        <v>7.8143682739099524E-3</v>
      </c>
      <c r="N5982" s="43">
        <v>4.3851595213801803E-2</v>
      </c>
      <c r="O5982" s="43">
        <v>0</v>
      </c>
      <c r="P5982" s="43">
        <v>1</v>
      </c>
      <c r="R5982" s="43">
        <v>653.26711517920785</v>
      </c>
      <c r="S5982" s="43">
        <v>126.4469342810893</v>
      </c>
      <c r="T5982" s="43">
        <v>6488.1613876320725</v>
      </c>
      <c r="U5982" s="43">
        <v>7267.8754370923698</v>
      </c>
      <c r="W5982" s="43">
        <v>4222.5113340268863</v>
      </c>
      <c r="X5982" s="43">
        <v>0</v>
      </c>
      <c r="Y5982" s="43">
        <v>0</v>
      </c>
      <c r="Z5982" s="43">
        <v>4222.5113340268863</v>
      </c>
      <c r="AB5982" s="43">
        <v>64.801325766718634</v>
      </c>
      <c r="AC5982" s="43">
        <v>0</v>
      </c>
      <c r="AD5982" s="43">
        <v>0</v>
      </c>
      <c r="AE5982" s="43">
        <v>64.801325766718634</v>
      </c>
      <c r="AG5982" s="43">
        <v>7765198.3432754437</v>
      </c>
      <c r="AH5982" s="43">
        <v>912062.4481498074</v>
      </c>
      <c r="AI5982" s="43">
        <v>0</v>
      </c>
      <c r="AJ5982" s="43">
        <v>272165568.22021824</v>
      </c>
      <c r="AK5982" s="43">
        <v>279930766.56349367</v>
      </c>
    </row>
    <row r="5983" spans="3:37" x14ac:dyDescent="0.2">
      <c r="C5983" s="43">
        <v>5.9537557051091822E-4</v>
      </c>
      <c r="D5983" s="43">
        <v>5.1369842439164787E-2</v>
      </c>
      <c r="E5983" s="43">
        <v>2.5244338149022592</v>
      </c>
      <c r="F5983" s="43">
        <v>2.4535398241188044</v>
      </c>
      <c r="H5983" s="43">
        <v>8.5064548325458739E-5</v>
      </c>
      <c r="I5983" s="43">
        <v>0.12278517304966641</v>
      </c>
      <c r="J5983" s="43">
        <v>0</v>
      </c>
      <c r="K5983" s="43">
        <v>1</v>
      </c>
      <c r="M5983" s="43">
        <v>7.8847687053582582E-3</v>
      </c>
      <c r="N5983" s="43">
        <v>4.3968457941715978E-2</v>
      </c>
      <c r="O5983" s="43">
        <v>0</v>
      </c>
      <c r="P5983" s="43">
        <v>1</v>
      </c>
      <c r="R5983" s="43">
        <v>579.08406868574843</v>
      </c>
      <c r="S5983" s="43">
        <v>197.75929253521889</v>
      </c>
      <c r="T5983" s="43">
        <v>6564.0603488330426</v>
      </c>
      <c r="U5983" s="43">
        <v>7340.9037100540099</v>
      </c>
      <c r="W5983" s="43">
        <v>1461.8594046614858</v>
      </c>
      <c r="X5983" s="43">
        <v>0</v>
      </c>
      <c r="Y5983" s="43">
        <v>0</v>
      </c>
      <c r="Z5983" s="43">
        <v>1461.8594046614858</v>
      </c>
      <c r="AB5983" s="43">
        <v>90.06422782218084</v>
      </c>
      <c r="AC5983" s="43">
        <v>0</v>
      </c>
      <c r="AD5983" s="43">
        <v>0</v>
      </c>
      <c r="AE5983" s="43">
        <v>90.06422782218084</v>
      </c>
      <c r="AG5983" s="43">
        <v>2688359.4451724724</v>
      </c>
      <c r="AH5983" s="43">
        <v>315761.63140688092</v>
      </c>
      <c r="AI5983" s="43">
        <v>0</v>
      </c>
      <c r="AJ5983" s="43">
        <v>378269756.85315955</v>
      </c>
      <c r="AK5983" s="43">
        <v>380958116.29833204</v>
      </c>
    </row>
    <row r="5984" spans="3:37" x14ac:dyDescent="0.2">
      <c r="C5984" s="43">
        <v>6.0777333708777136E-4</v>
      </c>
      <c r="D5984" s="43">
        <v>5.1693938193439967E-2</v>
      </c>
      <c r="E5984" s="43">
        <v>3.0009260712025787</v>
      </c>
      <c r="F5984" s="43">
        <v>4.3785518163637347</v>
      </c>
      <c r="H5984" s="43">
        <v>9.0973302601771167E-5</v>
      </c>
      <c r="I5984" s="43">
        <v>8.5815029705985715E-2</v>
      </c>
      <c r="J5984" s="43">
        <v>0</v>
      </c>
      <c r="K5984" s="43">
        <v>1</v>
      </c>
      <c r="M5984" s="43">
        <v>7.812882619783787E-3</v>
      </c>
      <c r="N5984" s="43">
        <v>4.8628135377141279E-2</v>
      </c>
      <c r="O5984" s="43">
        <v>0</v>
      </c>
      <c r="P5984" s="43">
        <v>1</v>
      </c>
      <c r="R5984" s="43">
        <v>594.87214811436377</v>
      </c>
      <c r="S5984" s="43">
        <v>147.8154027793251</v>
      </c>
      <c r="T5984" s="43">
        <v>7193.5172503850863</v>
      </c>
      <c r="U5984" s="43">
        <v>7936.2048012787754</v>
      </c>
      <c r="W5984" s="43">
        <v>1785.1673383086761</v>
      </c>
      <c r="X5984" s="43">
        <v>0</v>
      </c>
      <c r="Y5984" s="43">
        <v>0</v>
      </c>
      <c r="Z5984" s="43">
        <v>1785.1673383086761</v>
      </c>
      <c r="AB5984" s="43">
        <v>215.04928228720991</v>
      </c>
      <c r="AC5984" s="43">
        <v>0</v>
      </c>
      <c r="AD5984" s="43">
        <v>0</v>
      </c>
      <c r="AE5984" s="43">
        <v>215.04928228720991</v>
      </c>
      <c r="AG5984" s="43">
        <v>3282922.7351496555</v>
      </c>
      <c r="AH5984" s="43">
        <v>385596.14507467404</v>
      </c>
      <c r="AI5984" s="43">
        <v>0</v>
      </c>
      <c r="AJ5984" s="43">
        <v>903206985.60628164</v>
      </c>
      <c r="AK5984" s="43">
        <v>906489908.34143126</v>
      </c>
    </row>
    <row r="5985" spans="3:37" x14ac:dyDescent="0.2">
      <c r="C5985" s="43">
        <v>6.1341158396821527E-4</v>
      </c>
      <c r="D5985" s="43">
        <v>5.8735483014828893E-2</v>
      </c>
      <c r="E5985" s="43">
        <v>1.8241649593265501</v>
      </c>
      <c r="F5985" s="43">
        <v>1.5121243538317959</v>
      </c>
      <c r="H5985" s="43">
        <v>8.7769419843579545E-5</v>
      </c>
      <c r="I5985" s="43">
        <v>8.5237745261881298E-2</v>
      </c>
      <c r="J5985" s="43">
        <v>0</v>
      </c>
      <c r="K5985" s="43">
        <v>1</v>
      </c>
      <c r="M5985" s="43">
        <v>7.8733342247886418E-3</v>
      </c>
      <c r="N5985" s="43">
        <v>4.5091773820389841E-2</v>
      </c>
      <c r="O5985" s="43">
        <v>0</v>
      </c>
      <c r="P5985" s="43">
        <v>1</v>
      </c>
      <c r="R5985" s="43">
        <v>682.17357205972007</v>
      </c>
      <c r="S5985" s="43">
        <v>141.65031790606565</v>
      </c>
      <c r="T5985" s="43">
        <v>6721.9980234525228</v>
      </c>
      <c r="U5985" s="43">
        <v>7545.8219134183082</v>
      </c>
      <c r="W5985" s="43">
        <v>1244.3971263299666</v>
      </c>
      <c r="X5985" s="43">
        <v>0</v>
      </c>
      <c r="Y5985" s="43">
        <v>0</v>
      </c>
      <c r="Z5985" s="43">
        <v>1244.3971263299666</v>
      </c>
      <c r="AB5985" s="43">
        <v>37.381273877766702</v>
      </c>
      <c r="AC5985" s="43">
        <v>0</v>
      </c>
      <c r="AD5985" s="43">
        <v>0</v>
      </c>
      <c r="AE5985" s="43">
        <v>37.381273877766702</v>
      </c>
      <c r="AG5985" s="43">
        <v>2288446.3153208084</v>
      </c>
      <c r="AH5985" s="43">
        <v>268789.77928727277</v>
      </c>
      <c r="AI5985" s="43">
        <v>0</v>
      </c>
      <c r="AJ5985" s="43">
        <v>157001350.28662014</v>
      </c>
      <c r="AK5985" s="43">
        <v>159289796.60194096</v>
      </c>
    </row>
    <row r="5986" spans="3:37" x14ac:dyDescent="0.2">
      <c r="C5986" s="43">
        <v>6.0951142376697222E-4</v>
      </c>
      <c r="D5986" s="43">
        <v>6.6071730717744415E-2</v>
      </c>
      <c r="E5986" s="43">
        <v>3.2892836691476464</v>
      </c>
      <c r="F5986" s="43">
        <v>2.8156834511687965</v>
      </c>
      <c r="H5986" s="43">
        <v>8.2995041728023435E-5</v>
      </c>
      <c r="I5986" s="43">
        <v>8.4778345870393984E-2</v>
      </c>
      <c r="J5986" s="43">
        <v>0</v>
      </c>
      <c r="K5986" s="43">
        <v>1</v>
      </c>
      <c r="M5986" s="43">
        <v>7.8419984579165495E-3</v>
      </c>
      <c r="N5986" s="43">
        <v>4.6530799252268107E-2</v>
      </c>
      <c r="O5986" s="43">
        <v>0</v>
      </c>
      <c r="P5986" s="43">
        <v>1</v>
      </c>
      <c r="R5986" s="43">
        <v>762.5001012222931</v>
      </c>
      <c r="S5986" s="43">
        <v>133.22307667446924</v>
      </c>
      <c r="T5986" s="43">
        <v>6908.9116295615031</v>
      </c>
      <c r="U5986" s="43">
        <v>7804.6348074582656</v>
      </c>
      <c r="W5986" s="43">
        <v>2508.0791306739161</v>
      </c>
      <c r="X5986" s="43">
        <v>0</v>
      </c>
      <c r="Y5986" s="43">
        <v>0</v>
      </c>
      <c r="Z5986" s="43">
        <v>2508.0791306739161</v>
      </c>
      <c r="AB5986" s="43">
        <v>148.13709323751192</v>
      </c>
      <c r="AC5986" s="43">
        <v>0</v>
      </c>
      <c r="AD5986" s="43">
        <v>0</v>
      </c>
      <c r="AE5986" s="43">
        <v>148.13709323751192</v>
      </c>
      <c r="AG5986" s="43">
        <v>4612357.521309332</v>
      </c>
      <c r="AH5986" s="43">
        <v>541745.09222556592</v>
      </c>
      <c r="AI5986" s="43">
        <v>0</v>
      </c>
      <c r="AJ5986" s="43">
        <v>622175791.59755003</v>
      </c>
      <c r="AK5986" s="43">
        <v>626788149.11885941</v>
      </c>
    </row>
    <row r="5987" spans="3:37" x14ac:dyDescent="0.2">
      <c r="C5987" s="43">
        <v>6.1914706286836374E-4</v>
      </c>
      <c r="D5987" s="43">
        <v>6.1804294014195849E-2</v>
      </c>
      <c r="E5987" s="43">
        <v>1.1223440149423938</v>
      </c>
      <c r="F5987" s="43">
        <v>1.452930433396401</v>
      </c>
      <c r="H5987" s="43">
        <v>9.1823924114109445E-5</v>
      </c>
      <c r="I5987" s="43">
        <v>0.12897110236878706</v>
      </c>
      <c r="J5987" s="43">
        <v>0</v>
      </c>
      <c r="K5987" s="43">
        <v>1</v>
      </c>
      <c r="M5987" s="43">
        <v>7.8419312673987333E-3</v>
      </c>
      <c r="N5987" s="43">
        <v>4.6077764475853211E-2</v>
      </c>
      <c r="O5987" s="43">
        <v>0</v>
      </c>
      <c r="P5987" s="43">
        <v>1</v>
      </c>
      <c r="R5987" s="43">
        <v>724.52744260993916</v>
      </c>
      <c r="S5987" s="43">
        <v>224.2284078603559</v>
      </c>
      <c r="T5987" s="43">
        <v>6841.5862258351781</v>
      </c>
      <c r="U5987" s="43">
        <v>7790.3420763054728</v>
      </c>
      <c r="W5987" s="43">
        <v>813.16903887478395</v>
      </c>
      <c r="X5987" s="43">
        <v>0</v>
      </c>
      <c r="Y5987" s="43">
        <v>0</v>
      </c>
      <c r="Z5987" s="43">
        <v>813.16903887478395</v>
      </c>
      <c r="AB5987" s="43">
        <v>35.113176559012928</v>
      </c>
      <c r="AC5987" s="43">
        <v>0</v>
      </c>
      <c r="AD5987" s="43">
        <v>0</v>
      </c>
      <c r="AE5987" s="43">
        <v>35.113176559012928</v>
      </c>
      <c r="AG5987" s="43">
        <v>1495417.8624907278</v>
      </c>
      <c r="AH5987" s="43">
        <v>175644.51239695333</v>
      </c>
      <c r="AI5987" s="43">
        <v>0</v>
      </c>
      <c r="AJ5987" s="43">
        <v>147475341.5478543</v>
      </c>
      <c r="AK5987" s="43">
        <v>148970759.41034502</v>
      </c>
    </row>
    <row r="5988" spans="3:37" x14ac:dyDescent="0.2">
      <c r="C5988" s="43">
        <v>6.3600152292053735E-4</v>
      </c>
      <c r="D5988" s="43">
        <v>5.4583616854285255E-2</v>
      </c>
      <c r="E5988" s="43">
        <v>5.7274815432714448</v>
      </c>
      <c r="F5988" s="43">
        <v>1.556332851343933</v>
      </c>
      <c r="H5988" s="43">
        <v>9.4106170337449058E-5</v>
      </c>
      <c r="I5988" s="43">
        <v>9.0143546329683008E-2</v>
      </c>
      <c r="J5988" s="43">
        <v>0</v>
      </c>
      <c r="K5988" s="43">
        <v>1</v>
      </c>
      <c r="M5988" s="43">
        <v>7.7924448514315528E-3</v>
      </c>
      <c r="N5988" s="43">
        <v>4.5092199224249715E-2</v>
      </c>
      <c r="O5988" s="43">
        <v>0</v>
      </c>
      <c r="P5988" s="43">
        <v>1</v>
      </c>
      <c r="R5988" s="43">
        <v>657.29879808346891</v>
      </c>
      <c r="S5988" s="43">
        <v>160.61833236963699</v>
      </c>
      <c r="T5988" s="43">
        <v>6653.000058614688</v>
      </c>
      <c r="U5988" s="43">
        <v>7470.9171890677935</v>
      </c>
      <c r="W5988" s="43">
        <v>3764.6667344375724</v>
      </c>
      <c r="X5988" s="43">
        <v>0</v>
      </c>
      <c r="Y5988" s="43">
        <v>0</v>
      </c>
      <c r="Z5988" s="43">
        <v>3764.6667344375724</v>
      </c>
      <c r="AB5988" s="43">
        <v>39.127429853930643</v>
      </c>
      <c r="AC5988" s="43">
        <v>0</v>
      </c>
      <c r="AD5988" s="43">
        <v>0</v>
      </c>
      <c r="AE5988" s="43">
        <v>39.127429853930643</v>
      </c>
      <c r="AG5988" s="43">
        <v>6923222.1246306952</v>
      </c>
      <c r="AH5988" s="43">
        <v>813168.01463851565</v>
      </c>
      <c r="AI5988" s="43">
        <v>0</v>
      </c>
      <c r="AJ5988" s="43">
        <v>164335205.3865087</v>
      </c>
      <c r="AK5988" s="43">
        <v>171258427.51113939</v>
      </c>
    </row>
    <row r="5989" spans="3:37" x14ac:dyDescent="0.2">
      <c r="C5989" s="43">
        <v>5.9686771489134778E-4</v>
      </c>
      <c r="D5989" s="43">
        <v>5.3310350750104617E-2</v>
      </c>
      <c r="E5989" s="43">
        <v>9.7647744285739524</v>
      </c>
      <c r="F5989" s="43">
        <v>3.3693925124004678</v>
      </c>
      <c r="H5989" s="43">
        <v>8.3544561797498901E-5</v>
      </c>
      <c r="I5989" s="43">
        <v>0.10706427469008351</v>
      </c>
      <c r="J5989" s="43">
        <v>0</v>
      </c>
      <c r="K5989" s="43">
        <v>1</v>
      </c>
      <c r="M5989" s="43">
        <v>7.770804385015955E-3</v>
      </c>
      <c r="N5989" s="43">
        <v>4.3456273365850555E-2</v>
      </c>
      <c r="O5989" s="43">
        <v>0</v>
      </c>
      <c r="P5989" s="43">
        <v>1</v>
      </c>
      <c r="R5989" s="43">
        <v>602.46524841582266</v>
      </c>
      <c r="S5989" s="43">
        <v>169.35777424758359</v>
      </c>
      <c r="T5989" s="43">
        <v>6393.8262397528315</v>
      </c>
      <c r="U5989" s="43">
        <v>7165.6492624162374</v>
      </c>
      <c r="W5989" s="43">
        <v>5882.9372518352793</v>
      </c>
      <c r="X5989" s="43">
        <v>0</v>
      </c>
      <c r="Y5989" s="43">
        <v>0</v>
      </c>
      <c r="Z5989" s="43">
        <v>5882.9372518352793</v>
      </c>
      <c r="AB5989" s="43">
        <v>152.74000139783936</v>
      </c>
      <c r="AC5989" s="43">
        <v>0</v>
      </c>
      <c r="AD5989" s="43">
        <v>0</v>
      </c>
      <c r="AE5989" s="43">
        <v>152.74000139783936</v>
      </c>
      <c r="AG5989" s="43">
        <v>10818721.606125079</v>
      </c>
      <c r="AH5989" s="43">
        <v>1270714.4463964202</v>
      </c>
      <c r="AI5989" s="43">
        <v>0</v>
      </c>
      <c r="AJ5989" s="43">
        <v>641508005.87092531</v>
      </c>
      <c r="AK5989" s="43">
        <v>652326727.47705042</v>
      </c>
    </row>
    <row r="5990" spans="3:37" x14ac:dyDescent="0.2">
      <c r="C5990" s="43">
        <v>5.9057814772348885E-4</v>
      </c>
      <c r="D5990" s="43">
        <v>5.6300323069580549E-2</v>
      </c>
      <c r="E5990" s="43">
        <v>2.3416547969918482</v>
      </c>
      <c r="F5990" s="43">
        <v>2.872439826860087</v>
      </c>
      <c r="H5990" s="43">
        <v>9.4631602215788924E-5</v>
      </c>
      <c r="I5990" s="43">
        <v>9.1627542613090238E-2</v>
      </c>
      <c r="J5990" s="43">
        <v>0</v>
      </c>
      <c r="K5990" s="43">
        <v>1</v>
      </c>
      <c r="M5990" s="43">
        <v>7.8704515510739093E-3</v>
      </c>
      <c r="N5990" s="43">
        <v>4.8047654520624761E-2</v>
      </c>
      <c r="O5990" s="43">
        <v>0</v>
      </c>
      <c r="P5990" s="43">
        <v>1</v>
      </c>
      <c r="R5990" s="43">
        <v>629.55058690470287</v>
      </c>
      <c r="S5990" s="43">
        <v>164.17408529001011</v>
      </c>
      <c r="T5990" s="43">
        <v>7160.0196592538523</v>
      </c>
      <c r="U5990" s="43">
        <v>7953.7443314485654</v>
      </c>
      <c r="W5990" s="43">
        <v>1474.1901517744309</v>
      </c>
      <c r="X5990" s="43">
        <v>0</v>
      </c>
      <c r="Y5990" s="43">
        <v>0</v>
      </c>
      <c r="Z5990" s="43">
        <v>1474.1901517744309</v>
      </c>
      <c r="AB5990" s="43">
        <v>126.13112833795536</v>
      </c>
      <c r="AC5990" s="43">
        <v>0</v>
      </c>
      <c r="AD5990" s="43">
        <v>0</v>
      </c>
      <c r="AE5990" s="43">
        <v>126.13112833795536</v>
      </c>
      <c r="AG5990" s="43">
        <v>2711035.6891131783</v>
      </c>
      <c r="AH5990" s="43">
        <v>318425.07278327708</v>
      </c>
      <c r="AI5990" s="43">
        <v>0</v>
      </c>
      <c r="AJ5990" s="43">
        <v>529750739.01941252</v>
      </c>
      <c r="AK5990" s="43">
        <v>532461774.70852572</v>
      </c>
    </row>
    <row r="5991" spans="3:37" x14ac:dyDescent="0.2">
      <c r="C5991" s="43">
        <v>6.2917505757198455E-4</v>
      </c>
      <c r="D5991" s="43">
        <v>5.2654840563631823E-2</v>
      </c>
      <c r="E5991" s="43">
        <v>5.1356971036808536</v>
      </c>
      <c r="F5991" s="43">
        <v>5.7063651733191731</v>
      </c>
      <c r="H5991" s="43">
        <v>9.4426378516310194E-5</v>
      </c>
      <c r="I5991" s="43">
        <v>0.10858346746467618</v>
      </c>
      <c r="J5991" s="43">
        <v>0</v>
      </c>
      <c r="K5991" s="43">
        <v>1</v>
      </c>
      <c r="M5991" s="43">
        <v>7.8471031168394611E-3</v>
      </c>
      <c r="N5991" s="43">
        <v>4.5871309487526823E-2</v>
      </c>
      <c r="O5991" s="43">
        <v>0</v>
      </c>
      <c r="P5991" s="43">
        <v>1</v>
      </c>
      <c r="R5991" s="43">
        <v>627.26661310362533</v>
      </c>
      <c r="S5991" s="43">
        <v>194.13302091166375</v>
      </c>
      <c r="T5991" s="43">
        <v>6815.4238622954035</v>
      </c>
      <c r="U5991" s="43">
        <v>7636.8234963106925</v>
      </c>
      <c r="W5991" s="43">
        <v>3221.4513281519871</v>
      </c>
      <c r="X5991" s="43">
        <v>0</v>
      </c>
      <c r="Y5991" s="43">
        <v>0</v>
      </c>
      <c r="Z5991" s="43">
        <v>3221.4513281519871</v>
      </c>
      <c r="AB5991" s="43">
        <v>315.87959442575487</v>
      </c>
      <c r="AC5991" s="43">
        <v>0</v>
      </c>
      <c r="AD5991" s="43">
        <v>0</v>
      </c>
      <c r="AE5991" s="43">
        <v>315.87959442575487</v>
      </c>
      <c r="AG5991" s="43">
        <v>5924248.992471504</v>
      </c>
      <c r="AH5991" s="43">
        <v>695833.48688082921</v>
      </c>
      <c r="AI5991" s="43">
        <v>0</v>
      </c>
      <c r="AJ5991" s="43">
        <v>1326694296.5881705</v>
      </c>
      <c r="AK5991" s="43">
        <v>1332618545.580642</v>
      </c>
    </row>
    <row r="5992" spans="3:37" x14ac:dyDescent="0.2">
      <c r="C5992" s="43">
        <v>5.9380628043121731E-4</v>
      </c>
      <c r="D5992" s="43">
        <v>6.4751383120323913E-2</v>
      </c>
      <c r="E5992" s="43">
        <v>4.9716931200822527</v>
      </c>
      <c r="F5992" s="43">
        <v>2.5071866249756365</v>
      </c>
      <c r="H5992" s="43">
        <v>8.6580757898859775E-5</v>
      </c>
      <c r="I5992" s="43">
        <v>7.1960343327722068E-2</v>
      </c>
      <c r="J5992" s="43">
        <v>0</v>
      </c>
      <c r="K5992" s="43">
        <v>1</v>
      </c>
      <c r="M5992" s="43">
        <v>7.8235576874325537E-3</v>
      </c>
      <c r="N5992" s="43">
        <v>4.6024368284527384E-2</v>
      </c>
      <c r="O5992" s="43">
        <v>0</v>
      </c>
      <c r="P5992" s="43">
        <v>1</v>
      </c>
      <c r="R5992" s="43">
        <v>728.00809596008071</v>
      </c>
      <c r="S5992" s="43">
        <v>117.9660350653279</v>
      </c>
      <c r="T5992" s="43">
        <v>6817.6468019112754</v>
      </c>
      <c r="U5992" s="43">
        <v>7663.6209329366839</v>
      </c>
      <c r="W5992" s="43">
        <v>3619.4328420489137</v>
      </c>
      <c r="X5992" s="43">
        <v>0</v>
      </c>
      <c r="Y5992" s="43">
        <v>0</v>
      </c>
      <c r="Z5992" s="43">
        <v>3619.4328420489137</v>
      </c>
      <c r="AB5992" s="43">
        <v>117.40511496623644</v>
      </c>
      <c r="AC5992" s="43">
        <v>0</v>
      </c>
      <c r="AD5992" s="43">
        <v>0</v>
      </c>
      <c r="AE5992" s="43">
        <v>117.40511496623644</v>
      </c>
      <c r="AG5992" s="43">
        <v>6656136.9965279521</v>
      </c>
      <c r="AH5992" s="43">
        <v>781797.49388256541</v>
      </c>
      <c r="AI5992" s="43">
        <v>0</v>
      </c>
      <c r="AJ5992" s="43">
        <v>493101482.85819304</v>
      </c>
      <c r="AK5992" s="43">
        <v>499757619.85472101</v>
      </c>
    </row>
    <row r="5993" spans="3:37" x14ac:dyDescent="0.2">
      <c r="C5993" s="43">
        <v>6.2332394945607827E-4</v>
      </c>
      <c r="D5993" s="43">
        <v>4.9862494667030445E-2</v>
      </c>
      <c r="E5993" s="43">
        <v>11.368546149921228</v>
      </c>
      <c r="F5993" s="43">
        <v>1.0459892468311034</v>
      </c>
      <c r="H5993" s="43">
        <v>9.3604620534759597E-5</v>
      </c>
      <c r="I5993" s="43">
        <v>9.3831685616234048E-2</v>
      </c>
      <c r="J5993" s="43">
        <v>0</v>
      </c>
      <c r="K5993" s="43">
        <v>1</v>
      </c>
      <c r="M5993" s="43">
        <v>7.8922620426272738E-3</v>
      </c>
      <c r="N5993" s="43">
        <v>4.6142885031873249E-2</v>
      </c>
      <c r="O5993" s="43">
        <v>0</v>
      </c>
      <c r="P5993" s="43">
        <v>1</v>
      </c>
      <c r="R5993" s="43">
        <v>588.47794285716645</v>
      </c>
      <c r="S5993" s="43">
        <v>166.29882396311237</v>
      </c>
      <c r="T5993" s="43">
        <v>6895.2277265680732</v>
      </c>
      <c r="U5993" s="43">
        <v>7650.0044933883519</v>
      </c>
      <c r="W5993" s="43">
        <v>6690.1386515824042</v>
      </c>
      <c r="X5993" s="43">
        <v>0</v>
      </c>
      <c r="Y5993" s="43">
        <v>0</v>
      </c>
      <c r="Z5993" s="43">
        <v>6690.1386515824042</v>
      </c>
      <c r="AB5993" s="43">
        <v>2.8958113384528441</v>
      </c>
      <c r="AC5993" s="43">
        <v>0</v>
      </c>
      <c r="AD5993" s="43">
        <v>0</v>
      </c>
      <c r="AE5993" s="43">
        <v>2.8958113384528441</v>
      </c>
      <c r="AG5993" s="43">
        <v>12303164.980260041</v>
      </c>
      <c r="AH5993" s="43">
        <v>1445069.9487417992</v>
      </c>
      <c r="AI5993" s="43">
        <v>0</v>
      </c>
      <c r="AJ5993" s="43">
        <v>12162407.621501945</v>
      </c>
      <c r="AK5993" s="43">
        <v>24465572.601761986</v>
      </c>
    </row>
    <row r="5994" spans="3:37" x14ac:dyDescent="0.2">
      <c r="C5994" s="43">
        <v>6.1151080120225298E-4</v>
      </c>
      <c r="D5994" s="43">
        <v>5.4182131305313755E-2</v>
      </c>
      <c r="E5994" s="43">
        <v>4.3179686291710953</v>
      </c>
      <c r="F5994" s="43">
        <v>2.2100189575243228</v>
      </c>
      <c r="H5994" s="43">
        <v>9.5277874091581616E-5</v>
      </c>
      <c r="I5994" s="43">
        <v>9.4221678052343466E-2</v>
      </c>
      <c r="J5994" s="43">
        <v>0</v>
      </c>
      <c r="K5994" s="43">
        <v>1</v>
      </c>
      <c r="M5994" s="43">
        <v>7.8060564518386503E-3</v>
      </c>
      <c r="N5994" s="43">
        <v>4.4084210181301896E-2</v>
      </c>
      <c r="O5994" s="43">
        <v>0</v>
      </c>
      <c r="P5994" s="43">
        <v>1</v>
      </c>
      <c r="R5994" s="43">
        <v>627.33943671912994</v>
      </c>
      <c r="S5994" s="43">
        <v>169.97508446744655</v>
      </c>
      <c r="T5994" s="43">
        <v>6515.6406598908352</v>
      </c>
      <c r="U5994" s="43">
        <v>7312.9551810774119</v>
      </c>
      <c r="W5994" s="43">
        <v>2708.8320075950687</v>
      </c>
      <c r="X5994" s="43">
        <v>0</v>
      </c>
      <c r="Y5994" s="43">
        <v>0</v>
      </c>
      <c r="Z5994" s="43">
        <v>2708.8320075950687</v>
      </c>
      <c r="AB5994" s="43">
        <v>81.222909401907188</v>
      </c>
      <c r="AC5994" s="43">
        <v>0</v>
      </c>
      <c r="AD5994" s="43">
        <v>0</v>
      </c>
      <c r="AE5994" s="43">
        <v>81.222909401907188</v>
      </c>
      <c r="AG5994" s="43">
        <v>4981542.061967331</v>
      </c>
      <c r="AH5994" s="43">
        <v>585107.71364053478</v>
      </c>
      <c r="AI5994" s="43">
        <v>0</v>
      </c>
      <c r="AJ5994" s="43">
        <v>341136219.48801017</v>
      </c>
      <c r="AK5994" s="43">
        <v>346117761.54997748</v>
      </c>
    </row>
    <row r="5995" spans="3:37" x14ac:dyDescent="0.2">
      <c r="C5995" s="43">
        <v>6.1641451830019012E-4</v>
      </c>
      <c r="D5995" s="43">
        <v>6.1699333536304524E-2</v>
      </c>
      <c r="E5995" s="43">
        <v>3.277163858046011</v>
      </c>
      <c r="F5995" s="43">
        <v>0.93675773197586509</v>
      </c>
      <c r="H5995" s="43">
        <v>9.4742125574476255E-5</v>
      </c>
      <c r="I5995" s="43">
        <v>8.5364511576551283E-2</v>
      </c>
      <c r="J5995" s="43">
        <v>0</v>
      </c>
      <c r="K5995" s="43">
        <v>1</v>
      </c>
      <c r="M5995" s="43">
        <v>7.8816244284719561E-3</v>
      </c>
      <c r="N5995" s="43">
        <v>4.6799836638550696E-2</v>
      </c>
      <c r="O5995" s="43">
        <v>0</v>
      </c>
      <c r="P5995" s="43">
        <v>1</v>
      </c>
      <c r="R5995" s="43">
        <v>720.1047981758137</v>
      </c>
      <c r="S5995" s="43">
        <v>153.13090762422391</v>
      </c>
      <c r="T5995" s="43">
        <v>6983.9713017229351</v>
      </c>
      <c r="U5995" s="43">
        <v>7857.2070075229731</v>
      </c>
      <c r="W5995" s="43">
        <v>2359.9014185872938</v>
      </c>
      <c r="X5995" s="43">
        <v>0</v>
      </c>
      <c r="Y5995" s="43">
        <v>0</v>
      </c>
      <c r="Z5995" s="43">
        <v>2359.9014185872938</v>
      </c>
      <c r="AB5995" s="43">
        <v>-4.8728934897319407</v>
      </c>
      <c r="AC5995" s="43">
        <v>0</v>
      </c>
      <c r="AD5995" s="43">
        <v>0</v>
      </c>
      <c r="AE5995" s="43">
        <v>-4.8728934897319407</v>
      </c>
      <c r="AG5995" s="43">
        <v>4339858.7087820331</v>
      </c>
      <c r="AH5995" s="43">
        <v>509738.70641485549</v>
      </c>
      <c r="AI5995" s="43">
        <v>0</v>
      </c>
      <c r="AJ5995" s="43">
        <v>0</v>
      </c>
      <c r="AK5995" s="43">
        <v>4339858.7087820331</v>
      </c>
    </row>
    <row r="5996" spans="3:37" x14ac:dyDescent="0.2">
      <c r="C5996" s="43">
        <v>6.2667200143973201E-4</v>
      </c>
      <c r="D5996" s="43">
        <v>5.5786559921983003E-2</v>
      </c>
      <c r="E5996" s="43">
        <v>4.4929925009466798</v>
      </c>
      <c r="F5996" s="43">
        <v>3.5805311487691971</v>
      </c>
      <c r="H5996" s="43">
        <v>7.7636868347094967E-5</v>
      </c>
      <c r="I5996" s="43">
        <v>7.8901346764721977E-2</v>
      </c>
      <c r="J5996" s="43">
        <v>0</v>
      </c>
      <c r="K5996" s="43">
        <v>1</v>
      </c>
      <c r="M5996" s="43">
        <v>7.812053404985103E-3</v>
      </c>
      <c r="N5996" s="43">
        <v>4.6950343652059412E-2</v>
      </c>
      <c r="O5996" s="43">
        <v>0</v>
      </c>
      <c r="P5996" s="43">
        <v>1</v>
      </c>
      <c r="R5996" s="43">
        <v>661.93027627464267</v>
      </c>
      <c r="S5996" s="43">
        <v>115.98312282334498</v>
      </c>
      <c r="T5996" s="43">
        <v>6944.5858607820464</v>
      </c>
      <c r="U5996" s="43">
        <v>7722.4992598800345</v>
      </c>
      <c r="W5996" s="43">
        <v>2974.0477674515337</v>
      </c>
      <c r="X5996" s="43">
        <v>0</v>
      </c>
      <c r="Y5996" s="43">
        <v>0</v>
      </c>
      <c r="Z5996" s="43">
        <v>2974.0477674515337</v>
      </c>
      <c r="AB5996" s="43">
        <v>182.77009149769236</v>
      </c>
      <c r="AC5996" s="43">
        <v>0</v>
      </c>
      <c r="AD5996" s="43">
        <v>0</v>
      </c>
      <c r="AE5996" s="43">
        <v>182.77009149769236</v>
      </c>
      <c r="AG5996" s="43">
        <v>5469273.8443433708</v>
      </c>
      <c r="AH5996" s="43">
        <v>642394.31776953128</v>
      </c>
      <c r="AI5996" s="43">
        <v>0</v>
      </c>
      <c r="AJ5996" s="43">
        <v>767634384.29030788</v>
      </c>
      <c r="AK5996" s="43">
        <v>773103658.1346513</v>
      </c>
    </row>
    <row r="5997" spans="3:37" x14ac:dyDescent="0.2">
      <c r="C5997" s="43">
        <v>6.1123765073189951E-4</v>
      </c>
      <c r="D5997" s="43">
        <v>5.1270521922548017E-2</v>
      </c>
      <c r="E5997" s="43">
        <v>3.3842190146304336</v>
      </c>
      <c r="F5997" s="43">
        <v>2.5744781404321588</v>
      </c>
      <c r="H5997" s="43">
        <v>8.9873330572499683E-5</v>
      </c>
      <c r="I5997" s="43">
        <v>0.13268033159009773</v>
      </c>
      <c r="J5997" s="43">
        <v>0</v>
      </c>
      <c r="K5997" s="43">
        <v>1</v>
      </c>
      <c r="M5997" s="43">
        <v>7.9100890578470695E-3</v>
      </c>
      <c r="N5997" s="43">
        <v>4.4796745523818321E-2</v>
      </c>
      <c r="O5997" s="43">
        <v>0</v>
      </c>
      <c r="P5997" s="43">
        <v>1</v>
      </c>
      <c r="R5997" s="43">
        <v>593.36265482046088</v>
      </c>
      <c r="S5997" s="43">
        <v>225.77703078995205</v>
      </c>
      <c r="T5997" s="43">
        <v>6709.1918330319077</v>
      </c>
      <c r="U5997" s="43">
        <v>7528.3315186423206</v>
      </c>
      <c r="W5997" s="43">
        <v>2008.0691790149983</v>
      </c>
      <c r="X5997" s="43">
        <v>0</v>
      </c>
      <c r="Y5997" s="43">
        <v>0</v>
      </c>
      <c r="Z5997" s="43">
        <v>2008.0691790149983</v>
      </c>
      <c r="AB5997" s="43">
        <v>99.963308641906067</v>
      </c>
      <c r="AC5997" s="43">
        <v>0</v>
      </c>
      <c r="AD5997" s="43">
        <v>0</v>
      </c>
      <c r="AE5997" s="43">
        <v>99.963308641906067</v>
      </c>
      <c r="AG5997" s="43">
        <v>3692839.220208582</v>
      </c>
      <c r="AH5997" s="43">
        <v>433742.94266723964</v>
      </c>
      <c r="AI5997" s="43">
        <v>0</v>
      </c>
      <c r="AJ5997" s="43">
        <v>419845896.29600549</v>
      </c>
      <c r="AK5997" s="43">
        <v>423538735.51621407</v>
      </c>
    </row>
    <row r="5998" spans="3:37" x14ac:dyDescent="0.2">
      <c r="C5998" s="43">
        <v>5.7601335843273228E-4</v>
      </c>
      <c r="D5998" s="43">
        <v>5.0800666022799673E-2</v>
      </c>
      <c r="E5998" s="43">
        <v>2.4501937139997563</v>
      </c>
      <c r="F5998" s="43">
        <v>2.3309511337341435</v>
      </c>
      <c r="H5998" s="43">
        <v>9.141290850234185E-5</v>
      </c>
      <c r="I5998" s="43">
        <v>8.3631513522274895E-2</v>
      </c>
      <c r="J5998" s="43">
        <v>0</v>
      </c>
      <c r="K5998" s="43">
        <v>1</v>
      </c>
      <c r="M5998" s="43">
        <v>7.8025990403928084E-3</v>
      </c>
      <c r="N5998" s="43">
        <v>4.4227433614513541E-2</v>
      </c>
      <c r="O5998" s="43">
        <v>0</v>
      </c>
      <c r="P5998" s="43">
        <v>1</v>
      </c>
      <c r="R5998" s="43">
        <v>554.04409977357295</v>
      </c>
      <c r="S5998" s="43">
        <v>144.75042798398493</v>
      </c>
      <c r="T5998" s="43">
        <v>6533.9138210619039</v>
      </c>
      <c r="U5998" s="43">
        <v>7232.7083488194621</v>
      </c>
      <c r="W5998" s="43">
        <v>1357.5153705438622</v>
      </c>
      <c r="X5998" s="43">
        <v>0</v>
      </c>
      <c r="Y5998" s="43">
        <v>0</v>
      </c>
      <c r="Z5998" s="43">
        <v>1357.5153705438622</v>
      </c>
      <c r="AB5998" s="43">
        <v>78.902401632361432</v>
      </c>
      <c r="AC5998" s="43">
        <v>0</v>
      </c>
      <c r="AD5998" s="43">
        <v>0</v>
      </c>
      <c r="AE5998" s="43">
        <v>78.902401632361432</v>
      </c>
      <c r="AG5998" s="43">
        <v>2496470.7664301628</v>
      </c>
      <c r="AH5998" s="43">
        <v>293223.32003747422</v>
      </c>
      <c r="AI5998" s="43">
        <v>0</v>
      </c>
      <c r="AJ5998" s="43">
        <v>331390086.85591799</v>
      </c>
      <c r="AK5998" s="43">
        <v>333886557.62234813</v>
      </c>
    </row>
    <row r="5999" spans="3:37" x14ac:dyDescent="0.2">
      <c r="C5999" s="43">
        <v>5.9239885596861527E-4</v>
      </c>
      <c r="D5999" s="43">
        <v>5.5209037908252379E-2</v>
      </c>
      <c r="E5999" s="43">
        <v>2.9347321316520607</v>
      </c>
      <c r="F5999" s="43">
        <v>1.7060782637170469</v>
      </c>
      <c r="H5999" s="43">
        <v>8.992563683007937E-5</v>
      </c>
      <c r="I5999" s="43">
        <v>8.9631497851671224E-2</v>
      </c>
      <c r="J5999" s="43">
        <v>0</v>
      </c>
      <c r="K5999" s="43">
        <v>1</v>
      </c>
      <c r="M5999" s="43">
        <v>7.9010186513517322E-3</v>
      </c>
      <c r="N5999" s="43">
        <v>4.4580889200381404E-2</v>
      </c>
      <c r="O5999" s="43">
        <v>0</v>
      </c>
      <c r="P5999" s="43">
        <v>1</v>
      </c>
      <c r="R5999" s="43">
        <v>619.25106614442143</v>
      </c>
      <c r="S5999" s="43">
        <v>152.61124977395627</v>
      </c>
      <c r="T5999" s="43">
        <v>6669.206831408751</v>
      </c>
      <c r="U5999" s="43">
        <v>7441.069147327129</v>
      </c>
      <c r="W5999" s="43">
        <v>1817.336001373829</v>
      </c>
      <c r="X5999" s="43">
        <v>0</v>
      </c>
      <c r="Y5999" s="43">
        <v>0</v>
      </c>
      <c r="Z5999" s="43">
        <v>1817.336001373829</v>
      </c>
      <c r="AB5999" s="43">
        <v>46.784649781935613</v>
      </c>
      <c r="AC5999" s="43">
        <v>0</v>
      </c>
      <c r="AD5999" s="43">
        <v>0</v>
      </c>
      <c r="AE5999" s="43">
        <v>46.784649781935613</v>
      </c>
      <c r="AG5999" s="43">
        <v>3342080.9065264715</v>
      </c>
      <c r="AH5999" s="43">
        <v>392544.57629674708</v>
      </c>
      <c r="AI5999" s="43">
        <v>0</v>
      </c>
      <c r="AJ5999" s="43">
        <v>196495529.08412957</v>
      </c>
      <c r="AK5999" s="43">
        <v>199837609.99065605</v>
      </c>
    </row>
    <row r="6000" spans="3:37" x14ac:dyDescent="0.2">
      <c r="C6000" s="43">
        <v>5.9211471679892743E-4</v>
      </c>
      <c r="D6000" s="43">
        <v>5.4272887822577137E-2</v>
      </c>
      <c r="E6000" s="43">
        <v>8.4771807478357264</v>
      </c>
      <c r="F6000" s="43">
        <v>1.9547136128728417</v>
      </c>
      <c r="H6000" s="43">
        <v>8.8088601278685019E-5</v>
      </c>
      <c r="I6000" s="43">
        <v>0.11703306545004633</v>
      </c>
      <c r="J6000" s="43">
        <v>0</v>
      </c>
      <c r="K6000" s="43">
        <v>1</v>
      </c>
      <c r="M6000" s="43">
        <v>7.8331602770715918E-3</v>
      </c>
      <c r="N6000" s="43">
        <v>4.7788447720598648E-2</v>
      </c>
      <c r="O6000" s="43">
        <v>0</v>
      </c>
      <c r="P6000" s="43">
        <v>1</v>
      </c>
      <c r="R6000" s="43">
        <v>608.45877526578602</v>
      </c>
      <c r="S6000" s="43">
        <v>195.19588932161199</v>
      </c>
      <c r="T6000" s="43">
        <v>7087.6507557246077</v>
      </c>
      <c r="U6000" s="43">
        <v>7891.3054203120055</v>
      </c>
      <c r="W6000" s="43">
        <v>5158.0150155348265</v>
      </c>
      <c r="X6000" s="43">
        <v>0</v>
      </c>
      <c r="Y6000" s="43">
        <v>0</v>
      </c>
      <c r="Z6000" s="43">
        <v>5158.0150155348265</v>
      </c>
      <c r="AB6000" s="43">
        <v>62.156714691145588</v>
      </c>
      <c r="AC6000" s="43">
        <v>0</v>
      </c>
      <c r="AD6000" s="43">
        <v>0</v>
      </c>
      <c r="AE6000" s="43">
        <v>62.156714691145588</v>
      </c>
      <c r="AG6000" s="43">
        <v>9485589.6135685463</v>
      </c>
      <c r="AH6000" s="43">
        <v>1114131.2433555226</v>
      </c>
      <c r="AI6000" s="43">
        <v>0</v>
      </c>
      <c r="AJ6000" s="43">
        <v>261058201.70281148</v>
      </c>
      <c r="AK6000" s="43">
        <v>270543791.31638002</v>
      </c>
    </row>
    <row r="6001" spans="3:37" x14ac:dyDescent="0.2">
      <c r="C6001" s="43">
        <v>5.9705600849310834E-4</v>
      </c>
      <c r="D6001" s="43">
        <v>4.8017849061047349E-2</v>
      </c>
      <c r="E6001" s="43">
        <v>3.4170490211792646</v>
      </c>
      <c r="F6001" s="43">
        <v>2.2711189635630329</v>
      </c>
      <c r="H6001" s="43">
        <v>8.8197863973789005E-5</v>
      </c>
      <c r="I6001" s="43">
        <v>8.595947059946081E-2</v>
      </c>
      <c r="J6001" s="43">
        <v>0</v>
      </c>
      <c r="K6001" s="43">
        <v>1</v>
      </c>
      <c r="M6001" s="43">
        <v>7.8480579043300365E-3</v>
      </c>
      <c r="N6001" s="43">
        <v>4.6336728492421986E-2</v>
      </c>
      <c r="O6001" s="43">
        <v>0</v>
      </c>
      <c r="P6001" s="43">
        <v>1</v>
      </c>
      <c r="R6001" s="43">
        <v>542.8253838498664</v>
      </c>
      <c r="S6001" s="43">
        <v>143.54701705673048</v>
      </c>
      <c r="T6001" s="43">
        <v>6885.4121181410173</v>
      </c>
      <c r="U6001" s="43">
        <v>7571.7845190476146</v>
      </c>
      <c r="W6001" s="43">
        <v>1854.8609465554446</v>
      </c>
      <c r="X6001" s="43">
        <v>0</v>
      </c>
      <c r="Y6001" s="43">
        <v>0</v>
      </c>
      <c r="Z6001" s="43">
        <v>1854.8609465554446</v>
      </c>
      <c r="AB6001" s="43">
        <v>73.829533406699412</v>
      </c>
      <c r="AC6001" s="43">
        <v>0</v>
      </c>
      <c r="AD6001" s="43">
        <v>0</v>
      </c>
      <c r="AE6001" s="43">
        <v>73.829533406699412</v>
      </c>
      <c r="AG6001" s="43">
        <v>3411089.2807154628</v>
      </c>
      <c r="AH6001" s="43">
        <v>400649.96445597603</v>
      </c>
      <c r="AI6001" s="43">
        <v>0</v>
      </c>
      <c r="AJ6001" s="43">
        <v>310084040.30813754</v>
      </c>
      <c r="AK6001" s="43">
        <v>313495129.588853</v>
      </c>
    </row>
    <row r="6002" spans="3:37" x14ac:dyDescent="0.2">
      <c r="C6002" s="43">
        <v>6.0612064417815432E-4</v>
      </c>
      <c r="D6002" s="43">
        <v>6.5809158493424502E-2</v>
      </c>
      <c r="E6002" s="43">
        <v>2.1663497435764474</v>
      </c>
      <c r="F6002" s="43">
        <v>2.2378874832588354</v>
      </c>
      <c r="H6002" s="43">
        <v>8.4695903315466428E-5</v>
      </c>
      <c r="I6002" s="43">
        <v>0.1093395185106032</v>
      </c>
      <c r="J6002" s="43">
        <v>0</v>
      </c>
      <c r="K6002" s="43">
        <v>1</v>
      </c>
      <c r="M6002" s="43">
        <v>7.829399512634538E-3</v>
      </c>
      <c r="N6002" s="43">
        <v>4.6834153844227844E-2</v>
      </c>
      <c r="O6002" s="43">
        <v>0</v>
      </c>
      <c r="P6002" s="43">
        <v>1</v>
      </c>
      <c r="R6002" s="43">
        <v>755.24487412871304</v>
      </c>
      <c r="S6002" s="43">
        <v>175.34037626531028</v>
      </c>
      <c r="T6002" s="43">
        <v>6942.7816264856656</v>
      </c>
      <c r="U6002" s="43">
        <v>7873.3668768796888</v>
      </c>
      <c r="W6002" s="43">
        <v>1636.1245394061639</v>
      </c>
      <c r="X6002" s="43">
        <v>0</v>
      </c>
      <c r="Y6002" s="43">
        <v>0</v>
      </c>
      <c r="Z6002" s="43">
        <v>1636.1245394061639</v>
      </c>
      <c r="AB6002" s="43">
        <v>100.03517488328814</v>
      </c>
      <c r="AC6002" s="43">
        <v>0</v>
      </c>
      <c r="AD6002" s="43">
        <v>0</v>
      </c>
      <c r="AE6002" s="43">
        <v>100.03517488328814</v>
      </c>
      <c r="AG6002" s="43">
        <v>3008833.0279679354</v>
      </c>
      <c r="AH6002" s="43">
        <v>353402.90051173139</v>
      </c>
      <c r="AI6002" s="43">
        <v>0</v>
      </c>
      <c r="AJ6002" s="43">
        <v>420147734.50981015</v>
      </c>
      <c r="AK6002" s="43">
        <v>423156567.53777808</v>
      </c>
    </row>
    <row r="6003" spans="3:37" x14ac:dyDescent="0.2">
      <c r="C6003" s="43">
        <v>5.9980185133504322E-4</v>
      </c>
      <c r="D6003" s="43">
        <v>5.5239979255125249E-2</v>
      </c>
      <c r="E6003" s="43">
        <v>3.7806302551719031</v>
      </c>
      <c r="F6003" s="43">
        <v>2.2487538831842393</v>
      </c>
      <c r="H6003" s="43">
        <v>8.8382836214580607E-5</v>
      </c>
      <c r="I6003" s="43">
        <v>0.11057325101338333</v>
      </c>
      <c r="J6003" s="43">
        <v>0</v>
      </c>
      <c r="K6003" s="43">
        <v>1</v>
      </c>
      <c r="M6003" s="43">
        <v>7.8483824349680469E-3</v>
      </c>
      <c r="N6003" s="43">
        <v>4.5661941631640175E-2</v>
      </c>
      <c r="O6003" s="43">
        <v>0</v>
      </c>
      <c r="P6003" s="43">
        <v>1</v>
      </c>
      <c r="R6003" s="43">
        <v>627.34101391329102</v>
      </c>
      <c r="S6003" s="43">
        <v>185.03776982931583</v>
      </c>
      <c r="T6003" s="43">
        <v>6785.4226551949305</v>
      </c>
      <c r="U6003" s="43">
        <v>7597.8014389375376</v>
      </c>
      <c r="W6003" s="43">
        <v>2371.7444175108058</v>
      </c>
      <c r="X6003" s="43">
        <v>0</v>
      </c>
      <c r="Y6003" s="43">
        <v>0</v>
      </c>
      <c r="Z6003" s="43">
        <v>2371.7444175108058</v>
      </c>
      <c r="AB6003" s="43">
        <v>83.823214410930731</v>
      </c>
      <c r="AC6003" s="43">
        <v>0</v>
      </c>
      <c r="AD6003" s="43">
        <v>0</v>
      </c>
      <c r="AE6003" s="43">
        <v>83.823214410930731</v>
      </c>
      <c r="AG6003" s="43">
        <v>4361637.9838023717</v>
      </c>
      <c r="AH6003" s="43">
        <v>512296.79418233404</v>
      </c>
      <c r="AI6003" s="43">
        <v>0</v>
      </c>
      <c r="AJ6003" s="43">
        <v>352057500.52590907</v>
      </c>
      <c r="AK6003" s="43">
        <v>356419138.50971144</v>
      </c>
    </row>
    <row r="6004" spans="3:37" x14ac:dyDescent="0.2">
      <c r="C6004" s="43">
        <v>6.0642719464699176E-4</v>
      </c>
      <c r="D6004" s="43">
        <v>5.2838443945519099E-2</v>
      </c>
      <c r="E6004" s="43">
        <v>2.4904249842190889</v>
      </c>
      <c r="F6004" s="43">
        <v>8.8481594675027413</v>
      </c>
      <c r="H6004" s="43">
        <v>8.0618343297926076E-5</v>
      </c>
      <c r="I6004" s="43">
        <v>0.11404995411285301</v>
      </c>
      <c r="J6004" s="43">
        <v>0</v>
      </c>
      <c r="K6004" s="43">
        <v>1</v>
      </c>
      <c r="M6004" s="43">
        <v>7.8501235868791985E-3</v>
      </c>
      <c r="N6004" s="43">
        <v>4.5165843157092517E-2</v>
      </c>
      <c r="O6004" s="43">
        <v>0</v>
      </c>
      <c r="P6004" s="43">
        <v>1</v>
      </c>
      <c r="R6004" s="43">
        <v>606.69590112060405</v>
      </c>
      <c r="S6004" s="43">
        <v>174.08901051052163</v>
      </c>
      <c r="T6004" s="43">
        <v>6713.1907713413311</v>
      </c>
      <c r="U6004" s="43">
        <v>7493.9756829724565</v>
      </c>
      <c r="W6004" s="43">
        <v>1510.9306299740663</v>
      </c>
      <c r="X6004" s="43">
        <v>0</v>
      </c>
      <c r="Y6004" s="43">
        <v>0</v>
      </c>
      <c r="Z6004" s="43">
        <v>1510.9306299740663</v>
      </c>
      <c r="AB6004" s="43">
        <v>509.47474128940098</v>
      </c>
      <c r="AC6004" s="43">
        <v>0</v>
      </c>
      <c r="AD6004" s="43">
        <v>0</v>
      </c>
      <c r="AE6004" s="43">
        <v>509.47474128940098</v>
      </c>
      <c r="AG6004" s="43">
        <v>2778601.4285223079</v>
      </c>
      <c r="AH6004" s="43">
        <v>326361.0160743983</v>
      </c>
      <c r="AI6004" s="43">
        <v>0</v>
      </c>
      <c r="AJ6004" s="43">
        <v>2139793913.4154842</v>
      </c>
      <c r="AK6004" s="43">
        <v>2142572514.8440065</v>
      </c>
    </row>
    <row r="6005" spans="3:37" x14ac:dyDescent="0.2">
      <c r="C6005" s="43">
        <v>5.753354162690011E-4</v>
      </c>
      <c r="D6005" s="43">
        <v>5.1946570998071241E-2</v>
      </c>
      <c r="E6005" s="43">
        <v>2.1191542082622314</v>
      </c>
      <c r="F6005" s="43">
        <v>1.8973711427833004</v>
      </c>
      <c r="H6005" s="43">
        <v>8.5763466087662252E-5</v>
      </c>
      <c r="I6005" s="43">
        <v>0.10496183031072315</v>
      </c>
      <c r="J6005" s="43">
        <v>0</v>
      </c>
      <c r="K6005" s="43">
        <v>1</v>
      </c>
      <c r="M6005" s="43">
        <v>7.8840782020332956E-3</v>
      </c>
      <c r="N6005" s="43">
        <v>4.6096271821354118E-2</v>
      </c>
      <c r="O6005" s="43">
        <v>0</v>
      </c>
      <c r="P6005" s="43">
        <v>1</v>
      </c>
      <c r="R6005" s="43">
        <v>565.87481659429932</v>
      </c>
      <c r="S6005" s="43">
        <v>170.44179234799333</v>
      </c>
      <c r="T6005" s="43">
        <v>6881.1194689901786</v>
      </c>
      <c r="U6005" s="43">
        <v>7617.4360779324716</v>
      </c>
      <c r="W6005" s="43">
        <v>1199.1759989354277</v>
      </c>
      <c r="X6005" s="43">
        <v>0</v>
      </c>
      <c r="Y6005" s="43">
        <v>0</v>
      </c>
      <c r="Z6005" s="43">
        <v>1199.1759989354277</v>
      </c>
      <c r="AB6005" s="43">
        <v>54.334571199828318</v>
      </c>
      <c r="AC6005" s="43">
        <v>0</v>
      </c>
      <c r="AD6005" s="43">
        <v>0</v>
      </c>
      <c r="AE6005" s="43">
        <v>54.334571199828318</v>
      </c>
      <c r="AG6005" s="43">
        <v>2205284.6620422518</v>
      </c>
      <c r="AH6005" s="43">
        <v>259022.01577005239</v>
      </c>
      <c r="AI6005" s="43">
        <v>0</v>
      </c>
      <c r="AJ6005" s="43">
        <v>228205199.03927892</v>
      </c>
      <c r="AK6005" s="43">
        <v>230410483.70132118</v>
      </c>
    </row>
    <row r="6006" spans="3:37" x14ac:dyDescent="0.2">
      <c r="C6006" s="43">
        <v>6.1594766976402759E-4</v>
      </c>
      <c r="D6006" s="43">
        <v>5.1843739456483469E-2</v>
      </c>
      <c r="E6006" s="43">
        <v>5.1308964624362519</v>
      </c>
      <c r="F6006" s="43">
        <v>5.9972074775109139</v>
      </c>
      <c r="H6006" s="43">
        <v>7.8512116664702363E-5</v>
      </c>
      <c r="I6006" s="43">
        <v>0.12840501436365648</v>
      </c>
      <c r="J6006" s="43">
        <v>0</v>
      </c>
      <c r="K6006" s="43">
        <v>1</v>
      </c>
      <c r="M6006" s="43">
        <v>7.8733011442589929E-3</v>
      </c>
      <c r="N6006" s="43">
        <v>4.6785637786493472E-2</v>
      </c>
      <c r="O6006" s="43">
        <v>0</v>
      </c>
      <c r="P6006" s="43">
        <v>1</v>
      </c>
      <c r="R6006" s="43">
        <v>604.61999967774807</v>
      </c>
      <c r="S6006" s="43">
        <v>190.88027082809998</v>
      </c>
      <c r="T6006" s="43">
        <v>6974.479305442158</v>
      </c>
      <c r="U6006" s="43">
        <v>7769.9795759480057</v>
      </c>
      <c r="W6006" s="43">
        <v>3102.2426174647653</v>
      </c>
      <c r="X6006" s="43">
        <v>0</v>
      </c>
      <c r="Y6006" s="43">
        <v>0</v>
      </c>
      <c r="Z6006" s="43">
        <v>3102.2426174647653</v>
      </c>
      <c r="AB6006" s="43">
        <v>323.29103942832495</v>
      </c>
      <c r="AC6006" s="43">
        <v>0</v>
      </c>
      <c r="AD6006" s="43">
        <v>0</v>
      </c>
      <c r="AE6006" s="43">
        <v>323.29103942832495</v>
      </c>
      <c r="AG6006" s="43">
        <v>5705024.1735177031</v>
      </c>
      <c r="AH6006" s="43">
        <v>670084.40537238936</v>
      </c>
      <c r="AI6006" s="43">
        <v>0</v>
      </c>
      <c r="AJ6006" s="43">
        <v>1357822365.5989647</v>
      </c>
      <c r="AK6006" s="43">
        <v>1363527389.7724824</v>
      </c>
    </row>
    <row r="6007" spans="3:37" x14ac:dyDescent="0.2">
      <c r="C6007" s="43">
        <v>6.1911594998098618E-4</v>
      </c>
      <c r="D6007" s="43">
        <v>5.5606879534449982E-2</v>
      </c>
      <c r="E6007" s="43">
        <v>8.2920311827763555</v>
      </c>
      <c r="F6007" s="43">
        <v>4.5890311631126375</v>
      </c>
      <c r="H6007" s="43">
        <v>8.9572311960034779E-5</v>
      </c>
      <c r="I6007" s="43">
        <v>9.4487774580331765E-2</v>
      </c>
      <c r="J6007" s="43">
        <v>0</v>
      </c>
      <c r="K6007" s="43">
        <v>1</v>
      </c>
      <c r="M6007" s="43">
        <v>7.7973434689629223E-3</v>
      </c>
      <c r="N6007" s="43">
        <v>4.9251204849812158E-2</v>
      </c>
      <c r="O6007" s="43">
        <v>0</v>
      </c>
      <c r="P6007" s="43">
        <v>1</v>
      </c>
      <c r="R6007" s="43">
        <v>651.84282592133832</v>
      </c>
      <c r="S6007" s="43">
        <v>160.24768976546565</v>
      </c>
      <c r="T6007" s="43">
        <v>7271.1967640192188</v>
      </c>
      <c r="U6007" s="43">
        <v>8083.2872797060227</v>
      </c>
      <c r="W6007" s="43">
        <v>5405.1010388087971</v>
      </c>
      <c r="X6007" s="43">
        <v>0</v>
      </c>
      <c r="Y6007" s="43">
        <v>0</v>
      </c>
      <c r="Z6007" s="43">
        <v>5405.1010388087971</v>
      </c>
      <c r="AB6007" s="43">
        <v>250.32481107809056</v>
      </c>
      <c r="AC6007" s="43">
        <v>0</v>
      </c>
      <c r="AD6007" s="43">
        <v>0</v>
      </c>
      <c r="AE6007" s="43">
        <v>250.32481107809056</v>
      </c>
      <c r="AG6007" s="43">
        <v>9939980.810369378</v>
      </c>
      <c r="AH6007" s="43">
        <v>1167501.8243827003</v>
      </c>
      <c r="AI6007" s="43">
        <v>0</v>
      </c>
      <c r="AJ6007" s="43">
        <v>1051364206.5279803</v>
      </c>
      <c r="AK6007" s="43">
        <v>1061304187.3383497</v>
      </c>
    </row>
    <row r="6008" spans="3:37" x14ac:dyDescent="0.2">
      <c r="C6008" s="43">
        <v>6.1964563113992011E-4</v>
      </c>
      <c r="D6008" s="43">
        <v>5.8911610698281658E-2</v>
      </c>
      <c r="E6008" s="43">
        <v>6.2035068344659825</v>
      </c>
      <c r="F6008" s="43">
        <v>6.0365184755009418</v>
      </c>
      <c r="H6008" s="43">
        <v>8.5811243565297294E-5</v>
      </c>
      <c r="I6008" s="43">
        <v>0.10930910712621333</v>
      </c>
      <c r="J6008" s="43">
        <v>0</v>
      </c>
      <c r="K6008" s="43">
        <v>1</v>
      </c>
      <c r="M6008" s="43">
        <v>7.7973852484979102E-3</v>
      </c>
      <c r="N6008" s="43">
        <v>4.6471837291868545E-2</v>
      </c>
      <c r="O6008" s="43">
        <v>0</v>
      </c>
      <c r="P6008" s="43">
        <v>1</v>
      </c>
      <c r="R6008" s="43">
        <v>691.17283639480206</v>
      </c>
      <c r="S6008" s="43">
        <v>177.59998116731683</v>
      </c>
      <c r="T6008" s="43">
        <v>6860.9018708083722</v>
      </c>
      <c r="U6008" s="43">
        <v>7729.6746883704909</v>
      </c>
      <c r="W6008" s="43">
        <v>4287.6954143723933</v>
      </c>
      <c r="X6008" s="43">
        <v>0</v>
      </c>
      <c r="Y6008" s="43">
        <v>0</v>
      </c>
      <c r="Z6008" s="43">
        <v>4287.6954143723933</v>
      </c>
      <c r="AB6008" s="43">
        <v>372.47820934854866</v>
      </c>
      <c r="AC6008" s="43">
        <v>0</v>
      </c>
      <c r="AD6008" s="43">
        <v>0</v>
      </c>
      <c r="AE6008" s="43">
        <v>372.47820934854866</v>
      </c>
      <c r="AG6008" s="43">
        <v>7885071.8670308311</v>
      </c>
      <c r="AH6008" s="43">
        <v>926142.20950443693</v>
      </c>
      <c r="AI6008" s="43">
        <v>0</v>
      </c>
      <c r="AJ6008" s="43">
        <v>1564408479.2639043</v>
      </c>
      <c r="AK6008" s="43">
        <v>1572293551.1309352</v>
      </c>
    </row>
    <row r="6009" spans="3:37" x14ac:dyDescent="0.2">
      <c r="C6009" s="43">
        <v>5.9766067262072091E-4</v>
      </c>
      <c r="D6009" s="43">
        <v>5.3151117805907602E-2</v>
      </c>
      <c r="E6009" s="43">
        <v>3.872318847313891</v>
      </c>
      <c r="F6009" s="43">
        <v>2.102726026471526</v>
      </c>
      <c r="H6009" s="43">
        <v>8.8572355034675235E-5</v>
      </c>
      <c r="I6009" s="43">
        <v>7.4869815145658075E-2</v>
      </c>
      <c r="J6009" s="43">
        <v>0</v>
      </c>
      <c r="K6009" s="43">
        <v>1</v>
      </c>
      <c r="M6009" s="43">
        <v>7.817515893861102E-3</v>
      </c>
      <c r="N6009" s="43">
        <v>4.7651015531375074E-2</v>
      </c>
      <c r="O6009" s="43">
        <v>0</v>
      </c>
      <c r="P6009" s="43">
        <v>1</v>
      </c>
      <c r="R6009" s="43">
        <v>601.46374558400043</v>
      </c>
      <c r="S6009" s="43">
        <v>125.55884899477444</v>
      </c>
      <c r="T6009" s="43">
        <v>7053.1530245236299</v>
      </c>
      <c r="U6009" s="43">
        <v>7780.1756191024051</v>
      </c>
      <c r="W6009" s="43">
        <v>2329.0593980009321</v>
      </c>
      <c r="X6009" s="43">
        <v>0</v>
      </c>
      <c r="Y6009" s="43">
        <v>0</v>
      </c>
      <c r="Z6009" s="43">
        <v>2329.0593980009321</v>
      </c>
      <c r="AB6009" s="43">
        <v>70.967720707094244</v>
      </c>
      <c r="AC6009" s="43">
        <v>0</v>
      </c>
      <c r="AD6009" s="43">
        <v>0</v>
      </c>
      <c r="AE6009" s="43">
        <v>70.967720707094244</v>
      </c>
      <c r="AG6009" s="43">
        <v>4283140.2329237144</v>
      </c>
      <c r="AH6009" s="43">
        <v>503076.82996820135</v>
      </c>
      <c r="AI6009" s="43">
        <v>0</v>
      </c>
      <c r="AJ6009" s="43">
        <v>298064426.96979582</v>
      </c>
      <c r="AK6009" s="43">
        <v>302347567.20271951</v>
      </c>
    </row>
    <row r="6010" spans="3:37" x14ac:dyDescent="0.2">
      <c r="C6010" s="43">
        <v>6.254174349916708E-4</v>
      </c>
      <c r="D6010" s="43">
        <v>5.9011823183038548E-2</v>
      </c>
      <c r="E6010" s="43">
        <v>4.7814420347533302</v>
      </c>
      <c r="F6010" s="43">
        <v>2.9582643787224301</v>
      </c>
      <c r="H6010" s="43">
        <v>9.7465337913882344E-5</v>
      </c>
      <c r="I6010" s="43">
        <v>0.11745201627845925</v>
      </c>
      <c r="J6010" s="43">
        <v>0</v>
      </c>
      <c r="K6010" s="43">
        <v>1</v>
      </c>
      <c r="M6010" s="43">
        <v>7.9368521850763374E-3</v>
      </c>
      <c r="N6010" s="43">
        <v>4.6061356554023658E-2</v>
      </c>
      <c r="O6010" s="43">
        <v>0</v>
      </c>
      <c r="P6010" s="43">
        <v>1</v>
      </c>
      <c r="R6010" s="43">
        <v>698.7975751731467</v>
      </c>
      <c r="S6010" s="43">
        <v>216.74697361964368</v>
      </c>
      <c r="T6010" s="43">
        <v>6921.9329660789926</v>
      </c>
      <c r="U6010" s="43">
        <v>7837.4775148717827</v>
      </c>
      <c r="W6010" s="43">
        <v>3341.2600997165837</v>
      </c>
      <c r="X6010" s="43">
        <v>0</v>
      </c>
      <c r="Y6010" s="43">
        <v>0</v>
      </c>
      <c r="Z6010" s="43">
        <v>3341.2600997165837</v>
      </c>
      <c r="AB6010" s="43">
        <v>146.42205273571255</v>
      </c>
      <c r="AC6010" s="43">
        <v>0</v>
      </c>
      <c r="AD6010" s="43">
        <v>0</v>
      </c>
      <c r="AE6010" s="43">
        <v>146.42205273571255</v>
      </c>
      <c r="AG6010" s="43">
        <v>6144577.3233787976</v>
      </c>
      <c r="AH6010" s="43">
        <v>721712.18153878208</v>
      </c>
      <c r="AI6010" s="43">
        <v>0</v>
      </c>
      <c r="AJ6010" s="43">
        <v>614972621.48999274</v>
      </c>
      <c r="AK6010" s="43">
        <v>621117198.81337154</v>
      </c>
    </row>
    <row r="6011" spans="3:37" x14ac:dyDescent="0.2">
      <c r="C6011" s="43">
        <v>6.1782958823253242E-4</v>
      </c>
      <c r="D6011" s="43">
        <v>4.7561177058913599E-2</v>
      </c>
      <c r="E6011" s="43">
        <v>2.143750720332096</v>
      </c>
      <c r="F6011" s="43">
        <v>3.0242929120657962</v>
      </c>
      <c r="H6011" s="43">
        <v>8.8088004345561536E-5</v>
      </c>
      <c r="I6011" s="43">
        <v>0.116963659326495</v>
      </c>
      <c r="J6011" s="43">
        <v>0</v>
      </c>
      <c r="K6011" s="43">
        <v>1</v>
      </c>
      <c r="M6011" s="43">
        <v>7.7629678140538876E-3</v>
      </c>
      <c r="N6011" s="43">
        <v>4.5958028737838164E-2</v>
      </c>
      <c r="O6011" s="43">
        <v>0</v>
      </c>
      <c r="P6011" s="43">
        <v>1</v>
      </c>
      <c r="R6011" s="43">
        <v>556.36995596418114</v>
      </c>
      <c r="S6011" s="43">
        <v>195.0788069976287</v>
      </c>
      <c r="T6011" s="43">
        <v>6755.0963938341365</v>
      </c>
      <c r="U6011" s="43">
        <v>7506.5451567959462</v>
      </c>
      <c r="W6011" s="43">
        <v>1192.7184938693499</v>
      </c>
      <c r="X6011" s="43">
        <v>0</v>
      </c>
      <c r="Y6011" s="43">
        <v>0</v>
      </c>
      <c r="Z6011" s="43">
        <v>1192.7184938693499</v>
      </c>
      <c r="AB6011" s="43">
        <v>120.50936614287768</v>
      </c>
      <c r="AC6011" s="43">
        <v>0</v>
      </c>
      <c r="AD6011" s="43">
        <v>0</v>
      </c>
      <c r="AE6011" s="43">
        <v>120.50936614287768</v>
      </c>
      <c r="AG6011" s="43">
        <v>2193409.3102257345</v>
      </c>
      <c r="AH6011" s="43">
        <v>257627.19467577958</v>
      </c>
      <c r="AI6011" s="43">
        <v>0</v>
      </c>
      <c r="AJ6011" s="43">
        <v>506139337.80008626</v>
      </c>
      <c r="AK6011" s="43">
        <v>508332747.11031199</v>
      </c>
    </row>
    <row r="6012" spans="3:37" x14ac:dyDescent="0.2">
      <c r="C6012" s="43">
        <v>6.2170310143339069E-4</v>
      </c>
      <c r="D6012" s="43">
        <v>5.3662348473579362E-2</v>
      </c>
      <c r="E6012" s="43">
        <v>4.2026736931294089</v>
      </c>
      <c r="F6012" s="43">
        <v>2.6284665291232976</v>
      </c>
      <c r="H6012" s="43">
        <v>9.6841345310294535E-5</v>
      </c>
      <c r="I6012" s="43">
        <v>8.7263343129281926E-2</v>
      </c>
      <c r="J6012" s="43">
        <v>0</v>
      </c>
      <c r="K6012" s="43">
        <v>1</v>
      </c>
      <c r="M6012" s="43">
        <v>7.8311910740275683E-3</v>
      </c>
      <c r="N6012" s="43">
        <v>4.6090064159687971E-2</v>
      </c>
      <c r="O6012" s="43">
        <v>0</v>
      </c>
      <c r="P6012" s="43">
        <v>1</v>
      </c>
      <c r="R6012" s="43">
        <v>631.67702584881897</v>
      </c>
      <c r="S6012" s="43">
        <v>160.00554518339237</v>
      </c>
      <c r="T6012" s="43">
        <v>6834.0398353882065</v>
      </c>
      <c r="U6012" s="43">
        <v>7625.7224064204183</v>
      </c>
      <c r="W6012" s="43">
        <v>2654.7324190890572</v>
      </c>
      <c r="X6012" s="43">
        <v>0</v>
      </c>
      <c r="Y6012" s="43">
        <v>0</v>
      </c>
      <c r="Z6012" s="43">
        <v>2654.7324190890572</v>
      </c>
      <c r="AB6012" s="43">
        <v>110.06714363777208</v>
      </c>
      <c r="AC6012" s="43">
        <v>0</v>
      </c>
      <c r="AD6012" s="43">
        <v>0</v>
      </c>
      <c r="AE6012" s="43">
        <v>110.06714363777208</v>
      </c>
      <c r="AG6012" s="43">
        <v>4882052.9187047761</v>
      </c>
      <c r="AH6012" s="43">
        <v>573422.2025232364</v>
      </c>
      <c r="AI6012" s="43">
        <v>0</v>
      </c>
      <c r="AJ6012" s="43">
        <v>462282003.27864271</v>
      </c>
      <c r="AK6012" s="43">
        <v>467164056.19734746</v>
      </c>
    </row>
    <row r="6013" spans="3:37" x14ac:dyDescent="0.2">
      <c r="C6013" s="43">
        <v>6.2974830702833273E-4</v>
      </c>
      <c r="D6013" s="43">
        <v>5.3243786249438776E-2</v>
      </c>
      <c r="E6013" s="43">
        <v>2.6649848674935779</v>
      </c>
      <c r="F6013" s="43">
        <v>2.0229923317476666</v>
      </c>
      <c r="H6013" s="43">
        <v>9.4785646882811214E-5</v>
      </c>
      <c r="I6013" s="43">
        <v>0.10293788160257933</v>
      </c>
      <c r="J6013" s="43">
        <v>0</v>
      </c>
      <c r="K6013" s="43">
        <v>1</v>
      </c>
      <c r="M6013" s="43">
        <v>7.8698874894681525E-3</v>
      </c>
      <c r="N6013" s="43">
        <v>4.5273296155512684E-2</v>
      </c>
      <c r="O6013" s="43">
        <v>0</v>
      </c>
      <c r="P6013" s="43">
        <v>1</v>
      </c>
      <c r="R6013" s="43">
        <v>634.86050859636339</v>
      </c>
      <c r="S6013" s="43">
        <v>184.73967600852208</v>
      </c>
      <c r="T6013" s="43">
        <v>6746.1036741004582</v>
      </c>
      <c r="U6013" s="43">
        <v>7565.7038587053439</v>
      </c>
      <c r="W6013" s="43">
        <v>1691.8936483785849</v>
      </c>
      <c r="X6013" s="43">
        <v>0</v>
      </c>
      <c r="Y6013" s="43">
        <v>0</v>
      </c>
      <c r="Z6013" s="43">
        <v>1691.8936483785849</v>
      </c>
      <c r="AB6013" s="43">
        <v>69.491945226514858</v>
      </c>
      <c r="AC6013" s="43">
        <v>0</v>
      </c>
      <c r="AD6013" s="43">
        <v>0</v>
      </c>
      <c r="AE6013" s="43">
        <v>69.491945226514858</v>
      </c>
      <c r="AG6013" s="43">
        <v>3111392.4193682177</v>
      </c>
      <c r="AH6013" s="43">
        <v>365449.02804977435</v>
      </c>
      <c r="AI6013" s="43">
        <v>0</v>
      </c>
      <c r="AJ6013" s="43">
        <v>291866169.95136243</v>
      </c>
      <c r="AK6013" s="43">
        <v>294977562.37073064</v>
      </c>
    </row>
    <row r="6014" spans="3:37" x14ac:dyDescent="0.2">
      <c r="C6014" s="43">
        <v>6.1799882241508897E-4</v>
      </c>
      <c r="D6014" s="43">
        <v>4.9047947315024168E-2</v>
      </c>
      <c r="E6014" s="43">
        <v>2.4408768554945124</v>
      </c>
      <c r="F6014" s="43">
        <v>2.3334411696521147</v>
      </c>
      <c r="H6014" s="43">
        <v>9.7630739542498013E-5</v>
      </c>
      <c r="I6014" s="43">
        <v>0.13359142614637287</v>
      </c>
      <c r="J6014" s="43">
        <v>0</v>
      </c>
      <c r="K6014" s="43">
        <v>1</v>
      </c>
      <c r="M6014" s="43">
        <v>7.7857997510231034E-3</v>
      </c>
      <c r="N6014" s="43">
        <v>4.70362051630282E-2</v>
      </c>
      <c r="O6014" s="43">
        <v>0</v>
      </c>
      <c r="P6014" s="43">
        <v>1</v>
      </c>
      <c r="R6014" s="43">
        <v>573.91933610563387</v>
      </c>
      <c r="S6014" s="43">
        <v>246.94915133068071</v>
      </c>
      <c r="T6014" s="43">
        <v>6933.9048591866285</v>
      </c>
      <c r="U6014" s="43">
        <v>7754.7733466229429</v>
      </c>
      <c r="W6014" s="43">
        <v>1400.8664244210179</v>
      </c>
      <c r="X6014" s="43">
        <v>0</v>
      </c>
      <c r="Y6014" s="43">
        <v>0</v>
      </c>
      <c r="Z6014" s="43">
        <v>1400.8664244210179</v>
      </c>
      <c r="AB6014" s="43">
        <v>81.885780778024795</v>
      </c>
      <c r="AC6014" s="43">
        <v>0</v>
      </c>
      <c r="AD6014" s="43">
        <v>0</v>
      </c>
      <c r="AE6014" s="43">
        <v>81.885780778024795</v>
      </c>
      <c r="AG6014" s="43">
        <v>2576193.3545102519</v>
      </c>
      <c r="AH6014" s="43">
        <v>302587.14767493989</v>
      </c>
      <c r="AI6014" s="43">
        <v>0</v>
      </c>
      <c r="AJ6014" s="43">
        <v>343920279.26770413</v>
      </c>
      <c r="AK6014" s="43">
        <v>346496472.62221438</v>
      </c>
    </row>
    <row r="6015" spans="3:37" x14ac:dyDescent="0.2">
      <c r="C6015" s="43">
        <v>6.0958715683043392E-4</v>
      </c>
      <c r="D6015" s="43">
        <v>5.6485402911773952E-2</v>
      </c>
      <c r="E6015" s="43">
        <v>3.2441381916069019</v>
      </c>
      <c r="F6015" s="43">
        <v>1.1958594895630783</v>
      </c>
      <c r="H6015" s="43">
        <v>9.8382843358058025E-5</v>
      </c>
      <c r="I6015" s="43">
        <v>0.10466858556337666</v>
      </c>
      <c r="J6015" s="43">
        <v>0</v>
      </c>
      <c r="K6015" s="43">
        <v>1</v>
      </c>
      <c r="M6015" s="43">
        <v>7.8905191171805278E-3</v>
      </c>
      <c r="N6015" s="43">
        <v>4.5156733476358304E-2</v>
      </c>
      <c r="O6015" s="43">
        <v>0</v>
      </c>
      <c r="P6015" s="43">
        <v>1</v>
      </c>
      <c r="R6015" s="43">
        <v>651.95018387800098</v>
      </c>
      <c r="S6015" s="43">
        <v>194.974626960005</v>
      </c>
      <c r="T6015" s="43">
        <v>6746.3748419895255</v>
      </c>
      <c r="U6015" s="43">
        <v>7593.2996528275316</v>
      </c>
      <c r="W6015" s="43">
        <v>2115.0164905437655</v>
      </c>
      <c r="X6015" s="43">
        <v>0</v>
      </c>
      <c r="Y6015" s="43">
        <v>0</v>
      </c>
      <c r="Z6015" s="43">
        <v>2115.0164905437655</v>
      </c>
      <c r="AB6015" s="43">
        <v>13.662897435134338</v>
      </c>
      <c r="AC6015" s="43">
        <v>0</v>
      </c>
      <c r="AD6015" s="43">
        <v>0</v>
      </c>
      <c r="AE6015" s="43">
        <v>13.662897435134338</v>
      </c>
      <c r="AG6015" s="43">
        <v>3889515.3261099849</v>
      </c>
      <c r="AH6015" s="43">
        <v>456843.56195745332</v>
      </c>
      <c r="AI6015" s="43">
        <v>0</v>
      </c>
      <c r="AJ6015" s="43">
        <v>57384169.227564223</v>
      </c>
      <c r="AK6015" s="43">
        <v>61273684.553674206</v>
      </c>
    </row>
    <row r="6016" spans="3:37" x14ac:dyDescent="0.2">
      <c r="C6016" s="43">
        <v>6.1023571480611771E-4</v>
      </c>
      <c r="D6016" s="43">
        <v>6.0840284639701481E-2</v>
      </c>
      <c r="E6016" s="43">
        <v>5.1341511794901811</v>
      </c>
      <c r="F6016" s="43">
        <v>4.7245879987134254</v>
      </c>
      <c r="H6016" s="43">
        <v>9.1075749474756051E-5</v>
      </c>
      <c r="I6016" s="43">
        <v>0.10742556332749376</v>
      </c>
      <c r="J6016" s="43">
        <v>0</v>
      </c>
      <c r="K6016" s="43">
        <v>1</v>
      </c>
      <c r="M6016" s="43">
        <v>7.7737097016731642E-3</v>
      </c>
      <c r="N6016" s="43">
        <v>4.5323314084656723E-2</v>
      </c>
      <c r="O6016" s="43">
        <v>0</v>
      </c>
      <c r="P6016" s="43">
        <v>1</v>
      </c>
      <c r="R6016" s="43">
        <v>702.96100077351844</v>
      </c>
      <c r="S6016" s="43">
        <v>185.24767515946311</v>
      </c>
      <c r="T6016" s="43">
        <v>6671.0216429224583</v>
      </c>
      <c r="U6016" s="43">
        <v>7559.2303188554397</v>
      </c>
      <c r="W6016" s="43">
        <v>3609.1080512569579</v>
      </c>
      <c r="X6016" s="43">
        <v>0</v>
      </c>
      <c r="Y6016" s="43">
        <v>0</v>
      </c>
      <c r="Z6016" s="43">
        <v>3609.1080512569579</v>
      </c>
      <c r="AB6016" s="43">
        <v>280.15169145377502</v>
      </c>
      <c r="AC6016" s="43">
        <v>0</v>
      </c>
      <c r="AD6016" s="43">
        <v>0</v>
      </c>
      <c r="AE6016" s="43">
        <v>280.15169145377502</v>
      </c>
      <c r="AG6016" s="43">
        <v>6637149.7062615454</v>
      </c>
      <c r="AH6016" s="43">
        <v>779567.33907150291</v>
      </c>
      <c r="AI6016" s="43">
        <v>0</v>
      </c>
      <c r="AJ6016" s="43">
        <v>1176637104.105855</v>
      </c>
      <c r="AK6016" s="43">
        <v>1183274253.8121166</v>
      </c>
    </row>
    <row r="6017" spans="3:37" x14ac:dyDescent="0.2">
      <c r="C6017" s="43">
        <v>6.1843989717413894E-4</v>
      </c>
      <c r="D6017" s="43">
        <v>5.8952907450339209E-2</v>
      </c>
      <c r="E6017" s="43">
        <v>4.3267296739110765</v>
      </c>
      <c r="F6017" s="43">
        <v>3.44217220926329</v>
      </c>
      <c r="H6017" s="43">
        <v>8.7696597015835418E-5</v>
      </c>
      <c r="I6017" s="43">
        <v>8.2067288119786697E-2</v>
      </c>
      <c r="J6017" s="43">
        <v>0</v>
      </c>
      <c r="K6017" s="43">
        <v>1</v>
      </c>
      <c r="M6017" s="43">
        <v>7.8834627708562754E-3</v>
      </c>
      <c r="N6017" s="43">
        <v>4.533651457238741E-2</v>
      </c>
      <c r="O6017" s="43">
        <v>0</v>
      </c>
      <c r="P6017" s="43">
        <v>1</v>
      </c>
      <c r="R6017" s="43">
        <v>690.31148763094939</v>
      </c>
      <c r="S6017" s="43">
        <v>136.26841254901251</v>
      </c>
      <c r="T6017" s="43">
        <v>6767.1767952079254</v>
      </c>
      <c r="U6017" s="43">
        <v>7593.7566953878868</v>
      </c>
      <c r="W6017" s="43">
        <v>2986.791197774528</v>
      </c>
      <c r="X6017" s="43">
        <v>0</v>
      </c>
      <c r="Y6017" s="43">
        <v>0</v>
      </c>
      <c r="Z6017" s="43">
        <v>2986.791197774528</v>
      </c>
      <c r="AB6017" s="43">
        <v>180.38696979854291</v>
      </c>
      <c r="AC6017" s="43">
        <v>0</v>
      </c>
      <c r="AD6017" s="43">
        <v>0</v>
      </c>
      <c r="AE6017" s="43">
        <v>180.38696979854291</v>
      </c>
      <c r="AG6017" s="43">
        <v>5492709.0127073573</v>
      </c>
      <c r="AH6017" s="43">
        <v>645146.89871929807</v>
      </c>
      <c r="AI6017" s="43">
        <v>0</v>
      </c>
      <c r="AJ6017" s="43">
        <v>757625273.15388024</v>
      </c>
      <c r="AK6017" s="43">
        <v>763117982.16658759</v>
      </c>
    </row>
    <row r="6018" spans="3:37" x14ac:dyDescent="0.2">
      <c r="C6018" s="43">
        <v>6.2078373973706302E-4</v>
      </c>
      <c r="D6018" s="43">
        <v>5.8156895498045369E-2</v>
      </c>
      <c r="E6018" s="43">
        <v>6.5824176000282408</v>
      </c>
      <c r="F6018" s="43">
        <v>2.373683387411869</v>
      </c>
      <c r="H6018" s="43">
        <v>8.8147270310087907E-5</v>
      </c>
      <c r="I6018" s="43">
        <v>8.5318746948192623E-2</v>
      </c>
      <c r="J6018" s="43">
        <v>0</v>
      </c>
      <c r="K6018" s="43">
        <v>1</v>
      </c>
      <c r="M6018" s="43">
        <v>7.7793540941208886E-3</v>
      </c>
      <c r="N6018" s="43">
        <v>4.6533319480840718E-2</v>
      </c>
      <c r="O6018" s="43">
        <v>0</v>
      </c>
      <c r="P6018" s="43">
        <v>1</v>
      </c>
      <c r="R6018" s="43">
        <v>683.57145806151004</v>
      </c>
      <c r="S6018" s="43">
        <v>142.39531777856195</v>
      </c>
      <c r="T6018" s="43">
        <v>6854.0922737284809</v>
      </c>
      <c r="U6018" s="43">
        <v>7680.0590495685528</v>
      </c>
      <c r="W6018" s="43">
        <v>4499.5527964210505</v>
      </c>
      <c r="X6018" s="43">
        <v>0</v>
      </c>
      <c r="Y6018" s="43">
        <v>0</v>
      </c>
      <c r="Z6018" s="43">
        <v>4499.5527964210505</v>
      </c>
      <c r="AB6018" s="43">
        <v>100.47415089713661</v>
      </c>
      <c r="AC6018" s="43">
        <v>0</v>
      </c>
      <c r="AD6018" s="43">
        <v>0</v>
      </c>
      <c r="AE6018" s="43">
        <v>100.47415089713661</v>
      </c>
      <c r="AG6018" s="43">
        <v>8274677.5926183118</v>
      </c>
      <c r="AH6018" s="43">
        <v>971903.40402694687</v>
      </c>
      <c r="AI6018" s="43">
        <v>0</v>
      </c>
      <c r="AJ6018" s="43">
        <v>421991433.76797378</v>
      </c>
      <c r="AK6018" s="43">
        <v>430266111.36059207</v>
      </c>
    </row>
    <row r="6019" spans="3:37" x14ac:dyDescent="0.2">
      <c r="C6019" s="43">
        <v>6.5287329439855935E-4</v>
      </c>
      <c r="D6019" s="43">
        <v>5.6327479881074116E-2</v>
      </c>
      <c r="E6019" s="43">
        <v>1.171342346944342</v>
      </c>
      <c r="F6019" s="43">
        <v>1.7861162714432004</v>
      </c>
      <c r="H6019" s="43">
        <v>9.9030124144805498E-5</v>
      </c>
      <c r="I6019" s="43">
        <v>9.3056663876026555E-2</v>
      </c>
      <c r="J6019" s="43">
        <v>0</v>
      </c>
      <c r="K6019" s="43">
        <v>1</v>
      </c>
      <c r="M6019" s="43">
        <v>7.9257676770885244E-3</v>
      </c>
      <c r="N6019" s="43">
        <v>4.5670534538307744E-2</v>
      </c>
      <c r="O6019" s="43">
        <v>0</v>
      </c>
      <c r="P6019" s="43">
        <v>1</v>
      </c>
      <c r="R6019" s="43">
        <v>696.29230906194493</v>
      </c>
      <c r="S6019" s="43">
        <v>174.48462929031709</v>
      </c>
      <c r="T6019" s="43">
        <v>6853.6165952774381</v>
      </c>
      <c r="U6019" s="43">
        <v>7724.3935336297</v>
      </c>
      <c r="W6019" s="43">
        <v>815.59666745591369</v>
      </c>
      <c r="X6019" s="43">
        <v>0</v>
      </c>
      <c r="Y6019" s="43">
        <v>0</v>
      </c>
      <c r="Z6019" s="43">
        <v>815.59666745591369</v>
      </c>
      <c r="AB6019" s="43">
        <v>58.56823838027573</v>
      </c>
      <c r="AC6019" s="43">
        <v>0</v>
      </c>
      <c r="AD6019" s="43">
        <v>0</v>
      </c>
      <c r="AE6019" s="43">
        <v>58.56823838027573</v>
      </c>
      <c r="AG6019" s="43">
        <v>1499882.2714514253</v>
      </c>
      <c r="AH6019" s="43">
        <v>176168.88017047735</v>
      </c>
      <c r="AI6019" s="43">
        <v>0</v>
      </c>
      <c r="AJ6019" s="43">
        <v>245986601.19715807</v>
      </c>
      <c r="AK6019" s="43">
        <v>247486483.46860948</v>
      </c>
    </row>
    <row r="6020" spans="3:37" x14ac:dyDescent="0.2">
      <c r="C6020" s="43">
        <v>6.0096517470293112E-4</v>
      </c>
      <c r="D6020" s="43">
        <v>5.509696557679189E-2</v>
      </c>
      <c r="E6020" s="43">
        <v>5.906514152600594</v>
      </c>
      <c r="F6020" s="43">
        <v>5.7447769812664315</v>
      </c>
      <c r="H6020" s="43">
        <v>9.5225637751994441E-5</v>
      </c>
      <c r="I6020" s="43">
        <v>8.7874013783247204E-2</v>
      </c>
      <c r="J6020" s="43">
        <v>0</v>
      </c>
      <c r="K6020" s="43">
        <v>1</v>
      </c>
      <c r="M6020" s="43">
        <v>7.8010402478820035E-3</v>
      </c>
      <c r="N6020" s="43">
        <v>4.6222882037199153E-2</v>
      </c>
      <c r="O6020" s="43">
        <v>0</v>
      </c>
      <c r="P6020" s="43">
        <v>1</v>
      </c>
      <c r="R6020" s="43">
        <v>626.93044372783606</v>
      </c>
      <c r="S6020" s="43">
        <v>158.4370423881218</v>
      </c>
      <c r="T6020" s="43">
        <v>6827.3459865929717</v>
      </c>
      <c r="U6020" s="43">
        <v>7612.7134727089297</v>
      </c>
      <c r="W6020" s="43">
        <v>3702.9735385746339</v>
      </c>
      <c r="X6020" s="43">
        <v>0</v>
      </c>
      <c r="Y6020" s="43">
        <v>0</v>
      </c>
      <c r="Z6020" s="43">
        <v>3702.9735385746339</v>
      </c>
      <c r="AB6020" s="43">
        <v>318.28702979328352</v>
      </c>
      <c r="AC6020" s="43">
        <v>0</v>
      </c>
      <c r="AD6020" s="43">
        <v>0</v>
      </c>
      <c r="AE6020" s="43">
        <v>318.28702979328352</v>
      </c>
      <c r="AG6020" s="43">
        <v>6809768.3374387519</v>
      </c>
      <c r="AH6020" s="43">
        <v>799842.28433212091</v>
      </c>
      <c r="AI6020" s="43">
        <v>0</v>
      </c>
      <c r="AJ6020" s="43">
        <v>1336805525.1317909</v>
      </c>
      <c r="AK6020" s="43">
        <v>1343615293.4692297</v>
      </c>
    </row>
    <row r="6021" spans="3:37" x14ac:dyDescent="0.2">
      <c r="C6021" s="43">
        <v>6.0641511124480125E-4</v>
      </c>
      <c r="D6021" s="43">
        <v>5.2510528803572105E-2</v>
      </c>
      <c r="E6021" s="43">
        <v>2.5014093561775539</v>
      </c>
      <c r="F6021" s="43">
        <v>2.6816337922930993</v>
      </c>
      <c r="H6021" s="43">
        <v>1.0021498660350847E-4</v>
      </c>
      <c r="I6021" s="43">
        <v>0.10330917119002225</v>
      </c>
      <c r="J6021" s="43">
        <v>0</v>
      </c>
      <c r="K6021" s="43">
        <v>1</v>
      </c>
      <c r="M6021" s="43">
        <v>7.8893412494441817E-3</v>
      </c>
      <c r="N6021" s="43">
        <v>4.7691750761816976E-2</v>
      </c>
      <c r="O6021" s="43">
        <v>0</v>
      </c>
      <c r="P6021" s="43">
        <v>1</v>
      </c>
      <c r="R6021" s="43">
        <v>602.91873539393669</v>
      </c>
      <c r="S6021" s="43">
        <v>196.0261105340746</v>
      </c>
      <c r="T6021" s="43">
        <v>7124.0405055529936</v>
      </c>
      <c r="U6021" s="43">
        <v>7922.9853514810047</v>
      </c>
      <c r="W6021" s="43">
        <v>1508.1465657291321</v>
      </c>
      <c r="X6021" s="43">
        <v>0</v>
      </c>
      <c r="Y6021" s="43">
        <v>0</v>
      </c>
      <c r="Z6021" s="43">
        <v>1508.1465657291321</v>
      </c>
      <c r="AB6021" s="43">
        <v>108.48607158062201</v>
      </c>
      <c r="AC6021" s="43">
        <v>0</v>
      </c>
      <c r="AD6021" s="43">
        <v>0</v>
      </c>
      <c r="AE6021" s="43">
        <v>108.48607158062201</v>
      </c>
      <c r="AG6021" s="43">
        <v>2773481.5343758739</v>
      </c>
      <c r="AH6021" s="43">
        <v>325759.65819749254</v>
      </c>
      <c r="AI6021" s="43">
        <v>0</v>
      </c>
      <c r="AJ6021" s="43">
        <v>455641500.63861245</v>
      </c>
      <c r="AK6021" s="43">
        <v>458414982.1729883</v>
      </c>
    </row>
    <row r="6022" spans="3:37" x14ac:dyDescent="0.2">
      <c r="C6022" s="43">
        <v>6.2654376311399584E-4</v>
      </c>
      <c r="D6022" s="43">
        <v>5.4802483307860195E-2</v>
      </c>
      <c r="E6022" s="43">
        <v>5.3342066737191507</v>
      </c>
      <c r="F6022" s="43">
        <v>1.6743103925319229</v>
      </c>
      <c r="H6022" s="43">
        <v>8.4322729764768997E-5</v>
      </c>
      <c r="I6022" s="43">
        <v>8.965662648489145E-2</v>
      </c>
      <c r="J6022" s="43">
        <v>0</v>
      </c>
      <c r="K6022" s="43">
        <v>1</v>
      </c>
      <c r="M6022" s="43">
        <v>7.8906599209035422E-3</v>
      </c>
      <c r="N6022" s="43">
        <v>4.4082614088358035E-2</v>
      </c>
      <c r="O6022" s="43">
        <v>0</v>
      </c>
      <c r="P6022" s="43">
        <v>1</v>
      </c>
      <c r="R6022" s="43">
        <v>650.12074210237461</v>
      </c>
      <c r="S6022" s="43">
        <v>143.1427722092977</v>
      </c>
      <c r="T6022" s="43">
        <v>6586.0199072487139</v>
      </c>
      <c r="U6022" s="43">
        <v>7379.2834215603862</v>
      </c>
      <c r="W6022" s="43">
        <v>3467.8784012457336</v>
      </c>
      <c r="X6022" s="43">
        <v>0</v>
      </c>
      <c r="Y6022" s="43">
        <v>0</v>
      </c>
      <c r="Z6022" s="43">
        <v>3467.8784012457336</v>
      </c>
      <c r="AB6022" s="43">
        <v>46.9069994896211</v>
      </c>
      <c r="AC6022" s="43">
        <v>0</v>
      </c>
      <c r="AD6022" s="43">
        <v>0</v>
      </c>
      <c r="AE6022" s="43">
        <v>46.9069994896211</v>
      </c>
      <c r="AG6022" s="43">
        <v>6377428.3798909038</v>
      </c>
      <c r="AH6022" s="43">
        <v>749061.73466907849</v>
      </c>
      <c r="AI6022" s="43">
        <v>0</v>
      </c>
      <c r="AJ6022" s="43">
        <v>197009397.85640863</v>
      </c>
      <c r="AK6022" s="43">
        <v>203386826.23629951</v>
      </c>
    </row>
    <row r="6023" spans="3:37" x14ac:dyDescent="0.2">
      <c r="C6023" s="43">
        <v>6.0327734358400905E-4</v>
      </c>
      <c r="D6023" s="43">
        <v>4.8338352513221751E-2</v>
      </c>
      <c r="E6023" s="43">
        <v>8.3346040343477874</v>
      </c>
      <c r="F6023" s="43">
        <v>4.3626749643882388</v>
      </c>
      <c r="H6023" s="43">
        <v>8.9996875932252252E-5</v>
      </c>
      <c r="I6023" s="43">
        <v>8.0056368572029565E-2</v>
      </c>
      <c r="J6023" s="43">
        <v>0</v>
      </c>
      <c r="K6023" s="43">
        <v>1</v>
      </c>
      <c r="M6023" s="43">
        <v>7.7847321426458786E-3</v>
      </c>
      <c r="N6023" s="43">
        <v>4.9282877534912117E-2</v>
      </c>
      <c r="O6023" s="43">
        <v>0</v>
      </c>
      <c r="P6023" s="43">
        <v>1</v>
      </c>
      <c r="R6023" s="43">
        <v>552.14257047944409</v>
      </c>
      <c r="S6023" s="43">
        <v>136.41612000669085</v>
      </c>
      <c r="T6023" s="43">
        <v>7264.1048516794508</v>
      </c>
      <c r="U6023" s="43">
        <v>7952.6635421655856</v>
      </c>
      <c r="W6023" s="43">
        <v>4601.8896954531319</v>
      </c>
      <c r="X6023" s="43">
        <v>0</v>
      </c>
      <c r="Y6023" s="43">
        <v>0</v>
      </c>
      <c r="Z6023" s="43">
        <v>4601.8896954531319</v>
      </c>
      <c r="AB6023" s="43">
        <v>198.66433184208887</v>
      </c>
      <c r="AC6023" s="43">
        <v>0</v>
      </c>
      <c r="AD6023" s="43">
        <v>0</v>
      </c>
      <c r="AE6023" s="43">
        <v>198.66433184208887</v>
      </c>
      <c r="AG6023" s="43">
        <v>8462875.1499383096</v>
      </c>
      <c r="AH6023" s="43">
        <v>994008.17421787651</v>
      </c>
      <c r="AI6023" s="43">
        <v>0</v>
      </c>
      <c r="AJ6023" s="43">
        <v>834390193.73677325</v>
      </c>
      <c r="AK6023" s="43">
        <v>842853068.8867116</v>
      </c>
    </row>
    <row r="6024" spans="3:37" x14ac:dyDescent="0.2">
      <c r="C6024" s="43">
        <v>6.0817581523521492E-4</v>
      </c>
      <c r="D6024" s="43">
        <v>4.6919176505773812E-2</v>
      </c>
      <c r="E6024" s="43">
        <v>4.952403492961837</v>
      </c>
      <c r="F6024" s="43">
        <v>2.6547804120896434</v>
      </c>
      <c r="H6024" s="43">
        <v>8.8137671001242891E-5</v>
      </c>
      <c r="I6024" s="43">
        <v>9.9320882900448826E-2</v>
      </c>
      <c r="J6024" s="43">
        <v>0</v>
      </c>
      <c r="K6024" s="43">
        <v>1</v>
      </c>
      <c r="M6024" s="43">
        <v>7.8430293270154369E-3</v>
      </c>
      <c r="N6024" s="43">
        <v>4.59651917258459E-2</v>
      </c>
      <c r="O6024" s="43">
        <v>0</v>
      </c>
      <c r="P6024" s="43">
        <v>1</v>
      </c>
      <c r="R6024" s="43">
        <v>540.28374285389145</v>
      </c>
      <c r="S6024" s="43">
        <v>165.74655656618009</v>
      </c>
      <c r="T6024" s="43">
        <v>6825.827168942209</v>
      </c>
      <c r="U6024" s="43">
        <v>7531.857468362281</v>
      </c>
      <c r="W6024" s="43">
        <v>2675.7030953001072</v>
      </c>
      <c r="X6024" s="43">
        <v>0</v>
      </c>
      <c r="Y6024" s="43">
        <v>0</v>
      </c>
      <c r="Z6024" s="43">
        <v>2675.7030953001072</v>
      </c>
      <c r="AB6024" s="43">
        <v>95.663452147025424</v>
      </c>
      <c r="AC6024" s="43">
        <v>0</v>
      </c>
      <c r="AD6024" s="43">
        <v>0</v>
      </c>
      <c r="AE6024" s="43">
        <v>95.663452147025424</v>
      </c>
      <c r="AG6024" s="43">
        <v>4920617.9922568975</v>
      </c>
      <c r="AH6024" s="43">
        <v>577951.8685848231</v>
      </c>
      <c r="AI6024" s="43">
        <v>0</v>
      </c>
      <c r="AJ6024" s="43">
        <v>401786499.01750678</v>
      </c>
      <c r="AK6024" s="43">
        <v>406707117.00976366</v>
      </c>
    </row>
    <row r="6025" spans="3:37" x14ac:dyDescent="0.2">
      <c r="C6025" s="43">
        <v>6.0265397201725692E-4</v>
      </c>
      <c r="D6025" s="43">
        <v>5.5134162740188675E-2</v>
      </c>
      <c r="E6025" s="43">
        <v>2.0457936940870205</v>
      </c>
      <c r="F6025" s="43">
        <v>3.136830454074055</v>
      </c>
      <c r="H6025" s="43">
        <v>8.9905876533680207E-5</v>
      </c>
      <c r="I6025" s="43">
        <v>9.1631070534698988E-2</v>
      </c>
      <c r="J6025" s="43">
        <v>0</v>
      </c>
      <c r="K6025" s="43">
        <v>1</v>
      </c>
      <c r="M6025" s="43">
        <v>7.8772321979759807E-3</v>
      </c>
      <c r="N6025" s="43">
        <v>4.3682937209989128E-2</v>
      </c>
      <c r="O6025" s="43">
        <v>0</v>
      </c>
      <c r="P6025" s="43">
        <v>1</v>
      </c>
      <c r="R6025" s="43">
        <v>629.11665095202193</v>
      </c>
      <c r="S6025" s="43">
        <v>155.98154323555687</v>
      </c>
      <c r="T6025" s="43">
        <v>6515.2015081545815</v>
      </c>
      <c r="U6025" s="43">
        <v>7300.2997023421603</v>
      </c>
      <c r="W6025" s="43">
        <v>1287.0428773627916</v>
      </c>
      <c r="X6025" s="43">
        <v>0</v>
      </c>
      <c r="Y6025" s="43">
        <v>0</v>
      </c>
      <c r="Z6025" s="43">
        <v>1287.0428773627916</v>
      </c>
      <c r="AB6025" s="43">
        <v>143.84177122437131</v>
      </c>
      <c r="AC6025" s="43">
        <v>0</v>
      </c>
      <c r="AD6025" s="43">
        <v>0</v>
      </c>
      <c r="AE6025" s="43">
        <v>143.84177122437131</v>
      </c>
      <c r="AG6025" s="43">
        <v>2366871.8514701738</v>
      </c>
      <c r="AH6025" s="43">
        <v>278001.26151036297</v>
      </c>
      <c r="AI6025" s="43">
        <v>0</v>
      </c>
      <c r="AJ6025" s="43">
        <v>604135439.1423595</v>
      </c>
      <c r="AK6025" s="43">
        <v>606502310.99382973</v>
      </c>
    </row>
    <row r="6026" spans="3:37" x14ac:dyDescent="0.2">
      <c r="C6026" s="43">
        <v>6.1757402446194209E-4</v>
      </c>
      <c r="D6026" s="43">
        <v>5.4826593630129095E-2</v>
      </c>
      <c r="E6026" s="43">
        <v>4.7071483616310168</v>
      </c>
      <c r="F6026" s="43">
        <v>3.7696463876868136</v>
      </c>
      <c r="H6026" s="43">
        <v>9.339920214901376E-5</v>
      </c>
      <c r="I6026" s="43">
        <v>0.11920830975398367</v>
      </c>
      <c r="J6026" s="43">
        <v>0</v>
      </c>
      <c r="K6026" s="43">
        <v>1</v>
      </c>
      <c r="M6026" s="43">
        <v>7.8316380224534125E-3</v>
      </c>
      <c r="N6026" s="43">
        <v>4.7707271602027812E-2</v>
      </c>
      <c r="O6026" s="43">
        <v>0</v>
      </c>
      <c r="P6026" s="43">
        <v>1</v>
      </c>
      <c r="R6026" s="43">
        <v>641.09539575327176</v>
      </c>
      <c r="S6026" s="43">
        <v>210.81041796318021</v>
      </c>
      <c r="T6026" s="43">
        <v>7074.2362408661929</v>
      </c>
      <c r="U6026" s="43">
        <v>7926.142054582645</v>
      </c>
      <c r="W6026" s="43">
        <v>3017.7311417692017</v>
      </c>
      <c r="X6026" s="43">
        <v>0</v>
      </c>
      <c r="Y6026" s="43">
        <v>0</v>
      </c>
      <c r="Z6026" s="43">
        <v>3017.7311417692017</v>
      </c>
      <c r="AB6026" s="43">
        <v>189.9900075301446</v>
      </c>
      <c r="AC6026" s="43">
        <v>0</v>
      </c>
      <c r="AD6026" s="43">
        <v>0</v>
      </c>
      <c r="AE6026" s="43">
        <v>189.9900075301446</v>
      </c>
      <c r="AG6026" s="43">
        <v>5549607.5697135618</v>
      </c>
      <c r="AH6026" s="43">
        <v>651829.92662214756</v>
      </c>
      <c r="AI6026" s="43">
        <v>0</v>
      </c>
      <c r="AJ6026" s="43">
        <v>797958031.6266073</v>
      </c>
      <c r="AK6026" s="43">
        <v>803507639.19632089</v>
      </c>
    </row>
    <row r="6027" spans="3:37" x14ac:dyDescent="0.2">
      <c r="C6027" s="43">
        <v>6.0279730446280498E-4</v>
      </c>
      <c r="D6027" s="43">
        <v>6.239433281241602E-2</v>
      </c>
      <c r="E6027" s="43">
        <v>6.8690095137659188</v>
      </c>
      <c r="F6027" s="43">
        <v>3.4786501697236187</v>
      </c>
      <c r="H6027" s="43">
        <v>8.3298358842388571E-5</v>
      </c>
      <c r="I6027" s="43">
        <v>0.10862324405725043</v>
      </c>
      <c r="J6027" s="43">
        <v>0</v>
      </c>
      <c r="K6027" s="43">
        <v>1</v>
      </c>
      <c r="M6027" s="43">
        <v>7.8001186699385083E-3</v>
      </c>
      <c r="N6027" s="43">
        <v>4.2735765090548578E-2</v>
      </c>
      <c r="O6027" s="43">
        <v>0</v>
      </c>
      <c r="P6027" s="43">
        <v>1</v>
      </c>
      <c r="R6027" s="43">
        <v>712.12924207672768</v>
      </c>
      <c r="S6027" s="43">
        <v>171.31744417449983</v>
      </c>
      <c r="T6027" s="43">
        <v>6311.5360373966369</v>
      </c>
      <c r="U6027" s="43">
        <v>7194.9827236478641</v>
      </c>
      <c r="W6027" s="43">
        <v>4891.6225388559551</v>
      </c>
      <c r="X6027" s="43">
        <v>0</v>
      </c>
      <c r="Y6027" s="43">
        <v>0</v>
      </c>
      <c r="Z6027" s="43">
        <v>4891.6225388559551</v>
      </c>
      <c r="AB6027" s="43">
        <v>188.86776154103376</v>
      </c>
      <c r="AC6027" s="43">
        <v>0</v>
      </c>
      <c r="AD6027" s="43">
        <v>0</v>
      </c>
      <c r="AE6027" s="43">
        <v>188.86776154103376</v>
      </c>
      <c r="AG6027" s="43">
        <v>8995693.8489561006</v>
      </c>
      <c r="AH6027" s="43">
        <v>1056590.4683928862</v>
      </c>
      <c r="AI6027" s="43">
        <v>0</v>
      </c>
      <c r="AJ6027" s="43">
        <v>793244598.47234178</v>
      </c>
      <c r="AK6027" s="43">
        <v>802240292.32129788</v>
      </c>
    </row>
    <row r="6028" spans="3:37" x14ac:dyDescent="0.2">
      <c r="C6028" s="43">
        <v>6.2810406051394541E-4</v>
      </c>
      <c r="D6028" s="43">
        <v>6.4326729213084688E-2</v>
      </c>
      <c r="E6028" s="43">
        <v>7.9346964600019536</v>
      </c>
      <c r="F6028" s="43">
        <v>1.5972416896635699</v>
      </c>
      <c r="H6028" s="43">
        <v>9.3546681295242351E-5</v>
      </c>
      <c r="I6028" s="43">
        <v>8.7351196569462608E-2</v>
      </c>
      <c r="J6028" s="43">
        <v>0</v>
      </c>
      <c r="K6028" s="43">
        <v>1</v>
      </c>
      <c r="M6028" s="43">
        <v>7.8101261841489996E-3</v>
      </c>
      <c r="N6028" s="43">
        <v>4.50604031620623E-2</v>
      </c>
      <c r="O6028" s="43">
        <v>0</v>
      </c>
      <c r="P6028" s="43">
        <v>1</v>
      </c>
      <c r="R6028" s="43">
        <v>765.00706048006191</v>
      </c>
      <c r="S6028" s="43">
        <v>154.71756301853819</v>
      </c>
      <c r="T6028" s="43">
        <v>6663.3940467984439</v>
      </c>
      <c r="U6028" s="43">
        <v>7583.1186702970444</v>
      </c>
      <c r="W6028" s="43">
        <v>6070.0988146676473</v>
      </c>
      <c r="X6028" s="43">
        <v>0</v>
      </c>
      <c r="Y6028" s="43">
        <v>0</v>
      </c>
      <c r="Z6028" s="43">
        <v>6070.0988146676473</v>
      </c>
      <c r="AB6028" s="43">
        <v>48.887669706407003</v>
      </c>
      <c r="AC6028" s="43">
        <v>0</v>
      </c>
      <c r="AD6028" s="43">
        <v>0</v>
      </c>
      <c r="AE6028" s="43">
        <v>48.887669706407003</v>
      </c>
      <c r="AG6028" s="43">
        <v>11162911.720173804</v>
      </c>
      <c r="AH6028" s="43">
        <v>1311141.3439682119</v>
      </c>
      <c r="AI6028" s="43">
        <v>0</v>
      </c>
      <c r="AJ6028" s="43">
        <v>205328212.76690942</v>
      </c>
      <c r="AK6028" s="43">
        <v>216491124.48708323</v>
      </c>
    </row>
    <row r="6029" spans="3:37" x14ac:dyDescent="0.2">
      <c r="C6029" s="43">
        <v>6.0041449199485161E-4</v>
      </c>
      <c r="D6029" s="43">
        <v>5.0253345522910442E-2</v>
      </c>
      <c r="E6029" s="43">
        <v>4.2996187636583345</v>
      </c>
      <c r="F6029" s="43">
        <v>2.4214249362617228</v>
      </c>
      <c r="H6029" s="43">
        <v>8.1377823077613488E-5</v>
      </c>
      <c r="I6029" s="43">
        <v>0.10882976262861777</v>
      </c>
      <c r="J6029" s="43">
        <v>0</v>
      </c>
      <c r="K6029" s="43">
        <v>1</v>
      </c>
      <c r="M6029" s="43">
        <v>7.9236752199479676E-3</v>
      </c>
      <c r="N6029" s="43">
        <v>4.4007787234669547E-2</v>
      </c>
      <c r="O6029" s="43">
        <v>0</v>
      </c>
      <c r="P6029" s="43">
        <v>1</v>
      </c>
      <c r="R6029" s="43">
        <v>571.29249430349057</v>
      </c>
      <c r="S6029" s="43">
        <v>167.6857364814974</v>
      </c>
      <c r="T6029" s="43">
        <v>6602.3504254548352</v>
      </c>
      <c r="U6029" s="43">
        <v>7341.3286562398234</v>
      </c>
      <c r="W6029" s="43">
        <v>2456.3399280444601</v>
      </c>
      <c r="X6029" s="43">
        <v>0</v>
      </c>
      <c r="Y6029" s="43">
        <v>0</v>
      </c>
      <c r="Z6029" s="43">
        <v>2456.3399280444601</v>
      </c>
      <c r="AB6029" s="43">
        <v>86.889285511328978</v>
      </c>
      <c r="AC6029" s="43">
        <v>0</v>
      </c>
      <c r="AD6029" s="43">
        <v>0</v>
      </c>
      <c r="AE6029" s="43">
        <v>86.889285511328978</v>
      </c>
      <c r="AG6029" s="43">
        <v>4517209.1276737619</v>
      </c>
      <c r="AH6029" s="43">
        <v>530569.42445760337</v>
      </c>
      <c r="AI6029" s="43">
        <v>0</v>
      </c>
      <c r="AJ6029" s="43">
        <v>364934999.1475817</v>
      </c>
      <c r="AK6029" s="43">
        <v>369452208.27525544</v>
      </c>
    </row>
    <row r="6030" spans="3:37" x14ac:dyDescent="0.2">
      <c r="C6030" s="43">
        <v>6.3794678639161884E-4</v>
      </c>
      <c r="D6030" s="43">
        <v>5.0235366821458502E-2</v>
      </c>
      <c r="E6030" s="43">
        <v>5.9431795566466743</v>
      </c>
      <c r="F6030" s="43">
        <v>5.0960736063290719</v>
      </c>
      <c r="H6030" s="43">
        <v>9.5490023330646601E-5</v>
      </c>
      <c r="I6030" s="43">
        <v>0.11448903137892019</v>
      </c>
      <c r="J6030" s="43">
        <v>0</v>
      </c>
      <c r="K6030" s="43">
        <v>1</v>
      </c>
      <c r="M6030" s="43">
        <v>7.8491364681817118E-3</v>
      </c>
      <c r="N6030" s="43">
        <v>4.5279923927554276E-2</v>
      </c>
      <c r="O6030" s="43">
        <v>0</v>
      </c>
      <c r="P6030" s="43">
        <v>1</v>
      </c>
      <c r="R6030" s="43">
        <v>606.78719131753951</v>
      </c>
      <c r="S6030" s="43">
        <v>206.99709629373476</v>
      </c>
      <c r="T6030" s="43">
        <v>6729.3007934053057</v>
      </c>
      <c r="U6030" s="43">
        <v>7543.0850810165803</v>
      </c>
      <c r="W6030" s="43">
        <v>3606.2452306734554</v>
      </c>
      <c r="X6030" s="43">
        <v>0</v>
      </c>
      <c r="Y6030" s="43">
        <v>0</v>
      </c>
      <c r="Z6030" s="43">
        <v>3606.2452306734554</v>
      </c>
      <c r="AB6030" s="43">
        <v>265.94261489453254</v>
      </c>
      <c r="AC6030" s="43">
        <v>0</v>
      </c>
      <c r="AD6030" s="43">
        <v>0</v>
      </c>
      <c r="AE6030" s="43">
        <v>265.94261489453254</v>
      </c>
      <c r="AG6030" s="43">
        <v>6631884.9792084843</v>
      </c>
      <c r="AH6030" s="43">
        <v>778948.9698254664</v>
      </c>
      <c r="AI6030" s="43">
        <v>0</v>
      </c>
      <c r="AJ6030" s="43">
        <v>1116958982.5570366</v>
      </c>
      <c r="AK6030" s="43">
        <v>1123590867.5362451</v>
      </c>
    </row>
    <row r="6031" spans="3:37" x14ac:dyDescent="0.2">
      <c r="C6031" s="43">
        <v>6.2293253563638906E-4</v>
      </c>
      <c r="D6031" s="43">
        <v>6.0694340771306865E-2</v>
      </c>
      <c r="E6031" s="43">
        <v>3.6528086091839631</v>
      </c>
      <c r="F6031" s="43">
        <v>1.2049921366509009</v>
      </c>
      <c r="H6031" s="43">
        <v>8.5869622065019274E-5</v>
      </c>
      <c r="I6031" s="43">
        <v>0.11140440948064556</v>
      </c>
      <c r="J6031" s="43">
        <v>0</v>
      </c>
      <c r="K6031" s="43">
        <v>1</v>
      </c>
      <c r="M6031" s="43">
        <v>7.8468472431052292E-3</v>
      </c>
      <c r="N6031" s="43">
        <v>4.700378047943532E-2</v>
      </c>
      <c r="O6031" s="43">
        <v>0</v>
      </c>
      <c r="P6031" s="43">
        <v>1</v>
      </c>
      <c r="R6031" s="43">
        <v>715.86575266023613</v>
      </c>
      <c r="S6031" s="43">
        <v>181.12746343157434</v>
      </c>
      <c r="T6031" s="43">
        <v>6983.4553421131695</v>
      </c>
      <c r="U6031" s="43">
        <v>7880.4485582049801</v>
      </c>
      <c r="W6031" s="43">
        <v>2614.9205843372679</v>
      </c>
      <c r="X6031" s="43">
        <v>0</v>
      </c>
      <c r="Y6031" s="43">
        <v>0</v>
      </c>
      <c r="Z6031" s="43">
        <v>2614.9205843372679</v>
      </c>
      <c r="AB6031" s="43">
        <v>15.701912970653904</v>
      </c>
      <c r="AC6031" s="43">
        <v>0</v>
      </c>
      <c r="AD6031" s="43">
        <v>0</v>
      </c>
      <c r="AE6031" s="43">
        <v>15.701912970653904</v>
      </c>
      <c r="AG6031" s="43">
        <v>4808838.9545962354</v>
      </c>
      <c r="AH6031" s="43">
        <v>564822.84621684987</v>
      </c>
      <c r="AI6031" s="43">
        <v>0</v>
      </c>
      <c r="AJ6031" s="43">
        <v>65948034.476746395</v>
      </c>
      <c r="AK6031" s="43">
        <v>70756873.431342632</v>
      </c>
    </row>
    <row r="6032" spans="3:37" x14ac:dyDescent="0.2">
      <c r="C6032" s="43">
        <v>6.0471108473724724E-4</v>
      </c>
      <c r="D6032" s="43">
        <v>5.6559581001020431E-2</v>
      </c>
      <c r="E6032" s="43">
        <v>1.1380918863744462</v>
      </c>
      <c r="F6032" s="43">
        <v>4.5370242412527384</v>
      </c>
      <c r="H6032" s="43">
        <v>9.4338426495865768E-5</v>
      </c>
      <c r="I6032" s="43">
        <v>0.10050836931303563</v>
      </c>
      <c r="J6032" s="43">
        <v>0</v>
      </c>
      <c r="K6032" s="43">
        <v>1</v>
      </c>
      <c r="M6032" s="43">
        <v>7.7987982774254021E-3</v>
      </c>
      <c r="N6032" s="43">
        <v>4.3033147379767801E-2</v>
      </c>
      <c r="O6032" s="43">
        <v>0</v>
      </c>
      <c r="P6032" s="43">
        <v>1</v>
      </c>
      <c r="R6032" s="43">
        <v>647.58456044057289</v>
      </c>
      <c r="S6032" s="43">
        <v>179.52842790938232</v>
      </c>
      <c r="T6032" s="43">
        <v>6354.3798263396084</v>
      </c>
      <c r="U6032" s="43">
        <v>7181.4928146895636</v>
      </c>
      <c r="W6032" s="43">
        <v>737.01073397877815</v>
      </c>
      <c r="X6032" s="43">
        <v>0</v>
      </c>
      <c r="Y6032" s="43">
        <v>0</v>
      </c>
      <c r="Z6032" s="43">
        <v>737.01073397877815</v>
      </c>
      <c r="AB6032" s="43">
        <v>245.08588487370571</v>
      </c>
      <c r="AC6032" s="43">
        <v>0</v>
      </c>
      <c r="AD6032" s="43">
        <v>0</v>
      </c>
      <c r="AE6032" s="43">
        <v>245.08588487370571</v>
      </c>
      <c r="AG6032" s="43">
        <v>1355362.739786973</v>
      </c>
      <c r="AH6032" s="43">
        <v>159194.31853941607</v>
      </c>
      <c r="AI6032" s="43">
        <v>0</v>
      </c>
      <c r="AJ6032" s="43">
        <v>1029360716.469564</v>
      </c>
      <c r="AK6032" s="43">
        <v>1030716079.2093509</v>
      </c>
    </row>
    <row r="6033" spans="3:37" x14ac:dyDescent="0.2">
      <c r="C6033" s="43">
        <v>5.9751875162730381E-4</v>
      </c>
      <c r="D6033" s="43">
        <v>5.0548885942249502E-2</v>
      </c>
      <c r="E6033" s="43">
        <v>6.2886759070917027</v>
      </c>
      <c r="F6033" s="43">
        <v>2.8473576818892412</v>
      </c>
      <c r="H6033" s="43">
        <v>8.796584163731857E-5</v>
      </c>
      <c r="I6033" s="43">
        <v>8.1776867231899891E-2</v>
      </c>
      <c r="J6033" s="43">
        <v>0</v>
      </c>
      <c r="K6033" s="43">
        <v>1</v>
      </c>
      <c r="M6033" s="43">
        <v>7.8712328093324402E-3</v>
      </c>
      <c r="N6033" s="43">
        <v>4.639803731756198E-2</v>
      </c>
      <c r="O6033" s="43">
        <v>0</v>
      </c>
      <c r="P6033" s="43">
        <v>1</v>
      </c>
      <c r="R6033" s="43">
        <v>571.88077938610593</v>
      </c>
      <c r="S6033" s="43">
        <v>136.20307241496317</v>
      </c>
      <c r="T6033" s="43">
        <v>6914.8814750907777</v>
      </c>
      <c r="U6033" s="43">
        <v>7622.9653268918464</v>
      </c>
      <c r="W6033" s="43">
        <v>3596.3728790542295</v>
      </c>
      <c r="X6033" s="43">
        <v>0</v>
      </c>
      <c r="Y6033" s="43">
        <v>0</v>
      </c>
      <c r="Z6033" s="43">
        <v>3596.3728790542295</v>
      </c>
      <c r="AB6033" s="43">
        <v>113.04211354883904</v>
      </c>
      <c r="AC6033" s="43">
        <v>0</v>
      </c>
      <c r="AD6033" s="43">
        <v>0</v>
      </c>
      <c r="AE6033" s="43">
        <v>113.04211354883904</v>
      </c>
      <c r="AG6033" s="43">
        <v>6613729.7245807284</v>
      </c>
      <c r="AH6033" s="43">
        <v>776816.54187571362</v>
      </c>
      <c r="AI6033" s="43">
        <v>0</v>
      </c>
      <c r="AJ6033" s="43">
        <v>474776876.90512395</v>
      </c>
      <c r="AK6033" s="43">
        <v>481390606.62970465</v>
      </c>
    </row>
    <row r="6034" spans="3:37" x14ac:dyDescent="0.2">
      <c r="C6034" s="43">
        <v>6.0583908182419266E-4</v>
      </c>
      <c r="D6034" s="43">
        <v>5.4582375219841439E-2</v>
      </c>
      <c r="E6034" s="43">
        <v>2.9942626240403709</v>
      </c>
      <c r="F6034" s="43">
        <v>2.3950264628191369</v>
      </c>
      <c r="H6034" s="43">
        <v>8.747839157042717E-5</v>
      </c>
      <c r="I6034" s="43">
        <v>0.10684860288260534</v>
      </c>
      <c r="J6034" s="43">
        <v>0</v>
      </c>
      <c r="K6034" s="43">
        <v>1</v>
      </c>
      <c r="M6034" s="43">
        <v>7.9307857687346273E-3</v>
      </c>
      <c r="N6034" s="43">
        <v>4.8262637208177472E-2</v>
      </c>
      <c r="O6034" s="43">
        <v>0</v>
      </c>
      <c r="P6034" s="43">
        <v>1</v>
      </c>
      <c r="R6034" s="43">
        <v>626.11208867073356</v>
      </c>
      <c r="S6034" s="43">
        <v>176.97503621380145</v>
      </c>
      <c r="T6034" s="43">
        <v>7247.1898883141812</v>
      </c>
      <c r="U6034" s="43">
        <v>8050.2770131987163</v>
      </c>
      <c r="W6034" s="43">
        <v>1874.7440255666281</v>
      </c>
      <c r="X6034" s="43">
        <v>0</v>
      </c>
      <c r="Y6034" s="43">
        <v>0</v>
      </c>
      <c r="Z6034" s="43">
        <v>1874.7440255666281</v>
      </c>
      <c r="AB6034" s="43">
        <v>93.458393765369962</v>
      </c>
      <c r="AC6034" s="43">
        <v>0</v>
      </c>
      <c r="AD6034" s="43">
        <v>0</v>
      </c>
      <c r="AE6034" s="43">
        <v>93.458393765369962</v>
      </c>
      <c r="AG6034" s="43">
        <v>3447654.263017029</v>
      </c>
      <c r="AH6034" s="43">
        <v>404944.70952239167</v>
      </c>
      <c r="AI6034" s="43">
        <v>0</v>
      </c>
      <c r="AJ6034" s="43">
        <v>392525253.81455386</v>
      </c>
      <c r="AK6034" s="43">
        <v>395972908.07757092</v>
      </c>
    </row>
    <row r="6035" spans="3:37" x14ac:dyDescent="0.2">
      <c r="C6035" s="43">
        <v>6.0358300887589089E-4</v>
      </c>
      <c r="D6035" s="43">
        <v>4.6997979357043924E-2</v>
      </c>
      <c r="E6035" s="43">
        <v>6.7870882098649306</v>
      </c>
      <c r="F6035" s="43">
        <v>5.0338112686858008</v>
      </c>
      <c r="H6035" s="43">
        <v>9.3924260623379219E-5</v>
      </c>
      <c r="I6035" s="43">
        <v>0.11971286848688523</v>
      </c>
      <c r="J6035" s="43">
        <v>0</v>
      </c>
      <c r="K6035" s="43">
        <v>1</v>
      </c>
      <c r="M6035" s="43">
        <v>7.8215041525653926E-3</v>
      </c>
      <c r="N6035" s="43">
        <v>4.4772316215940605E-2</v>
      </c>
      <c r="O6035" s="43">
        <v>0</v>
      </c>
      <c r="P6035" s="43">
        <v>1</v>
      </c>
      <c r="R6035" s="43">
        <v>537.10422003858685</v>
      </c>
      <c r="S6035" s="43">
        <v>212.89281031941357</v>
      </c>
      <c r="T6035" s="43">
        <v>6630.4379542806619</v>
      </c>
      <c r="U6035" s="43">
        <v>7380.4349846386622</v>
      </c>
      <c r="W6035" s="43">
        <v>3645.3737192925923</v>
      </c>
      <c r="X6035" s="43">
        <v>0</v>
      </c>
      <c r="Y6035" s="43">
        <v>0</v>
      </c>
      <c r="Z6035" s="43">
        <v>3645.3737192925923</v>
      </c>
      <c r="AB6035" s="43">
        <v>231.8237449117874</v>
      </c>
      <c r="AC6035" s="43">
        <v>0</v>
      </c>
      <c r="AD6035" s="43">
        <v>0</v>
      </c>
      <c r="AE6035" s="43">
        <v>231.8237449117874</v>
      </c>
      <c r="AG6035" s="43">
        <v>6703842.2697790777</v>
      </c>
      <c r="AH6035" s="43">
        <v>787400.7233672</v>
      </c>
      <c r="AI6035" s="43">
        <v>0</v>
      </c>
      <c r="AJ6035" s="43">
        <v>973659728.62950706</v>
      </c>
      <c r="AK6035" s="43">
        <v>980363570.89928615</v>
      </c>
    </row>
    <row r="6036" spans="3:37" x14ac:dyDescent="0.2">
      <c r="C6036" s="43">
        <v>6.1896743623202077E-4</v>
      </c>
      <c r="D6036" s="43">
        <v>5.7713915318039155E-2</v>
      </c>
      <c r="E6036" s="43">
        <v>4.2775616593354391</v>
      </c>
      <c r="F6036" s="43">
        <v>3.6034685079778894</v>
      </c>
      <c r="H6036" s="43">
        <v>8.8618656096329119E-5</v>
      </c>
      <c r="I6036" s="43">
        <v>9.1986669689908207E-2</v>
      </c>
      <c r="J6036" s="43">
        <v>0</v>
      </c>
      <c r="K6036" s="43">
        <v>1</v>
      </c>
      <c r="M6036" s="43">
        <v>7.7688986774705508E-3</v>
      </c>
      <c r="N6036" s="43">
        <v>4.516637040304057E-2</v>
      </c>
      <c r="O6036" s="43">
        <v>0</v>
      </c>
      <c r="P6036" s="43">
        <v>1</v>
      </c>
      <c r="R6036" s="43">
        <v>676.3799295298993</v>
      </c>
      <c r="S6036" s="43">
        <v>154.34495137415337</v>
      </c>
      <c r="T6036" s="43">
        <v>6643.8072154670499</v>
      </c>
      <c r="U6036" s="43">
        <v>7474.5320963711029</v>
      </c>
      <c r="W6036" s="43">
        <v>2893.2568537011034</v>
      </c>
      <c r="X6036" s="43">
        <v>0</v>
      </c>
      <c r="Y6036" s="43">
        <v>0</v>
      </c>
      <c r="Z6036" s="43">
        <v>2893.2568537011034</v>
      </c>
      <c r="AB6036" s="43">
        <v>188.41992151765547</v>
      </c>
      <c r="AC6036" s="43">
        <v>0</v>
      </c>
      <c r="AD6036" s="43">
        <v>0</v>
      </c>
      <c r="AE6036" s="43">
        <v>188.41992151765547</v>
      </c>
      <c r="AG6036" s="43">
        <v>5320699.3539563287</v>
      </c>
      <c r="AH6036" s="43">
        <v>624943.4803994383</v>
      </c>
      <c r="AI6036" s="43">
        <v>0</v>
      </c>
      <c r="AJ6036" s="43">
        <v>791363670.37415302</v>
      </c>
      <c r="AK6036" s="43">
        <v>796684369.72810936</v>
      </c>
    </row>
    <row r="6037" spans="3:37" x14ac:dyDescent="0.2">
      <c r="C6037" s="43">
        <v>6.176535685551432E-4</v>
      </c>
      <c r="D6037" s="43">
        <v>5.3795613268040637E-2</v>
      </c>
      <c r="E6037" s="43">
        <v>1.822049345662875</v>
      </c>
      <c r="F6037" s="43">
        <v>5.8695934676926367</v>
      </c>
      <c r="H6037" s="43">
        <v>8.3656602650295336E-5</v>
      </c>
      <c r="I6037" s="43">
        <v>0.11054532166659237</v>
      </c>
      <c r="J6037" s="43">
        <v>0</v>
      </c>
      <c r="K6037" s="43">
        <v>1</v>
      </c>
      <c r="M6037" s="43">
        <v>7.7895755315669172E-3</v>
      </c>
      <c r="N6037" s="43">
        <v>4.6190967448328402E-2</v>
      </c>
      <c r="O6037" s="43">
        <v>0</v>
      </c>
      <c r="P6037" s="43">
        <v>1</v>
      </c>
      <c r="R6037" s="43">
        <v>629.12101217923373</v>
      </c>
      <c r="S6037" s="43">
        <v>175.09871710144506</v>
      </c>
      <c r="T6037" s="43">
        <v>6812.605236515371</v>
      </c>
      <c r="U6037" s="43">
        <v>7616.8249657960496</v>
      </c>
      <c r="W6037" s="43">
        <v>1146.2895285839384</v>
      </c>
      <c r="X6037" s="43">
        <v>0</v>
      </c>
      <c r="Y6037" s="43">
        <v>0</v>
      </c>
      <c r="Z6037" s="43">
        <v>1146.2895285839384</v>
      </c>
      <c r="AB6037" s="43">
        <v>327.80130212869085</v>
      </c>
      <c r="AC6037" s="43">
        <v>0</v>
      </c>
      <c r="AD6037" s="43">
        <v>0</v>
      </c>
      <c r="AE6037" s="43">
        <v>327.80130212869085</v>
      </c>
      <c r="AG6037" s="43">
        <v>2108026.4430658626</v>
      </c>
      <c r="AH6037" s="43">
        <v>247598.53817413069</v>
      </c>
      <c r="AI6037" s="43">
        <v>0</v>
      </c>
      <c r="AJ6037" s="43">
        <v>1376765468.9405015</v>
      </c>
      <c r="AK6037" s="43">
        <v>1378873495.3835673</v>
      </c>
    </row>
    <row r="6038" spans="3:37" x14ac:dyDescent="0.2">
      <c r="C6038" s="43">
        <v>5.9652128891304456E-4</v>
      </c>
      <c r="D6038" s="43">
        <v>5.3386995208672204E-2</v>
      </c>
      <c r="E6038" s="43">
        <v>2.9123525217246318</v>
      </c>
      <c r="F6038" s="43">
        <v>1.814034359266403</v>
      </c>
      <c r="H6038" s="43">
        <v>8.3559055367069779E-5</v>
      </c>
      <c r="I6038" s="43">
        <v>8.6090546109204538E-2</v>
      </c>
      <c r="J6038" s="43">
        <v>0</v>
      </c>
      <c r="K6038" s="43">
        <v>1</v>
      </c>
      <c r="M6038" s="43">
        <v>7.790937868685544E-3</v>
      </c>
      <c r="N6038" s="43">
        <v>4.5103656352041631E-2</v>
      </c>
      <c r="O6038" s="43">
        <v>0</v>
      </c>
      <c r="P6038" s="43">
        <v>1</v>
      </c>
      <c r="R6038" s="43">
        <v>602.98123704161912</v>
      </c>
      <c r="S6038" s="43">
        <v>136.20446891869688</v>
      </c>
      <c r="T6038" s="43">
        <v>6653.4035157336139</v>
      </c>
      <c r="U6038" s="43">
        <v>7392.5892216939301</v>
      </c>
      <c r="W6038" s="43">
        <v>1756.0939262507975</v>
      </c>
      <c r="X6038" s="43">
        <v>0</v>
      </c>
      <c r="Y6038" s="43">
        <v>0</v>
      </c>
      <c r="Z6038" s="43">
        <v>1756.0939262507975</v>
      </c>
      <c r="AB6038" s="43">
        <v>52.520676609097606</v>
      </c>
      <c r="AC6038" s="43">
        <v>0</v>
      </c>
      <c r="AD6038" s="43">
        <v>0</v>
      </c>
      <c r="AE6038" s="43">
        <v>52.520676609097606</v>
      </c>
      <c r="AG6038" s="43">
        <v>3229456.7303752168</v>
      </c>
      <c r="AH6038" s="43">
        <v>379316.28807017225</v>
      </c>
      <c r="AI6038" s="43">
        <v>0</v>
      </c>
      <c r="AJ6038" s="43">
        <v>220586841.75820994</v>
      </c>
      <c r="AK6038" s="43">
        <v>223816298.48858517</v>
      </c>
    </row>
    <row r="6039" spans="3:37" x14ac:dyDescent="0.2">
      <c r="C6039" s="43">
        <v>6.0636079802651121E-4</v>
      </c>
      <c r="D6039" s="43">
        <v>6.0481871283756372E-2</v>
      </c>
      <c r="E6039" s="43">
        <v>5.4144166044319624</v>
      </c>
      <c r="F6039" s="43">
        <v>3.4940834819123938</v>
      </c>
      <c r="H6039" s="43">
        <v>9.0976014616606093E-5</v>
      </c>
      <c r="I6039" s="43">
        <v>0.14098207521598738</v>
      </c>
      <c r="J6039" s="43">
        <v>0</v>
      </c>
      <c r="K6039" s="43">
        <v>1</v>
      </c>
      <c r="M6039" s="43">
        <v>7.7720466631618912E-3</v>
      </c>
      <c r="N6039" s="43">
        <v>4.6022427612768091E-2</v>
      </c>
      <c r="O6039" s="43">
        <v>0</v>
      </c>
      <c r="P6039" s="43">
        <v>1</v>
      </c>
      <c r="R6039" s="43">
        <v>694.38240585865776</v>
      </c>
      <c r="S6039" s="43">
        <v>242.84724421090849</v>
      </c>
      <c r="T6039" s="43">
        <v>6772.4732061827981</v>
      </c>
      <c r="U6039" s="43">
        <v>7709.7028562523647</v>
      </c>
      <c r="W6039" s="43">
        <v>3759.6756281065304</v>
      </c>
      <c r="X6039" s="43">
        <v>0</v>
      </c>
      <c r="Y6039" s="43">
        <v>0</v>
      </c>
      <c r="Z6039" s="43">
        <v>3759.6756281065304</v>
      </c>
      <c r="AB6039" s="43">
        <v>185.30770267834527</v>
      </c>
      <c r="AC6039" s="43">
        <v>0</v>
      </c>
      <c r="AD6039" s="43">
        <v>0</v>
      </c>
      <c r="AE6039" s="43">
        <v>185.30770267834527</v>
      </c>
      <c r="AG6039" s="43">
        <v>6914043.4800879098</v>
      </c>
      <c r="AH6039" s="43">
        <v>812089.93567101052</v>
      </c>
      <c r="AI6039" s="43">
        <v>0</v>
      </c>
      <c r="AJ6039" s="43">
        <v>778292351.24905014</v>
      </c>
      <c r="AK6039" s="43">
        <v>785206394.72913802</v>
      </c>
    </row>
    <row r="6040" spans="3:37" x14ac:dyDescent="0.2">
      <c r="C6040" s="43">
        <v>5.9544441638502931E-4</v>
      </c>
      <c r="D6040" s="43">
        <v>6.6807272627555592E-2</v>
      </c>
      <c r="E6040" s="43">
        <v>10.627803459226346</v>
      </c>
      <c r="F6040" s="43">
        <v>3.7760697198529503</v>
      </c>
      <c r="H6040" s="43">
        <v>8.5326452650769124E-5</v>
      </c>
      <c r="I6040" s="43">
        <v>9.799632071154997E-2</v>
      </c>
      <c r="J6040" s="43">
        <v>0</v>
      </c>
      <c r="K6040" s="43">
        <v>1</v>
      </c>
      <c r="M6040" s="43">
        <v>7.8185572046003456E-3</v>
      </c>
      <c r="N6040" s="43">
        <v>4.5624753528498027E-2</v>
      </c>
      <c r="O6040" s="43">
        <v>0</v>
      </c>
      <c r="P6040" s="43">
        <v>1</v>
      </c>
      <c r="R6040" s="43">
        <v>753.19485058745795</v>
      </c>
      <c r="S6040" s="43">
        <v>158.32001918806594</v>
      </c>
      <c r="T6040" s="43">
        <v>6754.1316595617609</v>
      </c>
      <c r="U6040" s="43">
        <v>7665.6465293372848</v>
      </c>
      <c r="W6040" s="43">
        <v>8004.806838544856</v>
      </c>
      <c r="X6040" s="43">
        <v>0</v>
      </c>
      <c r="Y6040" s="43">
        <v>0</v>
      </c>
      <c r="Z6040" s="43">
        <v>8004.806838544856</v>
      </c>
      <c r="AB6040" s="43">
        <v>223.72859171155596</v>
      </c>
      <c r="AC6040" s="43">
        <v>0</v>
      </c>
      <c r="AD6040" s="43">
        <v>0</v>
      </c>
      <c r="AE6040" s="43">
        <v>223.72859171155596</v>
      </c>
      <c r="AG6040" s="43">
        <v>14720839.776083991</v>
      </c>
      <c r="AH6040" s="43">
        <v>1729038.277125689</v>
      </c>
      <c r="AI6040" s="43">
        <v>0</v>
      </c>
      <c r="AJ6040" s="43">
        <v>939660085.18853509</v>
      </c>
      <c r="AK6040" s="43">
        <v>954380924.96461904</v>
      </c>
    </row>
    <row r="6041" spans="3:37" x14ac:dyDescent="0.2">
      <c r="C6041" s="43">
        <v>6.0380465826666155E-4</v>
      </c>
      <c r="D6041" s="43">
        <v>4.7489835240711313E-2</v>
      </c>
      <c r="E6041" s="43">
        <v>5.8450915958851866</v>
      </c>
      <c r="F6041" s="43">
        <v>2.3976606262844822</v>
      </c>
      <c r="H6041" s="43">
        <v>8.6232988418834705E-5</v>
      </c>
      <c r="I6041" s="43">
        <v>8.9043046865990128E-2</v>
      </c>
      <c r="J6041" s="43">
        <v>0</v>
      </c>
      <c r="K6041" s="43">
        <v>1</v>
      </c>
      <c r="M6041" s="43">
        <v>7.8942835049307103E-3</v>
      </c>
      <c r="N6041" s="43">
        <v>4.5539898948047455E-2</v>
      </c>
      <c r="O6041" s="43">
        <v>0</v>
      </c>
      <c r="P6041" s="43">
        <v>1</v>
      </c>
      <c r="R6041" s="43">
        <v>542.92456850774602</v>
      </c>
      <c r="S6041" s="43">
        <v>145.38373498435558</v>
      </c>
      <c r="T6041" s="43">
        <v>6806.8652669304693</v>
      </c>
      <c r="U6041" s="43">
        <v>7495.1735704225712</v>
      </c>
      <c r="W6041" s="43">
        <v>3173.4438325842175</v>
      </c>
      <c r="X6041" s="43">
        <v>0</v>
      </c>
      <c r="Y6041" s="43">
        <v>0</v>
      </c>
      <c r="Z6041" s="43">
        <v>3173.4438325842175</v>
      </c>
      <c r="AB6041" s="43">
        <v>81.194199291697231</v>
      </c>
      <c r="AC6041" s="43">
        <v>0</v>
      </c>
      <c r="AD6041" s="43">
        <v>0</v>
      </c>
      <c r="AE6041" s="43">
        <v>81.194199291697231</v>
      </c>
      <c r="AG6041" s="43">
        <v>5835963.2081223764</v>
      </c>
      <c r="AH6041" s="43">
        <v>685463.86783819098</v>
      </c>
      <c r="AI6041" s="43">
        <v>0</v>
      </c>
      <c r="AJ6041" s="43">
        <v>341015637.02512836</v>
      </c>
      <c r="AK6041" s="43">
        <v>346851600.23325074</v>
      </c>
    </row>
    <row r="6042" spans="3:37" x14ac:dyDescent="0.2">
      <c r="C6042" s="43">
        <v>6.1155211970354006E-4</v>
      </c>
      <c r="D6042" s="43">
        <v>5.3431649364486231E-2</v>
      </c>
      <c r="E6042" s="43">
        <v>5.4191639070722344</v>
      </c>
      <c r="F6042" s="43">
        <v>1.1617103183841619</v>
      </c>
      <c r="H6042" s="43">
        <v>8.3807393221219751E-5</v>
      </c>
      <c r="I6042" s="43">
        <v>6.3421311925889609E-2</v>
      </c>
      <c r="J6042" s="43">
        <v>0</v>
      </c>
      <c r="K6042" s="43">
        <v>1</v>
      </c>
      <c r="M6042" s="43">
        <v>7.8645685461770087E-3</v>
      </c>
      <c r="N6042" s="43">
        <v>4.7685922306398454E-2</v>
      </c>
      <c r="O6042" s="43">
        <v>0</v>
      </c>
      <c r="P6042" s="43">
        <v>1</v>
      </c>
      <c r="R6042" s="43">
        <v>618.69189839779426</v>
      </c>
      <c r="S6042" s="43">
        <v>100.63752017780084</v>
      </c>
      <c r="T6042" s="43">
        <v>7100.8029611525171</v>
      </c>
      <c r="U6042" s="43">
        <v>7820.132379728112</v>
      </c>
      <c r="W6042" s="43">
        <v>3352.7928053953287</v>
      </c>
      <c r="X6042" s="43">
        <v>0</v>
      </c>
      <c r="Y6042" s="43">
        <v>0</v>
      </c>
      <c r="Z6042" s="43">
        <v>3352.7928053953287</v>
      </c>
      <c r="AB6042" s="43">
        <v>10.705228434262153</v>
      </c>
      <c r="AC6042" s="43">
        <v>0</v>
      </c>
      <c r="AD6042" s="43">
        <v>0</v>
      </c>
      <c r="AE6042" s="43">
        <v>10.705228434262153</v>
      </c>
      <c r="AG6042" s="43">
        <v>6165785.9691220094</v>
      </c>
      <c r="AH6042" s="43">
        <v>724203.24596539105</v>
      </c>
      <c r="AI6042" s="43">
        <v>0</v>
      </c>
      <c r="AJ6042" s="43">
        <v>44961959.423901044</v>
      </c>
      <c r="AK6042" s="43">
        <v>51127745.393023051</v>
      </c>
    </row>
    <row r="6043" spans="3:37" x14ac:dyDescent="0.2">
      <c r="C6043" s="43">
        <v>6.3079551942046841E-4</v>
      </c>
      <c r="D6043" s="43">
        <v>5.359877806155218E-2</v>
      </c>
      <c r="E6043" s="43">
        <v>2.9323625179730834</v>
      </c>
      <c r="F6043" s="43">
        <v>4.1717792945303378</v>
      </c>
      <c r="H6043" s="43">
        <v>8.5914715699213264E-5</v>
      </c>
      <c r="I6043" s="43">
        <v>0.10199223011539882</v>
      </c>
      <c r="J6043" s="43">
        <v>0</v>
      </c>
      <c r="K6043" s="43">
        <v>1</v>
      </c>
      <c r="M6043" s="43">
        <v>7.9258558942957302E-3</v>
      </c>
      <c r="N6043" s="43">
        <v>4.4721903294688024E-2</v>
      </c>
      <c r="O6043" s="43">
        <v>0</v>
      </c>
      <c r="P6043" s="43">
        <v>1</v>
      </c>
      <c r="R6043" s="43">
        <v>640.15606054800082</v>
      </c>
      <c r="S6043" s="43">
        <v>165.91170181601436</v>
      </c>
      <c r="T6043" s="43">
        <v>6711.3335379992732</v>
      </c>
      <c r="U6043" s="43">
        <v>7517.4013003632881</v>
      </c>
      <c r="W6043" s="43">
        <v>1877.1696376042653</v>
      </c>
      <c r="X6043" s="43">
        <v>0</v>
      </c>
      <c r="Y6043" s="43">
        <v>0</v>
      </c>
      <c r="Z6043" s="43">
        <v>1877.1696376042653</v>
      </c>
      <c r="AB6043" s="43">
        <v>217.25640997822566</v>
      </c>
      <c r="AC6043" s="43">
        <v>0</v>
      </c>
      <c r="AD6043" s="43">
        <v>0</v>
      </c>
      <c r="AE6043" s="43">
        <v>217.25640997822566</v>
      </c>
      <c r="AG6043" s="43">
        <v>3452114.963554244</v>
      </c>
      <c r="AH6043" s="43">
        <v>405468.64172252128</v>
      </c>
      <c r="AI6043" s="43">
        <v>0</v>
      </c>
      <c r="AJ6043" s="43">
        <v>912476921.90854776</v>
      </c>
      <c r="AK6043" s="43">
        <v>915929036.87210202</v>
      </c>
    </row>
    <row r="6044" spans="3:37" x14ac:dyDescent="0.2">
      <c r="C6044" s="43">
        <v>6.1474024131114025E-4</v>
      </c>
      <c r="D6044" s="43">
        <v>5.0716868044265541E-2</v>
      </c>
      <c r="E6044" s="43">
        <v>5.3901592551066662</v>
      </c>
      <c r="F6044" s="43">
        <v>1.7400755931920413</v>
      </c>
      <c r="H6044" s="43">
        <v>8.8949867542933398E-5</v>
      </c>
      <c r="I6044" s="43">
        <v>6.601229421132454E-2</v>
      </c>
      <c r="J6044" s="43">
        <v>0</v>
      </c>
      <c r="K6044" s="43">
        <v>1</v>
      </c>
      <c r="M6044" s="43">
        <v>7.8275667491311644E-3</v>
      </c>
      <c r="N6044" s="43">
        <v>4.8000923330473455E-2</v>
      </c>
      <c r="O6044" s="43">
        <v>0</v>
      </c>
      <c r="P6044" s="43">
        <v>1</v>
      </c>
      <c r="R6044" s="43">
        <v>590.31856612125898</v>
      </c>
      <c r="S6044" s="43">
        <v>111.17637390121091</v>
      </c>
      <c r="T6044" s="43">
        <v>7114.0799879232718</v>
      </c>
      <c r="U6044" s="43">
        <v>7815.5749279457414</v>
      </c>
      <c r="W6044" s="43">
        <v>3181.9110826398005</v>
      </c>
      <c r="X6044" s="43">
        <v>0</v>
      </c>
      <c r="Y6044" s="43">
        <v>0</v>
      </c>
      <c r="Z6044" s="43">
        <v>3181.9110826398005</v>
      </c>
      <c r="AB6044" s="43">
        <v>46.746198840407857</v>
      </c>
      <c r="AC6044" s="43">
        <v>0</v>
      </c>
      <c r="AD6044" s="43">
        <v>0</v>
      </c>
      <c r="AE6044" s="43">
        <v>46.746198840407857</v>
      </c>
      <c r="AG6044" s="43">
        <v>5851534.4809745932</v>
      </c>
      <c r="AH6044" s="43">
        <v>687292.79385019687</v>
      </c>
      <c r="AI6044" s="43">
        <v>0</v>
      </c>
      <c r="AJ6044" s="43">
        <v>196334035.129713</v>
      </c>
      <c r="AK6044" s="43">
        <v>202185569.61068758</v>
      </c>
    </row>
    <row r="6045" spans="3:37" x14ac:dyDescent="0.2">
      <c r="C6045" s="43">
        <v>6.1550743013150111E-4</v>
      </c>
      <c r="D6045" s="43">
        <v>5.6592237580008864E-2</v>
      </c>
      <c r="E6045" s="43">
        <v>5.6481466162376837</v>
      </c>
      <c r="F6045" s="43">
        <v>3.6859764985348145</v>
      </c>
      <c r="H6045" s="43">
        <v>9.3243976831969277E-5</v>
      </c>
      <c r="I6045" s="43">
        <v>0.10035357489451129</v>
      </c>
      <c r="J6045" s="43">
        <v>0</v>
      </c>
      <c r="K6045" s="43">
        <v>1</v>
      </c>
      <c r="M6045" s="43">
        <v>7.825030883070936E-3</v>
      </c>
      <c r="N6045" s="43">
        <v>4.5386386837277228E-2</v>
      </c>
      <c r="O6045" s="43">
        <v>0</v>
      </c>
      <c r="P6045" s="43">
        <v>1</v>
      </c>
      <c r="R6045" s="43">
        <v>659.52693742758447</v>
      </c>
      <c r="S6045" s="43">
        <v>177.17237565369001</v>
      </c>
      <c r="T6045" s="43">
        <v>6724.4078027888745</v>
      </c>
      <c r="U6045" s="43">
        <v>7561.1071158701488</v>
      </c>
      <c r="W6045" s="43">
        <v>3725.1048399492138</v>
      </c>
      <c r="X6045" s="43">
        <v>0</v>
      </c>
      <c r="Y6045" s="43">
        <v>0</v>
      </c>
      <c r="Z6045" s="43">
        <v>3725.1048399492138</v>
      </c>
      <c r="AB6045" s="43">
        <v>189.54770238668127</v>
      </c>
      <c r="AC6045" s="43">
        <v>0</v>
      </c>
      <c r="AD6045" s="43">
        <v>0</v>
      </c>
      <c r="AE6045" s="43">
        <v>189.54770238668127</v>
      </c>
      <c r="AG6045" s="43">
        <v>6850467.8006666042</v>
      </c>
      <c r="AH6045" s="43">
        <v>804622.64542903018</v>
      </c>
      <c r="AI6045" s="43">
        <v>0</v>
      </c>
      <c r="AJ6045" s="43">
        <v>796100350.02406132</v>
      </c>
      <c r="AK6045" s="43">
        <v>802950817.82472789</v>
      </c>
    </row>
    <row r="6046" spans="3:37" x14ac:dyDescent="0.2">
      <c r="C6046" s="43">
        <v>6.0982414496386396E-4</v>
      </c>
      <c r="D6046" s="43">
        <v>5.9160153302743046E-2</v>
      </c>
      <c r="E6046" s="43">
        <v>4.40814374296259</v>
      </c>
      <c r="F6046" s="43">
        <v>3.8508450242704986</v>
      </c>
      <c r="H6046" s="43">
        <v>9.5054721097609374E-5</v>
      </c>
      <c r="I6046" s="43">
        <v>0.11901000412570284</v>
      </c>
      <c r="J6046" s="43">
        <v>0</v>
      </c>
      <c r="K6046" s="43">
        <v>1</v>
      </c>
      <c r="M6046" s="43">
        <v>7.8312575357657663E-3</v>
      </c>
      <c r="N6046" s="43">
        <v>4.5599705518198703E-2</v>
      </c>
      <c r="O6046" s="43">
        <v>0</v>
      </c>
      <c r="P6046" s="43">
        <v>1</v>
      </c>
      <c r="R6046" s="43">
        <v>683.08740703810224</v>
      </c>
      <c r="S6046" s="43">
        <v>214.19016970838683</v>
      </c>
      <c r="T6046" s="43">
        <v>6761.3889114208805</v>
      </c>
      <c r="U6046" s="43">
        <v>7658.6664881673696</v>
      </c>
      <c r="W6046" s="43">
        <v>3011.1474792315503</v>
      </c>
      <c r="X6046" s="43">
        <v>0</v>
      </c>
      <c r="Y6046" s="43">
        <v>0</v>
      </c>
      <c r="Z6046" s="43">
        <v>3011.1474792315503</v>
      </c>
      <c r="AB6046" s="43">
        <v>208.36926789811591</v>
      </c>
      <c r="AC6046" s="43">
        <v>0</v>
      </c>
      <c r="AD6046" s="43">
        <v>0</v>
      </c>
      <c r="AE6046" s="43">
        <v>208.36926789811591</v>
      </c>
      <c r="AG6046" s="43">
        <v>5537500.2143068211</v>
      </c>
      <c r="AH6046" s="43">
        <v>650407.85551401484</v>
      </c>
      <c r="AI6046" s="43">
        <v>0</v>
      </c>
      <c r="AJ6046" s="43">
        <v>875150925.17208683</v>
      </c>
      <c r="AK6046" s="43">
        <v>880688425.38639367</v>
      </c>
    </row>
    <row r="6047" spans="3:37" x14ac:dyDescent="0.2">
      <c r="C6047" s="43">
        <v>5.9668454782738144E-4</v>
      </c>
      <c r="D6047" s="43">
        <v>5.9957053706363173E-2</v>
      </c>
      <c r="E6047" s="43">
        <v>2.0402190581503157</v>
      </c>
      <c r="F6047" s="43">
        <v>2.7746064934314369</v>
      </c>
      <c r="H6047" s="43">
        <v>8.5656642743920785E-5</v>
      </c>
      <c r="I6047" s="43">
        <v>0.11012113074525298</v>
      </c>
      <c r="J6047" s="43">
        <v>0</v>
      </c>
      <c r="K6047" s="43">
        <v>1</v>
      </c>
      <c r="M6047" s="43">
        <v>7.8397860433893456E-3</v>
      </c>
      <c r="N6047" s="43">
        <v>4.6002835145025678E-2</v>
      </c>
      <c r="O6047" s="43">
        <v>0</v>
      </c>
      <c r="P6047" s="43">
        <v>1</v>
      </c>
      <c r="R6047" s="43">
        <v>677.37232258335371</v>
      </c>
      <c r="S6047" s="43">
        <v>178.59696872183483</v>
      </c>
      <c r="T6047" s="43">
        <v>6828.5922561948137</v>
      </c>
      <c r="U6047" s="43">
        <v>7684.5615475000022</v>
      </c>
      <c r="W6047" s="43">
        <v>1381.9879219981017</v>
      </c>
      <c r="X6047" s="43">
        <v>0</v>
      </c>
      <c r="Y6047" s="43">
        <v>0</v>
      </c>
      <c r="Z6047" s="43">
        <v>1381.9879219981017</v>
      </c>
      <c r="AB6047" s="43">
        <v>128.62141746760543</v>
      </c>
      <c r="AC6047" s="43">
        <v>0</v>
      </c>
      <c r="AD6047" s="43">
        <v>0</v>
      </c>
      <c r="AE6047" s="43">
        <v>128.62141746760543</v>
      </c>
      <c r="AG6047" s="43">
        <v>2541475.7885545092</v>
      </c>
      <c r="AH6047" s="43">
        <v>298509.39115158998</v>
      </c>
      <c r="AI6047" s="43">
        <v>0</v>
      </c>
      <c r="AJ6047" s="43">
        <v>540209953.36394274</v>
      </c>
      <c r="AK6047" s="43">
        <v>542751429.15249729</v>
      </c>
    </row>
    <row r="6048" spans="3:37" x14ac:dyDescent="0.2">
      <c r="C6048" s="43">
        <v>6.132676326675579E-4</v>
      </c>
      <c r="D6048" s="43">
        <v>4.9009367316322383E-2</v>
      </c>
      <c r="E6048" s="43">
        <v>6.4713793031239017</v>
      </c>
      <c r="F6048" s="43">
        <v>1.9077802498748893</v>
      </c>
      <c r="H6048" s="43">
        <v>8.8504537862376048E-5</v>
      </c>
      <c r="I6048" s="43">
        <v>0.10033509411844907</v>
      </c>
      <c r="J6048" s="43">
        <v>0</v>
      </c>
      <c r="K6048" s="43">
        <v>1</v>
      </c>
      <c r="M6048" s="43">
        <v>7.8691840046605233E-3</v>
      </c>
      <c r="N6048" s="43">
        <v>4.4073657856553976E-2</v>
      </c>
      <c r="O6048" s="43">
        <v>0</v>
      </c>
      <c r="P6048" s="43">
        <v>1</v>
      </c>
      <c r="R6048" s="43">
        <v>569.07762810730776</v>
      </c>
      <c r="S6048" s="43">
        <v>168.1360242552976</v>
      </c>
      <c r="T6048" s="43">
        <v>6566.760379455337</v>
      </c>
      <c r="U6048" s="43">
        <v>7303.974031817942</v>
      </c>
      <c r="W6048" s="43">
        <v>3682.7171844044724</v>
      </c>
      <c r="X6048" s="43">
        <v>0</v>
      </c>
      <c r="Y6048" s="43">
        <v>0</v>
      </c>
      <c r="Z6048" s="43">
        <v>3682.7171844044724</v>
      </c>
      <c r="AB6048" s="43">
        <v>55.275925164236334</v>
      </c>
      <c r="AC6048" s="43">
        <v>0</v>
      </c>
      <c r="AD6048" s="43">
        <v>0</v>
      </c>
      <c r="AE6048" s="43">
        <v>55.275925164236334</v>
      </c>
      <c r="AG6048" s="43">
        <v>6772516.9021198247</v>
      </c>
      <c r="AH6048" s="43">
        <v>795466.91183136601</v>
      </c>
      <c r="AI6048" s="43">
        <v>0</v>
      </c>
      <c r="AJ6048" s="43">
        <v>232158885.6897926</v>
      </c>
      <c r="AK6048" s="43">
        <v>238931402.59191242</v>
      </c>
    </row>
    <row r="6049" spans="3:37" x14ac:dyDescent="0.2">
      <c r="C6049" s="43">
        <v>6.0493779296272364E-4</v>
      </c>
      <c r="D6049" s="43">
        <v>4.7762114570166034E-2</v>
      </c>
      <c r="E6049" s="43">
        <v>6.6954585560534481</v>
      </c>
      <c r="F6049" s="43">
        <v>2.2799266124168773</v>
      </c>
      <c r="H6049" s="43">
        <v>9.2750438740574204E-5</v>
      </c>
      <c r="I6049" s="43">
        <v>0.10028257087982033</v>
      </c>
      <c r="J6049" s="43">
        <v>0</v>
      </c>
      <c r="K6049" s="43">
        <v>1</v>
      </c>
      <c r="M6049" s="43">
        <v>7.8491416314288246E-3</v>
      </c>
      <c r="N6049" s="43">
        <v>4.7845066791956881E-2</v>
      </c>
      <c r="O6049" s="43">
        <v>0</v>
      </c>
      <c r="P6049" s="43">
        <v>1</v>
      </c>
      <c r="R6049" s="43">
        <v>547.06211019130035</v>
      </c>
      <c r="S6049" s="43">
        <v>176.10991383407426</v>
      </c>
      <c r="T6049" s="43">
        <v>7110.5255881189823</v>
      </c>
      <c r="U6049" s="43">
        <v>7833.6976121443568</v>
      </c>
      <c r="W6049" s="43">
        <v>3662.831686372996</v>
      </c>
      <c r="X6049" s="43">
        <v>0</v>
      </c>
      <c r="Y6049" s="43">
        <v>0</v>
      </c>
      <c r="Z6049" s="43">
        <v>3662.831686372996</v>
      </c>
      <c r="AB6049" s="43">
        <v>74.921330822229393</v>
      </c>
      <c r="AC6049" s="43">
        <v>0</v>
      </c>
      <c r="AD6049" s="43">
        <v>0</v>
      </c>
      <c r="AE6049" s="43">
        <v>74.921330822229393</v>
      </c>
      <c r="AG6049" s="43">
        <v>6735947.4712399393</v>
      </c>
      <c r="AH6049" s="43">
        <v>791171.64425656712</v>
      </c>
      <c r="AI6049" s="43">
        <v>0</v>
      </c>
      <c r="AJ6049" s="43">
        <v>314669589.45336348</v>
      </c>
      <c r="AK6049" s="43">
        <v>321405536.9246034</v>
      </c>
    </row>
    <row r="6050" spans="3:37" x14ac:dyDescent="0.2">
      <c r="C6050" s="43">
        <v>6.19184530810446E-4</v>
      </c>
      <c r="D6050" s="43">
        <v>5.3309269823953814E-2</v>
      </c>
      <c r="E6050" s="43">
        <v>7.9142332438668177</v>
      </c>
      <c r="F6050" s="43">
        <v>1.8433774488211483</v>
      </c>
      <c r="H6050" s="43">
        <v>8.4887359300858179E-5</v>
      </c>
      <c r="I6050" s="43">
        <v>0.1179628334606968</v>
      </c>
      <c r="J6050" s="43">
        <v>0</v>
      </c>
      <c r="K6050" s="43">
        <v>1</v>
      </c>
      <c r="M6050" s="43">
        <v>7.8859226447040021E-3</v>
      </c>
      <c r="N6050" s="43">
        <v>4.6950856693649068E-2</v>
      </c>
      <c r="O6050" s="43">
        <v>0</v>
      </c>
      <c r="P6050" s="43">
        <v>1</v>
      </c>
      <c r="R6050" s="43">
        <v>624.97868308728357</v>
      </c>
      <c r="S6050" s="43">
        <v>189.59662060812755</v>
      </c>
      <c r="T6050" s="43">
        <v>7010.3291014020397</v>
      </c>
      <c r="U6050" s="43">
        <v>7824.9044050974508</v>
      </c>
      <c r="W6050" s="43">
        <v>4946.2270703974837</v>
      </c>
      <c r="X6050" s="43">
        <v>0</v>
      </c>
      <c r="Y6050" s="43">
        <v>0</v>
      </c>
      <c r="Z6050" s="43">
        <v>4946.2270703974837</v>
      </c>
      <c r="AB6050" s="43">
        <v>56.3989432221437</v>
      </c>
      <c r="AC6050" s="43">
        <v>0</v>
      </c>
      <c r="AD6050" s="43">
        <v>0</v>
      </c>
      <c r="AE6050" s="43">
        <v>56.3989432221437</v>
      </c>
      <c r="AG6050" s="43">
        <v>9096111.5824609715</v>
      </c>
      <c r="AH6050" s="43">
        <v>1068385.0472058565</v>
      </c>
      <c r="AI6050" s="43">
        <v>0</v>
      </c>
      <c r="AJ6050" s="43">
        <v>236875561.53300354</v>
      </c>
      <c r="AK6050" s="43">
        <v>245971673.11546451</v>
      </c>
    </row>
    <row r="6051" spans="3:37" x14ac:dyDescent="0.2">
      <c r="C6051" s="43">
        <v>6.1987941030383631E-4</v>
      </c>
      <c r="D6051" s="43">
        <v>5.4832810662608145E-2</v>
      </c>
      <c r="E6051" s="43">
        <v>5.3238236942814066</v>
      </c>
      <c r="F6051" s="43">
        <v>2.0346080572600118</v>
      </c>
      <c r="H6051" s="43">
        <v>9.2213915595995566E-5</v>
      </c>
      <c r="I6051" s="43">
        <v>0.10313169860692017</v>
      </c>
      <c r="J6051" s="43">
        <v>0</v>
      </c>
      <c r="K6051" s="43">
        <v>1</v>
      </c>
      <c r="M6051" s="43">
        <v>7.8968759726647519E-3</v>
      </c>
      <c r="N6051" s="43">
        <v>4.81411597737047E-2</v>
      </c>
      <c r="O6051" s="43">
        <v>0</v>
      </c>
      <c r="P6051" s="43">
        <v>1</v>
      </c>
      <c r="R6051" s="43">
        <v>643.56155423558607</v>
      </c>
      <c r="S6051" s="43">
        <v>180.06570553005335</v>
      </c>
      <c r="T6051" s="43">
        <v>7198.0397156682166</v>
      </c>
      <c r="U6051" s="43">
        <v>8021.6669754338564</v>
      </c>
      <c r="W6051" s="43">
        <v>3426.2082511679814</v>
      </c>
      <c r="X6051" s="43">
        <v>0</v>
      </c>
      <c r="Y6051" s="43">
        <v>0</v>
      </c>
      <c r="Z6051" s="43">
        <v>3426.2082511679814</v>
      </c>
      <c r="AB6051" s="43">
        <v>71.244234720975726</v>
      </c>
      <c r="AC6051" s="43">
        <v>0</v>
      </c>
      <c r="AD6051" s="43">
        <v>0</v>
      </c>
      <c r="AE6051" s="43">
        <v>71.244234720975726</v>
      </c>
      <c r="AG6051" s="43">
        <v>6300796.9738979181</v>
      </c>
      <c r="AH6051" s="43">
        <v>740060.98225228395</v>
      </c>
      <c r="AI6051" s="43">
        <v>0</v>
      </c>
      <c r="AJ6051" s="43">
        <v>299225785.82809806</v>
      </c>
      <c r="AK6051" s="43">
        <v>305526582.80199599</v>
      </c>
    </row>
    <row r="6052" spans="3:37" x14ac:dyDescent="0.2">
      <c r="C6052" s="43">
        <v>6.3554246247876645E-4</v>
      </c>
      <c r="D6052" s="43">
        <v>5.4921450720125886E-2</v>
      </c>
      <c r="E6052" s="43">
        <v>4.3656604244593664</v>
      </c>
      <c r="F6052" s="43">
        <v>5.2772228860195893</v>
      </c>
      <c r="H6052" s="43">
        <v>9.7098939015438646E-5</v>
      </c>
      <c r="I6052" s="43">
        <v>7.9130735969879032E-2</v>
      </c>
      <c r="J6052" s="43">
        <v>0</v>
      </c>
      <c r="K6052" s="43">
        <v>1</v>
      </c>
      <c r="M6052" s="43">
        <v>7.9150938611177724E-3</v>
      </c>
      <c r="N6052" s="43">
        <v>4.6141589177471354E-2</v>
      </c>
      <c r="O6052" s="43">
        <v>0</v>
      </c>
      <c r="P6052" s="43">
        <v>1</v>
      </c>
      <c r="R6052" s="43">
        <v>660.88964231170962</v>
      </c>
      <c r="S6052" s="43">
        <v>145.47958792412689</v>
      </c>
      <c r="T6052" s="43">
        <v>6914.9809849657195</v>
      </c>
      <c r="U6052" s="43">
        <v>7721.3502152015562</v>
      </c>
      <c r="W6052" s="43">
        <v>2885.2197563753371</v>
      </c>
      <c r="X6052" s="43">
        <v>0</v>
      </c>
      <c r="Y6052" s="43">
        <v>0</v>
      </c>
      <c r="Z6052" s="43">
        <v>2885.2197563753371</v>
      </c>
      <c r="AB6052" s="43">
        <v>302.46463644549704</v>
      </c>
      <c r="AC6052" s="43">
        <v>0</v>
      </c>
      <c r="AD6052" s="43">
        <v>0</v>
      </c>
      <c r="AE6052" s="43">
        <v>302.46463644549704</v>
      </c>
      <c r="AG6052" s="43">
        <v>5305919.1319742445</v>
      </c>
      <c r="AH6052" s="43">
        <v>623207.46737707278</v>
      </c>
      <c r="AI6052" s="43">
        <v>0</v>
      </c>
      <c r="AJ6052" s="43">
        <v>1270351473.0710876</v>
      </c>
      <c r="AK6052" s="43">
        <v>1275657392.2030618</v>
      </c>
    </row>
    <row r="6053" spans="3:37" x14ac:dyDescent="0.2">
      <c r="C6053" s="43">
        <v>6.0780762156173104E-4</v>
      </c>
      <c r="D6053" s="43">
        <v>4.8120210137800934E-2</v>
      </c>
      <c r="E6053" s="43">
        <v>3.6170186675623599</v>
      </c>
      <c r="F6053" s="43">
        <v>3.7675108268365611</v>
      </c>
      <c r="H6053" s="43">
        <v>8.7716692732393365E-5</v>
      </c>
      <c r="I6053" s="43">
        <v>9.8049696204138823E-2</v>
      </c>
      <c r="J6053" s="43">
        <v>0</v>
      </c>
      <c r="K6053" s="43">
        <v>1</v>
      </c>
      <c r="M6053" s="43">
        <v>7.8770496372090326E-3</v>
      </c>
      <c r="N6053" s="43">
        <v>4.4626811604864113E-2</v>
      </c>
      <c r="O6053" s="43">
        <v>0</v>
      </c>
      <c r="P6053" s="43">
        <v>1</v>
      </c>
      <c r="R6053" s="43">
        <v>553.77842217403031</v>
      </c>
      <c r="S6053" s="43">
        <v>162.84366713950303</v>
      </c>
      <c r="T6053" s="43">
        <v>6655.8237708052384</v>
      </c>
      <c r="U6053" s="43">
        <v>7372.4458601187716</v>
      </c>
      <c r="W6053" s="43">
        <v>2003.0268906966971</v>
      </c>
      <c r="X6053" s="43">
        <v>0</v>
      </c>
      <c r="Y6053" s="43">
        <v>0</v>
      </c>
      <c r="Z6053" s="43">
        <v>2003.0268906966971</v>
      </c>
      <c r="AB6053" s="43">
        <v>163.98689235675536</v>
      </c>
      <c r="AC6053" s="43">
        <v>0</v>
      </c>
      <c r="AD6053" s="43">
        <v>0</v>
      </c>
      <c r="AE6053" s="43">
        <v>163.98689235675536</v>
      </c>
      <c r="AG6053" s="43">
        <v>3683566.4519912261</v>
      </c>
      <c r="AH6053" s="43">
        <v>432653.80839048658</v>
      </c>
      <c r="AI6053" s="43">
        <v>0</v>
      </c>
      <c r="AJ6053" s="43">
        <v>688744947.89837253</v>
      </c>
      <c r="AK6053" s="43">
        <v>692428514.35036373</v>
      </c>
    </row>
    <row r="6054" spans="3:37" x14ac:dyDescent="0.2">
      <c r="C6054" s="43">
        <v>6.2404347357603029E-4</v>
      </c>
      <c r="D6054" s="43">
        <v>4.7352861807803757E-2</v>
      </c>
      <c r="E6054" s="43">
        <v>5.8459355020745809</v>
      </c>
      <c r="F6054" s="43">
        <v>1.2345498103754136</v>
      </c>
      <c r="H6054" s="43">
        <v>9.1464134841734435E-5</v>
      </c>
      <c r="I6054" s="43">
        <v>0.1062306000309895</v>
      </c>
      <c r="J6054" s="43">
        <v>0</v>
      </c>
      <c r="K6054" s="43">
        <v>1</v>
      </c>
      <c r="M6054" s="43">
        <v>7.8306392938900255E-3</v>
      </c>
      <c r="N6054" s="43">
        <v>4.7075890038262846E-2</v>
      </c>
      <c r="O6054" s="43">
        <v>0</v>
      </c>
      <c r="P6054" s="43">
        <v>1</v>
      </c>
      <c r="R6054" s="43">
        <v>559.5043268316681</v>
      </c>
      <c r="S6054" s="43">
        <v>183.96823345041636</v>
      </c>
      <c r="T6054" s="43">
        <v>6979.7221074951958</v>
      </c>
      <c r="U6054" s="43">
        <v>7723.1946677772803</v>
      </c>
      <c r="W6054" s="43">
        <v>3270.8262077895879</v>
      </c>
      <c r="X6054" s="43">
        <v>0</v>
      </c>
      <c r="Y6054" s="43">
        <v>0</v>
      </c>
      <c r="Z6054" s="43">
        <v>3270.8262077895879</v>
      </c>
      <c r="AB6054" s="43">
        <v>14.041784812597259</v>
      </c>
      <c r="AC6054" s="43">
        <v>0</v>
      </c>
      <c r="AD6054" s="43">
        <v>0</v>
      </c>
      <c r="AE6054" s="43">
        <v>14.041784812597259</v>
      </c>
      <c r="AG6054" s="43">
        <v>6015049.3961250521</v>
      </c>
      <c r="AH6054" s="43">
        <v>706498.46088255104</v>
      </c>
      <c r="AI6054" s="43">
        <v>0</v>
      </c>
      <c r="AJ6054" s="43">
        <v>58975496.212908484</v>
      </c>
      <c r="AK6054" s="43">
        <v>64990545.60903354</v>
      </c>
    </row>
    <row r="6055" spans="3:37" x14ac:dyDescent="0.2">
      <c r="C6055" s="43">
        <v>6.1076389115355401E-4</v>
      </c>
      <c r="D6055" s="43">
        <v>5.4024810726012035E-2</v>
      </c>
      <c r="E6055" s="43">
        <v>8.6456922967451355</v>
      </c>
      <c r="F6055" s="43">
        <v>5.5860317412328335</v>
      </c>
      <c r="H6055" s="43">
        <v>8.726135808490792E-5</v>
      </c>
      <c r="I6055" s="43">
        <v>8.8726256826349881E-2</v>
      </c>
      <c r="J6055" s="43">
        <v>0</v>
      </c>
      <c r="K6055" s="43">
        <v>1</v>
      </c>
      <c r="M6055" s="43">
        <v>7.836296171588826E-3</v>
      </c>
      <c r="N6055" s="43">
        <v>4.3419503366514685E-2</v>
      </c>
      <c r="O6055" s="43">
        <v>0</v>
      </c>
      <c r="P6055" s="43">
        <v>1</v>
      </c>
      <c r="R6055" s="43">
        <v>624.75390610043576</v>
      </c>
      <c r="S6055" s="43">
        <v>146.59410303857663</v>
      </c>
      <c r="T6055" s="43">
        <v>6442.2572982546171</v>
      </c>
      <c r="U6055" s="43">
        <v>7213.6053073936291</v>
      </c>
      <c r="W6055" s="43">
        <v>5401.4300333339716</v>
      </c>
      <c r="X6055" s="43">
        <v>0</v>
      </c>
      <c r="Y6055" s="43">
        <v>0</v>
      </c>
      <c r="Z6055" s="43">
        <v>5401.4300333339716</v>
      </c>
      <c r="AB6055" s="43">
        <v>306.57011309043014</v>
      </c>
      <c r="AC6055" s="43">
        <v>0</v>
      </c>
      <c r="AD6055" s="43">
        <v>0</v>
      </c>
      <c r="AE6055" s="43">
        <v>306.57011309043014</v>
      </c>
      <c r="AG6055" s="43">
        <v>9933229.8313011732</v>
      </c>
      <c r="AH6055" s="43">
        <v>1166708.8872001378</v>
      </c>
      <c r="AI6055" s="43">
        <v>0</v>
      </c>
      <c r="AJ6055" s="43">
        <v>1287594474.9798067</v>
      </c>
      <c r="AK6055" s="43">
        <v>1297527704.8111079</v>
      </c>
    </row>
    <row r="6056" spans="3:37" x14ac:dyDescent="0.2">
      <c r="C6056" s="43">
        <v>6.263291302484042E-4</v>
      </c>
      <c r="D6056" s="43">
        <v>5.6614418469036809E-2</v>
      </c>
      <c r="E6056" s="43">
        <v>5.285028893931293</v>
      </c>
      <c r="F6056" s="43">
        <v>1.4210399733912467</v>
      </c>
      <c r="H6056" s="43">
        <v>9.3154433900566325E-5</v>
      </c>
      <c r="I6056" s="43">
        <v>0.13599311858254415</v>
      </c>
      <c r="J6056" s="43">
        <v>0</v>
      </c>
      <c r="K6056" s="43">
        <v>1</v>
      </c>
      <c r="M6056" s="43">
        <v>7.8066762094140124E-3</v>
      </c>
      <c r="N6056" s="43">
        <v>4.3116768116949318E-2</v>
      </c>
      <c r="O6056" s="43">
        <v>0</v>
      </c>
      <c r="P6056" s="43">
        <v>1</v>
      </c>
      <c r="R6056" s="43">
        <v>671.38561897976012</v>
      </c>
      <c r="S6056" s="43">
        <v>239.8627656522489</v>
      </c>
      <c r="T6056" s="43">
        <v>6373.1587990623311</v>
      </c>
      <c r="U6056" s="43">
        <v>7284.4071836943403</v>
      </c>
      <c r="W6056" s="43">
        <v>3548.2923952779784</v>
      </c>
      <c r="X6056" s="43">
        <v>0</v>
      </c>
      <c r="Y6056" s="43">
        <v>0</v>
      </c>
      <c r="Z6056" s="43">
        <v>3548.2923952779784</v>
      </c>
      <c r="AB6056" s="43">
        <v>30.24677959710392</v>
      </c>
      <c r="AC6056" s="43">
        <v>0</v>
      </c>
      <c r="AD6056" s="43">
        <v>0</v>
      </c>
      <c r="AE6056" s="43">
        <v>30.24677959710392</v>
      </c>
      <c r="AG6056" s="43">
        <v>6525309.7149162022</v>
      </c>
      <c r="AH6056" s="43">
        <v>766431.1573800433</v>
      </c>
      <c r="AI6056" s="43">
        <v>0</v>
      </c>
      <c r="AJ6056" s="43">
        <v>127036474.30783646</v>
      </c>
      <c r="AK6056" s="43">
        <v>133561784.02275266</v>
      </c>
    </row>
    <row r="6057" spans="3:37" x14ac:dyDescent="0.2">
      <c r="C6057" s="43">
        <v>6.0868052516381283E-4</v>
      </c>
      <c r="D6057" s="43">
        <v>5.3416618504805446E-2</v>
      </c>
      <c r="E6057" s="43">
        <v>6.1172555351609859</v>
      </c>
      <c r="F6057" s="43">
        <v>4.0909514925519863</v>
      </c>
      <c r="H6057" s="43">
        <v>9.1906811128805721E-5</v>
      </c>
      <c r="I6057" s="43">
        <v>9.4845949685172765E-2</v>
      </c>
      <c r="J6057" s="43">
        <v>0</v>
      </c>
      <c r="K6057" s="43">
        <v>1</v>
      </c>
      <c r="M6057" s="43">
        <v>7.890115637084083E-3</v>
      </c>
      <c r="N6057" s="43">
        <v>4.6384426801109657E-2</v>
      </c>
      <c r="O6057" s="43">
        <v>0</v>
      </c>
      <c r="P6057" s="43">
        <v>1</v>
      </c>
      <c r="R6057" s="43">
        <v>615.61355141895774</v>
      </c>
      <c r="S6057" s="43">
        <v>165.04746563715318</v>
      </c>
      <c r="T6057" s="43">
        <v>6929.4367527711684</v>
      </c>
      <c r="U6057" s="43">
        <v>7710.0977698272791</v>
      </c>
      <c r="W6057" s="43">
        <v>3765.8654049377315</v>
      </c>
      <c r="X6057" s="43">
        <v>0</v>
      </c>
      <c r="Y6057" s="43">
        <v>0</v>
      </c>
      <c r="Z6057" s="43">
        <v>3765.8654049377315</v>
      </c>
      <c r="AB6057" s="43">
        <v>203.60298393852125</v>
      </c>
      <c r="AC6057" s="43">
        <v>0</v>
      </c>
      <c r="AD6057" s="43">
        <v>0</v>
      </c>
      <c r="AE6057" s="43">
        <v>203.60298393852125</v>
      </c>
      <c r="AG6057" s="43">
        <v>6925426.4796804879</v>
      </c>
      <c r="AH6057" s="43">
        <v>813426.92746655003</v>
      </c>
      <c r="AI6057" s="43">
        <v>0</v>
      </c>
      <c r="AJ6057" s="43">
        <v>855132532.54178929</v>
      </c>
      <c r="AK6057" s="43">
        <v>862057959.02146983</v>
      </c>
    </row>
    <row r="6058" spans="3:37" x14ac:dyDescent="0.2">
      <c r="C6058" s="43">
        <v>6.1485132155103539E-4</v>
      </c>
      <c r="D6058" s="43">
        <v>4.7839225275239997E-2</v>
      </c>
      <c r="E6058" s="43">
        <v>1.7164116503850326</v>
      </c>
      <c r="F6058" s="43">
        <v>1.9065504807064266</v>
      </c>
      <c r="H6058" s="43">
        <v>9.6490585005160057E-5</v>
      </c>
      <c r="I6058" s="43">
        <v>8.6857574261370141E-2</v>
      </c>
      <c r="J6058" s="43">
        <v>0</v>
      </c>
      <c r="K6058" s="43">
        <v>1</v>
      </c>
      <c r="M6058" s="43">
        <v>7.8962597480842778E-3</v>
      </c>
      <c r="N6058" s="43">
        <v>4.5856164045429471E-2</v>
      </c>
      <c r="O6058" s="43">
        <v>0</v>
      </c>
      <c r="P6058" s="43">
        <v>1</v>
      </c>
      <c r="R6058" s="43">
        <v>556.92488204847882</v>
      </c>
      <c r="S6058" s="43">
        <v>158.68468298149384</v>
      </c>
      <c r="T6058" s="43">
        <v>6855.8533806806809</v>
      </c>
      <c r="U6058" s="43">
        <v>7571.462945710653</v>
      </c>
      <c r="W6058" s="43">
        <v>955.91235593731915</v>
      </c>
      <c r="X6058" s="43">
        <v>0</v>
      </c>
      <c r="Y6058" s="43">
        <v>0</v>
      </c>
      <c r="Z6058" s="43">
        <v>955.91235593731915</v>
      </c>
      <c r="AB6058" s="43">
        <v>54.022215590610763</v>
      </c>
      <c r="AC6058" s="43">
        <v>0</v>
      </c>
      <c r="AD6058" s="43">
        <v>0</v>
      </c>
      <c r="AE6058" s="43">
        <v>54.022215590610763</v>
      </c>
      <c r="AG6058" s="43">
        <v>1757922.82256873</v>
      </c>
      <c r="AH6058" s="43">
        <v>206477.06888246094</v>
      </c>
      <c r="AI6058" s="43">
        <v>0</v>
      </c>
      <c r="AJ6058" s="43">
        <v>226893305.48056519</v>
      </c>
      <c r="AK6058" s="43">
        <v>228651228.30313393</v>
      </c>
    </row>
    <row r="6059" spans="3:37" x14ac:dyDescent="0.2">
      <c r="C6059" s="43">
        <v>6.0919813657722981E-4</v>
      </c>
      <c r="D6059" s="43">
        <v>6.293544149142738E-2</v>
      </c>
      <c r="E6059" s="43">
        <v>3.8802680784175494</v>
      </c>
      <c r="F6059" s="43">
        <v>2.3763231520961967</v>
      </c>
      <c r="H6059" s="43">
        <v>8.3384872971421157E-5</v>
      </c>
      <c r="I6059" s="43">
        <v>9.2751248700497571E-2</v>
      </c>
      <c r="J6059" s="43">
        <v>0</v>
      </c>
      <c r="K6059" s="43">
        <v>1</v>
      </c>
      <c r="M6059" s="43">
        <v>7.8389813733504808E-3</v>
      </c>
      <c r="N6059" s="43">
        <v>4.9808086170850641E-2</v>
      </c>
      <c r="O6059" s="43">
        <v>0</v>
      </c>
      <c r="P6059" s="43">
        <v>1</v>
      </c>
      <c r="R6059" s="43">
        <v>725.93246980065169</v>
      </c>
      <c r="S6059" s="43">
        <v>146.43652335380708</v>
      </c>
      <c r="T6059" s="43">
        <v>7392.6791874325972</v>
      </c>
      <c r="U6059" s="43">
        <v>8265.0481805870568</v>
      </c>
      <c r="W6059" s="43">
        <v>2816.8125896542806</v>
      </c>
      <c r="X6059" s="43">
        <v>0</v>
      </c>
      <c r="Y6059" s="43">
        <v>0</v>
      </c>
      <c r="Z6059" s="43">
        <v>2816.8125896542806</v>
      </c>
      <c r="AB6059" s="43">
        <v>106.90559015981607</v>
      </c>
      <c r="AC6059" s="43">
        <v>0</v>
      </c>
      <c r="AD6059" s="43">
        <v>0</v>
      </c>
      <c r="AE6059" s="43">
        <v>106.90559015981607</v>
      </c>
      <c r="AG6059" s="43">
        <v>5180118.3523742221</v>
      </c>
      <c r="AH6059" s="43">
        <v>608431.51936532464</v>
      </c>
      <c r="AI6059" s="43">
        <v>0</v>
      </c>
      <c r="AJ6059" s="43">
        <v>449003478.67122751</v>
      </c>
      <c r="AK6059" s="43">
        <v>454183597.02360171</v>
      </c>
    </row>
    <row r="6060" spans="3:37" x14ac:dyDescent="0.2">
      <c r="C6060" s="43">
        <v>6.0531499630939059E-4</v>
      </c>
      <c r="D6060" s="43">
        <v>5.1724355619317736E-2</v>
      </c>
      <c r="E6060" s="43">
        <v>4.7846524417964167</v>
      </c>
      <c r="F6060" s="43">
        <v>3.2298251341430104</v>
      </c>
      <c r="H6060" s="43">
        <v>9.1919906199833257E-5</v>
      </c>
      <c r="I6060" s="43">
        <v>9.648838840108051E-2</v>
      </c>
      <c r="J6060" s="43">
        <v>0</v>
      </c>
      <c r="K6060" s="43">
        <v>1</v>
      </c>
      <c r="M6060" s="43">
        <v>7.8477505239390316E-3</v>
      </c>
      <c r="N6060" s="43">
        <v>4.5246567189899133E-2</v>
      </c>
      <c r="O6060" s="43">
        <v>0</v>
      </c>
      <c r="P6060" s="43">
        <v>1</v>
      </c>
      <c r="R6060" s="43">
        <v>592.81460562881182</v>
      </c>
      <c r="S6060" s="43">
        <v>167.92950117446836</v>
      </c>
      <c r="T6060" s="43">
        <v>6723.1561271380124</v>
      </c>
      <c r="U6060" s="43">
        <v>7483.9002339412928</v>
      </c>
      <c r="W6060" s="43">
        <v>2836.4118503544742</v>
      </c>
      <c r="X6060" s="43">
        <v>0</v>
      </c>
      <c r="Y6060" s="43">
        <v>0</v>
      </c>
      <c r="Z6060" s="43">
        <v>2836.4118503544742</v>
      </c>
      <c r="AB6060" s="43">
        <v>141.44040110444755</v>
      </c>
      <c r="AC6060" s="43">
        <v>0</v>
      </c>
      <c r="AD6060" s="43">
        <v>0</v>
      </c>
      <c r="AE6060" s="43">
        <v>141.44040110444755</v>
      </c>
      <c r="AG6060" s="43">
        <v>5216161.392801878</v>
      </c>
      <c r="AH6060" s="43">
        <v>612664.95967656642</v>
      </c>
      <c r="AI6060" s="43">
        <v>0</v>
      </c>
      <c r="AJ6060" s="43">
        <v>594049684.63867974</v>
      </c>
      <c r="AK6060" s="43">
        <v>599265846.03148162</v>
      </c>
    </row>
    <row r="6061" spans="3:37" x14ac:dyDescent="0.2">
      <c r="C6061" s="43">
        <v>6.1637547098736256E-4</v>
      </c>
      <c r="D6061" s="43">
        <v>6.3724192193834073E-2</v>
      </c>
      <c r="E6061" s="43">
        <v>3.5502375143858043</v>
      </c>
      <c r="F6061" s="43">
        <v>5.6578881052977721</v>
      </c>
      <c r="H6061" s="43">
        <v>8.7726633413876532E-5</v>
      </c>
      <c r="I6061" s="43">
        <v>9.3080177604245876E-2</v>
      </c>
      <c r="J6061" s="43">
        <v>0</v>
      </c>
      <c r="K6061" s="43">
        <v>1</v>
      </c>
      <c r="M6061" s="43">
        <v>7.8370264400797127E-3</v>
      </c>
      <c r="N6061" s="43">
        <v>4.4415150764167757E-2</v>
      </c>
      <c r="O6061" s="43">
        <v>0</v>
      </c>
      <c r="P6061" s="43">
        <v>1</v>
      </c>
      <c r="R6061" s="43">
        <v>743.69020064604365</v>
      </c>
      <c r="S6061" s="43">
        <v>154.60767145609788</v>
      </c>
      <c r="T6061" s="43">
        <v>6590.59804778127</v>
      </c>
      <c r="U6061" s="43">
        <v>7488.8959198834118</v>
      </c>
      <c r="W6061" s="43">
        <v>2640.2768494146899</v>
      </c>
      <c r="X6061" s="43">
        <v>0</v>
      </c>
      <c r="Y6061" s="43">
        <v>0</v>
      </c>
      <c r="Z6061" s="43">
        <v>2640.2768494146899</v>
      </c>
      <c r="AB6061" s="43">
        <v>370.65075413888212</v>
      </c>
      <c r="AC6061" s="43">
        <v>0</v>
      </c>
      <c r="AD6061" s="43">
        <v>0</v>
      </c>
      <c r="AE6061" s="43">
        <v>370.65075413888212</v>
      </c>
      <c r="AG6061" s="43">
        <v>4855469.1260736147</v>
      </c>
      <c r="AH6061" s="43">
        <v>570299.79947357299</v>
      </c>
      <c r="AI6061" s="43">
        <v>0</v>
      </c>
      <c r="AJ6061" s="43">
        <v>1556733167.3833048</v>
      </c>
      <c r="AK6061" s="43">
        <v>1561588636.5093784</v>
      </c>
    </row>
    <row r="6062" spans="3:37" x14ac:dyDescent="0.2">
      <c r="C6062" s="43">
        <v>6.1193383697066839E-4</v>
      </c>
      <c r="D6062" s="43">
        <v>5.2652006313389371E-2</v>
      </c>
      <c r="E6062" s="43">
        <v>3.120640038848896</v>
      </c>
      <c r="F6062" s="43">
        <v>1.2450192835379859</v>
      </c>
      <c r="H6062" s="43">
        <v>8.947141882323835E-5</v>
      </c>
      <c r="I6062" s="43">
        <v>9.3535215009188738E-2</v>
      </c>
      <c r="J6062" s="43">
        <v>0</v>
      </c>
      <c r="K6062" s="43">
        <v>1</v>
      </c>
      <c r="M6062" s="43">
        <v>7.8779285143578681E-3</v>
      </c>
      <c r="N6062" s="43">
        <v>4.4920801824897334E-2</v>
      </c>
      <c r="O6062" s="43">
        <v>0</v>
      </c>
      <c r="P6062" s="43">
        <v>1</v>
      </c>
      <c r="R6062" s="43">
        <v>610.04485078322932</v>
      </c>
      <c r="S6062" s="43">
        <v>158.45350346517736</v>
      </c>
      <c r="T6062" s="43">
        <v>6700.4181769708193</v>
      </c>
      <c r="U6062" s="43">
        <v>7468.9165312192263</v>
      </c>
      <c r="W6062" s="43">
        <v>1903.7303868477456</v>
      </c>
      <c r="X6062" s="43">
        <v>0</v>
      </c>
      <c r="Y6062" s="43">
        <v>0</v>
      </c>
      <c r="Z6062" s="43">
        <v>1903.7303868477456</v>
      </c>
      <c r="AB6062" s="43">
        <v>15.99358449234904</v>
      </c>
      <c r="AC6062" s="43">
        <v>0</v>
      </c>
      <c r="AD6062" s="43">
        <v>0</v>
      </c>
      <c r="AE6062" s="43">
        <v>15.99358449234904</v>
      </c>
      <c r="AG6062" s="43">
        <v>3500960.1814130042</v>
      </c>
      <c r="AH6062" s="43">
        <v>411205.76355911308</v>
      </c>
      <c r="AI6062" s="43">
        <v>0</v>
      </c>
      <c r="AJ6062" s="43">
        <v>67173054.867865965</v>
      </c>
      <c r="AK6062" s="43">
        <v>70674015.049278975</v>
      </c>
    </row>
    <row r="6063" spans="3:37" x14ac:dyDescent="0.2">
      <c r="C6063" s="43">
        <v>5.9231995941655597E-4</v>
      </c>
      <c r="D6063" s="43">
        <v>5.5841445933880518E-2</v>
      </c>
      <c r="E6063" s="43">
        <v>4.7317826699767975</v>
      </c>
      <c r="F6063" s="43">
        <v>1.4959461967591954</v>
      </c>
      <c r="H6063" s="43">
        <v>8.5590631236165727E-5</v>
      </c>
      <c r="I6063" s="43">
        <v>0.11089392726358738</v>
      </c>
      <c r="J6063" s="43">
        <v>0</v>
      </c>
      <c r="K6063" s="43">
        <v>1</v>
      </c>
      <c r="M6063" s="43">
        <v>7.8886623596885475E-3</v>
      </c>
      <c r="N6063" s="43">
        <v>4.348402285015323E-2</v>
      </c>
      <c r="O6063" s="43">
        <v>0</v>
      </c>
      <c r="P6063" s="43">
        <v>1</v>
      </c>
      <c r="R6063" s="43">
        <v>626.26104059974534</v>
      </c>
      <c r="S6063" s="43">
        <v>179.7117056987166</v>
      </c>
      <c r="T6063" s="43">
        <v>6494.9446807067843</v>
      </c>
      <c r="U6063" s="43">
        <v>7300.9174270052463</v>
      </c>
      <c r="W6063" s="43">
        <v>2963.3311387915105</v>
      </c>
      <c r="X6063" s="43">
        <v>0</v>
      </c>
      <c r="Y6063" s="43">
        <v>0</v>
      </c>
      <c r="Z6063" s="43">
        <v>2963.3311387915105</v>
      </c>
      <c r="AB6063" s="43">
        <v>33.233320595237281</v>
      </c>
      <c r="AC6063" s="43">
        <v>0</v>
      </c>
      <c r="AD6063" s="43">
        <v>0</v>
      </c>
      <c r="AE6063" s="43">
        <v>33.233320595237281</v>
      </c>
      <c r="AG6063" s="43">
        <v>5449565.9642375875</v>
      </c>
      <c r="AH6063" s="43">
        <v>640079.52597896627</v>
      </c>
      <c r="AI6063" s="43">
        <v>0</v>
      </c>
      <c r="AJ6063" s="43">
        <v>139579946.49999657</v>
      </c>
      <c r="AK6063" s="43">
        <v>145029512.46423417</v>
      </c>
    </row>
    <row r="6064" spans="3:37" x14ac:dyDescent="0.2">
      <c r="C6064" s="43">
        <v>6.0797624890756457E-4</v>
      </c>
      <c r="D6064" s="43">
        <v>5.1165127392998271E-2</v>
      </c>
      <c r="E6064" s="43">
        <v>4.9544884221322834</v>
      </c>
      <c r="F6064" s="43">
        <v>5.0382457323711254</v>
      </c>
      <c r="H6064" s="43">
        <v>9.6383309425740471E-5</v>
      </c>
      <c r="I6064" s="43">
        <v>9.1973365393866663E-2</v>
      </c>
      <c r="J6064" s="43">
        <v>0</v>
      </c>
      <c r="K6064" s="43">
        <v>1</v>
      </c>
      <c r="M6064" s="43">
        <v>7.8105720829946433E-3</v>
      </c>
      <c r="N6064" s="43">
        <v>4.6335066797209112E-2</v>
      </c>
      <c r="O6064" s="43">
        <v>0</v>
      </c>
      <c r="P6064" s="43">
        <v>1</v>
      </c>
      <c r="R6064" s="43">
        <v>588.98338829118256</v>
      </c>
      <c r="S6064" s="43">
        <v>167.84417935383595</v>
      </c>
      <c r="T6064" s="43">
        <v>6852.2785815829593</v>
      </c>
      <c r="U6064" s="43">
        <v>7609.1061492279778</v>
      </c>
      <c r="W6064" s="43">
        <v>2918.111378116907</v>
      </c>
      <c r="X6064" s="43">
        <v>0</v>
      </c>
      <c r="Y6064" s="43">
        <v>0</v>
      </c>
      <c r="Z6064" s="43">
        <v>2918.111378116907</v>
      </c>
      <c r="AB6064" s="43">
        <v>254.49518299986585</v>
      </c>
      <c r="AC6064" s="43">
        <v>0</v>
      </c>
      <c r="AD6064" s="43">
        <v>0</v>
      </c>
      <c r="AE6064" s="43">
        <v>254.49518299986585</v>
      </c>
      <c r="AG6064" s="43">
        <v>5366406.8243569918</v>
      </c>
      <c r="AH6064" s="43">
        <v>630312.05767325195</v>
      </c>
      <c r="AI6064" s="43">
        <v>0</v>
      </c>
      <c r="AJ6064" s="43">
        <v>1068879768.5994365</v>
      </c>
      <c r="AK6064" s="43">
        <v>1074246175.4237936</v>
      </c>
    </row>
    <row r="6065" spans="3:37" x14ac:dyDescent="0.2">
      <c r="C6065" s="43">
        <v>6.0406491534265505E-4</v>
      </c>
      <c r="D6065" s="43">
        <v>5.9768426225278559E-2</v>
      </c>
      <c r="E6065" s="43">
        <v>10.581957908993202</v>
      </c>
      <c r="F6065" s="43">
        <v>1.6851104436058593</v>
      </c>
      <c r="H6065" s="43">
        <v>9.2790022857003329E-5</v>
      </c>
      <c r="I6065" s="43">
        <v>8.327980337076954E-2</v>
      </c>
      <c r="J6065" s="43">
        <v>0</v>
      </c>
      <c r="K6065" s="43">
        <v>1</v>
      </c>
      <c r="M6065" s="43">
        <v>7.7813066311058074E-3</v>
      </c>
      <c r="N6065" s="43">
        <v>4.4960596497954385E-2</v>
      </c>
      <c r="O6065" s="43">
        <v>0</v>
      </c>
      <c r="P6065" s="43">
        <v>1</v>
      </c>
      <c r="R6065" s="43">
        <v>683.59331261515183</v>
      </c>
      <c r="S6065" s="43">
        <v>146.31314500706068</v>
      </c>
      <c r="T6065" s="43">
        <v>6624.1013213060069</v>
      </c>
      <c r="U6065" s="43">
        <v>7454.0077789282195</v>
      </c>
      <c r="W6065" s="43">
        <v>7233.7556609627682</v>
      </c>
      <c r="X6065" s="43">
        <v>0</v>
      </c>
      <c r="Y6065" s="43">
        <v>0</v>
      </c>
      <c r="Z6065" s="43">
        <v>7233.7556609627682</v>
      </c>
      <c r="AB6065" s="43">
        <v>50.112050188738912</v>
      </c>
      <c r="AC6065" s="43">
        <v>0</v>
      </c>
      <c r="AD6065" s="43">
        <v>0</v>
      </c>
      <c r="AE6065" s="43">
        <v>50.112050188738912</v>
      </c>
      <c r="AG6065" s="43">
        <v>13302876.660510531</v>
      </c>
      <c r="AH6065" s="43">
        <v>1562491.222767958</v>
      </c>
      <c r="AI6065" s="43">
        <v>0</v>
      </c>
      <c r="AJ6065" s="43">
        <v>210470610.79270342</v>
      </c>
      <c r="AK6065" s="43">
        <v>223773487.45321396</v>
      </c>
    </row>
    <row r="6066" spans="3:37" x14ac:dyDescent="0.2">
      <c r="C6066" s="43">
        <v>6.0182040393258181E-4</v>
      </c>
      <c r="D6066" s="43">
        <v>6.1187574849160153E-2</v>
      </c>
      <c r="E6066" s="43">
        <v>7.8162328097423277</v>
      </c>
      <c r="F6066" s="43">
        <v>2.1562700496809954</v>
      </c>
      <c r="H6066" s="43">
        <v>9.081653739340112E-5</v>
      </c>
      <c r="I6066" s="43">
        <v>0.10570448097000706</v>
      </c>
      <c r="J6066" s="43">
        <v>0</v>
      </c>
      <c r="K6066" s="43">
        <v>1</v>
      </c>
      <c r="M6066" s="43">
        <v>7.822404896664515E-3</v>
      </c>
      <c r="N6066" s="43">
        <v>4.3156903211469103E-2</v>
      </c>
      <c r="O6066" s="43">
        <v>0</v>
      </c>
      <c r="P6066" s="43">
        <v>1</v>
      </c>
      <c r="R6066" s="43">
        <v>697.22430976940541</v>
      </c>
      <c r="S6066" s="43">
        <v>181.76100283797962</v>
      </c>
      <c r="T6066" s="43">
        <v>6391.9436582327617</v>
      </c>
      <c r="U6066" s="43">
        <v>7270.9289708401466</v>
      </c>
      <c r="W6066" s="43">
        <v>5449.6675257695751</v>
      </c>
      <c r="X6066" s="43">
        <v>0</v>
      </c>
      <c r="Y6066" s="43">
        <v>0</v>
      </c>
      <c r="Z6066" s="43">
        <v>5449.6675257695751</v>
      </c>
      <c r="AB6066" s="43">
        <v>86.261215840657897</v>
      </c>
      <c r="AC6066" s="43">
        <v>0</v>
      </c>
      <c r="AD6066" s="43">
        <v>0</v>
      </c>
      <c r="AE6066" s="43">
        <v>86.261215840657897</v>
      </c>
      <c r="AG6066" s="43">
        <v>10021938.579890249</v>
      </c>
      <c r="AH6066" s="43">
        <v>1177128.1855662283</v>
      </c>
      <c r="AI6066" s="43">
        <v>0</v>
      </c>
      <c r="AJ6066" s="43">
        <v>362297106.53076315</v>
      </c>
      <c r="AK6066" s="43">
        <v>372319045.1106534</v>
      </c>
    </row>
    <row r="6067" spans="3:37" x14ac:dyDescent="0.2">
      <c r="C6067" s="43">
        <v>6.1532116207396736E-4</v>
      </c>
      <c r="D6067" s="43">
        <v>5.6286472904578555E-2</v>
      </c>
      <c r="E6067" s="43">
        <v>3.8129542313765556</v>
      </c>
      <c r="F6067" s="43">
        <v>0.83456863595729947</v>
      </c>
      <c r="H6067" s="43">
        <v>8.5714036957698959E-5</v>
      </c>
      <c r="I6067" s="43">
        <v>0.1072118533703097</v>
      </c>
      <c r="J6067" s="43">
        <v>0</v>
      </c>
      <c r="K6067" s="43">
        <v>1</v>
      </c>
      <c r="M6067" s="43">
        <v>7.8862746832317754E-3</v>
      </c>
      <c r="N6067" s="43">
        <v>4.4656199217306701E-2</v>
      </c>
      <c r="O6067" s="43">
        <v>0</v>
      </c>
      <c r="P6067" s="43">
        <v>1</v>
      </c>
      <c r="R6067" s="43">
        <v>655.76503939461145</v>
      </c>
      <c r="S6067" s="43">
        <v>173.99514346933873</v>
      </c>
      <c r="T6067" s="43">
        <v>6668.0067238789798</v>
      </c>
      <c r="U6067" s="43">
        <v>7497.7669067429297</v>
      </c>
      <c r="W6067" s="43">
        <v>2500.4020817484975</v>
      </c>
      <c r="X6067" s="43">
        <v>0</v>
      </c>
      <c r="Y6067" s="43">
        <v>0</v>
      </c>
      <c r="Z6067" s="43">
        <v>2500.4020817484975</v>
      </c>
      <c r="AB6067" s="43">
        <v>-11.607799230566538</v>
      </c>
      <c r="AC6067" s="43">
        <v>0</v>
      </c>
      <c r="AD6067" s="43">
        <v>0</v>
      </c>
      <c r="AE6067" s="43">
        <v>-11.607799230566538</v>
      </c>
      <c r="AG6067" s="43">
        <v>4598239.4283354869</v>
      </c>
      <c r="AH6067" s="43">
        <v>540086.84965767548</v>
      </c>
      <c r="AI6067" s="43">
        <v>0</v>
      </c>
      <c r="AJ6067" s="43">
        <v>0</v>
      </c>
      <c r="AK6067" s="43">
        <v>4598239.4283354869</v>
      </c>
    </row>
    <row r="6068" spans="3:37" x14ac:dyDescent="0.2">
      <c r="C6068" s="43">
        <v>6.336336730722314E-4</v>
      </c>
      <c r="D6068" s="43">
        <v>5.3500014848564405E-2</v>
      </c>
      <c r="E6068" s="43">
        <v>4.9157655120547625</v>
      </c>
      <c r="F6068" s="43">
        <v>2.3069774999259467</v>
      </c>
      <c r="H6068" s="43">
        <v>9.2242037619150175E-5</v>
      </c>
      <c r="I6068" s="43">
        <v>8.1068887199065701E-2</v>
      </c>
      <c r="J6068" s="43">
        <v>0</v>
      </c>
      <c r="K6068" s="43">
        <v>1</v>
      </c>
      <c r="M6068" s="43">
        <v>7.8523531731559126E-3</v>
      </c>
      <c r="N6068" s="43">
        <v>4.7038044187563299E-2</v>
      </c>
      <c r="O6068" s="43">
        <v>0</v>
      </c>
      <c r="P6068" s="43">
        <v>1</v>
      </c>
      <c r="R6068" s="43">
        <v>641.85144631979847</v>
      </c>
      <c r="S6068" s="43">
        <v>141.58768219579628</v>
      </c>
      <c r="T6068" s="43">
        <v>6993.4496590246263</v>
      </c>
      <c r="U6068" s="43">
        <v>7776.8887875402215</v>
      </c>
      <c r="W6068" s="43">
        <v>3155.1912036813342</v>
      </c>
      <c r="X6068" s="43">
        <v>0</v>
      </c>
      <c r="Y6068" s="43">
        <v>0</v>
      </c>
      <c r="Z6068" s="43">
        <v>3155.1912036813342</v>
      </c>
      <c r="AB6068" s="43">
        <v>89.760737653934655</v>
      </c>
      <c r="AC6068" s="43">
        <v>0</v>
      </c>
      <c r="AD6068" s="43">
        <v>0</v>
      </c>
      <c r="AE6068" s="43">
        <v>89.760737653934655</v>
      </c>
      <c r="AG6068" s="43">
        <v>5802396.6235699737</v>
      </c>
      <c r="AH6068" s="43">
        <v>681521.29999516823</v>
      </c>
      <c r="AI6068" s="43">
        <v>0</v>
      </c>
      <c r="AJ6068" s="43">
        <v>376995098.14652556</v>
      </c>
      <c r="AK6068" s="43">
        <v>382797494.77009553</v>
      </c>
    </row>
    <row r="6069" spans="3:37" x14ac:dyDescent="0.2">
      <c r="C6069" s="43">
        <v>6.261610181914623E-4</v>
      </c>
      <c r="D6069" s="43">
        <v>5.722697206222005E-2</v>
      </c>
      <c r="E6069" s="43">
        <v>6.2830214770049562</v>
      </c>
      <c r="F6069" s="43">
        <v>2.2964164795479567</v>
      </c>
      <c r="H6069" s="43">
        <v>8.651989584583297E-5</v>
      </c>
      <c r="I6069" s="43">
        <v>0.11294940908943218</v>
      </c>
      <c r="J6069" s="43">
        <v>0</v>
      </c>
      <c r="K6069" s="43">
        <v>1</v>
      </c>
      <c r="M6069" s="43">
        <v>7.854734038819311E-3</v>
      </c>
      <c r="N6069" s="43">
        <v>4.5072192582129723E-2</v>
      </c>
      <c r="O6069" s="43">
        <v>0</v>
      </c>
      <c r="P6069" s="43">
        <v>1</v>
      </c>
      <c r="R6069" s="43">
        <v>678.46768505515081</v>
      </c>
      <c r="S6069" s="43">
        <v>185.03007460177741</v>
      </c>
      <c r="T6069" s="43">
        <v>6703.2056346739791</v>
      </c>
      <c r="U6069" s="43">
        <v>7566.703394330907</v>
      </c>
      <c r="W6069" s="43">
        <v>4262.827036655347</v>
      </c>
      <c r="X6069" s="43">
        <v>0</v>
      </c>
      <c r="Y6069" s="43">
        <v>0</v>
      </c>
      <c r="Z6069" s="43">
        <v>4262.827036655347</v>
      </c>
      <c r="AB6069" s="43">
        <v>94.114705588848778</v>
      </c>
      <c r="AC6069" s="43">
        <v>0</v>
      </c>
      <c r="AD6069" s="43">
        <v>0</v>
      </c>
      <c r="AE6069" s="43">
        <v>94.114705588848778</v>
      </c>
      <c r="AG6069" s="43">
        <v>7839338.920409183</v>
      </c>
      <c r="AH6069" s="43">
        <v>920770.63991755492</v>
      </c>
      <c r="AI6069" s="43">
        <v>0</v>
      </c>
      <c r="AJ6069" s="43">
        <v>395281763.47316486</v>
      </c>
      <c r="AK6069" s="43">
        <v>403121102.39357406</v>
      </c>
    </row>
    <row r="6070" spans="3:37" x14ac:dyDescent="0.2">
      <c r="C6070" s="43">
        <v>5.9311409367162368E-4</v>
      </c>
      <c r="D6070" s="43">
        <v>5.7376005932561314E-2</v>
      </c>
      <c r="E6070" s="43">
        <v>3.8574899317028501</v>
      </c>
      <c r="F6070" s="43">
        <v>4.1523735550374834</v>
      </c>
      <c r="H6070" s="43">
        <v>9.6318034009668096E-5</v>
      </c>
      <c r="I6070" s="43">
        <v>7.9930688391755017E-2</v>
      </c>
      <c r="J6070" s="43">
        <v>0</v>
      </c>
      <c r="K6070" s="43">
        <v>1</v>
      </c>
      <c r="M6070" s="43">
        <v>7.7997023374289489E-3</v>
      </c>
      <c r="N6070" s="43">
        <v>4.6067189405306297E-2</v>
      </c>
      <c r="O6070" s="43">
        <v>0</v>
      </c>
      <c r="P6070" s="43">
        <v>1</v>
      </c>
      <c r="R6070" s="43">
        <v>644.33382321461283</v>
      </c>
      <c r="S6070" s="43">
        <v>145.76844988937802</v>
      </c>
      <c r="T6070" s="43">
        <v>6803.1824487013419</v>
      </c>
      <c r="U6070" s="43">
        <v>7593.284721805333</v>
      </c>
      <c r="W6070" s="43">
        <v>2485.5112357059734</v>
      </c>
      <c r="X6070" s="43">
        <v>0</v>
      </c>
      <c r="Y6070" s="43">
        <v>0</v>
      </c>
      <c r="Z6070" s="43">
        <v>2485.5112357059734</v>
      </c>
      <c r="AB6070" s="43">
        <v>217.33635682621983</v>
      </c>
      <c r="AC6070" s="43">
        <v>0</v>
      </c>
      <c r="AD6070" s="43">
        <v>0</v>
      </c>
      <c r="AE6070" s="43">
        <v>217.33635682621983</v>
      </c>
      <c r="AG6070" s="43">
        <v>4570855.162463285</v>
      </c>
      <c r="AH6070" s="43">
        <v>536870.42691249028</v>
      </c>
      <c r="AI6070" s="43">
        <v>0</v>
      </c>
      <c r="AJ6070" s="43">
        <v>912812698.67012322</v>
      </c>
      <c r="AK6070" s="43">
        <v>917383553.83258653</v>
      </c>
    </row>
    <row r="6071" spans="3:37" x14ac:dyDescent="0.2">
      <c r="C6071" s="43">
        <v>6.4493243431840153E-4</v>
      </c>
      <c r="D6071" s="43">
        <v>5.3850052282001466E-2</v>
      </c>
      <c r="E6071" s="43">
        <v>7.170268359825279</v>
      </c>
      <c r="F6071" s="43">
        <v>1.6574663318542147</v>
      </c>
      <c r="H6071" s="43">
        <v>9.0784970171453594E-5</v>
      </c>
      <c r="I6071" s="43">
        <v>9.9163346803474259E-2</v>
      </c>
      <c r="J6071" s="43">
        <v>0</v>
      </c>
      <c r="K6071" s="43">
        <v>1</v>
      </c>
      <c r="M6071" s="43">
        <v>7.805048598637317E-3</v>
      </c>
      <c r="N6071" s="43">
        <v>4.6345603724923246E-2</v>
      </c>
      <c r="O6071" s="43">
        <v>0</v>
      </c>
      <c r="P6071" s="43">
        <v>1</v>
      </c>
      <c r="R6071" s="43">
        <v>657.57110423146094</v>
      </c>
      <c r="S6071" s="43">
        <v>170.45412041365424</v>
      </c>
      <c r="T6071" s="43">
        <v>6848.9899392172292</v>
      </c>
      <c r="U6071" s="43">
        <v>7677.0151638623447</v>
      </c>
      <c r="W6071" s="43">
        <v>4714.9612830062151</v>
      </c>
      <c r="X6071" s="43">
        <v>0</v>
      </c>
      <c r="Y6071" s="43">
        <v>0</v>
      </c>
      <c r="Z6071" s="43">
        <v>4714.9612830062151</v>
      </c>
      <c r="AB6071" s="43">
        <v>46.259402216065098</v>
      </c>
      <c r="AC6071" s="43">
        <v>0</v>
      </c>
      <c r="AD6071" s="43">
        <v>0</v>
      </c>
      <c r="AE6071" s="43">
        <v>46.259402216065098</v>
      </c>
      <c r="AG6071" s="43">
        <v>8670813.7994484305</v>
      </c>
      <c r="AH6071" s="43">
        <v>1018431.6371293424</v>
      </c>
      <c r="AI6071" s="43">
        <v>0</v>
      </c>
      <c r="AJ6071" s="43">
        <v>194289489.30747342</v>
      </c>
      <c r="AK6071" s="43">
        <v>202960303.10692185</v>
      </c>
    </row>
    <row r="6072" spans="3:37" x14ac:dyDescent="0.2">
      <c r="C6072" s="43">
        <v>6.1685200306571542E-4</v>
      </c>
      <c r="D6072" s="43">
        <v>5.9514456084127532E-2</v>
      </c>
      <c r="E6072" s="43">
        <v>9.918071241832072</v>
      </c>
      <c r="F6072" s="43">
        <v>1.4471754905683278</v>
      </c>
      <c r="H6072" s="43">
        <v>8.7351342148720147E-5</v>
      </c>
      <c r="I6072" s="43">
        <v>9.7559660832475692E-2</v>
      </c>
      <c r="J6072" s="43">
        <v>0</v>
      </c>
      <c r="K6072" s="43">
        <v>1</v>
      </c>
      <c r="M6072" s="43">
        <v>7.7738477379367789E-3</v>
      </c>
      <c r="N6072" s="43">
        <v>4.5323741028814223E-2</v>
      </c>
      <c r="O6072" s="43">
        <v>0</v>
      </c>
      <c r="P6072" s="43">
        <v>1</v>
      </c>
      <c r="R6072" s="43">
        <v>695.09765113485901</v>
      </c>
      <c r="S6072" s="43">
        <v>161.35492910984564</v>
      </c>
      <c r="T6072" s="43">
        <v>6671.202940891586</v>
      </c>
      <c r="U6072" s="43">
        <v>7527.6555211362902</v>
      </c>
      <c r="W6072" s="43">
        <v>6894.0280239856675</v>
      </c>
      <c r="X6072" s="43">
        <v>0</v>
      </c>
      <c r="Y6072" s="43">
        <v>0</v>
      </c>
      <c r="Z6072" s="43">
        <v>6894.0280239856675</v>
      </c>
      <c r="AB6072" s="43">
        <v>33.25887774588616</v>
      </c>
      <c r="AC6072" s="43">
        <v>0</v>
      </c>
      <c r="AD6072" s="43">
        <v>0</v>
      </c>
      <c r="AE6072" s="43">
        <v>33.25887774588616</v>
      </c>
      <c r="AG6072" s="43">
        <v>12678117.536109643</v>
      </c>
      <c r="AH6072" s="43">
        <v>1489110.0531809041</v>
      </c>
      <c r="AI6072" s="43">
        <v>0</v>
      </c>
      <c r="AJ6072" s="43">
        <v>139687286.53272188</v>
      </c>
      <c r="AK6072" s="43">
        <v>152365404.06883153</v>
      </c>
    </row>
    <row r="6073" spans="3:37" x14ac:dyDescent="0.2">
      <c r="C6073" s="43">
        <v>6.2827936749110247E-4</v>
      </c>
      <c r="D6073" s="43">
        <v>5.7116498855759534E-2</v>
      </c>
      <c r="E6073" s="43">
        <v>3.3864971212000858</v>
      </c>
      <c r="F6073" s="43">
        <v>2.1594297958483097</v>
      </c>
      <c r="H6073" s="43">
        <v>9.431327684927826E-5</v>
      </c>
      <c r="I6073" s="43">
        <v>8.8796510451266047E-2</v>
      </c>
      <c r="J6073" s="43">
        <v>0</v>
      </c>
      <c r="K6073" s="43">
        <v>1</v>
      </c>
      <c r="M6073" s="43">
        <v>7.881557460502786E-3</v>
      </c>
      <c r="N6073" s="43">
        <v>4.5132684684487751E-2</v>
      </c>
      <c r="O6073" s="43">
        <v>0</v>
      </c>
      <c r="P6073" s="43">
        <v>1</v>
      </c>
      <c r="R6073" s="43">
        <v>679.44881994054413</v>
      </c>
      <c r="S6073" s="43">
        <v>158.56637806371458</v>
      </c>
      <c r="T6073" s="43">
        <v>6735.123860115963</v>
      </c>
      <c r="U6073" s="43">
        <v>7573.1390581202213</v>
      </c>
      <c r="W6073" s="43">
        <v>2300.9514727314481</v>
      </c>
      <c r="X6073" s="43">
        <v>0</v>
      </c>
      <c r="Y6073" s="43">
        <v>0</v>
      </c>
      <c r="Z6073" s="43">
        <v>2300.9514727314481</v>
      </c>
      <c r="AB6073" s="43">
        <v>84.291733105455279</v>
      </c>
      <c r="AC6073" s="43">
        <v>0</v>
      </c>
      <c r="AD6073" s="43">
        <v>0</v>
      </c>
      <c r="AE6073" s="43">
        <v>84.291733105455279</v>
      </c>
      <c r="AG6073" s="43">
        <v>4231449.7583531328</v>
      </c>
      <c r="AH6073" s="43">
        <v>497005.51810999279</v>
      </c>
      <c r="AI6073" s="43">
        <v>0</v>
      </c>
      <c r="AJ6073" s="43">
        <v>354025279.04291219</v>
      </c>
      <c r="AK6073" s="43">
        <v>358256728.8012653</v>
      </c>
    </row>
    <row r="6074" spans="3:37" x14ac:dyDescent="0.2">
      <c r="C6074" s="43">
        <v>6.1045893207223312E-4</v>
      </c>
      <c r="D6074" s="43">
        <v>6.1914085442716482E-2</v>
      </c>
      <c r="E6074" s="43">
        <v>10.250089844719824</v>
      </c>
      <c r="F6074" s="43">
        <v>3.7024581923650324</v>
      </c>
      <c r="H6074" s="43">
        <v>8.8012660723524067E-5</v>
      </c>
      <c r="I6074" s="43">
        <v>8.0264638454845938E-2</v>
      </c>
      <c r="J6074" s="43">
        <v>0</v>
      </c>
      <c r="K6074" s="43">
        <v>1</v>
      </c>
      <c r="M6074" s="43">
        <v>7.8701269322868361E-3</v>
      </c>
      <c r="N6074" s="43">
        <v>4.4615039596434841E-2</v>
      </c>
      <c r="O6074" s="43">
        <v>0</v>
      </c>
      <c r="P6074" s="43">
        <v>1</v>
      </c>
      <c r="R6074" s="43">
        <v>715.62958668455144</v>
      </c>
      <c r="S6074" s="43">
        <v>133.75553936613099</v>
      </c>
      <c r="T6074" s="43">
        <v>6648.2201519149094</v>
      </c>
      <c r="U6074" s="43">
        <v>7497.605277965592</v>
      </c>
      <c r="W6074" s="43">
        <v>7335.2675590563658</v>
      </c>
      <c r="X6074" s="43">
        <v>0</v>
      </c>
      <c r="Y6074" s="43">
        <v>0</v>
      </c>
      <c r="Z6074" s="43">
        <v>7335.2675590563658</v>
      </c>
      <c r="AB6074" s="43">
        <v>206.93361719808811</v>
      </c>
      <c r="AC6074" s="43">
        <v>0</v>
      </c>
      <c r="AD6074" s="43">
        <v>0</v>
      </c>
      <c r="AE6074" s="43">
        <v>206.93361719808811</v>
      </c>
      <c r="AG6074" s="43">
        <v>13489557.041104658</v>
      </c>
      <c r="AH6074" s="43">
        <v>1584417.7927561749</v>
      </c>
      <c r="AI6074" s="43">
        <v>0</v>
      </c>
      <c r="AJ6074" s="43">
        <v>869121192.23197007</v>
      </c>
      <c r="AK6074" s="43">
        <v>882610749.27307475</v>
      </c>
    </row>
    <row r="6075" spans="3:37" x14ac:dyDescent="0.2">
      <c r="C6075" s="43">
        <v>6.0742586351566943E-4</v>
      </c>
      <c r="D6075" s="43">
        <v>4.7110352140191158E-2</v>
      </c>
      <c r="E6075" s="43">
        <v>5.0351009526712271</v>
      </c>
      <c r="F6075" s="43">
        <v>2.7792100193241343</v>
      </c>
      <c r="H6075" s="43">
        <v>8.4887889013630916E-5</v>
      </c>
      <c r="I6075" s="43">
        <v>0.10573307090511286</v>
      </c>
      <c r="J6075" s="43">
        <v>0</v>
      </c>
      <c r="K6075" s="43">
        <v>1</v>
      </c>
      <c r="M6075" s="43">
        <v>7.8765242948355407E-3</v>
      </c>
      <c r="N6075" s="43">
        <v>4.6358365928015899E-2</v>
      </c>
      <c r="O6075" s="43">
        <v>0</v>
      </c>
      <c r="P6075" s="43">
        <v>1</v>
      </c>
      <c r="R6075" s="43">
        <v>541.8162211986421</v>
      </c>
      <c r="S6075" s="43">
        <v>169.94130639879597</v>
      </c>
      <c r="T6075" s="43">
        <v>6913.6136900139154</v>
      </c>
      <c r="U6075" s="43">
        <v>7625.3712176113531</v>
      </c>
      <c r="W6075" s="43">
        <v>2728.0993715300074</v>
      </c>
      <c r="X6075" s="43">
        <v>0</v>
      </c>
      <c r="Y6075" s="43">
        <v>0</v>
      </c>
      <c r="Z6075" s="43">
        <v>2728.0993715300074</v>
      </c>
      <c r="AB6075" s="43">
        <v>103.14851888461929</v>
      </c>
      <c r="AC6075" s="43">
        <v>0</v>
      </c>
      <c r="AD6075" s="43">
        <v>0</v>
      </c>
      <c r="AE6075" s="43">
        <v>103.14851888461929</v>
      </c>
      <c r="AG6075" s="43">
        <v>5016974.7442436833</v>
      </c>
      <c r="AH6075" s="43">
        <v>589269.46425048157</v>
      </c>
      <c r="AI6075" s="43">
        <v>0</v>
      </c>
      <c r="AJ6075" s="43">
        <v>433223779.31540102</v>
      </c>
      <c r="AK6075" s="43">
        <v>438240754.0596447</v>
      </c>
    </row>
    <row r="6076" spans="3:37" x14ac:dyDescent="0.2">
      <c r="C6076" s="43">
        <v>6.1191226885837224E-4</v>
      </c>
      <c r="D6076" s="43">
        <v>4.6698609883671159E-2</v>
      </c>
      <c r="E6076" s="43">
        <v>1.7441295711270799</v>
      </c>
      <c r="F6076" s="43">
        <v>2.2017505728294706</v>
      </c>
      <c r="H6076" s="43">
        <v>7.6921650478054156E-5</v>
      </c>
      <c r="I6076" s="43">
        <v>0.10886939118382055</v>
      </c>
      <c r="J6076" s="43">
        <v>0</v>
      </c>
      <c r="K6076" s="43">
        <v>1</v>
      </c>
      <c r="M6076" s="43">
        <v>7.8892183379215552E-3</v>
      </c>
      <c r="N6076" s="43">
        <v>4.6626832831142995E-2</v>
      </c>
      <c r="O6076" s="43">
        <v>0</v>
      </c>
      <c r="P6076" s="43">
        <v>1</v>
      </c>
      <c r="R6076" s="43">
        <v>541.04761434898967</v>
      </c>
      <c r="S6076" s="43">
        <v>158.56114059668508</v>
      </c>
      <c r="T6076" s="43">
        <v>6964.8579761381634</v>
      </c>
      <c r="U6076" s="43">
        <v>7664.4667310838377</v>
      </c>
      <c r="W6076" s="43">
        <v>943.65714357383308</v>
      </c>
      <c r="X6076" s="43">
        <v>0</v>
      </c>
      <c r="Y6076" s="43">
        <v>0</v>
      </c>
      <c r="Z6076" s="43">
        <v>943.65714357383308</v>
      </c>
      <c r="AB6076" s="43">
        <v>69.571858010495106</v>
      </c>
      <c r="AC6076" s="43">
        <v>0</v>
      </c>
      <c r="AD6076" s="43">
        <v>0</v>
      </c>
      <c r="AE6076" s="43">
        <v>69.571858010495106</v>
      </c>
      <c r="AG6076" s="43">
        <v>1735385.4870322791</v>
      </c>
      <c r="AH6076" s="43">
        <v>203829.94301194794</v>
      </c>
      <c r="AI6076" s="43">
        <v>0</v>
      </c>
      <c r="AJ6076" s="43">
        <v>292201803.64407945</v>
      </c>
      <c r="AK6076" s="43">
        <v>293937189.13111174</v>
      </c>
    </row>
    <row r="6077" spans="3:37" x14ac:dyDescent="0.2">
      <c r="C6077" s="43">
        <v>6.3359660852480015E-4</v>
      </c>
      <c r="D6077" s="43">
        <v>4.2924025955922915E-2</v>
      </c>
      <c r="E6077" s="43">
        <v>5.307115487665004</v>
      </c>
      <c r="F6077" s="43">
        <v>3.8073709292611424</v>
      </c>
      <c r="H6077" s="43">
        <v>9.5945172463585138E-5</v>
      </c>
      <c r="I6077" s="43">
        <v>7.6626876889073756E-2</v>
      </c>
      <c r="J6077" s="43">
        <v>0</v>
      </c>
      <c r="K6077" s="43">
        <v>1</v>
      </c>
      <c r="M6077" s="43">
        <v>7.8651665116274971E-3</v>
      </c>
      <c r="N6077" s="43">
        <v>4.7148277073547962E-2</v>
      </c>
      <c r="O6077" s="43">
        <v>0</v>
      </c>
      <c r="P6077" s="43">
        <v>1</v>
      </c>
      <c r="R6077" s="43">
        <v>514.93885798834822</v>
      </c>
      <c r="S6077" s="43">
        <v>139.20236884227478</v>
      </c>
      <c r="T6077" s="43">
        <v>7021.277231181567</v>
      </c>
      <c r="U6077" s="43">
        <v>7675.4184580121901</v>
      </c>
      <c r="W6077" s="43">
        <v>2732.8399884304927</v>
      </c>
      <c r="X6077" s="43">
        <v>0</v>
      </c>
      <c r="Y6077" s="43">
        <v>0</v>
      </c>
      <c r="Z6077" s="43">
        <v>2732.8399884304927</v>
      </c>
      <c r="AB6077" s="43">
        <v>154.68180868818601</v>
      </c>
      <c r="AC6077" s="43">
        <v>0</v>
      </c>
      <c r="AD6077" s="43">
        <v>0</v>
      </c>
      <c r="AE6077" s="43">
        <v>154.68180868818601</v>
      </c>
      <c r="AG6077" s="43">
        <v>5025692.7387236757</v>
      </c>
      <c r="AH6077" s="43">
        <v>590293.43750098639</v>
      </c>
      <c r="AI6077" s="43">
        <v>0</v>
      </c>
      <c r="AJ6077" s="43">
        <v>649663596.49038124</v>
      </c>
      <c r="AK6077" s="43">
        <v>654689289.22910488</v>
      </c>
    </row>
    <row r="6078" spans="3:37" x14ac:dyDescent="0.2">
      <c r="C6078" s="43">
        <v>6.2102421203058533E-4</v>
      </c>
      <c r="D6078" s="43">
        <v>5.8574492589554383E-2</v>
      </c>
      <c r="E6078" s="43">
        <v>5.2748600512061694</v>
      </c>
      <c r="F6078" s="43">
        <v>3.6712894051138854</v>
      </c>
      <c r="H6078" s="43">
        <v>9.5322837107225666E-5</v>
      </c>
      <c r="I6078" s="43">
        <v>0.10730164719522517</v>
      </c>
      <c r="J6078" s="43">
        <v>0</v>
      </c>
      <c r="K6078" s="43">
        <v>1</v>
      </c>
      <c r="M6078" s="43">
        <v>7.8639346205546801E-3</v>
      </c>
      <c r="N6078" s="43">
        <v>4.4690251181050168E-2</v>
      </c>
      <c r="O6078" s="43">
        <v>0</v>
      </c>
      <c r="P6078" s="43">
        <v>1</v>
      </c>
      <c r="R6078" s="43">
        <v>688.74655624990385</v>
      </c>
      <c r="S6078" s="43">
        <v>193.66258367078427</v>
      </c>
      <c r="T6078" s="43">
        <v>6654.1879357263369</v>
      </c>
      <c r="U6078" s="43">
        <v>7536.5970756470251</v>
      </c>
      <c r="W6078" s="43">
        <v>3633.0416949684404</v>
      </c>
      <c r="X6078" s="43">
        <v>0</v>
      </c>
      <c r="Y6078" s="43">
        <v>0</v>
      </c>
      <c r="Z6078" s="43">
        <v>3633.0416949684404</v>
      </c>
      <c r="AB6078" s="43">
        <v>196.86302750153757</v>
      </c>
      <c r="AC6078" s="43">
        <v>0</v>
      </c>
      <c r="AD6078" s="43">
        <v>0</v>
      </c>
      <c r="AE6078" s="43">
        <v>196.86302750153757</v>
      </c>
      <c r="AG6078" s="43">
        <v>6681163.6770469621</v>
      </c>
      <c r="AH6078" s="43">
        <v>784737.0061131831</v>
      </c>
      <c r="AI6078" s="43">
        <v>0</v>
      </c>
      <c r="AJ6078" s="43">
        <v>826824715.50645781</v>
      </c>
      <c r="AK6078" s="43">
        <v>833505879.18350482</v>
      </c>
    </row>
    <row r="6079" spans="3:37" x14ac:dyDescent="0.2">
      <c r="C6079" s="43">
        <v>6.1157650177567913E-4</v>
      </c>
      <c r="D6079" s="43">
        <v>5.5145472970375864E-2</v>
      </c>
      <c r="E6079" s="43">
        <v>3.2294328095503477</v>
      </c>
      <c r="F6079" s="43">
        <v>2.3152013137745944</v>
      </c>
      <c r="H6079" s="43">
        <v>9.4367995016275685E-5</v>
      </c>
      <c r="I6079" s="43">
        <v>7.8674698591856246E-2</v>
      </c>
      <c r="J6079" s="43">
        <v>0</v>
      </c>
      <c r="K6079" s="43">
        <v>1</v>
      </c>
      <c r="M6079" s="43">
        <v>7.8828843226654843E-3</v>
      </c>
      <c r="N6079" s="43">
        <v>4.6218786728416839E-2</v>
      </c>
      <c r="O6079" s="43">
        <v>0</v>
      </c>
      <c r="P6079" s="43">
        <v>1</v>
      </c>
      <c r="R6079" s="43">
        <v>638.56193893219995</v>
      </c>
      <c r="S6079" s="43">
        <v>140.57308907257723</v>
      </c>
      <c r="T6079" s="43">
        <v>6898.3633719123482</v>
      </c>
      <c r="U6079" s="43">
        <v>7677.4983999171254</v>
      </c>
      <c r="W6079" s="43">
        <v>2062.1928765177322</v>
      </c>
      <c r="X6079" s="43">
        <v>0</v>
      </c>
      <c r="Y6079" s="43">
        <v>0</v>
      </c>
      <c r="Z6079" s="43">
        <v>2062.1928765177322</v>
      </c>
      <c r="AB6079" s="43">
        <v>89.862612608078749</v>
      </c>
      <c r="AC6079" s="43">
        <v>0</v>
      </c>
      <c r="AD6079" s="43">
        <v>0</v>
      </c>
      <c r="AE6079" s="43">
        <v>89.862612608078749</v>
      </c>
      <c r="AG6079" s="43">
        <v>3792372.6999161094</v>
      </c>
      <c r="AH6079" s="43">
        <v>445433.66132783017</v>
      </c>
      <c r="AI6079" s="43">
        <v>0</v>
      </c>
      <c r="AJ6079" s="43">
        <v>377422972.95393074</v>
      </c>
      <c r="AK6079" s="43">
        <v>381215345.65384686</v>
      </c>
    </row>
    <row r="6080" spans="3:37" x14ac:dyDescent="0.2">
      <c r="C6080" s="43">
        <v>6.178207430870275E-4</v>
      </c>
      <c r="D6080" s="43">
        <v>4.9561221995387858E-2</v>
      </c>
      <c r="E6080" s="43">
        <v>1.3014482159798031</v>
      </c>
      <c r="F6080" s="43">
        <v>2.1587939921734987</v>
      </c>
      <c r="H6080" s="43">
        <v>1.0124112786324968E-4</v>
      </c>
      <c r="I6080" s="43">
        <v>8.3406777821525613E-2</v>
      </c>
      <c r="J6080" s="43">
        <v>0</v>
      </c>
      <c r="K6080" s="43">
        <v>1</v>
      </c>
      <c r="M6080" s="43">
        <v>7.8908155016563786E-3</v>
      </c>
      <c r="N6080" s="43">
        <v>4.8230736060297486E-2</v>
      </c>
      <c r="O6080" s="43">
        <v>0</v>
      </c>
      <c r="P6080" s="43">
        <v>1</v>
      </c>
      <c r="R6080" s="43">
        <v>579.75815226224313</v>
      </c>
      <c r="S6080" s="43">
        <v>159.88241195068994</v>
      </c>
      <c r="T6080" s="43">
        <v>7205.8986860327423</v>
      </c>
      <c r="U6080" s="43">
        <v>7945.5392502456752</v>
      </c>
      <c r="W6080" s="43">
        <v>754.52521296144334</v>
      </c>
      <c r="X6080" s="43">
        <v>0</v>
      </c>
      <c r="Y6080" s="43">
        <v>0</v>
      </c>
      <c r="Z6080" s="43">
        <v>754.52521296144334</v>
      </c>
      <c r="AB6080" s="43">
        <v>71.884768221795241</v>
      </c>
      <c r="AC6080" s="43">
        <v>0</v>
      </c>
      <c r="AD6080" s="43">
        <v>0</v>
      </c>
      <c r="AE6080" s="43">
        <v>71.884768221795241</v>
      </c>
      <c r="AG6080" s="43">
        <v>1387571.8666360944</v>
      </c>
      <c r="AH6080" s="43">
        <v>162977.44599967176</v>
      </c>
      <c r="AI6080" s="43">
        <v>0</v>
      </c>
      <c r="AJ6080" s="43">
        <v>301916026.53154004</v>
      </c>
      <c r="AK6080" s="43">
        <v>303303598.39817613</v>
      </c>
    </row>
    <row r="6081" spans="3:37" x14ac:dyDescent="0.2">
      <c r="C6081" s="43">
        <v>5.9947267015191333E-4</v>
      </c>
      <c r="D6081" s="43">
        <v>4.2936275904001321E-2</v>
      </c>
      <c r="E6081" s="43">
        <v>8.0927716050779122</v>
      </c>
      <c r="F6081" s="43">
        <v>2.9988774532296762</v>
      </c>
      <c r="H6081" s="43">
        <v>9.3678787069007008E-5</v>
      </c>
      <c r="I6081" s="43">
        <v>9.6551630376108546E-2</v>
      </c>
      <c r="J6081" s="43">
        <v>0</v>
      </c>
      <c r="K6081" s="43">
        <v>1</v>
      </c>
      <c r="M6081" s="43">
        <v>7.8605460036641484E-3</v>
      </c>
      <c r="N6081" s="43">
        <v>4.6204186159309213E-2</v>
      </c>
      <c r="O6081" s="43">
        <v>0</v>
      </c>
      <c r="P6081" s="43">
        <v>1</v>
      </c>
      <c r="R6081" s="43">
        <v>487.34457310693932</v>
      </c>
      <c r="S6081" s="43">
        <v>171.25499342508073</v>
      </c>
      <c r="T6081" s="43">
        <v>6876.641937837906</v>
      </c>
      <c r="U6081" s="43">
        <v>7535.2415043699257</v>
      </c>
      <c r="W6081" s="43">
        <v>3943.9683231286554</v>
      </c>
      <c r="X6081" s="43">
        <v>0</v>
      </c>
      <c r="Y6081" s="43">
        <v>0</v>
      </c>
      <c r="Z6081" s="43">
        <v>3943.9683231286554</v>
      </c>
      <c r="AB6081" s="43">
        <v>104.23320246769138</v>
      </c>
      <c r="AC6081" s="43">
        <v>0</v>
      </c>
      <c r="AD6081" s="43">
        <v>0</v>
      </c>
      <c r="AE6081" s="43">
        <v>104.23320246769138</v>
      </c>
      <c r="AG6081" s="43">
        <v>7252957.7462335974</v>
      </c>
      <c r="AH6081" s="43">
        <v>851897.15779578954</v>
      </c>
      <c r="AI6081" s="43">
        <v>0</v>
      </c>
      <c r="AJ6081" s="43">
        <v>437779450.36430383</v>
      </c>
      <c r="AK6081" s="43">
        <v>445032408.11053741</v>
      </c>
    </row>
    <row r="6082" spans="3:37" x14ac:dyDescent="0.2">
      <c r="C6082" s="43">
        <v>6.2163068244391884E-4</v>
      </c>
      <c r="D6082" s="43">
        <v>6.2576268824155123E-2</v>
      </c>
      <c r="E6082" s="43">
        <v>4.1799518501572006</v>
      </c>
      <c r="F6082" s="43">
        <v>1.6318115638652042</v>
      </c>
      <c r="H6082" s="43">
        <v>8.8299639218231436E-5</v>
      </c>
      <c r="I6082" s="43">
        <v>0.11054271444518593</v>
      </c>
      <c r="J6082" s="43">
        <v>0</v>
      </c>
      <c r="K6082" s="43">
        <v>1</v>
      </c>
      <c r="M6082" s="43">
        <v>7.844525704801911E-3</v>
      </c>
      <c r="N6082" s="43">
        <v>4.7193614535392836E-2</v>
      </c>
      <c r="O6082" s="43">
        <v>0</v>
      </c>
      <c r="P6082" s="43">
        <v>1</v>
      </c>
      <c r="R6082" s="43">
        <v>736.51988949131874</v>
      </c>
      <c r="S6082" s="43">
        <v>184.81253607151893</v>
      </c>
      <c r="T6082" s="43">
        <v>7009.5849637091651</v>
      </c>
      <c r="U6082" s="43">
        <v>7930.9173892720028</v>
      </c>
      <c r="W6082" s="43">
        <v>3078.6176747568147</v>
      </c>
      <c r="X6082" s="43">
        <v>0</v>
      </c>
      <c r="Y6082" s="43">
        <v>0</v>
      </c>
      <c r="Z6082" s="43">
        <v>3078.6176747568147</v>
      </c>
      <c r="AB6082" s="43">
        <v>49.79157080211511</v>
      </c>
      <c r="AC6082" s="43">
        <v>0</v>
      </c>
      <c r="AD6082" s="43">
        <v>0</v>
      </c>
      <c r="AE6082" s="43">
        <v>49.79157080211511</v>
      </c>
      <c r="AG6082" s="43">
        <v>5661577.9038777826</v>
      </c>
      <c r="AH6082" s="43">
        <v>664981.41774747195</v>
      </c>
      <c r="AI6082" s="43">
        <v>0</v>
      </c>
      <c r="AJ6082" s="43">
        <v>209124597.36888346</v>
      </c>
      <c r="AK6082" s="43">
        <v>214786175.27276126</v>
      </c>
    </row>
    <row r="6083" spans="3:37" x14ac:dyDescent="0.2">
      <c r="C6083" s="43">
        <v>6.1043646850911237E-4</v>
      </c>
      <c r="D6083" s="43">
        <v>5.8476116936037936E-2</v>
      </c>
      <c r="E6083" s="43">
        <v>2.0618266721101866</v>
      </c>
      <c r="F6083" s="43">
        <v>3.5237079802679134</v>
      </c>
      <c r="H6083" s="43">
        <v>8.5868176241780689E-5</v>
      </c>
      <c r="I6083" s="43">
        <v>0.11508130961889018</v>
      </c>
      <c r="J6083" s="43">
        <v>0</v>
      </c>
      <c r="K6083" s="43">
        <v>1</v>
      </c>
      <c r="M6083" s="43">
        <v>7.8503985489423167E-3</v>
      </c>
      <c r="N6083" s="43">
        <v>4.8445951664133902E-2</v>
      </c>
      <c r="O6083" s="43">
        <v>0</v>
      </c>
      <c r="P6083" s="43">
        <v>1</v>
      </c>
      <c r="R6083" s="43">
        <v>675.86719899189598</v>
      </c>
      <c r="S6083" s="43">
        <v>187.10242108965775</v>
      </c>
      <c r="T6083" s="43">
        <v>7200.9794223880299</v>
      </c>
      <c r="U6083" s="43">
        <v>8063.9490424695832</v>
      </c>
      <c r="W6083" s="43">
        <v>1393.5210176858941</v>
      </c>
      <c r="X6083" s="43">
        <v>0</v>
      </c>
      <c r="Y6083" s="43">
        <v>0</v>
      </c>
      <c r="Z6083" s="43">
        <v>1393.5210176858941</v>
      </c>
      <c r="AB6083" s="43">
        <v>182.50898447559717</v>
      </c>
      <c r="AC6083" s="43">
        <v>0</v>
      </c>
      <c r="AD6083" s="43">
        <v>0</v>
      </c>
      <c r="AE6083" s="43">
        <v>182.50898447559717</v>
      </c>
      <c r="AG6083" s="43">
        <v>2562685.1515243594</v>
      </c>
      <c r="AH6083" s="43">
        <v>301000.53982015315</v>
      </c>
      <c r="AI6083" s="43">
        <v>0</v>
      </c>
      <c r="AJ6083" s="43">
        <v>766537734.79750812</v>
      </c>
      <c r="AK6083" s="43">
        <v>769100419.94903243</v>
      </c>
    </row>
    <row r="6084" spans="3:37" x14ac:dyDescent="0.2">
      <c r="C6084" s="43">
        <v>5.925907462788762E-4</v>
      </c>
      <c r="D6084" s="43">
        <v>5.2071271074266116E-2</v>
      </c>
      <c r="E6084" s="43">
        <v>6.3862598438711569</v>
      </c>
      <c r="F6084" s="43">
        <v>2.8939940373851036</v>
      </c>
      <c r="H6084" s="43">
        <v>8.9136442336017676E-5</v>
      </c>
      <c r="I6084" s="43">
        <v>8.7833760861049742E-2</v>
      </c>
      <c r="J6084" s="43">
        <v>0</v>
      </c>
      <c r="K6084" s="43">
        <v>1</v>
      </c>
      <c r="M6084" s="43">
        <v>7.9387680507990721E-3</v>
      </c>
      <c r="N6084" s="43">
        <v>4.7637645048520194E-2</v>
      </c>
      <c r="O6084" s="43">
        <v>0</v>
      </c>
      <c r="P6084" s="43">
        <v>1</v>
      </c>
      <c r="R6084" s="43">
        <v>584.24555540274253</v>
      </c>
      <c r="S6084" s="43">
        <v>148.23786377141434</v>
      </c>
      <c r="T6084" s="43">
        <v>7160.5399178447269</v>
      </c>
      <c r="U6084" s="43">
        <v>7893.0233370188835</v>
      </c>
      <c r="W6084" s="43">
        <v>3731.1439294287356</v>
      </c>
      <c r="X6084" s="43">
        <v>0</v>
      </c>
      <c r="Y6084" s="43">
        <v>0</v>
      </c>
      <c r="Z6084" s="43">
        <v>3731.1439294287356</v>
      </c>
      <c r="AB6084" s="43">
        <v>118.40166301826507</v>
      </c>
      <c r="AC6084" s="43">
        <v>0</v>
      </c>
      <c r="AD6084" s="43">
        <v>0</v>
      </c>
      <c r="AE6084" s="43">
        <v>118.40166301826507</v>
      </c>
      <c r="AG6084" s="43">
        <v>6861573.6862194445</v>
      </c>
      <c r="AH6084" s="43">
        <v>805927.08875660691</v>
      </c>
      <c r="AI6084" s="43">
        <v>0</v>
      </c>
      <c r="AJ6084" s="43">
        <v>497286984.67671329</v>
      </c>
      <c r="AK6084" s="43">
        <v>504148558.36293274</v>
      </c>
    </row>
    <row r="6085" spans="3:37" x14ac:dyDescent="0.2">
      <c r="C6085" s="43">
        <v>6.2100821992738808E-4</v>
      </c>
      <c r="D6085" s="43">
        <v>5.4129315628779477E-2</v>
      </c>
      <c r="E6085" s="43">
        <v>6.6031550277815967</v>
      </c>
      <c r="F6085" s="43">
        <v>4.3723360548238031</v>
      </c>
      <c r="H6085" s="43">
        <v>8.8017416766655659E-5</v>
      </c>
      <c r="I6085" s="43">
        <v>0.10818784298179929</v>
      </c>
      <c r="J6085" s="43">
        <v>0</v>
      </c>
      <c r="K6085" s="43">
        <v>1</v>
      </c>
      <c r="M6085" s="43">
        <v>7.9037733535776145E-3</v>
      </c>
      <c r="N6085" s="43">
        <v>4.6866853955679355E-2</v>
      </c>
      <c r="O6085" s="43">
        <v>0</v>
      </c>
      <c r="P6085" s="43">
        <v>1</v>
      </c>
      <c r="R6085" s="43">
        <v>636.46167544946763</v>
      </c>
      <c r="S6085" s="43">
        <v>180.29739547679833</v>
      </c>
      <c r="T6085" s="43">
        <v>7013.6267883209102</v>
      </c>
      <c r="U6085" s="43">
        <v>7830.3858592471761</v>
      </c>
      <c r="W6085" s="43">
        <v>4202.6551122344508</v>
      </c>
      <c r="X6085" s="43">
        <v>0</v>
      </c>
      <c r="Y6085" s="43">
        <v>0</v>
      </c>
      <c r="Z6085" s="43">
        <v>4202.6551122344508</v>
      </c>
      <c r="AB6085" s="43">
        <v>229.66080415260319</v>
      </c>
      <c r="AC6085" s="43">
        <v>0</v>
      </c>
      <c r="AD6085" s="43">
        <v>0</v>
      </c>
      <c r="AE6085" s="43">
        <v>229.66080415260319</v>
      </c>
      <c r="AG6085" s="43">
        <v>7728682.7513991548</v>
      </c>
      <c r="AH6085" s="43">
        <v>907773.50424264139</v>
      </c>
      <c r="AI6085" s="43">
        <v>0</v>
      </c>
      <c r="AJ6085" s="43">
        <v>964575377.44093335</v>
      </c>
      <c r="AK6085" s="43">
        <v>972304060.19233251</v>
      </c>
    </row>
    <row r="6086" spans="3:37" x14ac:dyDescent="0.2">
      <c r="C6086" s="43">
        <v>5.8937088735255816E-4</v>
      </c>
      <c r="D6086" s="43">
        <v>5.4660373334204482E-2</v>
      </c>
      <c r="E6086" s="43">
        <v>4.4993290936495534</v>
      </c>
      <c r="F6086" s="43">
        <v>2.4795052190132694</v>
      </c>
      <c r="H6086" s="43">
        <v>8.070486478410387E-5</v>
      </c>
      <c r="I6086" s="43">
        <v>0.10306834871019954</v>
      </c>
      <c r="J6086" s="43">
        <v>0</v>
      </c>
      <c r="K6086" s="43">
        <v>1</v>
      </c>
      <c r="M6086" s="43">
        <v>7.8165645900389776E-3</v>
      </c>
      <c r="N6086" s="43">
        <v>4.6936894703224485E-2</v>
      </c>
      <c r="O6086" s="43">
        <v>0</v>
      </c>
      <c r="P6086" s="43">
        <v>1</v>
      </c>
      <c r="R6086" s="43">
        <v>609.96321660453179</v>
      </c>
      <c r="S6086" s="43">
        <v>157.49523004572518</v>
      </c>
      <c r="T6086" s="43">
        <v>6946.6056852078</v>
      </c>
      <c r="U6086" s="43">
        <v>7714.0641318580565</v>
      </c>
      <c r="W6086" s="43">
        <v>2744.4252465248342</v>
      </c>
      <c r="X6086" s="43">
        <v>0</v>
      </c>
      <c r="Y6086" s="43">
        <v>0</v>
      </c>
      <c r="Z6086" s="43">
        <v>2744.4252465248342</v>
      </c>
      <c r="AB6086" s="43">
        <v>96.561482573860303</v>
      </c>
      <c r="AC6086" s="43">
        <v>0</v>
      </c>
      <c r="AD6086" s="43">
        <v>0</v>
      </c>
      <c r="AE6086" s="43">
        <v>96.561482573860303</v>
      </c>
      <c r="AG6086" s="43">
        <v>5046998.0283591701</v>
      </c>
      <c r="AH6086" s="43">
        <v>592795.85324936418</v>
      </c>
      <c r="AI6086" s="43">
        <v>0</v>
      </c>
      <c r="AJ6086" s="43">
        <v>405558226.81021327</v>
      </c>
      <c r="AK6086" s="43">
        <v>410605224.83857244</v>
      </c>
    </row>
    <row r="6087" spans="3:37" x14ac:dyDescent="0.2">
      <c r="C6087" s="43">
        <v>6.0806941443798733E-4</v>
      </c>
      <c r="D6087" s="43">
        <v>5.640434943741035E-2</v>
      </c>
      <c r="E6087" s="43">
        <v>8.078791448715771</v>
      </c>
      <c r="F6087" s="43">
        <v>2.1814197381802556</v>
      </c>
      <c r="H6087" s="43">
        <v>8.5145215511331991E-5</v>
      </c>
      <c r="I6087" s="43">
        <v>0.107710529807021</v>
      </c>
      <c r="J6087" s="43">
        <v>0</v>
      </c>
      <c r="K6087" s="43">
        <v>1</v>
      </c>
      <c r="M6087" s="43">
        <v>7.7633692742254574E-3</v>
      </c>
      <c r="N6087" s="43">
        <v>4.553306698037967E-2</v>
      </c>
      <c r="O6087" s="43">
        <v>0</v>
      </c>
      <c r="P6087" s="43">
        <v>1</v>
      </c>
      <c r="R6087" s="43">
        <v>649.39378280661822</v>
      </c>
      <c r="S6087" s="43">
        <v>173.64440079787744</v>
      </c>
      <c r="T6087" s="43">
        <v>6692.9799091095119</v>
      </c>
      <c r="U6087" s="43">
        <v>7516.0180927140073</v>
      </c>
      <c r="W6087" s="43">
        <v>5246.316939387294</v>
      </c>
      <c r="X6087" s="43">
        <v>0</v>
      </c>
      <c r="Y6087" s="43">
        <v>0</v>
      </c>
      <c r="Z6087" s="43">
        <v>5246.316939387294</v>
      </c>
      <c r="AB6087" s="43">
        <v>82.09110971594302</v>
      </c>
      <c r="AC6087" s="43">
        <v>0</v>
      </c>
      <c r="AD6087" s="43">
        <v>0</v>
      </c>
      <c r="AE6087" s="43">
        <v>82.09110971594302</v>
      </c>
      <c r="AG6087" s="43">
        <v>9647976.8515332341</v>
      </c>
      <c r="AH6087" s="43">
        <v>1133204.4589076554</v>
      </c>
      <c r="AI6087" s="43">
        <v>0</v>
      </c>
      <c r="AJ6087" s="43">
        <v>344782660.8069607</v>
      </c>
      <c r="AK6087" s="43">
        <v>354430637.65849394</v>
      </c>
    </row>
    <row r="6088" spans="3:37" x14ac:dyDescent="0.2">
      <c r="C6088" s="43">
        <v>6.1494686766938589E-4</v>
      </c>
      <c r="D6088" s="43">
        <v>5.3460417253786668E-2</v>
      </c>
      <c r="E6088" s="43">
        <v>4.9714387021492099</v>
      </c>
      <c r="F6088" s="43">
        <v>1.4511498449493399</v>
      </c>
      <c r="H6088" s="43">
        <v>9.7725058795239406E-5</v>
      </c>
      <c r="I6088" s="43">
        <v>0.11513072756067277</v>
      </c>
      <c r="J6088" s="43">
        <v>0</v>
      </c>
      <c r="K6088" s="43">
        <v>1</v>
      </c>
      <c r="M6088" s="43">
        <v>7.8164112262742516E-3</v>
      </c>
      <c r="N6088" s="43">
        <v>4.5456228049582915E-2</v>
      </c>
      <c r="O6088" s="43">
        <v>0</v>
      </c>
      <c r="P6088" s="43">
        <v>1</v>
      </c>
      <c r="R6088" s="43">
        <v>622.46123569089764</v>
      </c>
      <c r="S6088" s="43">
        <v>213.02940891018292</v>
      </c>
      <c r="T6088" s="43">
        <v>6727.3367516847711</v>
      </c>
      <c r="U6088" s="43">
        <v>7562.827396285852</v>
      </c>
      <c r="W6088" s="43">
        <v>3094.5278777013496</v>
      </c>
      <c r="X6088" s="43">
        <v>0</v>
      </c>
      <c r="Y6088" s="43">
        <v>0</v>
      </c>
      <c r="Z6088" s="43">
        <v>3094.5278777013496</v>
      </c>
      <c r="AB6088" s="43">
        <v>30.048092026674748</v>
      </c>
      <c r="AC6088" s="43">
        <v>0</v>
      </c>
      <c r="AD6088" s="43">
        <v>0</v>
      </c>
      <c r="AE6088" s="43">
        <v>30.048092026674748</v>
      </c>
      <c r="AG6088" s="43">
        <v>5690836.7670927821</v>
      </c>
      <c r="AH6088" s="43">
        <v>668418.02158349147</v>
      </c>
      <c r="AI6088" s="43">
        <v>0</v>
      </c>
      <c r="AJ6088" s="43">
        <v>126201986.51203394</v>
      </c>
      <c r="AK6088" s="43">
        <v>131892823.27912672</v>
      </c>
    </row>
    <row r="6089" spans="3:37" x14ac:dyDescent="0.2">
      <c r="C6089" s="43">
        <v>6.2309071232757862E-4</v>
      </c>
      <c r="D6089" s="43">
        <v>4.8693648998422739E-2</v>
      </c>
      <c r="E6089" s="43">
        <v>6.1486450413837073</v>
      </c>
      <c r="F6089" s="43">
        <v>3.4562691939877319</v>
      </c>
      <c r="H6089" s="43">
        <v>9.0207243986673014E-5</v>
      </c>
      <c r="I6089" s="43">
        <v>0.10531592324791772</v>
      </c>
      <c r="J6089" s="43">
        <v>0</v>
      </c>
      <c r="K6089" s="43">
        <v>1</v>
      </c>
      <c r="M6089" s="43">
        <v>7.838205527523472E-3</v>
      </c>
      <c r="N6089" s="43">
        <v>4.3974440210332588E-2</v>
      </c>
      <c r="O6089" s="43">
        <v>0</v>
      </c>
      <c r="P6089" s="43">
        <v>1</v>
      </c>
      <c r="R6089" s="43">
        <v>574.46817137581297</v>
      </c>
      <c r="S6089" s="43">
        <v>179.87790739187517</v>
      </c>
      <c r="T6089" s="43">
        <v>6526.1843799796661</v>
      </c>
      <c r="U6089" s="43">
        <v>7280.5304587473547</v>
      </c>
      <c r="W6089" s="43">
        <v>3532.2008733626581</v>
      </c>
      <c r="X6089" s="43">
        <v>0</v>
      </c>
      <c r="Y6089" s="43">
        <v>0</v>
      </c>
      <c r="Z6089" s="43">
        <v>3532.2008733626581</v>
      </c>
      <c r="AB6089" s="43">
        <v>150.98218653362557</v>
      </c>
      <c r="AC6089" s="43">
        <v>0</v>
      </c>
      <c r="AD6089" s="43">
        <v>0</v>
      </c>
      <c r="AE6089" s="43">
        <v>150.98218653362557</v>
      </c>
      <c r="AG6089" s="43">
        <v>6495717.4061139282</v>
      </c>
      <c r="AH6089" s="43">
        <v>762955.38864633418</v>
      </c>
      <c r="AI6089" s="43">
        <v>0</v>
      </c>
      <c r="AJ6089" s="43">
        <v>634125183.44122732</v>
      </c>
      <c r="AK6089" s="43">
        <v>640620900.8473413</v>
      </c>
    </row>
    <row r="6090" spans="3:37" x14ac:dyDescent="0.2">
      <c r="C6090" s="43">
        <v>6.1764877256953454E-4</v>
      </c>
      <c r="D6090" s="43">
        <v>6.0868069641625944E-2</v>
      </c>
      <c r="E6090" s="43">
        <v>2.2568100858461864</v>
      </c>
      <c r="F6090" s="43">
        <v>2.3293092107492037</v>
      </c>
      <c r="H6090" s="43">
        <v>8.4205944313109747E-5</v>
      </c>
      <c r="I6090" s="43">
        <v>8.5322564436242559E-2</v>
      </c>
      <c r="J6090" s="43">
        <v>0</v>
      </c>
      <c r="K6090" s="43">
        <v>1</v>
      </c>
      <c r="M6090" s="43">
        <v>7.8271263820300103E-3</v>
      </c>
      <c r="N6090" s="43">
        <v>4.5623233149554007E-2</v>
      </c>
      <c r="O6090" s="43">
        <v>0</v>
      </c>
      <c r="P6090" s="43">
        <v>1</v>
      </c>
      <c r="R6090" s="43">
        <v>711.82540571253048</v>
      </c>
      <c r="S6090" s="43">
        <v>136.0344870525976</v>
      </c>
      <c r="T6090" s="43">
        <v>6761.3089029692128</v>
      </c>
      <c r="U6090" s="43">
        <v>7609.1687957343411</v>
      </c>
      <c r="W6090" s="43">
        <v>1606.4547549735923</v>
      </c>
      <c r="X6090" s="43">
        <v>0</v>
      </c>
      <c r="Y6090" s="43">
        <v>0</v>
      </c>
      <c r="Z6090" s="43">
        <v>1606.4547549735923</v>
      </c>
      <c r="AB6090" s="43">
        <v>101.24725930370826</v>
      </c>
      <c r="AC6090" s="43">
        <v>0</v>
      </c>
      <c r="AD6090" s="43">
        <v>0</v>
      </c>
      <c r="AE6090" s="43">
        <v>101.24725930370826</v>
      </c>
      <c r="AG6090" s="43">
        <v>2954270.2943964363</v>
      </c>
      <c r="AH6090" s="43">
        <v>346994.22707429592</v>
      </c>
      <c r="AI6090" s="43">
        <v>0</v>
      </c>
      <c r="AJ6090" s="43">
        <v>425238489.0755747</v>
      </c>
      <c r="AK6090" s="43">
        <v>428192759.36997116</v>
      </c>
    </row>
    <row r="6091" spans="3:37" x14ac:dyDescent="0.2">
      <c r="C6091" s="43">
        <v>6.2208174236744185E-4</v>
      </c>
      <c r="D6091" s="43">
        <v>6.788060643489624E-2</v>
      </c>
      <c r="E6091" s="43">
        <v>7.6650135145189484</v>
      </c>
      <c r="F6091" s="43">
        <v>2.4543222709413675</v>
      </c>
      <c r="H6091" s="43">
        <v>8.5563016651024398E-5</v>
      </c>
      <c r="I6091" s="43">
        <v>0.10324659960290217</v>
      </c>
      <c r="J6091" s="43">
        <v>0</v>
      </c>
      <c r="K6091" s="43">
        <v>1</v>
      </c>
      <c r="M6091" s="43">
        <v>7.861019083389098E-3</v>
      </c>
      <c r="N6091" s="43">
        <v>4.6620801726976913E-2</v>
      </c>
      <c r="O6091" s="43">
        <v>0</v>
      </c>
      <c r="P6091" s="43">
        <v>1</v>
      </c>
      <c r="R6091" s="43">
        <v>799.53143168461531</v>
      </c>
      <c r="S6091" s="43">
        <v>167.26466992432557</v>
      </c>
      <c r="T6091" s="43">
        <v>6939.0650863187611</v>
      </c>
      <c r="U6091" s="43">
        <v>7905.8611879277023</v>
      </c>
      <c r="W6091" s="43">
        <v>6128.41922914526</v>
      </c>
      <c r="X6091" s="43">
        <v>0</v>
      </c>
      <c r="Y6091" s="43">
        <v>0</v>
      </c>
      <c r="Z6091" s="43">
        <v>6128.41922914526</v>
      </c>
      <c r="AB6091" s="43">
        <v>124.41707131357327</v>
      </c>
      <c r="AC6091" s="43">
        <v>0</v>
      </c>
      <c r="AD6091" s="43">
        <v>0</v>
      </c>
      <c r="AE6091" s="43">
        <v>124.41707131357327</v>
      </c>
      <c r="AG6091" s="43">
        <v>11270162.962398132</v>
      </c>
      <c r="AH6091" s="43">
        <v>1323738.5534953761</v>
      </c>
      <c r="AI6091" s="43">
        <v>0</v>
      </c>
      <c r="AJ6091" s="43">
        <v>522551699.51700777</v>
      </c>
      <c r="AK6091" s="43">
        <v>533821862.47940588</v>
      </c>
    </row>
    <row r="6092" spans="3:37" x14ac:dyDescent="0.2">
      <c r="C6092" s="43">
        <v>6.2605659706949091E-4</v>
      </c>
      <c r="D6092" s="43">
        <v>5.7910415829923623E-2</v>
      </c>
      <c r="E6092" s="43">
        <v>7.0632841799748922</v>
      </c>
      <c r="F6092" s="43">
        <v>2.4457808155109162</v>
      </c>
      <c r="H6092" s="43">
        <v>9.2231669565734364E-5</v>
      </c>
      <c r="I6092" s="43">
        <v>9.9212509563018969E-2</v>
      </c>
      <c r="J6092" s="43">
        <v>0</v>
      </c>
      <c r="K6092" s="43">
        <v>1</v>
      </c>
      <c r="M6092" s="43">
        <v>7.7975382664457506E-3</v>
      </c>
      <c r="N6092" s="43">
        <v>4.5258570323980209E-2</v>
      </c>
      <c r="O6092" s="43">
        <v>0</v>
      </c>
      <c r="P6092" s="43">
        <v>1</v>
      </c>
      <c r="R6092" s="43">
        <v>686.45591645848424</v>
      </c>
      <c r="S6092" s="43">
        <v>173.25623724094785</v>
      </c>
      <c r="T6092" s="43">
        <v>6681.9114870883059</v>
      </c>
      <c r="U6092" s="43">
        <v>7541.6236407877377</v>
      </c>
      <c r="W6092" s="43">
        <v>4848.633214971378</v>
      </c>
      <c r="X6092" s="43">
        <v>0</v>
      </c>
      <c r="Y6092" s="43">
        <v>0</v>
      </c>
      <c r="Z6092" s="43">
        <v>4848.633214971378</v>
      </c>
      <c r="AB6092" s="43">
        <v>106.19373303393155</v>
      </c>
      <c r="AC6092" s="43">
        <v>0</v>
      </c>
      <c r="AD6092" s="43">
        <v>0</v>
      </c>
      <c r="AE6092" s="43">
        <v>106.19373303393155</v>
      </c>
      <c r="AG6092" s="43">
        <v>8916636.4823323637</v>
      </c>
      <c r="AH6092" s="43">
        <v>1047304.7744338177</v>
      </c>
      <c r="AI6092" s="43">
        <v>0</v>
      </c>
      <c r="AJ6092" s="43">
        <v>446013678.74251252</v>
      </c>
      <c r="AK6092" s="43">
        <v>454930315.22484487</v>
      </c>
    </row>
    <row r="6093" spans="3:37" x14ac:dyDescent="0.2">
      <c r="C6093" s="43">
        <v>6.1205024873767222E-4</v>
      </c>
      <c r="D6093" s="43">
        <v>5.2456444418585553E-2</v>
      </c>
      <c r="E6093" s="43">
        <v>5.1951830541253887</v>
      </c>
      <c r="F6093" s="43">
        <v>3.0931927356632953</v>
      </c>
      <c r="H6093" s="43">
        <v>9.6989863090035655E-5</v>
      </c>
      <c r="I6093" s="43">
        <v>0.11046196745770365</v>
      </c>
      <c r="J6093" s="43">
        <v>0</v>
      </c>
      <c r="K6093" s="43">
        <v>1</v>
      </c>
      <c r="M6093" s="43">
        <v>7.8728828429467379E-3</v>
      </c>
      <c r="N6093" s="43">
        <v>4.7734313469819933E-2</v>
      </c>
      <c r="O6093" s="43">
        <v>0</v>
      </c>
      <c r="P6093" s="43">
        <v>1</v>
      </c>
      <c r="R6093" s="43">
        <v>607.89462256111096</v>
      </c>
      <c r="S6093" s="43">
        <v>202.85302729456936</v>
      </c>
      <c r="T6093" s="43">
        <v>7115.5232537939464</v>
      </c>
      <c r="U6093" s="43">
        <v>7926.2709036496271</v>
      </c>
      <c r="W6093" s="43">
        <v>3158.1238418234329</v>
      </c>
      <c r="X6093" s="43">
        <v>0</v>
      </c>
      <c r="Y6093" s="43">
        <v>0</v>
      </c>
      <c r="Z6093" s="43">
        <v>3158.1238418234329</v>
      </c>
      <c r="AB6093" s="43">
        <v>136.15114505532571</v>
      </c>
      <c r="AC6093" s="43">
        <v>0</v>
      </c>
      <c r="AD6093" s="43">
        <v>0</v>
      </c>
      <c r="AE6093" s="43">
        <v>136.15114505532571</v>
      </c>
      <c r="AG6093" s="43">
        <v>5807789.7451132936</v>
      </c>
      <c r="AH6093" s="43">
        <v>682154.74983386148</v>
      </c>
      <c r="AI6093" s="43">
        <v>0</v>
      </c>
      <c r="AJ6093" s="43">
        <v>571834809.23236799</v>
      </c>
      <c r="AK6093" s="43">
        <v>577642598.97748125</v>
      </c>
    </row>
    <row r="6094" spans="3:37" x14ac:dyDescent="0.2">
      <c r="C6094" s="43">
        <v>6.0417554804735086E-4</v>
      </c>
      <c r="D6094" s="43">
        <v>6.0442428631337863E-2</v>
      </c>
      <c r="E6094" s="43">
        <v>9.4795384885308867</v>
      </c>
      <c r="F6094" s="43">
        <v>1.4606685888366271</v>
      </c>
      <c r="H6094" s="43">
        <v>8.7851265249025987E-5</v>
      </c>
      <c r="I6094" s="43">
        <v>9.572850079939059E-2</v>
      </c>
      <c r="J6094" s="43">
        <v>0</v>
      </c>
      <c r="K6094" s="43">
        <v>1</v>
      </c>
      <c r="M6094" s="43">
        <v>7.8000577440540423E-3</v>
      </c>
      <c r="N6094" s="43">
        <v>4.6863079993963108E-2</v>
      </c>
      <c r="O6094" s="43">
        <v>0</v>
      </c>
      <c r="P6094" s="43">
        <v>1</v>
      </c>
      <c r="R6094" s="43">
        <v>691.4287341580964</v>
      </c>
      <c r="S6094" s="43">
        <v>159.23247698232748</v>
      </c>
      <c r="T6094" s="43">
        <v>6921.0345781444539</v>
      </c>
      <c r="U6094" s="43">
        <v>7771.6957892848777</v>
      </c>
      <c r="W6094" s="43">
        <v>6554.425297527865</v>
      </c>
      <c r="X6094" s="43">
        <v>0</v>
      </c>
      <c r="Y6094" s="43">
        <v>0</v>
      </c>
      <c r="Z6094" s="43">
        <v>6554.425297527865</v>
      </c>
      <c r="AB6094" s="43">
        <v>34.081586419290502</v>
      </c>
      <c r="AC6094" s="43">
        <v>0</v>
      </c>
      <c r="AD6094" s="43">
        <v>0</v>
      </c>
      <c r="AE6094" s="43">
        <v>34.081586419290502</v>
      </c>
      <c r="AG6094" s="43">
        <v>12053588.122153744</v>
      </c>
      <c r="AH6094" s="43">
        <v>1415755.8642660188</v>
      </c>
      <c r="AI6094" s="43">
        <v>0</v>
      </c>
      <c r="AJ6094" s="43">
        <v>143142662.96102011</v>
      </c>
      <c r="AK6094" s="43">
        <v>155196251.08317387</v>
      </c>
    </row>
    <row r="6095" spans="3:37" x14ac:dyDescent="0.2">
      <c r="C6095" s="43">
        <v>5.8025655885398134E-4</v>
      </c>
      <c r="D6095" s="43">
        <v>5.854052092300055E-2</v>
      </c>
      <c r="E6095" s="43">
        <v>3.5486846645229564</v>
      </c>
      <c r="F6095" s="43">
        <v>1.794881495453253</v>
      </c>
      <c r="H6095" s="43">
        <v>8.8588968612028041E-5</v>
      </c>
      <c r="I6095" s="43">
        <v>7.1173855342257175E-2</v>
      </c>
      <c r="J6095" s="43">
        <v>0</v>
      </c>
      <c r="K6095" s="43">
        <v>1</v>
      </c>
      <c r="M6095" s="43">
        <v>7.8447606829601703E-3</v>
      </c>
      <c r="N6095" s="43">
        <v>4.5490703158580378E-2</v>
      </c>
      <c r="O6095" s="43">
        <v>0</v>
      </c>
      <c r="P6095" s="43">
        <v>1</v>
      </c>
      <c r="R6095" s="43">
        <v>643.15998086089235</v>
      </c>
      <c r="S6095" s="43">
        <v>119.38300588449644</v>
      </c>
      <c r="T6095" s="43">
        <v>6756.8569091420341</v>
      </c>
      <c r="U6095" s="43">
        <v>7519.3998958874226</v>
      </c>
      <c r="W6095" s="43">
        <v>2282.3719609159266</v>
      </c>
      <c r="X6095" s="43">
        <v>0</v>
      </c>
      <c r="Y6095" s="43">
        <v>0</v>
      </c>
      <c r="Z6095" s="43">
        <v>2282.3719609159266</v>
      </c>
      <c r="AB6095" s="43">
        <v>54.70224851205591</v>
      </c>
      <c r="AC6095" s="43">
        <v>0</v>
      </c>
      <c r="AD6095" s="43">
        <v>0</v>
      </c>
      <c r="AE6095" s="43">
        <v>54.70224851205591</v>
      </c>
      <c r="AG6095" s="43">
        <v>4197282.0361243887</v>
      </c>
      <c r="AH6095" s="43">
        <v>492992.34355784015</v>
      </c>
      <c r="AI6095" s="43">
        <v>0</v>
      </c>
      <c r="AJ6095" s="43">
        <v>229749443.75063482</v>
      </c>
      <c r="AK6095" s="43">
        <v>233946725.7867592</v>
      </c>
    </row>
    <row r="6096" spans="3:37" x14ac:dyDescent="0.2">
      <c r="C6096" s="43">
        <v>6.1047095938782103E-4</v>
      </c>
      <c r="D6096" s="43">
        <v>4.5906173324160714E-2</v>
      </c>
      <c r="E6096" s="43">
        <v>5.1221899613371296</v>
      </c>
      <c r="F6096" s="43">
        <v>4.3525518530264371</v>
      </c>
      <c r="H6096" s="43">
        <v>9.1830749642030085E-5</v>
      </c>
      <c r="I6096" s="43">
        <v>9.5132742610874774E-2</v>
      </c>
      <c r="J6096" s="43">
        <v>0</v>
      </c>
      <c r="K6096" s="43">
        <v>1</v>
      </c>
      <c r="M6096" s="43">
        <v>7.8464466465383038E-3</v>
      </c>
      <c r="N6096" s="43">
        <v>4.5461229440770336E-2</v>
      </c>
      <c r="O6096" s="43">
        <v>0</v>
      </c>
      <c r="P6096" s="43">
        <v>1</v>
      </c>
      <c r="R6096" s="43">
        <v>530.61371829516816</v>
      </c>
      <c r="S6096" s="43">
        <v>165.40952698913534</v>
      </c>
      <c r="T6096" s="43">
        <v>6753.9303132224341</v>
      </c>
      <c r="U6096" s="43">
        <v>7449.9535585067379</v>
      </c>
      <c r="W6096" s="43">
        <v>2717.9042611992782</v>
      </c>
      <c r="X6096" s="43">
        <v>0</v>
      </c>
      <c r="Y6096" s="43">
        <v>0</v>
      </c>
      <c r="Z6096" s="43">
        <v>2717.9042611992782</v>
      </c>
      <c r="AB6096" s="43">
        <v>190.34337048275339</v>
      </c>
      <c r="AC6096" s="43">
        <v>0</v>
      </c>
      <c r="AD6096" s="43">
        <v>0</v>
      </c>
      <c r="AE6096" s="43">
        <v>190.34337048275339</v>
      </c>
      <c r="AG6096" s="43">
        <v>4998225.9363454729</v>
      </c>
      <c r="AH6096" s="43">
        <v>587067.32041904412</v>
      </c>
      <c r="AI6096" s="43">
        <v>0</v>
      </c>
      <c r="AJ6096" s="43">
        <v>799442156.02756417</v>
      </c>
      <c r="AK6096" s="43">
        <v>804440381.96390963</v>
      </c>
    </row>
    <row r="6097" spans="3:37" x14ac:dyDescent="0.2">
      <c r="C6097" s="43">
        <v>6.1825454081199105E-4</v>
      </c>
      <c r="D6097" s="43">
        <v>5.4731727882576409E-2</v>
      </c>
      <c r="E6097" s="43">
        <v>9.1596003314529391</v>
      </c>
      <c r="F6097" s="43">
        <v>1.8889065848755162</v>
      </c>
      <c r="H6097" s="43">
        <v>9.4322048142636561E-5</v>
      </c>
      <c r="I6097" s="43">
        <v>8.4982045845241216E-2</v>
      </c>
      <c r="J6097" s="43">
        <v>0</v>
      </c>
      <c r="K6097" s="43">
        <v>1</v>
      </c>
      <c r="M6097" s="43">
        <v>7.8551910827030502E-3</v>
      </c>
      <c r="N6097" s="43">
        <v>4.5981437363656674E-2</v>
      </c>
      <c r="O6097" s="43">
        <v>0</v>
      </c>
      <c r="P6097" s="43">
        <v>1</v>
      </c>
      <c r="R6097" s="43">
        <v>640.69132931476065</v>
      </c>
      <c r="S6097" s="43">
        <v>151.76889684913186</v>
      </c>
      <c r="T6097" s="43">
        <v>6838.8278217630059</v>
      </c>
      <c r="U6097" s="43">
        <v>7631.2880479268988</v>
      </c>
      <c r="W6097" s="43">
        <v>5868.4765123505058</v>
      </c>
      <c r="X6097" s="43">
        <v>0</v>
      </c>
      <c r="Y6097" s="43">
        <v>0</v>
      </c>
      <c r="Z6097" s="43">
        <v>5868.4765123505058</v>
      </c>
      <c r="AB6097" s="43">
        <v>60.938077340557641</v>
      </c>
      <c r="AC6097" s="43">
        <v>0</v>
      </c>
      <c r="AD6097" s="43">
        <v>0</v>
      </c>
      <c r="AE6097" s="43">
        <v>60.938077340557641</v>
      </c>
      <c r="AG6097" s="43">
        <v>10792128.30621258</v>
      </c>
      <c r="AH6097" s="43">
        <v>1267590.9266677094</v>
      </c>
      <c r="AI6097" s="43">
        <v>0</v>
      </c>
      <c r="AJ6097" s="43">
        <v>255939924.83034208</v>
      </c>
      <c r="AK6097" s="43">
        <v>266732053.13655466</v>
      </c>
    </row>
    <row r="6098" spans="3:37" x14ac:dyDescent="0.2">
      <c r="C6098" s="43">
        <v>6.0925872165829183E-4</v>
      </c>
      <c r="D6098" s="43">
        <v>5.8476966035837186E-2</v>
      </c>
      <c r="E6098" s="43">
        <v>8.4722570564041177</v>
      </c>
      <c r="F6098" s="43">
        <v>1.8567103734611259</v>
      </c>
      <c r="H6098" s="43">
        <v>9.8739166726313776E-5</v>
      </c>
      <c r="I6098" s="43">
        <v>0.10532903694356632</v>
      </c>
      <c r="J6098" s="43">
        <v>0</v>
      </c>
      <c r="K6098" s="43">
        <v>1</v>
      </c>
      <c r="M6098" s="43">
        <v>7.7554392865520272E-3</v>
      </c>
      <c r="N6098" s="43">
        <v>4.2995596523723929E-2</v>
      </c>
      <c r="O6098" s="43">
        <v>0</v>
      </c>
      <c r="P6098" s="43">
        <v>1</v>
      </c>
      <c r="R6098" s="43">
        <v>674.57300819169302</v>
      </c>
      <c r="S6098" s="43">
        <v>196.91551876953136</v>
      </c>
      <c r="T6098" s="43">
        <v>6313.5373474114358</v>
      </c>
      <c r="U6098" s="43">
        <v>7185.0258743726599</v>
      </c>
      <c r="W6098" s="43">
        <v>5715.1559287118243</v>
      </c>
      <c r="X6098" s="43">
        <v>0</v>
      </c>
      <c r="Y6098" s="43">
        <v>0</v>
      </c>
      <c r="Z6098" s="43">
        <v>5715.1559287118243</v>
      </c>
      <c r="AB6098" s="43">
        <v>61.83676523389294</v>
      </c>
      <c r="AC6098" s="43">
        <v>0</v>
      </c>
      <c r="AD6098" s="43">
        <v>0</v>
      </c>
      <c r="AE6098" s="43">
        <v>61.83676523389294</v>
      </c>
      <c r="AG6098" s="43">
        <v>10510171.752901046</v>
      </c>
      <c r="AH6098" s="43">
        <v>1234473.680601754</v>
      </c>
      <c r="AI6098" s="43">
        <v>0</v>
      </c>
      <c r="AJ6098" s="43">
        <v>259714413.98235035</v>
      </c>
      <c r="AK6098" s="43">
        <v>270224585.73525137</v>
      </c>
    </row>
    <row r="6099" spans="3:37" x14ac:dyDescent="0.2">
      <c r="C6099" s="43">
        <v>6.2041366176190937E-4</v>
      </c>
      <c r="D6099" s="43">
        <v>5.0973169871842486E-2</v>
      </c>
      <c r="E6099" s="43">
        <v>4.6275740085166213</v>
      </c>
      <c r="F6099" s="43">
        <v>2.2854016038352269</v>
      </c>
      <c r="H6099" s="43">
        <v>8.4937660887057215E-5</v>
      </c>
      <c r="I6099" s="43">
        <v>9.1982213874628627E-2</v>
      </c>
      <c r="J6099" s="43">
        <v>0</v>
      </c>
      <c r="K6099" s="43">
        <v>1</v>
      </c>
      <c r="M6099" s="43">
        <v>7.8806151380139688E-3</v>
      </c>
      <c r="N6099" s="43">
        <v>4.5829252831322442E-2</v>
      </c>
      <c r="O6099" s="43">
        <v>0</v>
      </c>
      <c r="P6099" s="43">
        <v>1</v>
      </c>
      <c r="R6099" s="43">
        <v>598.77735470009202</v>
      </c>
      <c r="S6099" s="43">
        <v>147.92668593483376</v>
      </c>
      <c r="T6099" s="43">
        <v>6838.2546304620528</v>
      </c>
      <c r="U6099" s="43">
        <v>7584.9586710969788</v>
      </c>
      <c r="W6099" s="43">
        <v>2770.8865234984837</v>
      </c>
      <c r="X6099" s="43">
        <v>0</v>
      </c>
      <c r="Y6099" s="43">
        <v>0</v>
      </c>
      <c r="Z6099" s="43">
        <v>2770.8865234984837</v>
      </c>
      <c r="AB6099" s="43">
        <v>82.354622811673281</v>
      </c>
      <c r="AC6099" s="43">
        <v>0</v>
      </c>
      <c r="AD6099" s="43">
        <v>0</v>
      </c>
      <c r="AE6099" s="43">
        <v>82.354622811673281</v>
      </c>
      <c r="AG6099" s="43">
        <v>5095660.3167137112</v>
      </c>
      <c r="AH6099" s="43">
        <v>598511.48907567246</v>
      </c>
      <c r="AI6099" s="43">
        <v>0</v>
      </c>
      <c r="AJ6099" s="43">
        <v>345889415.80902779</v>
      </c>
      <c r="AK6099" s="43">
        <v>350985076.12574148</v>
      </c>
    </row>
    <row r="6100" spans="3:37" x14ac:dyDescent="0.2">
      <c r="C6100" s="43">
        <v>6.1380505626029702E-4</v>
      </c>
      <c r="D6100" s="43">
        <v>5.4436238843123902E-2</v>
      </c>
      <c r="E6100" s="43">
        <v>1.8137528994038039</v>
      </c>
      <c r="F6100" s="43">
        <v>1.5121104442539677</v>
      </c>
      <c r="H6100" s="43">
        <v>8.4249754145126595E-5</v>
      </c>
      <c r="I6100" s="43">
        <v>0.11706621571432807</v>
      </c>
      <c r="J6100" s="43">
        <v>0</v>
      </c>
      <c r="K6100" s="43">
        <v>1</v>
      </c>
      <c r="M6100" s="43">
        <v>7.8660604235015752E-3</v>
      </c>
      <c r="N6100" s="43">
        <v>4.5403751626931527E-2</v>
      </c>
      <c r="O6100" s="43">
        <v>0</v>
      </c>
      <c r="P6100" s="43">
        <v>1</v>
      </c>
      <c r="R6100" s="43">
        <v>632.64626051773359</v>
      </c>
      <c r="S6100" s="43">
        <v>186.74225316710366</v>
      </c>
      <c r="T6100" s="43">
        <v>6762.2526101233525</v>
      </c>
      <c r="U6100" s="43">
        <v>7581.6411238081901</v>
      </c>
      <c r="W6100" s="43">
        <v>1147.4639893110136</v>
      </c>
      <c r="X6100" s="43">
        <v>0</v>
      </c>
      <c r="Y6100" s="43">
        <v>0</v>
      </c>
      <c r="Z6100" s="43">
        <v>1147.4639893110136</v>
      </c>
      <c r="AB6100" s="43">
        <v>34.666369055640239</v>
      </c>
      <c r="AC6100" s="43">
        <v>0</v>
      </c>
      <c r="AD6100" s="43">
        <v>0</v>
      </c>
      <c r="AE6100" s="43">
        <v>34.666369055640239</v>
      </c>
      <c r="AG6100" s="43">
        <v>2110186.276342954</v>
      </c>
      <c r="AH6100" s="43">
        <v>247852.22169117894</v>
      </c>
      <c r="AI6100" s="43">
        <v>0</v>
      </c>
      <c r="AJ6100" s="43">
        <v>145598750.03368899</v>
      </c>
      <c r="AK6100" s="43">
        <v>147708936.31003195</v>
      </c>
    </row>
    <row r="6101" spans="3:37" x14ac:dyDescent="0.2">
      <c r="C6101" s="43">
        <v>6.2012857674109689E-4</v>
      </c>
      <c r="D6101" s="43">
        <v>5.5997137260395125E-2</v>
      </c>
      <c r="E6101" s="43">
        <v>2.4124087916842747</v>
      </c>
      <c r="F6101" s="43">
        <v>1.0360123964541008</v>
      </c>
      <c r="H6101" s="43">
        <v>9.0012309976295057E-5</v>
      </c>
      <c r="I6101" s="43">
        <v>8.6556898898832432E-2</v>
      </c>
      <c r="J6101" s="43">
        <v>0</v>
      </c>
      <c r="K6101" s="43">
        <v>1</v>
      </c>
      <c r="M6101" s="43">
        <v>7.8434992604855067E-3</v>
      </c>
      <c r="N6101" s="43">
        <v>4.6426628516021529E-2</v>
      </c>
      <c r="O6101" s="43">
        <v>0</v>
      </c>
      <c r="P6101" s="43">
        <v>1</v>
      </c>
      <c r="R6101" s="43">
        <v>657.49119753439174</v>
      </c>
      <c r="S6101" s="43">
        <v>147.51832356776046</v>
      </c>
      <c r="T6101" s="43">
        <v>6894.7635852682261</v>
      </c>
      <c r="U6101" s="43">
        <v>7699.7731063703786</v>
      </c>
      <c r="W6101" s="43">
        <v>1586.1375453869887</v>
      </c>
      <c r="X6101" s="43">
        <v>0</v>
      </c>
      <c r="Y6101" s="43">
        <v>0</v>
      </c>
      <c r="Z6101" s="43">
        <v>1586.1375453869887</v>
      </c>
      <c r="AB6101" s="43">
        <v>2.5335282027638351</v>
      </c>
      <c r="AC6101" s="43">
        <v>0</v>
      </c>
      <c r="AD6101" s="43">
        <v>0</v>
      </c>
      <c r="AE6101" s="43">
        <v>2.5335282027638351</v>
      </c>
      <c r="AG6101" s="43">
        <v>2916906.9459666722</v>
      </c>
      <c r="AH6101" s="43">
        <v>342605.70980358956</v>
      </c>
      <c r="AI6101" s="43">
        <v>0</v>
      </c>
      <c r="AJ6101" s="43">
        <v>10640818.451608106</v>
      </c>
      <c r="AK6101" s="43">
        <v>13557725.397574779</v>
      </c>
    </row>
    <row r="6102" spans="3:37" x14ac:dyDescent="0.2">
      <c r="C6102" s="43">
        <v>6.2682984455619817E-4</v>
      </c>
      <c r="D6102" s="43">
        <v>5.1525304684334819E-2</v>
      </c>
      <c r="E6102" s="43">
        <v>5.0021185254398466</v>
      </c>
      <c r="F6102" s="43">
        <v>3.5505912775284676</v>
      </c>
      <c r="H6102" s="43">
        <v>9.000029825700917E-5</v>
      </c>
      <c r="I6102" s="43">
        <v>0.11178722665093777</v>
      </c>
      <c r="J6102" s="43">
        <v>0</v>
      </c>
      <c r="K6102" s="43">
        <v>1</v>
      </c>
      <c r="M6102" s="43">
        <v>7.8060488182673769E-3</v>
      </c>
      <c r="N6102" s="43">
        <v>4.5443607540852957E-2</v>
      </c>
      <c r="O6102" s="43">
        <v>0</v>
      </c>
      <c r="P6102" s="43">
        <v>1</v>
      </c>
      <c r="R6102" s="43">
        <v>611.52273427793898</v>
      </c>
      <c r="S6102" s="43">
        <v>190.49277273142343</v>
      </c>
      <c r="T6102" s="43">
        <v>6716.5528486493749</v>
      </c>
      <c r="U6102" s="43">
        <v>7518.5683556587373</v>
      </c>
      <c r="W6102" s="43">
        <v>3058.9091978593074</v>
      </c>
      <c r="X6102" s="43">
        <v>0</v>
      </c>
      <c r="Y6102" s="43">
        <v>0</v>
      </c>
      <c r="Z6102" s="43">
        <v>3058.9091978593074</v>
      </c>
      <c r="AB6102" s="43">
        <v>166.8926670703847</v>
      </c>
      <c r="AC6102" s="43">
        <v>0</v>
      </c>
      <c r="AD6102" s="43">
        <v>0</v>
      </c>
      <c r="AE6102" s="43">
        <v>166.8926670703847</v>
      </c>
      <c r="AG6102" s="43">
        <v>5625334.0148632666</v>
      </c>
      <c r="AH6102" s="43">
        <v>660724.38673761045</v>
      </c>
      <c r="AI6102" s="43">
        <v>0</v>
      </c>
      <c r="AJ6102" s="43">
        <v>700949201.69561577</v>
      </c>
      <c r="AK6102" s="43">
        <v>706574535.71047902</v>
      </c>
    </row>
    <row r="6103" spans="3:37" x14ac:dyDescent="0.2">
      <c r="C6103" s="43">
        <v>6.211298091723938E-4</v>
      </c>
      <c r="D6103" s="43">
        <v>5.1632428017024327E-2</v>
      </c>
      <c r="E6103" s="43">
        <v>7.0362098243267202</v>
      </c>
      <c r="F6103" s="43">
        <v>4.189427318148109</v>
      </c>
      <c r="H6103" s="43">
        <v>8.847238450671579E-5</v>
      </c>
      <c r="I6103" s="43">
        <v>0.11946557651996914</v>
      </c>
      <c r="J6103" s="43">
        <v>0</v>
      </c>
      <c r="K6103" s="43">
        <v>1</v>
      </c>
      <c r="M6103" s="43">
        <v>7.9486194071546334E-3</v>
      </c>
      <c r="N6103" s="43">
        <v>4.7841442763004616E-2</v>
      </c>
      <c r="O6103" s="43">
        <v>0</v>
      </c>
      <c r="P6103" s="43">
        <v>1</v>
      </c>
      <c r="R6103" s="43">
        <v>607.22171401446474</v>
      </c>
      <c r="S6103" s="43">
        <v>200.12110331083394</v>
      </c>
      <c r="T6103" s="43">
        <v>7200.096942086413</v>
      </c>
      <c r="U6103" s="43">
        <v>8007.4397594117117</v>
      </c>
      <c r="W6103" s="43">
        <v>4272.5393896930873</v>
      </c>
      <c r="X6103" s="43">
        <v>0</v>
      </c>
      <c r="Y6103" s="43">
        <v>0</v>
      </c>
      <c r="Z6103" s="43">
        <v>4272.5393896930873</v>
      </c>
      <c r="AB6103" s="43">
        <v>207.22577894499841</v>
      </c>
      <c r="AC6103" s="43">
        <v>0</v>
      </c>
      <c r="AD6103" s="43">
        <v>0</v>
      </c>
      <c r="AE6103" s="43">
        <v>207.22577894499841</v>
      </c>
      <c r="AG6103" s="43">
        <v>7857199.9376455871</v>
      </c>
      <c r="AH6103" s="43">
        <v>922868.50817370682</v>
      </c>
      <c r="AI6103" s="43">
        <v>0</v>
      </c>
      <c r="AJ6103" s="43">
        <v>870348271.56899333</v>
      </c>
      <c r="AK6103" s="43">
        <v>878205471.50663888</v>
      </c>
    </row>
    <row r="6104" spans="3:37" x14ac:dyDescent="0.2">
      <c r="C6104" s="43">
        <v>6.0690718258580201E-4</v>
      </c>
      <c r="D6104" s="43">
        <v>5.20506383980614E-2</v>
      </c>
      <c r="E6104" s="43">
        <v>5.3342538223444214</v>
      </c>
      <c r="F6104" s="43">
        <v>3.3000298265838119</v>
      </c>
      <c r="H6104" s="43">
        <v>9.8086711359912648E-5</v>
      </c>
      <c r="I6104" s="43">
        <v>8.6365771709103173E-2</v>
      </c>
      <c r="J6104" s="43">
        <v>0</v>
      </c>
      <c r="K6104" s="43">
        <v>1</v>
      </c>
      <c r="M6104" s="43">
        <v>7.827421610756875E-3</v>
      </c>
      <c r="N6104" s="43">
        <v>4.8178678664246299E-2</v>
      </c>
      <c r="O6104" s="43">
        <v>0</v>
      </c>
      <c r="P6104" s="43">
        <v>1</v>
      </c>
      <c r="R6104" s="43">
        <v>598.123285921307</v>
      </c>
      <c r="S6104" s="43">
        <v>160.39624782074489</v>
      </c>
      <c r="T6104" s="43">
        <v>7140.2922017138408</v>
      </c>
      <c r="U6104" s="43">
        <v>7898.8117354558926</v>
      </c>
      <c r="W6104" s="43">
        <v>3190.5414241589369</v>
      </c>
      <c r="X6104" s="43">
        <v>0</v>
      </c>
      <c r="Y6104" s="43">
        <v>0</v>
      </c>
      <c r="Z6104" s="43">
        <v>3190.5414241589369</v>
      </c>
      <c r="AB6104" s="43">
        <v>147.20004954248563</v>
      </c>
      <c r="AC6104" s="43">
        <v>0</v>
      </c>
      <c r="AD6104" s="43">
        <v>0</v>
      </c>
      <c r="AE6104" s="43">
        <v>147.20004954248563</v>
      </c>
      <c r="AG6104" s="43">
        <v>5867405.6790282847</v>
      </c>
      <c r="AH6104" s="43">
        <v>689156.94761833036</v>
      </c>
      <c r="AI6104" s="43">
        <v>0</v>
      </c>
      <c r="AJ6104" s="43">
        <v>618240208.07843959</v>
      </c>
      <c r="AK6104" s="43">
        <v>624107613.75746787</v>
      </c>
    </row>
    <row r="6105" spans="3:37" x14ac:dyDescent="0.2">
      <c r="C6105" s="43">
        <v>6.1579056192673232E-4</v>
      </c>
      <c r="D6105" s="43">
        <v>6.5617067615914015E-2</v>
      </c>
      <c r="E6105" s="43">
        <v>3.5123187559673563</v>
      </c>
      <c r="F6105" s="43">
        <v>2.0090895898680583</v>
      </c>
      <c r="H6105" s="43">
        <v>8.7278339400041641E-5</v>
      </c>
      <c r="I6105" s="43">
        <v>8.6294084379327882E-2</v>
      </c>
      <c r="J6105" s="43">
        <v>0</v>
      </c>
      <c r="K6105" s="43">
        <v>1</v>
      </c>
      <c r="M6105" s="43">
        <v>7.8144926894587949E-3</v>
      </c>
      <c r="N6105" s="43">
        <v>4.511470058856358E-2</v>
      </c>
      <c r="O6105" s="43">
        <v>0</v>
      </c>
      <c r="P6105" s="43">
        <v>1</v>
      </c>
      <c r="R6105" s="43">
        <v>765.0542273625872</v>
      </c>
      <c r="S6105" s="43">
        <v>142.60339741943287</v>
      </c>
      <c r="T6105" s="43">
        <v>6675.1532599287912</v>
      </c>
      <c r="U6105" s="43">
        <v>7582.8108847108115</v>
      </c>
      <c r="W6105" s="43">
        <v>2687.1143120977295</v>
      </c>
      <c r="X6105" s="43">
        <v>0</v>
      </c>
      <c r="Y6105" s="43">
        <v>0</v>
      </c>
      <c r="Z6105" s="43">
        <v>2687.1143120977295</v>
      </c>
      <c r="AB6105" s="43">
        <v>82.604883447226698</v>
      </c>
      <c r="AC6105" s="43">
        <v>0</v>
      </c>
      <c r="AD6105" s="43">
        <v>0</v>
      </c>
      <c r="AE6105" s="43">
        <v>82.604883447226698</v>
      </c>
      <c r="AG6105" s="43">
        <v>4941603.2199477246</v>
      </c>
      <c r="AH6105" s="43">
        <v>580416.69141310954</v>
      </c>
      <c r="AI6105" s="43">
        <v>0</v>
      </c>
      <c r="AJ6105" s="43">
        <v>346940510.47835213</v>
      </c>
      <c r="AK6105" s="43">
        <v>351882113.69829983</v>
      </c>
    </row>
    <row r="6106" spans="3:37" x14ac:dyDescent="0.2">
      <c r="C6106" s="43">
        <v>5.9959570435500647E-4</v>
      </c>
      <c r="D6106" s="43">
        <v>5.6522842008230323E-2</v>
      </c>
      <c r="E6106" s="43">
        <v>3.3911787467260219</v>
      </c>
      <c r="F6106" s="43">
        <v>2.0716835882339071</v>
      </c>
      <c r="H6106" s="43">
        <v>8.4574482209738672E-5</v>
      </c>
      <c r="I6106" s="43">
        <v>8.5259907613688651E-2</v>
      </c>
      <c r="J6106" s="43">
        <v>0</v>
      </c>
      <c r="K6106" s="43">
        <v>1</v>
      </c>
      <c r="M6106" s="43">
        <v>7.8363359709817636E-3</v>
      </c>
      <c r="N6106" s="43">
        <v>4.7033986653354676E-2</v>
      </c>
      <c r="O6106" s="43">
        <v>0</v>
      </c>
      <c r="P6106" s="43">
        <v>1</v>
      </c>
      <c r="R6106" s="43">
        <v>641.68941573979987</v>
      </c>
      <c r="S6106" s="43">
        <v>136.52952462626084</v>
      </c>
      <c r="T6106" s="43">
        <v>6978.5824159197855</v>
      </c>
      <c r="U6106" s="43">
        <v>7756.8013562858459</v>
      </c>
      <c r="W6106" s="43">
        <v>2176.0835086558477</v>
      </c>
      <c r="X6106" s="43">
        <v>0</v>
      </c>
      <c r="Y6106" s="43">
        <v>0</v>
      </c>
      <c r="Z6106" s="43">
        <v>2176.0835086558477</v>
      </c>
      <c r="AB6106" s="43">
        <v>73.582617668317042</v>
      </c>
      <c r="AC6106" s="43">
        <v>0</v>
      </c>
      <c r="AD6106" s="43">
        <v>0</v>
      </c>
      <c r="AE6106" s="43">
        <v>73.582617668317042</v>
      </c>
      <c r="AG6106" s="43">
        <v>4001817.5724181039</v>
      </c>
      <c r="AH6106" s="43">
        <v>470034.03786966309</v>
      </c>
      <c r="AI6106" s="43">
        <v>0</v>
      </c>
      <c r="AJ6106" s="43">
        <v>309046994.20693159</v>
      </c>
      <c r="AK6106" s="43">
        <v>313048811.77934968</v>
      </c>
    </row>
    <row r="6107" spans="3:37" x14ac:dyDescent="0.2">
      <c r="C6107" s="43">
        <v>6.1647062280500986E-4</v>
      </c>
      <c r="D6107" s="43">
        <v>5.5710883629314645E-2</v>
      </c>
      <c r="E6107" s="43">
        <v>12.173278348179043</v>
      </c>
      <c r="F6107" s="43">
        <v>2.7813505447646185</v>
      </c>
      <c r="H6107" s="43">
        <v>9.8013097588611764E-5</v>
      </c>
      <c r="I6107" s="43">
        <v>8.4256477124379184E-2</v>
      </c>
      <c r="J6107" s="43">
        <v>0</v>
      </c>
      <c r="K6107" s="43">
        <v>1</v>
      </c>
      <c r="M6107" s="43">
        <v>7.849435087047666E-3</v>
      </c>
      <c r="N6107" s="43">
        <v>4.465618626953434E-2</v>
      </c>
      <c r="O6107" s="43">
        <v>0</v>
      </c>
      <c r="P6107" s="43">
        <v>1</v>
      </c>
      <c r="R6107" s="43">
        <v>650.27162730519274</v>
      </c>
      <c r="S6107" s="43">
        <v>156.36148425364277</v>
      </c>
      <c r="T6107" s="43">
        <v>6636.8561666649466</v>
      </c>
      <c r="U6107" s="43">
        <v>7443.4892782237821</v>
      </c>
      <c r="W6107" s="43">
        <v>7915.9375211094548</v>
      </c>
      <c r="X6107" s="43">
        <v>0</v>
      </c>
      <c r="Y6107" s="43">
        <v>0</v>
      </c>
      <c r="Z6107" s="43">
        <v>7915.9375211094548</v>
      </c>
      <c r="AB6107" s="43">
        <v>123.94470377732357</v>
      </c>
      <c r="AC6107" s="43">
        <v>0</v>
      </c>
      <c r="AD6107" s="43">
        <v>0</v>
      </c>
      <c r="AE6107" s="43">
        <v>123.94470377732357</v>
      </c>
      <c r="AG6107" s="43">
        <v>14557409.101320287</v>
      </c>
      <c r="AH6107" s="43">
        <v>1709842.5045596422</v>
      </c>
      <c r="AI6107" s="43">
        <v>0</v>
      </c>
      <c r="AJ6107" s="43">
        <v>520567755.86475897</v>
      </c>
      <c r="AK6107" s="43">
        <v>535125164.96607924</v>
      </c>
    </row>
    <row r="6108" spans="3:37" x14ac:dyDescent="0.2">
      <c r="C6108" s="43">
        <v>6.0548589799844406E-4</v>
      </c>
      <c r="D6108" s="43">
        <v>6.0084840097635928E-2</v>
      </c>
      <c r="E6108" s="43">
        <v>7.2448179122425742</v>
      </c>
      <c r="F6108" s="43">
        <v>3.9959755269001889</v>
      </c>
      <c r="H6108" s="43">
        <v>8.9502480438005132E-5</v>
      </c>
      <c r="I6108" s="43">
        <v>9.5405118531084271E-2</v>
      </c>
      <c r="J6108" s="43">
        <v>0</v>
      </c>
      <c r="K6108" s="43">
        <v>1</v>
      </c>
      <c r="M6108" s="43">
        <v>7.9233907569105089E-3</v>
      </c>
      <c r="N6108" s="43">
        <v>4.6223714828024676E-2</v>
      </c>
      <c r="O6108" s="43">
        <v>0</v>
      </c>
      <c r="P6108" s="43">
        <v>1</v>
      </c>
      <c r="R6108" s="43">
        <v>688.82882934765792</v>
      </c>
      <c r="S6108" s="43">
        <v>161.67732669143379</v>
      </c>
      <c r="T6108" s="43">
        <v>6934.5501369323038</v>
      </c>
      <c r="U6108" s="43">
        <v>7785.0562929713951</v>
      </c>
      <c r="W6108" s="43">
        <v>4990.4394413269956</v>
      </c>
      <c r="X6108" s="43">
        <v>0</v>
      </c>
      <c r="Y6108" s="43">
        <v>0</v>
      </c>
      <c r="Z6108" s="43">
        <v>4990.4394413269956</v>
      </c>
      <c r="AB6108" s="43">
        <v>220.8174316995312</v>
      </c>
      <c r="AC6108" s="43">
        <v>0</v>
      </c>
      <c r="AD6108" s="43">
        <v>0</v>
      </c>
      <c r="AE6108" s="43">
        <v>220.8174316995312</v>
      </c>
      <c r="AG6108" s="43">
        <v>9177418.1326003447</v>
      </c>
      <c r="AH6108" s="43">
        <v>1077934.9193266311</v>
      </c>
      <c r="AI6108" s="43">
        <v>0</v>
      </c>
      <c r="AJ6108" s="43">
        <v>927433213.13803101</v>
      </c>
      <c r="AK6108" s="43">
        <v>936610631.27063131</v>
      </c>
    </row>
    <row r="6109" spans="3:37" x14ac:dyDescent="0.2">
      <c r="C6109" s="43">
        <v>6.0551110539654933E-4</v>
      </c>
      <c r="D6109" s="43">
        <v>5.9253120988068897E-2</v>
      </c>
      <c r="E6109" s="43">
        <v>6.8451626764278375</v>
      </c>
      <c r="F6109" s="43">
        <v>3.2342263603697732</v>
      </c>
      <c r="H6109" s="43">
        <v>8.4980638083431392E-5</v>
      </c>
      <c r="I6109" s="43">
        <v>0.11514839705312296</v>
      </c>
      <c r="J6109" s="43">
        <v>0</v>
      </c>
      <c r="K6109" s="43">
        <v>1</v>
      </c>
      <c r="M6109" s="43">
        <v>7.8945955250850908E-3</v>
      </c>
      <c r="N6109" s="43">
        <v>4.482120767144173E-2</v>
      </c>
      <c r="O6109" s="43">
        <v>0</v>
      </c>
      <c r="P6109" s="43">
        <v>1</v>
      </c>
      <c r="R6109" s="43">
        <v>679.3220570619535</v>
      </c>
      <c r="S6109" s="43">
        <v>185.27646550042863</v>
      </c>
      <c r="T6109" s="43">
        <v>6699.7070145618118</v>
      </c>
      <c r="U6109" s="43">
        <v>7564.3055371241935</v>
      </c>
      <c r="W6109" s="43">
        <v>4650.0699902746655</v>
      </c>
      <c r="X6109" s="43">
        <v>0</v>
      </c>
      <c r="Y6109" s="43">
        <v>0</v>
      </c>
      <c r="Z6109" s="43">
        <v>4650.0699902746655</v>
      </c>
      <c r="AB6109" s="43">
        <v>162.40023943632261</v>
      </c>
      <c r="AC6109" s="43">
        <v>0</v>
      </c>
      <c r="AD6109" s="43">
        <v>0</v>
      </c>
      <c r="AE6109" s="43">
        <v>162.40023943632261</v>
      </c>
      <c r="AG6109" s="43">
        <v>8551478.7121151108</v>
      </c>
      <c r="AH6109" s="43">
        <v>1004415.1178993278</v>
      </c>
      <c r="AI6109" s="43">
        <v>0</v>
      </c>
      <c r="AJ6109" s="43">
        <v>682081005.63255501</v>
      </c>
      <c r="AK6109" s="43">
        <v>690632484.34467018</v>
      </c>
    </row>
    <row r="6110" spans="3:37" x14ac:dyDescent="0.2">
      <c r="C6110" s="43">
        <v>6.1011482477968393E-4</v>
      </c>
      <c r="D6110" s="43">
        <v>4.9569738312010579E-2</v>
      </c>
      <c r="E6110" s="43">
        <v>1.9453636464305692</v>
      </c>
      <c r="F6110" s="43">
        <v>1.465200006286095</v>
      </c>
      <c r="H6110" s="43">
        <v>9.1629481779320621E-5</v>
      </c>
      <c r="I6110" s="43">
        <v>8.8704924373796831E-2</v>
      </c>
      <c r="J6110" s="43">
        <v>0</v>
      </c>
      <c r="K6110" s="43">
        <v>1</v>
      </c>
      <c r="M6110" s="43">
        <v>7.8956021923262121E-3</v>
      </c>
      <c r="N6110" s="43">
        <v>4.3277763727973345E-2</v>
      </c>
      <c r="O6110" s="43">
        <v>0</v>
      </c>
      <c r="P6110" s="43">
        <v>1</v>
      </c>
      <c r="R6110" s="43">
        <v>572.62535856203124</v>
      </c>
      <c r="S6110" s="43">
        <v>153.89529168864323</v>
      </c>
      <c r="T6110" s="43">
        <v>6469.8236528144898</v>
      </c>
      <c r="U6110" s="43">
        <v>7196.3443030651642</v>
      </c>
      <c r="W6110" s="43">
        <v>1113.9645555708453</v>
      </c>
      <c r="X6110" s="43">
        <v>0</v>
      </c>
      <c r="Y6110" s="43">
        <v>0</v>
      </c>
      <c r="Z6110" s="43">
        <v>1113.9645555708453</v>
      </c>
      <c r="AB6110" s="43">
        <v>28.503229283081879</v>
      </c>
      <c r="AC6110" s="43">
        <v>0</v>
      </c>
      <c r="AD6110" s="43">
        <v>0</v>
      </c>
      <c r="AE6110" s="43">
        <v>28.503229283081879</v>
      </c>
      <c r="AG6110" s="43">
        <v>2048580.8176947844</v>
      </c>
      <c r="AH6110" s="43">
        <v>240616.34400330257</v>
      </c>
      <c r="AI6110" s="43">
        <v>0</v>
      </c>
      <c r="AJ6110" s="43">
        <v>119713562.98894389</v>
      </c>
      <c r="AK6110" s="43">
        <v>121762143.80663867</v>
      </c>
    </row>
    <row r="6111" spans="3:37" x14ac:dyDescent="0.2">
      <c r="C6111" s="43">
        <v>6.1159485552564341E-4</v>
      </c>
      <c r="D6111" s="43">
        <v>5.3654600500240436E-2</v>
      </c>
      <c r="E6111" s="43">
        <v>5.7276835361096872</v>
      </c>
      <c r="F6111" s="43">
        <v>1.0503768150040789</v>
      </c>
      <c r="H6111" s="43">
        <v>9.0348007773854988E-5</v>
      </c>
      <c r="I6111" s="43">
        <v>8.8145013200121206E-2</v>
      </c>
      <c r="J6111" s="43">
        <v>0</v>
      </c>
      <c r="K6111" s="43">
        <v>1</v>
      </c>
      <c r="M6111" s="43">
        <v>7.8944674629970457E-3</v>
      </c>
      <c r="N6111" s="43">
        <v>4.7898241713049128E-2</v>
      </c>
      <c r="O6111" s="43">
        <v>0</v>
      </c>
      <c r="P6111" s="43">
        <v>1</v>
      </c>
      <c r="R6111" s="43">
        <v>621.31689325906143</v>
      </c>
      <c r="S6111" s="43">
        <v>150.78519448049406</v>
      </c>
      <c r="T6111" s="43">
        <v>7159.5344507215141</v>
      </c>
      <c r="U6111" s="43">
        <v>7931.6365384610699</v>
      </c>
      <c r="W6111" s="43">
        <v>3558.7065402267458</v>
      </c>
      <c r="X6111" s="43">
        <v>0</v>
      </c>
      <c r="Y6111" s="43">
        <v>0</v>
      </c>
      <c r="Z6111" s="43">
        <v>3558.7065402267458</v>
      </c>
      <c r="AB6111" s="43">
        <v>3.3490963823964193</v>
      </c>
      <c r="AC6111" s="43">
        <v>0</v>
      </c>
      <c r="AD6111" s="43">
        <v>0</v>
      </c>
      <c r="AE6111" s="43">
        <v>3.3490963823964193</v>
      </c>
      <c r="AG6111" s="43">
        <v>6544461.3274769858</v>
      </c>
      <c r="AH6111" s="43">
        <v>768680.61268897704</v>
      </c>
      <c r="AI6111" s="43">
        <v>0</v>
      </c>
      <c r="AJ6111" s="43">
        <v>14066204.806064961</v>
      </c>
      <c r="AK6111" s="43">
        <v>20610666.133541949</v>
      </c>
    </row>
    <row r="6112" spans="3:37" x14ac:dyDescent="0.2">
      <c r="C6112" s="43">
        <v>6.0504576173038181E-4</v>
      </c>
      <c r="D6112" s="43">
        <v>5.9124283778111408E-2</v>
      </c>
      <c r="E6112" s="43">
        <v>4.8148872625626202</v>
      </c>
      <c r="F6112" s="43">
        <v>6.5698009455227959</v>
      </c>
      <c r="H6112" s="43">
        <v>9.7064340001895566E-5</v>
      </c>
      <c r="I6112" s="43">
        <v>0.10966439322977806</v>
      </c>
      <c r="J6112" s="43">
        <v>0</v>
      </c>
      <c r="K6112" s="43">
        <v>1</v>
      </c>
      <c r="M6112" s="43">
        <v>7.9379557270268242E-3</v>
      </c>
      <c r="N6112" s="43">
        <v>4.5894423254110306E-2</v>
      </c>
      <c r="O6112" s="43">
        <v>0</v>
      </c>
      <c r="P6112" s="43">
        <v>1</v>
      </c>
      <c r="R6112" s="43">
        <v>677.32403776771355</v>
      </c>
      <c r="S6112" s="43">
        <v>201.54299993184154</v>
      </c>
      <c r="T6112" s="43">
        <v>6897.8057768686367</v>
      </c>
      <c r="U6112" s="43">
        <v>7776.6728145681918</v>
      </c>
      <c r="W6112" s="43">
        <v>3261.2388820752471</v>
      </c>
      <c r="X6112" s="43">
        <v>0</v>
      </c>
      <c r="Y6112" s="43">
        <v>0</v>
      </c>
      <c r="Z6112" s="43">
        <v>3261.2388820752471</v>
      </c>
      <c r="AB6112" s="43">
        <v>403.6639270602804</v>
      </c>
      <c r="AC6112" s="43">
        <v>0</v>
      </c>
      <c r="AD6112" s="43">
        <v>0</v>
      </c>
      <c r="AE6112" s="43">
        <v>403.6639270602804</v>
      </c>
      <c r="AG6112" s="43">
        <v>5997418.3041363796</v>
      </c>
      <c r="AH6112" s="43">
        <v>704427.59852825338</v>
      </c>
      <c r="AI6112" s="43">
        <v>0</v>
      </c>
      <c r="AJ6112" s="43">
        <v>1695388493.6531777</v>
      </c>
      <c r="AK6112" s="43">
        <v>1701385911.957314</v>
      </c>
    </row>
    <row r="6113" spans="3:37" x14ac:dyDescent="0.2">
      <c r="C6113" s="43">
        <v>6.125839869127736E-4</v>
      </c>
      <c r="D6113" s="43">
        <v>5.687722238100601E-2</v>
      </c>
      <c r="E6113" s="43">
        <v>5.5191113329678503</v>
      </c>
      <c r="F6113" s="43">
        <v>3.8523373815873225</v>
      </c>
      <c r="H6113" s="43">
        <v>9.7121798942723103E-5</v>
      </c>
      <c r="I6113" s="43">
        <v>0.10493862029959633</v>
      </c>
      <c r="J6113" s="43">
        <v>0</v>
      </c>
      <c r="K6113" s="43">
        <v>1</v>
      </c>
      <c r="M6113" s="43">
        <v>7.8867343036801429E-3</v>
      </c>
      <c r="N6113" s="43">
        <v>4.4773931444681045E-2</v>
      </c>
      <c r="O6113" s="43">
        <v>0</v>
      </c>
      <c r="P6113" s="43">
        <v>1</v>
      </c>
      <c r="R6113" s="43">
        <v>659.69986036999603</v>
      </c>
      <c r="S6113" s="43">
        <v>192.97206343880273</v>
      </c>
      <c r="T6113" s="43">
        <v>6685.9759930040555</v>
      </c>
      <c r="U6113" s="43">
        <v>7538.6479168128544</v>
      </c>
      <c r="W6113" s="43">
        <v>3640.9569757253535</v>
      </c>
      <c r="X6113" s="43">
        <v>0</v>
      </c>
      <c r="Y6113" s="43">
        <v>0</v>
      </c>
      <c r="Z6113" s="43">
        <v>3640.9569757253535</v>
      </c>
      <c r="AB6113" s="43">
        <v>201.34046324265663</v>
      </c>
      <c r="AC6113" s="43">
        <v>0</v>
      </c>
      <c r="AD6113" s="43">
        <v>0</v>
      </c>
      <c r="AE6113" s="43">
        <v>201.34046324265663</v>
      </c>
      <c r="AG6113" s="43">
        <v>6695719.8783589248</v>
      </c>
      <c r="AH6113" s="43">
        <v>786446.70675667631</v>
      </c>
      <c r="AI6113" s="43">
        <v>0</v>
      </c>
      <c r="AJ6113" s="43">
        <v>845629945.61915779</v>
      </c>
      <c r="AK6113" s="43">
        <v>852325665.49751675</v>
      </c>
    </row>
    <row r="6114" spans="3:37" x14ac:dyDescent="0.2">
      <c r="C6114" s="43">
        <v>6.1160717103769802E-4</v>
      </c>
      <c r="D6114" s="43">
        <v>5.4925843625792781E-2</v>
      </c>
      <c r="E6114" s="43">
        <v>4.5769279996093868</v>
      </c>
      <c r="F6114" s="43">
        <v>2.7950759145693467</v>
      </c>
      <c r="H6114" s="43">
        <v>9.7665503728805447E-5</v>
      </c>
      <c r="I6114" s="43">
        <v>9.8001222713835504E-2</v>
      </c>
      <c r="J6114" s="43">
        <v>0</v>
      </c>
      <c r="K6114" s="43">
        <v>1</v>
      </c>
      <c r="M6114" s="43">
        <v>7.8738394262403144E-3</v>
      </c>
      <c r="N6114" s="43">
        <v>4.5340593475207754E-2</v>
      </c>
      <c r="O6114" s="43">
        <v>0</v>
      </c>
      <c r="P6114" s="43">
        <v>1</v>
      </c>
      <c r="R6114" s="43">
        <v>636.05061627054113</v>
      </c>
      <c r="S6114" s="43">
        <v>181.22372850568885</v>
      </c>
      <c r="T6114" s="43">
        <v>6759.5241973043385</v>
      </c>
      <c r="U6114" s="43">
        <v>7576.798542080569</v>
      </c>
      <c r="W6114" s="43">
        <v>2911.1578747774456</v>
      </c>
      <c r="X6114" s="43">
        <v>0</v>
      </c>
      <c r="Y6114" s="43">
        <v>0</v>
      </c>
      <c r="Z6114" s="43">
        <v>2911.1578747774456</v>
      </c>
      <c r="AB6114" s="43">
        <v>122.16822816342348</v>
      </c>
      <c r="AC6114" s="43">
        <v>0</v>
      </c>
      <c r="AD6114" s="43">
        <v>0</v>
      </c>
      <c r="AE6114" s="43">
        <v>122.16822816342348</v>
      </c>
      <c r="AG6114" s="43">
        <v>5353619.3317157226</v>
      </c>
      <c r="AH6114" s="43">
        <v>628810.1009519283</v>
      </c>
      <c r="AI6114" s="43">
        <v>0</v>
      </c>
      <c r="AJ6114" s="43">
        <v>513106558.28637862</v>
      </c>
      <c r="AK6114" s="43">
        <v>518460177.61809433</v>
      </c>
    </row>
    <row r="6115" spans="3:37" x14ac:dyDescent="0.2">
      <c r="C6115" s="43">
        <v>6.0822725914778486E-4</v>
      </c>
      <c r="D6115" s="43">
        <v>5.6137073258826331E-2</v>
      </c>
      <c r="E6115" s="43">
        <v>3.9288505684129507</v>
      </c>
      <c r="F6115" s="43">
        <v>3.5908011901820154</v>
      </c>
      <c r="H6115" s="43">
        <v>9.3666932752367593E-5</v>
      </c>
      <c r="I6115" s="43">
        <v>9.6775498536805032E-2</v>
      </c>
      <c r="J6115" s="43">
        <v>0</v>
      </c>
      <c r="K6115" s="43">
        <v>1</v>
      </c>
      <c r="M6115" s="43">
        <v>7.9186817995272607E-3</v>
      </c>
      <c r="N6115" s="43">
        <v>4.8415783378460642E-2</v>
      </c>
      <c r="O6115" s="43">
        <v>0</v>
      </c>
      <c r="P6115" s="43">
        <v>1</v>
      </c>
      <c r="R6115" s="43">
        <v>646.4843554095761</v>
      </c>
      <c r="S6115" s="43">
        <v>171.63035032545898</v>
      </c>
      <c r="T6115" s="43">
        <v>7259.0907842737188</v>
      </c>
      <c r="U6115" s="43">
        <v>8077.2054900087542</v>
      </c>
      <c r="W6115" s="43">
        <v>2539.9404272209931</v>
      </c>
      <c r="X6115" s="43">
        <v>0</v>
      </c>
      <c r="Y6115" s="43">
        <v>0</v>
      </c>
      <c r="Z6115" s="43">
        <v>2539.9404272209931</v>
      </c>
      <c r="AB6115" s="43">
        <v>179.21563080492254</v>
      </c>
      <c r="AC6115" s="43">
        <v>0</v>
      </c>
      <c r="AD6115" s="43">
        <v>0</v>
      </c>
      <c r="AE6115" s="43">
        <v>179.21563080492254</v>
      </c>
      <c r="AG6115" s="43">
        <v>4670950.4456594065</v>
      </c>
      <c r="AH6115" s="43">
        <v>548627.13227973448</v>
      </c>
      <c r="AI6115" s="43">
        <v>0</v>
      </c>
      <c r="AJ6115" s="43">
        <v>752705649.38067472</v>
      </c>
      <c r="AK6115" s="43">
        <v>757376599.82633412</v>
      </c>
    </row>
    <row r="6116" spans="3:37" x14ac:dyDescent="0.2">
      <c r="C6116" s="43">
        <v>5.9589170886455059E-4</v>
      </c>
      <c r="D6116" s="43">
        <v>5.1843939702199547E-2</v>
      </c>
      <c r="E6116" s="43">
        <v>4.3764202817963964</v>
      </c>
      <c r="F6116" s="43">
        <v>10.234000489228119</v>
      </c>
      <c r="H6116" s="43">
        <v>8.625058164221548E-5</v>
      </c>
      <c r="I6116" s="43">
        <v>0.11485959962303283</v>
      </c>
      <c r="J6116" s="43">
        <v>0</v>
      </c>
      <c r="K6116" s="43">
        <v>1</v>
      </c>
      <c r="M6116" s="43">
        <v>7.8763164390207585E-3</v>
      </c>
      <c r="N6116" s="43">
        <v>4.6755261820395799E-2</v>
      </c>
      <c r="O6116" s="43">
        <v>0</v>
      </c>
      <c r="P6116" s="43">
        <v>1</v>
      </c>
      <c r="R6116" s="43">
        <v>584.93513997252842</v>
      </c>
      <c r="S6116" s="43">
        <v>187.57359553876415</v>
      </c>
      <c r="T6116" s="43">
        <v>6972.6203987864355</v>
      </c>
      <c r="U6116" s="43">
        <v>7745.1291342977283</v>
      </c>
      <c r="W6116" s="43">
        <v>2559.9220101111873</v>
      </c>
      <c r="X6116" s="43">
        <v>0</v>
      </c>
      <c r="Y6116" s="43">
        <v>0</v>
      </c>
      <c r="Z6116" s="43">
        <v>2559.9220101111873</v>
      </c>
      <c r="AB6116" s="43">
        <v>577.93817644801595</v>
      </c>
      <c r="AC6116" s="43">
        <v>0</v>
      </c>
      <c r="AD6116" s="43">
        <v>0</v>
      </c>
      <c r="AE6116" s="43">
        <v>577.93817644801595</v>
      </c>
      <c r="AG6116" s="43">
        <v>4707696.5765944738</v>
      </c>
      <c r="AH6116" s="43">
        <v>552943.15418401652</v>
      </c>
      <c r="AI6116" s="43">
        <v>0</v>
      </c>
      <c r="AJ6116" s="43">
        <v>2427340341.0816669</v>
      </c>
      <c r="AK6116" s="43">
        <v>2432048037.6582613</v>
      </c>
    </row>
    <row r="6117" spans="3:37" x14ac:dyDescent="0.2">
      <c r="C6117" s="43">
        <v>6.1376426422676822E-4</v>
      </c>
      <c r="D6117" s="43">
        <v>5.3714210739873612E-2</v>
      </c>
      <c r="E6117" s="43">
        <v>2.5186178583117225</v>
      </c>
      <c r="F6117" s="43">
        <v>7.6374547436303617</v>
      </c>
      <c r="H6117" s="43">
        <v>9.3004670906449149E-5</v>
      </c>
      <c r="I6117" s="43">
        <v>0.116299103696894</v>
      </c>
      <c r="J6117" s="43">
        <v>0</v>
      </c>
      <c r="K6117" s="43">
        <v>1</v>
      </c>
      <c r="M6117" s="43">
        <v>7.8692444811160334E-3</v>
      </c>
      <c r="N6117" s="43">
        <v>4.4965756803101893E-2</v>
      </c>
      <c r="O6117" s="43">
        <v>0</v>
      </c>
      <c r="P6117" s="43">
        <v>1</v>
      </c>
      <c r="R6117" s="43">
        <v>624.21351867212536</v>
      </c>
      <c r="S6117" s="43">
        <v>204.79695770368903</v>
      </c>
      <c r="T6117" s="43">
        <v>6699.7302664631979</v>
      </c>
      <c r="U6117" s="43">
        <v>7528.7407428390125</v>
      </c>
      <c r="W6117" s="43">
        <v>1572.1553155272127</v>
      </c>
      <c r="X6117" s="43">
        <v>0</v>
      </c>
      <c r="Y6117" s="43">
        <v>0</v>
      </c>
      <c r="Z6117" s="43">
        <v>1572.1553155272127</v>
      </c>
      <c r="AB6117" s="43">
        <v>443.32122091868928</v>
      </c>
      <c r="AC6117" s="43">
        <v>0</v>
      </c>
      <c r="AD6117" s="43">
        <v>0</v>
      </c>
      <c r="AE6117" s="43">
        <v>443.32122091868928</v>
      </c>
      <c r="AG6117" s="43">
        <v>2891193.625254544</v>
      </c>
      <c r="AH6117" s="43">
        <v>339585.54815387796</v>
      </c>
      <c r="AI6117" s="43">
        <v>0</v>
      </c>
      <c r="AJ6117" s="43">
        <v>1861949127.858495</v>
      </c>
      <c r="AK6117" s="43">
        <v>1864840321.4837496</v>
      </c>
    </row>
    <row r="6118" spans="3:37" x14ac:dyDescent="0.2">
      <c r="C6118" s="43">
        <v>6.1877698370838008E-4</v>
      </c>
      <c r="D6118" s="43">
        <v>5.4353475179332277E-2</v>
      </c>
      <c r="E6118" s="43">
        <v>5.6647999296493916</v>
      </c>
      <c r="F6118" s="43">
        <v>4.1335631403313364</v>
      </c>
      <c r="H6118" s="43">
        <v>8.7369569411186574E-5</v>
      </c>
      <c r="I6118" s="43">
        <v>0.11221213100229221</v>
      </c>
      <c r="J6118" s="43">
        <v>0</v>
      </c>
      <c r="K6118" s="43">
        <v>1</v>
      </c>
      <c r="M6118" s="43">
        <v>7.8950014144117953E-3</v>
      </c>
      <c r="N6118" s="43">
        <v>4.4490300125404038E-2</v>
      </c>
      <c r="O6118" s="43">
        <v>0</v>
      </c>
      <c r="P6118" s="43">
        <v>1</v>
      </c>
      <c r="R6118" s="43">
        <v>636.80115224308975</v>
      </c>
      <c r="S6118" s="43">
        <v>185.62752671174349</v>
      </c>
      <c r="T6118" s="43">
        <v>6650.5861010961671</v>
      </c>
      <c r="U6118" s="43">
        <v>7473.0147800510003</v>
      </c>
      <c r="W6118" s="43">
        <v>3607.3511224273061</v>
      </c>
      <c r="X6118" s="43">
        <v>0</v>
      </c>
      <c r="Y6118" s="43">
        <v>0</v>
      </c>
      <c r="Z6118" s="43">
        <v>3607.3511224273061</v>
      </c>
      <c r="AB6118" s="43">
        <v>213.51385816767328</v>
      </c>
      <c r="AC6118" s="43">
        <v>0</v>
      </c>
      <c r="AD6118" s="43">
        <v>0</v>
      </c>
      <c r="AE6118" s="43">
        <v>213.51385816767328</v>
      </c>
      <c r="AG6118" s="43">
        <v>6633918.7141438164</v>
      </c>
      <c r="AH6118" s="43">
        <v>779187.84244429809</v>
      </c>
      <c r="AI6118" s="43">
        <v>0</v>
      </c>
      <c r="AJ6118" s="43">
        <v>896758204.30422771</v>
      </c>
      <c r="AK6118" s="43">
        <v>903392123.01837158</v>
      </c>
    </row>
    <row r="6119" spans="3:37" x14ac:dyDescent="0.2">
      <c r="C6119" s="43">
        <v>6.3362002419187213E-4</v>
      </c>
      <c r="D6119" s="43">
        <v>5.0079007952439428E-2</v>
      </c>
      <c r="E6119" s="43">
        <v>5.6051068459185238</v>
      </c>
      <c r="F6119" s="43">
        <v>2.5178205493773276</v>
      </c>
      <c r="H6119" s="43">
        <v>8.356091605184818E-5</v>
      </c>
      <c r="I6119" s="43">
        <v>0.11008938316894679</v>
      </c>
      <c r="J6119" s="43">
        <v>0</v>
      </c>
      <c r="K6119" s="43">
        <v>1</v>
      </c>
      <c r="M6119" s="43">
        <v>7.8405122001531068E-3</v>
      </c>
      <c r="N6119" s="43">
        <v>4.5353015831770135E-2</v>
      </c>
      <c r="O6119" s="43">
        <v>0</v>
      </c>
      <c r="P6119" s="43">
        <v>1</v>
      </c>
      <c r="R6119" s="43">
        <v>600.79593226906115</v>
      </c>
      <c r="S6119" s="43">
        <v>174.17707919788023</v>
      </c>
      <c r="T6119" s="43">
        <v>6732.7576072316642</v>
      </c>
      <c r="U6119" s="43">
        <v>7507.7306186986061</v>
      </c>
      <c r="W6119" s="43">
        <v>3367.5253929613164</v>
      </c>
      <c r="X6119" s="43">
        <v>0</v>
      </c>
      <c r="Y6119" s="43">
        <v>0</v>
      </c>
      <c r="Z6119" s="43">
        <v>3367.5253929613164</v>
      </c>
      <c r="AB6119" s="43">
        <v>97.573344081891037</v>
      </c>
      <c r="AC6119" s="43">
        <v>0</v>
      </c>
      <c r="AD6119" s="43">
        <v>0</v>
      </c>
      <c r="AE6119" s="43">
        <v>97.573344081891037</v>
      </c>
      <c r="AG6119" s="43">
        <v>6192879.1976558603</v>
      </c>
      <c r="AH6119" s="43">
        <v>727385.48487964435</v>
      </c>
      <c r="AI6119" s="43">
        <v>0</v>
      </c>
      <c r="AJ6119" s="43">
        <v>409808045.14394236</v>
      </c>
      <c r="AK6119" s="43">
        <v>416000924.34159821</v>
      </c>
    </row>
    <row r="6120" spans="3:37" x14ac:dyDescent="0.2">
      <c r="C6120" s="43">
        <v>6.1597148466729923E-4</v>
      </c>
      <c r="D6120" s="43">
        <v>6.1107047989192309E-2</v>
      </c>
      <c r="E6120" s="43">
        <v>8.2730377073989949</v>
      </c>
      <c r="F6120" s="43">
        <v>1.52902116726894</v>
      </c>
      <c r="H6120" s="43">
        <v>8.9880795962686156E-5</v>
      </c>
      <c r="I6120" s="43">
        <v>9.3434717964092265E-2</v>
      </c>
      <c r="J6120" s="43">
        <v>0</v>
      </c>
      <c r="K6120" s="43">
        <v>1</v>
      </c>
      <c r="M6120" s="43">
        <v>7.9172236579932997E-3</v>
      </c>
      <c r="N6120" s="43">
        <v>4.616767679425593E-2</v>
      </c>
      <c r="O6120" s="43">
        <v>0</v>
      </c>
      <c r="P6120" s="43">
        <v>1</v>
      </c>
      <c r="R6120" s="43">
        <v>712.67952925838142</v>
      </c>
      <c r="S6120" s="43">
        <v>159.00748247187568</v>
      </c>
      <c r="T6120" s="43">
        <v>6920.7523277366499</v>
      </c>
      <c r="U6120" s="43">
        <v>7792.4393394669069</v>
      </c>
      <c r="W6120" s="43">
        <v>5896.024618845955</v>
      </c>
      <c r="X6120" s="43">
        <v>0</v>
      </c>
      <c r="Y6120" s="43">
        <v>0</v>
      </c>
      <c r="Z6120" s="43">
        <v>5896.024618845955</v>
      </c>
      <c r="AB6120" s="43">
        <v>40.341413540893392</v>
      </c>
      <c r="AC6120" s="43">
        <v>0</v>
      </c>
      <c r="AD6120" s="43">
        <v>0</v>
      </c>
      <c r="AE6120" s="43">
        <v>40.341413540893392</v>
      </c>
      <c r="AG6120" s="43">
        <v>10842789.274057711</v>
      </c>
      <c r="AH6120" s="43">
        <v>1273541.3176707262</v>
      </c>
      <c r="AI6120" s="43">
        <v>0</v>
      </c>
      <c r="AJ6120" s="43">
        <v>169433936.87175223</v>
      </c>
      <c r="AK6120" s="43">
        <v>180276726.14580995</v>
      </c>
    </row>
    <row r="6121" spans="3:37" x14ac:dyDescent="0.2">
      <c r="C6121" s="43">
        <v>6.2416611398596888E-4</v>
      </c>
      <c r="D6121" s="43">
        <v>5.8492767559612857E-2</v>
      </c>
      <c r="E6121" s="43">
        <v>5.8270580870840574</v>
      </c>
      <c r="F6121" s="43">
        <v>4.8569810092569945</v>
      </c>
      <c r="H6121" s="43">
        <v>8.6963858427723599E-5</v>
      </c>
      <c r="I6121" s="43">
        <v>0.11822115215207152</v>
      </c>
      <c r="J6121" s="43">
        <v>0</v>
      </c>
      <c r="K6121" s="43">
        <v>1</v>
      </c>
      <c r="M6121" s="43">
        <v>7.9223245510562368E-3</v>
      </c>
      <c r="N6121" s="43">
        <v>4.5450707415129264E-2</v>
      </c>
      <c r="O6121" s="43">
        <v>0</v>
      </c>
      <c r="P6121" s="43">
        <v>1</v>
      </c>
      <c r="R6121" s="43">
        <v>691.26525762941196</v>
      </c>
      <c r="S6121" s="43">
        <v>194.65983938181887</v>
      </c>
      <c r="T6121" s="43">
        <v>6817.6648822929228</v>
      </c>
      <c r="U6121" s="43">
        <v>7703.5899793041535</v>
      </c>
      <c r="W6121" s="43">
        <v>4028.0428097897093</v>
      </c>
      <c r="X6121" s="43">
        <v>0</v>
      </c>
      <c r="Y6121" s="43">
        <v>0</v>
      </c>
      <c r="Z6121" s="43">
        <v>4028.0428097897093</v>
      </c>
      <c r="AB6121" s="43">
        <v>285.28307590082903</v>
      </c>
      <c r="AC6121" s="43">
        <v>0</v>
      </c>
      <c r="AD6121" s="43">
        <v>0</v>
      </c>
      <c r="AE6121" s="43">
        <v>285.28307590082903</v>
      </c>
      <c r="AG6121" s="43">
        <v>7407570.7272032751</v>
      </c>
      <c r="AH6121" s="43">
        <v>870057.2469145772</v>
      </c>
      <c r="AI6121" s="43">
        <v>0</v>
      </c>
      <c r="AJ6121" s="43">
        <v>1198188918.7834818</v>
      </c>
      <c r="AK6121" s="43">
        <v>1205596489.5106852</v>
      </c>
    </row>
    <row r="6122" spans="3:37" x14ac:dyDescent="0.2">
      <c r="C6122" s="43">
        <v>6.0864339072551669E-4</v>
      </c>
      <c r="D6122" s="43">
        <v>6.2919502140760364E-2</v>
      </c>
      <c r="E6122" s="43">
        <v>3.0993510429989271</v>
      </c>
      <c r="F6122" s="43">
        <v>3.5079227157957664</v>
      </c>
      <c r="H6122" s="43">
        <v>8.770984325685552E-5</v>
      </c>
      <c r="I6122" s="43">
        <v>9.5778606797747995E-2</v>
      </c>
      <c r="J6122" s="43">
        <v>0</v>
      </c>
      <c r="K6122" s="43">
        <v>1</v>
      </c>
      <c r="M6122" s="43">
        <v>7.8334468535769287E-3</v>
      </c>
      <c r="N6122" s="43">
        <v>4.5101479816962942E-2</v>
      </c>
      <c r="O6122" s="43">
        <v>0</v>
      </c>
      <c r="P6122" s="43">
        <v>1</v>
      </c>
      <c r="R6122" s="43">
        <v>725.08773780626507</v>
      </c>
      <c r="S6122" s="43">
        <v>159.05935724730602</v>
      </c>
      <c r="T6122" s="43">
        <v>6689.3830551323681</v>
      </c>
      <c r="U6122" s="43">
        <v>7573.5301501859394</v>
      </c>
      <c r="W6122" s="43">
        <v>2247.3014364355804</v>
      </c>
      <c r="X6122" s="43">
        <v>0</v>
      </c>
      <c r="Y6122" s="43">
        <v>0</v>
      </c>
      <c r="Z6122" s="43">
        <v>2247.3014364355804</v>
      </c>
      <c r="AB6122" s="43">
        <v>194.57564891905477</v>
      </c>
      <c r="AC6122" s="43">
        <v>0</v>
      </c>
      <c r="AD6122" s="43">
        <v>0</v>
      </c>
      <c r="AE6122" s="43">
        <v>194.57564891905477</v>
      </c>
      <c r="AG6122" s="43">
        <v>4132787.3416050323</v>
      </c>
      <c r="AH6122" s="43">
        <v>485417.1102700854</v>
      </c>
      <c r="AI6122" s="43">
        <v>0</v>
      </c>
      <c r="AJ6122" s="43">
        <v>817217725.46003008</v>
      </c>
      <c r="AK6122" s="43">
        <v>821350512.80163515</v>
      </c>
    </row>
    <row r="6123" spans="3:37" x14ac:dyDescent="0.2">
      <c r="C6123" s="43">
        <v>6.0956446946651812E-4</v>
      </c>
      <c r="D6123" s="43">
        <v>5.546342352538669E-2</v>
      </c>
      <c r="E6123" s="43">
        <v>7.4611802667383236</v>
      </c>
      <c r="F6123" s="43">
        <v>1.5902055891314097</v>
      </c>
      <c r="H6123" s="43">
        <v>9.1702209969568571E-5</v>
      </c>
      <c r="I6123" s="43">
        <v>8.5893172117820854E-2</v>
      </c>
      <c r="J6123" s="43">
        <v>0</v>
      </c>
      <c r="K6123" s="43">
        <v>1</v>
      </c>
      <c r="M6123" s="43">
        <v>7.9251703647617022E-3</v>
      </c>
      <c r="N6123" s="43">
        <v>4.5180657291851951E-2</v>
      </c>
      <c r="O6123" s="43">
        <v>0</v>
      </c>
      <c r="P6123" s="43">
        <v>1</v>
      </c>
      <c r="R6123" s="43">
        <v>640.13075125075432</v>
      </c>
      <c r="S6123" s="43">
        <v>149.13542520101626</v>
      </c>
      <c r="T6123" s="43">
        <v>6779.5914675557869</v>
      </c>
      <c r="U6123" s="43">
        <v>7568.8576440075576</v>
      </c>
      <c r="W6123" s="43">
        <v>4776.1309293645063</v>
      </c>
      <c r="X6123" s="43">
        <v>0</v>
      </c>
      <c r="Y6123" s="43">
        <v>0</v>
      </c>
      <c r="Z6123" s="43">
        <v>4776.1309293645063</v>
      </c>
      <c r="AB6123" s="43">
        <v>40.425535946449926</v>
      </c>
      <c r="AC6123" s="43">
        <v>0</v>
      </c>
      <c r="AD6123" s="43">
        <v>0</v>
      </c>
      <c r="AE6123" s="43">
        <v>40.425535946449926</v>
      </c>
      <c r="AG6123" s="43">
        <v>8783304.7791013271</v>
      </c>
      <c r="AH6123" s="43">
        <v>1031644.2807427334</v>
      </c>
      <c r="AI6123" s="43">
        <v>0</v>
      </c>
      <c r="AJ6123" s="43">
        <v>169787250.9750897</v>
      </c>
      <c r="AK6123" s="43">
        <v>178570555.75419104</v>
      </c>
    </row>
    <row r="6124" spans="3:37" x14ac:dyDescent="0.2">
      <c r="C6124" s="43">
        <v>6.2534477252618181E-4</v>
      </c>
      <c r="D6124" s="43">
        <v>5.7753148074290217E-2</v>
      </c>
      <c r="E6124" s="43">
        <v>7.392638135544165</v>
      </c>
      <c r="F6124" s="43">
        <v>5.2823716320156882</v>
      </c>
      <c r="H6124" s="43">
        <v>8.5869213207566023E-5</v>
      </c>
      <c r="I6124" s="43">
        <v>8.8508130285663983E-2</v>
      </c>
      <c r="J6124" s="43">
        <v>0</v>
      </c>
      <c r="K6124" s="43">
        <v>1</v>
      </c>
      <c r="M6124" s="43">
        <v>7.7714804662072853E-3</v>
      </c>
      <c r="N6124" s="43">
        <v>4.4331091139039824E-2</v>
      </c>
      <c r="O6124" s="43">
        <v>0</v>
      </c>
      <c r="P6124" s="43">
        <v>1</v>
      </c>
      <c r="R6124" s="43">
        <v>683.81332412838799</v>
      </c>
      <c r="S6124" s="43">
        <v>143.90073854028475</v>
      </c>
      <c r="T6124" s="43">
        <v>6523.1077660383953</v>
      </c>
      <c r="U6124" s="43">
        <v>7350.8218287070686</v>
      </c>
      <c r="W6124" s="43">
        <v>5055.184457544744</v>
      </c>
      <c r="X6124" s="43">
        <v>0</v>
      </c>
      <c r="Y6124" s="43">
        <v>0</v>
      </c>
      <c r="Z6124" s="43">
        <v>5055.184457544744</v>
      </c>
      <c r="AB6124" s="43">
        <v>313.33267755006807</v>
      </c>
      <c r="AC6124" s="43">
        <v>0</v>
      </c>
      <c r="AD6124" s="43">
        <v>0</v>
      </c>
      <c r="AE6124" s="43">
        <v>313.33267755006807</v>
      </c>
      <c r="AG6124" s="43">
        <v>9296484.2174247839</v>
      </c>
      <c r="AH6124" s="43">
        <v>1091919.8428296647</v>
      </c>
      <c r="AI6124" s="43">
        <v>0</v>
      </c>
      <c r="AJ6124" s="43">
        <v>1315997245.7102859</v>
      </c>
      <c r="AK6124" s="43">
        <v>1325293729.9277108</v>
      </c>
    </row>
    <row r="6125" spans="3:37" x14ac:dyDescent="0.2">
      <c r="C6125" s="43">
        <v>5.9879015627548168E-4</v>
      </c>
      <c r="D6125" s="43">
        <v>5.9002627097600291E-2</v>
      </c>
      <c r="E6125" s="43">
        <v>8.3371378009049266</v>
      </c>
      <c r="F6125" s="43">
        <v>2.1462251816052542</v>
      </c>
      <c r="H6125" s="43">
        <v>9.4528541239369268E-5</v>
      </c>
      <c r="I6125" s="43">
        <v>0.11243874897048589</v>
      </c>
      <c r="J6125" s="43">
        <v>0</v>
      </c>
      <c r="K6125" s="43">
        <v>1</v>
      </c>
      <c r="M6125" s="43">
        <v>7.8968562943982912E-3</v>
      </c>
      <c r="N6125" s="43">
        <v>4.5561915190758154E-2</v>
      </c>
      <c r="O6125" s="43">
        <v>0</v>
      </c>
      <c r="P6125" s="43">
        <v>1</v>
      </c>
      <c r="R6125" s="43">
        <v>668.94186101645619</v>
      </c>
      <c r="S6125" s="43">
        <v>201.24325517958229</v>
      </c>
      <c r="T6125" s="43">
        <v>6812.37550923452</v>
      </c>
      <c r="U6125" s="43">
        <v>7682.5606254305585</v>
      </c>
      <c r="W6125" s="43">
        <v>5577.0604760879869</v>
      </c>
      <c r="X6125" s="43">
        <v>0</v>
      </c>
      <c r="Y6125" s="43">
        <v>0</v>
      </c>
      <c r="Z6125" s="43">
        <v>5577.0604760879869</v>
      </c>
      <c r="AB6125" s="43">
        <v>82.043106655583031</v>
      </c>
      <c r="AC6125" s="43">
        <v>0</v>
      </c>
      <c r="AD6125" s="43">
        <v>0</v>
      </c>
      <c r="AE6125" s="43">
        <v>82.043106655583031</v>
      </c>
      <c r="AG6125" s="43">
        <v>10256214.215525808</v>
      </c>
      <c r="AH6125" s="43">
        <v>1204645.0628350051</v>
      </c>
      <c r="AI6125" s="43">
        <v>0</v>
      </c>
      <c r="AJ6125" s="43">
        <v>344581047.95344871</v>
      </c>
      <c r="AK6125" s="43">
        <v>354837262.16897452</v>
      </c>
    </row>
    <row r="6126" spans="3:37" x14ac:dyDescent="0.2">
      <c r="C6126" s="43">
        <v>6.0285706875066677E-4</v>
      </c>
      <c r="D6126" s="43">
        <v>4.8972480516454066E-2</v>
      </c>
      <c r="E6126" s="43">
        <v>5.2631641794348134</v>
      </c>
      <c r="F6126" s="43">
        <v>1.2281771820480245</v>
      </c>
      <c r="H6126" s="43">
        <v>9.103761013684597E-5</v>
      </c>
      <c r="I6126" s="43">
        <v>8.1729686586509434E-2</v>
      </c>
      <c r="J6126" s="43">
        <v>0</v>
      </c>
      <c r="K6126" s="43">
        <v>1</v>
      </c>
      <c r="M6126" s="43">
        <v>7.9281446010746048E-3</v>
      </c>
      <c r="N6126" s="43">
        <v>4.2885673813810962E-2</v>
      </c>
      <c r="O6126" s="43">
        <v>0</v>
      </c>
      <c r="P6126" s="43">
        <v>1</v>
      </c>
      <c r="R6126" s="43">
        <v>558.9961702188366</v>
      </c>
      <c r="S6126" s="43">
        <v>140.87796016460729</v>
      </c>
      <c r="T6126" s="43">
        <v>6437.6323905593399</v>
      </c>
      <c r="U6126" s="43">
        <v>7137.5065209427839</v>
      </c>
      <c r="W6126" s="43">
        <v>2942.0886195370263</v>
      </c>
      <c r="X6126" s="43">
        <v>0</v>
      </c>
      <c r="Y6126" s="43">
        <v>0</v>
      </c>
      <c r="Z6126" s="43">
        <v>2942.0886195370263</v>
      </c>
      <c r="AB6126" s="43">
        <v>13.647868285890398</v>
      </c>
      <c r="AC6126" s="43">
        <v>0</v>
      </c>
      <c r="AD6126" s="43">
        <v>0</v>
      </c>
      <c r="AE6126" s="43">
        <v>13.647868285890398</v>
      </c>
      <c r="AG6126" s="43">
        <v>5410500.971328591</v>
      </c>
      <c r="AH6126" s="43">
        <v>635491.14181999769</v>
      </c>
      <c r="AI6126" s="43">
        <v>0</v>
      </c>
      <c r="AJ6126" s="43">
        <v>57321046.800739676</v>
      </c>
      <c r="AK6126" s="43">
        <v>62731547.77206827</v>
      </c>
    </row>
    <row r="6127" spans="3:37" x14ac:dyDescent="0.2">
      <c r="C6127" s="43">
        <v>6.2482792494289452E-4</v>
      </c>
      <c r="D6127" s="43">
        <v>5.2144299714370214E-2</v>
      </c>
      <c r="E6127" s="43">
        <v>3.3298381961371541</v>
      </c>
      <c r="F6127" s="43">
        <v>2.3743038172619473</v>
      </c>
      <c r="H6127" s="43">
        <v>8.4696913996214288E-5</v>
      </c>
      <c r="I6127" s="43">
        <v>0.12360420513116277</v>
      </c>
      <c r="J6127" s="43">
        <v>0</v>
      </c>
      <c r="K6127" s="43">
        <v>1</v>
      </c>
      <c r="M6127" s="43">
        <v>7.877349947814638E-3</v>
      </c>
      <c r="N6127" s="43">
        <v>4.3235595332931628E-2</v>
      </c>
      <c r="O6127" s="43">
        <v>0</v>
      </c>
      <c r="P6127" s="43">
        <v>1</v>
      </c>
      <c r="R6127" s="43">
        <v>616.89271701165933</v>
      </c>
      <c r="S6127" s="43">
        <v>198.21805284744266</v>
      </c>
      <c r="T6127" s="43">
        <v>6448.5779717862579</v>
      </c>
      <c r="U6127" s="43">
        <v>7263.6887416453601</v>
      </c>
      <c r="W6127" s="43">
        <v>2054.1529320242516</v>
      </c>
      <c r="X6127" s="43">
        <v>0</v>
      </c>
      <c r="Y6127" s="43">
        <v>0</v>
      </c>
      <c r="Z6127" s="43">
        <v>2054.1529320242516</v>
      </c>
      <c r="AB6127" s="43">
        <v>90.714387693833302</v>
      </c>
      <c r="AC6127" s="43">
        <v>0</v>
      </c>
      <c r="AD6127" s="43">
        <v>0</v>
      </c>
      <c r="AE6127" s="43">
        <v>90.714387693833302</v>
      </c>
      <c r="AG6127" s="43">
        <v>3777587.2419925989</v>
      </c>
      <c r="AH6127" s="43">
        <v>443697.03331723833</v>
      </c>
      <c r="AI6127" s="43">
        <v>0</v>
      </c>
      <c r="AJ6127" s="43">
        <v>381000428.31409985</v>
      </c>
      <c r="AK6127" s="43">
        <v>384778015.55609244</v>
      </c>
    </row>
    <row r="6128" spans="3:37" x14ac:dyDescent="0.2">
      <c r="C6128" s="43">
        <v>6.1404617289695373E-4</v>
      </c>
      <c r="D6128" s="43">
        <v>5.2182533577809539E-2</v>
      </c>
      <c r="E6128" s="43">
        <v>6.9193579425996363</v>
      </c>
      <c r="F6128" s="43">
        <v>2.291993089469246</v>
      </c>
      <c r="H6128" s="43">
        <v>7.968984648975175E-5</v>
      </c>
      <c r="I6128" s="43">
        <v>0.10294291264110655</v>
      </c>
      <c r="J6128" s="43">
        <v>0</v>
      </c>
      <c r="K6128" s="43">
        <v>1</v>
      </c>
      <c r="M6128" s="43">
        <v>7.8673774079194292E-3</v>
      </c>
      <c r="N6128" s="43">
        <v>4.5393832401342094E-2</v>
      </c>
      <c r="O6128" s="43">
        <v>0</v>
      </c>
      <c r="P6128" s="43">
        <v>1</v>
      </c>
      <c r="R6128" s="43">
        <v>606.69241166254949</v>
      </c>
      <c r="S6128" s="43">
        <v>155.32516188220828</v>
      </c>
      <c r="T6128" s="43">
        <v>6761.907211212244</v>
      </c>
      <c r="U6128" s="43">
        <v>7523.9247847570014</v>
      </c>
      <c r="W6128" s="43">
        <v>4197.9219573521905</v>
      </c>
      <c r="X6128" s="43">
        <v>0</v>
      </c>
      <c r="Y6128" s="43">
        <v>0</v>
      </c>
      <c r="Z6128" s="43">
        <v>4197.9219573521905</v>
      </c>
      <c r="AB6128" s="43">
        <v>83.871137153254594</v>
      </c>
      <c r="AC6128" s="43">
        <v>0</v>
      </c>
      <c r="AD6128" s="43">
        <v>0</v>
      </c>
      <c r="AE6128" s="43">
        <v>83.871137153254594</v>
      </c>
      <c r="AG6128" s="43">
        <v>7719978.4795706784</v>
      </c>
      <c r="AH6128" s="43">
        <v>906751.14278807316</v>
      </c>
      <c r="AI6128" s="43">
        <v>0</v>
      </c>
      <c r="AJ6128" s="43">
        <v>352258776.04366928</v>
      </c>
      <c r="AK6128" s="43">
        <v>359978754.52323997</v>
      </c>
    </row>
    <row r="6129" spans="3:37" x14ac:dyDescent="0.2">
      <c r="C6129" s="43">
        <v>6.356694327696033E-4</v>
      </c>
      <c r="D6129" s="43">
        <v>5.7291194398004119E-2</v>
      </c>
      <c r="E6129" s="43">
        <v>3.1456011683469964</v>
      </c>
      <c r="F6129" s="43">
        <v>2.0973533058404166</v>
      </c>
      <c r="H6129" s="43">
        <v>9.0257510853453127E-5</v>
      </c>
      <c r="I6129" s="43">
        <v>0.1048336269165836</v>
      </c>
      <c r="J6129" s="43">
        <v>0</v>
      </c>
      <c r="K6129" s="43">
        <v>1</v>
      </c>
      <c r="M6129" s="43">
        <v>7.9034614782050872E-3</v>
      </c>
      <c r="N6129" s="43">
        <v>4.441918896290644E-2</v>
      </c>
      <c r="O6129" s="43">
        <v>0</v>
      </c>
      <c r="P6129" s="43">
        <v>1</v>
      </c>
      <c r="R6129" s="43">
        <v>689.54335463876032</v>
      </c>
      <c r="S6129" s="43">
        <v>179.15392869890837</v>
      </c>
      <c r="T6129" s="43">
        <v>6647.0713153425741</v>
      </c>
      <c r="U6129" s="43">
        <v>7515.7685986802426</v>
      </c>
      <c r="W6129" s="43">
        <v>2169.0283819775918</v>
      </c>
      <c r="X6129" s="43">
        <v>0</v>
      </c>
      <c r="Y6129" s="43">
        <v>0</v>
      </c>
      <c r="Z6129" s="43">
        <v>2169.0283819775918</v>
      </c>
      <c r="AB6129" s="43">
        <v>80.963976731445371</v>
      </c>
      <c r="AC6129" s="43">
        <v>0</v>
      </c>
      <c r="AD6129" s="43">
        <v>0</v>
      </c>
      <c r="AE6129" s="43">
        <v>80.963976731445371</v>
      </c>
      <c r="AG6129" s="43">
        <v>3988843.1944567915</v>
      </c>
      <c r="AH6129" s="43">
        <v>468510.13050715986</v>
      </c>
      <c r="AI6129" s="43">
        <v>0</v>
      </c>
      <c r="AJ6129" s="43">
        <v>340048702.27207053</v>
      </c>
      <c r="AK6129" s="43">
        <v>344037545.46652734</v>
      </c>
    </row>
    <row r="6130" spans="3:37" x14ac:dyDescent="0.2">
      <c r="C6130" s="43">
        <v>6.1092730559086927E-4</v>
      </c>
      <c r="D6130" s="43">
        <v>4.8858117928479959E-2</v>
      </c>
      <c r="E6130" s="43">
        <v>4.1025290710988873</v>
      </c>
      <c r="F6130" s="43">
        <v>4.161482719649368</v>
      </c>
      <c r="H6130" s="43">
        <v>8.068454236824148E-5</v>
      </c>
      <c r="I6130" s="43">
        <v>8.8267297025081889E-2</v>
      </c>
      <c r="J6130" s="43">
        <v>0</v>
      </c>
      <c r="K6130" s="43">
        <v>1</v>
      </c>
      <c r="M6130" s="43">
        <v>7.9047116021235819E-3</v>
      </c>
      <c r="N6130" s="43">
        <v>4.3324769784947904E-2</v>
      </c>
      <c r="O6130" s="43">
        <v>0</v>
      </c>
      <c r="P6130" s="43">
        <v>1</v>
      </c>
      <c r="R6130" s="43">
        <v>565.15639045286594</v>
      </c>
      <c r="S6130" s="43">
        <v>134.8442836376648</v>
      </c>
      <c r="T6130" s="43">
        <v>6484.3233897048322</v>
      </c>
      <c r="U6130" s="43">
        <v>7184.3240637953631</v>
      </c>
      <c r="W6130" s="43">
        <v>2318.5705215501962</v>
      </c>
      <c r="X6130" s="43">
        <v>0</v>
      </c>
      <c r="Y6130" s="43">
        <v>0</v>
      </c>
      <c r="Z6130" s="43">
        <v>2318.5705215501962</v>
      </c>
      <c r="AB6130" s="43">
        <v>191.18034136782771</v>
      </c>
      <c r="AC6130" s="43">
        <v>0</v>
      </c>
      <c r="AD6130" s="43">
        <v>0</v>
      </c>
      <c r="AE6130" s="43">
        <v>191.18034136782771</v>
      </c>
      <c r="AG6130" s="43">
        <v>4263851.189130811</v>
      </c>
      <c r="AH6130" s="43">
        <v>500811.23265484237</v>
      </c>
      <c r="AI6130" s="43">
        <v>0</v>
      </c>
      <c r="AJ6130" s="43">
        <v>802957433.74487638</v>
      </c>
      <c r="AK6130" s="43">
        <v>807221284.93400717</v>
      </c>
    </row>
    <row r="6131" spans="3:37" x14ac:dyDescent="0.2">
      <c r="C6131" s="43">
        <v>6.0066607288489129E-4</v>
      </c>
      <c r="D6131" s="43">
        <v>6.3699482867302759E-2</v>
      </c>
      <c r="E6131" s="43">
        <v>5.7086437483415375</v>
      </c>
      <c r="F6131" s="43">
        <v>2.0465036455443801</v>
      </c>
      <c r="H6131" s="43">
        <v>9.280379954013096E-5</v>
      </c>
      <c r="I6131" s="43">
        <v>0.12535971901494014</v>
      </c>
      <c r="J6131" s="43">
        <v>0</v>
      </c>
      <c r="K6131" s="43">
        <v>1</v>
      </c>
      <c r="M6131" s="43">
        <v>7.8838157888594385E-3</v>
      </c>
      <c r="N6131" s="43">
        <v>4.4770343541943487E-2</v>
      </c>
      <c r="O6131" s="43">
        <v>0</v>
      </c>
      <c r="P6131" s="43">
        <v>1</v>
      </c>
      <c r="R6131" s="43">
        <v>724.45494635288787</v>
      </c>
      <c r="S6131" s="43">
        <v>220.27547180008793</v>
      </c>
      <c r="T6131" s="43">
        <v>6682.9662491590198</v>
      </c>
      <c r="U6131" s="43">
        <v>7627.696667311995</v>
      </c>
      <c r="W6131" s="43">
        <v>4135.6552004525174</v>
      </c>
      <c r="X6131" s="43">
        <v>0</v>
      </c>
      <c r="Y6131" s="43">
        <v>0</v>
      </c>
      <c r="Z6131" s="43">
        <v>4135.6552004525174</v>
      </c>
      <c r="AB6131" s="43">
        <v>81.121487435832236</v>
      </c>
      <c r="AC6131" s="43">
        <v>0</v>
      </c>
      <c r="AD6131" s="43">
        <v>0</v>
      </c>
      <c r="AE6131" s="43">
        <v>81.121487435832236</v>
      </c>
      <c r="AG6131" s="43">
        <v>7605469.9136321796</v>
      </c>
      <c r="AH6131" s="43">
        <v>893301.52329774376</v>
      </c>
      <c r="AI6131" s="43">
        <v>0</v>
      </c>
      <c r="AJ6131" s="43">
        <v>340710247.23049539</v>
      </c>
      <c r="AK6131" s="43">
        <v>348315717.14412755</v>
      </c>
    </row>
    <row r="6132" spans="3:37" x14ac:dyDescent="0.2">
      <c r="C6132" s="43">
        <v>6.11897231561076E-4</v>
      </c>
      <c r="D6132" s="43">
        <v>5.185003003822735E-2</v>
      </c>
      <c r="E6132" s="43">
        <v>10.479690672278657</v>
      </c>
      <c r="F6132" s="43">
        <v>5.1168265911325186</v>
      </c>
      <c r="H6132" s="43">
        <v>9.7307730366202883E-5</v>
      </c>
      <c r="I6132" s="43">
        <v>0.13594205126535885</v>
      </c>
      <c r="J6132" s="43">
        <v>0</v>
      </c>
      <c r="K6132" s="43">
        <v>1</v>
      </c>
      <c r="M6132" s="43">
        <v>7.8189720227536275E-3</v>
      </c>
      <c r="N6132" s="43">
        <v>4.3387067867067218E-2</v>
      </c>
      <c r="O6132" s="43">
        <v>0</v>
      </c>
      <c r="P6132" s="43">
        <v>1</v>
      </c>
      <c r="R6132" s="43">
        <v>600.71693216902349</v>
      </c>
      <c r="S6132" s="43">
        <v>250.46297490618605</v>
      </c>
      <c r="T6132" s="43">
        <v>6423.2131364293919</v>
      </c>
      <c r="U6132" s="43">
        <v>7274.3930435046013</v>
      </c>
      <c r="W6132" s="43">
        <v>6295.3276307315664</v>
      </c>
      <c r="X6132" s="43">
        <v>0</v>
      </c>
      <c r="Y6132" s="43">
        <v>0</v>
      </c>
      <c r="Z6132" s="43">
        <v>6295.3276307315664</v>
      </c>
      <c r="AB6132" s="43">
        <v>264.61607609037742</v>
      </c>
      <c r="AC6132" s="43">
        <v>0</v>
      </c>
      <c r="AD6132" s="43">
        <v>0</v>
      </c>
      <c r="AE6132" s="43">
        <v>264.61607609037742</v>
      </c>
      <c r="AG6132" s="43">
        <v>11577107.51291535</v>
      </c>
      <c r="AH6132" s="43">
        <v>1359790.7682380183</v>
      </c>
      <c r="AI6132" s="43">
        <v>0</v>
      </c>
      <c r="AJ6132" s="43">
        <v>1111387519.5795851</v>
      </c>
      <c r="AK6132" s="43">
        <v>1122964627.0925004</v>
      </c>
    </row>
    <row r="6133" spans="3:37" x14ac:dyDescent="0.2">
      <c r="C6133" s="43">
        <v>5.9901671899280113E-4</v>
      </c>
      <c r="D6133" s="43">
        <v>4.9101680375158274E-2</v>
      </c>
      <c r="E6133" s="43">
        <v>2.4098461865883749</v>
      </c>
      <c r="F6133" s="43">
        <v>3.1802565557996165</v>
      </c>
      <c r="H6133" s="43">
        <v>8.4898329189468517E-5</v>
      </c>
      <c r="I6133" s="43">
        <v>9.1965444617013045E-2</v>
      </c>
      <c r="J6133" s="43">
        <v>0</v>
      </c>
      <c r="K6133" s="43">
        <v>1</v>
      </c>
      <c r="M6133" s="43">
        <v>7.780973413369161E-3</v>
      </c>
      <c r="N6133" s="43">
        <v>4.5518725384484177E-2</v>
      </c>
      <c r="O6133" s="43">
        <v>0</v>
      </c>
      <c r="P6133" s="43">
        <v>1</v>
      </c>
      <c r="R6133" s="43">
        <v>556.90058201847614</v>
      </c>
      <c r="S6133" s="43">
        <v>147.83123020085318</v>
      </c>
      <c r="T6133" s="43">
        <v>6706.0439690415524</v>
      </c>
      <c r="U6133" s="43">
        <v>7410.7757812608816</v>
      </c>
      <c r="W6133" s="43">
        <v>1342.0447438860713</v>
      </c>
      <c r="X6133" s="43">
        <v>0</v>
      </c>
      <c r="Y6133" s="43">
        <v>0</v>
      </c>
      <c r="Z6133" s="43">
        <v>1342.0447438860713</v>
      </c>
      <c r="AB6133" s="43">
        <v>129.91791750156131</v>
      </c>
      <c r="AC6133" s="43">
        <v>0</v>
      </c>
      <c r="AD6133" s="43">
        <v>0</v>
      </c>
      <c r="AE6133" s="43">
        <v>129.91791750156131</v>
      </c>
      <c r="AG6133" s="43">
        <v>2468020.2840064852</v>
      </c>
      <c r="AH6133" s="43">
        <v>289881.66467939137</v>
      </c>
      <c r="AI6133" s="43">
        <v>0</v>
      </c>
      <c r="AJ6133" s="43">
        <v>545655253.50655746</v>
      </c>
      <c r="AK6133" s="43">
        <v>548123273.79056394</v>
      </c>
    </row>
    <row r="6134" spans="3:37" x14ac:dyDescent="0.2">
      <c r="C6134" s="43">
        <v>6.5569318762204176E-4</v>
      </c>
      <c r="D6134" s="43">
        <v>4.4934795752628605E-2</v>
      </c>
      <c r="E6134" s="43">
        <v>5.8007541743578361</v>
      </c>
      <c r="F6134" s="43">
        <v>3.6113458644696141</v>
      </c>
      <c r="H6134" s="43">
        <v>9.0108672852973193E-5</v>
      </c>
      <c r="I6134" s="43">
        <v>9.642817840533946E-2</v>
      </c>
      <c r="J6134" s="43">
        <v>0</v>
      </c>
      <c r="K6134" s="43">
        <v>1</v>
      </c>
      <c r="M6134" s="43">
        <v>7.8180682847847419E-3</v>
      </c>
      <c r="N6134" s="43">
        <v>4.3237732262910833E-2</v>
      </c>
      <c r="O6134" s="43">
        <v>0</v>
      </c>
      <c r="P6134" s="43">
        <v>1</v>
      </c>
      <c r="R6134" s="43">
        <v>557.86076277703796</v>
      </c>
      <c r="S6134" s="43">
        <v>164.51781345096799</v>
      </c>
      <c r="T6134" s="43">
        <v>6400.3649770443617</v>
      </c>
      <c r="U6134" s="43">
        <v>7122.7435532723675</v>
      </c>
      <c r="W6134" s="43">
        <v>3236.0131483893497</v>
      </c>
      <c r="X6134" s="43">
        <v>0</v>
      </c>
      <c r="Y6134" s="43">
        <v>0</v>
      </c>
      <c r="Z6134" s="43">
        <v>3236.0131483893497</v>
      </c>
      <c r="AB6134" s="43">
        <v>155.87411135356206</v>
      </c>
      <c r="AC6134" s="43">
        <v>0</v>
      </c>
      <c r="AD6134" s="43">
        <v>0</v>
      </c>
      <c r="AE6134" s="43">
        <v>155.87411135356206</v>
      </c>
      <c r="AG6134" s="43">
        <v>5951028.1798880138</v>
      </c>
      <c r="AH6134" s="43">
        <v>698978.84005209955</v>
      </c>
      <c r="AI6134" s="43">
        <v>0</v>
      </c>
      <c r="AJ6134" s="43">
        <v>654671267.6849606</v>
      </c>
      <c r="AK6134" s="43">
        <v>660622295.86484861</v>
      </c>
    </row>
    <row r="6135" spans="3:37" x14ac:dyDescent="0.2">
      <c r="C6135" s="43">
        <v>6.1746530186135296E-4</v>
      </c>
      <c r="D6135" s="43">
        <v>4.3919758687940437E-2</v>
      </c>
      <c r="E6135" s="43">
        <v>6.217843197680935</v>
      </c>
      <c r="F6135" s="43">
        <v>2.5005718026355939</v>
      </c>
      <c r="H6135" s="43">
        <v>8.3337968372638525E-5</v>
      </c>
      <c r="I6135" s="43">
        <v>9.7940393630552611E-2</v>
      </c>
      <c r="J6135" s="43">
        <v>0</v>
      </c>
      <c r="K6135" s="43">
        <v>1</v>
      </c>
      <c r="M6135" s="43">
        <v>7.8339121185873328E-3</v>
      </c>
      <c r="N6135" s="43">
        <v>4.3443014708462839E-2</v>
      </c>
      <c r="O6135" s="43">
        <v>0</v>
      </c>
      <c r="P6135" s="43">
        <v>1</v>
      </c>
      <c r="R6135" s="43">
        <v>513.46976487692029</v>
      </c>
      <c r="S6135" s="43">
        <v>154.54221298278051</v>
      </c>
      <c r="T6135" s="43">
        <v>6443.7847303393901</v>
      </c>
      <c r="U6135" s="43">
        <v>7111.796708199091</v>
      </c>
      <c r="W6135" s="43">
        <v>3192.674484754788</v>
      </c>
      <c r="X6135" s="43">
        <v>0</v>
      </c>
      <c r="Y6135" s="43">
        <v>0</v>
      </c>
      <c r="Z6135" s="43">
        <v>3192.674484754788</v>
      </c>
      <c r="AB6135" s="43">
        <v>82.443312822785131</v>
      </c>
      <c r="AC6135" s="43">
        <v>0</v>
      </c>
      <c r="AD6135" s="43">
        <v>0</v>
      </c>
      <c r="AE6135" s="43">
        <v>82.443312822785131</v>
      </c>
      <c r="AG6135" s="43">
        <v>5871328.3774640551</v>
      </c>
      <c r="AH6135" s="43">
        <v>689617.68870703422</v>
      </c>
      <c r="AI6135" s="43">
        <v>0</v>
      </c>
      <c r="AJ6135" s="43">
        <v>346261913.85569757</v>
      </c>
      <c r="AK6135" s="43">
        <v>352133242.23316163</v>
      </c>
    </row>
    <row r="6136" spans="3:37" x14ac:dyDescent="0.2">
      <c r="C6136" s="43">
        <v>6.2662390043688454E-4</v>
      </c>
      <c r="D6136" s="43">
        <v>4.9672006714392876E-2</v>
      </c>
      <c r="E6136" s="43">
        <v>4.1505307883817633</v>
      </c>
      <c r="F6136" s="43">
        <v>2.0243395254851442</v>
      </c>
      <c r="H6136" s="43">
        <v>9.1772660341438161E-5</v>
      </c>
      <c r="I6136" s="43">
        <v>9.0238390968961205E-2</v>
      </c>
      <c r="J6136" s="43">
        <v>0</v>
      </c>
      <c r="K6136" s="43">
        <v>1</v>
      </c>
      <c r="M6136" s="43">
        <v>7.927169270318446E-3</v>
      </c>
      <c r="N6136" s="43">
        <v>4.590332266117314E-2</v>
      </c>
      <c r="O6136" s="43">
        <v>0</v>
      </c>
      <c r="P6136" s="43">
        <v>1</v>
      </c>
      <c r="R6136" s="43">
        <v>589.33337121316629</v>
      </c>
      <c r="S6136" s="43">
        <v>156.80035334342111</v>
      </c>
      <c r="T6136" s="43">
        <v>6889.7684623169762</v>
      </c>
      <c r="U6136" s="43">
        <v>7635.9021868735636</v>
      </c>
      <c r="W6136" s="43">
        <v>2446.0463018410655</v>
      </c>
      <c r="X6136" s="43">
        <v>0</v>
      </c>
      <c r="Y6136" s="43">
        <v>0</v>
      </c>
      <c r="Z6136" s="43">
        <v>2446.0463018410655</v>
      </c>
      <c r="AB6136" s="43">
        <v>64.593488842852892</v>
      </c>
      <c r="AC6136" s="43">
        <v>0</v>
      </c>
      <c r="AD6136" s="43">
        <v>0</v>
      </c>
      <c r="AE6136" s="43">
        <v>64.593488842852892</v>
      </c>
      <c r="AG6136" s="43">
        <v>4498279.1490857191</v>
      </c>
      <c r="AH6136" s="43">
        <v>528346.00119767012</v>
      </c>
      <c r="AI6136" s="43">
        <v>0</v>
      </c>
      <c r="AJ6136" s="43">
        <v>271292653.13998216</v>
      </c>
      <c r="AK6136" s="43">
        <v>275790932.28906786</v>
      </c>
    </row>
    <row r="6137" spans="3:37" x14ac:dyDescent="0.2">
      <c r="C6137" s="43">
        <v>6.040816946791288E-4</v>
      </c>
      <c r="D6137" s="43">
        <v>5.4196017242001356E-2</v>
      </c>
      <c r="E6137" s="43">
        <v>3.3622560591220947</v>
      </c>
      <c r="F6137" s="43">
        <v>2.9921154898256122</v>
      </c>
      <c r="H6137" s="43">
        <v>9.3104570429769495E-5</v>
      </c>
      <c r="I6137" s="43">
        <v>9.0134974163415885E-2</v>
      </c>
      <c r="J6137" s="43">
        <v>0</v>
      </c>
      <c r="K6137" s="43">
        <v>1</v>
      </c>
      <c r="M6137" s="43">
        <v>7.8244887311221603E-3</v>
      </c>
      <c r="N6137" s="43">
        <v>4.6296228188761224E-2</v>
      </c>
      <c r="O6137" s="43">
        <v>0</v>
      </c>
      <c r="P6137" s="43">
        <v>1</v>
      </c>
      <c r="R6137" s="43">
        <v>619.87685461967487</v>
      </c>
      <c r="S6137" s="43">
        <v>158.89371240216886</v>
      </c>
      <c r="T6137" s="43">
        <v>6858.7338745321003</v>
      </c>
      <c r="U6137" s="43">
        <v>7637.5044415539442</v>
      </c>
      <c r="W6137" s="43">
        <v>2084.1847103545479</v>
      </c>
      <c r="X6137" s="43">
        <v>0</v>
      </c>
      <c r="Y6137" s="43">
        <v>0</v>
      </c>
      <c r="Z6137" s="43">
        <v>2084.1847103545479</v>
      </c>
      <c r="AB6137" s="43">
        <v>132.13069237432899</v>
      </c>
      <c r="AC6137" s="43">
        <v>0</v>
      </c>
      <c r="AD6137" s="43">
        <v>0</v>
      </c>
      <c r="AE6137" s="43">
        <v>132.13069237432899</v>
      </c>
      <c r="AG6137" s="43">
        <v>3832815.6823420133</v>
      </c>
      <c r="AH6137" s="43">
        <v>450183.89743658237</v>
      </c>
      <c r="AI6137" s="43">
        <v>0</v>
      </c>
      <c r="AJ6137" s="43">
        <v>554948907.9721818</v>
      </c>
      <c r="AK6137" s="43">
        <v>558781723.65452385</v>
      </c>
    </row>
    <row r="6138" spans="3:37" x14ac:dyDescent="0.2">
      <c r="C6138" s="43">
        <v>6.1173791086444052E-4</v>
      </c>
      <c r="D6138" s="43">
        <v>6.0934189829111807E-2</v>
      </c>
      <c r="E6138" s="43">
        <v>2.0079868947352617</v>
      </c>
      <c r="F6138" s="43">
        <v>2.5828580322589922</v>
      </c>
      <c r="H6138" s="43">
        <v>9.0413693182633814E-5</v>
      </c>
      <c r="I6138" s="43">
        <v>0.10205575295036051</v>
      </c>
      <c r="J6138" s="43">
        <v>0</v>
      </c>
      <c r="K6138" s="43">
        <v>1</v>
      </c>
      <c r="M6138" s="43">
        <v>7.8059880471359529E-3</v>
      </c>
      <c r="N6138" s="43">
        <v>4.6490923226308323E-2</v>
      </c>
      <c r="O6138" s="43">
        <v>0</v>
      </c>
      <c r="P6138" s="43">
        <v>1</v>
      </c>
      <c r="R6138" s="43">
        <v>705.77912597618945</v>
      </c>
      <c r="S6138" s="43">
        <v>174.70851548345959</v>
      </c>
      <c r="T6138" s="43">
        <v>6871.2923280863597</v>
      </c>
      <c r="U6138" s="43">
        <v>7751.7799695460089</v>
      </c>
      <c r="W6138" s="43">
        <v>1417.1952355378958</v>
      </c>
      <c r="X6138" s="43">
        <v>0</v>
      </c>
      <c r="Y6138" s="43">
        <v>0</v>
      </c>
      <c r="Z6138" s="43">
        <v>1417.1952355378958</v>
      </c>
      <c r="AB6138" s="43">
        <v>119.53485296507928</v>
      </c>
      <c r="AC6138" s="43">
        <v>0</v>
      </c>
      <c r="AD6138" s="43">
        <v>0</v>
      </c>
      <c r="AE6138" s="43">
        <v>119.53485296507928</v>
      </c>
      <c r="AG6138" s="43">
        <v>2606222.0381541904</v>
      </c>
      <c r="AH6138" s="43">
        <v>306114.17087618547</v>
      </c>
      <c r="AI6138" s="43">
        <v>0</v>
      </c>
      <c r="AJ6138" s="43">
        <v>502046382.45333296</v>
      </c>
      <c r="AK6138" s="43">
        <v>504652604.49148715</v>
      </c>
    </row>
    <row r="6139" spans="3:37" x14ac:dyDescent="0.2">
      <c r="C6139" s="43">
        <v>6.0587023199876286E-4</v>
      </c>
      <c r="D6139" s="43">
        <v>5.7110827431892108E-2</v>
      </c>
      <c r="E6139" s="43">
        <v>11.667168400935894</v>
      </c>
      <c r="F6139" s="43">
        <v>2.3427712055239236</v>
      </c>
      <c r="H6139" s="43">
        <v>8.1417454308483841E-5</v>
      </c>
      <c r="I6139" s="43">
        <v>0.10962434627475059</v>
      </c>
      <c r="J6139" s="43">
        <v>0</v>
      </c>
      <c r="K6139" s="43">
        <v>1</v>
      </c>
      <c r="M6139" s="43">
        <v>7.8462086857766407E-3</v>
      </c>
      <c r="N6139" s="43">
        <v>4.6868038124414313E-2</v>
      </c>
      <c r="O6139" s="43">
        <v>0</v>
      </c>
      <c r="P6139" s="43">
        <v>1</v>
      </c>
      <c r="R6139" s="43">
        <v>655.14953953269094</v>
      </c>
      <c r="S6139" s="43">
        <v>168.99229675105761</v>
      </c>
      <c r="T6139" s="43">
        <v>6962.721145608788</v>
      </c>
      <c r="U6139" s="43">
        <v>7786.8629818925365</v>
      </c>
      <c r="W6139" s="43">
        <v>7643.740005523513</v>
      </c>
      <c r="X6139" s="43">
        <v>0</v>
      </c>
      <c r="Y6139" s="43">
        <v>0</v>
      </c>
      <c r="Z6139" s="43">
        <v>7643.740005523513</v>
      </c>
      <c r="AB6139" s="43">
        <v>94.129605258652759</v>
      </c>
      <c r="AC6139" s="43">
        <v>0</v>
      </c>
      <c r="AD6139" s="43">
        <v>0</v>
      </c>
      <c r="AE6139" s="43">
        <v>94.129605258652759</v>
      </c>
      <c r="AG6139" s="43">
        <v>14056837.870157741</v>
      </c>
      <c r="AH6139" s="43">
        <v>1651047.8411930788</v>
      </c>
      <c r="AI6139" s="43">
        <v>0</v>
      </c>
      <c r="AJ6139" s="43">
        <v>395344342.08634156</v>
      </c>
      <c r="AK6139" s="43">
        <v>409401179.95649928</v>
      </c>
    </row>
    <row r="6140" spans="3:37" x14ac:dyDescent="0.2">
      <c r="C6140" s="43">
        <v>6.2745296815402973E-4</v>
      </c>
      <c r="D6140" s="43">
        <v>5.4998305958512184E-2</v>
      </c>
      <c r="E6140" s="43">
        <v>6.3129006612930096</v>
      </c>
      <c r="F6140" s="43">
        <v>1.8946729113702709</v>
      </c>
      <c r="H6140" s="43">
        <v>9.1744777270919009E-5</v>
      </c>
      <c r="I6140" s="43">
        <v>8.4453363538679382E-2</v>
      </c>
      <c r="J6140" s="43">
        <v>0</v>
      </c>
      <c r="K6140" s="43">
        <v>1</v>
      </c>
      <c r="M6140" s="43">
        <v>7.8283493936314556E-3</v>
      </c>
      <c r="N6140" s="43">
        <v>4.6759786129530467E-2</v>
      </c>
      <c r="O6140" s="43">
        <v>0</v>
      </c>
      <c r="P6140" s="43">
        <v>1</v>
      </c>
      <c r="R6140" s="43">
        <v>653.39057190419726</v>
      </c>
      <c r="S6140" s="43">
        <v>146.70356729326178</v>
      </c>
      <c r="T6140" s="43">
        <v>6930.8274962115138</v>
      </c>
      <c r="U6140" s="43">
        <v>7730.9216354089731</v>
      </c>
      <c r="W6140" s="43">
        <v>4124.789773456625</v>
      </c>
      <c r="X6140" s="43">
        <v>0</v>
      </c>
      <c r="Y6140" s="43">
        <v>0</v>
      </c>
      <c r="Z6140" s="43">
        <v>4124.789773456625</v>
      </c>
      <c r="AB6140" s="43">
        <v>62.549080439333352</v>
      </c>
      <c r="AC6140" s="43">
        <v>0</v>
      </c>
      <c r="AD6140" s="43">
        <v>0</v>
      </c>
      <c r="AE6140" s="43">
        <v>62.549080439333352</v>
      </c>
      <c r="AG6140" s="43">
        <v>7585488.3933867337</v>
      </c>
      <c r="AH6140" s="43">
        <v>890954.59106663102</v>
      </c>
      <c r="AI6140" s="43">
        <v>0</v>
      </c>
      <c r="AJ6140" s="43">
        <v>262706137.84520009</v>
      </c>
      <c r="AK6140" s="43">
        <v>270291626.23858684</v>
      </c>
    </row>
    <row r="6141" spans="3:37" x14ac:dyDescent="0.2">
      <c r="C6141" s="43">
        <v>6.3619098552325504E-4</v>
      </c>
      <c r="D6141" s="43">
        <v>5.1396015274834533E-2</v>
      </c>
      <c r="E6141" s="43">
        <v>7.3672958451463666</v>
      </c>
      <c r="F6141" s="43">
        <v>2.1453383497967944</v>
      </c>
      <c r="H6141" s="43">
        <v>9.3229393460569909E-5</v>
      </c>
      <c r="I6141" s="43">
        <v>7.4776788560980745E-2</v>
      </c>
      <c r="J6141" s="43">
        <v>0</v>
      </c>
      <c r="K6141" s="43">
        <v>1</v>
      </c>
      <c r="M6141" s="43">
        <v>7.9373765991538336E-3</v>
      </c>
      <c r="N6141" s="43">
        <v>4.6089045055442313E-2</v>
      </c>
      <c r="O6141" s="43">
        <v>0</v>
      </c>
      <c r="P6141" s="43">
        <v>1</v>
      </c>
      <c r="R6141" s="43">
        <v>619.0979035974018</v>
      </c>
      <c r="S6141" s="43">
        <v>131.99638616051783</v>
      </c>
      <c r="T6141" s="43">
        <v>6926.5515231996487</v>
      </c>
      <c r="U6141" s="43">
        <v>7677.6458129575685</v>
      </c>
      <c r="W6141" s="43">
        <v>4561.0774129119636</v>
      </c>
      <c r="X6141" s="43">
        <v>0</v>
      </c>
      <c r="Y6141" s="43">
        <v>0</v>
      </c>
      <c r="Z6141" s="43">
        <v>4561.0774129119636</v>
      </c>
      <c r="AB6141" s="43">
        <v>75.871193125772621</v>
      </c>
      <c r="AC6141" s="43">
        <v>0</v>
      </c>
      <c r="AD6141" s="43">
        <v>0</v>
      </c>
      <c r="AE6141" s="43">
        <v>75.871193125772621</v>
      </c>
      <c r="AG6141" s="43">
        <v>8387821.3623451013</v>
      </c>
      <c r="AH6141" s="43">
        <v>985192.72118898411</v>
      </c>
      <c r="AI6141" s="43">
        <v>0</v>
      </c>
      <c r="AJ6141" s="43">
        <v>318659011.128245</v>
      </c>
      <c r="AK6141" s="43">
        <v>327046832.4905901</v>
      </c>
    </row>
    <row r="6142" spans="3:37" x14ac:dyDescent="0.2">
      <c r="C6142" s="43">
        <v>6.338121743989511E-4</v>
      </c>
      <c r="D6142" s="43">
        <v>5.6120742684716673E-2</v>
      </c>
      <c r="E6142" s="43">
        <v>3.8579380303656405</v>
      </c>
      <c r="F6142" s="43">
        <v>3.3155853509838664</v>
      </c>
      <c r="H6142" s="43">
        <v>9.4457938475622782E-5</v>
      </c>
      <c r="I6142" s="43">
        <v>0.11281183838953057</v>
      </c>
      <c r="J6142" s="43">
        <v>0</v>
      </c>
      <c r="K6142" s="43">
        <v>1</v>
      </c>
      <c r="M6142" s="43">
        <v>7.956115804895858E-3</v>
      </c>
      <c r="N6142" s="43">
        <v>4.6255446662693211E-2</v>
      </c>
      <c r="O6142" s="43">
        <v>0</v>
      </c>
      <c r="P6142" s="43">
        <v>1</v>
      </c>
      <c r="R6142" s="43">
        <v>673.48256839110934</v>
      </c>
      <c r="S6142" s="43">
        <v>201.76020584494867</v>
      </c>
      <c r="T6142" s="43">
        <v>6967.9712112989782</v>
      </c>
      <c r="U6142" s="43">
        <v>7843.213985535036</v>
      </c>
      <c r="W6142" s="43">
        <v>2598.2540133843891</v>
      </c>
      <c r="X6142" s="43">
        <v>0</v>
      </c>
      <c r="Y6142" s="43">
        <v>0</v>
      </c>
      <c r="Z6142" s="43">
        <v>2598.2540133843891</v>
      </c>
      <c r="AB6142" s="43">
        <v>166.86718153751039</v>
      </c>
      <c r="AC6142" s="43">
        <v>0</v>
      </c>
      <c r="AD6142" s="43">
        <v>0</v>
      </c>
      <c r="AE6142" s="43">
        <v>166.86718153751039</v>
      </c>
      <c r="AG6142" s="43">
        <v>4778189.1306138914</v>
      </c>
      <c r="AH6142" s="43">
        <v>561222.86689102801</v>
      </c>
      <c r="AI6142" s="43">
        <v>0</v>
      </c>
      <c r="AJ6142" s="43">
        <v>700842162.45754361</v>
      </c>
      <c r="AK6142" s="43">
        <v>705620351.58815753</v>
      </c>
    </row>
    <row r="6143" spans="3:37" x14ac:dyDescent="0.2">
      <c r="C6143" s="43">
        <v>5.987863953717035E-4</v>
      </c>
      <c r="D6143" s="43">
        <v>5.1321230068313885E-2</v>
      </c>
      <c r="E6143" s="43">
        <v>5.9667122438980558</v>
      </c>
      <c r="F6143" s="43">
        <v>1.2117190944094276</v>
      </c>
      <c r="H6143" s="43">
        <v>9.3196424319708093E-5</v>
      </c>
      <c r="I6143" s="43">
        <v>0.1195393627836725</v>
      </c>
      <c r="J6143" s="43">
        <v>0</v>
      </c>
      <c r="K6143" s="43">
        <v>1</v>
      </c>
      <c r="M6143" s="43">
        <v>7.8440931013558576E-3</v>
      </c>
      <c r="N6143" s="43">
        <v>4.6310151586507864E-2</v>
      </c>
      <c r="O6143" s="43">
        <v>0</v>
      </c>
      <c r="P6143" s="43">
        <v>1</v>
      </c>
      <c r="R6143" s="43">
        <v>581.85042282663278</v>
      </c>
      <c r="S6143" s="43">
        <v>210.93690004332356</v>
      </c>
      <c r="T6143" s="43">
        <v>6877.9864357884935</v>
      </c>
      <c r="U6143" s="43">
        <v>7670.7737586584499</v>
      </c>
      <c r="W6143" s="43">
        <v>3471.7340419969305</v>
      </c>
      <c r="X6143" s="43">
        <v>0</v>
      </c>
      <c r="Y6143" s="43">
        <v>0</v>
      </c>
      <c r="Z6143" s="43">
        <v>3471.7340419969305</v>
      </c>
      <c r="AB6143" s="43">
        <v>13.181206372477902</v>
      </c>
      <c r="AC6143" s="43">
        <v>0</v>
      </c>
      <c r="AD6143" s="43">
        <v>0</v>
      </c>
      <c r="AE6143" s="43">
        <v>13.181206372477902</v>
      </c>
      <c r="AG6143" s="43">
        <v>6384518.9032323556</v>
      </c>
      <c r="AH6143" s="43">
        <v>749894.55307133694</v>
      </c>
      <c r="AI6143" s="43">
        <v>0</v>
      </c>
      <c r="AJ6143" s="43">
        <v>55361066.764407188</v>
      </c>
      <c r="AK6143" s="43">
        <v>61745585.667639546</v>
      </c>
    </row>
    <row r="6144" spans="3:37" x14ac:dyDescent="0.2">
      <c r="C6144" s="43">
        <v>6.381703122499971E-4</v>
      </c>
      <c r="D6144" s="43">
        <v>5.6133152012052046E-2</v>
      </c>
      <c r="E6144" s="43">
        <v>4.7800924550177868</v>
      </c>
      <c r="F6144" s="43">
        <v>2.0223419434992627</v>
      </c>
      <c r="H6144" s="43">
        <v>9.0436971805885058E-5</v>
      </c>
      <c r="I6144" s="43">
        <v>0.10068620060056206</v>
      </c>
      <c r="J6144" s="43">
        <v>0</v>
      </c>
      <c r="K6144" s="43">
        <v>1</v>
      </c>
      <c r="M6144" s="43">
        <v>7.8808034536567151E-3</v>
      </c>
      <c r="N6144" s="43">
        <v>4.6044581678542418E-2</v>
      </c>
      <c r="O6144" s="43">
        <v>0</v>
      </c>
      <c r="P6144" s="43">
        <v>1</v>
      </c>
      <c r="R6144" s="43">
        <v>678.26342605933917</v>
      </c>
      <c r="S6144" s="43">
        <v>172.40836677853264</v>
      </c>
      <c r="T6144" s="43">
        <v>6870.5483602855275</v>
      </c>
      <c r="U6144" s="43">
        <v>7721.2201531233995</v>
      </c>
      <c r="W6144" s="43">
        <v>3242.1618854207618</v>
      </c>
      <c r="X6144" s="43">
        <v>0</v>
      </c>
      <c r="Y6144" s="43">
        <v>0</v>
      </c>
      <c r="Z6144" s="43">
        <v>3242.1618854207618</v>
      </c>
      <c r="AB6144" s="43">
        <v>74.195634964611131</v>
      </c>
      <c r="AC6144" s="43">
        <v>0</v>
      </c>
      <c r="AD6144" s="43">
        <v>0</v>
      </c>
      <c r="AE6144" s="43">
        <v>74.195634964611131</v>
      </c>
      <c r="AG6144" s="43">
        <v>5962335.7072887812</v>
      </c>
      <c r="AH6144" s="43">
        <v>700306.96725088451</v>
      </c>
      <c r="AI6144" s="43">
        <v>0</v>
      </c>
      <c r="AJ6144" s="43">
        <v>311621666.85136676</v>
      </c>
      <c r="AK6144" s="43">
        <v>317584002.55865556</v>
      </c>
    </row>
    <row r="6145" spans="3:37" x14ac:dyDescent="0.2">
      <c r="C6145" s="43">
        <v>5.9053971041182741E-4</v>
      </c>
      <c r="D6145" s="43">
        <v>5.6822355850384421E-2</v>
      </c>
      <c r="E6145" s="43">
        <v>11.872068164216467</v>
      </c>
      <c r="F6145" s="43">
        <v>4.9472774484712891</v>
      </c>
      <c r="H6145" s="43">
        <v>9.0133103707312756E-5</v>
      </c>
      <c r="I6145" s="43">
        <v>0.11699286412297771</v>
      </c>
      <c r="J6145" s="43">
        <v>0</v>
      </c>
      <c r="K6145" s="43">
        <v>1</v>
      </c>
      <c r="M6145" s="43">
        <v>7.8246958715087935E-3</v>
      </c>
      <c r="N6145" s="43">
        <v>4.6149756289192601E-2</v>
      </c>
      <c r="O6145" s="43">
        <v>0</v>
      </c>
      <c r="P6145" s="43">
        <v>1</v>
      </c>
      <c r="R6145" s="43">
        <v>635.34660720773161</v>
      </c>
      <c r="S6145" s="43">
        <v>199.65770376819532</v>
      </c>
      <c r="T6145" s="43">
        <v>6837.2152273409902</v>
      </c>
      <c r="U6145" s="43">
        <v>7672.2195383169174</v>
      </c>
      <c r="W6145" s="43">
        <v>7542.8782286738551</v>
      </c>
      <c r="X6145" s="43">
        <v>0</v>
      </c>
      <c r="Y6145" s="43">
        <v>0</v>
      </c>
      <c r="Z6145" s="43">
        <v>7542.8782286738551</v>
      </c>
      <c r="AB6145" s="43">
        <v>268.34415880153932</v>
      </c>
      <c r="AC6145" s="43">
        <v>0</v>
      </c>
      <c r="AD6145" s="43">
        <v>0</v>
      </c>
      <c r="AE6145" s="43">
        <v>268.34415880153932</v>
      </c>
      <c r="AG6145" s="43">
        <v>13871353.06253122</v>
      </c>
      <c r="AH6145" s="43">
        <v>1629261.6973935526</v>
      </c>
      <c r="AI6145" s="43">
        <v>0</v>
      </c>
      <c r="AJ6145" s="43">
        <v>1127045466.9664652</v>
      </c>
      <c r="AK6145" s="43">
        <v>1140916820.0289965</v>
      </c>
    </row>
    <row r="6146" spans="3:37" x14ac:dyDescent="0.2">
      <c r="C6146" s="43">
        <v>6.2421259921563443E-4</v>
      </c>
      <c r="D6146" s="43">
        <v>6.4723465488730869E-2</v>
      </c>
      <c r="E6146" s="43">
        <v>1.4163991121509465</v>
      </c>
      <c r="F6146" s="43">
        <v>2.3671231254585225</v>
      </c>
      <c r="H6146" s="43">
        <v>9.9900374151529192E-5</v>
      </c>
      <c r="I6146" s="43">
        <v>9.4634534978269777E-2</v>
      </c>
      <c r="J6146" s="43">
        <v>0</v>
      </c>
      <c r="K6146" s="43">
        <v>1</v>
      </c>
      <c r="M6146" s="43">
        <v>7.7786324153132471E-3</v>
      </c>
      <c r="N6146" s="43">
        <v>4.8533894248240173E-2</v>
      </c>
      <c r="O6146" s="43">
        <v>0</v>
      </c>
      <c r="P6146" s="43">
        <v>1</v>
      </c>
      <c r="R6146" s="43">
        <v>764.95637046320246</v>
      </c>
      <c r="S6146" s="43">
        <v>179.00251790788639</v>
      </c>
      <c r="T6146" s="43">
        <v>7148.1023344534879</v>
      </c>
      <c r="U6146" s="43">
        <v>8092.0612228245764</v>
      </c>
      <c r="W6146" s="43">
        <v>1083.4835239582906</v>
      </c>
      <c r="X6146" s="43">
        <v>0</v>
      </c>
      <c r="Y6146" s="43">
        <v>0</v>
      </c>
      <c r="Z6146" s="43">
        <v>1083.4835239582906</v>
      </c>
      <c r="AB6146" s="43">
        <v>111.89948121089553</v>
      </c>
      <c r="AC6146" s="43">
        <v>0</v>
      </c>
      <c r="AD6146" s="43">
        <v>0</v>
      </c>
      <c r="AE6146" s="43">
        <v>111.89948121089553</v>
      </c>
      <c r="AG6146" s="43">
        <v>1992526.2005592964</v>
      </c>
      <c r="AH6146" s="43">
        <v>234032.44117499076</v>
      </c>
      <c r="AI6146" s="43">
        <v>0</v>
      </c>
      <c r="AJ6146" s="43">
        <v>469977821.08576125</v>
      </c>
      <c r="AK6146" s="43">
        <v>471970347.28632057</v>
      </c>
    </row>
    <row r="6147" spans="3:37" x14ac:dyDescent="0.2">
      <c r="C6147" s="43">
        <v>6.2547176392713233E-4</v>
      </c>
      <c r="D6147" s="43">
        <v>5.0249088324310971E-2</v>
      </c>
      <c r="E6147" s="43">
        <v>7.7984778326191764</v>
      </c>
      <c r="F6147" s="43">
        <v>3.360575706287225</v>
      </c>
      <c r="H6147" s="43">
        <v>9.3565843080734012E-5</v>
      </c>
      <c r="I6147" s="43">
        <v>0.10883903816238161</v>
      </c>
      <c r="J6147" s="43">
        <v>0</v>
      </c>
      <c r="K6147" s="43">
        <v>1</v>
      </c>
      <c r="M6147" s="43">
        <v>7.8012013179288558E-3</v>
      </c>
      <c r="N6147" s="43">
        <v>4.4158665323361795E-2</v>
      </c>
      <c r="O6147" s="43">
        <v>0</v>
      </c>
      <c r="P6147" s="43">
        <v>1</v>
      </c>
      <c r="R6147" s="43">
        <v>595.08399281874824</v>
      </c>
      <c r="S6147" s="43">
        <v>192.81659226928883</v>
      </c>
      <c r="T6147" s="43">
        <v>6522.5857421373703</v>
      </c>
      <c r="U6147" s="43">
        <v>7310.4863272254079</v>
      </c>
      <c r="W6147" s="43">
        <v>4640.7493265435169</v>
      </c>
      <c r="X6147" s="43">
        <v>0</v>
      </c>
      <c r="Y6147" s="43">
        <v>0</v>
      </c>
      <c r="Z6147" s="43">
        <v>4640.7493265435169</v>
      </c>
      <c r="AB6147" s="43">
        <v>150.30726738137224</v>
      </c>
      <c r="AC6147" s="43">
        <v>0</v>
      </c>
      <c r="AD6147" s="43">
        <v>0</v>
      </c>
      <c r="AE6147" s="43">
        <v>150.30726738137224</v>
      </c>
      <c r="AG6147" s="43">
        <v>8534338.0115135275</v>
      </c>
      <c r="AH6147" s="43">
        <v>1002401.8545333997</v>
      </c>
      <c r="AI6147" s="43">
        <v>0</v>
      </c>
      <c r="AJ6147" s="43">
        <v>631290523.00176346</v>
      </c>
      <c r="AK6147" s="43">
        <v>639824861.01327693</v>
      </c>
    </row>
    <row r="6148" spans="3:37" x14ac:dyDescent="0.2">
      <c r="C6148" s="43">
        <v>5.891174554284957E-4</v>
      </c>
      <c r="D6148" s="43">
        <v>6.2730537060584401E-2</v>
      </c>
      <c r="E6148" s="43">
        <v>3.8275075746653533</v>
      </c>
      <c r="F6148" s="43">
        <v>4.431984527529365</v>
      </c>
      <c r="H6148" s="43">
        <v>8.9752144765867998E-5</v>
      </c>
      <c r="I6148" s="43">
        <v>0.13138235448585611</v>
      </c>
      <c r="J6148" s="43">
        <v>0</v>
      </c>
      <c r="K6148" s="43">
        <v>1</v>
      </c>
      <c r="M6148" s="43">
        <v>7.8870254221001801E-3</v>
      </c>
      <c r="N6148" s="43">
        <v>4.5883661126391528E-2</v>
      </c>
      <c r="O6148" s="43">
        <v>0</v>
      </c>
      <c r="P6148" s="43">
        <v>1</v>
      </c>
      <c r="R6148" s="43">
        <v>699.71835985662176</v>
      </c>
      <c r="S6148" s="43">
        <v>223.26685191584107</v>
      </c>
      <c r="T6148" s="43">
        <v>6851.9419837783653</v>
      </c>
      <c r="U6148" s="43">
        <v>7774.9271955508284</v>
      </c>
      <c r="W6148" s="43">
        <v>2678.1773224836375</v>
      </c>
      <c r="X6148" s="43">
        <v>0</v>
      </c>
      <c r="Y6148" s="43">
        <v>0</v>
      </c>
      <c r="Z6148" s="43">
        <v>2678.1773224836375</v>
      </c>
      <c r="AB6148" s="43">
        <v>256.95221655820808</v>
      </c>
      <c r="AC6148" s="43">
        <v>0</v>
      </c>
      <c r="AD6148" s="43">
        <v>0</v>
      </c>
      <c r="AE6148" s="43">
        <v>256.95221655820808</v>
      </c>
      <c r="AG6148" s="43">
        <v>4925168.0960474089</v>
      </c>
      <c r="AH6148" s="43">
        <v>578486.30165646574</v>
      </c>
      <c r="AI6148" s="43">
        <v>0</v>
      </c>
      <c r="AJ6148" s="43">
        <v>1079199309.5444739</v>
      </c>
      <c r="AK6148" s="43">
        <v>1084124477.6405213</v>
      </c>
    </row>
    <row r="6149" spans="3:37" x14ac:dyDescent="0.2">
      <c r="C6149" s="43">
        <v>6.0673842264991258E-4</v>
      </c>
      <c r="D6149" s="43">
        <v>5.094144432503462E-2</v>
      </c>
      <c r="E6149" s="43">
        <v>6.5808843759173765</v>
      </c>
      <c r="F6149" s="43">
        <v>1.6483677377294403</v>
      </c>
      <c r="H6149" s="43">
        <v>8.6944449395987708E-5</v>
      </c>
      <c r="I6149" s="43">
        <v>0.1224407266294546</v>
      </c>
      <c r="J6149" s="43">
        <v>0</v>
      </c>
      <c r="K6149" s="43">
        <v>1</v>
      </c>
      <c r="M6149" s="43">
        <v>7.8735792318634923E-3</v>
      </c>
      <c r="N6149" s="43">
        <v>4.9276914247357806E-2</v>
      </c>
      <c r="O6149" s="43">
        <v>0</v>
      </c>
      <c r="P6149" s="43">
        <v>1</v>
      </c>
      <c r="R6149" s="43">
        <v>585.21456328421652</v>
      </c>
      <c r="S6149" s="43">
        <v>201.56268390541982</v>
      </c>
      <c r="T6149" s="43">
        <v>7346.1210284885101</v>
      </c>
      <c r="U6149" s="43">
        <v>8132.8982756781461</v>
      </c>
      <c r="W6149" s="43">
        <v>3851.2293760764114</v>
      </c>
      <c r="X6149" s="43">
        <v>0</v>
      </c>
      <c r="Y6149" s="43">
        <v>0</v>
      </c>
      <c r="Z6149" s="43">
        <v>3851.2293760764114</v>
      </c>
      <c r="AB6149" s="43">
        <v>40.59946394567136</v>
      </c>
      <c r="AC6149" s="43">
        <v>0</v>
      </c>
      <c r="AD6149" s="43">
        <v>0</v>
      </c>
      <c r="AE6149" s="43">
        <v>40.59946394567136</v>
      </c>
      <c r="AG6149" s="43">
        <v>7082410.8226045202</v>
      </c>
      <c r="AH6149" s="43">
        <v>831865.54523250484</v>
      </c>
      <c r="AI6149" s="43">
        <v>0</v>
      </c>
      <c r="AJ6149" s="43">
        <v>170517748.57181972</v>
      </c>
      <c r="AK6149" s="43">
        <v>177600159.39442423</v>
      </c>
    </row>
    <row r="6150" spans="3:37" x14ac:dyDescent="0.2">
      <c r="C6150" s="43">
        <v>6.2291195004715583E-4</v>
      </c>
      <c r="D6150" s="43">
        <v>6.283599443652077E-2</v>
      </c>
      <c r="E6150" s="43">
        <v>7.8064870636186843</v>
      </c>
      <c r="F6150" s="43">
        <v>7.3092143299492287</v>
      </c>
      <c r="H6150" s="43">
        <v>1.0023247293344806E-4</v>
      </c>
      <c r="I6150" s="43">
        <v>0.12089563523241964</v>
      </c>
      <c r="J6150" s="43">
        <v>0</v>
      </c>
      <c r="K6150" s="43">
        <v>1</v>
      </c>
      <c r="M6150" s="43">
        <v>7.9256680617829645E-3</v>
      </c>
      <c r="N6150" s="43">
        <v>4.9743215484600589E-2</v>
      </c>
      <c r="O6150" s="43">
        <v>0</v>
      </c>
      <c r="P6150" s="43">
        <v>1</v>
      </c>
      <c r="R6150" s="43">
        <v>741.1012194638804</v>
      </c>
      <c r="S6150" s="43">
        <v>229.43593511781515</v>
      </c>
      <c r="T6150" s="43">
        <v>7464.6956887361057</v>
      </c>
      <c r="U6150" s="43">
        <v>8435.2328433178009</v>
      </c>
      <c r="W6150" s="43">
        <v>5785.3970825768138</v>
      </c>
      <c r="X6150" s="43">
        <v>0</v>
      </c>
      <c r="Y6150" s="43">
        <v>0</v>
      </c>
      <c r="Z6150" s="43">
        <v>5785.3970825768138</v>
      </c>
      <c r="AB6150" s="43">
        <v>500.30700841492677</v>
      </c>
      <c r="AC6150" s="43">
        <v>0</v>
      </c>
      <c r="AD6150" s="43">
        <v>0</v>
      </c>
      <c r="AE6150" s="43">
        <v>500.30700841492677</v>
      </c>
      <c r="AG6150" s="43">
        <v>10639345.234858761</v>
      </c>
      <c r="AH6150" s="43">
        <v>1249645.7698365918</v>
      </c>
      <c r="AI6150" s="43">
        <v>0</v>
      </c>
      <c r="AJ6150" s="43">
        <v>2101289435.3426924</v>
      </c>
      <c r="AK6150" s="43">
        <v>2111928780.5775511</v>
      </c>
    </row>
    <row r="6151" spans="3:37" x14ac:dyDescent="0.2">
      <c r="C6151" s="43">
        <v>6.2665620614343887E-4</v>
      </c>
      <c r="D6151" s="43">
        <v>5.4663840564129873E-2</v>
      </c>
      <c r="E6151" s="43">
        <v>2.5159288395782897</v>
      </c>
      <c r="F6151" s="43">
        <v>2.2098576945333073</v>
      </c>
      <c r="H6151" s="43">
        <v>9.1620647027168545E-5</v>
      </c>
      <c r="I6151" s="43">
        <v>8.1107297078808316E-2</v>
      </c>
      <c r="J6151" s="43">
        <v>0</v>
      </c>
      <c r="K6151" s="43">
        <v>1</v>
      </c>
      <c r="M6151" s="43">
        <v>7.8247917112023394E-3</v>
      </c>
      <c r="N6151" s="43">
        <v>4.753083437271477E-2</v>
      </c>
      <c r="O6151" s="43">
        <v>0</v>
      </c>
      <c r="P6151" s="43">
        <v>1</v>
      </c>
      <c r="R6151" s="43">
        <v>648.59240517568571</v>
      </c>
      <c r="S6151" s="43">
        <v>140.70050490227769</v>
      </c>
      <c r="T6151" s="43">
        <v>7041.9120516943194</v>
      </c>
      <c r="U6151" s="43">
        <v>7831.2049617722823</v>
      </c>
      <c r="W6151" s="43">
        <v>1631.8123373129549</v>
      </c>
      <c r="X6151" s="43">
        <v>0</v>
      </c>
      <c r="Y6151" s="43">
        <v>0</v>
      </c>
      <c r="Z6151" s="43">
        <v>1631.8123373129549</v>
      </c>
      <c r="AB6151" s="43">
        <v>83.96338278589046</v>
      </c>
      <c r="AC6151" s="43">
        <v>0</v>
      </c>
      <c r="AD6151" s="43">
        <v>0</v>
      </c>
      <c r="AE6151" s="43">
        <v>83.96338278589046</v>
      </c>
      <c r="AG6151" s="43">
        <v>3000902.8883185242</v>
      </c>
      <c r="AH6151" s="43">
        <v>352471.46485959826</v>
      </c>
      <c r="AI6151" s="43">
        <v>0</v>
      </c>
      <c r="AJ6151" s="43">
        <v>352646207.70073992</v>
      </c>
      <c r="AK6151" s="43">
        <v>355647110.58905846</v>
      </c>
    </row>
    <row r="6152" spans="3:37" x14ac:dyDescent="0.2">
      <c r="C6152" s="43">
        <v>6.134535724402479E-4</v>
      </c>
      <c r="D6152" s="43">
        <v>4.9507060299907618E-2</v>
      </c>
      <c r="E6152" s="43">
        <v>5.673113923645281</v>
      </c>
      <c r="F6152" s="43">
        <v>4.6190719489614418</v>
      </c>
      <c r="H6152" s="43">
        <v>8.9004164026509135E-5</v>
      </c>
      <c r="I6152" s="43">
        <v>8.5643025562750635E-2</v>
      </c>
      <c r="J6152" s="43">
        <v>0</v>
      </c>
      <c r="K6152" s="43">
        <v>1</v>
      </c>
      <c r="M6152" s="43">
        <v>7.9280537511549065E-3</v>
      </c>
      <c r="N6152" s="43">
        <v>4.6720003033254298E-2</v>
      </c>
      <c r="O6152" s="43">
        <v>0</v>
      </c>
      <c r="P6152" s="43">
        <v>1</v>
      </c>
      <c r="R6152" s="43">
        <v>575.03093835973732</v>
      </c>
      <c r="S6152" s="43">
        <v>144.32604133429356</v>
      </c>
      <c r="T6152" s="43">
        <v>7013.128896843531</v>
      </c>
      <c r="U6152" s="43">
        <v>7732.485876537562</v>
      </c>
      <c r="W6152" s="43">
        <v>3262.2160229354372</v>
      </c>
      <c r="X6152" s="43">
        <v>0</v>
      </c>
      <c r="Y6152" s="43">
        <v>0</v>
      </c>
      <c r="Z6152" s="43">
        <v>3262.2160229354372</v>
      </c>
      <c r="AB6152" s="43">
        <v>222.67538225188903</v>
      </c>
      <c r="AC6152" s="43">
        <v>0</v>
      </c>
      <c r="AD6152" s="43">
        <v>0</v>
      </c>
      <c r="AE6152" s="43">
        <v>222.67538225188903</v>
      </c>
      <c r="AG6152" s="43">
        <v>5999215.2661782689</v>
      </c>
      <c r="AH6152" s="43">
        <v>704638.66095405445</v>
      </c>
      <c r="AI6152" s="43">
        <v>0</v>
      </c>
      <c r="AJ6152" s="43">
        <v>935236605.4579339</v>
      </c>
      <c r="AK6152" s="43">
        <v>941235820.72411215</v>
      </c>
    </row>
    <row r="6153" spans="3:37" x14ac:dyDescent="0.2">
      <c r="C6153" s="43">
        <v>5.9709225696056353E-4</v>
      </c>
      <c r="D6153" s="43">
        <v>5.8782960183740629E-2</v>
      </c>
      <c r="E6153" s="43">
        <v>6.4317937430198322</v>
      </c>
      <c r="F6153" s="43">
        <v>2.9817074066419003</v>
      </c>
      <c r="H6153" s="43">
        <v>8.2197727918876542E-5</v>
      </c>
      <c r="I6153" s="43">
        <v>8.0664577632308831E-2</v>
      </c>
      <c r="J6153" s="43">
        <v>0</v>
      </c>
      <c r="K6153" s="43">
        <v>1</v>
      </c>
      <c r="M6153" s="43">
        <v>7.8116599469130821E-3</v>
      </c>
      <c r="N6153" s="43">
        <v>4.7273605427545662E-2</v>
      </c>
      <c r="O6153" s="43">
        <v>0</v>
      </c>
      <c r="P6153" s="43">
        <v>1</v>
      </c>
      <c r="R6153" s="43">
        <v>664.56163284750244</v>
      </c>
      <c r="S6153" s="43">
        <v>125.54084572299654</v>
      </c>
      <c r="T6153" s="43">
        <v>6992.0484394418363</v>
      </c>
      <c r="U6153" s="43">
        <v>7782.1509180123358</v>
      </c>
      <c r="W6153" s="43">
        <v>4274.3233519996093</v>
      </c>
      <c r="X6153" s="43">
        <v>0</v>
      </c>
      <c r="Y6153" s="43">
        <v>0</v>
      </c>
      <c r="Z6153" s="43">
        <v>4274.3233519996093</v>
      </c>
      <c r="AB6153" s="43">
        <v>140.9154379682806</v>
      </c>
      <c r="AC6153" s="43">
        <v>0</v>
      </c>
      <c r="AD6153" s="43">
        <v>0</v>
      </c>
      <c r="AE6153" s="43">
        <v>140.9154379682806</v>
      </c>
      <c r="AG6153" s="43">
        <v>7860480.644327281</v>
      </c>
      <c r="AH6153" s="43">
        <v>923253.84403191565</v>
      </c>
      <c r="AI6153" s="43">
        <v>0</v>
      </c>
      <c r="AJ6153" s="43">
        <v>591844839.46677852</v>
      </c>
      <c r="AK6153" s="43">
        <v>599705320.1111058</v>
      </c>
    </row>
    <row r="6154" spans="3:37" x14ac:dyDescent="0.2">
      <c r="C6154" s="43">
        <v>5.8115206979597633E-4</v>
      </c>
      <c r="D6154" s="43">
        <v>5.351810454180024E-2</v>
      </c>
      <c r="E6154" s="43">
        <v>0.99281800854205915</v>
      </c>
      <c r="F6154" s="43">
        <v>6.366391524587713</v>
      </c>
      <c r="H6154" s="43">
        <v>9.20028777243731E-5</v>
      </c>
      <c r="I6154" s="43">
        <v>0.10653182648707649</v>
      </c>
      <c r="J6154" s="43">
        <v>0</v>
      </c>
      <c r="K6154" s="43">
        <v>1</v>
      </c>
      <c r="M6154" s="43">
        <v>7.8223247047212938E-3</v>
      </c>
      <c r="N6154" s="43">
        <v>4.5954054983115444E-2</v>
      </c>
      <c r="O6154" s="43">
        <v>0</v>
      </c>
      <c r="P6154" s="43">
        <v>1</v>
      </c>
      <c r="R6154" s="43">
        <v>588.88824491755065</v>
      </c>
      <c r="S6154" s="43">
        <v>185.57657603084903</v>
      </c>
      <c r="T6154" s="43">
        <v>6806.1583943422957</v>
      </c>
      <c r="U6154" s="43">
        <v>7580.623215290695</v>
      </c>
      <c r="W6154" s="43">
        <v>584.65885457287106</v>
      </c>
      <c r="X6154" s="43">
        <v>0</v>
      </c>
      <c r="Y6154" s="43">
        <v>0</v>
      </c>
      <c r="Z6154" s="43">
        <v>584.65885457287106</v>
      </c>
      <c r="AB6154" s="43">
        <v>338.14192285067185</v>
      </c>
      <c r="AC6154" s="43">
        <v>0</v>
      </c>
      <c r="AD6154" s="43">
        <v>0</v>
      </c>
      <c r="AE6154" s="43">
        <v>338.14192285067185</v>
      </c>
      <c r="AG6154" s="43">
        <v>1075187.6335595099</v>
      </c>
      <c r="AH6154" s="43">
        <v>126286.31258774015</v>
      </c>
      <c r="AI6154" s="43">
        <v>0</v>
      </c>
      <c r="AJ6154" s="43">
        <v>1420196075.9728217</v>
      </c>
      <c r="AK6154" s="43">
        <v>1421271263.6063812</v>
      </c>
    </row>
    <row r="6155" spans="3:37" x14ac:dyDescent="0.2">
      <c r="C6155" s="43">
        <v>5.9152057161426634E-4</v>
      </c>
      <c r="D6155" s="43">
        <v>5.5410812106879703E-2</v>
      </c>
      <c r="E6155" s="43">
        <v>6.2124934457954781</v>
      </c>
      <c r="F6155" s="43">
        <v>4.0404005702876962</v>
      </c>
      <c r="H6155" s="43">
        <v>9.0188523126921716E-5</v>
      </c>
      <c r="I6155" s="43">
        <v>9.5743700487893255E-2</v>
      </c>
      <c r="J6155" s="43">
        <v>0</v>
      </c>
      <c r="K6155" s="43">
        <v>1</v>
      </c>
      <c r="M6155" s="43">
        <v>7.8852952210208827E-3</v>
      </c>
      <c r="N6155" s="43">
        <v>4.5166893134975357E-2</v>
      </c>
      <c r="O6155" s="43">
        <v>0</v>
      </c>
      <c r="P6155" s="43">
        <v>1</v>
      </c>
      <c r="R6155" s="43">
        <v>620.59281184380086</v>
      </c>
      <c r="S6155" s="43">
        <v>163.49476709406227</v>
      </c>
      <c r="T6155" s="43">
        <v>6743.4252622114118</v>
      </c>
      <c r="U6155" s="43">
        <v>7527.5128411492751</v>
      </c>
      <c r="W6155" s="43">
        <v>3855.428776087399</v>
      </c>
      <c r="X6155" s="43">
        <v>0</v>
      </c>
      <c r="Y6155" s="43">
        <v>0</v>
      </c>
      <c r="Z6155" s="43">
        <v>3855.428776087399</v>
      </c>
      <c r="AB6155" s="43">
        <v>201.89302907795806</v>
      </c>
      <c r="AC6155" s="43">
        <v>0</v>
      </c>
      <c r="AD6155" s="43">
        <v>0</v>
      </c>
      <c r="AE6155" s="43">
        <v>201.89302907795806</v>
      </c>
      <c r="AG6155" s="43">
        <v>7090133.5192247266</v>
      </c>
      <c r="AH6155" s="43">
        <v>832772.61563487817</v>
      </c>
      <c r="AI6155" s="43">
        <v>0</v>
      </c>
      <c r="AJ6155" s="43">
        <v>847950722.12742388</v>
      </c>
      <c r="AK6155" s="43">
        <v>855040855.64664865</v>
      </c>
    </row>
    <row r="6156" spans="3:37" x14ac:dyDescent="0.2">
      <c r="C6156" s="43">
        <v>5.9407773472086134E-4</v>
      </c>
      <c r="D6156" s="43">
        <v>6.7840085013380014E-2</v>
      </c>
      <c r="E6156" s="43">
        <v>7.1248412846224278</v>
      </c>
      <c r="F6156" s="43">
        <v>2.4243122336821754</v>
      </c>
      <c r="H6156" s="43">
        <v>9.5081159025234285E-5</v>
      </c>
      <c r="I6156" s="43">
        <v>9.729255878451866E-2</v>
      </c>
      <c r="J6156" s="43">
        <v>0</v>
      </c>
      <c r="K6156" s="43">
        <v>1</v>
      </c>
      <c r="M6156" s="43">
        <v>7.8270144652252543E-3</v>
      </c>
      <c r="N6156" s="43">
        <v>4.4879500374400118E-2</v>
      </c>
      <c r="O6156" s="43">
        <v>0</v>
      </c>
      <c r="P6156" s="43">
        <v>1</v>
      </c>
      <c r="R6156" s="43">
        <v>763.08344578652031</v>
      </c>
      <c r="S6156" s="43">
        <v>175.15255033074436</v>
      </c>
      <c r="T6156" s="43">
        <v>6650.9934889186416</v>
      </c>
      <c r="U6156" s="43">
        <v>7589.2294850359067</v>
      </c>
      <c r="W6156" s="43">
        <v>5436.8484381517401</v>
      </c>
      <c r="X6156" s="43">
        <v>0</v>
      </c>
      <c r="Y6156" s="43">
        <v>0</v>
      </c>
      <c r="Z6156" s="43">
        <v>5436.8484381517401</v>
      </c>
      <c r="AB6156" s="43">
        <v>116.29499232548764</v>
      </c>
      <c r="AC6156" s="43">
        <v>0</v>
      </c>
      <c r="AD6156" s="43">
        <v>0</v>
      </c>
      <c r="AE6156" s="43">
        <v>116.29499232548764</v>
      </c>
      <c r="AG6156" s="43">
        <v>9998364.2777610496</v>
      </c>
      <c r="AH6156" s="43">
        <v>1174359.2626407759</v>
      </c>
      <c r="AI6156" s="43">
        <v>0</v>
      </c>
      <c r="AJ6156" s="43">
        <v>488438967.76704812</v>
      </c>
      <c r="AK6156" s="43">
        <v>498437332.04480916</v>
      </c>
    </row>
    <row r="6157" spans="3:37" x14ac:dyDescent="0.2">
      <c r="C6157" s="43">
        <v>6.1951390026371289E-4</v>
      </c>
      <c r="D6157" s="43">
        <v>5.4426088249647016E-2</v>
      </c>
      <c r="E6157" s="43">
        <v>2.8605557778291746</v>
      </c>
      <c r="F6157" s="43">
        <v>1.2122759992797933</v>
      </c>
      <c r="H6157" s="43">
        <v>8.0882763798930708E-5</v>
      </c>
      <c r="I6157" s="43">
        <v>7.3489371501080369E-2</v>
      </c>
      <c r="J6157" s="43">
        <v>0</v>
      </c>
      <c r="K6157" s="43">
        <v>1</v>
      </c>
      <c r="M6157" s="43">
        <v>7.877687349352458E-3</v>
      </c>
      <c r="N6157" s="43">
        <v>4.5914367184856197E-2</v>
      </c>
      <c r="O6157" s="43">
        <v>0</v>
      </c>
      <c r="P6157" s="43">
        <v>1</v>
      </c>
      <c r="R6157" s="43">
        <v>638.41127654337731</v>
      </c>
      <c r="S6157" s="43">
        <v>112.54414051074897</v>
      </c>
      <c r="T6157" s="43">
        <v>6848.4094250389462</v>
      </c>
      <c r="U6157" s="43">
        <v>7599.3648420930722</v>
      </c>
      <c r="W6157" s="43">
        <v>1826.211065747457</v>
      </c>
      <c r="X6157" s="43">
        <v>0</v>
      </c>
      <c r="Y6157" s="43">
        <v>0</v>
      </c>
      <c r="Z6157" s="43">
        <v>1826.211065747457</v>
      </c>
      <c r="AB6157" s="43">
        <v>14.500574909731528</v>
      </c>
      <c r="AC6157" s="43">
        <v>0</v>
      </c>
      <c r="AD6157" s="43">
        <v>0</v>
      </c>
      <c r="AE6157" s="43">
        <v>14.500574909731528</v>
      </c>
      <c r="AG6157" s="43">
        <v>3358402.1499095736</v>
      </c>
      <c r="AH6157" s="43">
        <v>394461.59020145074</v>
      </c>
      <c r="AI6157" s="43">
        <v>0</v>
      </c>
      <c r="AJ6157" s="43">
        <v>60902414.620872416</v>
      </c>
      <c r="AK6157" s="43">
        <v>64260816.770781986</v>
      </c>
    </row>
    <row r="6158" spans="3:37" x14ac:dyDescent="0.2">
      <c r="C6158" s="43">
        <v>6.1759841061170828E-4</v>
      </c>
      <c r="D6158" s="43">
        <v>5.8345939834837934E-2</v>
      </c>
      <c r="E6158" s="43">
        <v>3.0646957149667364</v>
      </c>
      <c r="F6158" s="43">
        <v>1.5940994389755987</v>
      </c>
      <c r="H6158" s="43">
        <v>9.1243763077342166E-5</v>
      </c>
      <c r="I6158" s="43">
        <v>6.5357751563893396E-2</v>
      </c>
      <c r="J6158" s="43">
        <v>0</v>
      </c>
      <c r="K6158" s="43">
        <v>1</v>
      </c>
      <c r="M6158" s="43">
        <v>7.8448543313149894E-3</v>
      </c>
      <c r="N6158" s="43">
        <v>4.6253337488412649E-2</v>
      </c>
      <c r="O6158" s="43">
        <v>0</v>
      </c>
      <c r="P6158" s="43">
        <v>1</v>
      </c>
      <c r="R6158" s="43">
        <v>682.27456670449874</v>
      </c>
      <c r="S6158" s="43">
        <v>112.91266662517829</v>
      </c>
      <c r="T6158" s="43">
        <v>6870.2150578755836</v>
      </c>
      <c r="U6158" s="43">
        <v>7665.4022912052606</v>
      </c>
      <c r="W6158" s="43">
        <v>2090.963941010064</v>
      </c>
      <c r="X6158" s="43">
        <v>0</v>
      </c>
      <c r="Y6158" s="43">
        <v>0</v>
      </c>
      <c r="Z6158" s="43">
        <v>2090.963941010064</v>
      </c>
      <c r="AB6158" s="43">
        <v>43.371266291791486</v>
      </c>
      <c r="AC6158" s="43">
        <v>0</v>
      </c>
      <c r="AD6158" s="43">
        <v>0</v>
      </c>
      <c r="AE6158" s="43">
        <v>43.371266291791486</v>
      </c>
      <c r="AG6158" s="43">
        <v>3845282.6875175075</v>
      </c>
      <c r="AH6158" s="43">
        <v>451648.2112581738</v>
      </c>
      <c r="AI6158" s="43">
        <v>0</v>
      </c>
      <c r="AJ6158" s="43">
        <v>182159318.42552423</v>
      </c>
      <c r="AK6158" s="43">
        <v>186004601.11304173</v>
      </c>
    </row>
    <row r="6159" spans="3:37" x14ac:dyDescent="0.2">
      <c r="C6159" s="43">
        <v>6.036634577099698E-4</v>
      </c>
      <c r="D6159" s="43">
        <v>5.0562536365852534E-2</v>
      </c>
      <c r="E6159" s="43">
        <v>4.8870071460259243</v>
      </c>
      <c r="F6159" s="43">
        <v>2.8888493235730457</v>
      </c>
      <c r="H6159" s="43">
        <v>9.4093539736550547E-5</v>
      </c>
      <c r="I6159" s="43">
        <v>0.11034377284994112</v>
      </c>
      <c r="J6159" s="43">
        <v>0</v>
      </c>
      <c r="K6159" s="43">
        <v>1</v>
      </c>
      <c r="M6159" s="43">
        <v>7.7753968339215104E-3</v>
      </c>
      <c r="N6159" s="43">
        <v>4.834774456918578E-2</v>
      </c>
      <c r="O6159" s="43">
        <v>0</v>
      </c>
      <c r="P6159" s="43">
        <v>1</v>
      </c>
      <c r="R6159" s="43">
        <v>577.91785326554498</v>
      </c>
      <c r="S6159" s="43">
        <v>196.5848333438278</v>
      </c>
      <c r="T6159" s="43">
        <v>7117.7241895560346</v>
      </c>
      <c r="U6159" s="43">
        <v>7892.2268761654077</v>
      </c>
      <c r="W6159" s="43">
        <v>2824.2886787246798</v>
      </c>
      <c r="X6159" s="43">
        <v>0</v>
      </c>
      <c r="Y6159" s="43">
        <v>0</v>
      </c>
      <c r="Z6159" s="43">
        <v>2824.2886787246798</v>
      </c>
      <c r="AB6159" s="43">
        <v>116.80117284569101</v>
      </c>
      <c r="AC6159" s="43">
        <v>0</v>
      </c>
      <c r="AD6159" s="43">
        <v>0</v>
      </c>
      <c r="AE6159" s="43">
        <v>116.80117284569101</v>
      </c>
      <c r="AG6159" s="43">
        <v>5193866.8801746862</v>
      </c>
      <c r="AH6159" s="43">
        <v>610046.35460453085</v>
      </c>
      <c r="AI6159" s="43">
        <v>0</v>
      </c>
      <c r="AJ6159" s="43">
        <v>490564925.95190227</v>
      </c>
      <c r="AK6159" s="43">
        <v>495758792.83207697</v>
      </c>
    </row>
    <row r="6160" spans="3:37" x14ac:dyDescent="0.2">
      <c r="C6160" s="43">
        <v>6.1607864147394942E-4</v>
      </c>
      <c r="D6160" s="43">
        <v>5.5752951636497072E-2</v>
      </c>
      <c r="E6160" s="43">
        <v>2.7684792337002087</v>
      </c>
      <c r="F6160" s="43">
        <v>2.6798558701045816</v>
      </c>
      <c r="H6160" s="43">
        <v>8.8053467867886054E-5</v>
      </c>
      <c r="I6160" s="43">
        <v>0.11558830549958721</v>
      </c>
      <c r="J6160" s="43">
        <v>0</v>
      </c>
      <c r="K6160" s="43">
        <v>1</v>
      </c>
      <c r="M6160" s="43">
        <v>7.8700408745375761E-3</v>
      </c>
      <c r="N6160" s="43">
        <v>4.6106887108257055E-2</v>
      </c>
      <c r="O6160" s="43">
        <v>0</v>
      </c>
      <c r="P6160" s="43">
        <v>1</v>
      </c>
      <c r="R6160" s="43">
        <v>650.34886996678563</v>
      </c>
      <c r="S6160" s="43">
        <v>192.70932696449674</v>
      </c>
      <c r="T6160" s="43">
        <v>6870.4496729685616</v>
      </c>
      <c r="U6160" s="43">
        <v>7713.5078698998441</v>
      </c>
      <c r="W6160" s="43">
        <v>1800.4773411634433</v>
      </c>
      <c r="X6160" s="43">
        <v>0</v>
      </c>
      <c r="Y6160" s="43">
        <v>0</v>
      </c>
      <c r="Z6160" s="43">
        <v>1800.4773411634433</v>
      </c>
      <c r="AB6160" s="43">
        <v>116.89668325076573</v>
      </c>
      <c r="AC6160" s="43">
        <v>0</v>
      </c>
      <c r="AD6160" s="43">
        <v>0</v>
      </c>
      <c r="AE6160" s="43">
        <v>116.89668325076573</v>
      </c>
      <c r="AG6160" s="43">
        <v>3311077.8303995724</v>
      </c>
      <c r="AH6160" s="43">
        <v>388903.10569130373</v>
      </c>
      <c r="AI6160" s="43">
        <v>0</v>
      </c>
      <c r="AJ6160" s="43">
        <v>490966069.65321606</v>
      </c>
      <c r="AK6160" s="43">
        <v>494277147.48361564</v>
      </c>
    </row>
    <row r="6161" spans="3:37" x14ac:dyDescent="0.2">
      <c r="C6161" s="43">
        <v>6.1810869531286894E-4</v>
      </c>
      <c r="D6161" s="43">
        <v>5.8995331477450952E-2</v>
      </c>
      <c r="E6161" s="43">
        <v>1.6694331865989591</v>
      </c>
      <c r="F6161" s="43">
        <v>0.85816801131765186</v>
      </c>
      <c r="H6161" s="43">
        <v>9.358047207830289E-5</v>
      </c>
      <c r="I6161" s="43">
        <v>6.740051446029878E-2</v>
      </c>
      <c r="J6161" s="43">
        <v>0</v>
      </c>
      <c r="K6161" s="43">
        <v>1</v>
      </c>
      <c r="M6161" s="43">
        <v>7.8487583042929025E-3</v>
      </c>
      <c r="N6161" s="43">
        <v>4.727463892933137E-2</v>
      </c>
      <c r="O6161" s="43">
        <v>0</v>
      </c>
      <c r="P6161" s="43">
        <v>1</v>
      </c>
      <c r="R6161" s="43">
        <v>690.43829520611212</v>
      </c>
      <c r="S6161" s="43">
        <v>119.42378071932956</v>
      </c>
      <c r="T6161" s="43">
        <v>7025.4079665197078</v>
      </c>
      <c r="U6161" s="43">
        <v>7835.2700424451496</v>
      </c>
      <c r="W6161" s="43">
        <v>1152.6406033158926</v>
      </c>
      <c r="X6161" s="43">
        <v>0</v>
      </c>
      <c r="Y6161" s="43">
        <v>0</v>
      </c>
      <c r="Z6161" s="43">
        <v>1152.6406033158926</v>
      </c>
      <c r="AB6161" s="43">
        <v>-10.478107302454038</v>
      </c>
      <c r="AC6161" s="43">
        <v>0</v>
      </c>
      <c r="AD6161" s="43">
        <v>0</v>
      </c>
      <c r="AE6161" s="43">
        <v>-10.478107302454038</v>
      </c>
      <c r="AG6161" s="43">
        <v>2119706.0694979266</v>
      </c>
      <c r="AH6161" s="43">
        <v>248970.37031623279</v>
      </c>
      <c r="AI6161" s="43">
        <v>0</v>
      </c>
      <c r="AJ6161" s="43">
        <v>0</v>
      </c>
      <c r="AK6161" s="43">
        <v>2119706.0694979266</v>
      </c>
    </row>
    <row r="6162" spans="3:37" x14ac:dyDescent="0.2">
      <c r="C6162" s="43">
        <v>6.0709715647686783E-4</v>
      </c>
      <c r="D6162" s="43">
        <v>7.02672944874283E-2</v>
      </c>
      <c r="E6162" s="43">
        <v>5.5056930999619649</v>
      </c>
      <c r="F6162" s="43">
        <v>2.9288497774307367</v>
      </c>
      <c r="H6162" s="43">
        <v>9.7565514505681961E-5</v>
      </c>
      <c r="I6162" s="43">
        <v>0.132666093326815</v>
      </c>
      <c r="J6162" s="43">
        <v>0</v>
      </c>
      <c r="K6162" s="43">
        <v>1</v>
      </c>
      <c r="M6162" s="43">
        <v>7.8443610493155441E-3</v>
      </c>
      <c r="N6162" s="43">
        <v>4.5267943798106322E-2</v>
      </c>
      <c r="O6162" s="43">
        <v>0</v>
      </c>
      <c r="P6162" s="43">
        <v>1</v>
      </c>
      <c r="R6162" s="43">
        <v>807.7069199275096</v>
      </c>
      <c r="S6162" s="43">
        <v>245.0747974518103</v>
      </c>
      <c r="T6162" s="43">
        <v>6723.4273328595145</v>
      </c>
      <c r="U6162" s="43">
        <v>7776.2090502388346</v>
      </c>
      <c r="W6162" s="43">
        <v>4446.9864158364207</v>
      </c>
      <c r="X6162" s="43">
        <v>0</v>
      </c>
      <c r="Y6162" s="43">
        <v>0</v>
      </c>
      <c r="Z6162" s="43">
        <v>4446.9864158364207</v>
      </c>
      <c r="AB6162" s="43">
        <v>166.70014846226439</v>
      </c>
      <c r="AC6162" s="43">
        <v>0</v>
      </c>
      <c r="AD6162" s="43">
        <v>0</v>
      </c>
      <c r="AE6162" s="43">
        <v>166.70014846226439</v>
      </c>
      <c r="AG6162" s="43">
        <v>8178008.0187231777</v>
      </c>
      <c r="AH6162" s="43">
        <v>960549.06582066684</v>
      </c>
      <c r="AI6162" s="43">
        <v>0</v>
      </c>
      <c r="AJ6162" s="43">
        <v>700140623.54151046</v>
      </c>
      <c r="AK6162" s="43">
        <v>708318631.56023359</v>
      </c>
    </row>
    <row r="6163" spans="3:37" x14ac:dyDescent="0.2">
      <c r="C6163" s="43">
        <v>5.9560205661815817E-4</v>
      </c>
      <c r="D6163" s="43">
        <v>5.2853988850308717E-2</v>
      </c>
      <c r="E6163" s="43">
        <v>5.2022945721491203</v>
      </c>
      <c r="F6163" s="43">
        <v>1.8508323577967614</v>
      </c>
      <c r="H6163" s="43">
        <v>8.7053687001644763E-5</v>
      </c>
      <c r="I6163" s="43">
        <v>6.9988041322072189E-2</v>
      </c>
      <c r="J6163" s="43">
        <v>0</v>
      </c>
      <c r="K6163" s="43">
        <v>1</v>
      </c>
      <c r="M6163" s="43">
        <v>7.7720525682789888E-3</v>
      </c>
      <c r="N6163" s="43">
        <v>4.3618715534070346E-2</v>
      </c>
      <c r="O6163" s="43">
        <v>0</v>
      </c>
      <c r="P6163" s="43">
        <v>1</v>
      </c>
      <c r="R6163" s="43">
        <v>596.04126840028312</v>
      </c>
      <c r="S6163" s="43">
        <v>115.35950449424193</v>
      </c>
      <c r="T6163" s="43">
        <v>6418.7575930343937</v>
      </c>
      <c r="U6163" s="43">
        <v>7130.158365928919</v>
      </c>
      <c r="W6163" s="43">
        <v>3100.7822553756696</v>
      </c>
      <c r="X6163" s="43">
        <v>0</v>
      </c>
      <c r="Y6163" s="43">
        <v>0</v>
      </c>
      <c r="Z6163" s="43">
        <v>3100.7822553756696</v>
      </c>
      <c r="AB6163" s="43">
        <v>54.263038157878817</v>
      </c>
      <c r="AC6163" s="43">
        <v>0</v>
      </c>
      <c r="AD6163" s="43">
        <v>0</v>
      </c>
      <c r="AE6163" s="43">
        <v>54.263038157878817</v>
      </c>
      <c r="AG6163" s="43">
        <v>5702338.5676358566</v>
      </c>
      <c r="AH6163" s="43">
        <v>669768.9671611446</v>
      </c>
      <c r="AI6163" s="43">
        <v>0</v>
      </c>
      <c r="AJ6163" s="43">
        <v>227904760.26309103</v>
      </c>
      <c r="AK6163" s="43">
        <v>233607098.83072689</v>
      </c>
    </row>
    <row r="6164" spans="3:37" x14ac:dyDescent="0.2">
      <c r="C6164" s="43">
        <v>6.0997153164832341E-4</v>
      </c>
      <c r="D6164" s="43">
        <v>5.4186414270845716E-2</v>
      </c>
      <c r="E6164" s="43">
        <v>7.9883661967358002</v>
      </c>
      <c r="F6164" s="43">
        <v>2.5571740713190967</v>
      </c>
      <c r="H6164" s="43">
        <v>8.512606198931964E-5</v>
      </c>
      <c r="I6164" s="43">
        <v>9.2153352738371122E-2</v>
      </c>
      <c r="J6164" s="43">
        <v>0</v>
      </c>
      <c r="K6164" s="43">
        <v>1</v>
      </c>
      <c r="M6164" s="43">
        <v>7.7622753859227503E-3</v>
      </c>
      <c r="N6164" s="43">
        <v>4.664974128616961E-2</v>
      </c>
      <c r="O6164" s="43">
        <v>0</v>
      </c>
      <c r="P6164" s="43">
        <v>1</v>
      </c>
      <c r="R6164" s="43">
        <v>625.80978881196529</v>
      </c>
      <c r="S6164" s="43">
        <v>148.53064130370396</v>
      </c>
      <c r="T6164" s="43">
        <v>6856.1554952166844</v>
      </c>
      <c r="U6164" s="43">
        <v>7630.4959253323541</v>
      </c>
      <c r="W6164" s="43">
        <v>4999.1977625318732</v>
      </c>
      <c r="X6164" s="43">
        <v>0</v>
      </c>
      <c r="Y6164" s="43">
        <v>0</v>
      </c>
      <c r="Z6164" s="43">
        <v>4999.1977625318732</v>
      </c>
      <c r="AB6164" s="43">
        <v>104.27094110857692</v>
      </c>
      <c r="AC6164" s="43">
        <v>0</v>
      </c>
      <c r="AD6164" s="43">
        <v>0</v>
      </c>
      <c r="AE6164" s="43">
        <v>104.27094110857692</v>
      </c>
      <c r="AG6164" s="43">
        <v>9193524.6852961145</v>
      </c>
      <c r="AH6164" s="43">
        <v>1079826.7167068846</v>
      </c>
      <c r="AI6164" s="43">
        <v>0</v>
      </c>
      <c r="AJ6164" s="43">
        <v>437937952.65602309</v>
      </c>
      <c r="AK6164" s="43">
        <v>447131477.3413192</v>
      </c>
    </row>
    <row r="6165" spans="3:37" x14ac:dyDescent="0.2">
      <c r="C6165" s="43">
        <v>6.1473227127906149E-4</v>
      </c>
      <c r="D6165" s="43">
        <v>5.4164477779257245E-2</v>
      </c>
      <c r="E6165" s="43">
        <v>4.1700072622989746</v>
      </c>
      <c r="F6165" s="43">
        <v>2.2916114609183675</v>
      </c>
      <c r="H6165" s="43">
        <v>9.5162856908914684E-5</v>
      </c>
      <c r="I6165" s="43">
        <v>8.5442767173716572E-2</v>
      </c>
      <c r="J6165" s="43">
        <v>0</v>
      </c>
      <c r="K6165" s="43">
        <v>1</v>
      </c>
      <c r="M6165" s="43">
        <v>7.8910916088784644E-3</v>
      </c>
      <c r="N6165" s="43">
        <v>4.5342168228352644E-2</v>
      </c>
      <c r="O6165" s="43">
        <v>0</v>
      </c>
      <c r="P6165" s="43">
        <v>1</v>
      </c>
      <c r="R6165" s="43">
        <v>630.43881744829355</v>
      </c>
      <c r="S6165" s="43">
        <v>153.951934166082</v>
      </c>
      <c r="T6165" s="43">
        <v>6774.5701140535584</v>
      </c>
      <c r="U6165" s="43">
        <v>7558.9608656679338</v>
      </c>
      <c r="W6165" s="43">
        <v>2628.9344471945615</v>
      </c>
      <c r="X6165" s="43">
        <v>0</v>
      </c>
      <c r="Y6165" s="43">
        <v>0</v>
      </c>
      <c r="Z6165" s="43">
        <v>2628.9344471945615</v>
      </c>
      <c r="AB6165" s="43">
        <v>87.128174216572134</v>
      </c>
      <c r="AC6165" s="43">
        <v>0</v>
      </c>
      <c r="AD6165" s="43">
        <v>0</v>
      </c>
      <c r="AE6165" s="43">
        <v>87.128174216572134</v>
      </c>
      <c r="AG6165" s="43">
        <v>4834610.4483907986</v>
      </c>
      <c r="AH6165" s="43">
        <v>567849.84059402533</v>
      </c>
      <c r="AI6165" s="43">
        <v>0</v>
      </c>
      <c r="AJ6165" s="43">
        <v>365938331.70960295</v>
      </c>
      <c r="AK6165" s="43">
        <v>370772942.15799373</v>
      </c>
    </row>
    <row r="6166" spans="3:37" x14ac:dyDescent="0.2">
      <c r="C6166" s="43">
        <v>6.3062874690056336E-4</v>
      </c>
      <c r="D6166" s="43">
        <v>5.6489248470560582E-2</v>
      </c>
      <c r="E6166" s="43">
        <v>5.933270580732998</v>
      </c>
      <c r="F6166" s="43">
        <v>3.4081470003893299</v>
      </c>
      <c r="H6166" s="43">
        <v>8.6905670235921093E-5</v>
      </c>
      <c r="I6166" s="43">
        <v>7.0819290058215828E-2</v>
      </c>
      <c r="J6166" s="43">
        <v>0</v>
      </c>
      <c r="K6166" s="43">
        <v>1</v>
      </c>
      <c r="M6166" s="43">
        <v>7.8577130919714744E-3</v>
      </c>
      <c r="N6166" s="43">
        <v>4.6597886116067411E-2</v>
      </c>
      <c r="O6166" s="43">
        <v>0</v>
      </c>
      <c r="P6166" s="43">
        <v>1</v>
      </c>
      <c r="R6166" s="43">
        <v>674.49996844810084</v>
      </c>
      <c r="S6166" s="43">
        <v>116.53115603538832</v>
      </c>
      <c r="T6166" s="43">
        <v>6932.7374899496554</v>
      </c>
      <c r="U6166" s="43">
        <v>7723.7686144331446</v>
      </c>
      <c r="W6166" s="43">
        <v>4001.9908194984523</v>
      </c>
      <c r="X6166" s="43">
        <v>0</v>
      </c>
      <c r="Y6166" s="43">
        <v>0</v>
      </c>
      <c r="Z6166" s="43">
        <v>4001.9908194984523</v>
      </c>
      <c r="AB6166" s="43">
        <v>173.79957310856611</v>
      </c>
      <c r="AC6166" s="43">
        <v>0</v>
      </c>
      <c r="AD6166" s="43">
        <v>0</v>
      </c>
      <c r="AE6166" s="43">
        <v>173.79957310856611</v>
      </c>
      <c r="AG6166" s="43">
        <v>7359661.1170576541</v>
      </c>
      <c r="AH6166" s="43">
        <v>864430.01701166574</v>
      </c>
      <c r="AI6166" s="43">
        <v>0</v>
      </c>
      <c r="AJ6166" s="43">
        <v>729958207.0559777</v>
      </c>
      <c r="AK6166" s="43">
        <v>737317868.17303538</v>
      </c>
    </row>
    <row r="6167" spans="3:37" x14ac:dyDescent="0.2">
      <c r="C6167" s="43">
        <v>6.0039143584985407E-4</v>
      </c>
      <c r="D6167" s="43">
        <v>5.2293449927547232E-2</v>
      </c>
      <c r="E6167" s="43">
        <v>3.6239090691481413</v>
      </c>
      <c r="F6167" s="43">
        <v>1.9700327965763316</v>
      </c>
      <c r="H6167" s="43">
        <v>9.1746811781034943E-5</v>
      </c>
      <c r="I6167" s="43">
        <v>9.5773777980719246E-2</v>
      </c>
      <c r="J6167" s="43">
        <v>0</v>
      </c>
      <c r="K6167" s="43">
        <v>1</v>
      </c>
      <c r="M6167" s="43">
        <v>7.8393938408202711E-3</v>
      </c>
      <c r="N6167" s="43">
        <v>4.6941071994424433E-2</v>
      </c>
      <c r="O6167" s="43">
        <v>0</v>
      </c>
      <c r="P6167" s="43">
        <v>1</v>
      </c>
      <c r="R6167" s="43">
        <v>594.46207865713029</v>
      </c>
      <c r="S6167" s="43">
        <v>166.37189889754882</v>
      </c>
      <c r="T6167" s="43">
        <v>6967.5141524727214</v>
      </c>
      <c r="U6167" s="43">
        <v>7728.3481300274007</v>
      </c>
      <c r="W6167" s="43">
        <v>2154.27651811023</v>
      </c>
      <c r="X6167" s="43">
        <v>0</v>
      </c>
      <c r="Y6167" s="43">
        <v>0</v>
      </c>
      <c r="Z6167" s="43">
        <v>2154.27651811023</v>
      </c>
      <c r="AB6167" s="43">
        <v>61.701305250164012</v>
      </c>
      <c r="AC6167" s="43">
        <v>0</v>
      </c>
      <c r="AD6167" s="43">
        <v>0</v>
      </c>
      <c r="AE6167" s="43">
        <v>61.701305250164012</v>
      </c>
      <c r="AG6167" s="43">
        <v>3961714.5168047128</v>
      </c>
      <c r="AH6167" s="43">
        <v>465323.72791180969</v>
      </c>
      <c r="AI6167" s="43">
        <v>0</v>
      </c>
      <c r="AJ6167" s="43">
        <v>259145482.05068886</v>
      </c>
      <c r="AK6167" s="43">
        <v>263107196.56749359</v>
      </c>
    </row>
    <row r="6168" spans="3:37" x14ac:dyDescent="0.2">
      <c r="C6168" s="43">
        <v>6.2972701024432975E-4</v>
      </c>
      <c r="D6168" s="43">
        <v>5.3426800744940897E-2</v>
      </c>
      <c r="E6168" s="43">
        <v>4.48790016777017</v>
      </c>
      <c r="F6168" s="43">
        <v>2.2391124002200509</v>
      </c>
      <c r="H6168" s="43">
        <v>9.4069674545060877E-5</v>
      </c>
      <c r="I6168" s="43">
        <v>7.5939213275460174E-2</v>
      </c>
      <c r="J6168" s="43">
        <v>0</v>
      </c>
      <c r="K6168" s="43">
        <v>1</v>
      </c>
      <c r="M6168" s="43">
        <v>7.8482834858586998E-3</v>
      </c>
      <c r="N6168" s="43">
        <v>4.482082725990303E-2</v>
      </c>
      <c r="O6168" s="43">
        <v>0</v>
      </c>
      <c r="P6168" s="43">
        <v>1</v>
      </c>
      <c r="R6168" s="43">
        <v>637.02116673359001</v>
      </c>
      <c r="S6168" s="43">
        <v>135.25648839542959</v>
      </c>
      <c r="T6168" s="43">
        <v>6660.3480168672013</v>
      </c>
      <c r="U6168" s="43">
        <v>7432.6256719962212</v>
      </c>
      <c r="W6168" s="43">
        <v>2858.8874010568279</v>
      </c>
      <c r="X6168" s="43">
        <v>0</v>
      </c>
      <c r="Y6168" s="43">
        <v>0</v>
      </c>
      <c r="Z6168" s="43">
        <v>2858.8874010568279</v>
      </c>
      <c r="AB6168" s="43">
        <v>84.45946847853925</v>
      </c>
      <c r="AC6168" s="43">
        <v>0</v>
      </c>
      <c r="AD6168" s="43">
        <v>0</v>
      </c>
      <c r="AE6168" s="43">
        <v>84.45946847853925</v>
      </c>
      <c r="AG6168" s="43">
        <v>5257493.9305435065</v>
      </c>
      <c r="AH6168" s="43">
        <v>617519.67862827482</v>
      </c>
      <c r="AI6168" s="43">
        <v>0</v>
      </c>
      <c r="AJ6168" s="43">
        <v>354729767.60986483</v>
      </c>
      <c r="AK6168" s="43">
        <v>359987261.54040831</v>
      </c>
    </row>
    <row r="6169" spans="3:37" x14ac:dyDescent="0.2">
      <c r="C6169" s="43">
        <v>5.9113608326992093E-4</v>
      </c>
      <c r="D6169" s="43">
        <v>4.0765518206372232E-2</v>
      </c>
      <c r="E6169" s="43">
        <v>10.838373759459744</v>
      </c>
      <c r="F6169" s="43">
        <v>4.6743763164781758</v>
      </c>
      <c r="H6169" s="43">
        <v>8.6960451102184301E-5</v>
      </c>
      <c r="I6169" s="43">
        <v>9.6097314676672277E-2</v>
      </c>
      <c r="J6169" s="43">
        <v>0</v>
      </c>
      <c r="K6169" s="43">
        <v>1</v>
      </c>
      <c r="M6169" s="43">
        <v>7.9577273753798083E-3</v>
      </c>
      <c r="N6169" s="43">
        <v>4.4991054147154139E-2</v>
      </c>
      <c r="O6169" s="43">
        <v>0</v>
      </c>
      <c r="P6169" s="43">
        <v>1</v>
      </c>
      <c r="R6169" s="43">
        <v>456.27094059619822</v>
      </c>
      <c r="S6169" s="43">
        <v>158.22511090080408</v>
      </c>
      <c r="T6169" s="43">
        <v>6778.8745695926264</v>
      </c>
      <c r="U6169" s="43">
        <v>7393.3706210896289</v>
      </c>
      <c r="W6169" s="43">
        <v>4945.2349897618506</v>
      </c>
      <c r="X6169" s="43">
        <v>0</v>
      </c>
      <c r="Y6169" s="43">
        <v>0</v>
      </c>
      <c r="Z6169" s="43">
        <v>4945.2349897618506</v>
      </c>
      <c r="AB6169" s="43">
        <v>179.38669176855637</v>
      </c>
      <c r="AC6169" s="43">
        <v>0</v>
      </c>
      <c r="AD6169" s="43">
        <v>0</v>
      </c>
      <c r="AE6169" s="43">
        <v>179.38669176855637</v>
      </c>
      <c r="AG6169" s="43">
        <v>9094287.1461720429</v>
      </c>
      <c r="AH6169" s="43">
        <v>1068170.7577885597</v>
      </c>
      <c r="AI6169" s="43">
        <v>0</v>
      </c>
      <c r="AJ6169" s="43">
        <v>753424105.42793679</v>
      </c>
      <c r="AK6169" s="43">
        <v>762518392.57410884</v>
      </c>
    </row>
    <row r="6170" spans="3:37" x14ac:dyDescent="0.2">
      <c r="C6170" s="43">
        <v>6.0891222994479256E-4</v>
      </c>
      <c r="D6170" s="43">
        <v>4.7158745849915536E-2</v>
      </c>
      <c r="E6170" s="43">
        <v>4.9758863821866752</v>
      </c>
      <c r="F6170" s="43">
        <v>3.3397138681324883</v>
      </c>
      <c r="H6170" s="43">
        <v>8.8820782063522551E-5</v>
      </c>
      <c r="I6170" s="43">
        <v>0.11847359608099428</v>
      </c>
      <c r="J6170" s="43">
        <v>0</v>
      </c>
      <c r="K6170" s="43">
        <v>1</v>
      </c>
      <c r="M6170" s="43">
        <v>7.8836920009223155E-3</v>
      </c>
      <c r="N6170" s="43">
        <v>4.6039705399488873E-2</v>
      </c>
      <c r="O6170" s="43">
        <v>0</v>
      </c>
      <c r="P6170" s="43">
        <v>1</v>
      </c>
      <c r="R6170" s="43">
        <v>543.69997939217069</v>
      </c>
      <c r="S6170" s="43">
        <v>199.24091914582979</v>
      </c>
      <c r="T6170" s="43">
        <v>6872.3387378985744</v>
      </c>
      <c r="U6170" s="43">
        <v>7615.2796364365749</v>
      </c>
      <c r="W6170" s="43">
        <v>2705.3893234526781</v>
      </c>
      <c r="X6170" s="43">
        <v>0</v>
      </c>
      <c r="Y6170" s="43">
        <v>0</v>
      </c>
      <c r="Z6170" s="43">
        <v>2705.3893234526781</v>
      </c>
      <c r="AB6170" s="43">
        <v>136.11495486193147</v>
      </c>
      <c r="AC6170" s="43">
        <v>0</v>
      </c>
      <c r="AD6170" s="43">
        <v>0</v>
      </c>
      <c r="AE6170" s="43">
        <v>136.11495486193147</v>
      </c>
      <c r="AG6170" s="43">
        <v>4975210.9658294749</v>
      </c>
      <c r="AH6170" s="43">
        <v>584364.09386577853</v>
      </c>
      <c r="AI6170" s="43">
        <v>0</v>
      </c>
      <c r="AJ6170" s="43">
        <v>571682810.42011213</v>
      </c>
      <c r="AK6170" s="43">
        <v>576658021.38594162</v>
      </c>
    </row>
    <row r="6171" spans="3:37" x14ac:dyDescent="0.2">
      <c r="C6171" s="43">
        <v>5.9783052496090638E-4</v>
      </c>
      <c r="D6171" s="43">
        <v>5.2171379304944136E-2</v>
      </c>
      <c r="E6171" s="43">
        <v>7.0572008444325256</v>
      </c>
      <c r="F6171" s="43">
        <v>2.2452136931125271</v>
      </c>
      <c r="H6171" s="43">
        <v>8.2540721715746959E-5</v>
      </c>
      <c r="I6171" s="43">
        <v>0.11275107523387373</v>
      </c>
      <c r="J6171" s="43">
        <v>0</v>
      </c>
      <c r="K6171" s="43">
        <v>1</v>
      </c>
      <c r="M6171" s="43">
        <v>7.7729890853438762E-3</v>
      </c>
      <c r="N6171" s="43">
        <v>4.6254641194384383E-2</v>
      </c>
      <c r="O6171" s="43">
        <v>0</v>
      </c>
      <c r="P6171" s="43">
        <v>1</v>
      </c>
      <c r="R6171" s="43">
        <v>590.5447020352417</v>
      </c>
      <c r="S6171" s="43">
        <v>176.210314718392</v>
      </c>
      <c r="T6171" s="43">
        <v>6807.4701716625641</v>
      </c>
      <c r="U6171" s="43">
        <v>7574.2251884161979</v>
      </c>
      <c r="W6171" s="43">
        <v>4167.5925698782621</v>
      </c>
      <c r="X6171" s="43">
        <v>0</v>
      </c>
      <c r="Y6171" s="43">
        <v>0</v>
      </c>
      <c r="Z6171" s="43">
        <v>4167.5925698782621</v>
      </c>
      <c r="AB6171" s="43">
        <v>78.682915382519383</v>
      </c>
      <c r="AC6171" s="43">
        <v>0</v>
      </c>
      <c r="AD6171" s="43">
        <v>0</v>
      </c>
      <c r="AE6171" s="43">
        <v>78.682915382519383</v>
      </c>
      <c r="AG6171" s="43">
        <v>7664202.7360061239</v>
      </c>
      <c r="AH6171" s="43">
        <v>900199.99509370467</v>
      </c>
      <c r="AI6171" s="43">
        <v>0</v>
      </c>
      <c r="AJ6171" s="43">
        <v>330468244.60658139</v>
      </c>
      <c r="AK6171" s="43">
        <v>338132447.34258753</v>
      </c>
    </row>
    <row r="6172" spans="3:37" x14ac:dyDescent="0.2">
      <c r="C6172" s="43">
        <v>6.0159791939883597E-4</v>
      </c>
      <c r="D6172" s="43">
        <v>5.9438715399748876E-2</v>
      </c>
      <c r="E6172" s="43">
        <v>5.3501624961437955</v>
      </c>
      <c r="F6172" s="43">
        <v>4.093661801890212</v>
      </c>
      <c r="H6172" s="43">
        <v>9.0112809976838903E-5</v>
      </c>
      <c r="I6172" s="43">
        <v>7.417999744505796E-2</v>
      </c>
      <c r="J6172" s="43">
        <v>0</v>
      </c>
      <c r="K6172" s="43">
        <v>1</v>
      </c>
      <c r="M6172" s="43">
        <v>7.9582079141485851E-3</v>
      </c>
      <c r="N6172" s="43">
        <v>4.7677348327500702E-2</v>
      </c>
      <c r="O6172" s="43">
        <v>0</v>
      </c>
      <c r="P6172" s="43">
        <v>1</v>
      </c>
      <c r="R6172" s="43">
        <v>677.04590111227003</v>
      </c>
      <c r="S6172" s="43">
        <v>126.56561077421514</v>
      </c>
      <c r="T6172" s="43">
        <v>7184.0566323733174</v>
      </c>
      <c r="U6172" s="43">
        <v>7987.6681442598028</v>
      </c>
      <c r="W6172" s="43">
        <v>3622.3055882987478</v>
      </c>
      <c r="X6172" s="43">
        <v>0</v>
      </c>
      <c r="Y6172" s="43">
        <v>0</v>
      </c>
      <c r="Z6172" s="43">
        <v>3622.3055882987478</v>
      </c>
      <c r="AB6172" s="43">
        <v>224.11696153651832</v>
      </c>
      <c r="AC6172" s="43">
        <v>0</v>
      </c>
      <c r="AD6172" s="43">
        <v>0</v>
      </c>
      <c r="AE6172" s="43">
        <v>224.11696153651832</v>
      </c>
      <c r="AG6172" s="43">
        <v>6661419.976881397</v>
      </c>
      <c r="AH6172" s="43">
        <v>782418.00707252952</v>
      </c>
      <c r="AI6172" s="43">
        <v>0</v>
      </c>
      <c r="AJ6172" s="43">
        <v>941291238.45337689</v>
      </c>
      <c r="AK6172" s="43">
        <v>947952658.43025827</v>
      </c>
    </row>
    <row r="6173" spans="3:37" x14ac:dyDescent="0.2">
      <c r="C6173" s="43">
        <v>5.8904233471029758E-4</v>
      </c>
      <c r="D6173" s="43">
        <v>5.5609173212248453E-2</v>
      </c>
      <c r="E6173" s="43">
        <v>3.1090843398387924</v>
      </c>
      <c r="F6173" s="43">
        <v>4.2876300007758763</v>
      </c>
      <c r="H6173" s="43">
        <v>8.1727414816938257E-5</v>
      </c>
      <c r="I6173" s="43">
        <v>9.2959487155635123E-2</v>
      </c>
      <c r="J6173" s="43">
        <v>0</v>
      </c>
      <c r="K6173" s="43">
        <v>1</v>
      </c>
      <c r="M6173" s="43">
        <v>7.8342633092466103E-3</v>
      </c>
      <c r="N6173" s="43">
        <v>4.4185287787952693E-2</v>
      </c>
      <c r="O6173" s="43">
        <v>0</v>
      </c>
      <c r="P6173" s="43">
        <v>1</v>
      </c>
      <c r="R6173" s="43">
        <v>620.20508080825448</v>
      </c>
      <c r="S6173" s="43">
        <v>143.84800844534632</v>
      </c>
      <c r="T6173" s="43">
        <v>6554.1778937784484</v>
      </c>
      <c r="U6173" s="43">
        <v>7318.2309830320492</v>
      </c>
      <c r="W6173" s="43">
        <v>1928.2699042293968</v>
      </c>
      <c r="X6173" s="43">
        <v>0</v>
      </c>
      <c r="Y6173" s="43">
        <v>0</v>
      </c>
      <c r="Z6173" s="43">
        <v>1928.2699042293968</v>
      </c>
      <c r="AB6173" s="43">
        <v>218.17351684197635</v>
      </c>
      <c r="AC6173" s="43">
        <v>0</v>
      </c>
      <c r="AD6173" s="43">
        <v>0</v>
      </c>
      <c r="AE6173" s="43">
        <v>218.17351684197635</v>
      </c>
      <c r="AG6173" s="43">
        <v>3546088.3538778606</v>
      </c>
      <c r="AH6173" s="43">
        <v>416506.29931354971</v>
      </c>
      <c r="AI6173" s="43">
        <v>0</v>
      </c>
      <c r="AJ6173" s="43">
        <v>916328770.73630071</v>
      </c>
      <c r="AK6173" s="43">
        <v>919874859.09017861</v>
      </c>
    </row>
    <row r="6174" spans="3:37" x14ac:dyDescent="0.2">
      <c r="C6174" s="43">
        <v>6.02576540852169E-4</v>
      </c>
      <c r="D6174" s="43">
        <v>4.9460340654357726E-2</v>
      </c>
      <c r="E6174" s="43">
        <v>2.7218874989512312</v>
      </c>
      <c r="F6174" s="43">
        <v>2.0102630145312008</v>
      </c>
      <c r="H6174" s="43">
        <v>9.1043962829995273E-5</v>
      </c>
      <c r="I6174" s="43">
        <v>0.11010442871608317</v>
      </c>
      <c r="J6174" s="43">
        <v>0</v>
      </c>
      <c r="K6174" s="43">
        <v>1</v>
      </c>
      <c r="M6174" s="43">
        <v>7.8308649928698175E-3</v>
      </c>
      <c r="N6174" s="43">
        <v>4.8654785046482019E-2</v>
      </c>
      <c r="O6174" s="43">
        <v>0</v>
      </c>
      <c r="P6174" s="43">
        <v>1</v>
      </c>
      <c r="R6174" s="43">
        <v>564.3021383318453</v>
      </c>
      <c r="S6174" s="43">
        <v>189.8009201214345</v>
      </c>
      <c r="T6174" s="43">
        <v>7214.0254086708337</v>
      </c>
      <c r="U6174" s="43">
        <v>7968.1284671241137</v>
      </c>
      <c r="W6174" s="43">
        <v>1535.9669359568982</v>
      </c>
      <c r="X6174" s="43">
        <v>0</v>
      </c>
      <c r="Y6174" s="43">
        <v>0</v>
      </c>
      <c r="Z6174" s="43">
        <v>1535.9669359568982</v>
      </c>
      <c r="AB6174" s="43">
        <v>61.000012993395991</v>
      </c>
      <c r="AC6174" s="43">
        <v>0</v>
      </c>
      <c r="AD6174" s="43">
        <v>0</v>
      </c>
      <c r="AE6174" s="43">
        <v>61.000012993395991</v>
      </c>
      <c r="AG6174" s="43">
        <v>2824643.1952247359</v>
      </c>
      <c r="AH6174" s="43">
        <v>331768.85816668998</v>
      </c>
      <c r="AI6174" s="43">
        <v>0</v>
      </c>
      <c r="AJ6174" s="43">
        <v>256200054.57226315</v>
      </c>
      <c r="AK6174" s="43">
        <v>259024697.76748788</v>
      </c>
    </row>
    <row r="6175" spans="3:37" x14ac:dyDescent="0.2">
      <c r="C6175" s="43">
        <v>5.7532809549949075E-4</v>
      </c>
      <c r="D6175" s="43">
        <v>5.3786233328265959E-2</v>
      </c>
      <c r="E6175" s="43">
        <v>5.151842469016767</v>
      </c>
      <c r="F6175" s="43">
        <v>2.1684324931197287</v>
      </c>
      <c r="H6175" s="43">
        <v>8.9180659283886839E-5</v>
      </c>
      <c r="I6175" s="43">
        <v>0.11899718994026387</v>
      </c>
      <c r="J6175" s="43">
        <v>0</v>
      </c>
      <c r="K6175" s="43">
        <v>1</v>
      </c>
      <c r="M6175" s="43">
        <v>7.8052978616817252E-3</v>
      </c>
      <c r="N6175" s="43">
        <v>4.4289761792437835E-2</v>
      </c>
      <c r="O6175" s="43">
        <v>0</v>
      </c>
      <c r="P6175" s="43">
        <v>1</v>
      </c>
      <c r="R6175" s="43">
        <v>585.90754025380772</v>
      </c>
      <c r="S6175" s="43">
        <v>200.93230082603117</v>
      </c>
      <c r="T6175" s="43">
        <v>6545.3850215663997</v>
      </c>
      <c r="U6175" s="43">
        <v>7332.2248626462388</v>
      </c>
      <c r="W6175" s="43">
        <v>3018.5033487967175</v>
      </c>
      <c r="X6175" s="43">
        <v>0</v>
      </c>
      <c r="Y6175" s="43">
        <v>0</v>
      </c>
      <c r="Z6175" s="43">
        <v>3018.5033487967175</v>
      </c>
      <c r="AB6175" s="43">
        <v>73.251494655615247</v>
      </c>
      <c r="AC6175" s="43">
        <v>0</v>
      </c>
      <c r="AD6175" s="43">
        <v>0</v>
      </c>
      <c r="AE6175" s="43">
        <v>73.251494655615247</v>
      </c>
      <c r="AG6175" s="43">
        <v>5551027.6584371636</v>
      </c>
      <c r="AH6175" s="43">
        <v>651996.72334009095</v>
      </c>
      <c r="AI6175" s="43">
        <v>0</v>
      </c>
      <c r="AJ6175" s="43">
        <v>307656277.55358404</v>
      </c>
      <c r="AK6175" s="43">
        <v>313207305.21202123</v>
      </c>
    </row>
    <row r="6176" spans="3:37" x14ac:dyDescent="0.2">
      <c r="C6176" s="43">
        <v>6.1659823910165112E-4</v>
      </c>
      <c r="D6176" s="43">
        <v>5.2852929049057196E-2</v>
      </c>
      <c r="E6176" s="43">
        <v>2.3612707577063805</v>
      </c>
      <c r="F6176" s="43">
        <v>1.2132378656624381</v>
      </c>
      <c r="H6176" s="43">
        <v>8.5058756844305243E-5</v>
      </c>
      <c r="I6176" s="43">
        <v>9.9227154202407131E-2</v>
      </c>
      <c r="J6176" s="43">
        <v>0</v>
      </c>
      <c r="K6176" s="43">
        <v>1</v>
      </c>
      <c r="M6176" s="43">
        <v>7.9133607078973878E-3</v>
      </c>
      <c r="N6176" s="43">
        <v>4.5424004736307887E-2</v>
      </c>
      <c r="O6176" s="43">
        <v>0</v>
      </c>
      <c r="P6176" s="43">
        <v>1</v>
      </c>
      <c r="R6176" s="43">
        <v>617.04056116037145</v>
      </c>
      <c r="S6176" s="43">
        <v>159.80558011825443</v>
      </c>
      <c r="T6176" s="43">
        <v>6805.9500199750373</v>
      </c>
      <c r="U6176" s="43">
        <v>7582.7961612536628</v>
      </c>
      <c r="W6176" s="43">
        <v>1456.9998333867206</v>
      </c>
      <c r="X6176" s="43">
        <v>0</v>
      </c>
      <c r="Y6176" s="43">
        <v>0</v>
      </c>
      <c r="Z6176" s="43">
        <v>1456.9998333867206</v>
      </c>
      <c r="AB6176" s="43">
        <v>14.078676114922006</v>
      </c>
      <c r="AC6176" s="43">
        <v>0</v>
      </c>
      <c r="AD6176" s="43">
        <v>0</v>
      </c>
      <c r="AE6176" s="43">
        <v>14.078676114922006</v>
      </c>
      <c r="AG6176" s="43">
        <v>2679422.6935981791</v>
      </c>
      <c r="AH6176" s="43">
        <v>314711.96401153167</v>
      </c>
      <c r="AI6176" s="43">
        <v>0</v>
      </c>
      <c r="AJ6176" s="43">
        <v>59130439.682672426</v>
      </c>
      <c r="AK6176" s="43">
        <v>61809862.376270607</v>
      </c>
    </row>
    <row r="6177" spans="3:37" x14ac:dyDescent="0.2">
      <c r="C6177" s="43">
        <v>6.1069249081713295E-4</v>
      </c>
      <c r="D6177" s="43">
        <v>5.2262699425770477E-2</v>
      </c>
      <c r="E6177" s="43">
        <v>7.3072560142456275</v>
      </c>
      <c r="F6177" s="43">
        <v>2.0265950176895888</v>
      </c>
      <c r="H6177" s="43">
        <v>9.2675795042906906E-5</v>
      </c>
      <c r="I6177" s="43">
        <v>0.12744815228320772</v>
      </c>
      <c r="J6177" s="43">
        <v>0</v>
      </c>
      <c r="K6177" s="43">
        <v>1</v>
      </c>
      <c r="M6177" s="43">
        <v>7.890082441839863E-3</v>
      </c>
      <c r="N6177" s="43">
        <v>4.5732725771498228E-2</v>
      </c>
      <c r="O6177" s="43">
        <v>0</v>
      </c>
      <c r="P6177" s="43">
        <v>1</v>
      </c>
      <c r="R6177" s="43">
        <v>604.30583877998345</v>
      </c>
      <c r="S6177" s="43">
        <v>223.63626826890584</v>
      </c>
      <c r="T6177" s="43">
        <v>6832.0494474589432</v>
      </c>
      <c r="U6177" s="43">
        <v>7659.9915545078329</v>
      </c>
      <c r="W6177" s="43">
        <v>4415.8174748687825</v>
      </c>
      <c r="X6177" s="43">
        <v>0</v>
      </c>
      <c r="Y6177" s="43">
        <v>0</v>
      </c>
      <c r="Z6177" s="43">
        <v>4415.8174748687825</v>
      </c>
      <c r="AB6177" s="43">
        <v>66.380377867991712</v>
      </c>
      <c r="AC6177" s="43">
        <v>0</v>
      </c>
      <c r="AD6177" s="43">
        <v>0</v>
      </c>
      <c r="AE6177" s="43">
        <v>66.380377867991712</v>
      </c>
      <c r="AG6177" s="43">
        <v>8120688.3362836912</v>
      </c>
      <c r="AH6177" s="43">
        <v>953816.57457165699</v>
      </c>
      <c r="AI6177" s="43">
        <v>0</v>
      </c>
      <c r="AJ6177" s="43">
        <v>278797587.04556519</v>
      </c>
      <c r="AK6177" s="43">
        <v>286918275.38184887</v>
      </c>
    </row>
    <row r="6178" spans="3:37" x14ac:dyDescent="0.2">
      <c r="C6178" s="43">
        <v>6.2238999065600265E-4</v>
      </c>
      <c r="D6178" s="43">
        <v>6.4682863476621555E-2</v>
      </c>
      <c r="E6178" s="43">
        <v>3.437813151379896</v>
      </c>
      <c r="F6178" s="43">
        <v>4.5301855305385317</v>
      </c>
      <c r="H6178" s="43">
        <v>9.8204346167252154E-5</v>
      </c>
      <c r="I6178" s="43">
        <v>0.13230035011457542</v>
      </c>
      <c r="J6178" s="43">
        <v>0</v>
      </c>
      <c r="K6178" s="43">
        <v>1</v>
      </c>
      <c r="M6178" s="43">
        <v>7.8476706001635085E-3</v>
      </c>
      <c r="N6178" s="43">
        <v>4.6500998568773655E-2</v>
      </c>
      <c r="O6178" s="43">
        <v>0</v>
      </c>
      <c r="P6178" s="43">
        <v>1</v>
      </c>
      <c r="R6178" s="43">
        <v>762.24434329308383</v>
      </c>
      <c r="S6178" s="43">
        <v>245.9994152541818</v>
      </c>
      <c r="T6178" s="43">
        <v>6909.480849304935</v>
      </c>
      <c r="U6178" s="43">
        <v>7917.7246078522003</v>
      </c>
      <c r="W6178" s="43">
        <v>2620.4536279378958</v>
      </c>
      <c r="X6178" s="43">
        <v>0</v>
      </c>
      <c r="Y6178" s="43">
        <v>0</v>
      </c>
      <c r="Z6178" s="43">
        <v>2620.4536279378958</v>
      </c>
      <c r="AB6178" s="43">
        <v>287.92244280280562</v>
      </c>
      <c r="AC6178" s="43">
        <v>0</v>
      </c>
      <c r="AD6178" s="43">
        <v>0</v>
      </c>
      <c r="AE6178" s="43">
        <v>287.92244280280562</v>
      </c>
      <c r="AG6178" s="43">
        <v>4819014.2217777902</v>
      </c>
      <c r="AH6178" s="43">
        <v>566017.98363458551</v>
      </c>
      <c r="AI6178" s="43">
        <v>0</v>
      </c>
      <c r="AJ6178" s="43">
        <v>1209274259.7717836</v>
      </c>
      <c r="AK6178" s="43">
        <v>1214093273.9935613</v>
      </c>
    </row>
    <row r="6179" spans="3:37" x14ac:dyDescent="0.2">
      <c r="C6179" s="43">
        <v>6.2388060074092255E-4</v>
      </c>
      <c r="D6179" s="43">
        <v>5.3009075875609796E-2</v>
      </c>
      <c r="E6179" s="43">
        <v>2.9969049384401871</v>
      </c>
      <c r="F6179" s="43">
        <v>2.5078766786713933</v>
      </c>
      <c r="H6179" s="43">
        <v>8.9432673534162369E-5</v>
      </c>
      <c r="I6179" s="43">
        <v>0.11074586336694536</v>
      </c>
      <c r="J6179" s="43">
        <v>0</v>
      </c>
      <c r="K6179" s="43">
        <v>1</v>
      </c>
      <c r="M6179" s="43">
        <v>7.7761630279611698E-3</v>
      </c>
      <c r="N6179" s="43">
        <v>4.8520149809256119E-2</v>
      </c>
      <c r="O6179" s="43">
        <v>0</v>
      </c>
      <c r="P6179" s="43">
        <v>1</v>
      </c>
      <c r="R6179" s="43">
        <v>626.17263988720333</v>
      </c>
      <c r="S6179" s="43">
        <v>187.52799052085672</v>
      </c>
      <c r="T6179" s="43">
        <v>7143.8094668257982</v>
      </c>
      <c r="U6179" s="43">
        <v>7957.5100972338587</v>
      </c>
      <c r="W6179" s="43">
        <v>1876.5798767940885</v>
      </c>
      <c r="X6179" s="43">
        <v>0</v>
      </c>
      <c r="Y6179" s="43">
        <v>0</v>
      </c>
      <c r="Z6179" s="43">
        <v>1876.5798767940885</v>
      </c>
      <c r="AB6179" s="43">
        <v>101.02844989435758</v>
      </c>
      <c r="AC6179" s="43">
        <v>0</v>
      </c>
      <c r="AD6179" s="43">
        <v>0</v>
      </c>
      <c r="AE6179" s="43">
        <v>101.02844989435758</v>
      </c>
      <c r="AG6179" s="43">
        <v>3451030.3934243289</v>
      </c>
      <c r="AH6179" s="43">
        <v>405341.25338752312</v>
      </c>
      <c r="AI6179" s="43">
        <v>0</v>
      </c>
      <c r="AJ6179" s="43">
        <v>424319489.55630183</v>
      </c>
      <c r="AK6179" s="43">
        <v>427770519.94972616</v>
      </c>
    </row>
    <row r="6180" spans="3:37" x14ac:dyDescent="0.2">
      <c r="C6180" s="43">
        <v>6.0618594650131133E-4</v>
      </c>
      <c r="D6180" s="43">
        <v>6.4385759239915519E-2</v>
      </c>
      <c r="E6180" s="43">
        <v>10.629337268427967</v>
      </c>
      <c r="F6180" s="43">
        <v>2.2060347978143717</v>
      </c>
      <c r="H6180" s="43">
        <v>8.3527221909942206E-5</v>
      </c>
      <c r="I6180" s="43">
        <v>8.339366540794392E-2</v>
      </c>
      <c r="J6180" s="43">
        <v>0</v>
      </c>
      <c r="K6180" s="43">
        <v>1</v>
      </c>
      <c r="M6180" s="43">
        <v>7.9053975801577359E-3</v>
      </c>
      <c r="N6180" s="43">
        <v>4.4668524765979392E-2</v>
      </c>
      <c r="O6180" s="43">
        <v>0</v>
      </c>
      <c r="P6180" s="43">
        <v>1</v>
      </c>
      <c r="R6180" s="43">
        <v>738.98914271622152</v>
      </c>
      <c r="S6180" s="43">
        <v>131.88745041288001</v>
      </c>
      <c r="T6180" s="43">
        <v>6686.0204227483819</v>
      </c>
      <c r="U6180" s="43">
        <v>7556.8970158774837</v>
      </c>
      <c r="W6180" s="43">
        <v>7854.9648356371672</v>
      </c>
      <c r="X6180" s="43">
        <v>0</v>
      </c>
      <c r="Y6180" s="43">
        <v>0</v>
      </c>
      <c r="Z6180" s="43">
        <v>7854.9648356371672</v>
      </c>
      <c r="AB6180" s="43">
        <v>95.363388481536845</v>
      </c>
      <c r="AC6180" s="43">
        <v>0</v>
      </c>
      <c r="AD6180" s="43">
        <v>0</v>
      </c>
      <c r="AE6180" s="43">
        <v>95.363388481536845</v>
      </c>
      <c r="AG6180" s="43">
        <v>14445280.332736751</v>
      </c>
      <c r="AH6180" s="43">
        <v>1696672.4044976281</v>
      </c>
      <c r="AI6180" s="43">
        <v>0</v>
      </c>
      <c r="AJ6180" s="43">
        <v>400526231.62245476</v>
      </c>
      <c r="AK6180" s="43">
        <v>414971511.95519149</v>
      </c>
    </row>
    <row r="6181" spans="3:37" x14ac:dyDescent="0.2">
      <c r="C6181" s="43">
        <v>5.9198847394704361E-4</v>
      </c>
      <c r="D6181" s="43">
        <v>5.052265516443534E-2</v>
      </c>
      <c r="E6181" s="43">
        <v>1.9028749701035839</v>
      </c>
      <c r="F6181" s="43">
        <v>3.4340258865057818</v>
      </c>
      <c r="H6181" s="43">
        <v>9.078858635935827E-5</v>
      </c>
      <c r="I6181" s="43">
        <v>0.10091002427766149</v>
      </c>
      <c r="J6181" s="43">
        <v>0</v>
      </c>
      <c r="K6181" s="43">
        <v>1</v>
      </c>
      <c r="M6181" s="43">
        <v>7.8562397759536218E-3</v>
      </c>
      <c r="N6181" s="43">
        <v>4.5635800161499838E-2</v>
      </c>
      <c r="O6181" s="43">
        <v>0</v>
      </c>
      <c r="P6181" s="43">
        <v>1</v>
      </c>
      <c r="R6181" s="43">
        <v>566.29377833137312</v>
      </c>
      <c r="S6181" s="43">
        <v>173.46343304154939</v>
      </c>
      <c r="T6181" s="43">
        <v>6788.327278251877</v>
      </c>
      <c r="U6181" s="43">
        <v>7528.0844896248</v>
      </c>
      <c r="W6181" s="43">
        <v>1077.5862565121572</v>
      </c>
      <c r="X6181" s="43">
        <v>0</v>
      </c>
      <c r="Y6181" s="43">
        <v>0</v>
      </c>
      <c r="Z6181" s="43">
        <v>1077.5862565121572</v>
      </c>
      <c r="AB6181" s="43">
        <v>147.485987593353</v>
      </c>
      <c r="AC6181" s="43">
        <v>0</v>
      </c>
      <c r="AD6181" s="43">
        <v>0</v>
      </c>
      <c r="AE6181" s="43">
        <v>147.485987593353</v>
      </c>
      <c r="AG6181" s="43">
        <v>1981681.1257258572</v>
      </c>
      <c r="AH6181" s="43">
        <v>232758.63140662597</v>
      </c>
      <c r="AI6181" s="43">
        <v>0</v>
      </c>
      <c r="AJ6181" s="43">
        <v>619441147.89208257</v>
      </c>
      <c r="AK6181" s="43">
        <v>621422829.01780844</v>
      </c>
    </row>
    <row r="6182" spans="3:37" x14ac:dyDescent="0.2">
      <c r="C6182" s="43">
        <v>6.3131126275717264E-4</v>
      </c>
      <c r="D6182" s="43">
        <v>5.2827168104132453E-2</v>
      </c>
      <c r="E6182" s="43">
        <v>1.8881724852932318</v>
      </c>
      <c r="F6182" s="43">
        <v>2.6797234046851863</v>
      </c>
      <c r="H6182" s="43">
        <v>8.1935987599724704E-5</v>
      </c>
      <c r="I6182" s="43">
        <v>0.11517016264598434</v>
      </c>
      <c r="J6182" s="43">
        <v>0</v>
      </c>
      <c r="K6182" s="43">
        <v>1</v>
      </c>
      <c r="M6182" s="43">
        <v>7.8578685054798703E-3</v>
      </c>
      <c r="N6182" s="43">
        <v>4.6436615612297616E-2</v>
      </c>
      <c r="O6182" s="43">
        <v>0</v>
      </c>
      <c r="P6182" s="43">
        <v>1</v>
      </c>
      <c r="R6182" s="43">
        <v>631.456212380956</v>
      </c>
      <c r="S6182" s="43">
        <v>178.67222500275764</v>
      </c>
      <c r="T6182" s="43">
        <v>6908.8806410228344</v>
      </c>
      <c r="U6182" s="43">
        <v>7719.0090784065478</v>
      </c>
      <c r="W6182" s="43">
        <v>1192.2982458852005</v>
      </c>
      <c r="X6182" s="43">
        <v>0</v>
      </c>
      <c r="Y6182" s="43">
        <v>0</v>
      </c>
      <c r="Z6182" s="43">
        <v>1192.2982458852005</v>
      </c>
      <c r="AB6182" s="43">
        <v>113.49188034980621</v>
      </c>
      <c r="AC6182" s="43">
        <v>0</v>
      </c>
      <c r="AD6182" s="43">
        <v>0</v>
      </c>
      <c r="AE6182" s="43">
        <v>113.49188034980621</v>
      </c>
      <c r="AG6182" s="43">
        <v>2192636.4741828837</v>
      </c>
      <c r="AH6182" s="43">
        <v>257536.42111120329</v>
      </c>
      <c r="AI6182" s="43">
        <v>0</v>
      </c>
      <c r="AJ6182" s="43">
        <v>476665897.46918607</v>
      </c>
      <c r="AK6182" s="43">
        <v>478858533.94336897</v>
      </c>
    </row>
    <row r="6183" spans="3:37" x14ac:dyDescent="0.2">
      <c r="C6183" s="43">
        <v>6.0074732075575518E-4</v>
      </c>
      <c r="D6183" s="43">
        <v>6.3519579925834235E-2</v>
      </c>
      <c r="E6183" s="43">
        <v>5.4202018967474102</v>
      </c>
      <c r="F6183" s="43">
        <v>5.6333352760391175</v>
      </c>
      <c r="H6183" s="43">
        <v>9.5730508374969325E-5</v>
      </c>
      <c r="I6183" s="43">
        <v>9.5841180352284297E-2</v>
      </c>
      <c r="J6183" s="43">
        <v>0</v>
      </c>
      <c r="K6183" s="43">
        <v>1</v>
      </c>
      <c r="M6183" s="43">
        <v>7.8553352072887606E-3</v>
      </c>
      <c r="N6183" s="43">
        <v>4.5070439494796694E-2</v>
      </c>
      <c r="O6183" s="43">
        <v>0</v>
      </c>
      <c r="P6183" s="43">
        <v>1</v>
      </c>
      <c r="R6183" s="43">
        <v>722.50662331144895</v>
      </c>
      <c r="S6183" s="43">
        <v>173.71802840463147</v>
      </c>
      <c r="T6183" s="43">
        <v>6703.4579281863162</v>
      </c>
      <c r="U6183" s="43">
        <v>7599.6825799023964</v>
      </c>
      <c r="W6183" s="43">
        <v>3916.1317700852824</v>
      </c>
      <c r="X6183" s="43">
        <v>0</v>
      </c>
      <c r="Y6183" s="43">
        <v>0</v>
      </c>
      <c r="Z6183" s="43">
        <v>3916.1317700852824</v>
      </c>
      <c r="AB6183" s="43">
        <v>358.19485047081025</v>
      </c>
      <c r="AC6183" s="43">
        <v>0</v>
      </c>
      <c r="AD6183" s="43">
        <v>0</v>
      </c>
      <c r="AE6183" s="43">
        <v>358.19485047081025</v>
      </c>
      <c r="AG6183" s="43">
        <v>7201766.3251868347</v>
      </c>
      <c r="AH6183" s="43">
        <v>845884.46233842103</v>
      </c>
      <c r="AI6183" s="43">
        <v>0</v>
      </c>
      <c r="AJ6183" s="43">
        <v>1504418371.9774032</v>
      </c>
      <c r="AK6183" s="43">
        <v>1511620138.3025899</v>
      </c>
    </row>
    <row r="6184" spans="3:37" x14ac:dyDescent="0.2">
      <c r="C6184" s="43">
        <v>6.1893291557912899E-4</v>
      </c>
      <c r="D6184" s="43">
        <v>5.0166843305628671E-2</v>
      </c>
      <c r="E6184" s="43">
        <v>5.942947897060038</v>
      </c>
      <c r="F6184" s="43">
        <v>2.6184278899221423</v>
      </c>
      <c r="H6184" s="43">
        <v>8.4430458238758655E-5</v>
      </c>
      <c r="I6184" s="43">
        <v>9.2751187815737046E-2</v>
      </c>
      <c r="J6184" s="43">
        <v>0</v>
      </c>
      <c r="K6184" s="43">
        <v>1</v>
      </c>
      <c r="M6184" s="43">
        <v>7.9388943932621192E-3</v>
      </c>
      <c r="N6184" s="43">
        <v>4.6759029532565277E-2</v>
      </c>
      <c r="O6184" s="43">
        <v>0</v>
      </c>
      <c r="P6184" s="43">
        <v>1</v>
      </c>
      <c r="R6184" s="43">
        <v>587.89900715941872</v>
      </c>
      <c r="S6184" s="43">
        <v>148.27263283085998</v>
      </c>
      <c r="T6184" s="43">
        <v>7028.5847605909757</v>
      </c>
      <c r="U6184" s="43">
        <v>7764.7564005812546</v>
      </c>
      <c r="W6184" s="43">
        <v>3493.8531682817516</v>
      </c>
      <c r="X6184" s="43">
        <v>0</v>
      </c>
      <c r="Y6184" s="43">
        <v>0</v>
      </c>
      <c r="Z6184" s="43">
        <v>3493.8531682817516</v>
      </c>
      <c r="AB6184" s="43">
        <v>101.80752001194443</v>
      </c>
      <c r="AC6184" s="43">
        <v>0</v>
      </c>
      <c r="AD6184" s="43">
        <v>0</v>
      </c>
      <c r="AE6184" s="43">
        <v>101.80752001194443</v>
      </c>
      <c r="AG6184" s="43">
        <v>6425195.9764701407</v>
      </c>
      <c r="AH6184" s="43">
        <v>754672.28434885829</v>
      </c>
      <c r="AI6184" s="43">
        <v>0</v>
      </c>
      <c r="AJ6184" s="43">
        <v>427591584.05016661</v>
      </c>
      <c r="AK6184" s="43">
        <v>434016780.02663672</v>
      </c>
    </row>
    <row r="6185" spans="3:37" x14ac:dyDescent="0.2">
      <c r="C6185" s="43">
        <v>6.2881229740519018E-4</v>
      </c>
      <c r="D6185" s="43">
        <v>5.3575189783934177E-2</v>
      </c>
      <c r="E6185" s="43">
        <v>6.113486079360789</v>
      </c>
      <c r="F6185" s="43">
        <v>7.0558775690102671</v>
      </c>
      <c r="H6185" s="43">
        <v>9.0991762825343159E-5</v>
      </c>
      <c r="I6185" s="43">
        <v>8.6410271315537884E-2</v>
      </c>
      <c r="J6185" s="43">
        <v>0</v>
      </c>
      <c r="K6185" s="43">
        <v>1</v>
      </c>
      <c r="M6185" s="43">
        <v>7.8302583265164091E-3</v>
      </c>
      <c r="N6185" s="43">
        <v>4.2253399950642839E-2</v>
      </c>
      <c r="O6185" s="43">
        <v>0</v>
      </c>
      <c r="P6185" s="43">
        <v>1</v>
      </c>
      <c r="R6185" s="43">
        <v>637.86256854779072</v>
      </c>
      <c r="S6185" s="43">
        <v>148.87090223885022</v>
      </c>
      <c r="T6185" s="43">
        <v>6264.4092665278813</v>
      </c>
      <c r="U6185" s="43">
        <v>7051.1427373145225</v>
      </c>
      <c r="W6185" s="43">
        <v>3899.5639333622357</v>
      </c>
      <c r="X6185" s="43">
        <v>0</v>
      </c>
      <c r="Y6185" s="43">
        <v>0</v>
      </c>
      <c r="Z6185" s="43">
        <v>3899.5639333622357</v>
      </c>
      <c r="AB6185" s="43">
        <v>413.32148544484289</v>
      </c>
      <c r="AC6185" s="43">
        <v>0</v>
      </c>
      <c r="AD6185" s="43">
        <v>0</v>
      </c>
      <c r="AE6185" s="43">
        <v>413.32148544484289</v>
      </c>
      <c r="AG6185" s="43">
        <v>7171298.0734531516</v>
      </c>
      <c r="AH6185" s="43">
        <v>842305.80960624292</v>
      </c>
      <c r="AI6185" s="43">
        <v>0</v>
      </c>
      <c r="AJ6185" s="43">
        <v>1735950238.8683403</v>
      </c>
      <c r="AK6185" s="43">
        <v>1743121536.9417934</v>
      </c>
    </row>
    <row r="6186" spans="3:37" x14ac:dyDescent="0.2">
      <c r="C6186" s="43">
        <v>6.160937307425618E-4</v>
      </c>
      <c r="D6186" s="43">
        <v>5.6579684377469741E-2</v>
      </c>
      <c r="E6186" s="43">
        <v>14.547721669423304</v>
      </c>
      <c r="F6186" s="43">
        <v>1.9423509229226987</v>
      </c>
      <c r="H6186" s="43">
        <v>8.9927114436005873E-5</v>
      </c>
      <c r="I6186" s="43">
        <v>0.11285058356711286</v>
      </c>
      <c r="J6186" s="43">
        <v>0</v>
      </c>
      <c r="K6186" s="43">
        <v>1</v>
      </c>
      <c r="M6186" s="43">
        <v>7.8127489424250941E-3</v>
      </c>
      <c r="N6186" s="43">
        <v>4.6281494131609535E-2</v>
      </c>
      <c r="O6186" s="43">
        <v>0</v>
      </c>
      <c r="P6186" s="43">
        <v>1</v>
      </c>
      <c r="R6186" s="43">
        <v>660.00873415175226</v>
      </c>
      <c r="S6186" s="43">
        <v>192.14842990497399</v>
      </c>
      <c r="T6186" s="43">
        <v>6846.2635364553071</v>
      </c>
      <c r="U6186" s="43">
        <v>7698.4207005120334</v>
      </c>
      <c r="W6186" s="43">
        <v>9601.6233638280901</v>
      </c>
      <c r="X6186" s="43">
        <v>0</v>
      </c>
      <c r="Y6186" s="43">
        <v>0</v>
      </c>
      <c r="Z6186" s="43">
        <v>9601.6233638280901</v>
      </c>
      <c r="AB6186" s="43">
        <v>66.549702854849215</v>
      </c>
      <c r="AC6186" s="43">
        <v>0</v>
      </c>
      <c r="AD6186" s="43">
        <v>0</v>
      </c>
      <c r="AE6186" s="43">
        <v>66.549702854849215</v>
      </c>
      <c r="AG6186" s="43">
        <v>17657385.366079859</v>
      </c>
      <c r="AH6186" s="43">
        <v>2073950.6465868675</v>
      </c>
      <c r="AI6186" s="43">
        <v>0</v>
      </c>
      <c r="AJ6186" s="43">
        <v>279508751.9903667</v>
      </c>
      <c r="AK6186" s="43">
        <v>297166137.35644656</v>
      </c>
    </row>
    <row r="6187" spans="3:37" x14ac:dyDescent="0.2">
      <c r="C6187" s="43">
        <v>5.7661074326997223E-4</v>
      </c>
      <c r="D6187" s="43">
        <v>4.9356341905899777E-2</v>
      </c>
      <c r="E6187" s="43">
        <v>3.6127694525026115</v>
      </c>
      <c r="F6187" s="43">
        <v>1.4284920820698659</v>
      </c>
      <c r="H6187" s="43">
        <v>9.7552492599795038E-5</v>
      </c>
      <c r="I6187" s="43">
        <v>9.6750951633549492E-2</v>
      </c>
      <c r="J6187" s="43">
        <v>0</v>
      </c>
      <c r="K6187" s="43">
        <v>1</v>
      </c>
      <c r="M6187" s="43">
        <v>7.9153963155006446E-3</v>
      </c>
      <c r="N6187" s="43">
        <v>4.4927452715081577E-2</v>
      </c>
      <c r="O6187" s="43">
        <v>0</v>
      </c>
      <c r="P6187" s="43">
        <v>1</v>
      </c>
      <c r="R6187" s="43">
        <v>538.85022263607163</v>
      </c>
      <c r="S6187" s="43">
        <v>178.7047058032895</v>
      </c>
      <c r="T6187" s="43">
        <v>6733.2824528466754</v>
      </c>
      <c r="U6187" s="43">
        <v>7450.8373812860364</v>
      </c>
      <c r="W6187" s="43">
        <v>1946.7416238138308</v>
      </c>
      <c r="X6187" s="43">
        <v>0</v>
      </c>
      <c r="Y6187" s="43">
        <v>0</v>
      </c>
      <c r="Z6187" s="43">
        <v>1946.7416238138308</v>
      </c>
      <c r="AB6187" s="43">
        <v>24.705556758862091</v>
      </c>
      <c r="AC6187" s="43">
        <v>0</v>
      </c>
      <c r="AD6187" s="43">
        <v>0</v>
      </c>
      <c r="AE6187" s="43">
        <v>24.705556758862091</v>
      </c>
      <c r="AG6187" s="43">
        <v>3580057.8461936349</v>
      </c>
      <c r="AH6187" s="43">
        <v>420496.19074378745</v>
      </c>
      <c r="AI6187" s="43">
        <v>0</v>
      </c>
      <c r="AJ6187" s="43">
        <v>103763338.38722079</v>
      </c>
      <c r="AK6187" s="43">
        <v>107343396.23341443</v>
      </c>
    </row>
    <row r="6188" spans="3:37" x14ac:dyDescent="0.2">
      <c r="C6188" s="43">
        <v>6.083965763474668E-4</v>
      </c>
      <c r="D6188" s="43">
        <v>5.484224765183332E-2</v>
      </c>
      <c r="E6188" s="43">
        <v>2.6628479680493808</v>
      </c>
      <c r="F6188" s="43">
        <v>7.7531544633801159</v>
      </c>
      <c r="H6188" s="43">
        <v>9.3977948524170962E-5</v>
      </c>
      <c r="I6188" s="43">
        <v>0.12644089677020631</v>
      </c>
      <c r="J6188" s="43">
        <v>0</v>
      </c>
      <c r="K6188" s="43">
        <v>1</v>
      </c>
      <c r="M6188" s="43">
        <v>7.7298386968633979E-3</v>
      </c>
      <c r="N6188" s="43">
        <v>4.73817805963761E-2</v>
      </c>
      <c r="O6188" s="43">
        <v>0</v>
      </c>
      <c r="P6188" s="43">
        <v>1</v>
      </c>
      <c r="R6188" s="43">
        <v>631.74873334403253</v>
      </c>
      <c r="S6188" s="43">
        <v>224.98621037057947</v>
      </c>
      <c r="T6188" s="43">
        <v>6934.6441700251362</v>
      </c>
      <c r="U6188" s="43">
        <v>7791.3791137397484</v>
      </c>
      <c r="W6188" s="43">
        <v>1682.2508309029272</v>
      </c>
      <c r="X6188" s="43">
        <v>0</v>
      </c>
      <c r="Y6188" s="43">
        <v>0</v>
      </c>
      <c r="Z6188" s="43">
        <v>1682.2508309029272</v>
      </c>
      <c r="AB6188" s="43">
        <v>456.49375527991771</v>
      </c>
      <c r="AC6188" s="43">
        <v>0</v>
      </c>
      <c r="AD6188" s="43">
        <v>0</v>
      </c>
      <c r="AE6188" s="43">
        <v>456.49375527991771</v>
      </c>
      <c r="AG6188" s="43">
        <v>3093659.2780304831</v>
      </c>
      <c r="AH6188" s="43">
        <v>363366.17947503226</v>
      </c>
      <c r="AI6188" s="43">
        <v>0</v>
      </c>
      <c r="AJ6188" s="43">
        <v>1917273772.1756544</v>
      </c>
      <c r="AK6188" s="43">
        <v>1920367431.4536848</v>
      </c>
    </row>
    <row r="6189" spans="3:37" x14ac:dyDescent="0.2">
      <c r="C6189" s="43">
        <v>5.6694755347709276E-4</v>
      </c>
      <c r="D6189" s="43">
        <v>4.9786304833724822E-2</v>
      </c>
      <c r="E6189" s="43">
        <v>1.1737124712207117</v>
      </c>
      <c r="F6189" s="43">
        <v>4.1092003236299721</v>
      </c>
      <c r="H6189" s="43">
        <v>9.7818573600583214E-5</v>
      </c>
      <c r="I6189" s="43">
        <v>0.10810789264178977</v>
      </c>
      <c r="J6189" s="43">
        <v>0</v>
      </c>
      <c r="K6189" s="43">
        <v>1</v>
      </c>
      <c r="M6189" s="43">
        <v>7.8669271605977809E-3</v>
      </c>
      <c r="N6189" s="43">
        <v>4.5514002913876549E-2</v>
      </c>
      <c r="O6189" s="43">
        <v>0</v>
      </c>
      <c r="P6189" s="43">
        <v>1</v>
      </c>
      <c r="R6189" s="43">
        <v>534.43531995509431</v>
      </c>
      <c r="S6189" s="43">
        <v>200.22628986020217</v>
      </c>
      <c r="T6189" s="43">
        <v>6779.4199156864306</v>
      </c>
      <c r="U6189" s="43">
        <v>7514.0815255017269</v>
      </c>
      <c r="W6189" s="43">
        <v>627.27340009212548</v>
      </c>
      <c r="X6189" s="43">
        <v>0</v>
      </c>
      <c r="Y6189" s="43">
        <v>0</v>
      </c>
      <c r="Z6189" s="43">
        <v>627.27340009212548</v>
      </c>
      <c r="AB6189" s="43">
        <v>177.79831226471237</v>
      </c>
      <c r="AC6189" s="43">
        <v>0</v>
      </c>
      <c r="AD6189" s="43">
        <v>0</v>
      </c>
      <c r="AE6189" s="43">
        <v>177.79831226471237</v>
      </c>
      <c r="AG6189" s="43">
        <v>1153555.7827694188</v>
      </c>
      <c r="AH6189" s="43">
        <v>135491.0544198991</v>
      </c>
      <c r="AI6189" s="43">
        <v>0</v>
      </c>
      <c r="AJ6189" s="43">
        <v>746752911.51179194</v>
      </c>
      <c r="AK6189" s="43">
        <v>747906467.29456139</v>
      </c>
    </row>
    <row r="6190" spans="3:37" x14ac:dyDescent="0.2">
      <c r="C6190" s="43">
        <v>6.093746722042676E-4</v>
      </c>
      <c r="D6190" s="43">
        <v>4.5643769790049742E-2</v>
      </c>
      <c r="E6190" s="43">
        <v>4.5217591944805662</v>
      </c>
      <c r="F6190" s="43">
        <v>7.1409471149432591</v>
      </c>
      <c r="H6190" s="43">
        <v>8.5187400948468745E-5</v>
      </c>
      <c r="I6190" s="43">
        <v>0.11272759595095172</v>
      </c>
      <c r="J6190" s="43">
        <v>0</v>
      </c>
      <c r="K6190" s="43">
        <v>1</v>
      </c>
      <c r="M6190" s="43">
        <v>7.7932821945417502E-3</v>
      </c>
      <c r="N6190" s="43">
        <v>4.8430751421487117E-2</v>
      </c>
      <c r="O6190" s="43">
        <v>0</v>
      </c>
      <c r="P6190" s="43">
        <v>1</v>
      </c>
      <c r="R6190" s="43">
        <v>526.63325344683108</v>
      </c>
      <c r="S6190" s="43">
        <v>181.82265129004418</v>
      </c>
      <c r="T6190" s="43">
        <v>7146.3450638660997</v>
      </c>
      <c r="U6190" s="43">
        <v>7854.8009686029745</v>
      </c>
      <c r="W6190" s="43">
        <v>2381.3087558924226</v>
      </c>
      <c r="X6190" s="43">
        <v>0</v>
      </c>
      <c r="Y6190" s="43">
        <v>0</v>
      </c>
      <c r="Z6190" s="43">
        <v>2381.3087558924226</v>
      </c>
      <c r="AB6190" s="43">
        <v>346.04088454746244</v>
      </c>
      <c r="AC6190" s="43">
        <v>0</v>
      </c>
      <c r="AD6190" s="43">
        <v>0</v>
      </c>
      <c r="AE6190" s="43">
        <v>346.04088454746244</v>
      </c>
      <c r="AG6190" s="43">
        <v>4379226.8020861652</v>
      </c>
      <c r="AH6190" s="43">
        <v>514362.6912727633</v>
      </c>
      <c r="AI6190" s="43">
        <v>0</v>
      </c>
      <c r="AJ6190" s="43">
        <v>1453371715.0993423</v>
      </c>
      <c r="AK6190" s="43">
        <v>1457750941.9014285</v>
      </c>
    </row>
    <row r="6191" spans="3:37" x14ac:dyDescent="0.2">
      <c r="C6191" s="43">
        <v>6.0940027404530735E-4</v>
      </c>
      <c r="D6191" s="43">
        <v>5.272063946053495E-2</v>
      </c>
      <c r="E6191" s="43">
        <v>4.8834628260396125</v>
      </c>
      <c r="F6191" s="43">
        <v>0.97364782450707388</v>
      </c>
      <c r="H6191" s="43">
        <v>8.8713013510115081E-5</v>
      </c>
      <c r="I6191" s="43">
        <v>0.11912110720397284</v>
      </c>
      <c r="J6191" s="43">
        <v>0</v>
      </c>
      <c r="K6191" s="43">
        <v>1</v>
      </c>
      <c r="M6191" s="43">
        <v>7.8433383133723038E-3</v>
      </c>
      <c r="N6191" s="43">
        <v>4.4659462816921791E-2</v>
      </c>
      <c r="O6191" s="43">
        <v>0</v>
      </c>
      <c r="P6191" s="43">
        <v>1</v>
      </c>
      <c r="R6191" s="43">
        <v>608.31102440586687</v>
      </c>
      <c r="S6191" s="43">
        <v>200.08679436387237</v>
      </c>
      <c r="T6191" s="43">
        <v>6632.1878073645867</v>
      </c>
      <c r="U6191" s="43">
        <v>7440.585626134326</v>
      </c>
      <c r="W6191" s="43">
        <v>2970.6642743561265</v>
      </c>
      <c r="X6191" s="43">
        <v>0</v>
      </c>
      <c r="Y6191" s="43">
        <v>0</v>
      </c>
      <c r="Z6191" s="43">
        <v>2970.6642743561265</v>
      </c>
      <c r="AB6191" s="43">
        <v>-1.7152441190284831</v>
      </c>
      <c r="AC6191" s="43">
        <v>0</v>
      </c>
      <c r="AD6191" s="43">
        <v>0</v>
      </c>
      <c r="AE6191" s="43">
        <v>-1.7152441190284831</v>
      </c>
      <c r="AG6191" s="43">
        <v>5463051.6005409164</v>
      </c>
      <c r="AH6191" s="43">
        <v>641663.4832609233</v>
      </c>
      <c r="AI6191" s="43">
        <v>0</v>
      </c>
      <c r="AJ6191" s="43">
        <v>0</v>
      </c>
      <c r="AK6191" s="43">
        <v>5463051.6005409164</v>
      </c>
    </row>
    <row r="6192" spans="3:37" x14ac:dyDescent="0.2">
      <c r="C6192" s="43">
        <v>6.012635329149576E-4</v>
      </c>
      <c r="D6192" s="43">
        <v>6.5793435837333769E-2</v>
      </c>
      <c r="E6192" s="43">
        <v>6.3310429034501405</v>
      </c>
      <c r="F6192" s="43">
        <v>5.417447266561795</v>
      </c>
      <c r="H6192" s="43">
        <v>9.3495596433235129E-5</v>
      </c>
      <c r="I6192" s="43">
        <v>9.5129219401512435E-2</v>
      </c>
      <c r="J6192" s="43">
        <v>0</v>
      </c>
      <c r="K6192" s="43">
        <v>1</v>
      </c>
      <c r="M6192" s="43">
        <v>7.8340980579777262E-3</v>
      </c>
      <c r="N6192" s="43">
        <v>4.7361445172675376E-2</v>
      </c>
      <c r="O6192" s="43">
        <v>0</v>
      </c>
      <c r="P6192" s="43">
        <v>1</v>
      </c>
      <c r="R6192" s="43">
        <v>749.01377302671369</v>
      </c>
      <c r="S6192" s="43">
        <v>168.40208425226987</v>
      </c>
      <c r="T6192" s="43">
        <v>7025.1616497823015</v>
      </c>
      <c r="U6192" s="43">
        <v>7942.5775070612854</v>
      </c>
      <c r="W6192" s="43">
        <v>4742.0383323071901</v>
      </c>
      <c r="X6192" s="43">
        <v>0</v>
      </c>
      <c r="Y6192" s="43">
        <v>0</v>
      </c>
      <c r="Z6192" s="43">
        <v>4742.0383323071901</v>
      </c>
      <c r="AB6192" s="43">
        <v>354.03398633731723</v>
      </c>
      <c r="AC6192" s="43">
        <v>0</v>
      </c>
      <c r="AD6192" s="43">
        <v>0</v>
      </c>
      <c r="AE6192" s="43">
        <v>354.03398633731723</v>
      </c>
      <c r="AG6192" s="43">
        <v>8720608.4931129217</v>
      </c>
      <c r="AH6192" s="43">
        <v>1024280.2797783531</v>
      </c>
      <c r="AI6192" s="43">
        <v>0</v>
      </c>
      <c r="AJ6192" s="43">
        <v>1486942742.6167324</v>
      </c>
      <c r="AK6192" s="43">
        <v>1495663351.1098452</v>
      </c>
    </row>
    <row r="6193" spans="3:37" x14ac:dyDescent="0.2">
      <c r="C6193" s="43">
        <v>5.9988576202975688E-4</v>
      </c>
      <c r="D6193" s="43">
        <v>5.3263280193075378E-2</v>
      </c>
      <c r="E6193" s="43">
        <v>3.5540434862220782</v>
      </c>
      <c r="F6193" s="43">
        <v>1.7198358217572927</v>
      </c>
      <c r="H6193" s="43">
        <v>8.5721217008748795E-5</v>
      </c>
      <c r="I6193" s="43">
        <v>9.4336492697738916E-2</v>
      </c>
      <c r="J6193" s="43">
        <v>0</v>
      </c>
      <c r="K6193" s="43">
        <v>1</v>
      </c>
      <c r="M6193" s="43">
        <v>7.7953664213521326E-3</v>
      </c>
      <c r="N6193" s="43">
        <v>4.7156353469739343E-2</v>
      </c>
      <c r="O6193" s="43">
        <v>0</v>
      </c>
      <c r="P6193" s="43">
        <v>1</v>
      </c>
      <c r="R6193" s="43">
        <v>604.97696080355149</v>
      </c>
      <c r="S6193" s="43">
        <v>153.11242211383779</v>
      </c>
      <c r="T6193" s="43">
        <v>6960.158363847112</v>
      </c>
      <c r="U6193" s="43">
        <v>7718.2477467645012</v>
      </c>
      <c r="W6193" s="43">
        <v>2150.1144268582916</v>
      </c>
      <c r="X6193" s="43">
        <v>0</v>
      </c>
      <c r="Y6193" s="43">
        <v>0</v>
      </c>
      <c r="Z6193" s="43">
        <v>2150.1144268582916</v>
      </c>
      <c r="AB6193" s="43">
        <v>46.596797386495162</v>
      </c>
      <c r="AC6193" s="43">
        <v>0</v>
      </c>
      <c r="AD6193" s="43">
        <v>0</v>
      </c>
      <c r="AE6193" s="43">
        <v>46.596797386495162</v>
      </c>
      <c r="AG6193" s="43">
        <v>3954060.4309923984</v>
      </c>
      <c r="AH6193" s="43">
        <v>464424.71620139101</v>
      </c>
      <c r="AI6193" s="43">
        <v>0</v>
      </c>
      <c r="AJ6193" s="43">
        <v>195706549.02327967</v>
      </c>
      <c r="AK6193" s="43">
        <v>199660609.45427206</v>
      </c>
    </row>
    <row r="6194" spans="3:37" x14ac:dyDescent="0.2">
      <c r="C6194" s="43">
        <v>6.1659068416075602E-4</v>
      </c>
      <c r="D6194" s="43">
        <v>6.0962017877970731E-2</v>
      </c>
      <c r="E6194" s="43">
        <v>1.4871818569086888</v>
      </c>
      <c r="F6194" s="43">
        <v>2.2575630243280367</v>
      </c>
      <c r="H6194" s="43">
        <v>9.2332095483205201E-5</v>
      </c>
      <c r="I6194" s="43">
        <v>0.1103922264327164</v>
      </c>
      <c r="J6194" s="43">
        <v>0</v>
      </c>
      <c r="K6194" s="43">
        <v>1</v>
      </c>
      <c r="M6194" s="43">
        <v>7.8532348554144482E-3</v>
      </c>
      <c r="N6194" s="43">
        <v>4.465304063666594E-2</v>
      </c>
      <c r="O6194" s="43">
        <v>0</v>
      </c>
      <c r="P6194" s="43">
        <v>1</v>
      </c>
      <c r="R6194" s="43">
        <v>711.70278550022692</v>
      </c>
      <c r="S6194" s="43">
        <v>192.98944503114956</v>
      </c>
      <c r="T6194" s="43">
        <v>6639.6012136354975</v>
      </c>
      <c r="U6194" s="43">
        <v>7544.293444166874</v>
      </c>
      <c r="W6194" s="43">
        <v>1058.4314701073138</v>
      </c>
      <c r="X6194" s="43">
        <v>0</v>
      </c>
      <c r="Y6194" s="43">
        <v>0</v>
      </c>
      <c r="Z6194" s="43">
        <v>1058.4314701073138</v>
      </c>
      <c r="AB6194" s="43">
        <v>95.766188487129796</v>
      </c>
      <c r="AC6194" s="43">
        <v>0</v>
      </c>
      <c r="AD6194" s="43">
        <v>0</v>
      </c>
      <c r="AE6194" s="43">
        <v>95.766188487129796</v>
      </c>
      <c r="AG6194" s="43">
        <v>1946455.47352735</v>
      </c>
      <c r="AH6194" s="43">
        <v>228621.19754317976</v>
      </c>
      <c r="AI6194" s="43">
        <v>0</v>
      </c>
      <c r="AJ6194" s="43">
        <v>402217991.64594513</v>
      </c>
      <c r="AK6194" s="43">
        <v>404164447.1194725</v>
      </c>
    </row>
    <row r="6195" spans="3:37" x14ac:dyDescent="0.2">
      <c r="C6195" s="43">
        <v>6.0481623899260022E-4</v>
      </c>
      <c r="D6195" s="43">
        <v>5.1548909454494418E-2</v>
      </c>
      <c r="E6195" s="43">
        <v>4.7870625970474388</v>
      </c>
      <c r="F6195" s="43">
        <v>4.8748529052370708</v>
      </c>
      <c r="H6195" s="43">
        <v>9.0788014349252322E-5</v>
      </c>
      <c r="I6195" s="43">
        <v>6.2408177308993361E-2</v>
      </c>
      <c r="J6195" s="43">
        <v>0</v>
      </c>
      <c r="K6195" s="43">
        <v>1</v>
      </c>
      <c r="M6195" s="43">
        <v>7.9055127282002813E-3</v>
      </c>
      <c r="N6195" s="43">
        <v>4.8092599949192238E-2</v>
      </c>
      <c r="O6195" s="43">
        <v>0</v>
      </c>
      <c r="P6195" s="43">
        <v>1</v>
      </c>
      <c r="R6195" s="43">
        <v>590.31701051064181</v>
      </c>
      <c r="S6195" s="43">
        <v>107.27842508694727</v>
      </c>
      <c r="T6195" s="43">
        <v>7198.6435799530664</v>
      </c>
      <c r="U6195" s="43">
        <v>7896.2390155506555</v>
      </c>
      <c r="W6195" s="43">
        <v>2825.8844814163531</v>
      </c>
      <c r="X6195" s="43">
        <v>0</v>
      </c>
      <c r="Y6195" s="43">
        <v>0</v>
      </c>
      <c r="Z6195" s="43">
        <v>2825.8844814163531</v>
      </c>
      <c r="AB6195" s="43">
        <v>244.75089940111843</v>
      </c>
      <c r="AC6195" s="43">
        <v>0</v>
      </c>
      <c r="AD6195" s="43">
        <v>0</v>
      </c>
      <c r="AE6195" s="43">
        <v>244.75089940111843</v>
      </c>
      <c r="AG6195" s="43">
        <v>5196801.5613246737</v>
      </c>
      <c r="AH6195" s="43">
        <v>610391.04798593232</v>
      </c>
      <c r="AI6195" s="43">
        <v>0</v>
      </c>
      <c r="AJ6195" s="43">
        <v>1027953777.4846975</v>
      </c>
      <c r="AK6195" s="43">
        <v>1033150579.0460222</v>
      </c>
    </row>
    <row r="6196" spans="3:37" x14ac:dyDescent="0.2">
      <c r="C6196" s="43">
        <v>6.2541975585717058E-4</v>
      </c>
      <c r="D6196" s="43">
        <v>5.5498871383074078E-2</v>
      </c>
      <c r="E6196" s="43">
        <v>11.688367670348223</v>
      </c>
      <c r="F6196" s="43">
        <v>2.545639952855518</v>
      </c>
      <c r="H6196" s="43">
        <v>9.8522034632453348E-5</v>
      </c>
      <c r="I6196" s="43">
        <v>0.11497879071339778</v>
      </c>
      <c r="J6196" s="43">
        <v>0</v>
      </c>
      <c r="K6196" s="43">
        <v>1</v>
      </c>
      <c r="M6196" s="43">
        <v>7.8434444022493655E-3</v>
      </c>
      <c r="N6196" s="43">
        <v>4.3721557466282861E-2</v>
      </c>
      <c r="O6196" s="43">
        <v>0</v>
      </c>
      <c r="P6196" s="43">
        <v>1</v>
      </c>
      <c r="R6196" s="43">
        <v>657.20085524527371</v>
      </c>
      <c r="S6196" s="43">
        <v>214.4832992821529</v>
      </c>
      <c r="T6196" s="43">
        <v>6492.9912762232725</v>
      </c>
      <c r="U6196" s="43">
        <v>7364.675430750699</v>
      </c>
      <c r="W6196" s="43">
        <v>7681.6052293740595</v>
      </c>
      <c r="X6196" s="43">
        <v>0</v>
      </c>
      <c r="Y6196" s="43">
        <v>0</v>
      </c>
      <c r="Z6196" s="43">
        <v>7681.6052293740595</v>
      </c>
      <c r="AB6196" s="43">
        <v>108.69016118421649</v>
      </c>
      <c r="AC6196" s="43">
        <v>0</v>
      </c>
      <c r="AD6196" s="43">
        <v>0</v>
      </c>
      <c r="AE6196" s="43">
        <v>108.69016118421649</v>
      </c>
      <c r="AG6196" s="43">
        <v>14126472.016818896</v>
      </c>
      <c r="AH6196" s="43">
        <v>1659226.7295447967</v>
      </c>
      <c r="AI6196" s="43">
        <v>0</v>
      </c>
      <c r="AJ6196" s="43">
        <v>456498676.97370929</v>
      </c>
      <c r="AK6196" s="43">
        <v>470625148.99052817</v>
      </c>
    </row>
    <row r="6197" spans="3:37" x14ac:dyDescent="0.2">
      <c r="C6197" s="43">
        <v>5.9817540328404814E-4</v>
      </c>
      <c r="D6197" s="43">
        <v>4.698685118775809E-2</v>
      </c>
      <c r="E6197" s="43">
        <v>2.4791442429619552</v>
      </c>
      <c r="F6197" s="43">
        <v>3.3427949603000346</v>
      </c>
      <c r="H6197" s="43">
        <v>9.5543200133052508E-5</v>
      </c>
      <c r="I6197" s="43">
        <v>7.3335077126195178E-2</v>
      </c>
      <c r="J6197" s="43">
        <v>0</v>
      </c>
      <c r="K6197" s="43">
        <v>1</v>
      </c>
      <c r="M6197" s="43">
        <v>7.856698280809371E-3</v>
      </c>
      <c r="N6197" s="43">
        <v>4.5225249679384905E-2</v>
      </c>
      <c r="O6197" s="43">
        <v>0</v>
      </c>
      <c r="P6197" s="43">
        <v>1</v>
      </c>
      <c r="R6197" s="43">
        <v>532.16617351596346</v>
      </c>
      <c r="S6197" s="43">
        <v>132.66425097743493</v>
      </c>
      <c r="T6197" s="43">
        <v>6727.6504913660183</v>
      </c>
      <c r="U6197" s="43">
        <v>7392.4809158594162</v>
      </c>
      <c r="W6197" s="43">
        <v>1319.3167053711938</v>
      </c>
      <c r="X6197" s="43">
        <v>0</v>
      </c>
      <c r="Y6197" s="43">
        <v>0</v>
      </c>
      <c r="Z6197" s="43">
        <v>1319.3167053711938</v>
      </c>
      <c r="AB6197" s="43">
        <v>133.40291654102276</v>
      </c>
      <c r="AC6197" s="43">
        <v>0</v>
      </c>
      <c r="AD6197" s="43">
        <v>0</v>
      </c>
      <c r="AE6197" s="43">
        <v>133.40291654102276</v>
      </c>
      <c r="AG6197" s="43">
        <v>2426223.4211776257</v>
      </c>
      <c r="AH6197" s="43">
        <v>284972.40836017788</v>
      </c>
      <c r="AI6197" s="43">
        <v>0</v>
      </c>
      <c r="AJ6197" s="43">
        <v>560292249.47229564</v>
      </c>
      <c r="AK6197" s="43">
        <v>562718472.89347327</v>
      </c>
    </row>
    <row r="6198" spans="3:37" x14ac:dyDescent="0.2">
      <c r="C6198" s="43">
        <v>5.9713631310057537E-4</v>
      </c>
      <c r="D6198" s="43">
        <v>5.3805947670868749E-2</v>
      </c>
      <c r="E6198" s="43">
        <v>5.849288977690974</v>
      </c>
      <c r="F6198" s="43">
        <v>1.8843929954462857</v>
      </c>
      <c r="H6198" s="43">
        <v>9.4243444412445143E-5</v>
      </c>
      <c r="I6198" s="43">
        <v>9.2805556009974047E-2</v>
      </c>
      <c r="J6198" s="43">
        <v>0</v>
      </c>
      <c r="K6198" s="43">
        <v>1</v>
      </c>
      <c r="M6198" s="43">
        <v>7.8103698269195269E-3</v>
      </c>
      <c r="N6198" s="43">
        <v>4.6336450206169832E-2</v>
      </c>
      <c r="O6198" s="43">
        <v>0</v>
      </c>
      <c r="P6198" s="43">
        <v>1</v>
      </c>
      <c r="R6198" s="43">
        <v>608.33967306204181</v>
      </c>
      <c r="S6198" s="43">
        <v>165.60273311375556</v>
      </c>
      <c r="T6198" s="43">
        <v>6852.3057213296606</v>
      </c>
      <c r="U6198" s="43">
        <v>7626.2481275054579</v>
      </c>
      <c r="W6198" s="43">
        <v>3558.3545443339317</v>
      </c>
      <c r="X6198" s="43">
        <v>0</v>
      </c>
      <c r="Y6198" s="43">
        <v>0</v>
      </c>
      <c r="Z6198" s="43">
        <v>3558.3545443339317</v>
      </c>
      <c r="AB6198" s="43">
        <v>57.567213990772402</v>
      </c>
      <c r="AC6198" s="43">
        <v>0</v>
      </c>
      <c r="AD6198" s="43">
        <v>0</v>
      </c>
      <c r="AE6198" s="43">
        <v>57.567213990772402</v>
      </c>
      <c r="AG6198" s="43">
        <v>6543814.0070301006</v>
      </c>
      <c r="AH6198" s="43">
        <v>768604.58157612919</v>
      </c>
      <c r="AI6198" s="43">
        <v>0</v>
      </c>
      <c r="AJ6198" s="43">
        <v>241782298.76124409</v>
      </c>
      <c r="AK6198" s="43">
        <v>248326112.76827419</v>
      </c>
    </row>
    <row r="6199" spans="3:37" x14ac:dyDescent="0.2">
      <c r="C6199" s="43">
        <v>5.9597698432217619E-4</v>
      </c>
      <c r="D6199" s="43">
        <v>4.6570140230583902E-2</v>
      </c>
      <c r="E6199" s="43">
        <v>8.3448028846019113</v>
      </c>
      <c r="F6199" s="43">
        <v>1.9255761161942786</v>
      </c>
      <c r="H6199" s="43">
        <v>9.9377364240260668E-5</v>
      </c>
      <c r="I6199" s="43">
        <v>8.5484102625682748E-2</v>
      </c>
      <c r="J6199" s="43">
        <v>0</v>
      </c>
      <c r="K6199" s="43">
        <v>1</v>
      </c>
      <c r="M6199" s="43">
        <v>7.924880289292946E-3</v>
      </c>
      <c r="N6199" s="43">
        <v>4.5063783503938012E-2</v>
      </c>
      <c r="O6199" s="43">
        <v>0</v>
      </c>
      <c r="P6199" s="43">
        <v>1</v>
      </c>
      <c r="R6199" s="43">
        <v>525.50809065315116</v>
      </c>
      <c r="S6199" s="43">
        <v>160.8478290672783</v>
      </c>
      <c r="T6199" s="43">
        <v>6761.8064474581488</v>
      </c>
      <c r="U6199" s="43">
        <v>7448.1623671785783</v>
      </c>
      <c r="W6199" s="43">
        <v>4385.2614307640588</v>
      </c>
      <c r="X6199" s="43">
        <v>0</v>
      </c>
      <c r="Y6199" s="43">
        <v>0</v>
      </c>
      <c r="Z6199" s="43">
        <v>4385.2614307640588</v>
      </c>
      <c r="AB6199" s="43">
        <v>52.044557920569346</v>
      </c>
      <c r="AC6199" s="43">
        <v>0</v>
      </c>
      <c r="AD6199" s="43">
        <v>0</v>
      </c>
      <c r="AE6199" s="43">
        <v>52.044557920569346</v>
      </c>
      <c r="AG6199" s="43">
        <v>8064495.7711751042</v>
      </c>
      <c r="AH6199" s="43">
        <v>947216.46904503671</v>
      </c>
      <c r="AI6199" s="43">
        <v>0</v>
      </c>
      <c r="AJ6199" s="43">
        <v>218587143.26639125</v>
      </c>
      <c r="AK6199" s="43">
        <v>226651639.03756636</v>
      </c>
    </row>
    <row r="6200" spans="3:37" x14ac:dyDescent="0.2">
      <c r="C6200" s="43">
        <v>6.1773148953925272E-4</v>
      </c>
      <c r="D6200" s="43">
        <v>5.6052165628438178E-2</v>
      </c>
      <c r="E6200" s="43">
        <v>5.2117403921293866</v>
      </c>
      <c r="F6200" s="43">
        <v>2.4584605108721251</v>
      </c>
      <c r="H6200" s="43">
        <v>8.524509648871711E-5</v>
      </c>
      <c r="I6200" s="43">
        <v>8.6503566570298063E-2</v>
      </c>
      <c r="J6200" s="43">
        <v>0</v>
      </c>
      <c r="K6200" s="43">
        <v>1</v>
      </c>
      <c r="M6200" s="43">
        <v>7.8861013964047766E-3</v>
      </c>
      <c r="N6200" s="43">
        <v>4.389243489210512E-2</v>
      </c>
      <c r="O6200" s="43">
        <v>0</v>
      </c>
      <c r="P6200" s="43">
        <v>1</v>
      </c>
      <c r="R6200" s="43">
        <v>655.5933051530377</v>
      </c>
      <c r="S6200" s="43">
        <v>139.6194083771536</v>
      </c>
      <c r="T6200" s="43">
        <v>6553.8183971122626</v>
      </c>
      <c r="U6200" s="43">
        <v>7349.0311106424542</v>
      </c>
      <c r="W6200" s="43">
        <v>3416.7821092756935</v>
      </c>
      <c r="X6200" s="43">
        <v>0</v>
      </c>
      <c r="Y6200" s="43">
        <v>0</v>
      </c>
      <c r="Z6200" s="43">
        <v>3416.7821092756935</v>
      </c>
      <c r="AB6200" s="43">
        <v>102.30879330308937</v>
      </c>
      <c r="AC6200" s="43">
        <v>0</v>
      </c>
      <c r="AD6200" s="43">
        <v>0</v>
      </c>
      <c r="AE6200" s="43">
        <v>102.30879330308937</v>
      </c>
      <c r="AG6200" s="43">
        <v>6283462.2989580007</v>
      </c>
      <c r="AH6200" s="43">
        <v>738024.93560354982</v>
      </c>
      <c r="AI6200" s="43">
        <v>0</v>
      </c>
      <c r="AJ6200" s="43">
        <v>429696931.87297535</v>
      </c>
      <c r="AK6200" s="43">
        <v>435980394.17193335</v>
      </c>
    </row>
    <row r="6201" spans="3:37" x14ac:dyDescent="0.2">
      <c r="C6201" s="43">
        <v>6.0264737206126623E-4</v>
      </c>
      <c r="D6201" s="43">
        <v>6.244688523348918E-2</v>
      </c>
      <c r="E6201" s="43">
        <v>3.8342577932256074</v>
      </c>
      <c r="F6201" s="43">
        <v>2.8127346515456666</v>
      </c>
      <c r="H6201" s="43">
        <v>9.1255298251935457E-5</v>
      </c>
      <c r="I6201" s="43">
        <v>0.14216307999111089</v>
      </c>
      <c r="J6201" s="43">
        <v>0</v>
      </c>
      <c r="K6201" s="43">
        <v>1</v>
      </c>
      <c r="M6201" s="43">
        <v>7.83077084593496E-3</v>
      </c>
      <c r="N6201" s="43">
        <v>4.8143258214610851E-2</v>
      </c>
      <c r="O6201" s="43">
        <v>0</v>
      </c>
      <c r="P6201" s="43">
        <v>1</v>
      </c>
      <c r="R6201" s="43">
        <v>712.55176652366242</v>
      </c>
      <c r="S6201" s="43">
        <v>245.63332417355886</v>
      </c>
      <c r="T6201" s="43">
        <v>7138.0957119421255</v>
      </c>
      <c r="U6201" s="43">
        <v>8096.2808026393468</v>
      </c>
      <c r="W6201" s="43">
        <v>2732.1071638700259</v>
      </c>
      <c r="X6201" s="43">
        <v>0</v>
      </c>
      <c r="Y6201" s="43">
        <v>0</v>
      </c>
      <c r="Z6201" s="43">
        <v>2732.1071638700259</v>
      </c>
      <c r="AB6201" s="43">
        <v>138.20839876713467</v>
      </c>
      <c r="AC6201" s="43">
        <v>0</v>
      </c>
      <c r="AD6201" s="43">
        <v>0</v>
      </c>
      <c r="AE6201" s="43">
        <v>138.20839876713467</v>
      </c>
      <c r="AG6201" s="43">
        <v>5024345.0743569778</v>
      </c>
      <c r="AH6201" s="43">
        <v>590135.1473959256</v>
      </c>
      <c r="AI6201" s="43">
        <v>0</v>
      </c>
      <c r="AJ6201" s="43">
        <v>580475274.82196558</v>
      </c>
      <c r="AK6201" s="43">
        <v>585499619.89632261</v>
      </c>
    </row>
    <row r="6202" spans="3:37" x14ac:dyDescent="0.2">
      <c r="C6202" s="43">
        <v>6.1698436456802952E-4</v>
      </c>
      <c r="D6202" s="43">
        <v>5.4132670943603259E-2</v>
      </c>
      <c r="E6202" s="43">
        <v>6.9569260064143599</v>
      </c>
      <c r="F6202" s="43">
        <v>1.1059046391795306</v>
      </c>
      <c r="H6202" s="43">
        <v>9.0195902722189913E-5</v>
      </c>
      <c r="I6202" s="43">
        <v>0.10975647329784488</v>
      </c>
      <c r="J6202" s="43">
        <v>0</v>
      </c>
      <c r="K6202" s="43">
        <v>1</v>
      </c>
      <c r="M6202" s="43">
        <v>7.8464601385533125E-3</v>
      </c>
      <c r="N6202" s="43">
        <v>4.8523836317206026E-2</v>
      </c>
      <c r="O6202" s="43">
        <v>0</v>
      </c>
      <c r="P6202" s="43">
        <v>1</v>
      </c>
      <c r="R6202" s="43">
        <v>632.37688534109884</v>
      </c>
      <c r="S6202" s="43">
        <v>187.4387270289036</v>
      </c>
      <c r="T6202" s="43">
        <v>7208.9377382896564</v>
      </c>
      <c r="U6202" s="43">
        <v>8028.7533506596592</v>
      </c>
      <c r="W6202" s="43">
        <v>4399.399199484802</v>
      </c>
      <c r="X6202" s="43">
        <v>0</v>
      </c>
      <c r="Y6202" s="43">
        <v>0</v>
      </c>
      <c r="Z6202" s="43">
        <v>4399.399199484802</v>
      </c>
      <c r="AB6202" s="43">
        <v>7.165966107825124</v>
      </c>
      <c r="AC6202" s="43">
        <v>0</v>
      </c>
      <c r="AD6202" s="43">
        <v>0</v>
      </c>
      <c r="AE6202" s="43">
        <v>7.165966107825124</v>
      </c>
      <c r="AG6202" s="43">
        <v>8090495.1278525507</v>
      </c>
      <c r="AH6202" s="43">
        <v>950270.22708871728</v>
      </c>
      <c r="AI6202" s="43">
        <v>0</v>
      </c>
      <c r="AJ6202" s="43">
        <v>30097057.652865522</v>
      </c>
      <c r="AK6202" s="43">
        <v>38187552.780718073</v>
      </c>
    </row>
    <row r="6203" spans="3:37" x14ac:dyDescent="0.2">
      <c r="C6203" s="43">
        <v>5.9522779685888306E-4</v>
      </c>
      <c r="D6203" s="43">
        <v>5.0995661027074146E-2</v>
      </c>
      <c r="E6203" s="43">
        <v>7.2957018099411135</v>
      </c>
      <c r="F6203" s="43">
        <v>3.4512220525429771</v>
      </c>
      <c r="H6203" s="43">
        <v>8.5640008316105413E-5</v>
      </c>
      <c r="I6203" s="43">
        <v>0.102028006500815</v>
      </c>
      <c r="J6203" s="43">
        <v>0</v>
      </c>
      <c r="K6203" s="43">
        <v>1</v>
      </c>
      <c r="M6203" s="43">
        <v>7.834009174623055E-3</v>
      </c>
      <c r="N6203" s="43">
        <v>4.4240493481248255E-2</v>
      </c>
      <c r="O6203" s="43">
        <v>0</v>
      </c>
      <c r="P6203" s="43">
        <v>1</v>
      </c>
      <c r="R6203" s="43">
        <v>574.72329798012174</v>
      </c>
      <c r="S6203" s="43">
        <v>165.43922034344007</v>
      </c>
      <c r="T6203" s="43">
        <v>6562.1538961168071</v>
      </c>
      <c r="U6203" s="43">
        <v>7302.316414440369</v>
      </c>
      <c r="W6203" s="43">
        <v>4193.0098052888998</v>
      </c>
      <c r="X6203" s="43">
        <v>0</v>
      </c>
      <c r="Y6203" s="43">
        <v>0</v>
      </c>
      <c r="Z6203" s="43">
        <v>4193.0098052888998</v>
      </c>
      <c r="AB6203" s="43">
        <v>150.73886316674404</v>
      </c>
      <c r="AC6203" s="43">
        <v>0</v>
      </c>
      <c r="AD6203" s="43">
        <v>0</v>
      </c>
      <c r="AE6203" s="43">
        <v>150.73886316674404</v>
      </c>
      <c r="AG6203" s="43">
        <v>7710945.0319262864</v>
      </c>
      <c r="AH6203" s="43">
        <v>905690.11794240237</v>
      </c>
      <c r="AI6203" s="43">
        <v>0</v>
      </c>
      <c r="AJ6203" s="43">
        <v>633103225.30032492</v>
      </c>
      <c r="AK6203" s="43">
        <v>640814170.33225119</v>
      </c>
    </row>
    <row r="6204" spans="3:37" x14ac:dyDescent="0.2">
      <c r="C6204" s="43">
        <v>5.8580398680640707E-4</v>
      </c>
      <c r="D6204" s="43">
        <v>5.9220943068463816E-2</v>
      </c>
      <c r="E6204" s="43">
        <v>7.3164273253939411</v>
      </c>
      <c r="F6204" s="43">
        <v>2.4290084244858035</v>
      </c>
      <c r="H6204" s="43">
        <v>8.6203149919792917E-5</v>
      </c>
      <c r="I6204" s="43">
        <v>0.10151393646196893</v>
      </c>
      <c r="J6204" s="43">
        <v>0</v>
      </c>
      <c r="K6204" s="43">
        <v>1</v>
      </c>
      <c r="M6204" s="43">
        <v>7.8360348920917863E-3</v>
      </c>
      <c r="N6204" s="43">
        <v>4.3343420290012882E-2</v>
      </c>
      <c r="O6204" s="43">
        <v>0</v>
      </c>
      <c r="P6204" s="43">
        <v>1</v>
      </c>
      <c r="R6204" s="43">
        <v>656.85576342645766</v>
      </c>
      <c r="S6204" s="43">
        <v>165.68804640027994</v>
      </c>
      <c r="T6204" s="43">
        <v>6430.7542444211413</v>
      </c>
      <c r="U6204" s="43">
        <v>7253.298054247879</v>
      </c>
      <c r="W6204" s="43">
        <v>4805.8374563758325</v>
      </c>
      <c r="X6204" s="43">
        <v>0</v>
      </c>
      <c r="Y6204" s="43">
        <v>0</v>
      </c>
      <c r="Z6204" s="43">
        <v>4805.8374563758325</v>
      </c>
      <c r="AB6204" s="43">
        <v>100.43580889810545</v>
      </c>
      <c r="AC6204" s="43">
        <v>0</v>
      </c>
      <c r="AD6204" s="43">
        <v>0</v>
      </c>
      <c r="AE6204" s="43">
        <v>100.43580889810545</v>
      </c>
      <c r="AG6204" s="43">
        <v>8837935.0822751559</v>
      </c>
      <c r="AH6204" s="43">
        <v>1038060.8905771798</v>
      </c>
      <c r="AI6204" s="43">
        <v>0</v>
      </c>
      <c r="AJ6204" s="43">
        <v>421830397.37204289</v>
      </c>
      <c r="AK6204" s="43">
        <v>430668332.45431805</v>
      </c>
    </row>
    <row r="6205" spans="3:37" x14ac:dyDescent="0.2">
      <c r="C6205" s="43">
        <v>5.8758719475101944E-4</v>
      </c>
      <c r="D6205" s="43">
        <v>5.6106685240137955E-2</v>
      </c>
      <c r="E6205" s="43">
        <v>11.594314699293101</v>
      </c>
      <c r="F6205" s="43">
        <v>1.4262551830621211</v>
      </c>
      <c r="H6205" s="43">
        <v>8.8755433974403153E-5</v>
      </c>
      <c r="I6205" s="43">
        <v>0.10748932335193118</v>
      </c>
      <c r="J6205" s="43">
        <v>0</v>
      </c>
      <c r="K6205" s="43">
        <v>1</v>
      </c>
      <c r="M6205" s="43">
        <v>7.927448189236963E-3</v>
      </c>
      <c r="N6205" s="43">
        <v>4.6141907466897392E-2</v>
      </c>
      <c r="O6205" s="43">
        <v>0</v>
      </c>
      <c r="P6205" s="43">
        <v>1</v>
      </c>
      <c r="R6205" s="43">
        <v>624.20796634764656</v>
      </c>
      <c r="S6205" s="43">
        <v>180.63531203084315</v>
      </c>
      <c r="T6205" s="43">
        <v>6925.8220547989476</v>
      </c>
      <c r="U6205" s="43">
        <v>7730.6653331774378</v>
      </c>
      <c r="W6205" s="43">
        <v>7237.2635996403715</v>
      </c>
      <c r="X6205" s="43">
        <v>0</v>
      </c>
      <c r="Y6205" s="43">
        <v>0</v>
      </c>
      <c r="Z6205" s="43">
        <v>7237.2635996403715</v>
      </c>
      <c r="AB6205" s="43">
        <v>28.469691263185496</v>
      </c>
      <c r="AC6205" s="43">
        <v>0</v>
      </c>
      <c r="AD6205" s="43">
        <v>0</v>
      </c>
      <c r="AE6205" s="43">
        <v>28.469691263185496</v>
      </c>
      <c r="AG6205" s="43">
        <v>13309327.759738643</v>
      </c>
      <c r="AH6205" s="43">
        <v>1563248.9375223203</v>
      </c>
      <c r="AI6205" s="43">
        <v>0</v>
      </c>
      <c r="AJ6205" s="43">
        <v>119572703.30537908</v>
      </c>
      <c r="AK6205" s="43">
        <v>132882031.06511772</v>
      </c>
    </row>
    <row r="6206" spans="3:37" x14ac:dyDescent="0.2">
      <c r="C6206" s="43">
        <v>5.8996153582915726E-4</v>
      </c>
      <c r="D6206" s="43">
        <v>6.9263534853059805E-2</v>
      </c>
      <c r="E6206" s="43">
        <v>5.4790035596134485</v>
      </c>
      <c r="F6206" s="43">
        <v>2.221500624460381</v>
      </c>
      <c r="H6206" s="43">
        <v>9.2776481231737762E-5</v>
      </c>
      <c r="I6206" s="43">
        <v>0.10490980648397441</v>
      </c>
      <c r="J6206" s="43">
        <v>0</v>
      </c>
      <c r="K6206" s="43">
        <v>1</v>
      </c>
      <c r="M6206" s="43">
        <v>7.9336753033797391E-3</v>
      </c>
      <c r="N6206" s="43">
        <v>4.6286561875323873E-2</v>
      </c>
      <c r="O6206" s="43">
        <v>0</v>
      </c>
      <c r="P6206" s="43">
        <v>1</v>
      </c>
      <c r="R6206" s="43">
        <v>773.69666036615774</v>
      </c>
      <c r="S6206" s="43">
        <v>184.2877024157373</v>
      </c>
      <c r="T6206" s="43">
        <v>6952.9918152569999</v>
      </c>
      <c r="U6206" s="43">
        <v>7910.9761780388944</v>
      </c>
      <c r="W6206" s="43">
        <v>4239.0867562072153</v>
      </c>
      <c r="X6206" s="43">
        <v>0</v>
      </c>
      <c r="Y6206" s="43">
        <v>0</v>
      </c>
      <c r="Z6206" s="43">
        <v>4239.0867562072153</v>
      </c>
      <c r="AB6206" s="43">
        <v>101.12259205447852</v>
      </c>
      <c r="AC6206" s="43">
        <v>0</v>
      </c>
      <c r="AD6206" s="43">
        <v>0</v>
      </c>
      <c r="AE6206" s="43">
        <v>101.12259205447852</v>
      </c>
      <c r="AG6206" s="43">
        <v>7795680.5446650693</v>
      </c>
      <c r="AH6206" s="43">
        <v>915642.73934075853</v>
      </c>
      <c r="AI6206" s="43">
        <v>0</v>
      </c>
      <c r="AJ6206" s="43">
        <v>424714886.62880975</v>
      </c>
      <c r="AK6206" s="43">
        <v>432510567.17347485</v>
      </c>
    </row>
    <row r="6207" spans="3:37" x14ac:dyDescent="0.2">
      <c r="C6207" s="43">
        <v>6.0890179877496015E-4</v>
      </c>
      <c r="D6207" s="43">
        <v>5.2241126499697296E-2</v>
      </c>
      <c r="E6207" s="43">
        <v>8.0534691544968826</v>
      </c>
      <c r="F6207" s="43">
        <v>3.4125239466309365</v>
      </c>
      <c r="H6207" s="43">
        <v>9.3803435151307291E-5</v>
      </c>
      <c r="I6207" s="43">
        <v>0.10107583739697557</v>
      </c>
      <c r="J6207" s="43">
        <v>0</v>
      </c>
      <c r="K6207" s="43">
        <v>1</v>
      </c>
      <c r="M6207" s="43">
        <v>7.8638348414217241E-3</v>
      </c>
      <c r="N6207" s="43">
        <v>4.5733114376453776E-2</v>
      </c>
      <c r="O6207" s="43">
        <v>0</v>
      </c>
      <c r="P6207" s="43">
        <v>1</v>
      </c>
      <c r="R6207" s="43">
        <v>602.2851607691066</v>
      </c>
      <c r="S6207" s="43">
        <v>179.5181912039246</v>
      </c>
      <c r="T6207" s="43">
        <v>6809.3794211214981</v>
      </c>
      <c r="U6207" s="43">
        <v>7591.1827730945297</v>
      </c>
      <c r="W6207" s="43">
        <v>4850.4849644651958</v>
      </c>
      <c r="X6207" s="43">
        <v>0</v>
      </c>
      <c r="Y6207" s="43">
        <v>0</v>
      </c>
      <c r="Z6207" s="43">
        <v>4850.4849644651958</v>
      </c>
      <c r="AB6207" s="43">
        <v>155.47392891698485</v>
      </c>
      <c r="AC6207" s="43">
        <v>0</v>
      </c>
      <c r="AD6207" s="43">
        <v>0</v>
      </c>
      <c r="AE6207" s="43">
        <v>155.47392891698485</v>
      </c>
      <c r="AG6207" s="43">
        <v>8920041.849651495</v>
      </c>
      <c r="AH6207" s="43">
        <v>1047704.7523244823</v>
      </c>
      <c r="AI6207" s="43">
        <v>0</v>
      </c>
      <c r="AJ6207" s="43">
        <v>652990501.45133638</v>
      </c>
      <c r="AK6207" s="43">
        <v>661910543.30098784</v>
      </c>
    </row>
    <row r="6208" spans="3:37" x14ac:dyDescent="0.2">
      <c r="C6208" s="43">
        <v>6.1649706597644016E-4</v>
      </c>
      <c r="D6208" s="43">
        <v>4.9153011814653223E-2</v>
      </c>
      <c r="E6208" s="43">
        <v>5.1444378821754251</v>
      </c>
      <c r="F6208" s="43">
        <v>2.2259540685507631</v>
      </c>
      <c r="H6208" s="43">
        <v>8.9180777415988325E-5</v>
      </c>
      <c r="I6208" s="43">
        <v>0.11182156051741743</v>
      </c>
      <c r="J6208" s="43">
        <v>0</v>
      </c>
      <c r="K6208" s="43">
        <v>1</v>
      </c>
      <c r="M6208" s="43">
        <v>7.802868257645504E-3</v>
      </c>
      <c r="N6208" s="43">
        <v>4.5039735630013705E-2</v>
      </c>
      <c r="O6208" s="43">
        <v>0</v>
      </c>
      <c r="P6208" s="43">
        <v>1</v>
      </c>
      <c r="R6208" s="43">
        <v>573.75108640567703</v>
      </c>
      <c r="S6208" s="43">
        <v>188.81616625331156</v>
      </c>
      <c r="T6208" s="43">
        <v>6654.1483639737116</v>
      </c>
      <c r="U6208" s="43">
        <v>7416.7156166327004</v>
      </c>
      <c r="W6208" s="43">
        <v>2951.6268238446705</v>
      </c>
      <c r="X6208" s="43">
        <v>0</v>
      </c>
      <c r="Y6208" s="43">
        <v>0</v>
      </c>
      <c r="Z6208" s="43">
        <v>2951.6268238446705</v>
      </c>
      <c r="AB6208" s="43">
        <v>75.262995222447245</v>
      </c>
      <c r="AC6208" s="43">
        <v>0</v>
      </c>
      <c r="AD6208" s="43">
        <v>0</v>
      </c>
      <c r="AE6208" s="43">
        <v>75.262995222447245</v>
      </c>
      <c r="AG6208" s="43">
        <v>5428041.7290503494</v>
      </c>
      <c r="AH6208" s="43">
        <v>637551.39395044884</v>
      </c>
      <c r="AI6208" s="43">
        <v>0</v>
      </c>
      <c r="AJ6208" s="43">
        <v>316104579.93427843</v>
      </c>
      <c r="AK6208" s="43">
        <v>321532621.66332877</v>
      </c>
    </row>
    <row r="6209" spans="3:37" x14ac:dyDescent="0.2">
      <c r="C6209" s="43">
        <v>6.1847975852491466E-4</v>
      </c>
      <c r="D6209" s="43">
        <v>5.3904670542761934E-2</v>
      </c>
      <c r="E6209" s="43">
        <v>4.8428743923624014</v>
      </c>
      <c r="F6209" s="43">
        <v>1.5766692590703717</v>
      </c>
      <c r="H6209" s="43">
        <v>9.0413914309417365E-5</v>
      </c>
      <c r="I6209" s="43">
        <v>8.5928347459022933E-2</v>
      </c>
      <c r="J6209" s="43">
        <v>0</v>
      </c>
      <c r="K6209" s="43">
        <v>1</v>
      </c>
      <c r="M6209" s="43">
        <v>7.7778104390969407E-3</v>
      </c>
      <c r="N6209" s="43">
        <v>4.5622277047723092E-2</v>
      </c>
      <c r="O6209" s="43">
        <v>0</v>
      </c>
      <c r="P6209" s="43">
        <v>1</v>
      </c>
      <c r="R6209" s="43">
        <v>631.23963424943418</v>
      </c>
      <c r="S6209" s="43">
        <v>147.10048483019082</v>
      </c>
      <c r="T6209" s="43">
        <v>6718.5674969692227</v>
      </c>
      <c r="U6209" s="43">
        <v>7496.9076160488476</v>
      </c>
      <c r="W6209" s="43">
        <v>3057.0142601507932</v>
      </c>
      <c r="X6209" s="43">
        <v>0</v>
      </c>
      <c r="Y6209" s="43">
        <v>0</v>
      </c>
      <c r="Z6209" s="43">
        <v>3057.0142601507932</v>
      </c>
      <c r="AB6209" s="43">
        <v>38.949764663096687</v>
      </c>
      <c r="AC6209" s="43">
        <v>0</v>
      </c>
      <c r="AD6209" s="43">
        <v>0</v>
      </c>
      <c r="AE6209" s="43">
        <v>38.949764663096687</v>
      </c>
      <c r="AG6209" s="43">
        <v>5621849.2244173083</v>
      </c>
      <c r="AH6209" s="43">
        <v>660315.08019257139</v>
      </c>
      <c r="AI6209" s="43">
        <v>0</v>
      </c>
      <c r="AJ6209" s="43">
        <v>163589011.58500609</v>
      </c>
      <c r="AK6209" s="43">
        <v>169210860.80942339</v>
      </c>
    </row>
    <row r="6210" spans="3:37" x14ac:dyDescent="0.2">
      <c r="C6210" s="43">
        <v>6.0943216381947223E-4</v>
      </c>
      <c r="D6210" s="43">
        <v>5.2838543267473399E-2</v>
      </c>
      <c r="E6210" s="43">
        <v>6.4655567785863566</v>
      </c>
      <c r="F6210" s="43">
        <v>3.6823995627096777</v>
      </c>
      <c r="H6210" s="43">
        <v>9.4827993077473138E-5</v>
      </c>
      <c r="I6210" s="43">
        <v>9.662198932190158E-2</v>
      </c>
      <c r="J6210" s="43">
        <v>0</v>
      </c>
      <c r="K6210" s="43">
        <v>1</v>
      </c>
      <c r="M6210" s="43">
        <v>7.8380944181562114E-3</v>
      </c>
      <c r="N6210" s="43">
        <v>4.2898140857685868E-2</v>
      </c>
      <c r="O6210" s="43">
        <v>0</v>
      </c>
      <c r="P6210" s="43">
        <v>1</v>
      </c>
      <c r="R6210" s="43">
        <v>609.70334786280398</v>
      </c>
      <c r="S6210" s="43">
        <v>173.48219438035014</v>
      </c>
      <c r="T6210" s="43">
        <v>6366.3620709374336</v>
      </c>
      <c r="U6210" s="43">
        <v>7149.5476131805881</v>
      </c>
      <c r="W6210" s="43">
        <v>3942.0716137011477</v>
      </c>
      <c r="X6210" s="43">
        <v>0</v>
      </c>
      <c r="Y6210" s="43">
        <v>0</v>
      </c>
      <c r="Z6210" s="43">
        <v>3942.0716137011477</v>
      </c>
      <c r="AB6210" s="43">
        <v>174.99507532480987</v>
      </c>
      <c r="AC6210" s="43">
        <v>0</v>
      </c>
      <c r="AD6210" s="43">
        <v>0</v>
      </c>
      <c r="AE6210" s="43">
        <v>174.99507532480987</v>
      </c>
      <c r="AG6210" s="43">
        <v>7249469.6975964103</v>
      </c>
      <c r="AH6210" s="43">
        <v>851487.46855944791</v>
      </c>
      <c r="AI6210" s="43">
        <v>0</v>
      </c>
      <c r="AJ6210" s="43">
        <v>734979316.36420143</v>
      </c>
      <c r="AK6210" s="43">
        <v>742228786.06179786</v>
      </c>
    </row>
    <row r="6211" spans="3:37" x14ac:dyDescent="0.2">
      <c r="C6211" s="43">
        <v>6.0992491354872058E-4</v>
      </c>
      <c r="D6211" s="43">
        <v>4.9350313008525777E-2</v>
      </c>
      <c r="E6211" s="43">
        <v>2.7729756660711797</v>
      </c>
      <c r="F6211" s="43">
        <v>3.8269615044288527</v>
      </c>
      <c r="H6211" s="43">
        <v>8.4987406628930944E-5</v>
      </c>
      <c r="I6211" s="43">
        <v>8.4663119835904188E-2</v>
      </c>
      <c r="J6211" s="43">
        <v>0</v>
      </c>
      <c r="K6211" s="43">
        <v>1</v>
      </c>
      <c r="M6211" s="43">
        <v>7.9456286454080427E-3</v>
      </c>
      <c r="N6211" s="43">
        <v>4.6125296104111202E-2</v>
      </c>
      <c r="O6211" s="43">
        <v>0</v>
      </c>
      <c r="P6211" s="43">
        <v>1</v>
      </c>
      <c r="R6211" s="43">
        <v>569.91312347512871</v>
      </c>
      <c r="S6211" s="43">
        <v>136.23579111392019</v>
      </c>
      <c r="T6211" s="43">
        <v>6939.2063707681436</v>
      </c>
      <c r="U6211" s="43">
        <v>7645.3552853571928</v>
      </c>
      <c r="W6211" s="43">
        <v>1580.3552231711515</v>
      </c>
      <c r="X6211" s="43">
        <v>0</v>
      </c>
      <c r="Y6211" s="43">
        <v>0</v>
      </c>
      <c r="Z6211" s="43">
        <v>1580.3552231711515</v>
      </c>
      <c r="AB6211" s="43">
        <v>172.39010331983062</v>
      </c>
      <c r="AC6211" s="43">
        <v>0</v>
      </c>
      <c r="AD6211" s="43">
        <v>0</v>
      </c>
      <c r="AE6211" s="43">
        <v>172.39010331983062</v>
      </c>
      <c r="AG6211" s="43">
        <v>2906273.2554117474</v>
      </c>
      <c r="AH6211" s="43">
        <v>341356.72820496873</v>
      </c>
      <c r="AI6211" s="43">
        <v>0</v>
      </c>
      <c r="AJ6211" s="43">
        <v>724038433.94328856</v>
      </c>
      <c r="AK6211" s="43">
        <v>726944707.19870031</v>
      </c>
    </row>
    <row r="6212" spans="3:37" x14ac:dyDescent="0.2">
      <c r="C6212" s="43">
        <v>6.2826965667572843E-4</v>
      </c>
      <c r="D6212" s="43">
        <v>5.2011099469033262E-2</v>
      </c>
      <c r="E6212" s="43">
        <v>5.5408459065634093</v>
      </c>
      <c r="F6212" s="43">
        <v>1.5333883358904914</v>
      </c>
      <c r="H6212" s="43">
        <v>9.4085542215016638E-5</v>
      </c>
      <c r="I6212" s="43">
        <v>0.1098337483640095</v>
      </c>
      <c r="J6212" s="43">
        <v>0</v>
      </c>
      <c r="K6212" s="43">
        <v>1</v>
      </c>
      <c r="M6212" s="43">
        <v>7.8149508778324675E-3</v>
      </c>
      <c r="N6212" s="43">
        <v>4.8251143483469705E-2</v>
      </c>
      <c r="O6212" s="43">
        <v>0</v>
      </c>
      <c r="P6212" s="43">
        <v>1</v>
      </c>
      <c r="R6212" s="43">
        <v>618.70623481795235</v>
      </c>
      <c r="S6212" s="43">
        <v>195.65955892566492</v>
      </c>
      <c r="T6212" s="43">
        <v>7139.6387054645866</v>
      </c>
      <c r="U6212" s="43">
        <v>7954.0044992082039</v>
      </c>
      <c r="W6212" s="43">
        <v>3428.1559085563108</v>
      </c>
      <c r="X6212" s="43">
        <v>0</v>
      </c>
      <c r="Y6212" s="43">
        <v>0</v>
      </c>
      <c r="Z6212" s="43">
        <v>3428.1559085563108</v>
      </c>
      <c r="AB6212" s="43">
        <v>35.311143722424262</v>
      </c>
      <c r="AC6212" s="43">
        <v>0</v>
      </c>
      <c r="AD6212" s="43">
        <v>0</v>
      </c>
      <c r="AE6212" s="43">
        <v>35.311143722424262</v>
      </c>
      <c r="AG6212" s="43">
        <v>6304378.7158350553</v>
      </c>
      <c r="AH6212" s="43">
        <v>740481.6762481631</v>
      </c>
      <c r="AI6212" s="43">
        <v>0</v>
      </c>
      <c r="AJ6212" s="43">
        <v>148306803.63418189</v>
      </c>
      <c r="AK6212" s="43">
        <v>154611182.35001695</v>
      </c>
    </row>
    <row r="6213" spans="3:37" x14ac:dyDescent="0.2">
      <c r="C6213" s="43">
        <v>6.2331033521878521E-4</v>
      </c>
      <c r="D6213" s="43">
        <v>5.4148411567701692E-2</v>
      </c>
      <c r="E6213" s="43">
        <v>6.1952178423246975</v>
      </c>
      <c r="F6213" s="43">
        <v>2.013441442104781</v>
      </c>
      <c r="H6213" s="43">
        <v>8.6589851218436023E-5</v>
      </c>
      <c r="I6213" s="43">
        <v>9.0639606769376296E-2</v>
      </c>
      <c r="J6213" s="43">
        <v>0</v>
      </c>
      <c r="K6213" s="43">
        <v>1</v>
      </c>
      <c r="M6213" s="43">
        <v>7.9290444216977285E-3</v>
      </c>
      <c r="N6213" s="43">
        <v>4.5590729916211666E-2</v>
      </c>
      <c r="O6213" s="43">
        <v>0</v>
      </c>
      <c r="P6213" s="43">
        <v>1</v>
      </c>
      <c r="R6213" s="43">
        <v>639.04644328940424</v>
      </c>
      <c r="S6213" s="43">
        <v>148.60293220423156</v>
      </c>
      <c r="T6213" s="43">
        <v>6844.4691308423162</v>
      </c>
      <c r="U6213" s="43">
        <v>7632.1185063359517</v>
      </c>
      <c r="W6213" s="43">
        <v>3959.031927540655</v>
      </c>
      <c r="X6213" s="43">
        <v>0</v>
      </c>
      <c r="Y6213" s="43">
        <v>0</v>
      </c>
      <c r="Z6213" s="43">
        <v>3959.031927540655</v>
      </c>
      <c r="AB6213" s="43">
        <v>69.297067949328508</v>
      </c>
      <c r="AC6213" s="43">
        <v>0</v>
      </c>
      <c r="AD6213" s="43">
        <v>0</v>
      </c>
      <c r="AE6213" s="43">
        <v>69.297067949328508</v>
      </c>
      <c r="AG6213" s="43">
        <v>7280659.714747265</v>
      </c>
      <c r="AH6213" s="43">
        <v>855150.89634878153</v>
      </c>
      <c r="AI6213" s="43">
        <v>0</v>
      </c>
      <c r="AJ6213" s="43">
        <v>291047685.38717973</v>
      </c>
      <c r="AK6213" s="43">
        <v>298328345.10192698</v>
      </c>
    </row>
    <row r="6214" spans="3:37" x14ac:dyDescent="0.2">
      <c r="C6214" s="43">
        <v>6.1177395612199703E-4</v>
      </c>
      <c r="D6214" s="43">
        <v>4.9962640787718254E-2</v>
      </c>
      <c r="E6214" s="43">
        <v>4.0992585711485674</v>
      </c>
      <c r="F6214" s="43">
        <v>3.0027073394912516</v>
      </c>
      <c r="H6214" s="43">
        <v>8.4472843184189299E-5</v>
      </c>
      <c r="I6214" s="43">
        <v>0.10321635051404143</v>
      </c>
      <c r="J6214" s="43">
        <v>0</v>
      </c>
      <c r="K6214" s="43">
        <v>1</v>
      </c>
      <c r="M6214" s="43">
        <v>7.8730192415372713E-3</v>
      </c>
      <c r="N6214" s="43">
        <v>4.7296447063086555E-2</v>
      </c>
      <c r="O6214" s="43">
        <v>0</v>
      </c>
      <c r="P6214" s="43">
        <v>1</v>
      </c>
      <c r="R6214" s="43">
        <v>578.7336602478299</v>
      </c>
      <c r="S6214" s="43">
        <v>165.08514064231471</v>
      </c>
      <c r="T6214" s="43">
        <v>7050.3747726028132</v>
      </c>
      <c r="U6214" s="43">
        <v>7794.1935734929575</v>
      </c>
      <c r="W6214" s="43">
        <v>2372.3789171830995</v>
      </c>
      <c r="X6214" s="43">
        <v>0</v>
      </c>
      <c r="Y6214" s="43">
        <v>0</v>
      </c>
      <c r="Z6214" s="43">
        <v>2372.3789171830995</v>
      </c>
      <c r="AB6214" s="43">
        <v>124.01665394181929</v>
      </c>
      <c r="AC6214" s="43">
        <v>0</v>
      </c>
      <c r="AD6214" s="43">
        <v>0</v>
      </c>
      <c r="AE6214" s="43">
        <v>124.01665394181929</v>
      </c>
      <c r="AG6214" s="43">
        <v>4362804.8286997201</v>
      </c>
      <c r="AH6214" s="43">
        <v>512433.84611154947</v>
      </c>
      <c r="AI6214" s="43">
        <v>0</v>
      </c>
      <c r="AJ6214" s="43">
        <v>520869946.555641</v>
      </c>
      <c r="AK6214" s="43">
        <v>525232751.3843407</v>
      </c>
    </row>
    <row r="6215" spans="3:37" x14ac:dyDescent="0.2">
      <c r="C6215" s="43">
        <v>6.2843657994804403E-4</v>
      </c>
      <c r="D6215" s="43">
        <v>5.439863264918729E-2</v>
      </c>
      <c r="E6215" s="43">
        <v>6.8849441555853534</v>
      </c>
      <c r="F6215" s="43">
        <v>1.7801578289439157</v>
      </c>
      <c r="H6215" s="43">
        <v>1.0393700969579811E-4</v>
      </c>
      <c r="I6215" s="43">
        <v>8.2714882568561965E-2</v>
      </c>
      <c r="J6215" s="43">
        <v>0</v>
      </c>
      <c r="K6215" s="43">
        <v>1</v>
      </c>
      <c r="M6215" s="43">
        <v>7.8367041658421403E-3</v>
      </c>
      <c r="N6215" s="43">
        <v>4.6872685047162022E-2</v>
      </c>
      <c r="O6215" s="43">
        <v>0</v>
      </c>
      <c r="P6215" s="43">
        <v>1</v>
      </c>
      <c r="R6215" s="43">
        <v>647.27944047891037</v>
      </c>
      <c r="S6215" s="43">
        <v>162.7782024003931</v>
      </c>
      <c r="T6215" s="43">
        <v>6954.9763511252859</v>
      </c>
      <c r="U6215" s="43">
        <v>7765.0339940045897</v>
      </c>
      <c r="W6215" s="43">
        <v>4456.4828007558317</v>
      </c>
      <c r="X6215" s="43">
        <v>0</v>
      </c>
      <c r="Y6215" s="43">
        <v>0</v>
      </c>
      <c r="Z6215" s="43">
        <v>4456.4828007558317</v>
      </c>
      <c r="AB6215" s="43">
        <v>54.032873161434331</v>
      </c>
      <c r="AC6215" s="43">
        <v>0</v>
      </c>
      <c r="AD6215" s="43">
        <v>0</v>
      </c>
      <c r="AE6215" s="43">
        <v>54.032873161434331</v>
      </c>
      <c r="AG6215" s="43">
        <v>8195471.8705899743</v>
      </c>
      <c r="AH6215" s="43">
        <v>962600.28496325971</v>
      </c>
      <c r="AI6215" s="43">
        <v>0</v>
      </c>
      <c r="AJ6215" s="43">
        <v>226938067.2780242</v>
      </c>
      <c r="AK6215" s="43">
        <v>235133539.14861417</v>
      </c>
    </row>
    <row r="6216" spans="3:37" x14ac:dyDescent="0.2">
      <c r="C6216" s="43">
        <v>6.0405865106981003E-4</v>
      </c>
      <c r="D6216" s="43">
        <v>5.1088638974674326E-2</v>
      </c>
      <c r="E6216" s="43">
        <v>8.414788567356597</v>
      </c>
      <c r="F6216" s="43">
        <v>3.5898067632440607</v>
      </c>
      <c r="H6216" s="43">
        <v>1.0494067435118382E-4</v>
      </c>
      <c r="I6216" s="43">
        <v>0.10108508077952583</v>
      </c>
      <c r="J6216" s="43">
        <v>0</v>
      </c>
      <c r="K6216" s="43">
        <v>1</v>
      </c>
      <c r="M6216" s="43">
        <v>7.9131163291326079E-3</v>
      </c>
      <c r="N6216" s="43">
        <v>4.3496603849843316E-2</v>
      </c>
      <c r="O6216" s="43">
        <v>0</v>
      </c>
      <c r="P6216" s="43">
        <v>1</v>
      </c>
      <c r="R6216" s="43">
        <v>584.31335726994541</v>
      </c>
      <c r="S6216" s="43">
        <v>200.85067052120536</v>
      </c>
      <c r="T6216" s="43">
        <v>6516.9632542458639</v>
      </c>
      <c r="U6216" s="43">
        <v>7302.127282037015</v>
      </c>
      <c r="W6216" s="43">
        <v>4916.8733585088876</v>
      </c>
      <c r="X6216" s="43">
        <v>0</v>
      </c>
      <c r="Y6216" s="43">
        <v>0</v>
      </c>
      <c r="Z6216" s="43">
        <v>4916.8733585088876</v>
      </c>
      <c r="AB6216" s="43">
        <v>161.91867924273561</v>
      </c>
      <c r="AC6216" s="43">
        <v>0</v>
      </c>
      <c r="AD6216" s="43">
        <v>0</v>
      </c>
      <c r="AE6216" s="43">
        <v>161.91867924273561</v>
      </c>
      <c r="AG6216" s="43">
        <v>9042130.106297845</v>
      </c>
      <c r="AH6216" s="43">
        <v>1062044.6454379198</v>
      </c>
      <c r="AI6216" s="43">
        <v>0</v>
      </c>
      <c r="AJ6216" s="43">
        <v>680058452.8194896</v>
      </c>
      <c r="AK6216" s="43">
        <v>689100582.92578745</v>
      </c>
    </row>
    <row r="6217" spans="3:37" x14ac:dyDescent="0.2">
      <c r="C6217" s="43">
        <v>6.2182657634302085E-4</v>
      </c>
      <c r="D6217" s="43">
        <v>4.4760809038211218E-2</v>
      </c>
      <c r="E6217" s="43">
        <v>8.5350210400581421</v>
      </c>
      <c r="F6217" s="43">
        <v>2.3642991008263508</v>
      </c>
      <c r="H6217" s="43">
        <v>9.5245903919072283E-5</v>
      </c>
      <c r="I6217" s="43">
        <v>0.12889489784855179</v>
      </c>
      <c r="J6217" s="43">
        <v>0</v>
      </c>
      <c r="K6217" s="43">
        <v>1</v>
      </c>
      <c r="M6217" s="43">
        <v>7.7780716316871359E-3</v>
      </c>
      <c r="N6217" s="43">
        <v>4.4020166455450288E-2</v>
      </c>
      <c r="O6217" s="43">
        <v>0</v>
      </c>
      <c r="P6217" s="43">
        <v>1</v>
      </c>
      <c r="R6217" s="43">
        <v>526.99874373077193</v>
      </c>
      <c r="S6217" s="43">
        <v>232.44724713698884</v>
      </c>
      <c r="T6217" s="43">
        <v>6482.8502781330544</v>
      </c>
      <c r="U6217" s="43">
        <v>7242.2962690008153</v>
      </c>
      <c r="W6217" s="43">
        <v>4497.9453658263474</v>
      </c>
      <c r="X6217" s="43">
        <v>0</v>
      </c>
      <c r="Y6217" s="43">
        <v>0</v>
      </c>
      <c r="Z6217" s="43">
        <v>4497.9453658263474</v>
      </c>
      <c r="AB6217" s="43">
        <v>76.931278606310414</v>
      </c>
      <c r="AC6217" s="43">
        <v>0</v>
      </c>
      <c r="AD6217" s="43">
        <v>0</v>
      </c>
      <c r="AE6217" s="43">
        <v>76.931278606310414</v>
      </c>
      <c r="AG6217" s="43">
        <v>8271721.5277546532</v>
      </c>
      <c r="AH6217" s="43">
        <v>971556.19901849108</v>
      </c>
      <c r="AI6217" s="43">
        <v>0</v>
      </c>
      <c r="AJ6217" s="43">
        <v>323111370.14650375</v>
      </c>
      <c r="AK6217" s="43">
        <v>331383091.67425841</v>
      </c>
    </row>
    <row r="6218" spans="3:37" x14ac:dyDescent="0.2">
      <c r="C6218" s="43">
        <v>6.1972728235848429E-4</v>
      </c>
      <c r="D6218" s="43">
        <v>5.3891390713248319E-2</v>
      </c>
      <c r="E6218" s="43">
        <v>6.9592987594743771</v>
      </c>
      <c r="F6218" s="43">
        <v>4.0093426990836658</v>
      </c>
      <c r="H6218" s="43">
        <v>8.5218808251666235E-5</v>
      </c>
      <c r="I6218" s="43">
        <v>9.8737113316475555E-2</v>
      </c>
      <c r="J6218" s="43">
        <v>0</v>
      </c>
      <c r="K6218" s="43">
        <v>1</v>
      </c>
      <c r="M6218" s="43">
        <v>7.9023639907104259E-3</v>
      </c>
      <c r="N6218" s="43">
        <v>4.548527314831774E-2</v>
      </c>
      <c r="O6218" s="43">
        <v>0</v>
      </c>
      <c r="P6218" s="43">
        <v>1</v>
      </c>
      <c r="R6218" s="43">
        <v>632.35707137836221</v>
      </c>
      <c r="S6218" s="43">
        <v>159.31558231137103</v>
      </c>
      <c r="T6218" s="43">
        <v>6805.6593898770825</v>
      </c>
      <c r="U6218" s="43">
        <v>7597.3320435668156</v>
      </c>
      <c r="W6218" s="43">
        <v>4400.7617823882865</v>
      </c>
      <c r="X6218" s="43">
        <v>0</v>
      </c>
      <c r="Y6218" s="43">
        <v>0</v>
      </c>
      <c r="Z6218" s="43">
        <v>4400.7617823882865</v>
      </c>
      <c r="AB6218" s="43">
        <v>203.61876754840512</v>
      </c>
      <c r="AC6218" s="43">
        <v>0</v>
      </c>
      <c r="AD6218" s="43">
        <v>0</v>
      </c>
      <c r="AE6218" s="43">
        <v>203.61876754840512</v>
      </c>
      <c r="AG6218" s="43">
        <v>8093000.9178120587</v>
      </c>
      <c r="AH6218" s="43">
        <v>950564.54499586986</v>
      </c>
      <c r="AI6218" s="43">
        <v>0</v>
      </c>
      <c r="AJ6218" s="43">
        <v>855198823.70330155</v>
      </c>
      <c r="AK6218" s="43">
        <v>863291824.62111366</v>
      </c>
    </row>
    <row r="6219" spans="3:37" x14ac:dyDescent="0.2">
      <c r="C6219" s="43">
        <v>6.2645137040717724E-4</v>
      </c>
      <c r="D6219" s="43">
        <v>5.3897645358992531E-2</v>
      </c>
      <c r="E6219" s="43">
        <v>4.3571080324006104</v>
      </c>
      <c r="F6219" s="43">
        <v>5.8198007936086276</v>
      </c>
      <c r="H6219" s="43">
        <v>8.5934402671111279E-5</v>
      </c>
      <c r="I6219" s="43">
        <v>0.11605335558267094</v>
      </c>
      <c r="J6219" s="43">
        <v>0</v>
      </c>
      <c r="K6219" s="43">
        <v>1</v>
      </c>
      <c r="M6219" s="43">
        <v>7.8136215207889412E-3</v>
      </c>
      <c r="N6219" s="43">
        <v>4.735466865072524E-2</v>
      </c>
      <c r="O6219" s="43">
        <v>0</v>
      </c>
      <c r="P6219" s="43">
        <v>1</v>
      </c>
      <c r="R6219" s="43">
        <v>639.29238138976439</v>
      </c>
      <c r="S6219" s="43">
        <v>188.82832360738485</v>
      </c>
      <c r="T6219" s="43">
        <v>7005.7969472703635</v>
      </c>
      <c r="U6219" s="43">
        <v>7833.9176522675125</v>
      </c>
      <c r="W6219" s="43">
        <v>2785.4659700058569</v>
      </c>
      <c r="X6219" s="43">
        <v>0</v>
      </c>
      <c r="Y6219" s="43">
        <v>0</v>
      </c>
      <c r="Z6219" s="43">
        <v>2785.4659700058569</v>
      </c>
      <c r="AB6219" s="43">
        <v>329.69502620722596</v>
      </c>
      <c r="AC6219" s="43">
        <v>0</v>
      </c>
      <c r="AD6219" s="43">
        <v>0</v>
      </c>
      <c r="AE6219" s="43">
        <v>329.69502620722596</v>
      </c>
      <c r="AG6219" s="43">
        <v>5122471.9188407706</v>
      </c>
      <c r="AH6219" s="43">
        <v>601660.64952126506</v>
      </c>
      <c r="AI6219" s="43">
        <v>0</v>
      </c>
      <c r="AJ6219" s="43">
        <v>1384719110.070349</v>
      </c>
      <c r="AK6219" s="43">
        <v>1389841581.9891899</v>
      </c>
    </row>
    <row r="6220" spans="3:37" x14ac:dyDescent="0.2">
      <c r="C6220" s="43">
        <v>6.2655639031850008E-4</v>
      </c>
      <c r="D6220" s="43">
        <v>5.2181393655330366E-2</v>
      </c>
      <c r="E6220" s="43">
        <v>2.928215511873963</v>
      </c>
      <c r="F6220" s="43">
        <v>4.5471944204181627</v>
      </c>
      <c r="H6220" s="43">
        <v>8.1737198870450212E-5</v>
      </c>
      <c r="I6220" s="43">
        <v>9.5413472019175022E-2</v>
      </c>
      <c r="J6220" s="43">
        <v>0</v>
      </c>
      <c r="K6220" s="43">
        <v>1</v>
      </c>
      <c r="M6220" s="43">
        <v>7.7853718300449244E-3</v>
      </c>
      <c r="N6220" s="43">
        <v>4.5426795080934647E-2</v>
      </c>
      <c r="O6220" s="43">
        <v>0</v>
      </c>
      <c r="P6220" s="43">
        <v>1</v>
      </c>
      <c r="R6220" s="43">
        <v>619.03928470604592</v>
      </c>
      <c r="S6220" s="43">
        <v>147.66304603381226</v>
      </c>
      <c r="T6220" s="43">
        <v>6696.2834679046537</v>
      </c>
      <c r="U6220" s="43">
        <v>7462.9857986445122</v>
      </c>
      <c r="W6220" s="43">
        <v>1812.6804359356061</v>
      </c>
      <c r="X6220" s="43">
        <v>0</v>
      </c>
      <c r="Y6220" s="43">
        <v>0</v>
      </c>
      <c r="Z6220" s="43">
        <v>1812.6804359356061</v>
      </c>
      <c r="AB6220" s="43">
        <v>234.95623854999619</v>
      </c>
      <c r="AC6220" s="43">
        <v>0</v>
      </c>
      <c r="AD6220" s="43">
        <v>0</v>
      </c>
      <c r="AE6220" s="43">
        <v>234.95623854999619</v>
      </c>
      <c r="AG6220" s="43">
        <v>3333519.3216855796</v>
      </c>
      <c r="AH6220" s="43">
        <v>391538.97416209092</v>
      </c>
      <c r="AI6220" s="43">
        <v>0</v>
      </c>
      <c r="AJ6220" s="43">
        <v>986816201.90998399</v>
      </c>
      <c r="AK6220" s="43">
        <v>990149721.23166955</v>
      </c>
    </row>
    <row r="6221" spans="3:37" x14ac:dyDescent="0.2">
      <c r="C6221" s="43">
        <v>6.2767552909814839E-4</v>
      </c>
      <c r="D6221" s="43">
        <v>5.4370203929422829E-2</v>
      </c>
      <c r="E6221" s="43">
        <v>6.7247683627099706</v>
      </c>
      <c r="F6221" s="43">
        <v>1.6623744517152161</v>
      </c>
      <c r="H6221" s="43">
        <v>8.4362244867226149E-5</v>
      </c>
      <c r="I6221" s="43">
        <v>0.10737380559058107</v>
      </c>
      <c r="J6221" s="43">
        <v>0</v>
      </c>
      <c r="K6221" s="43">
        <v>1</v>
      </c>
      <c r="M6221" s="43">
        <v>7.9495172868911945E-3</v>
      </c>
      <c r="N6221" s="43">
        <v>4.7376991877606578E-2</v>
      </c>
      <c r="O6221" s="43">
        <v>0</v>
      </c>
      <c r="P6221" s="43">
        <v>1</v>
      </c>
      <c r="R6221" s="43">
        <v>646.15771198269329</v>
      </c>
      <c r="S6221" s="43">
        <v>171.50976282316131</v>
      </c>
      <c r="T6221" s="43">
        <v>7131.0029044552994</v>
      </c>
      <c r="U6221" s="43">
        <v>7948.6703792611543</v>
      </c>
      <c r="W6221" s="43">
        <v>4345.2609388622768</v>
      </c>
      <c r="X6221" s="43">
        <v>0</v>
      </c>
      <c r="Y6221" s="43">
        <v>0</v>
      </c>
      <c r="Z6221" s="43">
        <v>4345.2609388622768</v>
      </c>
      <c r="AB6221" s="43">
        <v>45.79582454098216</v>
      </c>
      <c r="AC6221" s="43">
        <v>0</v>
      </c>
      <c r="AD6221" s="43">
        <v>0</v>
      </c>
      <c r="AE6221" s="43">
        <v>45.79582454098216</v>
      </c>
      <c r="AG6221" s="43">
        <v>7990934.8665677272</v>
      </c>
      <c r="AH6221" s="43">
        <v>938576.36279425176</v>
      </c>
      <c r="AI6221" s="43">
        <v>0</v>
      </c>
      <c r="AJ6221" s="43">
        <v>192342463.07212508</v>
      </c>
      <c r="AK6221" s="43">
        <v>200333397.93869281</v>
      </c>
    </row>
    <row r="6222" spans="3:37" x14ac:dyDescent="0.2">
      <c r="C6222" s="43">
        <v>6.3117732828277262E-4</v>
      </c>
      <c r="D6222" s="43">
        <v>5.1350298356031387E-2</v>
      </c>
      <c r="E6222" s="43">
        <v>9.12100684952504</v>
      </c>
      <c r="F6222" s="43">
        <v>1.8572306560346588</v>
      </c>
      <c r="H6222" s="43">
        <v>9.9618177838212141E-5</v>
      </c>
      <c r="I6222" s="43">
        <v>0.10196765088243109</v>
      </c>
      <c r="J6222" s="43">
        <v>0</v>
      </c>
      <c r="K6222" s="43">
        <v>1</v>
      </c>
      <c r="M6222" s="43">
        <v>7.8234275126422784E-3</v>
      </c>
      <c r="N6222" s="43">
        <v>4.3423451469922908E-2</v>
      </c>
      <c r="O6222" s="43">
        <v>0</v>
      </c>
      <c r="P6222" s="43">
        <v>1</v>
      </c>
      <c r="R6222" s="43">
        <v>613.67260282266943</v>
      </c>
      <c r="S6222" s="43">
        <v>192.3283831234271</v>
      </c>
      <c r="T6222" s="43">
        <v>6432.2627387049888</v>
      </c>
      <c r="U6222" s="43">
        <v>7238.2637246510858</v>
      </c>
      <c r="W6222" s="43">
        <v>5597.3120137114274</v>
      </c>
      <c r="X6222" s="43">
        <v>0</v>
      </c>
      <c r="Y6222" s="43">
        <v>0</v>
      </c>
      <c r="Z6222" s="43">
        <v>5597.3120137114274</v>
      </c>
      <c r="AB6222" s="43">
        <v>56.288309566174568</v>
      </c>
      <c r="AC6222" s="43">
        <v>0</v>
      </c>
      <c r="AD6222" s="43">
        <v>0</v>
      </c>
      <c r="AE6222" s="43">
        <v>56.288309566174568</v>
      </c>
      <c r="AG6222" s="43">
        <v>10293456.793215316</v>
      </c>
      <c r="AH6222" s="43">
        <v>1209019.3949616684</v>
      </c>
      <c r="AI6222" s="43">
        <v>0</v>
      </c>
      <c r="AJ6222" s="43">
        <v>236410900.17793319</v>
      </c>
      <c r="AK6222" s="43">
        <v>246704356.97114849</v>
      </c>
    </row>
    <row r="6223" spans="3:37" x14ac:dyDescent="0.2">
      <c r="C6223" s="43">
        <v>5.9868947639520954E-4</v>
      </c>
      <c r="D6223" s="43">
        <v>5.1157292741542591E-2</v>
      </c>
      <c r="E6223" s="43">
        <v>6.2562301451712496</v>
      </c>
      <c r="F6223" s="43">
        <v>1.4050926957821022</v>
      </c>
      <c r="H6223" s="43">
        <v>9.7213543480356712E-5</v>
      </c>
      <c r="I6223" s="43">
        <v>0.10599597406676653</v>
      </c>
      <c r="J6223" s="43">
        <v>0</v>
      </c>
      <c r="K6223" s="43">
        <v>1</v>
      </c>
      <c r="M6223" s="43">
        <v>7.9066435357344478E-3</v>
      </c>
      <c r="N6223" s="43">
        <v>4.4462140163433084E-2</v>
      </c>
      <c r="O6223" s="43">
        <v>0</v>
      </c>
      <c r="P6223" s="43">
        <v>1</v>
      </c>
      <c r="R6223" s="43">
        <v>579.89791933423601</v>
      </c>
      <c r="S6223" s="43">
        <v>195.100560320542</v>
      </c>
      <c r="T6223" s="43">
        <v>6656.17751370928</v>
      </c>
      <c r="U6223" s="43">
        <v>7431.1759933640578</v>
      </c>
      <c r="W6223" s="43">
        <v>3627.9748440609328</v>
      </c>
      <c r="X6223" s="43">
        <v>0</v>
      </c>
      <c r="Y6223" s="43">
        <v>0</v>
      </c>
      <c r="Z6223" s="43">
        <v>3627.9748440609328</v>
      </c>
      <c r="AB6223" s="43">
        <v>25.135628022104527</v>
      </c>
      <c r="AC6223" s="43">
        <v>0</v>
      </c>
      <c r="AD6223" s="43">
        <v>0</v>
      </c>
      <c r="AE6223" s="43">
        <v>25.135628022104527</v>
      </c>
      <c r="AG6223" s="43">
        <v>6671845.7382280556</v>
      </c>
      <c r="AH6223" s="43">
        <v>783642.56631716155</v>
      </c>
      <c r="AI6223" s="43">
        <v>0</v>
      </c>
      <c r="AJ6223" s="43">
        <v>105569637.69283901</v>
      </c>
      <c r="AK6223" s="43">
        <v>112241483.43106706</v>
      </c>
    </row>
    <row r="6224" spans="3:37" x14ac:dyDescent="0.2">
      <c r="C6224" s="43">
        <v>5.9449479259665193E-4</v>
      </c>
      <c r="D6224" s="43">
        <v>5.7528251171865552E-2</v>
      </c>
      <c r="E6224" s="43">
        <v>11.395482769810126</v>
      </c>
      <c r="F6224" s="43">
        <v>6.287161369410553</v>
      </c>
      <c r="H6224" s="43">
        <v>8.4725964731714327E-5</v>
      </c>
      <c r="I6224" s="43">
        <v>9.49713124767598E-2</v>
      </c>
      <c r="J6224" s="43">
        <v>0</v>
      </c>
      <c r="K6224" s="43">
        <v>1</v>
      </c>
      <c r="M6224" s="43">
        <v>7.8104088178415666E-3</v>
      </c>
      <c r="N6224" s="43">
        <v>4.7066806723646937E-2</v>
      </c>
      <c r="O6224" s="43">
        <v>0</v>
      </c>
      <c r="P6224" s="43">
        <v>1</v>
      </c>
      <c r="R6224" s="43">
        <v>647.54745300903471</v>
      </c>
      <c r="S6224" s="43">
        <v>152.35311397646643</v>
      </c>
      <c r="T6224" s="43">
        <v>6960.3467168290254</v>
      </c>
      <c r="U6224" s="43">
        <v>7760.2472838145268</v>
      </c>
      <c r="W6224" s="43">
        <v>7379.1158433988876</v>
      </c>
      <c r="X6224" s="43">
        <v>0</v>
      </c>
      <c r="Y6224" s="43">
        <v>0</v>
      </c>
      <c r="Z6224" s="43">
        <v>7379.1158433988876</v>
      </c>
      <c r="AB6224" s="43">
        <v>366.33460298982328</v>
      </c>
      <c r="AC6224" s="43">
        <v>0</v>
      </c>
      <c r="AD6224" s="43">
        <v>0</v>
      </c>
      <c r="AE6224" s="43">
        <v>366.33460298982328</v>
      </c>
      <c r="AG6224" s="43">
        <v>13570194.036010554</v>
      </c>
      <c r="AH6224" s="43">
        <v>1593889.0221741598</v>
      </c>
      <c r="AI6224" s="43">
        <v>0</v>
      </c>
      <c r="AJ6224" s="43">
        <v>1538605332.5572579</v>
      </c>
      <c r="AK6224" s="43">
        <v>1552175526.5932684</v>
      </c>
    </row>
    <row r="6225" spans="3:37" x14ac:dyDescent="0.2">
      <c r="C6225" s="43">
        <v>6.396168770425037E-4</v>
      </c>
      <c r="D6225" s="43">
        <v>5.6320259458953914E-2</v>
      </c>
      <c r="E6225" s="43">
        <v>7.5561581164741716</v>
      </c>
      <c r="F6225" s="43">
        <v>1.4522158113600863</v>
      </c>
      <c r="H6225" s="43">
        <v>8.617483626453488E-5</v>
      </c>
      <c r="I6225" s="43">
        <v>9.4156594457747267E-2</v>
      </c>
      <c r="J6225" s="43">
        <v>0</v>
      </c>
      <c r="K6225" s="43">
        <v>1</v>
      </c>
      <c r="M6225" s="43">
        <v>7.9037463224249649E-3</v>
      </c>
      <c r="N6225" s="43">
        <v>4.6049118426081947E-2</v>
      </c>
      <c r="O6225" s="43">
        <v>0</v>
      </c>
      <c r="P6225" s="43">
        <v>1</v>
      </c>
      <c r="R6225" s="43">
        <v>682.06683727885525</v>
      </c>
      <c r="S6225" s="43">
        <v>153.62913378052801</v>
      </c>
      <c r="T6225" s="43">
        <v>6891.2290614829508</v>
      </c>
      <c r="U6225" s="43">
        <v>7726.9250325423345</v>
      </c>
      <c r="W6225" s="43">
        <v>5153.8048684824898</v>
      </c>
      <c r="X6225" s="43">
        <v>0</v>
      </c>
      <c r="Y6225" s="43">
        <v>0</v>
      </c>
      <c r="Z6225" s="43">
        <v>5153.8048684824898</v>
      </c>
      <c r="AB6225" s="43">
        <v>33.003230679739609</v>
      </c>
      <c r="AC6225" s="43">
        <v>0</v>
      </c>
      <c r="AD6225" s="43">
        <v>0</v>
      </c>
      <c r="AE6225" s="43">
        <v>33.003230679739609</v>
      </c>
      <c r="AG6225" s="43">
        <v>9477847.1531392988</v>
      </c>
      <c r="AH6225" s="43">
        <v>1113221.8515922178</v>
      </c>
      <c r="AI6225" s="43">
        <v>0</v>
      </c>
      <c r="AJ6225" s="43">
        <v>138613568.85490635</v>
      </c>
      <c r="AK6225" s="43">
        <v>148091416.00804564</v>
      </c>
    </row>
    <row r="6226" spans="3:37" x14ac:dyDescent="0.2">
      <c r="C6226" s="43">
        <v>5.8442986439625512E-4</v>
      </c>
      <c r="D6226" s="43">
        <v>4.7417142697854943E-2</v>
      </c>
      <c r="E6226" s="43">
        <v>7.2138085387429829</v>
      </c>
      <c r="F6226" s="43">
        <v>1.7123374643252285</v>
      </c>
      <c r="H6226" s="43">
        <v>8.4562069130456914E-5</v>
      </c>
      <c r="I6226" s="43">
        <v>0.10527345925417564</v>
      </c>
      <c r="J6226" s="43">
        <v>0</v>
      </c>
      <c r="K6226" s="43">
        <v>1</v>
      </c>
      <c r="M6226" s="43">
        <v>7.8819398409478714E-3</v>
      </c>
      <c r="N6226" s="43">
        <v>4.4473371108129711E-2</v>
      </c>
      <c r="O6226" s="43">
        <v>0</v>
      </c>
      <c r="P6226" s="43">
        <v>1</v>
      </c>
      <c r="R6226" s="43">
        <v>524.69889964005995</v>
      </c>
      <c r="S6226" s="43">
        <v>168.55314790044727</v>
      </c>
      <c r="T6226" s="43">
        <v>6637.0568716206271</v>
      </c>
      <c r="U6226" s="43">
        <v>7330.3089191611343</v>
      </c>
      <c r="W6226" s="43">
        <v>3785.0774024925117</v>
      </c>
      <c r="X6226" s="43">
        <v>0</v>
      </c>
      <c r="Y6226" s="43">
        <v>0</v>
      </c>
      <c r="Z6226" s="43">
        <v>3785.0774024925117</v>
      </c>
      <c r="AB6226" s="43">
        <v>39.992607156310648</v>
      </c>
      <c r="AC6226" s="43">
        <v>0</v>
      </c>
      <c r="AD6226" s="43">
        <v>0</v>
      </c>
      <c r="AE6226" s="43">
        <v>39.992607156310648</v>
      </c>
      <c r="AG6226" s="43">
        <v>6960757.3431837289</v>
      </c>
      <c r="AH6226" s="43">
        <v>817576.71893838258</v>
      </c>
      <c r="AI6226" s="43">
        <v>0</v>
      </c>
      <c r="AJ6226" s="43">
        <v>167968950.05650473</v>
      </c>
      <c r="AK6226" s="43">
        <v>174929707.39968845</v>
      </c>
    </row>
    <row r="6227" spans="3:37" x14ac:dyDescent="0.2">
      <c r="C6227" s="43">
        <v>6.0214497157383754E-4</v>
      </c>
      <c r="D6227" s="43">
        <v>5.7833297302730124E-2</v>
      </c>
      <c r="E6227" s="43">
        <v>2.5389512113407138</v>
      </c>
      <c r="F6227" s="43">
        <v>3.389517078218458</v>
      </c>
      <c r="H6227" s="43">
        <v>8.9677371830293283E-5</v>
      </c>
      <c r="I6227" s="43">
        <v>0.11357645625136292</v>
      </c>
      <c r="J6227" s="43">
        <v>0</v>
      </c>
      <c r="K6227" s="43">
        <v>1</v>
      </c>
      <c r="M6227" s="43">
        <v>7.8681106881828278E-3</v>
      </c>
      <c r="N6227" s="43">
        <v>4.5651339270070021E-2</v>
      </c>
      <c r="O6227" s="43">
        <v>0</v>
      </c>
      <c r="P6227" s="43">
        <v>1</v>
      </c>
      <c r="R6227" s="43">
        <v>659.35816812251608</v>
      </c>
      <c r="S6227" s="43">
        <v>192.84729815549397</v>
      </c>
      <c r="T6227" s="43">
        <v>6800.8994922041838</v>
      </c>
      <c r="U6227" s="43">
        <v>7653.104958482194</v>
      </c>
      <c r="W6227" s="43">
        <v>1674.0782196620562</v>
      </c>
      <c r="X6227" s="43">
        <v>0</v>
      </c>
      <c r="Y6227" s="43">
        <v>0</v>
      </c>
      <c r="Z6227" s="43">
        <v>1674.0782196620562</v>
      </c>
      <c r="AB6227" s="43">
        <v>168.58359356290006</v>
      </c>
      <c r="AC6227" s="43">
        <v>0</v>
      </c>
      <c r="AD6227" s="43">
        <v>0</v>
      </c>
      <c r="AE6227" s="43">
        <v>168.58359356290006</v>
      </c>
      <c r="AG6227" s="43">
        <v>3078629.8459585211</v>
      </c>
      <c r="AH6227" s="43">
        <v>361600.89544700412</v>
      </c>
      <c r="AI6227" s="43">
        <v>0</v>
      </c>
      <c r="AJ6227" s="43">
        <v>708051092.96418023</v>
      </c>
      <c r="AK6227" s="43">
        <v>711129722.8101387</v>
      </c>
    </row>
    <row r="6228" spans="3:37" x14ac:dyDescent="0.2">
      <c r="C6228" s="43">
        <v>5.9509994688140117E-4</v>
      </c>
      <c r="D6228" s="43">
        <v>5.7242047232525128E-2</v>
      </c>
      <c r="E6228" s="43">
        <v>5.0938663197237704</v>
      </c>
      <c r="F6228" s="43">
        <v>1.9748281925002622</v>
      </c>
      <c r="H6228" s="43">
        <v>8.7630125922489178E-5</v>
      </c>
      <c r="I6228" s="43">
        <v>0.11274342843235274</v>
      </c>
      <c r="J6228" s="43">
        <v>0</v>
      </c>
      <c r="K6228" s="43">
        <v>1</v>
      </c>
      <c r="M6228" s="43">
        <v>7.8236479369613414E-3</v>
      </c>
      <c r="N6228" s="43">
        <v>4.7946867340039057E-2</v>
      </c>
      <c r="O6228" s="43">
        <v>0</v>
      </c>
      <c r="P6228" s="43">
        <v>1</v>
      </c>
      <c r="R6228" s="43">
        <v>644.98177329005671</v>
      </c>
      <c r="S6228" s="43">
        <v>187.06263420393378</v>
      </c>
      <c r="T6228" s="43">
        <v>7102.5109041810465</v>
      </c>
      <c r="U6228" s="43">
        <v>7934.555311675037</v>
      </c>
      <c r="W6228" s="43">
        <v>3285.4509317979323</v>
      </c>
      <c r="X6228" s="43">
        <v>0</v>
      </c>
      <c r="Y6228" s="43">
        <v>0</v>
      </c>
      <c r="Z6228" s="43">
        <v>3285.4509317979323</v>
      </c>
      <c r="AB6228" s="43">
        <v>67.275866538959704</v>
      </c>
      <c r="AC6228" s="43">
        <v>0</v>
      </c>
      <c r="AD6228" s="43">
        <v>0</v>
      </c>
      <c r="AE6228" s="43">
        <v>67.275866538959704</v>
      </c>
      <c r="AG6228" s="43">
        <v>6041944.2635763977</v>
      </c>
      <c r="AH6228" s="43">
        <v>709657.40126835334</v>
      </c>
      <c r="AI6228" s="43">
        <v>0</v>
      </c>
      <c r="AJ6228" s="43">
        <v>282558639.46363074</v>
      </c>
      <c r="AK6228" s="43">
        <v>288600583.72720712</v>
      </c>
    </row>
    <row r="6229" spans="3:37" x14ac:dyDescent="0.2">
      <c r="C6229" s="43">
        <v>5.8918201988519153E-4</v>
      </c>
      <c r="D6229" s="43">
        <v>6.3259590783969255E-2</v>
      </c>
      <c r="E6229" s="43">
        <v>12.739700304250842</v>
      </c>
      <c r="F6229" s="43">
        <v>1.1274657320005319</v>
      </c>
      <c r="H6229" s="43">
        <v>9.404805477375433E-5</v>
      </c>
      <c r="I6229" s="43">
        <v>0.11631527071896031</v>
      </c>
      <c r="J6229" s="43">
        <v>0</v>
      </c>
      <c r="K6229" s="43">
        <v>1</v>
      </c>
      <c r="M6229" s="43">
        <v>7.9074710836489759E-3</v>
      </c>
      <c r="N6229" s="43">
        <v>4.4105161576084517E-2</v>
      </c>
      <c r="O6229" s="43">
        <v>0</v>
      </c>
      <c r="P6229" s="43">
        <v>1</v>
      </c>
      <c r="R6229" s="43">
        <v>705.69694273961954</v>
      </c>
      <c r="S6229" s="43">
        <v>207.12328523361035</v>
      </c>
      <c r="T6229" s="43">
        <v>6603.4273271215616</v>
      </c>
      <c r="U6229" s="43">
        <v>7516.2475550947911</v>
      </c>
      <c r="W6229" s="43">
        <v>8990.3675561288201</v>
      </c>
      <c r="X6229" s="43">
        <v>0</v>
      </c>
      <c r="Y6229" s="43">
        <v>0</v>
      </c>
      <c r="Z6229" s="43">
        <v>8990.3675561288201</v>
      </c>
      <c r="AB6229" s="43">
        <v>9.6248829793222033</v>
      </c>
      <c r="AC6229" s="43">
        <v>0</v>
      </c>
      <c r="AD6229" s="43">
        <v>0</v>
      </c>
      <c r="AE6229" s="43">
        <v>9.6248829793222033</v>
      </c>
      <c r="AG6229" s="43">
        <v>16533285.9357209</v>
      </c>
      <c r="AH6229" s="43">
        <v>1941919.3921238251</v>
      </c>
      <c r="AI6229" s="43">
        <v>0</v>
      </c>
      <c r="AJ6229" s="43">
        <v>40424508.513153255</v>
      </c>
      <c r="AK6229" s="43">
        <v>56957794.448874153</v>
      </c>
    </row>
    <row r="6230" spans="3:37" x14ac:dyDescent="0.2">
      <c r="C6230" s="43">
        <v>6.2263912454840753E-4</v>
      </c>
      <c r="D6230" s="43">
        <v>5.1888382982976808E-2</v>
      </c>
      <c r="E6230" s="43">
        <v>1.8143628684186088</v>
      </c>
      <c r="F6230" s="43">
        <v>2.18794285212803</v>
      </c>
      <c r="H6230" s="43">
        <v>9.3611273746629919E-5</v>
      </c>
      <c r="I6230" s="43">
        <v>0.11430013007615336</v>
      </c>
      <c r="J6230" s="43">
        <v>0</v>
      </c>
      <c r="K6230" s="43">
        <v>1</v>
      </c>
      <c r="M6230" s="43">
        <v>7.8017433115941687E-3</v>
      </c>
      <c r="N6230" s="43">
        <v>4.5676212334716769E-2</v>
      </c>
      <c r="O6230" s="43">
        <v>0</v>
      </c>
      <c r="P6230" s="43">
        <v>1</v>
      </c>
      <c r="R6230" s="43">
        <v>611.71469907489643</v>
      </c>
      <c r="S6230" s="43">
        <v>202.58964902030473</v>
      </c>
      <c r="T6230" s="43">
        <v>6747.2082279959322</v>
      </c>
      <c r="U6230" s="43">
        <v>7561.5125760911333</v>
      </c>
      <c r="W6230" s="43">
        <v>1109.8724360673552</v>
      </c>
      <c r="X6230" s="43">
        <v>0</v>
      </c>
      <c r="Y6230" s="43">
        <v>0</v>
      </c>
      <c r="Z6230" s="43">
        <v>1109.8724360673552</v>
      </c>
      <c r="AB6230" s="43">
        <v>77.754985160920924</v>
      </c>
      <c r="AC6230" s="43">
        <v>0</v>
      </c>
      <c r="AD6230" s="43">
        <v>0</v>
      </c>
      <c r="AE6230" s="43">
        <v>77.754985160920924</v>
      </c>
      <c r="AG6230" s="43">
        <v>2041055.4099278662</v>
      </c>
      <c r="AH6230" s="43">
        <v>239732.44619054874</v>
      </c>
      <c r="AI6230" s="43">
        <v>0</v>
      </c>
      <c r="AJ6230" s="43">
        <v>326570937.67586786</v>
      </c>
      <c r="AK6230" s="43">
        <v>328611993.0857957</v>
      </c>
    </row>
    <row r="6231" spans="3:37" x14ac:dyDescent="0.2">
      <c r="C6231" s="43">
        <v>5.9964030566093344E-4</v>
      </c>
      <c r="D6231" s="43">
        <v>5.4682022784319884E-2</v>
      </c>
      <c r="E6231" s="43">
        <v>3.2285926723349796</v>
      </c>
      <c r="F6231" s="43">
        <v>3.6464760940674958</v>
      </c>
      <c r="H6231" s="43">
        <v>7.7170754037830691E-5</v>
      </c>
      <c r="I6231" s="43">
        <v>0.10043122442937204</v>
      </c>
      <c r="J6231" s="43">
        <v>0</v>
      </c>
      <c r="K6231" s="43">
        <v>1</v>
      </c>
      <c r="M6231" s="43">
        <v>7.8621064810994179E-3</v>
      </c>
      <c r="N6231" s="43">
        <v>4.6206715136000054E-2</v>
      </c>
      <c r="O6231" s="43">
        <v>0</v>
      </c>
      <c r="P6231" s="43">
        <v>1</v>
      </c>
      <c r="R6231" s="43">
        <v>620.83724231387419</v>
      </c>
      <c r="S6231" s="43">
        <v>146.74518972598923</v>
      </c>
      <c r="T6231" s="43">
        <v>6878.3835567204414</v>
      </c>
      <c r="U6231" s="43">
        <v>7645.9659887603048</v>
      </c>
      <c r="W6231" s="43">
        <v>2004.4305712472303</v>
      </c>
      <c r="X6231" s="43">
        <v>0</v>
      </c>
      <c r="Y6231" s="43">
        <v>0</v>
      </c>
      <c r="Z6231" s="43">
        <v>2004.4305712472303</v>
      </c>
      <c r="AB6231" s="43">
        <v>175.80430844967896</v>
      </c>
      <c r="AC6231" s="43">
        <v>0</v>
      </c>
      <c r="AD6231" s="43">
        <v>0</v>
      </c>
      <c r="AE6231" s="43">
        <v>175.80430844967896</v>
      </c>
      <c r="AG6231" s="43">
        <v>3686147.8205236564</v>
      </c>
      <c r="AH6231" s="43">
        <v>432957.00338940177</v>
      </c>
      <c r="AI6231" s="43">
        <v>0</v>
      </c>
      <c r="AJ6231" s="43">
        <v>738378095.48865163</v>
      </c>
      <c r="AK6231" s="43">
        <v>742064243.30917525</v>
      </c>
    </row>
    <row r="6232" spans="3:37" x14ac:dyDescent="0.2">
      <c r="C6232" s="43">
        <v>6.4121661342497749E-4</v>
      </c>
      <c r="D6232" s="43">
        <v>5.0028980257633068E-2</v>
      </c>
      <c r="E6232" s="43">
        <v>3.6703429275693389</v>
      </c>
      <c r="F6232" s="43">
        <v>2.5816438195752913</v>
      </c>
      <c r="H6232" s="43">
        <v>8.4555240678573811E-5</v>
      </c>
      <c r="I6232" s="43">
        <v>8.3558970578898328E-2</v>
      </c>
      <c r="J6232" s="43">
        <v>0</v>
      </c>
      <c r="K6232" s="43">
        <v>1</v>
      </c>
      <c r="M6232" s="43">
        <v>7.805000914017101E-3</v>
      </c>
      <c r="N6232" s="43">
        <v>4.5356755273106529E-2</v>
      </c>
      <c r="O6232" s="43">
        <v>0</v>
      </c>
      <c r="P6232" s="43">
        <v>1</v>
      </c>
      <c r="R6232" s="43">
        <v>607.39161130678849</v>
      </c>
      <c r="S6232" s="43">
        <v>133.77531546960165</v>
      </c>
      <c r="T6232" s="43">
        <v>6702.8161828254952</v>
      </c>
      <c r="U6232" s="43">
        <v>7443.9831096018852</v>
      </c>
      <c r="W6232" s="43">
        <v>2229.3355048248159</v>
      </c>
      <c r="X6232" s="43">
        <v>0</v>
      </c>
      <c r="Y6232" s="43">
        <v>0</v>
      </c>
      <c r="Z6232" s="43">
        <v>2229.3355048248159</v>
      </c>
      <c r="AB6232" s="43">
        <v>102.79245912512279</v>
      </c>
      <c r="AC6232" s="43">
        <v>0</v>
      </c>
      <c r="AD6232" s="43">
        <v>0</v>
      </c>
      <c r="AE6232" s="43">
        <v>102.79245912512279</v>
      </c>
      <c r="AG6232" s="43">
        <v>4099747.9933728366</v>
      </c>
      <c r="AH6232" s="43">
        <v>481536.4690421602</v>
      </c>
      <c r="AI6232" s="43">
        <v>0</v>
      </c>
      <c r="AJ6232" s="43">
        <v>431728328.32551569</v>
      </c>
      <c r="AK6232" s="43">
        <v>435828076.31888855</v>
      </c>
    </row>
    <row r="6233" spans="3:37" x14ac:dyDescent="0.2">
      <c r="C6233" s="43">
        <v>6.1096926152315323E-4</v>
      </c>
      <c r="D6233" s="43">
        <v>4.9874901506424249E-2</v>
      </c>
      <c r="E6233" s="43">
        <v>5.9348340803279358</v>
      </c>
      <c r="F6233" s="43">
        <v>1.5163419969205036</v>
      </c>
      <c r="H6233" s="43">
        <v>9.2855886772769125E-5</v>
      </c>
      <c r="I6233" s="43">
        <v>9.4649571150157458E-2</v>
      </c>
      <c r="J6233" s="43">
        <v>0</v>
      </c>
      <c r="K6233" s="43">
        <v>1</v>
      </c>
      <c r="M6233" s="43">
        <v>7.875817603084978E-3</v>
      </c>
      <c r="N6233" s="43">
        <v>4.6618758900069279E-2</v>
      </c>
      <c r="O6233" s="43">
        <v>0</v>
      </c>
      <c r="P6233" s="43">
        <v>1</v>
      </c>
      <c r="R6233" s="43">
        <v>576.95744900151374</v>
      </c>
      <c r="S6233" s="43">
        <v>166.40656856351387</v>
      </c>
      <c r="T6233" s="43">
        <v>6951.8233820330388</v>
      </c>
      <c r="U6233" s="43">
        <v>7695.1873995980659</v>
      </c>
      <c r="W6233" s="43">
        <v>3424.1467312332506</v>
      </c>
      <c r="X6233" s="43">
        <v>0</v>
      </c>
      <c r="Y6233" s="43">
        <v>0</v>
      </c>
      <c r="Z6233" s="43">
        <v>3424.1467312332506</v>
      </c>
      <c r="AB6233" s="43">
        <v>31.876087665049329</v>
      </c>
      <c r="AC6233" s="43">
        <v>0</v>
      </c>
      <c r="AD6233" s="43">
        <v>0</v>
      </c>
      <c r="AE6233" s="43">
        <v>31.876087665049329</v>
      </c>
      <c r="AG6233" s="43">
        <v>6297005.8387379479</v>
      </c>
      <c r="AH6233" s="43">
        <v>739615.69394638215</v>
      </c>
      <c r="AI6233" s="43">
        <v>0</v>
      </c>
      <c r="AJ6233" s="43">
        <v>133879568.19320719</v>
      </c>
      <c r="AK6233" s="43">
        <v>140176574.03194514</v>
      </c>
    </row>
    <row r="6234" spans="3:37" x14ac:dyDescent="0.2">
      <c r="C6234" s="43">
        <v>6.0040415154165988E-4</v>
      </c>
      <c r="D6234" s="43">
        <v>5.0758698620424293E-2</v>
      </c>
      <c r="E6234" s="43">
        <v>6.1508622536501845</v>
      </c>
      <c r="F6234" s="43">
        <v>2.0623508319600727</v>
      </c>
      <c r="H6234" s="43">
        <v>9.1777622999278385E-5</v>
      </c>
      <c r="I6234" s="43">
        <v>9.0805062291395872E-2</v>
      </c>
      <c r="J6234" s="43">
        <v>0</v>
      </c>
      <c r="K6234" s="43">
        <v>1</v>
      </c>
      <c r="M6234" s="43">
        <v>7.8380334808091506E-3</v>
      </c>
      <c r="N6234" s="43">
        <v>4.4678511102150958E-2</v>
      </c>
      <c r="O6234" s="43">
        <v>0</v>
      </c>
      <c r="P6234" s="43">
        <v>1</v>
      </c>
      <c r="R6234" s="43">
        <v>577.02753578955412</v>
      </c>
      <c r="S6234" s="43">
        <v>157.7935470916639</v>
      </c>
      <c r="T6234" s="43">
        <v>6630.529001987059</v>
      </c>
      <c r="U6234" s="43">
        <v>7365.350084868277</v>
      </c>
      <c r="W6234" s="43">
        <v>3549.2168892047494</v>
      </c>
      <c r="X6234" s="43">
        <v>0</v>
      </c>
      <c r="Y6234" s="43">
        <v>0</v>
      </c>
      <c r="Z6234" s="43">
        <v>3549.2168892047494</v>
      </c>
      <c r="AB6234" s="43">
        <v>65.591608049959675</v>
      </c>
      <c r="AC6234" s="43">
        <v>0</v>
      </c>
      <c r="AD6234" s="43">
        <v>0</v>
      </c>
      <c r="AE6234" s="43">
        <v>65.591608049959675</v>
      </c>
      <c r="AG6234" s="43">
        <v>6527009.8592475336</v>
      </c>
      <c r="AH6234" s="43">
        <v>766630.8480682259</v>
      </c>
      <c r="AI6234" s="43">
        <v>0</v>
      </c>
      <c r="AJ6234" s="43">
        <v>275484753.80983061</v>
      </c>
      <c r="AK6234" s="43">
        <v>282011763.66907811</v>
      </c>
    </row>
    <row r="6235" spans="3:37" x14ac:dyDescent="0.2">
      <c r="C6235" s="43">
        <v>6.4501782125458984E-4</v>
      </c>
      <c r="D6235" s="43">
        <v>6.7637865322173418E-2</v>
      </c>
      <c r="E6235" s="43">
        <v>6.0849931767626719</v>
      </c>
      <c r="F6235" s="43">
        <v>2.2073750095522118</v>
      </c>
      <c r="H6235" s="43">
        <v>8.9686414573151058E-5</v>
      </c>
      <c r="I6235" s="43">
        <v>9.3286041153278584E-2</v>
      </c>
      <c r="J6235" s="43">
        <v>0</v>
      </c>
      <c r="K6235" s="43">
        <v>1</v>
      </c>
      <c r="M6235" s="43">
        <v>7.803595855660767E-3</v>
      </c>
      <c r="N6235" s="43">
        <v>4.6097086030199907E-2</v>
      </c>
      <c r="O6235" s="43">
        <v>0</v>
      </c>
      <c r="P6235" s="43">
        <v>1</v>
      </c>
      <c r="R6235" s="43">
        <v>826.04551848136202</v>
      </c>
      <c r="S6235" s="43">
        <v>158.41113227744827</v>
      </c>
      <c r="T6235" s="43">
        <v>6810.9958406155929</v>
      </c>
      <c r="U6235" s="43">
        <v>7795.4524913744035</v>
      </c>
      <c r="W6235" s="43">
        <v>5026.4813436544719</v>
      </c>
      <c r="X6235" s="43">
        <v>0</v>
      </c>
      <c r="Y6235" s="43">
        <v>0</v>
      </c>
      <c r="Z6235" s="43">
        <v>5026.4813436544719</v>
      </c>
      <c r="AB6235" s="43">
        <v>106.71609858706859</v>
      </c>
      <c r="AC6235" s="43">
        <v>0</v>
      </c>
      <c r="AD6235" s="43">
        <v>0</v>
      </c>
      <c r="AE6235" s="43">
        <v>106.71609858706859</v>
      </c>
      <c r="AG6235" s="43">
        <v>9243699.1909805741</v>
      </c>
      <c r="AH6235" s="43">
        <v>1085719.9702293659</v>
      </c>
      <c r="AI6235" s="43">
        <v>0</v>
      </c>
      <c r="AJ6235" s="43">
        <v>448207614.06568807</v>
      </c>
      <c r="AK6235" s="43">
        <v>457451313.25666863</v>
      </c>
    </row>
    <row r="6236" spans="3:37" x14ac:dyDescent="0.2">
      <c r="C6236" s="43">
        <v>6.1019862215561105E-4</v>
      </c>
      <c r="D6236" s="43">
        <v>5.0377446284559542E-2</v>
      </c>
      <c r="E6236" s="43">
        <v>7.7634402209259941</v>
      </c>
      <c r="F6236" s="43">
        <v>2.9054573198835114</v>
      </c>
      <c r="H6236" s="43">
        <v>9.0142836538631421E-5</v>
      </c>
      <c r="I6236" s="43">
        <v>8.8225968872654284E-2</v>
      </c>
      <c r="J6236" s="43">
        <v>0</v>
      </c>
      <c r="K6236" s="43">
        <v>1</v>
      </c>
      <c r="M6236" s="43">
        <v>7.9690994311301111E-3</v>
      </c>
      <c r="N6236" s="43">
        <v>4.6659394618538297E-2</v>
      </c>
      <c r="O6236" s="43">
        <v>0</v>
      </c>
      <c r="P6236" s="43">
        <v>1</v>
      </c>
      <c r="R6236" s="43">
        <v>582.03586151207753</v>
      </c>
      <c r="S6236" s="43">
        <v>150.58094874047484</v>
      </c>
      <c r="T6236" s="43">
        <v>7040.2927456805519</v>
      </c>
      <c r="U6236" s="43">
        <v>7772.9095559331045</v>
      </c>
      <c r="W6236" s="43">
        <v>4518.6006172841744</v>
      </c>
      <c r="X6236" s="43">
        <v>0</v>
      </c>
      <c r="Y6236" s="43">
        <v>0</v>
      </c>
      <c r="Z6236" s="43">
        <v>4518.6006172841744</v>
      </c>
      <c r="AB6236" s="43">
        <v>118.66776072455964</v>
      </c>
      <c r="AC6236" s="43">
        <v>0</v>
      </c>
      <c r="AD6236" s="43">
        <v>0</v>
      </c>
      <c r="AE6236" s="43">
        <v>118.66776072455964</v>
      </c>
      <c r="AG6236" s="43">
        <v>8309706.5351855969</v>
      </c>
      <c r="AH6236" s="43">
        <v>976017.73333338171</v>
      </c>
      <c r="AI6236" s="43">
        <v>0</v>
      </c>
      <c r="AJ6236" s="43">
        <v>498404595.04315048</v>
      </c>
      <c r="AK6236" s="43">
        <v>506714301.57833606</v>
      </c>
    </row>
    <row r="6237" spans="3:37" x14ac:dyDescent="0.2">
      <c r="C6237" s="43">
        <v>6.1151946291704284E-4</v>
      </c>
      <c r="D6237" s="43">
        <v>5.4462644101967106E-2</v>
      </c>
      <c r="E6237" s="43">
        <v>4.8221673144549575</v>
      </c>
      <c r="F6237" s="43">
        <v>2.6729892059353499</v>
      </c>
      <c r="H6237" s="43">
        <v>8.421184169576335E-5</v>
      </c>
      <c r="I6237" s="43">
        <v>8.9568270509039746E-2</v>
      </c>
      <c r="J6237" s="43">
        <v>0</v>
      </c>
      <c r="K6237" s="43">
        <v>1</v>
      </c>
      <c r="M6237" s="43">
        <v>7.8258491498171337E-3</v>
      </c>
      <c r="N6237" s="43">
        <v>4.4736481108448696E-2</v>
      </c>
      <c r="O6237" s="43">
        <v>0</v>
      </c>
      <c r="P6237" s="43">
        <v>1</v>
      </c>
      <c r="R6237" s="43">
        <v>630.5962427218243</v>
      </c>
      <c r="S6237" s="43">
        <v>142.81365252921407</v>
      </c>
      <c r="T6237" s="43">
        <v>6628.8114374441147</v>
      </c>
      <c r="U6237" s="43">
        <v>7402.2213326951533</v>
      </c>
      <c r="W6237" s="43">
        <v>3040.8405902712861</v>
      </c>
      <c r="X6237" s="43">
        <v>0</v>
      </c>
      <c r="Y6237" s="43">
        <v>0</v>
      </c>
      <c r="Z6237" s="43">
        <v>3040.8405902712861</v>
      </c>
      <c r="AB6237" s="43">
        <v>112.88293568933899</v>
      </c>
      <c r="AC6237" s="43">
        <v>0</v>
      </c>
      <c r="AD6237" s="43">
        <v>0</v>
      </c>
      <c r="AE6237" s="43">
        <v>112.88293568933899</v>
      </c>
      <c r="AG6237" s="43">
        <v>5592105.8455088949</v>
      </c>
      <c r="AH6237" s="43">
        <v>656821.56749859778</v>
      </c>
      <c r="AI6237" s="43">
        <v>0</v>
      </c>
      <c r="AJ6237" s="43">
        <v>474108329.8952238</v>
      </c>
      <c r="AK6237" s="43">
        <v>479700435.74073267</v>
      </c>
    </row>
    <row r="6238" spans="3:37" x14ac:dyDescent="0.2">
      <c r="C6238" s="43">
        <v>5.9333992951591489E-4</v>
      </c>
      <c r="D6238" s="43">
        <v>6.1717328600833787E-2</v>
      </c>
      <c r="E6238" s="43">
        <v>4.22920963186988</v>
      </c>
      <c r="F6238" s="43">
        <v>1.4141049287601068</v>
      </c>
      <c r="H6238" s="43">
        <v>8.4927985147934131E-5</v>
      </c>
      <c r="I6238" s="43">
        <v>8.3869605161965136E-2</v>
      </c>
      <c r="J6238" s="43">
        <v>0</v>
      </c>
      <c r="K6238" s="43">
        <v>1</v>
      </c>
      <c r="M6238" s="43">
        <v>7.9754962697039522E-3</v>
      </c>
      <c r="N6238" s="43">
        <v>4.7726191746932378E-2</v>
      </c>
      <c r="O6238" s="43">
        <v>0</v>
      </c>
      <c r="P6238" s="43">
        <v>1</v>
      </c>
      <c r="R6238" s="43">
        <v>693.35087518012892</v>
      </c>
      <c r="S6238" s="43">
        <v>134.86454519522817</v>
      </c>
      <c r="T6238" s="43">
        <v>7207.0389764117008</v>
      </c>
      <c r="U6238" s="43">
        <v>8035.2543967870579</v>
      </c>
      <c r="W6238" s="43">
        <v>2932.3261995772123</v>
      </c>
      <c r="X6238" s="43">
        <v>0</v>
      </c>
      <c r="Y6238" s="43">
        <v>0</v>
      </c>
      <c r="Z6238" s="43">
        <v>2932.3261995772123</v>
      </c>
      <c r="AB6238" s="43">
        <v>30.72184158062808</v>
      </c>
      <c r="AC6238" s="43">
        <v>0</v>
      </c>
      <c r="AD6238" s="43">
        <v>0</v>
      </c>
      <c r="AE6238" s="43">
        <v>30.72184158062808</v>
      </c>
      <c r="AG6238" s="43">
        <v>5392547.8810224934</v>
      </c>
      <c r="AH6238" s="43">
        <v>633382.45910867781</v>
      </c>
      <c r="AI6238" s="43">
        <v>0</v>
      </c>
      <c r="AJ6238" s="43">
        <v>129031734.63863793</v>
      </c>
      <c r="AK6238" s="43">
        <v>134424282.51966041</v>
      </c>
    </row>
    <row r="6239" spans="3:37" x14ac:dyDescent="0.2">
      <c r="C6239" s="43">
        <v>6.06434959112841E-4</v>
      </c>
      <c r="D6239" s="43">
        <v>6.1138789511574476E-2</v>
      </c>
      <c r="E6239" s="43">
        <v>2.4941464224801977</v>
      </c>
      <c r="F6239" s="43">
        <v>4.4052187552117266</v>
      </c>
      <c r="H6239" s="43">
        <v>9.2456778244098814E-5</v>
      </c>
      <c r="I6239" s="43">
        <v>0.10566707943995257</v>
      </c>
      <c r="J6239" s="43">
        <v>0</v>
      </c>
      <c r="K6239" s="43">
        <v>1</v>
      </c>
      <c r="M6239" s="43">
        <v>7.9324540118050901E-3</v>
      </c>
      <c r="N6239" s="43">
        <v>4.4758639736969766E-2</v>
      </c>
      <c r="O6239" s="43">
        <v>0</v>
      </c>
      <c r="P6239" s="43">
        <v>1</v>
      </c>
      <c r="R6239" s="43">
        <v>702.01022488057936</v>
      </c>
      <c r="S6239" s="43">
        <v>184.97832080786634</v>
      </c>
      <c r="T6239" s="43">
        <v>6722.4381493560923</v>
      </c>
      <c r="U6239" s="43">
        <v>7609.4266950445381</v>
      </c>
      <c r="W6239" s="43">
        <v>1750.9162909304162</v>
      </c>
      <c r="X6239" s="43">
        <v>0</v>
      </c>
      <c r="Y6239" s="43">
        <v>0</v>
      </c>
      <c r="Z6239" s="43">
        <v>1750.9162909304162</v>
      </c>
      <c r="AB6239" s="43">
        <v>255.78332710017133</v>
      </c>
      <c r="AC6239" s="43">
        <v>0</v>
      </c>
      <c r="AD6239" s="43">
        <v>0</v>
      </c>
      <c r="AE6239" s="43">
        <v>255.78332710017133</v>
      </c>
      <c r="AG6239" s="43">
        <v>3219935.0590210352</v>
      </c>
      <c r="AH6239" s="43">
        <v>378197.91884096991</v>
      </c>
      <c r="AI6239" s="43">
        <v>0</v>
      </c>
      <c r="AJ6239" s="43">
        <v>1074289973.8207197</v>
      </c>
      <c r="AK6239" s="43">
        <v>1077509908.8797407</v>
      </c>
    </row>
    <row r="6240" spans="3:37" x14ac:dyDescent="0.2">
      <c r="C6240" s="43">
        <v>6.2170910204994989E-4</v>
      </c>
      <c r="D6240" s="43">
        <v>5.5561313056089467E-2</v>
      </c>
      <c r="E6240" s="43">
        <v>2.5168878313024599</v>
      </c>
      <c r="F6240" s="43">
        <v>1.6696872762861343</v>
      </c>
      <c r="H6240" s="43">
        <v>9.0418276347925541E-5</v>
      </c>
      <c r="I6240" s="43">
        <v>9.5571127749227922E-2</v>
      </c>
      <c r="J6240" s="43">
        <v>0</v>
      </c>
      <c r="K6240" s="43">
        <v>1</v>
      </c>
      <c r="M6240" s="43">
        <v>7.9203300969997725E-3</v>
      </c>
      <c r="N6240" s="43">
        <v>4.5947120918198969E-2</v>
      </c>
      <c r="O6240" s="43">
        <v>0</v>
      </c>
      <c r="P6240" s="43">
        <v>1</v>
      </c>
      <c r="R6240" s="43">
        <v>654.03667064031129</v>
      </c>
      <c r="S6240" s="43">
        <v>163.61582529631809</v>
      </c>
      <c r="T6240" s="43">
        <v>6890.3924488302755</v>
      </c>
      <c r="U6240" s="43">
        <v>7708.0449447669052</v>
      </c>
      <c r="W6240" s="43">
        <v>1646.1369375601744</v>
      </c>
      <c r="X6240" s="43">
        <v>0</v>
      </c>
      <c r="Y6240" s="43">
        <v>0</v>
      </c>
      <c r="Z6240" s="43">
        <v>1646.1369375601744</v>
      </c>
      <c r="AB6240" s="43">
        <v>46.866003911102695</v>
      </c>
      <c r="AC6240" s="43">
        <v>0</v>
      </c>
      <c r="AD6240" s="43">
        <v>0</v>
      </c>
      <c r="AE6240" s="43">
        <v>46.866003911102695</v>
      </c>
      <c r="AG6240" s="43">
        <v>3027245.8281731606</v>
      </c>
      <c r="AH6240" s="43">
        <v>355565.57851299766</v>
      </c>
      <c r="AI6240" s="43">
        <v>0</v>
      </c>
      <c r="AJ6240" s="43">
        <v>196837216.42663133</v>
      </c>
      <c r="AK6240" s="43">
        <v>199864462.25480449</v>
      </c>
    </row>
    <row r="6241" spans="3:37" x14ac:dyDescent="0.2">
      <c r="C6241" s="43">
        <v>6.0081438863806419E-4</v>
      </c>
      <c r="D6241" s="43">
        <v>5.4767871055237838E-2</v>
      </c>
      <c r="E6241" s="43">
        <v>0.79226857050247279</v>
      </c>
      <c r="F6241" s="43">
        <v>7.1171234986709129</v>
      </c>
      <c r="H6241" s="43">
        <v>8.7054685562039751E-5</v>
      </c>
      <c r="I6241" s="43">
        <v>0.11671803235090805</v>
      </c>
      <c r="J6241" s="43">
        <v>0</v>
      </c>
      <c r="K6241" s="43">
        <v>1</v>
      </c>
      <c r="M6241" s="43">
        <v>7.881241117166482E-3</v>
      </c>
      <c r="N6241" s="43">
        <v>4.6970817486137739E-2</v>
      </c>
      <c r="O6241" s="43">
        <v>0</v>
      </c>
      <c r="P6241" s="43">
        <v>1</v>
      </c>
      <c r="R6241" s="43">
        <v>623.029422888466</v>
      </c>
      <c r="S6241" s="43">
        <v>192.38556430285934</v>
      </c>
      <c r="T6241" s="43">
        <v>7009.1459931815589</v>
      </c>
      <c r="U6241" s="43">
        <v>7824.5609803728839</v>
      </c>
      <c r="W6241" s="43">
        <v>493.60663025282554</v>
      </c>
      <c r="X6241" s="43">
        <v>0</v>
      </c>
      <c r="Y6241" s="43">
        <v>0</v>
      </c>
      <c r="Z6241" s="43">
        <v>493.60663025282554</v>
      </c>
      <c r="AB6241" s="43">
        <v>407.79282777324215</v>
      </c>
      <c r="AC6241" s="43">
        <v>0</v>
      </c>
      <c r="AD6241" s="43">
        <v>0</v>
      </c>
      <c r="AE6241" s="43">
        <v>407.79282777324215</v>
      </c>
      <c r="AG6241" s="43">
        <v>907742.59303494613</v>
      </c>
      <c r="AH6241" s="43">
        <v>106619.03213461032</v>
      </c>
      <c r="AI6241" s="43">
        <v>0</v>
      </c>
      <c r="AJ6241" s="43">
        <v>1712729876.6476171</v>
      </c>
      <c r="AK6241" s="43">
        <v>1713637619.2406521</v>
      </c>
    </row>
    <row r="6242" spans="3:37" x14ac:dyDescent="0.2">
      <c r="C6242" s="43">
        <v>6.2609221511644719E-4</v>
      </c>
      <c r="D6242" s="43">
        <v>5.5020323332379828E-2</v>
      </c>
      <c r="E6242" s="43">
        <v>3.9359898253087553</v>
      </c>
      <c r="F6242" s="43">
        <v>1.5836881320754836</v>
      </c>
      <c r="H6242" s="43">
        <v>8.4306301988916582E-5</v>
      </c>
      <c r="I6242" s="43">
        <v>8.2407727129887073E-2</v>
      </c>
      <c r="J6242" s="43">
        <v>0</v>
      </c>
      <c r="K6242" s="43">
        <v>1</v>
      </c>
      <c r="M6242" s="43">
        <v>7.8426886848352566E-3</v>
      </c>
      <c r="N6242" s="43">
        <v>4.5538026695329449E-2</v>
      </c>
      <c r="O6242" s="43">
        <v>0</v>
      </c>
      <c r="P6242" s="43">
        <v>1</v>
      </c>
      <c r="R6242" s="43">
        <v>652.2345715768987</v>
      </c>
      <c r="S6242" s="43">
        <v>131.54378947486163</v>
      </c>
      <c r="T6242" s="43">
        <v>6762.099489768786</v>
      </c>
      <c r="U6242" s="43">
        <v>7545.8778508205469</v>
      </c>
      <c r="W6242" s="43">
        <v>2567.1886374412884</v>
      </c>
      <c r="X6242" s="43">
        <v>0</v>
      </c>
      <c r="Y6242" s="43">
        <v>0</v>
      </c>
      <c r="Z6242" s="43">
        <v>2567.1886374412884</v>
      </c>
      <c r="AB6242" s="43">
        <v>40.735068927188735</v>
      </c>
      <c r="AC6242" s="43">
        <v>0</v>
      </c>
      <c r="AD6242" s="43">
        <v>0</v>
      </c>
      <c r="AE6242" s="43">
        <v>40.735068927188735</v>
      </c>
      <c r="AG6242" s="43">
        <v>4721059.9042545296</v>
      </c>
      <c r="AH6242" s="43">
        <v>554512.74568731827</v>
      </c>
      <c r="AI6242" s="43">
        <v>0</v>
      </c>
      <c r="AJ6242" s="43">
        <v>171087289.49419269</v>
      </c>
      <c r="AK6242" s="43">
        <v>175808349.39844722</v>
      </c>
    </row>
    <row r="6243" spans="3:37" x14ac:dyDescent="0.2">
      <c r="C6243" s="43">
        <v>6.0783706890940798E-4</v>
      </c>
      <c r="D6243" s="43">
        <v>5.4403300382945656E-2</v>
      </c>
      <c r="E6243" s="43">
        <v>1.7249797763809518</v>
      </c>
      <c r="F6243" s="43">
        <v>2.6854904601981988</v>
      </c>
      <c r="H6243" s="43">
        <v>8.3103911794081556E-5</v>
      </c>
      <c r="I6243" s="43">
        <v>0.12485539053157646</v>
      </c>
      <c r="J6243" s="43">
        <v>0</v>
      </c>
      <c r="K6243" s="43">
        <v>1</v>
      </c>
      <c r="M6243" s="43">
        <v>7.9301531158901817E-3</v>
      </c>
      <c r="N6243" s="43">
        <v>4.626207059513654E-2</v>
      </c>
      <c r="O6243" s="43">
        <v>0</v>
      </c>
      <c r="P6243" s="43">
        <v>1</v>
      </c>
      <c r="R6243" s="43">
        <v>626.11599961709874</v>
      </c>
      <c r="S6243" s="43">
        <v>196.45864176340734</v>
      </c>
      <c r="T6243" s="43">
        <v>6946.2276522571992</v>
      </c>
      <c r="U6243" s="43">
        <v>7768.8022936377056</v>
      </c>
      <c r="W6243" s="43">
        <v>1080.037437008039</v>
      </c>
      <c r="X6243" s="43">
        <v>0</v>
      </c>
      <c r="Y6243" s="43">
        <v>0</v>
      </c>
      <c r="Z6243" s="43">
        <v>1080.037437008039</v>
      </c>
      <c r="AB6243" s="43">
        <v>112.91844224353248</v>
      </c>
      <c r="AC6243" s="43">
        <v>0</v>
      </c>
      <c r="AD6243" s="43">
        <v>0</v>
      </c>
      <c r="AE6243" s="43">
        <v>112.91844224353248</v>
      </c>
      <c r="AG6243" s="43">
        <v>1986188.8466577837</v>
      </c>
      <c r="AH6243" s="43">
        <v>233288.08639373642</v>
      </c>
      <c r="AI6243" s="43">
        <v>0</v>
      </c>
      <c r="AJ6243" s="43">
        <v>474257457.42283642</v>
      </c>
      <c r="AK6243" s="43">
        <v>476243646.26949424</v>
      </c>
    </row>
    <row r="6244" spans="3:37" x14ac:dyDescent="0.2">
      <c r="C6244" s="43">
        <v>5.9137678206756306E-4</v>
      </c>
      <c r="D6244" s="43">
        <v>5.8331205009349074E-2</v>
      </c>
      <c r="E6244" s="43">
        <v>8.3659104416863936</v>
      </c>
      <c r="F6244" s="43">
        <v>3.8942822848150112</v>
      </c>
      <c r="H6244" s="43">
        <v>9.2771938220881367E-5</v>
      </c>
      <c r="I6244" s="43">
        <v>0.12229633475147506</v>
      </c>
      <c r="J6244" s="43">
        <v>0</v>
      </c>
      <c r="K6244" s="43">
        <v>1</v>
      </c>
      <c r="M6244" s="43">
        <v>7.879174789504062E-3</v>
      </c>
      <c r="N6244" s="43">
        <v>4.6064705872954304E-2</v>
      </c>
      <c r="O6244" s="43">
        <v>0</v>
      </c>
      <c r="P6244" s="43">
        <v>1</v>
      </c>
      <c r="R6244" s="43">
        <v>653.1419683978628</v>
      </c>
      <c r="S6244" s="43">
        <v>214.81887814307188</v>
      </c>
      <c r="T6244" s="43">
        <v>6872.1306914347169</v>
      </c>
      <c r="U6244" s="43">
        <v>7740.0915379756516</v>
      </c>
      <c r="W6244" s="43">
        <v>5464.1272133232851</v>
      </c>
      <c r="X6244" s="43">
        <v>0</v>
      </c>
      <c r="Y6244" s="43">
        <v>0</v>
      </c>
      <c r="Z6244" s="43">
        <v>5464.1272133232851</v>
      </c>
      <c r="AB6244" s="43">
        <v>202.27036346053598</v>
      </c>
      <c r="AC6244" s="43">
        <v>0</v>
      </c>
      <c r="AD6244" s="43">
        <v>0</v>
      </c>
      <c r="AE6244" s="43">
        <v>202.27036346053598</v>
      </c>
      <c r="AG6244" s="43">
        <v>10048529.945301522</v>
      </c>
      <c r="AH6244" s="43">
        <v>1180251.4780778296</v>
      </c>
      <c r="AI6244" s="43">
        <v>0</v>
      </c>
      <c r="AJ6244" s="43">
        <v>849535526.53425109</v>
      </c>
      <c r="AK6244" s="43">
        <v>859584056.47955263</v>
      </c>
    </row>
    <row r="6245" spans="3:37" x14ac:dyDescent="0.2">
      <c r="C6245" s="43">
        <v>5.9750259310742155E-4</v>
      </c>
      <c r="D6245" s="43">
        <v>5.5693864598963305E-2</v>
      </c>
      <c r="E6245" s="43">
        <v>2.6490382000352111</v>
      </c>
      <c r="F6245" s="43">
        <v>3.7143883526967181</v>
      </c>
      <c r="H6245" s="43">
        <v>8.4220896619178009E-5</v>
      </c>
      <c r="I6245" s="43">
        <v>9.5773571441896521E-2</v>
      </c>
      <c r="J6245" s="43">
        <v>0</v>
      </c>
      <c r="K6245" s="43">
        <v>1</v>
      </c>
      <c r="M6245" s="43">
        <v>7.8451110383627141E-3</v>
      </c>
      <c r="N6245" s="43">
        <v>4.3843740046041364E-2</v>
      </c>
      <c r="O6245" s="43">
        <v>0</v>
      </c>
      <c r="P6245" s="43">
        <v>1</v>
      </c>
      <c r="R6245" s="43">
        <v>630.07104476083828</v>
      </c>
      <c r="S6245" s="43">
        <v>152.7242201459801</v>
      </c>
      <c r="T6245" s="43">
        <v>6512.5198763738963</v>
      </c>
      <c r="U6245" s="43">
        <v>7295.3151412807147</v>
      </c>
      <c r="W6245" s="43">
        <v>1669.082266307556</v>
      </c>
      <c r="X6245" s="43">
        <v>0</v>
      </c>
      <c r="Y6245" s="43">
        <v>0</v>
      </c>
      <c r="Z6245" s="43">
        <v>1669.082266307556</v>
      </c>
      <c r="AB6245" s="43">
        <v>182.9975530639191</v>
      </c>
      <c r="AC6245" s="43">
        <v>0</v>
      </c>
      <c r="AD6245" s="43">
        <v>0</v>
      </c>
      <c r="AE6245" s="43">
        <v>182.9975530639191</v>
      </c>
      <c r="AG6245" s="43">
        <v>3069442.2877395954</v>
      </c>
      <c r="AH6245" s="43">
        <v>360521.76952243212</v>
      </c>
      <c r="AI6245" s="43">
        <v>0</v>
      </c>
      <c r="AJ6245" s="43">
        <v>768589722.86846018</v>
      </c>
      <c r="AK6245" s="43">
        <v>771659165.15619981</v>
      </c>
    </row>
    <row r="6246" spans="3:37" x14ac:dyDescent="0.2">
      <c r="C6246" s="43">
        <v>6.0239027578186258E-4</v>
      </c>
      <c r="D6246" s="43">
        <v>6.3426470937674062E-2</v>
      </c>
      <c r="E6246" s="43">
        <v>2.6288989273362273</v>
      </c>
      <c r="F6246" s="43">
        <v>4.4054406898528766</v>
      </c>
      <c r="H6246" s="43">
        <v>9.1575962553380741E-5</v>
      </c>
      <c r="I6246" s="43">
        <v>7.9848377137417867E-2</v>
      </c>
      <c r="J6246" s="43">
        <v>0</v>
      </c>
      <c r="K6246" s="43">
        <v>1</v>
      </c>
      <c r="M6246" s="43">
        <v>7.8837895042991324E-3</v>
      </c>
      <c r="N6246" s="43">
        <v>4.365322968241897E-2</v>
      </c>
      <c r="O6246" s="43">
        <v>0</v>
      </c>
      <c r="P6246" s="43">
        <v>1</v>
      </c>
      <c r="R6246" s="43">
        <v>723.42060278517852</v>
      </c>
      <c r="S6246" s="43">
        <v>138.44904322735445</v>
      </c>
      <c r="T6246" s="43">
        <v>6516.1905162973317</v>
      </c>
      <c r="U6246" s="43">
        <v>7378.0601623098646</v>
      </c>
      <c r="W6246" s="43">
        <v>1901.7996466748828</v>
      </c>
      <c r="X6246" s="43">
        <v>0</v>
      </c>
      <c r="Y6246" s="43">
        <v>0</v>
      </c>
      <c r="Z6246" s="43">
        <v>1901.7996466748828</v>
      </c>
      <c r="AB6246" s="43">
        <v>263.60155735647203</v>
      </c>
      <c r="AC6246" s="43">
        <v>0</v>
      </c>
      <c r="AD6246" s="43">
        <v>0</v>
      </c>
      <c r="AE6246" s="43">
        <v>263.60155735647203</v>
      </c>
      <c r="AG6246" s="43">
        <v>3497409.5502351094</v>
      </c>
      <c r="AH6246" s="43">
        <v>410788.72368177469</v>
      </c>
      <c r="AI6246" s="43">
        <v>0</v>
      </c>
      <c r="AJ6246" s="43">
        <v>1107126540.8971825</v>
      </c>
      <c r="AK6246" s="43">
        <v>1110623950.4474175</v>
      </c>
    </row>
    <row r="6247" spans="3:37" x14ac:dyDescent="0.2">
      <c r="C6247" s="43">
        <v>6.0472656920872744E-4</v>
      </c>
      <c r="D6247" s="43">
        <v>5.1160949174252339E-2</v>
      </c>
      <c r="E6247" s="43">
        <v>5.5622034263790106</v>
      </c>
      <c r="F6247" s="43">
        <v>2.7691442116925149</v>
      </c>
      <c r="H6247" s="43">
        <v>8.6019946837421162E-5</v>
      </c>
      <c r="I6247" s="43">
        <v>9.9520677856933762E-2</v>
      </c>
      <c r="J6247" s="43">
        <v>0</v>
      </c>
      <c r="K6247" s="43">
        <v>1</v>
      </c>
      <c r="M6247" s="43">
        <v>7.8346553100972667E-3</v>
      </c>
      <c r="N6247" s="43">
        <v>4.659806617550144E-2</v>
      </c>
      <c r="O6247" s="43">
        <v>0</v>
      </c>
      <c r="P6247" s="43">
        <v>1</v>
      </c>
      <c r="R6247" s="43">
        <v>585.78738673262012</v>
      </c>
      <c r="S6247" s="43">
        <v>162.08949456545412</v>
      </c>
      <c r="T6247" s="43">
        <v>6912.4206795252248</v>
      </c>
      <c r="U6247" s="43">
        <v>7660.2975608232991</v>
      </c>
      <c r="W6247" s="43">
        <v>3258.2686096137863</v>
      </c>
      <c r="X6247" s="43">
        <v>0</v>
      </c>
      <c r="Y6247" s="43">
        <v>0</v>
      </c>
      <c r="Z6247" s="43">
        <v>3258.2686096137863</v>
      </c>
      <c r="AB6247" s="43">
        <v>110.88863300369344</v>
      </c>
      <c r="AC6247" s="43">
        <v>0</v>
      </c>
      <c r="AD6247" s="43">
        <v>0</v>
      </c>
      <c r="AE6247" s="43">
        <v>110.88863300369344</v>
      </c>
      <c r="AG6247" s="43">
        <v>5991955.9730797531</v>
      </c>
      <c r="AH6247" s="43">
        <v>703786.01967657788</v>
      </c>
      <c r="AI6247" s="43">
        <v>0</v>
      </c>
      <c r="AJ6247" s="43">
        <v>465732258.61551243</v>
      </c>
      <c r="AK6247" s="43">
        <v>471724214.58859217</v>
      </c>
    </row>
    <row r="6248" spans="3:37" x14ac:dyDescent="0.2">
      <c r="C6248" s="43">
        <v>6.0946348390577838E-4</v>
      </c>
      <c r="D6248" s="43">
        <v>4.9998782379018336E-2</v>
      </c>
      <c r="E6248" s="43">
        <v>2.1141210766997056</v>
      </c>
      <c r="F6248" s="43">
        <v>5.1397610370888938</v>
      </c>
      <c r="H6248" s="43">
        <v>9.5559249979171312E-5</v>
      </c>
      <c r="I6248" s="43">
        <v>9.5286133242441645E-2</v>
      </c>
      <c r="J6248" s="43">
        <v>0</v>
      </c>
      <c r="K6248" s="43">
        <v>1</v>
      </c>
      <c r="M6248" s="43">
        <v>7.883614201322886E-3</v>
      </c>
      <c r="N6248" s="43">
        <v>4.7009078843139207E-2</v>
      </c>
      <c r="O6248" s="43">
        <v>0</v>
      </c>
      <c r="P6248" s="43">
        <v>1</v>
      </c>
      <c r="R6248" s="43">
        <v>576.96502937691946</v>
      </c>
      <c r="S6248" s="43">
        <v>172.40299598107887</v>
      </c>
      <c r="T6248" s="43">
        <v>7016.9676944758239</v>
      </c>
      <c r="U6248" s="43">
        <v>7766.3357198338226</v>
      </c>
      <c r="W6248" s="43">
        <v>1219.7739291244102</v>
      </c>
      <c r="X6248" s="43">
        <v>0</v>
      </c>
      <c r="Y6248" s="43">
        <v>0</v>
      </c>
      <c r="Z6248" s="43">
        <v>1219.7739291244102</v>
      </c>
      <c r="AB6248" s="43">
        <v>255.56921627638394</v>
      </c>
      <c r="AC6248" s="43">
        <v>0</v>
      </c>
      <c r="AD6248" s="43">
        <v>0</v>
      </c>
      <c r="AE6248" s="43">
        <v>255.56921627638394</v>
      </c>
      <c r="AG6248" s="43">
        <v>2243164.2556597902</v>
      </c>
      <c r="AH6248" s="43">
        <v>263471.16869087261</v>
      </c>
      <c r="AI6248" s="43">
        <v>0</v>
      </c>
      <c r="AJ6248" s="43">
        <v>1073390708.3608125</v>
      </c>
      <c r="AK6248" s="43">
        <v>1075633872.6164722</v>
      </c>
    </row>
    <row r="6249" spans="3:37" x14ac:dyDescent="0.2">
      <c r="C6249" s="43">
        <v>6.1753506927786361E-4</v>
      </c>
      <c r="D6249" s="43">
        <v>4.7600164990235047E-2</v>
      </c>
      <c r="E6249" s="43">
        <v>4.2278592780793387</v>
      </c>
      <c r="F6249" s="43">
        <v>1.8944123527858943</v>
      </c>
      <c r="H6249" s="43">
        <v>9.5533492117549912E-5</v>
      </c>
      <c r="I6249" s="43">
        <v>8.942699281541433E-2</v>
      </c>
      <c r="J6249" s="43">
        <v>0</v>
      </c>
      <c r="K6249" s="43">
        <v>1</v>
      </c>
      <c r="M6249" s="43">
        <v>7.9277811792246577E-3</v>
      </c>
      <c r="N6249" s="43">
        <v>4.2643054644465335E-2</v>
      </c>
      <c r="O6249" s="43">
        <v>0</v>
      </c>
      <c r="P6249" s="43">
        <v>1</v>
      </c>
      <c r="R6249" s="43">
        <v>556.56059761456595</v>
      </c>
      <c r="S6249" s="43">
        <v>161.75832933905096</v>
      </c>
      <c r="T6249" s="43">
        <v>6400.9190374674645</v>
      </c>
      <c r="U6249" s="43">
        <v>7119.2379644210814</v>
      </c>
      <c r="W6249" s="43">
        <v>2353.0598864381241</v>
      </c>
      <c r="X6249" s="43">
        <v>0</v>
      </c>
      <c r="Y6249" s="43">
        <v>0</v>
      </c>
      <c r="Z6249" s="43">
        <v>2353.0598864381241</v>
      </c>
      <c r="AB6249" s="43">
        <v>53.264030073099299</v>
      </c>
      <c r="AC6249" s="43">
        <v>0</v>
      </c>
      <c r="AD6249" s="43">
        <v>0</v>
      </c>
      <c r="AE6249" s="43">
        <v>53.264030073099299</v>
      </c>
      <c r="AG6249" s="43">
        <v>4327277.1311597098</v>
      </c>
      <c r="AH6249" s="43">
        <v>508260.93547063478</v>
      </c>
      <c r="AI6249" s="43">
        <v>0</v>
      </c>
      <c r="AJ6249" s="43">
        <v>223708926.30701706</v>
      </c>
      <c r="AK6249" s="43">
        <v>228036203.43817678</v>
      </c>
    </row>
    <row r="6250" spans="3:37" x14ac:dyDescent="0.2">
      <c r="C6250" s="43">
        <v>6.121708196386022E-4</v>
      </c>
      <c r="D6250" s="43">
        <v>4.5240325469161465E-2</v>
      </c>
      <c r="E6250" s="43">
        <v>1.5462945607607155</v>
      </c>
      <c r="F6250" s="43">
        <v>0.87050279109166051</v>
      </c>
      <c r="H6250" s="43">
        <v>7.9814152817513464E-5</v>
      </c>
      <c r="I6250" s="43">
        <v>9.8765289654262789E-2</v>
      </c>
      <c r="J6250" s="43">
        <v>0</v>
      </c>
      <c r="K6250" s="43">
        <v>1</v>
      </c>
      <c r="M6250" s="43">
        <v>7.8328130206864813E-3</v>
      </c>
      <c r="N6250" s="43">
        <v>4.4096954481137464E-2</v>
      </c>
      <c r="O6250" s="43">
        <v>0</v>
      </c>
      <c r="P6250" s="43">
        <v>1</v>
      </c>
      <c r="R6250" s="43">
        <v>524.3734780701709</v>
      </c>
      <c r="S6250" s="43">
        <v>149.25422122627384</v>
      </c>
      <c r="T6250" s="43">
        <v>6539.8641742676364</v>
      </c>
      <c r="U6250" s="43">
        <v>7213.4918735640813</v>
      </c>
      <c r="W6250" s="43">
        <v>810.83585694708358</v>
      </c>
      <c r="X6250" s="43">
        <v>0</v>
      </c>
      <c r="Y6250" s="43">
        <v>0</v>
      </c>
      <c r="Z6250" s="43">
        <v>810.83585694708358</v>
      </c>
      <c r="AB6250" s="43">
        <v>-7.2658244964140657</v>
      </c>
      <c r="AC6250" s="43">
        <v>0</v>
      </c>
      <c r="AD6250" s="43">
        <v>0</v>
      </c>
      <c r="AE6250" s="43">
        <v>-7.2658244964140657</v>
      </c>
      <c r="AG6250" s="43">
        <v>1491127.1409256868</v>
      </c>
      <c r="AH6250" s="43">
        <v>175140.54510057005</v>
      </c>
      <c r="AI6250" s="43">
        <v>0</v>
      </c>
      <c r="AJ6250" s="43">
        <v>0</v>
      </c>
      <c r="AK6250" s="43">
        <v>1491127.1409256868</v>
      </c>
    </row>
    <row r="6251" spans="3:37" x14ac:dyDescent="0.2">
      <c r="C6251" s="43">
        <v>6.0737189925187684E-4</v>
      </c>
      <c r="D6251" s="43">
        <v>6.6082819184096975E-2</v>
      </c>
      <c r="E6251" s="43">
        <v>3.000766593302564</v>
      </c>
      <c r="F6251" s="43">
        <v>2.1850275305458249</v>
      </c>
      <c r="H6251" s="43">
        <v>8.7493804397375163E-5</v>
      </c>
      <c r="I6251" s="43">
        <v>0.10179875380574588</v>
      </c>
      <c r="J6251" s="43">
        <v>0</v>
      </c>
      <c r="K6251" s="43">
        <v>1</v>
      </c>
      <c r="M6251" s="43">
        <v>7.8188108829663535E-3</v>
      </c>
      <c r="N6251" s="43">
        <v>4.427013573651941E-2</v>
      </c>
      <c r="O6251" s="43">
        <v>0</v>
      </c>
      <c r="P6251" s="43">
        <v>1</v>
      </c>
      <c r="R6251" s="43">
        <v>759.9510685913832</v>
      </c>
      <c r="S6251" s="43">
        <v>168.64059863743029</v>
      </c>
      <c r="T6251" s="43">
        <v>6553.8113345950687</v>
      </c>
      <c r="U6251" s="43">
        <v>7482.4030018238827</v>
      </c>
      <c r="W6251" s="43">
        <v>2280.4357791736084</v>
      </c>
      <c r="X6251" s="43">
        <v>0</v>
      </c>
      <c r="Y6251" s="43">
        <v>0</v>
      </c>
      <c r="Z6251" s="43">
        <v>2280.4357791736084</v>
      </c>
      <c r="AB6251" s="43">
        <v>96.360234381890308</v>
      </c>
      <c r="AC6251" s="43">
        <v>0</v>
      </c>
      <c r="AD6251" s="43">
        <v>0</v>
      </c>
      <c r="AE6251" s="43">
        <v>96.360234381890308</v>
      </c>
      <c r="AG6251" s="43">
        <v>4193721.3979002656</v>
      </c>
      <c r="AH6251" s="43">
        <v>492574.12830149941</v>
      </c>
      <c r="AI6251" s="43">
        <v>0</v>
      </c>
      <c r="AJ6251" s="43">
        <v>404712984.40393931</v>
      </c>
      <c r="AK6251" s="43">
        <v>408906705.80183959</v>
      </c>
    </row>
    <row r="6252" spans="3:37" x14ac:dyDescent="0.2">
      <c r="C6252" s="43">
        <v>6.0767842540041981E-4</v>
      </c>
      <c r="D6252" s="43">
        <v>4.911111320977897E-2</v>
      </c>
      <c r="E6252" s="43">
        <v>1.5829208008132734</v>
      </c>
      <c r="F6252" s="43">
        <v>1.7263421663574749</v>
      </c>
      <c r="H6252" s="43">
        <v>1.110554730713309E-4</v>
      </c>
      <c r="I6252" s="43">
        <v>0.10499128874586028</v>
      </c>
      <c r="J6252" s="43">
        <v>0</v>
      </c>
      <c r="K6252" s="43">
        <v>1</v>
      </c>
      <c r="M6252" s="43">
        <v>7.7982362689174986E-3</v>
      </c>
      <c r="N6252" s="43">
        <v>4.571400529316727E-2</v>
      </c>
      <c r="O6252" s="43">
        <v>0</v>
      </c>
      <c r="P6252" s="43">
        <v>1</v>
      </c>
      <c r="R6252" s="43">
        <v>565.06182653425594</v>
      </c>
      <c r="S6252" s="43">
        <v>220.76773698292141</v>
      </c>
      <c r="T6252" s="43">
        <v>6749.7554188896793</v>
      </c>
      <c r="U6252" s="43">
        <v>7535.5849824068564</v>
      </c>
      <c r="W6252" s="43">
        <v>894.44811896661543</v>
      </c>
      <c r="X6252" s="43">
        <v>0</v>
      </c>
      <c r="Y6252" s="43">
        <v>0</v>
      </c>
      <c r="Z6252" s="43">
        <v>894.44811896661543</v>
      </c>
      <c r="AB6252" s="43">
        <v>43.91582073955594</v>
      </c>
      <c r="AC6252" s="43">
        <v>0</v>
      </c>
      <c r="AD6252" s="43">
        <v>0</v>
      </c>
      <c r="AE6252" s="43">
        <v>43.91582073955594</v>
      </c>
      <c r="AG6252" s="43">
        <v>1644890.0907796058</v>
      </c>
      <c r="AH6252" s="43">
        <v>193200.79369678893</v>
      </c>
      <c r="AI6252" s="43">
        <v>0</v>
      </c>
      <c r="AJ6252" s="43">
        <v>184446447.10613495</v>
      </c>
      <c r="AK6252" s="43">
        <v>186091337.19691455</v>
      </c>
    </row>
    <row r="6253" spans="3:37" x14ac:dyDescent="0.2">
      <c r="C6253" s="43">
        <v>6.2598921602541324E-4</v>
      </c>
      <c r="D6253" s="43">
        <v>6.435164415005179E-2</v>
      </c>
      <c r="E6253" s="43">
        <v>2.3304656583316588</v>
      </c>
      <c r="F6253" s="43">
        <v>2.1454996878172281</v>
      </c>
      <c r="H6253" s="43">
        <v>7.9339055442954732E-5</v>
      </c>
      <c r="I6253" s="43">
        <v>6.3552455756286819E-2</v>
      </c>
      <c r="J6253" s="43">
        <v>0</v>
      </c>
      <c r="K6253" s="43">
        <v>1</v>
      </c>
      <c r="M6253" s="43">
        <v>7.8921087939732848E-3</v>
      </c>
      <c r="N6253" s="43">
        <v>4.362760949686656E-2</v>
      </c>
      <c r="O6253" s="43">
        <v>0</v>
      </c>
      <c r="P6253" s="43">
        <v>1</v>
      </c>
      <c r="R6253" s="43">
        <v>762.72656342939365</v>
      </c>
      <c r="S6253" s="43">
        <v>95.468859745383639</v>
      </c>
      <c r="T6253" s="43">
        <v>6519.2382573571695</v>
      </c>
      <c r="U6253" s="43">
        <v>7377.4336805319472</v>
      </c>
      <c r="W6253" s="43">
        <v>1777.5080627695256</v>
      </c>
      <c r="X6253" s="43">
        <v>0</v>
      </c>
      <c r="Y6253" s="43">
        <v>0</v>
      </c>
      <c r="Z6253" s="43">
        <v>1777.5080627695256</v>
      </c>
      <c r="AB6253" s="43">
        <v>93.486225311915703</v>
      </c>
      <c r="AC6253" s="43">
        <v>0</v>
      </c>
      <c r="AD6253" s="43">
        <v>0</v>
      </c>
      <c r="AE6253" s="43">
        <v>93.486225311915703</v>
      </c>
      <c r="AG6253" s="43">
        <v>3268837.3274331577</v>
      </c>
      <c r="AH6253" s="43">
        <v>383941.74155821756</v>
      </c>
      <c r="AI6253" s="43">
        <v>0</v>
      </c>
      <c r="AJ6253" s="43">
        <v>392642146.31004596</v>
      </c>
      <c r="AK6253" s="43">
        <v>395910983.63747913</v>
      </c>
    </row>
    <row r="6254" spans="3:37" x14ac:dyDescent="0.2">
      <c r="C6254" s="43">
        <v>6.269224821453534E-4</v>
      </c>
      <c r="D6254" s="43">
        <v>5.2538835907170116E-2</v>
      </c>
      <c r="E6254" s="43">
        <v>6.031151497660332</v>
      </c>
      <c r="F6254" s="43">
        <v>2.8877132237851595</v>
      </c>
      <c r="H6254" s="43">
        <v>8.8766944405372722E-5</v>
      </c>
      <c r="I6254" s="43">
        <v>9.2469364278166183E-2</v>
      </c>
      <c r="J6254" s="43">
        <v>0</v>
      </c>
      <c r="K6254" s="43">
        <v>1</v>
      </c>
      <c r="M6254" s="43">
        <v>7.8378943572908408E-3</v>
      </c>
      <c r="N6254" s="43">
        <v>4.611744899603698E-2</v>
      </c>
      <c r="O6254" s="43">
        <v>0</v>
      </c>
      <c r="P6254" s="43">
        <v>1</v>
      </c>
      <c r="R6254" s="43">
        <v>623.64387759360693</v>
      </c>
      <c r="S6254" s="43">
        <v>155.41449273092928</v>
      </c>
      <c r="T6254" s="43">
        <v>6843.9535681599691</v>
      </c>
      <c r="U6254" s="43">
        <v>7623.0119384845057</v>
      </c>
      <c r="W6254" s="43">
        <v>3761.2907063553794</v>
      </c>
      <c r="X6254" s="43">
        <v>0</v>
      </c>
      <c r="Y6254" s="43">
        <v>0</v>
      </c>
      <c r="Z6254" s="43">
        <v>3761.2907063553794</v>
      </c>
      <c r="AB6254" s="43">
        <v>125.96690502927326</v>
      </c>
      <c r="AC6254" s="43">
        <v>0</v>
      </c>
      <c r="AD6254" s="43">
        <v>0</v>
      </c>
      <c r="AE6254" s="43">
        <v>125.96690502927326</v>
      </c>
      <c r="AG6254" s="43">
        <v>6917013.6089875428</v>
      </c>
      <c r="AH6254" s="43">
        <v>812438.79257276189</v>
      </c>
      <c r="AI6254" s="43">
        <v>0</v>
      </c>
      <c r="AJ6254" s="43">
        <v>529061001.12294769</v>
      </c>
      <c r="AK6254" s="43">
        <v>535978014.73193526</v>
      </c>
    </row>
    <row r="6255" spans="3:37" x14ac:dyDescent="0.2">
      <c r="C6255" s="43">
        <v>6.1202495421286418E-4</v>
      </c>
      <c r="D6255" s="43">
        <v>5.4752643052105587E-2</v>
      </c>
      <c r="E6255" s="43">
        <v>10.417174871297181</v>
      </c>
      <c r="F6255" s="43">
        <v>2.5503171859315259</v>
      </c>
      <c r="H6255" s="43">
        <v>9.4576596144535507E-5</v>
      </c>
      <c r="I6255" s="43">
        <v>0.11385192881211104</v>
      </c>
      <c r="J6255" s="43">
        <v>0</v>
      </c>
      <c r="K6255" s="43">
        <v>1</v>
      </c>
      <c r="M6255" s="43">
        <v>7.8246576050736826E-3</v>
      </c>
      <c r="N6255" s="43">
        <v>4.4926554871328517E-2</v>
      </c>
      <c r="O6255" s="43">
        <v>0</v>
      </c>
      <c r="P6255" s="43">
        <v>1</v>
      </c>
      <c r="R6255" s="43">
        <v>634.47803434840421</v>
      </c>
      <c r="S6255" s="43">
        <v>203.87615989840759</v>
      </c>
      <c r="T6255" s="43">
        <v>6655.9619716202305</v>
      </c>
      <c r="U6255" s="43">
        <v>7494.3161658670424</v>
      </c>
      <c r="W6255" s="43">
        <v>6609.4686358042263</v>
      </c>
      <c r="X6255" s="43">
        <v>0</v>
      </c>
      <c r="Y6255" s="43">
        <v>0</v>
      </c>
      <c r="Z6255" s="43">
        <v>6609.4686358042263</v>
      </c>
      <c r="AB6255" s="43">
        <v>105.2497154798631</v>
      </c>
      <c r="AC6255" s="43">
        <v>0</v>
      </c>
      <c r="AD6255" s="43">
        <v>0</v>
      </c>
      <c r="AE6255" s="43">
        <v>105.2497154798631</v>
      </c>
      <c r="AG6255" s="43">
        <v>12154812.821243972</v>
      </c>
      <c r="AH6255" s="43">
        <v>1427645.225333713</v>
      </c>
      <c r="AI6255" s="43">
        <v>0</v>
      </c>
      <c r="AJ6255" s="43">
        <v>442048805.01542503</v>
      </c>
      <c r="AK6255" s="43">
        <v>454203617.83666897</v>
      </c>
    </row>
    <row r="6256" spans="3:37" x14ac:dyDescent="0.2">
      <c r="C6256" s="43">
        <v>6.4264445416706284E-4</v>
      </c>
      <c r="D6256" s="43">
        <v>5.1666767249011827E-2</v>
      </c>
      <c r="E6256" s="43">
        <v>4.2038018842440712</v>
      </c>
      <c r="F6256" s="43">
        <v>3.4335993369127258</v>
      </c>
      <c r="H6256" s="43">
        <v>8.9545042855225144E-5</v>
      </c>
      <c r="I6256" s="43">
        <v>8.7894282125571002E-2</v>
      </c>
      <c r="J6256" s="43">
        <v>0</v>
      </c>
      <c r="K6256" s="43">
        <v>1</v>
      </c>
      <c r="M6256" s="43">
        <v>7.7736405132980664E-3</v>
      </c>
      <c r="N6256" s="43">
        <v>4.6752332599757085E-2</v>
      </c>
      <c r="O6256" s="43">
        <v>0</v>
      </c>
      <c r="P6256" s="43">
        <v>1</v>
      </c>
      <c r="R6256" s="43">
        <v>628.67244545417691</v>
      </c>
      <c r="S6256" s="43">
        <v>149.0199951144688</v>
      </c>
      <c r="T6256" s="43">
        <v>6881.2939444164431</v>
      </c>
      <c r="U6256" s="43">
        <v>7658.986384985089</v>
      </c>
      <c r="W6256" s="43">
        <v>2642.8144107725971</v>
      </c>
      <c r="X6256" s="43">
        <v>0</v>
      </c>
      <c r="Y6256" s="43">
        <v>0</v>
      </c>
      <c r="Z6256" s="43">
        <v>2642.8144107725971</v>
      </c>
      <c r="AB6256" s="43">
        <v>163.70324256400679</v>
      </c>
      <c r="AC6256" s="43">
        <v>0</v>
      </c>
      <c r="AD6256" s="43">
        <v>0</v>
      </c>
      <c r="AE6256" s="43">
        <v>163.70324256400679</v>
      </c>
      <c r="AG6256" s="43">
        <v>4860135.7014108058</v>
      </c>
      <c r="AH6256" s="43">
        <v>570847.91272688098</v>
      </c>
      <c r="AI6256" s="43">
        <v>0</v>
      </c>
      <c r="AJ6256" s="43">
        <v>687553618.76882851</v>
      </c>
      <c r="AK6256" s="43">
        <v>692413754.47023928</v>
      </c>
    </row>
    <row r="6257" spans="3:37" x14ac:dyDescent="0.2">
      <c r="C6257" s="43">
        <v>6.3117027317749486E-4</v>
      </c>
      <c r="D6257" s="43">
        <v>6.4933887497310661E-2</v>
      </c>
      <c r="E6257" s="43">
        <v>1.8444990038462583</v>
      </c>
      <c r="F6257" s="43">
        <v>1.2363153026453886</v>
      </c>
      <c r="H6257" s="43">
        <v>8.7585671650643586E-5</v>
      </c>
      <c r="I6257" s="43">
        <v>0.1039936284711992</v>
      </c>
      <c r="J6257" s="43">
        <v>0</v>
      </c>
      <c r="K6257" s="43">
        <v>1</v>
      </c>
      <c r="M6257" s="43">
        <v>7.8920577905639E-3</v>
      </c>
      <c r="N6257" s="43">
        <v>4.3216464814784868E-2</v>
      </c>
      <c r="O6257" s="43">
        <v>0</v>
      </c>
      <c r="P6257" s="43">
        <v>1</v>
      </c>
      <c r="R6257" s="43">
        <v>775.99748428526129</v>
      </c>
      <c r="S6257" s="43">
        <v>172.4575329251075</v>
      </c>
      <c r="T6257" s="43">
        <v>6457.7595073246557</v>
      </c>
      <c r="U6257" s="43">
        <v>7406.2145245350248</v>
      </c>
      <c r="W6257" s="43">
        <v>1431.3265867513669</v>
      </c>
      <c r="X6257" s="43">
        <v>0</v>
      </c>
      <c r="Y6257" s="43">
        <v>0</v>
      </c>
      <c r="Z6257" s="43">
        <v>1431.3265867513669</v>
      </c>
      <c r="AB6257" s="43">
        <v>19.621668597549689</v>
      </c>
      <c r="AC6257" s="43">
        <v>0</v>
      </c>
      <c r="AD6257" s="43">
        <v>0</v>
      </c>
      <c r="AE6257" s="43">
        <v>19.621668597549689</v>
      </c>
      <c r="AG6257" s="43">
        <v>2632209.5930357636</v>
      </c>
      <c r="AH6257" s="43">
        <v>309166.54273829528</v>
      </c>
      <c r="AI6257" s="43">
        <v>0</v>
      </c>
      <c r="AJ6257" s="43">
        <v>82411008.109708697</v>
      </c>
      <c r="AK6257" s="43">
        <v>85043217.702744454</v>
      </c>
    </row>
    <row r="6258" spans="3:37" x14ac:dyDescent="0.2">
      <c r="C6258" s="43">
        <v>5.9324289969099337E-4</v>
      </c>
      <c r="D6258" s="43">
        <v>5.5002240546783598E-2</v>
      </c>
      <c r="E6258" s="43">
        <v>3.5707414770188852</v>
      </c>
      <c r="F6258" s="43">
        <v>1.9060021451339897</v>
      </c>
      <c r="H6258" s="43">
        <v>9.0297511079695525E-5</v>
      </c>
      <c r="I6258" s="43">
        <v>0.13801834581333949</v>
      </c>
      <c r="J6258" s="43">
        <v>0</v>
      </c>
      <c r="K6258" s="43">
        <v>1</v>
      </c>
      <c r="M6258" s="43">
        <v>7.8351429208831144E-3</v>
      </c>
      <c r="N6258" s="43">
        <v>4.4547096752889648E-2</v>
      </c>
      <c r="O6258" s="43">
        <v>0</v>
      </c>
      <c r="P6258" s="43">
        <v>1</v>
      </c>
      <c r="R6258" s="43">
        <v>617.81052530571583</v>
      </c>
      <c r="S6258" s="43">
        <v>235.96901003006559</v>
      </c>
      <c r="T6258" s="43">
        <v>6608.5883562118979</v>
      </c>
      <c r="U6258" s="43">
        <v>7462.3678915476794</v>
      </c>
      <c r="W6258" s="43">
        <v>2206.0416676479449</v>
      </c>
      <c r="X6258" s="43">
        <v>0</v>
      </c>
      <c r="Y6258" s="43">
        <v>0</v>
      </c>
      <c r="Z6258" s="43">
        <v>2206.0416676479449</v>
      </c>
      <c r="AB6258" s="43">
        <v>59.8919297498269</v>
      </c>
      <c r="AC6258" s="43">
        <v>0</v>
      </c>
      <c r="AD6258" s="43">
        <v>0</v>
      </c>
      <c r="AE6258" s="43">
        <v>59.8919297498269</v>
      </c>
      <c r="AG6258" s="43">
        <v>4056910.6268045707</v>
      </c>
      <c r="AH6258" s="43">
        <v>476505.0002119561</v>
      </c>
      <c r="AI6258" s="43">
        <v>0</v>
      </c>
      <c r="AJ6258" s="43">
        <v>251546104.94927299</v>
      </c>
      <c r="AK6258" s="43">
        <v>255603015.57607755</v>
      </c>
    </row>
    <row r="6259" spans="3:37" x14ac:dyDescent="0.2">
      <c r="C6259" s="43">
        <v>6.2226402012233173E-4</v>
      </c>
      <c r="D6259" s="43">
        <v>5.1222067254772713E-2</v>
      </c>
      <c r="E6259" s="43">
        <v>3.003933270103782</v>
      </c>
      <c r="F6259" s="43">
        <v>5.5491137770042371</v>
      </c>
      <c r="H6259" s="43">
        <v>8.7933528001174602E-5</v>
      </c>
      <c r="I6259" s="43">
        <v>0.11781734615316608</v>
      </c>
      <c r="J6259" s="43">
        <v>0</v>
      </c>
      <c r="K6259" s="43">
        <v>1</v>
      </c>
      <c r="M6259" s="43">
        <v>7.9460037033586284E-3</v>
      </c>
      <c r="N6259" s="43">
        <v>4.5323675917575058E-2</v>
      </c>
      <c r="O6259" s="43">
        <v>0</v>
      </c>
      <c r="P6259" s="43">
        <v>1</v>
      </c>
      <c r="R6259" s="43">
        <v>603.4956794234256</v>
      </c>
      <c r="S6259" s="43">
        <v>196.15803696882577</v>
      </c>
      <c r="T6259" s="43">
        <v>6818.9304587450779</v>
      </c>
      <c r="U6259" s="43">
        <v>7618.5841751373291</v>
      </c>
      <c r="W6259" s="43">
        <v>1812.8607497839146</v>
      </c>
      <c r="X6259" s="43">
        <v>0</v>
      </c>
      <c r="Y6259" s="43">
        <v>0</v>
      </c>
      <c r="Z6259" s="43">
        <v>1812.8607497839146</v>
      </c>
      <c r="AB6259" s="43">
        <v>293.75464453015724</v>
      </c>
      <c r="AC6259" s="43">
        <v>0</v>
      </c>
      <c r="AD6259" s="43">
        <v>0</v>
      </c>
      <c r="AE6259" s="43">
        <v>293.75464453015724</v>
      </c>
      <c r="AG6259" s="43">
        <v>3333850.9188526189</v>
      </c>
      <c r="AH6259" s="43">
        <v>391577.92195332557</v>
      </c>
      <c r="AI6259" s="43">
        <v>0</v>
      </c>
      <c r="AJ6259" s="43">
        <v>1233769507.0266604</v>
      </c>
      <c r="AK6259" s="43">
        <v>1237103357.945513</v>
      </c>
    </row>
    <row r="6260" spans="3:37" x14ac:dyDescent="0.2">
      <c r="C6260" s="43">
        <v>6.0396197542340446E-4</v>
      </c>
      <c r="D6260" s="43">
        <v>6.0374540118048881E-2</v>
      </c>
      <c r="E6260" s="43">
        <v>2.7724189387408846</v>
      </c>
      <c r="F6260" s="43">
        <v>1.5068033758487398</v>
      </c>
      <c r="H6260" s="43">
        <v>9.3623684327748258E-5</v>
      </c>
      <c r="I6260" s="43">
        <v>0.11239363009082948</v>
      </c>
      <c r="J6260" s="43">
        <v>0</v>
      </c>
      <c r="K6260" s="43">
        <v>1</v>
      </c>
      <c r="M6260" s="43">
        <v>7.8679379832385932E-3</v>
      </c>
      <c r="N6260" s="43">
        <v>4.2377187735313369E-2</v>
      </c>
      <c r="O6260" s="43">
        <v>0</v>
      </c>
      <c r="P6260" s="43">
        <v>1</v>
      </c>
      <c r="R6260" s="43">
        <v>690.40798463456292</v>
      </c>
      <c r="S6260" s="43">
        <v>199.23691055828814</v>
      </c>
      <c r="T6260" s="43">
        <v>6312.9948234942267</v>
      </c>
      <c r="U6260" s="43">
        <v>7202.6397186870781</v>
      </c>
      <c r="W6260" s="43">
        <v>1914.1001720587878</v>
      </c>
      <c r="X6260" s="43">
        <v>0</v>
      </c>
      <c r="Y6260" s="43">
        <v>0</v>
      </c>
      <c r="Z6260" s="43">
        <v>1914.1001720587878</v>
      </c>
      <c r="AB6260" s="43">
        <v>37.439417413852176</v>
      </c>
      <c r="AC6260" s="43">
        <v>0</v>
      </c>
      <c r="AD6260" s="43">
        <v>0</v>
      </c>
      <c r="AE6260" s="43">
        <v>37.439417413852176</v>
      </c>
      <c r="AG6260" s="43">
        <v>3520030.2164161108</v>
      </c>
      <c r="AH6260" s="43">
        <v>413445.63716469816</v>
      </c>
      <c r="AI6260" s="43">
        <v>0</v>
      </c>
      <c r="AJ6260" s="43">
        <v>157245553.13817915</v>
      </c>
      <c r="AK6260" s="43">
        <v>160765583.35459527</v>
      </c>
    </row>
    <row r="6261" spans="3:37" x14ac:dyDescent="0.2">
      <c r="C6261" s="43">
        <v>5.9647837120918817E-4</v>
      </c>
      <c r="D6261" s="43">
        <v>5.6404771889967287E-2</v>
      </c>
      <c r="E6261" s="43">
        <v>4.1360189567743593</v>
      </c>
      <c r="F6261" s="43">
        <v>2.828032548692367</v>
      </c>
      <c r="H6261" s="43">
        <v>9.9632749514189101E-5</v>
      </c>
      <c r="I6261" s="43">
        <v>9.5032686120287965E-2</v>
      </c>
      <c r="J6261" s="43">
        <v>0</v>
      </c>
      <c r="K6261" s="43">
        <v>1</v>
      </c>
      <c r="M6261" s="43">
        <v>7.9184949418060757E-3</v>
      </c>
      <c r="N6261" s="43">
        <v>4.3859710394540792E-2</v>
      </c>
      <c r="O6261" s="43">
        <v>0</v>
      </c>
      <c r="P6261" s="43">
        <v>1</v>
      </c>
      <c r="R6261" s="43">
        <v>637.01978389500289</v>
      </c>
      <c r="S6261" s="43">
        <v>179.27407615019663</v>
      </c>
      <c r="T6261" s="43">
        <v>6575.8330121928166</v>
      </c>
      <c r="U6261" s="43">
        <v>7392.1268722380164</v>
      </c>
      <c r="W6261" s="43">
        <v>2634.7259020300376</v>
      </c>
      <c r="X6261" s="43">
        <v>0</v>
      </c>
      <c r="Y6261" s="43">
        <v>0</v>
      </c>
      <c r="Z6261" s="43">
        <v>2634.7259020300376</v>
      </c>
      <c r="AB6261" s="43">
        <v>124.6007402059516</v>
      </c>
      <c r="AC6261" s="43">
        <v>0</v>
      </c>
      <c r="AD6261" s="43">
        <v>0</v>
      </c>
      <c r="AE6261" s="43">
        <v>124.6007402059516</v>
      </c>
      <c r="AG6261" s="43">
        <v>4845260.9338332387</v>
      </c>
      <c r="AH6261" s="43">
        <v>569100.7948384881</v>
      </c>
      <c r="AI6261" s="43">
        <v>0</v>
      </c>
      <c r="AJ6261" s="43">
        <v>523323108.86499667</v>
      </c>
      <c r="AK6261" s="43">
        <v>528168369.79882991</v>
      </c>
    </row>
    <row r="6262" spans="3:37" x14ac:dyDescent="0.2">
      <c r="C6262" s="43">
        <v>6.2249422077242933E-4</v>
      </c>
      <c r="D6262" s="43">
        <v>5.3761759711464657E-2</v>
      </c>
      <c r="E6262" s="43">
        <v>3.3994523545598119</v>
      </c>
      <c r="F6262" s="43">
        <v>5.2597845889322006</v>
      </c>
      <c r="H6262" s="43">
        <v>8.8754219124952054E-5</v>
      </c>
      <c r="I6262" s="43">
        <v>8.4800608245756137E-2</v>
      </c>
      <c r="J6262" s="43">
        <v>0</v>
      </c>
      <c r="K6262" s="43">
        <v>1</v>
      </c>
      <c r="M6262" s="43">
        <v>7.8583040436014384E-3</v>
      </c>
      <c r="N6262" s="43">
        <v>4.4987044261992189E-2</v>
      </c>
      <c r="O6262" s="43">
        <v>0</v>
      </c>
      <c r="P6262" s="43">
        <v>1</v>
      </c>
      <c r="R6262" s="43">
        <v>633.65252826846256</v>
      </c>
      <c r="S6262" s="43">
        <v>142.50508038072064</v>
      </c>
      <c r="T6262" s="43">
        <v>6693.5831212990888</v>
      </c>
      <c r="U6262" s="43">
        <v>7469.740729948272</v>
      </c>
      <c r="W6262" s="43">
        <v>2154.0715791950029</v>
      </c>
      <c r="X6262" s="43">
        <v>0</v>
      </c>
      <c r="Y6262" s="43">
        <v>0</v>
      </c>
      <c r="Z6262" s="43">
        <v>2154.0715791950029</v>
      </c>
      <c r="AB6262" s="43">
        <v>288.81689038818371</v>
      </c>
      <c r="AC6262" s="43">
        <v>0</v>
      </c>
      <c r="AD6262" s="43">
        <v>0</v>
      </c>
      <c r="AE6262" s="43">
        <v>288.81689038818371</v>
      </c>
      <c r="AG6262" s="43">
        <v>3961337.6341396105</v>
      </c>
      <c r="AH6262" s="43">
        <v>465279.46110612061</v>
      </c>
      <c r="AI6262" s="43">
        <v>0</v>
      </c>
      <c r="AJ6262" s="43">
        <v>1213030939.6303716</v>
      </c>
      <c r="AK6262" s="43">
        <v>1216992277.2645111</v>
      </c>
    </row>
    <row r="6263" spans="3:37" x14ac:dyDescent="0.2">
      <c r="C6263" s="43">
        <v>6.1672214223007504E-4</v>
      </c>
      <c r="D6263" s="43">
        <v>5.4282384344805819E-2</v>
      </c>
      <c r="E6263" s="43">
        <v>4.4201002609518794</v>
      </c>
      <c r="F6263" s="43">
        <v>3.0984194688161253</v>
      </c>
      <c r="H6263" s="43">
        <v>8.1626083448441754E-5</v>
      </c>
      <c r="I6263" s="43">
        <v>0.12251311726238712</v>
      </c>
      <c r="J6263" s="43">
        <v>0</v>
      </c>
      <c r="K6263" s="43">
        <v>1</v>
      </c>
      <c r="M6263" s="43">
        <v>7.8275021615804193E-3</v>
      </c>
      <c r="N6263" s="43">
        <v>4.5483946395202965E-2</v>
      </c>
      <c r="O6263" s="43">
        <v>0</v>
      </c>
      <c r="P6263" s="43">
        <v>1</v>
      </c>
      <c r="R6263" s="43">
        <v>633.85632701955376</v>
      </c>
      <c r="S6263" s="43">
        <v>189.34503517898804</v>
      </c>
      <c r="T6263" s="43">
        <v>6740.9903903316299</v>
      </c>
      <c r="U6263" s="43">
        <v>7564.1917525301715</v>
      </c>
      <c r="W6263" s="43">
        <v>2801.7085164651294</v>
      </c>
      <c r="X6263" s="43">
        <v>0</v>
      </c>
      <c r="Y6263" s="43">
        <v>0</v>
      </c>
      <c r="Z6263" s="43">
        <v>2801.7085164651294</v>
      </c>
      <c r="AB6263" s="43">
        <v>142.32032090436201</v>
      </c>
      <c r="AC6263" s="43">
        <v>0</v>
      </c>
      <c r="AD6263" s="43">
        <v>0</v>
      </c>
      <c r="AE6263" s="43">
        <v>142.32032090436201</v>
      </c>
      <c r="AG6263" s="43">
        <v>5152341.9617793728</v>
      </c>
      <c r="AH6263" s="43">
        <v>605169.03955646791</v>
      </c>
      <c r="AI6263" s="43">
        <v>0</v>
      </c>
      <c r="AJ6263" s="43">
        <v>597745347.79832041</v>
      </c>
      <c r="AK6263" s="43">
        <v>602897689.76009977</v>
      </c>
    </row>
    <row r="6264" spans="3:37" x14ac:dyDescent="0.2">
      <c r="C6264" s="43">
        <v>6.1076160015571812E-4</v>
      </c>
      <c r="D6264" s="43">
        <v>4.5281345156924425E-2</v>
      </c>
      <c r="E6264" s="43">
        <v>3.1878451599506024</v>
      </c>
      <c r="F6264" s="43">
        <v>5.2789485497894306</v>
      </c>
      <c r="H6264" s="43">
        <v>9.2997070375688828E-5</v>
      </c>
      <c r="I6264" s="43">
        <v>0.13240008455236529</v>
      </c>
      <c r="J6264" s="43">
        <v>0</v>
      </c>
      <c r="K6264" s="43">
        <v>1</v>
      </c>
      <c r="M6264" s="43">
        <v>7.7841238873261227E-3</v>
      </c>
      <c r="N6264" s="43">
        <v>4.6591439862451178E-2</v>
      </c>
      <c r="O6264" s="43">
        <v>0</v>
      </c>
      <c r="P6264" s="43">
        <v>1</v>
      </c>
      <c r="R6264" s="43">
        <v>523.64072662921797</v>
      </c>
      <c r="S6264" s="43">
        <v>233.13093351766889</v>
      </c>
      <c r="T6264" s="43">
        <v>6866.8608059477065</v>
      </c>
      <c r="U6264" s="43">
        <v>7623.6324660945938</v>
      </c>
      <c r="W6264" s="43">
        <v>1669.2855559379691</v>
      </c>
      <c r="X6264" s="43">
        <v>0</v>
      </c>
      <c r="Y6264" s="43">
        <v>0</v>
      </c>
      <c r="Z6264" s="43">
        <v>1669.2855559379691</v>
      </c>
      <c r="AB6264" s="43">
        <v>239.74759487682303</v>
      </c>
      <c r="AC6264" s="43">
        <v>0</v>
      </c>
      <c r="AD6264" s="43">
        <v>0</v>
      </c>
      <c r="AE6264" s="43">
        <v>239.74759487682303</v>
      </c>
      <c r="AG6264" s="43">
        <v>3069816.1373699252</v>
      </c>
      <c r="AH6264" s="43">
        <v>360565.68008260132</v>
      </c>
      <c r="AI6264" s="43">
        <v>0</v>
      </c>
      <c r="AJ6264" s="43">
        <v>1006939898.4826567</v>
      </c>
      <c r="AK6264" s="43">
        <v>1010009714.6200266</v>
      </c>
    </row>
    <row r="6265" spans="3:37" x14ac:dyDescent="0.2">
      <c r="C6265" s="43">
        <v>6.0663980210942268E-4</v>
      </c>
      <c r="D6265" s="43">
        <v>6.1770116894389937E-2</v>
      </c>
      <c r="E6265" s="43">
        <v>3.7390835578603823</v>
      </c>
      <c r="F6265" s="43">
        <v>3.6914357081022846</v>
      </c>
      <c r="H6265" s="43">
        <v>8.9981387146220726E-5</v>
      </c>
      <c r="I6265" s="43">
        <v>0.10971087796812862</v>
      </c>
      <c r="J6265" s="43">
        <v>0</v>
      </c>
      <c r="K6265" s="43">
        <v>1</v>
      </c>
      <c r="M6265" s="43">
        <v>7.8024695309258036E-3</v>
      </c>
      <c r="N6265" s="43">
        <v>4.5933748294090915E-2</v>
      </c>
      <c r="O6265" s="43">
        <v>0</v>
      </c>
      <c r="P6265" s="43">
        <v>1</v>
      </c>
      <c r="R6265" s="43">
        <v>709.49885233440398</v>
      </c>
      <c r="S6265" s="43">
        <v>186.91525486645349</v>
      </c>
      <c r="T6265" s="43">
        <v>6785.882578291943</v>
      </c>
      <c r="U6265" s="43">
        <v>7682.2966854928</v>
      </c>
      <c r="W6265" s="43">
        <v>2652.8754930843811</v>
      </c>
      <c r="X6265" s="43">
        <v>0</v>
      </c>
      <c r="Y6265" s="43">
        <v>0</v>
      </c>
      <c r="Z6265" s="43">
        <v>2652.8754930843811</v>
      </c>
      <c r="AB6265" s="43">
        <v>204.32404842525332</v>
      </c>
      <c r="AC6265" s="43">
        <v>0</v>
      </c>
      <c r="AD6265" s="43">
        <v>0</v>
      </c>
      <c r="AE6265" s="43">
        <v>204.32404842525332</v>
      </c>
      <c r="AG6265" s="43">
        <v>4878638.0317821773</v>
      </c>
      <c r="AH6265" s="43">
        <v>573021.10650622635</v>
      </c>
      <c r="AI6265" s="43">
        <v>0</v>
      </c>
      <c r="AJ6265" s="43">
        <v>858161003.38606393</v>
      </c>
      <c r="AK6265" s="43">
        <v>863039641.41784608</v>
      </c>
    </row>
    <row r="6266" spans="3:37" x14ac:dyDescent="0.2">
      <c r="C6266" s="43">
        <v>5.8009429354790134E-4</v>
      </c>
      <c r="D6266" s="43">
        <v>5.2513372835144664E-2</v>
      </c>
      <c r="E6266" s="43">
        <v>3.7256341654863578</v>
      </c>
      <c r="F6266" s="43">
        <v>5.551854648585353</v>
      </c>
      <c r="H6266" s="43">
        <v>9.8748987407248912E-5</v>
      </c>
      <c r="I6266" s="43">
        <v>0.10899345110729619</v>
      </c>
      <c r="J6266" s="43">
        <v>0</v>
      </c>
      <c r="K6266" s="43">
        <v>1</v>
      </c>
      <c r="M6266" s="43">
        <v>7.8815259302481566E-3</v>
      </c>
      <c r="N6266" s="43">
        <v>4.7481313036084938E-2</v>
      </c>
      <c r="O6266" s="43">
        <v>0</v>
      </c>
      <c r="P6266" s="43">
        <v>1</v>
      </c>
      <c r="R6266" s="43">
        <v>576.78091169329821</v>
      </c>
      <c r="S6266" s="43">
        <v>203.78650815303561</v>
      </c>
      <c r="T6266" s="43">
        <v>7085.5799348333876</v>
      </c>
      <c r="U6266" s="43">
        <v>7866.1473546797215</v>
      </c>
      <c r="W6266" s="43">
        <v>2148.8746706049219</v>
      </c>
      <c r="X6266" s="43">
        <v>0</v>
      </c>
      <c r="Y6266" s="43">
        <v>0</v>
      </c>
      <c r="Z6266" s="43">
        <v>2148.8746706049219</v>
      </c>
      <c r="AB6266" s="43">
        <v>280.9202475293888</v>
      </c>
      <c r="AC6266" s="43">
        <v>0</v>
      </c>
      <c r="AD6266" s="43">
        <v>0</v>
      </c>
      <c r="AE6266" s="43">
        <v>280.9202475293888</v>
      </c>
      <c r="AG6266" s="43">
        <v>3951780.5192424515</v>
      </c>
      <c r="AH6266" s="43">
        <v>464156.92885066313</v>
      </c>
      <c r="AI6266" s="43">
        <v>0</v>
      </c>
      <c r="AJ6266" s="43">
        <v>1179865039.6234329</v>
      </c>
      <c r="AK6266" s="43">
        <v>1183816820.1426754</v>
      </c>
    </row>
    <row r="6267" spans="3:37" x14ac:dyDescent="0.2">
      <c r="C6267" s="43">
        <v>5.9165239072929844E-4</v>
      </c>
      <c r="D6267" s="43">
        <v>5.2081978077513059E-2</v>
      </c>
      <c r="E6267" s="43">
        <v>3.8166020782492232</v>
      </c>
      <c r="F6267" s="43">
        <v>1.5745266085909879</v>
      </c>
      <c r="H6267" s="43">
        <v>8.4984587605873991E-5</v>
      </c>
      <c r="I6267" s="43">
        <v>0.10198102039314649</v>
      </c>
      <c r="J6267" s="43">
        <v>0</v>
      </c>
      <c r="K6267" s="43">
        <v>1</v>
      </c>
      <c r="M6267" s="43">
        <v>7.8859817155615408E-3</v>
      </c>
      <c r="N6267" s="43">
        <v>4.4872479283496518E-2</v>
      </c>
      <c r="O6267" s="43">
        <v>0</v>
      </c>
      <c r="P6267" s="43">
        <v>1</v>
      </c>
      <c r="R6267" s="43">
        <v>583.44035785428957</v>
      </c>
      <c r="S6267" s="43">
        <v>164.0974744855431</v>
      </c>
      <c r="T6267" s="43">
        <v>6700.0524776931197</v>
      </c>
      <c r="U6267" s="43">
        <v>7447.5903100329524</v>
      </c>
      <c r="W6267" s="43">
        <v>2226.759682321152</v>
      </c>
      <c r="X6267" s="43">
        <v>0</v>
      </c>
      <c r="Y6267" s="43">
        <v>0</v>
      </c>
      <c r="Z6267" s="43">
        <v>2226.759682321152</v>
      </c>
      <c r="AB6267" s="43">
        <v>35.866615082105696</v>
      </c>
      <c r="AC6267" s="43">
        <v>0</v>
      </c>
      <c r="AD6267" s="43">
        <v>0</v>
      </c>
      <c r="AE6267" s="43">
        <v>35.866615082105696</v>
      </c>
      <c r="AG6267" s="43">
        <v>4095011.0557885985</v>
      </c>
      <c r="AH6267" s="43">
        <v>480980.09138136881</v>
      </c>
      <c r="AI6267" s="43">
        <v>0</v>
      </c>
      <c r="AJ6267" s="43">
        <v>150639783.34484392</v>
      </c>
      <c r="AK6267" s="43">
        <v>154734794.40063253</v>
      </c>
    </row>
    <row r="6268" spans="3:37" x14ac:dyDescent="0.2">
      <c r="C6268" s="43">
        <v>6.1248988852091735E-4</v>
      </c>
      <c r="D6268" s="43">
        <v>6.6991727856294481E-2</v>
      </c>
      <c r="E6268" s="43">
        <v>5.9331090659417844</v>
      </c>
      <c r="F6268" s="43">
        <v>4.0827990776908241</v>
      </c>
      <c r="H6268" s="43">
        <v>1.0001878304255474E-4</v>
      </c>
      <c r="I6268" s="43">
        <v>0.11248107782671668</v>
      </c>
      <c r="J6268" s="43">
        <v>0</v>
      </c>
      <c r="K6268" s="43">
        <v>1</v>
      </c>
      <c r="M6268" s="43">
        <v>7.865761206500288E-3</v>
      </c>
      <c r="N6268" s="43">
        <v>4.2241256007235974E-2</v>
      </c>
      <c r="O6268" s="43">
        <v>0</v>
      </c>
      <c r="P6268" s="43">
        <v>1</v>
      </c>
      <c r="R6268" s="43">
        <v>776.89526671283261</v>
      </c>
      <c r="S6268" s="43">
        <v>213.01167531702887</v>
      </c>
      <c r="T6268" s="43">
        <v>6291.0038877298875</v>
      </c>
      <c r="U6268" s="43">
        <v>7280.9108297597486</v>
      </c>
      <c r="W6268" s="43">
        <v>4609.404350221168</v>
      </c>
      <c r="X6268" s="43">
        <v>0</v>
      </c>
      <c r="Y6268" s="43">
        <v>0</v>
      </c>
      <c r="Z6268" s="43">
        <v>4609.404350221168</v>
      </c>
      <c r="AB6268" s="43">
        <v>256.26628525026155</v>
      </c>
      <c r="AC6268" s="43">
        <v>0</v>
      </c>
      <c r="AD6268" s="43">
        <v>0</v>
      </c>
      <c r="AE6268" s="43">
        <v>256.26628525026155</v>
      </c>
      <c r="AG6268" s="43">
        <v>8476694.6000567283</v>
      </c>
      <c r="AH6268" s="43">
        <v>995631.33964777226</v>
      </c>
      <c r="AI6268" s="43">
        <v>0</v>
      </c>
      <c r="AJ6268" s="43">
        <v>1076318398.0510986</v>
      </c>
      <c r="AK6268" s="43">
        <v>1084795092.6511552</v>
      </c>
    </row>
    <row r="6269" spans="3:37" x14ac:dyDescent="0.2">
      <c r="C6269" s="43">
        <v>6.0432992863211654E-4</v>
      </c>
      <c r="D6269" s="43">
        <v>5.49468702865753E-2</v>
      </c>
      <c r="E6269" s="43">
        <v>3.7738238824196997</v>
      </c>
      <c r="F6269" s="43">
        <v>4.4658811261446267</v>
      </c>
      <c r="H6269" s="43">
        <v>8.6506503087807824E-5</v>
      </c>
      <c r="I6269" s="43">
        <v>0.10109482461138697</v>
      </c>
      <c r="J6269" s="43">
        <v>0</v>
      </c>
      <c r="K6269" s="43">
        <v>1</v>
      </c>
      <c r="M6269" s="43">
        <v>7.8203781489094484E-3</v>
      </c>
      <c r="N6269" s="43">
        <v>4.5500387292849005E-2</v>
      </c>
      <c r="O6269" s="43">
        <v>0</v>
      </c>
      <c r="P6269" s="43">
        <v>1</v>
      </c>
      <c r="R6269" s="43">
        <v>628.72312725691631</v>
      </c>
      <c r="S6269" s="43">
        <v>165.58464164673157</v>
      </c>
      <c r="T6269" s="43">
        <v>6737.2896610059297</v>
      </c>
      <c r="U6269" s="43">
        <v>7531.5974299095778</v>
      </c>
      <c r="W6269" s="43">
        <v>2372.6903530717509</v>
      </c>
      <c r="X6269" s="43">
        <v>0</v>
      </c>
      <c r="Y6269" s="43">
        <v>0</v>
      </c>
      <c r="Z6269" s="43">
        <v>2372.6903530717509</v>
      </c>
      <c r="AB6269" s="43">
        <v>233.16151937534985</v>
      </c>
      <c r="AC6269" s="43">
        <v>0</v>
      </c>
      <c r="AD6269" s="43">
        <v>0</v>
      </c>
      <c r="AE6269" s="43">
        <v>233.16151937534985</v>
      </c>
      <c r="AG6269" s="43">
        <v>4363377.5592989502</v>
      </c>
      <c r="AH6269" s="43">
        <v>512501.1162634982</v>
      </c>
      <c r="AI6269" s="43">
        <v>0</v>
      </c>
      <c r="AJ6269" s="43">
        <v>979278381.37646937</v>
      </c>
      <c r="AK6269" s="43">
        <v>983641758.93576837</v>
      </c>
    </row>
    <row r="6270" spans="3:37" x14ac:dyDescent="0.2">
      <c r="C6270" s="43">
        <v>6.2181159483576387E-4</v>
      </c>
      <c r="D6270" s="43">
        <v>4.7609956613063144E-2</v>
      </c>
      <c r="E6270" s="43">
        <v>2.74621637603083</v>
      </c>
      <c r="F6270" s="43">
        <v>2.6112661012941381</v>
      </c>
      <c r="H6270" s="43">
        <v>8.7277184198901179E-5</v>
      </c>
      <c r="I6270" s="43">
        <v>0.10113519694749817</v>
      </c>
      <c r="J6270" s="43">
        <v>0</v>
      </c>
      <c r="K6270" s="43">
        <v>1</v>
      </c>
      <c r="M6270" s="43">
        <v>7.9062356131393008E-3</v>
      </c>
      <c r="N6270" s="43">
        <v>4.4000843113614581E-2</v>
      </c>
      <c r="O6270" s="43">
        <v>0</v>
      </c>
      <c r="P6270" s="43">
        <v>1</v>
      </c>
      <c r="R6270" s="43">
        <v>560.53014605956844</v>
      </c>
      <c r="S6270" s="43">
        <v>167.12654056254337</v>
      </c>
      <c r="T6270" s="43">
        <v>6586.7794756603016</v>
      </c>
      <c r="U6270" s="43">
        <v>7314.4361622824135</v>
      </c>
      <c r="W6270" s="43">
        <v>1539.3370663677399</v>
      </c>
      <c r="X6270" s="43">
        <v>0</v>
      </c>
      <c r="Y6270" s="43">
        <v>0</v>
      </c>
      <c r="Z6270" s="43">
        <v>1539.3370663677399</v>
      </c>
      <c r="AB6270" s="43">
        <v>96.638464871618112</v>
      </c>
      <c r="AC6270" s="43">
        <v>0</v>
      </c>
      <c r="AD6270" s="43">
        <v>0</v>
      </c>
      <c r="AE6270" s="43">
        <v>96.638464871618112</v>
      </c>
      <c r="AG6270" s="43">
        <v>2830840.8650502735</v>
      </c>
      <c r="AH6270" s="43">
        <v>332496.80633543181</v>
      </c>
      <c r="AI6270" s="43">
        <v>0</v>
      </c>
      <c r="AJ6270" s="43">
        <v>405881552.46079606</v>
      </c>
      <c r="AK6270" s="43">
        <v>408712393.32584631</v>
      </c>
    </row>
    <row r="6271" spans="3:37" x14ac:dyDescent="0.2">
      <c r="C6271" s="43">
        <v>6.1876641930436183E-4</v>
      </c>
      <c r="D6271" s="43">
        <v>5.4476158113705098E-2</v>
      </c>
      <c r="E6271" s="43">
        <v>5.3445231565904097</v>
      </c>
      <c r="F6271" s="43">
        <v>2.294009175593283</v>
      </c>
      <c r="H6271" s="43">
        <v>8.101961083336313E-5</v>
      </c>
      <c r="I6271" s="43">
        <v>0.12232527936101412</v>
      </c>
      <c r="J6271" s="43">
        <v>0</v>
      </c>
      <c r="K6271" s="43">
        <v>1</v>
      </c>
      <c r="M6271" s="43">
        <v>7.7495117469693871E-3</v>
      </c>
      <c r="N6271" s="43">
        <v>4.3766707018296901E-2</v>
      </c>
      <c r="O6271" s="43">
        <v>0</v>
      </c>
      <c r="P6271" s="43">
        <v>1</v>
      </c>
      <c r="R6271" s="43">
        <v>638.22759943466622</v>
      </c>
      <c r="S6271" s="43">
        <v>187.65007477841584</v>
      </c>
      <c r="T6271" s="43">
        <v>6421.856332853873</v>
      </c>
      <c r="U6271" s="43">
        <v>7247.7340070669552</v>
      </c>
      <c r="W6271" s="43">
        <v>3411.022184353682</v>
      </c>
      <c r="X6271" s="43">
        <v>0</v>
      </c>
      <c r="Y6271" s="43">
        <v>0</v>
      </c>
      <c r="Z6271" s="43">
        <v>3411.022184353682</v>
      </c>
      <c r="AB6271" s="43">
        <v>88.368343567030564</v>
      </c>
      <c r="AC6271" s="43">
        <v>0</v>
      </c>
      <c r="AD6271" s="43">
        <v>0</v>
      </c>
      <c r="AE6271" s="43">
        <v>88.368343567030564</v>
      </c>
      <c r="AG6271" s="43">
        <v>6272869.7970264209</v>
      </c>
      <c r="AH6271" s="43">
        <v>736780.79182039527</v>
      </c>
      <c r="AI6271" s="43">
        <v>0</v>
      </c>
      <c r="AJ6271" s="43">
        <v>371147042.98152834</v>
      </c>
      <c r="AK6271" s="43">
        <v>377419912.77855474</v>
      </c>
    </row>
    <row r="6272" spans="3:37" x14ac:dyDescent="0.2">
      <c r="C6272" s="43">
        <v>6.0979534179150298E-4</v>
      </c>
      <c r="D6272" s="43">
        <v>6.0849520530973034E-2</v>
      </c>
      <c r="E6272" s="43">
        <v>5.1216349529889689</v>
      </c>
      <c r="F6272" s="43">
        <v>3.5452294339769574</v>
      </c>
      <c r="H6272" s="43">
        <v>9.537121248337499E-5</v>
      </c>
      <c r="I6272" s="43">
        <v>8.9374276991833604E-2</v>
      </c>
      <c r="J6272" s="43">
        <v>0</v>
      </c>
      <c r="K6272" s="43">
        <v>1</v>
      </c>
      <c r="M6272" s="43">
        <v>7.8690178098569374E-3</v>
      </c>
      <c r="N6272" s="43">
        <v>4.7657310178412571E-2</v>
      </c>
      <c r="O6272" s="43">
        <v>0</v>
      </c>
      <c r="P6272" s="43">
        <v>1</v>
      </c>
      <c r="R6272" s="43">
        <v>702.56034945541955</v>
      </c>
      <c r="S6272" s="43">
        <v>161.38836368052594</v>
      </c>
      <c r="T6272" s="43">
        <v>7100.5571580230808</v>
      </c>
      <c r="U6272" s="43">
        <v>7964.5058711590264</v>
      </c>
      <c r="W6272" s="43">
        <v>3598.2576423550213</v>
      </c>
      <c r="X6272" s="43">
        <v>0</v>
      </c>
      <c r="Y6272" s="43">
        <v>0</v>
      </c>
      <c r="Z6272" s="43">
        <v>3598.2576423550213</v>
      </c>
      <c r="AB6272" s="43">
        <v>191.3349690219606</v>
      </c>
      <c r="AC6272" s="43">
        <v>0</v>
      </c>
      <c r="AD6272" s="43">
        <v>0</v>
      </c>
      <c r="AE6272" s="43">
        <v>191.3349690219606</v>
      </c>
      <c r="AG6272" s="43">
        <v>6617195.8042908842</v>
      </c>
      <c r="AH6272" s="43">
        <v>777223.65074868465</v>
      </c>
      <c r="AI6272" s="43">
        <v>0</v>
      </c>
      <c r="AJ6272" s="43">
        <v>803606869.89223456</v>
      </c>
      <c r="AK6272" s="43">
        <v>810224065.69652545</v>
      </c>
    </row>
    <row r="6273" spans="3:37" x14ac:dyDescent="0.2">
      <c r="C6273" s="43">
        <v>6.2136169337068115E-4</v>
      </c>
      <c r="D6273" s="43">
        <v>4.6017498038941312E-2</v>
      </c>
      <c r="E6273" s="43">
        <v>4.1717038224020211</v>
      </c>
      <c r="F6273" s="43">
        <v>5.8055440503181774</v>
      </c>
      <c r="H6273" s="43">
        <v>8.4504143441100553E-5</v>
      </c>
      <c r="I6273" s="43">
        <v>9.9554675671817944E-2</v>
      </c>
      <c r="J6273" s="43">
        <v>0</v>
      </c>
      <c r="K6273" s="43">
        <v>1</v>
      </c>
      <c r="M6273" s="43">
        <v>7.8997570439832687E-3</v>
      </c>
      <c r="N6273" s="43">
        <v>4.6465512466355885E-2</v>
      </c>
      <c r="O6273" s="43">
        <v>0</v>
      </c>
      <c r="P6273" s="43">
        <v>1</v>
      </c>
      <c r="R6273" s="43">
        <v>541.38952792360635</v>
      </c>
      <c r="S6273" s="43">
        <v>159.28762561971595</v>
      </c>
      <c r="T6273" s="43">
        <v>6950.032555638405</v>
      </c>
      <c r="U6273" s="43">
        <v>7650.7097091817277</v>
      </c>
      <c r="W6273" s="43">
        <v>2258.5167630473343</v>
      </c>
      <c r="X6273" s="43">
        <v>0</v>
      </c>
      <c r="Y6273" s="43">
        <v>0</v>
      </c>
      <c r="Z6273" s="43">
        <v>2258.5167630473343</v>
      </c>
      <c r="AB6273" s="43">
        <v>278.37882105551029</v>
      </c>
      <c r="AC6273" s="43">
        <v>0</v>
      </c>
      <c r="AD6273" s="43">
        <v>0</v>
      </c>
      <c r="AE6273" s="43">
        <v>278.37882105551029</v>
      </c>
      <c r="AG6273" s="43">
        <v>4153412.3272440475</v>
      </c>
      <c r="AH6273" s="43">
        <v>487839.62081822421</v>
      </c>
      <c r="AI6273" s="43">
        <v>0</v>
      </c>
      <c r="AJ6273" s="43">
        <v>1169191048.4331431</v>
      </c>
      <c r="AK6273" s="43">
        <v>1173344460.7603872</v>
      </c>
    </row>
    <row r="6274" spans="3:37" x14ac:dyDescent="0.2">
      <c r="C6274" s="43">
        <v>5.9814496473235813E-4</v>
      </c>
      <c r="D6274" s="43">
        <v>5.3331060758836805E-2</v>
      </c>
      <c r="E6274" s="43">
        <v>3.777034842634118</v>
      </c>
      <c r="F6274" s="43">
        <v>1.8504473924791278</v>
      </c>
      <c r="H6274" s="43">
        <v>9.2057045883109367E-5</v>
      </c>
      <c r="I6274" s="43">
        <v>0.13985005155990282</v>
      </c>
      <c r="J6274" s="43">
        <v>0</v>
      </c>
      <c r="K6274" s="43">
        <v>1</v>
      </c>
      <c r="M6274" s="43">
        <v>7.949550622846524E-3</v>
      </c>
      <c r="N6274" s="43">
        <v>4.5760635483357182E-2</v>
      </c>
      <c r="O6274" s="43">
        <v>0</v>
      </c>
      <c r="P6274" s="43">
        <v>1</v>
      </c>
      <c r="R6274" s="43">
        <v>603.98902311779557</v>
      </c>
      <c r="S6274" s="43">
        <v>243.75977359842696</v>
      </c>
      <c r="T6274" s="43">
        <v>6887.7440296345558</v>
      </c>
      <c r="U6274" s="43">
        <v>7735.4928263507782</v>
      </c>
      <c r="W6274" s="43">
        <v>2281.2875848844578</v>
      </c>
      <c r="X6274" s="43">
        <v>0</v>
      </c>
      <c r="Y6274" s="43">
        <v>0</v>
      </c>
      <c r="Z6274" s="43">
        <v>2281.2875848844578</v>
      </c>
      <c r="AB6274" s="43">
        <v>54.961715208230302</v>
      </c>
      <c r="AC6274" s="43">
        <v>0</v>
      </c>
      <c r="AD6274" s="43">
        <v>0</v>
      </c>
      <c r="AE6274" s="43">
        <v>54.961715208230302</v>
      </c>
      <c r="AG6274" s="43">
        <v>4195287.868602518</v>
      </c>
      <c r="AH6274" s="43">
        <v>492758.11833504291</v>
      </c>
      <c r="AI6274" s="43">
        <v>0</v>
      </c>
      <c r="AJ6274" s="43">
        <v>230839203.87456727</v>
      </c>
      <c r="AK6274" s="43">
        <v>235034491.74316978</v>
      </c>
    </row>
    <row r="6275" spans="3:37" x14ac:dyDescent="0.2">
      <c r="C6275" s="43">
        <v>5.9964346172430112E-4</v>
      </c>
      <c r="D6275" s="43">
        <v>5.0642471554756582E-2</v>
      </c>
      <c r="E6275" s="43">
        <v>3.5192600083821968</v>
      </c>
      <c r="F6275" s="43">
        <v>3.0954038311919034</v>
      </c>
      <c r="H6275" s="43">
        <v>8.2218171347929109E-5</v>
      </c>
      <c r="I6275" s="43">
        <v>8.5650851519916929E-2</v>
      </c>
      <c r="J6275" s="43">
        <v>0</v>
      </c>
      <c r="K6275" s="43">
        <v>1</v>
      </c>
      <c r="M6275" s="43">
        <v>7.9149187644586005E-3</v>
      </c>
      <c r="N6275" s="43">
        <v>4.6644187048878072E-2</v>
      </c>
      <c r="O6275" s="43">
        <v>0</v>
      </c>
      <c r="P6275" s="43">
        <v>1</v>
      </c>
      <c r="R6275" s="43">
        <v>574.97686193508264</v>
      </c>
      <c r="S6275" s="43">
        <v>133.33429561935094</v>
      </c>
      <c r="T6275" s="43">
        <v>6990.1478684080339</v>
      </c>
      <c r="U6275" s="43">
        <v>7698.4590259624674</v>
      </c>
      <c r="W6275" s="43">
        <v>2023.4930759532281</v>
      </c>
      <c r="X6275" s="43">
        <v>0</v>
      </c>
      <c r="Y6275" s="43">
        <v>0</v>
      </c>
      <c r="Z6275" s="43">
        <v>2023.4930759532281</v>
      </c>
      <c r="AB6275" s="43">
        <v>128.91453296996531</v>
      </c>
      <c r="AC6275" s="43">
        <v>0</v>
      </c>
      <c r="AD6275" s="43">
        <v>0</v>
      </c>
      <c r="AE6275" s="43">
        <v>128.91453296996531</v>
      </c>
      <c r="AG6275" s="43">
        <v>3721203.7666779864</v>
      </c>
      <c r="AH6275" s="43">
        <v>437074.50440589729</v>
      </c>
      <c r="AI6275" s="43">
        <v>0</v>
      </c>
      <c r="AJ6275" s="43">
        <v>541441038.4738543</v>
      </c>
      <c r="AK6275" s="43">
        <v>545162242.24053228</v>
      </c>
    </row>
    <row r="6276" spans="3:37" x14ac:dyDescent="0.2">
      <c r="C6276" s="43">
        <v>5.8792164954873049E-4</v>
      </c>
      <c r="D6276" s="43">
        <v>5.1385489021936001E-2</v>
      </c>
      <c r="E6276" s="43">
        <v>5.5281482447021402</v>
      </c>
      <c r="F6276" s="43">
        <v>2.1440440311237778</v>
      </c>
      <c r="H6276" s="43">
        <v>9.060346811551323E-5</v>
      </c>
      <c r="I6276" s="43">
        <v>0.12843757697999081</v>
      </c>
      <c r="J6276" s="43">
        <v>0</v>
      </c>
      <c r="K6276" s="43">
        <v>1</v>
      </c>
      <c r="M6276" s="43">
        <v>7.9084600683970718E-3</v>
      </c>
      <c r="N6276" s="43">
        <v>4.4624720529024733E-2</v>
      </c>
      <c r="O6276" s="43">
        <v>0</v>
      </c>
      <c r="P6276" s="43">
        <v>1</v>
      </c>
      <c r="R6276" s="43">
        <v>572.00828556732051</v>
      </c>
      <c r="S6276" s="43">
        <v>220.33287356995825</v>
      </c>
      <c r="T6276" s="43">
        <v>6682.0513408320185</v>
      </c>
      <c r="U6276" s="43">
        <v>7474.3924999692972</v>
      </c>
      <c r="W6276" s="43">
        <v>3162.1465998140634</v>
      </c>
      <c r="X6276" s="43">
        <v>0</v>
      </c>
      <c r="Y6276" s="43">
        <v>0</v>
      </c>
      <c r="Z6276" s="43">
        <v>3162.1465998140634</v>
      </c>
      <c r="AB6276" s="43">
        <v>70.0210851396603</v>
      </c>
      <c r="AC6276" s="43">
        <v>0</v>
      </c>
      <c r="AD6276" s="43">
        <v>0</v>
      </c>
      <c r="AE6276" s="43">
        <v>70.0210851396603</v>
      </c>
      <c r="AG6276" s="43">
        <v>5815187.5970580624</v>
      </c>
      <c r="AH6276" s="43">
        <v>683023.66555983771</v>
      </c>
      <c r="AI6276" s="43">
        <v>0</v>
      </c>
      <c r="AJ6276" s="43">
        <v>294088557.58657324</v>
      </c>
      <c r="AK6276" s="43">
        <v>299903745.1836313</v>
      </c>
    </row>
    <row r="6277" spans="3:37" x14ac:dyDescent="0.2">
      <c r="C6277" s="43">
        <v>6.3131281941941619E-4</v>
      </c>
      <c r="D6277" s="43">
        <v>5.7126694913374743E-2</v>
      </c>
      <c r="E6277" s="43">
        <v>2.3836876206280553</v>
      </c>
      <c r="F6277" s="43">
        <v>4.6727103827517604</v>
      </c>
      <c r="H6277" s="43">
        <v>9.478815725127987E-5</v>
      </c>
      <c r="I6277" s="43">
        <v>8.7507197670667392E-2</v>
      </c>
      <c r="J6277" s="43">
        <v>0</v>
      </c>
      <c r="K6277" s="43">
        <v>1</v>
      </c>
      <c r="M6277" s="43">
        <v>7.9025902722883457E-3</v>
      </c>
      <c r="N6277" s="43">
        <v>5.025204796495597E-2</v>
      </c>
      <c r="O6277" s="43">
        <v>0</v>
      </c>
      <c r="P6277" s="43">
        <v>1</v>
      </c>
      <c r="R6277" s="43">
        <v>682.85120398886147</v>
      </c>
      <c r="S6277" s="43">
        <v>157.05082761820887</v>
      </c>
      <c r="T6277" s="43">
        <v>7519.0955540010518</v>
      </c>
      <c r="U6277" s="43">
        <v>8358.9975856081219</v>
      </c>
      <c r="W6277" s="43">
        <v>1627.7039616792119</v>
      </c>
      <c r="X6277" s="43">
        <v>0</v>
      </c>
      <c r="Y6277" s="43">
        <v>0</v>
      </c>
      <c r="Z6277" s="43">
        <v>1627.7039616792119</v>
      </c>
      <c r="AB6277" s="43">
        <v>268.34687362379418</v>
      </c>
      <c r="AC6277" s="43">
        <v>0</v>
      </c>
      <c r="AD6277" s="43">
        <v>0</v>
      </c>
      <c r="AE6277" s="43">
        <v>268.34687362379418</v>
      </c>
      <c r="AG6277" s="43">
        <v>2993347.5855280706</v>
      </c>
      <c r="AH6277" s="43">
        <v>351584.0557227098</v>
      </c>
      <c r="AI6277" s="43">
        <v>0</v>
      </c>
      <c r="AJ6277" s="43">
        <v>1127056869.2199357</v>
      </c>
      <c r="AK6277" s="43">
        <v>1130050216.8054638</v>
      </c>
    </row>
    <row r="6278" spans="3:37" x14ac:dyDescent="0.2">
      <c r="C6278" s="43">
        <v>6.3368559557230864E-4</v>
      </c>
      <c r="D6278" s="43">
        <v>5.935176587993396E-2</v>
      </c>
      <c r="E6278" s="43">
        <v>3.4349307095194122</v>
      </c>
      <c r="F6278" s="43">
        <v>1.2506114041770455</v>
      </c>
      <c r="H6278" s="43">
        <v>8.8144466678522542E-5</v>
      </c>
      <c r="I6278" s="43">
        <v>0.12860200377331454</v>
      </c>
      <c r="J6278" s="43">
        <v>0</v>
      </c>
      <c r="K6278" s="43">
        <v>1</v>
      </c>
      <c r="M6278" s="43">
        <v>7.8323079363269918E-3</v>
      </c>
      <c r="N6278" s="43">
        <v>4.5126215766221243E-2</v>
      </c>
      <c r="O6278" s="43">
        <v>0</v>
      </c>
      <c r="P6278" s="43">
        <v>1</v>
      </c>
      <c r="R6278" s="43">
        <v>712.1145393867364</v>
      </c>
      <c r="S6278" s="43">
        <v>214.62739905897331</v>
      </c>
      <c r="T6278" s="43">
        <v>6692.0787401811749</v>
      </c>
      <c r="U6278" s="43">
        <v>7618.8206786268847</v>
      </c>
      <c r="W6278" s="43">
        <v>2446.0641000347719</v>
      </c>
      <c r="X6278" s="43">
        <v>0</v>
      </c>
      <c r="Y6278" s="43">
        <v>0</v>
      </c>
      <c r="Z6278" s="43">
        <v>2446.0641000347719</v>
      </c>
      <c r="AB6278" s="43">
        <v>19.095650637614202</v>
      </c>
      <c r="AC6278" s="43">
        <v>0</v>
      </c>
      <c r="AD6278" s="43">
        <v>0</v>
      </c>
      <c r="AE6278" s="43">
        <v>19.095650637614202</v>
      </c>
      <c r="AG6278" s="43">
        <v>4498311.8799639456</v>
      </c>
      <c r="AH6278" s="43">
        <v>528349.84560751077</v>
      </c>
      <c r="AI6278" s="43">
        <v>0</v>
      </c>
      <c r="AJ6278" s="43">
        <v>80201732.677979648</v>
      </c>
      <c r="AK6278" s="43">
        <v>84700044.557943597</v>
      </c>
    </row>
    <row r="6279" spans="3:37" x14ac:dyDescent="0.2">
      <c r="C6279" s="43">
        <v>6.243112308246257E-4</v>
      </c>
      <c r="D6279" s="43">
        <v>4.7643854020728973E-2</v>
      </c>
      <c r="E6279" s="43">
        <v>8.1775674760965718</v>
      </c>
      <c r="F6279" s="43">
        <v>2.235964070104703</v>
      </c>
      <c r="H6279" s="43">
        <v>9.0962014875461961E-5</v>
      </c>
      <c r="I6279" s="43">
        <v>0.11222916796018756</v>
      </c>
      <c r="J6279" s="43">
        <v>0</v>
      </c>
      <c r="K6279" s="43">
        <v>1</v>
      </c>
      <c r="M6279" s="43">
        <v>7.8268490014391234E-3</v>
      </c>
      <c r="N6279" s="43">
        <v>4.757992569096392E-2</v>
      </c>
      <c r="O6279" s="43">
        <v>0</v>
      </c>
      <c r="P6279" s="43">
        <v>1</v>
      </c>
      <c r="R6279" s="43">
        <v>563.18412660572778</v>
      </c>
      <c r="S6279" s="43">
        <v>193.28946664145064</v>
      </c>
      <c r="T6279" s="43">
        <v>7051.0385247782351</v>
      </c>
      <c r="U6279" s="43">
        <v>7807.5121180254137</v>
      </c>
      <c r="W6279" s="43">
        <v>4605.4761967848535</v>
      </c>
      <c r="X6279" s="43">
        <v>0</v>
      </c>
      <c r="Y6279" s="43">
        <v>0</v>
      </c>
      <c r="Z6279" s="43">
        <v>4605.4761967848535</v>
      </c>
      <c r="AB6279" s="43">
        <v>74.480061951163606</v>
      </c>
      <c r="AC6279" s="43">
        <v>0</v>
      </c>
      <c r="AD6279" s="43">
        <v>0</v>
      </c>
      <c r="AE6279" s="43">
        <v>74.480061951163606</v>
      </c>
      <c r="AG6279" s="43">
        <v>8469470.7258873452</v>
      </c>
      <c r="AH6279" s="43">
        <v>994782.85850552842</v>
      </c>
      <c r="AI6279" s="43">
        <v>0</v>
      </c>
      <c r="AJ6279" s="43">
        <v>312816260.19488716</v>
      </c>
      <c r="AK6279" s="43">
        <v>321285730.92077452</v>
      </c>
    </row>
    <row r="6280" spans="3:37" x14ac:dyDescent="0.2">
      <c r="C6280" s="43">
        <v>6.1306645624814582E-4</v>
      </c>
      <c r="D6280" s="43">
        <v>5.3615953856531756E-2</v>
      </c>
      <c r="E6280" s="43">
        <v>4.401126241948571</v>
      </c>
      <c r="F6280" s="43">
        <v>2.1692361121943082</v>
      </c>
      <c r="H6280" s="43">
        <v>8.8656747009478132E-5</v>
      </c>
      <c r="I6280" s="43">
        <v>0.12227724694521924</v>
      </c>
      <c r="J6280" s="43">
        <v>0</v>
      </c>
      <c r="K6280" s="43">
        <v>1</v>
      </c>
      <c r="M6280" s="43">
        <v>7.8464765933833076E-3</v>
      </c>
      <c r="N6280" s="43">
        <v>4.6723133748001078E-2</v>
      </c>
      <c r="O6280" s="43">
        <v>0</v>
      </c>
      <c r="P6280" s="43">
        <v>1</v>
      </c>
      <c r="R6280" s="43">
        <v>622.36328432784626</v>
      </c>
      <c r="S6280" s="43">
        <v>205.25786960678701</v>
      </c>
      <c r="T6280" s="43">
        <v>6941.4311407696232</v>
      </c>
      <c r="U6280" s="43">
        <v>7769.0522947042564</v>
      </c>
      <c r="W6280" s="43">
        <v>2739.0993826805839</v>
      </c>
      <c r="X6280" s="43">
        <v>0</v>
      </c>
      <c r="Y6280" s="43">
        <v>0</v>
      </c>
      <c r="Z6280" s="43">
        <v>2739.0993826805839</v>
      </c>
      <c r="AB6280" s="43">
        <v>77.862790082576979</v>
      </c>
      <c r="AC6280" s="43">
        <v>0</v>
      </c>
      <c r="AD6280" s="43">
        <v>0</v>
      </c>
      <c r="AE6280" s="43">
        <v>77.862790082576979</v>
      </c>
      <c r="AG6280" s="43">
        <v>5037203.764749594</v>
      </c>
      <c r="AH6280" s="43">
        <v>591645.46665900608</v>
      </c>
      <c r="AI6280" s="43">
        <v>0</v>
      </c>
      <c r="AJ6280" s="43">
        <v>327023718.34682333</v>
      </c>
      <c r="AK6280" s="43">
        <v>332060922.11157292</v>
      </c>
    </row>
    <row r="6281" spans="3:37" x14ac:dyDescent="0.2">
      <c r="C6281" s="43">
        <v>6.1698342647087401E-4</v>
      </c>
      <c r="D6281" s="43">
        <v>4.9988102540714265E-2</v>
      </c>
      <c r="E6281" s="43">
        <v>2.6053957013035411</v>
      </c>
      <c r="F6281" s="43">
        <v>1.1599853549444021</v>
      </c>
      <c r="H6281" s="43">
        <v>8.8712809366460355E-5</v>
      </c>
      <c r="I6281" s="43">
        <v>7.185860942142952E-2</v>
      </c>
      <c r="J6281" s="43">
        <v>0</v>
      </c>
      <c r="K6281" s="43">
        <v>1</v>
      </c>
      <c r="M6281" s="43">
        <v>7.8348053029174431E-3</v>
      </c>
      <c r="N6281" s="43">
        <v>4.5725668783020978E-2</v>
      </c>
      <c r="O6281" s="43">
        <v>0</v>
      </c>
      <c r="P6281" s="43">
        <v>1</v>
      </c>
      <c r="R6281" s="43">
        <v>583.95922414656752</v>
      </c>
      <c r="S6281" s="43">
        <v>120.70006783805179</v>
      </c>
      <c r="T6281" s="43">
        <v>6783.1379199433241</v>
      </c>
      <c r="U6281" s="43">
        <v>7487.7972119279439</v>
      </c>
      <c r="W6281" s="43">
        <v>1521.444852328018</v>
      </c>
      <c r="X6281" s="43">
        <v>0</v>
      </c>
      <c r="Y6281" s="43">
        <v>0</v>
      </c>
      <c r="Z6281" s="43">
        <v>1521.444852328018</v>
      </c>
      <c r="AB6281" s="43">
        <v>9.9964668410516495</v>
      </c>
      <c r="AC6281" s="43">
        <v>0</v>
      </c>
      <c r="AD6281" s="43">
        <v>0</v>
      </c>
      <c r="AE6281" s="43">
        <v>9.9964668410516495</v>
      </c>
      <c r="AG6281" s="43">
        <v>2797937.0834312253</v>
      </c>
      <c r="AH6281" s="43">
        <v>328632.08810285188</v>
      </c>
      <c r="AI6281" s="43">
        <v>0</v>
      </c>
      <c r="AJ6281" s="43">
        <v>41985160.732416928</v>
      </c>
      <c r="AK6281" s="43">
        <v>44783097.815848157</v>
      </c>
    </row>
    <row r="6282" spans="3:37" x14ac:dyDescent="0.2">
      <c r="C6282" s="43">
        <v>6.0572132604374705E-4</v>
      </c>
      <c r="D6282" s="43">
        <v>5.9468539599100367E-2</v>
      </c>
      <c r="E6282" s="43">
        <v>5.6287157572174955</v>
      </c>
      <c r="F6282" s="43">
        <v>2.8835567969813596</v>
      </c>
      <c r="H6282" s="43">
        <v>9.5589052117373008E-5</v>
      </c>
      <c r="I6282" s="43">
        <v>7.6821401216686583E-2</v>
      </c>
      <c r="J6282" s="43">
        <v>0</v>
      </c>
      <c r="K6282" s="43">
        <v>1</v>
      </c>
      <c r="M6282" s="43">
        <v>7.9079556642640547E-3</v>
      </c>
      <c r="N6282" s="43">
        <v>4.6398271045884676E-2</v>
      </c>
      <c r="O6282" s="43">
        <v>0</v>
      </c>
      <c r="P6282" s="43">
        <v>1</v>
      </c>
      <c r="R6282" s="43">
        <v>682.02848067737671</v>
      </c>
      <c r="S6282" s="43">
        <v>139.03775676297238</v>
      </c>
      <c r="T6282" s="43">
        <v>6947.1775152161517</v>
      </c>
      <c r="U6282" s="43">
        <v>7768.2437526565009</v>
      </c>
      <c r="W6282" s="43">
        <v>3838.9444560598586</v>
      </c>
      <c r="X6282" s="43">
        <v>0</v>
      </c>
      <c r="Y6282" s="43">
        <v>0</v>
      </c>
      <c r="Z6282" s="43">
        <v>3838.9444560598586</v>
      </c>
      <c r="AB6282" s="43">
        <v>137.45641371507747</v>
      </c>
      <c r="AC6282" s="43">
        <v>0</v>
      </c>
      <c r="AD6282" s="43">
        <v>0</v>
      </c>
      <c r="AE6282" s="43">
        <v>137.45641371507747</v>
      </c>
      <c r="AG6282" s="43">
        <v>7059818.8546940796</v>
      </c>
      <c r="AH6282" s="43">
        <v>829212.00250892946</v>
      </c>
      <c r="AI6282" s="43">
        <v>0</v>
      </c>
      <c r="AJ6282" s="43">
        <v>577316937.60332537</v>
      </c>
      <c r="AK6282" s="43">
        <v>584376756.4580195</v>
      </c>
    </row>
    <row r="6283" spans="3:37" x14ac:dyDescent="0.2">
      <c r="C6283" s="43">
        <v>5.9076794554659107E-4</v>
      </c>
      <c r="D6283" s="43">
        <v>4.983696057273538E-2</v>
      </c>
      <c r="E6283" s="43">
        <v>2.890146130654812</v>
      </c>
      <c r="F6283" s="43">
        <v>5.6524117520997752</v>
      </c>
      <c r="H6283" s="43">
        <v>9.4210446239806345E-5</v>
      </c>
      <c r="I6283" s="43">
        <v>0.10402042341154227</v>
      </c>
      <c r="J6283" s="43">
        <v>0</v>
      </c>
      <c r="K6283" s="43">
        <v>1</v>
      </c>
      <c r="M6283" s="43">
        <v>7.8965435638662651E-3</v>
      </c>
      <c r="N6283" s="43">
        <v>4.643003032355375E-2</v>
      </c>
      <c r="O6283" s="43">
        <v>0</v>
      </c>
      <c r="P6283" s="43">
        <v>1</v>
      </c>
      <c r="R6283" s="43">
        <v>557.4563201855359</v>
      </c>
      <c r="S6283" s="43">
        <v>185.5496121519397</v>
      </c>
      <c r="T6283" s="43">
        <v>6941.9003593398793</v>
      </c>
      <c r="U6283" s="43">
        <v>7684.9062916773546</v>
      </c>
      <c r="W6283" s="43">
        <v>1611.1302267932965</v>
      </c>
      <c r="X6283" s="43">
        <v>0</v>
      </c>
      <c r="Y6283" s="43">
        <v>0</v>
      </c>
      <c r="Z6283" s="43">
        <v>1611.1302267932965</v>
      </c>
      <c r="AB6283" s="43">
        <v>277.50624787854258</v>
      </c>
      <c r="AC6283" s="43">
        <v>0</v>
      </c>
      <c r="AD6283" s="43">
        <v>0</v>
      </c>
      <c r="AE6283" s="43">
        <v>277.50624787854258</v>
      </c>
      <c r="AG6283" s="43">
        <v>2962868.4870728725</v>
      </c>
      <c r="AH6283" s="43">
        <v>348004.12898735207</v>
      </c>
      <c r="AI6283" s="43">
        <v>0</v>
      </c>
      <c r="AJ6283" s="43">
        <v>1165526241.0898788</v>
      </c>
      <c r="AK6283" s="43">
        <v>1168489109.5769517</v>
      </c>
    </row>
    <row r="6284" spans="3:37" x14ac:dyDescent="0.2">
      <c r="C6284" s="43">
        <v>6.0603959991528461E-4</v>
      </c>
      <c r="D6284" s="43">
        <v>5.6285061111621904E-2</v>
      </c>
      <c r="E6284" s="43">
        <v>6.6435865884446033</v>
      </c>
      <c r="F6284" s="43">
        <v>1.4429143472290582</v>
      </c>
      <c r="H6284" s="43">
        <v>9.1654325989010133E-5</v>
      </c>
      <c r="I6284" s="43">
        <v>9.6511827253650775E-2</v>
      </c>
      <c r="J6284" s="43">
        <v>0</v>
      </c>
      <c r="K6284" s="43">
        <v>1</v>
      </c>
      <c r="M6284" s="43">
        <v>7.9095113163827335E-3</v>
      </c>
      <c r="N6284" s="43">
        <v>4.703836347137802E-2</v>
      </c>
      <c r="O6284" s="43">
        <v>0</v>
      </c>
      <c r="P6284" s="43">
        <v>1</v>
      </c>
      <c r="R6284" s="43">
        <v>645.85721801805744</v>
      </c>
      <c r="S6284" s="43">
        <v>167.48498511364619</v>
      </c>
      <c r="T6284" s="43">
        <v>7044.4035645388385</v>
      </c>
      <c r="U6284" s="43">
        <v>7857.7457676705417</v>
      </c>
      <c r="W6284" s="43">
        <v>4290.8083516749084</v>
      </c>
      <c r="X6284" s="43">
        <v>0</v>
      </c>
      <c r="Y6284" s="43">
        <v>0</v>
      </c>
      <c r="Z6284" s="43">
        <v>4290.8083516749084</v>
      </c>
      <c r="AB6284" s="43">
        <v>30.608358809015854</v>
      </c>
      <c r="AC6284" s="43">
        <v>0</v>
      </c>
      <c r="AD6284" s="43">
        <v>0</v>
      </c>
      <c r="AE6284" s="43">
        <v>30.608358809015854</v>
      </c>
      <c r="AG6284" s="43">
        <v>7890796.5587301562</v>
      </c>
      <c r="AH6284" s="43">
        <v>926814.6039617802</v>
      </c>
      <c r="AI6284" s="43">
        <v>0</v>
      </c>
      <c r="AJ6284" s="43">
        <v>128555106.99786659</v>
      </c>
      <c r="AK6284" s="43">
        <v>136445903.55659676</v>
      </c>
    </row>
    <row r="6285" spans="3:37" x14ac:dyDescent="0.2">
      <c r="C6285" s="43">
        <v>5.9009209490651728E-4</v>
      </c>
      <c r="D6285" s="43">
        <v>5.4545226930092006E-2</v>
      </c>
      <c r="E6285" s="43">
        <v>7.3272635020852865</v>
      </c>
      <c r="F6285" s="43">
        <v>1.7363173351582837</v>
      </c>
      <c r="H6285" s="43">
        <v>9.1561597025058283E-5</v>
      </c>
      <c r="I6285" s="43">
        <v>9.5940746645621702E-2</v>
      </c>
      <c r="J6285" s="43">
        <v>0</v>
      </c>
      <c r="K6285" s="43">
        <v>1</v>
      </c>
      <c r="M6285" s="43">
        <v>7.8865421754903409E-3</v>
      </c>
      <c r="N6285" s="43">
        <v>4.4754020600360871E-2</v>
      </c>
      <c r="O6285" s="43">
        <v>0</v>
      </c>
      <c r="P6285" s="43">
        <v>1</v>
      </c>
      <c r="R6285" s="43">
        <v>609.42311462332032</v>
      </c>
      <c r="S6285" s="43">
        <v>166.32549546348804</v>
      </c>
      <c r="T6285" s="43">
        <v>6682.8399536775059</v>
      </c>
      <c r="U6285" s="43">
        <v>7458.5885637643141</v>
      </c>
      <c r="W6285" s="43">
        <v>4465.4037451065933</v>
      </c>
      <c r="X6285" s="43">
        <v>0</v>
      </c>
      <c r="Y6285" s="43">
        <v>0</v>
      </c>
      <c r="Z6285" s="43">
        <v>4465.4037451065933</v>
      </c>
      <c r="AB6285" s="43">
        <v>48.013982000533581</v>
      </c>
      <c r="AC6285" s="43">
        <v>0</v>
      </c>
      <c r="AD6285" s="43">
        <v>0</v>
      </c>
      <c r="AE6285" s="43">
        <v>48.013982000533581</v>
      </c>
      <c r="AG6285" s="43">
        <v>8211877.4872510247</v>
      </c>
      <c r="AH6285" s="43">
        <v>964527.20894302416</v>
      </c>
      <c r="AI6285" s="43">
        <v>0</v>
      </c>
      <c r="AJ6285" s="43">
        <v>201658724.40224105</v>
      </c>
      <c r="AK6285" s="43">
        <v>209870601.88949206</v>
      </c>
    </row>
    <row r="6286" spans="3:37" x14ac:dyDescent="0.2">
      <c r="C6286" s="43">
        <v>6.3942220536972183E-4</v>
      </c>
      <c r="D6286" s="43">
        <v>5.1126924578311153E-2</v>
      </c>
      <c r="E6286" s="43">
        <v>3.9740171609048245</v>
      </c>
      <c r="F6286" s="43">
        <v>3.2186351308557777</v>
      </c>
      <c r="H6286" s="43">
        <v>9.0328009995865877E-5</v>
      </c>
      <c r="I6286" s="43">
        <v>0.11972580282130241</v>
      </c>
      <c r="J6286" s="43">
        <v>0</v>
      </c>
      <c r="K6286" s="43">
        <v>1</v>
      </c>
      <c r="M6286" s="43">
        <v>7.8967183066687152E-3</v>
      </c>
      <c r="N6286" s="43">
        <v>4.3502418963191097E-2</v>
      </c>
      <c r="O6286" s="43">
        <v>0</v>
      </c>
      <c r="P6286" s="43">
        <v>1</v>
      </c>
      <c r="R6286" s="43">
        <v>618.98447488780391</v>
      </c>
      <c r="S6286" s="43">
        <v>204.76351359418339</v>
      </c>
      <c r="T6286" s="43">
        <v>6504.3278770271381</v>
      </c>
      <c r="U6286" s="43">
        <v>7328.0758655091249</v>
      </c>
      <c r="W6286" s="43">
        <v>2459.8549255377943</v>
      </c>
      <c r="X6286" s="43">
        <v>0</v>
      </c>
      <c r="Y6286" s="43">
        <v>0</v>
      </c>
      <c r="Z6286" s="43">
        <v>2459.8549255377943</v>
      </c>
      <c r="AB6286" s="43">
        <v>146.94317505412258</v>
      </c>
      <c r="AC6286" s="43">
        <v>0</v>
      </c>
      <c r="AD6286" s="43">
        <v>0</v>
      </c>
      <c r="AE6286" s="43">
        <v>146.94317505412258</v>
      </c>
      <c r="AG6286" s="43">
        <v>4523673.2080640038</v>
      </c>
      <c r="AH6286" s="43">
        <v>531328.66391616361</v>
      </c>
      <c r="AI6286" s="43">
        <v>0</v>
      </c>
      <c r="AJ6286" s="43">
        <v>617161335.22731483</v>
      </c>
      <c r="AK6286" s="43">
        <v>621685008.43537879</v>
      </c>
    </row>
    <row r="6287" spans="3:37" x14ac:dyDescent="0.2">
      <c r="C6287" s="43">
        <v>6.1252023680036238E-4</v>
      </c>
      <c r="D6287" s="43">
        <v>5.5034408726222228E-2</v>
      </c>
      <c r="E6287" s="43">
        <v>3.57233377960006</v>
      </c>
      <c r="F6287" s="43">
        <v>6.0158729636174719</v>
      </c>
      <c r="H6287" s="43">
        <v>1.0270225255637477E-4</v>
      </c>
      <c r="I6287" s="43">
        <v>0.11222582002784187</v>
      </c>
      <c r="J6287" s="43">
        <v>0</v>
      </c>
      <c r="K6287" s="43">
        <v>1</v>
      </c>
      <c r="M6287" s="43">
        <v>7.909650861491202E-3</v>
      </c>
      <c r="N6287" s="43">
        <v>4.7598877300935372E-2</v>
      </c>
      <c r="O6287" s="43">
        <v>0</v>
      </c>
      <c r="P6287" s="43">
        <v>1</v>
      </c>
      <c r="R6287" s="43">
        <v>638.25925275961765</v>
      </c>
      <c r="S6287" s="43">
        <v>218.23033998728607</v>
      </c>
      <c r="T6287" s="43">
        <v>7128.4711430817342</v>
      </c>
      <c r="U6287" s="43">
        <v>7984.9607358286376</v>
      </c>
      <c r="W6287" s="43">
        <v>2280.0750887754748</v>
      </c>
      <c r="X6287" s="43">
        <v>0</v>
      </c>
      <c r="Y6287" s="43">
        <v>0</v>
      </c>
      <c r="Z6287" s="43">
        <v>2280.0750887754748</v>
      </c>
      <c r="AB6287" s="43">
        <v>342.55272427743523</v>
      </c>
      <c r="AC6287" s="43">
        <v>0</v>
      </c>
      <c r="AD6287" s="43">
        <v>0</v>
      </c>
      <c r="AE6287" s="43">
        <v>342.55272427743523</v>
      </c>
      <c r="AG6287" s="43">
        <v>4193058.0882580983</v>
      </c>
      <c r="AH6287" s="43">
        <v>492496.21917550254</v>
      </c>
      <c r="AI6287" s="43">
        <v>0</v>
      </c>
      <c r="AJ6287" s="43">
        <v>1438721441.9652281</v>
      </c>
      <c r="AK6287" s="43">
        <v>1442914500.0534861</v>
      </c>
    </row>
    <row r="6288" spans="3:37" x14ac:dyDescent="0.2">
      <c r="C6288" s="43">
        <v>5.7708773822168105E-4</v>
      </c>
      <c r="D6288" s="43">
        <v>5.3458558700531303E-2</v>
      </c>
      <c r="E6288" s="43">
        <v>7.2318198518759358</v>
      </c>
      <c r="F6288" s="43">
        <v>2.6474453396693343</v>
      </c>
      <c r="H6288" s="43">
        <v>7.7951063318387764E-5</v>
      </c>
      <c r="I6288" s="43">
        <v>9.849434536675547E-2</v>
      </c>
      <c r="J6288" s="43">
        <v>0</v>
      </c>
      <c r="K6288" s="43">
        <v>1</v>
      </c>
      <c r="M6288" s="43">
        <v>7.7826061900259941E-3</v>
      </c>
      <c r="N6288" s="43">
        <v>4.3915715481657486E-2</v>
      </c>
      <c r="O6288" s="43">
        <v>0</v>
      </c>
      <c r="P6288" s="43">
        <v>1</v>
      </c>
      <c r="R6288" s="43">
        <v>584.11917745641165</v>
      </c>
      <c r="S6288" s="43">
        <v>145.37030932071073</v>
      </c>
      <c r="T6288" s="43">
        <v>6471.2382683286905</v>
      </c>
      <c r="U6288" s="43">
        <v>7200.7277551058132</v>
      </c>
      <c r="W6288" s="43">
        <v>4224.2446633907202</v>
      </c>
      <c r="X6288" s="43">
        <v>0</v>
      </c>
      <c r="Y6288" s="43">
        <v>0</v>
      </c>
      <c r="Z6288" s="43">
        <v>4224.2446633907202</v>
      </c>
      <c r="AB6288" s="43">
        <v>102.96657258818938</v>
      </c>
      <c r="AC6288" s="43">
        <v>0</v>
      </c>
      <c r="AD6288" s="43">
        <v>0</v>
      </c>
      <c r="AE6288" s="43">
        <v>102.96657258818938</v>
      </c>
      <c r="AG6288" s="43">
        <v>7768385.9359755348</v>
      </c>
      <c r="AH6288" s="43">
        <v>912436.84729239554</v>
      </c>
      <c r="AI6288" s="43">
        <v>0</v>
      </c>
      <c r="AJ6288" s="43">
        <v>432459604.87039542</v>
      </c>
      <c r="AK6288" s="43">
        <v>440227990.80637097</v>
      </c>
    </row>
    <row r="6289" spans="3:37" x14ac:dyDescent="0.2">
      <c r="C6289" s="43">
        <v>6.1077050616864526E-4</v>
      </c>
      <c r="D6289" s="43">
        <v>5.6151185820312643E-2</v>
      </c>
      <c r="E6289" s="43">
        <v>15.431215716503727</v>
      </c>
      <c r="F6289" s="43">
        <v>2.5314948838766949</v>
      </c>
      <c r="H6289" s="43">
        <v>8.7415774800415398E-5</v>
      </c>
      <c r="I6289" s="43">
        <v>0.10257845289090473</v>
      </c>
      <c r="J6289" s="43">
        <v>0</v>
      </c>
      <c r="K6289" s="43">
        <v>1</v>
      </c>
      <c r="M6289" s="43">
        <v>7.9667945496612047E-3</v>
      </c>
      <c r="N6289" s="43">
        <v>4.2930398317155817E-2</v>
      </c>
      <c r="O6289" s="43">
        <v>0</v>
      </c>
      <c r="P6289" s="43">
        <v>1</v>
      </c>
      <c r="R6289" s="43">
        <v>649.35077330315903</v>
      </c>
      <c r="S6289" s="43">
        <v>169.78070346257968</v>
      </c>
      <c r="T6289" s="43">
        <v>6475.7624374504876</v>
      </c>
      <c r="U6289" s="43">
        <v>7294.8939142162262</v>
      </c>
      <c r="W6289" s="43">
        <v>10020.271858519556</v>
      </c>
      <c r="X6289" s="43">
        <v>0</v>
      </c>
      <c r="Y6289" s="43">
        <v>0</v>
      </c>
      <c r="Z6289" s="43">
        <v>10020.271858519556</v>
      </c>
      <c r="AB6289" s="43">
        <v>106.4090804256025</v>
      </c>
      <c r="AC6289" s="43">
        <v>0</v>
      </c>
      <c r="AD6289" s="43">
        <v>0</v>
      </c>
      <c r="AE6289" s="43">
        <v>106.4090804256025</v>
      </c>
      <c r="AG6289" s="43">
        <v>18427279.947817463</v>
      </c>
      <c r="AH6289" s="43">
        <v>2164378.721440224</v>
      </c>
      <c r="AI6289" s="43">
        <v>0</v>
      </c>
      <c r="AJ6289" s="43">
        <v>446918137.78753048</v>
      </c>
      <c r="AK6289" s="43">
        <v>465345417.73534793</v>
      </c>
    </row>
    <row r="6290" spans="3:37" x14ac:dyDescent="0.2">
      <c r="C6290" s="43">
        <v>6.2285045377585835E-4</v>
      </c>
      <c r="D6290" s="43">
        <v>5.9203723428042698E-2</v>
      </c>
      <c r="E6290" s="43">
        <v>6.0454057961947383</v>
      </c>
      <c r="F6290" s="43">
        <v>1.9144884183931401</v>
      </c>
      <c r="H6290" s="43">
        <v>9.2898120382378657E-5</v>
      </c>
      <c r="I6290" s="43">
        <v>0.12775226415675622</v>
      </c>
      <c r="J6290" s="43">
        <v>0</v>
      </c>
      <c r="K6290" s="43">
        <v>1</v>
      </c>
      <c r="M6290" s="43">
        <v>7.8061084570423146E-3</v>
      </c>
      <c r="N6290" s="43">
        <v>4.6995509256009038E-2</v>
      </c>
      <c r="O6290" s="43">
        <v>0</v>
      </c>
      <c r="P6290" s="43">
        <v>1</v>
      </c>
      <c r="R6290" s="43">
        <v>698.19249968900249</v>
      </c>
      <c r="S6290" s="43">
        <v>224.7076746961859</v>
      </c>
      <c r="T6290" s="43">
        <v>6945.9765678922495</v>
      </c>
      <c r="U6290" s="43">
        <v>7868.8767422774381</v>
      </c>
      <c r="W6290" s="43">
        <v>4220.8569844795884</v>
      </c>
      <c r="X6290" s="43">
        <v>0</v>
      </c>
      <c r="Y6290" s="43">
        <v>0</v>
      </c>
      <c r="Z6290" s="43">
        <v>4220.8569844795884</v>
      </c>
      <c r="AB6290" s="43">
        <v>68.318318160876714</v>
      </c>
      <c r="AC6290" s="43">
        <v>0</v>
      </c>
      <c r="AD6290" s="43">
        <v>0</v>
      </c>
      <c r="AE6290" s="43">
        <v>68.318318160876714</v>
      </c>
      <c r="AG6290" s="43">
        <v>7762155.9944579629</v>
      </c>
      <c r="AH6290" s="43">
        <v>911705.10864759109</v>
      </c>
      <c r="AI6290" s="43">
        <v>0</v>
      </c>
      <c r="AJ6290" s="43">
        <v>286936936.27568221</v>
      </c>
      <c r="AK6290" s="43">
        <v>294699092.27014017</v>
      </c>
    </row>
    <row r="6291" spans="3:37" x14ac:dyDescent="0.2">
      <c r="C6291" s="43">
        <v>6.1433964469026492E-4</v>
      </c>
      <c r="D6291" s="43">
        <v>5.436560812129114E-2</v>
      </c>
      <c r="E6291" s="43">
        <v>2.6672496313396841</v>
      </c>
      <c r="F6291" s="43">
        <v>2.8822114638477299</v>
      </c>
      <c r="H6291" s="43">
        <v>8.0533733673965232E-5</v>
      </c>
      <c r="I6291" s="43">
        <v>7.4326357204696977E-2</v>
      </c>
      <c r="J6291" s="43">
        <v>0</v>
      </c>
      <c r="K6291" s="43">
        <v>1</v>
      </c>
      <c r="M6291" s="43">
        <v>7.8150386901908453E-3</v>
      </c>
      <c r="N6291" s="43">
        <v>4.9387793444253369E-2</v>
      </c>
      <c r="O6291" s="43">
        <v>0</v>
      </c>
      <c r="P6291" s="43">
        <v>1</v>
      </c>
      <c r="R6291" s="43">
        <v>632.37568856262351</v>
      </c>
      <c r="S6291" s="43">
        <v>113.33474064780118</v>
      </c>
      <c r="T6291" s="43">
        <v>7307.9089591149432</v>
      </c>
      <c r="U6291" s="43">
        <v>8053.6193883253682</v>
      </c>
      <c r="W6291" s="43">
        <v>1686.7038221868365</v>
      </c>
      <c r="X6291" s="43">
        <v>0</v>
      </c>
      <c r="Y6291" s="43">
        <v>0</v>
      </c>
      <c r="Z6291" s="43">
        <v>1686.7038221868365</v>
      </c>
      <c r="AB6291" s="43">
        <v>127.35833044041537</v>
      </c>
      <c r="AC6291" s="43">
        <v>0</v>
      </c>
      <c r="AD6291" s="43">
        <v>0</v>
      </c>
      <c r="AE6291" s="43">
        <v>127.35833044041537</v>
      </c>
      <c r="AG6291" s="43">
        <v>3101848.3290015925</v>
      </c>
      <c r="AH6291" s="43">
        <v>364328.02559235669</v>
      </c>
      <c r="AI6291" s="43">
        <v>0</v>
      </c>
      <c r="AJ6291" s="43">
        <v>534904987.84974456</v>
      </c>
      <c r="AK6291" s="43">
        <v>538006836.1787461</v>
      </c>
    </row>
    <row r="6292" spans="3:37" x14ac:dyDescent="0.2">
      <c r="C6292" s="43">
        <v>5.9772016415011423E-4</v>
      </c>
      <c r="D6292" s="43">
        <v>6.2237382519411688E-2</v>
      </c>
      <c r="E6292" s="43">
        <v>3.4334240766682629</v>
      </c>
      <c r="F6292" s="43">
        <v>1.2004271869716923</v>
      </c>
      <c r="H6292" s="43">
        <v>8.7392383375320347E-5</v>
      </c>
      <c r="I6292" s="43">
        <v>9.2806193470823181E-2</v>
      </c>
      <c r="J6292" s="43">
        <v>0</v>
      </c>
      <c r="K6292" s="43">
        <v>1</v>
      </c>
      <c r="M6292" s="43">
        <v>7.8502796557288201E-3</v>
      </c>
      <c r="N6292" s="43">
        <v>5.0065434835827927E-2</v>
      </c>
      <c r="O6292" s="43">
        <v>0</v>
      </c>
      <c r="P6292" s="43">
        <v>1</v>
      </c>
      <c r="R6292" s="43">
        <v>704.35499587902666</v>
      </c>
      <c r="S6292" s="43">
        <v>153.56523775571947</v>
      </c>
      <c r="T6292" s="43">
        <v>7441.5858005313257</v>
      </c>
      <c r="U6292" s="43">
        <v>8299.5060341660719</v>
      </c>
      <c r="W6292" s="43">
        <v>2418.3494013726254</v>
      </c>
      <c r="X6292" s="43">
        <v>0</v>
      </c>
      <c r="Y6292" s="43">
        <v>0</v>
      </c>
      <c r="Z6292" s="43">
        <v>2418.3494013726254</v>
      </c>
      <c r="AB6292" s="43">
        <v>15.105392278523563</v>
      </c>
      <c r="AC6292" s="43">
        <v>0</v>
      </c>
      <c r="AD6292" s="43">
        <v>0</v>
      </c>
      <c r="AE6292" s="43">
        <v>15.105392278523563</v>
      </c>
      <c r="AG6292" s="43">
        <v>4447344.5491242576</v>
      </c>
      <c r="AH6292" s="43">
        <v>522363.47069648706</v>
      </c>
      <c r="AI6292" s="43">
        <v>0</v>
      </c>
      <c r="AJ6292" s="43">
        <v>63442647.569798969</v>
      </c>
      <c r="AK6292" s="43">
        <v>67889992.118923232</v>
      </c>
    </row>
    <row r="6293" spans="3:37" x14ac:dyDescent="0.2">
      <c r="C6293" s="43">
        <v>6.1854040664410803E-4</v>
      </c>
      <c r="D6293" s="43">
        <v>5.6922097784320114E-2</v>
      </c>
      <c r="E6293" s="43">
        <v>4.8686957549595391</v>
      </c>
      <c r="F6293" s="43">
        <v>2.618204639349373</v>
      </c>
      <c r="H6293" s="43">
        <v>8.9552933310602141E-5</v>
      </c>
      <c r="I6293" s="43">
        <v>0.10343925235208906</v>
      </c>
      <c r="J6293" s="43">
        <v>0</v>
      </c>
      <c r="K6293" s="43">
        <v>1</v>
      </c>
      <c r="M6293" s="43">
        <v>7.839716635663109E-3</v>
      </c>
      <c r="N6293" s="43">
        <v>4.4329959258748095E-2</v>
      </c>
      <c r="O6293" s="43">
        <v>0</v>
      </c>
      <c r="P6293" s="43">
        <v>1</v>
      </c>
      <c r="R6293" s="43">
        <v>666.63996394473554</v>
      </c>
      <c r="S6293" s="43">
        <v>175.39110384525776</v>
      </c>
      <c r="T6293" s="43">
        <v>6580.2147970645319</v>
      </c>
      <c r="U6293" s="43">
        <v>7422.2458648545253</v>
      </c>
      <c r="W6293" s="43">
        <v>3245.667162544114</v>
      </c>
      <c r="X6293" s="43">
        <v>0</v>
      </c>
      <c r="Y6293" s="43">
        <v>0</v>
      </c>
      <c r="Z6293" s="43">
        <v>3245.667162544114</v>
      </c>
      <c r="AB6293" s="43">
        <v>115.42730742012448</v>
      </c>
      <c r="AC6293" s="43">
        <v>0</v>
      </c>
      <c r="AD6293" s="43">
        <v>0</v>
      </c>
      <c r="AE6293" s="43">
        <v>115.42730742012448</v>
      </c>
      <c r="AG6293" s="43">
        <v>5968781.9119186262</v>
      </c>
      <c r="AH6293" s="43">
        <v>701064.10710952862</v>
      </c>
      <c r="AI6293" s="43">
        <v>0</v>
      </c>
      <c r="AJ6293" s="43">
        <v>484794691.16452283</v>
      </c>
      <c r="AK6293" s="43">
        <v>490763473.07644147</v>
      </c>
    </row>
    <row r="6294" spans="3:37" x14ac:dyDescent="0.2">
      <c r="C6294" s="43">
        <v>6.0917621379254965E-4</v>
      </c>
      <c r="D6294" s="43">
        <v>4.8925140220156337E-2</v>
      </c>
      <c r="E6294" s="43">
        <v>6.5791418713558505</v>
      </c>
      <c r="F6294" s="43">
        <v>1.3510474713065468</v>
      </c>
      <c r="H6294" s="43">
        <v>8.3261811934844256E-5</v>
      </c>
      <c r="I6294" s="43">
        <v>8.8557160636689877E-2</v>
      </c>
      <c r="J6294" s="43">
        <v>0</v>
      </c>
      <c r="K6294" s="43">
        <v>1</v>
      </c>
      <c r="M6294" s="43">
        <v>7.7861712616131094E-3</v>
      </c>
      <c r="N6294" s="43">
        <v>4.5986686862007353E-2</v>
      </c>
      <c r="O6294" s="43">
        <v>0</v>
      </c>
      <c r="P6294" s="43">
        <v>1</v>
      </c>
      <c r="R6294" s="43">
        <v>564.30953580231755</v>
      </c>
      <c r="S6294" s="43">
        <v>139.60851707671</v>
      </c>
      <c r="T6294" s="43">
        <v>6779.5121990758171</v>
      </c>
      <c r="U6294" s="43">
        <v>7483.4302519548446</v>
      </c>
      <c r="W6294" s="43">
        <v>3712.6724954024107</v>
      </c>
      <c r="X6294" s="43">
        <v>0</v>
      </c>
      <c r="Y6294" s="43">
        <v>0</v>
      </c>
      <c r="Z6294" s="43">
        <v>3712.6724954024107</v>
      </c>
      <c r="AB6294" s="43">
        <v>21.19663960680051</v>
      </c>
      <c r="AC6294" s="43">
        <v>0</v>
      </c>
      <c r="AD6294" s="43">
        <v>0</v>
      </c>
      <c r="AE6294" s="43">
        <v>21.19663960680051</v>
      </c>
      <c r="AG6294" s="43">
        <v>6827604.7190450337</v>
      </c>
      <c r="AH6294" s="43">
        <v>801937.25900692074</v>
      </c>
      <c r="AI6294" s="43">
        <v>0</v>
      </c>
      <c r="AJ6294" s="43">
        <v>89025886.348562136</v>
      </c>
      <c r="AK6294" s="43">
        <v>95853491.067607164</v>
      </c>
    </row>
    <row r="6295" spans="3:37" x14ac:dyDescent="0.2">
      <c r="C6295" s="43">
        <v>6.0039175791482577E-4</v>
      </c>
      <c r="D6295" s="43">
        <v>5.9076063960837755E-2</v>
      </c>
      <c r="E6295" s="43">
        <v>3.7995376498098361</v>
      </c>
      <c r="F6295" s="43">
        <v>7.0409032474606734</v>
      </c>
      <c r="H6295" s="43">
        <v>8.9447306640653339E-5</v>
      </c>
      <c r="I6295" s="43">
        <v>9.5246221983969453E-2</v>
      </c>
      <c r="J6295" s="43">
        <v>0</v>
      </c>
      <c r="K6295" s="43">
        <v>1</v>
      </c>
      <c r="M6295" s="43">
        <v>7.8312233080185603E-3</v>
      </c>
      <c r="N6295" s="43">
        <v>4.5605322495993972E-2</v>
      </c>
      <c r="O6295" s="43">
        <v>0</v>
      </c>
      <c r="P6295" s="43">
        <v>1</v>
      </c>
      <c r="R6295" s="43">
        <v>671.5659163457043</v>
      </c>
      <c r="S6295" s="43">
        <v>161.30855426951837</v>
      </c>
      <c r="T6295" s="43">
        <v>6762.1922248492701</v>
      </c>
      <c r="U6295" s="43">
        <v>7595.066695464493</v>
      </c>
      <c r="W6295" s="43">
        <v>2551.6399834845465</v>
      </c>
      <c r="X6295" s="43">
        <v>0</v>
      </c>
      <c r="Y6295" s="43">
        <v>0</v>
      </c>
      <c r="Z6295" s="43">
        <v>2551.6399834845465</v>
      </c>
      <c r="AB6295" s="43">
        <v>434.08452556822346</v>
      </c>
      <c r="AC6295" s="43">
        <v>0</v>
      </c>
      <c r="AD6295" s="43">
        <v>0</v>
      </c>
      <c r="AE6295" s="43">
        <v>434.08452556822346</v>
      </c>
      <c r="AG6295" s="43">
        <v>4692465.9296280807</v>
      </c>
      <c r="AH6295" s="43">
        <v>551154.236432662</v>
      </c>
      <c r="AI6295" s="43">
        <v>0</v>
      </c>
      <c r="AJ6295" s="43">
        <v>1823155007.3865385</v>
      </c>
      <c r="AK6295" s="43">
        <v>1827847473.3161666</v>
      </c>
    </row>
    <row r="6296" spans="3:37" x14ac:dyDescent="0.2">
      <c r="C6296" s="43">
        <v>5.9106272032735923E-4</v>
      </c>
      <c r="D6296" s="43">
        <v>5.2434428340735431E-2</v>
      </c>
      <c r="E6296" s="43">
        <v>2.9508686949257341</v>
      </c>
      <c r="F6296" s="43">
        <v>1.1923258435563648</v>
      </c>
      <c r="H6296" s="43">
        <v>8.8045557279883957E-5</v>
      </c>
      <c r="I6296" s="43">
        <v>0.10319037435476086</v>
      </c>
      <c r="J6296" s="43">
        <v>0</v>
      </c>
      <c r="K6296" s="43">
        <v>1</v>
      </c>
      <c r="M6296" s="43">
        <v>7.8538100573971592E-3</v>
      </c>
      <c r="N6296" s="43">
        <v>4.4335573895871144E-2</v>
      </c>
      <c r="O6296" s="43">
        <v>0</v>
      </c>
      <c r="P6296" s="43">
        <v>1</v>
      </c>
      <c r="R6296" s="43">
        <v>586.80320685745983</v>
      </c>
      <c r="S6296" s="43">
        <v>172.02398633865556</v>
      </c>
      <c r="T6296" s="43">
        <v>6592.8789374866719</v>
      </c>
      <c r="U6296" s="43">
        <v>7351.7061306827873</v>
      </c>
      <c r="W6296" s="43">
        <v>1731.579213197708</v>
      </c>
      <c r="X6296" s="43">
        <v>0</v>
      </c>
      <c r="Y6296" s="43">
        <v>0</v>
      </c>
      <c r="Z6296" s="43">
        <v>1731.579213197708</v>
      </c>
      <c r="AB6296" s="43">
        <v>12.075744128367184</v>
      </c>
      <c r="AC6296" s="43">
        <v>0</v>
      </c>
      <c r="AD6296" s="43">
        <v>0</v>
      </c>
      <c r="AE6296" s="43">
        <v>12.075744128367184</v>
      </c>
      <c r="AG6296" s="43">
        <v>3184374.1730705849</v>
      </c>
      <c r="AH6296" s="43">
        <v>374021.11005070491</v>
      </c>
      <c r="AI6296" s="43">
        <v>0</v>
      </c>
      <c r="AJ6296" s="43">
        <v>50718125.339142174</v>
      </c>
      <c r="AK6296" s="43">
        <v>53902499.512212761</v>
      </c>
    </row>
    <row r="6297" spans="3:37" x14ac:dyDescent="0.2">
      <c r="C6297" s="43">
        <v>6.2202020288071314E-4</v>
      </c>
      <c r="D6297" s="43">
        <v>5.2287347603291526E-2</v>
      </c>
      <c r="E6297" s="43">
        <v>2.9295130186032994</v>
      </c>
      <c r="F6297" s="43">
        <v>2.53095801723321</v>
      </c>
      <c r="H6297" s="43">
        <v>9.3886295020717547E-5</v>
      </c>
      <c r="I6297" s="43">
        <v>0.14131258762551846</v>
      </c>
      <c r="J6297" s="43">
        <v>0</v>
      </c>
      <c r="K6297" s="43">
        <v>1</v>
      </c>
      <c r="M6297" s="43">
        <v>7.8560773078280022E-3</v>
      </c>
      <c r="N6297" s="43">
        <v>4.3476851642200692E-2</v>
      </c>
      <c r="O6297" s="43">
        <v>0</v>
      </c>
      <c r="P6297" s="43">
        <v>1</v>
      </c>
      <c r="R6297" s="43">
        <v>615.80537480833823</v>
      </c>
      <c r="S6297" s="43">
        <v>251.20334773778936</v>
      </c>
      <c r="T6297" s="43">
        <v>6467.0498489381134</v>
      </c>
      <c r="U6297" s="43">
        <v>7334.0585714842409</v>
      </c>
      <c r="W6297" s="43">
        <v>1804.009862426911</v>
      </c>
      <c r="X6297" s="43">
        <v>0</v>
      </c>
      <c r="Y6297" s="43">
        <v>0</v>
      </c>
      <c r="Z6297" s="43">
        <v>1804.009862426911</v>
      </c>
      <c r="AB6297" s="43">
        <v>100.87662279113961</v>
      </c>
      <c r="AC6297" s="43">
        <v>0</v>
      </c>
      <c r="AD6297" s="43">
        <v>0</v>
      </c>
      <c r="AE6297" s="43">
        <v>100.87662279113961</v>
      </c>
      <c r="AG6297" s="43">
        <v>3317574.1370030893</v>
      </c>
      <c r="AH6297" s="43">
        <v>389666.13028421276</v>
      </c>
      <c r="AI6297" s="43">
        <v>0</v>
      </c>
      <c r="AJ6297" s="43">
        <v>423681815.72278637</v>
      </c>
      <c r="AK6297" s="43">
        <v>426999389.85978943</v>
      </c>
    </row>
    <row r="6298" spans="3:37" x14ac:dyDescent="0.2">
      <c r="C6298" s="43">
        <v>5.8700041831405165E-4</v>
      </c>
      <c r="D6298" s="43">
        <v>5.5948431810242227E-2</v>
      </c>
      <c r="E6298" s="43">
        <v>8.5094498140871764</v>
      </c>
      <c r="F6298" s="43">
        <v>1.9855548402963927</v>
      </c>
      <c r="H6298" s="43">
        <v>7.8628232559929369E-5</v>
      </c>
      <c r="I6298" s="43">
        <v>8.0256649940088756E-2</v>
      </c>
      <c r="J6298" s="43">
        <v>0</v>
      </c>
      <c r="K6298" s="43">
        <v>1</v>
      </c>
      <c r="M6298" s="43">
        <v>7.838564257054436E-3</v>
      </c>
      <c r="N6298" s="43">
        <v>4.8044311044822208E-2</v>
      </c>
      <c r="O6298" s="43">
        <v>0</v>
      </c>
      <c r="P6298" s="43">
        <v>1</v>
      </c>
      <c r="R6298" s="43">
        <v>621.82574896606286</v>
      </c>
      <c r="S6298" s="43">
        <v>119.48184324005864</v>
      </c>
      <c r="T6298" s="43">
        <v>7130.5144712297215</v>
      </c>
      <c r="U6298" s="43">
        <v>7871.8220634358431</v>
      </c>
      <c r="W6298" s="43">
        <v>5291.3950039338824</v>
      </c>
      <c r="X6298" s="43">
        <v>0</v>
      </c>
      <c r="Y6298" s="43">
        <v>0</v>
      </c>
      <c r="Z6298" s="43">
        <v>5291.3950039338824</v>
      </c>
      <c r="AB6298" s="43">
        <v>65.574241308444314</v>
      </c>
      <c r="AC6298" s="43">
        <v>0</v>
      </c>
      <c r="AD6298" s="43">
        <v>0</v>
      </c>
      <c r="AE6298" s="43">
        <v>65.574241308444314</v>
      </c>
      <c r="AG6298" s="43">
        <v>9730875.4122344106</v>
      </c>
      <c r="AH6298" s="43">
        <v>1142941.3208497185</v>
      </c>
      <c r="AI6298" s="43">
        <v>0</v>
      </c>
      <c r="AJ6298" s="43">
        <v>275411813.49546611</v>
      </c>
      <c r="AK6298" s="43">
        <v>285142688.90770054</v>
      </c>
    </row>
    <row r="6299" spans="3:37" x14ac:dyDescent="0.2">
      <c r="C6299" s="43">
        <v>6.1325183424709717E-4</v>
      </c>
      <c r="D6299" s="43">
        <v>5.5910379866259574E-2</v>
      </c>
      <c r="E6299" s="43">
        <v>3.4343578321729749</v>
      </c>
      <c r="F6299" s="43">
        <v>6.8470954885283675</v>
      </c>
      <c r="H6299" s="43">
        <v>9.4185728000795166E-5</v>
      </c>
      <c r="I6299" s="43">
        <v>0.10474743885479709</v>
      </c>
      <c r="J6299" s="43">
        <v>0</v>
      </c>
      <c r="K6299" s="43">
        <v>1</v>
      </c>
      <c r="M6299" s="43">
        <v>7.7697317225030368E-3</v>
      </c>
      <c r="N6299" s="43">
        <v>4.5322218121258598E-2</v>
      </c>
      <c r="O6299" s="43">
        <v>0</v>
      </c>
      <c r="P6299" s="43">
        <v>1</v>
      </c>
      <c r="R6299" s="43">
        <v>649.19276568385271</v>
      </c>
      <c r="S6299" s="43">
        <v>186.79742480060497</v>
      </c>
      <c r="T6299" s="43">
        <v>6667.4467041404705</v>
      </c>
      <c r="U6299" s="43">
        <v>7503.4368946249278</v>
      </c>
      <c r="W6299" s="43">
        <v>2229.5602594163743</v>
      </c>
      <c r="X6299" s="43">
        <v>0</v>
      </c>
      <c r="Y6299" s="43">
        <v>0</v>
      </c>
      <c r="Z6299" s="43">
        <v>2229.5602594163743</v>
      </c>
      <c r="AB6299" s="43">
        <v>406.16045378143804</v>
      </c>
      <c r="AC6299" s="43">
        <v>0</v>
      </c>
      <c r="AD6299" s="43">
        <v>0</v>
      </c>
      <c r="AE6299" s="43">
        <v>406.16045378143804</v>
      </c>
      <c r="AG6299" s="43">
        <v>4100161.3170667123</v>
      </c>
      <c r="AH6299" s="43">
        <v>481585.01603393682</v>
      </c>
      <c r="AI6299" s="43">
        <v>0</v>
      </c>
      <c r="AJ6299" s="43">
        <v>1705873905.8820398</v>
      </c>
      <c r="AK6299" s="43">
        <v>1709974067.1991065</v>
      </c>
    </row>
    <row r="6300" spans="3:37" x14ac:dyDescent="0.2">
      <c r="C6300" s="43">
        <v>6.0124854046422445E-4</v>
      </c>
      <c r="D6300" s="43">
        <v>5.5534591907346997E-2</v>
      </c>
      <c r="E6300" s="43">
        <v>6.7938664535890547</v>
      </c>
      <c r="F6300" s="43">
        <v>11.502898904275131</v>
      </c>
      <c r="H6300" s="43">
        <v>9.1663020139853835E-5</v>
      </c>
      <c r="I6300" s="43">
        <v>0.134829439827305</v>
      </c>
      <c r="J6300" s="43">
        <v>0</v>
      </c>
      <c r="K6300" s="43">
        <v>1</v>
      </c>
      <c r="M6300" s="43">
        <v>7.8469279573333984E-3</v>
      </c>
      <c r="N6300" s="43">
        <v>4.4853902013565913E-2</v>
      </c>
      <c r="O6300" s="43">
        <v>0</v>
      </c>
      <c r="P6300" s="43">
        <v>1</v>
      </c>
      <c r="R6300" s="43">
        <v>632.20800816805399</v>
      </c>
      <c r="S6300" s="43">
        <v>234.00291384692378</v>
      </c>
      <c r="T6300" s="43">
        <v>6664.1117041205416</v>
      </c>
      <c r="U6300" s="43">
        <v>7530.3226261355194</v>
      </c>
      <c r="W6300" s="43">
        <v>4295.1367783832975</v>
      </c>
      <c r="X6300" s="43">
        <v>0</v>
      </c>
      <c r="Y6300" s="43">
        <v>0</v>
      </c>
      <c r="Z6300" s="43">
        <v>4295.1367783832975</v>
      </c>
      <c r="AB6300" s="43">
        <v>710.48179720005726</v>
      </c>
      <c r="AC6300" s="43">
        <v>0</v>
      </c>
      <c r="AD6300" s="43">
        <v>0</v>
      </c>
      <c r="AE6300" s="43">
        <v>710.48179720005726</v>
      </c>
      <c r="AG6300" s="43">
        <v>7898756.5354468841</v>
      </c>
      <c r="AH6300" s="43">
        <v>927749.54413079226</v>
      </c>
      <c r="AI6300" s="43">
        <v>0</v>
      </c>
      <c r="AJ6300" s="43">
        <v>2984023548.2402406</v>
      </c>
      <c r="AK6300" s="43">
        <v>2991922304.7756877</v>
      </c>
    </row>
    <row r="6301" spans="3:37" x14ac:dyDescent="0.2">
      <c r="C6301" s="43">
        <v>5.8237010565622034E-4</v>
      </c>
      <c r="D6301" s="43">
        <v>5.3201267145321654E-2</v>
      </c>
      <c r="E6301" s="43">
        <v>2.6500587487226848</v>
      </c>
      <c r="F6301" s="43">
        <v>1.3394265235985368</v>
      </c>
      <c r="H6301" s="43">
        <v>8.2525433103576251E-5</v>
      </c>
      <c r="I6301" s="43">
        <v>0.10433845948091469</v>
      </c>
      <c r="J6301" s="43">
        <v>0</v>
      </c>
      <c r="K6301" s="43">
        <v>1</v>
      </c>
      <c r="M6301" s="43">
        <v>7.8578095791922431E-3</v>
      </c>
      <c r="N6301" s="43">
        <v>4.4130867587556778E-2</v>
      </c>
      <c r="O6301" s="43">
        <v>0</v>
      </c>
      <c r="P6301" s="43">
        <v>1</v>
      </c>
      <c r="R6301" s="43">
        <v>586.628857181331</v>
      </c>
      <c r="S6301" s="43">
        <v>163.03265654959662</v>
      </c>
      <c r="T6301" s="43">
        <v>6565.7801783153345</v>
      </c>
      <c r="U6301" s="43">
        <v>7315.4416920462618</v>
      </c>
      <c r="W6301" s="43">
        <v>1554.6009352265767</v>
      </c>
      <c r="X6301" s="43">
        <v>0</v>
      </c>
      <c r="Y6301" s="43">
        <v>0</v>
      </c>
      <c r="Z6301" s="43">
        <v>1554.6009352265767</v>
      </c>
      <c r="AB6301" s="43">
        <v>21.305561119013664</v>
      </c>
      <c r="AC6301" s="43">
        <v>0</v>
      </c>
      <c r="AD6301" s="43">
        <v>0</v>
      </c>
      <c r="AE6301" s="43">
        <v>21.305561119013664</v>
      </c>
      <c r="AG6301" s="43">
        <v>2858911.1198816746</v>
      </c>
      <c r="AH6301" s="43">
        <v>335793.80200894055</v>
      </c>
      <c r="AI6301" s="43">
        <v>0</v>
      </c>
      <c r="AJ6301" s="43">
        <v>89483356.699857384</v>
      </c>
      <c r="AK6301" s="43">
        <v>92342267.819739059</v>
      </c>
    </row>
    <row r="6302" spans="3:37" x14ac:dyDescent="0.2">
      <c r="C6302" s="43">
        <v>6.0496223100300341E-4</v>
      </c>
      <c r="D6302" s="43">
        <v>5.7927113579208434E-2</v>
      </c>
      <c r="E6302" s="43">
        <v>2.859238514777608</v>
      </c>
      <c r="F6302" s="43">
        <v>1.1992603130137447</v>
      </c>
      <c r="H6302" s="43">
        <v>9.1167497545008302E-5</v>
      </c>
      <c r="I6302" s="43">
        <v>0.11255499599782626</v>
      </c>
      <c r="J6302" s="43">
        <v>0</v>
      </c>
      <c r="K6302" s="43">
        <v>1</v>
      </c>
      <c r="M6302" s="43">
        <v>7.8319467978796731E-3</v>
      </c>
      <c r="N6302" s="43">
        <v>4.7641011989571824E-2</v>
      </c>
      <c r="O6302" s="43">
        <v>0</v>
      </c>
      <c r="P6302" s="43">
        <v>1</v>
      </c>
      <c r="R6302" s="43">
        <v>663.51771621521868</v>
      </c>
      <c r="S6302" s="43">
        <v>194.28853952168816</v>
      </c>
      <c r="T6302" s="43">
        <v>7064.6895111842441</v>
      </c>
      <c r="U6302" s="43">
        <v>7922.4957669211508</v>
      </c>
      <c r="W6302" s="43">
        <v>1897.1554094398323</v>
      </c>
      <c r="X6302" s="43">
        <v>0</v>
      </c>
      <c r="Y6302" s="43">
        <v>0</v>
      </c>
      <c r="Z6302" s="43">
        <v>1897.1554094398323</v>
      </c>
      <c r="AB6302" s="43">
        <v>14.146764017083422</v>
      </c>
      <c r="AC6302" s="43">
        <v>0</v>
      </c>
      <c r="AD6302" s="43">
        <v>0</v>
      </c>
      <c r="AE6302" s="43">
        <v>14.146764017083422</v>
      </c>
      <c r="AG6302" s="43">
        <v>3488868.7979598516</v>
      </c>
      <c r="AH6302" s="43">
        <v>409785.56843900378</v>
      </c>
      <c r="AI6302" s="43">
        <v>0</v>
      </c>
      <c r="AJ6302" s="43">
        <v>59416408.87175037</v>
      </c>
      <c r="AK6302" s="43">
        <v>62905277.669710219</v>
      </c>
    </row>
    <row r="6303" spans="3:37" x14ac:dyDescent="0.2">
      <c r="C6303" s="43">
        <v>5.9338509979141177E-4</v>
      </c>
      <c r="D6303" s="43">
        <v>5.6921629144499053E-2</v>
      </c>
      <c r="E6303" s="43">
        <v>1.261794125931871</v>
      </c>
      <c r="F6303" s="43">
        <v>2.7497233373250323</v>
      </c>
      <c r="H6303" s="43">
        <v>9.2209485879179987E-5</v>
      </c>
      <c r="I6303" s="43">
        <v>7.0143570165705146E-2</v>
      </c>
      <c r="J6303" s="43">
        <v>0</v>
      </c>
      <c r="K6303" s="43">
        <v>1</v>
      </c>
      <c r="M6303" s="43">
        <v>7.8559295787881123E-3</v>
      </c>
      <c r="N6303" s="43">
        <v>4.4989354896079914E-2</v>
      </c>
      <c r="O6303" s="43">
        <v>0</v>
      </c>
      <c r="P6303" s="43">
        <v>1</v>
      </c>
      <c r="R6303" s="43">
        <v>639.52323973881471</v>
      </c>
      <c r="S6303" s="43">
        <v>122.46326674366847</v>
      </c>
      <c r="T6303" s="43">
        <v>6691.904281860815</v>
      </c>
      <c r="U6303" s="43">
        <v>7453.8907883432985</v>
      </c>
      <c r="W6303" s="43">
        <v>806.94666729935614</v>
      </c>
      <c r="X6303" s="43">
        <v>0</v>
      </c>
      <c r="Y6303" s="43">
        <v>0</v>
      </c>
      <c r="Z6303" s="43">
        <v>806.94666729935614</v>
      </c>
      <c r="AB6303" s="43">
        <v>119.73179489460058</v>
      </c>
      <c r="AC6303" s="43">
        <v>0</v>
      </c>
      <c r="AD6303" s="43">
        <v>0</v>
      </c>
      <c r="AE6303" s="43">
        <v>119.73179489460058</v>
      </c>
      <c r="AG6303" s="43">
        <v>1483974.9211635159</v>
      </c>
      <c r="AH6303" s="43">
        <v>174300.48013666092</v>
      </c>
      <c r="AI6303" s="43">
        <v>0</v>
      </c>
      <c r="AJ6303" s="43">
        <v>502873538.55732244</v>
      </c>
      <c r="AK6303" s="43">
        <v>504357513.47848594</v>
      </c>
    </row>
    <row r="6304" spans="3:37" x14ac:dyDescent="0.2">
      <c r="C6304" s="43">
        <v>6.2078435967294343E-4</v>
      </c>
      <c r="D6304" s="43">
        <v>5.4539841123624089E-2</v>
      </c>
      <c r="E6304" s="43">
        <v>4.555181118497619</v>
      </c>
      <c r="F6304" s="43">
        <v>4.165108427228712</v>
      </c>
      <c r="H6304" s="43">
        <v>9.1960713958672002E-5</v>
      </c>
      <c r="I6304" s="43">
        <v>8.5333186678791612E-2</v>
      </c>
      <c r="J6304" s="43">
        <v>0</v>
      </c>
      <c r="K6304" s="43">
        <v>1</v>
      </c>
      <c r="M6304" s="43">
        <v>7.7256907604313979E-3</v>
      </c>
      <c r="N6304" s="43">
        <v>4.6838930419530356E-2</v>
      </c>
      <c r="O6304" s="43">
        <v>0</v>
      </c>
      <c r="P6304" s="43">
        <v>1</v>
      </c>
      <c r="R6304" s="43">
        <v>641.05753292026077</v>
      </c>
      <c r="S6304" s="43">
        <v>148.58079280474686</v>
      </c>
      <c r="T6304" s="43">
        <v>6851.5157833723779</v>
      </c>
      <c r="U6304" s="43">
        <v>7641.154109097386</v>
      </c>
      <c r="W6304" s="43">
        <v>2920.1331698290378</v>
      </c>
      <c r="X6304" s="43">
        <v>0</v>
      </c>
      <c r="Y6304" s="43">
        <v>0</v>
      </c>
      <c r="Z6304" s="43">
        <v>2920.1331698290378</v>
      </c>
      <c r="AB6304" s="43">
        <v>217.10477617692703</v>
      </c>
      <c r="AC6304" s="43">
        <v>0</v>
      </c>
      <c r="AD6304" s="43">
        <v>0</v>
      </c>
      <c r="AE6304" s="43">
        <v>217.10477617692703</v>
      </c>
      <c r="AG6304" s="43">
        <v>5370124.8993156003</v>
      </c>
      <c r="AH6304" s="43">
        <v>630748.76468307222</v>
      </c>
      <c r="AI6304" s="43">
        <v>0</v>
      </c>
      <c r="AJ6304" s="43">
        <v>911840059.94309354</v>
      </c>
      <c r="AK6304" s="43">
        <v>917210184.84240913</v>
      </c>
    </row>
    <row r="6305" spans="3:37" x14ac:dyDescent="0.2">
      <c r="C6305" s="43">
        <v>6.0744296955326453E-4</v>
      </c>
      <c r="D6305" s="43">
        <v>5.6320475120191338E-2</v>
      </c>
      <c r="E6305" s="43">
        <v>3.8132330234500875</v>
      </c>
      <c r="F6305" s="43">
        <v>3.4196531819001232</v>
      </c>
      <c r="H6305" s="43">
        <v>9.1847235342390476E-5</v>
      </c>
      <c r="I6305" s="43">
        <v>8.110120819494869E-2</v>
      </c>
      <c r="J6305" s="43">
        <v>0</v>
      </c>
      <c r="K6305" s="43">
        <v>1</v>
      </c>
      <c r="M6305" s="43">
        <v>7.8038857235263309E-3</v>
      </c>
      <c r="N6305" s="43">
        <v>4.4566992615201494E-2</v>
      </c>
      <c r="O6305" s="43">
        <v>0</v>
      </c>
      <c r="P6305" s="43">
        <v>1</v>
      </c>
      <c r="R6305" s="43">
        <v>647.76009896039432</v>
      </c>
      <c r="S6305" s="43">
        <v>141.03788452116771</v>
      </c>
      <c r="T6305" s="43">
        <v>6585.1641134461343</v>
      </c>
      <c r="U6305" s="43">
        <v>7373.9620969276966</v>
      </c>
      <c r="W6305" s="43">
        <v>2470.0602006290724</v>
      </c>
      <c r="X6305" s="43">
        <v>0</v>
      </c>
      <c r="Y6305" s="43">
        <v>0</v>
      </c>
      <c r="Z6305" s="43">
        <v>2470.0602006290724</v>
      </c>
      <c r="AB6305" s="43">
        <v>167.7069619476479</v>
      </c>
      <c r="AC6305" s="43">
        <v>0</v>
      </c>
      <c r="AD6305" s="43">
        <v>0</v>
      </c>
      <c r="AE6305" s="43">
        <v>167.7069619476479</v>
      </c>
      <c r="AG6305" s="43">
        <v>4542440.7089568637</v>
      </c>
      <c r="AH6305" s="43">
        <v>533533.00333587965</v>
      </c>
      <c r="AI6305" s="43">
        <v>0</v>
      </c>
      <c r="AJ6305" s="43">
        <v>704369240.18012118</v>
      </c>
      <c r="AK6305" s="43">
        <v>708911680.88907802</v>
      </c>
    </row>
    <row r="6306" spans="3:37" x14ac:dyDescent="0.2">
      <c r="C6306" s="43">
        <v>6.1841426748976414E-4</v>
      </c>
      <c r="D6306" s="43">
        <v>5.1691142803577721E-2</v>
      </c>
      <c r="E6306" s="43">
        <v>4.2155115553069757</v>
      </c>
      <c r="F6306" s="43">
        <v>2.0298579554418898</v>
      </c>
      <c r="H6306" s="43">
        <v>8.5831463066926084E-5</v>
      </c>
      <c r="I6306" s="43">
        <v>0.1066715105780095</v>
      </c>
      <c r="J6306" s="43">
        <v>0</v>
      </c>
      <c r="K6306" s="43">
        <v>1</v>
      </c>
      <c r="M6306" s="43">
        <v>7.7684519539253719E-3</v>
      </c>
      <c r="N6306" s="43">
        <v>4.4583862721816504E-2</v>
      </c>
      <c r="O6306" s="43">
        <v>0</v>
      </c>
      <c r="P6306" s="43">
        <v>1</v>
      </c>
      <c r="R6306" s="43">
        <v>605.2544723850524</v>
      </c>
      <c r="S6306" s="43">
        <v>173.35538364877212</v>
      </c>
      <c r="T6306" s="43">
        <v>6557.7453727205448</v>
      </c>
      <c r="U6306" s="43">
        <v>7336.3552287543689</v>
      </c>
      <c r="W6306" s="43">
        <v>2551.4572222404154</v>
      </c>
      <c r="X6306" s="43">
        <v>0</v>
      </c>
      <c r="Y6306" s="43">
        <v>0</v>
      </c>
      <c r="Z6306" s="43">
        <v>2551.4572222404154</v>
      </c>
      <c r="AB6306" s="43">
        <v>66.695896279420694</v>
      </c>
      <c r="AC6306" s="43">
        <v>0</v>
      </c>
      <c r="AD6306" s="43">
        <v>0</v>
      </c>
      <c r="AE6306" s="43">
        <v>66.695896279420694</v>
      </c>
      <c r="AG6306" s="43">
        <v>4692129.8317001238</v>
      </c>
      <c r="AH6306" s="43">
        <v>551114.76000392972</v>
      </c>
      <c r="AI6306" s="43">
        <v>0</v>
      </c>
      <c r="AJ6306" s="43">
        <v>280122764.37356693</v>
      </c>
      <c r="AK6306" s="43">
        <v>284814894.20526707</v>
      </c>
    </row>
    <row r="6307" spans="3:37" x14ac:dyDescent="0.2">
      <c r="C6307" s="43">
        <v>6.2271803383862068E-4</v>
      </c>
      <c r="D6307" s="43">
        <v>5.7599672947796332E-2</v>
      </c>
      <c r="E6307" s="43">
        <v>4.1699610050889815</v>
      </c>
      <c r="F6307" s="43">
        <v>3.576414064965701</v>
      </c>
      <c r="H6307" s="43">
        <v>1.0542586614903371E-4</v>
      </c>
      <c r="I6307" s="43">
        <v>0.1206357432040277</v>
      </c>
      <c r="J6307" s="43">
        <v>0</v>
      </c>
      <c r="K6307" s="43">
        <v>1</v>
      </c>
      <c r="M6307" s="43">
        <v>7.9114931536529154E-3</v>
      </c>
      <c r="N6307" s="43">
        <v>4.2102930464226834E-2</v>
      </c>
      <c r="O6307" s="43">
        <v>0</v>
      </c>
      <c r="P6307" s="43">
        <v>1</v>
      </c>
      <c r="R6307" s="43">
        <v>679.13143523239239</v>
      </c>
      <c r="S6307" s="43">
        <v>240.80503017127958</v>
      </c>
      <c r="T6307" s="43">
        <v>6306.8594711689657</v>
      </c>
      <c r="U6307" s="43">
        <v>7226.7959365726374</v>
      </c>
      <c r="W6307" s="43">
        <v>2831.9516022491894</v>
      </c>
      <c r="X6307" s="43">
        <v>0</v>
      </c>
      <c r="Y6307" s="43">
        <v>0</v>
      </c>
      <c r="Z6307" s="43">
        <v>2831.9516022491894</v>
      </c>
      <c r="AB6307" s="43">
        <v>187.22044464115942</v>
      </c>
      <c r="AC6307" s="43">
        <v>0</v>
      </c>
      <c r="AD6307" s="43">
        <v>0</v>
      </c>
      <c r="AE6307" s="43">
        <v>187.22044464115942</v>
      </c>
      <c r="AG6307" s="43">
        <v>5207958.9965362595</v>
      </c>
      <c r="AH6307" s="43">
        <v>611701.54608582496</v>
      </c>
      <c r="AI6307" s="43">
        <v>0</v>
      </c>
      <c r="AJ6307" s="43">
        <v>786325867.4928695</v>
      </c>
      <c r="AK6307" s="43">
        <v>791533826.48940575</v>
      </c>
    </row>
    <row r="6308" spans="3:37" x14ac:dyDescent="0.2">
      <c r="C6308" s="43">
        <v>6.1872025514431161E-4</v>
      </c>
      <c r="D6308" s="43">
        <v>5.6790837730105181E-2</v>
      </c>
      <c r="E6308" s="43">
        <v>3.7293777622015498</v>
      </c>
      <c r="F6308" s="43">
        <v>2.415212538838452</v>
      </c>
      <c r="H6308" s="43">
        <v>8.9422239258551338E-5</v>
      </c>
      <c r="I6308" s="43">
        <v>9.851255064731175E-2</v>
      </c>
      <c r="J6308" s="43">
        <v>0</v>
      </c>
      <c r="K6308" s="43">
        <v>1</v>
      </c>
      <c r="M6308" s="43">
        <v>7.7626579529782788E-3</v>
      </c>
      <c r="N6308" s="43">
        <v>4.4312428324640711E-2</v>
      </c>
      <c r="O6308" s="43">
        <v>0</v>
      </c>
      <c r="P6308" s="43">
        <v>1</v>
      </c>
      <c r="R6308" s="43">
        <v>665.29610624809254</v>
      </c>
      <c r="S6308" s="43">
        <v>166.79363655544631</v>
      </c>
      <c r="T6308" s="43">
        <v>6512.9594320570877</v>
      </c>
      <c r="U6308" s="43">
        <v>7345.0491748606264</v>
      </c>
      <c r="W6308" s="43">
        <v>2481.1405039209158</v>
      </c>
      <c r="X6308" s="43">
        <v>0</v>
      </c>
      <c r="Y6308" s="43">
        <v>0</v>
      </c>
      <c r="Z6308" s="43">
        <v>2481.1405039209158</v>
      </c>
      <c r="AB6308" s="43">
        <v>100.74428690148886</v>
      </c>
      <c r="AC6308" s="43">
        <v>0</v>
      </c>
      <c r="AD6308" s="43">
        <v>0</v>
      </c>
      <c r="AE6308" s="43">
        <v>100.74428690148886</v>
      </c>
      <c r="AG6308" s="43">
        <v>4562817.3867105637</v>
      </c>
      <c r="AH6308" s="43">
        <v>535926.34884691786</v>
      </c>
      <c r="AI6308" s="43">
        <v>0</v>
      </c>
      <c r="AJ6308" s="43">
        <v>423126004.9862532</v>
      </c>
      <c r="AK6308" s="43">
        <v>427688822.37296379</v>
      </c>
    </row>
    <row r="6309" spans="3:37" x14ac:dyDescent="0.2">
      <c r="C6309" s="43">
        <v>5.9566945810103633E-4</v>
      </c>
      <c r="D6309" s="43">
        <v>5.4115376515053923E-2</v>
      </c>
      <c r="E6309" s="43">
        <v>13.597128089079126</v>
      </c>
      <c r="F6309" s="43">
        <v>1.7043762163904943</v>
      </c>
      <c r="H6309" s="43">
        <v>8.2974066106942317E-5</v>
      </c>
      <c r="I6309" s="43">
        <v>0.12995432480038249</v>
      </c>
      <c r="J6309" s="43">
        <v>0</v>
      </c>
      <c r="K6309" s="43">
        <v>1</v>
      </c>
      <c r="M6309" s="43">
        <v>7.8430992785799396E-3</v>
      </c>
      <c r="N6309" s="43">
        <v>4.5584479694312403E-2</v>
      </c>
      <c r="O6309" s="43">
        <v>0</v>
      </c>
      <c r="P6309" s="43">
        <v>1</v>
      </c>
      <c r="R6309" s="43">
        <v>610.3351611872173</v>
      </c>
      <c r="S6309" s="43">
        <v>204.1622686438964</v>
      </c>
      <c r="T6309" s="43">
        <v>6769.3518387060431</v>
      </c>
      <c r="U6309" s="43">
        <v>7583.8492685371566</v>
      </c>
      <c r="W6309" s="43">
        <v>8298.8053639313475</v>
      </c>
      <c r="X6309" s="43">
        <v>0</v>
      </c>
      <c r="Y6309" s="43">
        <v>0</v>
      </c>
      <c r="Z6309" s="43">
        <v>8298.8053639313475</v>
      </c>
      <c r="AB6309" s="43">
        <v>45.999896157683395</v>
      </c>
      <c r="AC6309" s="43">
        <v>0</v>
      </c>
      <c r="AD6309" s="43">
        <v>0</v>
      </c>
      <c r="AE6309" s="43">
        <v>45.999896157683395</v>
      </c>
      <c r="AG6309" s="43">
        <v>15261503.064269748</v>
      </c>
      <c r="AH6309" s="43">
        <v>1792541.958609171</v>
      </c>
      <c r="AI6309" s="43">
        <v>0</v>
      </c>
      <c r="AJ6309" s="43">
        <v>193199563.86227027</v>
      </c>
      <c r="AK6309" s="43">
        <v>208461066.92654002</v>
      </c>
    </row>
    <row r="6310" spans="3:37" x14ac:dyDescent="0.2">
      <c r="C6310" s="43">
        <v>6.047655943744024E-4</v>
      </c>
      <c r="D6310" s="43">
        <v>6.1521057744328478E-2</v>
      </c>
      <c r="E6310" s="43">
        <v>5.9119954968718407</v>
      </c>
      <c r="F6310" s="43">
        <v>3.3601029210228228</v>
      </c>
      <c r="H6310" s="43">
        <v>8.0351919002607754E-5</v>
      </c>
      <c r="I6310" s="43">
        <v>7.1163555650110094E-2</v>
      </c>
      <c r="J6310" s="43">
        <v>0</v>
      </c>
      <c r="K6310" s="43">
        <v>1</v>
      </c>
      <c r="M6310" s="43">
        <v>7.8340281165524012E-3</v>
      </c>
      <c r="N6310" s="43">
        <v>4.5332188237377967E-2</v>
      </c>
      <c r="O6310" s="43">
        <v>0</v>
      </c>
      <c r="P6310" s="43">
        <v>1</v>
      </c>
      <c r="R6310" s="43">
        <v>704.45497795500705</v>
      </c>
      <c r="S6310" s="43">
        <v>108.26704046603977</v>
      </c>
      <c r="T6310" s="43">
        <v>6724.1002874352289</v>
      </c>
      <c r="U6310" s="43">
        <v>7536.8223058562762</v>
      </c>
      <c r="W6310" s="43">
        <v>4164.7346574189532</v>
      </c>
      <c r="X6310" s="43">
        <v>0</v>
      </c>
      <c r="Y6310" s="43">
        <v>0</v>
      </c>
      <c r="Z6310" s="43">
        <v>4164.7346574189532</v>
      </c>
      <c r="AB6310" s="43">
        <v>177.8967288784728</v>
      </c>
      <c r="AC6310" s="43">
        <v>0</v>
      </c>
      <c r="AD6310" s="43">
        <v>0</v>
      </c>
      <c r="AE6310" s="43">
        <v>177.8967288784728</v>
      </c>
      <c r="AG6310" s="43">
        <v>7658947.0349934548</v>
      </c>
      <c r="AH6310" s="43">
        <v>899582.68600249395</v>
      </c>
      <c r="AI6310" s="43">
        <v>0</v>
      </c>
      <c r="AJ6310" s="43">
        <v>747166261.28958571</v>
      </c>
      <c r="AK6310" s="43">
        <v>754825208.32457912</v>
      </c>
    </row>
    <row r="6311" spans="3:37" x14ac:dyDescent="0.2">
      <c r="C6311" s="43">
        <v>6.1852119386729409E-4</v>
      </c>
      <c r="D6311" s="43">
        <v>5.8677614287993896E-2</v>
      </c>
      <c r="E6311" s="43">
        <v>4.2448341760722688</v>
      </c>
      <c r="F6311" s="43">
        <v>2.1199190175280203</v>
      </c>
      <c r="H6311" s="43">
        <v>8.1166642471040211E-5</v>
      </c>
      <c r="I6311" s="43">
        <v>7.9243471801838064E-2</v>
      </c>
      <c r="J6311" s="43">
        <v>0</v>
      </c>
      <c r="K6311" s="43">
        <v>1</v>
      </c>
      <c r="M6311" s="43">
        <v>7.749502497881742E-3</v>
      </c>
      <c r="N6311" s="43">
        <v>4.5399824326081445E-2</v>
      </c>
      <c r="O6311" s="43">
        <v>0</v>
      </c>
      <c r="P6311" s="43">
        <v>1</v>
      </c>
      <c r="R6311" s="43">
        <v>687.17825184037918</v>
      </c>
      <c r="S6311" s="43">
        <v>121.78209718227353</v>
      </c>
      <c r="T6311" s="43">
        <v>6661.4744689156369</v>
      </c>
      <c r="U6311" s="43">
        <v>7470.4348179382896</v>
      </c>
      <c r="W6311" s="43">
        <v>2916.957728465638</v>
      </c>
      <c r="X6311" s="43">
        <v>0</v>
      </c>
      <c r="Y6311" s="43">
        <v>0</v>
      </c>
      <c r="Z6311" s="43">
        <v>2916.957728465638</v>
      </c>
      <c r="AB6311" s="43">
        <v>82.345487215443896</v>
      </c>
      <c r="AC6311" s="43">
        <v>0</v>
      </c>
      <c r="AD6311" s="43">
        <v>0</v>
      </c>
      <c r="AE6311" s="43">
        <v>82.345487215443896</v>
      </c>
      <c r="AG6311" s="43">
        <v>5364285.2626483086</v>
      </c>
      <c r="AH6311" s="43">
        <v>630062.86934857781</v>
      </c>
      <c r="AI6311" s="43">
        <v>0</v>
      </c>
      <c r="AJ6311" s="43">
        <v>345851046.30486435</v>
      </c>
      <c r="AK6311" s="43">
        <v>351215331.56751263</v>
      </c>
    </row>
    <row r="6312" spans="3:37" x14ac:dyDescent="0.2">
      <c r="C6312" s="43">
        <v>6.1920160928075063E-4</v>
      </c>
      <c r="D6312" s="43">
        <v>4.5803849669767818E-2</v>
      </c>
      <c r="E6312" s="43">
        <v>1.5824211609178773</v>
      </c>
      <c r="F6312" s="43">
        <v>2.3563347981910061</v>
      </c>
      <c r="H6312" s="43">
        <v>9.1736025006339261E-5</v>
      </c>
      <c r="I6312" s="43">
        <v>0.10273364119688111</v>
      </c>
      <c r="J6312" s="43">
        <v>0</v>
      </c>
      <c r="K6312" s="43">
        <v>1</v>
      </c>
      <c r="M6312" s="43">
        <v>7.7939384252421924E-3</v>
      </c>
      <c r="N6312" s="43">
        <v>4.5407328530996501E-2</v>
      </c>
      <c r="O6312" s="43">
        <v>0</v>
      </c>
      <c r="P6312" s="43">
        <v>1</v>
      </c>
      <c r="R6312" s="43">
        <v>537.00265115853529</v>
      </c>
      <c r="S6312" s="43">
        <v>178.44113287082129</v>
      </c>
      <c r="T6312" s="43">
        <v>6700.7790029879934</v>
      </c>
      <c r="U6312" s="43">
        <v>7416.2227870173501</v>
      </c>
      <c r="W6312" s="43">
        <v>849.76435866226734</v>
      </c>
      <c r="X6312" s="43">
        <v>0</v>
      </c>
      <c r="Y6312" s="43">
        <v>0</v>
      </c>
      <c r="Z6312" s="43">
        <v>849.76435866226734</v>
      </c>
      <c r="AB6312" s="43">
        <v>77.934025926124747</v>
      </c>
      <c r="AC6312" s="43">
        <v>0</v>
      </c>
      <c r="AD6312" s="43">
        <v>0</v>
      </c>
      <c r="AE6312" s="43">
        <v>77.934025926124747</v>
      </c>
      <c r="AG6312" s="43">
        <v>1562716.6555799097</v>
      </c>
      <c r="AH6312" s="43">
        <v>183549.10147104974</v>
      </c>
      <c r="AI6312" s="43">
        <v>0</v>
      </c>
      <c r="AJ6312" s="43">
        <v>327322908.88972396</v>
      </c>
      <c r="AK6312" s="43">
        <v>328885625.54530388</v>
      </c>
    </row>
    <row r="6313" spans="3:37" x14ac:dyDescent="0.2">
      <c r="C6313" s="43">
        <v>6.0895864502494019E-4</v>
      </c>
      <c r="D6313" s="43">
        <v>5.0147486304931148E-2</v>
      </c>
      <c r="E6313" s="43">
        <v>6.6688962509295111</v>
      </c>
      <c r="F6313" s="43">
        <v>1.3368996332080809</v>
      </c>
      <c r="H6313" s="43">
        <v>8.2167042666380304E-5</v>
      </c>
      <c r="I6313" s="43">
        <v>0.12568723115031755</v>
      </c>
      <c r="J6313" s="43">
        <v>0</v>
      </c>
      <c r="K6313" s="43">
        <v>1</v>
      </c>
      <c r="M6313" s="43">
        <v>7.8430547248729294E-3</v>
      </c>
      <c r="N6313" s="43">
        <v>4.6992437187576619E-2</v>
      </c>
      <c r="O6313" s="43">
        <v>0</v>
      </c>
      <c r="P6313" s="43">
        <v>1</v>
      </c>
      <c r="R6313" s="43">
        <v>578.20166973092523</v>
      </c>
      <c r="S6313" s="43">
        <v>195.53800863281944</v>
      </c>
      <c r="T6313" s="43">
        <v>6978.3956328988825</v>
      </c>
      <c r="U6313" s="43">
        <v>7752.1353112626275</v>
      </c>
      <c r="W6313" s="43">
        <v>3855.9669475497508</v>
      </c>
      <c r="X6313" s="43">
        <v>0</v>
      </c>
      <c r="Y6313" s="43">
        <v>0</v>
      </c>
      <c r="Z6313" s="43">
        <v>3855.9669475497508</v>
      </c>
      <c r="AB6313" s="43">
        <v>20.843164558433404</v>
      </c>
      <c r="AC6313" s="43">
        <v>0</v>
      </c>
      <c r="AD6313" s="43">
        <v>0</v>
      </c>
      <c r="AE6313" s="43">
        <v>20.843164558433404</v>
      </c>
      <c r="AG6313" s="43">
        <v>7091123.216543992</v>
      </c>
      <c r="AH6313" s="43">
        <v>832888.86067074619</v>
      </c>
      <c r="AI6313" s="43">
        <v>0</v>
      </c>
      <c r="AJ6313" s="43">
        <v>87541291.145420298</v>
      </c>
      <c r="AK6313" s="43">
        <v>94632414.361964285</v>
      </c>
    </row>
    <row r="6314" spans="3:37" x14ac:dyDescent="0.2">
      <c r="C6314" s="43">
        <v>6.4249500741708765E-4</v>
      </c>
      <c r="D6314" s="43">
        <v>4.9966154043760883E-2</v>
      </c>
      <c r="E6314" s="43">
        <v>3.9785926089144525</v>
      </c>
      <c r="F6314" s="43">
        <v>2.6090649447874568</v>
      </c>
      <c r="H6314" s="43">
        <v>8.633343699250505E-5</v>
      </c>
      <c r="I6314" s="43">
        <v>0.10176020075126258</v>
      </c>
      <c r="J6314" s="43">
        <v>0</v>
      </c>
      <c r="K6314" s="43">
        <v>1</v>
      </c>
      <c r="M6314" s="43">
        <v>7.8691474473209233E-3</v>
      </c>
      <c r="N6314" s="43">
        <v>4.4412102728205262E-2</v>
      </c>
      <c r="O6314" s="43">
        <v>0</v>
      </c>
      <c r="P6314" s="43">
        <v>1</v>
      </c>
      <c r="R6314" s="43">
        <v>607.83828744818561</v>
      </c>
      <c r="S6314" s="43">
        <v>166.34101939809841</v>
      </c>
      <c r="T6314" s="43">
        <v>6617.1562760646984</v>
      </c>
      <c r="U6314" s="43">
        <v>7391.3355829109823</v>
      </c>
      <c r="W6314" s="43">
        <v>2418.3409178565698</v>
      </c>
      <c r="X6314" s="43">
        <v>0</v>
      </c>
      <c r="Y6314" s="43">
        <v>0</v>
      </c>
      <c r="Z6314" s="43">
        <v>2418.3409178565698</v>
      </c>
      <c r="AB6314" s="43">
        <v>104.65148700627931</v>
      </c>
      <c r="AC6314" s="43">
        <v>0</v>
      </c>
      <c r="AD6314" s="43">
        <v>0</v>
      </c>
      <c r="AE6314" s="43">
        <v>104.65148700627931</v>
      </c>
      <c r="AG6314" s="43">
        <v>4447328.9479382318</v>
      </c>
      <c r="AH6314" s="43">
        <v>522361.63825701911</v>
      </c>
      <c r="AI6314" s="43">
        <v>0</v>
      </c>
      <c r="AJ6314" s="43">
        <v>439536245.42637312</v>
      </c>
      <c r="AK6314" s="43">
        <v>443983574.37431133</v>
      </c>
    </row>
    <row r="6315" spans="3:37" x14ac:dyDescent="0.2">
      <c r="C6315" s="43">
        <v>6.1326389837190742E-4</v>
      </c>
      <c r="D6315" s="43">
        <v>5.1887895131018248E-2</v>
      </c>
      <c r="E6315" s="43">
        <v>10.812093451814121</v>
      </c>
      <c r="F6315" s="43">
        <v>2.1972051897204574</v>
      </c>
      <c r="H6315" s="43">
        <v>8.283280189297884E-5</v>
      </c>
      <c r="I6315" s="43">
        <v>0.11417577627207454</v>
      </c>
      <c r="J6315" s="43">
        <v>0</v>
      </c>
      <c r="K6315" s="43">
        <v>1</v>
      </c>
      <c r="M6315" s="43">
        <v>7.9068186025341713E-3</v>
      </c>
      <c r="N6315" s="43">
        <v>4.2599490780169225E-2</v>
      </c>
      <c r="O6315" s="43">
        <v>0</v>
      </c>
      <c r="P6315" s="43">
        <v>1</v>
      </c>
      <c r="R6315" s="43">
        <v>602.49829987299859</v>
      </c>
      <c r="S6315" s="43">
        <v>179.06829471735782</v>
      </c>
      <c r="T6315" s="43">
        <v>6377.4719315768716</v>
      </c>
      <c r="U6315" s="43">
        <v>7159.0385261672282</v>
      </c>
      <c r="W6315" s="43">
        <v>6514.267922785989</v>
      </c>
      <c r="X6315" s="43">
        <v>0</v>
      </c>
      <c r="Y6315" s="43">
        <v>0</v>
      </c>
      <c r="Z6315" s="43">
        <v>6514.267922785989</v>
      </c>
      <c r="AB6315" s="43">
        <v>77.180607780410554</v>
      </c>
      <c r="AC6315" s="43">
        <v>0</v>
      </c>
      <c r="AD6315" s="43">
        <v>0</v>
      </c>
      <c r="AE6315" s="43">
        <v>77.180607780410554</v>
      </c>
      <c r="AG6315" s="43">
        <v>11979738.710003434</v>
      </c>
      <c r="AH6315" s="43">
        <v>1407081.8713217736</v>
      </c>
      <c r="AI6315" s="43">
        <v>0</v>
      </c>
      <c r="AJ6315" s="43">
        <v>324158552.6777243</v>
      </c>
      <c r="AK6315" s="43">
        <v>336138291.38772774</v>
      </c>
    </row>
    <row r="6316" spans="3:37" x14ac:dyDescent="0.2">
      <c r="C6316" s="43">
        <v>5.8978870860784823E-4</v>
      </c>
      <c r="D6316" s="43">
        <v>5.0712649341618829E-2</v>
      </c>
      <c r="E6316" s="43">
        <v>3.5384364809969049</v>
      </c>
      <c r="F6316" s="43">
        <v>2.2954950578088962</v>
      </c>
      <c r="H6316" s="43">
        <v>9.0254082408036673E-5</v>
      </c>
      <c r="I6316" s="43">
        <v>0.10412872485097724</v>
      </c>
      <c r="J6316" s="43">
        <v>0</v>
      </c>
      <c r="K6316" s="43">
        <v>1</v>
      </c>
      <c r="M6316" s="43">
        <v>7.8264810371767822E-3</v>
      </c>
      <c r="N6316" s="43">
        <v>4.7881954964016593E-2</v>
      </c>
      <c r="O6316" s="43">
        <v>0</v>
      </c>
      <c r="P6316" s="43">
        <v>1</v>
      </c>
      <c r="R6316" s="43">
        <v>566.31116797453603</v>
      </c>
      <c r="S6316" s="43">
        <v>177.94253695522653</v>
      </c>
      <c r="T6316" s="43">
        <v>7095.4637223995196</v>
      </c>
      <c r="U6316" s="43">
        <v>7839.7174273292821</v>
      </c>
      <c r="W6316" s="43">
        <v>2003.8560963570644</v>
      </c>
      <c r="X6316" s="43">
        <v>0</v>
      </c>
      <c r="Y6316" s="43">
        <v>0</v>
      </c>
      <c r="Z6316" s="43">
        <v>2003.8560963570644</v>
      </c>
      <c r="AB6316" s="43">
        <v>78.500905164350485</v>
      </c>
      <c r="AC6316" s="43">
        <v>0</v>
      </c>
      <c r="AD6316" s="43">
        <v>0</v>
      </c>
      <c r="AE6316" s="43">
        <v>78.500905164350485</v>
      </c>
      <c r="AG6316" s="43">
        <v>3685091.3612006414</v>
      </c>
      <c r="AH6316" s="43">
        <v>432832.91681312589</v>
      </c>
      <c r="AI6316" s="43">
        <v>0</v>
      </c>
      <c r="AJ6316" s="43">
        <v>329703801.69027203</v>
      </c>
      <c r="AK6316" s="43">
        <v>333388893.05147266</v>
      </c>
    </row>
    <row r="6317" spans="3:37" x14ac:dyDescent="0.2">
      <c r="C6317" s="43">
        <v>6.2638319947627696E-4</v>
      </c>
      <c r="D6317" s="43">
        <v>5.0725038429834814E-2</v>
      </c>
      <c r="E6317" s="43">
        <v>1.7159144101246584</v>
      </c>
      <c r="F6317" s="43">
        <v>1.317551387122776</v>
      </c>
      <c r="H6317" s="43">
        <v>9.366281973111068E-5</v>
      </c>
      <c r="I6317" s="43">
        <v>0.1111478675918518</v>
      </c>
      <c r="J6317" s="43">
        <v>0</v>
      </c>
      <c r="K6317" s="43">
        <v>1</v>
      </c>
      <c r="M6317" s="43">
        <v>7.8769390622583924E-3</v>
      </c>
      <c r="N6317" s="43">
        <v>4.7179210833640295E-2</v>
      </c>
      <c r="O6317" s="43">
        <v>0</v>
      </c>
      <c r="P6317" s="43">
        <v>1</v>
      </c>
      <c r="R6317" s="43">
        <v>601.59588685639801</v>
      </c>
      <c r="S6317" s="43">
        <v>197.11094313204683</v>
      </c>
      <c r="T6317" s="43">
        <v>7036.4001733615123</v>
      </c>
      <c r="U6317" s="43">
        <v>7835.1070033499573</v>
      </c>
      <c r="W6317" s="43">
        <v>1032.2870513286168</v>
      </c>
      <c r="X6317" s="43">
        <v>0</v>
      </c>
      <c r="Y6317" s="43">
        <v>0</v>
      </c>
      <c r="Z6317" s="43">
        <v>1032.2870513286168</v>
      </c>
      <c r="AB6317" s="43">
        <v>20.44102409437081</v>
      </c>
      <c r="AC6317" s="43">
        <v>0</v>
      </c>
      <c r="AD6317" s="43">
        <v>0</v>
      </c>
      <c r="AE6317" s="43">
        <v>20.44102409437081</v>
      </c>
      <c r="AG6317" s="43">
        <v>1898375.8873933263</v>
      </c>
      <c r="AH6317" s="43">
        <v>222974.00308698125</v>
      </c>
      <c r="AI6317" s="43">
        <v>0</v>
      </c>
      <c r="AJ6317" s="43">
        <v>85852301.196357399</v>
      </c>
      <c r="AK6317" s="43">
        <v>87750677.083750725</v>
      </c>
    </row>
    <row r="6318" spans="3:37" x14ac:dyDescent="0.2">
      <c r="C6318" s="43">
        <v>5.7598439253135375E-4</v>
      </c>
      <c r="D6318" s="43">
        <v>5.202444369357629E-2</v>
      </c>
      <c r="E6318" s="43">
        <v>2.6777803666687836</v>
      </c>
      <c r="F6318" s="43">
        <v>3.4341445122663234</v>
      </c>
      <c r="H6318" s="43">
        <v>9.8028328099686313E-5</v>
      </c>
      <c r="I6318" s="43">
        <v>9.1195393805546851E-2</v>
      </c>
      <c r="J6318" s="43">
        <v>0</v>
      </c>
      <c r="K6318" s="43">
        <v>1</v>
      </c>
      <c r="M6318" s="43">
        <v>7.8517062219416456E-3</v>
      </c>
      <c r="N6318" s="43">
        <v>4.8336540420356955E-2</v>
      </c>
      <c r="O6318" s="43">
        <v>0</v>
      </c>
      <c r="P6318" s="43">
        <v>1</v>
      </c>
      <c r="R6318" s="43">
        <v>567.36237669345371</v>
      </c>
      <c r="S6318" s="43">
        <v>169.26488540683479</v>
      </c>
      <c r="T6318" s="43">
        <v>7185.9133833464275</v>
      </c>
      <c r="U6318" s="43">
        <v>7922.5406454467156</v>
      </c>
      <c r="W6318" s="43">
        <v>1519.2718330962691</v>
      </c>
      <c r="X6318" s="43">
        <v>0</v>
      </c>
      <c r="Y6318" s="43">
        <v>0</v>
      </c>
      <c r="Z6318" s="43">
        <v>1519.2718330962691</v>
      </c>
      <c r="AB6318" s="43">
        <v>147.77149567933813</v>
      </c>
      <c r="AC6318" s="43">
        <v>0</v>
      </c>
      <c r="AD6318" s="43">
        <v>0</v>
      </c>
      <c r="AE6318" s="43">
        <v>147.77149567933813</v>
      </c>
      <c r="AG6318" s="43">
        <v>2793940.9010640387</v>
      </c>
      <c r="AH6318" s="43">
        <v>328162.71594879415</v>
      </c>
      <c r="AI6318" s="43">
        <v>0</v>
      </c>
      <c r="AJ6318" s="43">
        <v>620640281.85322011</v>
      </c>
      <c r="AK6318" s="43">
        <v>623434222.75428414</v>
      </c>
    </row>
    <row r="6319" spans="3:37" x14ac:dyDescent="0.2">
      <c r="C6319" s="43">
        <v>5.88970853679934E-4</v>
      </c>
      <c r="D6319" s="43">
        <v>4.8042009926784861E-2</v>
      </c>
      <c r="E6319" s="43">
        <v>4.1785733491595334</v>
      </c>
      <c r="F6319" s="43">
        <v>2.0180814799749469</v>
      </c>
      <c r="H6319" s="43">
        <v>7.7285150114763491E-5</v>
      </c>
      <c r="I6319" s="43">
        <v>0.10590150846535762</v>
      </c>
      <c r="J6319" s="43">
        <v>0</v>
      </c>
      <c r="K6319" s="43">
        <v>1</v>
      </c>
      <c r="M6319" s="43">
        <v>7.8609264644559085E-3</v>
      </c>
      <c r="N6319" s="43">
        <v>4.6090222839159978E-2</v>
      </c>
      <c r="O6319" s="43">
        <v>0</v>
      </c>
      <c r="P6319" s="43">
        <v>1</v>
      </c>
      <c r="R6319" s="43">
        <v>535.7440357049494</v>
      </c>
      <c r="S6319" s="43">
        <v>154.96748108075388</v>
      </c>
      <c r="T6319" s="43">
        <v>6860.0126146484781</v>
      </c>
      <c r="U6319" s="43">
        <v>7550.7241314341809</v>
      </c>
      <c r="W6319" s="43">
        <v>2238.6457495678751</v>
      </c>
      <c r="X6319" s="43">
        <v>0</v>
      </c>
      <c r="Y6319" s="43">
        <v>0</v>
      </c>
      <c r="Z6319" s="43">
        <v>2238.6457495678751</v>
      </c>
      <c r="AB6319" s="43">
        <v>58.361125641132283</v>
      </c>
      <c r="AC6319" s="43">
        <v>0</v>
      </c>
      <c r="AD6319" s="43">
        <v>0</v>
      </c>
      <c r="AE6319" s="43">
        <v>58.361125641132283</v>
      </c>
      <c r="AG6319" s="43">
        <v>4116869.5334553225</v>
      </c>
      <c r="AH6319" s="43">
        <v>483547.48190666101</v>
      </c>
      <c r="AI6319" s="43">
        <v>0</v>
      </c>
      <c r="AJ6319" s="43">
        <v>245116727.69275558</v>
      </c>
      <c r="AK6319" s="43">
        <v>249233597.22621089</v>
      </c>
    </row>
    <row r="6320" spans="3:37" x14ac:dyDescent="0.2">
      <c r="C6320" s="43">
        <v>5.9785797153899306E-4</v>
      </c>
      <c r="D6320" s="43">
        <v>5.0296330559302264E-2</v>
      </c>
      <c r="E6320" s="43">
        <v>2.2203088949403851</v>
      </c>
      <c r="F6320" s="43">
        <v>3.2135366016895821</v>
      </c>
      <c r="H6320" s="43">
        <v>8.189191129840076E-5</v>
      </c>
      <c r="I6320" s="43">
        <v>0.11437415449945421</v>
      </c>
      <c r="J6320" s="43">
        <v>0</v>
      </c>
      <c r="K6320" s="43">
        <v>1</v>
      </c>
      <c r="M6320" s="43">
        <v>7.8647052273576046E-3</v>
      </c>
      <c r="N6320" s="43">
        <v>4.6981445079430029E-2</v>
      </c>
      <c r="O6320" s="43">
        <v>0</v>
      </c>
      <c r="P6320" s="43">
        <v>1</v>
      </c>
      <c r="R6320" s="43">
        <v>569.34655701391671</v>
      </c>
      <c r="S6320" s="43">
        <v>177.34186719128235</v>
      </c>
      <c r="T6320" s="43">
        <v>6996.022433092613</v>
      </c>
      <c r="U6320" s="43">
        <v>7742.7108572978123</v>
      </c>
      <c r="W6320" s="43">
        <v>1264.1252248416824</v>
      </c>
      <c r="X6320" s="43">
        <v>0</v>
      </c>
      <c r="Y6320" s="43">
        <v>0</v>
      </c>
      <c r="Z6320" s="43">
        <v>1264.1252248416824</v>
      </c>
      <c r="AB6320" s="43">
        <v>134.84883040059867</v>
      </c>
      <c r="AC6320" s="43">
        <v>0</v>
      </c>
      <c r="AD6320" s="43">
        <v>0</v>
      </c>
      <c r="AE6320" s="43">
        <v>134.84883040059867</v>
      </c>
      <c r="AG6320" s="43">
        <v>2324726.2884838539</v>
      </c>
      <c r="AH6320" s="43">
        <v>273051.04856580339</v>
      </c>
      <c r="AI6320" s="43">
        <v>0</v>
      </c>
      <c r="AJ6320" s="43">
        <v>566365087.68251443</v>
      </c>
      <c r="AK6320" s="43">
        <v>568689813.97099829</v>
      </c>
    </row>
    <row r="6321" spans="3:37" x14ac:dyDescent="0.2">
      <c r="C6321" s="43">
        <v>5.8415129895395684E-4</v>
      </c>
      <c r="D6321" s="43">
        <v>5.8430010373720198E-2</v>
      </c>
      <c r="E6321" s="43">
        <v>2.7085135024278326</v>
      </c>
      <c r="F6321" s="43">
        <v>5.6805121147592361</v>
      </c>
      <c r="H6321" s="43">
        <v>9.1886673546648368E-5</v>
      </c>
      <c r="I6321" s="43">
        <v>0.125317370656714</v>
      </c>
      <c r="J6321" s="43">
        <v>0</v>
      </c>
      <c r="K6321" s="43">
        <v>1</v>
      </c>
      <c r="M6321" s="43">
        <v>7.8267495944442048E-3</v>
      </c>
      <c r="N6321" s="43">
        <v>4.563455274375592E-2</v>
      </c>
      <c r="O6321" s="43">
        <v>0</v>
      </c>
      <c r="P6321" s="43">
        <v>1</v>
      </c>
      <c r="R6321" s="43">
        <v>646.25465291012642</v>
      </c>
      <c r="S6321" s="43">
        <v>218.0249404602994</v>
      </c>
      <c r="T6321" s="43">
        <v>6762.6608920829831</v>
      </c>
      <c r="U6321" s="43">
        <v>7626.9404854534087</v>
      </c>
      <c r="W6321" s="43">
        <v>1750.3894534138899</v>
      </c>
      <c r="X6321" s="43">
        <v>0</v>
      </c>
      <c r="Y6321" s="43">
        <v>0</v>
      </c>
      <c r="Z6321" s="43">
        <v>1750.3894534138899</v>
      </c>
      <c r="AB6321" s="43">
        <v>323.65389234169481</v>
      </c>
      <c r="AC6321" s="43">
        <v>0</v>
      </c>
      <c r="AD6321" s="43">
        <v>0</v>
      </c>
      <c r="AE6321" s="43">
        <v>323.65389234169481</v>
      </c>
      <c r="AG6321" s="43">
        <v>3218966.2048281436</v>
      </c>
      <c r="AH6321" s="43">
        <v>378084.1219374002</v>
      </c>
      <c r="AI6321" s="43">
        <v>0</v>
      </c>
      <c r="AJ6321" s="43">
        <v>1359346347.8351183</v>
      </c>
      <c r="AK6321" s="43">
        <v>1362565314.0399466</v>
      </c>
    </row>
    <row r="6322" spans="3:37" x14ac:dyDescent="0.2">
      <c r="C6322" s="43">
        <v>6.1525018514552166E-4</v>
      </c>
      <c r="D6322" s="43">
        <v>5.9008033810016847E-2</v>
      </c>
      <c r="E6322" s="43">
        <v>3.5477330933976652</v>
      </c>
      <c r="F6322" s="43">
        <v>5.0147776579787804</v>
      </c>
      <c r="H6322" s="43">
        <v>8.7455055925227443E-5</v>
      </c>
      <c r="I6322" s="43">
        <v>0.10854607003978212</v>
      </c>
      <c r="J6322" s="43">
        <v>0</v>
      </c>
      <c r="K6322" s="43">
        <v>1</v>
      </c>
      <c r="M6322" s="43">
        <v>7.8519819806328606E-3</v>
      </c>
      <c r="N6322" s="43">
        <v>4.6589374433632758E-2</v>
      </c>
      <c r="O6322" s="43">
        <v>0</v>
      </c>
      <c r="P6322" s="43">
        <v>1</v>
      </c>
      <c r="R6322" s="43">
        <v>687.393260361074</v>
      </c>
      <c r="S6322" s="43">
        <v>179.73861831676089</v>
      </c>
      <c r="T6322" s="43">
        <v>6926.4155930112302</v>
      </c>
      <c r="U6322" s="43">
        <v>7793.5474716890649</v>
      </c>
      <c r="W6322" s="43">
        <v>2438.6878179614996</v>
      </c>
      <c r="X6322" s="43">
        <v>0</v>
      </c>
      <c r="Y6322" s="43">
        <v>0</v>
      </c>
      <c r="Z6322" s="43">
        <v>2438.6878179614996</v>
      </c>
      <c r="AB6322" s="43">
        <v>295.29122812188285</v>
      </c>
      <c r="AC6322" s="43">
        <v>0</v>
      </c>
      <c r="AD6322" s="43">
        <v>0</v>
      </c>
      <c r="AE6322" s="43">
        <v>295.29122812188285</v>
      </c>
      <c r="AG6322" s="43">
        <v>4484746.8972311979</v>
      </c>
      <c r="AH6322" s="43">
        <v>526756.56867968396</v>
      </c>
      <c r="AI6322" s="43">
        <v>0</v>
      </c>
      <c r="AJ6322" s="43">
        <v>1240223158.111908</v>
      </c>
      <c r="AK6322" s="43">
        <v>1244707905.0091391</v>
      </c>
    </row>
    <row r="6323" spans="3:37" x14ac:dyDescent="0.2">
      <c r="C6323" s="43">
        <v>6.3182709314490992E-4</v>
      </c>
      <c r="D6323" s="43">
        <v>6.3111877771670266E-2</v>
      </c>
      <c r="E6323" s="43">
        <v>5.7846145208049595</v>
      </c>
      <c r="F6323" s="43">
        <v>2.0726459798127124</v>
      </c>
      <c r="H6323" s="43">
        <v>9.6942807658373376E-5</v>
      </c>
      <c r="I6323" s="43">
        <v>9.246273453595906E-2</v>
      </c>
      <c r="J6323" s="43">
        <v>0</v>
      </c>
      <c r="K6323" s="43">
        <v>1</v>
      </c>
      <c r="M6323" s="43">
        <v>7.9198647913948372E-3</v>
      </c>
      <c r="N6323" s="43">
        <v>4.5175997560837178E-2</v>
      </c>
      <c r="O6323" s="43">
        <v>0</v>
      </c>
      <c r="P6323" s="43">
        <v>1</v>
      </c>
      <c r="R6323" s="43">
        <v>755.00828881025848</v>
      </c>
      <c r="S6323" s="43">
        <v>169.71674729612829</v>
      </c>
      <c r="T6323" s="43">
        <v>6774.3540631611731</v>
      </c>
      <c r="U6323" s="43">
        <v>7699.0790992675602</v>
      </c>
      <c r="W6323" s="43">
        <v>4367.4319107799256</v>
      </c>
      <c r="X6323" s="43">
        <v>0</v>
      </c>
      <c r="Y6323" s="43">
        <v>0</v>
      </c>
      <c r="Z6323" s="43">
        <v>4367.4319107799256</v>
      </c>
      <c r="AB6323" s="43">
        <v>86.654656811783099</v>
      </c>
      <c r="AC6323" s="43">
        <v>0</v>
      </c>
      <c r="AD6323" s="43">
        <v>0</v>
      </c>
      <c r="AE6323" s="43">
        <v>86.654656811783099</v>
      </c>
      <c r="AG6323" s="43">
        <v>8031707.2839242835</v>
      </c>
      <c r="AH6323" s="43">
        <v>943365.29272846389</v>
      </c>
      <c r="AI6323" s="43">
        <v>0</v>
      </c>
      <c r="AJ6323" s="43">
        <v>363949558.60948902</v>
      </c>
      <c r="AK6323" s="43">
        <v>371981265.89341331</v>
      </c>
    </row>
    <row r="6324" spans="3:37" x14ac:dyDescent="0.2">
      <c r="C6324" s="43">
        <v>6.0275228582905413E-4</v>
      </c>
      <c r="D6324" s="43">
        <v>5.4049982537120907E-2</v>
      </c>
      <c r="E6324" s="43">
        <v>8.6962366136110383</v>
      </c>
      <c r="F6324" s="43">
        <v>4.0084015433491587</v>
      </c>
      <c r="H6324" s="43">
        <v>8.4095181633172668E-5</v>
      </c>
      <c r="I6324" s="43">
        <v>7.6440204371841486E-2</v>
      </c>
      <c r="J6324" s="43">
        <v>0</v>
      </c>
      <c r="K6324" s="43">
        <v>1</v>
      </c>
      <c r="M6324" s="43">
        <v>7.7257435447831051E-3</v>
      </c>
      <c r="N6324" s="43">
        <v>4.4536860690448141E-2</v>
      </c>
      <c r="O6324" s="43">
        <v>0</v>
      </c>
      <c r="P6324" s="43">
        <v>1</v>
      </c>
      <c r="R6324" s="43">
        <v>616.84606240759581</v>
      </c>
      <c r="S6324" s="43">
        <v>121.71253985434217</v>
      </c>
      <c r="T6324" s="43">
        <v>6514.8176116755958</v>
      </c>
      <c r="U6324" s="43">
        <v>7253.376213937534</v>
      </c>
      <c r="W6324" s="43">
        <v>5364.2393128707345</v>
      </c>
      <c r="X6324" s="43">
        <v>0</v>
      </c>
      <c r="Y6324" s="43">
        <v>0</v>
      </c>
      <c r="Z6324" s="43">
        <v>5364.2393128707345</v>
      </c>
      <c r="AB6324" s="43">
        <v>198.5621091386773</v>
      </c>
      <c r="AC6324" s="43">
        <v>0</v>
      </c>
      <c r="AD6324" s="43">
        <v>0</v>
      </c>
      <c r="AE6324" s="43">
        <v>198.5621091386773</v>
      </c>
      <c r="AG6324" s="43">
        <v>9864836.0963692814</v>
      </c>
      <c r="AH6324" s="43">
        <v>1158675.6915800786</v>
      </c>
      <c r="AI6324" s="43">
        <v>0</v>
      </c>
      <c r="AJ6324" s="43">
        <v>833960858.38244462</v>
      </c>
      <c r="AK6324" s="43">
        <v>843825694.47881389</v>
      </c>
    </row>
    <row r="6325" spans="3:37" x14ac:dyDescent="0.2">
      <c r="C6325" s="43">
        <v>5.9913757311835596E-4</v>
      </c>
      <c r="D6325" s="43">
        <v>4.8711350640236808E-2</v>
      </c>
      <c r="E6325" s="43">
        <v>3.1597648059484085</v>
      </c>
      <c r="F6325" s="43">
        <v>2.4144230378629938</v>
      </c>
      <c r="H6325" s="43">
        <v>9.6420702573873918E-5</v>
      </c>
      <c r="I6325" s="43">
        <v>9.8052551979935426E-2</v>
      </c>
      <c r="J6325" s="43">
        <v>0</v>
      </c>
      <c r="K6325" s="43">
        <v>1</v>
      </c>
      <c r="M6325" s="43">
        <v>7.861125521451573E-3</v>
      </c>
      <c r="N6325" s="43">
        <v>4.6946713231667547E-2</v>
      </c>
      <c r="O6325" s="43">
        <v>0</v>
      </c>
      <c r="P6325" s="43">
        <v>1</v>
      </c>
      <c r="R6325" s="43">
        <v>552.58501088547632</v>
      </c>
      <c r="S6325" s="43">
        <v>179.00763953749623</v>
      </c>
      <c r="T6325" s="43">
        <v>6987.668540775644</v>
      </c>
      <c r="U6325" s="43">
        <v>7719.2611911986169</v>
      </c>
      <c r="W6325" s="43">
        <v>1746.0386696905464</v>
      </c>
      <c r="X6325" s="43">
        <v>0</v>
      </c>
      <c r="Y6325" s="43">
        <v>0</v>
      </c>
      <c r="Z6325" s="43">
        <v>1746.0386696905464</v>
      </c>
      <c r="AB6325" s="43">
        <v>83.630019765838426</v>
      </c>
      <c r="AC6325" s="43">
        <v>0</v>
      </c>
      <c r="AD6325" s="43">
        <v>0</v>
      </c>
      <c r="AE6325" s="43">
        <v>83.630019765838426</v>
      </c>
      <c r="AG6325" s="43">
        <v>3210965.113560915</v>
      </c>
      <c r="AH6325" s="43">
        <v>377144.35265315801</v>
      </c>
      <c r="AI6325" s="43">
        <v>0</v>
      </c>
      <c r="AJ6325" s="43">
        <v>351246083.01652139</v>
      </c>
      <c r="AK6325" s="43">
        <v>354457048.13008231</v>
      </c>
    </row>
    <row r="6326" spans="3:37" x14ac:dyDescent="0.2">
      <c r="C6326" s="43">
        <v>5.9846416285126074E-4</v>
      </c>
      <c r="D6326" s="43">
        <v>4.4489196571278332E-2</v>
      </c>
      <c r="E6326" s="43">
        <v>6.060441823315136</v>
      </c>
      <c r="F6326" s="43">
        <v>3.5011277689789422</v>
      </c>
      <c r="H6326" s="43">
        <v>9.4413435421714098E-5</v>
      </c>
      <c r="I6326" s="43">
        <v>7.9788292014962833E-2</v>
      </c>
      <c r="J6326" s="43">
        <v>0</v>
      </c>
      <c r="K6326" s="43">
        <v>1</v>
      </c>
      <c r="M6326" s="43">
        <v>7.9252498088664414E-3</v>
      </c>
      <c r="N6326" s="43">
        <v>4.4840602888484772E-2</v>
      </c>
      <c r="O6326" s="43">
        <v>0</v>
      </c>
      <c r="P6326" s="43">
        <v>1</v>
      </c>
      <c r="R6326" s="43">
        <v>504.12134333154103</v>
      </c>
      <c r="S6326" s="43">
        <v>142.63146462984045</v>
      </c>
      <c r="T6326" s="43">
        <v>6728.6319933118648</v>
      </c>
      <c r="U6326" s="43">
        <v>7375.384801273246</v>
      </c>
      <c r="W6326" s="43">
        <v>3055.1980731522804</v>
      </c>
      <c r="X6326" s="43">
        <v>0</v>
      </c>
      <c r="Y6326" s="43">
        <v>0</v>
      </c>
      <c r="Z6326" s="43">
        <v>3055.1980731522804</v>
      </c>
      <c r="AB6326" s="43">
        <v>134.91329230933886</v>
      </c>
      <c r="AC6326" s="43">
        <v>0</v>
      </c>
      <c r="AD6326" s="43">
        <v>0</v>
      </c>
      <c r="AE6326" s="43">
        <v>134.91329230933886</v>
      </c>
      <c r="AG6326" s="43">
        <v>5618509.2565270439</v>
      </c>
      <c r="AH6326" s="43">
        <v>659922.78380089253</v>
      </c>
      <c r="AI6326" s="43">
        <v>0</v>
      </c>
      <c r="AJ6326" s="43">
        <v>566635827.69922316</v>
      </c>
      <c r="AK6326" s="43">
        <v>572254336.95575023</v>
      </c>
    </row>
    <row r="6327" spans="3:37" x14ac:dyDescent="0.2">
      <c r="C6327" s="43">
        <v>5.9581665911564736E-4</v>
      </c>
      <c r="D6327" s="43">
        <v>4.3473189354678032E-2</v>
      </c>
      <c r="E6327" s="43">
        <v>3.7491032194682674</v>
      </c>
      <c r="F6327" s="43">
        <v>2.4812312656443654</v>
      </c>
      <c r="H6327" s="43">
        <v>8.9412588312201232E-5</v>
      </c>
      <c r="I6327" s="43">
        <v>0.1261294664715874</v>
      </c>
      <c r="J6327" s="43">
        <v>0</v>
      </c>
      <c r="K6327" s="43">
        <v>1</v>
      </c>
      <c r="M6327" s="43">
        <v>7.8273494176905774E-3</v>
      </c>
      <c r="N6327" s="43">
        <v>4.4582211779603254E-2</v>
      </c>
      <c r="O6327" s="43">
        <v>0</v>
      </c>
      <c r="P6327" s="43">
        <v>1</v>
      </c>
      <c r="R6327" s="43">
        <v>490.42942307651879</v>
      </c>
      <c r="S6327" s="43">
        <v>213.52936003763335</v>
      </c>
      <c r="T6327" s="43">
        <v>6607.2190425750541</v>
      </c>
      <c r="U6327" s="43">
        <v>7311.1778256892067</v>
      </c>
      <c r="W6327" s="43">
        <v>1838.6705289781416</v>
      </c>
      <c r="X6327" s="43">
        <v>0</v>
      </c>
      <c r="Y6327" s="43">
        <v>0</v>
      </c>
      <c r="Z6327" s="43">
        <v>1838.6705289781416</v>
      </c>
      <c r="AB6327" s="43">
        <v>77.729015270656873</v>
      </c>
      <c r="AC6327" s="43">
        <v>0</v>
      </c>
      <c r="AD6327" s="43">
        <v>0</v>
      </c>
      <c r="AE6327" s="43">
        <v>77.729015270656873</v>
      </c>
      <c r="AG6327" s="43">
        <v>3381315.1027908027</v>
      </c>
      <c r="AH6327" s="43">
        <v>397152.83425927861</v>
      </c>
      <c r="AI6327" s="43">
        <v>0</v>
      </c>
      <c r="AJ6327" s="43">
        <v>326461864.13675886</v>
      </c>
      <c r="AK6327" s="43">
        <v>329843179.23954964</v>
      </c>
    </row>
    <row r="6328" spans="3:37" x14ac:dyDescent="0.2">
      <c r="C6328" s="43">
        <v>5.9917008690866733E-4</v>
      </c>
      <c r="D6328" s="43">
        <v>5.1713880638006929E-2</v>
      </c>
      <c r="E6328" s="43">
        <v>4.4166394907546227</v>
      </c>
      <c r="F6328" s="43">
        <v>5.5446855088691995</v>
      </c>
      <c r="H6328" s="43">
        <v>8.7600192576126976E-5</v>
      </c>
      <c r="I6328" s="43">
        <v>9.819425666048047E-2</v>
      </c>
      <c r="J6328" s="43">
        <v>0</v>
      </c>
      <c r="K6328" s="43">
        <v>1</v>
      </c>
      <c r="M6328" s="43">
        <v>7.7576676565712446E-3</v>
      </c>
      <c r="N6328" s="43">
        <v>4.3134438458252322E-2</v>
      </c>
      <c r="O6328" s="43">
        <v>0</v>
      </c>
      <c r="P6328" s="43">
        <v>1</v>
      </c>
      <c r="R6328" s="43">
        <v>586.677759685409</v>
      </c>
      <c r="S6328" s="43">
        <v>162.8671589108672</v>
      </c>
      <c r="T6328" s="43">
        <v>6335.7450300116025</v>
      </c>
      <c r="U6328" s="43">
        <v>7085.2899486078786</v>
      </c>
      <c r="W6328" s="43">
        <v>2591.1441617740279</v>
      </c>
      <c r="X6328" s="43">
        <v>0</v>
      </c>
      <c r="Y6328" s="43">
        <v>0</v>
      </c>
      <c r="Z6328" s="43">
        <v>2591.1441617740279</v>
      </c>
      <c r="AB6328" s="43">
        <v>285.29045267153936</v>
      </c>
      <c r="AC6328" s="43">
        <v>0</v>
      </c>
      <c r="AD6328" s="43">
        <v>0</v>
      </c>
      <c r="AE6328" s="43">
        <v>285.29045267153936</v>
      </c>
      <c r="AG6328" s="43">
        <v>4765114.1135024372</v>
      </c>
      <c r="AH6328" s="43">
        <v>559687.13894318999</v>
      </c>
      <c r="AI6328" s="43">
        <v>0</v>
      </c>
      <c r="AJ6328" s="43">
        <v>1198219901.2204652</v>
      </c>
      <c r="AK6328" s="43">
        <v>1202985015.3339677</v>
      </c>
    </row>
    <row r="6329" spans="3:37" x14ac:dyDescent="0.2">
      <c r="C6329" s="43">
        <v>6.145790784498617E-4</v>
      </c>
      <c r="D6329" s="43">
        <v>5.931625986556277E-2</v>
      </c>
      <c r="E6329" s="43">
        <v>2.7293461211510404</v>
      </c>
      <c r="F6329" s="43">
        <v>2.5687246422064267</v>
      </c>
      <c r="H6329" s="43">
        <v>8.1864622485523536E-5</v>
      </c>
      <c r="I6329" s="43">
        <v>9.6543988934500349E-2</v>
      </c>
      <c r="J6329" s="43">
        <v>0</v>
      </c>
      <c r="K6329" s="43">
        <v>1</v>
      </c>
      <c r="M6329" s="43">
        <v>7.873350287983083E-3</v>
      </c>
      <c r="N6329" s="43">
        <v>4.7275317168651743E-2</v>
      </c>
      <c r="O6329" s="43">
        <v>0</v>
      </c>
      <c r="P6329" s="43">
        <v>1</v>
      </c>
      <c r="R6329" s="43">
        <v>690.23011504666385</v>
      </c>
      <c r="S6329" s="43">
        <v>149.64557348433286</v>
      </c>
      <c r="T6329" s="43">
        <v>7047.5213101266972</v>
      </c>
      <c r="U6329" s="43">
        <v>7887.396998657694</v>
      </c>
      <c r="W6329" s="43">
        <v>1883.8768872042483</v>
      </c>
      <c r="X6329" s="43">
        <v>0</v>
      </c>
      <c r="Y6329" s="43">
        <v>0</v>
      </c>
      <c r="Z6329" s="43">
        <v>1883.8768872042483</v>
      </c>
      <c r="AB6329" s="43">
        <v>115.85756595853459</v>
      </c>
      <c r="AC6329" s="43">
        <v>0</v>
      </c>
      <c r="AD6329" s="43">
        <v>0</v>
      </c>
      <c r="AE6329" s="43">
        <v>115.85756595853459</v>
      </c>
      <c r="AG6329" s="43">
        <v>3464449.5955686127</v>
      </c>
      <c r="AH6329" s="43">
        <v>406917.40763611766</v>
      </c>
      <c r="AI6329" s="43">
        <v>0</v>
      </c>
      <c r="AJ6329" s="43">
        <v>486601777.02584529</v>
      </c>
      <c r="AK6329" s="43">
        <v>490066226.62141389</v>
      </c>
    </row>
    <row r="6330" spans="3:37" x14ac:dyDescent="0.2">
      <c r="C6330" s="43">
        <v>5.8772758277733368E-4</v>
      </c>
      <c r="D6330" s="43">
        <v>5.6712056868355898E-2</v>
      </c>
      <c r="E6330" s="43">
        <v>8.7905568178545224</v>
      </c>
      <c r="F6330" s="43">
        <v>5.9426305302781728</v>
      </c>
      <c r="H6330" s="43">
        <v>9.6577371000661216E-5</v>
      </c>
      <c r="I6330" s="43">
        <v>9.9294998924207512E-2</v>
      </c>
      <c r="J6330" s="43">
        <v>0</v>
      </c>
      <c r="K6330" s="43">
        <v>1</v>
      </c>
      <c r="M6330" s="43">
        <v>7.8778030780319863E-3</v>
      </c>
      <c r="N6330" s="43">
        <v>4.4953672716745739E-2</v>
      </c>
      <c r="O6330" s="43">
        <v>0</v>
      </c>
      <c r="P6330" s="43">
        <v>1</v>
      </c>
      <c r="R6330" s="43">
        <v>631.09370000738079</v>
      </c>
      <c r="S6330" s="43">
        <v>181.57043214598096</v>
      </c>
      <c r="T6330" s="43">
        <v>6705.2144566740299</v>
      </c>
      <c r="U6330" s="43">
        <v>7517.8785888273915</v>
      </c>
      <c r="W6330" s="43">
        <v>5547.6650273049181</v>
      </c>
      <c r="X6330" s="43">
        <v>0</v>
      </c>
      <c r="Y6330" s="43">
        <v>0</v>
      </c>
      <c r="Z6330" s="43">
        <v>5547.6650273049181</v>
      </c>
      <c r="AB6330" s="43">
        <v>333.76113983612834</v>
      </c>
      <c r="AC6330" s="43">
        <v>0</v>
      </c>
      <c r="AD6330" s="43">
        <v>0</v>
      </c>
      <c r="AE6330" s="43">
        <v>333.76113983612834</v>
      </c>
      <c r="AG6330" s="43">
        <v>10202155.985213744</v>
      </c>
      <c r="AH6330" s="43">
        <v>1198295.6458978623</v>
      </c>
      <c r="AI6330" s="43">
        <v>0</v>
      </c>
      <c r="AJ6330" s="43">
        <v>1401796787.311739</v>
      </c>
      <c r="AK6330" s="43">
        <v>1411998943.2969527</v>
      </c>
    </row>
    <row r="6331" spans="3:37" x14ac:dyDescent="0.2">
      <c r="C6331" s="43">
        <v>5.935467203737392E-4</v>
      </c>
      <c r="D6331" s="43">
        <v>5.9904928516878564E-2</v>
      </c>
      <c r="E6331" s="43">
        <v>4.0571301477181514</v>
      </c>
      <c r="F6331" s="43">
        <v>2.5108458187347638</v>
      </c>
      <c r="H6331" s="43">
        <v>8.7358532114955044E-5</v>
      </c>
      <c r="I6331" s="43">
        <v>0.10498483434197625</v>
      </c>
      <c r="J6331" s="43">
        <v>0</v>
      </c>
      <c r="K6331" s="43">
        <v>1</v>
      </c>
      <c r="M6331" s="43">
        <v>7.8650868854497347E-3</v>
      </c>
      <c r="N6331" s="43">
        <v>4.8225339818894764E-2</v>
      </c>
      <c r="O6331" s="43">
        <v>0</v>
      </c>
      <c r="P6331" s="43">
        <v>1</v>
      </c>
      <c r="R6331" s="43">
        <v>673.22438257845715</v>
      </c>
      <c r="S6331" s="43">
        <v>173.6497922390071</v>
      </c>
      <c r="T6331" s="43">
        <v>7181.5996991710836</v>
      </c>
      <c r="U6331" s="43">
        <v>8028.4738739885479</v>
      </c>
      <c r="W6331" s="43">
        <v>2731.3589387379971</v>
      </c>
      <c r="X6331" s="43">
        <v>0</v>
      </c>
      <c r="Y6331" s="43">
        <v>0</v>
      </c>
      <c r="Z6331" s="43">
        <v>2731.3589387379971</v>
      </c>
      <c r="AB6331" s="43">
        <v>108.83379205331818</v>
      </c>
      <c r="AC6331" s="43">
        <v>0</v>
      </c>
      <c r="AD6331" s="43">
        <v>0</v>
      </c>
      <c r="AE6331" s="43">
        <v>108.83379205331818</v>
      </c>
      <c r="AG6331" s="43">
        <v>5022969.088339177</v>
      </c>
      <c r="AH6331" s="43">
        <v>589973.53076740738</v>
      </c>
      <c r="AI6331" s="43">
        <v>0</v>
      </c>
      <c r="AJ6331" s="43">
        <v>457101926.62393636</v>
      </c>
      <c r="AK6331" s="43">
        <v>462124895.71227551</v>
      </c>
    </row>
    <row r="6332" spans="3:37" x14ac:dyDescent="0.2">
      <c r="C6332" s="43">
        <v>6.0131493747873422E-4</v>
      </c>
      <c r="D6332" s="43">
        <v>4.7400367229875499E-2</v>
      </c>
      <c r="E6332" s="43">
        <v>2.7779706846725589</v>
      </c>
      <c r="F6332" s="43">
        <v>6.1915485841291309</v>
      </c>
      <c r="H6332" s="43">
        <v>9.544421561558103E-5</v>
      </c>
      <c r="I6332" s="43">
        <v>9.4139625801958435E-2</v>
      </c>
      <c r="J6332" s="43">
        <v>0</v>
      </c>
      <c r="K6332" s="43">
        <v>1</v>
      </c>
      <c r="M6332" s="43">
        <v>7.8318891833780574E-3</v>
      </c>
      <c r="N6332" s="43">
        <v>4.7464051007221175E-2</v>
      </c>
      <c r="O6332" s="43">
        <v>0</v>
      </c>
      <c r="P6332" s="43">
        <v>1</v>
      </c>
      <c r="R6332" s="43">
        <v>539.66726006414899</v>
      </c>
      <c r="S6332" s="43">
        <v>170.1235566561937</v>
      </c>
      <c r="T6332" s="43">
        <v>7038.3961755853761</v>
      </c>
      <c r="U6332" s="43">
        <v>7748.1869923057184</v>
      </c>
      <c r="W6332" s="43">
        <v>1499.1798279357679</v>
      </c>
      <c r="X6332" s="43">
        <v>0</v>
      </c>
      <c r="Y6332" s="43">
        <v>0</v>
      </c>
      <c r="Z6332" s="43">
        <v>1499.1798279357679</v>
      </c>
      <c r="AB6332" s="43">
        <v>299.7828415878962</v>
      </c>
      <c r="AC6332" s="43">
        <v>0</v>
      </c>
      <c r="AD6332" s="43">
        <v>0</v>
      </c>
      <c r="AE6332" s="43">
        <v>299.7828415878962</v>
      </c>
      <c r="AG6332" s="43">
        <v>2756991.703573877</v>
      </c>
      <c r="AH6332" s="43">
        <v>323822.84283412586</v>
      </c>
      <c r="AI6332" s="43">
        <v>0</v>
      </c>
      <c r="AJ6332" s="43">
        <v>1259087934.6691639</v>
      </c>
      <c r="AK6332" s="43">
        <v>1261844926.3727379</v>
      </c>
    </row>
    <row r="6333" spans="3:37" x14ac:dyDescent="0.2">
      <c r="C6333" s="43">
        <v>6.0490436324731501E-4</v>
      </c>
      <c r="D6333" s="43">
        <v>5.8046842592747172E-2</v>
      </c>
      <c r="E6333" s="43">
        <v>3.7416017717501884</v>
      </c>
      <c r="F6333" s="43">
        <v>2.042410676493815</v>
      </c>
      <c r="H6333" s="43">
        <v>9.0206073704357514E-5</v>
      </c>
      <c r="I6333" s="43">
        <v>0.11616701843311195</v>
      </c>
      <c r="J6333" s="43">
        <v>0</v>
      </c>
      <c r="K6333" s="43">
        <v>1</v>
      </c>
      <c r="M6333" s="43">
        <v>7.9541516255927647E-3</v>
      </c>
      <c r="N6333" s="43">
        <v>4.6056069701156277E-2</v>
      </c>
      <c r="O6333" s="43">
        <v>0</v>
      </c>
      <c r="P6333" s="43">
        <v>1</v>
      </c>
      <c r="R6333" s="43">
        <v>664.82553475300676</v>
      </c>
      <c r="S6333" s="43">
        <v>198.40882984769402</v>
      </c>
      <c r="T6333" s="43">
        <v>6936.2240324844479</v>
      </c>
      <c r="U6333" s="43">
        <v>7799.458397085149</v>
      </c>
      <c r="W6333" s="43">
        <v>2487.5123987366164</v>
      </c>
      <c r="X6333" s="43">
        <v>0</v>
      </c>
      <c r="Y6333" s="43">
        <v>0</v>
      </c>
      <c r="Z6333" s="43">
        <v>2487.5123987366164</v>
      </c>
      <c r="AB6333" s="43">
        <v>74.153272191250124</v>
      </c>
      <c r="AC6333" s="43">
        <v>0</v>
      </c>
      <c r="AD6333" s="43">
        <v>0</v>
      </c>
      <c r="AE6333" s="43">
        <v>74.153272191250124</v>
      </c>
      <c r="AG6333" s="43">
        <v>4574535.3012766372</v>
      </c>
      <c r="AH6333" s="43">
        <v>537302.67812710919</v>
      </c>
      <c r="AI6333" s="43">
        <v>0</v>
      </c>
      <c r="AJ6333" s="43">
        <v>311443743.20325053</v>
      </c>
      <c r="AK6333" s="43">
        <v>316018278.50452715</v>
      </c>
    </row>
    <row r="6334" spans="3:37" x14ac:dyDescent="0.2">
      <c r="C6334" s="43">
        <v>6.2036745869531451E-4</v>
      </c>
      <c r="D6334" s="43">
        <v>5.2898186180414281E-2</v>
      </c>
      <c r="E6334" s="43">
        <v>6.3333034586799677</v>
      </c>
      <c r="F6334" s="43">
        <v>4.7589680133041075</v>
      </c>
      <c r="H6334" s="43">
        <v>8.9839937451616908E-5</v>
      </c>
      <c r="I6334" s="43">
        <v>8.9444770917311664E-2</v>
      </c>
      <c r="J6334" s="43">
        <v>0</v>
      </c>
      <c r="K6334" s="43">
        <v>1</v>
      </c>
      <c r="M6334" s="43">
        <v>7.9528425109584022E-3</v>
      </c>
      <c r="N6334" s="43">
        <v>4.3220796636385464E-2</v>
      </c>
      <c r="O6334" s="43">
        <v>0</v>
      </c>
      <c r="P6334" s="43">
        <v>1</v>
      </c>
      <c r="R6334" s="43">
        <v>621.34407659656699</v>
      </c>
      <c r="S6334" s="43">
        <v>152.14818283390153</v>
      </c>
      <c r="T6334" s="43">
        <v>6508.1495276354262</v>
      </c>
      <c r="U6334" s="43">
        <v>7281.6417870658952</v>
      </c>
      <c r="W6334" s="43">
        <v>3935.1605893393485</v>
      </c>
      <c r="X6334" s="43">
        <v>0</v>
      </c>
      <c r="Y6334" s="43">
        <v>0</v>
      </c>
      <c r="Z6334" s="43">
        <v>3935.1605893393485</v>
      </c>
      <c r="AB6334" s="43">
        <v>249.91053848252454</v>
      </c>
      <c r="AC6334" s="43">
        <v>0</v>
      </c>
      <c r="AD6334" s="43">
        <v>0</v>
      </c>
      <c r="AE6334" s="43">
        <v>249.91053848252454</v>
      </c>
      <c r="AG6334" s="43">
        <v>7236760.3237950616</v>
      </c>
      <c r="AH6334" s="43">
        <v>849994.68729729927</v>
      </c>
      <c r="AI6334" s="43">
        <v>0</v>
      </c>
      <c r="AJ6334" s="43">
        <v>1049624261.6266031</v>
      </c>
      <c r="AK6334" s="43">
        <v>1056861021.9503982</v>
      </c>
    </row>
    <row r="6335" spans="3:37" x14ac:dyDescent="0.2">
      <c r="C6335" s="43">
        <v>5.9452746868033583E-4</v>
      </c>
      <c r="D6335" s="43">
        <v>5.0399085770230077E-2</v>
      </c>
      <c r="E6335" s="43">
        <v>6.2495818831837449</v>
      </c>
      <c r="F6335" s="43">
        <v>3.6588788186159014</v>
      </c>
      <c r="H6335" s="43">
        <v>9.541119439904211E-5</v>
      </c>
      <c r="I6335" s="43">
        <v>0.10663100077272691</v>
      </c>
      <c r="J6335" s="43">
        <v>0</v>
      </c>
      <c r="K6335" s="43">
        <v>1</v>
      </c>
      <c r="M6335" s="43">
        <v>7.9649212902437316E-3</v>
      </c>
      <c r="N6335" s="43">
        <v>4.8261724890998114E-2</v>
      </c>
      <c r="O6335" s="43">
        <v>0</v>
      </c>
      <c r="P6335" s="43">
        <v>1</v>
      </c>
      <c r="R6335" s="43">
        <v>567.33157655025502</v>
      </c>
      <c r="S6335" s="43">
        <v>192.63056151464647</v>
      </c>
      <c r="T6335" s="43">
        <v>7278.2455062299168</v>
      </c>
      <c r="U6335" s="43">
        <v>8038.2076442948182</v>
      </c>
      <c r="W6335" s="43">
        <v>3545.5851425665455</v>
      </c>
      <c r="X6335" s="43">
        <v>0</v>
      </c>
      <c r="Y6335" s="43">
        <v>0</v>
      </c>
      <c r="Z6335" s="43">
        <v>3545.5851425665455</v>
      </c>
      <c r="AB6335" s="43">
        <v>161.40585258629397</v>
      </c>
      <c r="AC6335" s="43">
        <v>0</v>
      </c>
      <c r="AD6335" s="43">
        <v>0</v>
      </c>
      <c r="AE6335" s="43">
        <v>161.40585258629397</v>
      </c>
      <c r="AG6335" s="43">
        <v>6520331.0771798771</v>
      </c>
      <c r="AH6335" s="43">
        <v>765846.39079437382</v>
      </c>
      <c r="AI6335" s="43">
        <v>0</v>
      </c>
      <c r="AJ6335" s="43">
        <v>677904580.86243474</v>
      </c>
      <c r="AK6335" s="43">
        <v>684424911.93961465</v>
      </c>
    </row>
    <row r="6336" spans="3:37" x14ac:dyDescent="0.2">
      <c r="C6336" s="43">
        <v>6.0962811587025921E-4</v>
      </c>
      <c r="D6336" s="43">
        <v>4.1596526110996797E-2</v>
      </c>
      <c r="E6336" s="43">
        <v>2.3199982341024241</v>
      </c>
      <c r="F6336" s="43">
        <v>4.0255778580451906</v>
      </c>
      <c r="H6336" s="43">
        <v>8.585169545133438E-5</v>
      </c>
      <c r="I6336" s="43">
        <v>9.961320861560799E-2</v>
      </c>
      <c r="J6336" s="43">
        <v>0</v>
      </c>
      <c r="K6336" s="43">
        <v>1</v>
      </c>
      <c r="M6336" s="43">
        <v>7.8426499183543198E-3</v>
      </c>
      <c r="N6336" s="43">
        <v>4.4735357769026513E-2</v>
      </c>
      <c r="O6336" s="43">
        <v>0</v>
      </c>
      <c r="P6336" s="43">
        <v>1</v>
      </c>
      <c r="R6336" s="43">
        <v>480.13616977467888</v>
      </c>
      <c r="S6336" s="43">
        <v>161.92286458291704</v>
      </c>
      <c r="T6336" s="43">
        <v>6642.8755616443168</v>
      </c>
      <c r="U6336" s="43">
        <v>7284.9345960019127</v>
      </c>
      <c r="W6336" s="43">
        <v>1113.9150660059568</v>
      </c>
      <c r="X6336" s="43">
        <v>0</v>
      </c>
      <c r="Y6336" s="43">
        <v>0</v>
      </c>
      <c r="Z6336" s="43">
        <v>1113.9150660059568</v>
      </c>
      <c r="AB6336" s="43">
        <v>155.43776196050777</v>
      </c>
      <c r="AC6336" s="43">
        <v>0</v>
      </c>
      <c r="AD6336" s="43">
        <v>0</v>
      </c>
      <c r="AE6336" s="43">
        <v>155.43776196050777</v>
      </c>
      <c r="AG6336" s="43">
        <v>2048489.8063849544</v>
      </c>
      <c r="AH6336" s="43">
        <v>240605.65425728666</v>
      </c>
      <c r="AI6336" s="43">
        <v>0</v>
      </c>
      <c r="AJ6336" s="43">
        <v>652838600.23413265</v>
      </c>
      <c r="AK6336" s="43">
        <v>654887090.04051757</v>
      </c>
    </row>
    <row r="6337" spans="3:37" x14ac:dyDescent="0.2">
      <c r="C6337" s="43">
        <v>5.8653242533052814E-4</v>
      </c>
      <c r="D6337" s="43">
        <v>5.3013815638382561E-2</v>
      </c>
      <c r="E6337" s="43">
        <v>9.5294869453587197</v>
      </c>
      <c r="F6337" s="43">
        <v>5.5499162020593085</v>
      </c>
      <c r="H6337" s="43">
        <v>8.8093503445185102E-5</v>
      </c>
      <c r="I6337" s="43">
        <v>0.11427211134325965</v>
      </c>
      <c r="J6337" s="43">
        <v>0</v>
      </c>
      <c r="K6337" s="43">
        <v>1</v>
      </c>
      <c r="M6337" s="43">
        <v>7.7917013586178731E-3</v>
      </c>
      <c r="N6337" s="43">
        <v>4.563268254263747E-2</v>
      </c>
      <c r="O6337" s="43">
        <v>0</v>
      </c>
      <c r="P6337" s="43">
        <v>1</v>
      </c>
      <c r="R6337" s="43">
        <v>588.73989014279528</v>
      </c>
      <c r="S6337" s="43">
        <v>190.60158442995018</v>
      </c>
      <c r="T6337" s="43">
        <v>6732.1017452508031</v>
      </c>
      <c r="U6337" s="43">
        <v>7511.4432198235481</v>
      </c>
      <c r="W6337" s="43">
        <v>5610.3890973276939</v>
      </c>
      <c r="X6337" s="43">
        <v>0</v>
      </c>
      <c r="Y6337" s="43">
        <v>0</v>
      </c>
      <c r="Z6337" s="43">
        <v>5610.3890973276939</v>
      </c>
      <c r="AB6337" s="43">
        <v>286.62273665064743</v>
      </c>
      <c r="AC6337" s="43">
        <v>0</v>
      </c>
      <c r="AD6337" s="43">
        <v>0</v>
      </c>
      <c r="AE6337" s="43">
        <v>286.62273665064743</v>
      </c>
      <c r="AG6337" s="43">
        <v>10317505.549985629</v>
      </c>
      <c r="AH6337" s="43">
        <v>1211844.0450227819</v>
      </c>
      <c r="AI6337" s="43">
        <v>0</v>
      </c>
      <c r="AJ6337" s="43">
        <v>1203815493.9327192</v>
      </c>
      <c r="AK6337" s="43">
        <v>1214132999.4827049</v>
      </c>
    </row>
    <row r="6338" spans="3:37" x14ac:dyDescent="0.2">
      <c r="C6338" s="43">
        <v>6.1364727237167571E-4</v>
      </c>
      <c r="D6338" s="43">
        <v>5.2841262377287188E-2</v>
      </c>
      <c r="E6338" s="43">
        <v>5.236765265924503</v>
      </c>
      <c r="F6338" s="43">
        <v>4.7097731323101364</v>
      </c>
      <c r="H6338" s="43">
        <v>8.443434560450824E-5</v>
      </c>
      <c r="I6338" s="43">
        <v>9.8937679721972094E-2</v>
      </c>
      <c r="J6338" s="43">
        <v>0</v>
      </c>
      <c r="K6338" s="43">
        <v>1</v>
      </c>
      <c r="M6338" s="43">
        <v>7.844565650217088E-3</v>
      </c>
      <c r="N6338" s="43">
        <v>4.3420374190844123E-2</v>
      </c>
      <c r="O6338" s="43">
        <v>0</v>
      </c>
      <c r="P6338" s="43">
        <v>1</v>
      </c>
      <c r="R6338" s="43">
        <v>613.95192483271944</v>
      </c>
      <c r="S6338" s="43">
        <v>158.16967989207473</v>
      </c>
      <c r="T6338" s="43">
        <v>6449.1850196350924</v>
      </c>
      <c r="U6338" s="43">
        <v>7221.3066243598869</v>
      </c>
      <c r="W6338" s="43">
        <v>3215.1221149114763</v>
      </c>
      <c r="X6338" s="43">
        <v>0</v>
      </c>
      <c r="Y6338" s="43">
        <v>0</v>
      </c>
      <c r="Z6338" s="43">
        <v>3215.1221149114763</v>
      </c>
      <c r="AB6338" s="43">
        <v>243.70559201437314</v>
      </c>
      <c r="AC6338" s="43">
        <v>0</v>
      </c>
      <c r="AD6338" s="43">
        <v>0</v>
      </c>
      <c r="AE6338" s="43">
        <v>243.70559201437314</v>
      </c>
      <c r="AG6338" s="43">
        <v>5912609.5693222051</v>
      </c>
      <c r="AH6338" s="43">
        <v>694466.37682087882</v>
      </c>
      <c r="AI6338" s="43">
        <v>0</v>
      </c>
      <c r="AJ6338" s="43">
        <v>1023563486.4603672</v>
      </c>
      <c r="AK6338" s="43">
        <v>1029476096.0296894</v>
      </c>
    </row>
    <row r="6339" spans="3:37" x14ac:dyDescent="0.2">
      <c r="C6339" s="43">
        <v>6.0825069332538231E-4</v>
      </c>
      <c r="D6339" s="43">
        <v>5.3850398631613838E-2</v>
      </c>
      <c r="E6339" s="43">
        <v>2.1426094864217338</v>
      </c>
      <c r="F6339" s="43">
        <v>1.3435302798877551</v>
      </c>
      <c r="H6339" s="43">
        <v>8.2888475390675078E-5</v>
      </c>
      <c r="I6339" s="43">
        <v>0.11037849130905608</v>
      </c>
      <c r="J6339" s="43">
        <v>0</v>
      </c>
      <c r="K6339" s="43">
        <v>1</v>
      </c>
      <c r="M6339" s="43">
        <v>7.8341200480477272E-3</v>
      </c>
      <c r="N6339" s="43">
        <v>4.5405134239221406E-2</v>
      </c>
      <c r="O6339" s="43">
        <v>0</v>
      </c>
      <c r="P6339" s="43">
        <v>1</v>
      </c>
      <c r="R6339" s="43">
        <v>620.17450397498669</v>
      </c>
      <c r="S6339" s="43">
        <v>173.22915142928522</v>
      </c>
      <c r="T6339" s="43">
        <v>6734.9993641476376</v>
      </c>
      <c r="U6339" s="43">
        <v>7528.4030195519099</v>
      </c>
      <c r="W6339" s="43">
        <v>1328.7917754536998</v>
      </c>
      <c r="X6339" s="43">
        <v>0</v>
      </c>
      <c r="Y6339" s="43">
        <v>0</v>
      </c>
      <c r="Z6339" s="43">
        <v>1328.7917754536998</v>
      </c>
      <c r="AB6339" s="43">
        <v>22.796213139486124</v>
      </c>
      <c r="AC6339" s="43">
        <v>0</v>
      </c>
      <c r="AD6339" s="43">
        <v>0</v>
      </c>
      <c r="AE6339" s="43">
        <v>22.796213139486124</v>
      </c>
      <c r="AG6339" s="43">
        <v>2443648.0750593538</v>
      </c>
      <c r="AH6339" s="43">
        <v>287019.02349799912</v>
      </c>
      <c r="AI6339" s="43">
        <v>0</v>
      </c>
      <c r="AJ6339" s="43">
        <v>95744095.185841724</v>
      </c>
      <c r="AK6339" s="43">
        <v>98187743.260901079</v>
      </c>
    </row>
    <row r="6340" spans="3:37" x14ac:dyDescent="0.2">
      <c r="C6340" s="43">
        <v>6.3130127181854068E-4</v>
      </c>
      <c r="D6340" s="43">
        <v>4.4650944054811653E-2</v>
      </c>
      <c r="E6340" s="43">
        <v>2.9998585286438417</v>
      </c>
      <c r="F6340" s="43">
        <v>4.6503327893741844</v>
      </c>
      <c r="H6340" s="43">
        <v>8.6909401189455915E-5</v>
      </c>
      <c r="I6340" s="43">
        <v>0.12364166406419153</v>
      </c>
      <c r="J6340" s="43">
        <v>0</v>
      </c>
      <c r="K6340" s="43">
        <v>1</v>
      </c>
      <c r="M6340" s="43">
        <v>7.7778989637489054E-3</v>
      </c>
      <c r="N6340" s="43">
        <v>4.6700278702890397E-2</v>
      </c>
      <c r="O6340" s="43">
        <v>0</v>
      </c>
      <c r="P6340" s="43">
        <v>1</v>
      </c>
      <c r="R6340" s="43">
        <v>533.71533657152065</v>
      </c>
      <c r="S6340" s="43">
        <v>203.45762561477983</v>
      </c>
      <c r="T6340" s="43">
        <v>6877.3977540141495</v>
      </c>
      <c r="U6340" s="43">
        <v>7614.5707162004501</v>
      </c>
      <c r="W6340" s="43">
        <v>1601.0705042820948</v>
      </c>
      <c r="X6340" s="43">
        <v>0</v>
      </c>
      <c r="Y6340" s="43">
        <v>0</v>
      </c>
      <c r="Z6340" s="43">
        <v>1601.0705042820948</v>
      </c>
      <c r="AB6340" s="43">
        <v>208.46152948084239</v>
      </c>
      <c r="AC6340" s="43">
        <v>0</v>
      </c>
      <c r="AD6340" s="43">
        <v>0</v>
      </c>
      <c r="AE6340" s="43">
        <v>208.46152948084239</v>
      </c>
      <c r="AG6340" s="43">
        <v>2944368.6573747722</v>
      </c>
      <c r="AH6340" s="43">
        <v>345831.22892493248</v>
      </c>
      <c r="AI6340" s="43">
        <v>0</v>
      </c>
      <c r="AJ6340" s="43">
        <v>875538423.819538</v>
      </c>
      <c r="AK6340" s="43">
        <v>878482792.47691274</v>
      </c>
    </row>
    <row r="6341" spans="3:37" x14ac:dyDescent="0.2">
      <c r="C6341" s="43">
        <v>6.1119296386213939E-4</v>
      </c>
      <c r="D6341" s="43">
        <v>5.3134610430575449E-2</v>
      </c>
      <c r="E6341" s="43">
        <v>5.9605864879261938</v>
      </c>
      <c r="F6341" s="43">
        <v>4.4502478619380543</v>
      </c>
      <c r="H6341" s="43">
        <v>8.4337011557910921E-5</v>
      </c>
      <c r="I6341" s="43">
        <v>9.0748007656909185E-2</v>
      </c>
      <c r="J6341" s="43">
        <v>0</v>
      </c>
      <c r="K6341" s="43">
        <v>1</v>
      </c>
      <c r="M6341" s="43">
        <v>7.7906026359957957E-3</v>
      </c>
      <c r="N6341" s="43">
        <v>4.3870347893653197E-2</v>
      </c>
      <c r="O6341" s="43">
        <v>0</v>
      </c>
      <c r="P6341" s="43">
        <v>1</v>
      </c>
      <c r="R6341" s="43">
        <v>614.89111761958782</v>
      </c>
      <c r="S6341" s="43">
        <v>144.90977420088385</v>
      </c>
      <c r="T6341" s="43">
        <v>6471.1952653404014</v>
      </c>
      <c r="U6341" s="43">
        <v>7230.9961571608728</v>
      </c>
      <c r="W6341" s="43">
        <v>3665.1116872291509</v>
      </c>
      <c r="X6341" s="43">
        <v>0</v>
      </c>
      <c r="Y6341" s="43">
        <v>0</v>
      </c>
      <c r="Z6341" s="43">
        <v>3665.1116872291509</v>
      </c>
      <c r="AB6341" s="43">
        <v>227.00336373641014</v>
      </c>
      <c r="AC6341" s="43">
        <v>0</v>
      </c>
      <c r="AD6341" s="43">
        <v>0</v>
      </c>
      <c r="AE6341" s="43">
        <v>227.00336373641014</v>
      </c>
      <c r="AG6341" s="43">
        <v>6740140.3928144081</v>
      </c>
      <c r="AH6341" s="43">
        <v>791664.12444149656</v>
      </c>
      <c r="AI6341" s="43">
        <v>0</v>
      </c>
      <c r="AJ6341" s="43">
        <v>953414127.69292259</v>
      </c>
      <c r="AK6341" s="43">
        <v>960154268.08573699</v>
      </c>
    </row>
    <row r="6342" spans="3:37" x14ac:dyDescent="0.2">
      <c r="C6342" s="43">
        <v>5.8850893601358767E-4</v>
      </c>
      <c r="D6342" s="43">
        <v>5.2232331235400303E-2</v>
      </c>
      <c r="E6342" s="43">
        <v>4.4756101527281773</v>
      </c>
      <c r="F6342" s="43">
        <v>1.3751918018347555</v>
      </c>
      <c r="H6342" s="43">
        <v>9.3748343438115889E-5</v>
      </c>
      <c r="I6342" s="43">
        <v>0.12644283864867245</v>
      </c>
      <c r="J6342" s="43">
        <v>0</v>
      </c>
      <c r="K6342" s="43">
        <v>1</v>
      </c>
      <c r="M6342" s="43">
        <v>7.8576077397535249E-3</v>
      </c>
      <c r="N6342" s="43">
        <v>4.5683828778429469E-2</v>
      </c>
      <c r="O6342" s="43">
        <v>0</v>
      </c>
      <c r="P6342" s="43">
        <v>1</v>
      </c>
      <c r="R6342" s="43">
        <v>582.01589315330307</v>
      </c>
      <c r="S6342" s="43">
        <v>224.43997535584123</v>
      </c>
      <c r="T6342" s="43">
        <v>6796.6547951932789</v>
      </c>
      <c r="U6342" s="43">
        <v>7603.1106637024232</v>
      </c>
      <c r="W6342" s="43">
        <v>2604.8762404460813</v>
      </c>
      <c r="X6342" s="43">
        <v>0</v>
      </c>
      <c r="Y6342" s="43">
        <v>0</v>
      </c>
      <c r="Z6342" s="43">
        <v>2604.8762404460813</v>
      </c>
      <c r="AB6342" s="43">
        <v>23.365332306405804</v>
      </c>
      <c r="AC6342" s="43">
        <v>0</v>
      </c>
      <c r="AD6342" s="43">
        <v>0</v>
      </c>
      <c r="AE6342" s="43">
        <v>23.365332306405804</v>
      </c>
      <c r="AG6342" s="43">
        <v>4790367.4061803436</v>
      </c>
      <c r="AH6342" s="43">
        <v>562653.26793635357</v>
      </c>
      <c r="AI6342" s="43">
        <v>0</v>
      </c>
      <c r="AJ6342" s="43">
        <v>98134395.686904371</v>
      </c>
      <c r="AK6342" s="43">
        <v>102924763.09308471</v>
      </c>
    </row>
    <row r="6343" spans="3:37" x14ac:dyDescent="0.2">
      <c r="C6343" s="43">
        <v>5.9420084225605269E-4</v>
      </c>
      <c r="D6343" s="43">
        <v>5.8110978789877143E-2</v>
      </c>
      <c r="E6343" s="43">
        <v>2.3597789642858764</v>
      </c>
      <c r="F6343" s="43">
        <v>3.3146711394364559</v>
      </c>
      <c r="H6343" s="43">
        <v>8.7298262214746501E-5</v>
      </c>
      <c r="I6343" s="43">
        <v>9.302489014387938E-2</v>
      </c>
      <c r="J6343" s="43">
        <v>0</v>
      </c>
      <c r="K6343" s="43">
        <v>1</v>
      </c>
      <c r="M6343" s="43">
        <v>7.8377655745469049E-3</v>
      </c>
      <c r="N6343" s="43">
        <v>4.4738924278328505E-2</v>
      </c>
      <c r="O6343" s="43">
        <v>0</v>
      </c>
      <c r="P6343" s="43">
        <v>1</v>
      </c>
      <c r="R6343" s="43">
        <v>653.78330517637983</v>
      </c>
      <c r="S6343" s="43">
        <v>153.76133365063865</v>
      </c>
      <c r="T6343" s="43">
        <v>6639.2676992315719</v>
      </c>
      <c r="U6343" s="43">
        <v>7446.8123380585903</v>
      </c>
      <c r="W6343" s="43">
        <v>1542.7840907565146</v>
      </c>
      <c r="X6343" s="43">
        <v>0</v>
      </c>
      <c r="Y6343" s="43">
        <v>0</v>
      </c>
      <c r="Z6343" s="43">
        <v>1542.7840907565146</v>
      </c>
      <c r="AB6343" s="43">
        <v>161.92238822927433</v>
      </c>
      <c r="AC6343" s="43">
        <v>0</v>
      </c>
      <c r="AD6343" s="43">
        <v>0</v>
      </c>
      <c r="AE6343" s="43">
        <v>161.92238822927433</v>
      </c>
      <c r="AG6343" s="43">
        <v>2837179.9429012304</v>
      </c>
      <c r="AH6343" s="43">
        <v>333241.36360340717</v>
      </c>
      <c r="AI6343" s="43">
        <v>0</v>
      </c>
      <c r="AJ6343" s="43">
        <v>680074030.56295216</v>
      </c>
      <c r="AK6343" s="43">
        <v>682911210.50585341</v>
      </c>
    </row>
    <row r="6344" spans="3:37" x14ac:dyDescent="0.2">
      <c r="C6344" s="43">
        <v>6.2918894674846015E-4</v>
      </c>
      <c r="D6344" s="43">
        <v>5.1756618224219293E-2</v>
      </c>
      <c r="E6344" s="43">
        <v>3.4066511996916509</v>
      </c>
      <c r="F6344" s="43">
        <v>3.7035780684179871</v>
      </c>
      <c r="H6344" s="43">
        <v>8.8287241864012098E-5</v>
      </c>
      <c r="I6344" s="43">
        <v>9.3076529101506073E-2</v>
      </c>
      <c r="J6344" s="43">
        <v>0</v>
      </c>
      <c r="K6344" s="43">
        <v>1</v>
      </c>
      <c r="M6344" s="43">
        <v>7.7997962952193033E-3</v>
      </c>
      <c r="N6344" s="43">
        <v>4.4976374521841958E-2</v>
      </c>
      <c r="O6344" s="43">
        <v>0</v>
      </c>
      <c r="P6344" s="43">
        <v>1</v>
      </c>
      <c r="R6344" s="43">
        <v>616.57988036830307</v>
      </c>
      <c r="S6344" s="43">
        <v>155.58957767388239</v>
      </c>
      <c r="T6344" s="43">
        <v>6642.1713950710382</v>
      </c>
      <c r="U6344" s="43">
        <v>7414.3408531132236</v>
      </c>
      <c r="W6344" s="43">
        <v>2100.4725891624144</v>
      </c>
      <c r="X6344" s="43">
        <v>0</v>
      </c>
      <c r="Y6344" s="43">
        <v>0</v>
      </c>
      <c r="Z6344" s="43">
        <v>2100.4725891624144</v>
      </c>
      <c r="AB6344" s="43">
        <v>178.36598709309374</v>
      </c>
      <c r="AC6344" s="43">
        <v>0</v>
      </c>
      <c r="AD6344" s="43">
        <v>0</v>
      </c>
      <c r="AE6344" s="43">
        <v>178.36598709309374</v>
      </c>
      <c r="AG6344" s="43">
        <v>3862769.09146968</v>
      </c>
      <c r="AH6344" s="43">
        <v>453702.07925908151</v>
      </c>
      <c r="AI6344" s="43">
        <v>0</v>
      </c>
      <c r="AJ6344" s="43">
        <v>749137145.79099369</v>
      </c>
      <c r="AK6344" s="43">
        <v>752999914.88246334</v>
      </c>
    </row>
    <row r="6345" spans="3:37" x14ac:dyDescent="0.2">
      <c r="C6345" s="43">
        <v>6.2662783431599589E-4</v>
      </c>
      <c r="D6345" s="43">
        <v>5.0457464199194925E-2</v>
      </c>
      <c r="E6345" s="43">
        <v>4.8191175229604362</v>
      </c>
      <c r="F6345" s="43">
        <v>3.8688027751134846</v>
      </c>
      <c r="H6345" s="43">
        <v>9.5766827168053403E-5</v>
      </c>
      <c r="I6345" s="43">
        <v>9.6697215487691793E-2</v>
      </c>
      <c r="J6345" s="43">
        <v>0</v>
      </c>
      <c r="K6345" s="43">
        <v>1</v>
      </c>
      <c r="M6345" s="43">
        <v>7.8384973486419016E-3</v>
      </c>
      <c r="N6345" s="43">
        <v>4.5771159080546964E-2</v>
      </c>
      <c r="O6345" s="43">
        <v>0</v>
      </c>
      <c r="P6345" s="43">
        <v>1</v>
      </c>
      <c r="R6345" s="43">
        <v>598.6561874080794</v>
      </c>
      <c r="S6345" s="43">
        <v>175.33613949706017</v>
      </c>
      <c r="T6345" s="43">
        <v>6793.085783645136</v>
      </c>
      <c r="U6345" s="43">
        <v>7567.0781105502756</v>
      </c>
      <c r="W6345" s="43">
        <v>2884.9945229669624</v>
      </c>
      <c r="X6345" s="43">
        <v>0</v>
      </c>
      <c r="Y6345" s="43">
        <v>0</v>
      </c>
      <c r="Z6345" s="43">
        <v>2884.9945229669624</v>
      </c>
      <c r="AB6345" s="43">
        <v>183.76463889994176</v>
      </c>
      <c r="AC6345" s="43">
        <v>0</v>
      </c>
      <c r="AD6345" s="43">
        <v>0</v>
      </c>
      <c r="AE6345" s="43">
        <v>183.76463889994176</v>
      </c>
      <c r="AG6345" s="43">
        <v>5305504.9277362442</v>
      </c>
      <c r="AH6345" s="43">
        <v>623158.81696086389</v>
      </c>
      <c r="AI6345" s="43">
        <v>0</v>
      </c>
      <c r="AJ6345" s="43">
        <v>771811483.37975538</v>
      </c>
      <c r="AK6345" s="43">
        <v>777116988.30749166</v>
      </c>
    </row>
    <row r="6346" spans="3:37" x14ac:dyDescent="0.2">
      <c r="C6346" s="43">
        <v>6.0162334360270035E-4</v>
      </c>
      <c r="D6346" s="43">
        <v>5.5251088143842386E-2</v>
      </c>
      <c r="E6346" s="43">
        <v>4.543257396926057</v>
      </c>
      <c r="F6346" s="43">
        <v>2.4713705310390228</v>
      </c>
      <c r="H6346" s="43">
        <v>9.0286378699455661E-5</v>
      </c>
      <c r="I6346" s="43">
        <v>0.10669047784783958</v>
      </c>
      <c r="J6346" s="43">
        <v>0</v>
      </c>
      <c r="K6346" s="43">
        <v>1</v>
      </c>
      <c r="M6346" s="43">
        <v>7.8518342892979209E-3</v>
      </c>
      <c r="N6346" s="43">
        <v>4.5346259883323116E-2</v>
      </c>
      <c r="O6346" s="43">
        <v>0</v>
      </c>
      <c r="P6346" s="43">
        <v>1</v>
      </c>
      <c r="R6346" s="43">
        <v>629.37268061940551</v>
      </c>
      <c r="S6346" s="43">
        <v>182.38548285080734</v>
      </c>
      <c r="T6346" s="43">
        <v>6741.4756596184752</v>
      </c>
      <c r="U6346" s="43">
        <v>7553.233823088688</v>
      </c>
      <c r="W6346" s="43">
        <v>2859.4020866472952</v>
      </c>
      <c r="X6346" s="43">
        <v>0</v>
      </c>
      <c r="Y6346" s="43">
        <v>0</v>
      </c>
      <c r="Z6346" s="43">
        <v>2859.4020866472952</v>
      </c>
      <c r="AB6346" s="43">
        <v>99.086324437573822</v>
      </c>
      <c r="AC6346" s="43">
        <v>0</v>
      </c>
      <c r="AD6346" s="43">
        <v>0</v>
      </c>
      <c r="AE6346" s="43">
        <v>99.086324437573822</v>
      </c>
      <c r="AG6346" s="43">
        <v>5258440.437344376</v>
      </c>
      <c r="AH6346" s="43">
        <v>617630.85071581579</v>
      </c>
      <c r="AI6346" s="43">
        <v>0</v>
      </c>
      <c r="AJ6346" s="43">
        <v>416162562.63781005</v>
      </c>
      <c r="AK6346" s="43">
        <v>421421003.07515442</v>
      </c>
    </row>
    <row r="6347" spans="3:37" x14ac:dyDescent="0.2">
      <c r="C6347" s="43">
        <v>6.0860587057997499E-4</v>
      </c>
      <c r="D6347" s="43">
        <v>5.1015758035447487E-2</v>
      </c>
      <c r="E6347" s="43">
        <v>3.8425780342824769</v>
      </c>
      <c r="F6347" s="43">
        <v>1.1011213181240749</v>
      </c>
      <c r="H6347" s="43">
        <v>9.6595842112523478E-5</v>
      </c>
      <c r="I6347" s="43">
        <v>0.12400783937945736</v>
      </c>
      <c r="J6347" s="43">
        <v>0</v>
      </c>
      <c r="K6347" s="43">
        <v>1</v>
      </c>
      <c r="M6347" s="43">
        <v>7.9205374350231894E-3</v>
      </c>
      <c r="N6347" s="43">
        <v>4.7543654695581639E-2</v>
      </c>
      <c r="O6347" s="43">
        <v>0</v>
      </c>
      <c r="P6347" s="43">
        <v>1</v>
      </c>
      <c r="R6347" s="43">
        <v>587.87210648781422</v>
      </c>
      <c r="S6347" s="43">
        <v>226.80360144440618</v>
      </c>
      <c r="T6347" s="43">
        <v>7130.0009338795026</v>
      </c>
      <c r="U6347" s="43">
        <v>7944.6766418117231</v>
      </c>
      <c r="W6347" s="43">
        <v>2258.944443357444</v>
      </c>
      <c r="X6347" s="43">
        <v>0</v>
      </c>
      <c r="Y6347" s="43">
        <v>0</v>
      </c>
      <c r="Z6347" s="43">
        <v>2258.944443357444</v>
      </c>
      <c r="AB6347" s="43">
        <v>6.360765045717395</v>
      </c>
      <c r="AC6347" s="43">
        <v>0</v>
      </c>
      <c r="AD6347" s="43">
        <v>0</v>
      </c>
      <c r="AE6347" s="43">
        <v>6.360765045717395</v>
      </c>
      <c r="AG6347" s="43">
        <v>4154198.8313343395</v>
      </c>
      <c r="AH6347" s="43">
        <v>487931.99976520793</v>
      </c>
      <c r="AI6347" s="43">
        <v>0</v>
      </c>
      <c r="AJ6347" s="43">
        <v>26715213.192013059</v>
      </c>
      <c r="AK6347" s="43">
        <v>30869412.0233474</v>
      </c>
    </row>
    <row r="6348" spans="3:37" x14ac:dyDescent="0.2">
      <c r="C6348" s="43">
        <v>6.2027733606018209E-4</v>
      </c>
      <c r="D6348" s="43">
        <v>5.4378010507093261E-2</v>
      </c>
      <c r="E6348" s="43">
        <v>3.6230097375264423</v>
      </c>
      <c r="F6348" s="43">
        <v>1.5855275603330634</v>
      </c>
      <c r="H6348" s="43">
        <v>9.8833046140778258E-5</v>
      </c>
      <c r="I6348" s="43">
        <v>9.2061924655026939E-2</v>
      </c>
      <c r="J6348" s="43">
        <v>0</v>
      </c>
      <c r="K6348" s="43">
        <v>1</v>
      </c>
      <c r="M6348" s="43">
        <v>7.9409188754607785E-3</v>
      </c>
      <c r="N6348" s="43">
        <v>4.3345648930651869E-2</v>
      </c>
      <c r="O6348" s="43">
        <v>0</v>
      </c>
      <c r="P6348" s="43">
        <v>1</v>
      </c>
      <c r="R6348" s="43">
        <v>638.63335891941438</v>
      </c>
      <c r="S6348" s="43">
        <v>172.27593030802566</v>
      </c>
      <c r="T6348" s="43">
        <v>6517.1638708913588</v>
      </c>
      <c r="U6348" s="43">
        <v>7328.073160118799</v>
      </c>
      <c r="W6348" s="43">
        <v>2313.7748780742577</v>
      </c>
      <c r="X6348" s="43">
        <v>0</v>
      </c>
      <c r="Y6348" s="43">
        <v>0</v>
      </c>
      <c r="Z6348" s="43">
        <v>2313.7748780742577</v>
      </c>
      <c r="AB6348" s="43">
        <v>40.011305287707188</v>
      </c>
      <c r="AC6348" s="43">
        <v>0</v>
      </c>
      <c r="AD6348" s="43">
        <v>0</v>
      </c>
      <c r="AE6348" s="43">
        <v>40.011305287707188</v>
      </c>
      <c r="AG6348" s="43">
        <v>4255032.0007785596</v>
      </c>
      <c r="AH6348" s="43">
        <v>499775.37366403965</v>
      </c>
      <c r="AI6348" s="43">
        <v>0</v>
      </c>
      <c r="AJ6348" s="43">
        <v>168047482.20837018</v>
      </c>
      <c r="AK6348" s="43">
        <v>172302514.20914873</v>
      </c>
    </row>
    <row r="6349" spans="3:37" x14ac:dyDescent="0.2">
      <c r="C6349" s="43">
        <v>6.0092519000415378E-4</v>
      </c>
      <c r="D6349" s="43">
        <v>6.4667497728021384E-2</v>
      </c>
      <c r="E6349" s="43">
        <v>2.6502084190951947</v>
      </c>
      <c r="F6349" s="43">
        <v>2.6442774904170414</v>
      </c>
      <c r="H6349" s="43">
        <v>9.2549329076208053E-5</v>
      </c>
      <c r="I6349" s="43">
        <v>8.3912231926195971E-2</v>
      </c>
      <c r="J6349" s="43">
        <v>0</v>
      </c>
      <c r="K6349" s="43">
        <v>1</v>
      </c>
      <c r="M6349" s="43">
        <v>7.8678536805416588E-3</v>
      </c>
      <c r="N6349" s="43">
        <v>4.5402672652638795E-2</v>
      </c>
      <c r="O6349" s="43">
        <v>0</v>
      </c>
      <c r="P6349" s="43">
        <v>1</v>
      </c>
      <c r="R6349" s="43">
        <v>735.78145715507014</v>
      </c>
      <c r="S6349" s="43">
        <v>147.04183718451571</v>
      </c>
      <c r="T6349" s="43">
        <v>6763.6334929743452</v>
      </c>
      <c r="U6349" s="43">
        <v>7646.4567873139313</v>
      </c>
      <c r="W6349" s="43">
        <v>1949.9742123664971</v>
      </c>
      <c r="X6349" s="43">
        <v>0</v>
      </c>
      <c r="Y6349" s="43">
        <v>0</v>
      </c>
      <c r="Z6349" s="43">
        <v>1949.9742123664971</v>
      </c>
      <c r="AB6349" s="43">
        <v>129.45169100169761</v>
      </c>
      <c r="AC6349" s="43">
        <v>0</v>
      </c>
      <c r="AD6349" s="43">
        <v>0</v>
      </c>
      <c r="AE6349" s="43">
        <v>129.45169100169761</v>
      </c>
      <c r="AG6349" s="43">
        <v>3586002.5765419882</v>
      </c>
      <c r="AH6349" s="43">
        <v>421194.42987116339</v>
      </c>
      <c r="AI6349" s="43">
        <v>0</v>
      </c>
      <c r="AJ6349" s="43">
        <v>543697102.20712996</v>
      </c>
      <c r="AK6349" s="43">
        <v>547283104.78367198</v>
      </c>
    </row>
    <row r="6350" spans="3:37" x14ac:dyDescent="0.2">
      <c r="C6350" s="43">
        <v>6.0204178135237504E-4</v>
      </c>
      <c r="D6350" s="43">
        <v>4.9578412054661916E-2</v>
      </c>
      <c r="E6350" s="43">
        <v>4.9838408834420242</v>
      </c>
      <c r="F6350" s="43">
        <v>4.5221296952984673</v>
      </c>
      <c r="H6350" s="43">
        <v>8.0618517912331314E-5</v>
      </c>
      <c r="I6350" s="43">
        <v>0.10048194581643963</v>
      </c>
      <c r="J6350" s="43">
        <v>0</v>
      </c>
      <c r="K6350" s="43">
        <v>1</v>
      </c>
      <c r="M6350" s="43">
        <v>7.8870088702649443E-3</v>
      </c>
      <c r="N6350" s="43">
        <v>4.6112920471713004E-2</v>
      </c>
      <c r="O6350" s="43">
        <v>0</v>
      </c>
      <c r="P6350" s="43">
        <v>1</v>
      </c>
      <c r="R6350" s="43">
        <v>565.14724850654306</v>
      </c>
      <c r="S6350" s="43">
        <v>153.37875885849019</v>
      </c>
      <c r="T6350" s="43">
        <v>6886.1635042458065</v>
      </c>
      <c r="U6350" s="43">
        <v>7604.6895116108399</v>
      </c>
      <c r="W6350" s="43">
        <v>2816.6039622716789</v>
      </c>
      <c r="X6350" s="43">
        <v>0</v>
      </c>
      <c r="Y6350" s="43">
        <v>0</v>
      </c>
      <c r="Z6350" s="43">
        <v>2816.6039622716789</v>
      </c>
      <c r="AB6350" s="43">
        <v>212.9858439613796</v>
      </c>
      <c r="AC6350" s="43">
        <v>0</v>
      </c>
      <c r="AD6350" s="43">
        <v>0</v>
      </c>
      <c r="AE6350" s="43">
        <v>212.9858439613796</v>
      </c>
      <c r="AG6350" s="43">
        <v>5179734.6866176175</v>
      </c>
      <c r="AH6350" s="43">
        <v>608386.45585068269</v>
      </c>
      <c r="AI6350" s="43">
        <v>0</v>
      </c>
      <c r="AJ6350" s="43">
        <v>894540544.63779438</v>
      </c>
      <c r="AK6350" s="43">
        <v>899720279.32441199</v>
      </c>
    </row>
    <row r="6351" spans="3:37" x14ac:dyDescent="0.2">
      <c r="C6351" s="43">
        <v>6.0265464734195586E-4</v>
      </c>
      <c r="D6351" s="43">
        <v>4.9959395856695475E-2</v>
      </c>
      <c r="E6351" s="43">
        <v>5.6042422563171002</v>
      </c>
      <c r="F6351" s="43">
        <v>5.2023640305459251</v>
      </c>
      <c r="H6351" s="43">
        <v>9.4704824924685127E-5</v>
      </c>
      <c r="I6351" s="43">
        <v>0.12790088099846963</v>
      </c>
      <c r="J6351" s="43">
        <v>0</v>
      </c>
      <c r="K6351" s="43">
        <v>1</v>
      </c>
      <c r="M6351" s="43">
        <v>7.8418128501602496E-3</v>
      </c>
      <c r="N6351" s="43">
        <v>4.3670975987133986E-2</v>
      </c>
      <c r="O6351" s="43">
        <v>0</v>
      </c>
      <c r="P6351" s="43">
        <v>1</v>
      </c>
      <c r="R6351" s="43">
        <v>570.06983443921104</v>
      </c>
      <c r="S6351" s="43">
        <v>229.34433349497158</v>
      </c>
      <c r="T6351" s="43">
        <v>6484.1304578594463</v>
      </c>
      <c r="U6351" s="43">
        <v>7283.5446257936292</v>
      </c>
      <c r="W6351" s="43">
        <v>3194.8094552159196</v>
      </c>
      <c r="X6351" s="43">
        <v>0</v>
      </c>
      <c r="Y6351" s="43">
        <v>0</v>
      </c>
      <c r="Z6351" s="43">
        <v>3194.8094552159196</v>
      </c>
      <c r="AB6351" s="43">
        <v>256.33358348468738</v>
      </c>
      <c r="AC6351" s="43">
        <v>0</v>
      </c>
      <c r="AD6351" s="43">
        <v>0</v>
      </c>
      <c r="AE6351" s="43">
        <v>256.33358348468738</v>
      </c>
      <c r="AG6351" s="43">
        <v>5875254.5881420765</v>
      </c>
      <c r="AH6351" s="43">
        <v>690078.84232663864</v>
      </c>
      <c r="AI6351" s="43">
        <v>0</v>
      </c>
      <c r="AJ6351" s="43">
        <v>1076601050.6356871</v>
      </c>
      <c r="AK6351" s="43">
        <v>1082476305.2238293</v>
      </c>
    </row>
    <row r="6352" spans="3:37" x14ac:dyDescent="0.2">
      <c r="C6352" s="43">
        <v>6.0496859542515059E-4</v>
      </c>
      <c r="D6352" s="43">
        <v>5.3295552051585197E-2</v>
      </c>
      <c r="E6352" s="43">
        <v>3.3925928649057697</v>
      </c>
      <c r="F6352" s="43">
        <v>4.5964806792582449</v>
      </c>
      <c r="H6352" s="43">
        <v>8.6964201339751637E-5</v>
      </c>
      <c r="I6352" s="43">
        <v>9.7340114949923257E-2</v>
      </c>
      <c r="J6352" s="43">
        <v>0</v>
      </c>
      <c r="K6352" s="43">
        <v>1</v>
      </c>
      <c r="M6352" s="43">
        <v>7.9151562998925895E-3</v>
      </c>
      <c r="N6352" s="43">
        <v>4.498667756004205E-2</v>
      </c>
      <c r="O6352" s="43">
        <v>0</v>
      </c>
      <c r="P6352" s="43">
        <v>1</v>
      </c>
      <c r="R6352" s="43">
        <v>610.47258914642885</v>
      </c>
      <c r="S6352" s="43">
        <v>160.27830479042819</v>
      </c>
      <c r="T6352" s="43">
        <v>6741.9540471476257</v>
      </c>
      <c r="U6352" s="43">
        <v>7512.7049410844829</v>
      </c>
      <c r="W6352" s="43">
        <v>2071.0849501587259</v>
      </c>
      <c r="X6352" s="43">
        <v>0</v>
      </c>
      <c r="Y6352" s="43">
        <v>0</v>
      </c>
      <c r="Z6352" s="43">
        <v>2071.0849501587259</v>
      </c>
      <c r="AB6352" s="43">
        <v>234.92415731276199</v>
      </c>
      <c r="AC6352" s="43">
        <v>0</v>
      </c>
      <c r="AD6352" s="43">
        <v>0</v>
      </c>
      <c r="AE6352" s="43">
        <v>234.92415731276199</v>
      </c>
      <c r="AG6352" s="43">
        <v>3808725.2233418967</v>
      </c>
      <c r="AH6352" s="43">
        <v>447354.34923428477</v>
      </c>
      <c r="AI6352" s="43">
        <v>0</v>
      </c>
      <c r="AJ6352" s="43">
        <v>986681460.7136004</v>
      </c>
      <c r="AK6352" s="43">
        <v>990490185.93694234</v>
      </c>
    </row>
    <row r="6353" spans="3:37" x14ac:dyDescent="0.2">
      <c r="C6353" s="43">
        <v>6.0723874985842748E-4</v>
      </c>
      <c r="D6353" s="43">
        <v>5.3243992570626938E-2</v>
      </c>
      <c r="E6353" s="43">
        <v>4.9346504450314912</v>
      </c>
      <c r="F6353" s="43">
        <v>1.4595176272726997</v>
      </c>
      <c r="H6353" s="43">
        <v>9.0049671984226975E-5</v>
      </c>
      <c r="I6353" s="43">
        <v>0.10049305798918473</v>
      </c>
      <c r="J6353" s="43">
        <v>0</v>
      </c>
      <c r="K6353" s="43">
        <v>1</v>
      </c>
      <c r="M6353" s="43">
        <v>7.760830026408168E-3</v>
      </c>
      <c r="N6353" s="43">
        <v>4.3811362481127651E-2</v>
      </c>
      <c r="O6353" s="43">
        <v>0</v>
      </c>
      <c r="P6353" s="43">
        <v>1</v>
      </c>
      <c r="R6353" s="43">
        <v>612.17059441303923</v>
      </c>
      <c r="S6353" s="43">
        <v>171.34071304777294</v>
      </c>
      <c r="T6353" s="43">
        <v>6437.7973839152355</v>
      </c>
      <c r="U6353" s="43">
        <v>7221.308691376048</v>
      </c>
      <c r="W6353" s="43">
        <v>3020.8478961554965</v>
      </c>
      <c r="X6353" s="43">
        <v>0</v>
      </c>
      <c r="Y6353" s="43">
        <v>0</v>
      </c>
      <c r="Z6353" s="43">
        <v>3020.8478961554965</v>
      </c>
      <c r="AB6353" s="43">
        <v>30.09944015629539</v>
      </c>
      <c r="AC6353" s="43">
        <v>0</v>
      </c>
      <c r="AD6353" s="43">
        <v>0</v>
      </c>
      <c r="AE6353" s="43">
        <v>30.09944015629539</v>
      </c>
      <c r="AG6353" s="43">
        <v>5555339.2810299583</v>
      </c>
      <c r="AH6353" s="43">
        <v>652503.14556958724</v>
      </c>
      <c r="AI6353" s="43">
        <v>0</v>
      </c>
      <c r="AJ6353" s="43">
        <v>126417648.65644065</v>
      </c>
      <c r="AK6353" s="43">
        <v>131972987.9374706</v>
      </c>
    </row>
    <row r="6354" spans="3:37" x14ac:dyDescent="0.2">
      <c r="C6354" s="43">
        <v>6.0778437497493976E-4</v>
      </c>
      <c r="D6354" s="43">
        <v>5.7458128187830249E-2</v>
      </c>
      <c r="E6354" s="43">
        <v>3.605312845662568</v>
      </c>
      <c r="F6354" s="43">
        <v>2.8107807318813385</v>
      </c>
      <c r="H6354" s="43">
        <v>8.4351167850093029E-5</v>
      </c>
      <c r="I6354" s="43">
        <v>0.12206941715655006</v>
      </c>
      <c r="J6354" s="43">
        <v>0</v>
      </c>
      <c r="K6354" s="43">
        <v>1</v>
      </c>
      <c r="M6354" s="43">
        <v>7.8696506906642538E-3</v>
      </c>
      <c r="N6354" s="43">
        <v>4.5007162381597694E-2</v>
      </c>
      <c r="O6354" s="43">
        <v>0</v>
      </c>
      <c r="P6354" s="43">
        <v>1</v>
      </c>
      <c r="R6354" s="43">
        <v>661.21603596269767</v>
      </c>
      <c r="S6354" s="43">
        <v>194.9576779616367</v>
      </c>
      <c r="T6354" s="43">
        <v>6706.2457012319937</v>
      </c>
      <c r="U6354" s="43">
        <v>7562.4194151563279</v>
      </c>
      <c r="W6354" s="43">
        <v>2383.8906682143966</v>
      </c>
      <c r="X6354" s="43">
        <v>0</v>
      </c>
      <c r="Y6354" s="43">
        <v>0</v>
      </c>
      <c r="Z6354" s="43">
        <v>2383.8906682143966</v>
      </c>
      <c r="AB6354" s="43">
        <v>128.11294655594659</v>
      </c>
      <c r="AC6354" s="43">
        <v>0</v>
      </c>
      <c r="AD6354" s="43">
        <v>0</v>
      </c>
      <c r="AE6354" s="43">
        <v>128.11294655594659</v>
      </c>
      <c r="AG6354" s="43">
        <v>4383974.9388462752</v>
      </c>
      <c r="AH6354" s="43">
        <v>514920.38433430967</v>
      </c>
      <c r="AI6354" s="43">
        <v>0</v>
      </c>
      <c r="AJ6354" s="43">
        <v>538074375.53497565</v>
      </c>
      <c r="AK6354" s="43">
        <v>542458350.47382188</v>
      </c>
    </row>
    <row r="6355" spans="3:37" x14ac:dyDescent="0.2">
      <c r="C6355" s="43">
        <v>6.3359729941281362E-4</v>
      </c>
      <c r="D6355" s="43">
        <v>4.8710950392575621E-2</v>
      </c>
      <c r="E6355" s="43">
        <v>2.5120505912292903</v>
      </c>
      <c r="F6355" s="43">
        <v>3.8274817192853194</v>
      </c>
      <c r="H6355" s="43">
        <v>8.6098033894173236E-5</v>
      </c>
      <c r="I6355" s="43">
        <v>7.7841682156246081E-2</v>
      </c>
      <c r="J6355" s="43">
        <v>0</v>
      </c>
      <c r="K6355" s="43">
        <v>1</v>
      </c>
      <c r="M6355" s="43">
        <v>7.843116276806535E-3</v>
      </c>
      <c r="N6355" s="43">
        <v>4.6775327606077277E-2</v>
      </c>
      <c r="O6355" s="43">
        <v>0</v>
      </c>
      <c r="P6355" s="43">
        <v>1</v>
      </c>
      <c r="R6355" s="43">
        <v>584.36243943382397</v>
      </c>
      <c r="S6355" s="43">
        <v>126.89596694263868</v>
      </c>
      <c r="T6355" s="43">
        <v>6946.2092867056599</v>
      </c>
      <c r="U6355" s="43">
        <v>7657.4676930821224</v>
      </c>
      <c r="W6355" s="43">
        <v>1467.9480114719279</v>
      </c>
      <c r="X6355" s="43">
        <v>0</v>
      </c>
      <c r="Y6355" s="43">
        <v>0</v>
      </c>
      <c r="Z6355" s="43">
        <v>1467.9480114719279</v>
      </c>
      <c r="AB6355" s="43">
        <v>176.79333029816399</v>
      </c>
      <c r="AC6355" s="43">
        <v>0</v>
      </c>
      <c r="AD6355" s="43">
        <v>0</v>
      </c>
      <c r="AE6355" s="43">
        <v>176.79333029816399</v>
      </c>
      <c r="AG6355" s="43">
        <v>2699556.3930968754</v>
      </c>
      <c r="AH6355" s="43">
        <v>317076.77047793643</v>
      </c>
      <c r="AI6355" s="43">
        <v>0</v>
      </c>
      <c r="AJ6355" s="43">
        <v>742531987.25228882</v>
      </c>
      <c r="AK6355" s="43">
        <v>745231543.64538574</v>
      </c>
    </row>
    <row r="6356" spans="3:37" x14ac:dyDescent="0.2">
      <c r="C6356" s="43">
        <v>6.3461397766728656E-4</v>
      </c>
      <c r="D6356" s="43">
        <v>5.8359086212123268E-2</v>
      </c>
      <c r="E6356" s="43">
        <v>4.4799826896704644</v>
      </c>
      <c r="F6356" s="43">
        <v>3.1326168953076401</v>
      </c>
      <c r="H6356" s="43">
        <v>9.5882966940963321E-5</v>
      </c>
      <c r="I6356" s="43">
        <v>8.5759514286657568E-2</v>
      </c>
      <c r="J6356" s="43">
        <v>0</v>
      </c>
      <c r="K6356" s="43">
        <v>1</v>
      </c>
      <c r="M6356" s="43">
        <v>7.7739308158261376E-3</v>
      </c>
      <c r="N6356" s="43">
        <v>4.3717076333704023E-2</v>
      </c>
      <c r="O6356" s="43">
        <v>0</v>
      </c>
      <c r="P6356" s="43">
        <v>1</v>
      </c>
      <c r="R6356" s="43">
        <v>701.23000238691839</v>
      </c>
      <c r="S6356" s="43">
        <v>155.69194693075997</v>
      </c>
      <c r="T6356" s="43">
        <v>6434.7866781050643</v>
      </c>
      <c r="U6356" s="43">
        <v>7291.7086274227422</v>
      </c>
      <c r="W6356" s="43">
        <v>3141.498272170973</v>
      </c>
      <c r="X6356" s="43">
        <v>0</v>
      </c>
      <c r="Y6356" s="43">
        <v>0</v>
      </c>
      <c r="Z6356" s="43">
        <v>3141.498272170973</v>
      </c>
      <c r="AB6356" s="43">
        <v>160.01367971280459</v>
      </c>
      <c r="AC6356" s="43">
        <v>0</v>
      </c>
      <c r="AD6356" s="43">
        <v>0</v>
      </c>
      <c r="AE6356" s="43">
        <v>160.01367971280459</v>
      </c>
      <c r="AG6356" s="43">
        <v>5777215.3225224195</v>
      </c>
      <c r="AH6356" s="43">
        <v>678563.62678893015</v>
      </c>
      <c r="AI6356" s="43">
        <v>0</v>
      </c>
      <c r="AJ6356" s="43">
        <v>672057454.79377925</v>
      </c>
      <c r="AK6356" s="43">
        <v>677834670.11630166</v>
      </c>
    </row>
    <row r="6357" spans="3:37" x14ac:dyDescent="0.2">
      <c r="C6357" s="43">
        <v>6.1563338333558981E-4</v>
      </c>
      <c r="D6357" s="43">
        <v>5.5744620224189134E-2</v>
      </c>
      <c r="E6357" s="43">
        <v>4.2630560480949189</v>
      </c>
      <c r="F6357" s="43">
        <v>1.3381427400520527</v>
      </c>
      <c r="H6357" s="43">
        <v>9.6251802630398231E-5</v>
      </c>
      <c r="I6357" s="43">
        <v>8.7923583681744952E-2</v>
      </c>
      <c r="J6357" s="43">
        <v>0</v>
      </c>
      <c r="K6357" s="43">
        <v>1</v>
      </c>
      <c r="M6357" s="43">
        <v>7.8343022510158795E-3</v>
      </c>
      <c r="N6357" s="43">
        <v>4.711276652887797E-2</v>
      </c>
      <c r="O6357" s="43">
        <v>0</v>
      </c>
      <c r="P6357" s="43">
        <v>1</v>
      </c>
      <c r="R6357" s="43">
        <v>649.78172943213622</v>
      </c>
      <c r="S6357" s="43">
        <v>160.23472001283562</v>
      </c>
      <c r="T6357" s="43">
        <v>6988.457091417371</v>
      </c>
      <c r="U6357" s="43">
        <v>7798.4735408623428</v>
      </c>
      <c r="W6357" s="43">
        <v>2770.0559315972446</v>
      </c>
      <c r="X6357" s="43">
        <v>0</v>
      </c>
      <c r="Y6357" s="43">
        <v>0</v>
      </c>
      <c r="Z6357" s="43">
        <v>2770.0559315972446</v>
      </c>
      <c r="AB6357" s="43">
        <v>23.50993026357602</v>
      </c>
      <c r="AC6357" s="43">
        <v>0</v>
      </c>
      <c r="AD6357" s="43">
        <v>0</v>
      </c>
      <c r="AE6357" s="43">
        <v>23.50993026357602</v>
      </c>
      <c r="AG6357" s="43">
        <v>5094132.8582073329</v>
      </c>
      <c r="AH6357" s="43">
        <v>598332.08122500486</v>
      </c>
      <c r="AI6357" s="43">
        <v>0</v>
      </c>
      <c r="AJ6357" s="43">
        <v>98741707.10701929</v>
      </c>
      <c r="AK6357" s="43">
        <v>103835839.96522662</v>
      </c>
    </row>
    <row r="6358" spans="3:37" x14ac:dyDescent="0.2">
      <c r="C6358" s="43">
        <v>5.8397370467898162E-4</v>
      </c>
      <c r="D6358" s="43">
        <v>5.5738193126928737E-2</v>
      </c>
      <c r="E6358" s="43">
        <v>1.0273325977927499</v>
      </c>
      <c r="F6358" s="43">
        <v>1.9639166912883634</v>
      </c>
      <c r="H6358" s="43">
        <v>8.3885519684178192E-5</v>
      </c>
      <c r="I6358" s="43">
        <v>0.10097294808414359</v>
      </c>
      <c r="J6358" s="43">
        <v>0</v>
      </c>
      <c r="K6358" s="43">
        <v>1</v>
      </c>
      <c r="M6358" s="43">
        <v>7.8679498808167381E-3</v>
      </c>
      <c r="N6358" s="43">
        <v>4.4811242310221308E-2</v>
      </c>
      <c r="O6358" s="43">
        <v>0</v>
      </c>
      <c r="P6358" s="43">
        <v>1</v>
      </c>
      <c r="R6358" s="43">
        <v>616.29486733371596</v>
      </c>
      <c r="S6358" s="43">
        <v>160.37416515476724</v>
      </c>
      <c r="T6358" s="43">
        <v>6675.6097711179573</v>
      </c>
      <c r="U6358" s="43">
        <v>7452.2788036064403</v>
      </c>
      <c r="W6358" s="43">
        <v>633.13980706428458</v>
      </c>
      <c r="X6358" s="43">
        <v>0</v>
      </c>
      <c r="Y6358" s="43">
        <v>0</v>
      </c>
      <c r="Z6358" s="43">
        <v>633.13980706428458</v>
      </c>
      <c r="AB6358" s="43">
        <v>63.564089303479854</v>
      </c>
      <c r="AC6358" s="43">
        <v>0</v>
      </c>
      <c r="AD6358" s="43">
        <v>0</v>
      </c>
      <c r="AE6358" s="43">
        <v>63.564089303479854</v>
      </c>
      <c r="AG6358" s="43">
        <v>1164344.1051912194</v>
      </c>
      <c r="AH6358" s="43">
        <v>136758.19832588546</v>
      </c>
      <c r="AI6358" s="43">
        <v>0</v>
      </c>
      <c r="AJ6358" s="43">
        <v>266969175.07461539</v>
      </c>
      <c r="AK6358" s="43">
        <v>268133519.17980662</v>
      </c>
    </row>
    <row r="6359" spans="3:37" x14ac:dyDescent="0.2">
      <c r="C6359" s="43">
        <v>6.161234088746248E-4</v>
      </c>
      <c r="D6359" s="43">
        <v>5.4347655928428669E-2</v>
      </c>
      <c r="E6359" s="43">
        <v>5.455183468267526</v>
      </c>
      <c r="F6359" s="43">
        <v>1.6493668388649003</v>
      </c>
      <c r="H6359" s="43">
        <v>9.2061555229228098E-5</v>
      </c>
      <c r="I6359" s="43">
        <v>8.1924943430734087E-2</v>
      </c>
      <c r="J6359" s="43">
        <v>0</v>
      </c>
      <c r="K6359" s="43">
        <v>1</v>
      </c>
      <c r="M6359" s="43">
        <v>7.8137348417694295E-3</v>
      </c>
      <c r="N6359" s="43">
        <v>4.7280624618064371E-2</v>
      </c>
      <c r="O6359" s="43">
        <v>0</v>
      </c>
      <c r="P6359" s="43">
        <v>1</v>
      </c>
      <c r="R6359" s="43">
        <v>634.00239670409712</v>
      </c>
      <c r="S6359" s="43">
        <v>142.80283529321457</v>
      </c>
      <c r="T6359" s="43">
        <v>6994.9440890383885</v>
      </c>
      <c r="U6359" s="43">
        <v>7771.7493210357006</v>
      </c>
      <c r="W6359" s="43">
        <v>3458.5993933421805</v>
      </c>
      <c r="X6359" s="43">
        <v>0</v>
      </c>
      <c r="Y6359" s="43">
        <v>0</v>
      </c>
      <c r="Z6359" s="43">
        <v>3458.5993933421805</v>
      </c>
      <c r="AB6359" s="43">
        <v>44.051914143314562</v>
      </c>
      <c r="AC6359" s="43">
        <v>0</v>
      </c>
      <c r="AD6359" s="43">
        <v>0</v>
      </c>
      <c r="AE6359" s="43">
        <v>44.051914143314562</v>
      </c>
      <c r="AG6359" s="43">
        <v>6360364.28435627</v>
      </c>
      <c r="AH6359" s="43">
        <v>747057.46896191104</v>
      </c>
      <c r="AI6359" s="43">
        <v>0</v>
      </c>
      <c r="AJ6359" s="43">
        <v>185018039.40192115</v>
      </c>
      <c r="AK6359" s="43">
        <v>191378403.68627742</v>
      </c>
    </row>
    <row r="6360" spans="3:37" x14ac:dyDescent="0.2">
      <c r="C6360" s="43">
        <v>6.0495015114694602E-4</v>
      </c>
      <c r="D6360" s="43">
        <v>5.7900083511817524E-2</v>
      </c>
      <c r="E6360" s="43">
        <v>10.988350577214389</v>
      </c>
      <c r="F6360" s="43">
        <v>2.9387919172342971</v>
      </c>
      <c r="H6360" s="43">
        <v>7.9457691910840222E-5</v>
      </c>
      <c r="I6360" s="43">
        <v>8.7417602091233781E-2</v>
      </c>
      <c r="J6360" s="43">
        <v>0</v>
      </c>
      <c r="K6360" s="43">
        <v>1</v>
      </c>
      <c r="M6360" s="43">
        <v>7.8521925338066456E-3</v>
      </c>
      <c r="N6360" s="43">
        <v>4.5414167271346166E-2</v>
      </c>
      <c r="O6360" s="43">
        <v>0</v>
      </c>
      <c r="P6360" s="43">
        <v>1</v>
      </c>
      <c r="R6360" s="43">
        <v>663.19486132405632</v>
      </c>
      <c r="S6360" s="43">
        <v>131.51558093740354</v>
      </c>
      <c r="T6360" s="43">
        <v>6751.8792665434103</v>
      </c>
      <c r="U6360" s="43">
        <v>7546.5897088048705</v>
      </c>
      <c r="W6360" s="43">
        <v>7287.4176372358106</v>
      </c>
      <c r="X6360" s="43">
        <v>0</v>
      </c>
      <c r="Y6360" s="43">
        <v>0</v>
      </c>
      <c r="Z6360" s="43">
        <v>7287.4176372358106</v>
      </c>
      <c r="AB6360" s="43">
        <v>137.58026152544491</v>
      </c>
      <c r="AC6360" s="43">
        <v>0</v>
      </c>
      <c r="AD6360" s="43">
        <v>0</v>
      </c>
      <c r="AE6360" s="43">
        <v>137.58026152544491</v>
      </c>
      <c r="AG6360" s="43">
        <v>13401561.034876656</v>
      </c>
      <c r="AH6360" s="43">
        <v>1574082.2096429351</v>
      </c>
      <c r="AI6360" s="43">
        <v>0</v>
      </c>
      <c r="AJ6360" s="43">
        <v>577837098.40686858</v>
      </c>
      <c r="AK6360" s="43">
        <v>591238659.44174528</v>
      </c>
    </row>
    <row r="6361" spans="3:37" x14ac:dyDescent="0.2">
      <c r="C6361" s="43">
        <v>6.2117200705991138E-4</v>
      </c>
      <c r="D6361" s="43">
        <v>5.164861460540586E-2</v>
      </c>
      <c r="E6361" s="43">
        <v>6.3364333889924591</v>
      </c>
      <c r="F6361" s="43">
        <v>3.2364421945328612</v>
      </c>
      <c r="H6361" s="43">
        <v>9.0573289806328283E-5</v>
      </c>
      <c r="I6361" s="43">
        <v>0.103263573596866</v>
      </c>
      <c r="J6361" s="43">
        <v>0</v>
      </c>
      <c r="K6361" s="43">
        <v>1</v>
      </c>
      <c r="M6361" s="43">
        <v>7.836048697391183E-3</v>
      </c>
      <c r="N6361" s="43">
        <v>4.2839363373917347E-2</v>
      </c>
      <c r="O6361" s="43">
        <v>0</v>
      </c>
      <c r="P6361" s="43">
        <v>1</v>
      </c>
      <c r="R6361" s="43">
        <v>607.45334187241633</v>
      </c>
      <c r="S6361" s="43">
        <v>177.08821715455849</v>
      </c>
      <c r="T6361" s="43">
        <v>6355.9797854226244</v>
      </c>
      <c r="U6361" s="43">
        <v>7140.5213444495994</v>
      </c>
      <c r="W6361" s="43">
        <v>3849.0876376954297</v>
      </c>
      <c r="X6361" s="43">
        <v>0</v>
      </c>
      <c r="Y6361" s="43">
        <v>0</v>
      </c>
      <c r="Z6361" s="43">
        <v>3849.0876376954297</v>
      </c>
      <c r="AB6361" s="43">
        <v>145.36316849216098</v>
      </c>
      <c r="AC6361" s="43">
        <v>0</v>
      </c>
      <c r="AD6361" s="43">
        <v>0</v>
      </c>
      <c r="AE6361" s="43">
        <v>145.36316849216098</v>
      </c>
      <c r="AG6361" s="43">
        <v>7078472.1657218952</v>
      </c>
      <c r="AH6361" s="43">
        <v>831402.92974221287</v>
      </c>
      <c r="AI6361" s="43">
        <v>0</v>
      </c>
      <c r="AJ6361" s="43">
        <v>610525307.66707611</v>
      </c>
      <c r="AK6361" s="43">
        <v>617603779.832798</v>
      </c>
    </row>
    <row r="6362" spans="3:37" x14ac:dyDescent="0.2">
      <c r="C6362" s="43">
        <v>6.129849128415632E-4</v>
      </c>
      <c r="D6362" s="43">
        <v>5.8469590047720787E-2</v>
      </c>
      <c r="E6362" s="43">
        <v>8.6088971693055107</v>
      </c>
      <c r="F6362" s="43">
        <v>3.4278932708500687</v>
      </c>
      <c r="H6362" s="43">
        <v>9.6876373428145257E-5</v>
      </c>
      <c r="I6362" s="43">
        <v>9.7757133374546709E-2</v>
      </c>
      <c r="J6362" s="43">
        <v>0</v>
      </c>
      <c r="K6362" s="43">
        <v>1</v>
      </c>
      <c r="M6362" s="43">
        <v>7.9446105548706125E-3</v>
      </c>
      <c r="N6362" s="43">
        <v>4.3407731208859129E-2</v>
      </c>
      <c r="O6362" s="43">
        <v>0</v>
      </c>
      <c r="P6362" s="43">
        <v>1</v>
      </c>
      <c r="R6362" s="43">
        <v>678.61305017348434</v>
      </c>
      <c r="S6362" s="43">
        <v>179.3117310702624</v>
      </c>
      <c r="T6362" s="43">
        <v>6529.532274684243</v>
      </c>
      <c r="U6362" s="43">
        <v>7387.45705592799</v>
      </c>
      <c r="W6362" s="43">
        <v>5842.1099666922883</v>
      </c>
      <c r="X6362" s="43">
        <v>0</v>
      </c>
      <c r="Y6362" s="43">
        <v>0</v>
      </c>
      <c r="Z6362" s="43">
        <v>5842.1099666922883</v>
      </c>
      <c r="AB6362" s="43">
        <v>176.29320620891494</v>
      </c>
      <c r="AC6362" s="43">
        <v>0</v>
      </c>
      <c r="AD6362" s="43">
        <v>0</v>
      </c>
      <c r="AE6362" s="43">
        <v>176.29320620891494</v>
      </c>
      <c r="AG6362" s="43">
        <v>10743640.228747118</v>
      </c>
      <c r="AH6362" s="43">
        <v>1261895.7528055343</v>
      </c>
      <c r="AI6362" s="43">
        <v>0</v>
      </c>
      <c r="AJ6362" s="43">
        <v>740431466.07744277</v>
      </c>
      <c r="AK6362" s="43">
        <v>751175106.30618989</v>
      </c>
    </row>
    <row r="6363" spans="3:37" x14ac:dyDescent="0.2">
      <c r="C6363" s="43">
        <v>6.3136476277581011E-4</v>
      </c>
      <c r="D6363" s="43">
        <v>4.9788659858403049E-2</v>
      </c>
      <c r="E6363" s="43">
        <v>16.938434542322941</v>
      </c>
      <c r="F6363" s="43">
        <v>1.6460487187833688</v>
      </c>
      <c r="H6363" s="43">
        <v>9.5670726808827489E-5</v>
      </c>
      <c r="I6363" s="43">
        <v>8.8329241530760327E-2</v>
      </c>
      <c r="J6363" s="43">
        <v>0</v>
      </c>
      <c r="K6363" s="43">
        <v>1</v>
      </c>
      <c r="M6363" s="43">
        <v>7.7739420641201934E-3</v>
      </c>
      <c r="N6363" s="43">
        <v>4.6180880205361707E-2</v>
      </c>
      <c r="O6363" s="43">
        <v>0</v>
      </c>
      <c r="P6363" s="43">
        <v>1</v>
      </c>
      <c r="R6363" s="43">
        <v>595.18660583034853</v>
      </c>
      <c r="S6363" s="43">
        <v>160.00219747812835</v>
      </c>
      <c r="T6363" s="43">
        <v>6797.4477623902703</v>
      </c>
      <c r="U6363" s="43">
        <v>7552.6365656987473</v>
      </c>
      <c r="W6363" s="43">
        <v>10081.529363324724</v>
      </c>
      <c r="X6363" s="43">
        <v>0</v>
      </c>
      <c r="Y6363" s="43">
        <v>0</v>
      </c>
      <c r="Z6363" s="43">
        <v>10081.529363324724</v>
      </c>
      <c r="AB6363" s="43">
        <v>41.143591222307883</v>
      </c>
      <c r="AC6363" s="43">
        <v>0</v>
      </c>
      <c r="AD6363" s="43">
        <v>0</v>
      </c>
      <c r="AE6363" s="43">
        <v>41.143591222307883</v>
      </c>
      <c r="AG6363" s="43">
        <v>18539932.499154165</v>
      </c>
      <c r="AH6363" s="43">
        <v>2177610.3424781403</v>
      </c>
      <c r="AI6363" s="43">
        <v>0</v>
      </c>
      <c r="AJ6363" s="43">
        <v>172803083.1336931</v>
      </c>
      <c r="AK6363" s="43">
        <v>191343015.63284725</v>
      </c>
    </row>
    <row r="6364" spans="3:37" x14ac:dyDescent="0.2">
      <c r="C6364" s="43">
        <v>5.9953944954972119E-4</v>
      </c>
      <c r="D6364" s="43">
        <v>5.8238805126226589E-2</v>
      </c>
      <c r="E6364" s="43">
        <v>8.6306732302478792</v>
      </c>
      <c r="F6364" s="43">
        <v>1.6749252860178285</v>
      </c>
      <c r="H6364" s="43">
        <v>9.2366542782218453E-5</v>
      </c>
      <c r="I6364" s="43">
        <v>7.9150757851809403E-2</v>
      </c>
      <c r="J6364" s="43">
        <v>0</v>
      </c>
      <c r="K6364" s="43">
        <v>1</v>
      </c>
      <c r="M6364" s="43">
        <v>7.7787322896847979E-3</v>
      </c>
      <c r="N6364" s="43">
        <v>4.3660682822907734E-2</v>
      </c>
      <c r="O6364" s="43">
        <v>0</v>
      </c>
      <c r="P6364" s="43">
        <v>1</v>
      </c>
      <c r="R6364" s="43">
        <v>661.10827575134056</v>
      </c>
      <c r="S6364" s="43">
        <v>138.42423716306914</v>
      </c>
      <c r="T6364" s="43">
        <v>6430.4552676450976</v>
      </c>
      <c r="U6364" s="43">
        <v>7229.987780559507</v>
      </c>
      <c r="W6364" s="43">
        <v>5705.8094978224281</v>
      </c>
      <c r="X6364" s="43">
        <v>0</v>
      </c>
      <c r="Y6364" s="43">
        <v>0</v>
      </c>
      <c r="Z6364" s="43">
        <v>5705.8094978224281</v>
      </c>
      <c r="AB6364" s="43">
        <v>47.743260054724296</v>
      </c>
      <c r="AC6364" s="43">
        <v>0</v>
      </c>
      <c r="AD6364" s="43">
        <v>0</v>
      </c>
      <c r="AE6364" s="43">
        <v>47.743260054724296</v>
      </c>
      <c r="AG6364" s="43">
        <v>10492983.666495446</v>
      </c>
      <c r="AH6364" s="43">
        <v>1232454.8515296446</v>
      </c>
      <c r="AI6364" s="43">
        <v>0</v>
      </c>
      <c r="AJ6364" s="43">
        <v>200521692.22984204</v>
      </c>
      <c r="AK6364" s="43">
        <v>211014675.89633748</v>
      </c>
    </row>
    <row r="6365" spans="3:37" x14ac:dyDescent="0.2">
      <c r="C6365" s="43">
        <v>6.3292309515683431E-4</v>
      </c>
      <c r="D6365" s="43">
        <v>5.1992930301956099E-2</v>
      </c>
      <c r="E6365" s="43">
        <v>6.1581709508901081</v>
      </c>
      <c r="F6365" s="43">
        <v>2.5450439861403149</v>
      </c>
      <c r="H6365" s="43">
        <v>7.8952589756145462E-5</v>
      </c>
      <c r="I6365" s="43">
        <v>0.10112230881623274</v>
      </c>
      <c r="J6365" s="43">
        <v>0</v>
      </c>
      <c r="K6365" s="43">
        <v>1</v>
      </c>
      <c r="M6365" s="43">
        <v>7.8816570460470414E-3</v>
      </c>
      <c r="N6365" s="43">
        <v>4.5588596340981564E-2</v>
      </c>
      <c r="O6365" s="43">
        <v>0</v>
      </c>
      <c r="P6365" s="43">
        <v>1</v>
      </c>
      <c r="R6365" s="43">
        <v>623.07110434614742</v>
      </c>
      <c r="S6365" s="43">
        <v>151.16655980131452</v>
      </c>
      <c r="T6365" s="43">
        <v>6803.2452468519041</v>
      </c>
      <c r="U6365" s="43">
        <v>7577.4829109993661</v>
      </c>
      <c r="W6365" s="43">
        <v>3836.9783751234645</v>
      </c>
      <c r="X6365" s="43">
        <v>0</v>
      </c>
      <c r="Y6365" s="43">
        <v>0</v>
      </c>
      <c r="Z6365" s="43">
        <v>3836.9783751234645</v>
      </c>
      <c r="AB6365" s="43">
        <v>103.00593210973672</v>
      </c>
      <c r="AC6365" s="43">
        <v>0</v>
      </c>
      <c r="AD6365" s="43">
        <v>0</v>
      </c>
      <c r="AE6365" s="43">
        <v>103.00593210973672</v>
      </c>
      <c r="AG6365" s="43">
        <v>7056203.2318520509</v>
      </c>
      <c r="AH6365" s="43">
        <v>828787.32902666833</v>
      </c>
      <c r="AI6365" s="43">
        <v>0</v>
      </c>
      <c r="AJ6365" s="43">
        <v>432624914.8608942</v>
      </c>
      <c r="AK6365" s="43">
        <v>439681118.09274626</v>
      </c>
    </row>
    <row r="6366" spans="3:37" x14ac:dyDescent="0.2">
      <c r="C6366" s="43">
        <v>6.0300207249296568E-4</v>
      </c>
      <c r="D6366" s="43">
        <v>5.453479674966577E-2</v>
      </c>
      <c r="E6366" s="43">
        <v>5.5641517765636044</v>
      </c>
      <c r="F6366" s="43">
        <v>3.3639057783317643</v>
      </c>
      <c r="H6366" s="43">
        <v>9.674222839295421E-5</v>
      </c>
      <c r="I6366" s="43">
        <v>8.9989040429333034E-2</v>
      </c>
      <c r="J6366" s="43">
        <v>0</v>
      </c>
      <c r="K6366" s="43">
        <v>1</v>
      </c>
      <c r="M6366" s="43">
        <v>7.8468641196986402E-3</v>
      </c>
      <c r="N6366" s="43">
        <v>4.6952877547396743E-2</v>
      </c>
      <c r="O6366" s="43">
        <v>0</v>
      </c>
      <c r="P6366" s="43">
        <v>1</v>
      </c>
      <c r="R6366" s="43">
        <v>622.63693049703102</v>
      </c>
      <c r="S6366" s="43">
        <v>164.83448687953208</v>
      </c>
      <c r="T6366" s="43">
        <v>6975.9075846127007</v>
      </c>
      <c r="U6366" s="43">
        <v>7763.379001989264</v>
      </c>
      <c r="W6366" s="43">
        <v>3464.4463829791648</v>
      </c>
      <c r="X6366" s="43">
        <v>0</v>
      </c>
      <c r="Y6366" s="43">
        <v>0</v>
      </c>
      <c r="Z6366" s="43">
        <v>3464.4463829791648</v>
      </c>
      <c r="AB6366" s="43">
        <v>157.48848904510129</v>
      </c>
      <c r="AC6366" s="43">
        <v>0</v>
      </c>
      <c r="AD6366" s="43">
        <v>0</v>
      </c>
      <c r="AE6366" s="43">
        <v>157.48848904510129</v>
      </c>
      <c r="AG6366" s="43">
        <v>6371116.8982986845</v>
      </c>
      <c r="AH6366" s="43">
        <v>748320.41872349964</v>
      </c>
      <c r="AI6366" s="43">
        <v>0</v>
      </c>
      <c r="AJ6366" s="43">
        <v>661451653.98942542</v>
      </c>
      <c r="AK6366" s="43">
        <v>667822770.88772416</v>
      </c>
    </row>
    <row r="6367" spans="3:37" x14ac:dyDescent="0.2">
      <c r="C6367" s="43">
        <v>5.9675218960762884E-4</v>
      </c>
      <c r="D6367" s="43">
        <v>5.605542604916447E-2</v>
      </c>
      <c r="E6367" s="43">
        <v>6.8873552624888807</v>
      </c>
      <c r="F6367" s="43">
        <v>7.5871456034782279</v>
      </c>
      <c r="H6367" s="43">
        <v>8.4207640481320475E-5</v>
      </c>
      <c r="I6367" s="43">
        <v>0.12320850033013253</v>
      </c>
      <c r="J6367" s="43">
        <v>0</v>
      </c>
      <c r="K6367" s="43">
        <v>1</v>
      </c>
      <c r="M6367" s="43">
        <v>7.8424838235783782E-3</v>
      </c>
      <c r="N6367" s="43">
        <v>4.5263125941902529E-2</v>
      </c>
      <c r="O6367" s="43">
        <v>0</v>
      </c>
      <c r="P6367" s="43">
        <v>1</v>
      </c>
      <c r="R6367" s="43">
        <v>633.36498736686178</v>
      </c>
      <c r="S6367" s="43">
        <v>196.44208849220385</v>
      </c>
      <c r="T6367" s="43">
        <v>6721.1029550970052</v>
      </c>
      <c r="U6367" s="43">
        <v>7550.9100309560708</v>
      </c>
      <c r="W6367" s="43">
        <v>4362.2096788173594</v>
      </c>
      <c r="X6367" s="43">
        <v>0</v>
      </c>
      <c r="Y6367" s="43">
        <v>0</v>
      </c>
      <c r="Z6367" s="43">
        <v>4362.2096788173594</v>
      </c>
      <c r="AB6367" s="43">
        <v>446.41121093658137</v>
      </c>
      <c r="AC6367" s="43">
        <v>0</v>
      </c>
      <c r="AD6367" s="43">
        <v>0</v>
      </c>
      <c r="AE6367" s="43">
        <v>446.41121093658137</v>
      </c>
      <c r="AG6367" s="43">
        <v>8022103.5993451243</v>
      </c>
      <c r="AH6367" s="43">
        <v>942237.29062454961</v>
      </c>
      <c r="AI6367" s="43">
        <v>0</v>
      </c>
      <c r="AJ6367" s="43">
        <v>1874927085.9336417</v>
      </c>
      <c r="AK6367" s="43">
        <v>1882949189.5329869</v>
      </c>
    </row>
    <row r="6368" spans="3:37" x14ac:dyDescent="0.2">
      <c r="C6368" s="43">
        <v>6.0596930566558045E-4</v>
      </c>
      <c r="D6368" s="43">
        <v>5.7729990747776294E-2</v>
      </c>
      <c r="E6368" s="43">
        <v>4.7716618712337997</v>
      </c>
      <c r="F6368" s="43">
        <v>3.0209518998459024</v>
      </c>
      <c r="H6368" s="43">
        <v>9.6227430493867061E-5</v>
      </c>
      <c r="I6368" s="43">
        <v>0.1212239617694354</v>
      </c>
      <c r="J6368" s="43">
        <v>0</v>
      </c>
      <c r="K6368" s="43">
        <v>1</v>
      </c>
      <c r="M6368" s="43">
        <v>7.8177954815824551E-3</v>
      </c>
      <c r="N6368" s="43">
        <v>4.6126271299917421E-2</v>
      </c>
      <c r="O6368" s="43">
        <v>0</v>
      </c>
      <c r="P6368" s="43">
        <v>1</v>
      </c>
      <c r="R6368" s="43">
        <v>662.36059402166961</v>
      </c>
      <c r="S6368" s="43">
        <v>220.86644210837758</v>
      </c>
      <c r="T6368" s="43">
        <v>6827.7093718109281</v>
      </c>
      <c r="U6368" s="43">
        <v>7710.9364079409752</v>
      </c>
      <c r="W6368" s="43">
        <v>3160.5607915009709</v>
      </c>
      <c r="X6368" s="43">
        <v>0</v>
      </c>
      <c r="Y6368" s="43">
        <v>0</v>
      </c>
      <c r="Z6368" s="43">
        <v>3160.5607915009709</v>
      </c>
      <c r="AB6368" s="43">
        <v>143.23008239321345</v>
      </c>
      <c r="AC6368" s="43">
        <v>0</v>
      </c>
      <c r="AD6368" s="43">
        <v>0</v>
      </c>
      <c r="AE6368" s="43">
        <v>143.23008239321345</v>
      </c>
      <c r="AG6368" s="43">
        <v>5812271.295570286</v>
      </c>
      <c r="AH6368" s="43">
        <v>682681.13096420967</v>
      </c>
      <c r="AI6368" s="43">
        <v>0</v>
      </c>
      <c r="AJ6368" s="43">
        <v>601566346.05149651</v>
      </c>
      <c r="AK6368" s="43">
        <v>607378617.34706676</v>
      </c>
    </row>
    <row r="6369" spans="3:37" x14ac:dyDescent="0.2">
      <c r="C6369" s="43">
        <v>6.1772471753096525E-4</v>
      </c>
      <c r="D6369" s="43">
        <v>5.5074227085981753E-2</v>
      </c>
      <c r="E6369" s="43">
        <v>2.7774782735305177</v>
      </c>
      <c r="F6369" s="43">
        <v>2.2823618771149028</v>
      </c>
      <c r="H6369" s="43">
        <v>9.0134118342910519E-5</v>
      </c>
      <c r="I6369" s="43">
        <v>0.14844019048807633</v>
      </c>
      <c r="J6369" s="43">
        <v>0</v>
      </c>
      <c r="K6369" s="43">
        <v>1</v>
      </c>
      <c r="M6369" s="43">
        <v>7.908209673893829E-3</v>
      </c>
      <c r="N6369" s="43">
        <v>4.7869238691485849E-2</v>
      </c>
      <c r="O6369" s="43">
        <v>0</v>
      </c>
      <c r="P6369" s="43">
        <v>1</v>
      </c>
      <c r="R6369" s="43">
        <v>644.14814907814696</v>
      </c>
      <c r="S6369" s="43">
        <v>253.32793953367704</v>
      </c>
      <c r="T6369" s="43">
        <v>7167.6545950877535</v>
      </c>
      <c r="U6369" s="43">
        <v>8065.1306836995773</v>
      </c>
      <c r="W6369" s="43">
        <v>1789.1074889994502</v>
      </c>
      <c r="X6369" s="43">
        <v>0</v>
      </c>
      <c r="Y6369" s="43">
        <v>0</v>
      </c>
      <c r="Z6369" s="43">
        <v>1789.1074889994502</v>
      </c>
      <c r="AB6369" s="43">
        <v>88.385320166337877</v>
      </c>
      <c r="AC6369" s="43">
        <v>0</v>
      </c>
      <c r="AD6369" s="43">
        <v>0</v>
      </c>
      <c r="AE6369" s="43">
        <v>88.385320166337877</v>
      </c>
      <c r="AG6369" s="43">
        <v>3290168.6722699888</v>
      </c>
      <c r="AH6369" s="43">
        <v>386447.21762388124</v>
      </c>
      <c r="AI6369" s="43">
        <v>0</v>
      </c>
      <c r="AJ6369" s="43">
        <v>371218344.69861907</v>
      </c>
      <c r="AK6369" s="43">
        <v>374508513.37088907</v>
      </c>
    </row>
    <row r="6370" spans="3:37" x14ac:dyDescent="0.2">
      <c r="C6370" s="43">
        <v>5.9017249718557074E-4</v>
      </c>
      <c r="D6370" s="43">
        <v>5.5238360277554133E-2</v>
      </c>
      <c r="E6370" s="43">
        <v>10.669566042331384</v>
      </c>
      <c r="F6370" s="43">
        <v>2.0020353147715606</v>
      </c>
      <c r="H6370" s="43">
        <v>8.6797489952121317E-5</v>
      </c>
      <c r="I6370" s="43">
        <v>9.65806909722213E-2</v>
      </c>
      <c r="J6370" s="43">
        <v>0</v>
      </c>
      <c r="K6370" s="43">
        <v>1</v>
      </c>
      <c r="M6370" s="43">
        <v>7.8193709745630283E-3</v>
      </c>
      <c r="N6370" s="43">
        <v>4.4488653094375497E-2</v>
      </c>
      <c r="O6370" s="43">
        <v>0</v>
      </c>
      <c r="P6370" s="43">
        <v>1</v>
      </c>
      <c r="R6370" s="43">
        <v>617.25144885568773</v>
      </c>
      <c r="S6370" s="43">
        <v>158.72299406779675</v>
      </c>
      <c r="T6370" s="43">
        <v>6586.6327347092702</v>
      </c>
      <c r="U6370" s="43">
        <v>7362.6071776327544</v>
      </c>
      <c r="W6370" s="43">
        <v>6585.8050982904933</v>
      </c>
      <c r="X6370" s="43">
        <v>0</v>
      </c>
      <c r="Y6370" s="43">
        <v>0</v>
      </c>
      <c r="Z6370" s="43">
        <v>6585.8050982904933</v>
      </c>
      <c r="AB6370" s="43">
        <v>66.180329233662263</v>
      </c>
      <c r="AC6370" s="43">
        <v>0</v>
      </c>
      <c r="AD6370" s="43">
        <v>0</v>
      </c>
      <c r="AE6370" s="43">
        <v>66.180329233662263</v>
      </c>
      <c r="AG6370" s="43">
        <v>12111295.575756216</v>
      </c>
      <c r="AH6370" s="43">
        <v>1422533.9012307466</v>
      </c>
      <c r="AI6370" s="43">
        <v>0</v>
      </c>
      <c r="AJ6370" s="43">
        <v>277957382.78138149</v>
      </c>
      <c r="AK6370" s="43">
        <v>290068678.35713768</v>
      </c>
    </row>
    <row r="6371" spans="3:37" x14ac:dyDescent="0.2">
      <c r="C6371" s="43">
        <v>5.9770353349789689E-4</v>
      </c>
      <c r="D6371" s="43">
        <v>5.4099088726150948E-2</v>
      </c>
      <c r="E6371" s="43">
        <v>7.866288890452763</v>
      </c>
      <c r="F6371" s="43">
        <v>3.1578608926929337</v>
      </c>
      <c r="H6371" s="43">
        <v>8.87647658621094E-5</v>
      </c>
      <c r="I6371" s="43">
        <v>8.9691096134776341E-2</v>
      </c>
      <c r="J6371" s="43">
        <v>0</v>
      </c>
      <c r="K6371" s="43">
        <v>1</v>
      </c>
      <c r="M6371" s="43">
        <v>7.776481173318711E-3</v>
      </c>
      <c r="N6371" s="43">
        <v>4.6950943819346613E-2</v>
      </c>
      <c r="O6371" s="43">
        <v>0</v>
      </c>
      <c r="P6371" s="43">
        <v>1</v>
      </c>
      <c r="R6371" s="43">
        <v>612.23498903371444</v>
      </c>
      <c r="S6371" s="43">
        <v>150.74132081427891</v>
      </c>
      <c r="T6371" s="43">
        <v>6913.0520163082501</v>
      </c>
      <c r="U6371" s="43">
        <v>7676.0283261562436</v>
      </c>
      <c r="W6371" s="43">
        <v>4816.0172925823772</v>
      </c>
      <c r="X6371" s="43">
        <v>0</v>
      </c>
      <c r="Y6371" s="43">
        <v>0</v>
      </c>
      <c r="Z6371" s="43">
        <v>4816.0172925823772</v>
      </c>
      <c r="AB6371" s="43">
        <v>141.35961957723293</v>
      </c>
      <c r="AC6371" s="43">
        <v>0</v>
      </c>
      <c r="AD6371" s="43">
        <v>0</v>
      </c>
      <c r="AE6371" s="43">
        <v>141.35961957723293</v>
      </c>
      <c r="AG6371" s="43">
        <v>8856655.8010589909</v>
      </c>
      <c r="AH6371" s="43">
        <v>1040259.7351977935</v>
      </c>
      <c r="AI6371" s="43">
        <v>0</v>
      </c>
      <c r="AJ6371" s="43">
        <v>593710402.22437835</v>
      </c>
      <c r="AK6371" s="43">
        <v>602567058.02543736</v>
      </c>
    </row>
    <row r="6372" spans="3:37" x14ac:dyDescent="0.2">
      <c r="C6372" s="43">
        <v>5.9861891626677684E-4</v>
      </c>
      <c r="D6372" s="43">
        <v>6.12189610877234E-2</v>
      </c>
      <c r="E6372" s="43">
        <v>6.0867613605007902</v>
      </c>
      <c r="F6372" s="43">
        <v>4.2354369405997661</v>
      </c>
      <c r="H6372" s="43">
        <v>8.7988186564566854E-5</v>
      </c>
      <c r="I6372" s="43">
        <v>8.6348821265423689E-2</v>
      </c>
      <c r="J6372" s="43">
        <v>0</v>
      </c>
      <c r="K6372" s="43">
        <v>1</v>
      </c>
      <c r="M6372" s="43">
        <v>7.8407767171539827E-3</v>
      </c>
      <c r="N6372" s="43">
        <v>4.4048421222512117E-2</v>
      </c>
      <c r="O6372" s="43">
        <v>0</v>
      </c>
      <c r="P6372" s="43">
        <v>1</v>
      </c>
      <c r="R6372" s="43">
        <v>693.87104402758189</v>
      </c>
      <c r="S6372" s="43">
        <v>143.85440107863946</v>
      </c>
      <c r="T6372" s="43">
        <v>6539.3082022821982</v>
      </c>
      <c r="U6372" s="43">
        <v>7377.0336473884199</v>
      </c>
      <c r="W6372" s="43">
        <v>4223.4274599574283</v>
      </c>
      <c r="X6372" s="43">
        <v>0</v>
      </c>
      <c r="Y6372" s="43">
        <v>0</v>
      </c>
      <c r="Z6372" s="43">
        <v>4223.4274599574283</v>
      </c>
      <c r="AB6372" s="43">
        <v>240.21243284095206</v>
      </c>
      <c r="AC6372" s="43">
        <v>0</v>
      </c>
      <c r="AD6372" s="43">
        <v>0</v>
      </c>
      <c r="AE6372" s="43">
        <v>240.21243284095206</v>
      </c>
      <c r="AG6372" s="43">
        <v>7766883.0988617102</v>
      </c>
      <c r="AH6372" s="43">
        <v>912260.33135080454</v>
      </c>
      <c r="AI6372" s="43">
        <v>0</v>
      </c>
      <c r="AJ6372" s="43">
        <v>1008892217.9319986</v>
      </c>
      <c r="AK6372" s="43">
        <v>1016659101.0308603</v>
      </c>
    </row>
    <row r="6373" spans="3:37" x14ac:dyDescent="0.2">
      <c r="C6373" s="43">
        <v>6.0409686600093073E-4</v>
      </c>
      <c r="D6373" s="43">
        <v>5.5682935632487718E-2</v>
      </c>
      <c r="E6373" s="43">
        <v>4.9433889356073681</v>
      </c>
      <c r="F6373" s="43">
        <v>4.017645028688829</v>
      </c>
      <c r="H6373" s="43">
        <v>9.7139967314752163E-5</v>
      </c>
      <c r="I6373" s="43">
        <v>0.11851849884275423</v>
      </c>
      <c r="J6373" s="43">
        <v>0</v>
      </c>
      <c r="K6373" s="43">
        <v>1</v>
      </c>
      <c r="M6373" s="43">
        <v>7.8893338142236313E-3</v>
      </c>
      <c r="N6373" s="43">
        <v>4.3930852772555991E-2</v>
      </c>
      <c r="O6373" s="43">
        <v>0</v>
      </c>
      <c r="P6373" s="43">
        <v>1</v>
      </c>
      <c r="R6373" s="43">
        <v>636.89975066527938</v>
      </c>
      <c r="S6373" s="43">
        <v>217.98492868694473</v>
      </c>
      <c r="T6373" s="43">
        <v>6562.2434623483432</v>
      </c>
      <c r="U6373" s="43">
        <v>7417.1281417005675</v>
      </c>
      <c r="W6373" s="43">
        <v>3148.4431805298336</v>
      </c>
      <c r="X6373" s="43">
        <v>0</v>
      </c>
      <c r="Y6373" s="43">
        <v>0</v>
      </c>
      <c r="Z6373" s="43">
        <v>3148.4431805298336</v>
      </c>
      <c r="AB6373" s="43">
        <v>205.64729820140113</v>
      </c>
      <c r="AC6373" s="43">
        <v>0</v>
      </c>
      <c r="AD6373" s="43">
        <v>0</v>
      </c>
      <c r="AE6373" s="43">
        <v>205.64729820140113</v>
      </c>
      <c r="AG6373" s="43">
        <v>5789987.0089943642</v>
      </c>
      <c r="AH6373" s="43">
        <v>680063.72699444403</v>
      </c>
      <c r="AI6373" s="43">
        <v>0</v>
      </c>
      <c r="AJ6373" s="43">
        <v>863718652.4458847</v>
      </c>
      <c r="AK6373" s="43">
        <v>869508639.45487905</v>
      </c>
    </row>
    <row r="6374" spans="3:37" x14ac:dyDescent="0.2">
      <c r="C6374" s="43">
        <v>6.1361177667007549E-4</v>
      </c>
      <c r="D6374" s="43">
        <v>5.557518597147193E-2</v>
      </c>
      <c r="E6374" s="43">
        <v>7.1739199248571435</v>
      </c>
      <c r="F6374" s="43">
        <v>1.1060770733199081</v>
      </c>
      <c r="H6374" s="43">
        <v>9.06451173500189E-5</v>
      </c>
      <c r="I6374" s="43">
        <v>9.3358888058286155E-2</v>
      </c>
      <c r="J6374" s="43">
        <v>0</v>
      </c>
      <c r="K6374" s="43">
        <v>1</v>
      </c>
      <c r="M6374" s="43">
        <v>7.816290298285072E-3</v>
      </c>
      <c r="N6374" s="43">
        <v>4.661941251477586E-2</v>
      </c>
      <c r="O6374" s="43">
        <v>0</v>
      </c>
      <c r="P6374" s="43">
        <v>1</v>
      </c>
      <c r="R6374" s="43">
        <v>645.67947860399033</v>
      </c>
      <c r="S6374" s="43">
        <v>160.22949310449698</v>
      </c>
      <c r="T6374" s="43">
        <v>6899.3765763932861</v>
      </c>
      <c r="U6374" s="43">
        <v>7705.2855481017732</v>
      </c>
      <c r="W6374" s="43">
        <v>4632.0528766285379</v>
      </c>
      <c r="X6374" s="43">
        <v>0</v>
      </c>
      <c r="Y6374" s="43">
        <v>0</v>
      </c>
      <c r="Z6374" s="43">
        <v>4632.0528766285379</v>
      </c>
      <c r="AB6374" s="43">
        <v>7.3286214650548036</v>
      </c>
      <c r="AC6374" s="43">
        <v>0</v>
      </c>
      <c r="AD6374" s="43">
        <v>0</v>
      </c>
      <c r="AE6374" s="43">
        <v>7.3286214650548036</v>
      </c>
      <c r="AG6374" s="43">
        <v>8518345.2401198819</v>
      </c>
      <c r="AH6374" s="43">
        <v>1000523.4213517642</v>
      </c>
      <c r="AI6374" s="43">
        <v>0</v>
      </c>
      <c r="AJ6374" s="43">
        <v>30780210.153230175</v>
      </c>
      <c r="AK6374" s="43">
        <v>39298555.393350057</v>
      </c>
    </row>
    <row r="6375" spans="3:37" x14ac:dyDescent="0.2">
      <c r="C6375" s="43">
        <v>6.1924018907189016E-4</v>
      </c>
      <c r="D6375" s="43">
        <v>6.0609145388678676E-2</v>
      </c>
      <c r="E6375" s="43">
        <v>5.2239640735787241</v>
      </c>
      <c r="F6375" s="43">
        <v>3.1207817923416403</v>
      </c>
      <c r="H6375" s="43">
        <v>9.1799218270849359E-5</v>
      </c>
      <c r="I6375" s="43">
        <v>0.10288853077084348</v>
      </c>
      <c r="J6375" s="43">
        <v>0</v>
      </c>
      <c r="K6375" s="43">
        <v>1</v>
      </c>
      <c r="M6375" s="43">
        <v>7.7789184396728061E-3</v>
      </c>
      <c r="N6375" s="43">
        <v>4.5511797520575735E-2</v>
      </c>
      <c r="O6375" s="43">
        <v>0</v>
      </c>
      <c r="P6375" s="43">
        <v>1</v>
      </c>
      <c r="R6375" s="43">
        <v>710.62366751855211</v>
      </c>
      <c r="S6375" s="43">
        <v>178.83327146040278</v>
      </c>
      <c r="T6375" s="43">
        <v>6703.2525091307107</v>
      </c>
      <c r="U6375" s="43">
        <v>7592.7094481096656</v>
      </c>
      <c r="W6375" s="43">
        <v>3712.2725089516684</v>
      </c>
      <c r="X6375" s="43">
        <v>0</v>
      </c>
      <c r="Y6375" s="43">
        <v>0</v>
      </c>
      <c r="Z6375" s="43">
        <v>3712.2725089516684</v>
      </c>
      <c r="AB6375" s="43">
        <v>161.25731767500119</v>
      </c>
      <c r="AC6375" s="43">
        <v>0</v>
      </c>
      <c r="AD6375" s="43">
        <v>0</v>
      </c>
      <c r="AE6375" s="43">
        <v>161.25731767500119</v>
      </c>
      <c r="AG6375" s="43">
        <v>6826869.1439621178</v>
      </c>
      <c r="AH6375" s="43">
        <v>801850.86193356034</v>
      </c>
      <c r="AI6375" s="43">
        <v>0</v>
      </c>
      <c r="AJ6375" s="43">
        <v>677280734.23500502</v>
      </c>
      <c r="AK6375" s="43">
        <v>684107603.37896717</v>
      </c>
    </row>
    <row r="6376" spans="3:37" x14ac:dyDescent="0.2">
      <c r="C6376" s="43">
        <v>6.3040391362800818E-4</v>
      </c>
      <c r="D6376" s="43">
        <v>5.5379033810290079E-2</v>
      </c>
      <c r="E6376" s="43">
        <v>8.215305617679741</v>
      </c>
      <c r="F6376" s="43">
        <v>2.5966827385408013</v>
      </c>
      <c r="H6376" s="43">
        <v>8.2987131275337358E-5</v>
      </c>
      <c r="I6376" s="43">
        <v>0.10784869727050184</v>
      </c>
      <c r="J6376" s="43">
        <v>0</v>
      </c>
      <c r="K6376" s="43">
        <v>1</v>
      </c>
      <c r="M6376" s="43">
        <v>7.8759934318760605E-3</v>
      </c>
      <c r="N6376" s="43">
        <v>4.7200677223758869E-2</v>
      </c>
      <c r="O6376" s="43">
        <v>0</v>
      </c>
      <c r="P6376" s="43">
        <v>1</v>
      </c>
      <c r="R6376" s="43">
        <v>661.00789675525004</v>
      </c>
      <c r="S6376" s="43">
        <v>169.46032240307858</v>
      </c>
      <c r="T6376" s="43">
        <v>7038.7566053236778</v>
      </c>
      <c r="U6376" s="43">
        <v>7869.2248244820066</v>
      </c>
      <c r="W6376" s="43">
        <v>5430.3818875440757</v>
      </c>
      <c r="X6376" s="43">
        <v>0</v>
      </c>
      <c r="Y6376" s="43">
        <v>0</v>
      </c>
      <c r="Z6376" s="43">
        <v>5430.3818875440757</v>
      </c>
      <c r="AB6376" s="43">
        <v>112.92992917034468</v>
      </c>
      <c r="AC6376" s="43">
        <v>0</v>
      </c>
      <c r="AD6376" s="43">
        <v>0</v>
      </c>
      <c r="AE6376" s="43">
        <v>112.92992917034468</v>
      </c>
      <c r="AG6376" s="43">
        <v>9986472.291193556</v>
      </c>
      <c r="AH6376" s="43">
        <v>1172962.4877095204</v>
      </c>
      <c r="AI6376" s="43">
        <v>0</v>
      </c>
      <c r="AJ6376" s="43">
        <v>474305702.51544768</v>
      </c>
      <c r="AK6376" s="43">
        <v>484292174.80664122</v>
      </c>
    </row>
    <row r="6377" spans="3:37" x14ac:dyDescent="0.2">
      <c r="C6377" s="43">
        <v>6.1853273545486864E-4</v>
      </c>
      <c r="D6377" s="43">
        <v>5.6132095032727203E-2</v>
      </c>
      <c r="E6377" s="43">
        <v>4.6026054088934787</v>
      </c>
      <c r="F6377" s="43">
        <v>3.7186642094994404</v>
      </c>
      <c r="H6377" s="43">
        <v>1.1051804097361728E-4</v>
      </c>
      <c r="I6377" s="43">
        <v>0.12450418671380636</v>
      </c>
      <c r="J6377" s="43">
        <v>0</v>
      </c>
      <c r="K6377" s="43">
        <v>1</v>
      </c>
      <c r="M6377" s="43">
        <v>7.883411063714485E-3</v>
      </c>
      <c r="N6377" s="43">
        <v>4.4997898270560159E-2</v>
      </c>
      <c r="O6377" s="43">
        <v>0</v>
      </c>
      <c r="P6377" s="43">
        <v>1</v>
      </c>
      <c r="R6377" s="43">
        <v>657.37973793373396</v>
      </c>
      <c r="S6377" s="43">
        <v>260.53106008247448</v>
      </c>
      <c r="T6377" s="43">
        <v>6716.5890150120022</v>
      </c>
      <c r="U6377" s="43">
        <v>7634.4998130282111</v>
      </c>
      <c r="W6377" s="43">
        <v>3025.6595375107813</v>
      </c>
      <c r="X6377" s="43">
        <v>0</v>
      </c>
      <c r="Y6377" s="43">
        <v>0</v>
      </c>
      <c r="Z6377" s="43">
        <v>3025.6595375107813</v>
      </c>
      <c r="AB6377" s="43">
        <v>191.22983991605037</v>
      </c>
      <c r="AC6377" s="43">
        <v>0</v>
      </c>
      <c r="AD6377" s="43">
        <v>0</v>
      </c>
      <c r="AE6377" s="43">
        <v>191.22983991605037</v>
      </c>
      <c r="AG6377" s="43">
        <v>5564187.8894823268</v>
      </c>
      <c r="AH6377" s="43">
        <v>653542.4601023288</v>
      </c>
      <c r="AI6377" s="43">
        <v>0</v>
      </c>
      <c r="AJ6377" s="43">
        <v>803165327.64741158</v>
      </c>
      <c r="AK6377" s="43">
        <v>808729515.53689396</v>
      </c>
    </row>
    <row r="6378" spans="3:37" x14ac:dyDescent="0.2">
      <c r="C6378" s="43">
        <v>6.3118078007107226E-4</v>
      </c>
      <c r="D6378" s="43">
        <v>4.9848486888768646E-2</v>
      </c>
      <c r="E6378" s="43">
        <v>2.1743487596268487</v>
      </c>
      <c r="F6378" s="43">
        <v>3.5620181284561561</v>
      </c>
      <c r="H6378" s="43">
        <v>9.1005255158149723E-5</v>
      </c>
      <c r="I6378" s="43">
        <v>9.2599556232640934E-2</v>
      </c>
      <c r="J6378" s="43">
        <v>0</v>
      </c>
      <c r="K6378" s="43">
        <v>1</v>
      </c>
      <c r="M6378" s="43">
        <v>7.8167984432879773E-3</v>
      </c>
      <c r="N6378" s="43">
        <v>4.7596961108584912E-2</v>
      </c>
      <c r="O6378" s="43">
        <v>0</v>
      </c>
      <c r="P6378" s="43">
        <v>1</v>
      </c>
      <c r="R6378" s="43">
        <v>595.72814510506885</v>
      </c>
      <c r="S6378" s="43">
        <v>159.55769355517165</v>
      </c>
      <c r="T6378" s="43">
        <v>7044.5054922787513</v>
      </c>
      <c r="U6378" s="43">
        <v>7799.7913309389915</v>
      </c>
      <c r="W6378" s="43">
        <v>1295.3207533840098</v>
      </c>
      <c r="X6378" s="43">
        <v>0</v>
      </c>
      <c r="Y6378" s="43">
        <v>0</v>
      </c>
      <c r="Z6378" s="43">
        <v>1295.3207533840098</v>
      </c>
      <c r="AB6378" s="43">
        <v>163.31049489080982</v>
      </c>
      <c r="AC6378" s="43">
        <v>0</v>
      </c>
      <c r="AD6378" s="43">
        <v>0</v>
      </c>
      <c r="AE6378" s="43">
        <v>163.31049489080982</v>
      </c>
      <c r="AG6378" s="43">
        <v>2382094.865473194</v>
      </c>
      <c r="AH6378" s="43">
        <v>279789.28273094608</v>
      </c>
      <c r="AI6378" s="43">
        <v>0</v>
      </c>
      <c r="AJ6378" s="43">
        <v>685904078.54140127</v>
      </c>
      <c r="AK6378" s="43">
        <v>688286173.40687442</v>
      </c>
    </row>
    <row r="6379" spans="3:37" x14ac:dyDescent="0.2">
      <c r="C6379" s="43">
        <v>5.990329042337624E-4</v>
      </c>
      <c r="D6379" s="43">
        <v>5.5094602927096559E-2</v>
      </c>
      <c r="E6379" s="43">
        <v>1.7364157306752526</v>
      </c>
      <c r="F6379" s="43">
        <v>1.936569724409114</v>
      </c>
      <c r="H6379" s="43">
        <v>9.2481337617189574E-5</v>
      </c>
      <c r="I6379" s="43">
        <v>8.9398601039143946E-2</v>
      </c>
      <c r="J6379" s="43">
        <v>0</v>
      </c>
      <c r="K6379" s="43">
        <v>1</v>
      </c>
      <c r="M6379" s="43">
        <v>7.8605777794591436E-3</v>
      </c>
      <c r="N6379" s="43">
        <v>4.6400596598983546E-2</v>
      </c>
      <c r="O6379" s="43">
        <v>0</v>
      </c>
      <c r="P6379" s="43">
        <v>1</v>
      </c>
      <c r="R6379" s="43">
        <v>624.8878903015318</v>
      </c>
      <c r="S6379" s="43">
        <v>156.54067355336105</v>
      </c>
      <c r="T6379" s="43">
        <v>6905.9019301064791</v>
      </c>
      <c r="U6379" s="43">
        <v>7687.3304939613718</v>
      </c>
      <c r="W6379" s="43">
        <v>1085.0651626280514</v>
      </c>
      <c r="X6379" s="43">
        <v>0</v>
      </c>
      <c r="Y6379" s="43">
        <v>0</v>
      </c>
      <c r="Z6379" s="43">
        <v>1085.0651626280514</v>
      </c>
      <c r="AB6379" s="43">
        <v>62.621865475073925</v>
      </c>
      <c r="AC6379" s="43">
        <v>0</v>
      </c>
      <c r="AD6379" s="43">
        <v>0</v>
      </c>
      <c r="AE6379" s="43">
        <v>62.621865475073925</v>
      </c>
      <c r="AG6379" s="43">
        <v>1995434.8340729866</v>
      </c>
      <c r="AH6379" s="43">
        <v>234374.0751276591</v>
      </c>
      <c r="AI6379" s="43">
        <v>0</v>
      </c>
      <c r="AJ6379" s="43">
        <v>263011834.99531049</v>
      </c>
      <c r="AK6379" s="43">
        <v>265007269.82938346</v>
      </c>
    </row>
    <row r="6380" spans="3:37" x14ac:dyDescent="0.2">
      <c r="C6380" s="43">
        <v>6.1184078153320165E-4</v>
      </c>
      <c r="D6380" s="43">
        <v>5.3561979678631473E-2</v>
      </c>
      <c r="E6380" s="43">
        <v>11.538236488943346</v>
      </c>
      <c r="F6380" s="43">
        <v>4.784082151960722</v>
      </c>
      <c r="H6380" s="43">
        <v>9.8368780776736386E-5</v>
      </c>
      <c r="I6380" s="43">
        <v>9.9469475631912344E-2</v>
      </c>
      <c r="J6380" s="43">
        <v>0</v>
      </c>
      <c r="K6380" s="43">
        <v>1</v>
      </c>
      <c r="M6380" s="43">
        <v>7.7958906901315706E-3</v>
      </c>
      <c r="N6380" s="43">
        <v>4.6369818779867122E-2</v>
      </c>
      <c r="O6380" s="43">
        <v>0</v>
      </c>
      <c r="P6380" s="43">
        <v>1</v>
      </c>
      <c r="R6380" s="43">
        <v>620.49375400228303</v>
      </c>
      <c r="S6380" s="43">
        <v>185.26334019703839</v>
      </c>
      <c r="T6380" s="43">
        <v>6844.5281255091113</v>
      </c>
      <c r="U6380" s="43">
        <v>7650.285219708433</v>
      </c>
      <c r="W6380" s="43">
        <v>7159.4036735905784</v>
      </c>
      <c r="X6380" s="43">
        <v>0</v>
      </c>
      <c r="Y6380" s="43">
        <v>0</v>
      </c>
      <c r="Z6380" s="43">
        <v>7159.4036735905784</v>
      </c>
      <c r="AB6380" s="43">
        <v>251.23592937177665</v>
      </c>
      <c r="AC6380" s="43">
        <v>0</v>
      </c>
      <c r="AD6380" s="43">
        <v>0</v>
      </c>
      <c r="AE6380" s="43">
        <v>251.23592937177665</v>
      </c>
      <c r="AG6380" s="43">
        <v>13166143.355733074</v>
      </c>
      <c r="AH6380" s="43">
        <v>1546431.1934955649</v>
      </c>
      <c r="AI6380" s="43">
        <v>0</v>
      </c>
      <c r="AJ6380" s="43">
        <v>1055190903.3614619</v>
      </c>
      <c r="AK6380" s="43">
        <v>1068357046.7171949</v>
      </c>
    </row>
    <row r="6381" spans="3:37" x14ac:dyDescent="0.2">
      <c r="C6381" s="43">
        <v>6.0856743637975282E-4</v>
      </c>
      <c r="D6381" s="43">
        <v>4.6900777584980839E-2</v>
      </c>
      <c r="E6381" s="43">
        <v>9.0982091228681803</v>
      </c>
      <c r="F6381" s="43">
        <v>2.0056317077345702</v>
      </c>
      <c r="H6381" s="43">
        <v>8.8700346132830488E-5</v>
      </c>
      <c r="I6381" s="43">
        <v>8.1307916430919364E-2</v>
      </c>
      <c r="J6381" s="43">
        <v>0</v>
      </c>
      <c r="K6381" s="43">
        <v>1</v>
      </c>
      <c r="M6381" s="43">
        <v>7.8784249119548955E-3</v>
      </c>
      <c r="N6381" s="43">
        <v>4.7473516967870388E-2</v>
      </c>
      <c r="O6381" s="43">
        <v>0</v>
      </c>
      <c r="P6381" s="43">
        <v>1</v>
      </c>
      <c r="R6381" s="43">
        <v>540.4196427284453</v>
      </c>
      <c r="S6381" s="43">
        <v>136.55277162264397</v>
      </c>
      <c r="T6381" s="43">
        <v>7081.6291444611934</v>
      </c>
      <c r="U6381" s="43">
        <v>7758.6015588122827</v>
      </c>
      <c r="W6381" s="43">
        <v>4916.8509236491036</v>
      </c>
      <c r="X6381" s="43">
        <v>0</v>
      </c>
      <c r="Y6381" s="43">
        <v>0</v>
      </c>
      <c r="Z6381" s="43">
        <v>4916.8509236491036</v>
      </c>
      <c r="AB6381" s="43">
        <v>58.150554718503471</v>
      </c>
      <c r="AC6381" s="43">
        <v>0</v>
      </c>
      <c r="AD6381" s="43">
        <v>0</v>
      </c>
      <c r="AE6381" s="43">
        <v>58.150554718503471</v>
      </c>
      <c r="AG6381" s="43">
        <v>9042088.8485907018</v>
      </c>
      <c r="AH6381" s="43">
        <v>1062039.7995082063</v>
      </c>
      <c r="AI6381" s="43">
        <v>0</v>
      </c>
      <c r="AJ6381" s="43">
        <v>244232329.81771457</v>
      </c>
      <c r="AK6381" s="43">
        <v>253274418.66630527</v>
      </c>
    </row>
    <row r="6382" spans="3:37" x14ac:dyDescent="0.2">
      <c r="C6382" s="43">
        <v>6.1568228710551232E-4</v>
      </c>
      <c r="D6382" s="43">
        <v>5.0012227405804743E-2</v>
      </c>
      <c r="E6382" s="43">
        <v>5.7451669580781886</v>
      </c>
      <c r="F6382" s="43">
        <v>3.997939959002172</v>
      </c>
      <c r="H6382" s="43">
        <v>9.5346793187345291E-5</v>
      </c>
      <c r="I6382" s="43">
        <v>9.3791781650611722E-2</v>
      </c>
      <c r="J6382" s="43">
        <v>0</v>
      </c>
      <c r="K6382" s="43">
        <v>1</v>
      </c>
      <c r="M6382" s="43">
        <v>7.8967328732311159E-3</v>
      </c>
      <c r="N6382" s="43">
        <v>4.5858512525537742E-2</v>
      </c>
      <c r="O6382" s="43">
        <v>0</v>
      </c>
      <c r="P6382" s="43">
        <v>1</v>
      </c>
      <c r="R6382" s="43">
        <v>583.00896008802863</v>
      </c>
      <c r="S6382" s="43">
        <v>169.32194533644787</v>
      </c>
      <c r="T6382" s="43">
        <v>6856.6153042370597</v>
      </c>
      <c r="U6382" s="43">
        <v>7608.9462096615362</v>
      </c>
      <c r="W6382" s="43">
        <v>3349.4838137612674</v>
      </c>
      <c r="X6382" s="43">
        <v>0</v>
      </c>
      <c r="Y6382" s="43">
        <v>0</v>
      </c>
      <c r="Z6382" s="43">
        <v>3349.4838137612674</v>
      </c>
      <c r="AB6382" s="43">
        <v>187.01736679574978</v>
      </c>
      <c r="AC6382" s="43">
        <v>0</v>
      </c>
      <c r="AD6382" s="43">
        <v>0</v>
      </c>
      <c r="AE6382" s="43">
        <v>187.01736679574978</v>
      </c>
      <c r="AG6382" s="43">
        <v>6159700.733506971</v>
      </c>
      <c r="AH6382" s="43">
        <v>723488.50377243373</v>
      </c>
      <c r="AI6382" s="43">
        <v>0</v>
      </c>
      <c r="AJ6382" s="43">
        <v>785472940.54214907</v>
      </c>
      <c r="AK6382" s="43">
        <v>791632641.27565598</v>
      </c>
    </row>
    <row r="6383" spans="3:37" x14ac:dyDescent="0.2">
      <c r="C6383" s="43">
        <v>6.0721356395552627E-4</v>
      </c>
      <c r="D6383" s="43">
        <v>7.042728686326849E-2</v>
      </c>
      <c r="E6383" s="43">
        <v>6.4869293641905097</v>
      </c>
      <c r="F6383" s="43">
        <v>7.6119453084515989</v>
      </c>
      <c r="H6383" s="43">
        <v>8.840961936939941E-5</v>
      </c>
      <c r="I6383" s="43">
        <v>9.6535765073342841E-2</v>
      </c>
      <c r="J6383" s="43">
        <v>0</v>
      </c>
      <c r="K6383" s="43">
        <v>1</v>
      </c>
      <c r="M6383" s="43">
        <v>7.9203963115836995E-3</v>
      </c>
      <c r="N6383" s="43">
        <v>4.5801066666276813E-2</v>
      </c>
      <c r="O6383" s="43">
        <v>0</v>
      </c>
      <c r="P6383" s="43">
        <v>1</v>
      </c>
      <c r="R6383" s="43">
        <v>809.70122260881249</v>
      </c>
      <c r="S6383" s="43">
        <v>161.59582511147795</v>
      </c>
      <c r="T6383" s="43">
        <v>6868.5470587470309</v>
      </c>
      <c r="U6383" s="43">
        <v>7839.8441064673216</v>
      </c>
      <c r="W6383" s="43">
        <v>5252.4746371620622</v>
      </c>
      <c r="X6383" s="43">
        <v>0</v>
      </c>
      <c r="Y6383" s="43">
        <v>0</v>
      </c>
      <c r="Z6383" s="43">
        <v>5252.4746371620622</v>
      </c>
      <c r="AB6383" s="43">
        <v>572.84592140811719</v>
      </c>
      <c r="AC6383" s="43">
        <v>0</v>
      </c>
      <c r="AD6383" s="43">
        <v>0</v>
      </c>
      <c r="AE6383" s="43">
        <v>572.84592140811719</v>
      </c>
      <c r="AG6383" s="43">
        <v>9659300.8577410318</v>
      </c>
      <c r="AH6383" s="43">
        <v>1134534.5216270054</v>
      </c>
      <c r="AI6383" s="43">
        <v>0</v>
      </c>
      <c r="AJ6383" s="43">
        <v>2405952869.9140921</v>
      </c>
      <c r="AK6383" s="43">
        <v>2415612170.7718329</v>
      </c>
    </row>
    <row r="6384" spans="3:37" x14ac:dyDescent="0.2">
      <c r="C6384" s="43">
        <v>6.0120220322428257E-4</v>
      </c>
      <c r="D6384" s="43">
        <v>6.2190406900628159E-2</v>
      </c>
      <c r="E6384" s="43">
        <v>2.763762848602318</v>
      </c>
      <c r="F6384" s="43">
        <v>2.7700447099948637</v>
      </c>
      <c r="H6384" s="43">
        <v>9.0543184721125769E-5</v>
      </c>
      <c r="I6384" s="43">
        <v>9.9191026537487445E-2</v>
      </c>
      <c r="J6384" s="43">
        <v>0</v>
      </c>
      <c r="K6384" s="43">
        <v>1</v>
      </c>
      <c r="M6384" s="43">
        <v>7.901927880858306E-3</v>
      </c>
      <c r="N6384" s="43">
        <v>4.6516770974842969E-2</v>
      </c>
      <c r="O6384" s="43">
        <v>0</v>
      </c>
      <c r="P6384" s="43">
        <v>1</v>
      </c>
      <c r="R6384" s="43">
        <v>707.92350867660048</v>
      </c>
      <c r="S6384" s="43">
        <v>170.047606615836</v>
      </c>
      <c r="T6384" s="43">
        <v>6959.6114571920507</v>
      </c>
      <c r="U6384" s="43">
        <v>7837.5825724844872</v>
      </c>
      <c r="W6384" s="43">
        <v>1956.532692932589</v>
      </c>
      <c r="X6384" s="43">
        <v>0</v>
      </c>
      <c r="Y6384" s="43">
        <v>0</v>
      </c>
      <c r="Z6384" s="43">
        <v>1956.532692932589</v>
      </c>
      <c r="AB6384" s="43">
        <v>134.07701999270012</v>
      </c>
      <c r="AC6384" s="43">
        <v>0</v>
      </c>
      <c r="AD6384" s="43">
        <v>0</v>
      </c>
      <c r="AE6384" s="43">
        <v>134.07701999270012</v>
      </c>
      <c r="AG6384" s="43">
        <v>3598063.6223030314</v>
      </c>
      <c r="AH6384" s="43">
        <v>422611.06167343922</v>
      </c>
      <c r="AI6384" s="43">
        <v>0</v>
      </c>
      <c r="AJ6384" s="43">
        <v>563123483.96934044</v>
      </c>
      <c r="AK6384" s="43">
        <v>566721547.59164345</v>
      </c>
    </row>
    <row r="6385" spans="3:37" x14ac:dyDescent="0.2">
      <c r="C6385" s="43">
        <v>6.1954461278224127E-4</v>
      </c>
      <c r="D6385" s="43">
        <v>5.3688732691924597E-2</v>
      </c>
      <c r="E6385" s="43">
        <v>1.7591635912871957</v>
      </c>
      <c r="F6385" s="43">
        <v>4.6771574540392482</v>
      </c>
      <c r="H6385" s="43">
        <v>8.6982570551281854E-5</v>
      </c>
      <c r="I6385" s="43">
        <v>8.62615934620799E-2</v>
      </c>
      <c r="J6385" s="43">
        <v>0</v>
      </c>
      <c r="K6385" s="43">
        <v>1</v>
      </c>
      <c r="M6385" s="43">
        <v>7.8036006301674165E-3</v>
      </c>
      <c r="N6385" s="43">
        <v>4.3609588806540388E-2</v>
      </c>
      <c r="O6385" s="43">
        <v>0</v>
      </c>
      <c r="P6385" s="43">
        <v>1</v>
      </c>
      <c r="R6385" s="43">
        <v>629.79340772434443</v>
      </c>
      <c r="S6385" s="43">
        <v>142.06663280525984</v>
      </c>
      <c r="T6385" s="43">
        <v>6443.4638993794733</v>
      </c>
      <c r="U6385" s="43">
        <v>7215.323939909078</v>
      </c>
      <c r="W6385" s="43">
        <v>1107.9096329013589</v>
      </c>
      <c r="X6385" s="43">
        <v>0</v>
      </c>
      <c r="Y6385" s="43">
        <v>0</v>
      </c>
      <c r="Z6385" s="43">
        <v>1107.9096329013589</v>
      </c>
      <c r="AB6385" s="43">
        <v>247.79589903786371</v>
      </c>
      <c r="AC6385" s="43">
        <v>0</v>
      </c>
      <c r="AD6385" s="43">
        <v>0</v>
      </c>
      <c r="AE6385" s="43">
        <v>247.79589903786371</v>
      </c>
      <c r="AG6385" s="43">
        <v>2037445.814905599</v>
      </c>
      <c r="AH6385" s="43">
        <v>239308.48070669352</v>
      </c>
      <c r="AI6385" s="43">
        <v>0</v>
      </c>
      <c r="AJ6385" s="43">
        <v>1040742775.9590275</v>
      </c>
      <c r="AK6385" s="43">
        <v>1042780221.7739332</v>
      </c>
    </row>
    <row r="6386" spans="3:37" x14ac:dyDescent="0.2">
      <c r="C6386" s="43">
        <v>6.0975649448310998E-4</v>
      </c>
      <c r="D6386" s="43">
        <v>5.7351711179679743E-2</v>
      </c>
      <c r="E6386" s="43">
        <v>10.451586285154271</v>
      </c>
      <c r="F6386" s="43">
        <v>3.9709478084853518</v>
      </c>
      <c r="H6386" s="43">
        <v>9.1803320164229874E-5</v>
      </c>
      <c r="I6386" s="43">
        <v>0.10237951715308147</v>
      </c>
      <c r="J6386" s="43">
        <v>0</v>
      </c>
      <c r="K6386" s="43">
        <v>1</v>
      </c>
      <c r="M6386" s="43">
        <v>7.9138501737981981E-3</v>
      </c>
      <c r="N6386" s="43">
        <v>4.6686221750285695E-2</v>
      </c>
      <c r="O6386" s="43">
        <v>0</v>
      </c>
      <c r="P6386" s="43">
        <v>1</v>
      </c>
      <c r="R6386" s="43">
        <v>662.13293069719589</v>
      </c>
      <c r="S6386" s="43">
        <v>177.95649278477183</v>
      </c>
      <c r="T6386" s="43">
        <v>6995.5026457056902</v>
      </c>
      <c r="U6386" s="43">
        <v>7835.5920691876581</v>
      </c>
      <c r="W6386" s="43">
        <v>6920.3394574238155</v>
      </c>
      <c r="X6386" s="43">
        <v>0</v>
      </c>
      <c r="Y6386" s="43">
        <v>0</v>
      </c>
      <c r="Z6386" s="43">
        <v>6920.3394574238155</v>
      </c>
      <c r="AB6386" s="43">
        <v>210.48637459374748</v>
      </c>
      <c r="AC6386" s="43">
        <v>0</v>
      </c>
      <c r="AD6386" s="43">
        <v>0</v>
      </c>
      <c r="AE6386" s="43">
        <v>210.48637459374748</v>
      </c>
      <c r="AG6386" s="43">
        <v>12726504.262202397</v>
      </c>
      <c r="AH6386" s="43">
        <v>1494793.3228035441</v>
      </c>
      <c r="AI6386" s="43">
        <v>0</v>
      </c>
      <c r="AJ6386" s="43">
        <v>884042773.29373944</v>
      </c>
      <c r="AK6386" s="43">
        <v>896769277.55594182</v>
      </c>
    </row>
    <row r="6387" spans="3:37" x14ac:dyDescent="0.2">
      <c r="C6387" s="43">
        <v>6.1425188189290214E-4</v>
      </c>
      <c r="D6387" s="43">
        <v>4.9666917252583001E-2</v>
      </c>
      <c r="E6387" s="43">
        <v>3.1579473251334016</v>
      </c>
      <c r="F6387" s="43">
        <v>2.0318383948526537</v>
      </c>
      <c r="H6387" s="43">
        <v>9.0671689172538983E-5</v>
      </c>
      <c r="I6387" s="43">
        <v>6.3894307866650846E-2</v>
      </c>
      <c r="J6387" s="43">
        <v>0</v>
      </c>
      <c r="K6387" s="43">
        <v>1</v>
      </c>
      <c r="M6387" s="43">
        <v>7.8880577366526872E-3</v>
      </c>
      <c r="N6387" s="43">
        <v>4.1467125656851928E-2</v>
      </c>
      <c r="O6387" s="43">
        <v>0</v>
      </c>
      <c r="P6387" s="43">
        <v>1</v>
      </c>
      <c r="R6387" s="43">
        <v>577.63842258639056</v>
      </c>
      <c r="S6387" s="43">
        <v>109.69232691450664</v>
      </c>
      <c r="T6387" s="43">
        <v>6193.2182703619374</v>
      </c>
      <c r="U6387" s="43">
        <v>6880.5490198628349</v>
      </c>
      <c r="W6387" s="43">
        <v>1824.1517115009694</v>
      </c>
      <c r="X6387" s="43">
        <v>0</v>
      </c>
      <c r="Y6387" s="43">
        <v>0</v>
      </c>
      <c r="Z6387" s="43">
        <v>1824.1517115009694</v>
      </c>
      <c r="AB6387" s="43">
        <v>63.775156796043333</v>
      </c>
      <c r="AC6387" s="43">
        <v>0</v>
      </c>
      <c r="AD6387" s="43">
        <v>0</v>
      </c>
      <c r="AE6387" s="43">
        <v>63.775156796043333</v>
      </c>
      <c r="AG6387" s="43">
        <v>3354614.9974502828</v>
      </c>
      <c r="AH6387" s="43">
        <v>394016.76968420937</v>
      </c>
      <c r="AI6387" s="43">
        <v>0</v>
      </c>
      <c r="AJ6387" s="43">
        <v>267855658.54338199</v>
      </c>
      <c r="AK6387" s="43">
        <v>271210273.54083228</v>
      </c>
    </row>
    <row r="6388" spans="3:37" x14ac:dyDescent="0.2">
      <c r="C6388" s="43">
        <v>6.3350902683212418E-4</v>
      </c>
      <c r="D6388" s="43">
        <v>5.1125231198948885E-2</v>
      </c>
      <c r="E6388" s="43">
        <v>4.5574681195482531</v>
      </c>
      <c r="F6388" s="43">
        <v>2.1621615340964793</v>
      </c>
      <c r="H6388" s="43">
        <v>8.7461457981890322E-5</v>
      </c>
      <c r="I6388" s="43">
        <v>9.4776710446609125E-2</v>
      </c>
      <c r="J6388" s="43">
        <v>0</v>
      </c>
      <c r="K6388" s="43">
        <v>1</v>
      </c>
      <c r="M6388" s="43">
        <v>7.7818156012481729E-3</v>
      </c>
      <c r="N6388" s="43">
        <v>4.2966295147745207E-2</v>
      </c>
      <c r="O6388" s="43">
        <v>0</v>
      </c>
      <c r="P6388" s="43">
        <v>1</v>
      </c>
      <c r="R6388" s="43">
        <v>613.23998630427047</v>
      </c>
      <c r="S6388" s="43">
        <v>156.9497818769963</v>
      </c>
      <c r="T6388" s="43">
        <v>6330.6924503926239</v>
      </c>
      <c r="U6388" s="43">
        <v>7100.8822185738909</v>
      </c>
      <c r="W6388" s="43">
        <v>2794.8216872139201</v>
      </c>
      <c r="X6388" s="43">
        <v>0</v>
      </c>
      <c r="Y6388" s="43">
        <v>0</v>
      </c>
      <c r="Z6388" s="43">
        <v>2794.8216872139201</v>
      </c>
      <c r="AB6388" s="43">
        <v>76.257179788036225</v>
      </c>
      <c r="AC6388" s="43">
        <v>0</v>
      </c>
      <c r="AD6388" s="43">
        <v>0</v>
      </c>
      <c r="AE6388" s="43">
        <v>76.257179788036225</v>
      </c>
      <c r="AG6388" s="43">
        <v>5139677.0827863989</v>
      </c>
      <c r="AH6388" s="43">
        <v>603681.48443820677</v>
      </c>
      <c r="AI6388" s="43">
        <v>0</v>
      </c>
      <c r="AJ6388" s="43">
        <v>320280155.10975212</v>
      </c>
      <c r="AK6388" s="43">
        <v>325419832.1925385</v>
      </c>
    </row>
    <row r="6389" spans="3:37" x14ac:dyDescent="0.2">
      <c r="C6389" s="43">
        <v>6.1638538441211033E-4</v>
      </c>
      <c r="D6389" s="43">
        <v>5.2728941172433763E-2</v>
      </c>
      <c r="E6389" s="43">
        <v>8.3619208180823996</v>
      </c>
      <c r="F6389" s="43">
        <v>1.4187858501734456</v>
      </c>
      <c r="H6389" s="43">
        <v>9.2023069971136628E-5</v>
      </c>
      <c r="I6389" s="43">
        <v>0.11054427195012595</v>
      </c>
      <c r="J6389" s="43">
        <v>0</v>
      </c>
      <c r="K6389" s="43">
        <v>1</v>
      </c>
      <c r="M6389" s="43">
        <v>7.8010340525192954E-3</v>
      </c>
      <c r="N6389" s="43">
        <v>4.4766885335941344E-2</v>
      </c>
      <c r="O6389" s="43">
        <v>0</v>
      </c>
      <c r="P6389" s="43">
        <v>1</v>
      </c>
      <c r="R6389" s="43">
        <v>615.38053579757047</v>
      </c>
      <c r="S6389" s="43">
        <v>192.6084490429312</v>
      </c>
      <c r="T6389" s="43">
        <v>6612.2828938897574</v>
      </c>
      <c r="U6389" s="43">
        <v>7420.2718787302592</v>
      </c>
      <c r="W6389" s="43">
        <v>5145.7633133284062</v>
      </c>
      <c r="X6389" s="43">
        <v>0</v>
      </c>
      <c r="Y6389" s="43">
        <v>0</v>
      </c>
      <c r="Z6389" s="43">
        <v>5145.7633133284062</v>
      </c>
      <c r="AB6389" s="43">
        <v>27.57525471246684</v>
      </c>
      <c r="AC6389" s="43">
        <v>0</v>
      </c>
      <c r="AD6389" s="43">
        <v>0</v>
      </c>
      <c r="AE6389" s="43">
        <v>27.57525471246684</v>
      </c>
      <c r="AG6389" s="43">
        <v>9463058.7332109381</v>
      </c>
      <c r="AH6389" s="43">
        <v>1111484.8756789358</v>
      </c>
      <c r="AI6389" s="43">
        <v>0</v>
      </c>
      <c r="AJ6389" s="43">
        <v>115816069.79236072</v>
      </c>
      <c r="AK6389" s="43">
        <v>125279128.52557166</v>
      </c>
    </row>
    <row r="6390" spans="3:37" x14ac:dyDescent="0.2">
      <c r="C6390" s="43">
        <v>6.0877391682052819E-4</v>
      </c>
      <c r="D6390" s="43">
        <v>5.3597377792339126E-2</v>
      </c>
      <c r="E6390" s="43">
        <v>2.2358473478355587</v>
      </c>
      <c r="F6390" s="43">
        <v>2.2152220859591645</v>
      </c>
      <c r="H6390" s="43">
        <v>1.0156709223130278E-4</v>
      </c>
      <c r="I6390" s="43">
        <v>0.10413787378742778</v>
      </c>
      <c r="J6390" s="43">
        <v>0</v>
      </c>
      <c r="K6390" s="43">
        <v>1</v>
      </c>
      <c r="M6390" s="43">
        <v>7.8538304651774027E-3</v>
      </c>
      <c r="N6390" s="43">
        <v>4.7245145238013486E-2</v>
      </c>
      <c r="O6390" s="43">
        <v>0</v>
      </c>
      <c r="P6390" s="43">
        <v>1</v>
      </c>
      <c r="R6390" s="43">
        <v>617.79153333882891</v>
      </c>
      <c r="S6390" s="43">
        <v>200.26455885495469</v>
      </c>
      <c r="T6390" s="43">
        <v>7025.5622052126528</v>
      </c>
      <c r="U6390" s="43">
        <v>7843.6182974064359</v>
      </c>
      <c r="W6390" s="43">
        <v>1381.2875613308838</v>
      </c>
      <c r="X6390" s="43">
        <v>0</v>
      </c>
      <c r="Y6390" s="43">
        <v>0</v>
      </c>
      <c r="Z6390" s="43">
        <v>1381.2875613308838</v>
      </c>
      <c r="AB6390" s="43">
        <v>80.330668994015682</v>
      </c>
      <c r="AC6390" s="43">
        <v>0</v>
      </c>
      <c r="AD6390" s="43">
        <v>0</v>
      </c>
      <c r="AE6390" s="43">
        <v>80.330668994015682</v>
      </c>
      <c r="AG6390" s="43">
        <v>2540187.8252874953</v>
      </c>
      <c r="AH6390" s="43">
        <v>298358.11324747093</v>
      </c>
      <c r="AI6390" s="43">
        <v>0</v>
      </c>
      <c r="AJ6390" s="43">
        <v>337388809.77486587</v>
      </c>
      <c r="AK6390" s="43">
        <v>339928997.60015339</v>
      </c>
    </row>
    <row r="6391" spans="3:37" x14ac:dyDescent="0.2">
      <c r="C6391" s="43">
        <v>5.9917463645154691E-4</v>
      </c>
      <c r="D6391" s="43">
        <v>5.4777949632251022E-2</v>
      </c>
      <c r="E6391" s="43">
        <v>3.6175871723071653</v>
      </c>
      <c r="F6391" s="43">
        <v>2.1982956388688115</v>
      </c>
      <c r="H6391" s="43">
        <v>9.1635352714392049E-5</v>
      </c>
      <c r="I6391" s="43">
        <v>0.13074327036084366</v>
      </c>
      <c r="J6391" s="43">
        <v>0</v>
      </c>
      <c r="K6391" s="43">
        <v>1</v>
      </c>
      <c r="M6391" s="43">
        <v>7.8260481961854537E-3</v>
      </c>
      <c r="N6391" s="43">
        <v>4.6643213090584501E-2</v>
      </c>
      <c r="O6391" s="43">
        <v>0</v>
      </c>
      <c r="P6391" s="43">
        <v>1</v>
      </c>
      <c r="R6391" s="43">
        <v>621.44338024111119</v>
      </c>
      <c r="S6391" s="43">
        <v>226.84268162059129</v>
      </c>
      <c r="T6391" s="43">
        <v>6911.5165255430456</v>
      </c>
      <c r="U6391" s="43">
        <v>7759.802587404748</v>
      </c>
      <c r="W6391" s="43">
        <v>2248.1256006754479</v>
      </c>
      <c r="X6391" s="43">
        <v>0</v>
      </c>
      <c r="Y6391" s="43">
        <v>0</v>
      </c>
      <c r="Z6391" s="43">
        <v>2248.1256006754479</v>
      </c>
      <c r="AB6391" s="43">
        <v>79.679999481109334</v>
      </c>
      <c r="AC6391" s="43">
        <v>0</v>
      </c>
      <c r="AD6391" s="43">
        <v>0</v>
      </c>
      <c r="AE6391" s="43">
        <v>79.679999481109334</v>
      </c>
      <c r="AG6391" s="43">
        <v>4134302.9796421486</v>
      </c>
      <c r="AH6391" s="43">
        <v>485595.12974589673</v>
      </c>
      <c r="AI6391" s="43">
        <v>0</v>
      </c>
      <c r="AJ6391" s="43">
        <v>334655997.82065922</v>
      </c>
      <c r="AK6391" s="43">
        <v>338790300.80030137</v>
      </c>
    </row>
    <row r="6392" spans="3:37" x14ac:dyDescent="0.2">
      <c r="C6392" s="43">
        <v>6.0885702913931127E-4</v>
      </c>
      <c r="D6392" s="43">
        <v>6.9507174530849869E-2</v>
      </c>
      <c r="E6392" s="43">
        <v>3.5398303667070641</v>
      </c>
      <c r="F6392" s="43">
        <v>1.5479316269406227</v>
      </c>
      <c r="H6392" s="43">
        <v>9.6688122097621232E-5</v>
      </c>
      <c r="I6392" s="43">
        <v>8.6058834194590955E-2</v>
      </c>
      <c r="J6392" s="43">
        <v>0</v>
      </c>
      <c r="K6392" s="43">
        <v>1</v>
      </c>
      <c r="M6392" s="43">
        <v>7.9807691272542058E-3</v>
      </c>
      <c r="N6392" s="43">
        <v>4.7252375575832839E-2</v>
      </c>
      <c r="O6392" s="43">
        <v>0</v>
      </c>
      <c r="P6392" s="43">
        <v>1</v>
      </c>
      <c r="R6392" s="43">
        <v>801.28558848764067</v>
      </c>
      <c r="S6392" s="43">
        <v>157.54729706902521</v>
      </c>
      <c r="T6392" s="43">
        <v>7140.2064237033082</v>
      </c>
      <c r="U6392" s="43">
        <v>8099.0393092599743</v>
      </c>
      <c r="W6392" s="43">
        <v>2836.4150585332909</v>
      </c>
      <c r="X6392" s="43">
        <v>0</v>
      </c>
      <c r="Y6392" s="43">
        <v>0</v>
      </c>
      <c r="Z6392" s="43">
        <v>2836.4150585332909</v>
      </c>
      <c r="AB6392" s="43">
        <v>46.978319627419481</v>
      </c>
      <c r="AC6392" s="43">
        <v>0</v>
      </c>
      <c r="AD6392" s="43">
        <v>0</v>
      </c>
      <c r="AE6392" s="43">
        <v>46.978319627419481</v>
      </c>
      <c r="AG6392" s="43">
        <v>5216167.2926427219</v>
      </c>
      <c r="AH6392" s="43">
        <v>612665.65264319081</v>
      </c>
      <c r="AI6392" s="43">
        <v>0</v>
      </c>
      <c r="AJ6392" s="43">
        <v>197308942.43516183</v>
      </c>
      <c r="AK6392" s="43">
        <v>202525109.72780454</v>
      </c>
    </row>
    <row r="6393" spans="3:37" x14ac:dyDescent="0.2">
      <c r="C6393" s="43">
        <v>5.9112963676325391E-4</v>
      </c>
      <c r="D6393" s="43">
        <v>5.1994510053830809E-2</v>
      </c>
      <c r="E6393" s="43">
        <v>8.5485922671328414</v>
      </c>
      <c r="F6393" s="43">
        <v>2.1370735830096117</v>
      </c>
      <c r="H6393" s="43">
        <v>8.7633351359354757E-5</v>
      </c>
      <c r="I6393" s="43">
        <v>0.12863541873065798</v>
      </c>
      <c r="J6393" s="43">
        <v>0</v>
      </c>
      <c r="K6393" s="43">
        <v>1</v>
      </c>
      <c r="M6393" s="43">
        <v>7.8215429373175733E-3</v>
      </c>
      <c r="N6393" s="43">
        <v>4.559762925825285E-2</v>
      </c>
      <c r="O6393" s="43">
        <v>0</v>
      </c>
      <c r="P6393" s="43">
        <v>1</v>
      </c>
      <c r="R6393" s="43">
        <v>581.94587826872373</v>
      </c>
      <c r="S6393" s="43">
        <v>213.43830240285382</v>
      </c>
      <c r="T6393" s="43">
        <v>6752.6939947874425</v>
      </c>
      <c r="U6393" s="43">
        <v>7548.0781754590198</v>
      </c>
      <c r="W6393" s="43">
        <v>4974.8180348578417</v>
      </c>
      <c r="X6393" s="43">
        <v>0</v>
      </c>
      <c r="Y6393" s="43">
        <v>0</v>
      </c>
      <c r="Z6393" s="43">
        <v>4974.8180348578417</v>
      </c>
      <c r="AB6393" s="43">
        <v>70.803535486514164</v>
      </c>
      <c r="AC6393" s="43">
        <v>0</v>
      </c>
      <c r="AD6393" s="43">
        <v>0</v>
      </c>
      <c r="AE6393" s="43">
        <v>70.803535486514164</v>
      </c>
      <c r="AG6393" s="43">
        <v>9148690.3661035709</v>
      </c>
      <c r="AH6393" s="43">
        <v>1074560.6955292937</v>
      </c>
      <c r="AI6393" s="43">
        <v>0</v>
      </c>
      <c r="AJ6393" s="43">
        <v>297374849.04335952</v>
      </c>
      <c r="AK6393" s="43">
        <v>306523539.40946311</v>
      </c>
    </row>
    <row r="6394" spans="3:37" x14ac:dyDescent="0.2">
      <c r="C6394" s="43">
        <v>6.3169318742173353E-4</v>
      </c>
      <c r="D6394" s="43">
        <v>5.0621926660091E-2</v>
      </c>
      <c r="E6394" s="43">
        <v>4.346530472346438</v>
      </c>
      <c r="F6394" s="43">
        <v>1.9320933687405664</v>
      </c>
      <c r="H6394" s="43">
        <v>9.9728043481572826E-5</v>
      </c>
      <c r="I6394" s="43">
        <v>9.8477974088311618E-2</v>
      </c>
      <c r="J6394" s="43">
        <v>0</v>
      </c>
      <c r="K6394" s="43">
        <v>1</v>
      </c>
      <c r="M6394" s="43">
        <v>7.8050409969192816E-3</v>
      </c>
      <c r="N6394" s="43">
        <v>4.6391925557517477E-2</v>
      </c>
      <c r="O6394" s="43">
        <v>0</v>
      </c>
      <c r="P6394" s="43">
        <v>1</v>
      </c>
      <c r="R6394" s="43">
        <v>605.4624811719475</v>
      </c>
      <c r="S6394" s="43">
        <v>185.95111092026801</v>
      </c>
      <c r="T6394" s="43">
        <v>6855.8287390070136</v>
      </c>
      <c r="U6394" s="43">
        <v>7647.242331099229</v>
      </c>
      <c r="W6394" s="43">
        <v>2631.6611242763511</v>
      </c>
      <c r="X6394" s="43">
        <v>0</v>
      </c>
      <c r="Y6394" s="43">
        <v>0</v>
      </c>
      <c r="Z6394" s="43">
        <v>2631.6611242763511</v>
      </c>
      <c r="AB6394" s="43">
        <v>60.385189318209306</v>
      </c>
      <c r="AC6394" s="43">
        <v>0</v>
      </c>
      <c r="AD6394" s="43">
        <v>0</v>
      </c>
      <c r="AE6394" s="43">
        <v>60.385189318209306</v>
      </c>
      <c r="AG6394" s="43">
        <v>4839624.80754421</v>
      </c>
      <c r="AH6394" s="43">
        <v>568438.80284369178</v>
      </c>
      <c r="AI6394" s="43">
        <v>0</v>
      </c>
      <c r="AJ6394" s="43">
        <v>253617795.13647908</v>
      </c>
      <c r="AK6394" s="43">
        <v>258457419.94402328</v>
      </c>
    </row>
    <row r="6395" spans="3:37" x14ac:dyDescent="0.2">
      <c r="C6395" s="43">
        <v>6.0233992250896616E-4</v>
      </c>
      <c r="D6395" s="43">
        <v>5.8619210775176622E-2</v>
      </c>
      <c r="E6395" s="43">
        <v>8.0303500695298116</v>
      </c>
      <c r="F6395" s="43">
        <v>2.2523263322018936</v>
      </c>
      <c r="H6395" s="43">
        <v>8.3094938011375781E-5</v>
      </c>
      <c r="I6395" s="43">
        <v>0.10312899900525063</v>
      </c>
      <c r="J6395" s="43">
        <v>0</v>
      </c>
      <c r="K6395" s="43">
        <v>1</v>
      </c>
      <c r="M6395" s="43">
        <v>7.8566240412401012E-3</v>
      </c>
      <c r="N6395" s="43">
        <v>4.6213337467459592E-2</v>
      </c>
      <c r="O6395" s="43">
        <v>0</v>
      </c>
      <c r="P6395" s="43">
        <v>1</v>
      </c>
      <c r="R6395" s="43">
        <v>668.53475304346966</v>
      </c>
      <c r="S6395" s="43">
        <v>162.25487095736608</v>
      </c>
      <c r="T6395" s="43">
        <v>6874.5722112835101</v>
      </c>
      <c r="U6395" s="43">
        <v>7705.3618352843459</v>
      </c>
      <c r="W6395" s="43">
        <v>5368.5681005857223</v>
      </c>
      <c r="X6395" s="43">
        <v>0</v>
      </c>
      <c r="Y6395" s="43">
        <v>0</v>
      </c>
      <c r="Z6395" s="43">
        <v>5368.5681005857223</v>
      </c>
      <c r="AB6395" s="43">
        <v>89.582933249441695</v>
      </c>
      <c r="AC6395" s="43">
        <v>0</v>
      </c>
      <c r="AD6395" s="43">
        <v>0</v>
      </c>
      <c r="AE6395" s="43">
        <v>89.582933249441695</v>
      </c>
      <c r="AG6395" s="43">
        <v>9872796.7369771432</v>
      </c>
      <c r="AH6395" s="43">
        <v>1159610.7097265159</v>
      </c>
      <c r="AI6395" s="43">
        <v>0</v>
      </c>
      <c r="AJ6395" s="43">
        <v>376248319.64765513</v>
      </c>
      <c r="AK6395" s="43">
        <v>386121116.38463229</v>
      </c>
    </row>
    <row r="6396" spans="3:37" x14ac:dyDescent="0.2">
      <c r="C6396" s="43">
        <v>5.993636738196947E-4</v>
      </c>
      <c r="D6396" s="43">
        <v>5.8375186046819016E-2</v>
      </c>
      <c r="E6396" s="43">
        <v>3.8182703451476265</v>
      </c>
      <c r="F6396" s="43">
        <v>3.1998224690005181</v>
      </c>
      <c r="H6396" s="43">
        <v>9.1313862765618481E-5</v>
      </c>
      <c r="I6396" s="43">
        <v>0.10489406185667338</v>
      </c>
      <c r="J6396" s="43">
        <v>0</v>
      </c>
      <c r="K6396" s="43">
        <v>1</v>
      </c>
      <c r="M6396" s="43">
        <v>7.7403185959539003E-3</v>
      </c>
      <c r="N6396" s="43">
        <v>4.6486178509122511E-2</v>
      </c>
      <c r="O6396" s="43">
        <v>0</v>
      </c>
      <c r="P6396" s="43">
        <v>1</v>
      </c>
      <c r="R6396" s="43">
        <v>662.46214765571347</v>
      </c>
      <c r="S6396" s="43">
        <v>181.35519080688846</v>
      </c>
      <c r="T6396" s="43">
        <v>6812.7908305009241</v>
      </c>
      <c r="U6396" s="43">
        <v>7656.6081689635257</v>
      </c>
      <c r="W6396" s="43">
        <v>2529.459573176619</v>
      </c>
      <c r="X6396" s="43">
        <v>0</v>
      </c>
      <c r="Y6396" s="43">
        <v>0</v>
      </c>
      <c r="Z6396" s="43">
        <v>2529.459573176619</v>
      </c>
      <c r="AB6396" s="43">
        <v>155.93100554846541</v>
      </c>
      <c r="AC6396" s="43">
        <v>0</v>
      </c>
      <c r="AD6396" s="43">
        <v>0</v>
      </c>
      <c r="AE6396" s="43">
        <v>155.93100554846541</v>
      </c>
      <c r="AG6396" s="43">
        <v>4651676.1550718024</v>
      </c>
      <c r="AH6396" s="43">
        <v>546363.26780614967</v>
      </c>
      <c r="AI6396" s="43">
        <v>0</v>
      </c>
      <c r="AJ6396" s="43">
        <v>654910223.30355465</v>
      </c>
      <c r="AK6396" s="43">
        <v>659561899.45862651</v>
      </c>
    </row>
    <row r="6397" spans="3:37" x14ac:dyDescent="0.2">
      <c r="C6397" s="43">
        <v>6.0911274915907601E-4</v>
      </c>
      <c r="D6397" s="43">
        <v>5.1266175657829344E-2</v>
      </c>
      <c r="E6397" s="43">
        <v>3.654618131804606</v>
      </c>
      <c r="F6397" s="43">
        <v>3.4970080685348925</v>
      </c>
      <c r="H6397" s="43">
        <v>8.6200106070102579E-5</v>
      </c>
      <c r="I6397" s="43">
        <v>9.4150999298260471E-2</v>
      </c>
      <c r="J6397" s="43">
        <v>0</v>
      </c>
      <c r="K6397" s="43">
        <v>1</v>
      </c>
      <c r="M6397" s="43">
        <v>7.8191142527739201E-3</v>
      </c>
      <c r="N6397" s="43">
        <v>4.5828506966144378E-2</v>
      </c>
      <c r="O6397" s="43">
        <v>0</v>
      </c>
      <c r="P6397" s="43">
        <v>1</v>
      </c>
      <c r="R6397" s="43">
        <v>591.24976852364648</v>
      </c>
      <c r="S6397" s="43">
        <v>153.66505187188426</v>
      </c>
      <c r="T6397" s="43">
        <v>6784.777978132086</v>
      </c>
      <c r="U6397" s="43">
        <v>7529.692798527617</v>
      </c>
      <c r="W6397" s="43">
        <v>2160.7921244717945</v>
      </c>
      <c r="X6397" s="43">
        <v>0</v>
      </c>
      <c r="Y6397" s="43">
        <v>0</v>
      </c>
      <c r="Z6397" s="43">
        <v>2160.7921244717945</v>
      </c>
      <c r="AB6397" s="43">
        <v>157.97003234995381</v>
      </c>
      <c r="AC6397" s="43">
        <v>0</v>
      </c>
      <c r="AD6397" s="43">
        <v>0</v>
      </c>
      <c r="AE6397" s="43">
        <v>157.97003234995381</v>
      </c>
      <c r="AG6397" s="43">
        <v>3973696.7169036302</v>
      </c>
      <c r="AH6397" s="43">
        <v>466731.09888590762</v>
      </c>
      <c r="AI6397" s="43">
        <v>0</v>
      </c>
      <c r="AJ6397" s="43">
        <v>663474135.86980605</v>
      </c>
      <c r="AK6397" s="43">
        <v>667447832.58670974</v>
      </c>
    </row>
    <row r="6398" spans="3:37" x14ac:dyDescent="0.2">
      <c r="C6398" s="43">
        <v>6.3076036222020626E-4</v>
      </c>
      <c r="D6398" s="43">
        <v>5.5861970931940008E-2</v>
      </c>
      <c r="E6398" s="43">
        <v>4.435413058267109</v>
      </c>
      <c r="F6398" s="43">
        <v>3.6901654303999329</v>
      </c>
      <c r="H6398" s="43">
        <v>9.4220254055699115E-5</v>
      </c>
      <c r="I6398" s="43">
        <v>0.10212910499509775</v>
      </c>
      <c r="J6398" s="43">
        <v>0</v>
      </c>
      <c r="K6398" s="43">
        <v>1</v>
      </c>
      <c r="M6398" s="43">
        <v>7.8362643930527925E-3</v>
      </c>
      <c r="N6398" s="43">
        <v>4.6718385695783238E-2</v>
      </c>
      <c r="O6398" s="43">
        <v>0</v>
      </c>
      <c r="P6398" s="43">
        <v>1</v>
      </c>
      <c r="R6398" s="43">
        <v>667.14927924465894</v>
      </c>
      <c r="S6398" s="43">
        <v>182.19488056880445</v>
      </c>
      <c r="T6398" s="43">
        <v>6931.6923811729903</v>
      </c>
      <c r="U6398" s="43">
        <v>7781.0365409864535</v>
      </c>
      <c r="W6398" s="43">
        <v>2959.0826249752504</v>
      </c>
      <c r="X6398" s="43">
        <v>0</v>
      </c>
      <c r="Y6398" s="43">
        <v>0</v>
      </c>
      <c r="Z6398" s="43">
        <v>2959.0826249752504</v>
      </c>
      <c r="AB6398" s="43">
        <v>192.03738628960281</v>
      </c>
      <c r="AC6398" s="43">
        <v>0</v>
      </c>
      <c r="AD6398" s="43">
        <v>0</v>
      </c>
      <c r="AE6398" s="43">
        <v>192.03738628960281</v>
      </c>
      <c r="AG6398" s="43">
        <v>5441752.9473294858</v>
      </c>
      <c r="AH6398" s="43">
        <v>639161.84699465404</v>
      </c>
      <c r="AI6398" s="43">
        <v>0</v>
      </c>
      <c r="AJ6398" s="43">
        <v>806557022.41633177</v>
      </c>
      <c r="AK6398" s="43">
        <v>811998775.36366129</v>
      </c>
    </row>
    <row r="6399" spans="3:37" x14ac:dyDescent="0.2">
      <c r="C6399" s="43">
        <v>6.3533728994225047E-4</v>
      </c>
      <c r="D6399" s="43">
        <v>5.1770880509031329E-2</v>
      </c>
      <c r="E6399" s="43">
        <v>8.5780448516948624</v>
      </c>
      <c r="F6399" s="43">
        <v>1.0165127677608912</v>
      </c>
      <c r="H6399" s="43">
        <v>8.605884843713852E-5</v>
      </c>
      <c r="I6399" s="43">
        <v>0.12749701322686624</v>
      </c>
      <c r="J6399" s="43">
        <v>0</v>
      </c>
      <c r="K6399" s="43">
        <v>1</v>
      </c>
      <c r="M6399" s="43">
        <v>7.8762236209978242E-3</v>
      </c>
      <c r="N6399" s="43">
        <v>4.3858324147035686E-2</v>
      </c>
      <c r="O6399" s="43">
        <v>0</v>
      </c>
      <c r="P6399" s="43">
        <v>1</v>
      </c>
      <c r="R6399" s="43">
        <v>622.77657740935376</v>
      </c>
      <c r="S6399" s="43">
        <v>207.7485083670222</v>
      </c>
      <c r="T6399" s="43">
        <v>6540.5224979317718</v>
      </c>
      <c r="U6399" s="43">
        <v>7371.0475837081476</v>
      </c>
      <c r="W6399" s="43">
        <v>5342.2054136024544</v>
      </c>
      <c r="X6399" s="43">
        <v>0</v>
      </c>
      <c r="Y6399" s="43">
        <v>0</v>
      </c>
      <c r="Z6399" s="43">
        <v>5342.2054136024544</v>
      </c>
      <c r="AB6399" s="43">
        <v>1.1003628538961139</v>
      </c>
      <c r="AC6399" s="43">
        <v>0</v>
      </c>
      <c r="AD6399" s="43">
        <v>0</v>
      </c>
      <c r="AE6399" s="43">
        <v>1.1003628538961139</v>
      </c>
      <c r="AG6399" s="43">
        <v>9824315.755614914</v>
      </c>
      <c r="AH6399" s="43">
        <v>1153916.3693381301</v>
      </c>
      <c r="AI6399" s="43">
        <v>0</v>
      </c>
      <c r="AJ6399" s="43">
        <v>4621523.9863636782</v>
      </c>
      <c r="AK6399" s="43">
        <v>14445839.741978593</v>
      </c>
    </row>
    <row r="6400" spans="3:37" x14ac:dyDescent="0.2">
      <c r="C6400" s="43">
        <v>5.8443207880524224E-4</v>
      </c>
      <c r="D6400" s="43">
        <v>5.9025640305884419E-2</v>
      </c>
      <c r="E6400" s="43">
        <v>5.4311040926266188</v>
      </c>
      <c r="F6400" s="43">
        <v>1.1825913461153625</v>
      </c>
      <c r="H6400" s="43">
        <v>9.4814942666943125E-5</v>
      </c>
      <c r="I6400" s="43">
        <v>0.10230516446098659</v>
      </c>
      <c r="J6400" s="43">
        <v>0</v>
      </c>
      <c r="K6400" s="43">
        <v>1</v>
      </c>
      <c r="M6400" s="43">
        <v>7.8217126214347177E-3</v>
      </c>
      <c r="N6400" s="43">
        <v>4.7005214937484885E-2</v>
      </c>
      <c r="O6400" s="43">
        <v>0</v>
      </c>
      <c r="P6400" s="43">
        <v>1</v>
      </c>
      <c r="R6400" s="43">
        <v>653.15630814278461</v>
      </c>
      <c r="S6400" s="43">
        <v>183.66090390712054</v>
      </c>
      <c r="T6400" s="43">
        <v>6961.2987313710828</v>
      </c>
      <c r="U6400" s="43">
        <v>7798.1159434209876</v>
      </c>
      <c r="W6400" s="43">
        <v>3547.3598982791705</v>
      </c>
      <c r="X6400" s="43">
        <v>0</v>
      </c>
      <c r="Y6400" s="43">
        <v>0</v>
      </c>
      <c r="Z6400" s="43">
        <v>3547.3598982791705</v>
      </c>
      <c r="AB6400" s="43">
        <v>12.760893779445874</v>
      </c>
      <c r="AC6400" s="43">
        <v>0</v>
      </c>
      <c r="AD6400" s="43">
        <v>0</v>
      </c>
      <c r="AE6400" s="43">
        <v>12.760893779445874</v>
      </c>
      <c r="AG6400" s="43">
        <v>6523594.8529353943</v>
      </c>
      <c r="AH6400" s="43">
        <v>766229.73802830081</v>
      </c>
      <c r="AI6400" s="43">
        <v>0</v>
      </c>
      <c r="AJ6400" s="43">
        <v>53595753.873672672</v>
      </c>
      <c r="AK6400" s="43">
        <v>60119348.726608068</v>
      </c>
    </row>
    <row r="6401" spans="3:37" x14ac:dyDescent="0.2">
      <c r="C6401" s="43">
        <v>6.1723170162797381E-4</v>
      </c>
      <c r="D6401" s="43">
        <v>5.8151380949247322E-2</v>
      </c>
      <c r="E6401" s="43">
        <v>12.632788179678631</v>
      </c>
      <c r="F6401" s="43">
        <v>4.2831063302912513</v>
      </c>
      <c r="H6401" s="43">
        <v>9.0198787196738017E-5</v>
      </c>
      <c r="I6401" s="43">
        <v>9.8280786127200398E-2</v>
      </c>
      <c r="J6401" s="43">
        <v>0</v>
      </c>
      <c r="K6401" s="43">
        <v>1</v>
      </c>
      <c r="M6401" s="43">
        <v>7.860946549644976E-3</v>
      </c>
      <c r="N6401" s="43">
        <v>4.6416581331106044E-2</v>
      </c>
      <c r="O6401" s="43">
        <v>0</v>
      </c>
      <c r="P6401" s="43">
        <v>1</v>
      </c>
      <c r="R6401" s="43">
        <v>679.59571068727757</v>
      </c>
      <c r="S6401" s="43">
        <v>167.84626924580854</v>
      </c>
      <c r="T6401" s="43">
        <v>6908.6050668795651</v>
      </c>
      <c r="U6401" s="43">
        <v>7756.0470468126514</v>
      </c>
      <c r="W6401" s="43">
        <v>8585.1886609305384</v>
      </c>
      <c r="X6401" s="43">
        <v>0</v>
      </c>
      <c r="Y6401" s="43">
        <v>0</v>
      </c>
      <c r="Z6401" s="43">
        <v>8585.1886609305384</v>
      </c>
      <c r="AB6401" s="43">
        <v>238.73679283819158</v>
      </c>
      <c r="AC6401" s="43">
        <v>0</v>
      </c>
      <c r="AD6401" s="43">
        <v>0</v>
      </c>
      <c r="AE6401" s="43">
        <v>238.73679283819158</v>
      </c>
      <c r="AG6401" s="43">
        <v>15788161.94745126</v>
      </c>
      <c r="AH6401" s="43">
        <v>1854400.7507609962</v>
      </c>
      <c r="AI6401" s="43">
        <v>0</v>
      </c>
      <c r="AJ6401" s="43">
        <v>1002694529.9204047</v>
      </c>
      <c r="AK6401" s="43">
        <v>1018482691.8678559</v>
      </c>
    </row>
    <row r="6402" spans="3:37" x14ac:dyDescent="0.2">
      <c r="C6402" s="43">
        <v>6.1997158893878357E-4</v>
      </c>
      <c r="D6402" s="43">
        <v>6.2124706248403605E-2</v>
      </c>
      <c r="E6402" s="43">
        <v>3.7033039673481958</v>
      </c>
      <c r="F6402" s="43">
        <v>1.7556445063993629</v>
      </c>
      <c r="H6402" s="43">
        <v>9.4308951855914813E-5</v>
      </c>
      <c r="I6402" s="43">
        <v>8.8566038308145453E-2</v>
      </c>
      <c r="J6402" s="43">
        <v>0</v>
      </c>
      <c r="K6402" s="43">
        <v>1</v>
      </c>
      <c r="M6402" s="43">
        <v>7.804562741625741E-3</v>
      </c>
      <c r="N6402" s="43">
        <v>4.662663003588563E-2</v>
      </c>
      <c r="O6402" s="43">
        <v>0</v>
      </c>
      <c r="P6402" s="43">
        <v>1</v>
      </c>
      <c r="R6402" s="43">
        <v>729.25347757059956</v>
      </c>
      <c r="S6402" s="43">
        <v>158.14756497853838</v>
      </c>
      <c r="T6402" s="43">
        <v>6890.0913010371614</v>
      </c>
      <c r="U6402" s="43">
        <v>7777.4923435862993</v>
      </c>
      <c r="W6402" s="43">
        <v>2700.6472966896699</v>
      </c>
      <c r="X6402" s="43">
        <v>0</v>
      </c>
      <c r="Y6402" s="43">
        <v>0</v>
      </c>
      <c r="Z6402" s="43">
        <v>2700.6472966896699</v>
      </c>
      <c r="AB6402" s="43">
        <v>58.963033098577441</v>
      </c>
      <c r="AC6402" s="43">
        <v>0</v>
      </c>
      <c r="AD6402" s="43">
        <v>0</v>
      </c>
      <c r="AE6402" s="43">
        <v>58.963033098577441</v>
      </c>
      <c r="AG6402" s="43">
        <v>4966490.3786123032</v>
      </c>
      <c r="AH6402" s="43">
        <v>583339.81608496874</v>
      </c>
      <c r="AI6402" s="43">
        <v>0</v>
      </c>
      <c r="AJ6402" s="43">
        <v>247644739.01402524</v>
      </c>
      <c r="AK6402" s="43">
        <v>252611229.39263755</v>
      </c>
    </row>
    <row r="6403" spans="3:37" x14ac:dyDescent="0.2">
      <c r="C6403" s="43">
        <v>6.0707986009071475E-4</v>
      </c>
      <c r="D6403" s="43">
        <v>5.6160758975936864E-2</v>
      </c>
      <c r="E6403" s="43">
        <v>4.9685790557384024</v>
      </c>
      <c r="F6403" s="43">
        <v>1.9565274966826753</v>
      </c>
      <c r="H6403" s="43">
        <v>8.3899077545646029E-5</v>
      </c>
      <c r="I6403" s="43">
        <v>0.10810397656522941</v>
      </c>
      <c r="J6403" s="43">
        <v>0</v>
      </c>
      <c r="K6403" s="43">
        <v>1</v>
      </c>
      <c r="M6403" s="43">
        <v>7.8388365788342792E-3</v>
      </c>
      <c r="N6403" s="43">
        <v>4.4323594499412984E-2</v>
      </c>
      <c r="O6403" s="43">
        <v>0</v>
      </c>
      <c r="P6403" s="43">
        <v>1</v>
      </c>
      <c r="R6403" s="43">
        <v>645.53703999598974</v>
      </c>
      <c r="S6403" s="43">
        <v>171.72804596569142</v>
      </c>
      <c r="T6403" s="43">
        <v>6578.5314661656612</v>
      </c>
      <c r="U6403" s="43">
        <v>7395.7965521273427</v>
      </c>
      <c r="W6403" s="43">
        <v>3207.4018166274382</v>
      </c>
      <c r="X6403" s="43">
        <v>0</v>
      </c>
      <c r="Y6403" s="43">
        <v>0</v>
      </c>
      <c r="Z6403" s="43">
        <v>3207.4018166274382</v>
      </c>
      <c r="AB6403" s="43">
        <v>66.069710390513961</v>
      </c>
      <c r="AC6403" s="43">
        <v>0</v>
      </c>
      <c r="AD6403" s="43">
        <v>0</v>
      </c>
      <c r="AE6403" s="43">
        <v>66.069710390513961</v>
      </c>
      <c r="AG6403" s="43">
        <v>5898411.9407778587</v>
      </c>
      <c r="AH6403" s="43">
        <v>692798.79239152663</v>
      </c>
      <c r="AI6403" s="43">
        <v>0</v>
      </c>
      <c r="AJ6403" s="43">
        <v>277492783.64015865</v>
      </c>
      <c r="AK6403" s="43">
        <v>283391195.58093649</v>
      </c>
    </row>
    <row r="6404" spans="3:37" x14ac:dyDescent="0.2">
      <c r="C6404" s="43">
        <v>5.8647871941142906E-4</v>
      </c>
      <c r="D6404" s="43">
        <v>5.4416474295240075E-2</v>
      </c>
      <c r="E6404" s="43">
        <v>11.490490931982908</v>
      </c>
      <c r="F6404" s="43">
        <v>2.0617927307958657</v>
      </c>
      <c r="H6404" s="43">
        <v>9.3310339338126269E-5</v>
      </c>
      <c r="I6404" s="43">
        <v>8.4480762873014495E-2</v>
      </c>
      <c r="J6404" s="43">
        <v>0</v>
      </c>
      <c r="K6404" s="43">
        <v>1</v>
      </c>
      <c r="M6404" s="43">
        <v>7.8522904387295922E-3</v>
      </c>
      <c r="N6404" s="43">
        <v>4.7713626778570384E-2</v>
      </c>
      <c r="O6404" s="43">
        <v>0</v>
      </c>
      <c r="P6404" s="43">
        <v>1</v>
      </c>
      <c r="R6404" s="43">
        <v>604.26164815705886</v>
      </c>
      <c r="S6404" s="43">
        <v>149.25537108228963</v>
      </c>
      <c r="T6404" s="43">
        <v>7093.8362088059966</v>
      </c>
      <c r="U6404" s="43">
        <v>7847.3532280453455</v>
      </c>
      <c r="W6404" s="43">
        <v>6943.2629886937311</v>
      </c>
      <c r="X6404" s="43">
        <v>0</v>
      </c>
      <c r="Y6404" s="43">
        <v>0</v>
      </c>
      <c r="Z6404" s="43">
        <v>6943.2629886937311</v>
      </c>
      <c r="AB6404" s="43">
        <v>68.651266929772675</v>
      </c>
      <c r="AC6404" s="43">
        <v>0</v>
      </c>
      <c r="AD6404" s="43">
        <v>0</v>
      </c>
      <c r="AE6404" s="43">
        <v>68.651266929772675</v>
      </c>
      <c r="AG6404" s="43">
        <v>12768660.636207772</v>
      </c>
      <c r="AH6404" s="43">
        <v>1499744.8055578459</v>
      </c>
      <c r="AI6404" s="43">
        <v>0</v>
      </c>
      <c r="AJ6404" s="43">
        <v>288335321.10504526</v>
      </c>
      <c r="AK6404" s="43">
        <v>301103981.74125302</v>
      </c>
    </row>
    <row r="6405" spans="3:37" x14ac:dyDescent="0.2">
      <c r="C6405" s="43">
        <v>6.1834429584306516E-4</v>
      </c>
      <c r="D6405" s="43">
        <v>4.5403379468996093E-2</v>
      </c>
      <c r="E6405" s="43">
        <v>0.74085525856103895</v>
      </c>
      <c r="F6405" s="43">
        <v>1.6853640111654402</v>
      </c>
      <c r="H6405" s="43">
        <v>9.4894753171703705E-5</v>
      </c>
      <c r="I6405" s="43">
        <v>0.10031269279231514</v>
      </c>
      <c r="J6405" s="43">
        <v>0</v>
      </c>
      <c r="K6405" s="43">
        <v>1</v>
      </c>
      <c r="M6405" s="43">
        <v>7.8383030171619832E-3</v>
      </c>
      <c r="N6405" s="43">
        <v>4.3225359455363765E-2</v>
      </c>
      <c r="O6405" s="43">
        <v>0</v>
      </c>
      <c r="P6405" s="43">
        <v>1</v>
      </c>
      <c r="R6405" s="43">
        <v>531.57054865974658</v>
      </c>
      <c r="S6405" s="43">
        <v>180.23555244511201</v>
      </c>
      <c r="T6405" s="43">
        <v>6415.0941545820569</v>
      </c>
      <c r="U6405" s="43">
        <v>7126.9002556869154</v>
      </c>
      <c r="W6405" s="43">
        <v>393.81683627074989</v>
      </c>
      <c r="X6405" s="43">
        <v>0</v>
      </c>
      <c r="Y6405" s="43">
        <v>0</v>
      </c>
      <c r="Z6405" s="43">
        <v>393.81683627074989</v>
      </c>
      <c r="AB6405" s="43">
        <v>38.982167608813782</v>
      </c>
      <c r="AC6405" s="43">
        <v>0</v>
      </c>
      <c r="AD6405" s="43">
        <v>0</v>
      </c>
      <c r="AE6405" s="43">
        <v>38.982167608813782</v>
      </c>
      <c r="AG6405" s="43">
        <v>724229.16190190904</v>
      </c>
      <c r="AH6405" s="43">
        <v>85064.436634481972</v>
      </c>
      <c r="AI6405" s="43">
        <v>0</v>
      </c>
      <c r="AJ6405" s="43">
        <v>163725103.9570179</v>
      </c>
      <c r="AK6405" s="43">
        <v>164449333.11891982</v>
      </c>
    </row>
    <row r="6406" spans="3:37" x14ac:dyDescent="0.2">
      <c r="C6406" s="43">
        <v>6.1737039681286632E-4</v>
      </c>
      <c r="D6406" s="43">
        <v>5.715405543164509E-2</v>
      </c>
      <c r="E6406" s="43">
        <v>8.5794277786232858</v>
      </c>
      <c r="F6406" s="43">
        <v>2.825760567481705</v>
      </c>
      <c r="H6406" s="43">
        <v>8.7005645126634227E-5</v>
      </c>
      <c r="I6406" s="43">
        <v>8.9739302610126637E-2</v>
      </c>
      <c r="J6406" s="43">
        <v>0</v>
      </c>
      <c r="K6406" s="43">
        <v>1</v>
      </c>
      <c r="M6406" s="43">
        <v>7.8509831968063271E-3</v>
      </c>
      <c r="N6406" s="43">
        <v>4.5202900982544592E-2</v>
      </c>
      <c r="O6406" s="43">
        <v>0</v>
      </c>
      <c r="P6406" s="43">
        <v>1</v>
      </c>
      <c r="R6406" s="43">
        <v>668.09039110052072</v>
      </c>
      <c r="S6406" s="43">
        <v>147.83337590884869</v>
      </c>
      <c r="T6406" s="43">
        <v>6719.4345488962817</v>
      </c>
      <c r="U6406" s="43">
        <v>7535.3583159056507</v>
      </c>
      <c r="W6406" s="43">
        <v>5731.8332600391022</v>
      </c>
      <c r="X6406" s="43">
        <v>0</v>
      </c>
      <c r="Y6406" s="43">
        <v>0</v>
      </c>
      <c r="Z6406" s="43">
        <v>5731.8332600391022</v>
      </c>
      <c r="AB6406" s="43">
        <v>130.51572079956944</v>
      </c>
      <c r="AC6406" s="43">
        <v>0</v>
      </c>
      <c r="AD6406" s="43">
        <v>0</v>
      </c>
      <c r="AE6406" s="43">
        <v>130.51572079956944</v>
      </c>
      <c r="AG6406" s="43">
        <v>10540841.36521191</v>
      </c>
      <c r="AH6406" s="43">
        <v>1238075.9841684462</v>
      </c>
      <c r="AI6406" s="43">
        <v>0</v>
      </c>
      <c r="AJ6406" s="43">
        <v>548166027.35819161</v>
      </c>
      <c r="AK6406" s="43">
        <v>558706868.72340357</v>
      </c>
    </row>
    <row r="6407" spans="3:37" x14ac:dyDescent="0.2">
      <c r="C6407" s="43">
        <v>6.3224966409247685E-4</v>
      </c>
      <c r="D6407" s="43">
        <v>5.1733721559467039E-2</v>
      </c>
      <c r="E6407" s="43">
        <v>6.0899920053464145</v>
      </c>
      <c r="F6407" s="43">
        <v>1.4437580397046377</v>
      </c>
      <c r="H6407" s="43">
        <v>9.6920854573578907E-5</v>
      </c>
      <c r="I6407" s="43">
        <v>8.3745836765784287E-2</v>
      </c>
      <c r="J6407" s="43">
        <v>0</v>
      </c>
      <c r="K6407" s="43">
        <v>1</v>
      </c>
      <c r="M6407" s="43">
        <v>7.7490102775447023E-3</v>
      </c>
      <c r="N6407" s="43">
        <v>4.3842532085031347E-2</v>
      </c>
      <c r="O6407" s="43">
        <v>0</v>
      </c>
      <c r="P6407" s="43">
        <v>1</v>
      </c>
      <c r="R6407" s="43">
        <v>619.3051640331455</v>
      </c>
      <c r="S6407" s="43">
        <v>153.68193986768881</v>
      </c>
      <c r="T6407" s="43">
        <v>6432.5658113957816</v>
      </c>
      <c r="U6407" s="43">
        <v>7205.5529152966155</v>
      </c>
      <c r="W6407" s="43">
        <v>3771.5634978316061</v>
      </c>
      <c r="X6407" s="43">
        <v>0</v>
      </c>
      <c r="Y6407" s="43">
        <v>0</v>
      </c>
      <c r="Z6407" s="43">
        <v>3771.5634978316061</v>
      </c>
      <c r="AB6407" s="43">
        <v>29.405916076022926</v>
      </c>
      <c r="AC6407" s="43">
        <v>0</v>
      </c>
      <c r="AD6407" s="43">
        <v>0</v>
      </c>
      <c r="AE6407" s="43">
        <v>29.405916076022926</v>
      </c>
      <c r="AG6407" s="43">
        <v>6935905.2725123232</v>
      </c>
      <c r="AH6407" s="43">
        <v>814657.71553162695</v>
      </c>
      <c r="AI6407" s="43">
        <v>0</v>
      </c>
      <c r="AJ6407" s="43">
        <v>123504847.51929629</v>
      </c>
      <c r="AK6407" s="43">
        <v>130440752.79180861</v>
      </c>
    </row>
    <row r="6408" spans="3:37" x14ac:dyDescent="0.2">
      <c r="C6408" s="43">
        <v>6.0859277145253123E-4</v>
      </c>
      <c r="D6408" s="43">
        <v>6.060574019603282E-2</v>
      </c>
      <c r="E6408" s="43">
        <v>7.1024685929418228</v>
      </c>
      <c r="F6408" s="43">
        <v>2.0841811802327652</v>
      </c>
      <c r="H6408" s="43">
        <v>8.0612428659932359E-5</v>
      </c>
      <c r="I6408" s="43">
        <v>8.7224438631971324E-2</v>
      </c>
      <c r="J6408" s="43">
        <v>0</v>
      </c>
      <c r="K6408" s="43">
        <v>1</v>
      </c>
      <c r="M6408" s="43">
        <v>7.8579917116892162E-3</v>
      </c>
      <c r="N6408" s="43">
        <v>4.5481182729002402E-2</v>
      </c>
      <c r="O6408" s="43">
        <v>0</v>
      </c>
      <c r="P6408" s="43">
        <v>1</v>
      </c>
      <c r="R6408" s="43">
        <v>698.36573422901699</v>
      </c>
      <c r="S6408" s="43">
        <v>133.13203222260921</v>
      </c>
      <c r="T6408" s="43">
        <v>6766.8365915672757</v>
      </c>
      <c r="U6408" s="43">
        <v>7598.3343580189021</v>
      </c>
      <c r="W6408" s="43">
        <v>4960.1206937483494</v>
      </c>
      <c r="X6408" s="43">
        <v>0</v>
      </c>
      <c r="Y6408" s="43">
        <v>0</v>
      </c>
      <c r="Z6408" s="43">
        <v>4960.1206937483494</v>
      </c>
      <c r="AB6408" s="43">
        <v>81.015583498847491</v>
      </c>
      <c r="AC6408" s="43">
        <v>0</v>
      </c>
      <c r="AD6408" s="43">
        <v>0</v>
      </c>
      <c r="AE6408" s="43">
        <v>81.015583498847491</v>
      </c>
      <c r="AG6408" s="43">
        <v>9121661.9558032136</v>
      </c>
      <c r="AH6408" s="43">
        <v>1071386.0698496434</v>
      </c>
      <c r="AI6408" s="43">
        <v>0</v>
      </c>
      <c r="AJ6408" s="43">
        <v>340265450.69515944</v>
      </c>
      <c r="AK6408" s="43">
        <v>349387112.65096265</v>
      </c>
    </row>
    <row r="6409" spans="3:37" x14ac:dyDescent="0.2">
      <c r="C6409" s="43">
        <v>6.0552844957488376E-4</v>
      </c>
      <c r="D6409" s="43">
        <v>5.649064331465381E-2</v>
      </c>
      <c r="E6409" s="43">
        <v>7.0337243053133722</v>
      </c>
      <c r="F6409" s="43">
        <v>2.8341392618469272</v>
      </c>
      <c r="H6409" s="43">
        <v>9.2176514787323249E-5</v>
      </c>
      <c r="I6409" s="43">
        <v>9.9355259055971021E-2</v>
      </c>
      <c r="J6409" s="43">
        <v>0</v>
      </c>
      <c r="K6409" s="43">
        <v>1</v>
      </c>
      <c r="M6409" s="43">
        <v>7.9140491978444416E-3</v>
      </c>
      <c r="N6409" s="43">
        <v>4.5795177874170756E-2</v>
      </c>
      <c r="O6409" s="43">
        <v>0</v>
      </c>
      <c r="P6409" s="43">
        <v>1</v>
      </c>
      <c r="R6409" s="43">
        <v>647.66949992471223</v>
      </c>
      <c r="S6409" s="43">
        <v>173.40176598648216</v>
      </c>
      <c r="T6409" s="43">
        <v>6862.1604544967322</v>
      </c>
      <c r="U6409" s="43">
        <v>7683.2317204079263</v>
      </c>
      <c r="W6409" s="43">
        <v>4555.5287034306057</v>
      </c>
      <c r="X6409" s="43">
        <v>0</v>
      </c>
      <c r="Y6409" s="43">
        <v>0</v>
      </c>
      <c r="Z6409" s="43">
        <v>4555.5287034306057</v>
      </c>
      <c r="AB6409" s="43">
        <v>127.10701826085678</v>
      </c>
      <c r="AC6409" s="43">
        <v>0</v>
      </c>
      <c r="AD6409" s="43">
        <v>0</v>
      </c>
      <c r="AE6409" s="43">
        <v>127.10701826085678</v>
      </c>
      <c r="AG6409" s="43">
        <v>8377617.2856088839</v>
      </c>
      <c r="AH6409" s="43">
        <v>983994.1999410108</v>
      </c>
      <c r="AI6409" s="43">
        <v>0</v>
      </c>
      <c r="AJ6409" s="43">
        <v>533849476.69559848</v>
      </c>
      <c r="AK6409" s="43">
        <v>542227093.98120737</v>
      </c>
    </row>
    <row r="6410" spans="3:37" x14ac:dyDescent="0.2">
      <c r="C6410" s="43">
        <v>6.2302551842530196E-4</v>
      </c>
      <c r="D6410" s="43">
        <v>4.6431821724297287E-2</v>
      </c>
      <c r="E6410" s="43">
        <v>4.8393592937917482</v>
      </c>
      <c r="F6410" s="43">
        <v>2.3748171355740606</v>
      </c>
      <c r="H6410" s="43">
        <v>1.0027263110523599E-4</v>
      </c>
      <c r="I6410" s="43">
        <v>0.11560478792636641</v>
      </c>
      <c r="J6410" s="43">
        <v>0</v>
      </c>
      <c r="K6410" s="43">
        <v>1</v>
      </c>
      <c r="M6410" s="43">
        <v>7.790789819664877E-3</v>
      </c>
      <c r="N6410" s="43">
        <v>4.6418839102016607E-2</v>
      </c>
      <c r="O6410" s="43">
        <v>0</v>
      </c>
      <c r="P6410" s="43">
        <v>1</v>
      </c>
      <c r="R6410" s="43">
        <v>547.7267243761388</v>
      </c>
      <c r="S6410" s="43">
        <v>219.48285706830518</v>
      </c>
      <c r="T6410" s="43">
        <v>6847.2807615547063</v>
      </c>
      <c r="U6410" s="43">
        <v>7614.49034299915</v>
      </c>
      <c r="W6410" s="43">
        <v>2650.6464140677786</v>
      </c>
      <c r="X6410" s="43">
        <v>0</v>
      </c>
      <c r="Y6410" s="43">
        <v>0</v>
      </c>
      <c r="Z6410" s="43">
        <v>2650.6464140677786</v>
      </c>
      <c r="AB6410" s="43">
        <v>80.573577232405796</v>
      </c>
      <c r="AC6410" s="43">
        <v>0</v>
      </c>
      <c r="AD6410" s="43">
        <v>0</v>
      </c>
      <c r="AE6410" s="43">
        <v>80.573577232405796</v>
      </c>
      <c r="AG6410" s="43">
        <v>4874538.7554706447</v>
      </c>
      <c r="AH6410" s="43">
        <v>572539.62543864013</v>
      </c>
      <c r="AI6410" s="43">
        <v>0</v>
      </c>
      <c r="AJ6410" s="43">
        <v>338409024.37610435</v>
      </c>
      <c r="AK6410" s="43">
        <v>343283563.13157499</v>
      </c>
    </row>
    <row r="6411" spans="3:37" x14ac:dyDescent="0.2">
      <c r="C6411" s="43">
        <v>6.2181189975396567E-4</v>
      </c>
      <c r="D6411" s="43">
        <v>5.8702764065628577E-2</v>
      </c>
      <c r="E6411" s="43">
        <v>4.2298209858614353</v>
      </c>
      <c r="F6411" s="43">
        <v>7.0400852924506028</v>
      </c>
      <c r="H6411" s="43">
        <v>9.1116699184712324E-5</v>
      </c>
      <c r="I6411" s="43">
        <v>0.1171904450945408</v>
      </c>
      <c r="J6411" s="43">
        <v>0</v>
      </c>
      <c r="K6411" s="43">
        <v>1</v>
      </c>
      <c r="M6411" s="43">
        <v>7.8868664493836338E-3</v>
      </c>
      <c r="N6411" s="43">
        <v>4.7481716335400548E-2</v>
      </c>
      <c r="O6411" s="43">
        <v>0</v>
      </c>
      <c r="P6411" s="43">
        <v>1</v>
      </c>
      <c r="R6411" s="43">
        <v>691.13033054655523</v>
      </c>
      <c r="S6411" s="43">
        <v>202.17737569585645</v>
      </c>
      <c r="T6411" s="43">
        <v>7090.4413459069683</v>
      </c>
      <c r="U6411" s="43">
        <v>7983.7490521493801</v>
      </c>
      <c r="W6411" s="43">
        <v>2923.3575761111697</v>
      </c>
      <c r="X6411" s="43">
        <v>0</v>
      </c>
      <c r="Y6411" s="43">
        <v>0</v>
      </c>
      <c r="Z6411" s="43">
        <v>2923.3575761111697</v>
      </c>
      <c r="AB6411" s="43">
        <v>446.67001748298259</v>
      </c>
      <c r="AC6411" s="43">
        <v>0</v>
      </c>
      <c r="AD6411" s="43">
        <v>0</v>
      </c>
      <c r="AE6411" s="43">
        <v>446.67001748298259</v>
      </c>
      <c r="AG6411" s="43">
        <v>5376054.5824684408</v>
      </c>
      <c r="AH6411" s="43">
        <v>631445.2364400127</v>
      </c>
      <c r="AI6411" s="43">
        <v>0</v>
      </c>
      <c r="AJ6411" s="43">
        <v>1876014073.4285269</v>
      </c>
      <c r="AK6411" s="43">
        <v>1881390128.0109954</v>
      </c>
    </row>
    <row r="6412" spans="3:37" x14ac:dyDescent="0.2">
      <c r="C6412" s="43">
        <v>6.2229856001050354E-4</v>
      </c>
      <c r="D6412" s="43">
        <v>4.7681276795042832E-2</v>
      </c>
      <c r="E6412" s="43">
        <v>5.0237468961637823</v>
      </c>
      <c r="F6412" s="43">
        <v>2.3959237276874821</v>
      </c>
      <c r="H6412" s="43">
        <v>8.3876959491506519E-5</v>
      </c>
      <c r="I6412" s="43">
        <v>8.3887585394193137E-2</v>
      </c>
      <c r="J6412" s="43">
        <v>0</v>
      </c>
      <c r="K6412" s="43">
        <v>1</v>
      </c>
      <c r="M6412" s="43">
        <v>7.8295801361418643E-3</v>
      </c>
      <c r="N6412" s="43">
        <v>4.7023308440335088E-2</v>
      </c>
      <c r="O6412" s="43">
        <v>0</v>
      </c>
      <c r="P6412" s="43">
        <v>1</v>
      </c>
      <c r="R6412" s="43">
        <v>561.80945655865526</v>
      </c>
      <c r="S6412" s="43">
        <v>133.22408488730295</v>
      </c>
      <c r="T6412" s="43">
        <v>6970.9830700300663</v>
      </c>
      <c r="U6412" s="43">
        <v>7666.016611476025</v>
      </c>
      <c r="W6412" s="43">
        <v>2822.3885136220056</v>
      </c>
      <c r="X6412" s="43">
        <v>0</v>
      </c>
      <c r="Y6412" s="43">
        <v>0</v>
      </c>
      <c r="Z6412" s="43">
        <v>2822.3885136220056</v>
      </c>
      <c r="AB6412" s="43">
        <v>83.914017140889726</v>
      </c>
      <c r="AC6412" s="43">
        <v>0</v>
      </c>
      <c r="AD6412" s="43">
        <v>0</v>
      </c>
      <c r="AE6412" s="43">
        <v>83.914017140889726</v>
      </c>
      <c r="AG6412" s="43">
        <v>5190372.4765508687</v>
      </c>
      <c r="AH6412" s="43">
        <v>609635.91894235322</v>
      </c>
      <c r="AI6412" s="43">
        <v>0</v>
      </c>
      <c r="AJ6412" s="43">
        <v>352438871.99173683</v>
      </c>
      <c r="AK6412" s="43">
        <v>357629244.46828771</v>
      </c>
    </row>
    <row r="6413" spans="3:37" x14ac:dyDescent="0.2">
      <c r="C6413" s="43">
        <v>5.8940821053108435E-4</v>
      </c>
      <c r="D6413" s="43">
        <v>5.5130096125465489E-2</v>
      </c>
      <c r="E6413" s="43">
        <v>3.8446243701388751</v>
      </c>
      <c r="F6413" s="43">
        <v>1.9088528241569158</v>
      </c>
      <c r="H6413" s="43">
        <v>8.6364063282690762E-5</v>
      </c>
      <c r="I6413" s="43">
        <v>7.929162007170934E-2</v>
      </c>
      <c r="J6413" s="43">
        <v>0</v>
      </c>
      <c r="K6413" s="43">
        <v>1</v>
      </c>
      <c r="M6413" s="43">
        <v>7.8967260152533747E-3</v>
      </c>
      <c r="N6413" s="43">
        <v>4.5026832313475075E-2</v>
      </c>
      <c r="O6413" s="43">
        <v>0</v>
      </c>
      <c r="P6413" s="43">
        <v>1</v>
      </c>
      <c r="R6413" s="43">
        <v>615.24388210458301</v>
      </c>
      <c r="S6413" s="43">
        <v>129.65901891096181</v>
      </c>
      <c r="T6413" s="43">
        <v>6732.2593433355869</v>
      </c>
      <c r="U6413" s="43">
        <v>7477.1622443511314</v>
      </c>
      <c r="W6413" s="43">
        <v>2365.3816227181287</v>
      </c>
      <c r="X6413" s="43">
        <v>0</v>
      </c>
      <c r="Y6413" s="43">
        <v>0</v>
      </c>
      <c r="Z6413" s="43">
        <v>2365.3816227181287</v>
      </c>
      <c r="AB6413" s="43">
        <v>59.83077695817358</v>
      </c>
      <c r="AC6413" s="43">
        <v>0</v>
      </c>
      <c r="AD6413" s="43">
        <v>0</v>
      </c>
      <c r="AE6413" s="43">
        <v>59.83077695817358</v>
      </c>
      <c r="AG6413" s="43">
        <v>4349936.8041786384</v>
      </c>
      <c r="AH6413" s="43">
        <v>510922.43050711579</v>
      </c>
      <c r="AI6413" s="43">
        <v>0</v>
      </c>
      <c r="AJ6413" s="43">
        <v>251289263.22432902</v>
      </c>
      <c r="AK6413" s="43">
        <v>255639200.02850765</v>
      </c>
    </row>
    <row r="6414" spans="3:37" x14ac:dyDescent="0.2">
      <c r="C6414" s="43">
        <v>6.2258531694348029E-4</v>
      </c>
      <c r="D6414" s="43">
        <v>5.5752427299535667E-2</v>
      </c>
      <c r="E6414" s="43">
        <v>5.2554850368062329</v>
      </c>
      <c r="F6414" s="43">
        <v>5.3755411954860657</v>
      </c>
      <c r="H6414" s="43">
        <v>9.2821551220367837E-5</v>
      </c>
      <c r="I6414" s="43">
        <v>0.12130270342491745</v>
      </c>
      <c r="J6414" s="43">
        <v>0</v>
      </c>
      <c r="K6414" s="43">
        <v>1</v>
      </c>
      <c r="M6414" s="43">
        <v>7.8156377136629606E-3</v>
      </c>
      <c r="N6414" s="43">
        <v>4.6842567662004564E-2</v>
      </c>
      <c r="O6414" s="43">
        <v>0</v>
      </c>
      <c r="P6414" s="43">
        <v>1</v>
      </c>
      <c r="R6414" s="43">
        <v>657.21130737938256</v>
      </c>
      <c r="S6414" s="43">
        <v>213.18746954683397</v>
      </c>
      <c r="T6414" s="43">
        <v>6931.8233305194835</v>
      </c>
      <c r="U6414" s="43">
        <v>7802.2221074457002</v>
      </c>
      <c r="W6414" s="43">
        <v>3453.9641919522069</v>
      </c>
      <c r="X6414" s="43">
        <v>0</v>
      </c>
      <c r="Y6414" s="43">
        <v>0</v>
      </c>
      <c r="Z6414" s="43">
        <v>3453.9641919522069</v>
      </c>
      <c r="AB6414" s="43">
        <v>307.69510100481858</v>
      </c>
      <c r="AC6414" s="43">
        <v>0</v>
      </c>
      <c r="AD6414" s="43">
        <v>0</v>
      </c>
      <c r="AE6414" s="43">
        <v>307.69510100481858</v>
      </c>
      <c r="AG6414" s="43">
        <v>6351840.1490001082</v>
      </c>
      <c r="AH6414" s="43">
        <v>746056.26546167664</v>
      </c>
      <c r="AI6414" s="43">
        <v>0</v>
      </c>
      <c r="AJ6414" s="43">
        <v>1292319424.220238</v>
      </c>
      <c r="AK6414" s="43">
        <v>1298671264.3692381</v>
      </c>
    </row>
    <row r="6415" spans="3:37" x14ac:dyDescent="0.2">
      <c r="C6415" s="43">
        <v>6.0685913623217968E-4</v>
      </c>
      <c r="D6415" s="43">
        <v>4.961181613699206E-2</v>
      </c>
      <c r="E6415" s="43">
        <v>2.9504206249225198</v>
      </c>
      <c r="F6415" s="43">
        <v>5.4887441027645831</v>
      </c>
      <c r="H6415" s="43">
        <v>8.9789778122766609E-5</v>
      </c>
      <c r="I6415" s="43">
        <v>0.11125690197503102</v>
      </c>
      <c r="J6415" s="43">
        <v>0</v>
      </c>
      <c r="K6415" s="43">
        <v>1</v>
      </c>
      <c r="M6415" s="43">
        <v>7.9274113341815111E-3</v>
      </c>
      <c r="N6415" s="43">
        <v>4.4639160390100324E-2</v>
      </c>
      <c r="O6415" s="43">
        <v>0</v>
      </c>
      <c r="P6415" s="43">
        <v>1</v>
      </c>
      <c r="R6415" s="43">
        <v>570.05320653169451</v>
      </c>
      <c r="S6415" s="43">
        <v>189.14559596848849</v>
      </c>
      <c r="T6415" s="43">
        <v>6700.2311173940871</v>
      </c>
      <c r="U6415" s="43">
        <v>7459.4299198942699</v>
      </c>
      <c r="W6415" s="43">
        <v>1681.8967378543284</v>
      </c>
      <c r="X6415" s="43">
        <v>0</v>
      </c>
      <c r="Y6415" s="43">
        <v>0</v>
      </c>
      <c r="Z6415" s="43">
        <v>1681.8967378543284</v>
      </c>
      <c r="AB6415" s="43">
        <v>273.79405769168676</v>
      </c>
      <c r="AC6415" s="43">
        <v>0</v>
      </c>
      <c r="AD6415" s="43">
        <v>0</v>
      </c>
      <c r="AE6415" s="43">
        <v>273.79405769168676</v>
      </c>
      <c r="AG6415" s="43">
        <v>3093008.10091411</v>
      </c>
      <c r="AH6415" s="43">
        <v>363289.69537653495</v>
      </c>
      <c r="AI6415" s="43">
        <v>0</v>
      </c>
      <c r="AJ6415" s="43">
        <v>1149935042.3050845</v>
      </c>
      <c r="AK6415" s="43">
        <v>1153028050.4059985</v>
      </c>
    </row>
    <row r="6416" spans="3:37" x14ac:dyDescent="0.2">
      <c r="C6416" s="43">
        <v>5.9073573644631051E-4</v>
      </c>
      <c r="D6416" s="43">
        <v>4.9260424444502508E-2</v>
      </c>
      <c r="E6416" s="43">
        <v>4.2097725082500732</v>
      </c>
      <c r="F6416" s="43">
        <v>3.1241715854563417</v>
      </c>
      <c r="H6416" s="43">
        <v>9.4268173096989649E-5</v>
      </c>
      <c r="I6416" s="43">
        <v>0.11799254191530706</v>
      </c>
      <c r="J6416" s="43">
        <v>0</v>
      </c>
      <c r="K6416" s="43">
        <v>1</v>
      </c>
      <c r="M6416" s="43">
        <v>7.8224245548714055E-3</v>
      </c>
      <c r="N6416" s="43">
        <v>4.3693617199443834E-2</v>
      </c>
      <c r="O6416" s="43">
        <v>0</v>
      </c>
      <c r="P6416" s="43">
        <v>1</v>
      </c>
      <c r="R6416" s="43">
        <v>550.97737618035535</v>
      </c>
      <c r="S6416" s="43">
        <v>210.60177181297536</v>
      </c>
      <c r="T6416" s="43">
        <v>6471.4523157807816</v>
      </c>
      <c r="U6416" s="43">
        <v>7233.0314637741121</v>
      </c>
      <c r="W6416" s="43">
        <v>2319.4894109118186</v>
      </c>
      <c r="X6416" s="43">
        <v>0</v>
      </c>
      <c r="Y6416" s="43">
        <v>0</v>
      </c>
      <c r="Z6416" s="43">
        <v>2319.4894109118186</v>
      </c>
      <c r="AB6416" s="43">
        <v>125.22964207814125</v>
      </c>
      <c r="AC6416" s="43">
        <v>0</v>
      </c>
      <c r="AD6416" s="43">
        <v>0</v>
      </c>
      <c r="AE6416" s="43">
        <v>125.22964207814125</v>
      </c>
      <c r="AG6416" s="43">
        <v>4265541.026666834</v>
      </c>
      <c r="AH6416" s="43">
        <v>501009.71275695279</v>
      </c>
      <c r="AI6416" s="43">
        <v>0</v>
      </c>
      <c r="AJ6416" s="43">
        <v>525964496.72819328</v>
      </c>
      <c r="AK6416" s="43">
        <v>530230037.7548601</v>
      </c>
    </row>
    <row r="6417" spans="3:37" x14ac:dyDescent="0.2">
      <c r="C6417" s="43">
        <v>6.1184295497640484E-4</v>
      </c>
      <c r="D6417" s="43">
        <v>5.4228261464614125E-2</v>
      </c>
      <c r="E6417" s="43">
        <v>2.2220304655235581</v>
      </c>
      <c r="F6417" s="43">
        <v>2.0415161146700509</v>
      </c>
      <c r="H6417" s="43">
        <v>9.1277922482424501E-5</v>
      </c>
      <c r="I6417" s="43">
        <v>0.11278280196462065</v>
      </c>
      <c r="J6417" s="43">
        <v>0</v>
      </c>
      <c r="K6417" s="43">
        <v>1</v>
      </c>
      <c r="M6417" s="43">
        <v>7.8367425329967516E-3</v>
      </c>
      <c r="N6417" s="43">
        <v>4.4651826436783816E-2</v>
      </c>
      <c r="O6417" s="43">
        <v>0</v>
      </c>
      <c r="P6417" s="43">
        <v>1</v>
      </c>
      <c r="R6417" s="43">
        <v>628.2145891544186</v>
      </c>
      <c r="S6417" s="43">
        <v>194.91757497603317</v>
      </c>
      <c r="T6417" s="43">
        <v>6625.4774396002513</v>
      </c>
      <c r="U6417" s="43">
        <v>7448.6096037307034</v>
      </c>
      <c r="W6417" s="43">
        <v>1395.9119559874835</v>
      </c>
      <c r="X6417" s="43">
        <v>0</v>
      </c>
      <c r="Y6417" s="43">
        <v>0</v>
      </c>
      <c r="Z6417" s="43">
        <v>1395.9119559874835</v>
      </c>
      <c r="AB6417" s="43">
        <v>70.009631134041314</v>
      </c>
      <c r="AC6417" s="43">
        <v>0</v>
      </c>
      <c r="AD6417" s="43">
        <v>0</v>
      </c>
      <c r="AE6417" s="43">
        <v>70.009631134041314</v>
      </c>
      <c r="AG6417" s="43">
        <v>2567082.0870609819</v>
      </c>
      <c r="AH6417" s="43">
        <v>301516.98249329644</v>
      </c>
      <c r="AI6417" s="43">
        <v>0</v>
      </c>
      <c r="AJ6417" s="43">
        <v>294040450.76297355</v>
      </c>
      <c r="AK6417" s="43">
        <v>296607532.85003453</v>
      </c>
    </row>
    <row r="6418" spans="3:37" x14ac:dyDescent="0.2">
      <c r="C6418" s="43">
        <v>6.0878996878588332E-4</v>
      </c>
      <c r="D6418" s="43">
        <v>4.9081430723393403E-2</v>
      </c>
      <c r="E6418" s="43">
        <v>6.4940765192964864</v>
      </c>
      <c r="F6418" s="43">
        <v>2.3511953176229614</v>
      </c>
      <c r="H6418" s="43">
        <v>8.7900797987565995E-5</v>
      </c>
      <c r="I6418" s="43">
        <v>0.1014555353135278</v>
      </c>
      <c r="J6418" s="43">
        <v>0</v>
      </c>
      <c r="K6418" s="43">
        <v>1</v>
      </c>
      <c r="M6418" s="43">
        <v>7.9492089044587155E-3</v>
      </c>
      <c r="N6418" s="43">
        <v>4.619631494538079E-2</v>
      </c>
      <c r="O6418" s="43">
        <v>0</v>
      </c>
      <c r="P6418" s="43">
        <v>1</v>
      </c>
      <c r="R6418" s="43">
        <v>565.7532722264101</v>
      </c>
      <c r="S6418" s="43">
        <v>168.85383828603597</v>
      </c>
      <c r="T6418" s="43">
        <v>6953.022209787282</v>
      </c>
      <c r="U6418" s="43">
        <v>7687.6293202997276</v>
      </c>
      <c r="W6418" s="43">
        <v>3674.0450408806828</v>
      </c>
      <c r="X6418" s="43">
        <v>0</v>
      </c>
      <c r="Y6418" s="43">
        <v>0</v>
      </c>
      <c r="Z6418" s="43">
        <v>3674.0450408806828</v>
      </c>
      <c r="AB6418" s="43">
        <v>81.795419442754749</v>
      </c>
      <c r="AC6418" s="43">
        <v>0</v>
      </c>
      <c r="AD6418" s="43">
        <v>0</v>
      </c>
      <c r="AE6418" s="43">
        <v>81.795419442754749</v>
      </c>
      <c r="AG6418" s="43">
        <v>6756568.8301795758</v>
      </c>
      <c r="AH6418" s="43">
        <v>793593.72883022751</v>
      </c>
      <c r="AI6418" s="43">
        <v>0</v>
      </c>
      <c r="AJ6418" s="43">
        <v>343540761.65956992</v>
      </c>
      <c r="AK6418" s="43">
        <v>350297330.48974949</v>
      </c>
    </row>
    <row r="6419" spans="3:37" x14ac:dyDescent="0.2">
      <c r="C6419" s="43">
        <v>6.0303295527817696E-4</v>
      </c>
      <c r="D6419" s="43">
        <v>5.3069423133955733E-2</v>
      </c>
      <c r="E6419" s="43">
        <v>4.4491079978969088</v>
      </c>
      <c r="F6419" s="43">
        <v>1.8893861117127477</v>
      </c>
      <c r="H6419" s="43">
        <v>8.8013148449730995E-5</v>
      </c>
      <c r="I6419" s="43">
        <v>9.91498454310768E-2</v>
      </c>
      <c r="J6419" s="43">
        <v>0</v>
      </c>
      <c r="K6419" s="43">
        <v>1</v>
      </c>
      <c r="M6419" s="43">
        <v>7.9218261549264257E-3</v>
      </c>
      <c r="N6419" s="43">
        <v>4.36231778224088E-2</v>
      </c>
      <c r="O6419" s="43">
        <v>0</v>
      </c>
      <c r="P6419" s="43">
        <v>1</v>
      </c>
      <c r="R6419" s="43">
        <v>605.93743794972329</v>
      </c>
      <c r="S6419" s="43">
        <v>165.22736288490191</v>
      </c>
      <c r="T6419" s="43">
        <v>6543.1214244084431</v>
      </c>
      <c r="U6419" s="43">
        <v>7314.2862252430687</v>
      </c>
      <c r="W6419" s="43">
        <v>2695.8811014072758</v>
      </c>
      <c r="X6419" s="43">
        <v>0</v>
      </c>
      <c r="Y6419" s="43">
        <v>0</v>
      </c>
      <c r="Z6419" s="43">
        <v>2695.8811014072758</v>
      </c>
      <c r="AB6419" s="43">
        <v>57.663620581083897</v>
      </c>
      <c r="AC6419" s="43">
        <v>0</v>
      </c>
      <c r="AD6419" s="43">
        <v>0</v>
      </c>
      <c r="AE6419" s="43">
        <v>57.663620581083897</v>
      </c>
      <c r="AG6419" s="43">
        <v>4957725.3454879802</v>
      </c>
      <c r="AH6419" s="43">
        <v>582310.31790397153</v>
      </c>
      <c r="AI6419" s="43">
        <v>0</v>
      </c>
      <c r="AJ6419" s="43">
        <v>242187206.44055235</v>
      </c>
      <c r="AK6419" s="43">
        <v>247144931.78604034</v>
      </c>
    </row>
    <row r="6420" spans="3:37" x14ac:dyDescent="0.2">
      <c r="C6420" s="43">
        <v>6.0823860091996471E-4</v>
      </c>
      <c r="D6420" s="43">
        <v>4.9885405416177274E-2</v>
      </c>
      <c r="E6420" s="43">
        <v>1.5461688613483999</v>
      </c>
      <c r="F6420" s="43">
        <v>7.8014331633345355</v>
      </c>
      <c r="H6420" s="43">
        <v>9.1804861464428456E-5</v>
      </c>
      <c r="I6420" s="43">
        <v>0.1145637155373308</v>
      </c>
      <c r="J6420" s="43">
        <v>0</v>
      </c>
      <c r="K6420" s="43">
        <v>1</v>
      </c>
      <c r="M6420" s="43">
        <v>7.8927230130070303E-3</v>
      </c>
      <c r="N6420" s="43">
        <v>4.5719174099421278E-2</v>
      </c>
      <c r="O6420" s="43">
        <v>0</v>
      </c>
      <c r="P6420" s="43">
        <v>1</v>
      </c>
      <c r="R6420" s="43">
        <v>574.49976760957736</v>
      </c>
      <c r="S6420" s="43">
        <v>199.13845924311423</v>
      </c>
      <c r="T6420" s="43">
        <v>6832.3107541350564</v>
      </c>
      <c r="U6420" s="43">
        <v>7605.9489809877477</v>
      </c>
      <c r="W6420" s="43">
        <v>888.27365152982065</v>
      </c>
      <c r="X6420" s="43">
        <v>0</v>
      </c>
      <c r="Y6420" s="43">
        <v>0</v>
      </c>
      <c r="Z6420" s="43">
        <v>888.27365152982065</v>
      </c>
      <c r="AB6420" s="43">
        <v>418.09412957701068</v>
      </c>
      <c r="AC6420" s="43">
        <v>0</v>
      </c>
      <c r="AD6420" s="43">
        <v>0</v>
      </c>
      <c r="AE6420" s="43">
        <v>418.09412957701068</v>
      </c>
      <c r="AG6420" s="43">
        <v>1633535.2451633401</v>
      </c>
      <c r="AH6420" s="43">
        <v>191867.10873044125</v>
      </c>
      <c r="AI6420" s="43">
        <v>0</v>
      </c>
      <c r="AJ6420" s="43">
        <v>1755995344.2234449</v>
      </c>
      <c r="AK6420" s="43">
        <v>1757628879.4686084</v>
      </c>
    </row>
    <row r="6421" spans="3:37" x14ac:dyDescent="0.2">
      <c r="C6421" s="43">
        <v>6.0224265552250955E-4</v>
      </c>
      <c r="D6421" s="43">
        <v>4.9278783166006423E-2</v>
      </c>
      <c r="E6421" s="43">
        <v>4.1533893508885722</v>
      </c>
      <c r="F6421" s="43">
        <v>2.4006810805230665</v>
      </c>
      <c r="H6421" s="43">
        <v>8.8912417958869071E-5</v>
      </c>
      <c r="I6421" s="43">
        <v>0.11682667941635616</v>
      </c>
      <c r="J6421" s="43">
        <v>0</v>
      </c>
      <c r="K6421" s="43">
        <v>1</v>
      </c>
      <c r="M6421" s="43">
        <v>7.8302713224192473E-3</v>
      </c>
      <c r="N6421" s="43">
        <v>4.3906648923681686E-2</v>
      </c>
      <c r="O6421" s="43">
        <v>0</v>
      </c>
      <c r="P6421" s="43">
        <v>1</v>
      </c>
      <c r="R6421" s="43">
        <v>561.91918563596164</v>
      </c>
      <c r="S6421" s="43">
        <v>196.67394382302854</v>
      </c>
      <c r="T6421" s="43">
        <v>6509.5276404026354</v>
      </c>
      <c r="U6421" s="43">
        <v>7268.1207698616254</v>
      </c>
      <c r="W6421" s="43">
        <v>2333.8691616803817</v>
      </c>
      <c r="X6421" s="43">
        <v>0</v>
      </c>
      <c r="Y6421" s="43">
        <v>0</v>
      </c>
      <c r="Z6421" s="43">
        <v>2333.8691616803817</v>
      </c>
      <c r="AB6421" s="43">
        <v>84.216444215044589</v>
      </c>
      <c r="AC6421" s="43">
        <v>0</v>
      </c>
      <c r="AD6421" s="43">
        <v>0</v>
      </c>
      <c r="AE6421" s="43">
        <v>84.216444215044589</v>
      </c>
      <c r="AG6421" s="43">
        <v>4291985.3883302221</v>
      </c>
      <c r="AH6421" s="43">
        <v>504115.73892296245</v>
      </c>
      <c r="AI6421" s="43">
        <v>0</v>
      </c>
      <c r="AJ6421" s="43">
        <v>353709065.70318729</v>
      </c>
      <c r="AK6421" s="43">
        <v>358001051.09151751</v>
      </c>
    </row>
    <row r="6422" spans="3:37" x14ac:dyDescent="0.2">
      <c r="C6422" s="43">
        <v>6.081891129381962E-4</v>
      </c>
      <c r="D6422" s="43">
        <v>5.5875407919121378E-2</v>
      </c>
      <c r="E6422" s="43">
        <v>5.0006709811317398</v>
      </c>
      <c r="F6422" s="43">
        <v>2.2851856036206653</v>
      </c>
      <c r="H6422" s="43">
        <v>9.0815950880340779E-5</v>
      </c>
      <c r="I6422" s="43">
        <v>9.099685774649019E-2</v>
      </c>
      <c r="J6422" s="43">
        <v>0</v>
      </c>
      <c r="K6422" s="43">
        <v>1</v>
      </c>
      <c r="M6422" s="43">
        <v>7.9303211500499904E-3</v>
      </c>
      <c r="N6422" s="43">
        <v>4.5649491722675267E-2</v>
      </c>
      <c r="O6422" s="43">
        <v>0</v>
      </c>
      <c r="P6422" s="43">
        <v>1</v>
      </c>
      <c r="R6422" s="43">
        <v>643.43061499510782</v>
      </c>
      <c r="S6422" s="43">
        <v>156.46993533725913</v>
      </c>
      <c r="T6422" s="43">
        <v>6854.394465689883</v>
      </c>
      <c r="U6422" s="43">
        <v>7654.2950160222499</v>
      </c>
      <c r="W6422" s="43">
        <v>3217.5848047777845</v>
      </c>
      <c r="X6422" s="43">
        <v>0</v>
      </c>
      <c r="Y6422" s="43">
        <v>0</v>
      </c>
      <c r="Z6422" s="43">
        <v>3217.5848047777845</v>
      </c>
      <c r="AB6422" s="43">
        <v>88.481270675293871</v>
      </c>
      <c r="AC6422" s="43">
        <v>0</v>
      </c>
      <c r="AD6422" s="43">
        <v>0</v>
      </c>
      <c r="AE6422" s="43">
        <v>88.481270675293871</v>
      </c>
      <c r="AG6422" s="43">
        <v>5917138.4559863461</v>
      </c>
      <c r="AH6422" s="43">
        <v>694998.31783200148</v>
      </c>
      <c r="AI6422" s="43">
        <v>0</v>
      </c>
      <c r="AJ6422" s="43">
        <v>371621336.83623427</v>
      </c>
      <c r="AK6422" s="43">
        <v>377538475.29222059</v>
      </c>
    </row>
    <row r="6423" spans="3:37" x14ac:dyDescent="0.2">
      <c r="C6423" s="43">
        <v>6.078637425814636E-4</v>
      </c>
      <c r="D6423" s="43">
        <v>6.3036784280730784E-2</v>
      </c>
      <c r="E6423" s="43">
        <v>1.7858231720964175</v>
      </c>
      <c r="F6423" s="43">
        <v>2.0930238136705621</v>
      </c>
      <c r="H6423" s="43">
        <v>8.8466438889096266E-5</v>
      </c>
      <c r="I6423" s="43">
        <v>9.0757533796168091E-2</v>
      </c>
      <c r="J6423" s="43">
        <v>0</v>
      </c>
      <c r="K6423" s="43">
        <v>1</v>
      </c>
      <c r="M6423" s="43">
        <v>7.8760971864542118E-3</v>
      </c>
      <c r="N6423" s="43">
        <v>4.5185115036730561E-2</v>
      </c>
      <c r="O6423" s="43">
        <v>0</v>
      </c>
      <c r="P6423" s="43">
        <v>1</v>
      </c>
      <c r="R6423" s="43">
        <v>725.50876346005225</v>
      </c>
      <c r="S6423" s="43">
        <v>152.02100680483002</v>
      </c>
      <c r="T6423" s="43">
        <v>6738.2765552085793</v>
      </c>
      <c r="U6423" s="43">
        <v>7615.8063254734616</v>
      </c>
      <c r="W6423" s="43">
        <v>1295.63036134598</v>
      </c>
      <c r="X6423" s="43">
        <v>0</v>
      </c>
      <c r="Y6423" s="43">
        <v>0</v>
      </c>
      <c r="Z6423" s="43">
        <v>1295.63036134598</v>
      </c>
      <c r="AB6423" s="43">
        <v>84.85082403727165</v>
      </c>
      <c r="AC6423" s="43">
        <v>0</v>
      </c>
      <c r="AD6423" s="43">
        <v>0</v>
      </c>
      <c r="AE6423" s="43">
        <v>84.85082403727165</v>
      </c>
      <c r="AG6423" s="43">
        <v>2382664.2345152572</v>
      </c>
      <c r="AH6423" s="43">
        <v>279856.1580507317</v>
      </c>
      <c r="AI6423" s="43">
        <v>0</v>
      </c>
      <c r="AJ6423" s="43">
        <v>356373460.95654094</v>
      </c>
      <c r="AK6423" s="43">
        <v>358756125.19105619</v>
      </c>
    </row>
    <row r="6424" spans="3:37" x14ac:dyDescent="0.2">
      <c r="C6424" s="43">
        <v>6.1059233786775469E-4</v>
      </c>
      <c r="D6424" s="43">
        <v>5.0086085477557066E-2</v>
      </c>
      <c r="E6424" s="43">
        <v>2.5778511579074976</v>
      </c>
      <c r="F6424" s="43">
        <v>1.7592046798370371</v>
      </c>
      <c r="H6424" s="43">
        <v>7.3444221667634155E-5</v>
      </c>
      <c r="I6424" s="43">
        <v>0.12380370106323124</v>
      </c>
      <c r="J6424" s="43">
        <v>0</v>
      </c>
      <c r="K6424" s="43">
        <v>1</v>
      </c>
      <c r="M6424" s="43">
        <v>7.8037525029621283E-3</v>
      </c>
      <c r="N6424" s="43">
        <v>4.4800746610343098E-2</v>
      </c>
      <c r="O6424" s="43">
        <v>0</v>
      </c>
      <c r="P6424" s="43">
        <v>1</v>
      </c>
      <c r="R6424" s="43">
        <v>579.04299661958805</v>
      </c>
      <c r="S6424" s="43">
        <v>172.16054683243328</v>
      </c>
      <c r="T6424" s="43">
        <v>6619.5903114650309</v>
      </c>
      <c r="U6424" s="43">
        <v>7370.7938549170522</v>
      </c>
      <c r="W6424" s="43">
        <v>1492.6866593140323</v>
      </c>
      <c r="X6424" s="43">
        <v>0</v>
      </c>
      <c r="Y6424" s="43">
        <v>0</v>
      </c>
      <c r="Z6424" s="43">
        <v>1492.6866593140323</v>
      </c>
      <c r="AB6424" s="43">
        <v>47.038500356068461</v>
      </c>
      <c r="AC6424" s="43">
        <v>0</v>
      </c>
      <c r="AD6424" s="43">
        <v>0</v>
      </c>
      <c r="AE6424" s="43">
        <v>47.038500356068461</v>
      </c>
      <c r="AG6424" s="43">
        <v>2745050.7664785055</v>
      </c>
      <c r="AH6424" s="43">
        <v>322420.31841183099</v>
      </c>
      <c r="AI6424" s="43">
        <v>0</v>
      </c>
      <c r="AJ6424" s="43">
        <v>197561701.49548754</v>
      </c>
      <c r="AK6424" s="43">
        <v>200306752.26196605</v>
      </c>
    </row>
    <row r="6425" spans="3:37" x14ac:dyDescent="0.2">
      <c r="C6425" s="43">
        <v>5.9933203512090396E-4</v>
      </c>
      <c r="D6425" s="43">
        <v>5.7774576120057985E-2</v>
      </c>
      <c r="E6425" s="43">
        <v>4.6435448518064089</v>
      </c>
      <c r="F6425" s="43">
        <v>4.7216427746159333</v>
      </c>
      <c r="H6425" s="43">
        <v>9.1096134968160491E-5</v>
      </c>
      <c r="I6425" s="43">
        <v>8.7103246219014621E-2</v>
      </c>
      <c r="J6425" s="43">
        <v>0</v>
      </c>
      <c r="K6425" s="43">
        <v>1</v>
      </c>
      <c r="M6425" s="43">
        <v>7.9517414830820865E-3</v>
      </c>
      <c r="N6425" s="43">
        <v>4.5322011324297695E-2</v>
      </c>
      <c r="O6425" s="43">
        <v>0</v>
      </c>
      <c r="P6425" s="43">
        <v>1</v>
      </c>
      <c r="R6425" s="43">
        <v>655.61160521859415</v>
      </c>
      <c r="S6425" s="43">
        <v>150.23691764204682</v>
      </c>
      <c r="T6425" s="43">
        <v>6823.6037647806343</v>
      </c>
      <c r="U6425" s="43">
        <v>7629.4522876412757</v>
      </c>
      <c r="W6425" s="43">
        <v>3044.3618941973386</v>
      </c>
      <c r="X6425" s="43">
        <v>0</v>
      </c>
      <c r="Y6425" s="43">
        <v>0</v>
      </c>
      <c r="Z6425" s="43">
        <v>3044.3618941973386</v>
      </c>
      <c r="AB6425" s="43">
        <v>261.07488470622638</v>
      </c>
      <c r="AC6425" s="43">
        <v>0</v>
      </c>
      <c r="AD6425" s="43">
        <v>0</v>
      </c>
      <c r="AE6425" s="43">
        <v>261.07488470622638</v>
      </c>
      <c r="AG6425" s="43">
        <v>5598581.5234289058</v>
      </c>
      <c r="AH6425" s="43">
        <v>657582.16914662509</v>
      </c>
      <c r="AI6425" s="43">
        <v>0</v>
      </c>
      <c r="AJ6425" s="43">
        <v>1096514515.7661507</v>
      </c>
      <c r="AK6425" s="43">
        <v>1102113097.2895796</v>
      </c>
    </row>
    <row r="6426" spans="3:37" x14ac:dyDescent="0.2">
      <c r="C6426" s="43">
        <v>6.3517631898613036E-4</v>
      </c>
      <c r="D6426" s="43">
        <v>5.9063078508317046E-2</v>
      </c>
      <c r="E6426" s="43">
        <v>6.2423926732666333</v>
      </c>
      <c r="F6426" s="43">
        <v>1.4112421060690901</v>
      </c>
      <c r="H6426" s="43">
        <v>8.7647833348896179E-5</v>
      </c>
      <c r="I6426" s="43">
        <v>0.11298035595935341</v>
      </c>
      <c r="J6426" s="43">
        <v>0</v>
      </c>
      <c r="K6426" s="43">
        <v>1</v>
      </c>
      <c r="M6426" s="43">
        <v>7.8180183442389441E-3</v>
      </c>
      <c r="N6426" s="43">
        <v>4.3703603777380168E-2</v>
      </c>
      <c r="O6426" s="43">
        <v>0</v>
      </c>
      <c r="P6426" s="43">
        <v>1</v>
      </c>
      <c r="R6426" s="43">
        <v>710.31788616266783</v>
      </c>
      <c r="S6426" s="43">
        <v>187.49362090054876</v>
      </c>
      <c r="T6426" s="43">
        <v>6469.2853567585626</v>
      </c>
      <c r="U6426" s="43">
        <v>7367.0968638217792</v>
      </c>
      <c r="W6426" s="43">
        <v>4434.08316827208</v>
      </c>
      <c r="X6426" s="43">
        <v>0</v>
      </c>
      <c r="Y6426" s="43">
        <v>0</v>
      </c>
      <c r="Z6426" s="43">
        <v>4434.08316827208</v>
      </c>
      <c r="AB6426" s="43">
        <v>31.256050712796537</v>
      </c>
      <c r="AC6426" s="43">
        <v>0</v>
      </c>
      <c r="AD6426" s="43">
        <v>0</v>
      </c>
      <c r="AE6426" s="43">
        <v>31.256050712796537</v>
      </c>
      <c r="AG6426" s="43">
        <v>8154278.946452355</v>
      </c>
      <c r="AH6426" s="43">
        <v>957761.96434676927</v>
      </c>
      <c r="AI6426" s="43">
        <v>0</v>
      </c>
      <c r="AJ6426" s="43">
        <v>131275412.99374545</v>
      </c>
      <c r="AK6426" s="43">
        <v>139429691.9401978</v>
      </c>
    </row>
    <row r="6427" spans="3:37" x14ac:dyDescent="0.2">
      <c r="C6427" s="43">
        <v>6.0136716134564399E-4</v>
      </c>
      <c r="D6427" s="43">
        <v>5.2679715105156344E-2</v>
      </c>
      <c r="E6427" s="43">
        <v>0.4551472567614579</v>
      </c>
      <c r="F6427" s="43">
        <v>3.9477474802400128</v>
      </c>
      <c r="H6427" s="43">
        <v>7.9775839239393218E-5</v>
      </c>
      <c r="I6427" s="43">
        <v>9.4660172031242606E-2</v>
      </c>
      <c r="J6427" s="43">
        <v>0</v>
      </c>
      <c r="K6427" s="43">
        <v>1</v>
      </c>
      <c r="M6427" s="43">
        <v>7.9141618837492711E-3</v>
      </c>
      <c r="N6427" s="43">
        <v>4.4532331512576087E-2</v>
      </c>
      <c r="O6427" s="43">
        <v>0</v>
      </c>
      <c r="P6427" s="43">
        <v>1</v>
      </c>
      <c r="R6427" s="43">
        <v>599.82629378402032</v>
      </c>
      <c r="S6427" s="43">
        <v>142.98189341243832</v>
      </c>
      <c r="T6427" s="43">
        <v>6673.0247510520212</v>
      </c>
      <c r="U6427" s="43">
        <v>7415.8329382484799</v>
      </c>
      <c r="W6427" s="43">
        <v>273.00929214918915</v>
      </c>
      <c r="X6427" s="43">
        <v>0</v>
      </c>
      <c r="Y6427" s="43">
        <v>0</v>
      </c>
      <c r="Z6427" s="43">
        <v>273.00929214918915</v>
      </c>
      <c r="AB6427" s="43">
        <v>189.19059973094002</v>
      </c>
      <c r="AC6427" s="43">
        <v>0</v>
      </c>
      <c r="AD6427" s="43">
        <v>0</v>
      </c>
      <c r="AE6427" s="43">
        <v>189.19059973094002</v>
      </c>
      <c r="AG6427" s="43">
        <v>502064.08826235885</v>
      </c>
      <c r="AH6427" s="43">
        <v>58970.00710422486</v>
      </c>
      <c r="AI6427" s="43">
        <v>0</v>
      </c>
      <c r="AJ6427" s="43">
        <v>794600518.86994815</v>
      </c>
      <c r="AK6427" s="43">
        <v>795102582.95821047</v>
      </c>
    </row>
    <row r="6428" spans="3:37" x14ac:dyDescent="0.2">
      <c r="C6428" s="43">
        <v>6.0897862713683718E-4</v>
      </c>
      <c r="D6428" s="43">
        <v>5.6270541628380744E-2</v>
      </c>
      <c r="E6428" s="43">
        <v>2.2249117986419771</v>
      </c>
      <c r="F6428" s="43">
        <v>2.6798794349652599</v>
      </c>
      <c r="H6428" s="43">
        <v>9.006565773050923E-5</v>
      </c>
      <c r="I6428" s="43">
        <v>0.11203842452656143</v>
      </c>
      <c r="J6428" s="43">
        <v>0</v>
      </c>
      <c r="K6428" s="43">
        <v>1</v>
      </c>
      <c r="M6428" s="43">
        <v>7.805132584024147E-3</v>
      </c>
      <c r="N6428" s="43">
        <v>4.5531982038100584E-2</v>
      </c>
      <c r="O6428" s="43">
        <v>0</v>
      </c>
      <c r="P6428" s="43">
        <v>1</v>
      </c>
      <c r="R6428" s="43">
        <v>648.82192781837307</v>
      </c>
      <c r="S6428" s="43">
        <v>191.05947977527975</v>
      </c>
      <c r="T6428" s="43">
        <v>6728.8246874578681</v>
      </c>
      <c r="U6428" s="43">
        <v>7568.7060950515206</v>
      </c>
      <c r="W6428" s="43">
        <v>1443.5715624207314</v>
      </c>
      <c r="X6428" s="43">
        <v>0</v>
      </c>
      <c r="Y6428" s="43">
        <v>0</v>
      </c>
      <c r="Z6428" s="43">
        <v>1443.5715624207314</v>
      </c>
      <c r="AB6428" s="43">
        <v>116.62385964413612</v>
      </c>
      <c r="AC6428" s="43">
        <v>0</v>
      </c>
      <c r="AD6428" s="43">
        <v>0</v>
      </c>
      <c r="AE6428" s="43">
        <v>116.62385964413612</v>
      </c>
      <c r="AG6428" s="43">
        <v>2654728.1032917253</v>
      </c>
      <c r="AH6428" s="43">
        <v>311811.457482878</v>
      </c>
      <c r="AI6428" s="43">
        <v>0</v>
      </c>
      <c r="AJ6428" s="43">
        <v>489820210.50537169</v>
      </c>
      <c r="AK6428" s="43">
        <v>492474938.60866344</v>
      </c>
    </row>
    <row r="6429" spans="3:37" x14ac:dyDescent="0.2">
      <c r="C6429" s="43">
        <v>6.0913926374278843E-4</v>
      </c>
      <c r="D6429" s="43">
        <v>4.8722000595921383E-2</v>
      </c>
      <c r="E6429" s="43">
        <v>5.7386612210317383</v>
      </c>
      <c r="F6429" s="43">
        <v>6.4228469939543915</v>
      </c>
      <c r="H6429" s="43">
        <v>9.4145945619183991E-5</v>
      </c>
      <c r="I6429" s="43">
        <v>9.771428713197694E-2</v>
      </c>
      <c r="J6429" s="43">
        <v>0</v>
      </c>
      <c r="K6429" s="43">
        <v>1</v>
      </c>
      <c r="M6429" s="43">
        <v>7.7696659409654317E-3</v>
      </c>
      <c r="N6429" s="43">
        <v>4.5866027255724862E-2</v>
      </c>
      <c r="O6429" s="43">
        <v>0</v>
      </c>
      <c r="P6429" s="43">
        <v>1</v>
      </c>
      <c r="R6429" s="43">
        <v>561.93240793473876</v>
      </c>
      <c r="S6429" s="43">
        <v>174.18151462681627</v>
      </c>
      <c r="T6429" s="43">
        <v>6747.3904816598861</v>
      </c>
      <c r="U6429" s="43">
        <v>7483.5044042214413</v>
      </c>
      <c r="W6429" s="43">
        <v>3224.7397182560726</v>
      </c>
      <c r="X6429" s="43">
        <v>0</v>
      </c>
      <c r="Y6429" s="43">
        <v>0</v>
      </c>
      <c r="Z6429" s="43">
        <v>3224.7397182560726</v>
      </c>
      <c r="AB6429" s="43">
        <v>326.05826120166626</v>
      </c>
      <c r="AC6429" s="43">
        <v>0</v>
      </c>
      <c r="AD6429" s="43">
        <v>0</v>
      </c>
      <c r="AE6429" s="43">
        <v>326.05826120166626</v>
      </c>
      <c r="AG6429" s="43">
        <v>5930296.3418729175</v>
      </c>
      <c r="AH6429" s="43">
        <v>696543.77914331167</v>
      </c>
      <c r="AI6429" s="43">
        <v>0</v>
      </c>
      <c r="AJ6429" s="43">
        <v>1369444697.0469983</v>
      </c>
      <c r="AK6429" s="43">
        <v>1375374993.3888712</v>
      </c>
    </row>
    <row r="6430" spans="3:37" x14ac:dyDescent="0.2">
      <c r="C6430" s="43">
        <v>6.1215776446810199E-4</v>
      </c>
      <c r="D6430" s="43">
        <v>6.4141703378491011E-2</v>
      </c>
      <c r="E6430" s="43">
        <v>9.0957786499607352</v>
      </c>
      <c r="F6430" s="43">
        <v>6.0077724022478369</v>
      </c>
      <c r="H6430" s="43">
        <v>9.5578876066371166E-5</v>
      </c>
      <c r="I6430" s="43">
        <v>8.824359630126162E-2</v>
      </c>
      <c r="J6430" s="43">
        <v>0</v>
      </c>
      <c r="K6430" s="43">
        <v>1</v>
      </c>
      <c r="M6430" s="43">
        <v>7.777872372612361E-3</v>
      </c>
      <c r="N6430" s="43">
        <v>4.6921966860732578E-2</v>
      </c>
      <c r="O6430" s="43">
        <v>0</v>
      </c>
      <c r="P6430" s="43">
        <v>1</v>
      </c>
      <c r="R6430" s="43">
        <v>743.4405136822528</v>
      </c>
      <c r="S6430" s="43">
        <v>159.69359256825535</v>
      </c>
      <c r="T6430" s="43">
        <v>6910.0214219785967</v>
      </c>
      <c r="U6430" s="43">
        <v>7813.1555282291047</v>
      </c>
      <c r="W6430" s="43">
        <v>6762.1703518668764</v>
      </c>
      <c r="X6430" s="43">
        <v>0</v>
      </c>
      <c r="Y6430" s="43">
        <v>0</v>
      </c>
      <c r="Z6430" s="43">
        <v>6762.1703518668764</v>
      </c>
      <c r="AB6430" s="43">
        <v>398.35895492301069</v>
      </c>
      <c r="AC6430" s="43">
        <v>0</v>
      </c>
      <c r="AD6430" s="43">
        <v>0</v>
      </c>
      <c r="AE6430" s="43">
        <v>398.35895492301069</v>
      </c>
      <c r="AG6430" s="43">
        <v>12435631.277083186</v>
      </c>
      <c r="AH6430" s="43">
        <v>1460628.7960032453</v>
      </c>
      <c r="AI6430" s="43">
        <v>0</v>
      </c>
      <c r="AJ6430" s="43">
        <v>1673107610.6766448</v>
      </c>
      <c r="AK6430" s="43">
        <v>1685543241.953728</v>
      </c>
    </row>
    <row r="6431" spans="3:37" x14ac:dyDescent="0.2">
      <c r="C6431" s="43">
        <v>6.1079329844027086E-4</v>
      </c>
      <c r="D6431" s="43">
        <v>5.4055561968324173E-2</v>
      </c>
      <c r="E6431" s="43">
        <v>2.4710790556298341</v>
      </c>
      <c r="F6431" s="43">
        <v>1.9269856994052716</v>
      </c>
      <c r="H6431" s="43">
        <v>9.5112106714312361E-5</v>
      </c>
      <c r="I6431" s="43">
        <v>0.12199846516518253</v>
      </c>
      <c r="J6431" s="43">
        <v>0</v>
      </c>
      <c r="K6431" s="43">
        <v>1</v>
      </c>
      <c r="M6431" s="43">
        <v>7.8540798233253106E-3</v>
      </c>
      <c r="N6431" s="43">
        <v>4.552472257401434E-2</v>
      </c>
      <c r="O6431" s="43">
        <v>0</v>
      </c>
      <c r="P6431" s="43">
        <v>1</v>
      </c>
      <c r="R6431" s="43">
        <v>625.13961773024585</v>
      </c>
      <c r="S6431" s="43">
        <v>219.70125666919702</v>
      </c>
      <c r="T6431" s="43">
        <v>6769.9426784578691</v>
      </c>
      <c r="U6431" s="43">
        <v>7614.7835528573123</v>
      </c>
      <c r="W6431" s="43">
        <v>1544.7694162176515</v>
      </c>
      <c r="X6431" s="43">
        <v>0</v>
      </c>
      <c r="Y6431" s="43">
        <v>0</v>
      </c>
      <c r="Z6431" s="43">
        <v>1544.7694162176515</v>
      </c>
      <c r="AB6431" s="43">
        <v>62.006016977134927</v>
      </c>
      <c r="AC6431" s="43">
        <v>0</v>
      </c>
      <c r="AD6431" s="43">
        <v>0</v>
      </c>
      <c r="AE6431" s="43">
        <v>62.006016977134927</v>
      </c>
      <c r="AG6431" s="43">
        <v>2840830.956424261</v>
      </c>
      <c r="AH6431" s="43">
        <v>333670.19390301273</v>
      </c>
      <c r="AI6431" s="43">
        <v>0</v>
      </c>
      <c r="AJ6431" s="43">
        <v>260425271.3039667</v>
      </c>
      <c r="AK6431" s="43">
        <v>263266102.26039097</v>
      </c>
    </row>
    <row r="6432" spans="3:37" x14ac:dyDescent="0.2">
      <c r="C6432" s="43">
        <v>6.037757778032803E-4</v>
      </c>
      <c r="D6432" s="43">
        <v>4.8562683779929373E-2</v>
      </c>
      <c r="E6432" s="43">
        <v>2.7496528160234486</v>
      </c>
      <c r="F6432" s="43">
        <v>5.9019659679627319</v>
      </c>
      <c r="H6432" s="43">
        <v>7.761201347633878E-5</v>
      </c>
      <c r="I6432" s="43">
        <v>8.9992818933164673E-2</v>
      </c>
      <c r="J6432" s="43">
        <v>0</v>
      </c>
      <c r="K6432" s="43">
        <v>1</v>
      </c>
      <c r="M6432" s="43">
        <v>7.8435912507762093E-3</v>
      </c>
      <c r="N6432" s="43">
        <v>4.8217040252831578E-2</v>
      </c>
      <c r="O6432" s="43">
        <v>0</v>
      </c>
      <c r="P6432" s="43">
        <v>1</v>
      </c>
      <c r="R6432" s="43">
        <v>555.16328709407526</v>
      </c>
      <c r="S6432" s="43">
        <v>132.24497506467159</v>
      </c>
      <c r="T6432" s="43">
        <v>7160.7394924089285</v>
      </c>
      <c r="U6432" s="43">
        <v>7848.1477545676753</v>
      </c>
      <c r="W6432" s="43">
        <v>1526.5062957110583</v>
      </c>
      <c r="X6432" s="43">
        <v>0</v>
      </c>
      <c r="Y6432" s="43">
        <v>0</v>
      </c>
      <c r="Z6432" s="43">
        <v>1526.5062957110583</v>
      </c>
      <c r="AB6432" s="43">
        <v>291.18889477973045</v>
      </c>
      <c r="AC6432" s="43">
        <v>0</v>
      </c>
      <c r="AD6432" s="43">
        <v>0</v>
      </c>
      <c r="AE6432" s="43">
        <v>291.18889477973045</v>
      </c>
      <c r="AG6432" s="43">
        <v>2807245.0778126363</v>
      </c>
      <c r="AH6432" s="43">
        <v>329725.3598735886</v>
      </c>
      <c r="AI6432" s="43">
        <v>0</v>
      </c>
      <c r="AJ6432" s="43">
        <v>1222993358.074868</v>
      </c>
      <c r="AK6432" s="43">
        <v>1225800603.1526806</v>
      </c>
    </row>
    <row r="6433" spans="3:37" x14ac:dyDescent="0.2">
      <c r="C6433" s="43">
        <v>5.9238044951454613E-4</v>
      </c>
      <c r="D6433" s="43">
        <v>5.3540063423309671E-2</v>
      </c>
      <c r="E6433" s="43">
        <v>4.8493972166313553</v>
      </c>
      <c r="F6433" s="43">
        <v>1.4986214823662298</v>
      </c>
      <c r="H6433" s="43">
        <v>8.5755591824822339E-5</v>
      </c>
      <c r="I6433" s="43">
        <v>0.12483629238620264</v>
      </c>
      <c r="J6433" s="43">
        <v>0</v>
      </c>
      <c r="K6433" s="43">
        <v>1</v>
      </c>
      <c r="M6433" s="43">
        <v>7.7511854447942681E-3</v>
      </c>
      <c r="N6433" s="43">
        <v>4.534532032362501E-2</v>
      </c>
      <c r="O6433" s="43">
        <v>0</v>
      </c>
      <c r="P6433" s="43">
        <v>1</v>
      </c>
      <c r="R6433" s="43">
        <v>600.51238818572176</v>
      </c>
      <c r="S6433" s="43">
        <v>202.69623549221552</v>
      </c>
      <c r="T6433" s="43">
        <v>6654.9220716240889</v>
      </c>
      <c r="U6433" s="43">
        <v>7458.1306953020267</v>
      </c>
      <c r="W6433" s="43">
        <v>2912.1231038204869</v>
      </c>
      <c r="X6433" s="43">
        <v>0</v>
      </c>
      <c r="Y6433" s="43">
        <v>0</v>
      </c>
      <c r="Z6433" s="43">
        <v>2912.1231038204869</v>
      </c>
      <c r="AB6433" s="43">
        <v>32.038836357880093</v>
      </c>
      <c r="AC6433" s="43">
        <v>0</v>
      </c>
      <c r="AD6433" s="43">
        <v>0</v>
      </c>
      <c r="AE6433" s="43">
        <v>32.038836357880093</v>
      </c>
      <c r="AG6433" s="43">
        <v>5355394.3879258754</v>
      </c>
      <c r="AH6433" s="43">
        <v>629018.59042522521</v>
      </c>
      <c r="AI6433" s="43">
        <v>0</v>
      </c>
      <c r="AJ6433" s="43">
        <v>134563112.70309639</v>
      </c>
      <c r="AK6433" s="43">
        <v>139918507.09102225</v>
      </c>
    </row>
    <row r="6434" spans="3:37" x14ac:dyDescent="0.2">
      <c r="C6434" s="43">
        <v>5.729418942275994E-4</v>
      </c>
      <c r="D6434" s="43">
        <v>5.0977787427380329E-2</v>
      </c>
      <c r="E6434" s="43">
        <v>5.6209548346328546</v>
      </c>
      <c r="F6434" s="43">
        <v>1.358798788620881</v>
      </c>
      <c r="H6434" s="43">
        <v>7.6543323542810533E-5</v>
      </c>
      <c r="I6434" s="43">
        <v>8.9885455847274906E-2</v>
      </c>
      <c r="J6434" s="43">
        <v>0</v>
      </c>
      <c r="K6434" s="43">
        <v>1</v>
      </c>
      <c r="M6434" s="43">
        <v>7.9025138304295028E-3</v>
      </c>
      <c r="N6434" s="43">
        <v>4.6509454669798056E-2</v>
      </c>
      <c r="O6434" s="43">
        <v>0</v>
      </c>
      <c r="P6434" s="43">
        <v>1</v>
      </c>
      <c r="R6434" s="43">
        <v>553.01120928524495</v>
      </c>
      <c r="S6434" s="43">
        <v>130.26841036461357</v>
      </c>
      <c r="T6434" s="43">
        <v>6959.0328205233791</v>
      </c>
      <c r="U6434" s="43">
        <v>7642.3124401732375</v>
      </c>
      <c r="W6434" s="43">
        <v>3108.4510304380588</v>
      </c>
      <c r="X6434" s="43">
        <v>0</v>
      </c>
      <c r="Y6434" s="43">
        <v>0</v>
      </c>
      <c r="Z6434" s="43">
        <v>3108.4510304380588</v>
      </c>
      <c r="AB6434" s="43">
        <v>21.230913462428646</v>
      </c>
      <c r="AC6434" s="43">
        <v>0</v>
      </c>
      <c r="AD6434" s="43">
        <v>0</v>
      </c>
      <c r="AE6434" s="43">
        <v>21.230913462428646</v>
      </c>
      <c r="AG6434" s="43">
        <v>5716441.4449755903</v>
      </c>
      <c r="AH6434" s="43">
        <v>671425.42257462069</v>
      </c>
      <c r="AI6434" s="43">
        <v>0</v>
      </c>
      <c r="AJ6434" s="43">
        <v>89169836.542200312</v>
      </c>
      <c r="AK6434" s="43">
        <v>94886277.987175897</v>
      </c>
    </row>
    <row r="6435" spans="3:37" x14ac:dyDescent="0.2">
      <c r="C6435" s="43">
        <v>6.1940127115567289E-4</v>
      </c>
      <c r="D6435" s="43">
        <v>5.1340841592013159E-2</v>
      </c>
      <c r="E6435" s="43">
        <v>1.4642349567555697</v>
      </c>
      <c r="F6435" s="43">
        <v>1.7782169226314752</v>
      </c>
      <c r="H6435" s="43">
        <v>9.7199167775285922E-5</v>
      </c>
      <c r="I6435" s="43">
        <v>9.089799008162E-2</v>
      </c>
      <c r="J6435" s="43">
        <v>0</v>
      </c>
      <c r="K6435" s="43">
        <v>1</v>
      </c>
      <c r="M6435" s="43">
        <v>7.8769184913745072E-3</v>
      </c>
      <c r="N6435" s="43">
        <v>4.3389652780825308E-2</v>
      </c>
      <c r="O6435" s="43">
        <v>0</v>
      </c>
      <c r="P6435" s="43">
        <v>1</v>
      </c>
      <c r="R6435" s="43">
        <v>602.11222989368127</v>
      </c>
      <c r="S6435" s="43">
        <v>167.28584698598044</v>
      </c>
      <c r="T6435" s="43">
        <v>6471.2011420990839</v>
      </c>
      <c r="U6435" s="43">
        <v>7240.5992189787457</v>
      </c>
      <c r="W6435" s="43">
        <v>881.63377490037408</v>
      </c>
      <c r="X6435" s="43">
        <v>0</v>
      </c>
      <c r="Y6435" s="43">
        <v>0</v>
      </c>
      <c r="Z6435" s="43">
        <v>881.63377490037408</v>
      </c>
      <c r="AB6435" s="43">
        <v>50.137410149050055</v>
      </c>
      <c r="AC6435" s="43">
        <v>0</v>
      </c>
      <c r="AD6435" s="43">
        <v>0</v>
      </c>
      <c r="AE6435" s="43">
        <v>50.137410149050055</v>
      </c>
      <c r="AG6435" s="43">
        <v>1621324.5120417878</v>
      </c>
      <c r="AH6435" s="43">
        <v>190432.89537848081</v>
      </c>
      <c r="AI6435" s="43">
        <v>0</v>
      </c>
      <c r="AJ6435" s="43">
        <v>210577122.62601024</v>
      </c>
      <c r="AK6435" s="43">
        <v>212198447.13805202</v>
      </c>
    </row>
    <row r="6436" spans="3:37" x14ac:dyDescent="0.2">
      <c r="C6436" s="43">
        <v>6.1420122338440297E-4</v>
      </c>
      <c r="D6436" s="43">
        <v>5.106757437993336E-2</v>
      </c>
      <c r="E6436" s="43">
        <v>6.3356655234783075</v>
      </c>
      <c r="F6436" s="43">
        <v>1.8513464144853951</v>
      </c>
      <c r="H6436" s="43">
        <v>9.2778013464855924E-5</v>
      </c>
      <c r="I6436" s="43">
        <v>0.10969720057475829</v>
      </c>
      <c r="J6436" s="43">
        <v>0</v>
      </c>
      <c r="K6436" s="43">
        <v>1</v>
      </c>
      <c r="M6436" s="43">
        <v>7.7936468112204541E-3</v>
      </c>
      <c r="N6436" s="43">
        <v>4.7469736990474076E-2</v>
      </c>
      <c r="O6436" s="43">
        <v>0</v>
      </c>
      <c r="P6436" s="43">
        <v>1</v>
      </c>
      <c r="R6436" s="43">
        <v>593.87942592962997</v>
      </c>
      <c r="S6436" s="43">
        <v>192.70056445642581</v>
      </c>
      <c r="T6436" s="43">
        <v>7004.8674061348875</v>
      </c>
      <c r="U6436" s="43">
        <v>7791.4473965209436</v>
      </c>
      <c r="W6436" s="43">
        <v>3762.621403965446</v>
      </c>
      <c r="X6436" s="43">
        <v>0</v>
      </c>
      <c r="Y6436" s="43">
        <v>0</v>
      </c>
      <c r="Z6436" s="43">
        <v>3762.621403965446</v>
      </c>
      <c r="AB6436" s="43">
        <v>54.098891829496367</v>
      </c>
      <c r="AC6436" s="43">
        <v>0</v>
      </c>
      <c r="AD6436" s="43">
        <v>0</v>
      </c>
      <c r="AE6436" s="43">
        <v>54.098891829496367</v>
      </c>
      <c r="AG6436" s="43">
        <v>6919460.7618924556</v>
      </c>
      <c r="AH6436" s="43">
        <v>812726.22325653629</v>
      </c>
      <c r="AI6436" s="43">
        <v>0</v>
      </c>
      <c r="AJ6436" s="43">
        <v>227215345.68388474</v>
      </c>
      <c r="AK6436" s="43">
        <v>234134806.44577721</v>
      </c>
    </row>
    <row r="6437" spans="3:37" x14ac:dyDescent="0.2">
      <c r="C6437" s="43">
        <v>6.1409835243741995E-4</v>
      </c>
      <c r="D6437" s="43">
        <v>5.6850887337201561E-2</v>
      </c>
      <c r="E6437" s="43">
        <v>1.9499793517725277</v>
      </c>
      <c r="F6437" s="43">
        <v>2.4251524372619833</v>
      </c>
      <c r="H6437" s="43">
        <v>8.9324160898822288E-5</v>
      </c>
      <c r="I6437" s="43">
        <v>0.10201613960393563</v>
      </c>
      <c r="J6437" s="43">
        <v>0</v>
      </c>
      <c r="K6437" s="43">
        <v>1</v>
      </c>
      <c r="M6437" s="43">
        <v>7.8102729190595984E-3</v>
      </c>
      <c r="N6437" s="43">
        <v>4.466979696947769E-2</v>
      </c>
      <c r="O6437" s="43">
        <v>0</v>
      </c>
      <c r="P6437" s="43">
        <v>1</v>
      </c>
      <c r="R6437" s="43">
        <v>661.02449432684318</v>
      </c>
      <c r="S6437" s="43">
        <v>172.53618989640952</v>
      </c>
      <c r="T6437" s="43">
        <v>6605.7565076737801</v>
      </c>
      <c r="U6437" s="43">
        <v>7439.3171918970329</v>
      </c>
      <c r="W6437" s="43">
        <v>1288.9841149532206</v>
      </c>
      <c r="X6437" s="43">
        <v>0</v>
      </c>
      <c r="Y6437" s="43">
        <v>0</v>
      </c>
      <c r="Z6437" s="43">
        <v>1288.9841149532206</v>
      </c>
      <c r="AB6437" s="43">
        <v>100.80049160223545</v>
      </c>
      <c r="AC6437" s="43">
        <v>0</v>
      </c>
      <c r="AD6437" s="43">
        <v>0</v>
      </c>
      <c r="AE6437" s="43">
        <v>100.80049160223545</v>
      </c>
      <c r="AG6437" s="43">
        <v>2370441.7873989725</v>
      </c>
      <c r="AH6437" s="43">
        <v>278420.56882989564</v>
      </c>
      <c r="AI6437" s="43">
        <v>0</v>
      </c>
      <c r="AJ6437" s="43">
        <v>423362064.72938889</v>
      </c>
      <c r="AK6437" s="43">
        <v>425732506.51678789</v>
      </c>
    </row>
    <row r="6438" spans="3:37" x14ac:dyDescent="0.2">
      <c r="C6438" s="43">
        <v>6.1770108855330186E-4</v>
      </c>
      <c r="D6438" s="43">
        <v>5.9750069355685387E-2</v>
      </c>
      <c r="E6438" s="43">
        <v>3.4466211478902689</v>
      </c>
      <c r="F6438" s="43">
        <v>2.6772048941843809</v>
      </c>
      <c r="H6438" s="43">
        <v>9.9716519393333591E-5</v>
      </c>
      <c r="I6438" s="43">
        <v>0.11132311116513294</v>
      </c>
      <c r="J6438" s="43">
        <v>0</v>
      </c>
      <c r="K6438" s="43">
        <v>1</v>
      </c>
      <c r="M6438" s="43">
        <v>7.8662797339852375E-3</v>
      </c>
      <c r="N6438" s="43">
        <v>4.6545248958307472E-2</v>
      </c>
      <c r="O6438" s="43">
        <v>0</v>
      </c>
      <c r="P6438" s="43">
        <v>1</v>
      </c>
      <c r="R6438" s="43">
        <v>698.8100676904794</v>
      </c>
      <c r="S6438" s="43">
        <v>210.18166058561397</v>
      </c>
      <c r="T6438" s="43">
        <v>6932.4559186793931</v>
      </c>
      <c r="U6438" s="43">
        <v>7841.4476469554866</v>
      </c>
      <c r="W6438" s="43">
        <v>2408.5335576606367</v>
      </c>
      <c r="X6438" s="43">
        <v>0</v>
      </c>
      <c r="Y6438" s="43">
        <v>0</v>
      </c>
      <c r="Z6438" s="43">
        <v>2408.5335576606367</v>
      </c>
      <c r="AB6438" s="43">
        <v>125.40910022302958</v>
      </c>
      <c r="AC6438" s="43">
        <v>0</v>
      </c>
      <c r="AD6438" s="43">
        <v>0</v>
      </c>
      <c r="AE6438" s="43">
        <v>125.40910022302958</v>
      </c>
      <c r="AG6438" s="43">
        <v>4429293.2125379108</v>
      </c>
      <c r="AH6438" s="43">
        <v>520243.24845469755</v>
      </c>
      <c r="AI6438" s="43">
        <v>0</v>
      </c>
      <c r="AJ6438" s="43">
        <v>526718220.93672425</v>
      </c>
      <c r="AK6438" s="43">
        <v>531147514.14926213</v>
      </c>
    </row>
    <row r="6439" spans="3:37" x14ac:dyDescent="0.2">
      <c r="C6439" s="43">
        <v>6.0230911218248605E-4</v>
      </c>
      <c r="D6439" s="43">
        <v>6.0730614720454046E-2</v>
      </c>
      <c r="E6439" s="43">
        <v>6.886581896549921</v>
      </c>
      <c r="F6439" s="43">
        <v>3.1169423097377842</v>
      </c>
      <c r="H6439" s="43">
        <v>8.912547376505583E-5</v>
      </c>
      <c r="I6439" s="43">
        <v>0.13245524777374995</v>
      </c>
      <c r="J6439" s="43">
        <v>0</v>
      </c>
      <c r="K6439" s="43">
        <v>1</v>
      </c>
      <c r="M6439" s="43">
        <v>7.9156681526088013E-3</v>
      </c>
      <c r="N6439" s="43">
        <v>4.6794410973625689E-2</v>
      </c>
      <c r="O6439" s="43">
        <v>0</v>
      </c>
      <c r="P6439" s="43">
        <v>1</v>
      </c>
      <c r="R6439" s="43">
        <v>692.57926228301073</v>
      </c>
      <c r="S6439" s="43">
        <v>223.51845847666988</v>
      </c>
      <c r="T6439" s="43">
        <v>7013.3245487244913</v>
      </c>
      <c r="U6439" s="43">
        <v>7929.4222694841719</v>
      </c>
      <c r="W6439" s="43">
        <v>4769.5038095640812</v>
      </c>
      <c r="X6439" s="43">
        <v>0</v>
      </c>
      <c r="Y6439" s="43">
        <v>0</v>
      </c>
      <c r="Z6439" s="43">
        <v>4769.5038095640812</v>
      </c>
      <c r="AB6439" s="43">
        <v>156.87808671960596</v>
      </c>
      <c r="AC6439" s="43">
        <v>0</v>
      </c>
      <c r="AD6439" s="43">
        <v>0</v>
      </c>
      <c r="AE6439" s="43">
        <v>156.87808671960596</v>
      </c>
      <c r="AG6439" s="43">
        <v>8771117.5057883449</v>
      </c>
      <c r="AH6439" s="43">
        <v>1030212.8228658416</v>
      </c>
      <c r="AI6439" s="43">
        <v>0</v>
      </c>
      <c r="AJ6439" s="43">
        <v>658887964.22234499</v>
      </c>
      <c r="AK6439" s="43">
        <v>667659081.72813332</v>
      </c>
    </row>
    <row r="6440" spans="3:37" x14ac:dyDescent="0.2">
      <c r="C6440" s="43">
        <v>6.0367770316529471E-4</v>
      </c>
      <c r="D6440" s="43">
        <v>5.0016490467728311E-2</v>
      </c>
      <c r="E6440" s="43">
        <v>3.162639655111676</v>
      </c>
      <c r="F6440" s="43">
        <v>2.6339279432861464</v>
      </c>
      <c r="H6440" s="43">
        <v>9.053286237692415E-5</v>
      </c>
      <c r="I6440" s="43">
        <v>0.11143683202835974</v>
      </c>
      <c r="J6440" s="43">
        <v>0</v>
      </c>
      <c r="K6440" s="43">
        <v>1</v>
      </c>
      <c r="M6440" s="43">
        <v>7.8755875092143546E-3</v>
      </c>
      <c r="N6440" s="43">
        <v>4.7114439380102513E-2</v>
      </c>
      <c r="O6440" s="43">
        <v>0</v>
      </c>
      <c r="P6440" s="43">
        <v>1</v>
      </c>
      <c r="R6440" s="43">
        <v>571.69016818732212</v>
      </c>
      <c r="S6440" s="43">
        <v>191.01935828220311</v>
      </c>
      <c r="T6440" s="43">
        <v>7025.5343586670251</v>
      </c>
      <c r="U6440" s="43">
        <v>7788.2438851365505</v>
      </c>
      <c r="W6440" s="43">
        <v>1808.0499963466884</v>
      </c>
      <c r="X6440" s="43">
        <v>0</v>
      </c>
      <c r="Y6440" s="43">
        <v>0</v>
      </c>
      <c r="Z6440" s="43">
        <v>1808.0499963466884</v>
      </c>
      <c r="AB6440" s="43">
        <v>99.948757855244807</v>
      </c>
      <c r="AC6440" s="43">
        <v>0</v>
      </c>
      <c r="AD6440" s="43">
        <v>0</v>
      </c>
      <c r="AE6440" s="43">
        <v>99.948757855244807</v>
      </c>
      <c r="AG6440" s="43">
        <v>3325003.9432815602</v>
      </c>
      <c r="AH6440" s="43">
        <v>390538.79921088472</v>
      </c>
      <c r="AI6440" s="43">
        <v>0</v>
      </c>
      <c r="AJ6440" s="43">
        <v>419784782.99202818</v>
      </c>
      <c r="AK6440" s="43">
        <v>423109786.93530971</v>
      </c>
    </row>
    <row r="6441" spans="3:37" x14ac:dyDescent="0.2">
      <c r="C6441" s="43">
        <v>5.8913521760739572E-4</v>
      </c>
      <c r="D6441" s="43">
        <v>4.9783900689712828E-2</v>
      </c>
      <c r="E6441" s="43">
        <v>6.3091572547178316</v>
      </c>
      <c r="F6441" s="43">
        <v>1.4542372097391203</v>
      </c>
      <c r="H6441" s="43">
        <v>8.0238986961178772E-5</v>
      </c>
      <c r="I6441" s="43">
        <v>0.11356345591603412</v>
      </c>
      <c r="J6441" s="43">
        <v>0</v>
      </c>
      <c r="K6441" s="43">
        <v>1</v>
      </c>
      <c r="M6441" s="43">
        <v>7.7881136155684471E-3</v>
      </c>
      <c r="N6441" s="43">
        <v>4.5444750581347157E-2</v>
      </c>
      <c r="O6441" s="43">
        <v>0</v>
      </c>
      <c r="P6441" s="43">
        <v>1</v>
      </c>
      <c r="R6441" s="43">
        <v>555.3237905124322</v>
      </c>
      <c r="S6441" s="43">
        <v>172.53071021228632</v>
      </c>
      <c r="T6441" s="43">
        <v>6701.2894282852621</v>
      </c>
      <c r="U6441" s="43">
        <v>7429.1439290099806</v>
      </c>
      <c r="W6441" s="43">
        <v>3503.625121628917</v>
      </c>
      <c r="X6441" s="43">
        <v>0</v>
      </c>
      <c r="Y6441" s="43">
        <v>0</v>
      </c>
      <c r="Z6441" s="43">
        <v>3503.625121628917</v>
      </c>
      <c r="AB6441" s="43">
        <v>26.990614014140736</v>
      </c>
      <c r="AC6441" s="43">
        <v>0</v>
      </c>
      <c r="AD6441" s="43">
        <v>0</v>
      </c>
      <c r="AE6441" s="43">
        <v>26.990614014140736</v>
      </c>
      <c r="AG6441" s="43">
        <v>6443166.5986755779</v>
      </c>
      <c r="AH6441" s="43">
        <v>756783.02627184603</v>
      </c>
      <c r="AI6441" s="43">
        <v>0</v>
      </c>
      <c r="AJ6441" s="43">
        <v>113360578.85939109</v>
      </c>
      <c r="AK6441" s="43">
        <v>119803745.45806667</v>
      </c>
    </row>
    <row r="6442" spans="3:37" x14ac:dyDescent="0.2">
      <c r="C6442" s="43">
        <v>6.1975875391773183E-4</v>
      </c>
      <c r="D6442" s="43">
        <v>4.9112774992143129E-2</v>
      </c>
      <c r="E6442" s="43">
        <v>3.1216240014647938</v>
      </c>
      <c r="F6442" s="43">
        <v>0.92910798577866582</v>
      </c>
      <c r="H6442" s="43">
        <v>9.1059842245888589E-5</v>
      </c>
      <c r="I6442" s="43">
        <v>9.0197803017383532E-2</v>
      </c>
      <c r="J6442" s="43">
        <v>0</v>
      </c>
      <c r="K6442" s="43">
        <v>1</v>
      </c>
      <c r="M6442" s="43">
        <v>7.7495010666103177E-3</v>
      </c>
      <c r="N6442" s="43">
        <v>4.6680002592958125E-2</v>
      </c>
      <c r="O6442" s="43">
        <v>0</v>
      </c>
      <c r="P6442" s="43">
        <v>1</v>
      </c>
      <c r="R6442" s="43">
        <v>576.31445961366103</v>
      </c>
      <c r="S6442" s="43">
        <v>155.51247231098145</v>
      </c>
      <c r="T6442" s="43">
        <v>6849.3125836142153</v>
      </c>
      <c r="U6442" s="43">
        <v>7581.1395155388582</v>
      </c>
      <c r="W6442" s="43">
        <v>1799.0370495212169</v>
      </c>
      <c r="X6442" s="43">
        <v>0</v>
      </c>
      <c r="Y6442" s="43">
        <v>0</v>
      </c>
      <c r="Z6442" s="43">
        <v>1799.0370495212169</v>
      </c>
      <c r="AB6442" s="43">
        <v>-4.3716019367574663</v>
      </c>
      <c r="AC6442" s="43">
        <v>0</v>
      </c>
      <c r="AD6442" s="43">
        <v>0</v>
      </c>
      <c r="AE6442" s="43">
        <v>-4.3716019367574663</v>
      </c>
      <c r="AG6442" s="43">
        <v>3308429.1340695177</v>
      </c>
      <c r="AH6442" s="43">
        <v>388592.00269658287</v>
      </c>
      <c r="AI6442" s="43">
        <v>0</v>
      </c>
      <c r="AJ6442" s="43">
        <v>0</v>
      </c>
      <c r="AK6442" s="43">
        <v>3308429.1340695177</v>
      </c>
    </row>
    <row r="6443" spans="3:37" x14ac:dyDescent="0.2">
      <c r="C6443" s="43">
        <v>6.215959111459668E-4</v>
      </c>
      <c r="D6443" s="43">
        <v>5.37802613995646E-2</v>
      </c>
      <c r="E6443" s="43">
        <v>4.0585289257462742</v>
      </c>
      <c r="F6443" s="43">
        <v>1.7061409533970018</v>
      </c>
      <c r="H6443" s="43">
        <v>9.0616405921672971E-5</v>
      </c>
      <c r="I6443" s="43">
        <v>0.12646248870533461</v>
      </c>
      <c r="J6443" s="43">
        <v>0</v>
      </c>
      <c r="K6443" s="43">
        <v>1</v>
      </c>
      <c r="M6443" s="43">
        <v>7.8748658557515894E-3</v>
      </c>
      <c r="N6443" s="43">
        <v>4.4780953824729068E-2</v>
      </c>
      <c r="O6443" s="43">
        <v>0</v>
      </c>
      <c r="P6443" s="43">
        <v>1</v>
      </c>
      <c r="R6443" s="43">
        <v>632.95586816158414</v>
      </c>
      <c r="S6443" s="43">
        <v>216.97561596747852</v>
      </c>
      <c r="T6443" s="43">
        <v>6676.9615767032874</v>
      </c>
      <c r="U6443" s="43">
        <v>7526.8930608323499</v>
      </c>
      <c r="W6443" s="43">
        <v>2568.8696996546346</v>
      </c>
      <c r="X6443" s="43">
        <v>0</v>
      </c>
      <c r="Y6443" s="43">
        <v>0</v>
      </c>
      <c r="Z6443" s="43">
        <v>2568.8696996546346</v>
      </c>
      <c r="AB6443" s="43">
        <v>47.82429844159774</v>
      </c>
      <c r="AC6443" s="43">
        <v>0</v>
      </c>
      <c r="AD6443" s="43">
        <v>0</v>
      </c>
      <c r="AE6443" s="43">
        <v>47.82429844159774</v>
      </c>
      <c r="AG6443" s="43">
        <v>4724151.3776648734</v>
      </c>
      <c r="AH6443" s="43">
        <v>554875.85512540105</v>
      </c>
      <c r="AI6443" s="43">
        <v>0</v>
      </c>
      <c r="AJ6443" s="43">
        <v>200862053.45471051</v>
      </c>
      <c r="AK6443" s="43">
        <v>205586204.83237538</v>
      </c>
    </row>
    <row r="6444" spans="3:37" x14ac:dyDescent="0.2">
      <c r="C6444" s="43">
        <v>6.1162465542063948E-4</v>
      </c>
      <c r="D6444" s="43">
        <v>5.7549949474059003E-2</v>
      </c>
      <c r="E6444" s="43">
        <v>2.3287044623310011</v>
      </c>
      <c r="F6444" s="43">
        <v>2.2051706135294107</v>
      </c>
      <c r="H6444" s="43">
        <v>9.7789057207253727E-5</v>
      </c>
      <c r="I6444" s="43">
        <v>0.11931803552473486</v>
      </c>
      <c r="J6444" s="43">
        <v>0</v>
      </c>
      <c r="K6444" s="43">
        <v>1</v>
      </c>
      <c r="M6444" s="43">
        <v>7.8965444930624296E-3</v>
      </c>
      <c r="N6444" s="43">
        <v>4.5768099154035125E-2</v>
      </c>
      <c r="O6444" s="43">
        <v>0</v>
      </c>
      <c r="P6444" s="43">
        <v>1</v>
      </c>
      <c r="R6444" s="43">
        <v>666.45726042529236</v>
      </c>
      <c r="S6444" s="43">
        <v>220.92187795260531</v>
      </c>
      <c r="T6444" s="43">
        <v>6842.9337464539349</v>
      </c>
      <c r="U6444" s="43">
        <v>7730.3128848318329</v>
      </c>
      <c r="W6444" s="43">
        <v>1551.9819963052726</v>
      </c>
      <c r="X6444" s="43">
        <v>0</v>
      </c>
      <c r="Y6444" s="43">
        <v>0</v>
      </c>
      <c r="Z6444" s="43">
        <v>1551.9819963052726</v>
      </c>
      <c r="AB6444" s="43">
        <v>85.941833481853124</v>
      </c>
      <c r="AC6444" s="43">
        <v>0</v>
      </c>
      <c r="AD6444" s="43">
        <v>0</v>
      </c>
      <c r="AE6444" s="43">
        <v>85.941833481853124</v>
      </c>
      <c r="AG6444" s="43">
        <v>2854094.891205396</v>
      </c>
      <c r="AH6444" s="43">
        <v>335228.11120193888</v>
      </c>
      <c r="AI6444" s="43">
        <v>0</v>
      </c>
      <c r="AJ6444" s="43">
        <v>360955700.62378311</v>
      </c>
      <c r="AK6444" s="43">
        <v>363809795.51498848</v>
      </c>
    </row>
    <row r="6445" spans="3:37" x14ac:dyDescent="0.2">
      <c r="C6445" s="43">
        <v>6.1253337900413207E-4</v>
      </c>
      <c r="D6445" s="43">
        <v>6.27915000464071E-2</v>
      </c>
      <c r="E6445" s="43">
        <v>7.4107263709520206</v>
      </c>
      <c r="F6445" s="43">
        <v>1.2238785514912995</v>
      </c>
      <c r="H6445" s="43">
        <v>9.3142604700391374E-5</v>
      </c>
      <c r="I6445" s="43">
        <v>9.8206903466568324E-2</v>
      </c>
      <c r="J6445" s="43">
        <v>0</v>
      </c>
      <c r="K6445" s="43">
        <v>1</v>
      </c>
      <c r="M6445" s="43">
        <v>7.9465529035878113E-3</v>
      </c>
      <c r="N6445" s="43">
        <v>4.6252862116355598E-2</v>
      </c>
      <c r="O6445" s="43">
        <v>0</v>
      </c>
      <c r="P6445" s="43">
        <v>1</v>
      </c>
      <c r="R6445" s="43">
        <v>728.23741950716646</v>
      </c>
      <c r="S6445" s="43">
        <v>173.19397069224851</v>
      </c>
      <c r="T6445" s="43">
        <v>6959.2071454099751</v>
      </c>
      <c r="U6445" s="43">
        <v>7860.6385356093897</v>
      </c>
      <c r="W6445" s="43">
        <v>5396.7682490558082</v>
      </c>
      <c r="X6445" s="43">
        <v>0</v>
      </c>
      <c r="Y6445" s="43">
        <v>0</v>
      </c>
      <c r="Z6445" s="43">
        <v>5396.7682490558082</v>
      </c>
      <c r="AB6445" s="43">
        <v>17.444931032449816</v>
      </c>
      <c r="AC6445" s="43">
        <v>0</v>
      </c>
      <c r="AD6445" s="43">
        <v>0</v>
      </c>
      <c r="AE6445" s="43">
        <v>17.444931032449816</v>
      </c>
      <c r="AG6445" s="43">
        <v>9924656.8100136314</v>
      </c>
      <c r="AH6445" s="43">
        <v>1165701.9417960546</v>
      </c>
      <c r="AI6445" s="43">
        <v>0</v>
      </c>
      <c r="AJ6445" s="43">
        <v>73268710.336289227</v>
      </c>
      <c r="AK6445" s="43">
        <v>83193367.146302864</v>
      </c>
    </row>
    <row r="6446" spans="3:37" x14ac:dyDescent="0.2">
      <c r="C6446" s="43">
        <v>6.2514133287994156E-4</v>
      </c>
      <c r="D6446" s="43">
        <v>5.1780931109967218E-2</v>
      </c>
      <c r="E6446" s="43">
        <v>7.1212508443004197</v>
      </c>
      <c r="F6446" s="43">
        <v>1.5746118057754406</v>
      </c>
      <c r="H6446" s="43">
        <v>9.1040593441116258E-5</v>
      </c>
      <c r="I6446" s="43">
        <v>7.7210003974151731E-2</v>
      </c>
      <c r="J6446" s="43">
        <v>0</v>
      </c>
      <c r="K6446" s="43">
        <v>1</v>
      </c>
      <c r="M6446" s="43">
        <v>7.858118071414899E-3</v>
      </c>
      <c r="N6446" s="43">
        <v>4.7607723062796592E-2</v>
      </c>
      <c r="O6446" s="43">
        <v>0</v>
      </c>
      <c r="P6446" s="43">
        <v>1</v>
      </c>
      <c r="R6446" s="43">
        <v>612.90115912587544</v>
      </c>
      <c r="S6446" s="43">
        <v>133.09171690418441</v>
      </c>
      <c r="T6446" s="43">
        <v>7083.3440006449255</v>
      </c>
      <c r="U6446" s="43">
        <v>7829.3368766749854</v>
      </c>
      <c r="W6446" s="43">
        <v>4364.6228968978467</v>
      </c>
      <c r="X6446" s="43">
        <v>0</v>
      </c>
      <c r="Y6446" s="43">
        <v>0</v>
      </c>
      <c r="Z6446" s="43">
        <v>4364.6228968978467</v>
      </c>
      <c r="AB6446" s="43">
        <v>37.683285873368256</v>
      </c>
      <c r="AC6446" s="43">
        <v>0</v>
      </c>
      <c r="AD6446" s="43">
        <v>0</v>
      </c>
      <c r="AE6446" s="43">
        <v>37.683285873368256</v>
      </c>
      <c r="AG6446" s="43">
        <v>8026541.5073951399</v>
      </c>
      <c r="AH6446" s="43">
        <v>942758.54572993494</v>
      </c>
      <c r="AI6446" s="43">
        <v>0</v>
      </c>
      <c r="AJ6446" s="43">
        <v>158269800.66814667</v>
      </c>
      <c r="AK6446" s="43">
        <v>166296342.17554182</v>
      </c>
    </row>
    <row r="6447" spans="3:37" x14ac:dyDescent="0.2">
      <c r="C6447" s="43">
        <v>6.034257889633933E-4</v>
      </c>
      <c r="D6447" s="43">
        <v>5.2743410880249961E-2</v>
      </c>
      <c r="E6447" s="43">
        <v>2.0193532378641779</v>
      </c>
      <c r="F6447" s="43">
        <v>1.8619126537261543</v>
      </c>
      <c r="H6447" s="43">
        <v>8.8071127930900144E-5</v>
      </c>
      <c r="I6447" s="43">
        <v>8.5531924729625522E-2</v>
      </c>
      <c r="J6447" s="43">
        <v>0</v>
      </c>
      <c r="K6447" s="43">
        <v>1</v>
      </c>
      <c r="M6447" s="43">
        <v>7.8748938217463316E-3</v>
      </c>
      <c r="N6447" s="43">
        <v>4.4946453944615342E-2</v>
      </c>
      <c r="O6447" s="43">
        <v>0</v>
      </c>
      <c r="P6447" s="43">
        <v>1</v>
      </c>
      <c r="R6447" s="43">
        <v>602.60738767234955</v>
      </c>
      <c r="S6447" s="43">
        <v>142.62779767212788</v>
      </c>
      <c r="T6447" s="43">
        <v>6701.6618926157516</v>
      </c>
      <c r="U6447" s="43">
        <v>7446.8970779602296</v>
      </c>
      <c r="W6447" s="43">
        <v>1216.877179457033</v>
      </c>
      <c r="X6447" s="43">
        <v>0</v>
      </c>
      <c r="Y6447" s="43">
        <v>0</v>
      </c>
      <c r="Z6447" s="43">
        <v>1216.877179457033</v>
      </c>
      <c r="AB6447" s="43">
        <v>55.575257795011645</v>
      </c>
      <c r="AC6447" s="43">
        <v>0</v>
      </c>
      <c r="AD6447" s="43">
        <v>0</v>
      </c>
      <c r="AE6447" s="43">
        <v>55.575257795011645</v>
      </c>
      <c r="AG6447" s="43">
        <v>2237837.1330214837</v>
      </c>
      <c r="AH6447" s="43">
        <v>262845.47076271911</v>
      </c>
      <c r="AI6447" s="43">
        <v>0</v>
      </c>
      <c r="AJ6447" s="43">
        <v>233416082.7390489</v>
      </c>
      <c r="AK6447" s="43">
        <v>235653919.87207037</v>
      </c>
    </row>
    <row r="6448" spans="3:37" x14ac:dyDescent="0.2">
      <c r="C6448" s="43">
        <v>5.9490285805920314E-4</v>
      </c>
      <c r="D6448" s="43">
        <v>4.6385344532071569E-2</v>
      </c>
      <c r="E6448" s="43">
        <v>10.69469169398228</v>
      </c>
      <c r="F6448" s="43">
        <v>3.1438630499986164</v>
      </c>
      <c r="H6448" s="43">
        <v>1.019683290595097E-4</v>
      </c>
      <c r="I6448" s="43">
        <v>0.11699132653951372</v>
      </c>
      <c r="J6448" s="43">
        <v>0</v>
      </c>
      <c r="K6448" s="43">
        <v>1</v>
      </c>
      <c r="M6448" s="43">
        <v>7.8830945409198439E-3</v>
      </c>
      <c r="N6448" s="43">
        <v>4.5751939288040222E-2</v>
      </c>
      <c r="O6448" s="43">
        <v>0</v>
      </c>
      <c r="P6448" s="43">
        <v>1</v>
      </c>
      <c r="R6448" s="43">
        <v>522.47945156335743</v>
      </c>
      <c r="S6448" s="43">
        <v>225.87145048671252</v>
      </c>
      <c r="T6448" s="43">
        <v>6828.8663809755635</v>
      </c>
      <c r="U6448" s="43">
        <v>7577.2172830256332</v>
      </c>
      <c r="W6448" s="43">
        <v>5587.7566509110557</v>
      </c>
      <c r="X6448" s="43">
        <v>0</v>
      </c>
      <c r="Y6448" s="43">
        <v>0</v>
      </c>
      <c r="Z6448" s="43">
        <v>5587.7566509110557</v>
      </c>
      <c r="AB6448" s="43">
        <v>119.85330979315397</v>
      </c>
      <c r="AC6448" s="43">
        <v>0</v>
      </c>
      <c r="AD6448" s="43">
        <v>0</v>
      </c>
      <c r="AE6448" s="43">
        <v>119.85330979315397</v>
      </c>
      <c r="AG6448" s="43">
        <v>10275884.481025431</v>
      </c>
      <c r="AH6448" s="43">
        <v>1206955.436596788</v>
      </c>
      <c r="AI6448" s="43">
        <v>0</v>
      </c>
      <c r="AJ6448" s="43">
        <v>503383901.13124669</v>
      </c>
      <c r="AK6448" s="43">
        <v>513659785.61227214</v>
      </c>
    </row>
    <row r="6449" spans="3:37" x14ac:dyDescent="0.2">
      <c r="C6449" s="43">
        <v>6.0545767513652796E-4</v>
      </c>
      <c r="D6449" s="43">
        <v>5.159831592774735E-2</v>
      </c>
      <c r="E6449" s="43">
        <v>8.948440556289146</v>
      </c>
      <c r="F6449" s="43">
        <v>2.9091466658944545</v>
      </c>
      <c r="H6449" s="43">
        <v>9.5551244642666511E-5</v>
      </c>
      <c r="I6449" s="43">
        <v>9.7786184313657584E-2</v>
      </c>
      <c r="J6449" s="43">
        <v>0</v>
      </c>
      <c r="K6449" s="43">
        <v>1</v>
      </c>
      <c r="M6449" s="43">
        <v>7.8570739099265152E-3</v>
      </c>
      <c r="N6449" s="43">
        <v>4.4784530395859473E-2</v>
      </c>
      <c r="O6449" s="43">
        <v>0</v>
      </c>
      <c r="P6449" s="43">
        <v>1</v>
      </c>
      <c r="R6449" s="43">
        <v>591.509452286336</v>
      </c>
      <c r="S6449" s="43">
        <v>176.91156373359451</v>
      </c>
      <c r="T6449" s="43">
        <v>6662.4081673782039</v>
      </c>
      <c r="U6449" s="43">
        <v>7430.8291833981348</v>
      </c>
      <c r="W6449" s="43">
        <v>5293.0871722674283</v>
      </c>
      <c r="X6449" s="43">
        <v>0</v>
      </c>
      <c r="Y6449" s="43">
        <v>0</v>
      </c>
      <c r="Z6449" s="43">
        <v>5293.0871722674283</v>
      </c>
      <c r="AB6449" s="43">
        <v>120.83277795849392</v>
      </c>
      <c r="AC6449" s="43">
        <v>0</v>
      </c>
      <c r="AD6449" s="43">
        <v>0</v>
      </c>
      <c r="AE6449" s="43">
        <v>120.83277795849392</v>
      </c>
      <c r="AG6449" s="43">
        <v>9733987.3097997997</v>
      </c>
      <c r="AH6449" s="43">
        <v>1143306.8292097645</v>
      </c>
      <c r="AI6449" s="43">
        <v>0</v>
      </c>
      <c r="AJ6449" s="43">
        <v>507497667.42567444</v>
      </c>
      <c r="AK6449" s="43">
        <v>517231654.73547423</v>
      </c>
    </row>
    <row r="6450" spans="3:37" x14ac:dyDescent="0.2">
      <c r="C6450" s="43">
        <v>6.1608201356710968E-4</v>
      </c>
      <c r="D6450" s="43">
        <v>4.8016974132267902E-2</v>
      </c>
      <c r="E6450" s="43">
        <v>3.6026331097396014</v>
      </c>
      <c r="F6450" s="43">
        <v>2.0543887457439629</v>
      </c>
      <c r="H6450" s="43">
        <v>8.4882829331355453E-5</v>
      </c>
      <c r="I6450" s="43">
        <v>0.10241122205572262</v>
      </c>
      <c r="J6450" s="43">
        <v>0</v>
      </c>
      <c r="K6450" s="43">
        <v>1</v>
      </c>
      <c r="M6450" s="43">
        <v>7.7885053797191245E-3</v>
      </c>
      <c r="N6450" s="43">
        <v>4.5630693626090388E-2</v>
      </c>
      <c r="O6450" s="43">
        <v>0</v>
      </c>
      <c r="P6450" s="43">
        <v>1</v>
      </c>
      <c r="R6450" s="43">
        <v>560.11305005615986</v>
      </c>
      <c r="S6450" s="43">
        <v>164.59239640135499</v>
      </c>
      <c r="T6450" s="43">
        <v>6729.0470893713327</v>
      </c>
      <c r="U6450" s="43">
        <v>7453.7525358288476</v>
      </c>
      <c r="W6450" s="43">
        <v>2017.8818193295563</v>
      </c>
      <c r="X6450" s="43">
        <v>0</v>
      </c>
      <c r="Y6450" s="43">
        <v>0</v>
      </c>
      <c r="Z6450" s="43">
        <v>2017.8818193295563</v>
      </c>
      <c r="AB6450" s="43">
        <v>63.191727906618773</v>
      </c>
      <c r="AC6450" s="43">
        <v>0</v>
      </c>
      <c r="AD6450" s="43">
        <v>0</v>
      </c>
      <c r="AE6450" s="43">
        <v>63.191727906618773</v>
      </c>
      <c r="AG6450" s="43">
        <v>3710884.6657470539</v>
      </c>
      <c r="AH6450" s="43">
        <v>435862.47297518415</v>
      </c>
      <c r="AI6450" s="43">
        <v>0</v>
      </c>
      <c r="AJ6450" s="43">
        <v>265405257.20779884</v>
      </c>
      <c r="AK6450" s="43">
        <v>269116141.87354589</v>
      </c>
    </row>
    <row r="6451" spans="3:37" x14ac:dyDescent="0.2">
      <c r="C6451" s="43">
        <v>5.9948551476551458E-4</v>
      </c>
      <c r="D6451" s="43">
        <v>5.6367867156360885E-2</v>
      </c>
      <c r="E6451" s="43">
        <v>4.6362675723941891</v>
      </c>
      <c r="F6451" s="43">
        <v>2.3722225453600299</v>
      </c>
      <c r="H6451" s="43">
        <v>9.4305863760912878E-5</v>
      </c>
      <c r="I6451" s="43">
        <v>7.2610969895989808E-2</v>
      </c>
      <c r="J6451" s="43">
        <v>0</v>
      </c>
      <c r="K6451" s="43">
        <v>1</v>
      </c>
      <c r="M6451" s="43">
        <v>7.9083419700995972E-3</v>
      </c>
      <c r="N6451" s="43">
        <v>4.4130843030251665E-2</v>
      </c>
      <c r="O6451" s="43">
        <v>0</v>
      </c>
      <c r="P6451" s="43">
        <v>1</v>
      </c>
      <c r="R6451" s="43">
        <v>639.8124238001792</v>
      </c>
      <c r="S6451" s="43">
        <v>129.65322020113936</v>
      </c>
      <c r="T6451" s="43">
        <v>6608.0000454529209</v>
      </c>
      <c r="U6451" s="43">
        <v>7377.4656894542395</v>
      </c>
      <c r="W6451" s="43">
        <v>2966.341592879699</v>
      </c>
      <c r="X6451" s="43">
        <v>0</v>
      </c>
      <c r="Y6451" s="43">
        <v>0</v>
      </c>
      <c r="Z6451" s="43">
        <v>2966.341592879699</v>
      </c>
      <c r="AB6451" s="43">
        <v>93.942258503185585</v>
      </c>
      <c r="AC6451" s="43">
        <v>0</v>
      </c>
      <c r="AD6451" s="43">
        <v>0</v>
      </c>
      <c r="AE6451" s="43">
        <v>93.942258503185585</v>
      </c>
      <c r="AG6451" s="43">
        <v>5455102.1893057665</v>
      </c>
      <c r="AH6451" s="43">
        <v>640729.78406201501</v>
      </c>
      <c r="AI6451" s="43">
        <v>0</v>
      </c>
      <c r="AJ6451" s="43">
        <v>394557485.71337944</v>
      </c>
      <c r="AK6451" s="43">
        <v>400012587.90268523</v>
      </c>
    </row>
    <row r="6452" spans="3:37" x14ac:dyDescent="0.2">
      <c r="C6452" s="43">
        <v>6.2153991759783533E-4</v>
      </c>
      <c r="D6452" s="43">
        <v>5.5880423175100002E-2</v>
      </c>
      <c r="E6452" s="43">
        <v>7.0635782529287328</v>
      </c>
      <c r="F6452" s="43">
        <v>4.2149045145044841</v>
      </c>
      <c r="H6452" s="43">
        <v>9.9932178552530893E-5</v>
      </c>
      <c r="I6452" s="43">
        <v>0.13044610771871989</v>
      </c>
      <c r="J6452" s="43">
        <v>0</v>
      </c>
      <c r="K6452" s="43">
        <v>1</v>
      </c>
      <c r="M6452" s="43">
        <v>7.8153470134689207E-3</v>
      </c>
      <c r="N6452" s="43">
        <v>4.630616049801517E-2</v>
      </c>
      <c r="O6452" s="43">
        <v>0</v>
      </c>
      <c r="P6452" s="43">
        <v>1</v>
      </c>
      <c r="R6452" s="43">
        <v>657.61405239746409</v>
      </c>
      <c r="S6452" s="43">
        <v>246.81915042651616</v>
      </c>
      <c r="T6452" s="43">
        <v>6852.1902348460089</v>
      </c>
      <c r="U6452" s="43">
        <v>7756.6234376699895</v>
      </c>
      <c r="W6452" s="43">
        <v>4645.1083193350632</v>
      </c>
      <c r="X6452" s="43">
        <v>0</v>
      </c>
      <c r="Y6452" s="43">
        <v>0</v>
      </c>
      <c r="Z6452" s="43">
        <v>4645.1083193350632</v>
      </c>
      <c r="AB6452" s="43">
        <v>226.21580328639894</v>
      </c>
      <c r="AC6452" s="43">
        <v>0</v>
      </c>
      <c r="AD6452" s="43">
        <v>0</v>
      </c>
      <c r="AE6452" s="43">
        <v>226.21580328639894</v>
      </c>
      <c r="AG6452" s="43">
        <v>8542354.199257182</v>
      </c>
      <c r="AH6452" s="43">
        <v>1003343.3969763736</v>
      </c>
      <c r="AI6452" s="43">
        <v>0</v>
      </c>
      <c r="AJ6452" s="43">
        <v>950106373.80287552</v>
      </c>
      <c r="AK6452" s="43">
        <v>958648728.00213265</v>
      </c>
    </row>
    <row r="6453" spans="3:37" x14ac:dyDescent="0.2">
      <c r="C6453" s="43">
        <v>6.0416308960481251E-4</v>
      </c>
      <c r="D6453" s="43">
        <v>6.1791379716182759E-2</v>
      </c>
      <c r="E6453" s="43">
        <v>7.2132907284731003</v>
      </c>
      <c r="F6453" s="43">
        <v>1.6920308851501873</v>
      </c>
      <c r="H6453" s="43">
        <v>8.1671623990114202E-5</v>
      </c>
      <c r="I6453" s="43">
        <v>0.10099979105595069</v>
      </c>
      <c r="J6453" s="43">
        <v>0</v>
      </c>
      <c r="K6453" s="43">
        <v>1</v>
      </c>
      <c r="M6453" s="43">
        <v>7.8280709929174734E-3</v>
      </c>
      <c r="N6453" s="43">
        <v>4.4682500446658717E-2</v>
      </c>
      <c r="O6453" s="43">
        <v>0</v>
      </c>
      <c r="P6453" s="43">
        <v>1</v>
      </c>
      <c r="R6453" s="43">
        <v>706.84543004709133</v>
      </c>
      <c r="S6453" s="43">
        <v>156.1831002865911</v>
      </c>
      <c r="T6453" s="43">
        <v>6622.6925932606364</v>
      </c>
      <c r="U6453" s="43">
        <v>7485.7211235943187</v>
      </c>
      <c r="W6453" s="43">
        <v>5098.6815870222654</v>
      </c>
      <c r="X6453" s="43">
        <v>0</v>
      </c>
      <c r="Y6453" s="43">
        <v>0</v>
      </c>
      <c r="Z6453" s="43">
        <v>5098.6815870222654</v>
      </c>
      <c r="AB6453" s="43">
        <v>52.339998942324307</v>
      </c>
      <c r="AC6453" s="43">
        <v>0</v>
      </c>
      <c r="AD6453" s="43">
        <v>0</v>
      </c>
      <c r="AE6453" s="43">
        <v>52.339998942324307</v>
      </c>
      <c r="AG6453" s="43">
        <v>9376475.4385339469</v>
      </c>
      <c r="AH6453" s="43">
        <v>1101315.2227968094</v>
      </c>
      <c r="AI6453" s="43">
        <v>0</v>
      </c>
      <c r="AJ6453" s="43">
        <v>219827995.55776209</v>
      </c>
      <c r="AK6453" s="43">
        <v>229204470.99629605</v>
      </c>
    </row>
    <row r="6454" spans="3:37" x14ac:dyDescent="0.2">
      <c r="C6454" s="43">
        <v>5.950239921969023E-4</v>
      </c>
      <c r="D6454" s="43">
        <v>4.4327018330064166E-2</v>
      </c>
      <c r="E6454" s="43">
        <v>2.6547014769669603</v>
      </c>
      <c r="F6454" s="43">
        <v>1.0826494336897636</v>
      </c>
      <c r="H6454" s="43">
        <v>8.411190100843451E-5</v>
      </c>
      <c r="I6454" s="43">
        <v>0.11123922851062373</v>
      </c>
      <c r="J6454" s="43">
        <v>0</v>
      </c>
      <c r="K6454" s="43">
        <v>1</v>
      </c>
      <c r="M6454" s="43">
        <v>7.9083796657978267E-3</v>
      </c>
      <c r="N6454" s="43">
        <v>4.5181380454740336E-2</v>
      </c>
      <c r="O6454" s="43">
        <v>0</v>
      </c>
      <c r="P6454" s="43">
        <v>1</v>
      </c>
      <c r="R6454" s="43">
        <v>499.39635656887083</v>
      </c>
      <c r="S6454" s="43">
        <v>177.15678472159914</v>
      </c>
      <c r="T6454" s="43">
        <v>6765.33613906751</v>
      </c>
      <c r="U6454" s="43">
        <v>7441.8892803579802</v>
      </c>
      <c r="W6454" s="43">
        <v>1325.7482453753003</v>
      </c>
      <c r="X6454" s="43">
        <v>0</v>
      </c>
      <c r="Y6454" s="43">
        <v>0</v>
      </c>
      <c r="Z6454" s="43">
        <v>1325.7482453753003</v>
      </c>
      <c r="AB6454" s="43">
        <v>4.4164063881148863</v>
      </c>
      <c r="AC6454" s="43">
        <v>0</v>
      </c>
      <c r="AD6454" s="43">
        <v>0</v>
      </c>
      <c r="AE6454" s="43">
        <v>4.4164063881148863</v>
      </c>
      <c r="AG6454" s="43">
        <v>2438051.0232451772</v>
      </c>
      <c r="AH6454" s="43">
        <v>286361.62100106484</v>
      </c>
      <c r="AI6454" s="43">
        <v>0</v>
      </c>
      <c r="AJ6454" s="43">
        <v>18548906.830082521</v>
      </c>
      <c r="AK6454" s="43">
        <v>20986957.853327699</v>
      </c>
    </row>
    <row r="6455" spans="3:37" x14ac:dyDescent="0.2">
      <c r="C6455" s="43">
        <v>5.9303322399070757E-4</v>
      </c>
      <c r="D6455" s="43">
        <v>4.9821393140266228E-2</v>
      </c>
      <c r="E6455" s="43">
        <v>3.8558119712579777</v>
      </c>
      <c r="F6455" s="43">
        <v>2.0371122629762421</v>
      </c>
      <c r="H6455" s="43">
        <v>1.0075410351839675E-4</v>
      </c>
      <c r="I6455" s="43">
        <v>9.4242115817721434E-2</v>
      </c>
      <c r="J6455" s="43">
        <v>0</v>
      </c>
      <c r="K6455" s="43">
        <v>1</v>
      </c>
      <c r="M6455" s="43">
        <v>7.8682437705325237E-3</v>
      </c>
      <c r="N6455" s="43">
        <v>4.5646896558903853E-2</v>
      </c>
      <c r="O6455" s="43">
        <v>0</v>
      </c>
      <c r="P6455" s="43">
        <v>1</v>
      </c>
      <c r="R6455" s="43">
        <v>559.41906762368455</v>
      </c>
      <c r="S6455" s="43">
        <v>179.78362949200655</v>
      </c>
      <c r="T6455" s="43">
        <v>6800.3526603544296</v>
      </c>
      <c r="U6455" s="43">
        <v>7539.5553574701207</v>
      </c>
      <c r="W6455" s="43">
        <v>2157.0147378933789</v>
      </c>
      <c r="X6455" s="43">
        <v>0</v>
      </c>
      <c r="Y6455" s="43">
        <v>0</v>
      </c>
      <c r="Z6455" s="43">
        <v>2157.0147378933789</v>
      </c>
      <c r="AB6455" s="43">
        <v>62.079300143752704</v>
      </c>
      <c r="AC6455" s="43">
        <v>0</v>
      </c>
      <c r="AD6455" s="43">
        <v>0</v>
      </c>
      <c r="AE6455" s="43">
        <v>62.079300143752704</v>
      </c>
      <c r="AG6455" s="43">
        <v>3966750.1029859236</v>
      </c>
      <c r="AH6455" s="43">
        <v>465915.18338496983</v>
      </c>
      <c r="AI6455" s="43">
        <v>0</v>
      </c>
      <c r="AJ6455" s="43">
        <v>260733060.60376135</v>
      </c>
      <c r="AK6455" s="43">
        <v>264699810.70674726</v>
      </c>
    </row>
    <row r="6456" spans="3:37" x14ac:dyDescent="0.2">
      <c r="C6456" s="43">
        <v>6.0322448421813778E-4</v>
      </c>
      <c r="D6456" s="43">
        <v>5.3558147094938918E-2</v>
      </c>
      <c r="E6456" s="43">
        <v>7.4383429467133633</v>
      </c>
      <c r="F6456" s="43">
        <v>2.0689716746405882</v>
      </c>
      <c r="H6456" s="43">
        <v>9.0311722207747636E-5</v>
      </c>
      <c r="I6456" s="43">
        <v>8.9276227460877933E-2</v>
      </c>
      <c r="J6456" s="43">
        <v>0</v>
      </c>
      <c r="K6456" s="43">
        <v>1</v>
      </c>
      <c r="M6456" s="43">
        <v>7.8709405237875618E-3</v>
      </c>
      <c r="N6456" s="43">
        <v>4.4327890169581857E-2</v>
      </c>
      <c r="O6456" s="43">
        <v>0</v>
      </c>
      <c r="P6456" s="43">
        <v>1</v>
      </c>
      <c r="R6456" s="43">
        <v>611.71182683008647</v>
      </c>
      <c r="S6456" s="43">
        <v>152.65896969947011</v>
      </c>
      <c r="T6456" s="43">
        <v>6606.1140099789518</v>
      </c>
      <c r="U6456" s="43">
        <v>7370.484806508508</v>
      </c>
      <c r="W6456" s="43">
        <v>4550.1223525227197</v>
      </c>
      <c r="X6456" s="43">
        <v>0</v>
      </c>
      <c r="Y6456" s="43">
        <v>0</v>
      </c>
      <c r="Z6456" s="43">
        <v>4550.1223525227197</v>
      </c>
      <c r="AB6456" s="43">
        <v>69.967579903869179</v>
      </c>
      <c r="AC6456" s="43">
        <v>0</v>
      </c>
      <c r="AD6456" s="43">
        <v>0</v>
      </c>
      <c r="AE6456" s="43">
        <v>69.967579903869179</v>
      </c>
      <c r="AG6456" s="43">
        <v>8367675.0062892819</v>
      </c>
      <c r="AH6456" s="43">
        <v>982826.42814490746</v>
      </c>
      <c r="AI6456" s="43">
        <v>0</v>
      </c>
      <c r="AJ6456" s="43">
        <v>293863835.59625053</v>
      </c>
      <c r="AK6456" s="43">
        <v>302231510.60253984</v>
      </c>
    </row>
    <row r="6457" spans="3:37" x14ac:dyDescent="0.2">
      <c r="C6457" s="43">
        <v>6.1211293676755041E-4</v>
      </c>
      <c r="D6457" s="43">
        <v>5.7545949728545653E-2</v>
      </c>
      <c r="E6457" s="43">
        <v>4.8950175517124261</v>
      </c>
      <c r="F6457" s="43">
        <v>3.1311154776562726</v>
      </c>
      <c r="H6457" s="43">
        <v>9.3987336933887278E-5</v>
      </c>
      <c r="I6457" s="43">
        <v>6.6550178523219525E-2</v>
      </c>
      <c r="J6457" s="43">
        <v>0</v>
      </c>
      <c r="K6457" s="43">
        <v>1</v>
      </c>
      <c r="M6457" s="43">
        <v>7.8011334344792503E-3</v>
      </c>
      <c r="N6457" s="43">
        <v>4.7913842118382233E-2</v>
      </c>
      <c r="O6457" s="43">
        <v>0</v>
      </c>
      <c r="P6457" s="43">
        <v>1</v>
      </c>
      <c r="R6457" s="43">
        <v>666.94296052197046</v>
      </c>
      <c r="S6457" s="43">
        <v>118.42978529814791</v>
      </c>
      <c r="T6457" s="43">
        <v>7077.1936085595744</v>
      </c>
      <c r="U6457" s="43">
        <v>7862.5663543796927</v>
      </c>
      <c r="W6457" s="43">
        <v>3264.6974977460932</v>
      </c>
      <c r="X6457" s="43">
        <v>0</v>
      </c>
      <c r="Y6457" s="43">
        <v>0</v>
      </c>
      <c r="Z6457" s="43">
        <v>3264.6974977460932</v>
      </c>
      <c r="AB6457" s="43">
        <v>152.08257384940265</v>
      </c>
      <c r="AC6457" s="43">
        <v>0</v>
      </c>
      <c r="AD6457" s="43">
        <v>0</v>
      </c>
      <c r="AE6457" s="43">
        <v>152.08257384940265</v>
      </c>
      <c r="AG6457" s="43">
        <v>6003778.6983550657</v>
      </c>
      <c r="AH6457" s="43">
        <v>705174.65951315616</v>
      </c>
      <c r="AI6457" s="43">
        <v>0</v>
      </c>
      <c r="AJ6457" s="43">
        <v>638746810.16749108</v>
      </c>
      <c r="AK6457" s="43">
        <v>644750588.86584616</v>
      </c>
    </row>
    <row r="6458" spans="3:37" x14ac:dyDescent="0.2">
      <c r="C6458" s="43">
        <v>6.2582675652522735E-4</v>
      </c>
      <c r="D6458" s="43">
        <v>5.2624712549056561E-2</v>
      </c>
      <c r="E6458" s="43">
        <v>7.0233887870719496</v>
      </c>
      <c r="F6458" s="43">
        <v>3.9859819285949718</v>
      </c>
      <c r="H6458" s="43">
        <v>9.0918990228838759E-5</v>
      </c>
      <c r="I6458" s="43">
        <v>9.2010693896403359E-2</v>
      </c>
      <c r="J6458" s="43">
        <v>0</v>
      </c>
      <c r="K6458" s="43">
        <v>1</v>
      </c>
      <c r="M6458" s="43">
        <v>7.8712525033926006E-3</v>
      </c>
      <c r="N6458" s="43">
        <v>4.6162211923756469E-2</v>
      </c>
      <c r="O6458" s="43">
        <v>0</v>
      </c>
      <c r="P6458" s="43">
        <v>1</v>
      </c>
      <c r="R6458" s="43">
        <v>623.57146927625672</v>
      </c>
      <c r="S6458" s="43">
        <v>158.3927439279648</v>
      </c>
      <c r="T6458" s="43">
        <v>6879.7527050461267</v>
      </c>
      <c r="U6458" s="43">
        <v>7661.7169182503485</v>
      </c>
      <c r="W6458" s="43">
        <v>4379.5848652528421</v>
      </c>
      <c r="X6458" s="43">
        <v>0</v>
      </c>
      <c r="Y6458" s="43">
        <v>0</v>
      </c>
      <c r="Z6458" s="43">
        <v>4379.5848652528421</v>
      </c>
      <c r="AB6458" s="43">
        <v>199.23112581375597</v>
      </c>
      <c r="AC6458" s="43">
        <v>0</v>
      </c>
      <c r="AD6458" s="43">
        <v>0</v>
      </c>
      <c r="AE6458" s="43">
        <v>199.23112581375597</v>
      </c>
      <c r="AG6458" s="43">
        <v>8054056.5671999762</v>
      </c>
      <c r="AH6458" s="43">
        <v>945990.33089461387</v>
      </c>
      <c r="AI6458" s="43">
        <v>0</v>
      </c>
      <c r="AJ6458" s="43">
        <v>836770728.41777503</v>
      </c>
      <c r="AK6458" s="43">
        <v>844824784.98497498</v>
      </c>
    </row>
    <row r="6459" spans="3:37" x14ac:dyDescent="0.2">
      <c r="C6459" s="43">
        <v>5.9187354412788167E-4</v>
      </c>
      <c r="D6459" s="43">
        <v>5.5013135207408803E-2</v>
      </c>
      <c r="E6459" s="43">
        <v>7.2426170632491971</v>
      </c>
      <c r="F6459" s="43">
        <v>3.5571806300233564</v>
      </c>
      <c r="H6459" s="43">
        <v>8.7192942260747361E-5</v>
      </c>
      <c r="I6459" s="43">
        <v>8.3684218168520175E-2</v>
      </c>
      <c r="J6459" s="43">
        <v>0</v>
      </c>
      <c r="K6459" s="43">
        <v>1</v>
      </c>
      <c r="M6459" s="43">
        <v>7.7935918131308898E-3</v>
      </c>
      <c r="N6459" s="43">
        <v>4.5479303685491058E-2</v>
      </c>
      <c r="O6459" s="43">
        <v>0</v>
      </c>
      <c r="P6459" s="43">
        <v>1</v>
      </c>
      <c r="R6459" s="43">
        <v>616.50655279273201</v>
      </c>
      <c r="S6459" s="43">
        <v>138.15521042377608</v>
      </c>
      <c r="T6459" s="43">
        <v>6711.1019380271664</v>
      </c>
      <c r="U6459" s="43">
        <v>7465.7637012436744</v>
      </c>
      <c r="W6459" s="43">
        <v>4465.1208788615832</v>
      </c>
      <c r="X6459" s="43">
        <v>0</v>
      </c>
      <c r="Y6459" s="43">
        <v>0</v>
      </c>
      <c r="Z6459" s="43">
        <v>4465.1208788615832</v>
      </c>
      <c r="AB6459" s="43">
        <v>168.68749181399292</v>
      </c>
      <c r="AC6459" s="43">
        <v>0</v>
      </c>
      <c r="AD6459" s="43">
        <v>0</v>
      </c>
      <c r="AE6459" s="43">
        <v>168.68749181399292</v>
      </c>
      <c r="AG6459" s="43">
        <v>8211357.2962264512</v>
      </c>
      <c r="AH6459" s="43">
        <v>964466.10983410198</v>
      </c>
      <c r="AI6459" s="43">
        <v>0</v>
      </c>
      <c r="AJ6459" s="43">
        <v>708487465.61877024</v>
      </c>
      <c r="AK6459" s="43">
        <v>716698822.91499674</v>
      </c>
    </row>
    <row r="6460" spans="3:37" x14ac:dyDescent="0.2">
      <c r="C6460" s="43">
        <v>5.8614437674752817E-4</v>
      </c>
      <c r="D6460" s="43">
        <v>5.4193217319950672E-2</v>
      </c>
      <c r="E6460" s="43">
        <v>4.9442776756947833</v>
      </c>
      <c r="F6460" s="43">
        <v>1.8992602230207776</v>
      </c>
      <c r="H6460" s="43">
        <v>8.996647072234687E-5</v>
      </c>
      <c r="I6460" s="43">
        <v>0.12849699009955184</v>
      </c>
      <c r="J6460" s="43">
        <v>0</v>
      </c>
      <c r="K6460" s="43">
        <v>1</v>
      </c>
      <c r="M6460" s="43">
        <v>7.899261664665147E-3</v>
      </c>
      <c r="N6460" s="43">
        <v>4.5601334875821915E-2</v>
      </c>
      <c r="O6460" s="43">
        <v>0</v>
      </c>
      <c r="P6460" s="43">
        <v>1</v>
      </c>
      <c r="R6460" s="43">
        <v>601.43944893603441</v>
      </c>
      <c r="S6460" s="43">
        <v>218.88500549027125</v>
      </c>
      <c r="T6460" s="43">
        <v>6820.3463385554378</v>
      </c>
      <c r="U6460" s="43">
        <v>7640.6707929817439</v>
      </c>
      <c r="W6460" s="43">
        <v>2973.6836406566076</v>
      </c>
      <c r="X6460" s="43">
        <v>0</v>
      </c>
      <c r="Y6460" s="43">
        <v>0</v>
      </c>
      <c r="Z6460" s="43">
        <v>2973.6836406566076</v>
      </c>
      <c r="AB6460" s="43">
        <v>57.87101130925717</v>
      </c>
      <c r="AC6460" s="43">
        <v>0</v>
      </c>
      <c r="AD6460" s="43">
        <v>0</v>
      </c>
      <c r="AE6460" s="43">
        <v>57.87101130925717</v>
      </c>
      <c r="AG6460" s="43">
        <v>5468604.215167501</v>
      </c>
      <c r="AH6460" s="43">
        <v>642315.66638182721</v>
      </c>
      <c r="AI6460" s="43">
        <v>0</v>
      </c>
      <c r="AJ6460" s="43">
        <v>243058247.49888012</v>
      </c>
      <c r="AK6460" s="43">
        <v>248526851.71404761</v>
      </c>
    </row>
    <row r="6461" spans="3:37" x14ac:dyDescent="0.2">
      <c r="C6461" s="43">
        <v>5.9232594531643363E-4</v>
      </c>
      <c r="D6461" s="43">
        <v>5.2532404262173406E-2</v>
      </c>
      <c r="E6461" s="43">
        <v>8.9121785572212122</v>
      </c>
      <c r="F6461" s="43">
        <v>1.8600503051598489</v>
      </c>
      <c r="H6461" s="43">
        <v>9.6152984792485796E-5</v>
      </c>
      <c r="I6461" s="43">
        <v>0.10523892116118561</v>
      </c>
      <c r="J6461" s="43">
        <v>0</v>
      </c>
      <c r="K6461" s="43">
        <v>1</v>
      </c>
      <c r="M6461" s="43">
        <v>7.7932910123814777E-3</v>
      </c>
      <c r="N6461" s="43">
        <v>4.4996974755770108E-2</v>
      </c>
      <c r="O6461" s="43">
        <v>0</v>
      </c>
      <c r="P6461" s="43">
        <v>1</v>
      </c>
      <c r="R6461" s="43">
        <v>589.15613807545503</v>
      </c>
      <c r="S6461" s="43">
        <v>191.59383493231746</v>
      </c>
      <c r="T6461" s="43">
        <v>6639.6713417708888</v>
      </c>
      <c r="U6461" s="43">
        <v>7420.4213147786613</v>
      </c>
      <c r="W6461" s="43">
        <v>5250.6647006113299</v>
      </c>
      <c r="X6461" s="43">
        <v>0</v>
      </c>
      <c r="Y6461" s="43">
        <v>0</v>
      </c>
      <c r="Z6461" s="43">
        <v>5250.6647006113299</v>
      </c>
      <c r="AB6461" s="43">
        <v>54.217319048229477</v>
      </c>
      <c r="AC6461" s="43">
        <v>0</v>
      </c>
      <c r="AD6461" s="43">
        <v>0</v>
      </c>
      <c r="AE6461" s="43">
        <v>54.217319048229477</v>
      </c>
      <c r="AG6461" s="43">
        <v>9655972.3844242357</v>
      </c>
      <c r="AH6461" s="43">
        <v>1134143.5753320472</v>
      </c>
      <c r="AI6461" s="43">
        <v>0</v>
      </c>
      <c r="AJ6461" s="43">
        <v>227712740.0025638</v>
      </c>
      <c r="AK6461" s="43">
        <v>237368712.38698804</v>
      </c>
    </row>
    <row r="6462" spans="3:37" x14ac:dyDescent="0.2">
      <c r="C6462" s="43">
        <v>6.0784394166032323E-4</v>
      </c>
      <c r="D6462" s="43">
        <v>5.9160956332807935E-2</v>
      </c>
      <c r="E6462" s="43">
        <v>1.5628138950698669</v>
      </c>
      <c r="F6462" s="43">
        <v>1.7449429449226743</v>
      </c>
      <c r="H6462" s="43">
        <v>8.6114745362600819E-5</v>
      </c>
      <c r="I6462" s="43">
        <v>9.7030851584841815E-2</v>
      </c>
      <c r="J6462" s="43">
        <v>0</v>
      </c>
      <c r="K6462" s="43">
        <v>1</v>
      </c>
      <c r="M6462" s="43">
        <v>7.8357462530386692E-3</v>
      </c>
      <c r="N6462" s="43">
        <v>4.7591285289965035E-2</v>
      </c>
      <c r="O6462" s="43">
        <v>0</v>
      </c>
      <c r="P6462" s="43">
        <v>1</v>
      </c>
      <c r="R6462" s="43">
        <v>680.87854739811451</v>
      </c>
      <c r="S6462" s="43">
        <v>158.20847250730236</v>
      </c>
      <c r="T6462" s="43">
        <v>7060.7391988390018</v>
      </c>
      <c r="U6462" s="43">
        <v>7899.8262187444188</v>
      </c>
      <c r="W6462" s="43">
        <v>1064.0864547287604</v>
      </c>
      <c r="X6462" s="43">
        <v>0</v>
      </c>
      <c r="Y6462" s="43">
        <v>0</v>
      </c>
      <c r="Z6462" s="43">
        <v>1064.0864547287604</v>
      </c>
      <c r="AB6462" s="43">
        <v>54.272076714976372</v>
      </c>
      <c r="AC6462" s="43">
        <v>0</v>
      </c>
      <c r="AD6462" s="43">
        <v>0</v>
      </c>
      <c r="AE6462" s="43">
        <v>54.272076714976372</v>
      </c>
      <c r="AG6462" s="43">
        <v>1956854.9902461902</v>
      </c>
      <c r="AH6462" s="43">
        <v>229842.67422141225</v>
      </c>
      <c r="AI6462" s="43">
        <v>0</v>
      </c>
      <c r="AJ6462" s="43">
        <v>227942722.20290077</v>
      </c>
      <c r="AK6462" s="43">
        <v>229899577.19314694</v>
      </c>
    </row>
    <row r="6463" spans="3:37" x14ac:dyDescent="0.2">
      <c r="C6463" s="43">
        <v>6.0459766924035E-4</v>
      </c>
      <c r="D6463" s="43">
        <v>5.0386900147062319E-2</v>
      </c>
      <c r="E6463" s="43">
        <v>11.868538489844697</v>
      </c>
      <c r="F6463" s="43">
        <v>2.4668289267737338</v>
      </c>
      <c r="H6463" s="43">
        <v>8.9868131036244614E-5</v>
      </c>
      <c r="I6463" s="43">
        <v>9.5918827347465596E-2</v>
      </c>
      <c r="J6463" s="43">
        <v>0</v>
      </c>
      <c r="K6463" s="43">
        <v>1</v>
      </c>
      <c r="M6463" s="43">
        <v>7.8429203512832973E-3</v>
      </c>
      <c r="N6463" s="43">
        <v>4.4164175332144423E-2</v>
      </c>
      <c r="O6463" s="43">
        <v>0</v>
      </c>
      <c r="P6463" s="43">
        <v>1</v>
      </c>
      <c r="R6463" s="43">
        <v>576.80163443635786</v>
      </c>
      <c r="S6463" s="43">
        <v>163.21194613403054</v>
      </c>
      <c r="T6463" s="43">
        <v>6558.2852574645976</v>
      </c>
      <c r="U6463" s="43">
        <v>7298.2988380349861</v>
      </c>
      <c r="W6463" s="43">
        <v>6845.7923993132435</v>
      </c>
      <c r="X6463" s="43">
        <v>0</v>
      </c>
      <c r="Y6463" s="43">
        <v>0</v>
      </c>
      <c r="Z6463" s="43">
        <v>6845.7923993132435</v>
      </c>
      <c r="AB6463" s="43">
        <v>90.529417496973181</v>
      </c>
      <c r="AC6463" s="43">
        <v>0</v>
      </c>
      <c r="AD6463" s="43">
        <v>0</v>
      </c>
      <c r="AE6463" s="43">
        <v>90.529417496973181</v>
      </c>
      <c r="AG6463" s="43">
        <v>12589412.222337054</v>
      </c>
      <c r="AH6463" s="43">
        <v>1478691.1582516606</v>
      </c>
      <c r="AI6463" s="43">
        <v>0</v>
      </c>
      <c r="AJ6463" s="43">
        <v>380223553.48728734</v>
      </c>
      <c r="AK6463" s="43">
        <v>392812965.70962441</v>
      </c>
    </row>
    <row r="6464" spans="3:37" x14ac:dyDescent="0.2">
      <c r="C6464" s="43">
        <v>6.2487095654883973E-4</v>
      </c>
      <c r="D6464" s="43">
        <v>4.5373211117986562E-2</v>
      </c>
      <c r="E6464" s="43">
        <v>1.0979461497823924</v>
      </c>
      <c r="F6464" s="43">
        <v>1.677930806001527</v>
      </c>
      <c r="H6464" s="43">
        <v>9.251238164142972E-5</v>
      </c>
      <c r="I6464" s="43">
        <v>8.8454150849780533E-2</v>
      </c>
      <c r="J6464" s="43">
        <v>0</v>
      </c>
      <c r="K6464" s="43">
        <v>1</v>
      </c>
      <c r="M6464" s="43">
        <v>7.9098416382191727E-3</v>
      </c>
      <c r="N6464" s="43">
        <v>4.3135143888091788E-2</v>
      </c>
      <c r="O6464" s="43">
        <v>0</v>
      </c>
      <c r="P6464" s="43">
        <v>1</v>
      </c>
      <c r="R6464" s="43">
        <v>536.8243763058083</v>
      </c>
      <c r="S6464" s="43">
        <v>154.93889418784821</v>
      </c>
      <c r="T6464" s="43">
        <v>6460.1323043604943</v>
      </c>
      <c r="U6464" s="43">
        <v>7151.8955748541512</v>
      </c>
      <c r="W6464" s="43">
        <v>589.40425707429631</v>
      </c>
      <c r="X6464" s="43">
        <v>0</v>
      </c>
      <c r="Y6464" s="43">
        <v>0</v>
      </c>
      <c r="Z6464" s="43">
        <v>589.40425707429631</v>
      </c>
      <c r="AB6464" s="43">
        <v>38.940486685798213</v>
      </c>
      <c r="AC6464" s="43">
        <v>0</v>
      </c>
      <c r="AD6464" s="43">
        <v>0</v>
      </c>
      <c r="AE6464" s="43">
        <v>38.940486685798213</v>
      </c>
      <c r="AG6464" s="43">
        <v>1083914.428759631</v>
      </c>
      <c r="AH6464" s="43">
        <v>127311.319528048</v>
      </c>
      <c r="AI6464" s="43">
        <v>0</v>
      </c>
      <c r="AJ6464" s="43">
        <v>163550044.08035249</v>
      </c>
      <c r="AK6464" s="43">
        <v>164633958.50911212</v>
      </c>
    </row>
    <row r="6465" spans="3:37" x14ac:dyDescent="0.2">
      <c r="C6465" s="43">
        <v>6.2414752767026016E-4</v>
      </c>
      <c r="D6465" s="43">
        <v>6.1446435174451586E-2</v>
      </c>
      <c r="E6465" s="43">
        <v>1.5247028147846733</v>
      </c>
      <c r="F6465" s="43">
        <v>2.7965887271150693</v>
      </c>
      <c r="H6465" s="43">
        <v>8.7261868021076651E-5</v>
      </c>
      <c r="I6465" s="43">
        <v>7.5733785113564697E-2</v>
      </c>
      <c r="J6465" s="43">
        <v>0</v>
      </c>
      <c r="K6465" s="43">
        <v>1</v>
      </c>
      <c r="M6465" s="43">
        <v>7.9247804219668705E-3</v>
      </c>
      <c r="N6465" s="43">
        <v>4.7687231290781007E-2</v>
      </c>
      <c r="O6465" s="43">
        <v>0</v>
      </c>
      <c r="P6465" s="43">
        <v>1</v>
      </c>
      <c r="R6465" s="43">
        <v>726.1499630879257</v>
      </c>
      <c r="S6465" s="43">
        <v>125.1285873419659</v>
      </c>
      <c r="T6465" s="43">
        <v>7155.363786072633</v>
      </c>
      <c r="U6465" s="43">
        <v>8006.6423365025248</v>
      </c>
      <c r="W6465" s="43">
        <v>1107.162892675947</v>
      </c>
      <c r="X6465" s="43">
        <v>0</v>
      </c>
      <c r="Y6465" s="43">
        <v>0</v>
      </c>
      <c r="Z6465" s="43">
        <v>1107.162892675947</v>
      </c>
      <c r="AB6465" s="43">
        <v>139.59143365303063</v>
      </c>
      <c r="AC6465" s="43">
        <v>0</v>
      </c>
      <c r="AD6465" s="43">
        <v>0</v>
      </c>
      <c r="AE6465" s="43">
        <v>139.59143365303063</v>
      </c>
      <c r="AG6465" s="43">
        <v>2036072.5596310664</v>
      </c>
      <c r="AH6465" s="43">
        <v>239147.18481800455</v>
      </c>
      <c r="AI6465" s="43">
        <v>0</v>
      </c>
      <c r="AJ6465" s="43">
        <v>586284021.34272861</v>
      </c>
      <c r="AK6465" s="43">
        <v>588320093.90235972</v>
      </c>
    </row>
    <row r="6466" spans="3:37" x14ac:dyDescent="0.2">
      <c r="C6466" s="43">
        <v>5.979289122153348E-4</v>
      </c>
      <c r="D6466" s="43">
        <v>4.808329918743337E-2</v>
      </c>
      <c r="E6466" s="43">
        <v>4.9876527152907055</v>
      </c>
      <c r="F6466" s="43">
        <v>2.4301983129860165</v>
      </c>
      <c r="H6466" s="43">
        <v>9.0861723789914528E-5</v>
      </c>
      <c r="I6466" s="43">
        <v>0.10172374389082428</v>
      </c>
      <c r="J6466" s="43">
        <v>0</v>
      </c>
      <c r="K6466" s="43">
        <v>1</v>
      </c>
      <c r="M6466" s="43">
        <v>7.9302044252623771E-3</v>
      </c>
      <c r="N6466" s="43">
        <v>4.6118199059982157E-2</v>
      </c>
      <c r="O6466" s="43">
        <v>0</v>
      </c>
      <c r="P6466" s="43">
        <v>1</v>
      </c>
      <c r="R6466" s="43">
        <v>544.35997474305884</v>
      </c>
      <c r="S6466" s="43">
        <v>175.00307523385879</v>
      </c>
      <c r="T6466" s="43">
        <v>6924.6702138875726</v>
      </c>
      <c r="U6466" s="43">
        <v>7644.0332638644904</v>
      </c>
      <c r="W6466" s="43">
        <v>2715.0785061227975</v>
      </c>
      <c r="X6466" s="43">
        <v>0</v>
      </c>
      <c r="Y6466" s="43">
        <v>0</v>
      </c>
      <c r="Z6466" s="43">
        <v>2715.0785061227975</v>
      </c>
      <c r="AB6466" s="43">
        <v>83.304070776205762</v>
      </c>
      <c r="AC6466" s="43">
        <v>0</v>
      </c>
      <c r="AD6466" s="43">
        <v>0</v>
      </c>
      <c r="AE6466" s="43">
        <v>83.304070776205762</v>
      </c>
      <c r="AG6466" s="43">
        <v>4993029.3727598246</v>
      </c>
      <c r="AH6466" s="43">
        <v>586456.95732252428</v>
      </c>
      <c r="AI6466" s="43">
        <v>0</v>
      </c>
      <c r="AJ6466" s="43">
        <v>349877097.26006418</v>
      </c>
      <c r="AK6466" s="43">
        <v>354870126.632824</v>
      </c>
    </row>
    <row r="6467" spans="3:37" x14ac:dyDescent="0.2">
      <c r="C6467" s="43">
        <v>5.8481808488987797E-4</v>
      </c>
      <c r="D6467" s="43">
        <v>5.5072276398321907E-2</v>
      </c>
      <c r="E6467" s="43">
        <v>3.3699222185997733</v>
      </c>
      <c r="F6467" s="43">
        <v>1.9002427429555668</v>
      </c>
      <c r="H6467" s="43">
        <v>9.3895733990323471E-5</v>
      </c>
      <c r="I6467" s="43">
        <v>7.7784505968872292E-2</v>
      </c>
      <c r="J6467" s="43">
        <v>0</v>
      </c>
      <c r="K6467" s="43">
        <v>1</v>
      </c>
      <c r="M6467" s="43">
        <v>7.9190664818281631E-3</v>
      </c>
      <c r="N6467" s="43">
        <v>4.3987138616791835E-2</v>
      </c>
      <c r="O6467" s="43">
        <v>0</v>
      </c>
      <c r="P6467" s="43">
        <v>1</v>
      </c>
      <c r="R6467" s="43">
        <v>609.81232168994995</v>
      </c>
      <c r="S6467" s="43">
        <v>138.2869925428698</v>
      </c>
      <c r="T6467" s="43">
        <v>6595.4141790301273</v>
      </c>
      <c r="U6467" s="43">
        <v>7343.5134932629471</v>
      </c>
      <c r="W6467" s="43">
        <v>2055.0200920388747</v>
      </c>
      <c r="X6467" s="43">
        <v>0</v>
      </c>
      <c r="Y6467" s="43">
        <v>0</v>
      </c>
      <c r="Z6467" s="43">
        <v>2055.0200920388747</v>
      </c>
      <c r="AB6467" s="43">
        <v>58.740765536790143</v>
      </c>
      <c r="AC6467" s="43">
        <v>0</v>
      </c>
      <c r="AD6467" s="43">
        <v>0</v>
      </c>
      <c r="AE6467" s="43">
        <v>58.740765536790143</v>
      </c>
      <c r="AG6467" s="43">
        <v>3779181.9492594907</v>
      </c>
      <c r="AH6467" s="43">
        <v>443884.33988039696</v>
      </c>
      <c r="AI6467" s="43">
        <v>0</v>
      </c>
      <c r="AJ6467" s="43">
        <v>246711215.2545186</v>
      </c>
      <c r="AK6467" s="43">
        <v>250490397.20377809</v>
      </c>
    </row>
    <row r="6468" spans="3:37" x14ac:dyDescent="0.2">
      <c r="C6468" s="43">
        <v>5.9547163592968096E-4</v>
      </c>
      <c r="D6468" s="43">
        <v>5.7960095379158472E-2</v>
      </c>
      <c r="E6468" s="43">
        <v>5.9567706765174222</v>
      </c>
      <c r="F6468" s="43">
        <v>2.7366242083544798</v>
      </c>
      <c r="H6468" s="43">
        <v>9.6548779795146977E-5</v>
      </c>
      <c r="I6468" s="43">
        <v>9.2427774173081734E-2</v>
      </c>
      <c r="J6468" s="43">
        <v>0</v>
      </c>
      <c r="K6468" s="43">
        <v>1</v>
      </c>
      <c r="M6468" s="43">
        <v>7.9013393098341655E-3</v>
      </c>
      <c r="N6468" s="43">
        <v>4.4379445341301067E-2</v>
      </c>
      <c r="O6468" s="43">
        <v>0</v>
      </c>
      <c r="P6468" s="43">
        <v>1</v>
      </c>
      <c r="R6468" s="43">
        <v>653.48036634156051</v>
      </c>
      <c r="S6468" s="43">
        <v>168.96301743442729</v>
      </c>
      <c r="T6468" s="43">
        <v>6639.3406987557428</v>
      </c>
      <c r="U6468" s="43">
        <v>7461.7840825317307</v>
      </c>
      <c r="W6468" s="43">
        <v>3892.6326839032704</v>
      </c>
      <c r="X6468" s="43">
        <v>0</v>
      </c>
      <c r="Y6468" s="43">
        <v>0</v>
      </c>
      <c r="Z6468" s="43">
        <v>3892.6326839032704</v>
      </c>
      <c r="AB6468" s="43">
        <v>121.42893115442256</v>
      </c>
      <c r="AC6468" s="43">
        <v>0</v>
      </c>
      <c r="AD6468" s="43">
        <v>0</v>
      </c>
      <c r="AE6468" s="43">
        <v>121.42893115442256</v>
      </c>
      <c r="AG6468" s="43">
        <v>7158551.5056981146</v>
      </c>
      <c r="AH6468" s="43">
        <v>840808.65972310642</v>
      </c>
      <c r="AI6468" s="43">
        <v>0</v>
      </c>
      <c r="AJ6468" s="43">
        <v>510001510.84857476</v>
      </c>
      <c r="AK6468" s="43">
        <v>517160062.35427284</v>
      </c>
    </row>
    <row r="6469" spans="3:37" x14ac:dyDescent="0.2">
      <c r="C6469" s="43">
        <v>6.0451836213041015E-4</v>
      </c>
      <c r="D6469" s="43">
        <v>6.1749898938028069E-2</v>
      </c>
      <c r="E6469" s="43">
        <v>2.3299591751007922</v>
      </c>
      <c r="F6469" s="43">
        <v>4.7974127073860684</v>
      </c>
      <c r="H6469" s="43">
        <v>9.0925283943499302E-5</v>
      </c>
      <c r="I6469" s="43">
        <v>9.6749757556348515E-2</v>
      </c>
      <c r="J6469" s="43">
        <v>0</v>
      </c>
      <c r="K6469" s="43">
        <v>1</v>
      </c>
      <c r="M6469" s="43">
        <v>7.8856369951375571E-3</v>
      </c>
      <c r="N6469" s="43">
        <v>4.3939246609769701E-2</v>
      </c>
      <c r="O6469" s="43">
        <v>0</v>
      </c>
      <c r="P6469" s="43">
        <v>1</v>
      </c>
      <c r="R6469" s="43">
        <v>706.78629703429601</v>
      </c>
      <c r="S6469" s="43">
        <v>166.56238242253824</v>
      </c>
      <c r="T6469" s="43">
        <v>6560.4217528770805</v>
      </c>
      <c r="U6469" s="43">
        <v>7433.7704323339149</v>
      </c>
      <c r="W6469" s="43">
        <v>1646.7832176105719</v>
      </c>
      <c r="X6469" s="43">
        <v>0</v>
      </c>
      <c r="Y6469" s="43">
        <v>0</v>
      </c>
      <c r="Z6469" s="43">
        <v>1646.7832176105719</v>
      </c>
      <c r="AB6469" s="43">
        <v>287.18364143678866</v>
      </c>
      <c r="AC6469" s="43">
        <v>0</v>
      </c>
      <c r="AD6469" s="43">
        <v>0</v>
      </c>
      <c r="AE6469" s="43">
        <v>287.18364143678866</v>
      </c>
      <c r="AG6469" s="43">
        <v>3028434.3371858415</v>
      </c>
      <c r="AH6469" s="43">
        <v>355705.17500388355</v>
      </c>
      <c r="AI6469" s="43">
        <v>0</v>
      </c>
      <c r="AJ6469" s="43">
        <v>1206171294.0345123</v>
      </c>
      <c r="AK6469" s="43">
        <v>1209199728.3716981</v>
      </c>
    </row>
    <row r="6470" spans="3:37" x14ac:dyDescent="0.2">
      <c r="C6470" s="43">
        <v>6.0738456398892683E-4</v>
      </c>
      <c r="D6470" s="43">
        <v>6.1967779252008359E-2</v>
      </c>
      <c r="E6470" s="43">
        <v>4.1883965647990902</v>
      </c>
      <c r="F6470" s="43">
        <v>2.5926204127016566</v>
      </c>
      <c r="H6470" s="43">
        <v>9.1032581267969093E-5</v>
      </c>
      <c r="I6470" s="43">
        <v>9.3638841752151189E-2</v>
      </c>
      <c r="J6470" s="43">
        <v>0</v>
      </c>
      <c r="K6470" s="43">
        <v>1</v>
      </c>
      <c r="M6470" s="43">
        <v>7.7945042435962958E-3</v>
      </c>
      <c r="N6470" s="43">
        <v>4.4179694919816492E-2</v>
      </c>
      <c r="O6470" s="43">
        <v>0</v>
      </c>
      <c r="P6470" s="43">
        <v>1</v>
      </c>
      <c r="R6470" s="43">
        <v>712.64305307408551</v>
      </c>
      <c r="S6470" s="43">
        <v>161.39692772005449</v>
      </c>
      <c r="T6470" s="43">
        <v>6520.0898890434901</v>
      </c>
      <c r="U6470" s="43">
        <v>7394.1298698376304</v>
      </c>
      <c r="W6470" s="43">
        <v>2984.8317154234355</v>
      </c>
      <c r="X6470" s="43">
        <v>0</v>
      </c>
      <c r="Y6470" s="43">
        <v>0</v>
      </c>
      <c r="Z6470" s="43">
        <v>2984.8317154234355</v>
      </c>
      <c r="AB6470" s="43">
        <v>121.44177644265261</v>
      </c>
      <c r="AC6470" s="43">
        <v>0</v>
      </c>
      <c r="AD6470" s="43">
        <v>0</v>
      </c>
      <c r="AE6470" s="43">
        <v>121.44177644265261</v>
      </c>
      <c r="AG6470" s="43">
        <v>5489105.5246636979</v>
      </c>
      <c r="AH6470" s="43">
        <v>644723.65053146204</v>
      </c>
      <c r="AI6470" s="43">
        <v>0</v>
      </c>
      <c r="AJ6470" s="43">
        <v>510055461.05914098</v>
      </c>
      <c r="AK6470" s="43">
        <v>515544566.58380467</v>
      </c>
    </row>
    <row r="6471" spans="3:37" x14ac:dyDescent="0.2">
      <c r="C6471" s="43">
        <v>5.9002916112840917E-4</v>
      </c>
      <c r="D6471" s="43">
        <v>4.7415690821430628E-2</v>
      </c>
      <c r="E6471" s="43">
        <v>3.5037065314313343</v>
      </c>
      <c r="F6471" s="43">
        <v>0.99974737232447775</v>
      </c>
      <c r="H6471" s="43">
        <v>9.7691488652795755E-5</v>
      </c>
      <c r="I6471" s="43">
        <v>0.10842199895142324</v>
      </c>
      <c r="J6471" s="43">
        <v>0</v>
      </c>
      <c r="K6471" s="43">
        <v>1</v>
      </c>
      <c r="M6471" s="43">
        <v>7.775282348633979E-3</v>
      </c>
      <c r="N6471" s="43">
        <v>4.4458074297227743E-2</v>
      </c>
      <c r="O6471" s="43">
        <v>0</v>
      </c>
      <c r="P6471" s="43">
        <v>1</v>
      </c>
      <c r="R6471" s="43">
        <v>529.70970705570198</v>
      </c>
      <c r="S6471" s="43">
        <v>200.5471572975533</v>
      </c>
      <c r="T6471" s="43">
        <v>6544.99303711009</v>
      </c>
      <c r="U6471" s="43">
        <v>7275.2499014633449</v>
      </c>
      <c r="W6471" s="43">
        <v>1855.9473603736417</v>
      </c>
      <c r="X6471" s="43">
        <v>0</v>
      </c>
      <c r="Y6471" s="43">
        <v>0</v>
      </c>
      <c r="Z6471" s="43">
        <v>1855.9473603736417</v>
      </c>
      <c r="AB6471" s="43">
        <v>-1.4318668523467385E-2</v>
      </c>
      <c r="AC6471" s="43">
        <v>0</v>
      </c>
      <c r="AD6471" s="43">
        <v>0</v>
      </c>
      <c r="AE6471" s="43">
        <v>-1.4318668523467385E-2</v>
      </c>
      <c r="AG6471" s="43">
        <v>3413087.1957271271</v>
      </c>
      <c r="AH6471" s="43">
        <v>400884.62984070659</v>
      </c>
      <c r="AI6471" s="43">
        <v>0</v>
      </c>
      <c r="AJ6471" s="43">
        <v>0</v>
      </c>
      <c r="AK6471" s="43">
        <v>3413087.1957271271</v>
      </c>
    </row>
    <row r="6472" spans="3:37" x14ac:dyDescent="0.2">
      <c r="C6472" s="43">
        <v>6.1177001826939748E-4</v>
      </c>
      <c r="D6472" s="43">
        <v>5.3694290718940517E-2</v>
      </c>
      <c r="E6472" s="43">
        <v>3.8992720080753256</v>
      </c>
      <c r="F6472" s="43">
        <v>3.7557749546400663</v>
      </c>
      <c r="H6472" s="43">
        <v>9.5738847035620189E-5</v>
      </c>
      <c r="I6472" s="43">
        <v>0.1345784941032645</v>
      </c>
      <c r="J6472" s="43">
        <v>0</v>
      </c>
      <c r="K6472" s="43">
        <v>1</v>
      </c>
      <c r="M6472" s="43">
        <v>7.7838460818178438E-3</v>
      </c>
      <c r="N6472" s="43">
        <v>4.8572351633204947E-2</v>
      </c>
      <c r="O6472" s="43">
        <v>0</v>
      </c>
      <c r="P6472" s="43">
        <v>1</v>
      </c>
      <c r="R6472" s="43">
        <v>621.95458229155315</v>
      </c>
      <c r="S6472" s="43">
        <v>243.95303763265292</v>
      </c>
      <c r="T6472" s="43">
        <v>7158.56120916086</v>
      </c>
      <c r="U6472" s="43">
        <v>8024.4688290850663</v>
      </c>
      <c r="W6472" s="43">
        <v>2425.1700930236348</v>
      </c>
      <c r="X6472" s="43">
        <v>0</v>
      </c>
      <c r="Y6472" s="43">
        <v>0</v>
      </c>
      <c r="Z6472" s="43">
        <v>2425.1700930236348</v>
      </c>
      <c r="AB6472" s="43">
        <v>183.39445410588743</v>
      </c>
      <c r="AC6472" s="43">
        <v>0</v>
      </c>
      <c r="AD6472" s="43">
        <v>0</v>
      </c>
      <c r="AE6472" s="43">
        <v>183.39445410588743</v>
      </c>
      <c r="AG6472" s="43">
        <v>4459887.8010704648</v>
      </c>
      <c r="AH6472" s="43">
        <v>523836.74009310512</v>
      </c>
      <c r="AI6472" s="43">
        <v>0</v>
      </c>
      <c r="AJ6472" s="43">
        <v>770256707.24472725</v>
      </c>
      <c r="AK6472" s="43">
        <v>774716595.04579771</v>
      </c>
    </row>
    <row r="6473" spans="3:37" x14ac:dyDescent="0.2">
      <c r="C6473" s="43">
        <v>6.2815163829110787E-4</v>
      </c>
      <c r="D6473" s="43">
        <v>5.2931379141088516E-2</v>
      </c>
      <c r="E6473" s="43">
        <v>5.3267297787930312</v>
      </c>
      <c r="F6473" s="43">
        <v>2.4137374929768378</v>
      </c>
      <c r="H6473" s="43">
        <v>8.9206496990356813E-5</v>
      </c>
      <c r="I6473" s="43">
        <v>9.292887461909978E-2</v>
      </c>
      <c r="J6473" s="43">
        <v>0</v>
      </c>
      <c r="K6473" s="43">
        <v>1</v>
      </c>
      <c r="M6473" s="43">
        <v>7.8805753309725279E-3</v>
      </c>
      <c r="N6473" s="43">
        <v>4.3411464854254296E-2</v>
      </c>
      <c r="O6473" s="43">
        <v>0</v>
      </c>
      <c r="P6473" s="43">
        <v>1</v>
      </c>
      <c r="R6473" s="43">
        <v>629.53528841855211</v>
      </c>
      <c r="S6473" s="43">
        <v>156.96019738780771</v>
      </c>
      <c r="T6473" s="43">
        <v>6477.4599781697489</v>
      </c>
      <c r="U6473" s="43">
        <v>7263.9554639761091</v>
      </c>
      <c r="W6473" s="43">
        <v>3353.3643676201614</v>
      </c>
      <c r="X6473" s="43">
        <v>0</v>
      </c>
      <c r="Y6473" s="43">
        <v>0</v>
      </c>
      <c r="Z6473" s="43">
        <v>3353.3643676201614</v>
      </c>
      <c r="AB6473" s="43">
        <v>95.229747521654517</v>
      </c>
      <c r="AC6473" s="43">
        <v>0</v>
      </c>
      <c r="AD6473" s="43">
        <v>0</v>
      </c>
      <c r="AE6473" s="43">
        <v>95.229747521654517</v>
      </c>
      <c r="AG6473" s="43">
        <v>6166837.0720534772</v>
      </c>
      <c r="AH6473" s="43">
        <v>724326.70340595488</v>
      </c>
      <c r="AI6473" s="43">
        <v>0</v>
      </c>
      <c r="AJ6473" s="43">
        <v>399964939.590949</v>
      </c>
      <c r="AK6473" s="43">
        <v>406131776.66300249</v>
      </c>
    </row>
    <row r="6474" spans="3:37" x14ac:dyDescent="0.2">
      <c r="C6474" s="43">
        <v>6.1177348514707131E-4</v>
      </c>
      <c r="D6474" s="43">
        <v>5.9180591579857E-2</v>
      </c>
      <c r="E6474" s="43">
        <v>5.6019651209011005</v>
      </c>
      <c r="F6474" s="43">
        <v>2.184836862492721</v>
      </c>
      <c r="H6474" s="43">
        <v>8.7788655420277832E-5</v>
      </c>
      <c r="I6474" s="43">
        <v>0.10624806660577202</v>
      </c>
      <c r="J6474" s="43">
        <v>0</v>
      </c>
      <c r="K6474" s="43">
        <v>1</v>
      </c>
      <c r="M6474" s="43">
        <v>7.9484235748551457E-3</v>
      </c>
      <c r="N6474" s="43">
        <v>4.6733603745770291E-2</v>
      </c>
      <c r="O6474" s="43">
        <v>0</v>
      </c>
      <c r="P6474" s="43">
        <v>1</v>
      </c>
      <c r="R6474" s="43">
        <v>685.50768080720059</v>
      </c>
      <c r="S6474" s="43">
        <v>176.60451651422267</v>
      </c>
      <c r="T6474" s="43">
        <v>7033.1948177340137</v>
      </c>
      <c r="U6474" s="43">
        <v>7895.3070150554368</v>
      </c>
      <c r="W6474" s="43">
        <v>3840.1901179917427</v>
      </c>
      <c r="X6474" s="43">
        <v>0</v>
      </c>
      <c r="Y6474" s="43">
        <v>0</v>
      </c>
      <c r="Z6474" s="43">
        <v>3840.1901179917427</v>
      </c>
      <c r="AB6474" s="43">
        <v>86.906980362422388</v>
      </c>
      <c r="AC6474" s="43">
        <v>0</v>
      </c>
      <c r="AD6474" s="43">
        <v>0</v>
      </c>
      <c r="AE6474" s="43">
        <v>86.906980362422388</v>
      </c>
      <c r="AG6474" s="43">
        <v>7062109.6269868147</v>
      </c>
      <c r="AH6474" s="43">
        <v>829481.06548621645</v>
      </c>
      <c r="AI6474" s="43">
        <v>0</v>
      </c>
      <c r="AJ6474" s="43">
        <v>365009317.522174</v>
      </c>
      <c r="AK6474" s="43">
        <v>372071427.1491608</v>
      </c>
    </row>
    <row r="6475" spans="3:37" x14ac:dyDescent="0.2">
      <c r="C6475" s="43">
        <v>6.3026313940761636E-4</v>
      </c>
      <c r="D6475" s="43">
        <v>5.6690288657422871E-2</v>
      </c>
      <c r="E6475" s="43">
        <v>7.6452713631070806</v>
      </c>
      <c r="F6475" s="43">
        <v>11.898348094467295</v>
      </c>
      <c r="H6475" s="43">
        <v>8.5439385332010542E-5</v>
      </c>
      <c r="I6475" s="43">
        <v>0.13478506932430978</v>
      </c>
      <c r="J6475" s="43">
        <v>0</v>
      </c>
      <c r="K6475" s="43">
        <v>1</v>
      </c>
      <c r="M6475" s="43">
        <v>7.8725789171942839E-3</v>
      </c>
      <c r="N6475" s="43">
        <v>4.669684528861151E-2</v>
      </c>
      <c r="O6475" s="43">
        <v>0</v>
      </c>
      <c r="P6475" s="43">
        <v>1</v>
      </c>
      <c r="R6475" s="43">
        <v>676.50802000586714</v>
      </c>
      <c r="S6475" s="43">
        <v>218.04306309567758</v>
      </c>
      <c r="T6475" s="43">
        <v>6960.6041710720901</v>
      </c>
      <c r="U6475" s="43">
        <v>7855.1552541736346</v>
      </c>
      <c r="W6475" s="43">
        <v>5172.0873922631281</v>
      </c>
      <c r="X6475" s="43">
        <v>0</v>
      </c>
      <c r="Y6475" s="43">
        <v>0</v>
      </c>
      <c r="Z6475" s="43">
        <v>5172.0873922631281</v>
      </c>
      <c r="AB6475" s="43">
        <v>788.89172830733787</v>
      </c>
      <c r="AC6475" s="43">
        <v>0</v>
      </c>
      <c r="AD6475" s="43">
        <v>0</v>
      </c>
      <c r="AE6475" s="43">
        <v>788.89172830733787</v>
      </c>
      <c r="AG6475" s="43">
        <v>9511468.7143718917</v>
      </c>
      <c r="AH6475" s="43">
        <v>1117170.8767288357</v>
      </c>
      <c r="AI6475" s="43">
        <v>0</v>
      </c>
      <c r="AJ6475" s="43">
        <v>3313345258.8908191</v>
      </c>
      <c r="AK6475" s="43">
        <v>3322856727.6051908</v>
      </c>
    </row>
    <row r="6476" spans="3:37" x14ac:dyDescent="0.2">
      <c r="C6476" s="43">
        <v>6.0476815893449349E-4</v>
      </c>
      <c r="D6476" s="43">
        <v>4.4807150520566996E-2</v>
      </c>
      <c r="E6476" s="43">
        <v>6.3954859728765587</v>
      </c>
      <c r="F6476" s="43">
        <v>1.7096138102822989</v>
      </c>
      <c r="H6476" s="43">
        <v>8.2822471446761486E-5</v>
      </c>
      <c r="I6476" s="43">
        <v>0.11588275722270369</v>
      </c>
      <c r="J6476" s="43">
        <v>0</v>
      </c>
      <c r="K6476" s="43">
        <v>1</v>
      </c>
      <c r="M6476" s="43">
        <v>7.8458087608505398E-3</v>
      </c>
      <c r="N6476" s="43">
        <v>4.4608702909361454E-2</v>
      </c>
      <c r="O6476" s="43">
        <v>0</v>
      </c>
      <c r="P6476" s="43">
        <v>1</v>
      </c>
      <c r="R6476" s="43">
        <v>513.07235671784667</v>
      </c>
      <c r="S6476" s="43">
        <v>181.72278271455556</v>
      </c>
      <c r="T6476" s="43">
        <v>6626.7362605941289</v>
      </c>
      <c r="U6476" s="43">
        <v>7321.5314000265316</v>
      </c>
      <c r="W6476" s="43">
        <v>3281.3470604597064</v>
      </c>
      <c r="X6476" s="43">
        <v>0</v>
      </c>
      <c r="Y6476" s="43">
        <v>0</v>
      </c>
      <c r="Z6476" s="43">
        <v>3281.3470604597064</v>
      </c>
      <c r="AB6476" s="43">
        <v>38.956905610114497</v>
      </c>
      <c r="AC6476" s="43">
        <v>0</v>
      </c>
      <c r="AD6476" s="43">
        <v>0</v>
      </c>
      <c r="AE6476" s="43">
        <v>38.956905610114497</v>
      </c>
      <c r="AG6476" s="43">
        <v>6034397.2441854002</v>
      </c>
      <c r="AH6476" s="43">
        <v>708770.96505929658</v>
      </c>
      <c r="AI6476" s="43">
        <v>0</v>
      </c>
      <c r="AJ6476" s="43">
        <v>163619003.5624809</v>
      </c>
      <c r="AK6476" s="43">
        <v>169653400.80666628</v>
      </c>
    </row>
    <row r="6477" spans="3:37" x14ac:dyDescent="0.2">
      <c r="C6477" s="43">
        <v>6.4609848926944213E-4</v>
      </c>
      <c r="D6477" s="43">
        <v>5.0036880026002692E-2</v>
      </c>
      <c r="E6477" s="43">
        <v>9.4825378185101759</v>
      </c>
      <c r="F6477" s="43">
        <v>3.0172515432253797</v>
      </c>
      <c r="H6477" s="43">
        <v>9.7225151292956724E-5</v>
      </c>
      <c r="I6477" s="43">
        <v>8.7969345215410999E-2</v>
      </c>
      <c r="J6477" s="43">
        <v>0</v>
      </c>
      <c r="K6477" s="43">
        <v>1</v>
      </c>
      <c r="M6477" s="43">
        <v>7.7555609021050529E-3</v>
      </c>
      <c r="N6477" s="43">
        <v>4.4779134133415069E-2</v>
      </c>
      <c r="O6477" s="43">
        <v>0</v>
      </c>
      <c r="P6477" s="43">
        <v>1</v>
      </c>
      <c r="R6477" s="43">
        <v>612.11260158746791</v>
      </c>
      <c r="S6477" s="43">
        <v>161.93933808525387</v>
      </c>
      <c r="T6477" s="43">
        <v>6575.5377744629977</v>
      </c>
      <c r="U6477" s="43">
        <v>7349.58971413572</v>
      </c>
      <c r="W6477" s="43">
        <v>5804.3808937398162</v>
      </c>
      <c r="X6477" s="43">
        <v>0</v>
      </c>
      <c r="Y6477" s="43">
        <v>0</v>
      </c>
      <c r="Z6477" s="43">
        <v>5804.3808937398162</v>
      </c>
      <c r="AB6477" s="43">
        <v>132.12200464926232</v>
      </c>
      <c r="AC6477" s="43">
        <v>0</v>
      </c>
      <c r="AD6477" s="43">
        <v>0</v>
      </c>
      <c r="AE6477" s="43">
        <v>132.12200464926232</v>
      </c>
      <c r="AG6477" s="43">
        <v>10674256.463587523</v>
      </c>
      <c r="AH6477" s="43">
        <v>1253746.2730478004</v>
      </c>
      <c r="AI6477" s="43">
        <v>0</v>
      </c>
      <c r="AJ6477" s="43">
        <v>554912419.52690172</v>
      </c>
      <c r="AK6477" s="43">
        <v>565586675.99048924</v>
      </c>
    </row>
    <row r="6478" spans="3:37" x14ac:dyDescent="0.2">
      <c r="C6478" s="43">
        <v>5.9300805428955995E-4</v>
      </c>
      <c r="D6478" s="43">
        <v>5.2997654735115494E-2</v>
      </c>
      <c r="E6478" s="43">
        <v>4.3234681677098274</v>
      </c>
      <c r="F6478" s="43">
        <v>1.7204668478127514</v>
      </c>
      <c r="H6478" s="43">
        <v>8.6010064812753049E-5</v>
      </c>
      <c r="I6478" s="43">
        <v>0.11717328706779817</v>
      </c>
      <c r="J6478" s="43">
        <v>0</v>
      </c>
      <c r="K6478" s="43">
        <v>1</v>
      </c>
      <c r="M6478" s="43">
        <v>7.8438892115495554E-3</v>
      </c>
      <c r="N6478" s="43">
        <v>4.3936598689249866E-2</v>
      </c>
      <c r="O6478" s="43">
        <v>0</v>
      </c>
      <c r="P6478" s="43">
        <v>1</v>
      </c>
      <c r="R6478" s="43">
        <v>595.05843582755267</v>
      </c>
      <c r="S6478" s="43">
        <v>190.81840487247652</v>
      </c>
      <c r="T6478" s="43">
        <v>6525.2966049432462</v>
      </c>
      <c r="U6478" s="43">
        <v>7311.173445643275</v>
      </c>
      <c r="W6478" s="43">
        <v>2572.7162052276249</v>
      </c>
      <c r="X6478" s="43">
        <v>0</v>
      </c>
      <c r="Y6478" s="43">
        <v>0</v>
      </c>
      <c r="Z6478" s="43">
        <v>2572.7162052276249</v>
      </c>
      <c r="AB6478" s="43">
        <v>45.87302668118177</v>
      </c>
      <c r="AC6478" s="43">
        <v>0</v>
      </c>
      <c r="AD6478" s="43">
        <v>0</v>
      </c>
      <c r="AE6478" s="43">
        <v>45.87302668118177</v>
      </c>
      <c r="AG6478" s="43">
        <v>4731225.101413602</v>
      </c>
      <c r="AH6478" s="43">
        <v>555706.70032916695</v>
      </c>
      <c r="AI6478" s="43">
        <v>0</v>
      </c>
      <c r="AJ6478" s="43">
        <v>192666712.06096342</v>
      </c>
      <c r="AK6478" s="43">
        <v>197397937.16237703</v>
      </c>
    </row>
    <row r="6479" spans="3:37" x14ac:dyDescent="0.2">
      <c r="C6479" s="43">
        <v>6.2773972623886287E-4</v>
      </c>
      <c r="D6479" s="43">
        <v>5.1691123273146407E-2</v>
      </c>
      <c r="E6479" s="43">
        <v>7.0577459627394834</v>
      </c>
      <c r="F6479" s="43">
        <v>1.6988843702599352</v>
      </c>
      <c r="H6479" s="43">
        <v>9.7079723820558961E-5</v>
      </c>
      <c r="I6479" s="43">
        <v>9.1653098681455381E-2</v>
      </c>
      <c r="J6479" s="43">
        <v>0</v>
      </c>
      <c r="K6479" s="43">
        <v>1</v>
      </c>
      <c r="M6479" s="43">
        <v>7.811448141350103E-3</v>
      </c>
      <c r="N6479" s="43">
        <v>4.5174565661495553E-2</v>
      </c>
      <c r="O6479" s="43">
        <v>0</v>
      </c>
      <c r="P6479" s="43">
        <v>1</v>
      </c>
      <c r="R6479" s="43">
        <v>614.38125415303784</v>
      </c>
      <c r="S6479" s="43">
        <v>168.46824724310696</v>
      </c>
      <c r="T6479" s="43">
        <v>6681.4067632027609</v>
      </c>
      <c r="U6479" s="43">
        <v>7464.2562645989055</v>
      </c>
      <c r="W6479" s="43">
        <v>4336.1468160814229</v>
      </c>
      <c r="X6479" s="43">
        <v>0</v>
      </c>
      <c r="Y6479" s="43">
        <v>0</v>
      </c>
      <c r="Z6479" s="43">
        <v>4336.1468160814229</v>
      </c>
      <c r="AB6479" s="43">
        <v>45.943815782183279</v>
      </c>
      <c r="AC6479" s="43">
        <v>0</v>
      </c>
      <c r="AD6479" s="43">
        <v>0</v>
      </c>
      <c r="AE6479" s="43">
        <v>45.943815782183279</v>
      </c>
      <c r="AG6479" s="43">
        <v>7974173.9947737372</v>
      </c>
      <c r="AH6479" s="43">
        <v>936607.71227358736</v>
      </c>
      <c r="AI6479" s="43">
        <v>0</v>
      </c>
      <c r="AJ6479" s="43">
        <v>192964026.28516978</v>
      </c>
      <c r="AK6479" s="43">
        <v>200938200.27994353</v>
      </c>
    </row>
    <row r="6480" spans="3:37" x14ac:dyDescent="0.2">
      <c r="C6480" s="43">
        <v>6.2409752642655913E-4</v>
      </c>
      <c r="D6480" s="43">
        <v>5.8243917600601547E-2</v>
      </c>
      <c r="E6480" s="43">
        <v>2.9822348249023989</v>
      </c>
      <c r="F6480" s="43">
        <v>3.5011625730981408</v>
      </c>
      <c r="H6480" s="43">
        <v>9.3892846797394292E-5</v>
      </c>
      <c r="I6480" s="43">
        <v>8.2596049510885242E-2</v>
      </c>
      <c r="J6480" s="43">
        <v>0</v>
      </c>
      <c r="K6480" s="43">
        <v>1</v>
      </c>
      <c r="M6480" s="43">
        <v>7.753884235934305E-3</v>
      </c>
      <c r="N6480" s="43">
        <v>4.4015268425487725E-2</v>
      </c>
      <c r="O6480" s="43">
        <v>0</v>
      </c>
      <c r="P6480" s="43">
        <v>1</v>
      </c>
      <c r="R6480" s="43">
        <v>688.24872077096813</v>
      </c>
      <c r="S6480" s="43">
        <v>146.83654447041079</v>
      </c>
      <c r="T6480" s="43">
        <v>6461.9715301763208</v>
      </c>
      <c r="U6480" s="43">
        <v>7297.0567954176995</v>
      </c>
      <c r="W6480" s="43">
        <v>2052.5193032777083</v>
      </c>
      <c r="X6480" s="43">
        <v>0</v>
      </c>
      <c r="Y6480" s="43">
        <v>0</v>
      </c>
      <c r="Z6480" s="43">
        <v>2052.5193032777083</v>
      </c>
      <c r="AB6480" s="43">
        <v>184.19214772712698</v>
      </c>
      <c r="AC6480" s="43">
        <v>0</v>
      </c>
      <c r="AD6480" s="43">
        <v>0</v>
      </c>
      <c r="AE6480" s="43">
        <v>184.19214772712698</v>
      </c>
      <c r="AG6480" s="43">
        <v>3774582.9987277058</v>
      </c>
      <c r="AH6480" s="43">
        <v>443344.169507985</v>
      </c>
      <c r="AI6480" s="43">
        <v>0</v>
      </c>
      <c r="AJ6480" s="43">
        <v>773607020.45393336</v>
      </c>
      <c r="AK6480" s="43">
        <v>777381603.45266104</v>
      </c>
    </row>
    <row r="6481" spans="3:37" x14ac:dyDescent="0.2">
      <c r="C6481" s="43">
        <v>6.2702704104167228E-4</v>
      </c>
      <c r="D6481" s="43">
        <v>6.6245394417061787E-2</v>
      </c>
      <c r="E6481" s="43">
        <v>1.8145005949733228</v>
      </c>
      <c r="F6481" s="43">
        <v>1.5898803614570032</v>
      </c>
      <c r="H6481" s="43">
        <v>9.7179389354606904E-5</v>
      </c>
      <c r="I6481" s="43">
        <v>0.11242743329812865</v>
      </c>
      <c r="J6481" s="43">
        <v>0</v>
      </c>
      <c r="K6481" s="43">
        <v>1</v>
      </c>
      <c r="M6481" s="43">
        <v>7.8874923168880118E-3</v>
      </c>
      <c r="N6481" s="43">
        <v>4.656172900532074E-2</v>
      </c>
      <c r="O6481" s="43">
        <v>0</v>
      </c>
      <c r="P6481" s="43">
        <v>1</v>
      </c>
      <c r="R6481" s="43">
        <v>786.47393409490473</v>
      </c>
      <c r="S6481" s="43">
        <v>206.86586544297612</v>
      </c>
      <c r="T6481" s="43">
        <v>6953.6114675531198</v>
      </c>
      <c r="U6481" s="43">
        <v>7946.9512670910008</v>
      </c>
      <c r="W6481" s="43">
        <v>1427.0574213462146</v>
      </c>
      <c r="X6481" s="43">
        <v>0</v>
      </c>
      <c r="Y6481" s="43">
        <v>0</v>
      </c>
      <c r="Z6481" s="43">
        <v>1427.0574213462146</v>
      </c>
      <c r="AB6481" s="43">
        <v>49.64003155168426</v>
      </c>
      <c r="AC6481" s="43">
        <v>0</v>
      </c>
      <c r="AD6481" s="43">
        <v>0</v>
      </c>
      <c r="AE6481" s="43">
        <v>49.64003155168426</v>
      </c>
      <c r="AG6481" s="43">
        <v>2624358.5978556885</v>
      </c>
      <c r="AH6481" s="43">
        <v>308244.40301078238</v>
      </c>
      <c r="AI6481" s="43">
        <v>0</v>
      </c>
      <c r="AJ6481" s="43">
        <v>208488132.5170739</v>
      </c>
      <c r="AK6481" s="43">
        <v>211112491.11492959</v>
      </c>
    </row>
    <row r="6482" spans="3:37" x14ac:dyDescent="0.2">
      <c r="C6482" s="43">
        <v>6.0290988876158494E-4</v>
      </c>
      <c r="D6482" s="43">
        <v>5.9935354679307329E-2</v>
      </c>
      <c r="E6482" s="43">
        <v>6.8039866199835277</v>
      </c>
      <c r="F6482" s="43">
        <v>1.7113809228993324</v>
      </c>
      <c r="H6482" s="43">
        <v>9.8574874717316519E-5</v>
      </c>
      <c r="I6482" s="43">
        <v>8.4376399065001204E-2</v>
      </c>
      <c r="J6482" s="43">
        <v>0</v>
      </c>
      <c r="K6482" s="43">
        <v>1</v>
      </c>
      <c r="M6482" s="43">
        <v>7.8137546087587353E-3</v>
      </c>
      <c r="N6482" s="43">
        <v>4.4341340386360499E-2</v>
      </c>
      <c r="O6482" s="43">
        <v>0</v>
      </c>
      <c r="P6482" s="43">
        <v>1</v>
      </c>
      <c r="R6482" s="43">
        <v>684.19179163966839</v>
      </c>
      <c r="S6482" s="43">
        <v>157.48151843586768</v>
      </c>
      <c r="T6482" s="43">
        <v>6560.1075279618572</v>
      </c>
      <c r="U6482" s="43">
        <v>7401.7808380373936</v>
      </c>
      <c r="W6482" s="43">
        <v>4655.2317958188614</v>
      </c>
      <c r="X6482" s="43">
        <v>0</v>
      </c>
      <c r="Y6482" s="43">
        <v>0</v>
      </c>
      <c r="Z6482" s="43">
        <v>4655.2317958188614</v>
      </c>
      <c r="AB6482" s="43">
        <v>52.079145734914931</v>
      </c>
      <c r="AC6482" s="43">
        <v>0</v>
      </c>
      <c r="AD6482" s="43">
        <v>0</v>
      </c>
      <c r="AE6482" s="43">
        <v>52.079145734914931</v>
      </c>
      <c r="AG6482" s="43">
        <v>8560971.2725108862</v>
      </c>
      <c r="AH6482" s="43">
        <v>1005530.067896874</v>
      </c>
      <c r="AI6482" s="43">
        <v>0</v>
      </c>
      <c r="AJ6482" s="43">
        <v>218732412.08664271</v>
      </c>
      <c r="AK6482" s="43">
        <v>227293383.3591536</v>
      </c>
    </row>
    <row r="6483" spans="3:37" x14ac:dyDescent="0.2">
      <c r="C6483" s="43">
        <v>6.0509231865397387E-4</v>
      </c>
      <c r="D6483" s="43">
        <v>5.1523284601741409E-2</v>
      </c>
      <c r="E6483" s="43">
        <v>5.4674374852283458</v>
      </c>
      <c r="F6483" s="43">
        <v>2.4651402636092858</v>
      </c>
      <c r="H6483" s="43">
        <v>8.9748197934453314E-5</v>
      </c>
      <c r="I6483" s="43">
        <v>9.9677501133070057E-2</v>
      </c>
      <c r="J6483" s="43">
        <v>0</v>
      </c>
      <c r="K6483" s="43">
        <v>1</v>
      </c>
      <c r="M6483" s="43">
        <v>7.8868994881700072E-3</v>
      </c>
      <c r="N6483" s="43">
        <v>4.7043492628620842E-2</v>
      </c>
      <c r="O6483" s="43">
        <v>0</v>
      </c>
      <c r="P6483" s="43">
        <v>1</v>
      </c>
      <c r="R6483" s="43">
        <v>590.29289245526354</v>
      </c>
      <c r="S6483" s="43">
        <v>169.3812181020609</v>
      </c>
      <c r="T6483" s="43">
        <v>7025.0308590899149</v>
      </c>
      <c r="U6483" s="43">
        <v>7784.7049696472395</v>
      </c>
      <c r="W6483" s="43">
        <v>3227.3894874737725</v>
      </c>
      <c r="X6483" s="43">
        <v>0</v>
      </c>
      <c r="Y6483" s="43">
        <v>0</v>
      </c>
      <c r="Z6483" s="43">
        <v>3227.3894874737725</v>
      </c>
      <c r="AB6483" s="43">
        <v>92.540221594269411</v>
      </c>
      <c r="AC6483" s="43">
        <v>0</v>
      </c>
      <c r="AD6483" s="43">
        <v>0</v>
      </c>
      <c r="AE6483" s="43">
        <v>92.540221594269411</v>
      </c>
      <c r="AG6483" s="43">
        <v>5935169.267464268</v>
      </c>
      <c r="AH6483" s="43">
        <v>697116.12929433491</v>
      </c>
      <c r="AI6483" s="43">
        <v>0</v>
      </c>
      <c r="AJ6483" s="43">
        <v>388668930.69593155</v>
      </c>
      <c r="AK6483" s="43">
        <v>394604099.96339583</v>
      </c>
    </row>
    <row r="6484" spans="3:37" x14ac:dyDescent="0.2">
      <c r="C6484" s="43">
        <v>5.9403120339513208E-4</v>
      </c>
      <c r="D6484" s="43">
        <v>5.5523647354851935E-2</v>
      </c>
      <c r="E6484" s="43">
        <v>2.7125959909900721</v>
      </c>
      <c r="F6484" s="43">
        <v>1.629383291983078</v>
      </c>
      <c r="H6484" s="43">
        <v>9.3553052709971496E-5</v>
      </c>
      <c r="I6484" s="43">
        <v>9.6198502575380665E-2</v>
      </c>
      <c r="J6484" s="43">
        <v>0</v>
      </c>
      <c r="K6484" s="43">
        <v>1</v>
      </c>
      <c r="M6484" s="43">
        <v>7.8898716417106218E-3</v>
      </c>
      <c r="N6484" s="43">
        <v>4.3577177121210425E-2</v>
      </c>
      <c r="O6484" s="43">
        <v>0</v>
      </c>
      <c r="P6484" s="43">
        <v>1</v>
      </c>
      <c r="R6484" s="43">
        <v>624.49593862906715</v>
      </c>
      <c r="S6484" s="43">
        <v>170.39963026262777</v>
      </c>
      <c r="T6484" s="43">
        <v>6509.856335850709</v>
      </c>
      <c r="U6484" s="43">
        <v>7304.7519047424039</v>
      </c>
      <c r="W6484" s="43">
        <v>1694.0051795147897</v>
      </c>
      <c r="X6484" s="43">
        <v>0</v>
      </c>
      <c r="Y6484" s="43">
        <v>0</v>
      </c>
      <c r="Z6484" s="43">
        <v>1694.0051795147897</v>
      </c>
      <c r="AB6484" s="43">
        <v>42.056062136233429</v>
      </c>
      <c r="AC6484" s="43">
        <v>0</v>
      </c>
      <c r="AD6484" s="43">
        <v>0</v>
      </c>
      <c r="AE6484" s="43">
        <v>42.056062136233429</v>
      </c>
      <c r="AG6484" s="43">
        <v>3115275.5251276982</v>
      </c>
      <c r="AH6484" s="43">
        <v>365905.11877519457</v>
      </c>
      <c r="AI6484" s="43">
        <v>0</v>
      </c>
      <c r="AJ6484" s="43">
        <v>176635460.9721804</v>
      </c>
      <c r="AK6484" s="43">
        <v>179750736.49730811</v>
      </c>
    </row>
    <row r="6485" spans="3:37" x14ac:dyDescent="0.2">
      <c r="C6485" s="43">
        <v>5.9700695599229018E-4</v>
      </c>
      <c r="D6485" s="43">
        <v>5.0807200860534411E-2</v>
      </c>
      <c r="E6485" s="43">
        <v>0.7823839494614695</v>
      </c>
      <c r="F6485" s="43">
        <v>1.4988825965953054</v>
      </c>
      <c r="H6485" s="43">
        <v>8.5422309075109862E-5</v>
      </c>
      <c r="I6485" s="43">
        <v>9.8187843341285733E-2</v>
      </c>
      <c r="J6485" s="43">
        <v>0</v>
      </c>
      <c r="K6485" s="43">
        <v>1</v>
      </c>
      <c r="M6485" s="43">
        <v>7.8046561084602175E-3</v>
      </c>
      <c r="N6485" s="43">
        <v>4.4835386504682009E-2</v>
      </c>
      <c r="O6485" s="43">
        <v>0</v>
      </c>
      <c r="P6485" s="43">
        <v>1</v>
      </c>
      <c r="R6485" s="43">
        <v>574.31086558283016</v>
      </c>
      <c r="S6485" s="43">
        <v>158.8076431931508</v>
      </c>
      <c r="T6485" s="43">
        <v>6625.4756549913936</v>
      </c>
      <c r="U6485" s="43">
        <v>7358.594163767375</v>
      </c>
      <c r="W6485" s="43">
        <v>449.33160323332982</v>
      </c>
      <c r="X6485" s="43">
        <v>0</v>
      </c>
      <c r="Y6485" s="43">
        <v>0</v>
      </c>
      <c r="Z6485" s="43">
        <v>449.33160323332982</v>
      </c>
      <c r="AB6485" s="43">
        <v>30.656965458609985</v>
      </c>
      <c r="AC6485" s="43">
        <v>0</v>
      </c>
      <c r="AD6485" s="43">
        <v>0</v>
      </c>
      <c r="AE6485" s="43">
        <v>30.656965458609985</v>
      </c>
      <c r="AG6485" s="43">
        <v>826320.81834609353</v>
      </c>
      <c r="AH6485" s="43">
        <v>97055.626298399235</v>
      </c>
      <c r="AI6485" s="43">
        <v>0</v>
      </c>
      <c r="AJ6485" s="43">
        <v>128759254.92616194</v>
      </c>
      <c r="AK6485" s="43">
        <v>129585575.74450804</v>
      </c>
    </row>
    <row r="6486" spans="3:37" x14ac:dyDescent="0.2">
      <c r="C6486" s="43">
        <v>6.0757959431412896E-4</v>
      </c>
      <c r="D6486" s="43">
        <v>5.8847357197700401E-2</v>
      </c>
      <c r="E6486" s="43">
        <v>4.7080974161282603</v>
      </c>
      <c r="F6486" s="43">
        <v>3.1879022487783635</v>
      </c>
      <c r="H6486" s="43">
        <v>9.3312554586111318E-5</v>
      </c>
      <c r="I6486" s="43">
        <v>6.7964686947151728E-2</v>
      </c>
      <c r="J6486" s="43">
        <v>0</v>
      </c>
      <c r="K6486" s="43">
        <v>1</v>
      </c>
      <c r="M6486" s="43">
        <v>7.8384132396601587E-3</v>
      </c>
      <c r="N6486" s="43">
        <v>4.744339801023234E-2</v>
      </c>
      <c r="O6486" s="43">
        <v>0</v>
      </c>
      <c r="P6486" s="43">
        <v>1</v>
      </c>
      <c r="R6486" s="43">
        <v>676.97482091487745</v>
      </c>
      <c r="S6486" s="43">
        <v>120.07864338799205</v>
      </c>
      <c r="T6486" s="43">
        <v>7041.1940795591008</v>
      </c>
      <c r="U6486" s="43">
        <v>7838.2475438619704</v>
      </c>
      <c r="W6486" s="43">
        <v>3187.2634051332261</v>
      </c>
      <c r="X6486" s="43">
        <v>0</v>
      </c>
      <c r="Y6486" s="43">
        <v>0</v>
      </c>
      <c r="Z6486" s="43">
        <v>3187.2634051332261</v>
      </c>
      <c r="AB6486" s="43">
        <v>158.48355643592097</v>
      </c>
      <c r="AC6486" s="43">
        <v>0</v>
      </c>
      <c r="AD6486" s="43">
        <v>0</v>
      </c>
      <c r="AE6486" s="43">
        <v>158.48355643592097</v>
      </c>
      <c r="AG6486" s="43">
        <v>5861377.4020400029</v>
      </c>
      <c r="AH6486" s="43">
        <v>688448.89550877688</v>
      </c>
      <c r="AI6486" s="43">
        <v>0</v>
      </c>
      <c r="AJ6486" s="43">
        <v>665630937.03086805</v>
      </c>
      <c r="AK6486" s="43">
        <v>671492314.43290806</v>
      </c>
    </row>
    <row r="6487" spans="3:37" x14ac:dyDescent="0.2">
      <c r="C6487" s="43">
        <v>5.9668974307936743E-4</v>
      </c>
      <c r="D6487" s="43">
        <v>5.4555309125459361E-2</v>
      </c>
      <c r="E6487" s="43">
        <v>5.3234078764715225</v>
      </c>
      <c r="F6487" s="43">
        <v>4.0055046155862941</v>
      </c>
      <c r="H6487" s="43">
        <v>9.5178279646224162E-5</v>
      </c>
      <c r="I6487" s="43">
        <v>0.10446560954746409</v>
      </c>
      <c r="J6487" s="43">
        <v>0</v>
      </c>
      <c r="K6487" s="43">
        <v>1</v>
      </c>
      <c r="M6487" s="43">
        <v>7.8387960393441498E-3</v>
      </c>
      <c r="N6487" s="43">
        <v>4.5739637160275848E-2</v>
      </c>
      <c r="O6487" s="43">
        <v>0</v>
      </c>
      <c r="P6487" s="43">
        <v>1</v>
      </c>
      <c r="R6487" s="43">
        <v>616.35080316457527</v>
      </c>
      <c r="S6487" s="43">
        <v>188.25805441758538</v>
      </c>
      <c r="T6487" s="43">
        <v>6788.6661623307091</v>
      </c>
      <c r="U6487" s="43">
        <v>7593.2750199128695</v>
      </c>
      <c r="W6487" s="43">
        <v>3281.086720235849</v>
      </c>
      <c r="X6487" s="43">
        <v>0</v>
      </c>
      <c r="Y6487" s="43">
        <v>0</v>
      </c>
      <c r="Z6487" s="43">
        <v>3281.086720235849</v>
      </c>
      <c r="AB6487" s="43">
        <v>198.2116346592652</v>
      </c>
      <c r="AC6487" s="43">
        <v>0</v>
      </c>
      <c r="AD6487" s="43">
        <v>0</v>
      </c>
      <c r="AE6487" s="43">
        <v>198.2116346592652</v>
      </c>
      <c r="AG6487" s="43">
        <v>6033918.478513726</v>
      </c>
      <c r="AH6487" s="43">
        <v>708714.73157094338</v>
      </c>
      <c r="AI6487" s="43">
        <v>0</v>
      </c>
      <c r="AJ6487" s="43">
        <v>832488865.56891382</v>
      </c>
      <c r="AK6487" s="43">
        <v>838522784.04742754</v>
      </c>
    </row>
    <row r="6488" spans="3:37" x14ac:dyDescent="0.2">
      <c r="C6488" s="43">
        <v>6.1417673129693373E-4</v>
      </c>
      <c r="D6488" s="43">
        <v>5.2248982911445432E-2</v>
      </c>
      <c r="E6488" s="43">
        <v>2.4323508345468392</v>
      </c>
      <c r="F6488" s="43">
        <v>2.5592834060401932</v>
      </c>
      <c r="H6488" s="43">
        <v>9.1879997841770589E-5</v>
      </c>
      <c r="I6488" s="43">
        <v>8.8635009621412977E-2</v>
      </c>
      <c r="J6488" s="43">
        <v>0</v>
      </c>
      <c r="K6488" s="43">
        <v>1</v>
      </c>
      <c r="M6488" s="43">
        <v>7.8649406967482571E-3</v>
      </c>
      <c r="N6488" s="43">
        <v>4.6047404869852149E-2</v>
      </c>
      <c r="O6488" s="43">
        <v>0</v>
      </c>
      <c r="P6488" s="43">
        <v>1</v>
      </c>
      <c r="R6488" s="43">
        <v>607.59413399515995</v>
      </c>
      <c r="S6488" s="43">
        <v>154.19441558517448</v>
      </c>
      <c r="T6488" s="43">
        <v>6857.1394951066613</v>
      </c>
      <c r="U6488" s="43">
        <v>7618.9280446869961</v>
      </c>
      <c r="W6488" s="43">
        <v>1477.8820988888913</v>
      </c>
      <c r="X6488" s="43">
        <v>0</v>
      </c>
      <c r="Y6488" s="43">
        <v>0</v>
      </c>
      <c r="Z6488" s="43">
        <v>1477.8820988888913</v>
      </c>
      <c r="AB6488" s="43">
        <v>101.37302522982355</v>
      </c>
      <c r="AC6488" s="43">
        <v>0</v>
      </c>
      <c r="AD6488" s="43">
        <v>0</v>
      </c>
      <c r="AE6488" s="43">
        <v>101.37302522982355</v>
      </c>
      <c r="AG6488" s="43">
        <v>2717825.179856671</v>
      </c>
      <c r="AH6488" s="43">
        <v>319222.53336000053</v>
      </c>
      <c r="AI6488" s="43">
        <v>0</v>
      </c>
      <c r="AJ6488" s="43">
        <v>425766705.96525896</v>
      </c>
      <c r="AK6488" s="43">
        <v>428484531.14511561</v>
      </c>
    </row>
    <row r="6489" spans="3:37" x14ac:dyDescent="0.2">
      <c r="C6489" s="43">
        <v>6.0633050066287572E-4</v>
      </c>
      <c r="D6489" s="43">
        <v>4.8503601194612549E-2</v>
      </c>
      <c r="E6489" s="43">
        <v>2.5854179986878845</v>
      </c>
      <c r="F6489" s="43">
        <v>7.0119407644285978</v>
      </c>
      <c r="H6489" s="43">
        <v>9.5616148983901361E-5</v>
      </c>
      <c r="I6489" s="43">
        <v>9.1600848975651072E-2</v>
      </c>
      <c r="J6489" s="43">
        <v>0</v>
      </c>
      <c r="K6489" s="43">
        <v>1</v>
      </c>
      <c r="M6489" s="43">
        <v>7.7974030138396513E-3</v>
      </c>
      <c r="N6489" s="43">
        <v>4.5145888241847787E-2</v>
      </c>
      <c r="O6489" s="43">
        <v>0</v>
      </c>
      <c r="P6489" s="43">
        <v>1</v>
      </c>
      <c r="R6489" s="43">
        <v>556.83403508480114</v>
      </c>
      <c r="S6489" s="43">
        <v>165.83382568354762</v>
      </c>
      <c r="T6489" s="43">
        <v>6665.1596505369844</v>
      </c>
      <c r="U6489" s="43">
        <v>7387.8275113053332</v>
      </c>
      <c r="W6489" s="43">
        <v>1439.6487365902458</v>
      </c>
      <c r="X6489" s="43">
        <v>0</v>
      </c>
      <c r="Y6489" s="43">
        <v>0</v>
      </c>
      <c r="Z6489" s="43">
        <v>1439.6487365902458</v>
      </c>
      <c r="AB6489" s="43">
        <v>358.19889609659106</v>
      </c>
      <c r="AC6489" s="43">
        <v>0</v>
      </c>
      <c r="AD6489" s="43">
        <v>0</v>
      </c>
      <c r="AE6489" s="43">
        <v>358.19889609659106</v>
      </c>
      <c r="AG6489" s="43">
        <v>2647514.0265894621</v>
      </c>
      <c r="AH6489" s="43">
        <v>310964.12710349308</v>
      </c>
      <c r="AI6489" s="43">
        <v>0</v>
      </c>
      <c r="AJ6489" s="43">
        <v>1504435363.6056824</v>
      </c>
      <c r="AK6489" s="43">
        <v>1507082877.6322718</v>
      </c>
    </row>
    <row r="6490" spans="3:37" x14ac:dyDescent="0.2">
      <c r="C6490" s="43">
        <v>6.1517888103024276E-4</v>
      </c>
      <c r="D6490" s="43">
        <v>5.1286435218925092E-2</v>
      </c>
      <c r="E6490" s="43">
        <v>4.8076350427125014</v>
      </c>
      <c r="F6490" s="43">
        <v>3.2362017706702533</v>
      </c>
      <c r="H6490" s="43">
        <v>7.7946697981047175E-5</v>
      </c>
      <c r="I6490" s="43">
        <v>0.10121407961528406</v>
      </c>
      <c r="J6490" s="43">
        <v>0</v>
      </c>
      <c r="K6490" s="43">
        <v>1</v>
      </c>
      <c r="M6490" s="43">
        <v>7.7492219099805611E-3</v>
      </c>
      <c r="N6490" s="43">
        <v>4.5775747840399172E-2</v>
      </c>
      <c r="O6490" s="43">
        <v>0</v>
      </c>
      <c r="P6490" s="43">
        <v>1</v>
      </c>
      <c r="R6490" s="43">
        <v>597.37398286937855</v>
      </c>
      <c r="S6490" s="43">
        <v>149.37606859135863</v>
      </c>
      <c r="T6490" s="43">
        <v>6716.3901898454678</v>
      </c>
      <c r="U6490" s="43">
        <v>7463.1402413062051</v>
      </c>
      <c r="W6490" s="43">
        <v>2871.9560936475618</v>
      </c>
      <c r="X6490" s="43">
        <v>0</v>
      </c>
      <c r="Y6490" s="43">
        <v>0</v>
      </c>
      <c r="Z6490" s="43">
        <v>2871.9560936475618</v>
      </c>
      <c r="AB6490" s="43">
        <v>142.93581713219851</v>
      </c>
      <c r="AC6490" s="43">
        <v>0</v>
      </c>
      <c r="AD6490" s="43">
        <v>0</v>
      </c>
      <c r="AE6490" s="43">
        <v>142.93581713219851</v>
      </c>
      <c r="AG6490" s="43">
        <v>5281527.2562178662</v>
      </c>
      <c r="AH6490" s="43">
        <v>620342.51622787339</v>
      </c>
      <c r="AI6490" s="43">
        <v>0</v>
      </c>
      <c r="AJ6490" s="43">
        <v>600330431.95523369</v>
      </c>
      <c r="AK6490" s="43">
        <v>605611959.21145153</v>
      </c>
    </row>
    <row r="6491" spans="3:37" x14ac:dyDescent="0.2">
      <c r="C6491" s="43">
        <v>5.924067427548732E-4</v>
      </c>
      <c r="D6491" s="43">
        <v>5.1965582819635564E-2</v>
      </c>
      <c r="E6491" s="43">
        <v>4.5652784389952528</v>
      </c>
      <c r="F6491" s="43">
        <v>1.3398042968966029</v>
      </c>
      <c r="H6491" s="43">
        <v>9.5972411779277067E-5</v>
      </c>
      <c r="I6491" s="43">
        <v>0.12968355238199614</v>
      </c>
      <c r="J6491" s="43">
        <v>0</v>
      </c>
      <c r="K6491" s="43">
        <v>1</v>
      </c>
      <c r="M6491" s="43">
        <v>7.95886522753253E-3</v>
      </c>
      <c r="N6491" s="43">
        <v>4.5307591249770011E-2</v>
      </c>
      <c r="O6491" s="43">
        <v>0</v>
      </c>
      <c r="P6491" s="43">
        <v>1</v>
      </c>
      <c r="R6491" s="43">
        <v>582.87867714810568</v>
      </c>
      <c r="S6491" s="43">
        <v>235.65338365672974</v>
      </c>
      <c r="T6491" s="43">
        <v>6827.543835452273</v>
      </c>
      <c r="U6491" s="43">
        <v>7646.0758962571081</v>
      </c>
      <c r="W6491" s="43">
        <v>2661.0034573343219</v>
      </c>
      <c r="X6491" s="43">
        <v>0</v>
      </c>
      <c r="Y6491" s="43">
        <v>0</v>
      </c>
      <c r="Z6491" s="43">
        <v>2661.0034573343219</v>
      </c>
      <c r="AB6491" s="43">
        <v>21.19292065988374</v>
      </c>
      <c r="AC6491" s="43">
        <v>0</v>
      </c>
      <c r="AD6491" s="43">
        <v>0</v>
      </c>
      <c r="AE6491" s="43">
        <v>21.19292065988374</v>
      </c>
      <c r="AG6491" s="43">
        <v>4893585.3580378182</v>
      </c>
      <c r="AH6491" s="43">
        <v>574776.74678421346</v>
      </c>
      <c r="AI6491" s="43">
        <v>0</v>
      </c>
      <c r="AJ6491" s="43">
        <v>89010266.771511704</v>
      </c>
      <c r="AK6491" s="43">
        <v>93903852.129549518</v>
      </c>
    </row>
    <row r="6492" spans="3:37" x14ac:dyDescent="0.2">
      <c r="C6492" s="43">
        <v>6.0639149687938341E-4</v>
      </c>
      <c r="D6492" s="43">
        <v>5.0889138363598825E-2</v>
      </c>
      <c r="E6492" s="43">
        <v>5.1432731522307353</v>
      </c>
      <c r="F6492" s="43">
        <v>1.6207787740241</v>
      </c>
      <c r="H6492" s="43">
        <v>8.8933170160971519E-5</v>
      </c>
      <c r="I6492" s="43">
        <v>8.9728009653838189E-2</v>
      </c>
      <c r="J6492" s="43">
        <v>0</v>
      </c>
      <c r="K6492" s="43">
        <v>1</v>
      </c>
      <c r="M6492" s="43">
        <v>8.0215435153537795E-3</v>
      </c>
      <c r="N6492" s="43">
        <v>4.6651642594511933E-2</v>
      </c>
      <c r="O6492" s="43">
        <v>0</v>
      </c>
      <c r="P6492" s="43">
        <v>1</v>
      </c>
      <c r="R6492" s="43">
        <v>584.27939806493464</v>
      </c>
      <c r="S6492" s="43">
        <v>151.08946410510217</v>
      </c>
      <c r="T6492" s="43">
        <v>7085.4470416026943</v>
      </c>
      <c r="U6492" s="43">
        <v>7820.815903772731</v>
      </c>
      <c r="W6492" s="43">
        <v>3005.1085414689128</v>
      </c>
      <c r="X6492" s="43">
        <v>0</v>
      </c>
      <c r="Y6492" s="43">
        <v>0</v>
      </c>
      <c r="Z6492" s="43">
        <v>3005.1085414689128</v>
      </c>
      <c r="AB6492" s="43">
        <v>38.809782580756952</v>
      </c>
      <c r="AC6492" s="43">
        <v>0</v>
      </c>
      <c r="AD6492" s="43">
        <v>0</v>
      </c>
      <c r="AE6492" s="43">
        <v>38.809782580756952</v>
      </c>
      <c r="AG6492" s="43">
        <v>5526394.6077613309</v>
      </c>
      <c r="AH6492" s="43">
        <v>649103.44495728519</v>
      </c>
      <c r="AI6492" s="43">
        <v>0</v>
      </c>
      <c r="AJ6492" s="43">
        <v>163001086.83917919</v>
      </c>
      <c r="AK6492" s="43">
        <v>168527481.44694051</v>
      </c>
    </row>
    <row r="6493" spans="3:37" x14ac:dyDescent="0.2">
      <c r="C6493" s="43">
        <v>6.0650466205606568E-4</v>
      </c>
      <c r="D6493" s="43">
        <v>5.2575192600478597E-2</v>
      </c>
      <c r="E6493" s="43">
        <v>4.1968436292971365</v>
      </c>
      <c r="F6493" s="43">
        <v>2.763760809770444</v>
      </c>
      <c r="H6493" s="43">
        <v>9.4154417132674695E-5</v>
      </c>
      <c r="I6493" s="43">
        <v>0.12006535651967276</v>
      </c>
      <c r="J6493" s="43">
        <v>0</v>
      </c>
      <c r="K6493" s="43">
        <v>1</v>
      </c>
      <c r="M6493" s="43">
        <v>7.8880299186707692E-3</v>
      </c>
      <c r="N6493" s="43">
        <v>4.6212509738028151E-2</v>
      </c>
      <c r="O6493" s="43">
        <v>0</v>
      </c>
      <c r="P6493" s="43">
        <v>1</v>
      </c>
      <c r="R6493" s="43">
        <v>603.75034043126561</v>
      </c>
      <c r="S6493" s="43">
        <v>214.04288043617305</v>
      </c>
      <c r="T6493" s="43">
        <v>6901.9288356557681</v>
      </c>
      <c r="U6493" s="43">
        <v>7719.7220565232064</v>
      </c>
      <c r="W6493" s="43">
        <v>2533.8457699249343</v>
      </c>
      <c r="X6493" s="43">
        <v>0</v>
      </c>
      <c r="Y6493" s="43">
        <v>0</v>
      </c>
      <c r="Z6493" s="43">
        <v>2533.8457699249343</v>
      </c>
      <c r="AB6493" s="43">
        <v>113.94121725919067</v>
      </c>
      <c r="AC6493" s="43">
        <v>0</v>
      </c>
      <c r="AD6493" s="43">
        <v>0</v>
      </c>
      <c r="AE6493" s="43">
        <v>113.94121725919067</v>
      </c>
      <c r="AG6493" s="43">
        <v>4659742.3708919538</v>
      </c>
      <c r="AH6493" s="43">
        <v>547310.68630378577</v>
      </c>
      <c r="AI6493" s="43">
        <v>0</v>
      </c>
      <c r="AJ6493" s="43">
        <v>478553112.48860079</v>
      </c>
      <c r="AK6493" s="43">
        <v>483212854.85949272</v>
      </c>
    </row>
    <row r="6494" spans="3:37" x14ac:dyDescent="0.2">
      <c r="C6494" s="43">
        <v>6.1190199840743809E-4</v>
      </c>
      <c r="D6494" s="43">
        <v>4.9101330910471162E-2</v>
      </c>
      <c r="E6494" s="43">
        <v>6.2933921564508157</v>
      </c>
      <c r="F6494" s="43">
        <v>1.1219549112770244</v>
      </c>
      <c r="H6494" s="43">
        <v>9.55771155926044E-5</v>
      </c>
      <c r="I6494" s="43">
        <v>0.11137527679133818</v>
      </c>
      <c r="J6494" s="43">
        <v>0</v>
      </c>
      <c r="K6494" s="43">
        <v>1</v>
      </c>
      <c r="M6494" s="43">
        <v>7.8863130110775614E-3</v>
      </c>
      <c r="N6494" s="43">
        <v>4.6957626001631114E-2</v>
      </c>
      <c r="O6494" s="43">
        <v>0</v>
      </c>
      <c r="P6494" s="43">
        <v>1</v>
      </c>
      <c r="R6494" s="43">
        <v>568.8758642974957</v>
      </c>
      <c r="S6494" s="43">
        <v>201.55106114836983</v>
      </c>
      <c r="T6494" s="43">
        <v>7011.6869137777776</v>
      </c>
      <c r="U6494" s="43">
        <v>7782.1138392236435</v>
      </c>
      <c r="W6494" s="43">
        <v>3580.1589023640381</v>
      </c>
      <c r="X6494" s="43">
        <v>0</v>
      </c>
      <c r="Y6494" s="43">
        <v>0</v>
      </c>
      <c r="Z6494" s="43">
        <v>3580.1589023640381</v>
      </c>
      <c r="AB6494" s="43">
        <v>7.4233609947104595</v>
      </c>
      <c r="AC6494" s="43">
        <v>0</v>
      </c>
      <c r="AD6494" s="43">
        <v>0</v>
      </c>
      <c r="AE6494" s="43">
        <v>7.4233609947104595</v>
      </c>
      <c r="AG6494" s="43">
        <v>6583912.2214474659</v>
      </c>
      <c r="AH6494" s="43">
        <v>773314.32291063224</v>
      </c>
      <c r="AI6494" s="43">
        <v>0</v>
      </c>
      <c r="AJ6494" s="43">
        <v>31178116.177783929</v>
      </c>
      <c r="AK6494" s="43">
        <v>37762028.399231397</v>
      </c>
    </row>
    <row r="6495" spans="3:37" x14ac:dyDescent="0.2">
      <c r="C6495" s="43">
        <v>5.8839550484850005E-4</v>
      </c>
      <c r="D6495" s="43">
        <v>5.5266333370632914E-2</v>
      </c>
      <c r="E6495" s="43">
        <v>4.8613301177480928</v>
      </c>
      <c r="F6495" s="43">
        <v>1.4066239645623542</v>
      </c>
      <c r="H6495" s="43">
        <v>9.3414360525345685E-5</v>
      </c>
      <c r="I6495" s="43">
        <v>0.11132219325182857</v>
      </c>
      <c r="J6495" s="43">
        <v>0</v>
      </c>
      <c r="K6495" s="43">
        <v>1</v>
      </c>
      <c r="M6495" s="43">
        <v>7.8528012318630491E-3</v>
      </c>
      <c r="N6495" s="43">
        <v>4.2879875048210822E-2</v>
      </c>
      <c r="O6495" s="43">
        <v>0</v>
      </c>
      <c r="P6495" s="43">
        <v>1</v>
      </c>
      <c r="R6495" s="43">
        <v>615.70456186980937</v>
      </c>
      <c r="S6495" s="43">
        <v>196.89639836440855</v>
      </c>
      <c r="T6495" s="43">
        <v>6375.5915854640998</v>
      </c>
      <c r="U6495" s="43">
        <v>7188.1925456983181</v>
      </c>
      <c r="W6495" s="43">
        <v>2993.1431302525984</v>
      </c>
      <c r="X6495" s="43">
        <v>0</v>
      </c>
      <c r="Y6495" s="43">
        <v>0</v>
      </c>
      <c r="Z6495" s="43">
        <v>2993.1431302525984</v>
      </c>
      <c r="AB6495" s="43">
        <v>26.788544604289317</v>
      </c>
      <c r="AC6495" s="43">
        <v>0</v>
      </c>
      <c r="AD6495" s="43">
        <v>0</v>
      </c>
      <c r="AE6495" s="43">
        <v>26.788544604289317</v>
      </c>
      <c r="AG6495" s="43">
        <v>5504390.2165345289</v>
      </c>
      <c r="AH6495" s="43">
        <v>646518.9161345613</v>
      </c>
      <c r="AI6495" s="43">
        <v>0</v>
      </c>
      <c r="AJ6495" s="43">
        <v>112511887.33801514</v>
      </c>
      <c r="AK6495" s="43">
        <v>118016277.55454966</v>
      </c>
    </row>
    <row r="6496" spans="3:37" x14ac:dyDescent="0.2">
      <c r="C6496" s="43">
        <v>6.0647247389572728E-4</v>
      </c>
      <c r="D6496" s="43">
        <v>6.1910404646219774E-2</v>
      </c>
      <c r="E6496" s="43">
        <v>10.486935151818793</v>
      </c>
      <c r="F6496" s="43">
        <v>5.2400583832810348</v>
      </c>
      <c r="H6496" s="43">
        <v>8.6028334443579598E-5</v>
      </c>
      <c r="I6496" s="43">
        <v>0.11330035913381442</v>
      </c>
      <c r="J6496" s="43">
        <v>0</v>
      </c>
      <c r="K6496" s="43">
        <v>1</v>
      </c>
      <c r="M6496" s="43">
        <v>7.8482395810673643E-3</v>
      </c>
      <c r="N6496" s="43">
        <v>4.6035856727630442E-2</v>
      </c>
      <c r="O6496" s="43">
        <v>0</v>
      </c>
      <c r="P6496" s="43">
        <v>1</v>
      </c>
      <c r="R6496" s="43">
        <v>710.91406993435544</v>
      </c>
      <c r="S6496" s="43">
        <v>184.55047785627053</v>
      </c>
      <c r="T6496" s="43">
        <v>6840.8623968719785</v>
      </c>
      <c r="U6496" s="43">
        <v>7736.3269446626045</v>
      </c>
      <c r="W6496" s="43">
        <v>7455.3097499171554</v>
      </c>
      <c r="X6496" s="43">
        <v>0</v>
      </c>
      <c r="Y6496" s="43">
        <v>0</v>
      </c>
      <c r="Z6496" s="43">
        <v>7455.3097499171554</v>
      </c>
      <c r="AB6496" s="43">
        <v>322.53193633588359</v>
      </c>
      <c r="AC6496" s="43">
        <v>0</v>
      </c>
      <c r="AD6496" s="43">
        <v>0</v>
      </c>
      <c r="AE6496" s="43">
        <v>322.53193633588359</v>
      </c>
      <c r="AG6496" s="43">
        <v>13710314.630097648</v>
      </c>
      <c r="AH6496" s="43">
        <v>1610346.9059821055</v>
      </c>
      <c r="AI6496" s="43">
        <v>0</v>
      </c>
      <c r="AJ6496" s="43">
        <v>1354634132.6107111</v>
      </c>
      <c r="AK6496" s="43">
        <v>1368344447.2408087</v>
      </c>
    </row>
    <row r="6497" spans="3:37" x14ac:dyDescent="0.2">
      <c r="C6497" s="43">
        <v>6.1754924668999678E-4</v>
      </c>
      <c r="D6497" s="43">
        <v>5.4524468009755078E-2</v>
      </c>
      <c r="E6497" s="43">
        <v>6.9929796810455107</v>
      </c>
      <c r="F6497" s="43">
        <v>1.2404836354764142</v>
      </c>
      <c r="H6497" s="43">
        <v>9.0452732012469284E-5</v>
      </c>
      <c r="I6497" s="43">
        <v>8.8071388394722533E-2</v>
      </c>
      <c r="J6497" s="43">
        <v>0</v>
      </c>
      <c r="K6497" s="43">
        <v>1</v>
      </c>
      <c r="M6497" s="43">
        <v>7.8336087437304806E-3</v>
      </c>
      <c r="N6497" s="43">
        <v>4.5413619938482509E-2</v>
      </c>
      <c r="O6497" s="43">
        <v>0</v>
      </c>
      <c r="P6497" s="43">
        <v>1</v>
      </c>
      <c r="R6497" s="43">
        <v>637.53701685273495</v>
      </c>
      <c r="S6497" s="43">
        <v>150.8338805085441</v>
      </c>
      <c r="T6497" s="43">
        <v>6735.8184074609599</v>
      </c>
      <c r="U6497" s="43">
        <v>7524.1893048222391</v>
      </c>
      <c r="W6497" s="43">
        <v>4458.2834047655451</v>
      </c>
      <c r="X6497" s="43">
        <v>0</v>
      </c>
      <c r="Y6497" s="43">
        <v>0</v>
      </c>
      <c r="Z6497" s="43">
        <v>4458.2834047655451</v>
      </c>
      <c r="AB6497" s="43">
        <v>16.404942493298098</v>
      </c>
      <c r="AC6497" s="43">
        <v>0</v>
      </c>
      <c r="AD6497" s="43">
        <v>0</v>
      </c>
      <c r="AE6497" s="43">
        <v>16.404942493298098</v>
      </c>
      <c r="AG6497" s="43">
        <v>8198783.1813638378</v>
      </c>
      <c r="AH6497" s="43">
        <v>962989.21542935772</v>
      </c>
      <c r="AI6497" s="43">
        <v>0</v>
      </c>
      <c r="AJ6497" s="43">
        <v>68900758.471852005</v>
      </c>
      <c r="AK6497" s="43">
        <v>77099541.65321584</v>
      </c>
    </row>
    <row r="6498" spans="3:37" x14ac:dyDescent="0.2">
      <c r="C6498" s="43">
        <v>6.1238368062477289E-4</v>
      </c>
      <c r="D6498" s="43">
        <v>5.4792025608810913E-2</v>
      </c>
      <c r="E6498" s="43">
        <v>5.2043649710843427</v>
      </c>
      <c r="F6498" s="43">
        <v>1.2648826848127055</v>
      </c>
      <c r="H6498" s="43">
        <v>8.248443302605721E-5</v>
      </c>
      <c r="I6498" s="43">
        <v>0.10186052541115032</v>
      </c>
      <c r="J6498" s="43">
        <v>0</v>
      </c>
      <c r="K6498" s="43">
        <v>1</v>
      </c>
      <c r="M6498" s="43">
        <v>7.849816503273278E-3</v>
      </c>
      <c r="N6498" s="43">
        <v>4.5274884414927177E-2</v>
      </c>
      <c r="O6498" s="43">
        <v>0</v>
      </c>
      <c r="P6498" s="43">
        <v>1</v>
      </c>
      <c r="R6498" s="43">
        <v>635.30655692045843</v>
      </c>
      <c r="S6498" s="43">
        <v>159.08172013193138</v>
      </c>
      <c r="T6498" s="43">
        <v>6729.1347931165947</v>
      </c>
      <c r="U6498" s="43">
        <v>7523.5230701689843</v>
      </c>
      <c r="W6498" s="43">
        <v>3306.3671907370349</v>
      </c>
      <c r="X6498" s="43">
        <v>0</v>
      </c>
      <c r="Y6498" s="43">
        <v>0</v>
      </c>
      <c r="Z6498" s="43">
        <v>3306.3671907370349</v>
      </c>
      <c r="AB6498" s="43">
        <v>18.006142592954134</v>
      </c>
      <c r="AC6498" s="43">
        <v>0</v>
      </c>
      <c r="AD6498" s="43">
        <v>0</v>
      </c>
      <c r="AE6498" s="43">
        <v>18.006142592954134</v>
      </c>
      <c r="AG6498" s="43">
        <v>6080409.2637654068</v>
      </c>
      <c r="AH6498" s="43">
        <v>714175.3131991995</v>
      </c>
      <c r="AI6498" s="43">
        <v>0</v>
      </c>
      <c r="AJ6498" s="43">
        <v>75625798.890407369</v>
      </c>
      <c r="AK6498" s="43">
        <v>81706208.154172778</v>
      </c>
    </row>
    <row r="6499" spans="3:37" x14ac:dyDescent="0.2">
      <c r="C6499" s="43">
        <v>6.0900399418932407E-4</v>
      </c>
      <c r="D6499" s="43">
        <v>4.8827575871966407E-2</v>
      </c>
      <c r="E6499" s="43">
        <v>4.7136075528283259</v>
      </c>
      <c r="F6499" s="43">
        <v>2.8087180786412955</v>
      </c>
      <c r="H6499" s="43">
        <v>8.1434487122043203E-5</v>
      </c>
      <c r="I6499" s="43">
        <v>8.1839854744221591E-2</v>
      </c>
      <c r="J6499" s="43">
        <v>0</v>
      </c>
      <c r="K6499" s="43">
        <v>1</v>
      </c>
      <c r="M6499" s="43">
        <v>7.8581716601420215E-3</v>
      </c>
      <c r="N6499" s="43">
        <v>4.8817509035079865E-2</v>
      </c>
      <c r="O6499" s="43">
        <v>0</v>
      </c>
      <c r="P6499" s="43">
        <v>1</v>
      </c>
      <c r="R6499" s="43">
        <v>563.02499746323417</v>
      </c>
      <c r="S6499" s="43">
        <v>126.18728263210807</v>
      </c>
      <c r="T6499" s="43">
        <v>7263.3922741884408</v>
      </c>
      <c r="U6499" s="43">
        <v>7952.6045542837828</v>
      </c>
      <c r="W6499" s="43">
        <v>2653.8788804738497</v>
      </c>
      <c r="X6499" s="43">
        <v>0</v>
      </c>
      <c r="Y6499" s="43">
        <v>0</v>
      </c>
      <c r="Z6499" s="43">
        <v>2653.8788804738497</v>
      </c>
      <c r="AB6499" s="43">
        <v>108.96382360534317</v>
      </c>
      <c r="AC6499" s="43">
        <v>0</v>
      </c>
      <c r="AD6499" s="43">
        <v>0</v>
      </c>
      <c r="AE6499" s="43">
        <v>108.96382360534317</v>
      </c>
      <c r="AG6499" s="43">
        <v>4880483.26119141</v>
      </c>
      <c r="AH6499" s="43">
        <v>573237.83818235155</v>
      </c>
      <c r="AI6499" s="43">
        <v>0</v>
      </c>
      <c r="AJ6499" s="43">
        <v>457648059.14244127</v>
      </c>
      <c r="AK6499" s="43">
        <v>462528542.4036327</v>
      </c>
    </row>
    <row r="6500" spans="3:37" x14ac:dyDescent="0.2">
      <c r="C6500" s="43">
        <v>6.2073555588637586E-4</v>
      </c>
      <c r="D6500" s="43">
        <v>5.5105279911077498E-2</v>
      </c>
      <c r="E6500" s="43">
        <v>8.0452512982542679</v>
      </c>
      <c r="F6500" s="43">
        <v>3.193895668088635</v>
      </c>
      <c r="H6500" s="43">
        <v>8.3435731771048423E-5</v>
      </c>
      <c r="I6500" s="43">
        <v>0.10750186141831819</v>
      </c>
      <c r="J6500" s="43">
        <v>0</v>
      </c>
      <c r="K6500" s="43">
        <v>1</v>
      </c>
      <c r="M6500" s="43">
        <v>7.8661063391880504E-3</v>
      </c>
      <c r="N6500" s="43">
        <v>4.5792198760927216E-2</v>
      </c>
      <c r="O6500" s="43">
        <v>0</v>
      </c>
      <c r="P6500" s="43">
        <v>1</v>
      </c>
      <c r="R6500" s="43">
        <v>647.65274136684377</v>
      </c>
      <c r="S6500" s="43">
        <v>169.82844624226075</v>
      </c>
      <c r="T6500" s="43">
        <v>6820.1461780878126</v>
      </c>
      <c r="U6500" s="43">
        <v>7637.627365696917</v>
      </c>
      <c r="W6500" s="43">
        <v>5210.5290582995358</v>
      </c>
      <c r="X6500" s="43">
        <v>0</v>
      </c>
      <c r="Y6500" s="43">
        <v>0</v>
      </c>
      <c r="Z6500" s="43">
        <v>5210.5290582995358</v>
      </c>
      <c r="AB6500" s="43">
        <v>152.03443217701789</v>
      </c>
      <c r="AC6500" s="43">
        <v>0</v>
      </c>
      <c r="AD6500" s="43">
        <v>0</v>
      </c>
      <c r="AE6500" s="43">
        <v>152.03443217701789</v>
      </c>
      <c r="AG6500" s="43">
        <v>9582162.9382128455</v>
      </c>
      <c r="AH6500" s="43">
        <v>1125474.2765926998</v>
      </c>
      <c r="AI6500" s="43">
        <v>0</v>
      </c>
      <c r="AJ6500" s="43">
        <v>638544615.14347517</v>
      </c>
      <c r="AK6500" s="43">
        <v>648126778.08168805</v>
      </c>
    </row>
    <row r="6501" spans="3:37" x14ac:dyDescent="0.2">
      <c r="C6501" s="43">
        <v>6.2056314547453972E-4</v>
      </c>
      <c r="D6501" s="43">
        <v>5.1801876854103035E-2</v>
      </c>
      <c r="E6501" s="43">
        <v>3.8827180328723925</v>
      </c>
      <c r="F6501" s="43">
        <v>3.9634638964834386</v>
      </c>
      <c r="H6501" s="43">
        <v>8.8778442786666825E-5</v>
      </c>
      <c r="I6501" s="43">
        <v>0.11960954865406748</v>
      </c>
      <c r="J6501" s="43">
        <v>0</v>
      </c>
      <c r="K6501" s="43">
        <v>1</v>
      </c>
      <c r="M6501" s="43">
        <v>7.873760610774605E-3</v>
      </c>
      <c r="N6501" s="43">
        <v>4.4556804493023613E-2</v>
      </c>
      <c r="O6501" s="43">
        <v>0</v>
      </c>
      <c r="P6501" s="43">
        <v>1</v>
      </c>
      <c r="R6501" s="43">
        <v>608.65871904689538</v>
      </c>
      <c r="S6501" s="43">
        <v>201.05540250141229</v>
      </c>
      <c r="T6501" s="43">
        <v>6642.6078766214268</v>
      </c>
      <c r="U6501" s="43">
        <v>7452.3219981697348</v>
      </c>
      <c r="W6501" s="43">
        <v>2363.2501843083919</v>
      </c>
      <c r="X6501" s="43">
        <v>0</v>
      </c>
      <c r="Y6501" s="43">
        <v>0</v>
      </c>
      <c r="Z6501" s="43">
        <v>2363.2501843083919</v>
      </c>
      <c r="AB6501" s="43">
        <v>192.99998089176043</v>
      </c>
      <c r="AC6501" s="43">
        <v>0</v>
      </c>
      <c r="AD6501" s="43">
        <v>0</v>
      </c>
      <c r="AE6501" s="43">
        <v>192.99998089176043</v>
      </c>
      <c r="AG6501" s="43">
        <v>4346017.0889431331</v>
      </c>
      <c r="AH6501" s="43">
        <v>510462.03981061268</v>
      </c>
      <c r="AI6501" s="43">
        <v>0</v>
      </c>
      <c r="AJ6501" s="43">
        <v>810599919.74539375</v>
      </c>
      <c r="AK6501" s="43">
        <v>814945936.83433688</v>
      </c>
    </row>
    <row r="6502" spans="3:37" x14ac:dyDescent="0.2">
      <c r="C6502" s="43">
        <v>6.092337770209229E-4</v>
      </c>
      <c r="D6502" s="43">
        <v>5.714655301353222E-2</v>
      </c>
      <c r="E6502" s="43">
        <v>7.9227523586538267</v>
      </c>
      <c r="F6502" s="43">
        <v>2.7077027263583178</v>
      </c>
      <c r="H6502" s="43">
        <v>8.1116287058271603E-5</v>
      </c>
      <c r="I6502" s="43">
        <v>7.689798614008965E-2</v>
      </c>
      <c r="J6502" s="43">
        <v>0</v>
      </c>
      <c r="K6502" s="43">
        <v>1</v>
      </c>
      <c r="M6502" s="43">
        <v>7.9628163112610562E-3</v>
      </c>
      <c r="N6502" s="43">
        <v>4.1825441171301929E-2</v>
      </c>
      <c r="O6502" s="43">
        <v>0</v>
      </c>
      <c r="P6502" s="43">
        <v>1</v>
      </c>
      <c r="R6502" s="43">
        <v>659.19876610486551</v>
      </c>
      <c r="S6502" s="43">
        <v>118.10421641912335</v>
      </c>
      <c r="T6502" s="43">
        <v>6305.9366103639422</v>
      </c>
      <c r="U6502" s="43">
        <v>7083.2395928879314</v>
      </c>
      <c r="W6502" s="43">
        <v>5222.6685789790154</v>
      </c>
      <c r="X6502" s="43">
        <v>0</v>
      </c>
      <c r="Y6502" s="43">
        <v>0</v>
      </c>
      <c r="Z6502" s="43">
        <v>5222.6685789790154</v>
      </c>
      <c r="AB6502" s="43">
        <v>120.45156171955701</v>
      </c>
      <c r="AC6502" s="43">
        <v>0</v>
      </c>
      <c r="AD6502" s="43">
        <v>0</v>
      </c>
      <c r="AE6502" s="43">
        <v>120.45156171955701</v>
      </c>
      <c r="AG6502" s="43">
        <v>9604487.5167424101</v>
      </c>
      <c r="AH6502" s="43">
        <v>1128096.4130594672</v>
      </c>
      <c r="AI6502" s="43">
        <v>0</v>
      </c>
      <c r="AJ6502" s="43">
        <v>505896559.22213942</v>
      </c>
      <c r="AK6502" s="43">
        <v>515501046.73888183</v>
      </c>
    </row>
    <row r="6503" spans="3:37" x14ac:dyDescent="0.2">
      <c r="C6503" s="43">
        <v>5.8918382396372642E-4</v>
      </c>
      <c r="D6503" s="43">
        <v>6.0072578949527666E-2</v>
      </c>
      <c r="E6503" s="43">
        <v>6.6113163526045602</v>
      </c>
      <c r="F6503" s="43">
        <v>2.288661106874883</v>
      </c>
      <c r="H6503" s="43">
        <v>8.9096460777194017E-5</v>
      </c>
      <c r="I6503" s="43">
        <v>9.3568955079798191E-2</v>
      </c>
      <c r="J6503" s="43">
        <v>0</v>
      </c>
      <c r="K6503" s="43">
        <v>1</v>
      </c>
      <c r="M6503" s="43">
        <v>7.8267629675695498E-3</v>
      </c>
      <c r="N6503" s="43">
        <v>4.5418286172650688E-2</v>
      </c>
      <c r="O6503" s="43">
        <v>0</v>
      </c>
      <c r="P6503" s="43">
        <v>1</v>
      </c>
      <c r="R6503" s="43">
        <v>670.14605357852986</v>
      </c>
      <c r="S6503" s="43">
        <v>157.8463722477839</v>
      </c>
      <c r="T6503" s="43">
        <v>6730.6234864873986</v>
      </c>
      <c r="U6503" s="43">
        <v>7558.6159123137122</v>
      </c>
      <c r="W6503" s="43">
        <v>4430.547562657146</v>
      </c>
      <c r="X6503" s="43">
        <v>0</v>
      </c>
      <c r="Y6503" s="43">
        <v>0</v>
      </c>
      <c r="Z6503" s="43">
        <v>4430.547562657146</v>
      </c>
      <c r="AB6503" s="43">
        <v>92.404253603440708</v>
      </c>
      <c r="AC6503" s="43">
        <v>0</v>
      </c>
      <c r="AD6503" s="43">
        <v>0</v>
      </c>
      <c r="AE6503" s="43">
        <v>92.404253603440708</v>
      </c>
      <c r="AG6503" s="43">
        <v>8147776.9677264914</v>
      </c>
      <c r="AH6503" s="43">
        <v>956998.27353394357</v>
      </c>
      <c r="AI6503" s="43">
        <v>0</v>
      </c>
      <c r="AJ6503" s="43">
        <v>388097865.13445097</v>
      </c>
      <c r="AK6503" s="43">
        <v>396245642.10217744</v>
      </c>
    </row>
    <row r="6504" spans="3:37" x14ac:dyDescent="0.2">
      <c r="C6504" s="43">
        <v>5.8953699850991276E-4</v>
      </c>
      <c r="D6504" s="43">
        <v>5.7861744152426731E-2</v>
      </c>
      <c r="E6504" s="43">
        <v>9.4402706982651754</v>
      </c>
      <c r="F6504" s="43">
        <v>3.9598895182622713</v>
      </c>
      <c r="H6504" s="43">
        <v>8.5718494103490837E-5</v>
      </c>
      <c r="I6504" s="43">
        <v>0.12343200294015433</v>
      </c>
      <c r="J6504" s="43">
        <v>0</v>
      </c>
      <c r="K6504" s="43">
        <v>1</v>
      </c>
      <c r="M6504" s="43">
        <v>7.868022874530145E-3</v>
      </c>
      <c r="N6504" s="43">
        <v>4.7307671829903253E-2</v>
      </c>
      <c r="O6504" s="43">
        <v>0</v>
      </c>
      <c r="P6504" s="43">
        <v>1</v>
      </c>
      <c r="R6504" s="43">
        <v>645.86977237480562</v>
      </c>
      <c r="S6504" s="43">
        <v>200.32939615047624</v>
      </c>
      <c r="T6504" s="43">
        <v>7047.5726601599417</v>
      </c>
      <c r="U6504" s="43">
        <v>7893.7718286852232</v>
      </c>
      <c r="W6504" s="43">
        <v>6097.1854870450761</v>
      </c>
      <c r="X6504" s="43">
        <v>0</v>
      </c>
      <c r="Y6504" s="43">
        <v>0</v>
      </c>
      <c r="Z6504" s="43">
        <v>6097.1854870450761</v>
      </c>
      <c r="AB6504" s="43">
        <v>204.552239127365</v>
      </c>
      <c r="AC6504" s="43">
        <v>0</v>
      </c>
      <c r="AD6504" s="43">
        <v>0</v>
      </c>
      <c r="AE6504" s="43">
        <v>204.552239127365</v>
      </c>
      <c r="AG6504" s="43">
        <v>11212724.110675896</v>
      </c>
      <c r="AH6504" s="43">
        <v>1316992.0652017365</v>
      </c>
      <c r="AI6504" s="43">
        <v>0</v>
      </c>
      <c r="AJ6504" s="43">
        <v>859119404.33493304</v>
      </c>
      <c r="AK6504" s="43">
        <v>870332128.44560897</v>
      </c>
    </row>
    <row r="6505" spans="3:37" x14ac:dyDescent="0.2">
      <c r="C6505" s="43">
        <v>5.9307851572668448E-4</v>
      </c>
      <c r="D6505" s="43">
        <v>6.6235021610927092E-2</v>
      </c>
      <c r="E6505" s="43">
        <v>2.2721965943362141</v>
      </c>
      <c r="F6505" s="43">
        <v>1.4602392696746513</v>
      </c>
      <c r="H6505" s="43">
        <v>9.2946808361138444E-5</v>
      </c>
      <c r="I6505" s="43">
        <v>0.12400256913772278</v>
      </c>
      <c r="J6505" s="43">
        <v>0</v>
      </c>
      <c r="K6505" s="43">
        <v>1</v>
      </c>
      <c r="M6505" s="43">
        <v>7.8460771408024824E-3</v>
      </c>
      <c r="N6505" s="43">
        <v>4.4609107134680179E-2</v>
      </c>
      <c r="O6505" s="43">
        <v>0</v>
      </c>
      <c r="P6505" s="43">
        <v>1</v>
      </c>
      <c r="R6505" s="43">
        <v>743.77614830833193</v>
      </c>
      <c r="S6505" s="43">
        <v>218.22652512874649</v>
      </c>
      <c r="T6505" s="43">
        <v>6627.0229907392113</v>
      </c>
      <c r="U6505" s="43">
        <v>7589.0256641762899</v>
      </c>
      <c r="W6505" s="43">
        <v>1690.0056311346987</v>
      </c>
      <c r="X6505" s="43">
        <v>0</v>
      </c>
      <c r="Y6505" s="43">
        <v>0</v>
      </c>
      <c r="Z6505" s="43">
        <v>1690.0056311346987</v>
      </c>
      <c r="AB6505" s="43">
        <v>36.627704068977138</v>
      </c>
      <c r="AC6505" s="43">
        <v>0</v>
      </c>
      <c r="AD6505" s="43">
        <v>0</v>
      </c>
      <c r="AE6505" s="43">
        <v>36.627704068977138</v>
      </c>
      <c r="AG6505" s="43">
        <v>3107920.3556567109</v>
      </c>
      <c r="AH6505" s="43">
        <v>365041.21632509492</v>
      </c>
      <c r="AI6505" s="43">
        <v>0</v>
      </c>
      <c r="AJ6505" s="43">
        <v>153836357.08970398</v>
      </c>
      <c r="AK6505" s="43">
        <v>156944277.44536069</v>
      </c>
    </row>
    <row r="6506" spans="3:37" x14ac:dyDescent="0.2">
      <c r="C6506" s="43">
        <v>5.9827584106633821E-4</v>
      </c>
      <c r="D6506" s="43">
        <v>5.2198241703792211E-2</v>
      </c>
      <c r="E6506" s="43">
        <v>5.5293771549602324</v>
      </c>
      <c r="F6506" s="43">
        <v>0.8143703904423566</v>
      </c>
      <c r="H6506" s="43">
        <v>9.6673621885923211E-5</v>
      </c>
      <c r="I6506" s="43">
        <v>0.10437355159330475</v>
      </c>
      <c r="J6506" s="43">
        <v>0</v>
      </c>
      <c r="K6506" s="43">
        <v>1</v>
      </c>
      <c r="M6506" s="43">
        <v>7.8604425769875919E-3</v>
      </c>
      <c r="N6506" s="43">
        <v>4.3760865078743813E-2</v>
      </c>
      <c r="O6506" s="43">
        <v>0</v>
      </c>
      <c r="P6506" s="43">
        <v>1</v>
      </c>
      <c r="R6506" s="43">
        <v>591.28888169368929</v>
      </c>
      <c r="S6506" s="43">
        <v>191.04726479955175</v>
      </c>
      <c r="T6506" s="43">
        <v>6512.9129097179084</v>
      </c>
      <c r="U6506" s="43">
        <v>7295.2490562111498</v>
      </c>
      <c r="W6506" s="43">
        <v>3269.4592344190692</v>
      </c>
      <c r="X6506" s="43">
        <v>0</v>
      </c>
      <c r="Y6506" s="43">
        <v>0</v>
      </c>
      <c r="Z6506" s="43">
        <v>3269.4592344190692</v>
      </c>
      <c r="AB6506" s="43">
        <v>-11.744397494169542</v>
      </c>
      <c r="AC6506" s="43">
        <v>0</v>
      </c>
      <c r="AD6506" s="43">
        <v>0</v>
      </c>
      <c r="AE6506" s="43">
        <v>-11.744397494169542</v>
      </c>
      <c r="AG6506" s="43">
        <v>6012535.5320966681</v>
      </c>
      <c r="AH6506" s="43">
        <v>706203.19463451894</v>
      </c>
      <c r="AI6506" s="43">
        <v>0</v>
      </c>
      <c r="AJ6506" s="43">
        <v>0</v>
      </c>
      <c r="AK6506" s="43">
        <v>6012535.5320966681</v>
      </c>
    </row>
    <row r="6507" spans="3:37" x14ac:dyDescent="0.2">
      <c r="C6507" s="43">
        <v>6.3284157771925642E-4</v>
      </c>
      <c r="D6507" s="43">
        <v>5.5917603347650169E-2</v>
      </c>
      <c r="E6507" s="43">
        <v>3.3669274709132844</v>
      </c>
      <c r="F6507" s="43">
        <v>1.3810695947314093</v>
      </c>
      <c r="H6507" s="43">
        <v>8.0249741319952117E-5</v>
      </c>
      <c r="I6507" s="43">
        <v>0.12372226095079353</v>
      </c>
      <c r="J6507" s="43">
        <v>0</v>
      </c>
      <c r="K6507" s="43">
        <v>1</v>
      </c>
      <c r="M6507" s="43">
        <v>7.8654953561979601E-3</v>
      </c>
      <c r="N6507" s="43">
        <v>4.7457641963660313E-2</v>
      </c>
      <c r="O6507" s="43">
        <v>0</v>
      </c>
      <c r="P6507" s="43">
        <v>1</v>
      </c>
      <c r="R6507" s="43">
        <v>670.0171612058864</v>
      </c>
      <c r="S6507" s="43">
        <v>187.98961645676491</v>
      </c>
      <c r="T6507" s="43">
        <v>7067.6430482204723</v>
      </c>
      <c r="U6507" s="43">
        <v>7925.6498258831234</v>
      </c>
      <c r="W6507" s="43">
        <v>2255.8991860474334</v>
      </c>
      <c r="X6507" s="43">
        <v>0</v>
      </c>
      <c r="Y6507" s="43">
        <v>0</v>
      </c>
      <c r="Z6507" s="43">
        <v>2255.8991860474334</v>
      </c>
      <c r="AB6507" s="43">
        <v>27.319578984968366</v>
      </c>
      <c r="AC6507" s="43">
        <v>0</v>
      </c>
      <c r="AD6507" s="43">
        <v>0</v>
      </c>
      <c r="AE6507" s="43">
        <v>27.319578984968366</v>
      </c>
      <c r="AG6507" s="43">
        <v>4148598.6031412301</v>
      </c>
      <c r="AH6507" s="43">
        <v>487274.22418624564</v>
      </c>
      <c r="AI6507" s="43">
        <v>0</v>
      </c>
      <c r="AJ6507" s="43">
        <v>114742231.73686714</v>
      </c>
      <c r="AK6507" s="43">
        <v>118890830.34000838</v>
      </c>
    </row>
    <row r="6508" spans="3:37" x14ac:dyDescent="0.2">
      <c r="C6508" s="43">
        <v>6.3371868018236022E-4</v>
      </c>
      <c r="D6508" s="43">
        <v>5.1135932108259147E-2</v>
      </c>
      <c r="E6508" s="43">
        <v>4.8082928231203121</v>
      </c>
      <c r="F6508" s="43">
        <v>5.9016862649005164</v>
      </c>
      <c r="H6508" s="43">
        <v>8.9355771494099671E-5</v>
      </c>
      <c r="I6508" s="43">
        <v>0.10875227828549572</v>
      </c>
      <c r="J6508" s="43">
        <v>0</v>
      </c>
      <c r="K6508" s="43">
        <v>1</v>
      </c>
      <c r="M6508" s="43">
        <v>7.8592521845389784E-3</v>
      </c>
      <c r="N6508" s="43">
        <v>4.9164484613831494E-2</v>
      </c>
      <c r="O6508" s="43">
        <v>0</v>
      </c>
      <c r="P6508" s="43">
        <v>1</v>
      </c>
      <c r="R6508" s="43">
        <v>613.57133020850881</v>
      </c>
      <c r="S6508" s="43">
        <v>183.99386634484424</v>
      </c>
      <c r="T6508" s="43">
        <v>7316.0234374719776</v>
      </c>
      <c r="U6508" s="43">
        <v>8113.588634025331</v>
      </c>
      <c r="W6508" s="43">
        <v>2950.2306235139563</v>
      </c>
      <c r="X6508" s="43">
        <v>0</v>
      </c>
      <c r="Y6508" s="43">
        <v>0</v>
      </c>
      <c r="Z6508" s="43">
        <v>2950.2306235139563</v>
      </c>
      <c r="AB6508" s="43">
        <v>321.80615531471716</v>
      </c>
      <c r="AC6508" s="43">
        <v>0</v>
      </c>
      <c r="AD6508" s="43">
        <v>0</v>
      </c>
      <c r="AE6508" s="43">
        <v>321.80615531471716</v>
      </c>
      <c r="AG6508" s="43">
        <v>5425474.1166421659</v>
      </c>
      <c r="AH6508" s="43">
        <v>637249.81467901461</v>
      </c>
      <c r="AI6508" s="43">
        <v>0</v>
      </c>
      <c r="AJ6508" s="43">
        <v>1351585852.3218122</v>
      </c>
      <c r="AK6508" s="43">
        <v>1357011326.4384544</v>
      </c>
    </row>
    <row r="6509" spans="3:37" x14ac:dyDescent="0.2">
      <c r="C6509" s="43">
        <v>5.9855904671231677E-4</v>
      </c>
      <c r="D6509" s="43">
        <v>4.7366709142849364E-2</v>
      </c>
      <c r="E6509" s="43">
        <v>4.7116469453268026</v>
      </c>
      <c r="F6509" s="43">
        <v>1.9826418533710148</v>
      </c>
      <c r="H6509" s="43">
        <v>8.97109456572993E-5</v>
      </c>
      <c r="I6509" s="43">
        <v>9.5867166125663192E-2</v>
      </c>
      <c r="J6509" s="43">
        <v>0</v>
      </c>
      <c r="K6509" s="43">
        <v>1</v>
      </c>
      <c r="M6509" s="43">
        <v>7.8129823195664735E-3</v>
      </c>
      <c r="N6509" s="43">
        <v>4.7567773552902537E-2</v>
      </c>
      <c r="O6509" s="43">
        <v>0</v>
      </c>
      <c r="P6509" s="43">
        <v>1</v>
      </c>
      <c r="R6509" s="43">
        <v>536.81245616857711</v>
      </c>
      <c r="S6509" s="43">
        <v>162.8387264291336</v>
      </c>
      <c r="T6509" s="43">
        <v>7036.7486537819168</v>
      </c>
      <c r="U6509" s="43">
        <v>7736.3998363796272</v>
      </c>
      <c r="W6509" s="43">
        <v>2529.2707693200546</v>
      </c>
      <c r="X6509" s="43">
        <v>0</v>
      </c>
      <c r="Y6509" s="43">
        <v>0</v>
      </c>
      <c r="Z6509" s="43">
        <v>2529.2707693200546</v>
      </c>
      <c r="AB6509" s="43">
        <v>56.441899392108688</v>
      </c>
      <c r="AC6509" s="43">
        <v>0</v>
      </c>
      <c r="AD6509" s="43">
        <v>0</v>
      </c>
      <c r="AE6509" s="43">
        <v>56.441899392108688</v>
      </c>
      <c r="AG6509" s="43">
        <v>4651328.9447795805</v>
      </c>
      <c r="AH6509" s="43">
        <v>546322.48617313174</v>
      </c>
      <c r="AI6509" s="43">
        <v>0</v>
      </c>
      <c r="AJ6509" s="43">
        <v>237055977.4468565</v>
      </c>
      <c r="AK6509" s="43">
        <v>241707306.39163607</v>
      </c>
    </row>
    <row r="6510" spans="3:37" x14ac:dyDescent="0.2">
      <c r="C6510" s="43">
        <v>5.9918825467081499E-4</v>
      </c>
      <c r="D6510" s="43">
        <v>6.2444710527639002E-2</v>
      </c>
      <c r="E6510" s="43">
        <v>8.3719726184645378</v>
      </c>
      <c r="F6510" s="43">
        <v>4.4647364867472339</v>
      </c>
      <c r="H6510" s="43">
        <v>9.0152374462748597E-5</v>
      </c>
      <c r="I6510" s="43">
        <v>0.13495571494206415</v>
      </c>
      <c r="J6510" s="43">
        <v>0</v>
      </c>
      <c r="K6510" s="43">
        <v>1</v>
      </c>
      <c r="M6510" s="43">
        <v>7.9594092752253154E-3</v>
      </c>
      <c r="N6510" s="43">
        <v>4.5072102369340471E-2</v>
      </c>
      <c r="O6510" s="43">
        <v>0</v>
      </c>
      <c r="P6510" s="43">
        <v>1</v>
      </c>
      <c r="R6510" s="43">
        <v>708.43714012556961</v>
      </c>
      <c r="S6510" s="43">
        <v>230.36199067969679</v>
      </c>
      <c r="T6510" s="43">
        <v>6792.5215609591751</v>
      </c>
      <c r="U6510" s="43">
        <v>7731.3206917644411</v>
      </c>
      <c r="W6510" s="43">
        <v>5931.0163390345933</v>
      </c>
      <c r="X6510" s="43">
        <v>0</v>
      </c>
      <c r="Y6510" s="43">
        <v>0</v>
      </c>
      <c r="Z6510" s="43">
        <v>5931.0163390345933</v>
      </c>
      <c r="AB6510" s="43">
        <v>262.63663685171184</v>
      </c>
      <c r="AC6510" s="43">
        <v>0</v>
      </c>
      <c r="AD6510" s="43">
        <v>0</v>
      </c>
      <c r="AE6510" s="43">
        <v>262.63663685171184</v>
      </c>
      <c r="AG6510" s="43">
        <v>10907139.047484618</v>
      </c>
      <c r="AH6510" s="43">
        <v>1281099.5292314722</v>
      </c>
      <c r="AI6510" s="43">
        <v>0</v>
      </c>
      <c r="AJ6510" s="43">
        <v>1103073874.7771897</v>
      </c>
      <c r="AK6510" s="43">
        <v>1113981013.8246744</v>
      </c>
    </row>
    <row r="6511" spans="3:37" x14ac:dyDescent="0.2">
      <c r="C6511" s="43">
        <v>6.101208310471673E-4</v>
      </c>
      <c r="D6511" s="43">
        <v>4.8679277356883287E-2</v>
      </c>
      <c r="E6511" s="43">
        <v>5.9312603259601442</v>
      </c>
      <c r="F6511" s="43">
        <v>3.4423283880006581</v>
      </c>
      <c r="H6511" s="43">
        <v>8.9776871925722028E-5</v>
      </c>
      <c r="I6511" s="43">
        <v>0.10517284217886158</v>
      </c>
      <c r="J6511" s="43">
        <v>0</v>
      </c>
      <c r="K6511" s="43">
        <v>1</v>
      </c>
      <c r="M6511" s="43">
        <v>7.7813204291050453E-3</v>
      </c>
      <c r="N6511" s="43">
        <v>4.6726783153406948E-2</v>
      </c>
      <c r="O6511" s="43">
        <v>0</v>
      </c>
      <c r="P6511" s="43">
        <v>1</v>
      </c>
      <c r="R6511" s="43">
        <v>562.34436604310656</v>
      </c>
      <c r="S6511" s="43">
        <v>178.77650900512532</v>
      </c>
      <c r="T6511" s="43">
        <v>6884.3280336470661</v>
      </c>
      <c r="U6511" s="43">
        <v>7625.4489086952981</v>
      </c>
      <c r="W6511" s="43">
        <v>3335.4108278386871</v>
      </c>
      <c r="X6511" s="43">
        <v>0</v>
      </c>
      <c r="Y6511" s="43">
        <v>0</v>
      </c>
      <c r="Z6511" s="43">
        <v>3335.4108278386871</v>
      </c>
      <c r="AB6511" s="43">
        <v>146.95696816506646</v>
      </c>
      <c r="AC6511" s="43">
        <v>0</v>
      </c>
      <c r="AD6511" s="43">
        <v>0</v>
      </c>
      <c r="AE6511" s="43">
        <v>146.95696816506646</v>
      </c>
      <c r="AG6511" s="43">
        <v>6133820.5123953456</v>
      </c>
      <c r="AH6511" s="43">
        <v>720448.73881315638</v>
      </c>
      <c r="AI6511" s="43">
        <v>0</v>
      </c>
      <c r="AJ6511" s="43">
        <v>617219266.29327917</v>
      </c>
      <c r="AK6511" s="43">
        <v>623353086.80567455</v>
      </c>
    </row>
    <row r="6512" spans="3:37" x14ac:dyDescent="0.2">
      <c r="C6512" s="43">
        <v>6.1310555471771888E-4</v>
      </c>
      <c r="D6512" s="43">
        <v>6.1446189592207268E-2</v>
      </c>
      <c r="E6512" s="43">
        <v>4.1126867866206629</v>
      </c>
      <c r="F6512" s="43">
        <v>3.2024522603061598</v>
      </c>
      <c r="H6512" s="43">
        <v>8.6690163047781506E-5</v>
      </c>
      <c r="I6512" s="43">
        <v>9.7362098001171515E-2</v>
      </c>
      <c r="J6512" s="43">
        <v>0</v>
      </c>
      <c r="K6512" s="43">
        <v>1</v>
      </c>
      <c r="M6512" s="43">
        <v>7.8984046199697122E-3</v>
      </c>
      <c r="N6512" s="43">
        <v>4.7112623230957884E-2</v>
      </c>
      <c r="O6512" s="43">
        <v>0</v>
      </c>
      <c r="P6512" s="43">
        <v>1</v>
      </c>
      <c r="R6512" s="43">
        <v>713.30058493894239</v>
      </c>
      <c r="S6512" s="43">
        <v>159.80932467159107</v>
      </c>
      <c r="T6512" s="43">
        <v>7045.6170977144175</v>
      </c>
      <c r="U6512" s="43">
        <v>7918.727007324951</v>
      </c>
      <c r="W6512" s="43">
        <v>2933.5818905671781</v>
      </c>
      <c r="X6512" s="43">
        <v>0</v>
      </c>
      <c r="Y6512" s="43">
        <v>0</v>
      </c>
      <c r="Z6512" s="43">
        <v>2933.5818905671781</v>
      </c>
      <c r="AB6512" s="43">
        <v>168.09812195668331</v>
      </c>
      <c r="AC6512" s="43">
        <v>0</v>
      </c>
      <c r="AD6512" s="43">
        <v>0</v>
      </c>
      <c r="AE6512" s="43">
        <v>168.09812195668331</v>
      </c>
      <c r="AG6512" s="43">
        <v>5394857.0967530403</v>
      </c>
      <c r="AH6512" s="43">
        <v>633653.68836251053</v>
      </c>
      <c r="AI6512" s="43">
        <v>0</v>
      </c>
      <c r="AJ6512" s="43">
        <v>706012112.21806991</v>
      </c>
      <c r="AK6512" s="43">
        <v>711406969.31482291</v>
      </c>
    </row>
    <row r="6513" spans="3:37" x14ac:dyDescent="0.2">
      <c r="C6513" s="43">
        <v>5.9736492715324694E-4</v>
      </c>
      <c r="D6513" s="43">
        <v>5.2706999006382038E-2</v>
      </c>
      <c r="E6513" s="43">
        <v>6.7721825316751971</v>
      </c>
      <c r="F6513" s="43">
        <v>1.8422095022003711</v>
      </c>
      <c r="H6513" s="43">
        <v>9.0723419489679991E-5</v>
      </c>
      <c r="I6513" s="43">
        <v>9.9110468769111282E-2</v>
      </c>
      <c r="J6513" s="43">
        <v>0</v>
      </c>
      <c r="K6513" s="43">
        <v>1</v>
      </c>
      <c r="M6513" s="43">
        <v>7.8371287943161741E-3</v>
      </c>
      <c r="N6513" s="43">
        <v>4.2929195672670339E-2</v>
      </c>
      <c r="O6513" s="43">
        <v>0</v>
      </c>
      <c r="P6513" s="43">
        <v>1</v>
      </c>
      <c r="R6513" s="43">
        <v>596.14290918331335</v>
      </c>
      <c r="S6513" s="43">
        <v>170.24772376337802</v>
      </c>
      <c r="T6513" s="43">
        <v>6370.1859269947163</v>
      </c>
      <c r="U6513" s="43">
        <v>7136.576559941408</v>
      </c>
      <c r="W6513" s="43">
        <v>4037.1885959532683</v>
      </c>
      <c r="X6513" s="43">
        <v>0</v>
      </c>
      <c r="Y6513" s="43">
        <v>0</v>
      </c>
      <c r="Z6513" s="43">
        <v>4037.1885959532683</v>
      </c>
      <c r="AB6513" s="43">
        <v>53.722262837840852</v>
      </c>
      <c r="AC6513" s="43">
        <v>0</v>
      </c>
      <c r="AD6513" s="43">
        <v>0</v>
      </c>
      <c r="AE6513" s="43">
        <v>53.722262837840852</v>
      </c>
      <c r="AG6513" s="43">
        <v>7424389.8279580604</v>
      </c>
      <c r="AH6513" s="43">
        <v>872032.73672590591</v>
      </c>
      <c r="AI6513" s="43">
        <v>0</v>
      </c>
      <c r="AJ6513" s="43">
        <v>225633503.91893157</v>
      </c>
      <c r="AK6513" s="43">
        <v>233057893.74688962</v>
      </c>
    </row>
    <row r="6514" spans="3:37" x14ac:dyDescent="0.2">
      <c r="C6514" s="43">
        <v>6.1397002073859674E-4</v>
      </c>
      <c r="D6514" s="43">
        <v>5.8022946642123263E-2</v>
      </c>
      <c r="E6514" s="43">
        <v>5.5408761934248343</v>
      </c>
      <c r="F6514" s="43">
        <v>2.8848233899561895</v>
      </c>
      <c r="H6514" s="43">
        <v>8.4352784387569133E-5</v>
      </c>
      <c r="I6514" s="43">
        <v>0.10777151712094535</v>
      </c>
      <c r="J6514" s="43">
        <v>0</v>
      </c>
      <c r="K6514" s="43">
        <v>1</v>
      </c>
      <c r="M6514" s="43">
        <v>7.9598782617916752E-3</v>
      </c>
      <c r="N6514" s="43">
        <v>4.6587359142659102E-2</v>
      </c>
      <c r="O6514" s="43">
        <v>0</v>
      </c>
      <c r="P6514" s="43">
        <v>1</v>
      </c>
      <c r="R6514" s="43">
        <v>674.51143822668951</v>
      </c>
      <c r="S6514" s="43">
        <v>172.12572877157163</v>
      </c>
      <c r="T6514" s="43">
        <v>7021.2896782820235</v>
      </c>
      <c r="U6514" s="43">
        <v>7867.9268452802844</v>
      </c>
      <c r="W6514" s="43">
        <v>3737.3843702630097</v>
      </c>
      <c r="X6514" s="43">
        <v>0</v>
      </c>
      <c r="Y6514" s="43">
        <v>0</v>
      </c>
      <c r="Z6514" s="43">
        <v>3737.3843702630097</v>
      </c>
      <c r="AB6514" s="43">
        <v>136.03283810520395</v>
      </c>
      <c r="AC6514" s="43">
        <v>0</v>
      </c>
      <c r="AD6514" s="43">
        <v>0</v>
      </c>
      <c r="AE6514" s="43">
        <v>136.03283810520395</v>
      </c>
      <c r="AG6514" s="43">
        <v>6873049.8569136746</v>
      </c>
      <c r="AH6514" s="43">
        <v>807275.02397681004</v>
      </c>
      <c r="AI6514" s="43">
        <v>0</v>
      </c>
      <c r="AJ6514" s="43">
        <v>571337920.04185665</v>
      </c>
      <c r="AK6514" s="43">
        <v>578210969.89877033</v>
      </c>
    </row>
    <row r="6515" spans="3:37" x14ac:dyDescent="0.2">
      <c r="C6515" s="43">
        <v>6.1419457660105703E-4</v>
      </c>
      <c r="D6515" s="43">
        <v>5.6459684010932598E-2</v>
      </c>
      <c r="E6515" s="43">
        <v>3.8291941818714785</v>
      </c>
      <c r="F6515" s="43">
        <v>1.5065476754390423</v>
      </c>
      <c r="H6515" s="43">
        <v>9.4939706627328313E-5</v>
      </c>
      <c r="I6515" s="43">
        <v>9.7556495276047983E-2</v>
      </c>
      <c r="J6515" s="43">
        <v>0</v>
      </c>
      <c r="K6515" s="43">
        <v>1</v>
      </c>
      <c r="M6515" s="43">
        <v>7.7514272262163867E-3</v>
      </c>
      <c r="N6515" s="43">
        <v>4.4063370320907388E-2</v>
      </c>
      <c r="O6515" s="43">
        <v>0</v>
      </c>
      <c r="P6515" s="43">
        <v>1</v>
      </c>
      <c r="R6515" s="43">
        <v>656.57870531309584</v>
      </c>
      <c r="S6515" s="43">
        <v>175.36642476815589</v>
      </c>
      <c r="T6515" s="43">
        <v>6466.9835947490292</v>
      </c>
      <c r="U6515" s="43">
        <v>7298.9287248302808</v>
      </c>
      <c r="W6515" s="43">
        <v>2514.1673583256147</v>
      </c>
      <c r="X6515" s="43">
        <v>0</v>
      </c>
      <c r="Y6515" s="43">
        <v>0</v>
      </c>
      <c r="Z6515" s="43">
        <v>2514.1673583256147</v>
      </c>
      <c r="AB6515" s="43">
        <v>35.586960610346338</v>
      </c>
      <c r="AC6515" s="43">
        <v>0</v>
      </c>
      <c r="AD6515" s="43">
        <v>0</v>
      </c>
      <c r="AE6515" s="43">
        <v>35.586960610346338</v>
      </c>
      <c r="AG6515" s="43">
        <v>4623553.7719608052</v>
      </c>
      <c r="AH6515" s="43">
        <v>543060.14939833281</v>
      </c>
      <c r="AI6515" s="43">
        <v>0</v>
      </c>
      <c r="AJ6515" s="43">
        <v>149465234.56345463</v>
      </c>
      <c r="AK6515" s="43">
        <v>154088788.33541542</v>
      </c>
    </row>
    <row r="6516" spans="3:37" x14ac:dyDescent="0.2">
      <c r="C6516" s="43">
        <v>5.9191097156792731E-4</v>
      </c>
      <c r="D6516" s="43">
        <v>5.8774598870811934E-2</v>
      </c>
      <c r="E6516" s="43">
        <v>4.6985568760295813</v>
      </c>
      <c r="F6516" s="43">
        <v>3.1445519367107928</v>
      </c>
      <c r="H6516" s="43">
        <v>8.4421915290854797E-5</v>
      </c>
      <c r="I6516" s="43">
        <v>8.8892568233886929E-2</v>
      </c>
      <c r="J6516" s="43">
        <v>0</v>
      </c>
      <c r="K6516" s="43">
        <v>1</v>
      </c>
      <c r="M6516" s="43">
        <v>7.9877789658510112E-3</v>
      </c>
      <c r="N6516" s="43">
        <v>4.4426389869795802E-2</v>
      </c>
      <c r="O6516" s="43">
        <v>0</v>
      </c>
      <c r="P6516" s="43">
        <v>1</v>
      </c>
      <c r="R6516" s="43">
        <v>658.70117272681739</v>
      </c>
      <c r="S6516" s="43">
        <v>142.08984070600869</v>
      </c>
      <c r="T6516" s="43">
        <v>6719.0741680353522</v>
      </c>
      <c r="U6516" s="43">
        <v>7519.865181468178</v>
      </c>
      <c r="W6516" s="43">
        <v>3094.9449243643367</v>
      </c>
      <c r="X6516" s="43">
        <v>0</v>
      </c>
      <c r="Y6516" s="43">
        <v>0</v>
      </c>
      <c r="Z6516" s="43">
        <v>3094.9449243643367</v>
      </c>
      <c r="AB6516" s="43">
        <v>151.15021969829144</v>
      </c>
      <c r="AC6516" s="43">
        <v>0</v>
      </c>
      <c r="AD6516" s="43">
        <v>0</v>
      </c>
      <c r="AE6516" s="43">
        <v>151.15021969829144</v>
      </c>
      <c r="AG6516" s="43">
        <v>5691603.7159060147</v>
      </c>
      <c r="AH6516" s="43">
        <v>668508.10366269667</v>
      </c>
      <c r="AI6516" s="43">
        <v>0</v>
      </c>
      <c r="AJ6516" s="43">
        <v>634830922.73282409</v>
      </c>
      <c r="AK6516" s="43">
        <v>640522526.44873011</v>
      </c>
    </row>
    <row r="6517" spans="3:37" x14ac:dyDescent="0.2">
      <c r="C6517" s="43">
        <v>6.2857391210791036E-4</v>
      </c>
      <c r="D6517" s="43">
        <v>5.4929030225376096E-2</v>
      </c>
      <c r="E6517" s="43">
        <v>2.2276530570416955</v>
      </c>
      <c r="F6517" s="43">
        <v>4.1209791105183786</v>
      </c>
      <c r="H6517" s="43">
        <v>8.0734239614339319E-5</v>
      </c>
      <c r="I6517" s="43">
        <v>0.101206782755629</v>
      </c>
      <c r="J6517" s="43">
        <v>0</v>
      </c>
      <c r="K6517" s="43">
        <v>1</v>
      </c>
      <c r="M6517" s="43">
        <v>7.901513261221127E-3</v>
      </c>
      <c r="N6517" s="43">
        <v>4.6118680782076149E-2</v>
      </c>
      <c r="O6517" s="43">
        <v>0</v>
      </c>
      <c r="P6517" s="43">
        <v>1</v>
      </c>
      <c r="R6517" s="43">
        <v>653.73337386658204</v>
      </c>
      <c r="S6517" s="43">
        <v>154.70692406732448</v>
      </c>
      <c r="T6517" s="43">
        <v>6899.6891017282596</v>
      </c>
      <c r="U6517" s="43">
        <v>7708.1293996621662</v>
      </c>
      <c r="W6517" s="43">
        <v>1456.2911487840731</v>
      </c>
      <c r="X6517" s="43">
        <v>0</v>
      </c>
      <c r="Y6517" s="43">
        <v>0</v>
      </c>
      <c r="Z6517" s="43">
        <v>1456.2911487840731</v>
      </c>
      <c r="AB6517" s="43">
        <v>218.31083779443452</v>
      </c>
      <c r="AC6517" s="43">
        <v>0</v>
      </c>
      <c r="AD6517" s="43">
        <v>0</v>
      </c>
      <c r="AE6517" s="43">
        <v>218.31083779443452</v>
      </c>
      <c r="AG6517" s="43">
        <v>2678119.4226139104</v>
      </c>
      <c r="AH6517" s="43">
        <v>314558.88813735981</v>
      </c>
      <c r="AI6517" s="43">
        <v>0</v>
      </c>
      <c r="AJ6517" s="43">
        <v>916905518.73662496</v>
      </c>
      <c r="AK6517" s="43">
        <v>919583638.15923882</v>
      </c>
    </row>
    <row r="6518" spans="3:37" x14ac:dyDescent="0.2">
      <c r="C6518" s="43">
        <v>6.0560884363498673E-4</v>
      </c>
      <c r="D6518" s="43">
        <v>6.0284271166447523E-2</v>
      </c>
      <c r="E6518" s="43">
        <v>1.996583562096764</v>
      </c>
      <c r="F6518" s="43">
        <v>5.8785694820955303</v>
      </c>
      <c r="H6518" s="43">
        <v>9.1896595005747095E-5</v>
      </c>
      <c r="I6518" s="43">
        <v>6.7121554001760078E-2</v>
      </c>
      <c r="J6518" s="43">
        <v>0</v>
      </c>
      <c r="K6518" s="43">
        <v>1</v>
      </c>
      <c r="M6518" s="43">
        <v>8.0043088225318915E-3</v>
      </c>
      <c r="N6518" s="43">
        <v>4.6937360801427519E-2</v>
      </c>
      <c r="O6518" s="43">
        <v>0</v>
      </c>
      <c r="P6518" s="43">
        <v>1</v>
      </c>
      <c r="R6518" s="43">
        <v>691.25549386778255</v>
      </c>
      <c r="S6518" s="43">
        <v>116.78949903142555</v>
      </c>
      <c r="T6518" s="43">
        <v>7113.5252175581791</v>
      </c>
      <c r="U6518" s="43">
        <v>7921.5702104573875</v>
      </c>
      <c r="W6518" s="43">
        <v>1380.149356265495</v>
      </c>
      <c r="X6518" s="43">
        <v>0</v>
      </c>
      <c r="Y6518" s="43">
        <v>0</v>
      </c>
      <c r="Z6518" s="43">
        <v>1380.149356265495</v>
      </c>
      <c r="AB6518" s="43">
        <v>360.84016136842348</v>
      </c>
      <c r="AC6518" s="43">
        <v>0</v>
      </c>
      <c r="AD6518" s="43">
        <v>0</v>
      </c>
      <c r="AE6518" s="43">
        <v>360.84016136842348</v>
      </c>
      <c r="AG6518" s="43">
        <v>2538094.6661722455</v>
      </c>
      <c r="AH6518" s="43">
        <v>298112.26095334691</v>
      </c>
      <c r="AI6518" s="43">
        <v>0</v>
      </c>
      <c r="AJ6518" s="43">
        <v>1515528677.7473786</v>
      </c>
      <c r="AK6518" s="43">
        <v>1518066772.4135509</v>
      </c>
    </row>
    <row r="6519" spans="3:37" x14ac:dyDescent="0.2">
      <c r="C6519" s="43">
        <v>6.0519496996081987E-4</v>
      </c>
      <c r="D6519" s="43">
        <v>5.5140000092915975E-2</v>
      </c>
      <c r="E6519" s="43">
        <v>7.5403865912610817</v>
      </c>
      <c r="F6519" s="43">
        <v>6.3899300777137533</v>
      </c>
      <c r="H6519" s="43">
        <v>8.9734306165574465E-5</v>
      </c>
      <c r="I6519" s="43">
        <v>9.6439252073515391E-2</v>
      </c>
      <c r="J6519" s="43">
        <v>0</v>
      </c>
      <c r="K6519" s="43">
        <v>1</v>
      </c>
      <c r="M6519" s="43">
        <v>7.8162411497168412E-3</v>
      </c>
      <c r="N6519" s="43">
        <v>4.5872990350366849E-2</v>
      </c>
      <c r="O6519" s="43">
        <v>0</v>
      </c>
      <c r="P6519" s="43">
        <v>1</v>
      </c>
      <c r="R6519" s="43">
        <v>631.8361135513743</v>
      </c>
      <c r="S6519" s="43">
        <v>163.85312004838471</v>
      </c>
      <c r="T6519" s="43">
        <v>6788.868154485669</v>
      </c>
      <c r="U6519" s="43">
        <v>7584.5573880854281</v>
      </c>
      <c r="W6519" s="43">
        <v>4764.2885584972973</v>
      </c>
      <c r="X6519" s="43">
        <v>0</v>
      </c>
      <c r="Y6519" s="43">
        <v>0</v>
      </c>
      <c r="Z6519" s="43">
        <v>4764.2885584972973</v>
      </c>
      <c r="AB6519" s="43">
        <v>364.39411456994566</v>
      </c>
      <c r="AC6519" s="43">
        <v>0</v>
      </c>
      <c r="AD6519" s="43">
        <v>0</v>
      </c>
      <c r="AE6519" s="43">
        <v>364.39411456994566</v>
      </c>
      <c r="AG6519" s="43">
        <v>8761526.6590765305</v>
      </c>
      <c r="AH6519" s="43">
        <v>1029086.3286354162</v>
      </c>
      <c r="AI6519" s="43">
        <v>0</v>
      </c>
      <c r="AJ6519" s="43">
        <v>1530455281.1937718</v>
      </c>
      <c r="AK6519" s="43">
        <v>1539216807.8528483</v>
      </c>
    </row>
    <row r="6520" spans="3:37" x14ac:dyDescent="0.2">
      <c r="C6520" s="43">
        <v>6.0804584437752036E-4</v>
      </c>
      <c r="D6520" s="43">
        <v>5.4993912456629657E-2</v>
      </c>
      <c r="E6520" s="43">
        <v>2.6257601032256996</v>
      </c>
      <c r="F6520" s="43">
        <v>3.4937704342855902</v>
      </c>
      <c r="H6520" s="43">
        <v>8.6683675864695139E-5</v>
      </c>
      <c r="I6520" s="43">
        <v>9.6254750196474975E-2</v>
      </c>
      <c r="J6520" s="43">
        <v>0</v>
      </c>
      <c r="K6520" s="43">
        <v>1</v>
      </c>
      <c r="M6520" s="43">
        <v>7.8295813905966283E-3</v>
      </c>
      <c r="N6520" s="43">
        <v>4.7987092820487187E-2</v>
      </c>
      <c r="O6520" s="43">
        <v>0</v>
      </c>
      <c r="P6520" s="43">
        <v>1</v>
      </c>
      <c r="R6520" s="43">
        <v>633.13061665525072</v>
      </c>
      <c r="S6520" s="43">
        <v>157.9799105355134</v>
      </c>
      <c r="T6520" s="43">
        <v>7113.8606857564882</v>
      </c>
      <c r="U6520" s="43">
        <v>7904.9712129472518</v>
      </c>
      <c r="W6520" s="43">
        <v>1662.449113344042</v>
      </c>
      <c r="X6520" s="43">
        <v>0</v>
      </c>
      <c r="Y6520" s="43">
        <v>0</v>
      </c>
      <c r="Z6520" s="43">
        <v>1662.449113344042</v>
      </c>
      <c r="AB6520" s="43">
        <v>168.94041817557789</v>
      </c>
      <c r="AC6520" s="43">
        <v>0</v>
      </c>
      <c r="AD6520" s="43">
        <v>0</v>
      </c>
      <c r="AE6520" s="43">
        <v>168.94041817557789</v>
      </c>
      <c r="AG6520" s="43">
        <v>3057243.919439693</v>
      </c>
      <c r="AH6520" s="43">
        <v>359089.00848231307</v>
      </c>
      <c r="AI6520" s="43">
        <v>0</v>
      </c>
      <c r="AJ6520" s="43">
        <v>709549756.33742714</v>
      </c>
      <c r="AK6520" s="43">
        <v>712607000.25686681</v>
      </c>
    </row>
    <row r="6521" spans="3:37" x14ac:dyDescent="0.2">
      <c r="C6521" s="43">
        <v>6.0969604275068446E-4</v>
      </c>
      <c r="D6521" s="43">
        <v>4.7179003990120219E-2</v>
      </c>
      <c r="E6521" s="43">
        <v>3.4526604485128347</v>
      </c>
      <c r="F6521" s="43">
        <v>1.9575237161433272</v>
      </c>
      <c r="H6521" s="43">
        <v>8.6856270096394249E-5</v>
      </c>
      <c r="I6521" s="43">
        <v>0.10512381091809819</v>
      </c>
      <c r="J6521" s="43">
        <v>0</v>
      </c>
      <c r="K6521" s="43">
        <v>1</v>
      </c>
      <c r="M6521" s="43">
        <v>7.9033097097817029E-3</v>
      </c>
      <c r="N6521" s="43">
        <v>4.5582891420933573E-2</v>
      </c>
      <c r="O6521" s="43">
        <v>0</v>
      </c>
      <c r="P6521" s="43">
        <v>1</v>
      </c>
      <c r="R6521" s="43">
        <v>544.63370840598213</v>
      </c>
      <c r="S6521" s="43">
        <v>172.87995647905981</v>
      </c>
      <c r="T6521" s="43">
        <v>6821.0815822205768</v>
      </c>
      <c r="U6521" s="43">
        <v>7538.5952471056189</v>
      </c>
      <c r="W6521" s="43">
        <v>1880.4352639402068</v>
      </c>
      <c r="X6521" s="43">
        <v>0</v>
      </c>
      <c r="Y6521" s="43">
        <v>0</v>
      </c>
      <c r="Z6521" s="43">
        <v>1880.4352639402068</v>
      </c>
      <c r="AB6521" s="43">
        <v>55.800467087850443</v>
      </c>
      <c r="AC6521" s="43">
        <v>0</v>
      </c>
      <c r="AD6521" s="43">
        <v>0</v>
      </c>
      <c r="AE6521" s="43">
        <v>55.800467087850443</v>
      </c>
      <c r="AG6521" s="43">
        <v>3458120.4503860404</v>
      </c>
      <c r="AH6521" s="43">
        <v>406174.01701108465</v>
      </c>
      <c r="AI6521" s="43">
        <v>0</v>
      </c>
      <c r="AJ6521" s="43">
        <v>234361961.76897186</v>
      </c>
      <c r="AK6521" s="43">
        <v>237820082.21935791</v>
      </c>
    </row>
    <row r="6522" spans="3:37" x14ac:dyDescent="0.2">
      <c r="C6522" s="43">
        <v>6.0334935656063344E-4</v>
      </c>
      <c r="D6522" s="43">
        <v>5.2081857089913752E-2</v>
      </c>
      <c r="E6522" s="43">
        <v>7.0014833105637102</v>
      </c>
      <c r="F6522" s="43">
        <v>5.6427319178705044</v>
      </c>
      <c r="H6522" s="43">
        <v>9.1850126959225342E-5</v>
      </c>
      <c r="I6522" s="43">
        <v>0.11680367611518971</v>
      </c>
      <c r="J6522" s="43">
        <v>0</v>
      </c>
      <c r="K6522" s="43">
        <v>1</v>
      </c>
      <c r="M6522" s="43">
        <v>7.9207655542836708E-3</v>
      </c>
      <c r="N6522" s="43">
        <v>4.5107706366531122E-2</v>
      </c>
      <c r="O6522" s="43">
        <v>0</v>
      </c>
      <c r="P6522" s="43">
        <v>1</v>
      </c>
      <c r="R6522" s="43">
        <v>594.97358968236119</v>
      </c>
      <c r="S6522" s="43">
        <v>203.13214058549187</v>
      </c>
      <c r="T6522" s="43">
        <v>6764.8827901843069</v>
      </c>
      <c r="U6522" s="43">
        <v>7562.9885204521597</v>
      </c>
      <c r="W6522" s="43">
        <v>4165.6976583872329</v>
      </c>
      <c r="X6522" s="43">
        <v>0</v>
      </c>
      <c r="Y6522" s="43">
        <v>0</v>
      </c>
      <c r="Z6522" s="43">
        <v>4165.6976583872329</v>
      </c>
      <c r="AB6522" s="43">
        <v>295.56640763658675</v>
      </c>
      <c r="AC6522" s="43">
        <v>0</v>
      </c>
      <c r="AD6522" s="43">
        <v>0</v>
      </c>
      <c r="AE6522" s="43">
        <v>295.56640763658675</v>
      </c>
      <c r="AG6522" s="43">
        <v>7660717.9937741216</v>
      </c>
      <c r="AH6522" s="43">
        <v>899790.69421164226</v>
      </c>
      <c r="AI6522" s="43">
        <v>0</v>
      </c>
      <c r="AJ6522" s="43">
        <v>1241378912.0736644</v>
      </c>
      <c r="AK6522" s="43">
        <v>1249039630.0674386</v>
      </c>
    </row>
    <row r="6523" spans="3:37" x14ac:dyDescent="0.2">
      <c r="C6523" s="43">
        <v>6.2623557339058777E-4</v>
      </c>
      <c r="D6523" s="43">
        <v>5.2727947978574732E-2</v>
      </c>
      <c r="E6523" s="43">
        <v>1.3936233939650655</v>
      </c>
      <c r="F6523" s="43">
        <v>3.8328606256530779</v>
      </c>
      <c r="H6523" s="43">
        <v>8.2124086502206279E-5</v>
      </c>
      <c r="I6523" s="43">
        <v>0.10736949250323313</v>
      </c>
      <c r="J6523" s="43">
        <v>0</v>
      </c>
      <c r="K6523" s="43">
        <v>1</v>
      </c>
      <c r="M6523" s="43">
        <v>7.8458363798399634E-3</v>
      </c>
      <c r="N6523" s="43">
        <v>4.4597273850369934E-2</v>
      </c>
      <c r="O6523" s="43">
        <v>0</v>
      </c>
      <c r="P6523" s="43">
        <v>1</v>
      </c>
      <c r="R6523" s="43">
        <v>625.202890280784</v>
      </c>
      <c r="S6523" s="43">
        <v>166.9528452922944</v>
      </c>
      <c r="T6523" s="43">
        <v>6625.0617664227238</v>
      </c>
      <c r="U6523" s="43">
        <v>7417.2175019958022</v>
      </c>
      <c r="W6523" s="43">
        <v>871.29737386987472</v>
      </c>
      <c r="X6523" s="43">
        <v>0</v>
      </c>
      <c r="Y6523" s="43">
        <v>0</v>
      </c>
      <c r="Z6523" s="43">
        <v>871.29737386987472</v>
      </c>
      <c r="AB6523" s="43">
        <v>189.50905364853998</v>
      </c>
      <c r="AC6523" s="43">
        <v>0</v>
      </c>
      <c r="AD6523" s="43">
        <v>0</v>
      </c>
      <c r="AE6523" s="43">
        <v>189.50905364853998</v>
      </c>
      <c r="AG6523" s="43">
        <v>1602315.8705466995</v>
      </c>
      <c r="AH6523" s="43">
        <v>188200.23275589294</v>
      </c>
      <c r="AI6523" s="43">
        <v>0</v>
      </c>
      <c r="AJ6523" s="43">
        <v>795938025.32386792</v>
      </c>
      <c r="AK6523" s="43">
        <v>797540341.19441462</v>
      </c>
    </row>
    <row r="6524" spans="3:37" x14ac:dyDescent="0.2">
      <c r="C6524" s="43">
        <v>6.0090343103264281E-4</v>
      </c>
      <c r="D6524" s="43">
        <v>5.5286440029285178E-2</v>
      </c>
      <c r="E6524" s="43">
        <v>5.7893608793779574</v>
      </c>
      <c r="F6524" s="43">
        <v>0.67419003624951401</v>
      </c>
      <c r="H6524" s="43">
        <v>8.8345501227436206E-5</v>
      </c>
      <c r="I6524" s="43">
        <v>0.10454709476877777</v>
      </c>
      <c r="J6524" s="43">
        <v>0</v>
      </c>
      <c r="K6524" s="43">
        <v>1</v>
      </c>
      <c r="M6524" s="43">
        <v>7.8207059033817694E-3</v>
      </c>
      <c r="N6524" s="43">
        <v>4.4792865366556162E-2</v>
      </c>
      <c r="O6524" s="43">
        <v>0</v>
      </c>
      <c r="P6524" s="43">
        <v>1</v>
      </c>
      <c r="R6524" s="43">
        <v>629.02177900117044</v>
      </c>
      <c r="S6524" s="43">
        <v>174.87945077289046</v>
      </c>
      <c r="T6524" s="43">
        <v>6632.804124874895</v>
      </c>
      <c r="U6524" s="43">
        <v>7436.705354648956</v>
      </c>
      <c r="W6524" s="43">
        <v>3641.6340796261034</v>
      </c>
      <c r="X6524" s="43">
        <v>0</v>
      </c>
      <c r="Y6524" s="43">
        <v>0</v>
      </c>
      <c r="Z6524" s="43">
        <v>3641.6340796261034</v>
      </c>
      <c r="AB6524" s="43">
        <v>-21.928747242566214</v>
      </c>
      <c r="AC6524" s="43">
        <v>0</v>
      </c>
      <c r="AD6524" s="43">
        <v>0</v>
      </c>
      <c r="AE6524" s="43">
        <v>-21.928747242566214</v>
      </c>
      <c r="AG6524" s="43">
        <v>6696965.0724324044</v>
      </c>
      <c r="AH6524" s="43">
        <v>786592.96119923831</v>
      </c>
      <c r="AI6524" s="43">
        <v>0</v>
      </c>
      <c r="AJ6524" s="43">
        <v>0</v>
      </c>
      <c r="AK6524" s="43">
        <v>6696965.0724324044</v>
      </c>
    </row>
    <row r="6525" spans="3:37" x14ac:dyDescent="0.2">
      <c r="C6525" s="43">
        <v>6.3136764665416845E-4</v>
      </c>
      <c r="D6525" s="43">
        <v>6.3833267941860616E-2</v>
      </c>
      <c r="E6525" s="43">
        <v>6.0193119751101767</v>
      </c>
      <c r="F6525" s="43">
        <v>2.4945108009385901</v>
      </c>
      <c r="H6525" s="43">
        <v>8.9989904875964477E-5</v>
      </c>
      <c r="I6525" s="43">
        <v>0.10367472533401123</v>
      </c>
      <c r="J6525" s="43">
        <v>0</v>
      </c>
      <c r="K6525" s="43">
        <v>1</v>
      </c>
      <c r="M6525" s="43">
        <v>7.8354611161793788E-3</v>
      </c>
      <c r="N6525" s="43">
        <v>4.4950948944044306E-2</v>
      </c>
      <c r="O6525" s="43">
        <v>0</v>
      </c>
      <c r="P6525" s="43">
        <v>1</v>
      </c>
      <c r="R6525" s="43">
        <v>763.08299384477868</v>
      </c>
      <c r="S6525" s="43">
        <v>176.64813595386281</v>
      </c>
      <c r="T6525" s="43">
        <v>6668.7708859113454</v>
      </c>
      <c r="U6525" s="43">
        <v>7608.5020157099871</v>
      </c>
      <c r="W6525" s="43">
        <v>4593.2346028528018</v>
      </c>
      <c r="X6525" s="43">
        <v>0</v>
      </c>
      <c r="Y6525" s="43">
        <v>0</v>
      </c>
      <c r="Z6525" s="43">
        <v>4593.2346028528018</v>
      </c>
      <c r="AB6525" s="43">
        <v>122.02662806555281</v>
      </c>
      <c r="AC6525" s="43">
        <v>0</v>
      </c>
      <c r="AD6525" s="43">
        <v>0</v>
      </c>
      <c r="AE6525" s="43">
        <v>122.02662806555281</v>
      </c>
      <c r="AG6525" s="43">
        <v>8446958.4346463028</v>
      </c>
      <c r="AH6525" s="43">
        <v>992138.67421620514</v>
      </c>
      <c r="AI6525" s="43">
        <v>0</v>
      </c>
      <c r="AJ6525" s="43">
        <v>512511837.87532181</v>
      </c>
      <c r="AK6525" s="43">
        <v>520958796.30996811</v>
      </c>
    </row>
    <row r="6526" spans="3:37" x14ac:dyDescent="0.2">
      <c r="C6526" s="43">
        <v>6.0029913736825348E-4</v>
      </c>
      <c r="D6526" s="43">
        <v>5.4688355007183831E-2</v>
      </c>
      <c r="E6526" s="43">
        <v>4.9918085637721052</v>
      </c>
      <c r="F6526" s="43">
        <v>1.7606560679166594</v>
      </c>
      <c r="H6526" s="43">
        <v>8.5071462151448484E-5</v>
      </c>
      <c r="I6526" s="43">
        <v>7.8006909606878463E-2</v>
      </c>
      <c r="J6526" s="43">
        <v>0</v>
      </c>
      <c r="K6526" s="43">
        <v>1</v>
      </c>
      <c r="M6526" s="43">
        <v>7.8629758946715533E-3</v>
      </c>
      <c r="N6526" s="43">
        <v>4.5204154319258158E-2</v>
      </c>
      <c r="O6526" s="43">
        <v>0</v>
      </c>
      <c r="P6526" s="43">
        <v>1</v>
      </c>
      <c r="R6526" s="43">
        <v>621.59133578902049</v>
      </c>
      <c r="S6526" s="43">
        <v>125.64908862264805</v>
      </c>
      <c r="T6526" s="43">
        <v>6729.8853536758697</v>
      </c>
      <c r="U6526" s="43">
        <v>7477.1257780875385</v>
      </c>
      <c r="W6526" s="43">
        <v>3102.8649531581746</v>
      </c>
      <c r="X6526" s="43">
        <v>0</v>
      </c>
      <c r="Y6526" s="43">
        <v>0</v>
      </c>
      <c r="Z6526" s="43">
        <v>3102.8649531581746</v>
      </c>
      <c r="AB6526" s="43">
        <v>50.591442682560405</v>
      </c>
      <c r="AC6526" s="43">
        <v>0</v>
      </c>
      <c r="AD6526" s="43">
        <v>0</v>
      </c>
      <c r="AE6526" s="43">
        <v>50.591442682560405</v>
      </c>
      <c r="AG6526" s="43">
        <v>5706168.6488578832</v>
      </c>
      <c r="AH6526" s="43">
        <v>670218.82988216565</v>
      </c>
      <c r="AI6526" s="43">
        <v>0</v>
      </c>
      <c r="AJ6526" s="43">
        <v>212484059.2667537</v>
      </c>
      <c r="AK6526" s="43">
        <v>218190227.91561159</v>
      </c>
    </row>
    <row r="6527" spans="3:37" x14ac:dyDescent="0.2">
      <c r="C6527" s="43">
        <v>6.3385924406633709E-4</v>
      </c>
      <c r="D6527" s="43">
        <v>4.9806451916510348E-2</v>
      </c>
      <c r="E6527" s="43">
        <v>4.4449709678182874</v>
      </c>
      <c r="F6527" s="43">
        <v>5.457170854577126</v>
      </c>
      <c r="H6527" s="43">
        <v>9.9859374225630404E-5</v>
      </c>
      <c r="I6527" s="43">
        <v>0.12255649615389697</v>
      </c>
      <c r="J6527" s="43">
        <v>0</v>
      </c>
      <c r="K6527" s="43">
        <v>1</v>
      </c>
      <c r="M6527" s="43">
        <v>7.7390835712459992E-3</v>
      </c>
      <c r="N6527" s="43">
        <v>4.5545955347191219E-2</v>
      </c>
      <c r="O6527" s="43">
        <v>0</v>
      </c>
      <c r="P6527" s="43">
        <v>1</v>
      </c>
      <c r="R6527" s="43">
        <v>597.75168078963259</v>
      </c>
      <c r="S6527" s="43">
        <v>231.72214986019443</v>
      </c>
      <c r="T6527" s="43">
        <v>6673.9311995044427</v>
      </c>
      <c r="U6527" s="43">
        <v>7503.4050301542702</v>
      </c>
      <c r="W6527" s="43">
        <v>2656.9888670745013</v>
      </c>
      <c r="X6527" s="43">
        <v>0</v>
      </c>
      <c r="Y6527" s="43">
        <v>0</v>
      </c>
      <c r="Z6527" s="43">
        <v>2656.9888670745013</v>
      </c>
      <c r="AB6527" s="43">
        <v>285.07810657823433</v>
      </c>
      <c r="AC6527" s="43">
        <v>0</v>
      </c>
      <c r="AD6527" s="43">
        <v>0</v>
      </c>
      <c r="AE6527" s="43">
        <v>285.07810657823433</v>
      </c>
      <c r="AG6527" s="43">
        <v>4886202.526550008</v>
      </c>
      <c r="AH6527" s="43">
        <v>573909.59528809227</v>
      </c>
      <c r="AI6527" s="43">
        <v>0</v>
      </c>
      <c r="AJ6527" s="43">
        <v>1197328047.6285841</v>
      </c>
      <c r="AK6527" s="43">
        <v>1202214250.1551342</v>
      </c>
    </row>
    <row r="6528" spans="3:37" x14ac:dyDescent="0.2">
      <c r="C6528" s="43">
        <v>6.0168535055616593E-4</v>
      </c>
      <c r="D6528" s="43">
        <v>6.5657397250639571E-2</v>
      </c>
      <c r="E6528" s="43">
        <v>8.0775353803121117</v>
      </c>
      <c r="F6528" s="43">
        <v>1.6982397987361701</v>
      </c>
      <c r="H6528" s="43">
        <v>9.5145116389971918E-5</v>
      </c>
      <c r="I6528" s="43">
        <v>0.11213960004592227</v>
      </c>
      <c r="J6528" s="43">
        <v>0</v>
      </c>
      <c r="K6528" s="43">
        <v>1</v>
      </c>
      <c r="M6528" s="43">
        <v>7.7742081492492314E-3</v>
      </c>
      <c r="N6528" s="43">
        <v>4.5720782635871871E-2</v>
      </c>
      <c r="O6528" s="43">
        <v>0</v>
      </c>
      <c r="P6528" s="43">
        <v>1</v>
      </c>
      <c r="R6528" s="43">
        <v>747.98945133640427</v>
      </c>
      <c r="S6528" s="43">
        <v>202.01698133790191</v>
      </c>
      <c r="T6528" s="43">
        <v>6729.9555080558903</v>
      </c>
      <c r="U6528" s="43">
        <v>7679.9619407301961</v>
      </c>
      <c r="W6528" s="43">
        <v>6041.9112572700496</v>
      </c>
      <c r="X6528" s="43">
        <v>0</v>
      </c>
      <c r="Y6528" s="43">
        <v>0</v>
      </c>
      <c r="Z6528" s="43">
        <v>6041.9112572700496</v>
      </c>
      <c r="AB6528" s="43">
        <v>55.883532423496284</v>
      </c>
      <c r="AC6528" s="43">
        <v>0</v>
      </c>
      <c r="AD6528" s="43">
        <v>0</v>
      </c>
      <c r="AE6528" s="43">
        <v>55.883532423496284</v>
      </c>
      <c r="AG6528" s="43">
        <v>11111074.802119622</v>
      </c>
      <c r="AH6528" s="43">
        <v>1305052.8315703308</v>
      </c>
      <c r="AI6528" s="43">
        <v>0</v>
      </c>
      <c r="AJ6528" s="43">
        <v>234710836.17868438</v>
      </c>
      <c r="AK6528" s="43">
        <v>245821910.980804</v>
      </c>
    </row>
    <row r="6529" spans="3:37" x14ac:dyDescent="0.2">
      <c r="C6529" s="43">
        <v>6.1171797590997556E-4</v>
      </c>
      <c r="D6529" s="43">
        <v>5.1055916322767826E-2</v>
      </c>
      <c r="E6529" s="43">
        <v>8.1056077397855208</v>
      </c>
      <c r="F6529" s="43">
        <v>2.0009806865412632</v>
      </c>
      <c r="H6529" s="43">
        <v>8.7200664892209573E-5</v>
      </c>
      <c r="I6529" s="43">
        <v>9.1260917765348878E-2</v>
      </c>
      <c r="J6529" s="43">
        <v>0</v>
      </c>
      <c r="K6529" s="43">
        <v>1</v>
      </c>
      <c r="M6529" s="43">
        <v>7.8632416513301218E-3</v>
      </c>
      <c r="N6529" s="43">
        <v>4.6432791573489118E-2</v>
      </c>
      <c r="O6529" s="43">
        <v>0</v>
      </c>
      <c r="P6529" s="43">
        <v>1</v>
      </c>
      <c r="R6529" s="43">
        <v>591.34331379444097</v>
      </c>
      <c r="S6529" s="43">
        <v>150.67701260970642</v>
      </c>
      <c r="T6529" s="43">
        <v>6913.035543870189</v>
      </c>
      <c r="U6529" s="43">
        <v>7655.0558702743365</v>
      </c>
      <c r="W6529" s="43">
        <v>4793.1969411626387</v>
      </c>
      <c r="X6529" s="43">
        <v>0</v>
      </c>
      <c r="Y6529" s="43">
        <v>0</v>
      </c>
      <c r="Z6529" s="43">
        <v>4793.1969411626387</v>
      </c>
      <c r="AB6529" s="43">
        <v>63.335786275919332</v>
      </c>
      <c r="AC6529" s="43">
        <v>0</v>
      </c>
      <c r="AD6529" s="43">
        <v>0</v>
      </c>
      <c r="AE6529" s="43">
        <v>63.335786275919332</v>
      </c>
      <c r="AG6529" s="43">
        <v>8814689.1747980919</v>
      </c>
      <c r="AH6529" s="43">
        <v>1035330.5392911299</v>
      </c>
      <c r="AI6529" s="43">
        <v>0</v>
      </c>
      <c r="AJ6529" s="43">
        <v>266010302.35886121</v>
      </c>
      <c r="AK6529" s="43">
        <v>274824991.53365928</v>
      </c>
    </row>
    <row r="6530" spans="3:37" x14ac:dyDescent="0.2">
      <c r="C6530" s="43">
        <v>6.0624650936485168E-4</v>
      </c>
      <c r="D6530" s="43">
        <v>4.978566075935411E-2</v>
      </c>
      <c r="E6530" s="43">
        <v>4.6762323181682257</v>
      </c>
      <c r="F6530" s="43">
        <v>3.474920312656955</v>
      </c>
      <c r="H6530" s="43">
        <v>8.9933900374039588E-5</v>
      </c>
      <c r="I6530" s="43">
        <v>0.11075280300522206</v>
      </c>
      <c r="J6530" s="43">
        <v>0</v>
      </c>
      <c r="K6530" s="43">
        <v>1</v>
      </c>
      <c r="M6530" s="43">
        <v>7.9399721766961751E-3</v>
      </c>
      <c r="N6530" s="43">
        <v>4.5810360609168765E-2</v>
      </c>
      <c r="O6530" s="43">
        <v>0</v>
      </c>
      <c r="P6530" s="43">
        <v>1</v>
      </c>
      <c r="R6530" s="43">
        <v>571.47324070242337</v>
      </c>
      <c r="S6530" s="43">
        <v>188.59081099832144</v>
      </c>
      <c r="T6530" s="43">
        <v>6886.9204069328298</v>
      </c>
      <c r="U6530" s="43">
        <v>7646.9844586335748</v>
      </c>
      <c r="W6530" s="43">
        <v>2672.3416371410017</v>
      </c>
      <c r="X6530" s="43">
        <v>0</v>
      </c>
      <c r="Y6530" s="43">
        <v>0</v>
      </c>
      <c r="Z6530" s="43">
        <v>2672.3416371410017</v>
      </c>
      <c r="AB6530" s="43">
        <v>151.33552827631277</v>
      </c>
      <c r="AC6530" s="43">
        <v>0</v>
      </c>
      <c r="AD6530" s="43">
        <v>0</v>
      </c>
      <c r="AE6530" s="43">
        <v>151.33552827631277</v>
      </c>
      <c r="AG6530" s="43">
        <v>4914436.2707023025</v>
      </c>
      <c r="AH6530" s="43">
        <v>577225.79362245637</v>
      </c>
      <c r="AI6530" s="43">
        <v>0</v>
      </c>
      <c r="AJ6530" s="43">
        <v>635609218.76051366</v>
      </c>
      <c r="AK6530" s="43">
        <v>640523655.03121591</v>
      </c>
    </row>
    <row r="6531" spans="3:37" x14ac:dyDescent="0.2">
      <c r="C6531" s="43">
        <v>6.410625928152669E-4</v>
      </c>
      <c r="D6531" s="43">
        <v>5.3933583324079333E-2</v>
      </c>
      <c r="E6531" s="43">
        <v>3.2310311369157683</v>
      </c>
      <c r="F6531" s="43">
        <v>2.7270397132559885</v>
      </c>
      <c r="H6531" s="43">
        <v>9.4884506927406242E-5</v>
      </c>
      <c r="I6531" s="43">
        <v>0.11841574435436886</v>
      </c>
      <c r="J6531" s="43">
        <v>0</v>
      </c>
      <c r="K6531" s="43">
        <v>1</v>
      </c>
      <c r="M6531" s="43">
        <v>7.8864550535007183E-3</v>
      </c>
      <c r="N6531" s="43">
        <v>4.762564198757635E-2</v>
      </c>
      <c r="O6531" s="43">
        <v>0</v>
      </c>
      <c r="P6531" s="43">
        <v>1</v>
      </c>
      <c r="R6531" s="43">
        <v>654.63931556297177</v>
      </c>
      <c r="S6531" s="43">
        <v>212.73900670659208</v>
      </c>
      <c r="T6531" s="43">
        <v>7111.5627796482895</v>
      </c>
      <c r="U6531" s="43">
        <v>7978.9411019178533</v>
      </c>
      <c r="W6531" s="43">
        <v>2115.1600120331891</v>
      </c>
      <c r="X6531" s="43">
        <v>0</v>
      </c>
      <c r="Y6531" s="43">
        <v>0</v>
      </c>
      <c r="Z6531" s="43">
        <v>2115.1600120331891</v>
      </c>
      <c r="AB6531" s="43">
        <v>120.97292625444892</v>
      </c>
      <c r="AC6531" s="43">
        <v>0</v>
      </c>
      <c r="AD6531" s="43">
        <v>0</v>
      </c>
      <c r="AE6531" s="43">
        <v>120.97292625444892</v>
      </c>
      <c r="AG6531" s="43">
        <v>3889779.2621290348</v>
      </c>
      <c r="AH6531" s="43">
        <v>456874.56259916886</v>
      </c>
      <c r="AI6531" s="43">
        <v>0</v>
      </c>
      <c r="AJ6531" s="43">
        <v>508086290.26868546</v>
      </c>
      <c r="AK6531" s="43">
        <v>511976069.53081447</v>
      </c>
    </row>
    <row r="6532" spans="3:37" x14ac:dyDescent="0.2">
      <c r="C6532" s="43">
        <v>6.1300624490567834E-4</v>
      </c>
      <c r="D6532" s="43">
        <v>6.3600497243754495E-2</v>
      </c>
      <c r="E6532" s="43">
        <v>2.3680777006665337</v>
      </c>
      <c r="F6532" s="43">
        <v>2.8011316290080055</v>
      </c>
      <c r="H6532" s="43">
        <v>9.194355214192651E-5</v>
      </c>
      <c r="I6532" s="43">
        <v>7.6716771275330928E-2</v>
      </c>
      <c r="J6532" s="43">
        <v>0</v>
      </c>
      <c r="K6532" s="43">
        <v>1</v>
      </c>
      <c r="M6532" s="43">
        <v>7.8420058790276345E-3</v>
      </c>
      <c r="N6532" s="43">
        <v>4.6014022393959242E-2</v>
      </c>
      <c r="O6532" s="43">
        <v>0</v>
      </c>
      <c r="P6532" s="43">
        <v>1</v>
      </c>
      <c r="R6532" s="43">
        <v>738.18936266972094</v>
      </c>
      <c r="S6532" s="43">
        <v>133.55309831600485</v>
      </c>
      <c r="T6532" s="43">
        <v>6832.1868610389593</v>
      </c>
      <c r="U6532" s="43">
        <v>7703.9293220246855</v>
      </c>
      <c r="W6532" s="43">
        <v>1748.0897686074068</v>
      </c>
      <c r="X6532" s="43">
        <v>0</v>
      </c>
      <c r="Y6532" s="43">
        <v>0</v>
      </c>
      <c r="Z6532" s="43">
        <v>1748.0897686074068</v>
      </c>
      <c r="AB6532" s="43">
        <v>142.26465439528147</v>
      </c>
      <c r="AC6532" s="43">
        <v>0</v>
      </c>
      <c r="AD6532" s="43">
        <v>0</v>
      </c>
      <c r="AE6532" s="43">
        <v>142.26465439528147</v>
      </c>
      <c r="AG6532" s="43">
        <v>3214737.0844690208</v>
      </c>
      <c r="AH6532" s="43">
        <v>377587.39001919987</v>
      </c>
      <c r="AI6532" s="43">
        <v>0</v>
      </c>
      <c r="AJ6532" s="43">
        <v>597511548.46018219</v>
      </c>
      <c r="AK6532" s="43">
        <v>600726285.54465127</v>
      </c>
    </row>
    <row r="6533" spans="3:37" x14ac:dyDescent="0.2">
      <c r="C6533" s="43">
        <v>6.1181262948117876E-4</v>
      </c>
      <c r="D6533" s="43">
        <v>5.4561665274221682E-2</v>
      </c>
      <c r="E6533" s="43">
        <v>1.1211032213110526</v>
      </c>
      <c r="F6533" s="43">
        <v>4.5247639146641898</v>
      </c>
      <c r="H6533" s="43">
        <v>9.4397421839031992E-5</v>
      </c>
      <c r="I6533" s="43">
        <v>0.11546848750280403</v>
      </c>
      <c r="J6533" s="43">
        <v>0</v>
      </c>
      <c r="K6533" s="43">
        <v>1</v>
      </c>
      <c r="M6533" s="43">
        <v>7.8170289286920019E-3</v>
      </c>
      <c r="N6533" s="43">
        <v>4.6402925000470163E-2</v>
      </c>
      <c r="O6533" s="43">
        <v>0</v>
      </c>
      <c r="P6533" s="43">
        <v>1</v>
      </c>
      <c r="R6533" s="43">
        <v>632.04562205615696</v>
      </c>
      <c r="S6533" s="43">
        <v>206.379227737848</v>
      </c>
      <c r="T6533" s="43">
        <v>6867.9867565185077</v>
      </c>
      <c r="U6533" s="43">
        <v>7706.411606312513</v>
      </c>
      <c r="W6533" s="43">
        <v>708.58838290270558</v>
      </c>
      <c r="X6533" s="43">
        <v>0</v>
      </c>
      <c r="Y6533" s="43">
        <v>0</v>
      </c>
      <c r="Z6533" s="43">
        <v>708.58838290270558</v>
      </c>
      <c r="AB6533" s="43">
        <v>238.37584131181745</v>
      </c>
      <c r="AC6533" s="43">
        <v>0</v>
      </c>
      <c r="AD6533" s="43">
        <v>0</v>
      </c>
      <c r="AE6533" s="43">
        <v>238.37584131181745</v>
      </c>
      <c r="AG6533" s="43">
        <v>1303094.0361580756</v>
      </c>
      <c r="AH6533" s="43">
        <v>153055.0907069844</v>
      </c>
      <c r="AI6533" s="43">
        <v>0</v>
      </c>
      <c r="AJ6533" s="43">
        <v>1001178533.5096333</v>
      </c>
      <c r="AK6533" s="43">
        <v>1002481627.5457914</v>
      </c>
    </row>
    <row r="6534" spans="3:37" x14ac:dyDescent="0.2">
      <c r="C6534" s="43">
        <v>6.1000344854400534E-4</v>
      </c>
      <c r="D6534" s="43">
        <v>5.2651922888304517E-2</v>
      </c>
      <c r="E6534" s="43">
        <v>5.0030300579494238</v>
      </c>
      <c r="F6534" s="43">
        <v>2.1705072084734445</v>
      </c>
      <c r="H6534" s="43">
        <v>8.7771987711450711E-5</v>
      </c>
      <c r="I6534" s="43">
        <v>9.9421610540668573E-2</v>
      </c>
      <c r="J6534" s="43">
        <v>0</v>
      </c>
      <c r="K6534" s="43">
        <v>1</v>
      </c>
      <c r="M6534" s="43">
        <v>7.8268578250789353E-3</v>
      </c>
      <c r="N6534" s="43">
        <v>4.816057924310102E-2</v>
      </c>
      <c r="O6534" s="43">
        <v>0</v>
      </c>
      <c r="P6534" s="43">
        <v>1</v>
      </c>
      <c r="R6534" s="43">
        <v>608.11945775317088</v>
      </c>
      <c r="S6534" s="43">
        <v>165.22627065694635</v>
      </c>
      <c r="T6534" s="43">
        <v>7137.0956872451816</v>
      </c>
      <c r="U6534" s="43">
        <v>7910.4414156552984</v>
      </c>
      <c r="W6534" s="43">
        <v>3042.4399259630186</v>
      </c>
      <c r="X6534" s="43">
        <v>0</v>
      </c>
      <c r="Y6534" s="43">
        <v>0</v>
      </c>
      <c r="Z6534" s="43">
        <v>3042.4399259630186</v>
      </c>
      <c r="AB6534" s="43">
        <v>76.16347835369622</v>
      </c>
      <c r="AC6534" s="43">
        <v>0</v>
      </c>
      <c r="AD6534" s="43">
        <v>0</v>
      </c>
      <c r="AE6534" s="43">
        <v>76.16347835369622</v>
      </c>
      <c r="AG6534" s="43">
        <v>5595047.0238459911</v>
      </c>
      <c r="AH6534" s="43">
        <v>657167.02400801203</v>
      </c>
      <c r="AI6534" s="43">
        <v>0</v>
      </c>
      <c r="AJ6534" s="43">
        <v>319886609.08552414</v>
      </c>
      <c r="AK6534" s="43">
        <v>325481656.10937011</v>
      </c>
    </row>
    <row r="6535" spans="3:37" x14ac:dyDescent="0.2">
      <c r="C6535" s="43">
        <v>6.2527825629110634E-4</v>
      </c>
      <c r="D6535" s="43">
        <v>5.4230012555016985E-2</v>
      </c>
      <c r="E6535" s="43">
        <v>1.8838783400248622</v>
      </c>
      <c r="F6535" s="43">
        <v>5.6237522816654693</v>
      </c>
      <c r="H6535" s="43">
        <v>8.9480128679869539E-5</v>
      </c>
      <c r="I6535" s="43">
        <v>0.11436722908790176</v>
      </c>
      <c r="J6535" s="43">
        <v>0</v>
      </c>
      <c r="K6535" s="43">
        <v>1</v>
      </c>
      <c r="M6535" s="43">
        <v>7.8248178885473862E-3</v>
      </c>
      <c r="N6535" s="43">
        <v>4.6174153862068024E-2</v>
      </c>
      <c r="O6535" s="43">
        <v>0</v>
      </c>
      <c r="P6535" s="43">
        <v>1</v>
      </c>
      <c r="R6535" s="43">
        <v>642.03012214439366</v>
      </c>
      <c r="S6535" s="43">
        <v>193.76287590657978</v>
      </c>
      <c r="T6535" s="43">
        <v>6840.9364706620581</v>
      </c>
      <c r="U6535" s="43">
        <v>7676.7294687130316</v>
      </c>
      <c r="W6535" s="43">
        <v>1209.5066407513398</v>
      </c>
      <c r="X6535" s="43">
        <v>0</v>
      </c>
      <c r="Y6535" s="43">
        <v>0</v>
      </c>
      <c r="Z6535" s="43">
        <v>1209.5066407513398</v>
      </c>
      <c r="AB6535" s="43">
        <v>317.6389419114517</v>
      </c>
      <c r="AC6535" s="43">
        <v>0</v>
      </c>
      <c r="AD6535" s="43">
        <v>0</v>
      </c>
      <c r="AE6535" s="43">
        <v>317.6389419114517</v>
      </c>
      <c r="AG6535" s="43">
        <v>2224282.7123417137</v>
      </c>
      <c r="AH6535" s="43">
        <v>261253.43440228939</v>
      </c>
      <c r="AI6535" s="43">
        <v>0</v>
      </c>
      <c r="AJ6535" s="43">
        <v>1334083556.0280972</v>
      </c>
      <c r="AK6535" s="43">
        <v>1336307838.7404389</v>
      </c>
    </row>
    <row r="6536" spans="3:37" x14ac:dyDescent="0.2">
      <c r="C6536" s="43">
        <v>5.755111002098168E-4</v>
      </c>
      <c r="D6536" s="43">
        <v>5.8027283441302258E-2</v>
      </c>
      <c r="E6536" s="43">
        <v>6.4337726936911954</v>
      </c>
      <c r="F6536" s="43">
        <v>1.8485397649203301</v>
      </c>
      <c r="H6536" s="43">
        <v>9.6260953487470324E-5</v>
      </c>
      <c r="I6536" s="43">
        <v>9.9201282449578654E-2</v>
      </c>
      <c r="J6536" s="43">
        <v>0</v>
      </c>
      <c r="K6536" s="43">
        <v>1</v>
      </c>
      <c r="M6536" s="43">
        <v>7.8830084679706314E-3</v>
      </c>
      <c r="N6536" s="43">
        <v>4.3889290057219095E-2</v>
      </c>
      <c r="O6536" s="43">
        <v>0</v>
      </c>
      <c r="P6536" s="43">
        <v>1</v>
      </c>
      <c r="R6536" s="43">
        <v>632.30747615578184</v>
      </c>
      <c r="S6536" s="43">
        <v>180.80474281738842</v>
      </c>
      <c r="T6536" s="43">
        <v>6550.7786017297676</v>
      </c>
      <c r="U6536" s="43">
        <v>7363.8908207029381</v>
      </c>
      <c r="W6536" s="43">
        <v>4068.1225741078661</v>
      </c>
      <c r="X6536" s="43">
        <v>0</v>
      </c>
      <c r="Y6536" s="43">
        <v>0</v>
      </c>
      <c r="Z6536" s="43">
        <v>4068.1225741078661</v>
      </c>
      <c r="AB6536" s="43">
        <v>57.409569977681599</v>
      </c>
      <c r="AC6536" s="43">
        <v>0</v>
      </c>
      <c r="AD6536" s="43">
        <v>0</v>
      </c>
      <c r="AE6536" s="43">
        <v>57.409569977681599</v>
      </c>
      <c r="AG6536" s="43">
        <v>7481277.4137843661</v>
      </c>
      <c r="AH6536" s="43">
        <v>878714.47600729903</v>
      </c>
      <c r="AI6536" s="43">
        <v>0</v>
      </c>
      <c r="AJ6536" s="43">
        <v>241120193.90626273</v>
      </c>
      <c r="AK6536" s="43">
        <v>248601471.32004708</v>
      </c>
    </row>
    <row r="6537" spans="3:37" x14ac:dyDescent="0.2">
      <c r="C6537" s="43">
        <v>6.0251353404679306E-4</v>
      </c>
      <c r="D6537" s="43">
        <v>5.2422506938767169E-2</v>
      </c>
      <c r="E6537" s="43">
        <v>4.2961938606029513</v>
      </c>
      <c r="F6537" s="43">
        <v>2.7468528602343047</v>
      </c>
      <c r="H6537" s="43">
        <v>9.4319905942219506E-5</v>
      </c>
      <c r="I6537" s="43">
        <v>0.1027632610796817</v>
      </c>
      <c r="J6537" s="43">
        <v>0</v>
      </c>
      <c r="K6537" s="43">
        <v>1</v>
      </c>
      <c r="M6537" s="43">
        <v>7.8339587237892146E-3</v>
      </c>
      <c r="N6537" s="43">
        <v>4.4015271960742446E-2</v>
      </c>
      <c r="O6537" s="43">
        <v>0</v>
      </c>
      <c r="P6537" s="43">
        <v>1</v>
      </c>
      <c r="R6537" s="43">
        <v>598.03550065144179</v>
      </c>
      <c r="S6537" s="43">
        <v>183.520088273798</v>
      </c>
      <c r="T6537" s="43">
        <v>6528.7049390114989</v>
      </c>
      <c r="U6537" s="43">
        <v>7310.260527936739</v>
      </c>
      <c r="W6537" s="43">
        <v>2569.2764463213366</v>
      </c>
      <c r="X6537" s="43">
        <v>0</v>
      </c>
      <c r="Y6537" s="43">
        <v>0</v>
      </c>
      <c r="Z6537" s="43">
        <v>2569.2764463213366</v>
      </c>
      <c r="AB6537" s="43">
        <v>111.78076265730495</v>
      </c>
      <c r="AC6537" s="43">
        <v>0</v>
      </c>
      <c r="AD6537" s="43">
        <v>0</v>
      </c>
      <c r="AE6537" s="43">
        <v>111.78076265730495</v>
      </c>
      <c r="AG6537" s="43">
        <v>4724899.3847849378</v>
      </c>
      <c r="AH6537" s="43">
        <v>554963.71240540873</v>
      </c>
      <c r="AI6537" s="43">
        <v>0</v>
      </c>
      <c r="AJ6537" s="43">
        <v>469479203.16068077</v>
      </c>
      <c r="AK6537" s="43">
        <v>474204102.54546571</v>
      </c>
    </row>
    <row r="6538" spans="3:37" x14ac:dyDescent="0.2">
      <c r="C6538" s="43">
        <v>5.9463110761093186E-4</v>
      </c>
      <c r="D6538" s="43">
        <v>5.34272027400726E-2</v>
      </c>
      <c r="E6538" s="43">
        <v>2.1967695843640791</v>
      </c>
      <c r="F6538" s="43">
        <v>4.6884560299828753</v>
      </c>
      <c r="H6538" s="43">
        <v>8.9610960964882746E-5</v>
      </c>
      <c r="I6538" s="43">
        <v>0.10823489922278062</v>
      </c>
      <c r="J6538" s="43">
        <v>0</v>
      </c>
      <c r="K6538" s="43">
        <v>1</v>
      </c>
      <c r="M6538" s="43">
        <v>7.8061207484385583E-3</v>
      </c>
      <c r="N6538" s="43">
        <v>4.6518251821460743E-2</v>
      </c>
      <c r="O6538" s="43">
        <v>0</v>
      </c>
      <c r="P6538" s="43">
        <v>1</v>
      </c>
      <c r="R6538" s="43">
        <v>601.52327263081611</v>
      </c>
      <c r="S6538" s="43">
        <v>183.64149705678847</v>
      </c>
      <c r="T6538" s="43">
        <v>6875.4483357794716</v>
      </c>
      <c r="U6538" s="43">
        <v>7660.6131054670759</v>
      </c>
      <c r="W6538" s="43">
        <v>1321.4080296025186</v>
      </c>
      <c r="X6538" s="43">
        <v>0</v>
      </c>
      <c r="Y6538" s="43">
        <v>0</v>
      </c>
      <c r="Z6538" s="43">
        <v>1321.4080296025186</v>
      </c>
      <c r="AB6538" s="43">
        <v>237.40005920578784</v>
      </c>
      <c r="AC6538" s="43">
        <v>0</v>
      </c>
      <c r="AD6538" s="43">
        <v>0</v>
      </c>
      <c r="AE6538" s="43">
        <v>237.40005920578784</v>
      </c>
      <c r="AG6538" s="43">
        <v>2430069.3664390319</v>
      </c>
      <c r="AH6538" s="43">
        <v>285424.134394144</v>
      </c>
      <c r="AI6538" s="43">
        <v>0</v>
      </c>
      <c r="AJ6538" s="43">
        <v>997080248.66430891</v>
      </c>
      <c r="AK6538" s="43">
        <v>999510318.03074789</v>
      </c>
    </row>
    <row r="6539" spans="3:37" x14ac:dyDescent="0.2">
      <c r="C6539" s="43">
        <v>6.0295750641743955E-4</v>
      </c>
      <c r="D6539" s="43">
        <v>5.7418391375820499E-2</v>
      </c>
      <c r="E6539" s="43">
        <v>4.2298629384970559</v>
      </c>
      <c r="F6539" s="43">
        <v>3.857919087051934</v>
      </c>
      <c r="H6539" s="43">
        <v>9.4705705537156959E-5</v>
      </c>
      <c r="I6539" s="43">
        <v>8.0867330770722695E-2</v>
      </c>
      <c r="J6539" s="43">
        <v>0</v>
      </c>
      <c r="K6539" s="43">
        <v>1</v>
      </c>
      <c r="M6539" s="43">
        <v>7.8605064069394714E-3</v>
      </c>
      <c r="N6539" s="43">
        <v>4.6369234667842485E-2</v>
      </c>
      <c r="O6539" s="43">
        <v>0</v>
      </c>
      <c r="P6539" s="43">
        <v>1</v>
      </c>
      <c r="R6539" s="43">
        <v>655.51117553713482</v>
      </c>
      <c r="S6539" s="43">
        <v>145.00788725278463</v>
      </c>
      <c r="T6539" s="43">
        <v>6901.1716036690223</v>
      </c>
      <c r="U6539" s="43">
        <v>7701.6906664589415</v>
      </c>
      <c r="W6539" s="43">
        <v>2772.7224271751643</v>
      </c>
      <c r="X6539" s="43">
        <v>0</v>
      </c>
      <c r="Y6539" s="43">
        <v>0</v>
      </c>
      <c r="Z6539" s="43">
        <v>2772.7224271751643</v>
      </c>
      <c r="AB6539" s="43">
        <v>200.45357533674687</v>
      </c>
      <c r="AC6539" s="43">
        <v>0</v>
      </c>
      <c r="AD6539" s="43">
        <v>0</v>
      </c>
      <c r="AE6539" s="43">
        <v>200.45357533674687</v>
      </c>
      <c r="AG6539" s="43">
        <v>5099036.5435751267</v>
      </c>
      <c r="AH6539" s="43">
        <v>598908.04426983546</v>
      </c>
      <c r="AI6539" s="43">
        <v>0</v>
      </c>
      <c r="AJ6539" s="43">
        <v>841905016.4143368</v>
      </c>
      <c r="AK6539" s="43">
        <v>847004052.95791197</v>
      </c>
    </row>
    <row r="6540" spans="3:37" x14ac:dyDescent="0.2">
      <c r="C6540" s="43">
        <v>5.978746580212463E-4</v>
      </c>
      <c r="D6540" s="43">
        <v>5.6565723177872673E-2</v>
      </c>
      <c r="E6540" s="43">
        <v>8.03864944852684</v>
      </c>
      <c r="F6540" s="43">
        <v>2.3677658215437538</v>
      </c>
      <c r="H6540" s="43">
        <v>8.9466778830679528E-5</v>
      </c>
      <c r="I6540" s="43">
        <v>0.10510211196236541</v>
      </c>
      <c r="J6540" s="43">
        <v>0</v>
      </c>
      <c r="K6540" s="43">
        <v>1</v>
      </c>
      <c r="M6540" s="43">
        <v>7.9100493877642952E-3</v>
      </c>
      <c r="N6540" s="43">
        <v>4.6189210832189964E-2</v>
      </c>
      <c r="O6540" s="43">
        <v>0</v>
      </c>
      <c r="P6540" s="43">
        <v>1</v>
      </c>
      <c r="R6540" s="43">
        <v>640.33296759476127</v>
      </c>
      <c r="S6540" s="43">
        <v>178.0391929771431</v>
      </c>
      <c r="T6540" s="43">
        <v>6917.7061484600672</v>
      </c>
      <c r="U6540" s="43">
        <v>7736.0783090319719</v>
      </c>
      <c r="W6540" s="43">
        <v>5147.4122568291823</v>
      </c>
      <c r="X6540" s="43">
        <v>0</v>
      </c>
      <c r="Y6540" s="43">
        <v>0</v>
      </c>
      <c r="Z6540" s="43">
        <v>5147.4122568291823</v>
      </c>
      <c r="AB6540" s="43">
        <v>93.713333580766459</v>
      </c>
      <c r="AC6540" s="43">
        <v>0</v>
      </c>
      <c r="AD6540" s="43">
        <v>0</v>
      </c>
      <c r="AE6540" s="43">
        <v>93.713333580766459</v>
      </c>
      <c r="AG6540" s="43">
        <v>9466091.1403088663</v>
      </c>
      <c r="AH6540" s="43">
        <v>1111841.0474751033</v>
      </c>
      <c r="AI6540" s="43">
        <v>0</v>
      </c>
      <c r="AJ6540" s="43">
        <v>393596001.03921914</v>
      </c>
      <c r="AK6540" s="43">
        <v>403062092.179528</v>
      </c>
    </row>
    <row r="6541" spans="3:37" x14ac:dyDescent="0.2">
      <c r="C6541" s="43">
        <v>5.9605697609608262E-4</v>
      </c>
      <c r="D6541" s="43">
        <v>5.8403796425075982E-2</v>
      </c>
      <c r="E6541" s="43">
        <v>7.1750408578298837</v>
      </c>
      <c r="F6541" s="43">
        <v>2.3026600651787072</v>
      </c>
      <c r="H6541" s="43">
        <v>9.9252101457114605E-5</v>
      </c>
      <c r="I6541" s="43">
        <v>0.15513008893623748</v>
      </c>
      <c r="J6541" s="43">
        <v>0</v>
      </c>
      <c r="K6541" s="43">
        <v>1</v>
      </c>
      <c r="M6541" s="43">
        <v>7.8643656827074304E-3</v>
      </c>
      <c r="N6541" s="43">
        <v>4.4066320865991215E-2</v>
      </c>
      <c r="O6541" s="43">
        <v>0</v>
      </c>
      <c r="P6541" s="43">
        <v>1</v>
      </c>
      <c r="R6541" s="43">
        <v>659.13022414446004</v>
      </c>
      <c r="S6541" s="43">
        <v>291.52655803333647</v>
      </c>
      <c r="T6541" s="43">
        <v>6561.6470283874478</v>
      </c>
      <c r="U6541" s="43">
        <v>7512.303810565244</v>
      </c>
      <c r="W6541" s="43">
        <v>4729.2862888670697</v>
      </c>
      <c r="X6541" s="43">
        <v>0</v>
      </c>
      <c r="Y6541" s="43">
        <v>0</v>
      </c>
      <c r="Z6541" s="43">
        <v>4729.2862888670697</v>
      </c>
      <c r="AB6541" s="43">
        <v>91.872620419744777</v>
      </c>
      <c r="AC6541" s="43">
        <v>0</v>
      </c>
      <c r="AD6541" s="43">
        <v>0</v>
      </c>
      <c r="AE6541" s="43">
        <v>91.872620419744777</v>
      </c>
      <c r="AG6541" s="43">
        <v>8697157.4852265418</v>
      </c>
      <c r="AH6541" s="43">
        <v>1021525.838395287</v>
      </c>
      <c r="AI6541" s="43">
        <v>0</v>
      </c>
      <c r="AJ6541" s="43">
        <v>385865005.76292807</v>
      </c>
      <c r="AK6541" s="43">
        <v>394562163.24815464</v>
      </c>
    </row>
    <row r="6542" spans="3:37" x14ac:dyDescent="0.2">
      <c r="C6542" s="43">
        <v>6.147526612764187E-4</v>
      </c>
      <c r="D6542" s="43">
        <v>6.2839479413391075E-2</v>
      </c>
      <c r="E6542" s="43">
        <v>3.0756777134306139</v>
      </c>
      <c r="F6542" s="43">
        <v>1.3226240916093472</v>
      </c>
      <c r="H6542" s="43">
        <v>8.7946622982457032E-5</v>
      </c>
      <c r="I6542" s="43">
        <v>0.11766780029973689</v>
      </c>
      <c r="J6542" s="43">
        <v>0</v>
      </c>
      <c r="K6542" s="43">
        <v>1</v>
      </c>
      <c r="M6542" s="43">
        <v>7.7888920062687802E-3</v>
      </c>
      <c r="N6542" s="43">
        <v>4.5176809423079813E-2</v>
      </c>
      <c r="O6542" s="43">
        <v>0</v>
      </c>
      <c r="P6542" s="43">
        <v>1</v>
      </c>
      <c r="R6542" s="43">
        <v>731.43437819415885</v>
      </c>
      <c r="S6542" s="43">
        <v>195.9382276783551</v>
      </c>
      <c r="T6542" s="43">
        <v>6662.4446047731808</v>
      </c>
      <c r="U6542" s="43">
        <v>7589.817210645695</v>
      </c>
      <c r="W6542" s="43">
        <v>2249.6564158487536</v>
      </c>
      <c r="X6542" s="43">
        <v>0</v>
      </c>
      <c r="Y6542" s="43">
        <v>0</v>
      </c>
      <c r="Z6542" s="43">
        <v>2249.6564158487536</v>
      </c>
      <c r="AB6542" s="43">
        <v>25.249683646530993</v>
      </c>
      <c r="AC6542" s="43">
        <v>0</v>
      </c>
      <c r="AD6542" s="43">
        <v>0</v>
      </c>
      <c r="AE6542" s="43">
        <v>25.249683646530993</v>
      </c>
      <c r="AG6542" s="43">
        <v>4137118.1487458576</v>
      </c>
      <c r="AH6542" s="43">
        <v>485925.78582333075</v>
      </c>
      <c r="AI6542" s="43">
        <v>0</v>
      </c>
      <c r="AJ6542" s="43">
        <v>106048671.31543018</v>
      </c>
      <c r="AK6542" s="43">
        <v>110185789.46417604</v>
      </c>
    </row>
    <row r="6543" spans="3:37" x14ac:dyDescent="0.2">
      <c r="C6543" s="43">
        <v>5.9742097946944813E-4</v>
      </c>
      <c r="D6543" s="43">
        <v>6.0320878871286232E-2</v>
      </c>
      <c r="E6543" s="43">
        <v>11.681087779380945</v>
      </c>
      <c r="F6543" s="43">
        <v>2.8245864756142418</v>
      </c>
      <c r="H6543" s="43">
        <v>8.3949372818957108E-5</v>
      </c>
      <c r="I6543" s="43">
        <v>8.6307928205967555E-2</v>
      </c>
      <c r="J6543" s="43">
        <v>0</v>
      </c>
      <c r="K6543" s="43">
        <v>1</v>
      </c>
      <c r="M6543" s="43">
        <v>7.8857239374017229E-3</v>
      </c>
      <c r="N6543" s="43">
        <v>4.7834456796620461E-2</v>
      </c>
      <c r="O6543" s="43">
        <v>0</v>
      </c>
      <c r="P6543" s="43">
        <v>1</v>
      </c>
      <c r="R6543" s="43">
        <v>682.32377295360243</v>
      </c>
      <c r="S6543" s="43">
        <v>137.18622963651168</v>
      </c>
      <c r="T6543" s="43">
        <v>7142.0812836950663</v>
      </c>
      <c r="U6543" s="43">
        <v>7961.5912862851801</v>
      </c>
      <c r="W6543" s="43">
        <v>7970.2838858294244</v>
      </c>
      <c r="X6543" s="43">
        <v>0</v>
      </c>
      <c r="Y6543" s="43">
        <v>0</v>
      </c>
      <c r="Z6543" s="43">
        <v>7970.2838858294244</v>
      </c>
      <c r="AB6543" s="43">
        <v>133.21058390897116</v>
      </c>
      <c r="AC6543" s="43">
        <v>0</v>
      </c>
      <c r="AD6543" s="43">
        <v>0</v>
      </c>
      <c r="AE6543" s="43">
        <v>133.21058390897116</v>
      </c>
      <c r="AG6543" s="43">
        <v>14657352.066040311</v>
      </c>
      <c r="AH6543" s="43">
        <v>1721581.3193391557</v>
      </c>
      <c r="AI6543" s="43">
        <v>0</v>
      </c>
      <c r="AJ6543" s="43">
        <v>559484452.41767883</v>
      </c>
      <c r="AK6543" s="43">
        <v>574141804.48371911</v>
      </c>
    </row>
    <row r="6544" spans="3:37" x14ac:dyDescent="0.2">
      <c r="C6544" s="43">
        <v>5.9794781654398373E-4</v>
      </c>
      <c r="D6544" s="43">
        <v>5.1416808266500719E-2</v>
      </c>
      <c r="E6544" s="43">
        <v>5.0848854998499373</v>
      </c>
      <c r="F6544" s="43">
        <v>1.7440607663783272</v>
      </c>
      <c r="H6544" s="43">
        <v>9.706508042417461E-5</v>
      </c>
      <c r="I6544" s="43">
        <v>0.10360317233512584</v>
      </c>
      <c r="J6544" s="43">
        <v>0</v>
      </c>
      <c r="K6544" s="43">
        <v>1</v>
      </c>
      <c r="M6544" s="43">
        <v>7.8912834389310849E-3</v>
      </c>
      <c r="N6544" s="43">
        <v>4.6105207865464126E-2</v>
      </c>
      <c r="O6544" s="43">
        <v>0</v>
      </c>
      <c r="P6544" s="43">
        <v>1</v>
      </c>
      <c r="R6544" s="43">
        <v>582.11765499206388</v>
      </c>
      <c r="S6544" s="43">
        <v>190.40504232643966</v>
      </c>
      <c r="T6544" s="43">
        <v>6888.7432708907363</v>
      </c>
      <c r="U6544" s="43">
        <v>7661.2659682092399</v>
      </c>
      <c r="W6544" s="43">
        <v>2960.0016230757942</v>
      </c>
      <c r="X6544" s="43">
        <v>0</v>
      </c>
      <c r="Y6544" s="43">
        <v>0</v>
      </c>
      <c r="Z6544" s="43">
        <v>2960.0016230757942</v>
      </c>
      <c r="AB6544" s="43">
        <v>46.345007209045214</v>
      </c>
      <c r="AC6544" s="43">
        <v>0</v>
      </c>
      <c r="AD6544" s="43">
        <v>0</v>
      </c>
      <c r="AE6544" s="43">
        <v>46.345007209045214</v>
      </c>
      <c r="AG6544" s="43">
        <v>5443442.9848363856</v>
      </c>
      <c r="AH6544" s="43">
        <v>639360.3505843716</v>
      </c>
      <c r="AI6544" s="43">
        <v>0</v>
      </c>
      <c r="AJ6544" s="43">
        <v>194649030.27798989</v>
      </c>
      <c r="AK6544" s="43">
        <v>200092473.26282629</v>
      </c>
    </row>
    <row r="6545" spans="3:37" x14ac:dyDescent="0.2">
      <c r="C6545" s="43">
        <v>6.0537541927826045E-4</v>
      </c>
      <c r="D6545" s="43">
        <v>4.7785404161414947E-2</v>
      </c>
      <c r="E6545" s="43">
        <v>9.3483035266029866</v>
      </c>
      <c r="F6545" s="43">
        <v>3.5327194968780349</v>
      </c>
      <c r="H6545" s="43">
        <v>9.2997238587466668E-5</v>
      </c>
      <c r="I6545" s="43">
        <v>9.5653986367815025E-2</v>
      </c>
      <c r="J6545" s="43">
        <v>0</v>
      </c>
      <c r="K6545" s="43">
        <v>1</v>
      </c>
      <c r="M6545" s="43">
        <v>7.792996090197902E-3</v>
      </c>
      <c r="N6545" s="43">
        <v>4.5971851498594729E-2</v>
      </c>
      <c r="O6545" s="43">
        <v>0</v>
      </c>
      <c r="P6545" s="43">
        <v>1</v>
      </c>
      <c r="R6545" s="43">
        <v>547.7248173131029</v>
      </c>
      <c r="S6545" s="43">
        <v>168.42846851463165</v>
      </c>
      <c r="T6545" s="43">
        <v>6783.2656624732499</v>
      </c>
      <c r="U6545" s="43">
        <v>7499.4189483009841</v>
      </c>
      <c r="W6545" s="43">
        <v>5120.2978412960565</v>
      </c>
      <c r="X6545" s="43">
        <v>0</v>
      </c>
      <c r="Y6545" s="43">
        <v>0</v>
      </c>
      <c r="Z6545" s="43">
        <v>5120.2978412960565</v>
      </c>
      <c r="AB6545" s="43">
        <v>148.43396563941556</v>
      </c>
      <c r="AC6545" s="43">
        <v>0</v>
      </c>
      <c r="AD6545" s="43">
        <v>0</v>
      </c>
      <c r="AE6545" s="43">
        <v>148.43396563941556</v>
      </c>
      <c r="AG6545" s="43">
        <v>9416227.7301434483</v>
      </c>
      <c r="AH6545" s="43">
        <v>1105984.3337199483</v>
      </c>
      <c r="AI6545" s="43">
        <v>0</v>
      </c>
      <c r="AJ6545" s="43">
        <v>623422655.68554533</v>
      </c>
      <c r="AK6545" s="43">
        <v>632838883.41568875</v>
      </c>
    </row>
    <row r="6546" spans="3:37" x14ac:dyDescent="0.2">
      <c r="C6546" s="43">
        <v>5.9771243811579497E-4</v>
      </c>
      <c r="D6546" s="43">
        <v>5.04265570254969E-2</v>
      </c>
      <c r="E6546" s="43">
        <v>5.8824906732668758</v>
      </c>
      <c r="F6546" s="43">
        <v>5.3290142922512187</v>
      </c>
      <c r="H6546" s="43">
        <v>7.7110373827722763E-5</v>
      </c>
      <c r="I6546" s="43">
        <v>0.11208343334218673</v>
      </c>
      <c r="J6546" s="43">
        <v>0</v>
      </c>
      <c r="K6546" s="43">
        <v>1</v>
      </c>
      <c r="M6546" s="43">
        <v>7.8181052770854159E-3</v>
      </c>
      <c r="N6546" s="43">
        <v>4.5273222905158686E-2</v>
      </c>
      <c r="O6546" s="43">
        <v>0</v>
      </c>
      <c r="P6546" s="43">
        <v>1</v>
      </c>
      <c r="R6546" s="43">
        <v>570.68174826160089</v>
      </c>
      <c r="S6546" s="43">
        <v>163.64268895393855</v>
      </c>
      <c r="T6546" s="43">
        <v>6701.7048808924619</v>
      </c>
      <c r="U6546" s="43">
        <v>7436.0293181080015</v>
      </c>
      <c r="W6546" s="43">
        <v>3357.0300615525025</v>
      </c>
      <c r="X6546" s="43">
        <v>0</v>
      </c>
      <c r="Y6546" s="43">
        <v>0</v>
      </c>
      <c r="Z6546" s="43">
        <v>3357.0300615525025</v>
      </c>
      <c r="AB6546" s="43">
        <v>264.34237056699789</v>
      </c>
      <c r="AC6546" s="43">
        <v>0</v>
      </c>
      <c r="AD6546" s="43">
        <v>0</v>
      </c>
      <c r="AE6546" s="43">
        <v>264.34237056699789</v>
      </c>
      <c r="AG6546" s="43">
        <v>6173578.2831950523</v>
      </c>
      <c r="AH6546" s="43">
        <v>725118.49329534057</v>
      </c>
      <c r="AI6546" s="43">
        <v>0</v>
      </c>
      <c r="AJ6546" s="43">
        <v>1110237956.381391</v>
      </c>
      <c r="AK6546" s="43">
        <v>1116411534.6645861</v>
      </c>
    </row>
    <row r="6547" spans="3:37" x14ac:dyDescent="0.2">
      <c r="C6547" s="43">
        <v>6.0445230231048405E-4</v>
      </c>
      <c r="D6547" s="43">
        <v>5.3703935635364138E-2</v>
      </c>
      <c r="E6547" s="43">
        <v>6.1128517041528632</v>
      </c>
      <c r="F6547" s="43">
        <v>9.0795900979479818</v>
      </c>
      <c r="H6547" s="43">
        <v>9.7759116833850968E-5</v>
      </c>
      <c r="I6547" s="43">
        <v>8.7513866266221513E-2</v>
      </c>
      <c r="J6547" s="43">
        <v>0</v>
      </c>
      <c r="K6547" s="43">
        <v>1</v>
      </c>
      <c r="M6547" s="43">
        <v>7.8889214843380628E-3</v>
      </c>
      <c r="N6547" s="43">
        <v>4.3062209567547048E-2</v>
      </c>
      <c r="O6547" s="43">
        <v>0</v>
      </c>
      <c r="P6547" s="43">
        <v>1</v>
      </c>
      <c r="R6547" s="43">
        <v>614.62542636316471</v>
      </c>
      <c r="S6547" s="43">
        <v>161.98563889485411</v>
      </c>
      <c r="T6547" s="43">
        <v>6432.1522644347579</v>
      </c>
      <c r="U6547" s="43">
        <v>7208.763329692777</v>
      </c>
      <c r="W6547" s="43">
        <v>3757.1140849597514</v>
      </c>
      <c r="X6547" s="43">
        <v>0</v>
      </c>
      <c r="Y6547" s="43">
        <v>0</v>
      </c>
      <c r="Z6547" s="43">
        <v>3757.1140849597514</v>
      </c>
      <c r="AB6547" s="43">
        <v>531.3536014406244</v>
      </c>
      <c r="AC6547" s="43">
        <v>0</v>
      </c>
      <c r="AD6547" s="43">
        <v>0</v>
      </c>
      <c r="AE6547" s="43">
        <v>531.3536014406244</v>
      </c>
      <c r="AG6547" s="43">
        <v>6909332.8022409827</v>
      </c>
      <c r="AH6547" s="43">
        <v>811536.64235130628</v>
      </c>
      <c r="AI6547" s="43">
        <v>0</v>
      </c>
      <c r="AJ6547" s="43">
        <v>2231685126.0506225</v>
      </c>
      <c r="AK6547" s="43">
        <v>2238594458.8528633</v>
      </c>
    </row>
    <row r="6548" spans="3:37" x14ac:dyDescent="0.2">
      <c r="C6548" s="43">
        <v>6.2129503284769072E-4</v>
      </c>
      <c r="D6548" s="43">
        <v>4.9061968511452267E-2</v>
      </c>
      <c r="E6548" s="43">
        <v>5.7963108830573029</v>
      </c>
      <c r="F6548" s="43">
        <v>1.4146201066901389</v>
      </c>
      <c r="H6548" s="43">
        <v>8.6913820488704145E-5</v>
      </c>
      <c r="I6548" s="43">
        <v>0.11051616048610358</v>
      </c>
      <c r="J6548" s="43">
        <v>0</v>
      </c>
      <c r="K6548" s="43">
        <v>1</v>
      </c>
      <c r="M6548" s="43">
        <v>7.9198675032116084E-3</v>
      </c>
      <c r="N6548" s="43">
        <v>4.4495384036598057E-2</v>
      </c>
      <c r="O6548" s="43">
        <v>0</v>
      </c>
      <c r="P6548" s="43">
        <v>1</v>
      </c>
      <c r="R6548" s="43">
        <v>577.14538023570583</v>
      </c>
      <c r="S6548" s="43">
        <v>181.86829774379351</v>
      </c>
      <c r="T6548" s="43">
        <v>6672.295137372188</v>
      </c>
      <c r="U6548" s="43">
        <v>7431.3088153516874</v>
      </c>
      <c r="W6548" s="43">
        <v>3345.3140485664671</v>
      </c>
      <c r="X6548" s="43">
        <v>0</v>
      </c>
      <c r="Y6548" s="43">
        <v>0</v>
      </c>
      <c r="Z6548" s="43">
        <v>3345.3140485664671</v>
      </c>
      <c r="AB6548" s="43">
        <v>25.604680466808261</v>
      </c>
      <c r="AC6548" s="43">
        <v>0</v>
      </c>
      <c r="AD6548" s="43">
        <v>0</v>
      </c>
      <c r="AE6548" s="43">
        <v>25.604680466808261</v>
      </c>
      <c r="AG6548" s="43">
        <v>6152032.5353137329</v>
      </c>
      <c r="AH6548" s="43">
        <v>722587.83449035685</v>
      </c>
      <c r="AI6548" s="43">
        <v>0</v>
      </c>
      <c r="AJ6548" s="43">
        <v>107539657.9605947</v>
      </c>
      <c r="AK6548" s="43">
        <v>113691690.49590844</v>
      </c>
    </row>
    <row r="6549" spans="3:37" x14ac:dyDescent="0.2">
      <c r="C6549" s="43">
        <v>6.2154503144951079E-4</v>
      </c>
      <c r="D6549" s="43">
        <v>5.7511278457605397E-2</v>
      </c>
      <c r="E6549" s="43">
        <v>7.7124849565721192</v>
      </c>
      <c r="F6549" s="43">
        <v>3.006589012685704</v>
      </c>
      <c r="H6549" s="43">
        <v>8.3508304415408382E-5</v>
      </c>
      <c r="I6549" s="43">
        <v>8.3044159501344805E-2</v>
      </c>
      <c r="J6549" s="43">
        <v>0</v>
      </c>
      <c r="K6549" s="43">
        <v>1</v>
      </c>
      <c r="M6549" s="43">
        <v>7.7535061271845089E-3</v>
      </c>
      <c r="N6549" s="43">
        <v>4.4646086347315393E-2</v>
      </c>
      <c r="O6549" s="43">
        <v>0</v>
      </c>
      <c r="P6549" s="43">
        <v>1</v>
      </c>
      <c r="R6549" s="43">
        <v>676.81191211612065</v>
      </c>
      <c r="S6549" s="43">
        <v>131.30496020083763</v>
      </c>
      <c r="T6549" s="43">
        <v>6554.263572458437</v>
      </c>
      <c r="U6549" s="43">
        <v>7362.3804447753955</v>
      </c>
      <c r="W6549" s="43">
        <v>5219.9016906243914</v>
      </c>
      <c r="X6549" s="43">
        <v>0</v>
      </c>
      <c r="Y6549" s="43">
        <v>0</v>
      </c>
      <c r="Z6549" s="43">
        <v>5219.9016906243914</v>
      </c>
      <c r="AB6549" s="43">
        <v>145.31491807625008</v>
      </c>
      <c r="AC6549" s="43">
        <v>0</v>
      </c>
      <c r="AD6549" s="43">
        <v>0</v>
      </c>
      <c r="AE6549" s="43">
        <v>145.31491807625008</v>
      </c>
      <c r="AG6549" s="43">
        <v>9599399.209058255</v>
      </c>
      <c r="AH6549" s="43">
        <v>1127498.7651748685</v>
      </c>
      <c r="AI6549" s="43">
        <v>0</v>
      </c>
      <c r="AJ6549" s="43">
        <v>610322655.9202503</v>
      </c>
      <c r="AK6549" s="43">
        <v>619922055.12930858</v>
      </c>
    </row>
    <row r="6550" spans="3:37" x14ac:dyDescent="0.2">
      <c r="C6550" s="43">
        <v>5.8348692252630408E-4</v>
      </c>
      <c r="D6550" s="43">
        <v>5.0807624046369133E-2</v>
      </c>
      <c r="E6550" s="43">
        <v>9.7738577542929548</v>
      </c>
      <c r="F6550" s="43">
        <v>0.85644392314589091</v>
      </c>
      <c r="H6550" s="43">
        <v>9.6448951075522871E-5</v>
      </c>
      <c r="I6550" s="43">
        <v>6.0737658457359803E-2</v>
      </c>
      <c r="J6550" s="43">
        <v>0</v>
      </c>
      <c r="K6550" s="43">
        <v>1</v>
      </c>
      <c r="M6550" s="43">
        <v>7.865418891871645E-3</v>
      </c>
      <c r="N6550" s="43">
        <v>4.5739094502096456E-2</v>
      </c>
      <c r="O6550" s="43">
        <v>0</v>
      </c>
      <c r="P6550" s="43">
        <v>1</v>
      </c>
      <c r="R6550" s="43">
        <v>561.30949116118256</v>
      </c>
      <c r="S6550" s="43">
        <v>110.91695202328484</v>
      </c>
      <c r="T6550" s="43">
        <v>6811.6416507763506</v>
      </c>
      <c r="U6550" s="43">
        <v>7483.8680939608184</v>
      </c>
      <c r="W6550" s="43">
        <v>5486.1591227439567</v>
      </c>
      <c r="X6550" s="43">
        <v>0</v>
      </c>
      <c r="Y6550" s="43">
        <v>0</v>
      </c>
      <c r="Z6550" s="43">
        <v>5486.1591227439567</v>
      </c>
      <c r="AB6550" s="43">
        <v>-8.6219945643720859</v>
      </c>
      <c r="AC6550" s="43">
        <v>0</v>
      </c>
      <c r="AD6550" s="43">
        <v>0</v>
      </c>
      <c r="AE6550" s="43">
        <v>-8.6219945643720859</v>
      </c>
      <c r="AG6550" s="43">
        <v>10089046.626726136</v>
      </c>
      <c r="AH6550" s="43">
        <v>1185010.3705126946</v>
      </c>
      <c r="AI6550" s="43">
        <v>0</v>
      </c>
      <c r="AJ6550" s="43">
        <v>0</v>
      </c>
      <c r="AK6550" s="43">
        <v>10089046.626726136</v>
      </c>
    </row>
    <row r="6551" spans="3:37" x14ac:dyDescent="0.2">
      <c r="C6551" s="43">
        <v>5.9211793566070513E-4</v>
      </c>
      <c r="D6551" s="43">
        <v>5.4180873394953276E-2</v>
      </c>
      <c r="E6551" s="43">
        <v>4.2605537941874072</v>
      </c>
      <c r="F6551" s="43">
        <v>1.3816373753962585</v>
      </c>
      <c r="H6551" s="43">
        <v>8.6462507781267337E-5</v>
      </c>
      <c r="I6551" s="43">
        <v>8.9716801202149879E-2</v>
      </c>
      <c r="J6551" s="43">
        <v>0</v>
      </c>
      <c r="K6551" s="43">
        <v>1</v>
      </c>
      <c r="M6551" s="43">
        <v>7.8306140407128615E-3</v>
      </c>
      <c r="N6551" s="43">
        <v>4.5000035778882702E-2</v>
      </c>
      <c r="O6551" s="43">
        <v>0</v>
      </c>
      <c r="P6551" s="43">
        <v>1</v>
      </c>
      <c r="R6551" s="43">
        <v>607.430494415505</v>
      </c>
      <c r="S6551" s="43">
        <v>146.87368160391929</v>
      </c>
      <c r="T6551" s="43">
        <v>6671.9233858591215</v>
      </c>
      <c r="U6551" s="43">
        <v>7426.2275618785461</v>
      </c>
      <c r="W6551" s="43">
        <v>2587.9902976871126</v>
      </c>
      <c r="X6551" s="43">
        <v>0</v>
      </c>
      <c r="Y6551" s="43">
        <v>0</v>
      </c>
      <c r="Z6551" s="43">
        <v>2587.9902976871126</v>
      </c>
      <c r="AB6551" s="43">
        <v>24.804545219809189</v>
      </c>
      <c r="AC6551" s="43">
        <v>0</v>
      </c>
      <c r="AD6551" s="43">
        <v>0</v>
      </c>
      <c r="AE6551" s="43">
        <v>24.804545219809189</v>
      </c>
      <c r="AG6551" s="43">
        <v>4759314.1574466005</v>
      </c>
      <c r="AH6551" s="43">
        <v>559005.90430041635</v>
      </c>
      <c r="AI6551" s="43">
        <v>0</v>
      </c>
      <c r="AJ6551" s="43">
        <v>104179089.9231986</v>
      </c>
      <c r="AK6551" s="43">
        <v>108938404.0806452</v>
      </c>
    </row>
    <row r="6552" spans="3:37" x14ac:dyDescent="0.2">
      <c r="C6552" s="43">
        <v>6.1725018816538579E-4</v>
      </c>
      <c r="D6552" s="43">
        <v>5.6625021842729661E-2</v>
      </c>
      <c r="E6552" s="43">
        <v>5.490301119399537</v>
      </c>
      <c r="F6552" s="43">
        <v>1.458382318090258</v>
      </c>
      <c r="H6552" s="43">
        <v>8.7577040545284082E-5</v>
      </c>
      <c r="I6552" s="43">
        <v>7.8969979751801714E-2</v>
      </c>
      <c r="J6552" s="43">
        <v>0</v>
      </c>
      <c r="K6552" s="43">
        <v>1</v>
      </c>
      <c r="M6552" s="43">
        <v>7.8827388473865501E-3</v>
      </c>
      <c r="N6552" s="43">
        <v>4.637300897962926E-2</v>
      </c>
      <c r="O6552" s="43">
        <v>0</v>
      </c>
      <c r="P6552" s="43">
        <v>1</v>
      </c>
      <c r="R6552" s="43">
        <v>661.77748320302385</v>
      </c>
      <c r="S6552" s="43">
        <v>130.94673208326569</v>
      </c>
      <c r="T6552" s="43">
        <v>6921.2540106472898</v>
      </c>
      <c r="U6552" s="43">
        <v>7713.9782259335789</v>
      </c>
      <c r="W6552" s="43">
        <v>3633.3576568229701</v>
      </c>
      <c r="X6552" s="43">
        <v>0</v>
      </c>
      <c r="Y6552" s="43">
        <v>0</v>
      </c>
      <c r="Z6552" s="43">
        <v>3633.3576568229701</v>
      </c>
      <c r="AB6552" s="43">
        <v>32.458139358727657</v>
      </c>
      <c r="AC6552" s="43">
        <v>0</v>
      </c>
      <c r="AD6552" s="43">
        <v>0</v>
      </c>
      <c r="AE6552" s="43">
        <v>32.458139358727657</v>
      </c>
      <c r="AG6552" s="43">
        <v>6681744.7308974415</v>
      </c>
      <c r="AH6552" s="43">
        <v>784805.25387376151</v>
      </c>
      <c r="AI6552" s="43">
        <v>0</v>
      </c>
      <c r="AJ6552" s="43">
        <v>136324185.30665615</v>
      </c>
      <c r="AK6552" s="43">
        <v>143005930.03755361</v>
      </c>
    </row>
    <row r="6553" spans="3:37" x14ac:dyDescent="0.2">
      <c r="C6553" s="43">
        <v>6.1536876096524029E-4</v>
      </c>
      <c r="D6553" s="43">
        <v>5.4222631655776392E-2</v>
      </c>
      <c r="E6553" s="43">
        <v>3.3200368782027994</v>
      </c>
      <c r="F6553" s="43">
        <v>6.1767516788582491</v>
      </c>
      <c r="H6553" s="43">
        <v>8.3620186571031792E-5</v>
      </c>
      <c r="I6553" s="43">
        <v>0.10454689586413546</v>
      </c>
      <c r="J6553" s="43">
        <v>0</v>
      </c>
      <c r="K6553" s="43">
        <v>1</v>
      </c>
      <c r="M6553" s="43">
        <v>7.8923140942444014E-3</v>
      </c>
      <c r="N6553" s="43">
        <v>4.542239657616759E-2</v>
      </c>
      <c r="O6553" s="43">
        <v>0</v>
      </c>
      <c r="P6553" s="43">
        <v>1</v>
      </c>
      <c r="R6553" s="43">
        <v>631.76914320605783</v>
      </c>
      <c r="S6553" s="43">
        <v>165.52540057216319</v>
      </c>
      <c r="T6553" s="43">
        <v>6787.608396990775</v>
      </c>
      <c r="U6553" s="43">
        <v>7584.9029407689959</v>
      </c>
      <c r="W6553" s="43">
        <v>2097.4968539546976</v>
      </c>
      <c r="X6553" s="43">
        <v>0</v>
      </c>
      <c r="Y6553" s="43">
        <v>0</v>
      </c>
      <c r="Z6553" s="43">
        <v>2097.4968539546976</v>
      </c>
      <c r="AB6553" s="43">
        <v>349.94478108347931</v>
      </c>
      <c r="AC6553" s="43">
        <v>0</v>
      </c>
      <c r="AD6553" s="43">
        <v>0</v>
      </c>
      <c r="AE6553" s="43">
        <v>349.94478108347931</v>
      </c>
      <c r="AG6553" s="43">
        <v>3857296.7144226888</v>
      </c>
      <c r="AH6553" s="43">
        <v>453059.3204542147</v>
      </c>
      <c r="AI6553" s="43">
        <v>0</v>
      </c>
      <c r="AJ6553" s="43">
        <v>1469768080.5506132</v>
      </c>
      <c r="AK6553" s="43">
        <v>1473625377.2650359</v>
      </c>
    </row>
    <row r="6554" spans="3:37" x14ac:dyDescent="0.2">
      <c r="C6554" s="43">
        <v>6.3808789791963694E-4</v>
      </c>
      <c r="D6554" s="43">
        <v>5.8506575069424249E-2</v>
      </c>
      <c r="E6554" s="43">
        <v>1.8716308089796534</v>
      </c>
      <c r="F6554" s="43">
        <v>2.2191531763879984</v>
      </c>
      <c r="H6554" s="43">
        <v>8.8595095769844842E-5</v>
      </c>
      <c r="I6554" s="43">
        <v>0.11679943211056387</v>
      </c>
      <c r="J6554" s="43">
        <v>0</v>
      </c>
      <c r="K6554" s="43">
        <v>1</v>
      </c>
      <c r="M6554" s="43">
        <v>7.8651307612785937E-3</v>
      </c>
      <c r="N6554" s="43">
        <v>4.6302633914854119E-2</v>
      </c>
      <c r="O6554" s="43">
        <v>0</v>
      </c>
      <c r="P6554" s="43">
        <v>1</v>
      </c>
      <c r="R6554" s="43">
        <v>706.85047823496598</v>
      </c>
      <c r="S6554" s="43">
        <v>195.92632204661493</v>
      </c>
      <c r="T6554" s="43">
        <v>6895.3135024649637</v>
      </c>
      <c r="U6554" s="43">
        <v>7798.0903027465447</v>
      </c>
      <c r="W6554" s="43">
        <v>1322.9631324065642</v>
      </c>
      <c r="X6554" s="43">
        <v>0</v>
      </c>
      <c r="Y6554" s="43">
        <v>0</v>
      </c>
      <c r="Z6554" s="43">
        <v>1322.9631324065642</v>
      </c>
      <c r="AB6554" s="43">
        <v>92.208213617554208</v>
      </c>
      <c r="AC6554" s="43">
        <v>0</v>
      </c>
      <c r="AD6554" s="43">
        <v>0</v>
      </c>
      <c r="AE6554" s="43">
        <v>92.208213617554208</v>
      </c>
      <c r="AG6554" s="43">
        <v>2432929.2004956715</v>
      </c>
      <c r="AH6554" s="43">
        <v>285760.03659981786</v>
      </c>
      <c r="AI6554" s="43">
        <v>0</v>
      </c>
      <c r="AJ6554" s="43">
        <v>387274497.19372767</v>
      </c>
      <c r="AK6554" s="43">
        <v>389707426.39422333</v>
      </c>
    </row>
    <row r="6555" spans="3:37" x14ac:dyDescent="0.2">
      <c r="C6555" s="43">
        <v>6.1735520068639804E-4</v>
      </c>
      <c r="D6555" s="43">
        <v>5.4048570111437086E-2</v>
      </c>
      <c r="E6555" s="43">
        <v>1.5028363406814189</v>
      </c>
      <c r="F6555" s="43">
        <v>5.3652094407830626</v>
      </c>
      <c r="H6555" s="43">
        <v>8.7155089228753402E-5</v>
      </c>
      <c r="I6555" s="43">
        <v>0.10828493524782268</v>
      </c>
      <c r="J6555" s="43">
        <v>0</v>
      </c>
      <c r="K6555" s="43">
        <v>1</v>
      </c>
      <c r="M6555" s="43">
        <v>7.8609066207040446E-3</v>
      </c>
      <c r="N6555" s="43">
        <v>4.6461087227116504E-2</v>
      </c>
      <c r="O6555" s="43">
        <v>0</v>
      </c>
      <c r="P6555" s="43">
        <v>1</v>
      </c>
      <c r="R6555" s="43">
        <v>631.77391816525756</v>
      </c>
      <c r="S6555" s="43">
        <v>178.69120018864047</v>
      </c>
      <c r="T6555" s="43">
        <v>6915.1941618857591</v>
      </c>
      <c r="U6555" s="43">
        <v>7725.6592802396572</v>
      </c>
      <c r="W6555" s="43">
        <v>949.45280331343793</v>
      </c>
      <c r="X6555" s="43">
        <v>0</v>
      </c>
      <c r="Y6555" s="43">
        <v>0</v>
      </c>
      <c r="Z6555" s="43">
        <v>949.45280331343793</v>
      </c>
      <c r="AB6555" s="43">
        <v>295.08732550565725</v>
      </c>
      <c r="AC6555" s="43">
        <v>0</v>
      </c>
      <c r="AD6555" s="43">
        <v>0</v>
      </c>
      <c r="AE6555" s="43">
        <v>295.08732550565725</v>
      </c>
      <c r="AG6555" s="43">
        <v>1746043.7052934123</v>
      </c>
      <c r="AH6555" s="43">
        <v>205081.80551570258</v>
      </c>
      <c r="AI6555" s="43">
        <v>0</v>
      </c>
      <c r="AJ6555" s="43">
        <v>1239366767.1237605</v>
      </c>
      <c r="AK6555" s="43">
        <v>1241112810.8290539</v>
      </c>
    </row>
    <row r="6556" spans="3:37" x14ac:dyDescent="0.2">
      <c r="C6556" s="43">
        <v>5.9971248633174329E-4</v>
      </c>
      <c r="D6556" s="43">
        <v>5.3999139681877875E-2</v>
      </c>
      <c r="E6556" s="43">
        <v>4.3659155514223285</v>
      </c>
      <c r="F6556" s="43">
        <v>2.8883200859167752</v>
      </c>
      <c r="H6556" s="43">
        <v>8.3579488075329481E-5</v>
      </c>
      <c r="I6556" s="43">
        <v>0.10299497470565311</v>
      </c>
      <c r="J6556" s="43">
        <v>0</v>
      </c>
      <c r="K6556" s="43">
        <v>1</v>
      </c>
      <c r="M6556" s="43">
        <v>7.8838632545114029E-3</v>
      </c>
      <c r="N6556" s="43">
        <v>4.5921740701052038E-2</v>
      </c>
      <c r="O6556" s="43">
        <v>0</v>
      </c>
      <c r="P6556" s="43">
        <v>1</v>
      </c>
      <c r="R6556" s="43">
        <v>613.15786680047347</v>
      </c>
      <c r="S6556" s="43">
        <v>162.98893230519474</v>
      </c>
      <c r="T6556" s="43">
        <v>6854.8790700379213</v>
      </c>
      <c r="U6556" s="43">
        <v>7631.0258691435893</v>
      </c>
      <c r="W6556" s="43">
        <v>2676.995466141128</v>
      </c>
      <c r="X6556" s="43">
        <v>0</v>
      </c>
      <c r="Y6556" s="43">
        <v>0</v>
      </c>
      <c r="Z6556" s="43">
        <v>2676.995466141128</v>
      </c>
      <c r="AB6556" s="43">
        <v>123.88869978174218</v>
      </c>
      <c r="AC6556" s="43">
        <v>0</v>
      </c>
      <c r="AD6556" s="43">
        <v>0</v>
      </c>
      <c r="AE6556" s="43">
        <v>123.88869978174218</v>
      </c>
      <c r="AG6556" s="43">
        <v>4922994.6622335343</v>
      </c>
      <c r="AH6556" s="43">
        <v>578231.02068648359</v>
      </c>
      <c r="AI6556" s="43">
        <v>0</v>
      </c>
      <c r="AJ6556" s="43">
        <v>520332539.08331716</v>
      </c>
      <c r="AK6556" s="43">
        <v>525255533.74555069</v>
      </c>
    </row>
    <row r="6557" spans="3:37" x14ac:dyDescent="0.2">
      <c r="C6557" s="43">
        <v>6.0798461109404852E-4</v>
      </c>
      <c r="D6557" s="43">
        <v>5.9709320003157984E-2</v>
      </c>
      <c r="E6557" s="43">
        <v>1.7449941961509958</v>
      </c>
      <c r="F6557" s="43">
        <v>4.1663955734016005</v>
      </c>
      <c r="H6557" s="43">
        <v>9.1878188591798526E-5</v>
      </c>
      <c r="I6557" s="43">
        <v>7.9443891228923952E-2</v>
      </c>
      <c r="J6557" s="43">
        <v>0</v>
      </c>
      <c r="K6557" s="43">
        <v>1</v>
      </c>
      <c r="M6557" s="43">
        <v>7.9070689452719334E-3</v>
      </c>
      <c r="N6557" s="43">
        <v>4.427192483936216E-2</v>
      </c>
      <c r="O6557" s="43">
        <v>0</v>
      </c>
      <c r="P6557" s="43">
        <v>1</v>
      </c>
      <c r="R6557" s="43">
        <v>687.34865136713836</v>
      </c>
      <c r="S6557" s="43">
        <v>138.20231098097804</v>
      </c>
      <c r="T6557" s="43">
        <v>6628.0580421549876</v>
      </c>
      <c r="U6557" s="43">
        <v>7453.6090045031042</v>
      </c>
      <c r="W6557" s="43">
        <v>1199.4194073678707</v>
      </c>
      <c r="X6557" s="43">
        <v>0</v>
      </c>
      <c r="Y6557" s="43">
        <v>0</v>
      </c>
      <c r="Z6557" s="43">
        <v>1199.4194073678707</v>
      </c>
      <c r="AB6557" s="43">
        <v>232.87669679675398</v>
      </c>
      <c r="AC6557" s="43">
        <v>0</v>
      </c>
      <c r="AD6557" s="43">
        <v>0</v>
      </c>
      <c r="AE6557" s="43">
        <v>232.87669679675398</v>
      </c>
      <c r="AG6557" s="43">
        <v>2205732.2901495141</v>
      </c>
      <c r="AH6557" s="43">
        <v>259074.59199146007</v>
      </c>
      <c r="AI6557" s="43">
        <v>0</v>
      </c>
      <c r="AJ6557" s="43">
        <v>978082126.54636669</v>
      </c>
      <c r="AK6557" s="43">
        <v>980287858.83651626</v>
      </c>
    </row>
    <row r="6558" spans="3:37" x14ac:dyDescent="0.2">
      <c r="C6558" s="43">
        <v>6.1388178728782883E-4</v>
      </c>
      <c r="D6558" s="43">
        <v>5.5462363331025832E-2</v>
      </c>
      <c r="E6558" s="43">
        <v>3.5565502140826877</v>
      </c>
      <c r="F6558" s="43">
        <v>2.0545988352209048</v>
      </c>
      <c r="H6558" s="43">
        <v>9.0822511958577046E-5</v>
      </c>
      <c r="I6558" s="43">
        <v>0.10807817357737204</v>
      </c>
      <c r="J6558" s="43">
        <v>0</v>
      </c>
      <c r="K6558" s="43">
        <v>1</v>
      </c>
      <c r="M6558" s="43">
        <v>7.8733530396726259E-3</v>
      </c>
      <c r="N6558" s="43">
        <v>4.4585181803970544E-2</v>
      </c>
      <c r="O6558" s="43">
        <v>0</v>
      </c>
      <c r="P6558" s="43">
        <v>1</v>
      </c>
      <c r="R6558" s="43">
        <v>644.65223575617995</v>
      </c>
      <c r="S6558" s="43">
        <v>185.85484157164404</v>
      </c>
      <c r="T6558" s="43">
        <v>6646.4943550713915</v>
      </c>
      <c r="U6558" s="43">
        <v>7477.0014323992154</v>
      </c>
      <c r="W6558" s="43">
        <v>2292.738047087525</v>
      </c>
      <c r="X6558" s="43">
        <v>0</v>
      </c>
      <c r="Y6558" s="43">
        <v>0</v>
      </c>
      <c r="Z6558" s="43">
        <v>2292.738047087525</v>
      </c>
      <c r="AB6558" s="43">
        <v>72.743896173759083</v>
      </c>
      <c r="AC6558" s="43">
        <v>0</v>
      </c>
      <c r="AD6558" s="43">
        <v>0</v>
      </c>
      <c r="AE6558" s="43">
        <v>72.743896173759083</v>
      </c>
      <c r="AG6558" s="43">
        <v>4216345.2685939586</v>
      </c>
      <c r="AH6558" s="43">
        <v>495231.41817090544</v>
      </c>
      <c r="AI6558" s="43">
        <v>0</v>
      </c>
      <c r="AJ6558" s="43">
        <v>305524363.92978817</v>
      </c>
      <c r="AK6558" s="43">
        <v>309740709.19838214</v>
      </c>
    </row>
    <row r="6559" spans="3:37" x14ac:dyDescent="0.2">
      <c r="C6559" s="43">
        <v>6.0254196929659682E-4</v>
      </c>
      <c r="D6559" s="43">
        <v>6.0396526154537944E-2</v>
      </c>
      <c r="E6559" s="43">
        <v>11.176334658453465</v>
      </c>
      <c r="F6559" s="43">
        <v>4.157774744147738</v>
      </c>
      <c r="H6559" s="43">
        <v>8.7113283646064269E-5</v>
      </c>
      <c r="I6559" s="43">
        <v>9.9126760733884961E-2</v>
      </c>
      <c r="J6559" s="43">
        <v>0</v>
      </c>
      <c r="K6559" s="43">
        <v>1</v>
      </c>
      <c r="M6559" s="43">
        <v>7.8277915426369967E-3</v>
      </c>
      <c r="N6559" s="43">
        <v>4.5174640994859905E-2</v>
      </c>
      <c r="O6559" s="43">
        <v>0</v>
      </c>
      <c r="P6559" s="43">
        <v>1</v>
      </c>
      <c r="R6559" s="43">
        <v>689.0355591894288</v>
      </c>
      <c r="S6559" s="43">
        <v>163.4999678665709</v>
      </c>
      <c r="T6559" s="43">
        <v>6695.3970153037108</v>
      </c>
      <c r="U6559" s="43">
        <v>7547.9325423597102</v>
      </c>
      <c r="W6559" s="43">
        <v>7700.8920010756765</v>
      </c>
      <c r="X6559" s="43">
        <v>0</v>
      </c>
      <c r="Y6559" s="43">
        <v>0</v>
      </c>
      <c r="Z6559" s="43">
        <v>7700.8920010756765</v>
      </c>
      <c r="AB6559" s="43">
        <v>232.81264226920587</v>
      </c>
      <c r="AC6559" s="43">
        <v>0</v>
      </c>
      <c r="AD6559" s="43">
        <v>0</v>
      </c>
      <c r="AE6559" s="43">
        <v>232.81264226920587</v>
      </c>
      <c r="AG6559" s="43">
        <v>14161940.389978169</v>
      </c>
      <c r="AH6559" s="43">
        <v>1663392.6722323461</v>
      </c>
      <c r="AI6559" s="43">
        <v>0</v>
      </c>
      <c r="AJ6559" s="43">
        <v>977813097.53066468</v>
      </c>
      <c r="AK6559" s="43">
        <v>991975037.92064285</v>
      </c>
    </row>
    <row r="6560" spans="3:37" x14ac:dyDescent="0.2">
      <c r="C6560" s="43">
        <v>6.2404663442738872E-4</v>
      </c>
      <c r="D6560" s="43">
        <v>5.254187914410488E-2</v>
      </c>
      <c r="E6560" s="43">
        <v>3.5241130396886104</v>
      </c>
      <c r="F6560" s="43">
        <v>2.1342597060316364</v>
      </c>
      <c r="H6560" s="43">
        <v>8.5606992606343968E-5</v>
      </c>
      <c r="I6560" s="43">
        <v>0.12349129538040804</v>
      </c>
      <c r="J6560" s="43">
        <v>0</v>
      </c>
      <c r="K6560" s="43">
        <v>1</v>
      </c>
      <c r="M6560" s="43">
        <v>7.8724684878168638E-3</v>
      </c>
      <c r="N6560" s="43">
        <v>4.5891623133183956E-2</v>
      </c>
      <c r="O6560" s="43">
        <v>0</v>
      </c>
      <c r="P6560" s="43">
        <v>1</v>
      </c>
      <c r="R6560" s="43">
        <v>620.81902761315553</v>
      </c>
      <c r="S6560" s="43">
        <v>200.16491638589198</v>
      </c>
      <c r="T6560" s="43">
        <v>6840.4822788843339</v>
      </c>
      <c r="U6560" s="43">
        <v>7661.4662228833813</v>
      </c>
      <c r="W6560" s="43">
        <v>2187.8364304983247</v>
      </c>
      <c r="X6560" s="43">
        <v>0</v>
      </c>
      <c r="Y6560" s="43">
        <v>0</v>
      </c>
      <c r="Z6560" s="43">
        <v>2187.8364304983247</v>
      </c>
      <c r="AB6560" s="43">
        <v>75.346190830249824</v>
      </c>
      <c r="AC6560" s="43">
        <v>0</v>
      </c>
      <c r="AD6560" s="43">
        <v>0</v>
      </c>
      <c r="AE6560" s="43">
        <v>75.346190830249824</v>
      </c>
      <c r="AG6560" s="43">
        <v>4023431.195686419</v>
      </c>
      <c r="AH6560" s="43">
        <v>472572.66898763814</v>
      </c>
      <c r="AI6560" s="43">
        <v>0</v>
      </c>
      <c r="AJ6560" s="43">
        <v>316454001.48704928</v>
      </c>
      <c r="AK6560" s="43">
        <v>320477432.68273568</v>
      </c>
    </row>
    <row r="6561" spans="3:37" x14ac:dyDescent="0.2">
      <c r="C6561" s="43">
        <v>6.1491388896872667E-4</v>
      </c>
      <c r="D6561" s="43">
        <v>5.2891050836701724E-2</v>
      </c>
      <c r="E6561" s="43">
        <v>1.5632196115383143</v>
      </c>
      <c r="F6561" s="43">
        <v>2.0707472712493429</v>
      </c>
      <c r="H6561" s="43">
        <v>8.5263157089598613E-5</v>
      </c>
      <c r="I6561" s="43">
        <v>9.4020802939390594E-2</v>
      </c>
      <c r="J6561" s="43">
        <v>0</v>
      </c>
      <c r="K6561" s="43">
        <v>1</v>
      </c>
      <c r="M6561" s="43">
        <v>7.9092396841667911E-3</v>
      </c>
      <c r="N6561" s="43">
        <v>4.1759876558119823E-2</v>
      </c>
      <c r="O6561" s="43">
        <v>0</v>
      </c>
      <c r="P6561" s="43">
        <v>1</v>
      </c>
      <c r="R6561" s="43">
        <v>615.7988463148705</v>
      </c>
      <c r="S6561" s="43">
        <v>151.78460963113071</v>
      </c>
      <c r="T6561" s="43">
        <v>6253.6895190983296</v>
      </c>
      <c r="U6561" s="43">
        <v>7021.2729750443305</v>
      </c>
      <c r="W6561" s="43">
        <v>962.628833322074</v>
      </c>
      <c r="X6561" s="43">
        <v>0</v>
      </c>
      <c r="Y6561" s="43">
        <v>0</v>
      </c>
      <c r="Z6561" s="43">
        <v>962.628833322074</v>
      </c>
      <c r="AB6561" s="43">
        <v>70.552047973325088</v>
      </c>
      <c r="AC6561" s="43">
        <v>0</v>
      </c>
      <c r="AD6561" s="43">
        <v>0</v>
      </c>
      <c r="AE6561" s="43">
        <v>70.552047973325088</v>
      </c>
      <c r="AG6561" s="43">
        <v>1770274.4244792941</v>
      </c>
      <c r="AH6561" s="43">
        <v>207927.82799756798</v>
      </c>
      <c r="AI6561" s="43">
        <v>0</v>
      </c>
      <c r="AJ6561" s="43">
        <v>296318601.48796535</v>
      </c>
      <c r="AK6561" s="43">
        <v>298088875.91244465</v>
      </c>
    </row>
    <row r="6562" spans="3:37" x14ac:dyDescent="0.2">
      <c r="C6562" s="43">
        <v>6.0660424513112206E-4</v>
      </c>
      <c r="D6562" s="43">
        <v>6.4838785046756331E-2</v>
      </c>
      <c r="E6562" s="43">
        <v>4.773001283981837</v>
      </c>
      <c r="F6562" s="43">
        <v>3.2286549368804196</v>
      </c>
      <c r="H6562" s="43">
        <v>8.861338506697436E-5</v>
      </c>
      <c r="I6562" s="43">
        <v>0.10879920641783947</v>
      </c>
      <c r="J6562" s="43">
        <v>0</v>
      </c>
      <c r="K6562" s="43">
        <v>1</v>
      </c>
      <c r="M6562" s="43">
        <v>7.8132708835076635E-3</v>
      </c>
      <c r="N6562" s="43">
        <v>4.5219554454149824E-2</v>
      </c>
      <c r="O6562" s="43">
        <v>0</v>
      </c>
      <c r="P6562" s="43">
        <v>1</v>
      </c>
      <c r="R6562" s="43">
        <v>744.70228508256605</v>
      </c>
      <c r="S6562" s="43">
        <v>182.54394313818267</v>
      </c>
      <c r="T6562" s="43">
        <v>6689.6213019941652</v>
      </c>
      <c r="U6562" s="43">
        <v>7616.867530214914</v>
      </c>
      <c r="W6562" s="43">
        <v>3554.4649628832958</v>
      </c>
      <c r="X6562" s="43">
        <v>0</v>
      </c>
      <c r="Y6562" s="43">
        <v>0</v>
      </c>
      <c r="Z6562" s="43">
        <v>3554.4649628832958</v>
      </c>
      <c r="AB6562" s="43">
        <v>177.58623338462681</v>
      </c>
      <c r="AC6562" s="43">
        <v>0</v>
      </c>
      <c r="AD6562" s="43">
        <v>0</v>
      </c>
      <c r="AE6562" s="43">
        <v>177.58623338462681</v>
      </c>
      <c r="AG6562" s="43">
        <v>6536661.0667423811</v>
      </c>
      <c r="AH6562" s="43">
        <v>767764.43198279187</v>
      </c>
      <c r="AI6562" s="43">
        <v>0</v>
      </c>
      <c r="AJ6562" s="43">
        <v>745862180.21543264</v>
      </c>
      <c r="AK6562" s="43">
        <v>752398841.28217506</v>
      </c>
    </row>
    <row r="6563" spans="3:37" x14ac:dyDescent="0.2">
      <c r="C6563" s="43">
        <v>6.1567007670626506E-4</v>
      </c>
      <c r="D6563" s="43">
        <v>4.800586584322189E-2</v>
      </c>
      <c r="E6563" s="43">
        <v>3.4778847411512697</v>
      </c>
      <c r="F6563" s="43">
        <v>2.050546178667914</v>
      </c>
      <c r="H6563" s="43">
        <v>9.4188686467377991E-5</v>
      </c>
      <c r="I6563" s="43">
        <v>9.8425544541530213E-2</v>
      </c>
      <c r="J6563" s="43">
        <v>0</v>
      </c>
      <c r="K6563" s="43">
        <v>1</v>
      </c>
      <c r="M6563" s="43">
        <v>7.8982858198740624E-3</v>
      </c>
      <c r="N6563" s="43">
        <v>4.5578567818532027E-2</v>
      </c>
      <c r="O6563" s="43">
        <v>0</v>
      </c>
      <c r="P6563" s="43">
        <v>1</v>
      </c>
      <c r="R6563" s="43">
        <v>559.60904585789558</v>
      </c>
      <c r="S6563" s="43">
        <v>175.52902454701618</v>
      </c>
      <c r="T6563" s="43">
        <v>6816.0990532454916</v>
      </c>
      <c r="U6563" s="43">
        <v>7551.2371236504032</v>
      </c>
      <c r="W6563" s="43">
        <v>1946.2557615993962</v>
      </c>
      <c r="X6563" s="43">
        <v>0</v>
      </c>
      <c r="Y6563" s="43">
        <v>0</v>
      </c>
      <c r="Z6563" s="43">
        <v>1946.2557615993962</v>
      </c>
      <c r="AB6563" s="43">
        <v>62.90478048011903</v>
      </c>
      <c r="AC6563" s="43">
        <v>0</v>
      </c>
      <c r="AD6563" s="43">
        <v>0</v>
      </c>
      <c r="AE6563" s="43">
        <v>62.90478048011903</v>
      </c>
      <c r="AG6563" s="43">
        <v>3579164.3455812898</v>
      </c>
      <c r="AH6563" s="43">
        <v>420391.24450546957</v>
      </c>
      <c r="AI6563" s="43">
        <v>0</v>
      </c>
      <c r="AJ6563" s="43">
        <v>264200078.01649994</v>
      </c>
      <c r="AK6563" s="43">
        <v>267779242.36208123</v>
      </c>
    </row>
    <row r="6564" spans="3:37" x14ac:dyDescent="0.2">
      <c r="C6564" s="43">
        <v>6.2755675824177626E-4</v>
      </c>
      <c r="D6564" s="43">
        <v>5.3800130890875701E-2</v>
      </c>
      <c r="E6564" s="43">
        <v>5.0844083998686953</v>
      </c>
      <c r="F6564" s="43">
        <v>4.5871713042559294</v>
      </c>
      <c r="H6564" s="43">
        <v>9.0566157909366396E-5</v>
      </c>
      <c r="I6564" s="43">
        <v>0.11135333519747392</v>
      </c>
      <c r="J6564" s="43">
        <v>0</v>
      </c>
      <c r="K6564" s="43">
        <v>1</v>
      </c>
      <c r="M6564" s="43">
        <v>7.8052098185210552E-3</v>
      </c>
      <c r="N6564" s="43">
        <v>4.4676632653340646E-2</v>
      </c>
      <c r="O6564" s="43">
        <v>0</v>
      </c>
      <c r="P6564" s="43">
        <v>1</v>
      </c>
      <c r="R6564" s="43">
        <v>639.26174500386207</v>
      </c>
      <c r="S6564" s="43">
        <v>190.94643135856248</v>
      </c>
      <c r="T6564" s="43">
        <v>6602.4844525802182</v>
      </c>
      <c r="U6564" s="43">
        <v>7432.6926289426428</v>
      </c>
      <c r="W6564" s="43">
        <v>3250.2677860123563</v>
      </c>
      <c r="X6564" s="43">
        <v>0</v>
      </c>
      <c r="Y6564" s="43">
        <v>0</v>
      </c>
      <c r="Z6564" s="43">
        <v>3250.2677860123563</v>
      </c>
      <c r="AB6564" s="43">
        <v>245.36612847174752</v>
      </c>
      <c r="AC6564" s="43">
        <v>0</v>
      </c>
      <c r="AD6564" s="43">
        <v>0</v>
      </c>
      <c r="AE6564" s="43">
        <v>245.36612847174752</v>
      </c>
      <c r="AG6564" s="43">
        <v>5977242.4584767232</v>
      </c>
      <c r="AH6564" s="43">
        <v>702057.84177866892</v>
      </c>
      <c r="AI6564" s="43">
        <v>0</v>
      </c>
      <c r="AJ6564" s="43">
        <v>1030537739.5813396</v>
      </c>
      <c r="AK6564" s="43">
        <v>1036514982.0398164</v>
      </c>
    </row>
    <row r="6565" spans="3:37" x14ac:dyDescent="0.2">
      <c r="C6565" s="43">
        <v>6.0510517304837087E-4</v>
      </c>
      <c r="D6565" s="43">
        <v>6.0881084610563518E-2</v>
      </c>
      <c r="E6565" s="43">
        <v>8.0095969625435757</v>
      </c>
      <c r="F6565" s="43">
        <v>2.1530792119534663</v>
      </c>
      <c r="H6565" s="43">
        <v>9.358633379930037E-5</v>
      </c>
      <c r="I6565" s="43">
        <v>0.14351108553338954</v>
      </c>
      <c r="J6565" s="43">
        <v>0</v>
      </c>
      <c r="K6565" s="43">
        <v>1</v>
      </c>
      <c r="M6565" s="43">
        <v>7.8851080788264749E-3</v>
      </c>
      <c r="N6565" s="43">
        <v>4.6544921015456819E-2</v>
      </c>
      <c r="O6565" s="43">
        <v>0</v>
      </c>
      <c r="P6565" s="43">
        <v>1</v>
      </c>
      <c r="R6565" s="43">
        <v>697.51832122455266</v>
      </c>
      <c r="S6565" s="43">
        <v>254.29642609852161</v>
      </c>
      <c r="T6565" s="43">
        <v>6949.0001474590536</v>
      </c>
      <c r="U6565" s="43">
        <v>7900.8148947821282</v>
      </c>
      <c r="W6565" s="43">
        <v>5586.8406269986708</v>
      </c>
      <c r="X6565" s="43">
        <v>0</v>
      </c>
      <c r="Y6565" s="43">
        <v>0</v>
      </c>
      <c r="Z6565" s="43">
        <v>5586.8406269986708</v>
      </c>
      <c r="AB6565" s="43">
        <v>86.059444749196174</v>
      </c>
      <c r="AC6565" s="43">
        <v>0</v>
      </c>
      <c r="AD6565" s="43">
        <v>0</v>
      </c>
      <c r="AE6565" s="43">
        <v>86.059444749196174</v>
      </c>
      <c r="AG6565" s="43">
        <v>10274199.913050557</v>
      </c>
      <c r="AH6565" s="43">
        <v>1206757.5754317129</v>
      </c>
      <c r="AI6565" s="43">
        <v>0</v>
      </c>
      <c r="AJ6565" s="43">
        <v>361449667.94662392</v>
      </c>
      <c r="AK6565" s="43">
        <v>371723867.85967445</v>
      </c>
    </row>
    <row r="6566" spans="3:37" x14ac:dyDescent="0.2">
      <c r="C6566" s="43">
        <v>5.9166498248771487E-4</v>
      </c>
      <c r="D6566" s="43">
        <v>5.3432060953054368E-2</v>
      </c>
      <c r="E6566" s="43">
        <v>5.7541927234145893</v>
      </c>
      <c r="F6566" s="43">
        <v>1.8810835676795374</v>
      </c>
      <c r="H6566" s="43">
        <v>9.0994999644600227E-5</v>
      </c>
      <c r="I6566" s="43">
        <v>6.9253937013136771E-2</v>
      </c>
      <c r="J6566" s="43">
        <v>0</v>
      </c>
      <c r="K6566" s="43">
        <v>1</v>
      </c>
      <c r="M6566" s="43">
        <v>7.7707320498148639E-3</v>
      </c>
      <c r="N6566" s="43">
        <v>4.5582999134042193E-2</v>
      </c>
      <c r="O6566" s="43">
        <v>0</v>
      </c>
      <c r="P6566" s="43">
        <v>1</v>
      </c>
      <c r="R6566" s="43">
        <v>598.57719271242433</v>
      </c>
      <c r="S6566" s="43">
        <v>119.31756121377616</v>
      </c>
      <c r="T6566" s="43">
        <v>6706.6740976824713</v>
      </c>
      <c r="U6566" s="43">
        <v>7424.568851608672</v>
      </c>
      <c r="W6566" s="43">
        <v>3444.3285267077645</v>
      </c>
      <c r="X6566" s="43">
        <v>0</v>
      </c>
      <c r="Y6566" s="43">
        <v>0</v>
      </c>
      <c r="Z6566" s="43">
        <v>3444.3285267077645</v>
      </c>
      <c r="AB6566" s="43">
        <v>56.431428548073143</v>
      </c>
      <c r="AC6566" s="43">
        <v>0</v>
      </c>
      <c r="AD6566" s="43">
        <v>0</v>
      </c>
      <c r="AE6566" s="43">
        <v>56.431428548073143</v>
      </c>
      <c r="AG6566" s="43">
        <v>6334120.1606155792</v>
      </c>
      <c r="AH6566" s="43">
        <v>743974.96176887711</v>
      </c>
      <c r="AI6566" s="43">
        <v>0</v>
      </c>
      <c r="AJ6566" s="43">
        <v>237011999.90190721</v>
      </c>
      <c r="AK6566" s="43">
        <v>243346120.0625228</v>
      </c>
    </row>
    <row r="6567" spans="3:37" x14ac:dyDescent="0.2">
      <c r="C6567" s="43">
        <v>6.1250835816450966E-4</v>
      </c>
      <c r="D6567" s="43">
        <v>4.7528286734290368E-2</v>
      </c>
      <c r="E6567" s="43">
        <v>3.0132288653248391</v>
      </c>
      <c r="F6567" s="43">
        <v>2.1326155450054789</v>
      </c>
      <c r="H6567" s="43">
        <v>9.2115025555505881E-5</v>
      </c>
      <c r="I6567" s="43">
        <v>9.0795753014649649E-2</v>
      </c>
      <c r="J6567" s="43">
        <v>0</v>
      </c>
      <c r="K6567" s="43">
        <v>1</v>
      </c>
      <c r="M6567" s="43">
        <v>7.928024575039383E-3</v>
      </c>
      <c r="N6567" s="43">
        <v>4.6573496820300542E-2</v>
      </c>
      <c r="O6567" s="43">
        <v>0</v>
      </c>
      <c r="P6567" s="43">
        <v>1</v>
      </c>
      <c r="R6567" s="43">
        <v>551.19662739616899</v>
      </c>
      <c r="S6567" s="43">
        <v>158.35740797102901</v>
      </c>
      <c r="T6567" s="43">
        <v>6991.1111547961318</v>
      </c>
      <c r="U6567" s="43">
        <v>7700.6651901633295</v>
      </c>
      <c r="W6567" s="43">
        <v>1660.8815881398364</v>
      </c>
      <c r="X6567" s="43">
        <v>0</v>
      </c>
      <c r="Y6567" s="43">
        <v>0</v>
      </c>
      <c r="Z6567" s="43">
        <v>1660.8815881398364</v>
      </c>
      <c r="AB6567" s="43">
        <v>66.799443934153842</v>
      </c>
      <c r="AC6567" s="43">
        <v>0</v>
      </c>
      <c r="AD6567" s="43">
        <v>0</v>
      </c>
      <c r="AE6567" s="43">
        <v>66.799443934153842</v>
      </c>
      <c r="AG6567" s="43">
        <v>3054361.2405891591</v>
      </c>
      <c r="AH6567" s="43">
        <v>358750.42303820467</v>
      </c>
      <c r="AI6567" s="43">
        <v>0</v>
      </c>
      <c r="AJ6567" s="43">
        <v>280557664.52344614</v>
      </c>
      <c r="AK6567" s="43">
        <v>283612025.76403528</v>
      </c>
    </row>
    <row r="6568" spans="3:37" x14ac:dyDescent="0.2">
      <c r="C6568" s="43">
        <v>6.0889055467295053E-4</v>
      </c>
      <c r="D6568" s="43">
        <v>5.1561301448402846E-2</v>
      </c>
      <c r="E6568" s="43">
        <v>5.7443658322514857</v>
      </c>
      <c r="F6568" s="43">
        <v>3.5590516986359577</v>
      </c>
      <c r="H6568" s="43">
        <v>8.7335529383188412E-5</v>
      </c>
      <c r="I6568" s="43">
        <v>0.10343070073671412</v>
      </c>
      <c r="J6568" s="43">
        <v>0</v>
      </c>
      <c r="K6568" s="43">
        <v>1</v>
      </c>
      <c r="M6568" s="43">
        <v>7.80366496142552E-3</v>
      </c>
      <c r="N6568" s="43">
        <v>4.4320889523880171E-2</v>
      </c>
      <c r="O6568" s="43">
        <v>0</v>
      </c>
      <c r="P6568" s="43">
        <v>1</v>
      </c>
      <c r="R6568" s="43">
        <v>594.43651683002099</v>
      </c>
      <c r="S6568" s="43">
        <v>171.03413551276742</v>
      </c>
      <c r="T6568" s="43">
        <v>6548.6149655035633</v>
      </c>
      <c r="U6568" s="43">
        <v>7314.0856178463519</v>
      </c>
      <c r="W6568" s="43">
        <v>3414.6608167209579</v>
      </c>
      <c r="X6568" s="43">
        <v>0</v>
      </c>
      <c r="Y6568" s="43">
        <v>0</v>
      </c>
      <c r="Z6568" s="43">
        <v>3414.6608167209579</v>
      </c>
      <c r="AB6568" s="43">
        <v>162.76773425938649</v>
      </c>
      <c r="AC6568" s="43">
        <v>0</v>
      </c>
      <c r="AD6568" s="43">
        <v>0</v>
      </c>
      <c r="AE6568" s="43">
        <v>162.76773425938649</v>
      </c>
      <c r="AG6568" s="43">
        <v>6279561.2419498414</v>
      </c>
      <c r="AH6568" s="43">
        <v>737566.73641172692</v>
      </c>
      <c r="AI6568" s="43">
        <v>0</v>
      </c>
      <c r="AJ6568" s="43">
        <v>683624483.88942325</v>
      </c>
      <c r="AK6568" s="43">
        <v>689904045.13137305</v>
      </c>
    </row>
    <row r="6569" spans="3:37" x14ac:dyDescent="0.2">
      <c r="C6569" s="43">
        <v>6.2084446340648913E-4</v>
      </c>
      <c r="D6569" s="43">
        <v>5.3920332752802336E-2</v>
      </c>
      <c r="E6569" s="43">
        <v>7.7163352231042168</v>
      </c>
      <c r="F6569" s="43">
        <v>1.7955643939005757</v>
      </c>
      <c r="H6569" s="43">
        <v>9.3423921444846236E-5</v>
      </c>
      <c r="I6569" s="43">
        <v>0.11373377568094967</v>
      </c>
      <c r="J6569" s="43">
        <v>0</v>
      </c>
      <c r="K6569" s="43">
        <v>1</v>
      </c>
      <c r="M6569" s="43">
        <v>7.8590215560417898E-3</v>
      </c>
      <c r="N6569" s="43">
        <v>4.6970212420304747E-2</v>
      </c>
      <c r="O6569" s="43">
        <v>0</v>
      </c>
      <c r="P6569" s="43">
        <v>1</v>
      </c>
      <c r="R6569" s="43">
        <v>633.83723579404079</v>
      </c>
      <c r="S6569" s="43">
        <v>201.18237112057369</v>
      </c>
      <c r="T6569" s="43">
        <v>6989.2950919720988</v>
      </c>
      <c r="U6569" s="43">
        <v>7824.3146988867138</v>
      </c>
      <c r="W6569" s="43">
        <v>4890.9005882725696</v>
      </c>
      <c r="X6569" s="43">
        <v>0</v>
      </c>
      <c r="Y6569" s="43">
        <v>0</v>
      </c>
      <c r="Z6569" s="43">
        <v>4890.9005882725696</v>
      </c>
      <c r="AB6569" s="43">
        <v>53.955641986892957</v>
      </c>
      <c r="AC6569" s="43">
        <v>0</v>
      </c>
      <c r="AD6569" s="43">
        <v>0</v>
      </c>
      <c r="AE6569" s="43">
        <v>53.955641986892957</v>
      </c>
      <c r="AG6569" s="43">
        <v>8994366.181833256</v>
      </c>
      <c r="AH6569" s="43">
        <v>1056434.527066875</v>
      </c>
      <c r="AI6569" s="43">
        <v>0</v>
      </c>
      <c r="AJ6569" s="43">
        <v>226613696.34495041</v>
      </c>
      <c r="AK6569" s="43">
        <v>235608062.52678367</v>
      </c>
    </row>
    <row r="6570" spans="3:37" x14ac:dyDescent="0.2">
      <c r="C6570" s="43">
        <v>6.220716257904213E-4</v>
      </c>
      <c r="D6570" s="43">
        <v>6.0972519189727459E-2</v>
      </c>
      <c r="E6570" s="43">
        <v>6.1040444590512619</v>
      </c>
      <c r="F6570" s="43">
        <v>4.342329146439579</v>
      </c>
      <c r="H6570" s="43">
        <v>8.7648312681433885E-5</v>
      </c>
      <c r="I6570" s="43">
        <v>8.4538428508694793E-2</v>
      </c>
      <c r="J6570" s="43">
        <v>0</v>
      </c>
      <c r="K6570" s="43">
        <v>1</v>
      </c>
      <c r="M6570" s="43">
        <v>7.9039113880725598E-3</v>
      </c>
      <c r="N6570" s="43">
        <v>4.4907745867253733E-2</v>
      </c>
      <c r="O6570" s="43">
        <v>0</v>
      </c>
      <c r="P6570" s="43">
        <v>1</v>
      </c>
      <c r="R6570" s="43">
        <v>718.1528765836382</v>
      </c>
      <c r="S6570" s="43">
        <v>140.2943247543906</v>
      </c>
      <c r="T6570" s="43">
        <v>6720.5635437820411</v>
      </c>
      <c r="U6570" s="43">
        <v>7579.0107451200702</v>
      </c>
      <c r="W6570" s="43">
        <v>4383.6370870620813</v>
      </c>
      <c r="X6570" s="43">
        <v>0</v>
      </c>
      <c r="Y6570" s="43">
        <v>0</v>
      </c>
      <c r="Z6570" s="43">
        <v>4383.6370870620813</v>
      </c>
      <c r="AB6570" s="43">
        <v>256.83245213752645</v>
      </c>
      <c r="AC6570" s="43">
        <v>0</v>
      </c>
      <c r="AD6570" s="43">
        <v>0</v>
      </c>
      <c r="AE6570" s="43">
        <v>256.83245213752645</v>
      </c>
      <c r="AG6570" s="43">
        <v>8061508.6031071674</v>
      </c>
      <c r="AH6570" s="43">
        <v>946865.61080540949</v>
      </c>
      <c r="AI6570" s="43">
        <v>0</v>
      </c>
      <c r="AJ6570" s="43">
        <v>1078696298.9776111</v>
      </c>
      <c r="AK6570" s="43">
        <v>1086757807.5807183</v>
      </c>
    </row>
    <row r="6571" spans="3:37" x14ac:dyDescent="0.2">
      <c r="C6571" s="43">
        <v>6.2491757890392741E-4</v>
      </c>
      <c r="D6571" s="43">
        <v>5.8962177829216977E-2</v>
      </c>
      <c r="E6571" s="43">
        <v>3.3556656536168492</v>
      </c>
      <c r="F6571" s="43">
        <v>2.2167682449039492</v>
      </c>
      <c r="H6571" s="43">
        <v>8.2811601690481554E-5</v>
      </c>
      <c r="I6571" s="43">
        <v>0.1021371303685682</v>
      </c>
      <c r="J6571" s="43">
        <v>0</v>
      </c>
      <c r="K6571" s="43">
        <v>1</v>
      </c>
      <c r="M6571" s="43">
        <v>7.8214632376109039E-3</v>
      </c>
      <c r="N6571" s="43">
        <v>4.452176776474788E-2</v>
      </c>
      <c r="O6571" s="43">
        <v>0</v>
      </c>
      <c r="P6571" s="43">
        <v>1</v>
      </c>
      <c r="R6571" s="43">
        <v>697.65165780935297</v>
      </c>
      <c r="S6571" s="43">
        <v>160.1464106023017</v>
      </c>
      <c r="T6571" s="43">
        <v>6593.2991526532905</v>
      </c>
      <c r="U6571" s="43">
        <v>7451.0972210649452</v>
      </c>
      <c r="W6571" s="43">
        <v>2341.0857062997006</v>
      </c>
      <c r="X6571" s="43">
        <v>0</v>
      </c>
      <c r="Y6571" s="43">
        <v>0</v>
      </c>
      <c r="Z6571" s="43">
        <v>2341.0857062997006</v>
      </c>
      <c r="AB6571" s="43">
        <v>90.830201005290803</v>
      </c>
      <c r="AC6571" s="43">
        <v>0</v>
      </c>
      <c r="AD6571" s="43">
        <v>0</v>
      </c>
      <c r="AE6571" s="43">
        <v>90.830201005290803</v>
      </c>
      <c r="AG6571" s="43">
        <v>4305256.6138851494</v>
      </c>
      <c r="AH6571" s="43">
        <v>505674.51256073534</v>
      </c>
      <c r="AI6571" s="43">
        <v>0</v>
      </c>
      <c r="AJ6571" s="43">
        <v>381486844.22222137</v>
      </c>
      <c r="AK6571" s="43">
        <v>385792100.83610654</v>
      </c>
    </row>
    <row r="6572" spans="3:37" x14ac:dyDescent="0.2">
      <c r="C6572" s="43">
        <v>6.0944826437345082E-4</v>
      </c>
      <c r="D6572" s="43">
        <v>5.8889167975314405E-2</v>
      </c>
      <c r="E6572" s="43">
        <v>5.3250339144605752</v>
      </c>
      <c r="F6572" s="43">
        <v>0.99494100503408711</v>
      </c>
      <c r="H6572" s="43">
        <v>9.0410689208453299E-5</v>
      </c>
      <c r="I6572" s="43">
        <v>8.4125925530667653E-2</v>
      </c>
      <c r="J6572" s="43">
        <v>0</v>
      </c>
      <c r="K6572" s="43">
        <v>1</v>
      </c>
      <c r="M6572" s="43">
        <v>7.8526821193438678E-3</v>
      </c>
      <c r="N6572" s="43">
        <v>4.6056404071026735E-2</v>
      </c>
      <c r="O6572" s="43">
        <v>0</v>
      </c>
      <c r="P6572" s="43">
        <v>1</v>
      </c>
      <c r="R6572" s="43">
        <v>679.53938956603258</v>
      </c>
      <c r="S6572" s="43">
        <v>144.00978697111015</v>
      </c>
      <c r="T6572" s="43">
        <v>6847.7897380185595</v>
      </c>
      <c r="U6572" s="43">
        <v>7671.3389145557021</v>
      </c>
      <c r="W6572" s="43">
        <v>3618.5702956509604</v>
      </c>
      <c r="X6572" s="43">
        <v>0</v>
      </c>
      <c r="Y6572" s="43">
        <v>0</v>
      </c>
      <c r="Z6572" s="43">
        <v>3618.5702956509604</v>
      </c>
      <c r="AB6572" s="43">
        <v>-0.36784313955208703</v>
      </c>
      <c r="AC6572" s="43">
        <v>0</v>
      </c>
      <c r="AD6572" s="43">
        <v>0</v>
      </c>
      <c r="AE6572" s="43">
        <v>-0.36784313955208703</v>
      </c>
      <c r="AG6572" s="43">
        <v>6654550.7737021158</v>
      </c>
      <c r="AH6572" s="43">
        <v>781611.18386060745</v>
      </c>
      <c r="AI6572" s="43">
        <v>0</v>
      </c>
      <c r="AJ6572" s="43">
        <v>0</v>
      </c>
      <c r="AK6572" s="43">
        <v>6654550.7737021158</v>
      </c>
    </row>
    <row r="6573" spans="3:37" x14ac:dyDescent="0.2">
      <c r="C6573" s="43">
        <v>5.7550758239760514E-4</v>
      </c>
      <c r="D6573" s="43">
        <v>4.7473147247231902E-2</v>
      </c>
      <c r="E6573" s="43">
        <v>9.2680952550698628</v>
      </c>
      <c r="F6573" s="43">
        <v>2.4045034312522287</v>
      </c>
      <c r="H6573" s="43">
        <v>8.3959315101830533E-5</v>
      </c>
      <c r="I6573" s="43">
        <v>9.8318508098735657E-2</v>
      </c>
      <c r="J6573" s="43">
        <v>0</v>
      </c>
      <c r="K6573" s="43">
        <v>1</v>
      </c>
      <c r="M6573" s="43">
        <v>7.910015233218437E-3</v>
      </c>
      <c r="N6573" s="43">
        <v>4.7069351161711293E-2</v>
      </c>
      <c r="O6573" s="43">
        <v>0</v>
      </c>
      <c r="P6573" s="43">
        <v>1</v>
      </c>
      <c r="R6573" s="43">
        <v>517.29877151086919</v>
      </c>
      <c r="S6573" s="43">
        <v>156.29552363054981</v>
      </c>
      <c r="T6573" s="43">
        <v>7049.4933366393898</v>
      </c>
      <c r="U6573" s="43">
        <v>7723.0876317808088</v>
      </c>
      <c r="W6573" s="43">
        <v>4794.3742896933554</v>
      </c>
      <c r="X6573" s="43">
        <v>0</v>
      </c>
      <c r="Y6573" s="43">
        <v>0</v>
      </c>
      <c r="Z6573" s="43">
        <v>4794.3742896933554</v>
      </c>
      <c r="AB6573" s="43">
        <v>77.740625253944913</v>
      </c>
      <c r="AC6573" s="43">
        <v>0</v>
      </c>
      <c r="AD6573" s="43">
        <v>0</v>
      </c>
      <c r="AE6573" s="43">
        <v>77.740625253944913</v>
      </c>
      <c r="AG6573" s="43">
        <v>8816854.3187460806</v>
      </c>
      <c r="AH6573" s="43">
        <v>1035584.8465737648</v>
      </c>
      <c r="AI6573" s="43">
        <v>0</v>
      </c>
      <c r="AJ6573" s="43">
        <v>326510626.06656861</v>
      </c>
      <c r="AK6573" s="43">
        <v>335327480.3853147</v>
      </c>
    </row>
    <row r="6574" spans="3:37" x14ac:dyDescent="0.2">
      <c r="C6574" s="43">
        <v>5.9079783986250528E-4</v>
      </c>
      <c r="D6574" s="43">
        <v>5.2529618482177097E-2</v>
      </c>
      <c r="E6574" s="43">
        <v>2.7463535794232161</v>
      </c>
      <c r="F6574" s="43">
        <v>3.0871391223483036</v>
      </c>
      <c r="H6574" s="43">
        <v>8.3897266566169759E-5</v>
      </c>
      <c r="I6574" s="43">
        <v>7.9207545108294294E-2</v>
      </c>
      <c r="J6574" s="43">
        <v>0</v>
      </c>
      <c r="K6574" s="43">
        <v>1</v>
      </c>
      <c r="M6574" s="43">
        <v>7.9385049809752584E-3</v>
      </c>
      <c r="N6574" s="43">
        <v>4.3621116401672481E-2</v>
      </c>
      <c r="O6574" s="43">
        <v>0</v>
      </c>
      <c r="P6574" s="43">
        <v>1</v>
      </c>
      <c r="R6574" s="43">
        <v>587.60504801491072</v>
      </c>
      <c r="S6574" s="43">
        <v>125.82204442333099</v>
      </c>
      <c r="T6574" s="43">
        <v>6556.5876410883866</v>
      </c>
      <c r="U6574" s="43">
        <v>7270.0147335266283</v>
      </c>
      <c r="W6574" s="43">
        <v>1613.7712269029009</v>
      </c>
      <c r="X6574" s="43">
        <v>0</v>
      </c>
      <c r="Y6574" s="43">
        <v>0</v>
      </c>
      <c r="Z6574" s="43">
        <v>1613.7712269029009</v>
      </c>
      <c r="AB6574" s="43">
        <v>131.22624280953625</v>
      </c>
      <c r="AC6574" s="43">
        <v>0</v>
      </c>
      <c r="AD6574" s="43">
        <v>0</v>
      </c>
      <c r="AE6574" s="43">
        <v>131.22624280953625</v>
      </c>
      <c r="AG6574" s="43">
        <v>2967725.286274435</v>
      </c>
      <c r="AH6574" s="43">
        <v>348574.58501102659</v>
      </c>
      <c r="AI6574" s="43">
        <v>0</v>
      </c>
      <c r="AJ6574" s="43">
        <v>551150219.80005229</v>
      </c>
      <c r="AK6574" s="43">
        <v>554117945.08632672</v>
      </c>
    </row>
    <row r="6575" spans="3:37" x14ac:dyDescent="0.2">
      <c r="C6575" s="43">
        <v>6.0840020066712922E-4</v>
      </c>
      <c r="D6575" s="43">
        <v>5.2817977505485121E-2</v>
      </c>
      <c r="E6575" s="43">
        <v>5.9765434585677388</v>
      </c>
      <c r="F6575" s="43">
        <v>1.9583059322996481</v>
      </c>
      <c r="H6575" s="43">
        <v>1.0118435370465306E-4</v>
      </c>
      <c r="I6575" s="43">
        <v>9.7620337925703696E-2</v>
      </c>
      <c r="J6575" s="43">
        <v>0</v>
      </c>
      <c r="K6575" s="43">
        <v>1</v>
      </c>
      <c r="M6575" s="43">
        <v>7.8549337664300944E-3</v>
      </c>
      <c r="N6575" s="43">
        <v>4.6292622161344221E-2</v>
      </c>
      <c r="O6575" s="43">
        <v>0</v>
      </c>
      <c r="P6575" s="43">
        <v>1</v>
      </c>
      <c r="R6575" s="43">
        <v>608.43401925474302</v>
      </c>
      <c r="S6575" s="43">
        <v>187.02344027450587</v>
      </c>
      <c r="T6575" s="43">
        <v>6884.8848563401098</v>
      </c>
      <c r="U6575" s="43">
        <v>7680.3423158693586</v>
      </c>
      <c r="W6575" s="43">
        <v>3636.3323577470119</v>
      </c>
      <c r="X6575" s="43">
        <v>0</v>
      </c>
      <c r="Y6575" s="43">
        <v>0</v>
      </c>
      <c r="Z6575" s="43">
        <v>3636.3323577470119</v>
      </c>
      <c r="AB6575" s="43">
        <v>62.388054516927035</v>
      </c>
      <c r="AC6575" s="43">
        <v>0</v>
      </c>
      <c r="AD6575" s="43">
        <v>0</v>
      </c>
      <c r="AE6575" s="43">
        <v>62.388054516927035</v>
      </c>
      <c r="AG6575" s="43">
        <v>6687215.2058967547</v>
      </c>
      <c r="AH6575" s="43">
        <v>785447.78927335457</v>
      </c>
      <c r="AI6575" s="43">
        <v>0</v>
      </c>
      <c r="AJ6575" s="43">
        <v>262029828.97109354</v>
      </c>
      <c r="AK6575" s="43">
        <v>268717044.17699027</v>
      </c>
    </row>
    <row r="6576" spans="3:37" x14ac:dyDescent="0.2">
      <c r="C6576" s="43">
        <v>6.3628341883625872E-4</v>
      </c>
      <c r="D6576" s="43">
        <v>5.7016810466181123E-2</v>
      </c>
      <c r="E6576" s="43">
        <v>3.9158812232284244</v>
      </c>
      <c r="F6576" s="43">
        <v>4.474135579862236</v>
      </c>
      <c r="H6576" s="43">
        <v>8.7560847832748E-5</v>
      </c>
      <c r="I6576" s="43">
        <v>0.11832816672614421</v>
      </c>
      <c r="J6576" s="43">
        <v>0</v>
      </c>
      <c r="K6576" s="43">
        <v>1</v>
      </c>
      <c r="M6576" s="43">
        <v>7.7759107088619089E-3</v>
      </c>
      <c r="N6576" s="43">
        <v>4.3401731360554897E-2</v>
      </c>
      <c r="O6576" s="43">
        <v>0</v>
      </c>
      <c r="P6576" s="43">
        <v>1</v>
      </c>
      <c r="R6576" s="43">
        <v>686.90376662441224</v>
      </c>
      <c r="S6576" s="43">
        <v>196.17355705601466</v>
      </c>
      <c r="T6576" s="43">
        <v>6389.9975585378452</v>
      </c>
      <c r="U6576" s="43">
        <v>7273.0748822182723</v>
      </c>
      <c r="W6576" s="43">
        <v>2689.8335618894157</v>
      </c>
      <c r="X6576" s="43">
        <v>0</v>
      </c>
      <c r="Y6576" s="43">
        <v>0</v>
      </c>
      <c r="Z6576" s="43">
        <v>2689.8335618894157</v>
      </c>
      <c r="AB6576" s="43">
        <v>255.34445926612443</v>
      </c>
      <c r="AC6576" s="43">
        <v>0</v>
      </c>
      <c r="AD6576" s="43">
        <v>0</v>
      </c>
      <c r="AE6576" s="43">
        <v>255.34445926612443</v>
      </c>
      <c r="AG6576" s="43">
        <v>4946603.9203146352</v>
      </c>
      <c r="AH6576" s="43">
        <v>581004.04936811375</v>
      </c>
      <c r="AI6576" s="43">
        <v>0</v>
      </c>
      <c r="AJ6576" s="43">
        <v>1072446728.9177226</v>
      </c>
      <c r="AK6576" s="43">
        <v>1077393332.8380373</v>
      </c>
    </row>
    <row r="6577" spans="3:37" x14ac:dyDescent="0.2">
      <c r="C6577" s="43">
        <v>6.1574317791068811E-4</v>
      </c>
      <c r="D6577" s="43">
        <v>5.6116329755287242E-2</v>
      </c>
      <c r="E6577" s="43">
        <v>4.161286887231693</v>
      </c>
      <c r="F6577" s="43">
        <v>2.4909579221626901</v>
      </c>
      <c r="H6577" s="43">
        <v>9.0329505533670584E-5</v>
      </c>
      <c r="I6577" s="43">
        <v>9.8642739970885407E-2</v>
      </c>
      <c r="J6577" s="43">
        <v>0</v>
      </c>
      <c r="K6577" s="43">
        <v>1</v>
      </c>
      <c r="M6577" s="43">
        <v>7.8414721507468529E-3</v>
      </c>
      <c r="N6577" s="43">
        <v>4.5894553715013831E-2</v>
      </c>
      <c r="O6577" s="43">
        <v>0</v>
      </c>
      <c r="P6577" s="43">
        <v>1</v>
      </c>
      <c r="R6577" s="43">
        <v>654.23118279161929</v>
      </c>
      <c r="S6577" s="43">
        <v>168.7085654999542</v>
      </c>
      <c r="T6577" s="43">
        <v>6813.9842946388953</v>
      </c>
      <c r="U6577" s="43">
        <v>7636.9240429304691</v>
      </c>
      <c r="W6577" s="43">
        <v>2722.4436421688461</v>
      </c>
      <c r="X6577" s="43">
        <v>0</v>
      </c>
      <c r="Y6577" s="43">
        <v>0</v>
      </c>
      <c r="Z6577" s="43">
        <v>2722.4436421688461</v>
      </c>
      <c r="AB6577" s="43">
        <v>104.37113464526642</v>
      </c>
      <c r="AC6577" s="43">
        <v>0</v>
      </c>
      <c r="AD6577" s="43">
        <v>0</v>
      </c>
      <c r="AE6577" s="43">
        <v>104.37113464526642</v>
      </c>
      <c r="AG6577" s="43">
        <v>5006573.8579485081</v>
      </c>
      <c r="AH6577" s="43">
        <v>588047.8267084707</v>
      </c>
      <c r="AI6577" s="43">
        <v>0</v>
      </c>
      <c r="AJ6577" s="43">
        <v>438358765.51011896</v>
      </c>
      <c r="AK6577" s="43">
        <v>443365339.36806744</v>
      </c>
    </row>
    <row r="6578" spans="3:37" x14ac:dyDescent="0.2">
      <c r="C6578" s="43">
        <v>6.1383539371462348E-4</v>
      </c>
      <c r="D6578" s="43">
        <v>5.3361835657276514E-2</v>
      </c>
      <c r="E6578" s="43">
        <v>4.8365920779526812</v>
      </c>
      <c r="F6578" s="43">
        <v>4.7972803785811839</v>
      </c>
      <c r="H6578" s="43">
        <v>8.7621851542645445E-5</v>
      </c>
      <c r="I6578" s="43">
        <v>0.11280952956014112</v>
      </c>
      <c r="J6578" s="43">
        <v>0</v>
      </c>
      <c r="K6578" s="43">
        <v>1</v>
      </c>
      <c r="M6578" s="43">
        <v>7.9116575014737123E-3</v>
      </c>
      <c r="N6578" s="43">
        <v>4.48351409106773E-2</v>
      </c>
      <c r="O6578" s="43">
        <v>0</v>
      </c>
      <c r="P6578" s="43">
        <v>1</v>
      </c>
      <c r="R6578" s="43">
        <v>620.19042929596662</v>
      </c>
      <c r="S6578" s="43">
        <v>187.15463491235968</v>
      </c>
      <c r="T6578" s="43">
        <v>6716.2737609877995</v>
      </c>
      <c r="U6578" s="43">
        <v>7523.6188251961257</v>
      </c>
      <c r="W6578" s="43">
        <v>2999.6081171549445</v>
      </c>
      <c r="X6578" s="43">
        <v>0</v>
      </c>
      <c r="Y6578" s="43">
        <v>0</v>
      </c>
      <c r="Z6578" s="43">
        <v>2999.6081171549445</v>
      </c>
      <c r="AB6578" s="43">
        <v>251.98895345198738</v>
      </c>
      <c r="AC6578" s="43">
        <v>0</v>
      </c>
      <c r="AD6578" s="43">
        <v>0</v>
      </c>
      <c r="AE6578" s="43">
        <v>251.98895345198738</v>
      </c>
      <c r="AG6578" s="43">
        <v>5516279.3274479425</v>
      </c>
      <c r="AH6578" s="43">
        <v>647915.35330546799</v>
      </c>
      <c r="AI6578" s="43">
        <v>0</v>
      </c>
      <c r="AJ6578" s="43">
        <v>1058353604.498347</v>
      </c>
      <c r="AK6578" s="43">
        <v>1063869883.8257949</v>
      </c>
    </row>
    <row r="6579" spans="3:37" x14ac:dyDescent="0.2">
      <c r="C6579" s="43">
        <v>6.2665684784557474E-4</v>
      </c>
      <c r="D6579" s="43">
        <v>4.3594633724437233E-2</v>
      </c>
      <c r="E6579" s="43">
        <v>2.8062571760123767</v>
      </c>
      <c r="F6579" s="43">
        <v>1.6823018670019609</v>
      </c>
      <c r="H6579" s="43">
        <v>8.8778414185991327E-5</v>
      </c>
      <c r="I6579" s="43">
        <v>9.6793346840846076E-2</v>
      </c>
      <c r="J6579" s="43">
        <v>0</v>
      </c>
      <c r="K6579" s="43">
        <v>1</v>
      </c>
      <c r="M6579" s="43">
        <v>7.8154561072933358E-3</v>
      </c>
      <c r="N6579" s="43">
        <v>4.5936532326045443E-2</v>
      </c>
      <c r="O6579" s="43">
        <v>0</v>
      </c>
      <c r="P6579" s="43">
        <v>1</v>
      </c>
      <c r="R6579" s="43">
        <v>517.2555935023455</v>
      </c>
      <c r="S6579" s="43">
        <v>162.7028883402192</v>
      </c>
      <c r="T6579" s="43">
        <v>6797.5891033543012</v>
      </c>
      <c r="U6579" s="43">
        <v>7477.5475851968658</v>
      </c>
      <c r="W6579" s="43">
        <v>1451.552221098498</v>
      </c>
      <c r="X6579" s="43">
        <v>0</v>
      </c>
      <c r="Y6579" s="43">
        <v>0</v>
      </c>
      <c r="Z6579" s="43">
        <v>1451.552221098498</v>
      </c>
      <c r="AB6579" s="43">
        <v>37.762916916532774</v>
      </c>
      <c r="AC6579" s="43">
        <v>0</v>
      </c>
      <c r="AD6579" s="43">
        <v>0</v>
      </c>
      <c r="AE6579" s="43">
        <v>37.762916916532774</v>
      </c>
      <c r="AG6579" s="43">
        <v>2669404.5346001377</v>
      </c>
      <c r="AH6579" s="43">
        <v>313535.27975727554</v>
      </c>
      <c r="AI6579" s="43">
        <v>0</v>
      </c>
      <c r="AJ6579" s="43">
        <v>158604251.04943764</v>
      </c>
      <c r="AK6579" s="43">
        <v>161273655.58403778</v>
      </c>
    </row>
    <row r="6580" spans="3:37" x14ac:dyDescent="0.2">
      <c r="C6580" s="43">
        <v>6.1277975473994495E-4</v>
      </c>
      <c r="D6580" s="43">
        <v>4.7149289747704638E-2</v>
      </c>
      <c r="E6580" s="43">
        <v>3.2399523649569657</v>
      </c>
      <c r="F6580" s="43">
        <v>1.7918830368233605</v>
      </c>
      <c r="H6580" s="43">
        <v>9.6937956185816354E-5</v>
      </c>
      <c r="I6580" s="43">
        <v>9.7801215188635965E-2</v>
      </c>
      <c r="J6580" s="43">
        <v>0</v>
      </c>
      <c r="K6580" s="43">
        <v>1</v>
      </c>
      <c r="M6580" s="43">
        <v>7.8529895422938534E-3</v>
      </c>
      <c r="N6580" s="43">
        <v>4.7659296420281771E-2</v>
      </c>
      <c r="O6580" s="43">
        <v>0</v>
      </c>
      <c r="P6580" s="43">
        <v>1</v>
      </c>
      <c r="R6580" s="43">
        <v>547.04359335374772</v>
      </c>
      <c r="S6580" s="43">
        <v>179.50662545038642</v>
      </c>
      <c r="T6580" s="43">
        <v>7086.3894861283743</v>
      </c>
      <c r="U6580" s="43">
        <v>7812.9397049325089</v>
      </c>
      <c r="W6580" s="43">
        <v>1772.3951840210316</v>
      </c>
      <c r="X6580" s="43">
        <v>0</v>
      </c>
      <c r="Y6580" s="43">
        <v>0</v>
      </c>
      <c r="Z6580" s="43">
        <v>1772.3951840210316</v>
      </c>
      <c r="AB6580" s="43">
        <v>46.351815991831025</v>
      </c>
      <c r="AC6580" s="43">
        <v>0</v>
      </c>
      <c r="AD6580" s="43">
        <v>0</v>
      </c>
      <c r="AE6580" s="43">
        <v>46.351815991831025</v>
      </c>
      <c r="AG6580" s="43">
        <v>3259434.7434146772</v>
      </c>
      <c r="AH6580" s="43">
        <v>382837.35974854283</v>
      </c>
      <c r="AI6580" s="43">
        <v>0</v>
      </c>
      <c r="AJ6580" s="43">
        <v>194677627.1656903</v>
      </c>
      <c r="AK6580" s="43">
        <v>197937061.90910497</v>
      </c>
    </row>
    <row r="6581" spans="3:37" x14ac:dyDescent="0.2">
      <c r="C6581" s="43">
        <v>6.0997776086879618E-4</v>
      </c>
      <c r="D6581" s="43">
        <v>5.4547147410576091E-2</v>
      </c>
      <c r="E6581" s="43">
        <v>3.4333822934647604</v>
      </c>
      <c r="F6581" s="43">
        <v>2.2445007790017759</v>
      </c>
      <c r="H6581" s="43">
        <v>8.8752223391045903E-5</v>
      </c>
      <c r="I6581" s="43">
        <v>9.1174146796497643E-2</v>
      </c>
      <c r="J6581" s="43">
        <v>0</v>
      </c>
      <c r="K6581" s="43">
        <v>1</v>
      </c>
      <c r="M6581" s="43">
        <v>7.7630883635209647E-3</v>
      </c>
      <c r="N6581" s="43">
        <v>4.5457950455658452E-2</v>
      </c>
      <c r="O6581" s="43">
        <v>0</v>
      </c>
      <c r="P6581" s="43">
        <v>1</v>
      </c>
      <c r="R6581" s="43">
        <v>629.98240185499105</v>
      </c>
      <c r="S6581" s="43">
        <v>153.21219069134258</v>
      </c>
      <c r="T6581" s="43">
        <v>6681.6966283348775</v>
      </c>
      <c r="U6581" s="43">
        <v>7464.8912208812108</v>
      </c>
      <c r="W6581" s="43">
        <v>2162.9704237233277</v>
      </c>
      <c r="X6581" s="43">
        <v>0</v>
      </c>
      <c r="Y6581" s="43">
        <v>0</v>
      </c>
      <c r="Z6581" s="43">
        <v>2162.9704237233277</v>
      </c>
      <c r="AB6581" s="43">
        <v>83.889454115656235</v>
      </c>
      <c r="AC6581" s="43">
        <v>0</v>
      </c>
      <c r="AD6581" s="43">
        <v>0</v>
      </c>
      <c r="AE6581" s="43">
        <v>83.889454115656235</v>
      </c>
      <c r="AG6581" s="43">
        <v>3977702.6092271996</v>
      </c>
      <c r="AH6581" s="43">
        <v>467201.61152423878</v>
      </c>
      <c r="AI6581" s="43">
        <v>0</v>
      </c>
      <c r="AJ6581" s="43">
        <v>352335707.28575617</v>
      </c>
      <c r="AK6581" s="43">
        <v>356313409.89498335</v>
      </c>
    </row>
    <row r="6582" spans="3:37" x14ac:dyDescent="0.2">
      <c r="C6582" s="43">
        <v>6.0375542921222098E-4</v>
      </c>
      <c r="D6582" s="43">
        <v>5.0299937222950779E-2</v>
      </c>
      <c r="E6582" s="43">
        <v>4.3117252211911525</v>
      </c>
      <c r="F6582" s="43">
        <v>4.9971885573372461</v>
      </c>
      <c r="H6582" s="43">
        <v>8.4476433440031244E-5</v>
      </c>
      <c r="I6582" s="43">
        <v>0.13583009080136954</v>
      </c>
      <c r="J6582" s="43">
        <v>0</v>
      </c>
      <c r="K6582" s="43">
        <v>1</v>
      </c>
      <c r="M6582" s="43">
        <v>7.8216010024965421E-3</v>
      </c>
      <c r="N6582" s="43">
        <v>4.5416512176741447E-2</v>
      </c>
      <c r="O6582" s="43">
        <v>0</v>
      </c>
      <c r="P6582" s="43">
        <v>1</v>
      </c>
      <c r="R6582" s="43">
        <v>575.00399878805013</v>
      </c>
      <c r="S6582" s="43">
        <v>217.25707772273807</v>
      </c>
      <c r="T6582" s="43">
        <v>6725.9217370051301</v>
      </c>
      <c r="U6582" s="43">
        <v>7518.1828135159185</v>
      </c>
      <c r="W6582" s="43">
        <v>2479.2592438602028</v>
      </c>
      <c r="X6582" s="43">
        <v>0</v>
      </c>
      <c r="Y6582" s="43">
        <v>0</v>
      </c>
      <c r="Z6582" s="43">
        <v>2479.2592438602028</v>
      </c>
      <c r="AB6582" s="43">
        <v>245.92873626852662</v>
      </c>
      <c r="AC6582" s="43">
        <v>0</v>
      </c>
      <c r="AD6582" s="43">
        <v>0</v>
      </c>
      <c r="AE6582" s="43">
        <v>245.92873626852662</v>
      </c>
      <c r="AG6582" s="43">
        <v>4559357.7494589128</v>
      </c>
      <c r="AH6582" s="43">
        <v>535519.99667380378</v>
      </c>
      <c r="AI6582" s="43">
        <v>0</v>
      </c>
      <c r="AJ6582" s="43">
        <v>1032900692.3278118</v>
      </c>
      <c r="AK6582" s="43">
        <v>1037460050.0772707</v>
      </c>
    </row>
    <row r="6583" spans="3:37" x14ac:dyDescent="0.2">
      <c r="C6583" s="43">
        <v>5.9239874779409916E-4</v>
      </c>
      <c r="D6583" s="43">
        <v>5.3610534443594371E-2</v>
      </c>
      <c r="E6583" s="43">
        <v>2.8125987250137658</v>
      </c>
      <c r="F6583" s="43">
        <v>2.3778442434843998</v>
      </c>
      <c r="H6583" s="43">
        <v>9.5425364078138841E-5</v>
      </c>
      <c r="I6583" s="43">
        <v>7.4622707228975502E-2</v>
      </c>
      <c r="J6583" s="43">
        <v>0</v>
      </c>
      <c r="K6583" s="43">
        <v>1</v>
      </c>
      <c r="M6583" s="43">
        <v>7.79409215519394E-3</v>
      </c>
      <c r="N6583" s="43">
        <v>4.5499597896013017E-2</v>
      </c>
      <c r="O6583" s="43">
        <v>0</v>
      </c>
      <c r="P6583" s="43">
        <v>1</v>
      </c>
      <c r="R6583" s="43">
        <v>601.32137429698162</v>
      </c>
      <c r="S6583" s="43">
        <v>134.82710177622144</v>
      </c>
      <c r="T6583" s="43">
        <v>6714.5276695943785</v>
      </c>
      <c r="U6583" s="43">
        <v>7450.6761456675813</v>
      </c>
      <c r="W6583" s="43">
        <v>1691.275730671216</v>
      </c>
      <c r="X6583" s="43">
        <v>0</v>
      </c>
      <c r="Y6583" s="43">
        <v>0</v>
      </c>
      <c r="Z6583" s="43">
        <v>1691.275730671216</v>
      </c>
      <c r="AB6583" s="43">
        <v>88.652409764337023</v>
      </c>
      <c r="AC6583" s="43">
        <v>0</v>
      </c>
      <c r="AD6583" s="43">
        <v>0</v>
      </c>
      <c r="AE6583" s="43">
        <v>88.652409764337023</v>
      </c>
      <c r="AG6583" s="43">
        <v>3110256.0687043662</v>
      </c>
      <c r="AH6583" s="43">
        <v>365315.55782498268</v>
      </c>
      <c r="AI6583" s="43">
        <v>0</v>
      </c>
      <c r="AJ6583" s="43">
        <v>372340121.01021552</v>
      </c>
      <c r="AK6583" s="43">
        <v>375450377.07891989</v>
      </c>
    </row>
    <row r="6584" spans="3:37" x14ac:dyDescent="0.2">
      <c r="C6584" s="43">
        <v>6.3012148477692431E-4</v>
      </c>
      <c r="D6584" s="43">
        <v>5.4983140599499269E-2</v>
      </c>
      <c r="E6584" s="43">
        <v>1.6817965380665789</v>
      </c>
      <c r="F6584" s="43">
        <v>0.78542249683453791</v>
      </c>
      <c r="H6584" s="43">
        <v>8.4902497699130086E-5</v>
      </c>
      <c r="I6584" s="43">
        <v>8.7517704380460748E-2</v>
      </c>
      <c r="J6584" s="43">
        <v>0</v>
      </c>
      <c r="K6584" s="43">
        <v>1</v>
      </c>
      <c r="M6584" s="43">
        <v>7.8600870553993119E-3</v>
      </c>
      <c r="N6584" s="43">
        <v>4.3939541026881614E-2</v>
      </c>
      <c r="O6584" s="43">
        <v>0</v>
      </c>
      <c r="P6584" s="43">
        <v>1</v>
      </c>
      <c r="R6584" s="43">
        <v>655.98846581215366</v>
      </c>
      <c r="S6584" s="43">
        <v>140.68855106925261</v>
      </c>
      <c r="T6584" s="43">
        <v>6539.2094065013953</v>
      </c>
      <c r="U6584" s="43">
        <v>7335.8864233828017</v>
      </c>
      <c r="W6584" s="43">
        <v>1103.2391308144863</v>
      </c>
      <c r="X6584" s="43">
        <v>0</v>
      </c>
      <c r="Y6584" s="43">
        <v>0</v>
      </c>
      <c r="Z6584" s="43">
        <v>1103.2391308144863</v>
      </c>
      <c r="AB6584" s="43">
        <v>-15.061359279626602</v>
      </c>
      <c r="AC6584" s="43">
        <v>0</v>
      </c>
      <c r="AD6584" s="43">
        <v>0</v>
      </c>
      <c r="AE6584" s="43">
        <v>-15.061359279626602</v>
      </c>
      <c r="AG6584" s="43">
        <v>2028856.7615678404</v>
      </c>
      <c r="AH6584" s="43">
        <v>238299.65225592905</v>
      </c>
      <c r="AI6584" s="43">
        <v>0</v>
      </c>
      <c r="AJ6584" s="43">
        <v>0</v>
      </c>
      <c r="AK6584" s="43">
        <v>2028856.7615678404</v>
      </c>
    </row>
    <row r="6585" spans="3:37" x14ac:dyDescent="0.2">
      <c r="C6585" s="43">
        <v>5.9992161116736466E-4</v>
      </c>
      <c r="D6585" s="43">
        <v>4.9554904309183571E-2</v>
      </c>
      <c r="E6585" s="43">
        <v>3.2933555598112769</v>
      </c>
      <c r="F6585" s="43">
        <v>4.2238323921667025</v>
      </c>
      <c r="H6585" s="43">
        <v>9.8876115774304552E-5</v>
      </c>
      <c r="I6585" s="43">
        <v>8.9741143704828025E-2</v>
      </c>
      <c r="J6585" s="43">
        <v>0</v>
      </c>
      <c r="K6585" s="43">
        <v>1</v>
      </c>
      <c r="M6585" s="43">
        <v>7.8778762550005821E-3</v>
      </c>
      <c r="N6585" s="43">
        <v>4.2740321564675242E-2</v>
      </c>
      <c r="O6585" s="43">
        <v>0</v>
      </c>
      <c r="P6585" s="43">
        <v>1</v>
      </c>
      <c r="R6585" s="43">
        <v>562.88998482351872</v>
      </c>
      <c r="S6585" s="43">
        <v>168.0062237016958</v>
      </c>
      <c r="T6585" s="43">
        <v>6375.1339276740046</v>
      </c>
      <c r="U6585" s="43">
        <v>7106.0301361992188</v>
      </c>
      <c r="W6585" s="43">
        <v>1853.7968610806206</v>
      </c>
      <c r="X6585" s="43">
        <v>0</v>
      </c>
      <c r="Y6585" s="43">
        <v>0</v>
      </c>
      <c r="Z6585" s="43">
        <v>1853.7968610806206</v>
      </c>
      <c r="AB6585" s="43">
        <v>194.16893739413032</v>
      </c>
      <c r="AC6585" s="43">
        <v>0</v>
      </c>
      <c r="AD6585" s="43">
        <v>0</v>
      </c>
      <c r="AE6585" s="43">
        <v>194.16893739413032</v>
      </c>
      <c r="AG6585" s="43">
        <v>3409132.4275272614</v>
      </c>
      <c r="AH6585" s="43">
        <v>400420.12199341407</v>
      </c>
      <c r="AI6585" s="43">
        <v>0</v>
      </c>
      <c r="AJ6585" s="43">
        <v>815509537.05534732</v>
      </c>
      <c r="AK6585" s="43">
        <v>818918669.48287463</v>
      </c>
    </row>
    <row r="6586" spans="3:37" x14ac:dyDescent="0.2">
      <c r="C6586" s="43">
        <v>5.8847412625301517E-4</v>
      </c>
      <c r="D6586" s="43">
        <v>4.8916074844812175E-2</v>
      </c>
      <c r="E6586" s="43">
        <v>5.3240193905255584</v>
      </c>
      <c r="F6586" s="43">
        <v>1.6574312152218424</v>
      </c>
      <c r="H6586" s="43">
        <v>8.8235094366729137E-5</v>
      </c>
      <c r="I6586" s="43">
        <v>7.8871684063917744E-2</v>
      </c>
      <c r="J6586" s="43">
        <v>0</v>
      </c>
      <c r="K6586" s="43">
        <v>1</v>
      </c>
      <c r="M6586" s="43">
        <v>7.8829766222320297E-3</v>
      </c>
      <c r="N6586" s="43">
        <v>4.2958785664245394E-2</v>
      </c>
      <c r="O6586" s="43">
        <v>0</v>
      </c>
      <c r="P6586" s="43">
        <v>1</v>
      </c>
      <c r="R6586" s="43">
        <v>545.03117794586501</v>
      </c>
      <c r="S6586" s="43">
        <v>131.76644870651793</v>
      </c>
      <c r="T6586" s="43">
        <v>6411.8685142984268</v>
      </c>
      <c r="U6586" s="43">
        <v>7088.6661409508097</v>
      </c>
      <c r="W6586" s="43">
        <v>2901.7565598247716</v>
      </c>
      <c r="X6586" s="43">
        <v>0</v>
      </c>
      <c r="Y6586" s="43">
        <v>0</v>
      </c>
      <c r="Z6586" s="43">
        <v>2901.7565598247716</v>
      </c>
      <c r="AB6586" s="43">
        <v>38.340294532629422</v>
      </c>
      <c r="AC6586" s="43">
        <v>0</v>
      </c>
      <c r="AD6586" s="43">
        <v>0</v>
      </c>
      <c r="AE6586" s="43">
        <v>38.340294532629422</v>
      </c>
      <c r="AG6586" s="43">
        <v>5336330.3135177549</v>
      </c>
      <c r="AH6586" s="43">
        <v>626779.41692215065</v>
      </c>
      <c r="AI6586" s="43">
        <v>0</v>
      </c>
      <c r="AJ6586" s="43">
        <v>161029237.03704357</v>
      </c>
      <c r="AK6586" s="43">
        <v>166365567.35056132</v>
      </c>
    </row>
    <row r="6587" spans="3:37" x14ac:dyDescent="0.2">
      <c r="C6587" s="43">
        <v>5.9416158257798136E-4</v>
      </c>
      <c r="D6587" s="43">
        <v>6.4052505184057362E-2</v>
      </c>
      <c r="E6587" s="43">
        <v>3.7209875753182122</v>
      </c>
      <c r="F6587" s="43">
        <v>3.0967223217267441</v>
      </c>
      <c r="H6587" s="43">
        <v>1.0068413832542422E-4</v>
      </c>
      <c r="I6587" s="43">
        <v>9.9242629805315452E-2</v>
      </c>
      <c r="J6587" s="43">
        <v>0</v>
      </c>
      <c r="K6587" s="43">
        <v>1</v>
      </c>
      <c r="M6587" s="43">
        <v>7.7988973478621028E-3</v>
      </c>
      <c r="N6587" s="43">
        <v>4.6314590745459072E-2</v>
      </c>
      <c r="O6587" s="43">
        <v>0</v>
      </c>
      <c r="P6587" s="43">
        <v>1</v>
      </c>
      <c r="R6587" s="43">
        <v>720.58142161864964</v>
      </c>
      <c r="S6587" s="43">
        <v>189.19153220281933</v>
      </c>
      <c r="T6587" s="43">
        <v>6839.0126589399924</v>
      </c>
      <c r="U6587" s="43">
        <v>7748.7856127614614</v>
      </c>
      <c r="W6587" s="43">
        <v>2681.2745168481297</v>
      </c>
      <c r="X6587" s="43">
        <v>0</v>
      </c>
      <c r="Y6587" s="43">
        <v>0</v>
      </c>
      <c r="Z6587" s="43">
        <v>2681.2745168481297</v>
      </c>
      <c r="AB6587" s="43">
        <v>161.66192919224721</v>
      </c>
      <c r="AC6587" s="43">
        <v>0</v>
      </c>
      <c r="AD6587" s="43">
        <v>0</v>
      </c>
      <c r="AE6587" s="43">
        <v>161.66192919224721</v>
      </c>
      <c r="AG6587" s="43">
        <v>4930863.8364837104</v>
      </c>
      <c r="AH6587" s="43">
        <v>579155.29563919606</v>
      </c>
      <c r="AI6587" s="43">
        <v>0</v>
      </c>
      <c r="AJ6587" s="43">
        <v>678980102.60743833</v>
      </c>
      <c r="AK6587" s="43">
        <v>683910966.44392204</v>
      </c>
    </row>
    <row r="6588" spans="3:37" x14ac:dyDescent="0.2">
      <c r="C6588" s="43">
        <v>6.1794123112024479E-4</v>
      </c>
      <c r="D6588" s="43">
        <v>4.9767562013366476E-2</v>
      </c>
      <c r="E6588" s="43">
        <v>7.7009627356349828</v>
      </c>
      <c r="F6588" s="43">
        <v>1.8008106555584653</v>
      </c>
      <c r="H6588" s="43">
        <v>8.8071237600602527E-5</v>
      </c>
      <c r="I6588" s="43">
        <v>0.11299645903766609</v>
      </c>
      <c r="J6588" s="43">
        <v>0</v>
      </c>
      <c r="K6588" s="43">
        <v>1</v>
      </c>
      <c r="M6588" s="43">
        <v>7.8323914217653771E-3</v>
      </c>
      <c r="N6588" s="43">
        <v>4.6362089265785666E-2</v>
      </c>
      <c r="O6588" s="43">
        <v>0</v>
      </c>
      <c r="P6588" s="43">
        <v>1</v>
      </c>
      <c r="R6588" s="43">
        <v>582.28541598379741</v>
      </c>
      <c r="S6588" s="43">
        <v>188.42620713926019</v>
      </c>
      <c r="T6588" s="43">
        <v>6875.4282569515562</v>
      </c>
      <c r="U6588" s="43">
        <v>7646.1398800746138</v>
      </c>
      <c r="W6588" s="43">
        <v>4484.1582899949381</v>
      </c>
      <c r="X6588" s="43">
        <v>0</v>
      </c>
      <c r="Y6588" s="43">
        <v>0</v>
      </c>
      <c r="Z6588" s="43">
        <v>4484.1582899949381</v>
      </c>
      <c r="AB6588" s="43">
        <v>49.894139129484678</v>
      </c>
      <c r="AC6588" s="43">
        <v>0</v>
      </c>
      <c r="AD6588" s="43">
        <v>0</v>
      </c>
      <c r="AE6588" s="43">
        <v>49.894139129484678</v>
      </c>
      <c r="AG6588" s="43">
        <v>8246367.0953006912</v>
      </c>
      <c r="AH6588" s="43">
        <v>968578.19063890667</v>
      </c>
      <c r="AI6588" s="43">
        <v>0</v>
      </c>
      <c r="AJ6588" s="43">
        <v>209555384.34383565</v>
      </c>
      <c r="AK6588" s="43">
        <v>217801751.43913636</v>
      </c>
    </row>
    <row r="6589" spans="3:37" x14ac:dyDescent="0.2">
      <c r="C6589" s="43">
        <v>5.9303968977437256E-4</v>
      </c>
      <c r="D6589" s="43">
        <v>5.9579005714760269E-2</v>
      </c>
      <c r="E6589" s="43">
        <v>6.1410093896442532</v>
      </c>
      <c r="F6589" s="43">
        <v>2.9089699829221529</v>
      </c>
      <c r="H6589" s="43">
        <v>9.3451547123923895E-5</v>
      </c>
      <c r="I6589" s="43">
        <v>0.10513026412098903</v>
      </c>
      <c r="J6589" s="43">
        <v>0</v>
      </c>
      <c r="K6589" s="43">
        <v>1</v>
      </c>
      <c r="M6589" s="43">
        <v>7.8296606551277841E-3</v>
      </c>
      <c r="N6589" s="43">
        <v>4.4611381582076434E-2</v>
      </c>
      <c r="O6589" s="43">
        <v>0</v>
      </c>
      <c r="P6589" s="43">
        <v>1</v>
      </c>
      <c r="R6589" s="43">
        <v>668.9896270624273</v>
      </c>
      <c r="S6589" s="43">
        <v>186.01870813652116</v>
      </c>
      <c r="T6589" s="43">
        <v>6613.4943331139375</v>
      </c>
      <c r="U6589" s="43">
        <v>7468.5026683128863</v>
      </c>
      <c r="W6589" s="43">
        <v>4108.2715813649729</v>
      </c>
      <c r="X6589" s="43">
        <v>0</v>
      </c>
      <c r="Y6589" s="43">
        <v>0</v>
      </c>
      <c r="Z6589" s="43">
        <v>4108.2715813649729</v>
      </c>
      <c r="AB6589" s="43">
        <v>136.64767951348514</v>
      </c>
      <c r="AC6589" s="43">
        <v>0</v>
      </c>
      <c r="AD6589" s="43">
        <v>0</v>
      </c>
      <c r="AE6589" s="43">
        <v>136.64767951348514</v>
      </c>
      <c r="AG6589" s="43">
        <v>7555111.438130185</v>
      </c>
      <c r="AH6589" s="43">
        <v>887386.66157483414</v>
      </c>
      <c r="AI6589" s="43">
        <v>0</v>
      </c>
      <c r="AJ6589" s="43">
        <v>573920253.95663762</v>
      </c>
      <c r="AK6589" s="43">
        <v>581475365.39476776</v>
      </c>
    </row>
    <row r="6590" spans="3:37" x14ac:dyDescent="0.2">
      <c r="C6590" s="43">
        <v>6.153224364664478E-4</v>
      </c>
      <c r="D6590" s="43">
        <v>5.2638564941509092E-2</v>
      </c>
      <c r="E6590" s="43">
        <v>8.5319402265820443</v>
      </c>
      <c r="F6590" s="43">
        <v>1.9031914787524122</v>
      </c>
      <c r="H6590" s="43">
        <v>8.3043900392546096E-5</v>
      </c>
      <c r="I6590" s="43">
        <v>0.10295254855557967</v>
      </c>
      <c r="J6590" s="43">
        <v>0</v>
      </c>
      <c r="K6590" s="43">
        <v>1</v>
      </c>
      <c r="M6590" s="43">
        <v>7.7968702548858069E-3</v>
      </c>
      <c r="N6590" s="43">
        <v>4.7723550843911555E-2</v>
      </c>
      <c r="O6590" s="43">
        <v>0</v>
      </c>
      <c r="P6590" s="43">
        <v>1</v>
      </c>
      <c r="R6590" s="43">
        <v>613.26639106412176</v>
      </c>
      <c r="S6590" s="43">
        <v>161.8777702023892</v>
      </c>
      <c r="T6590" s="43">
        <v>7045.2341205699249</v>
      </c>
      <c r="U6590" s="43">
        <v>7820.3782818364361</v>
      </c>
      <c r="W6590" s="43">
        <v>5232.3521915307756</v>
      </c>
      <c r="X6590" s="43">
        <v>0</v>
      </c>
      <c r="Y6590" s="43">
        <v>0</v>
      </c>
      <c r="Z6590" s="43">
        <v>5232.3521915307756</v>
      </c>
      <c r="AB6590" s="43">
        <v>59.266976711736433</v>
      </c>
      <c r="AC6590" s="43">
        <v>0</v>
      </c>
      <c r="AD6590" s="43">
        <v>0</v>
      </c>
      <c r="AE6590" s="43">
        <v>59.266976711736433</v>
      </c>
      <c r="AG6590" s="43">
        <v>9622295.6802250966</v>
      </c>
      <c r="AH6590" s="43">
        <v>1130188.0733706476</v>
      </c>
      <c r="AI6590" s="43">
        <v>0</v>
      </c>
      <c r="AJ6590" s="43">
        <v>248921302.18929303</v>
      </c>
      <c r="AK6590" s="43">
        <v>258543597.86951813</v>
      </c>
    </row>
    <row r="6591" spans="3:37" x14ac:dyDescent="0.2">
      <c r="C6591" s="43">
        <v>6.0065158511670184E-4</v>
      </c>
      <c r="D6591" s="43">
        <v>4.9052061565905532E-2</v>
      </c>
      <c r="E6591" s="43">
        <v>7.4386126412781879</v>
      </c>
      <c r="F6591" s="43">
        <v>2.258708341673008</v>
      </c>
      <c r="H6591" s="43">
        <v>8.7903269836437145E-5</v>
      </c>
      <c r="I6591" s="43">
        <v>7.5088767953342156E-2</v>
      </c>
      <c r="J6591" s="43">
        <v>0</v>
      </c>
      <c r="K6591" s="43">
        <v>1</v>
      </c>
      <c r="M6591" s="43">
        <v>7.8974423077912137E-3</v>
      </c>
      <c r="N6591" s="43">
        <v>4.7153942845871932E-2</v>
      </c>
      <c r="O6591" s="43">
        <v>0</v>
      </c>
      <c r="P6591" s="43">
        <v>1</v>
      </c>
      <c r="R6591" s="43">
        <v>557.85620102009591</v>
      </c>
      <c r="S6591" s="43">
        <v>124.97478020742491</v>
      </c>
      <c r="T6591" s="43">
        <v>7050.937215141128</v>
      </c>
      <c r="U6591" s="43">
        <v>7733.7681963686491</v>
      </c>
      <c r="W6591" s="43">
        <v>4149.6761889235113</v>
      </c>
      <c r="X6591" s="43">
        <v>0</v>
      </c>
      <c r="Y6591" s="43">
        <v>0</v>
      </c>
      <c r="Z6591" s="43">
        <v>4149.6761889235113</v>
      </c>
      <c r="AB6591" s="43">
        <v>75.13307314354698</v>
      </c>
      <c r="AC6591" s="43">
        <v>0</v>
      </c>
      <c r="AD6591" s="43">
        <v>0</v>
      </c>
      <c r="AE6591" s="43">
        <v>75.13307314354698</v>
      </c>
      <c r="AG6591" s="43">
        <v>7631254.5114303371</v>
      </c>
      <c r="AH6591" s="43">
        <v>896330.05680747842</v>
      </c>
      <c r="AI6591" s="43">
        <v>0</v>
      </c>
      <c r="AJ6591" s="43">
        <v>315558907.20289731</v>
      </c>
      <c r="AK6591" s="43">
        <v>323190161.71432763</v>
      </c>
    </row>
    <row r="6592" spans="3:37" x14ac:dyDescent="0.2">
      <c r="C6592" s="43">
        <v>6.2302906276656689E-4</v>
      </c>
      <c r="D6592" s="43">
        <v>5.194051953180976E-2</v>
      </c>
      <c r="E6592" s="43">
        <v>3.8109262839546627</v>
      </c>
      <c r="F6592" s="43">
        <v>5.7425786777085497</v>
      </c>
      <c r="H6592" s="43">
        <v>9.3295938026316527E-5</v>
      </c>
      <c r="I6592" s="43">
        <v>9.9792860034302433E-2</v>
      </c>
      <c r="J6592" s="43">
        <v>0</v>
      </c>
      <c r="K6592" s="43">
        <v>1</v>
      </c>
      <c r="M6592" s="43">
        <v>7.8115091955137453E-3</v>
      </c>
      <c r="N6592" s="43">
        <v>4.6635272038999087E-2</v>
      </c>
      <c r="O6592" s="43">
        <v>0</v>
      </c>
      <c r="P6592" s="43">
        <v>1</v>
      </c>
      <c r="R6592" s="43">
        <v>612.71282095529625</v>
      </c>
      <c r="S6592" s="43">
        <v>176.2806234993289</v>
      </c>
      <c r="T6592" s="43">
        <v>6897.5020084703192</v>
      </c>
      <c r="U6592" s="43">
        <v>7686.4954529249444</v>
      </c>
      <c r="W6592" s="43">
        <v>2335.0033938945458</v>
      </c>
      <c r="X6592" s="43">
        <v>0</v>
      </c>
      <c r="Y6592" s="43">
        <v>0</v>
      </c>
      <c r="Z6592" s="43">
        <v>2335.0033938945458</v>
      </c>
      <c r="AB6592" s="43">
        <v>310.92474734367318</v>
      </c>
      <c r="AC6592" s="43">
        <v>0</v>
      </c>
      <c r="AD6592" s="43">
        <v>0</v>
      </c>
      <c r="AE6592" s="43">
        <v>310.92474734367318</v>
      </c>
      <c r="AG6592" s="43">
        <v>4294071.2413720693</v>
      </c>
      <c r="AH6592" s="43">
        <v>504360.73308122187</v>
      </c>
      <c r="AI6592" s="43">
        <v>0</v>
      </c>
      <c r="AJ6592" s="43">
        <v>1305883938.8434274</v>
      </c>
      <c r="AK6592" s="43">
        <v>1310178010.0847995</v>
      </c>
    </row>
    <row r="6593" spans="3:37" x14ac:dyDescent="0.2">
      <c r="C6593" s="43">
        <v>6.0095584832155452E-4</v>
      </c>
      <c r="D6593" s="43">
        <v>6.0007217364646093E-2</v>
      </c>
      <c r="E6593" s="43">
        <v>3.9077865081869847</v>
      </c>
      <c r="F6593" s="43">
        <v>5.4752047886525927</v>
      </c>
      <c r="H6593" s="43">
        <v>8.0062185442785036E-5</v>
      </c>
      <c r="I6593" s="43">
        <v>9.743522390630302E-2</v>
      </c>
      <c r="J6593" s="43">
        <v>0</v>
      </c>
      <c r="K6593" s="43">
        <v>1</v>
      </c>
      <c r="M6593" s="43">
        <v>7.8875869285962574E-3</v>
      </c>
      <c r="N6593" s="43">
        <v>4.6497579885355966E-2</v>
      </c>
      <c r="O6593" s="43">
        <v>0</v>
      </c>
      <c r="P6593" s="43">
        <v>1</v>
      </c>
      <c r="R6593" s="43">
        <v>682.79200469664147</v>
      </c>
      <c r="S6593" s="43">
        <v>147.70180445617555</v>
      </c>
      <c r="T6593" s="43">
        <v>6944.1146185679891</v>
      </c>
      <c r="U6593" s="43">
        <v>7774.6084277208065</v>
      </c>
      <c r="W6593" s="43">
        <v>2668.2053838514798</v>
      </c>
      <c r="X6593" s="43">
        <v>0</v>
      </c>
      <c r="Y6593" s="43">
        <v>0</v>
      </c>
      <c r="Z6593" s="43">
        <v>2668.2053838514798</v>
      </c>
      <c r="AB6593" s="43">
        <v>326.95284325071617</v>
      </c>
      <c r="AC6593" s="43">
        <v>0</v>
      </c>
      <c r="AD6593" s="43">
        <v>0</v>
      </c>
      <c r="AE6593" s="43">
        <v>326.95284325071617</v>
      </c>
      <c r="AG6593" s="43">
        <v>4906829.7009028718</v>
      </c>
      <c r="AH6593" s="43">
        <v>576332.3629119196</v>
      </c>
      <c r="AI6593" s="43">
        <v>0</v>
      </c>
      <c r="AJ6593" s="43">
        <v>1373201941.653008</v>
      </c>
      <c r="AK6593" s="43">
        <v>1378108771.3539109</v>
      </c>
    </row>
    <row r="6594" spans="3:37" x14ac:dyDescent="0.2">
      <c r="C6594" s="43">
        <v>6.2262666408074985E-4</v>
      </c>
      <c r="D6594" s="43">
        <v>5.8837020775297511E-2</v>
      </c>
      <c r="E6594" s="43">
        <v>6.1753819946467159</v>
      </c>
      <c r="F6594" s="43">
        <v>2.7051059032929095</v>
      </c>
      <c r="H6594" s="43">
        <v>8.2604115187573019E-5</v>
      </c>
      <c r="I6594" s="43">
        <v>9.5304587324956738E-2</v>
      </c>
      <c r="J6594" s="43">
        <v>0</v>
      </c>
      <c r="K6594" s="43">
        <v>1</v>
      </c>
      <c r="M6594" s="43">
        <v>7.8552121511596962E-3</v>
      </c>
      <c r="N6594" s="43">
        <v>4.5540579095439931E-2</v>
      </c>
      <c r="O6594" s="43">
        <v>0</v>
      </c>
      <c r="P6594" s="43">
        <v>1</v>
      </c>
      <c r="R6594" s="43">
        <v>693.61865055968701</v>
      </c>
      <c r="S6594" s="43">
        <v>149.05888270338843</v>
      </c>
      <c r="T6594" s="43">
        <v>6773.2770552670618</v>
      </c>
      <c r="U6594" s="43">
        <v>7615.9545885301377</v>
      </c>
      <c r="W6594" s="43">
        <v>4283.3601258174431</v>
      </c>
      <c r="X6594" s="43">
        <v>0</v>
      </c>
      <c r="Y6594" s="43">
        <v>0</v>
      </c>
      <c r="Z6594" s="43">
        <v>4283.3601258174431</v>
      </c>
      <c r="AB6594" s="43">
        <v>126.54817836026209</v>
      </c>
      <c r="AC6594" s="43">
        <v>0</v>
      </c>
      <c r="AD6594" s="43">
        <v>0</v>
      </c>
      <c r="AE6594" s="43">
        <v>126.54817836026209</v>
      </c>
      <c r="AG6594" s="43">
        <v>7877099.2713782778</v>
      </c>
      <c r="AH6594" s="43">
        <v>925205.78717656771</v>
      </c>
      <c r="AI6594" s="43">
        <v>0</v>
      </c>
      <c r="AJ6594" s="43">
        <v>531502349.11310077</v>
      </c>
      <c r="AK6594" s="43">
        <v>539379448.38447905</v>
      </c>
    </row>
    <row r="6595" spans="3:37" x14ac:dyDescent="0.2">
      <c r="C6595" s="43">
        <v>6.0736654984502468E-4</v>
      </c>
      <c r="D6595" s="43">
        <v>4.9321342151653201E-2</v>
      </c>
      <c r="E6595" s="43">
        <v>4.7054190862614185</v>
      </c>
      <c r="F6595" s="43">
        <v>7.8350560492491583</v>
      </c>
      <c r="H6595" s="43">
        <v>9.358679659698943E-5</v>
      </c>
      <c r="I6595" s="43">
        <v>0.11071315473356291</v>
      </c>
      <c r="J6595" s="43">
        <v>0</v>
      </c>
      <c r="K6595" s="43">
        <v>1</v>
      </c>
      <c r="M6595" s="43">
        <v>7.7075350969038406E-3</v>
      </c>
      <c r="N6595" s="43">
        <v>4.6461643991314583E-2</v>
      </c>
      <c r="O6595" s="43">
        <v>0</v>
      </c>
      <c r="P6595" s="43">
        <v>1</v>
      </c>
      <c r="R6595" s="43">
        <v>567.18943010565545</v>
      </c>
      <c r="S6595" s="43">
        <v>196.18065525404279</v>
      </c>
      <c r="T6595" s="43">
        <v>6780.3553691215511</v>
      </c>
      <c r="U6595" s="43">
        <v>7543.7254544812495</v>
      </c>
      <c r="W6595" s="43">
        <v>2668.8639699448881</v>
      </c>
      <c r="X6595" s="43">
        <v>0</v>
      </c>
      <c r="Y6595" s="43">
        <v>0</v>
      </c>
      <c r="Z6595" s="43">
        <v>2668.8639699448881</v>
      </c>
      <c r="AB6595" s="43">
        <v>414.81455534858117</v>
      </c>
      <c r="AC6595" s="43">
        <v>0</v>
      </c>
      <c r="AD6595" s="43">
        <v>0</v>
      </c>
      <c r="AE6595" s="43">
        <v>414.81455534858117</v>
      </c>
      <c r="AG6595" s="43">
        <v>4908040.8407286489</v>
      </c>
      <c r="AH6595" s="43">
        <v>576474.61750809581</v>
      </c>
      <c r="AI6595" s="43">
        <v>0</v>
      </c>
      <c r="AJ6595" s="43">
        <v>1742221132.464041</v>
      </c>
      <c r="AK6595" s="43">
        <v>1747129173.3047698</v>
      </c>
    </row>
    <row r="6596" spans="3:37" x14ac:dyDescent="0.2">
      <c r="C6596" s="43">
        <v>6.3322652592745499E-4</v>
      </c>
      <c r="D6596" s="43">
        <v>6.0061284833867634E-2</v>
      </c>
      <c r="E6596" s="43">
        <v>6.8468537445065305</v>
      </c>
      <c r="F6596" s="43">
        <v>4.119314014324881</v>
      </c>
      <c r="H6596" s="43">
        <v>9.1519278818563699E-5</v>
      </c>
      <c r="I6596" s="43">
        <v>8.168455840146148E-2</v>
      </c>
      <c r="J6596" s="43">
        <v>0</v>
      </c>
      <c r="K6596" s="43">
        <v>1</v>
      </c>
      <c r="M6596" s="43">
        <v>7.8661652771243595E-3</v>
      </c>
      <c r="N6596" s="43">
        <v>4.606280695356002E-2</v>
      </c>
      <c r="O6596" s="43">
        <v>0</v>
      </c>
      <c r="P6596" s="43">
        <v>1</v>
      </c>
      <c r="R6596" s="43">
        <v>720.10543770698371</v>
      </c>
      <c r="S6596" s="43">
        <v>141.54512865099349</v>
      </c>
      <c r="T6596" s="43">
        <v>6860.5011148013018</v>
      </c>
      <c r="U6596" s="43">
        <v>7722.1516811592792</v>
      </c>
      <c r="W6596" s="43">
        <v>4930.4566126035752</v>
      </c>
      <c r="X6596" s="43">
        <v>0</v>
      </c>
      <c r="Y6596" s="43">
        <v>0</v>
      </c>
      <c r="Z6596" s="43">
        <v>4930.4566126035752</v>
      </c>
      <c r="AB6596" s="43">
        <v>240.34714324851132</v>
      </c>
      <c r="AC6596" s="43">
        <v>0</v>
      </c>
      <c r="AD6596" s="43">
        <v>0</v>
      </c>
      <c r="AE6596" s="43">
        <v>240.34714324851132</v>
      </c>
      <c r="AG6596" s="43">
        <v>9067109.7105779741</v>
      </c>
      <c r="AH6596" s="43">
        <v>1064978.6283223722</v>
      </c>
      <c r="AI6596" s="43">
        <v>0</v>
      </c>
      <c r="AJ6596" s="43">
        <v>1009458001.6437476</v>
      </c>
      <c r="AK6596" s="43">
        <v>1018525111.3543255</v>
      </c>
    </row>
    <row r="6597" spans="3:37" x14ac:dyDescent="0.2">
      <c r="C6597" s="43">
        <v>5.9728043297189938E-4</v>
      </c>
      <c r="D6597" s="43">
        <v>4.5425408842192684E-2</v>
      </c>
      <c r="E6597" s="43">
        <v>5.9213531297556115</v>
      </c>
      <c r="F6597" s="43">
        <v>2.2483957250741033</v>
      </c>
      <c r="H6597" s="43">
        <v>8.9273606609588634E-5</v>
      </c>
      <c r="I6597" s="43">
        <v>9.1168757306431966E-2</v>
      </c>
      <c r="J6597" s="43">
        <v>0</v>
      </c>
      <c r="K6597" s="43">
        <v>1</v>
      </c>
      <c r="M6597" s="43">
        <v>7.7994223545949136E-3</v>
      </c>
      <c r="N6597" s="43">
        <v>4.3212208045588542E-2</v>
      </c>
      <c r="O6597" s="43">
        <v>0</v>
      </c>
      <c r="P6597" s="43">
        <v>1</v>
      </c>
      <c r="R6597" s="43">
        <v>513.71175664377893</v>
      </c>
      <c r="S6597" s="43">
        <v>154.10314011318914</v>
      </c>
      <c r="T6597" s="43">
        <v>6381.3309697673558</v>
      </c>
      <c r="U6597" s="43">
        <v>7049.1458665243235</v>
      </c>
      <c r="W6597" s="43">
        <v>3041.8687179948934</v>
      </c>
      <c r="X6597" s="43">
        <v>0</v>
      </c>
      <c r="Y6597" s="43">
        <v>0</v>
      </c>
      <c r="Z6597" s="43">
        <v>3041.8687179948934</v>
      </c>
      <c r="AB6597" s="43">
        <v>68.620765017840981</v>
      </c>
      <c r="AC6597" s="43">
        <v>0</v>
      </c>
      <c r="AD6597" s="43">
        <v>0</v>
      </c>
      <c r="AE6597" s="43">
        <v>68.620765017840981</v>
      </c>
      <c r="AG6597" s="43">
        <v>5593996.572392609</v>
      </c>
      <c r="AH6597" s="43">
        <v>657043.64308689698</v>
      </c>
      <c r="AI6597" s="43">
        <v>0</v>
      </c>
      <c r="AJ6597" s="43">
        <v>288207213.0749321</v>
      </c>
      <c r="AK6597" s="43">
        <v>293801209.64732468</v>
      </c>
    </row>
    <row r="6598" spans="3:37" x14ac:dyDescent="0.2">
      <c r="C6598" s="43">
        <v>6.086128553555233E-4</v>
      </c>
      <c r="D6598" s="43">
        <v>6.224088204275724E-2</v>
      </c>
      <c r="E6598" s="43">
        <v>2.8666903215402035</v>
      </c>
      <c r="F6598" s="43">
        <v>2.8668098046280077</v>
      </c>
      <c r="H6598" s="43">
        <v>9.292191555820839E-5</v>
      </c>
      <c r="I6598" s="43">
        <v>0.10873297434470375</v>
      </c>
      <c r="J6598" s="43">
        <v>0</v>
      </c>
      <c r="K6598" s="43">
        <v>1</v>
      </c>
      <c r="M6598" s="43">
        <v>7.810271338497269E-3</v>
      </c>
      <c r="N6598" s="43">
        <v>4.3627656576619392E-2</v>
      </c>
      <c r="O6598" s="43">
        <v>0</v>
      </c>
      <c r="P6598" s="43">
        <v>1</v>
      </c>
      <c r="R6598" s="43">
        <v>717.23129819585449</v>
      </c>
      <c r="S6598" s="43">
        <v>191.30300631538682</v>
      </c>
      <c r="T6598" s="43">
        <v>6451.6437856393468</v>
      </c>
      <c r="U6598" s="43">
        <v>7360.1780901505881</v>
      </c>
      <c r="W6598" s="43">
        <v>2056.0800208437718</v>
      </c>
      <c r="X6598" s="43">
        <v>0</v>
      </c>
      <c r="Y6598" s="43">
        <v>0</v>
      </c>
      <c r="Z6598" s="43">
        <v>2056.0800208437718</v>
      </c>
      <c r="AB6598" s="43">
        <v>143.26598290341624</v>
      </c>
      <c r="AC6598" s="43">
        <v>0</v>
      </c>
      <c r="AD6598" s="43">
        <v>0</v>
      </c>
      <c r="AE6598" s="43">
        <v>143.26598290341624</v>
      </c>
      <c r="AG6598" s="43">
        <v>3781131.1583316964</v>
      </c>
      <c r="AH6598" s="43">
        <v>444113.28450225468</v>
      </c>
      <c r="AI6598" s="43">
        <v>0</v>
      </c>
      <c r="AJ6598" s="43">
        <v>601717128.19434822</v>
      </c>
      <c r="AK6598" s="43">
        <v>605498259.35267997</v>
      </c>
    </row>
    <row r="6599" spans="3:37" x14ac:dyDescent="0.2">
      <c r="C6599" s="43">
        <v>6.2801956007330073E-4</v>
      </c>
      <c r="D6599" s="43">
        <v>5.504499720791689E-2</v>
      </c>
      <c r="E6599" s="43">
        <v>2.5441445181014846</v>
      </c>
      <c r="F6599" s="43">
        <v>2.5184290403781899</v>
      </c>
      <c r="H6599" s="43">
        <v>8.7911102571501401E-5</v>
      </c>
      <c r="I6599" s="43">
        <v>8.5488718884453113E-2</v>
      </c>
      <c r="J6599" s="43">
        <v>0</v>
      </c>
      <c r="K6599" s="43">
        <v>1</v>
      </c>
      <c r="M6599" s="43">
        <v>7.8818750150650985E-3</v>
      </c>
      <c r="N6599" s="43">
        <v>4.5779255623074722E-2</v>
      </c>
      <c r="O6599" s="43">
        <v>0</v>
      </c>
      <c r="P6599" s="43">
        <v>1</v>
      </c>
      <c r="R6599" s="43">
        <v>654.53578757885896</v>
      </c>
      <c r="S6599" s="43">
        <v>142.29672625930993</v>
      </c>
      <c r="T6599" s="43">
        <v>6831.8865104791794</v>
      </c>
      <c r="U6599" s="43">
        <v>7628.7190243173482</v>
      </c>
      <c r="W6599" s="43">
        <v>1665.2336358699918</v>
      </c>
      <c r="X6599" s="43">
        <v>0</v>
      </c>
      <c r="Y6599" s="43">
        <v>0</v>
      </c>
      <c r="Z6599" s="43">
        <v>1665.2336358699918</v>
      </c>
      <c r="AB6599" s="43">
        <v>106.34367781744082</v>
      </c>
      <c r="AC6599" s="43">
        <v>0</v>
      </c>
      <c r="AD6599" s="43">
        <v>0</v>
      </c>
      <c r="AE6599" s="43">
        <v>106.34367781744082</v>
      </c>
      <c r="AG6599" s="43">
        <v>3062364.656364915</v>
      </c>
      <c r="AH6599" s="43">
        <v>359690.46534791822</v>
      </c>
      <c r="AI6599" s="43">
        <v>0</v>
      </c>
      <c r="AJ6599" s="43">
        <v>446643446.83325142</v>
      </c>
      <c r="AK6599" s="43">
        <v>449705811.48961633</v>
      </c>
    </row>
    <row r="6600" spans="3:37" x14ac:dyDescent="0.2">
      <c r="C6600" s="43">
        <v>6.0081185696253872E-4</v>
      </c>
      <c r="D6600" s="43">
        <v>4.9022505134117267E-2</v>
      </c>
      <c r="E6600" s="43">
        <v>4.5694070323859108</v>
      </c>
      <c r="F6600" s="43">
        <v>4.2042879827090829</v>
      </c>
      <c r="H6600" s="43">
        <v>9.0975593731945636E-5</v>
      </c>
      <c r="I6600" s="43">
        <v>0.10106305467146359</v>
      </c>
      <c r="J6600" s="43">
        <v>0</v>
      </c>
      <c r="K6600" s="43">
        <v>1</v>
      </c>
      <c r="M6600" s="43">
        <v>7.8648082946327635E-3</v>
      </c>
      <c r="N6600" s="43">
        <v>4.639763538810826E-2</v>
      </c>
      <c r="O6600" s="43">
        <v>0</v>
      </c>
      <c r="P6600" s="43">
        <v>1</v>
      </c>
      <c r="R6600" s="43">
        <v>557.66882655449649</v>
      </c>
      <c r="S6600" s="43">
        <v>174.08433474630453</v>
      </c>
      <c r="T6600" s="43">
        <v>6909.1776838780543</v>
      </c>
      <c r="U6600" s="43">
        <v>7640.9308451788556</v>
      </c>
      <c r="W6600" s="43">
        <v>2548.2158578005151</v>
      </c>
      <c r="X6600" s="43">
        <v>0</v>
      </c>
      <c r="Y6600" s="43">
        <v>0</v>
      </c>
      <c r="Z6600" s="43">
        <v>2548.2158578005151</v>
      </c>
      <c r="AB6600" s="43">
        <v>191.20167256082524</v>
      </c>
      <c r="AC6600" s="43">
        <v>0</v>
      </c>
      <c r="AD6600" s="43">
        <v>0</v>
      </c>
      <c r="AE6600" s="43">
        <v>191.20167256082524</v>
      </c>
      <c r="AG6600" s="43">
        <v>4686168.9624951473</v>
      </c>
      <c r="AH6600" s="43">
        <v>550414.62528491125</v>
      </c>
      <c r="AI6600" s="43">
        <v>0</v>
      </c>
      <c r="AJ6600" s="43">
        <v>803047024.75546598</v>
      </c>
      <c r="AK6600" s="43">
        <v>807733193.71796107</v>
      </c>
    </row>
    <row r="6601" spans="3:37" x14ac:dyDescent="0.2">
      <c r="C6601" s="43">
        <v>5.9312576892371009E-4</v>
      </c>
      <c r="D6601" s="43">
        <v>5.4756789391758209E-2</v>
      </c>
      <c r="E6601" s="43">
        <v>5.8323816528430799</v>
      </c>
      <c r="F6601" s="43">
        <v>1.2786310877794265</v>
      </c>
      <c r="H6601" s="43">
        <v>8.9639290254656722E-5</v>
      </c>
      <c r="I6601" s="43">
        <v>0.14748395222354338</v>
      </c>
      <c r="J6601" s="43">
        <v>0</v>
      </c>
      <c r="K6601" s="43">
        <v>1</v>
      </c>
      <c r="M6601" s="43">
        <v>7.8638366203157561E-3</v>
      </c>
      <c r="N6601" s="43">
        <v>4.4863294121383464E-2</v>
      </c>
      <c r="O6601" s="43">
        <v>0</v>
      </c>
      <c r="P6601" s="43">
        <v>1</v>
      </c>
      <c r="R6601" s="43">
        <v>614.93206767824711</v>
      </c>
      <c r="S6601" s="43">
        <v>250.31423567524863</v>
      </c>
      <c r="T6601" s="43">
        <v>6679.8700465704032</v>
      </c>
      <c r="U6601" s="43">
        <v>7545.1163499238992</v>
      </c>
      <c r="W6601" s="43">
        <v>3586.5185092714673</v>
      </c>
      <c r="X6601" s="43">
        <v>0</v>
      </c>
      <c r="Y6601" s="43">
        <v>0</v>
      </c>
      <c r="Z6601" s="43">
        <v>3586.5185092714673</v>
      </c>
      <c r="AB6601" s="43">
        <v>18.333293429257683</v>
      </c>
      <c r="AC6601" s="43">
        <v>0</v>
      </c>
      <c r="AD6601" s="43">
        <v>0</v>
      </c>
      <c r="AE6601" s="43">
        <v>18.333293429257683</v>
      </c>
      <c r="AG6601" s="43">
        <v>6595607.5385502288</v>
      </c>
      <c r="AH6601" s="43">
        <v>774687.99800263694</v>
      </c>
      <c r="AI6601" s="43">
        <v>0</v>
      </c>
      <c r="AJ6601" s="43">
        <v>76999832.402882263</v>
      </c>
      <c r="AK6601" s="43">
        <v>83595439.941432491</v>
      </c>
    </row>
    <row r="6602" spans="3:37" x14ac:dyDescent="0.2">
      <c r="C6602" s="43">
        <v>6.2314110904304609E-4</v>
      </c>
      <c r="D6602" s="43">
        <v>5.4297239849263434E-2</v>
      </c>
      <c r="E6602" s="43">
        <v>1.6649117066299293</v>
      </c>
      <c r="F6602" s="43">
        <v>2.5593029715469031</v>
      </c>
      <c r="H6602" s="43">
        <v>9.543144974522022E-5</v>
      </c>
      <c r="I6602" s="43">
        <v>8.7514419217147754E-2</v>
      </c>
      <c r="J6602" s="43">
        <v>0</v>
      </c>
      <c r="K6602" s="43">
        <v>1</v>
      </c>
      <c r="M6602" s="43">
        <v>7.8979553398857982E-3</v>
      </c>
      <c r="N6602" s="43">
        <v>4.6540193978518496E-2</v>
      </c>
      <c r="O6602" s="43">
        <v>0</v>
      </c>
      <c r="P6602" s="43">
        <v>1</v>
      </c>
      <c r="R6602" s="43">
        <v>640.62890330627488</v>
      </c>
      <c r="S6602" s="43">
        <v>158.12972264919682</v>
      </c>
      <c r="T6602" s="43">
        <v>6959.6153208328305</v>
      </c>
      <c r="U6602" s="43">
        <v>7758.3739467883024</v>
      </c>
      <c r="W6602" s="43">
        <v>1066.59056072011</v>
      </c>
      <c r="X6602" s="43">
        <v>0</v>
      </c>
      <c r="Y6602" s="43">
        <v>0</v>
      </c>
      <c r="Z6602" s="43">
        <v>1066.59056072011</v>
      </c>
      <c r="AB6602" s="43">
        <v>106.88599712652098</v>
      </c>
      <c r="AC6602" s="43">
        <v>0</v>
      </c>
      <c r="AD6602" s="43">
        <v>0</v>
      </c>
      <c r="AE6602" s="43">
        <v>106.88599712652098</v>
      </c>
      <c r="AG6602" s="43">
        <v>1961460.0411642822</v>
      </c>
      <c r="AH6602" s="43">
        <v>230383.56111554377</v>
      </c>
      <c r="AI6602" s="43">
        <v>0</v>
      </c>
      <c r="AJ6602" s="43">
        <v>448921187.93138808</v>
      </c>
      <c r="AK6602" s="43">
        <v>450882647.97255236</v>
      </c>
    </row>
    <row r="6603" spans="3:37" x14ac:dyDescent="0.2">
      <c r="C6603" s="43">
        <v>6.1942907635503808E-4</v>
      </c>
      <c r="D6603" s="43">
        <v>5.3582189729608251E-2</v>
      </c>
      <c r="E6603" s="43">
        <v>6.1643930366564286</v>
      </c>
      <c r="F6603" s="43">
        <v>2.0357982320536117</v>
      </c>
      <c r="H6603" s="43">
        <v>8.8884516492107843E-5</v>
      </c>
      <c r="I6603" s="43">
        <v>8.5045127976257032E-2</v>
      </c>
      <c r="J6603" s="43">
        <v>0</v>
      </c>
      <c r="K6603" s="43">
        <v>1</v>
      </c>
      <c r="M6603" s="43">
        <v>7.9197588025309296E-3</v>
      </c>
      <c r="N6603" s="43">
        <v>4.2759249527802572E-2</v>
      </c>
      <c r="O6603" s="43">
        <v>0</v>
      </c>
      <c r="P6603" s="43">
        <v>1</v>
      </c>
      <c r="R6603" s="43">
        <v>628.42639539718402</v>
      </c>
      <c r="S6603" s="43">
        <v>143.12579964810996</v>
      </c>
      <c r="T6603" s="43">
        <v>6411.8654796839164</v>
      </c>
      <c r="U6603" s="43">
        <v>7183.4176747292104</v>
      </c>
      <c r="W6603" s="43">
        <v>3873.8672958375005</v>
      </c>
      <c r="X6603" s="43">
        <v>0</v>
      </c>
      <c r="Y6603" s="43">
        <v>0</v>
      </c>
      <c r="Z6603" s="43">
        <v>3873.8672958375005</v>
      </c>
      <c r="AB6603" s="43">
        <v>69.648755578120301</v>
      </c>
      <c r="AC6603" s="43">
        <v>0</v>
      </c>
      <c r="AD6603" s="43">
        <v>0</v>
      </c>
      <c r="AE6603" s="43">
        <v>69.648755578120301</v>
      </c>
      <c r="AG6603" s="43">
        <v>7124041.957045163</v>
      </c>
      <c r="AH6603" s="43">
        <v>836755.33590090007</v>
      </c>
      <c r="AI6603" s="43">
        <v>0</v>
      </c>
      <c r="AJ6603" s="43">
        <v>292524773.42810529</v>
      </c>
      <c r="AK6603" s="43">
        <v>299648815.38515043</v>
      </c>
    </row>
    <row r="6604" spans="3:37" x14ac:dyDescent="0.2">
      <c r="C6604" s="43">
        <v>6.3699711051790064E-4</v>
      </c>
      <c r="D6604" s="43">
        <v>4.972810076031773E-2</v>
      </c>
      <c r="E6604" s="43">
        <v>4.5748337421892904</v>
      </c>
      <c r="F6604" s="43">
        <v>0.9714126977958577</v>
      </c>
      <c r="H6604" s="43">
        <v>9.0192162729318959E-5</v>
      </c>
      <c r="I6604" s="43">
        <v>9.5407644285436272E-2</v>
      </c>
      <c r="J6604" s="43">
        <v>0</v>
      </c>
      <c r="K6604" s="43">
        <v>1</v>
      </c>
      <c r="M6604" s="43">
        <v>7.8189762466065859E-3</v>
      </c>
      <c r="N6604" s="43">
        <v>4.6866674333883585E-2</v>
      </c>
      <c r="O6604" s="43">
        <v>0</v>
      </c>
      <c r="P6604" s="43">
        <v>1</v>
      </c>
      <c r="R6604" s="43">
        <v>599.7658140927158</v>
      </c>
      <c r="S6604" s="43">
        <v>162.92748236383301</v>
      </c>
      <c r="T6604" s="43">
        <v>6938.353192824874</v>
      </c>
      <c r="U6604" s="43">
        <v>7701.0464892814225</v>
      </c>
      <c r="W6604" s="43">
        <v>2743.8288837229852</v>
      </c>
      <c r="X6604" s="43">
        <v>0</v>
      </c>
      <c r="Y6604" s="43">
        <v>0</v>
      </c>
      <c r="Z6604" s="43">
        <v>2743.8288837229852</v>
      </c>
      <c r="AB6604" s="43">
        <v>-1.8345884639724597</v>
      </c>
      <c r="AC6604" s="43">
        <v>0</v>
      </c>
      <c r="AD6604" s="43">
        <v>0</v>
      </c>
      <c r="AE6604" s="43">
        <v>-1.8345884639724597</v>
      </c>
      <c r="AG6604" s="43">
        <v>5045901.3171665696</v>
      </c>
      <c r="AH6604" s="43">
        <v>592667.03888416477</v>
      </c>
      <c r="AI6604" s="43">
        <v>0</v>
      </c>
      <c r="AJ6604" s="43">
        <v>0</v>
      </c>
      <c r="AK6604" s="43">
        <v>5045901.3171665696</v>
      </c>
    </row>
    <row r="6605" spans="3:37" x14ac:dyDescent="0.2">
      <c r="C6605" s="43">
        <v>6.1858817102011798E-4</v>
      </c>
      <c r="D6605" s="43">
        <v>5.1334011654933107E-2</v>
      </c>
      <c r="E6605" s="43">
        <v>6.00639615226968</v>
      </c>
      <c r="F6605" s="43">
        <v>1.7037841741015038</v>
      </c>
      <c r="H6605" s="43">
        <v>9.6458046068503833E-5</v>
      </c>
      <c r="I6605" s="43">
        <v>0.10436307760328967</v>
      </c>
      <c r="J6605" s="43">
        <v>0</v>
      </c>
      <c r="K6605" s="43">
        <v>1</v>
      </c>
      <c r="M6605" s="43">
        <v>7.9003864656691514E-3</v>
      </c>
      <c r="N6605" s="43">
        <v>4.6632528858031708E-2</v>
      </c>
      <c r="O6605" s="43">
        <v>0</v>
      </c>
      <c r="P6605" s="43">
        <v>1</v>
      </c>
      <c r="R6605" s="43">
        <v>601.24183081712988</v>
      </c>
      <c r="S6605" s="43">
        <v>190.60211293474774</v>
      </c>
      <c r="T6605" s="43">
        <v>6975.5696071583825</v>
      </c>
      <c r="U6605" s="43">
        <v>7767.4135509102598</v>
      </c>
      <c r="W6605" s="43">
        <v>3611.2966192035869</v>
      </c>
      <c r="X6605" s="43">
        <v>0</v>
      </c>
      <c r="Y6605" s="43">
        <v>0</v>
      </c>
      <c r="Z6605" s="43">
        <v>3611.2966192035869</v>
      </c>
      <c r="AB6605" s="43">
        <v>45.276459931049345</v>
      </c>
      <c r="AC6605" s="43">
        <v>0</v>
      </c>
      <c r="AD6605" s="43">
        <v>0</v>
      </c>
      <c r="AE6605" s="43">
        <v>45.276459931049345</v>
      </c>
      <c r="AG6605" s="43">
        <v>6641174.4827153962</v>
      </c>
      <c r="AH6605" s="43">
        <v>780040.06974797475</v>
      </c>
      <c r="AI6605" s="43">
        <v>0</v>
      </c>
      <c r="AJ6605" s="43">
        <v>190161131.71040726</v>
      </c>
      <c r="AK6605" s="43">
        <v>196802306.19312266</v>
      </c>
    </row>
    <row r="6606" spans="3:37" x14ac:dyDescent="0.2">
      <c r="C6606" s="43">
        <v>6.2340516833148119E-4</v>
      </c>
      <c r="D6606" s="43">
        <v>6.694044584222747E-2</v>
      </c>
      <c r="E6606" s="43">
        <v>4.8224271798464722</v>
      </c>
      <c r="F6606" s="43">
        <v>4.9280033114423185</v>
      </c>
      <c r="H6606" s="43">
        <v>8.4198075335801897E-5</v>
      </c>
      <c r="I6606" s="43">
        <v>9.7297558116938562E-2</v>
      </c>
      <c r="J6606" s="43">
        <v>0</v>
      </c>
      <c r="K6606" s="43">
        <v>1</v>
      </c>
      <c r="M6606" s="43">
        <v>7.7679958863226184E-3</v>
      </c>
      <c r="N6606" s="43">
        <v>4.5671023646259933E-2</v>
      </c>
      <c r="O6606" s="43">
        <v>0</v>
      </c>
      <c r="P6606" s="43">
        <v>1</v>
      </c>
      <c r="R6606" s="43">
        <v>790.13513094674784</v>
      </c>
      <c r="S6606" s="43">
        <v>155.11238580760249</v>
      </c>
      <c r="T6606" s="43">
        <v>6717.2591789861663</v>
      </c>
      <c r="U6606" s="43">
        <v>7662.5066957405161</v>
      </c>
      <c r="W6606" s="43">
        <v>3810.369131229148</v>
      </c>
      <c r="X6606" s="43">
        <v>0</v>
      </c>
      <c r="Y6606" s="43">
        <v>0</v>
      </c>
      <c r="Z6606" s="43">
        <v>3810.369131229148</v>
      </c>
      <c r="AB6606" s="43">
        <v>332.09091496049371</v>
      </c>
      <c r="AC6606" s="43">
        <v>0</v>
      </c>
      <c r="AD6606" s="43">
        <v>0</v>
      </c>
      <c r="AE6606" s="43">
        <v>332.09091496049371</v>
      </c>
      <c r="AG6606" s="43">
        <v>7007268.8323304029</v>
      </c>
      <c r="AH6606" s="43">
        <v>823039.73234549596</v>
      </c>
      <c r="AI6606" s="43">
        <v>0</v>
      </c>
      <c r="AJ6606" s="43">
        <v>1394781842.8340735</v>
      </c>
      <c r="AK6606" s="43">
        <v>1401789111.666404</v>
      </c>
    </row>
    <row r="6607" spans="3:37" x14ac:dyDescent="0.2">
      <c r="C6607" s="43">
        <v>6.0188170024484688E-4</v>
      </c>
      <c r="D6607" s="43">
        <v>5.7483464659527583E-2</v>
      </c>
      <c r="E6607" s="43">
        <v>1.2295949210132278</v>
      </c>
      <c r="F6607" s="43">
        <v>2.4060425726919892</v>
      </c>
      <c r="H6607" s="43">
        <v>9.1280747386290884E-5</v>
      </c>
      <c r="I6607" s="43">
        <v>9.454519229471911E-2</v>
      </c>
      <c r="J6607" s="43">
        <v>0</v>
      </c>
      <c r="K6607" s="43">
        <v>1</v>
      </c>
      <c r="M6607" s="43">
        <v>7.8790647607274167E-3</v>
      </c>
      <c r="N6607" s="43">
        <v>4.4307276633612176E-2</v>
      </c>
      <c r="O6607" s="43">
        <v>0</v>
      </c>
      <c r="P6607" s="43">
        <v>1</v>
      </c>
      <c r="R6607" s="43">
        <v>655.08317926019367</v>
      </c>
      <c r="S6607" s="43">
        <v>163.40337019065527</v>
      </c>
      <c r="T6607" s="43">
        <v>6609.8575438563366</v>
      </c>
      <c r="U6607" s="43">
        <v>7428.3440933071852</v>
      </c>
      <c r="W6607" s="43">
        <v>805.48695005953198</v>
      </c>
      <c r="X6607" s="43">
        <v>0</v>
      </c>
      <c r="Y6607" s="43">
        <v>0</v>
      </c>
      <c r="Z6607" s="43">
        <v>805.48695005953198</v>
      </c>
      <c r="AB6607" s="43">
        <v>98.555007740284779</v>
      </c>
      <c r="AC6607" s="43">
        <v>0</v>
      </c>
      <c r="AD6607" s="43">
        <v>0</v>
      </c>
      <c r="AE6607" s="43">
        <v>98.555007740284779</v>
      </c>
      <c r="AG6607" s="43">
        <v>1481290.5011594794</v>
      </c>
      <c r="AH6607" s="43">
        <v>173985.18121285891</v>
      </c>
      <c r="AI6607" s="43">
        <v>0</v>
      </c>
      <c r="AJ6607" s="43">
        <v>413931032.50919604</v>
      </c>
      <c r="AK6607" s="43">
        <v>415412323.01035553</v>
      </c>
    </row>
    <row r="6608" spans="3:37" x14ac:dyDescent="0.2">
      <c r="C6608" s="43">
        <v>6.3729152711444748E-4</v>
      </c>
      <c r="D6608" s="43">
        <v>5.7577692222837262E-2</v>
      </c>
      <c r="E6608" s="43">
        <v>11.124014672239978</v>
      </c>
      <c r="F6608" s="43">
        <v>3.4667478109149048</v>
      </c>
      <c r="H6608" s="43">
        <v>8.7133284935305514E-5</v>
      </c>
      <c r="I6608" s="43">
        <v>0.12134904136577263</v>
      </c>
      <c r="J6608" s="43">
        <v>0</v>
      </c>
      <c r="K6608" s="43">
        <v>1</v>
      </c>
      <c r="M6608" s="43">
        <v>7.8299177798172945E-3</v>
      </c>
      <c r="N6608" s="43">
        <v>4.57002059803997E-2</v>
      </c>
      <c r="O6608" s="43">
        <v>0</v>
      </c>
      <c r="P6608" s="43">
        <v>1</v>
      </c>
      <c r="R6608" s="43">
        <v>694.75994350724295</v>
      </c>
      <c r="S6608" s="43">
        <v>200.19941768158608</v>
      </c>
      <c r="T6608" s="43">
        <v>6775.1315471447233</v>
      </c>
      <c r="U6608" s="43">
        <v>7670.0909083335519</v>
      </c>
      <c r="W6608" s="43">
        <v>7728.5198052591886</v>
      </c>
      <c r="X6608" s="43">
        <v>0</v>
      </c>
      <c r="Y6608" s="43">
        <v>0</v>
      </c>
      <c r="Z6608" s="43">
        <v>7728.5198052591886</v>
      </c>
      <c r="AB6608" s="43">
        <v>183.37633996409045</v>
      </c>
      <c r="AC6608" s="43">
        <v>0</v>
      </c>
      <c r="AD6608" s="43">
        <v>0</v>
      </c>
      <c r="AE6608" s="43">
        <v>183.37633996409045</v>
      </c>
      <c r="AG6608" s="43">
        <v>14212747.921871647</v>
      </c>
      <c r="AH6608" s="43">
        <v>1669360.2779359848</v>
      </c>
      <c r="AI6608" s="43">
        <v>0</v>
      </c>
      <c r="AJ6608" s="43">
        <v>770180627.84917986</v>
      </c>
      <c r="AK6608" s="43">
        <v>784393375.77105153</v>
      </c>
    </row>
    <row r="6609" spans="3:37" x14ac:dyDescent="0.2">
      <c r="C6609" s="43">
        <v>5.8674116594245129E-4</v>
      </c>
      <c r="D6609" s="43">
        <v>5.2968591303884323E-2</v>
      </c>
      <c r="E6609" s="43">
        <v>9.6121512450118232</v>
      </c>
      <c r="F6609" s="43">
        <v>4.7699191865162849</v>
      </c>
      <c r="H6609" s="43">
        <v>9.3294946385769073E-5</v>
      </c>
      <c r="I6609" s="43">
        <v>7.488153815962667E-2</v>
      </c>
      <c r="J6609" s="43">
        <v>0</v>
      </c>
      <c r="K6609" s="43">
        <v>1</v>
      </c>
      <c r="M6609" s="43">
        <v>7.899988498039856E-3</v>
      </c>
      <c r="N6609" s="43">
        <v>4.3630484608990668E-2</v>
      </c>
      <c r="O6609" s="43">
        <v>0</v>
      </c>
      <c r="P6609" s="43">
        <v>1</v>
      </c>
      <c r="R6609" s="43">
        <v>588.44700308011716</v>
      </c>
      <c r="S6609" s="43">
        <v>132.27423211003904</v>
      </c>
      <c r="T6609" s="43">
        <v>6526.1773033697482</v>
      </c>
      <c r="U6609" s="43">
        <v>7246.8985385599044</v>
      </c>
      <c r="W6609" s="43">
        <v>5656.2415932800241</v>
      </c>
      <c r="X6609" s="43">
        <v>0</v>
      </c>
      <c r="Y6609" s="43">
        <v>0</v>
      </c>
      <c r="Z6609" s="43">
        <v>5656.2415932800241</v>
      </c>
      <c r="AB6609" s="43">
        <v>237.36854824609233</v>
      </c>
      <c r="AC6609" s="43">
        <v>0</v>
      </c>
      <c r="AD6609" s="43">
        <v>0</v>
      </c>
      <c r="AE6609" s="43">
        <v>237.36854824609233</v>
      </c>
      <c r="AG6609" s="43">
        <v>10401828.290041965</v>
      </c>
      <c r="AH6609" s="43">
        <v>1221748.1841484853</v>
      </c>
      <c r="AI6609" s="43">
        <v>0</v>
      </c>
      <c r="AJ6609" s="43">
        <v>996947902.63358784</v>
      </c>
      <c r="AK6609" s="43">
        <v>1007349730.9236298</v>
      </c>
    </row>
    <row r="6610" spans="3:37" x14ac:dyDescent="0.2">
      <c r="C6610" s="43">
        <v>6.2058580209412018E-4</v>
      </c>
      <c r="D6610" s="43">
        <v>6.1532008805223692E-2</v>
      </c>
      <c r="E6610" s="43">
        <v>4.0628950925532372</v>
      </c>
      <c r="F6610" s="43">
        <v>1.7788670844752659</v>
      </c>
      <c r="H6610" s="43">
        <v>1.0015772774196741E-4</v>
      </c>
      <c r="I6610" s="43">
        <v>0.11012958461952804</v>
      </c>
      <c r="J6610" s="43">
        <v>0</v>
      </c>
      <c r="K6610" s="43">
        <v>1</v>
      </c>
      <c r="M6610" s="43">
        <v>7.8949171694873144E-3</v>
      </c>
      <c r="N6610" s="43">
        <v>4.5575788454210155E-2</v>
      </c>
      <c r="O6610" s="43">
        <v>0</v>
      </c>
      <c r="P6610" s="43">
        <v>1</v>
      </c>
      <c r="R6610" s="43">
        <v>723.01166092962774</v>
      </c>
      <c r="S6610" s="43">
        <v>208.84824838963888</v>
      </c>
      <c r="T6610" s="43">
        <v>6812.776493885759</v>
      </c>
      <c r="U6610" s="43">
        <v>7744.636403205026</v>
      </c>
      <c r="W6610" s="43">
        <v>2937.5205290497497</v>
      </c>
      <c r="X6610" s="43">
        <v>0</v>
      </c>
      <c r="Y6610" s="43">
        <v>0</v>
      </c>
      <c r="Z6610" s="43">
        <v>2937.5205290497497</v>
      </c>
      <c r="AB6610" s="43">
        <v>60.254908329717004</v>
      </c>
      <c r="AC6610" s="43">
        <v>0</v>
      </c>
      <c r="AD6610" s="43">
        <v>0</v>
      </c>
      <c r="AE6610" s="43">
        <v>60.254908329717004</v>
      </c>
      <c r="AG6610" s="43">
        <v>5402100.2529224893</v>
      </c>
      <c r="AH6610" s="43">
        <v>634504.43427474599</v>
      </c>
      <c r="AI6610" s="43">
        <v>0</v>
      </c>
      <c r="AJ6610" s="43">
        <v>253070614.98481143</v>
      </c>
      <c r="AK6610" s="43">
        <v>258472715.2377339</v>
      </c>
    </row>
    <row r="6611" spans="3:37" x14ac:dyDescent="0.2">
      <c r="C6611" s="43">
        <v>6.0364445536069855E-4</v>
      </c>
      <c r="D6611" s="43">
        <v>6.2391105457990537E-2</v>
      </c>
      <c r="E6611" s="43">
        <v>4.5894028594689162</v>
      </c>
      <c r="F6611" s="43">
        <v>5.5554470843716528</v>
      </c>
      <c r="H6611" s="43">
        <v>8.6200809312972468E-5</v>
      </c>
      <c r="I6611" s="43">
        <v>9.5037296096486978E-2</v>
      </c>
      <c r="J6611" s="43">
        <v>0</v>
      </c>
      <c r="K6611" s="43">
        <v>1</v>
      </c>
      <c r="M6611" s="43">
        <v>7.8854404225661145E-3</v>
      </c>
      <c r="N6611" s="43">
        <v>4.7373762010284648E-2</v>
      </c>
      <c r="O6611" s="43">
        <v>0</v>
      </c>
      <c r="P6611" s="43">
        <v>1</v>
      </c>
      <c r="R6611" s="43">
        <v>713.09315763561779</v>
      </c>
      <c r="S6611" s="43">
        <v>155.11285366890513</v>
      </c>
      <c r="T6611" s="43">
        <v>7073.0414240305399</v>
      </c>
      <c r="U6611" s="43">
        <v>7941.2474353350626</v>
      </c>
      <c r="W6611" s="43">
        <v>3272.6717767206228</v>
      </c>
      <c r="X6611" s="43">
        <v>0</v>
      </c>
      <c r="Y6611" s="43">
        <v>0</v>
      </c>
      <c r="Z6611" s="43">
        <v>3272.6717767206228</v>
      </c>
      <c r="AB6611" s="43">
        <v>347.58502160451087</v>
      </c>
      <c r="AC6611" s="43">
        <v>0</v>
      </c>
      <c r="AD6611" s="43">
        <v>0</v>
      </c>
      <c r="AE6611" s="43">
        <v>347.58502160451087</v>
      </c>
      <c r="AG6611" s="43">
        <v>6018443.3973892257</v>
      </c>
      <c r="AH6611" s="43">
        <v>706897.10377165454</v>
      </c>
      <c r="AI6611" s="43">
        <v>0</v>
      </c>
      <c r="AJ6611" s="43">
        <v>1459857090.7389457</v>
      </c>
      <c r="AK6611" s="43">
        <v>1465875534.1363349</v>
      </c>
    </row>
    <row r="6612" spans="3:37" x14ac:dyDescent="0.2">
      <c r="C6612" s="43">
        <v>5.8251673801240059E-4</v>
      </c>
      <c r="D6612" s="43">
        <v>6.0720893353563454E-2</v>
      </c>
      <c r="E6612" s="43">
        <v>4.0098639815637993</v>
      </c>
      <c r="F6612" s="43">
        <v>1.6301886316884153</v>
      </c>
      <c r="H6612" s="43">
        <v>1.0156143029960152E-4</v>
      </c>
      <c r="I6612" s="43">
        <v>9.028185050904379E-2</v>
      </c>
      <c r="J6612" s="43">
        <v>0</v>
      </c>
      <c r="K6612" s="43">
        <v>1</v>
      </c>
      <c r="M6612" s="43">
        <v>7.8632141677741352E-3</v>
      </c>
      <c r="N6612" s="43">
        <v>4.2036244208467161E-2</v>
      </c>
      <c r="O6612" s="43">
        <v>0</v>
      </c>
      <c r="P6612" s="43">
        <v>1</v>
      </c>
      <c r="R6612" s="43">
        <v>669.71331596093205</v>
      </c>
      <c r="S6612" s="43">
        <v>173.60875933279823</v>
      </c>
      <c r="T6612" s="43">
        <v>6258.4441899732938</v>
      </c>
      <c r="U6612" s="43">
        <v>7101.7662652670242</v>
      </c>
      <c r="W6612" s="43">
        <v>2685.4593036453975</v>
      </c>
      <c r="X6612" s="43">
        <v>0</v>
      </c>
      <c r="Y6612" s="43">
        <v>0</v>
      </c>
      <c r="Z6612" s="43">
        <v>2685.4593036453975</v>
      </c>
      <c r="AB6612" s="43">
        <v>45.158891848355623</v>
      </c>
      <c r="AC6612" s="43">
        <v>0</v>
      </c>
      <c r="AD6612" s="43">
        <v>0</v>
      </c>
      <c r="AE6612" s="43">
        <v>45.158891848355623</v>
      </c>
      <c r="AG6612" s="43">
        <v>4938559.6594038857</v>
      </c>
      <c r="AH6612" s="43">
        <v>580059.2095874059</v>
      </c>
      <c r="AI6612" s="43">
        <v>0</v>
      </c>
      <c r="AJ6612" s="43">
        <v>189667345.76309362</v>
      </c>
      <c r="AK6612" s="43">
        <v>194605905.42249751</v>
      </c>
    </row>
    <row r="6613" spans="3:37" x14ac:dyDescent="0.2">
      <c r="C6613" s="43">
        <v>6.3167806804620419E-4</v>
      </c>
      <c r="D6613" s="43">
        <v>5.4588806555517344E-2</v>
      </c>
      <c r="E6613" s="43">
        <v>5.9955556962932226</v>
      </c>
      <c r="F6613" s="43">
        <v>2.4350671729065549</v>
      </c>
      <c r="H6613" s="43">
        <v>9.6212356037628233E-5</v>
      </c>
      <c r="I6613" s="43">
        <v>0.12216270363767578</v>
      </c>
      <c r="J6613" s="43">
        <v>0</v>
      </c>
      <c r="K6613" s="43">
        <v>1</v>
      </c>
      <c r="M6613" s="43">
        <v>7.8094968172705585E-3</v>
      </c>
      <c r="N6613" s="43">
        <v>4.3314309185658491E-2</v>
      </c>
      <c r="O6613" s="43">
        <v>0</v>
      </c>
      <c r="P6613" s="43">
        <v>1</v>
      </c>
      <c r="R6613" s="43">
        <v>652.89263695391821</v>
      </c>
      <c r="S6613" s="43">
        <v>222.54193413980329</v>
      </c>
      <c r="T6613" s="43">
        <v>6404.6708794837587</v>
      </c>
      <c r="U6613" s="43">
        <v>7280.10545057748</v>
      </c>
      <c r="W6613" s="43">
        <v>3914.4541685569675</v>
      </c>
      <c r="X6613" s="43">
        <v>0</v>
      </c>
      <c r="Y6613" s="43">
        <v>0</v>
      </c>
      <c r="Z6613" s="43">
        <v>3914.4541685569675</v>
      </c>
      <c r="AB6613" s="43">
        <v>100.25309260757129</v>
      </c>
      <c r="AC6613" s="43">
        <v>0</v>
      </c>
      <c r="AD6613" s="43">
        <v>0</v>
      </c>
      <c r="AE6613" s="43">
        <v>100.25309260757129</v>
      </c>
      <c r="AG6613" s="43">
        <v>7198681.2159762634</v>
      </c>
      <c r="AH6613" s="43">
        <v>845522.10040830495</v>
      </c>
      <c r="AI6613" s="43">
        <v>0</v>
      </c>
      <c r="AJ6613" s="43">
        <v>421062988.95179939</v>
      </c>
      <c r="AK6613" s="43">
        <v>428261670.16777563</v>
      </c>
    </row>
    <row r="6614" spans="3:37" x14ac:dyDescent="0.2">
      <c r="C6614" s="43">
        <v>6.0916860727979231E-4</v>
      </c>
      <c r="D6614" s="43">
        <v>4.9697609321300677E-2</v>
      </c>
      <c r="E6614" s="43">
        <v>4.212646405834171</v>
      </c>
      <c r="F6614" s="43">
        <v>7.5742649899608168</v>
      </c>
      <c r="H6614" s="43">
        <v>9.5678110992869492E-5</v>
      </c>
      <c r="I6614" s="43">
        <v>0.1036106075648594</v>
      </c>
      <c r="J6614" s="43">
        <v>0</v>
      </c>
      <c r="K6614" s="43">
        <v>1</v>
      </c>
      <c r="M6614" s="43">
        <v>7.881795039439532E-3</v>
      </c>
      <c r="N6614" s="43">
        <v>4.7194149206690739E-2</v>
      </c>
      <c r="O6614" s="43">
        <v>0</v>
      </c>
      <c r="P6614" s="43">
        <v>1</v>
      </c>
      <c r="R6614" s="43">
        <v>573.21214690439137</v>
      </c>
      <c r="S6614" s="43">
        <v>187.69780136605442</v>
      </c>
      <c r="T6614" s="43">
        <v>7042.9672867163008</v>
      </c>
      <c r="U6614" s="43">
        <v>7803.8772349867468</v>
      </c>
      <c r="W6614" s="43">
        <v>2414.740090437273</v>
      </c>
      <c r="X6614" s="43">
        <v>0</v>
      </c>
      <c r="Y6614" s="43">
        <v>0</v>
      </c>
      <c r="Z6614" s="43">
        <v>2414.740090437273</v>
      </c>
      <c r="AB6614" s="43">
        <v>403.22399476587839</v>
      </c>
      <c r="AC6614" s="43">
        <v>0</v>
      </c>
      <c r="AD6614" s="43">
        <v>0</v>
      </c>
      <c r="AE6614" s="43">
        <v>403.22399476587839</v>
      </c>
      <c r="AG6614" s="43">
        <v>4440707.026314145</v>
      </c>
      <c r="AH6614" s="43">
        <v>521583.85953445098</v>
      </c>
      <c r="AI6614" s="43">
        <v>0</v>
      </c>
      <c r="AJ6614" s="43">
        <v>1693540778.0166893</v>
      </c>
      <c r="AK6614" s="43">
        <v>1697981485.0430036</v>
      </c>
    </row>
    <row r="6615" spans="3:37" x14ac:dyDescent="0.2">
      <c r="C6615" s="43">
        <v>6.5089400846929379E-4</v>
      </c>
      <c r="D6615" s="43">
        <v>5.8785349005272547E-2</v>
      </c>
      <c r="E6615" s="43">
        <v>9.9286551904416172</v>
      </c>
      <c r="F6615" s="43">
        <v>2.2832908671106229</v>
      </c>
      <c r="H6615" s="43">
        <v>8.9444125019465286E-5</v>
      </c>
      <c r="I6615" s="43">
        <v>8.13414482437185E-2</v>
      </c>
      <c r="J6615" s="43">
        <v>0</v>
      </c>
      <c r="K6615" s="43">
        <v>1</v>
      </c>
      <c r="M6615" s="43">
        <v>7.9081897289627889E-3</v>
      </c>
      <c r="N6615" s="43">
        <v>4.6568413457520164E-2</v>
      </c>
      <c r="O6615" s="43">
        <v>0</v>
      </c>
      <c r="P6615" s="43">
        <v>1</v>
      </c>
      <c r="R6615" s="43">
        <v>724.47223753693868</v>
      </c>
      <c r="S6615" s="43">
        <v>137.75459468558054</v>
      </c>
      <c r="T6615" s="43">
        <v>6972.8591889442914</v>
      </c>
      <c r="U6615" s="43">
        <v>7835.0860211668105</v>
      </c>
      <c r="W6615" s="43">
        <v>7193.0350415519788</v>
      </c>
      <c r="X6615" s="43">
        <v>0</v>
      </c>
      <c r="Y6615" s="43">
        <v>0</v>
      </c>
      <c r="Z6615" s="43">
        <v>7193.0350415519788</v>
      </c>
      <c r="AB6615" s="43">
        <v>99.478820831979576</v>
      </c>
      <c r="AC6615" s="43">
        <v>0</v>
      </c>
      <c r="AD6615" s="43">
        <v>0</v>
      </c>
      <c r="AE6615" s="43">
        <v>99.478820831979576</v>
      </c>
      <c r="AG6615" s="43">
        <v>13227991.44141409</v>
      </c>
      <c r="AH6615" s="43">
        <v>1553695.5689752274</v>
      </c>
      <c r="AI6615" s="43">
        <v>0</v>
      </c>
      <c r="AJ6615" s="43">
        <v>417811047.49431419</v>
      </c>
      <c r="AK6615" s="43">
        <v>431039038.93572831</v>
      </c>
    </row>
    <row r="6616" spans="3:37" x14ac:dyDescent="0.2">
      <c r="C6616" s="43">
        <v>6.1996837704636487E-4</v>
      </c>
      <c r="D6616" s="43">
        <v>5.6953590490207762E-2</v>
      </c>
      <c r="E6616" s="43">
        <v>13.280555179914243</v>
      </c>
      <c r="F6616" s="43">
        <v>3.1254164122120631</v>
      </c>
      <c r="H6616" s="43">
        <v>8.9010366802461387E-5</v>
      </c>
      <c r="I6616" s="43">
        <v>9.8722734319688296E-2</v>
      </c>
      <c r="J6616" s="43">
        <v>0</v>
      </c>
      <c r="K6616" s="43">
        <v>1</v>
      </c>
      <c r="M6616" s="43">
        <v>7.8143760401682659E-3</v>
      </c>
      <c r="N6616" s="43">
        <v>4.8296777699716187E-2</v>
      </c>
      <c r="O6616" s="43">
        <v>0</v>
      </c>
      <c r="P6616" s="43">
        <v>1</v>
      </c>
      <c r="R6616" s="43">
        <v>668.54865414620065</v>
      </c>
      <c r="S6616" s="43">
        <v>166.37962418883708</v>
      </c>
      <c r="T6616" s="43">
        <v>7145.8654609626246</v>
      </c>
      <c r="U6616" s="43">
        <v>7980.7937392976619</v>
      </c>
      <c r="W6616" s="43">
        <v>8878.6972918460215</v>
      </c>
      <c r="X6616" s="43">
        <v>0</v>
      </c>
      <c r="Y6616" s="43">
        <v>0</v>
      </c>
      <c r="Z6616" s="43">
        <v>8878.6972918460215</v>
      </c>
      <c r="AB6616" s="43">
        <v>152.04103816165448</v>
      </c>
      <c r="AC6616" s="43">
        <v>0</v>
      </c>
      <c r="AD6616" s="43">
        <v>0</v>
      </c>
      <c r="AE6616" s="43">
        <v>152.04103816165448</v>
      </c>
      <c r="AG6616" s="43">
        <v>16327924.319704834</v>
      </c>
      <c r="AH6616" s="43">
        <v>1917798.6150387407</v>
      </c>
      <c r="AI6616" s="43">
        <v>0</v>
      </c>
      <c r="AJ6616" s="43">
        <v>638572360.27894878</v>
      </c>
      <c r="AK6616" s="43">
        <v>654900284.59865367</v>
      </c>
    </row>
    <row r="6617" spans="3:37" x14ac:dyDescent="0.2">
      <c r="C6617" s="43">
        <v>6.1494165252984345E-4</v>
      </c>
      <c r="D6617" s="43">
        <v>5.4628675242560654E-2</v>
      </c>
      <c r="E6617" s="43">
        <v>10.873036467984338</v>
      </c>
      <c r="F6617" s="43">
        <v>2.6390186025240285</v>
      </c>
      <c r="H6617" s="43">
        <v>9.5639485056087103E-5</v>
      </c>
      <c r="I6617" s="43">
        <v>0.11551949459245081</v>
      </c>
      <c r="J6617" s="43">
        <v>0</v>
      </c>
      <c r="K6617" s="43">
        <v>1</v>
      </c>
      <c r="M6617" s="43">
        <v>7.8877161489787628E-3</v>
      </c>
      <c r="N6617" s="43">
        <v>4.5355334043325729E-2</v>
      </c>
      <c r="O6617" s="43">
        <v>0</v>
      </c>
      <c r="P6617" s="43">
        <v>1</v>
      </c>
      <c r="R6617" s="43">
        <v>636.05834119762585</v>
      </c>
      <c r="S6617" s="43">
        <v>209.187091710001</v>
      </c>
      <c r="T6617" s="43">
        <v>6773.6385146902585</v>
      </c>
      <c r="U6617" s="43">
        <v>7618.8839475978857</v>
      </c>
      <c r="W6617" s="43">
        <v>6915.8855396074114</v>
      </c>
      <c r="X6617" s="43">
        <v>0</v>
      </c>
      <c r="Y6617" s="43">
        <v>0</v>
      </c>
      <c r="Z6617" s="43">
        <v>6915.8855396074114</v>
      </c>
      <c r="AB6617" s="43">
        <v>111.54872552594283</v>
      </c>
      <c r="AC6617" s="43">
        <v>0</v>
      </c>
      <c r="AD6617" s="43">
        <v>0</v>
      </c>
      <c r="AE6617" s="43">
        <v>111.54872552594283</v>
      </c>
      <c r="AG6617" s="43">
        <v>12718313.50733803</v>
      </c>
      <c r="AH6617" s="43">
        <v>1493831.2765552008</v>
      </c>
      <c r="AI6617" s="43">
        <v>0</v>
      </c>
      <c r="AJ6617" s="43">
        <v>468504647.20895988</v>
      </c>
      <c r="AK6617" s="43">
        <v>481222960.71629792</v>
      </c>
    </row>
    <row r="6618" spans="3:37" x14ac:dyDescent="0.2">
      <c r="C6618" s="43">
        <v>5.9040049969774145E-4</v>
      </c>
      <c r="D6618" s="43">
        <v>5.8020782403084836E-2</v>
      </c>
      <c r="E6618" s="43">
        <v>5.4076810174662517</v>
      </c>
      <c r="F6618" s="43">
        <v>2.6656540876651258</v>
      </c>
      <c r="H6618" s="43">
        <v>9.0216208397553288E-5</v>
      </c>
      <c r="I6618" s="43">
        <v>6.7538722712524812E-2</v>
      </c>
      <c r="J6618" s="43">
        <v>0</v>
      </c>
      <c r="K6618" s="43">
        <v>1</v>
      </c>
      <c r="M6618" s="43">
        <v>7.8886653809696616E-3</v>
      </c>
      <c r="N6618" s="43">
        <v>4.5158967159356883E-2</v>
      </c>
      <c r="O6618" s="43">
        <v>0</v>
      </c>
      <c r="P6618" s="43">
        <v>1</v>
      </c>
      <c r="R6618" s="43">
        <v>648.59361662010906</v>
      </c>
      <c r="S6618" s="43">
        <v>115.36651840572928</v>
      </c>
      <c r="T6618" s="43">
        <v>6745.1235337994813</v>
      </c>
      <c r="U6618" s="43">
        <v>7509.0836688253194</v>
      </c>
      <c r="W6618" s="43">
        <v>3507.3873886463475</v>
      </c>
      <c r="X6618" s="43">
        <v>0</v>
      </c>
      <c r="Y6618" s="43">
        <v>0</v>
      </c>
      <c r="Z6618" s="43">
        <v>3507.3873886463475</v>
      </c>
      <c r="AB6618" s="43">
        <v>115.59558913697676</v>
      </c>
      <c r="AC6618" s="43">
        <v>0</v>
      </c>
      <c r="AD6618" s="43">
        <v>0</v>
      </c>
      <c r="AE6618" s="43">
        <v>115.59558913697676</v>
      </c>
      <c r="AG6618" s="43">
        <v>6450085.4077206329</v>
      </c>
      <c r="AH6618" s="43">
        <v>757595.6759476111</v>
      </c>
      <c r="AI6618" s="43">
        <v>0</v>
      </c>
      <c r="AJ6618" s="43">
        <v>485501474.37530237</v>
      </c>
      <c r="AK6618" s="43">
        <v>491951559.783023</v>
      </c>
    </row>
    <row r="6619" spans="3:37" x14ac:dyDescent="0.2">
      <c r="C6619" s="43">
        <v>6.1770449200126976E-4</v>
      </c>
      <c r="D6619" s="43">
        <v>5.7416961081385942E-2</v>
      </c>
      <c r="E6619" s="43">
        <v>6.855020564337134</v>
      </c>
      <c r="F6619" s="43">
        <v>4.1599329625080657</v>
      </c>
      <c r="H6619" s="43">
        <v>9.3213060869512532E-5</v>
      </c>
      <c r="I6619" s="43">
        <v>0.10013421206714976</v>
      </c>
      <c r="J6619" s="43">
        <v>0</v>
      </c>
      <c r="K6619" s="43">
        <v>1</v>
      </c>
      <c r="M6619" s="43">
        <v>7.8853891989467684E-3</v>
      </c>
      <c r="N6619" s="43">
        <v>4.7071483265864522E-2</v>
      </c>
      <c r="O6619" s="43">
        <v>0</v>
      </c>
      <c r="P6619" s="43">
        <v>1</v>
      </c>
      <c r="R6619" s="43">
        <v>671.52677758836512</v>
      </c>
      <c r="S6619" s="43">
        <v>176.72647980348285</v>
      </c>
      <c r="T6619" s="43">
        <v>7027.8646690002606</v>
      </c>
      <c r="U6619" s="43">
        <v>7876.1179263921085</v>
      </c>
      <c r="W6619" s="43">
        <v>4603.3298698712915</v>
      </c>
      <c r="X6619" s="43">
        <v>0</v>
      </c>
      <c r="Y6619" s="43">
        <v>0</v>
      </c>
      <c r="Z6619" s="43">
        <v>4603.3298698712915</v>
      </c>
      <c r="AB6619" s="43">
        <v>227.05181716878784</v>
      </c>
      <c r="AC6619" s="43">
        <v>0</v>
      </c>
      <c r="AD6619" s="43">
        <v>0</v>
      </c>
      <c r="AE6619" s="43">
        <v>227.05181716878784</v>
      </c>
      <c r="AG6619" s="43">
        <v>8465523.6306933053</v>
      </c>
      <c r="AH6619" s="43">
        <v>994319.25189219892</v>
      </c>
      <c r="AI6619" s="43">
        <v>0</v>
      </c>
      <c r="AJ6619" s="43">
        <v>953617632.10890889</v>
      </c>
      <c r="AK6619" s="43">
        <v>962083155.73960221</v>
      </c>
    </row>
    <row r="6620" spans="3:37" x14ac:dyDescent="0.2">
      <c r="C6620" s="43">
        <v>6.2225191491283027E-4</v>
      </c>
      <c r="D6620" s="43">
        <v>5.3550137624900566E-2</v>
      </c>
      <c r="E6620" s="43">
        <v>6.2046456655445601</v>
      </c>
      <c r="F6620" s="43">
        <v>2.97457199140326</v>
      </c>
      <c r="H6620" s="43">
        <v>8.6068440635218312E-5</v>
      </c>
      <c r="I6620" s="43">
        <v>7.7991966466588097E-2</v>
      </c>
      <c r="J6620" s="43">
        <v>0</v>
      </c>
      <c r="K6620" s="43">
        <v>1</v>
      </c>
      <c r="M6620" s="43">
        <v>7.8991660620623128E-3</v>
      </c>
      <c r="N6620" s="43">
        <v>4.3695500880994005E-2</v>
      </c>
      <c r="O6620" s="43">
        <v>0</v>
      </c>
      <c r="P6620" s="43">
        <v>1</v>
      </c>
      <c r="R6620" s="43">
        <v>630.91260734291757</v>
      </c>
      <c r="S6620" s="43">
        <v>127.09725708344969</v>
      </c>
      <c r="T6620" s="43">
        <v>6535.2219056920912</v>
      </c>
      <c r="U6620" s="43">
        <v>7293.2317701184584</v>
      </c>
      <c r="W6620" s="43">
        <v>3914.5891744876503</v>
      </c>
      <c r="X6620" s="43">
        <v>0</v>
      </c>
      <c r="Y6620" s="43">
        <v>0</v>
      </c>
      <c r="Z6620" s="43">
        <v>3914.5891744876503</v>
      </c>
      <c r="AB6620" s="43">
        <v>133.29871289263045</v>
      </c>
      <c r="AC6620" s="43">
        <v>0</v>
      </c>
      <c r="AD6620" s="43">
        <v>0</v>
      </c>
      <c r="AE6620" s="43">
        <v>133.29871289263045</v>
      </c>
      <c r="AG6620" s="43">
        <v>7198929.4918827889</v>
      </c>
      <c r="AH6620" s="43">
        <v>845551.26168933243</v>
      </c>
      <c r="AI6620" s="43">
        <v>0</v>
      </c>
      <c r="AJ6620" s="43">
        <v>559854594.14904785</v>
      </c>
      <c r="AK6620" s="43">
        <v>567053523.64093065</v>
      </c>
    </row>
    <row r="6621" spans="3:37" x14ac:dyDescent="0.2">
      <c r="C6621" s="43">
        <v>6.1254734614935025E-4</v>
      </c>
      <c r="D6621" s="43">
        <v>4.952053415426879E-2</v>
      </c>
      <c r="E6621" s="43">
        <v>2.7568150727234966</v>
      </c>
      <c r="F6621" s="43">
        <v>2.8065739583448441</v>
      </c>
      <c r="H6621" s="43">
        <v>8.9930861578269017E-5</v>
      </c>
      <c r="I6621" s="43">
        <v>8.1124035166737787E-2</v>
      </c>
      <c r="J6621" s="43">
        <v>0</v>
      </c>
      <c r="K6621" s="43">
        <v>1</v>
      </c>
      <c r="M6621" s="43">
        <v>7.8358086993863402E-3</v>
      </c>
      <c r="N6621" s="43">
        <v>4.663759546750057E-2</v>
      </c>
      <c r="O6621" s="43">
        <v>0</v>
      </c>
      <c r="P6621" s="43">
        <v>1</v>
      </c>
      <c r="R6621" s="43">
        <v>574.33774140859418</v>
      </c>
      <c r="S6621" s="43">
        <v>138.13402657886141</v>
      </c>
      <c r="T6621" s="43">
        <v>6919.3029931366782</v>
      </c>
      <c r="U6621" s="43">
        <v>7631.7747611241339</v>
      </c>
      <c r="W6621" s="43">
        <v>1583.3429423491823</v>
      </c>
      <c r="X6621" s="43">
        <v>0</v>
      </c>
      <c r="Y6621" s="43">
        <v>0</v>
      </c>
      <c r="Z6621" s="43">
        <v>1583.3429423491823</v>
      </c>
      <c r="AB6621" s="43">
        <v>111.02144594079968</v>
      </c>
      <c r="AC6621" s="43">
        <v>0</v>
      </c>
      <c r="AD6621" s="43">
        <v>0</v>
      </c>
      <c r="AE6621" s="43">
        <v>111.02144594079968</v>
      </c>
      <c r="AG6621" s="43">
        <v>2911767.6709801462</v>
      </c>
      <c r="AH6621" s="43">
        <v>342002.07554742339</v>
      </c>
      <c r="AI6621" s="43">
        <v>0</v>
      </c>
      <c r="AJ6621" s="43">
        <v>466290072.95135868</v>
      </c>
      <c r="AK6621" s="43">
        <v>469201840.62233883</v>
      </c>
    </row>
    <row r="6622" spans="3:37" x14ac:dyDescent="0.2">
      <c r="C6622" s="43">
        <v>5.8729833415618155E-4</v>
      </c>
      <c r="D6622" s="43">
        <v>5.7449474452277993E-2</v>
      </c>
      <c r="E6622" s="43">
        <v>1.013432386085372</v>
      </c>
      <c r="F6622" s="43">
        <v>1.5618677259049167</v>
      </c>
      <c r="H6622" s="43">
        <v>9.1089480819483981E-5</v>
      </c>
      <c r="I6622" s="43">
        <v>6.8381781520678642E-2</v>
      </c>
      <c r="J6622" s="43">
        <v>0</v>
      </c>
      <c r="K6622" s="43">
        <v>1</v>
      </c>
      <c r="M6622" s="43">
        <v>7.8786527864731504E-3</v>
      </c>
      <c r="N6622" s="43">
        <v>4.9005931861747065E-2</v>
      </c>
      <c r="O6622" s="43">
        <v>0</v>
      </c>
      <c r="P6622" s="43">
        <v>1</v>
      </c>
      <c r="R6622" s="43">
        <v>638.83279351294652</v>
      </c>
      <c r="S6622" s="43">
        <v>117.93725372393884</v>
      </c>
      <c r="T6622" s="43">
        <v>7310.4310630823966</v>
      </c>
      <c r="U6622" s="43">
        <v>8067.2011103192817</v>
      </c>
      <c r="W6622" s="43">
        <v>647.41384223940918</v>
      </c>
      <c r="X6622" s="43">
        <v>0</v>
      </c>
      <c r="Y6622" s="43">
        <v>0</v>
      </c>
      <c r="Z6622" s="43">
        <v>647.41384223940918</v>
      </c>
      <c r="AB6622" s="43">
        <v>38.406529594932678</v>
      </c>
      <c r="AC6622" s="43">
        <v>0</v>
      </c>
      <c r="AD6622" s="43">
        <v>0</v>
      </c>
      <c r="AE6622" s="43">
        <v>38.406529594932678</v>
      </c>
      <c r="AG6622" s="43">
        <v>1190594.0558782734</v>
      </c>
      <c r="AH6622" s="43">
        <v>139841.38992371238</v>
      </c>
      <c r="AI6622" s="43">
        <v>0</v>
      </c>
      <c r="AJ6622" s="43">
        <v>161307424.29871726</v>
      </c>
      <c r="AK6622" s="43">
        <v>162498018.35459554</v>
      </c>
    </row>
    <row r="6623" spans="3:37" x14ac:dyDescent="0.2">
      <c r="C6623" s="43">
        <v>6.0354974803016525E-4</v>
      </c>
      <c r="D6623" s="43">
        <v>5.2704593733043648E-2</v>
      </c>
      <c r="E6623" s="43">
        <v>2.9257804746752747</v>
      </c>
      <c r="F6623" s="43">
        <v>1.2753954869122723</v>
      </c>
      <c r="H6623" s="43">
        <v>8.9549012095468432E-5</v>
      </c>
      <c r="I6623" s="43">
        <v>0.10515530265669604</v>
      </c>
      <c r="J6623" s="43">
        <v>0</v>
      </c>
      <c r="K6623" s="43">
        <v>1</v>
      </c>
      <c r="M6623" s="43">
        <v>7.8277927758446195E-3</v>
      </c>
      <c r="N6623" s="43">
        <v>4.6182696209661978E-2</v>
      </c>
      <c r="O6623" s="43">
        <v>0</v>
      </c>
      <c r="P6623" s="43">
        <v>1</v>
      </c>
      <c r="R6623" s="43">
        <v>602.28759136294127</v>
      </c>
      <c r="S6623" s="43">
        <v>178.29302339164775</v>
      </c>
      <c r="T6623" s="43">
        <v>6844.8033734212604</v>
      </c>
      <c r="U6623" s="43">
        <v>7625.3839881758495</v>
      </c>
      <c r="W6623" s="43">
        <v>1762.1612749488943</v>
      </c>
      <c r="X6623" s="43">
        <v>0</v>
      </c>
      <c r="Y6623" s="43">
        <v>0</v>
      </c>
      <c r="Z6623" s="43">
        <v>1762.1612749488943</v>
      </c>
      <c r="AB6623" s="43">
        <v>17.747799439854006</v>
      </c>
      <c r="AC6623" s="43">
        <v>0</v>
      </c>
      <c r="AD6623" s="43">
        <v>0</v>
      </c>
      <c r="AE6623" s="43">
        <v>17.747799439854006</v>
      </c>
      <c r="AG6623" s="43">
        <v>3240614.5846310165</v>
      </c>
      <c r="AH6623" s="43">
        <v>380626.83538896119</v>
      </c>
      <c r="AI6623" s="43">
        <v>0</v>
      </c>
      <c r="AJ6623" s="43">
        <v>74540757.647386819</v>
      </c>
      <c r="AK6623" s="43">
        <v>77781372.23201783</v>
      </c>
    </row>
    <row r="6624" spans="3:37" x14ac:dyDescent="0.2">
      <c r="C6624" s="43">
        <v>6.1316106199260645E-4</v>
      </c>
      <c r="D6624" s="43">
        <v>4.9028074917620582E-2</v>
      </c>
      <c r="E6624" s="43">
        <v>3.0855248372809259</v>
      </c>
      <c r="F6624" s="43">
        <v>1.3690269207667825</v>
      </c>
      <c r="H6624" s="43">
        <v>9.0593384235448937E-5</v>
      </c>
      <c r="I6624" s="43">
        <v>0.1247498292093232</v>
      </c>
      <c r="J6624" s="43">
        <v>0</v>
      </c>
      <c r="K6624" s="43">
        <v>1</v>
      </c>
      <c r="M6624" s="43">
        <v>7.7625931894357725E-3</v>
      </c>
      <c r="N6624" s="43">
        <v>4.6781213209347028E-2</v>
      </c>
      <c r="O6624" s="43">
        <v>0</v>
      </c>
      <c r="P6624" s="43">
        <v>1</v>
      </c>
      <c r="R6624" s="43">
        <v>569.19592416694468</v>
      </c>
      <c r="S6624" s="43">
        <v>213.98277539855289</v>
      </c>
      <c r="T6624" s="43">
        <v>6875.7595412105211</v>
      </c>
      <c r="U6624" s="43">
        <v>7658.9382407760186</v>
      </c>
      <c r="W6624" s="43">
        <v>1756.2681612961783</v>
      </c>
      <c r="X6624" s="43">
        <v>0</v>
      </c>
      <c r="Y6624" s="43">
        <v>0</v>
      </c>
      <c r="Z6624" s="43">
        <v>1756.2681612961783</v>
      </c>
      <c r="AB6624" s="43">
        <v>22.475202255291379</v>
      </c>
      <c r="AC6624" s="43">
        <v>0</v>
      </c>
      <c r="AD6624" s="43">
        <v>0</v>
      </c>
      <c r="AE6624" s="43">
        <v>22.475202255291379</v>
      </c>
      <c r="AG6624" s="43">
        <v>3229777.1486236718</v>
      </c>
      <c r="AH6624" s="43">
        <v>379353.92283997452</v>
      </c>
      <c r="AI6624" s="43">
        <v>0</v>
      </c>
      <c r="AJ6624" s="43">
        <v>94395849.472223788</v>
      </c>
      <c r="AK6624" s="43">
        <v>97625626.620847464</v>
      </c>
    </row>
    <row r="6625" spans="3:37" x14ac:dyDescent="0.2">
      <c r="C6625" s="43">
        <v>6.2599246765715488E-4</v>
      </c>
      <c r="D6625" s="43">
        <v>4.5086922324487438E-2</v>
      </c>
      <c r="E6625" s="43">
        <v>3.7419428201506486</v>
      </c>
      <c r="F6625" s="43">
        <v>2.463457879605838</v>
      </c>
      <c r="H6625" s="43">
        <v>9.4117260782899947E-5</v>
      </c>
      <c r="I6625" s="43">
        <v>7.5775553188685701E-2</v>
      </c>
      <c r="J6625" s="43">
        <v>0</v>
      </c>
      <c r="K6625" s="43">
        <v>1</v>
      </c>
      <c r="M6625" s="43">
        <v>7.8721205503179403E-3</v>
      </c>
      <c r="N6625" s="43">
        <v>4.7411399352541683E-2</v>
      </c>
      <c r="O6625" s="43">
        <v>0</v>
      </c>
      <c r="P6625" s="43">
        <v>1</v>
      </c>
      <c r="R6625" s="43">
        <v>534.39461266598664</v>
      </c>
      <c r="S6625" s="43">
        <v>135.03326453310447</v>
      </c>
      <c r="T6625" s="43">
        <v>7066.7037075102844</v>
      </c>
      <c r="U6625" s="43">
        <v>7736.1315847093756</v>
      </c>
      <c r="W6625" s="43">
        <v>1999.6740839926756</v>
      </c>
      <c r="X6625" s="43">
        <v>0</v>
      </c>
      <c r="Y6625" s="43">
        <v>0</v>
      </c>
      <c r="Z6625" s="43">
        <v>1999.6740839926756</v>
      </c>
      <c r="AB6625" s="43">
        <v>83.680848719569425</v>
      </c>
      <c r="AC6625" s="43">
        <v>0</v>
      </c>
      <c r="AD6625" s="43">
        <v>0</v>
      </c>
      <c r="AE6625" s="43">
        <v>83.680848719569425</v>
      </c>
      <c r="AG6625" s="43">
        <v>3677400.6404625303</v>
      </c>
      <c r="AH6625" s="43">
        <v>431929.60214241792</v>
      </c>
      <c r="AI6625" s="43">
        <v>0</v>
      </c>
      <c r="AJ6625" s="43">
        <v>351459564.62219161</v>
      </c>
      <c r="AK6625" s="43">
        <v>355136965.26265413</v>
      </c>
    </row>
    <row r="6626" spans="3:37" x14ac:dyDescent="0.2">
      <c r="C6626" s="43">
        <v>6.3694056180452208E-4</v>
      </c>
      <c r="D6626" s="43">
        <v>6.209362375796601E-2</v>
      </c>
      <c r="E6626" s="43">
        <v>12.552989527303017</v>
      </c>
      <c r="F6626" s="43">
        <v>1.2594410497718656</v>
      </c>
      <c r="H6626" s="43">
        <v>9.2203589508121908E-5</v>
      </c>
      <c r="I6626" s="43">
        <v>8.7958011674756545E-2</v>
      </c>
      <c r="J6626" s="43">
        <v>0</v>
      </c>
      <c r="K6626" s="43">
        <v>1</v>
      </c>
      <c r="M6626" s="43">
        <v>7.8661735969299817E-3</v>
      </c>
      <c r="N6626" s="43">
        <v>4.6436092439376853E-2</v>
      </c>
      <c r="O6626" s="43">
        <v>0</v>
      </c>
      <c r="P6626" s="43">
        <v>1</v>
      </c>
      <c r="R6626" s="43">
        <v>748.83870787501439</v>
      </c>
      <c r="S6626" s="43">
        <v>153.55558071522802</v>
      </c>
      <c r="T6626" s="43">
        <v>6916.1048134900757</v>
      </c>
      <c r="U6626" s="43">
        <v>7818.4991020803182</v>
      </c>
      <c r="W6626" s="43">
        <v>9400.1644575941791</v>
      </c>
      <c r="X6626" s="43">
        <v>0</v>
      </c>
      <c r="Y6626" s="43">
        <v>0</v>
      </c>
      <c r="Z6626" s="43">
        <v>9400.1644575941791</v>
      </c>
      <c r="AB6626" s="43">
        <v>20.787906551456416</v>
      </c>
      <c r="AC6626" s="43">
        <v>0</v>
      </c>
      <c r="AD6626" s="43">
        <v>0</v>
      </c>
      <c r="AE6626" s="43">
        <v>20.787906551456416</v>
      </c>
      <c r="AG6626" s="43">
        <v>17286902.437515695</v>
      </c>
      <c r="AH6626" s="43">
        <v>2030435.5228403427</v>
      </c>
      <c r="AI6626" s="43">
        <v>0</v>
      </c>
      <c r="AJ6626" s="43">
        <v>87309207.516116947</v>
      </c>
      <c r="AK6626" s="43">
        <v>104596109.95363264</v>
      </c>
    </row>
    <row r="6627" spans="3:37" x14ac:dyDescent="0.2">
      <c r="C6627" s="43">
        <v>6.2081447732986739E-4</v>
      </c>
      <c r="D6627" s="43">
        <v>4.7116313091406015E-2</v>
      </c>
      <c r="E6627" s="43">
        <v>6.0724373917494416</v>
      </c>
      <c r="F6627" s="43">
        <v>1.5497633929120489</v>
      </c>
      <c r="H6627" s="43">
        <v>8.3846516794073989E-5</v>
      </c>
      <c r="I6627" s="43">
        <v>0.10230476784455578</v>
      </c>
      <c r="J6627" s="43">
        <v>0</v>
      </c>
      <c r="K6627" s="43">
        <v>1</v>
      </c>
      <c r="M6627" s="43">
        <v>7.8178285686968836E-3</v>
      </c>
      <c r="N6627" s="43">
        <v>4.8618091271951935E-2</v>
      </c>
      <c r="O6627" s="43">
        <v>0</v>
      </c>
      <c r="P6627" s="43">
        <v>1</v>
      </c>
      <c r="R6627" s="43">
        <v>553.82876413263421</v>
      </c>
      <c r="S6627" s="43">
        <v>162.41392897193265</v>
      </c>
      <c r="T6627" s="43">
        <v>7196.5843535346994</v>
      </c>
      <c r="U6627" s="43">
        <v>7912.827046639266</v>
      </c>
      <c r="W6627" s="43">
        <v>3363.0904959453901</v>
      </c>
      <c r="X6627" s="43">
        <v>0</v>
      </c>
      <c r="Y6627" s="43">
        <v>0</v>
      </c>
      <c r="Z6627" s="43">
        <v>3363.0904959453901</v>
      </c>
      <c r="AB6627" s="43">
        <v>32.578801509417289</v>
      </c>
      <c r="AC6627" s="43">
        <v>0</v>
      </c>
      <c r="AD6627" s="43">
        <v>0</v>
      </c>
      <c r="AE6627" s="43">
        <v>32.578801509417289</v>
      </c>
      <c r="AG6627" s="43">
        <v>6184723.4220435722</v>
      </c>
      <c r="AH6627" s="43">
        <v>726427.54712420423</v>
      </c>
      <c r="AI6627" s="43">
        <v>0</v>
      </c>
      <c r="AJ6627" s="43">
        <v>136830966.33955261</v>
      </c>
      <c r="AK6627" s="43">
        <v>143015689.76159617</v>
      </c>
    </row>
    <row r="6628" spans="3:37" x14ac:dyDescent="0.2">
      <c r="C6628" s="43">
        <v>6.2623957257301743E-4</v>
      </c>
      <c r="D6628" s="43">
        <v>6.4932770597454392E-2</v>
      </c>
      <c r="E6628" s="43">
        <v>4.2410330162604364</v>
      </c>
      <c r="F6628" s="43">
        <v>2.4368516179846407</v>
      </c>
      <c r="H6628" s="43">
        <v>8.6826678852462482E-5</v>
      </c>
      <c r="I6628" s="43">
        <v>0.10302976235223693</v>
      </c>
      <c r="J6628" s="43">
        <v>0</v>
      </c>
      <c r="K6628" s="43">
        <v>1</v>
      </c>
      <c r="M6628" s="43">
        <v>7.8907442725896226E-3</v>
      </c>
      <c r="N6628" s="43">
        <v>4.3455669744271966E-2</v>
      </c>
      <c r="O6628" s="43">
        <v>0</v>
      </c>
      <c r="P6628" s="43">
        <v>1</v>
      </c>
      <c r="R6628" s="43">
        <v>769.92215054037558</v>
      </c>
      <c r="S6628" s="43">
        <v>169.3784913542527</v>
      </c>
      <c r="T6628" s="43">
        <v>6492.4227256853965</v>
      </c>
      <c r="U6628" s="43">
        <v>7431.7233675800244</v>
      </c>
      <c r="W6628" s="43">
        <v>3265.265260391971</v>
      </c>
      <c r="X6628" s="43">
        <v>0</v>
      </c>
      <c r="Y6628" s="43">
        <v>0</v>
      </c>
      <c r="Z6628" s="43">
        <v>3265.265260391971</v>
      </c>
      <c r="AB6628" s="43">
        <v>118.37023598669835</v>
      </c>
      <c r="AC6628" s="43">
        <v>0</v>
      </c>
      <c r="AD6628" s="43">
        <v>0</v>
      </c>
      <c r="AE6628" s="43">
        <v>118.37023598669835</v>
      </c>
      <c r="AG6628" s="43">
        <v>6004822.8138608346</v>
      </c>
      <c r="AH6628" s="43">
        <v>705297.29624466575</v>
      </c>
      <c r="AI6628" s="43">
        <v>0</v>
      </c>
      <c r="AJ6628" s="43">
        <v>497154991.14413303</v>
      </c>
      <c r="AK6628" s="43">
        <v>503159813.95799387</v>
      </c>
    </row>
    <row r="6629" spans="3:37" x14ac:dyDescent="0.2">
      <c r="C6629" s="43">
        <v>6.1816371239387102E-4</v>
      </c>
      <c r="D6629" s="43">
        <v>5.3724469738986813E-2</v>
      </c>
      <c r="E6629" s="43">
        <v>6.9370801081739142</v>
      </c>
      <c r="F6629" s="43">
        <v>3.0671464900281422</v>
      </c>
      <c r="H6629" s="43">
        <v>8.8843117190447318E-5</v>
      </c>
      <c r="I6629" s="43">
        <v>8.8512134487253938E-2</v>
      </c>
      <c r="J6629" s="43">
        <v>0</v>
      </c>
      <c r="K6629" s="43">
        <v>1</v>
      </c>
      <c r="M6629" s="43">
        <v>7.7310958413407153E-3</v>
      </c>
      <c r="N6629" s="43">
        <v>4.2967574934471335E-2</v>
      </c>
      <c r="O6629" s="43">
        <v>0</v>
      </c>
      <c r="P6629" s="43">
        <v>1</v>
      </c>
      <c r="R6629" s="43">
        <v>628.80794137906503</v>
      </c>
      <c r="S6629" s="43">
        <v>148.89118100368313</v>
      </c>
      <c r="T6629" s="43">
        <v>6289.6180528467175</v>
      </c>
      <c r="U6629" s="43">
        <v>7067.3171752294656</v>
      </c>
      <c r="W6629" s="43">
        <v>4362.0910620025006</v>
      </c>
      <c r="X6629" s="43">
        <v>0</v>
      </c>
      <c r="Y6629" s="43">
        <v>0</v>
      </c>
      <c r="Z6629" s="43">
        <v>4362.0910620025006</v>
      </c>
      <c r="AB6629" s="43">
        <v>139.08267979482051</v>
      </c>
      <c r="AC6629" s="43">
        <v>0</v>
      </c>
      <c r="AD6629" s="43">
        <v>0</v>
      </c>
      <c r="AE6629" s="43">
        <v>139.08267979482051</v>
      </c>
      <c r="AG6629" s="43">
        <v>8021885.463022599</v>
      </c>
      <c r="AH6629" s="43">
        <v>942211.66939254012</v>
      </c>
      <c r="AI6629" s="43">
        <v>0</v>
      </c>
      <c r="AJ6629" s="43">
        <v>584147255.13824618</v>
      </c>
      <c r="AK6629" s="43">
        <v>592169140.60126877</v>
      </c>
    </row>
    <row r="6630" spans="3:37" x14ac:dyDescent="0.2">
      <c r="C6630" s="43">
        <v>6.1718996620496736E-4</v>
      </c>
      <c r="D6630" s="43">
        <v>4.9618935014748816E-2</v>
      </c>
      <c r="E6630" s="43">
        <v>6.3192028159979055</v>
      </c>
      <c r="F6630" s="43">
        <v>4.0952703981608662</v>
      </c>
      <c r="H6630" s="43">
        <v>9.2482439017271822E-5</v>
      </c>
      <c r="I6630" s="43">
        <v>9.3380927689329526E-2</v>
      </c>
      <c r="J6630" s="43">
        <v>0</v>
      </c>
      <c r="K6630" s="43">
        <v>1</v>
      </c>
      <c r="M6630" s="43">
        <v>7.8040715982029248E-3</v>
      </c>
      <c r="N6630" s="43">
        <v>4.6518356112516202E-2</v>
      </c>
      <c r="O6630" s="43">
        <v>0</v>
      </c>
      <c r="P6630" s="43">
        <v>1</v>
      </c>
      <c r="R6630" s="43">
        <v>579.84066329026462</v>
      </c>
      <c r="S6630" s="43">
        <v>163.51584072496235</v>
      </c>
      <c r="T6630" s="43">
        <v>6873.658902528402</v>
      </c>
      <c r="U6630" s="43">
        <v>7617.0154065436291</v>
      </c>
      <c r="W6630" s="43">
        <v>3664.1307522939333</v>
      </c>
      <c r="X6630" s="43">
        <v>0</v>
      </c>
      <c r="Y6630" s="43">
        <v>0</v>
      </c>
      <c r="Z6630" s="43">
        <v>3664.1307522939333</v>
      </c>
      <c r="AB6630" s="43">
        <v>192.03970955835803</v>
      </c>
      <c r="AC6630" s="43">
        <v>0</v>
      </c>
      <c r="AD6630" s="43">
        <v>0</v>
      </c>
      <c r="AE6630" s="43">
        <v>192.03970955835803</v>
      </c>
      <c r="AG6630" s="43">
        <v>6738336.4534685435</v>
      </c>
      <c r="AH6630" s="43">
        <v>791452.24249548954</v>
      </c>
      <c r="AI6630" s="43">
        <v>0</v>
      </c>
      <c r="AJ6630" s="43">
        <v>806566780.14510369</v>
      </c>
      <c r="AK6630" s="43">
        <v>813305116.59857225</v>
      </c>
    </row>
    <row r="6631" spans="3:37" x14ac:dyDescent="0.2">
      <c r="C6631" s="43">
        <v>6.256489528675413E-4</v>
      </c>
      <c r="D6631" s="43">
        <v>5.5373669912400447E-2</v>
      </c>
      <c r="E6631" s="43">
        <v>4.5615581814087784</v>
      </c>
      <c r="F6631" s="43">
        <v>3.064954183608438</v>
      </c>
      <c r="H6631" s="43">
        <v>9.0736657733625492E-5</v>
      </c>
      <c r="I6631" s="43">
        <v>7.7209814940632004E-2</v>
      </c>
      <c r="J6631" s="43">
        <v>0</v>
      </c>
      <c r="K6631" s="43">
        <v>1</v>
      </c>
      <c r="M6631" s="43">
        <v>7.7774887914536135E-3</v>
      </c>
      <c r="N6631" s="43">
        <v>4.7918573500980166E-2</v>
      </c>
      <c r="O6631" s="43">
        <v>0</v>
      </c>
      <c r="P6631" s="43">
        <v>1</v>
      </c>
      <c r="R6631" s="43">
        <v>655.95855775798782</v>
      </c>
      <c r="S6631" s="43">
        <v>132.64707029052076</v>
      </c>
      <c r="T6631" s="43">
        <v>7056.4399107118516</v>
      </c>
      <c r="U6631" s="43">
        <v>7845.0455387603597</v>
      </c>
      <c r="W6631" s="43">
        <v>2992.1931258060522</v>
      </c>
      <c r="X6631" s="43">
        <v>0</v>
      </c>
      <c r="Y6631" s="43">
        <v>0</v>
      </c>
      <c r="Z6631" s="43">
        <v>2992.1931258060522</v>
      </c>
      <c r="AB6631" s="43">
        <v>144.9341073884242</v>
      </c>
      <c r="AC6631" s="43">
        <v>0</v>
      </c>
      <c r="AD6631" s="43">
        <v>0</v>
      </c>
      <c r="AE6631" s="43">
        <v>144.9341073884242</v>
      </c>
      <c r="AG6631" s="43">
        <v>5502643.1583573297</v>
      </c>
      <c r="AH6631" s="43">
        <v>646313.71517410723</v>
      </c>
      <c r="AI6631" s="43">
        <v>0</v>
      </c>
      <c r="AJ6631" s="43">
        <v>608723251.03138161</v>
      </c>
      <c r="AK6631" s="43">
        <v>614225894.18973899</v>
      </c>
    </row>
    <row r="6632" spans="3:37" x14ac:dyDescent="0.2">
      <c r="C6632" s="43">
        <v>6.0580587943219054E-4</v>
      </c>
      <c r="D6632" s="43">
        <v>5.523712546597892E-2</v>
      </c>
      <c r="E6632" s="43">
        <v>13.74883248359756</v>
      </c>
      <c r="F6632" s="43">
        <v>3.5038813570860654</v>
      </c>
      <c r="H6632" s="43">
        <v>9.1899323866662108E-5</v>
      </c>
      <c r="I6632" s="43">
        <v>0.10589829654078076</v>
      </c>
      <c r="J6632" s="43">
        <v>0</v>
      </c>
      <c r="K6632" s="43">
        <v>1</v>
      </c>
      <c r="M6632" s="43">
        <v>7.8528463033007423E-3</v>
      </c>
      <c r="N6632" s="43">
        <v>4.707931459348047E-2</v>
      </c>
      <c r="O6632" s="43">
        <v>0</v>
      </c>
      <c r="P6632" s="43">
        <v>1</v>
      </c>
      <c r="R6632" s="43">
        <v>633.58797565981376</v>
      </c>
      <c r="S6632" s="43">
        <v>184.26534436170351</v>
      </c>
      <c r="T6632" s="43">
        <v>7000.0251727561254</v>
      </c>
      <c r="U6632" s="43">
        <v>7817.8784927776424</v>
      </c>
      <c r="W6632" s="43">
        <v>8711.0949409684672</v>
      </c>
      <c r="X6632" s="43">
        <v>0</v>
      </c>
      <c r="Y6632" s="43">
        <v>0</v>
      </c>
      <c r="Z6632" s="43">
        <v>8711.0949409684672</v>
      </c>
      <c r="AB6632" s="43">
        <v>169.74791587515031</v>
      </c>
      <c r="AC6632" s="43">
        <v>0</v>
      </c>
      <c r="AD6632" s="43">
        <v>0</v>
      </c>
      <c r="AE6632" s="43">
        <v>169.74791587515031</v>
      </c>
      <c r="AG6632" s="43">
        <v>16019703.596441012</v>
      </c>
      <c r="AH6632" s="43">
        <v>1881596.5072491888</v>
      </c>
      <c r="AI6632" s="43">
        <v>0</v>
      </c>
      <c r="AJ6632" s="43">
        <v>712941246.67563128</v>
      </c>
      <c r="AK6632" s="43">
        <v>728960950.27207232</v>
      </c>
    </row>
    <row r="6633" spans="3:37" x14ac:dyDescent="0.2">
      <c r="C6633" s="43">
        <v>6.228940334480626E-4</v>
      </c>
      <c r="D6633" s="43">
        <v>6.0511158623372641E-2</v>
      </c>
      <c r="E6633" s="43">
        <v>2.8461844228694577</v>
      </c>
      <c r="F6633" s="43">
        <v>1.9142332837213647</v>
      </c>
      <c r="H6633" s="43">
        <v>9.5970638640308081E-5</v>
      </c>
      <c r="I6633" s="43">
        <v>8.5968579874562648E-2</v>
      </c>
      <c r="J6633" s="43">
        <v>0</v>
      </c>
      <c r="K6633" s="43">
        <v>1</v>
      </c>
      <c r="M6633" s="43">
        <v>7.8355420243989178E-3</v>
      </c>
      <c r="N6633" s="43">
        <v>4.6419023028758E-2</v>
      </c>
      <c r="O6633" s="43">
        <v>0</v>
      </c>
      <c r="P6633" s="43">
        <v>1</v>
      </c>
      <c r="R6633" s="43">
        <v>713.6610789892411</v>
      </c>
      <c r="S6633" s="43">
        <v>156.21420042978505</v>
      </c>
      <c r="T6633" s="43">
        <v>6886.6405062196718</v>
      </c>
      <c r="U6633" s="43">
        <v>7756.5157856386977</v>
      </c>
      <c r="W6633" s="43">
        <v>2031.2110462273877</v>
      </c>
      <c r="X6633" s="43">
        <v>0</v>
      </c>
      <c r="Y6633" s="43">
        <v>0</v>
      </c>
      <c r="Z6633" s="43">
        <v>2031.2110462273877</v>
      </c>
      <c r="AB6633" s="43">
        <v>69.812440152805863</v>
      </c>
      <c r="AC6633" s="43">
        <v>0</v>
      </c>
      <c r="AD6633" s="43">
        <v>0</v>
      </c>
      <c r="AE6633" s="43">
        <v>69.812440152805863</v>
      </c>
      <c r="AG6633" s="43">
        <v>3735397.1140121659</v>
      </c>
      <c r="AH6633" s="43">
        <v>438741.58598511573</v>
      </c>
      <c r="AI6633" s="43">
        <v>0</v>
      </c>
      <c r="AJ6633" s="43">
        <v>293212248.64178461</v>
      </c>
      <c r="AK6633" s="43">
        <v>296947645.75579679</v>
      </c>
    </row>
    <row r="6634" spans="3:37" x14ac:dyDescent="0.2">
      <c r="C6634" s="43">
        <v>5.8908360491940494E-4</v>
      </c>
      <c r="D6634" s="43">
        <v>5.6232351930472269E-2</v>
      </c>
      <c r="E6634" s="43">
        <v>5.0573633091699914</v>
      </c>
      <c r="F6634" s="43">
        <v>3.5955764478775802</v>
      </c>
      <c r="H6634" s="43">
        <v>9.0750322137678197E-5</v>
      </c>
      <c r="I6634" s="43">
        <v>9.0304944244987542E-2</v>
      </c>
      <c r="J6634" s="43">
        <v>0</v>
      </c>
      <c r="K6634" s="43">
        <v>1</v>
      </c>
      <c r="M6634" s="43">
        <v>7.8201105324423523E-3</v>
      </c>
      <c r="N6634" s="43">
        <v>4.5687366209236746E-2</v>
      </c>
      <c r="O6634" s="43">
        <v>0</v>
      </c>
      <c r="P6634" s="43">
        <v>1</v>
      </c>
      <c r="R6634" s="43">
        <v>627.19928844285835</v>
      </c>
      <c r="S6634" s="43">
        <v>155.16796945275948</v>
      </c>
      <c r="T6634" s="43">
        <v>6764.7443234119601</v>
      </c>
      <c r="U6634" s="43">
        <v>7547.1115813075776</v>
      </c>
      <c r="W6634" s="43">
        <v>3171.9746689084382</v>
      </c>
      <c r="X6634" s="43">
        <v>0</v>
      </c>
      <c r="Y6634" s="43">
        <v>0</v>
      </c>
      <c r="Z6634" s="43">
        <v>3171.9746689084382</v>
      </c>
      <c r="AB6634" s="43">
        <v>174.18997602924105</v>
      </c>
      <c r="AC6634" s="43">
        <v>0</v>
      </c>
      <c r="AD6634" s="43">
        <v>0</v>
      </c>
      <c r="AE6634" s="43">
        <v>174.18997602924105</v>
      </c>
      <c r="AG6634" s="43">
        <v>5833261.4161226181</v>
      </c>
      <c r="AH6634" s="43">
        <v>685146.5284842226</v>
      </c>
      <c r="AI6634" s="43">
        <v>0</v>
      </c>
      <c r="AJ6634" s="43">
        <v>731597899.32281244</v>
      </c>
      <c r="AK6634" s="43">
        <v>737431160.73893511</v>
      </c>
    </row>
    <row r="6635" spans="3:37" x14ac:dyDescent="0.2">
      <c r="C6635" s="43">
        <v>6.2413453456189316E-4</v>
      </c>
      <c r="D6635" s="43">
        <v>5.3304914889562044E-2</v>
      </c>
      <c r="E6635" s="43">
        <v>5.6577952786394894</v>
      </c>
      <c r="F6635" s="43">
        <v>3.3244023859024701</v>
      </c>
      <c r="H6635" s="43">
        <v>8.9407793098048965E-5</v>
      </c>
      <c r="I6635" s="43">
        <v>8.0997369474263406E-2</v>
      </c>
      <c r="J6635" s="43">
        <v>0</v>
      </c>
      <c r="K6635" s="43">
        <v>1</v>
      </c>
      <c r="M6635" s="43">
        <v>7.8118966324569215E-3</v>
      </c>
      <c r="N6635" s="43">
        <v>4.6082798861233343E-2</v>
      </c>
      <c r="O6635" s="43">
        <v>0</v>
      </c>
      <c r="P6635" s="43">
        <v>1</v>
      </c>
      <c r="R6635" s="43">
        <v>629.92354372057036</v>
      </c>
      <c r="S6635" s="43">
        <v>137.11616643798709</v>
      </c>
      <c r="T6635" s="43">
        <v>6816.1275554851854</v>
      </c>
      <c r="U6635" s="43">
        <v>7583.1672656437431</v>
      </c>
      <c r="W6635" s="43">
        <v>3563.978451566099</v>
      </c>
      <c r="X6635" s="43">
        <v>0</v>
      </c>
      <c r="Y6635" s="43">
        <v>0</v>
      </c>
      <c r="Z6635" s="43">
        <v>3563.978451566099</v>
      </c>
      <c r="AB6635" s="43">
        <v>156.66894931174488</v>
      </c>
      <c r="AC6635" s="43">
        <v>0</v>
      </c>
      <c r="AD6635" s="43">
        <v>0</v>
      </c>
      <c r="AE6635" s="43">
        <v>156.66894931174488</v>
      </c>
      <c r="AG6635" s="43">
        <v>6554156.3724300563</v>
      </c>
      <c r="AH6635" s="43">
        <v>769819.34553827741</v>
      </c>
      <c r="AI6635" s="43">
        <v>0</v>
      </c>
      <c r="AJ6635" s="43">
        <v>658009587.10932851</v>
      </c>
      <c r="AK6635" s="43">
        <v>664563743.48175859</v>
      </c>
    </row>
    <row r="6636" spans="3:37" x14ac:dyDescent="0.2">
      <c r="C6636" s="43">
        <v>5.9270154255617582E-4</v>
      </c>
      <c r="D6636" s="43">
        <v>4.6521548353223099E-2</v>
      </c>
      <c r="E6636" s="43">
        <v>6.0330567926500835</v>
      </c>
      <c r="F6636" s="43">
        <v>1.7156569103845856</v>
      </c>
      <c r="H6636" s="43">
        <v>8.1334737909803537E-5</v>
      </c>
      <c r="I6636" s="43">
        <v>8.509877258996959E-2</v>
      </c>
      <c r="J6636" s="43">
        <v>0</v>
      </c>
      <c r="K6636" s="43">
        <v>1</v>
      </c>
      <c r="M6636" s="43">
        <v>7.8920216692168754E-3</v>
      </c>
      <c r="N6636" s="43">
        <v>4.8106894145142132E-2</v>
      </c>
      <c r="O6636" s="43">
        <v>0</v>
      </c>
      <c r="P6636" s="43">
        <v>1</v>
      </c>
      <c r="R6636" s="43">
        <v>522.07463198099424</v>
      </c>
      <c r="S6636" s="43">
        <v>131.05142283587847</v>
      </c>
      <c r="T6636" s="43">
        <v>7188.4947666433745</v>
      </c>
      <c r="U6636" s="43">
        <v>7841.6208214602475</v>
      </c>
      <c r="W6636" s="43">
        <v>3149.7059047432299</v>
      </c>
      <c r="X6636" s="43">
        <v>0</v>
      </c>
      <c r="Y6636" s="43">
        <v>0</v>
      </c>
      <c r="Z6636" s="43">
        <v>3149.7059047432299</v>
      </c>
      <c r="AB6636" s="43">
        <v>39.978016038164597</v>
      </c>
      <c r="AC6636" s="43">
        <v>0</v>
      </c>
      <c r="AD6636" s="43">
        <v>0</v>
      </c>
      <c r="AE6636" s="43">
        <v>39.978016038164597</v>
      </c>
      <c r="AG6636" s="43">
        <v>5792309.1588228</v>
      </c>
      <c r="AH6636" s="43">
        <v>680336.47542453767</v>
      </c>
      <c r="AI6636" s="43">
        <v>0</v>
      </c>
      <c r="AJ6636" s="43">
        <v>167907667.3602913</v>
      </c>
      <c r="AK6636" s="43">
        <v>173699976.51911411</v>
      </c>
    </row>
    <row r="6637" spans="3:37" x14ac:dyDescent="0.2">
      <c r="C6637" s="43">
        <v>6.166403666605369E-4</v>
      </c>
      <c r="D6637" s="43">
        <v>4.1876850927155866E-2</v>
      </c>
      <c r="E6637" s="43">
        <v>6.1774652718499583</v>
      </c>
      <c r="F6637" s="43">
        <v>1.2794118124498663</v>
      </c>
      <c r="H6637" s="43">
        <v>8.6073938982984534E-5</v>
      </c>
      <c r="I6637" s="43">
        <v>0.12890571629497272</v>
      </c>
      <c r="J6637" s="43">
        <v>0</v>
      </c>
      <c r="K6637" s="43">
        <v>1</v>
      </c>
      <c r="M6637" s="43">
        <v>7.7880228334685046E-3</v>
      </c>
      <c r="N6637" s="43">
        <v>4.6830038183515277E-2</v>
      </c>
      <c r="O6637" s="43">
        <v>0</v>
      </c>
      <c r="P6637" s="43">
        <v>1</v>
      </c>
      <c r="R6637" s="43">
        <v>488.93186235301027</v>
      </c>
      <c r="S6637" s="43">
        <v>210.08073451760706</v>
      </c>
      <c r="T6637" s="43">
        <v>6905.4836418030418</v>
      </c>
      <c r="U6637" s="43">
        <v>7604.4962386736588</v>
      </c>
      <c r="W6637" s="43">
        <v>3020.3595999866452</v>
      </c>
      <c r="X6637" s="43">
        <v>0</v>
      </c>
      <c r="Y6637" s="43">
        <v>0</v>
      </c>
      <c r="Z6637" s="43">
        <v>3020.3595999866452</v>
      </c>
      <c r="AB6637" s="43">
        <v>14.617627147226115</v>
      </c>
      <c r="AC6637" s="43">
        <v>0</v>
      </c>
      <c r="AD6637" s="43">
        <v>0</v>
      </c>
      <c r="AE6637" s="43">
        <v>14.617627147226115</v>
      </c>
      <c r="AG6637" s="43">
        <v>5554441.3043754408</v>
      </c>
      <c r="AH6637" s="43">
        <v>652397.67359711532</v>
      </c>
      <c r="AI6637" s="43">
        <v>0</v>
      </c>
      <c r="AJ6637" s="43">
        <v>61394034.018349685</v>
      </c>
      <c r="AK6637" s="43">
        <v>66948475.322725125</v>
      </c>
    </row>
    <row r="6638" spans="3:37" x14ac:dyDescent="0.2">
      <c r="C6638" s="43">
        <v>5.8330267269884645E-4</v>
      </c>
      <c r="D6638" s="43">
        <v>6.0101902697432763E-2</v>
      </c>
      <c r="E6638" s="43">
        <v>4.0850971786280033</v>
      </c>
      <c r="F6638" s="43">
        <v>4.3838274478585548</v>
      </c>
      <c r="H6638" s="43">
        <v>8.8513795517051929E-5</v>
      </c>
      <c r="I6638" s="43">
        <v>8.7160682329931377E-2</v>
      </c>
      <c r="J6638" s="43">
        <v>0</v>
      </c>
      <c r="K6638" s="43">
        <v>1</v>
      </c>
      <c r="M6638" s="43">
        <v>7.7250647243373247E-3</v>
      </c>
      <c r="N6638" s="43">
        <v>4.5440118355470384E-2</v>
      </c>
      <c r="O6638" s="43">
        <v>0</v>
      </c>
      <c r="P6638" s="43">
        <v>1</v>
      </c>
      <c r="R6638" s="43">
        <v>663.78060744474408</v>
      </c>
      <c r="S6638" s="43">
        <v>146.07434853903712</v>
      </c>
      <c r="T6638" s="43">
        <v>6646.3614137186678</v>
      </c>
      <c r="U6638" s="43">
        <v>7456.2163697024489</v>
      </c>
      <c r="W6638" s="43">
        <v>2711.6082867005061</v>
      </c>
      <c r="X6638" s="43">
        <v>0</v>
      </c>
      <c r="Y6638" s="43">
        <v>0</v>
      </c>
      <c r="Z6638" s="43">
        <v>2711.6082867005061</v>
      </c>
      <c r="AB6638" s="43">
        <v>240.33473715456921</v>
      </c>
      <c r="AC6638" s="43">
        <v>0</v>
      </c>
      <c r="AD6638" s="43">
        <v>0</v>
      </c>
      <c r="AE6638" s="43">
        <v>240.33473715456921</v>
      </c>
      <c r="AG6638" s="43">
        <v>4986647.6392422309</v>
      </c>
      <c r="AH6638" s="43">
        <v>585707.38992730936</v>
      </c>
      <c r="AI6638" s="43">
        <v>0</v>
      </c>
      <c r="AJ6638" s="43">
        <v>1009405896.0491906</v>
      </c>
      <c r="AK6638" s="43">
        <v>1014392543.6884328</v>
      </c>
    </row>
    <row r="6639" spans="3:37" x14ac:dyDescent="0.2">
      <c r="C6639" s="43">
        <v>6.157794684749085E-4</v>
      </c>
      <c r="D6639" s="43">
        <v>5.421471805087099E-2</v>
      </c>
      <c r="E6639" s="43">
        <v>8.8090456974641693</v>
      </c>
      <c r="F6639" s="43">
        <v>4.2783306825275913</v>
      </c>
      <c r="H6639" s="43">
        <v>9.0752585682696285E-5</v>
      </c>
      <c r="I6639" s="43">
        <v>0.11072409279182449</v>
      </c>
      <c r="J6639" s="43">
        <v>0</v>
      </c>
      <c r="K6639" s="43">
        <v>1</v>
      </c>
      <c r="M6639" s="43">
        <v>7.8457211074914601E-3</v>
      </c>
      <c r="N6639" s="43">
        <v>4.6812820548601919E-2</v>
      </c>
      <c r="O6639" s="43">
        <v>0</v>
      </c>
      <c r="P6639" s="43">
        <v>1</v>
      </c>
      <c r="R6639" s="43">
        <v>632.09853055528276</v>
      </c>
      <c r="S6639" s="43">
        <v>190.25825579694535</v>
      </c>
      <c r="T6639" s="43">
        <v>6954.0858492457055</v>
      </c>
      <c r="U6639" s="43">
        <v>7776.442635597934</v>
      </c>
      <c r="W6639" s="43">
        <v>5568.1848409614377</v>
      </c>
      <c r="X6639" s="43">
        <v>0</v>
      </c>
      <c r="Y6639" s="43">
        <v>0</v>
      </c>
      <c r="Z6639" s="43">
        <v>5568.1848409614377</v>
      </c>
      <c r="AB6639" s="43">
        <v>221.72839675969868</v>
      </c>
      <c r="AC6639" s="43">
        <v>0</v>
      </c>
      <c r="AD6639" s="43">
        <v>0</v>
      </c>
      <c r="AE6639" s="43">
        <v>221.72839675969868</v>
      </c>
      <c r="AG6639" s="43">
        <v>10239891.922528084</v>
      </c>
      <c r="AH6639" s="43">
        <v>1202727.9256476706</v>
      </c>
      <c r="AI6639" s="43">
        <v>0</v>
      </c>
      <c r="AJ6639" s="43">
        <v>931259266.39073443</v>
      </c>
      <c r="AK6639" s="43">
        <v>941499158.31326246</v>
      </c>
    </row>
    <row r="6640" spans="3:37" x14ac:dyDescent="0.2">
      <c r="C6640" s="43">
        <v>6.1873130324185954E-4</v>
      </c>
      <c r="D6640" s="43">
        <v>5.4045522402080208E-2</v>
      </c>
      <c r="E6640" s="43">
        <v>3.0936545392603145</v>
      </c>
      <c r="F6640" s="43">
        <v>1.6966964001186431</v>
      </c>
      <c r="H6640" s="43">
        <v>8.5248497109633061E-5</v>
      </c>
      <c r="I6640" s="43">
        <v>0.11879555198304514</v>
      </c>
      <c r="J6640" s="43">
        <v>0</v>
      </c>
      <c r="K6640" s="43">
        <v>1</v>
      </c>
      <c r="M6640" s="43">
        <v>7.8997389125042838E-3</v>
      </c>
      <c r="N6640" s="43">
        <v>4.4494503356654461E-2</v>
      </c>
      <c r="O6640" s="43">
        <v>0</v>
      </c>
      <c r="P6640" s="43">
        <v>1</v>
      </c>
      <c r="R6640" s="43">
        <v>633.14645636462296</v>
      </c>
      <c r="S6640" s="43">
        <v>191.74731173760287</v>
      </c>
      <c r="T6640" s="43">
        <v>6655.2055642922969</v>
      </c>
      <c r="U6640" s="43">
        <v>7480.0993323945231</v>
      </c>
      <c r="W6640" s="43">
        <v>1958.7364087489984</v>
      </c>
      <c r="X6640" s="43">
        <v>0</v>
      </c>
      <c r="Y6640" s="43">
        <v>0</v>
      </c>
      <c r="Z6640" s="43">
        <v>1958.7364087489984</v>
      </c>
      <c r="AB6640" s="43">
        <v>47.1988616879906</v>
      </c>
      <c r="AC6640" s="43">
        <v>0</v>
      </c>
      <c r="AD6640" s="43">
        <v>0</v>
      </c>
      <c r="AE6640" s="43">
        <v>47.1988616879906</v>
      </c>
      <c r="AG6640" s="43">
        <v>3602116.2556894082</v>
      </c>
      <c r="AH6640" s="43">
        <v>423087.06428978365</v>
      </c>
      <c r="AI6640" s="43">
        <v>0</v>
      </c>
      <c r="AJ6640" s="43">
        <v>198235219.08956051</v>
      </c>
      <c r="AK6640" s="43">
        <v>201837335.34524992</v>
      </c>
    </row>
    <row r="6641" spans="3:37" x14ac:dyDescent="0.2">
      <c r="C6641" s="43">
        <v>6.4397421013129286E-4</v>
      </c>
      <c r="D6641" s="43">
        <v>5.3151975207596479E-2</v>
      </c>
      <c r="E6641" s="43">
        <v>5.9915523936283357</v>
      </c>
      <c r="F6641" s="43">
        <v>0.83888531772984454</v>
      </c>
      <c r="H6641" s="43">
        <v>8.0829007572610922E-5</v>
      </c>
      <c r="I6641" s="43">
        <v>0.1021352065269775</v>
      </c>
      <c r="J6641" s="43">
        <v>0</v>
      </c>
      <c r="K6641" s="43">
        <v>1</v>
      </c>
      <c r="M6641" s="43">
        <v>7.935637550164687E-3</v>
      </c>
      <c r="N6641" s="43">
        <v>4.4033401147838776E-2</v>
      </c>
      <c r="O6641" s="43">
        <v>0</v>
      </c>
      <c r="P6641" s="43">
        <v>1</v>
      </c>
      <c r="R6641" s="43">
        <v>648.08244269078887</v>
      </c>
      <c r="S6641" s="43">
        <v>156.30939808698687</v>
      </c>
      <c r="T6641" s="43">
        <v>6616.1665352285527</v>
      </c>
      <c r="U6641" s="43">
        <v>7420.5583760063282</v>
      </c>
      <c r="W6641" s="43">
        <v>3883.0199107724948</v>
      </c>
      <c r="X6641" s="43">
        <v>0</v>
      </c>
      <c r="Y6641" s="43">
        <v>0</v>
      </c>
      <c r="Z6641" s="43">
        <v>3883.0199107724948</v>
      </c>
      <c r="AB6641" s="43">
        <v>-11.172468861772217</v>
      </c>
      <c r="AC6641" s="43">
        <v>0</v>
      </c>
      <c r="AD6641" s="43">
        <v>0</v>
      </c>
      <c r="AE6641" s="43">
        <v>-11.172468861772217</v>
      </c>
      <c r="AG6641" s="43">
        <v>7140873.6159106176</v>
      </c>
      <c r="AH6641" s="43">
        <v>838732.3007268589</v>
      </c>
      <c r="AI6641" s="43">
        <v>0</v>
      </c>
      <c r="AJ6641" s="43">
        <v>0</v>
      </c>
      <c r="AK6641" s="43">
        <v>7140873.6159106176</v>
      </c>
    </row>
    <row r="6642" spans="3:37" x14ac:dyDescent="0.2">
      <c r="C6642" s="43">
        <v>6.2334659041340945E-4</v>
      </c>
      <c r="D6642" s="43">
        <v>5.0385779999649528E-2</v>
      </c>
      <c r="E6642" s="43">
        <v>6.5293497548853505</v>
      </c>
      <c r="F6642" s="43">
        <v>4.4032525416113639</v>
      </c>
      <c r="H6642" s="43">
        <v>8.9188216463210435E-5</v>
      </c>
      <c r="I6642" s="43">
        <v>0.16787523691971284</v>
      </c>
      <c r="J6642" s="43">
        <v>0</v>
      </c>
      <c r="K6642" s="43">
        <v>1</v>
      </c>
      <c r="M6642" s="43">
        <v>7.8463504514577551E-3</v>
      </c>
      <c r="N6642" s="43">
        <v>4.4607075968119289E-2</v>
      </c>
      <c r="O6642" s="43">
        <v>0</v>
      </c>
      <c r="P6642" s="43">
        <v>1</v>
      </c>
      <c r="R6642" s="43">
        <v>594.67536411883736</v>
      </c>
      <c r="S6642" s="43">
        <v>283.4891818789859</v>
      </c>
      <c r="T6642" s="43">
        <v>6626.9520810089962</v>
      </c>
      <c r="U6642" s="43">
        <v>7505.1166270068197</v>
      </c>
      <c r="W6642" s="43">
        <v>3882.8434429456875</v>
      </c>
      <c r="X6642" s="43">
        <v>0</v>
      </c>
      <c r="Y6642" s="43">
        <v>0</v>
      </c>
      <c r="Z6642" s="43">
        <v>3882.8434429456875</v>
      </c>
      <c r="AB6642" s="43">
        <v>216.54985754770735</v>
      </c>
      <c r="AC6642" s="43">
        <v>0</v>
      </c>
      <c r="AD6642" s="43">
        <v>0</v>
      </c>
      <c r="AE6642" s="43">
        <v>216.54985754770735</v>
      </c>
      <c r="AG6642" s="43">
        <v>7140549.0915771192</v>
      </c>
      <c r="AH6642" s="43">
        <v>838694.18367626844</v>
      </c>
      <c r="AI6642" s="43">
        <v>0</v>
      </c>
      <c r="AJ6642" s="43">
        <v>909509401.70037091</v>
      </c>
      <c r="AK6642" s="43">
        <v>916649950.79194808</v>
      </c>
    </row>
    <row r="6643" spans="3:37" x14ac:dyDescent="0.2">
      <c r="C6643" s="43">
        <v>6.228704240325289E-4</v>
      </c>
      <c r="D6643" s="43">
        <v>6.2117295281898133E-2</v>
      </c>
      <c r="E6643" s="43">
        <v>5.7425844719404955</v>
      </c>
      <c r="F6643" s="43">
        <v>3.6362486187185938</v>
      </c>
      <c r="H6643" s="43">
        <v>9.0036354856382061E-5</v>
      </c>
      <c r="I6643" s="43">
        <v>0.10318808727822315</v>
      </c>
      <c r="J6643" s="43">
        <v>0</v>
      </c>
      <c r="K6643" s="43">
        <v>1</v>
      </c>
      <c r="M6643" s="43">
        <v>7.9096251440644583E-3</v>
      </c>
      <c r="N6643" s="43">
        <v>4.5324414522720152E-2</v>
      </c>
      <c r="O6643" s="43">
        <v>0</v>
      </c>
      <c r="P6643" s="43">
        <v>1</v>
      </c>
      <c r="R6643" s="43">
        <v>732.57588726837287</v>
      </c>
      <c r="S6643" s="43">
        <v>175.90972078948823</v>
      </c>
      <c r="T6643" s="43">
        <v>6787.8225037318171</v>
      </c>
      <c r="U6643" s="43">
        <v>7696.3081117896782</v>
      </c>
      <c r="W6643" s="43">
        <v>4206.878914745389</v>
      </c>
      <c r="X6643" s="43">
        <v>0</v>
      </c>
      <c r="Y6643" s="43">
        <v>0</v>
      </c>
      <c r="Z6643" s="43">
        <v>4206.878914745389</v>
      </c>
      <c r="AB6643" s="43">
        <v>206.6439822882042</v>
      </c>
      <c r="AC6643" s="43">
        <v>0</v>
      </c>
      <c r="AD6643" s="43">
        <v>0</v>
      </c>
      <c r="AE6643" s="43">
        <v>206.6439822882042</v>
      </c>
      <c r="AG6643" s="43">
        <v>7736450.32421677</v>
      </c>
      <c r="AH6643" s="43">
        <v>908685.84558500408</v>
      </c>
      <c r="AI6643" s="43">
        <v>0</v>
      </c>
      <c r="AJ6643" s="43">
        <v>867904725.61045766</v>
      </c>
      <c r="AK6643" s="43">
        <v>875641175.93467438</v>
      </c>
    </row>
    <row r="6644" spans="3:37" x14ac:dyDescent="0.2">
      <c r="C6644" s="43">
        <v>6.1513134658863766E-4</v>
      </c>
      <c r="D6644" s="43">
        <v>6.0463328308647535E-2</v>
      </c>
      <c r="E6644" s="43">
        <v>9.2400362630551438</v>
      </c>
      <c r="F6644" s="43">
        <v>4.7363621729247365</v>
      </c>
      <c r="H6644" s="43">
        <v>9.0290581311491813E-5</v>
      </c>
      <c r="I6644" s="43">
        <v>9.5318702181979312E-2</v>
      </c>
      <c r="J6644" s="43">
        <v>0</v>
      </c>
      <c r="K6644" s="43">
        <v>1</v>
      </c>
      <c r="M6644" s="43">
        <v>7.8688955253360948E-3</v>
      </c>
      <c r="N6644" s="43">
        <v>4.4707281009451032E-2</v>
      </c>
      <c r="O6644" s="43">
        <v>0</v>
      </c>
      <c r="P6644" s="43">
        <v>1</v>
      </c>
      <c r="R6644" s="43">
        <v>704.21015202778165</v>
      </c>
      <c r="S6644" s="43">
        <v>162.95321841951835</v>
      </c>
      <c r="T6644" s="43">
        <v>6660.9229492690156</v>
      </c>
      <c r="U6644" s="43">
        <v>7528.0863197163153</v>
      </c>
      <c r="W6644" s="43">
        <v>6506.9273415482785</v>
      </c>
      <c r="X6644" s="43">
        <v>0</v>
      </c>
      <c r="Y6644" s="43">
        <v>0</v>
      </c>
      <c r="Z6644" s="43">
        <v>6506.9273415482785</v>
      </c>
      <c r="AB6644" s="43">
        <v>281.53670659940138</v>
      </c>
      <c r="AC6644" s="43">
        <v>0</v>
      </c>
      <c r="AD6644" s="43">
        <v>0</v>
      </c>
      <c r="AE6644" s="43">
        <v>281.53670659940138</v>
      </c>
      <c r="AG6644" s="43">
        <v>11966239.381107284</v>
      </c>
      <c r="AH6644" s="43">
        <v>1405496.3057744282</v>
      </c>
      <c r="AI6644" s="43">
        <v>0</v>
      </c>
      <c r="AJ6644" s="43">
        <v>1182454167.7174859</v>
      </c>
      <c r="AK6644" s="43">
        <v>1194420407.0985932</v>
      </c>
    </row>
    <row r="6645" spans="3:37" x14ac:dyDescent="0.2">
      <c r="C6645" s="43">
        <v>6.2570522524707517E-4</v>
      </c>
      <c r="D6645" s="43">
        <v>4.8176276423891558E-2</v>
      </c>
      <c r="E6645" s="43">
        <v>6.5425756691773929</v>
      </c>
      <c r="F6645" s="43">
        <v>3.175198046093886</v>
      </c>
      <c r="H6645" s="43">
        <v>9.7959895699273325E-5</v>
      </c>
      <c r="I6645" s="43">
        <v>9.6647178814647947E-2</v>
      </c>
      <c r="J6645" s="43">
        <v>0</v>
      </c>
      <c r="K6645" s="43">
        <v>1</v>
      </c>
      <c r="M6645" s="43">
        <v>7.8764777272863906E-3</v>
      </c>
      <c r="N6645" s="43">
        <v>4.2094845087649116E-2</v>
      </c>
      <c r="O6645" s="43">
        <v>0</v>
      </c>
      <c r="P6645" s="43">
        <v>1</v>
      </c>
      <c r="R6645" s="43">
        <v>570.74929617532121</v>
      </c>
      <c r="S6645" s="43">
        <v>179.25854543121011</v>
      </c>
      <c r="T6645" s="43">
        <v>6277.7401843177595</v>
      </c>
      <c r="U6645" s="43">
        <v>7027.7480259242911</v>
      </c>
      <c r="W6645" s="43">
        <v>3734.170458356778</v>
      </c>
      <c r="X6645" s="43">
        <v>0</v>
      </c>
      <c r="Y6645" s="43">
        <v>0</v>
      </c>
      <c r="Z6645" s="43">
        <v>3734.170458356778</v>
      </c>
      <c r="AB6645" s="43">
        <v>132.83972466195206</v>
      </c>
      <c r="AC6645" s="43">
        <v>0</v>
      </c>
      <c r="AD6645" s="43">
        <v>0</v>
      </c>
      <c r="AE6645" s="43">
        <v>132.83972466195206</v>
      </c>
      <c r="AG6645" s="43">
        <v>6867139.4729181146</v>
      </c>
      <c r="AH6645" s="43">
        <v>806580.81900506408</v>
      </c>
      <c r="AI6645" s="43">
        <v>0</v>
      </c>
      <c r="AJ6645" s="43">
        <v>557926843.58019865</v>
      </c>
      <c r="AK6645" s="43">
        <v>564793983.0531168</v>
      </c>
    </row>
    <row r="6646" spans="3:37" x14ac:dyDescent="0.2">
      <c r="C6646" s="43">
        <v>5.8927816806274194E-4</v>
      </c>
      <c r="D6646" s="43">
        <v>5.243793747153936E-2</v>
      </c>
      <c r="E6646" s="43">
        <v>3.9767332861240114</v>
      </c>
      <c r="F6646" s="43">
        <v>1.5784471031761023</v>
      </c>
      <c r="H6646" s="43">
        <v>9.7330129172013002E-5</v>
      </c>
      <c r="I6646" s="43">
        <v>0.16235639532306512</v>
      </c>
      <c r="J6646" s="43">
        <v>0</v>
      </c>
      <c r="K6646" s="43">
        <v>1</v>
      </c>
      <c r="M6646" s="43">
        <v>7.7994428710421214E-3</v>
      </c>
      <c r="N6646" s="43">
        <v>4.6068415435752019E-2</v>
      </c>
      <c r="O6646" s="43">
        <v>0</v>
      </c>
      <c r="P6646" s="43">
        <v>1</v>
      </c>
      <c r="R6646" s="43">
        <v>585.07066777993487</v>
      </c>
      <c r="S6646" s="43">
        <v>299.19826649593637</v>
      </c>
      <c r="T6646" s="43">
        <v>6803.1371863539371</v>
      </c>
      <c r="U6646" s="43">
        <v>7687.4061206298084</v>
      </c>
      <c r="W6646" s="43">
        <v>2326.6699992952704</v>
      </c>
      <c r="X6646" s="43">
        <v>0</v>
      </c>
      <c r="Y6646" s="43">
        <v>0</v>
      </c>
      <c r="Z6646" s="43">
        <v>2326.6699992952704</v>
      </c>
      <c r="AB6646" s="43">
        <v>36.212270323575389</v>
      </c>
      <c r="AC6646" s="43">
        <v>0</v>
      </c>
      <c r="AD6646" s="43">
        <v>0</v>
      </c>
      <c r="AE6646" s="43">
        <v>36.212270323575389</v>
      </c>
      <c r="AG6646" s="43">
        <v>4278746.1287040021</v>
      </c>
      <c r="AH6646" s="43">
        <v>502560.71984777838</v>
      </c>
      <c r="AI6646" s="43">
        <v>0</v>
      </c>
      <c r="AJ6646" s="43">
        <v>152091535.35901663</v>
      </c>
      <c r="AK6646" s="43">
        <v>156370281.48772064</v>
      </c>
    </row>
    <row r="6647" spans="3:37" x14ac:dyDescent="0.2">
      <c r="C6647" s="43">
        <v>6.1121784240669719E-4</v>
      </c>
      <c r="D6647" s="43">
        <v>5.7034859388441994E-2</v>
      </c>
      <c r="E6647" s="43">
        <v>5.8392267848754802</v>
      </c>
      <c r="F6647" s="43">
        <v>1.302758902985953</v>
      </c>
      <c r="H6647" s="43">
        <v>8.8550019074542765E-5</v>
      </c>
      <c r="I6647" s="43">
        <v>0.10892182403727568</v>
      </c>
      <c r="J6647" s="43">
        <v>0</v>
      </c>
      <c r="K6647" s="43">
        <v>1</v>
      </c>
      <c r="M6647" s="43">
        <v>7.8319051617597273E-3</v>
      </c>
      <c r="N6647" s="43">
        <v>4.4355813991841457E-2</v>
      </c>
      <c r="O6647" s="43">
        <v>0</v>
      </c>
      <c r="P6647" s="43">
        <v>1</v>
      </c>
      <c r="R6647" s="43">
        <v>660.05294248605787</v>
      </c>
      <c r="S6647" s="43">
        <v>182.61899037321541</v>
      </c>
      <c r="T6647" s="43">
        <v>6577.4922676936449</v>
      </c>
      <c r="U6647" s="43">
        <v>7420.1642005529184</v>
      </c>
      <c r="W6647" s="43">
        <v>3854.198821200464</v>
      </c>
      <c r="X6647" s="43">
        <v>0</v>
      </c>
      <c r="Y6647" s="43">
        <v>0</v>
      </c>
      <c r="Z6647" s="43">
        <v>3854.198821200464</v>
      </c>
      <c r="AB6647" s="43">
        <v>21.382548811431032</v>
      </c>
      <c r="AC6647" s="43">
        <v>0</v>
      </c>
      <c r="AD6647" s="43">
        <v>0</v>
      </c>
      <c r="AE6647" s="43">
        <v>21.382548811431032</v>
      </c>
      <c r="AG6647" s="43">
        <v>7087871.6321876533</v>
      </c>
      <c r="AH6647" s="43">
        <v>832506.94537930016</v>
      </c>
      <c r="AI6647" s="43">
        <v>0</v>
      </c>
      <c r="AJ6647" s="43">
        <v>89806705.008010343</v>
      </c>
      <c r="AK6647" s="43">
        <v>96894576.640197992</v>
      </c>
    </row>
    <row r="6648" spans="3:37" x14ac:dyDescent="0.2">
      <c r="C6648" s="43">
        <v>6.2112615055831544E-4</v>
      </c>
      <c r="D6648" s="43">
        <v>5.6021528619534244E-2</v>
      </c>
      <c r="E6648" s="43">
        <v>4.5325948684257327</v>
      </c>
      <c r="F6648" s="43">
        <v>0.62506373141796534</v>
      </c>
      <c r="H6648" s="43">
        <v>8.2081373491808948E-5</v>
      </c>
      <c r="I6648" s="43">
        <v>0.11087097189280815</v>
      </c>
      <c r="J6648" s="43">
        <v>0</v>
      </c>
      <c r="K6648" s="43">
        <v>1</v>
      </c>
      <c r="M6648" s="43">
        <v>7.9038376542472921E-3</v>
      </c>
      <c r="N6648" s="43">
        <v>4.7934326063856059E-2</v>
      </c>
      <c r="O6648" s="43">
        <v>0</v>
      </c>
      <c r="P6648" s="43">
        <v>1</v>
      </c>
      <c r="R6648" s="43">
        <v>658.83572717332254</v>
      </c>
      <c r="S6648" s="43">
        <v>172.30776226421531</v>
      </c>
      <c r="T6648" s="43">
        <v>7173.4323955508698</v>
      </c>
      <c r="U6648" s="43">
        <v>8004.5758849884078</v>
      </c>
      <c r="W6648" s="43">
        <v>2986.2354361213379</v>
      </c>
      <c r="X6648" s="43">
        <v>0</v>
      </c>
      <c r="Y6648" s="43">
        <v>0</v>
      </c>
      <c r="Z6648" s="43">
        <v>2986.2354361213379</v>
      </c>
      <c r="AB6648" s="43">
        <v>-26.431290779573974</v>
      </c>
      <c r="AC6648" s="43">
        <v>0</v>
      </c>
      <c r="AD6648" s="43">
        <v>0</v>
      </c>
      <c r="AE6648" s="43">
        <v>-26.431290779573974</v>
      </c>
      <c r="AG6648" s="43">
        <v>5491686.9670271408</v>
      </c>
      <c r="AH6648" s="43">
        <v>645026.85420220904</v>
      </c>
      <c r="AI6648" s="43">
        <v>0</v>
      </c>
      <c r="AJ6648" s="43">
        <v>0</v>
      </c>
      <c r="AK6648" s="43">
        <v>5491686.9670271408</v>
      </c>
    </row>
    <row r="6649" spans="3:37" x14ac:dyDescent="0.2">
      <c r="C6649" s="43">
        <v>6.0775148649756426E-4</v>
      </c>
      <c r="D6649" s="43">
        <v>7.1727694934520136E-2</v>
      </c>
      <c r="E6649" s="43">
        <v>2.9227973077353089</v>
      </c>
      <c r="F6649" s="43">
        <v>3.2617995240994224</v>
      </c>
      <c r="H6649" s="43">
        <v>8.4992543696123701E-5</v>
      </c>
      <c r="I6649" s="43">
        <v>0.1214467464415806</v>
      </c>
      <c r="J6649" s="43">
        <v>0</v>
      </c>
      <c r="K6649" s="43">
        <v>1</v>
      </c>
      <c r="M6649" s="43">
        <v>7.9722950967474615E-3</v>
      </c>
      <c r="N6649" s="43">
        <v>4.6259566490367443E-2</v>
      </c>
      <c r="O6649" s="43">
        <v>0</v>
      </c>
      <c r="P6649" s="43">
        <v>1</v>
      </c>
      <c r="R6649" s="43">
        <v>825.38253869798302</v>
      </c>
      <c r="S6649" s="43">
        <v>195.43803368843038</v>
      </c>
      <c r="T6649" s="43">
        <v>6982.7629226703893</v>
      </c>
      <c r="U6649" s="43">
        <v>8003.5834950568023</v>
      </c>
      <c r="W6649" s="43">
        <v>2412.4258619581992</v>
      </c>
      <c r="X6649" s="43">
        <v>0</v>
      </c>
      <c r="Y6649" s="43">
        <v>0</v>
      </c>
      <c r="Z6649" s="43">
        <v>2412.4258619581992</v>
      </c>
      <c r="AB6649" s="43">
        <v>199.75293215529663</v>
      </c>
      <c r="AC6649" s="43">
        <v>0</v>
      </c>
      <c r="AD6649" s="43">
        <v>0</v>
      </c>
      <c r="AE6649" s="43">
        <v>199.75293215529663</v>
      </c>
      <c r="AG6649" s="43">
        <v>4436451.1601411281</v>
      </c>
      <c r="AH6649" s="43">
        <v>521083.98618297104</v>
      </c>
      <c r="AI6649" s="43">
        <v>0</v>
      </c>
      <c r="AJ6649" s="43">
        <v>838962315.05224586</v>
      </c>
      <c r="AK6649" s="43">
        <v>843398766.21238697</v>
      </c>
    </row>
    <row r="6650" spans="3:37" x14ac:dyDescent="0.2">
      <c r="C6650" s="43">
        <v>6.2142963976663523E-4</v>
      </c>
      <c r="D6650" s="43">
        <v>5.4162057991247181E-2</v>
      </c>
      <c r="E6650" s="43">
        <v>6.3816545690466739</v>
      </c>
      <c r="F6650" s="43">
        <v>2.7900607544543004</v>
      </c>
      <c r="H6650" s="43">
        <v>9.039012698786042E-5</v>
      </c>
      <c r="I6650" s="43">
        <v>9.0486773449242275E-2</v>
      </c>
      <c r="J6650" s="43">
        <v>0</v>
      </c>
      <c r="K6650" s="43">
        <v>1</v>
      </c>
      <c r="M6650" s="43">
        <v>7.8406373072912837E-3</v>
      </c>
      <c r="N6650" s="43">
        <v>4.6220012466837379E-2</v>
      </c>
      <c r="O6650" s="43">
        <v>0</v>
      </c>
      <c r="P6650" s="43">
        <v>1</v>
      </c>
      <c r="R6650" s="43">
        <v>637.27883360357623</v>
      </c>
      <c r="S6650" s="43">
        <v>154.86328659095182</v>
      </c>
      <c r="T6650" s="43">
        <v>6861.5747003581109</v>
      </c>
      <c r="U6650" s="43">
        <v>7653.7168205526386</v>
      </c>
      <c r="W6650" s="43">
        <v>4066.8933802229972</v>
      </c>
      <c r="X6650" s="43">
        <v>0</v>
      </c>
      <c r="Y6650" s="43">
        <v>0</v>
      </c>
      <c r="Z6650" s="43">
        <v>4066.8933802229972</v>
      </c>
      <c r="AB6650" s="43">
        <v>122.06215777556466</v>
      </c>
      <c r="AC6650" s="43">
        <v>0</v>
      </c>
      <c r="AD6650" s="43">
        <v>0</v>
      </c>
      <c r="AE6650" s="43">
        <v>122.06215777556466</v>
      </c>
      <c r="AG6650" s="43">
        <v>7479016.9262300916</v>
      </c>
      <c r="AH6650" s="43">
        <v>878448.97012816742</v>
      </c>
      <c r="AI6650" s="43">
        <v>0</v>
      </c>
      <c r="AJ6650" s="43">
        <v>512661062.65737158</v>
      </c>
      <c r="AK6650" s="43">
        <v>520140079.58360165</v>
      </c>
    </row>
    <row r="6651" spans="3:37" x14ac:dyDescent="0.2">
      <c r="C6651" s="43">
        <v>5.9978659605946008E-4</v>
      </c>
      <c r="D6651" s="43">
        <v>4.4648458395420906E-2</v>
      </c>
      <c r="E6651" s="43">
        <v>3.8641280043617079</v>
      </c>
      <c r="F6651" s="43">
        <v>3.4470341522824097</v>
      </c>
      <c r="H6651" s="43">
        <v>8.4285080755451693E-5</v>
      </c>
      <c r="I6651" s="43">
        <v>8.2005953018315203E-2</v>
      </c>
      <c r="J6651" s="43">
        <v>0</v>
      </c>
      <c r="K6651" s="43">
        <v>1</v>
      </c>
      <c r="M6651" s="43">
        <v>7.8272908855586739E-3</v>
      </c>
      <c r="N6651" s="43">
        <v>4.7925882620648341E-2</v>
      </c>
      <c r="O6651" s="43">
        <v>0</v>
      </c>
      <c r="P6651" s="43">
        <v>1</v>
      </c>
      <c r="R6651" s="43">
        <v>507.04394063144736</v>
      </c>
      <c r="S6651" s="43">
        <v>130.86950510636296</v>
      </c>
      <c r="T6651" s="43">
        <v>7102.708091761705</v>
      </c>
      <c r="U6651" s="43">
        <v>7740.6215374995154</v>
      </c>
      <c r="W6651" s="43">
        <v>1959.282690435891</v>
      </c>
      <c r="X6651" s="43">
        <v>0</v>
      </c>
      <c r="Y6651" s="43">
        <v>0</v>
      </c>
      <c r="Z6651" s="43">
        <v>1959.282690435891</v>
      </c>
      <c r="AB6651" s="43">
        <v>132.76066081933169</v>
      </c>
      <c r="AC6651" s="43">
        <v>0</v>
      </c>
      <c r="AD6651" s="43">
        <v>0</v>
      </c>
      <c r="AE6651" s="43">
        <v>132.76066081933169</v>
      </c>
      <c r="AG6651" s="43">
        <v>3603120.8677116036</v>
      </c>
      <c r="AH6651" s="43">
        <v>423205.06113415246</v>
      </c>
      <c r="AI6651" s="43">
        <v>0</v>
      </c>
      <c r="AJ6651" s="43">
        <v>557594775.4411931</v>
      </c>
      <c r="AK6651" s="43">
        <v>561197896.30890465</v>
      </c>
    </row>
    <row r="6652" spans="3:37" x14ac:dyDescent="0.2">
      <c r="C6652" s="43">
        <v>6.1362732557490585E-4</v>
      </c>
      <c r="D6652" s="43">
        <v>5.2685814679825582E-2</v>
      </c>
      <c r="E6652" s="43">
        <v>1.5873633979372415</v>
      </c>
      <c r="F6652" s="43">
        <v>3.0132002917909779</v>
      </c>
      <c r="H6652" s="43">
        <v>8.5002108833568267E-5</v>
      </c>
      <c r="I6652" s="43">
        <v>0.11398486619461679</v>
      </c>
      <c r="J6652" s="43">
        <v>0</v>
      </c>
      <c r="K6652" s="43">
        <v>1</v>
      </c>
      <c r="M6652" s="43">
        <v>7.8670255803990896E-3</v>
      </c>
      <c r="N6652" s="43">
        <v>4.1698091073813032E-2</v>
      </c>
      <c r="O6652" s="43">
        <v>0</v>
      </c>
      <c r="P6652" s="43">
        <v>1</v>
      </c>
      <c r="R6652" s="43">
        <v>612.12591152980394</v>
      </c>
      <c r="S6652" s="43">
        <v>183.45065506732692</v>
      </c>
      <c r="T6652" s="43">
        <v>6211.108396855785</v>
      </c>
      <c r="U6652" s="43">
        <v>7006.6849634529162</v>
      </c>
      <c r="W6652" s="43">
        <v>971.66626689138081</v>
      </c>
      <c r="X6652" s="43">
        <v>0</v>
      </c>
      <c r="Y6652" s="43">
        <v>0</v>
      </c>
      <c r="Z6652" s="43">
        <v>971.66626689138081</v>
      </c>
      <c r="AB6652" s="43">
        <v>131.85953081639431</v>
      </c>
      <c r="AC6652" s="43">
        <v>0</v>
      </c>
      <c r="AD6652" s="43">
        <v>0</v>
      </c>
      <c r="AE6652" s="43">
        <v>131.85953081639431</v>
      </c>
      <c r="AG6652" s="43">
        <v>1786894.2648132492</v>
      </c>
      <c r="AH6652" s="43">
        <v>209879.91364853826</v>
      </c>
      <c r="AI6652" s="43">
        <v>0</v>
      </c>
      <c r="AJ6652" s="43">
        <v>553810029.42885613</v>
      </c>
      <c r="AK6652" s="43">
        <v>555596923.69366944</v>
      </c>
    </row>
    <row r="6653" spans="3:37" x14ac:dyDescent="0.2">
      <c r="C6653" s="43">
        <v>6.0488092597535414E-4</v>
      </c>
      <c r="D6653" s="43">
        <v>5.8256968486764205E-2</v>
      </c>
      <c r="E6653" s="43">
        <v>3.2627694521321433</v>
      </c>
      <c r="F6653" s="43">
        <v>1.8787657480241018</v>
      </c>
      <c r="H6653" s="43">
        <v>8.086980930174281E-5</v>
      </c>
      <c r="I6653" s="43">
        <v>9.9832765277267463E-2</v>
      </c>
      <c r="J6653" s="43">
        <v>0</v>
      </c>
      <c r="K6653" s="43">
        <v>1</v>
      </c>
      <c r="M6653" s="43">
        <v>7.9438847590084238E-3</v>
      </c>
      <c r="N6653" s="43">
        <v>4.5811654456542006E-2</v>
      </c>
      <c r="O6653" s="43">
        <v>0</v>
      </c>
      <c r="P6653" s="43">
        <v>1</v>
      </c>
      <c r="R6653" s="43">
        <v>667.20630889620395</v>
      </c>
      <c r="S6653" s="43">
        <v>152.86282896918465</v>
      </c>
      <c r="T6653" s="43">
        <v>6890.5086835843322</v>
      </c>
      <c r="U6653" s="43">
        <v>7710.5778214497204</v>
      </c>
      <c r="W6653" s="43">
        <v>2176.9403629363769</v>
      </c>
      <c r="X6653" s="43">
        <v>0</v>
      </c>
      <c r="Y6653" s="43">
        <v>0</v>
      </c>
      <c r="Z6653" s="43">
        <v>2176.9403629363769</v>
      </c>
      <c r="AB6653" s="43">
        <v>62.736031470222258</v>
      </c>
      <c r="AC6653" s="43">
        <v>0</v>
      </c>
      <c r="AD6653" s="43">
        <v>0</v>
      </c>
      <c r="AE6653" s="43">
        <v>62.736031470222258</v>
      </c>
      <c r="AG6653" s="43">
        <v>4003393.3274399973</v>
      </c>
      <c r="AH6653" s="43">
        <v>470219.11839425738</v>
      </c>
      <c r="AI6653" s="43">
        <v>0</v>
      </c>
      <c r="AJ6653" s="43">
        <v>263491332.17493349</v>
      </c>
      <c r="AK6653" s="43">
        <v>267494725.50237349</v>
      </c>
    </row>
    <row r="6654" spans="3:37" x14ac:dyDescent="0.2">
      <c r="C6654" s="43">
        <v>6.4040068359361157E-4</v>
      </c>
      <c r="D6654" s="43">
        <v>6.3396258136375727E-2</v>
      </c>
      <c r="E6654" s="43">
        <v>7.5891779926349674</v>
      </c>
      <c r="F6654" s="43">
        <v>3.7035044497420784</v>
      </c>
      <c r="H6654" s="43">
        <v>8.5930725774275476E-5</v>
      </c>
      <c r="I6654" s="43">
        <v>9.643908890867757E-2</v>
      </c>
      <c r="J6654" s="43">
        <v>0</v>
      </c>
      <c r="K6654" s="43">
        <v>1</v>
      </c>
      <c r="M6654" s="43">
        <v>7.9085095316666632E-3</v>
      </c>
      <c r="N6654" s="43">
        <v>4.8250435050079199E-2</v>
      </c>
      <c r="O6654" s="43">
        <v>0</v>
      </c>
      <c r="P6654" s="43">
        <v>1</v>
      </c>
      <c r="R6654" s="43">
        <v>768.70159944327384</v>
      </c>
      <c r="S6654" s="43">
        <v>156.90758981612478</v>
      </c>
      <c r="T6654" s="43">
        <v>7225.0066088286367</v>
      </c>
      <c r="U6654" s="43">
        <v>8150.6157980880353</v>
      </c>
      <c r="W6654" s="43">
        <v>5833.8132613981934</v>
      </c>
      <c r="X6654" s="43">
        <v>0</v>
      </c>
      <c r="Y6654" s="43">
        <v>0</v>
      </c>
      <c r="Z6654" s="43">
        <v>5833.8132613981934</v>
      </c>
      <c r="AB6654" s="43">
        <v>222.36613682420557</v>
      </c>
      <c r="AC6654" s="43">
        <v>0</v>
      </c>
      <c r="AD6654" s="43">
        <v>0</v>
      </c>
      <c r="AE6654" s="43">
        <v>222.36613682420557</v>
      </c>
      <c r="AG6654" s="43">
        <v>10728382.587711278</v>
      </c>
      <c r="AH6654" s="43">
        <v>1260103.6644620097</v>
      </c>
      <c r="AI6654" s="43">
        <v>0</v>
      </c>
      <c r="AJ6654" s="43">
        <v>933937774.66166341</v>
      </c>
      <c r="AK6654" s="43">
        <v>944666157.24937475</v>
      </c>
    </row>
    <row r="6655" spans="3:37" x14ac:dyDescent="0.2">
      <c r="C6655" s="43">
        <v>6.0463974900538345E-4</v>
      </c>
      <c r="D6655" s="43">
        <v>5.5953915748553351E-2</v>
      </c>
      <c r="E6655" s="43">
        <v>1.3207426344278261</v>
      </c>
      <c r="F6655" s="43">
        <v>2.0723750388324351</v>
      </c>
      <c r="H6655" s="43">
        <v>8.2257761554478315E-5</v>
      </c>
      <c r="I6655" s="43">
        <v>0.10229724642103888</v>
      </c>
      <c r="J6655" s="43">
        <v>0</v>
      </c>
      <c r="K6655" s="43">
        <v>1</v>
      </c>
      <c r="M6655" s="43">
        <v>7.8318978099348943E-3</v>
      </c>
      <c r="N6655" s="43">
        <v>4.6998038807327669E-2</v>
      </c>
      <c r="O6655" s="43">
        <v>0</v>
      </c>
      <c r="P6655" s="43">
        <v>1</v>
      </c>
      <c r="R6655" s="43">
        <v>640.57436044351084</v>
      </c>
      <c r="S6655" s="43">
        <v>159.32473456659943</v>
      </c>
      <c r="T6655" s="43">
        <v>6969.2993736649314</v>
      </c>
      <c r="U6655" s="43">
        <v>7769.198468675042</v>
      </c>
      <c r="W6655" s="43">
        <v>846.03386835908236</v>
      </c>
      <c r="X6655" s="43">
        <v>0</v>
      </c>
      <c r="Y6655" s="43">
        <v>0</v>
      </c>
      <c r="Z6655" s="43">
        <v>846.03386835908236</v>
      </c>
      <c r="AB6655" s="43">
        <v>73.502147148156922</v>
      </c>
      <c r="AC6655" s="43">
        <v>0</v>
      </c>
      <c r="AD6655" s="43">
        <v>0</v>
      </c>
      <c r="AE6655" s="43">
        <v>73.502147148156922</v>
      </c>
      <c r="AG6655" s="43">
        <v>1555856.2839123525</v>
      </c>
      <c r="AH6655" s="43">
        <v>182743.31556556179</v>
      </c>
      <c r="AI6655" s="43">
        <v>0</v>
      </c>
      <c r="AJ6655" s="43">
        <v>308709018.02225906</v>
      </c>
      <c r="AK6655" s="43">
        <v>310264874.30617142</v>
      </c>
    </row>
    <row r="6656" spans="3:37" x14ac:dyDescent="0.2">
      <c r="C6656" s="43">
        <v>6.2586434053990558E-4</v>
      </c>
      <c r="D6656" s="43">
        <v>5.0797768450166127E-2</v>
      </c>
      <c r="E6656" s="43">
        <v>2.1084471208088944</v>
      </c>
      <c r="F6656" s="43">
        <v>2.2773265648455259</v>
      </c>
      <c r="H6656" s="43">
        <v>9.1497629455483676E-5</v>
      </c>
      <c r="I6656" s="43">
        <v>8.8712287836236026E-2</v>
      </c>
      <c r="J6656" s="43">
        <v>0</v>
      </c>
      <c r="K6656" s="43">
        <v>1</v>
      </c>
      <c r="M6656" s="43">
        <v>7.8677599152680022E-3</v>
      </c>
      <c r="N6656" s="43">
        <v>4.5149157253693645E-2</v>
      </c>
      <c r="O6656" s="43">
        <v>0</v>
      </c>
      <c r="P6656" s="43">
        <v>1</v>
      </c>
      <c r="R6656" s="43">
        <v>601.95941940504929</v>
      </c>
      <c r="S6656" s="43">
        <v>153.68659714449575</v>
      </c>
      <c r="T6656" s="43">
        <v>6725.7871631692888</v>
      </c>
      <c r="U6656" s="43">
        <v>7481.4331797188333</v>
      </c>
      <c r="W6656" s="43">
        <v>1269.1996046883698</v>
      </c>
      <c r="X6656" s="43">
        <v>0</v>
      </c>
      <c r="Y6656" s="43">
        <v>0</v>
      </c>
      <c r="Z6656" s="43">
        <v>1269.1996046883698</v>
      </c>
      <c r="AB6656" s="43">
        <v>82.272167038061284</v>
      </c>
      <c r="AC6656" s="43">
        <v>0</v>
      </c>
      <c r="AD6656" s="43">
        <v>0</v>
      </c>
      <c r="AE6656" s="43">
        <v>82.272167038061284</v>
      </c>
      <c r="AG6656" s="43">
        <v>2334058.073021912</v>
      </c>
      <c r="AH6656" s="43">
        <v>274147.1146126879</v>
      </c>
      <c r="AI6656" s="43">
        <v>0</v>
      </c>
      <c r="AJ6656" s="43">
        <v>345543101.55985737</v>
      </c>
      <c r="AK6656" s="43">
        <v>347877159.63287926</v>
      </c>
    </row>
    <row r="6657" spans="3:37" x14ac:dyDescent="0.2">
      <c r="C6657" s="43">
        <v>6.0332063274699398E-4</v>
      </c>
      <c r="D6657" s="43">
        <v>5.2308431662711451E-2</v>
      </c>
      <c r="E6657" s="43">
        <v>4.5627055913242849</v>
      </c>
      <c r="F6657" s="43">
        <v>4.830489003568438</v>
      </c>
      <c r="H6657" s="43">
        <v>8.2905086089108722E-5</v>
      </c>
      <c r="I6657" s="43">
        <v>0.11339805233922828</v>
      </c>
      <c r="J6657" s="43">
        <v>0</v>
      </c>
      <c r="K6657" s="43">
        <v>1</v>
      </c>
      <c r="M6657" s="43">
        <v>7.8445756704647682E-3</v>
      </c>
      <c r="N6657" s="43">
        <v>4.3772592205737558E-2</v>
      </c>
      <c r="O6657" s="43">
        <v>0</v>
      </c>
      <c r="P6657" s="43">
        <v>1</v>
      </c>
      <c r="R6657" s="43">
        <v>597.53348778439181</v>
      </c>
      <c r="S6657" s="43">
        <v>178.00374636965819</v>
      </c>
      <c r="T6657" s="43">
        <v>6501.507915973667</v>
      </c>
      <c r="U6657" s="43">
        <v>7277.0451501277166</v>
      </c>
      <c r="W6657" s="43">
        <v>2726.3693857173457</v>
      </c>
      <c r="X6657" s="43">
        <v>0</v>
      </c>
      <c r="Y6657" s="43">
        <v>0</v>
      </c>
      <c r="Z6657" s="43">
        <v>2726.3693857173457</v>
      </c>
      <c r="AB6657" s="43">
        <v>244.90646360175487</v>
      </c>
      <c r="AC6657" s="43">
        <v>0</v>
      </c>
      <c r="AD6657" s="43">
        <v>0</v>
      </c>
      <c r="AE6657" s="43">
        <v>244.90646360175487</v>
      </c>
      <c r="AG6657" s="43">
        <v>5013793.3003341984</v>
      </c>
      <c r="AH6657" s="43">
        <v>588895.78731494665</v>
      </c>
      <c r="AI6657" s="43">
        <v>0</v>
      </c>
      <c r="AJ6657" s="43">
        <v>1028607147.1273705</v>
      </c>
      <c r="AK6657" s="43">
        <v>1033620940.4277047</v>
      </c>
    </row>
    <row r="6658" spans="3:37" x14ac:dyDescent="0.2">
      <c r="C6658" s="43">
        <v>6.2701787405761156E-4</v>
      </c>
      <c r="D6658" s="43">
        <v>4.3838959569448263E-2</v>
      </c>
      <c r="E6658" s="43">
        <v>7.4168658306509014</v>
      </c>
      <c r="F6658" s="43">
        <v>3.5986503182619889</v>
      </c>
      <c r="H6658" s="43">
        <v>8.7369308274378067E-5</v>
      </c>
      <c r="I6658" s="43">
        <v>0.12711011898619573</v>
      </c>
      <c r="J6658" s="43">
        <v>0</v>
      </c>
      <c r="K6658" s="43">
        <v>1</v>
      </c>
      <c r="M6658" s="43">
        <v>7.884064723818085E-3</v>
      </c>
      <c r="N6658" s="43">
        <v>4.2589728251565838E-2</v>
      </c>
      <c r="O6658" s="43">
        <v>0</v>
      </c>
      <c r="P6658" s="43">
        <v>1</v>
      </c>
      <c r="R6658" s="43">
        <v>520.45421783133895</v>
      </c>
      <c r="S6658" s="43">
        <v>210.27197571020557</v>
      </c>
      <c r="T6658" s="43">
        <v>6357.6618165072641</v>
      </c>
      <c r="U6658" s="43">
        <v>7088.3880100488086</v>
      </c>
      <c r="W6658" s="43">
        <v>3860.1391046513991</v>
      </c>
      <c r="X6658" s="43">
        <v>0</v>
      </c>
      <c r="Y6658" s="43">
        <v>0</v>
      </c>
      <c r="Z6658" s="43">
        <v>3860.1391046513991</v>
      </c>
      <c r="AB6658" s="43">
        <v>144.71520151247776</v>
      </c>
      <c r="AC6658" s="43">
        <v>0</v>
      </c>
      <c r="AD6658" s="43">
        <v>0</v>
      </c>
      <c r="AE6658" s="43">
        <v>144.71520151247776</v>
      </c>
      <c r="AG6658" s="43">
        <v>7098795.813453923</v>
      </c>
      <c r="AH6658" s="43">
        <v>833790.04660470225</v>
      </c>
      <c r="AI6658" s="43">
        <v>0</v>
      </c>
      <c r="AJ6658" s="43">
        <v>607803846.35240662</v>
      </c>
      <c r="AK6658" s="43">
        <v>614902642.16586053</v>
      </c>
    </row>
    <row r="6659" spans="3:37" x14ac:dyDescent="0.2">
      <c r="C6659" s="43">
        <v>6.0552626290095676E-4</v>
      </c>
      <c r="D6659" s="43">
        <v>5.8972032771385741E-2</v>
      </c>
      <c r="E6659" s="43">
        <v>4.3959106889467678</v>
      </c>
      <c r="F6659" s="43">
        <v>2.8902847716901436</v>
      </c>
      <c r="H6659" s="43">
        <v>8.6413458158293965E-5</v>
      </c>
      <c r="I6659" s="43">
        <v>0.12272321293237154</v>
      </c>
      <c r="J6659" s="43">
        <v>0</v>
      </c>
      <c r="K6659" s="43">
        <v>1</v>
      </c>
      <c r="M6659" s="43">
        <v>7.8668248847358901E-3</v>
      </c>
      <c r="N6659" s="43">
        <v>4.5313915582507767E-2</v>
      </c>
      <c r="O6659" s="43">
        <v>0</v>
      </c>
      <c r="P6659" s="43">
        <v>1</v>
      </c>
      <c r="R6659" s="43">
        <v>676.11637620996703</v>
      </c>
      <c r="S6659" s="43">
        <v>200.79388143297322</v>
      </c>
      <c r="T6659" s="43">
        <v>6749.528677700443</v>
      </c>
      <c r="U6659" s="43">
        <v>7626.4389353433835</v>
      </c>
      <c r="W6659" s="43">
        <v>2972.1472051533483</v>
      </c>
      <c r="X6659" s="43">
        <v>0</v>
      </c>
      <c r="Y6659" s="43">
        <v>0</v>
      </c>
      <c r="Z6659" s="43">
        <v>2972.1472051533483</v>
      </c>
      <c r="AB6659" s="43">
        <v>136.75161641288267</v>
      </c>
      <c r="AC6659" s="43">
        <v>0</v>
      </c>
      <c r="AD6659" s="43">
        <v>0</v>
      </c>
      <c r="AE6659" s="43">
        <v>136.75161641288267</v>
      </c>
      <c r="AG6659" s="43">
        <v>5465778.7102770079</v>
      </c>
      <c r="AH6659" s="43">
        <v>641983.7963131232</v>
      </c>
      <c r="AI6659" s="43">
        <v>0</v>
      </c>
      <c r="AJ6659" s="43">
        <v>574356788.93410718</v>
      </c>
      <c r="AK6659" s="43">
        <v>579822567.64438415</v>
      </c>
    </row>
    <row r="6660" spans="3:37" x14ac:dyDescent="0.2">
      <c r="C6660" s="43">
        <v>6.0123005802789815E-4</v>
      </c>
      <c r="D6660" s="43">
        <v>5.470933244604459E-2</v>
      </c>
      <c r="E6660" s="43">
        <v>3.6230571122352595</v>
      </c>
      <c r="F6660" s="43">
        <v>2.0690741655768226</v>
      </c>
      <c r="H6660" s="43">
        <v>9.3334364310249107E-5</v>
      </c>
      <c r="I6660" s="43">
        <v>7.7244903419804292E-2</v>
      </c>
      <c r="J6660" s="43">
        <v>0</v>
      </c>
      <c r="K6660" s="43">
        <v>1</v>
      </c>
      <c r="M6660" s="43">
        <v>7.9232081657859554E-3</v>
      </c>
      <c r="N6660" s="43">
        <v>4.5554521897752061E-2</v>
      </c>
      <c r="O6660" s="43">
        <v>0</v>
      </c>
      <c r="P6660" s="43">
        <v>1</v>
      </c>
      <c r="R6660" s="43">
        <v>622.79407622485678</v>
      </c>
      <c r="S6660" s="43">
        <v>136.5066413198314</v>
      </c>
      <c r="T6660" s="43">
        <v>6833.9993325334835</v>
      </c>
      <c r="U6660" s="43">
        <v>7593.3000500781718</v>
      </c>
      <c r="W6660" s="43">
        <v>2256.4185073244557</v>
      </c>
      <c r="X6660" s="43">
        <v>0</v>
      </c>
      <c r="Y6660" s="43">
        <v>0</v>
      </c>
      <c r="Z6660" s="43">
        <v>2256.4185073244557</v>
      </c>
      <c r="AB6660" s="43">
        <v>71.241997138191607</v>
      </c>
      <c r="AC6660" s="43">
        <v>0</v>
      </c>
      <c r="AD6660" s="43">
        <v>0</v>
      </c>
      <c r="AE6660" s="43">
        <v>71.241997138191607</v>
      </c>
      <c r="AG6660" s="43">
        <v>4149553.6349696741</v>
      </c>
      <c r="AH6660" s="43">
        <v>487386.39758208243</v>
      </c>
      <c r="AI6660" s="43">
        <v>0</v>
      </c>
      <c r="AJ6660" s="43">
        <v>299216387.98040473</v>
      </c>
      <c r="AK6660" s="43">
        <v>303365941.61537439</v>
      </c>
    </row>
    <row r="6661" spans="3:37" x14ac:dyDescent="0.2">
      <c r="C6661" s="43">
        <v>5.934543209433795E-4</v>
      </c>
      <c r="D6661" s="43">
        <v>5.2852360660484453E-2</v>
      </c>
      <c r="E6661" s="43">
        <v>4.8546962271571221</v>
      </c>
      <c r="F6661" s="43">
        <v>4.2025833340335792</v>
      </c>
      <c r="H6661" s="43">
        <v>9.200531521302846E-5</v>
      </c>
      <c r="I6661" s="43">
        <v>0.10799473775217727</v>
      </c>
      <c r="J6661" s="43">
        <v>0</v>
      </c>
      <c r="K6661" s="43">
        <v>1</v>
      </c>
      <c r="M6661" s="43">
        <v>7.8149134965062751E-3</v>
      </c>
      <c r="N6661" s="43">
        <v>4.6903467283877287E-2</v>
      </c>
      <c r="O6661" s="43">
        <v>0</v>
      </c>
      <c r="P6661" s="43">
        <v>1</v>
      </c>
      <c r="R6661" s="43">
        <v>593.87365383522786</v>
      </c>
      <c r="S6661" s="43">
        <v>188.12992594388723</v>
      </c>
      <c r="T6661" s="43">
        <v>6940.1921790769084</v>
      </c>
      <c r="U6661" s="43">
        <v>7722.1957588560235</v>
      </c>
      <c r="W6661" s="43">
        <v>2883.0761866818953</v>
      </c>
      <c r="X6661" s="43">
        <v>0</v>
      </c>
      <c r="Y6661" s="43">
        <v>0</v>
      </c>
      <c r="Z6661" s="43">
        <v>2883.0761866818953</v>
      </c>
      <c r="AB6661" s="43">
        <v>203.50649569349306</v>
      </c>
      <c r="AC6661" s="43">
        <v>0</v>
      </c>
      <c r="AD6661" s="43">
        <v>0</v>
      </c>
      <c r="AE6661" s="43">
        <v>203.50649569349306</v>
      </c>
      <c r="AG6661" s="43">
        <v>5301977.107308005</v>
      </c>
      <c r="AH6661" s="43">
        <v>622744.45632328943</v>
      </c>
      <c r="AI6661" s="43">
        <v>0</v>
      </c>
      <c r="AJ6661" s="43">
        <v>854727281.91267085</v>
      </c>
      <c r="AK6661" s="43">
        <v>860029259.01997888</v>
      </c>
    </row>
    <row r="6662" spans="3:37" x14ac:dyDescent="0.2">
      <c r="C6662" s="43">
        <v>6.2368061594242352E-4</v>
      </c>
      <c r="D6662" s="43">
        <v>4.8980393013595497E-2</v>
      </c>
      <c r="E6662" s="43">
        <v>5.6040416007013265</v>
      </c>
      <c r="F6662" s="43">
        <v>3.480431025530534</v>
      </c>
      <c r="H6662" s="43">
        <v>1.0054926516311902E-4</v>
      </c>
      <c r="I6662" s="43">
        <v>0.11356098709531248</v>
      </c>
      <c r="J6662" s="43">
        <v>0</v>
      </c>
      <c r="K6662" s="43">
        <v>1</v>
      </c>
      <c r="M6662" s="43">
        <v>7.802752571665226E-3</v>
      </c>
      <c r="N6662" s="43">
        <v>4.3618564152783444E-2</v>
      </c>
      <c r="O6662" s="43">
        <v>0</v>
      </c>
      <c r="P6662" s="43">
        <v>1</v>
      </c>
      <c r="R6662" s="43">
        <v>578.39813596147087</v>
      </c>
      <c r="S6662" s="43">
        <v>216.19738299797038</v>
      </c>
      <c r="T6662" s="43">
        <v>6444.0896476954158</v>
      </c>
      <c r="U6662" s="43">
        <v>7238.6851666548573</v>
      </c>
      <c r="W6662" s="43">
        <v>3241.3672156961848</v>
      </c>
      <c r="X6662" s="43">
        <v>0</v>
      </c>
      <c r="Y6662" s="43">
        <v>0</v>
      </c>
      <c r="Z6662" s="43">
        <v>3241.3672156961848</v>
      </c>
      <c r="AB6662" s="43">
        <v>153.51040492562106</v>
      </c>
      <c r="AC6662" s="43">
        <v>0</v>
      </c>
      <c r="AD6662" s="43">
        <v>0</v>
      </c>
      <c r="AE6662" s="43">
        <v>153.51040492562106</v>
      </c>
      <c r="AG6662" s="43">
        <v>5960874.3096652841</v>
      </c>
      <c r="AH6662" s="43">
        <v>700135.31859037594</v>
      </c>
      <c r="AI6662" s="43">
        <v>0</v>
      </c>
      <c r="AJ6662" s="43">
        <v>644743700.68760848</v>
      </c>
      <c r="AK6662" s="43">
        <v>650704574.9972738</v>
      </c>
    </row>
    <row r="6663" spans="3:37" x14ac:dyDescent="0.2">
      <c r="C6663" s="43">
        <v>6.4198878759791356E-4</v>
      </c>
      <c r="D6663" s="43">
        <v>5.9054482218092175E-2</v>
      </c>
      <c r="E6663" s="43">
        <v>5.3415570360149225</v>
      </c>
      <c r="F6663" s="43">
        <v>2.0114262355171024</v>
      </c>
      <c r="H6663" s="43">
        <v>8.6950911563011095E-5</v>
      </c>
      <c r="I6663" s="43">
        <v>8.2744715685053039E-2</v>
      </c>
      <c r="J6663" s="43">
        <v>0</v>
      </c>
      <c r="K6663" s="43">
        <v>1</v>
      </c>
      <c r="M6663" s="43">
        <v>7.8877219695682177E-3</v>
      </c>
      <c r="N6663" s="43">
        <v>4.4351916137186288E-2</v>
      </c>
      <c r="O6663" s="43">
        <v>0</v>
      </c>
      <c r="P6663" s="43">
        <v>1</v>
      </c>
      <c r="R6663" s="43">
        <v>717.83178056776183</v>
      </c>
      <c r="S6663" s="43">
        <v>136.22498858282805</v>
      </c>
      <c r="T6663" s="43">
        <v>6623.7869343485872</v>
      </c>
      <c r="U6663" s="43">
        <v>7477.8437034991766</v>
      </c>
      <c r="W6663" s="43">
        <v>3834.3393981668482</v>
      </c>
      <c r="X6663" s="43">
        <v>0</v>
      </c>
      <c r="Y6663" s="43">
        <v>0</v>
      </c>
      <c r="Z6663" s="43">
        <v>3834.3393981668482</v>
      </c>
      <c r="AB6663" s="43">
        <v>77.685626824298339</v>
      </c>
      <c r="AC6663" s="43">
        <v>0</v>
      </c>
      <c r="AD6663" s="43">
        <v>0</v>
      </c>
      <c r="AE6663" s="43">
        <v>77.685626824298339</v>
      </c>
      <c r="AG6663" s="43">
        <v>7051350.1532288343</v>
      </c>
      <c r="AH6663" s="43">
        <v>828217.3100040392</v>
      </c>
      <c r="AI6663" s="43">
        <v>0</v>
      </c>
      <c r="AJ6663" s="43">
        <v>326279632.66205305</v>
      </c>
      <c r="AK6663" s="43">
        <v>333330982.81528187</v>
      </c>
    </row>
    <row r="6664" spans="3:37" x14ac:dyDescent="0.2">
      <c r="C6664" s="43">
        <v>6.2833577327581214E-4</v>
      </c>
      <c r="D6664" s="43">
        <v>5.1480767354457876E-2</v>
      </c>
      <c r="E6664" s="43">
        <v>3.656839330946021</v>
      </c>
      <c r="F6664" s="43">
        <v>2.2760160151213582</v>
      </c>
      <c r="H6664" s="43">
        <v>7.8178310635916454E-5</v>
      </c>
      <c r="I6664" s="43">
        <v>0.11320484820598042</v>
      </c>
      <c r="J6664" s="43">
        <v>0</v>
      </c>
      <c r="K6664" s="43">
        <v>1</v>
      </c>
      <c r="M6664" s="43">
        <v>7.8199490537584678E-3</v>
      </c>
      <c r="N6664" s="43">
        <v>4.7404163120273179E-2</v>
      </c>
      <c r="O6664" s="43">
        <v>0</v>
      </c>
      <c r="P6664" s="43">
        <v>1</v>
      </c>
      <c r="R6664" s="43">
        <v>612.46203181295732</v>
      </c>
      <c r="S6664" s="43">
        <v>167.56900117219567</v>
      </c>
      <c r="T6664" s="43">
        <v>7018.7985929198394</v>
      </c>
      <c r="U6664" s="43">
        <v>7798.8296259049921</v>
      </c>
      <c r="W6664" s="43">
        <v>2239.6752466447356</v>
      </c>
      <c r="X6664" s="43">
        <v>0</v>
      </c>
      <c r="Y6664" s="43">
        <v>0</v>
      </c>
      <c r="Z6664" s="43">
        <v>2239.6752466447356</v>
      </c>
      <c r="AB6664" s="43">
        <v>83.621715653439736</v>
      </c>
      <c r="AC6664" s="43">
        <v>0</v>
      </c>
      <c r="AD6664" s="43">
        <v>0</v>
      </c>
      <c r="AE6664" s="43">
        <v>83.621715653439736</v>
      </c>
      <c r="AG6664" s="43">
        <v>4118762.7785796686</v>
      </c>
      <c r="AH6664" s="43">
        <v>483769.85327526287</v>
      </c>
      <c r="AI6664" s="43">
        <v>0</v>
      </c>
      <c r="AJ6664" s="43">
        <v>351211205.74444687</v>
      </c>
      <c r="AK6664" s="43">
        <v>355329968.52302653</v>
      </c>
    </row>
    <row r="6665" spans="3:37" x14ac:dyDescent="0.2">
      <c r="C6665" s="43">
        <v>5.8177674497763958E-4</v>
      </c>
      <c r="D6665" s="43">
        <v>5.1523635425461407E-2</v>
      </c>
      <c r="E6665" s="43">
        <v>9.1912223615257194</v>
      </c>
      <c r="F6665" s="43">
        <v>4.9899365550941566</v>
      </c>
      <c r="H6665" s="43">
        <v>7.9836329977708961E-5</v>
      </c>
      <c r="I6665" s="43">
        <v>0.1256040463945971</v>
      </c>
      <c r="J6665" s="43">
        <v>0</v>
      </c>
      <c r="K6665" s="43">
        <v>1</v>
      </c>
      <c r="M6665" s="43">
        <v>7.837224382565856E-3</v>
      </c>
      <c r="N6665" s="43">
        <v>4.4650025603932934E-2</v>
      </c>
      <c r="O6665" s="43">
        <v>0</v>
      </c>
      <c r="P6665" s="43">
        <v>1</v>
      </c>
      <c r="R6665" s="43">
        <v>567.55143854567336</v>
      </c>
      <c r="S6665" s="43">
        <v>189.86572323315923</v>
      </c>
      <c r="T6665" s="43">
        <v>6625.6175877845335</v>
      </c>
      <c r="U6665" s="43">
        <v>7383.0347495633659</v>
      </c>
      <c r="W6665" s="43">
        <v>5216.4914732770831</v>
      </c>
      <c r="X6665" s="43">
        <v>0</v>
      </c>
      <c r="Y6665" s="43">
        <v>0</v>
      </c>
      <c r="Z6665" s="43">
        <v>5216.4914732770831</v>
      </c>
      <c r="AB6665" s="43">
        <v>242.30088277581328</v>
      </c>
      <c r="AC6665" s="43">
        <v>0</v>
      </c>
      <c r="AD6665" s="43">
        <v>0</v>
      </c>
      <c r="AE6665" s="43">
        <v>242.30088277581328</v>
      </c>
      <c r="AG6665" s="43">
        <v>9593127.8193565551</v>
      </c>
      <c r="AH6665" s="43">
        <v>1126762.15822785</v>
      </c>
      <c r="AI6665" s="43">
        <v>0</v>
      </c>
      <c r="AJ6665" s="43">
        <v>1017663707.6584158</v>
      </c>
      <c r="AK6665" s="43">
        <v>1027256835.4777724</v>
      </c>
    </row>
    <row r="6666" spans="3:37" x14ac:dyDescent="0.2">
      <c r="C6666" s="43">
        <v>5.9887273597296049E-4</v>
      </c>
      <c r="D6666" s="43">
        <v>4.6083661157484725E-2</v>
      </c>
      <c r="E6666" s="43">
        <v>3.3083784966147034</v>
      </c>
      <c r="F6666" s="43">
        <v>2.1197279978113603</v>
      </c>
      <c r="H6666" s="43">
        <v>9.3080079727636544E-5</v>
      </c>
      <c r="I6666" s="43">
        <v>0.10004281892137606</v>
      </c>
      <c r="J6666" s="43">
        <v>0</v>
      </c>
      <c r="K6666" s="43">
        <v>1</v>
      </c>
      <c r="M6666" s="43">
        <v>7.7918985434582005E-3</v>
      </c>
      <c r="N6666" s="43">
        <v>4.60643636135325E-2</v>
      </c>
      <c r="O6666" s="43">
        <v>0</v>
      </c>
      <c r="P6666" s="43">
        <v>1</v>
      </c>
      <c r="R6666" s="43">
        <v>522.54523219573252</v>
      </c>
      <c r="S6666" s="43">
        <v>176.31328609115357</v>
      </c>
      <c r="T6666" s="43">
        <v>6795.9588032154325</v>
      </c>
      <c r="U6666" s="43">
        <v>7494.8173215023189</v>
      </c>
      <c r="W6666" s="43">
        <v>1728.7774097048987</v>
      </c>
      <c r="X6666" s="43">
        <v>0</v>
      </c>
      <c r="Y6666" s="43">
        <v>0</v>
      </c>
      <c r="Z6666" s="43">
        <v>1728.7774097048987</v>
      </c>
      <c r="AB6666" s="43">
        <v>62.606612347526799</v>
      </c>
      <c r="AC6666" s="43">
        <v>0</v>
      </c>
      <c r="AD6666" s="43">
        <v>0</v>
      </c>
      <c r="AE6666" s="43">
        <v>62.606612347526799</v>
      </c>
      <c r="AG6666" s="43">
        <v>3179221.6564473086</v>
      </c>
      <c r="AH6666" s="43">
        <v>373415.92049625813</v>
      </c>
      <c r="AI6666" s="43">
        <v>0</v>
      </c>
      <c r="AJ6666" s="43">
        <v>262947771.85961255</v>
      </c>
      <c r="AK6666" s="43">
        <v>266126993.51605988</v>
      </c>
    </row>
    <row r="6667" spans="3:37" x14ac:dyDescent="0.2">
      <c r="C6667" s="43">
        <v>6.1642250352100803E-4</v>
      </c>
      <c r="D6667" s="43">
        <v>5.2293158065013189E-2</v>
      </c>
      <c r="E6667" s="43">
        <v>0.92435824132867961</v>
      </c>
      <c r="F6667" s="43">
        <v>0.89572831604177283</v>
      </c>
      <c r="H6667" s="43">
        <v>8.3910983693389319E-5</v>
      </c>
      <c r="I6667" s="43">
        <v>7.9049864480395568E-2</v>
      </c>
      <c r="J6667" s="43">
        <v>0</v>
      </c>
      <c r="K6667" s="43">
        <v>1</v>
      </c>
      <c r="M6667" s="43">
        <v>7.8597160565694324E-3</v>
      </c>
      <c r="N6667" s="43">
        <v>4.2273807761006782E-2</v>
      </c>
      <c r="O6667" s="43">
        <v>0</v>
      </c>
      <c r="P6667" s="43">
        <v>1</v>
      </c>
      <c r="R6667" s="43">
        <v>610.33141997649318</v>
      </c>
      <c r="S6667" s="43">
        <v>125.59209787350403</v>
      </c>
      <c r="T6667" s="43">
        <v>6291.0132187070949</v>
      </c>
      <c r="U6667" s="43">
        <v>7026.9367365570924</v>
      </c>
      <c r="W6667" s="43">
        <v>564.16487799710694</v>
      </c>
      <c r="X6667" s="43">
        <v>0</v>
      </c>
      <c r="Y6667" s="43">
        <v>0</v>
      </c>
      <c r="Z6667" s="43">
        <v>564.16487799710694</v>
      </c>
      <c r="AB6667" s="43">
        <v>-6.8095104878914459</v>
      </c>
      <c r="AC6667" s="43">
        <v>0</v>
      </c>
      <c r="AD6667" s="43">
        <v>0</v>
      </c>
      <c r="AE6667" s="43">
        <v>-6.8095104878914459</v>
      </c>
      <c r="AG6667" s="43">
        <v>1037499.2106366797</v>
      </c>
      <c r="AH6667" s="43">
        <v>121859.6136473751</v>
      </c>
      <c r="AI6667" s="43">
        <v>0</v>
      </c>
      <c r="AJ6667" s="43">
        <v>0</v>
      </c>
      <c r="AK6667" s="43">
        <v>1037499.2106366797</v>
      </c>
    </row>
    <row r="6668" spans="3:37" x14ac:dyDescent="0.2">
      <c r="C6668" s="43">
        <v>6.0338030715579227E-4</v>
      </c>
      <c r="D6668" s="43">
        <v>4.1376138053055449E-2</v>
      </c>
      <c r="E6668" s="43">
        <v>5.9844378389897956</v>
      </c>
      <c r="F6668" s="43">
        <v>5.1123463789371408</v>
      </c>
      <c r="H6668" s="43">
        <v>8.375901261691551E-5</v>
      </c>
      <c r="I6668" s="43">
        <v>0.10709530521195265</v>
      </c>
      <c r="J6668" s="43">
        <v>0</v>
      </c>
      <c r="K6668" s="43">
        <v>1</v>
      </c>
      <c r="M6668" s="43">
        <v>7.8638950521200401E-3</v>
      </c>
      <c r="N6668" s="43">
        <v>4.642072107588413E-2</v>
      </c>
      <c r="O6668" s="43">
        <v>0</v>
      </c>
      <c r="P6668" s="43">
        <v>1</v>
      </c>
      <c r="R6668" s="43">
        <v>472.69766476552149</v>
      </c>
      <c r="S6668" s="43">
        <v>169.84171038539645</v>
      </c>
      <c r="T6668" s="43">
        <v>6911.8127501055278</v>
      </c>
      <c r="U6668" s="43">
        <v>7554.352125256446</v>
      </c>
      <c r="W6668" s="43">
        <v>2828.8297914249001</v>
      </c>
      <c r="X6668" s="43">
        <v>0</v>
      </c>
      <c r="Y6668" s="43">
        <v>0</v>
      </c>
      <c r="Z6668" s="43">
        <v>2828.8297914249001</v>
      </c>
      <c r="AB6668" s="43">
        <v>207.99692871326721</v>
      </c>
      <c r="AC6668" s="43">
        <v>0</v>
      </c>
      <c r="AD6668" s="43">
        <v>0</v>
      </c>
      <c r="AE6668" s="43">
        <v>207.99692871326721</v>
      </c>
      <c r="AG6668" s="43">
        <v>5202217.9864303917</v>
      </c>
      <c r="AH6668" s="43">
        <v>611027.2349477784</v>
      </c>
      <c r="AI6668" s="43">
        <v>0</v>
      </c>
      <c r="AJ6668" s="43">
        <v>873587100.59572232</v>
      </c>
      <c r="AK6668" s="43">
        <v>878789318.58215272</v>
      </c>
    </row>
    <row r="6669" spans="3:37" x14ac:dyDescent="0.2">
      <c r="C6669" s="43">
        <v>6.2303551840869886E-4</v>
      </c>
      <c r="D6669" s="43">
        <v>5.3501011922965518E-2</v>
      </c>
      <c r="E6669" s="43">
        <v>6.9790077605857235</v>
      </c>
      <c r="F6669" s="43">
        <v>2.3618554417990851</v>
      </c>
      <c r="H6669" s="43">
        <v>8.6581874599707303E-5</v>
      </c>
      <c r="I6669" s="43">
        <v>0.10012603716848043</v>
      </c>
      <c r="J6669" s="43">
        <v>0</v>
      </c>
      <c r="K6669" s="43">
        <v>1</v>
      </c>
      <c r="M6669" s="43">
        <v>7.8478348869356392E-3</v>
      </c>
      <c r="N6669" s="43">
        <v>4.7077087858694577E-2</v>
      </c>
      <c r="O6669" s="43">
        <v>0</v>
      </c>
      <c r="P6669" s="43">
        <v>1</v>
      </c>
      <c r="R6669" s="43">
        <v>631.12760325135946</v>
      </c>
      <c r="S6669" s="43">
        <v>164.14073929183016</v>
      </c>
      <c r="T6669" s="43">
        <v>6995.227124959948</v>
      </c>
      <c r="U6669" s="43">
        <v>7790.4954675031377</v>
      </c>
      <c r="W6669" s="43">
        <v>4404.6444410111053</v>
      </c>
      <c r="X6669" s="43">
        <v>0</v>
      </c>
      <c r="Y6669" s="43">
        <v>0</v>
      </c>
      <c r="Z6669" s="43">
        <v>4404.6444410111053</v>
      </c>
      <c r="AB6669" s="43">
        <v>91.966988022450153</v>
      </c>
      <c r="AC6669" s="43">
        <v>0</v>
      </c>
      <c r="AD6669" s="43">
        <v>0</v>
      </c>
      <c r="AE6669" s="43">
        <v>91.966988022450153</v>
      </c>
      <c r="AG6669" s="43">
        <v>8100141.1270194231</v>
      </c>
      <c r="AH6669" s="43">
        <v>951403.19925839873</v>
      </c>
      <c r="AI6669" s="43">
        <v>0</v>
      </c>
      <c r="AJ6669" s="43">
        <v>386261349.69429064</v>
      </c>
      <c r="AK6669" s="43">
        <v>394361490.82131004</v>
      </c>
    </row>
    <row r="6670" spans="3:37" x14ac:dyDescent="0.2">
      <c r="C6670" s="43">
        <v>6.1708640960267402E-4</v>
      </c>
      <c r="D6670" s="43">
        <v>5.205276078386651E-2</v>
      </c>
      <c r="E6670" s="43">
        <v>3.4498349935632588</v>
      </c>
      <c r="F6670" s="43">
        <v>3.3954048941656372</v>
      </c>
      <c r="H6670" s="43">
        <v>8.3191880545215542E-5</v>
      </c>
      <c r="I6670" s="43">
        <v>0.11318604376999364</v>
      </c>
      <c r="J6670" s="43">
        <v>0</v>
      </c>
      <c r="K6670" s="43">
        <v>1</v>
      </c>
      <c r="M6670" s="43">
        <v>7.8079201222010144E-3</v>
      </c>
      <c r="N6670" s="43">
        <v>4.6174446715858131E-2</v>
      </c>
      <c r="O6670" s="43">
        <v>0</v>
      </c>
      <c r="P6670" s="43">
        <v>1</v>
      </c>
      <c r="R6670" s="43">
        <v>608.17998459514456</v>
      </c>
      <c r="S6670" s="43">
        <v>178.28557027232</v>
      </c>
      <c r="T6670" s="43">
        <v>6826.2066993921781</v>
      </c>
      <c r="U6670" s="43">
        <v>7612.6722542596426</v>
      </c>
      <c r="W6670" s="43">
        <v>2098.1205932410935</v>
      </c>
      <c r="X6670" s="43">
        <v>0</v>
      </c>
      <c r="Y6670" s="43">
        <v>0</v>
      </c>
      <c r="Z6670" s="43">
        <v>2098.1205932410935</v>
      </c>
      <c r="AB6670" s="43">
        <v>155.88159234470865</v>
      </c>
      <c r="AC6670" s="43">
        <v>0</v>
      </c>
      <c r="AD6670" s="43">
        <v>0</v>
      </c>
      <c r="AE6670" s="43">
        <v>155.88159234470865</v>
      </c>
      <c r="AG6670" s="43">
        <v>3858443.7709703711</v>
      </c>
      <c r="AH6670" s="43">
        <v>453194.04814007622</v>
      </c>
      <c r="AI6670" s="43">
        <v>0</v>
      </c>
      <c r="AJ6670" s="43">
        <v>654702687.84777629</v>
      </c>
      <c r="AK6670" s="43">
        <v>658561131.61874664</v>
      </c>
    </row>
    <row r="6671" spans="3:37" x14ac:dyDescent="0.2">
      <c r="C6671" s="43">
        <v>6.2223944484351978E-4</v>
      </c>
      <c r="D6671" s="43">
        <v>5.8662814923516327E-2</v>
      </c>
      <c r="E6671" s="43">
        <v>7.3961644316993231</v>
      </c>
      <c r="F6671" s="43">
        <v>0.96000960095284671</v>
      </c>
      <c r="H6671" s="43">
        <v>8.4976276763842713E-5</v>
      </c>
      <c r="I6671" s="43">
        <v>7.3317607918941E-2</v>
      </c>
      <c r="J6671" s="43">
        <v>0</v>
      </c>
      <c r="K6671" s="43">
        <v>1</v>
      </c>
      <c r="M6671" s="43">
        <v>7.8752050459606204E-3</v>
      </c>
      <c r="N6671" s="43">
        <v>4.8585646861782461E-2</v>
      </c>
      <c r="O6671" s="43">
        <v>0</v>
      </c>
      <c r="P6671" s="43">
        <v>1</v>
      </c>
      <c r="R6671" s="43">
        <v>691.13487748056821</v>
      </c>
      <c r="S6671" s="43">
        <v>117.96369251688982</v>
      </c>
      <c r="T6671" s="43">
        <v>7244.5636477486378</v>
      </c>
      <c r="U6671" s="43">
        <v>8053.6622177460958</v>
      </c>
      <c r="W6671" s="43">
        <v>5111.7471983286478</v>
      </c>
      <c r="X6671" s="43">
        <v>0</v>
      </c>
      <c r="Y6671" s="43">
        <v>0</v>
      </c>
      <c r="Z6671" s="43">
        <v>5111.7471983286478</v>
      </c>
      <c r="AB6671" s="43">
        <v>-2.9573472714063076</v>
      </c>
      <c r="AC6671" s="43">
        <v>0</v>
      </c>
      <c r="AD6671" s="43">
        <v>0</v>
      </c>
      <c r="AE6671" s="43">
        <v>-2.9573472714063076</v>
      </c>
      <c r="AG6671" s="43">
        <v>9400503.0977263823</v>
      </c>
      <c r="AH6671" s="43">
        <v>1104137.3948389878</v>
      </c>
      <c r="AI6671" s="43">
        <v>0</v>
      </c>
      <c r="AJ6671" s="43">
        <v>0</v>
      </c>
      <c r="AK6671" s="43">
        <v>9400503.0977263823</v>
      </c>
    </row>
    <row r="6672" spans="3:37" x14ac:dyDescent="0.2">
      <c r="C6672" s="43">
        <v>6.0817176474240407E-4</v>
      </c>
      <c r="D6672" s="43">
        <v>5.3159371363233135E-2</v>
      </c>
      <c r="E6672" s="43">
        <v>2.9044805629677128</v>
      </c>
      <c r="F6672" s="43">
        <v>3.0899483052335976</v>
      </c>
      <c r="H6672" s="43">
        <v>9.5681464673869066E-5</v>
      </c>
      <c r="I6672" s="43">
        <v>0.10840316013217355</v>
      </c>
      <c r="J6672" s="43">
        <v>0</v>
      </c>
      <c r="K6672" s="43">
        <v>1</v>
      </c>
      <c r="M6672" s="43">
        <v>7.8686282660445084E-3</v>
      </c>
      <c r="N6672" s="43">
        <v>4.930532005178323E-2</v>
      </c>
      <c r="O6672" s="43">
        <v>0</v>
      </c>
      <c r="P6672" s="43">
        <v>1</v>
      </c>
      <c r="R6672" s="43">
        <v>612.1367633030701</v>
      </c>
      <c r="S6672" s="43">
        <v>196.38672617070071</v>
      </c>
      <c r="T6672" s="43">
        <v>7345.7337599791144</v>
      </c>
      <c r="U6672" s="43">
        <v>8154.2572494528849</v>
      </c>
      <c r="W6672" s="43">
        <v>1777.9393308917347</v>
      </c>
      <c r="X6672" s="43">
        <v>0</v>
      </c>
      <c r="Y6672" s="43">
        <v>0</v>
      </c>
      <c r="Z6672" s="43">
        <v>1777.9393308917347</v>
      </c>
      <c r="AB6672" s="43">
        <v>136.88875844089816</v>
      </c>
      <c r="AC6672" s="43">
        <v>0</v>
      </c>
      <c r="AD6672" s="43">
        <v>0</v>
      </c>
      <c r="AE6672" s="43">
        <v>136.88875844089816</v>
      </c>
      <c r="AG6672" s="43">
        <v>3269630.4295099</v>
      </c>
      <c r="AH6672" s="43">
        <v>384034.89547261468</v>
      </c>
      <c r="AI6672" s="43">
        <v>0</v>
      </c>
      <c r="AJ6672" s="43">
        <v>574932785.45177221</v>
      </c>
      <c r="AK6672" s="43">
        <v>578202415.88128209</v>
      </c>
    </row>
    <row r="6673" spans="3:37" x14ac:dyDescent="0.2">
      <c r="C6673" s="43">
        <v>6.2035947353433762E-4</v>
      </c>
      <c r="D6673" s="43">
        <v>5.6322745650075223E-2</v>
      </c>
      <c r="E6673" s="43">
        <v>3.8568339149211313</v>
      </c>
      <c r="F6673" s="43">
        <v>3.4986299707908053</v>
      </c>
      <c r="H6673" s="43">
        <v>8.7978748840987202E-5</v>
      </c>
      <c r="I6673" s="43">
        <v>9.9231163906757222E-2</v>
      </c>
      <c r="J6673" s="43">
        <v>0</v>
      </c>
      <c r="K6673" s="43">
        <v>1</v>
      </c>
      <c r="M6673" s="43">
        <v>7.9025947035736843E-3</v>
      </c>
      <c r="N6673" s="43">
        <v>4.8563637170291218E-2</v>
      </c>
      <c r="O6673" s="43">
        <v>0</v>
      </c>
      <c r="P6673" s="43">
        <v>1</v>
      </c>
      <c r="R6673" s="43">
        <v>661.56056492688606</v>
      </c>
      <c r="S6673" s="43">
        <v>165.29824386380474</v>
      </c>
      <c r="T6673" s="43">
        <v>7266.4666989115103</v>
      </c>
      <c r="U6673" s="43">
        <v>8093.3255077022013</v>
      </c>
      <c r="W6673" s="43">
        <v>2551.5292235843972</v>
      </c>
      <c r="X6673" s="43">
        <v>0</v>
      </c>
      <c r="Y6673" s="43">
        <v>0</v>
      </c>
      <c r="Z6673" s="43">
        <v>2551.5292235843972</v>
      </c>
      <c r="AB6673" s="43">
        <v>176.87047088709869</v>
      </c>
      <c r="AC6673" s="43">
        <v>0</v>
      </c>
      <c r="AD6673" s="43">
        <v>0</v>
      </c>
      <c r="AE6673" s="43">
        <v>176.87047088709869</v>
      </c>
      <c r="AG6673" s="43">
        <v>4692262.2421717066</v>
      </c>
      <c r="AH6673" s="43">
        <v>551130.31229422975</v>
      </c>
      <c r="AI6673" s="43">
        <v>0</v>
      </c>
      <c r="AJ6673" s="43">
        <v>742855977.72581446</v>
      </c>
      <c r="AK6673" s="43">
        <v>747548239.96798623</v>
      </c>
    </row>
    <row r="6674" spans="3:37" x14ac:dyDescent="0.2">
      <c r="C6674" s="43">
        <v>6.0506049987697319E-4</v>
      </c>
      <c r="D6674" s="43">
        <v>6.1752871539831222E-2</v>
      </c>
      <c r="E6674" s="43">
        <v>4.71614720388171</v>
      </c>
      <c r="F6674" s="43">
        <v>1.7474977322568155</v>
      </c>
      <c r="H6674" s="43">
        <v>9.439975558356295E-5</v>
      </c>
      <c r="I6674" s="43">
        <v>0.14322815444405734</v>
      </c>
      <c r="J6674" s="43">
        <v>0</v>
      </c>
      <c r="K6674" s="43">
        <v>1</v>
      </c>
      <c r="M6674" s="43">
        <v>7.7704418647620661E-3</v>
      </c>
      <c r="N6674" s="43">
        <v>4.3547826897932899E-2</v>
      </c>
      <c r="O6674" s="43">
        <v>0</v>
      </c>
      <c r="P6674" s="43">
        <v>1</v>
      </c>
      <c r="R6674" s="43">
        <v>707.4542043925469</v>
      </c>
      <c r="S6674" s="43">
        <v>256.00098628890709</v>
      </c>
      <c r="T6674" s="43">
        <v>6406.997821116769</v>
      </c>
      <c r="U6674" s="43">
        <v>7370.4530117982231</v>
      </c>
      <c r="W6674" s="43">
        <v>3336.4581679202697</v>
      </c>
      <c r="X6674" s="43">
        <v>0</v>
      </c>
      <c r="Y6674" s="43">
        <v>0</v>
      </c>
      <c r="Z6674" s="43">
        <v>3336.4581679202697</v>
      </c>
      <c r="AB6674" s="43">
        <v>56.583784240110688</v>
      </c>
      <c r="AC6674" s="43">
        <v>0</v>
      </c>
      <c r="AD6674" s="43">
        <v>0</v>
      </c>
      <c r="AE6674" s="43">
        <v>56.583784240110688</v>
      </c>
      <c r="AG6674" s="43">
        <v>6135746.5708053764</v>
      </c>
      <c r="AH6674" s="43">
        <v>720674.96427077823</v>
      </c>
      <c r="AI6674" s="43">
        <v>0</v>
      </c>
      <c r="AJ6674" s="43">
        <v>237651893.80846488</v>
      </c>
      <c r="AK6674" s="43">
        <v>243787640.37927026</v>
      </c>
    </row>
    <row r="6675" spans="3:37" x14ac:dyDescent="0.2">
      <c r="C6675" s="43">
        <v>6.0494060012318703E-4</v>
      </c>
      <c r="D6675" s="43">
        <v>5.1783144617451961E-2</v>
      </c>
      <c r="E6675" s="43">
        <v>5.3504527240260087</v>
      </c>
      <c r="F6675" s="43">
        <v>3.9360559570622726</v>
      </c>
      <c r="H6675" s="43">
        <v>7.788420447019139E-5</v>
      </c>
      <c r="I6675" s="43">
        <v>9.6638474462724347E-2</v>
      </c>
      <c r="J6675" s="43">
        <v>0</v>
      </c>
      <c r="K6675" s="43">
        <v>1</v>
      </c>
      <c r="M6675" s="43">
        <v>7.8848850260455627E-3</v>
      </c>
      <c r="N6675" s="43">
        <v>4.5981381702282942E-2</v>
      </c>
      <c r="O6675" s="43">
        <v>0</v>
      </c>
      <c r="P6675" s="43">
        <v>1</v>
      </c>
      <c r="R6675" s="43">
        <v>593.12130708744053</v>
      </c>
      <c r="S6675" s="43">
        <v>142.50884708358868</v>
      </c>
      <c r="T6675" s="43">
        <v>6864.6714312310669</v>
      </c>
      <c r="U6675" s="43">
        <v>7600.301585402096</v>
      </c>
      <c r="W6675" s="43">
        <v>3173.467513183863</v>
      </c>
      <c r="X6675" s="43">
        <v>0</v>
      </c>
      <c r="Y6675" s="43">
        <v>0</v>
      </c>
      <c r="Z6675" s="43">
        <v>3173.467513183863</v>
      </c>
      <c r="AB6675" s="43">
        <v>186.33379612200665</v>
      </c>
      <c r="AC6675" s="43">
        <v>0</v>
      </c>
      <c r="AD6675" s="43">
        <v>0</v>
      </c>
      <c r="AE6675" s="43">
        <v>186.33379612200665</v>
      </c>
      <c r="AG6675" s="43">
        <v>5836006.7567451242</v>
      </c>
      <c r="AH6675" s="43">
        <v>685468.98284771445</v>
      </c>
      <c r="AI6675" s="43">
        <v>0</v>
      </c>
      <c r="AJ6675" s="43">
        <v>782601943.71242785</v>
      </c>
      <c r="AK6675" s="43">
        <v>788437950.46917295</v>
      </c>
    </row>
    <row r="6676" spans="3:37" x14ac:dyDescent="0.2">
      <c r="C6676" s="43">
        <v>6.1809340308593974E-4</v>
      </c>
      <c r="D6676" s="43">
        <v>5.8641265121261554E-2</v>
      </c>
      <c r="E6676" s="43">
        <v>2.8008595021883673</v>
      </c>
      <c r="F6676" s="43">
        <v>3.2108698098498363</v>
      </c>
      <c r="H6676" s="43">
        <v>8.8356100493451226E-5</v>
      </c>
      <c r="I6676" s="43">
        <v>0.11837253455295937</v>
      </c>
      <c r="J6676" s="43">
        <v>0</v>
      </c>
      <c r="K6676" s="43">
        <v>1</v>
      </c>
      <c r="M6676" s="43">
        <v>7.9102395507719692E-3</v>
      </c>
      <c r="N6676" s="43">
        <v>4.6092831382619104E-2</v>
      </c>
      <c r="O6676" s="43">
        <v>0</v>
      </c>
      <c r="P6676" s="43">
        <v>1</v>
      </c>
      <c r="R6676" s="43">
        <v>686.27758185931782</v>
      </c>
      <c r="S6676" s="43">
        <v>198.02948586702101</v>
      </c>
      <c r="T6676" s="43">
        <v>6903.4374660918338</v>
      </c>
      <c r="U6676" s="43">
        <v>7787.7445338181724</v>
      </c>
      <c r="W6676" s="43">
        <v>1922.1670862895255</v>
      </c>
      <c r="X6676" s="43">
        <v>0</v>
      </c>
      <c r="Y6676" s="43">
        <v>0</v>
      </c>
      <c r="Z6676" s="43">
        <v>1922.1670862895255</v>
      </c>
      <c r="AB6676" s="43">
        <v>162.34793139931816</v>
      </c>
      <c r="AC6676" s="43">
        <v>0</v>
      </c>
      <c r="AD6676" s="43">
        <v>0</v>
      </c>
      <c r="AE6676" s="43">
        <v>162.34793139931816</v>
      </c>
      <c r="AG6676" s="43">
        <v>3534865.2716864375</v>
      </c>
      <c r="AH6676" s="43">
        <v>415188.09063853748</v>
      </c>
      <c r="AI6676" s="43">
        <v>0</v>
      </c>
      <c r="AJ6676" s="43">
        <v>681861311.87713623</v>
      </c>
      <c r="AK6676" s="43">
        <v>685396177.14882267</v>
      </c>
    </row>
    <row r="6677" spans="3:37" x14ac:dyDescent="0.2">
      <c r="C6677" s="43">
        <v>6.0757120292169551E-4</v>
      </c>
      <c r="D6677" s="43">
        <v>5.9136057999003344E-2</v>
      </c>
      <c r="E6677" s="43">
        <v>3.4467520859313083</v>
      </c>
      <c r="F6677" s="43">
        <v>4.3945834855120127</v>
      </c>
      <c r="H6677" s="43">
        <v>8.7787037267024798E-5</v>
      </c>
      <c r="I6677" s="43">
        <v>0.11840499439221386</v>
      </c>
      <c r="J6677" s="43">
        <v>0</v>
      </c>
      <c r="K6677" s="43">
        <v>1</v>
      </c>
      <c r="M6677" s="43">
        <v>7.8401695476061593E-3</v>
      </c>
      <c r="N6677" s="43">
        <v>4.4127474423898701E-2</v>
      </c>
      <c r="O6677" s="43">
        <v>0</v>
      </c>
      <c r="P6677" s="43">
        <v>1</v>
      </c>
      <c r="R6677" s="43">
        <v>680.28661384649354</v>
      </c>
      <c r="S6677" s="43">
        <v>196.80801748966113</v>
      </c>
      <c r="T6677" s="43">
        <v>6550.5369284707767</v>
      </c>
      <c r="U6677" s="43">
        <v>7427.6315598069314</v>
      </c>
      <c r="W6677" s="43">
        <v>2344.7793053065479</v>
      </c>
      <c r="X6677" s="43">
        <v>0</v>
      </c>
      <c r="Y6677" s="43">
        <v>0</v>
      </c>
      <c r="Z6677" s="43">
        <v>2344.7793053065479</v>
      </c>
      <c r="AB6677" s="43">
        <v>247.09399841126682</v>
      </c>
      <c r="AC6677" s="43">
        <v>0</v>
      </c>
      <c r="AD6677" s="43">
        <v>0</v>
      </c>
      <c r="AE6677" s="43">
        <v>247.09399841126682</v>
      </c>
      <c r="AG6677" s="43">
        <v>4312049.1424587416</v>
      </c>
      <c r="AH6677" s="43">
        <v>506472.32994621433</v>
      </c>
      <c r="AI6677" s="43">
        <v>0</v>
      </c>
      <c r="AJ6677" s="43">
        <v>1037794793.3273207</v>
      </c>
      <c r="AK6677" s="43">
        <v>1042106842.4697795</v>
      </c>
    </row>
    <row r="6678" spans="3:37" x14ac:dyDescent="0.2">
      <c r="C6678" s="43">
        <v>6.1109519877067253E-4</v>
      </c>
      <c r="D6678" s="43">
        <v>4.753904587523812E-2</v>
      </c>
      <c r="E6678" s="43">
        <v>4.3351368768514469</v>
      </c>
      <c r="F6678" s="43">
        <v>2.0381772083121841</v>
      </c>
      <c r="H6678" s="43">
        <v>9.1493886237414834E-5</v>
      </c>
      <c r="I6678" s="43">
        <v>0.10271627104390813</v>
      </c>
      <c r="J6678" s="43">
        <v>0</v>
      </c>
      <c r="K6678" s="43">
        <v>1</v>
      </c>
      <c r="M6678" s="43">
        <v>7.870452494722846E-3</v>
      </c>
      <c r="N6678" s="43">
        <v>4.4513327424980327E-2</v>
      </c>
      <c r="O6678" s="43">
        <v>0</v>
      </c>
      <c r="P6678" s="43">
        <v>1</v>
      </c>
      <c r="R6678" s="43">
        <v>550.04941282399761</v>
      </c>
      <c r="S6678" s="43">
        <v>177.94004342087004</v>
      </c>
      <c r="T6678" s="43">
        <v>6633.3381068205708</v>
      </c>
      <c r="U6678" s="43">
        <v>7361.3275630654389</v>
      </c>
      <c r="W6678" s="43">
        <v>2384.5394936237972</v>
      </c>
      <c r="X6678" s="43">
        <v>0</v>
      </c>
      <c r="Y6678" s="43">
        <v>0</v>
      </c>
      <c r="Z6678" s="43">
        <v>2384.5394936237972</v>
      </c>
      <c r="AB6678" s="43">
        <v>61.102217730813003</v>
      </c>
      <c r="AC6678" s="43">
        <v>0</v>
      </c>
      <c r="AD6678" s="43">
        <v>0</v>
      </c>
      <c r="AE6678" s="43">
        <v>61.102217730813003</v>
      </c>
      <c r="AG6678" s="43">
        <v>4385168.1287741633</v>
      </c>
      <c r="AH6678" s="43">
        <v>515060.53062274016</v>
      </c>
      <c r="AI6678" s="43">
        <v>0</v>
      </c>
      <c r="AJ6678" s="43">
        <v>256629314.46941462</v>
      </c>
      <c r="AK6678" s="43">
        <v>261014482.59818879</v>
      </c>
    </row>
    <row r="6679" spans="3:37" x14ac:dyDescent="0.2">
      <c r="C6679" s="43">
        <v>6.2947868897145209E-4</v>
      </c>
      <c r="D6679" s="43">
        <v>6.0864610210366821E-2</v>
      </c>
      <c r="E6679" s="43">
        <v>3.2101359147415485</v>
      </c>
      <c r="F6679" s="43">
        <v>3.0321813007045986</v>
      </c>
      <c r="H6679" s="43">
        <v>8.1148720667826267E-5</v>
      </c>
      <c r="I6679" s="43">
        <v>0.11423739461897753</v>
      </c>
      <c r="J6679" s="43">
        <v>0</v>
      </c>
      <c r="K6679" s="43">
        <v>1</v>
      </c>
      <c r="M6679" s="43">
        <v>7.845968673763342E-3</v>
      </c>
      <c r="N6679" s="43">
        <v>4.3412746850534055E-2</v>
      </c>
      <c r="O6679" s="43">
        <v>0</v>
      </c>
      <c r="P6679" s="43">
        <v>1</v>
      </c>
      <c r="R6679" s="43">
        <v>725.41786940698432</v>
      </c>
      <c r="S6679" s="43">
        <v>175.52231567325742</v>
      </c>
      <c r="T6679" s="43">
        <v>6449.2053913739928</v>
      </c>
      <c r="U6679" s="43">
        <v>7350.1455764542343</v>
      </c>
      <c r="W6679" s="43">
        <v>2328.6899557786546</v>
      </c>
      <c r="X6679" s="43">
        <v>0</v>
      </c>
      <c r="Y6679" s="43">
        <v>0</v>
      </c>
      <c r="Z6679" s="43">
        <v>2328.6899557786546</v>
      </c>
      <c r="AB6679" s="43">
        <v>157.73732734642533</v>
      </c>
      <c r="AC6679" s="43">
        <v>0</v>
      </c>
      <c r="AD6679" s="43">
        <v>0</v>
      </c>
      <c r="AE6679" s="43">
        <v>157.73732734642533</v>
      </c>
      <c r="AG6679" s="43">
        <v>4282460.8286769455</v>
      </c>
      <c r="AH6679" s="43">
        <v>502997.03044818941</v>
      </c>
      <c r="AI6679" s="43">
        <v>0</v>
      </c>
      <c r="AJ6679" s="43">
        <v>662496774.85498643</v>
      </c>
      <c r="AK6679" s="43">
        <v>666779235.68366337</v>
      </c>
    </row>
    <row r="6680" spans="3:37" x14ac:dyDescent="0.2">
      <c r="C6680" s="43">
        <v>6.3141748808759335E-4</v>
      </c>
      <c r="D6680" s="43">
        <v>5.1300871602675553E-2</v>
      </c>
      <c r="E6680" s="43">
        <v>5.8832310568991222</v>
      </c>
      <c r="F6680" s="43">
        <v>4.4820402891264548</v>
      </c>
      <c r="H6680" s="43">
        <v>8.9021903784938558E-5</v>
      </c>
      <c r="I6680" s="43">
        <v>0.10319273943330809</v>
      </c>
      <c r="J6680" s="43">
        <v>0</v>
      </c>
      <c r="K6680" s="43">
        <v>1</v>
      </c>
      <c r="M6680" s="43">
        <v>7.8741707624099266E-3</v>
      </c>
      <c r="N6680" s="43">
        <v>4.6491660169744264E-2</v>
      </c>
      <c r="O6680" s="43">
        <v>0</v>
      </c>
      <c r="P6680" s="43">
        <v>1</v>
      </c>
      <c r="R6680" s="43">
        <v>613.31519254329703</v>
      </c>
      <c r="S6680" s="43">
        <v>173.93556496959258</v>
      </c>
      <c r="T6680" s="43">
        <v>6931.4206569859734</v>
      </c>
      <c r="U6680" s="43">
        <v>7718.6714144988628</v>
      </c>
      <c r="W6680" s="43">
        <v>3608.2749884387899</v>
      </c>
      <c r="X6680" s="43">
        <v>0</v>
      </c>
      <c r="Y6680" s="43">
        <v>0</v>
      </c>
      <c r="Z6680" s="43">
        <v>3608.2749884387899</v>
      </c>
      <c r="AB6680" s="43">
        <v>228.50793850949469</v>
      </c>
      <c r="AC6680" s="43">
        <v>0</v>
      </c>
      <c r="AD6680" s="43">
        <v>0</v>
      </c>
      <c r="AE6680" s="43">
        <v>228.50793850949469</v>
      </c>
      <c r="AG6680" s="43">
        <v>6635617.7037389344</v>
      </c>
      <c r="AH6680" s="43">
        <v>779387.39750277868</v>
      </c>
      <c r="AI6680" s="43">
        <v>0</v>
      </c>
      <c r="AJ6680" s="43">
        <v>959733341.7398777</v>
      </c>
      <c r="AK6680" s="43">
        <v>966368959.44361663</v>
      </c>
    </row>
    <row r="6681" spans="3:37" x14ac:dyDescent="0.2">
      <c r="C6681" s="43">
        <v>5.9610465359638239E-4</v>
      </c>
      <c r="D6681" s="43">
        <v>5.283829868737857E-2</v>
      </c>
      <c r="E6681" s="43">
        <v>5.6987383404260683</v>
      </c>
      <c r="F6681" s="43">
        <v>1.6907999592111709</v>
      </c>
      <c r="H6681" s="43">
        <v>9.097360479581873E-5</v>
      </c>
      <c r="I6681" s="43">
        <v>0.11139154504739746</v>
      </c>
      <c r="J6681" s="43">
        <v>0</v>
      </c>
      <c r="K6681" s="43">
        <v>1</v>
      </c>
      <c r="M6681" s="43">
        <v>7.8997238488147659E-3</v>
      </c>
      <c r="N6681" s="43">
        <v>4.5043591181917357E-2</v>
      </c>
      <c r="O6681" s="43">
        <v>0</v>
      </c>
      <c r="P6681" s="43">
        <v>1</v>
      </c>
      <c r="R6681" s="43">
        <v>596.36714669902415</v>
      </c>
      <c r="S6681" s="43">
        <v>191.87129397182923</v>
      </c>
      <c r="T6681" s="43">
        <v>6737.3217909463056</v>
      </c>
      <c r="U6681" s="43">
        <v>7525.5602316171589</v>
      </c>
      <c r="W6681" s="43">
        <v>3398.5403238642266</v>
      </c>
      <c r="X6681" s="43">
        <v>0</v>
      </c>
      <c r="Y6681" s="43">
        <v>0</v>
      </c>
      <c r="Z6681" s="43">
        <v>3398.5403238642266</v>
      </c>
      <c r="AB6681" s="43">
        <v>44.080832865758801</v>
      </c>
      <c r="AC6681" s="43">
        <v>0</v>
      </c>
      <c r="AD6681" s="43">
        <v>0</v>
      </c>
      <c r="AE6681" s="43">
        <v>44.080832865758801</v>
      </c>
      <c r="AG6681" s="43">
        <v>6249915.6555863125</v>
      </c>
      <c r="AH6681" s="43">
        <v>734084.70995467296</v>
      </c>
      <c r="AI6681" s="43">
        <v>0</v>
      </c>
      <c r="AJ6681" s="43">
        <v>185139498.03618696</v>
      </c>
      <c r="AK6681" s="43">
        <v>191389413.69177327</v>
      </c>
    </row>
    <row r="6682" spans="3:37" x14ac:dyDescent="0.2">
      <c r="C6682" s="43">
        <v>6.0331614126305779E-4</v>
      </c>
      <c r="D6682" s="43">
        <v>5.4554144427345519E-2</v>
      </c>
      <c r="E6682" s="43">
        <v>5.7954411357942872</v>
      </c>
      <c r="F6682" s="43">
        <v>8.0121714505123975</v>
      </c>
      <c r="H6682" s="43">
        <v>7.641853349049386E-5</v>
      </c>
      <c r="I6682" s="43">
        <v>0.15534315610432858</v>
      </c>
      <c r="J6682" s="43">
        <v>0</v>
      </c>
      <c r="K6682" s="43">
        <v>1</v>
      </c>
      <c r="M6682" s="43">
        <v>7.8653630118821205E-3</v>
      </c>
      <c r="N6682" s="43">
        <v>4.4448017113085388E-2</v>
      </c>
      <c r="O6682" s="43">
        <v>0</v>
      </c>
      <c r="P6682" s="43">
        <v>1</v>
      </c>
      <c r="R6682" s="43">
        <v>623.18223808067557</v>
      </c>
      <c r="S6682" s="43">
        <v>224.76733502057502</v>
      </c>
      <c r="T6682" s="43">
        <v>6619.3224191788586</v>
      </c>
      <c r="U6682" s="43">
        <v>7467.2719922801089</v>
      </c>
      <c r="W6682" s="43">
        <v>3611.6159776690965</v>
      </c>
      <c r="X6682" s="43">
        <v>0</v>
      </c>
      <c r="Y6682" s="43">
        <v>0</v>
      </c>
      <c r="Z6682" s="43">
        <v>3611.6159776690965</v>
      </c>
      <c r="AB6682" s="43">
        <v>467.57509472192345</v>
      </c>
      <c r="AC6682" s="43">
        <v>0</v>
      </c>
      <c r="AD6682" s="43">
        <v>0</v>
      </c>
      <c r="AE6682" s="43">
        <v>467.57509472192345</v>
      </c>
      <c r="AG6682" s="43">
        <v>6641761.7829334689</v>
      </c>
      <c r="AH6682" s="43">
        <v>780109.05117652484</v>
      </c>
      <c r="AI6682" s="43">
        <v>0</v>
      </c>
      <c r="AJ6682" s="43">
        <v>1963815397.8320785</v>
      </c>
      <c r="AK6682" s="43">
        <v>1970457159.6150119</v>
      </c>
    </row>
    <row r="6683" spans="3:37" x14ac:dyDescent="0.2">
      <c r="C6683" s="43">
        <v>6.1895095754216367E-4</v>
      </c>
      <c r="D6683" s="43">
        <v>4.8949998456842579E-2</v>
      </c>
      <c r="E6683" s="43">
        <v>5.2532135109906291</v>
      </c>
      <c r="F6683" s="43">
        <v>2.31099968283799</v>
      </c>
      <c r="H6683" s="43">
        <v>8.5414813784736774E-5</v>
      </c>
      <c r="I6683" s="43">
        <v>0.13199220342795537</v>
      </c>
      <c r="J6683" s="43">
        <v>0</v>
      </c>
      <c r="K6683" s="43">
        <v>1</v>
      </c>
      <c r="M6683" s="43">
        <v>7.7948031881919649E-3</v>
      </c>
      <c r="N6683" s="43">
        <v>4.5318482672003717E-2</v>
      </c>
      <c r="O6683" s="43">
        <v>0</v>
      </c>
      <c r="P6683" s="43">
        <v>1</v>
      </c>
      <c r="R6683" s="43">
        <v>573.65567511896052</v>
      </c>
      <c r="S6683" s="43">
        <v>213.46361015441099</v>
      </c>
      <c r="T6683" s="43">
        <v>6688.4099999871414</v>
      </c>
      <c r="U6683" s="43">
        <v>7475.5292852605126</v>
      </c>
      <c r="W6683" s="43">
        <v>3013.5357431913744</v>
      </c>
      <c r="X6683" s="43">
        <v>0</v>
      </c>
      <c r="Y6683" s="43">
        <v>0</v>
      </c>
      <c r="Z6683" s="43">
        <v>3013.5357431913744</v>
      </c>
      <c r="AB6683" s="43">
        <v>80.470677670891206</v>
      </c>
      <c r="AC6683" s="43">
        <v>0</v>
      </c>
      <c r="AD6683" s="43">
        <v>0</v>
      </c>
      <c r="AE6683" s="43">
        <v>80.470677670891206</v>
      </c>
      <c r="AG6683" s="43">
        <v>5541892.2317289375</v>
      </c>
      <c r="AH6683" s="43">
        <v>650923.72052933683</v>
      </c>
      <c r="AI6683" s="43">
        <v>0</v>
      </c>
      <c r="AJ6683" s="43">
        <v>337976846.21774304</v>
      </c>
      <c r="AK6683" s="43">
        <v>343518738.44947195</v>
      </c>
    </row>
    <row r="6684" spans="3:37" x14ac:dyDescent="0.2">
      <c r="C6684" s="43">
        <v>6.2659809819876067E-4</v>
      </c>
      <c r="D6684" s="43">
        <v>5.8789508709123361E-2</v>
      </c>
      <c r="E6684" s="43">
        <v>7.3640068287131415</v>
      </c>
      <c r="F6684" s="43">
        <v>1.3242212604057215</v>
      </c>
      <c r="H6684" s="43">
        <v>9.0167818364905727E-5</v>
      </c>
      <c r="I6684" s="43">
        <v>9.6190576176233278E-2</v>
      </c>
      <c r="J6684" s="43">
        <v>0</v>
      </c>
      <c r="K6684" s="43">
        <v>1</v>
      </c>
      <c r="M6684" s="43">
        <v>7.8749918947321751E-3</v>
      </c>
      <c r="N6684" s="43">
        <v>4.8670776545895245E-2</v>
      </c>
      <c r="O6684" s="43">
        <v>0</v>
      </c>
      <c r="P6684" s="43">
        <v>1</v>
      </c>
      <c r="R6684" s="43">
        <v>697.47922464516978</v>
      </c>
      <c r="S6684" s="43">
        <v>164.22015618993947</v>
      </c>
      <c r="T6684" s="43">
        <v>7257.0608353022617</v>
      </c>
      <c r="U6684" s="43">
        <v>8118.7602161373707</v>
      </c>
      <c r="W6684" s="43">
        <v>5136.2417731725773</v>
      </c>
      <c r="X6684" s="43">
        <v>0</v>
      </c>
      <c r="Y6684" s="43">
        <v>0</v>
      </c>
      <c r="Z6684" s="43">
        <v>5136.2417731725773</v>
      </c>
      <c r="AB6684" s="43">
        <v>24.196722485375062</v>
      </c>
      <c r="AC6684" s="43">
        <v>0</v>
      </c>
      <c r="AD6684" s="43">
        <v>0</v>
      </c>
      <c r="AE6684" s="43">
        <v>24.196722485375062</v>
      </c>
      <c r="AG6684" s="43">
        <v>9445548.620864369</v>
      </c>
      <c r="AH6684" s="43">
        <v>1109428.2230052766</v>
      </c>
      <c r="AI6684" s="43">
        <v>0</v>
      </c>
      <c r="AJ6684" s="43">
        <v>101626234.43857527</v>
      </c>
      <c r="AK6684" s="43">
        <v>111071783.05943963</v>
      </c>
    </row>
    <row r="6685" spans="3:37" x14ac:dyDescent="0.2">
      <c r="C6685" s="43">
        <v>5.9469255204309349E-4</v>
      </c>
      <c r="D6685" s="43">
        <v>4.2076869950284174E-2</v>
      </c>
      <c r="E6685" s="43">
        <v>6.2526519958210294</v>
      </c>
      <c r="F6685" s="43">
        <v>8.8634112771735953</v>
      </c>
      <c r="H6685" s="43">
        <v>9.3259852904648E-5</v>
      </c>
      <c r="I6685" s="43">
        <v>0.11989450962373471</v>
      </c>
      <c r="J6685" s="43">
        <v>0</v>
      </c>
      <c r="K6685" s="43">
        <v>1</v>
      </c>
      <c r="M6685" s="43">
        <v>7.8626416752016759E-3</v>
      </c>
      <c r="N6685" s="43">
        <v>4.4664382981207007E-2</v>
      </c>
      <c r="O6685" s="43">
        <v>0</v>
      </c>
      <c r="P6685" s="43">
        <v>1</v>
      </c>
      <c r="R6685" s="43">
        <v>473.78171740427757</v>
      </c>
      <c r="S6685" s="43">
        <v>211.70757357421908</v>
      </c>
      <c r="T6685" s="43">
        <v>6649.2428589032625</v>
      </c>
      <c r="U6685" s="43">
        <v>7334.7321498817591</v>
      </c>
      <c r="W6685" s="43">
        <v>2962.3922009113712</v>
      </c>
      <c r="X6685" s="43">
        <v>0</v>
      </c>
      <c r="Y6685" s="43">
        <v>0</v>
      </c>
      <c r="Z6685" s="43">
        <v>2962.3922009113712</v>
      </c>
      <c r="AB6685" s="43">
        <v>398.63283345243525</v>
      </c>
      <c r="AC6685" s="43">
        <v>0</v>
      </c>
      <c r="AD6685" s="43">
        <v>0</v>
      </c>
      <c r="AE6685" s="43">
        <v>398.63283345243525</v>
      </c>
      <c r="AG6685" s="43">
        <v>5447839.2574760113</v>
      </c>
      <c r="AH6685" s="43">
        <v>639876.71539685619</v>
      </c>
      <c r="AI6685" s="43">
        <v>0</v>
      </c>
      <c r="AJ6685" s="43">
        <v>1674257900.5002282</v>
      </c>
      <c r="AK6685" s="43">
        <v>1679705739.7577043</v>
      </c>
    </row>
    <row r="6686" spans="3:37" x14ac:dyDescent="0.2">
      <c r="C6686" s="43">
        <v>5.8943493257266678E-4</v>
      </c>
      <c r="D6686" s="43">
        <v>5.2800130007614118E-2</v>
      </c>
      <c r="E6686" s="43">
        <v>4.4404258147255389</v>
      </c>
      <c r="F6686" s="43">
        <v>2.4125751081394267</v>
      </c>
      <c r="H6686" s="43">
        <v>9.682772182384447E-5</v>
      </c>
      <c r="I6686" s="43">
        <v>8.4174913593090137E-2</v>
      </c>
      <c r="J6686" s="43">
        <v>0</v>
      </c>
      <c r="K6686" s="43">
        <v>1</v>
      </c>
      <c r="M6686" s="43">
        <v>7.8032115584783946E-3</v>
      </c>
      <c r="N6686" s="43">
        <v>4.405469204651246E-2</v>
      </c>
      <c r="O6686" s="43">
        <v>0</v>
      </c>
      <c r="P6686" s="43">
        <v>1</v>
      </c>
      <c r="R6686" s="43">
        <v>589.26851243577812</v>
      </c>
      <c r="S6686" s="43">
        <v>154.32090654303573</v>
      </c>
      <c r="T6686" s="43">
        <v>6508.9048680444439</v>
      </c>
      <c r="U6686" s="43">
        <v>7252.494287023258</v>
      </c>
      <c r="W6686" s="43">
        <v>2616.6031144247463</v>
      </c>
      <c r="X6686" s="43">
        <v>0</v>
      </c>
      <c r="Y6686" s="43">
        <v>0</v>
      </c>
      <c r="Z6686" s="43">
        <v>2616.6031144247463</v>
      </c>
      <c r="AB6686" s="43">
        <v>89.065305496452751</v>
      </c>
      <c r="AC6686" s="43">
        <v>0</v>
      </c>
      <c r="AD6686" s="43">
        <v>0</v>
      </c>
      <c r="AE6686" s="43">
        <v>89.065305496452751</v>
      </c>
      <c r="AG6686" s="43">
        <v>4811933.1274271086</v>
      </c>
      <c r="AH6686" s="43">
        <v>565186.27271574526</v>
      </c>
      <c r="AI6686" s="43">
        <v>0</v>
      </c>
      <c r="AJ6686" s="43">
        <v>374074283.08510154</v>
      </c>
      <c r="AK6686" s="43">
        <v>378886216.21252865</v>
      </c>
    </row>
    <row r="6687" spans="3:37" x14ac:dyDescent="0.2">
      <c r="C6687" s="43">
        <v>6.0897574989787881E-4</v>
      </c>
      <c r="D6687" s="43">
        <v>5.3420757830923989E-2</v>
      </c>
      <c r="E6687" s="43">
        <v>6.3620686558222186</v>
      </c>
      <c r="F6687" s="43">
        <v>1.5763338741206359</v>
      </c>
      <c r="H6687" s="43">
        <v>8.9047364756277269E-5</v>
      </c>
      <c r="I6687" s="43">
        <v>9.7802378023655406E-2</v>
      </c>
      <c r="J6687" s="43">
        <v>0</v>
      </c>
      <c r="K6687" s="43">
        <v>1</v>
      </c>
      <c r="M6687" s="43">
        <v>7.8301976006136861E-3</v>
      </c>
      <c r="N6687" s="43">
        <v>4.6066213110129262E-2</v>
      </c>
      <c r="O6687" s="43">
        <v>0</v>
      </c>
      <c r="P6687" s="43">
        <v>1</v>
      </c>
      <c r="R6687" s="43">
        <v>615.95986670382524</v>
      </c>
      <c r="S6687" s="43">
        <v>164.89703966219778</v>
      </c>
      <c r="T6687" s="43">
        <v>6829.6367775315211</v>
      </c>
      <c r="U6687" s="43">
        <v>7610.4936838975445</v>
      </c>
      <c r="W6687" s="43">
        <v>3918.7789612008382</v>
      </c>
      <c r="X6687" s="43">
        <v>0</v>
      </c>
      <c r="Y6687" s="43">
        <v>0</v>
      </c>
      <c r="Z6687" s="43">
        <v>3918.7789612008382</v>
      </c>
      <c r="AB6687" s="43">
        <v>37.984843381986323</v>
      </c>
      <c r="AC6687" s="43">
        <v>0</v>
      </c>
      <c r="AD6687" s="43">
        <v>0</v>
      </c>
      <c r="AE6687" s="43">
        <v>37.984843381986323</v>
      </c>
      <c r="AG6687" s="43">
        <v>7206634.5096483417</v>
      </c>
      <c r="AH6687" s="43">
        <v>846456.25561938109</v>
      </c>
      <c r="AI6687" s="43">
        <v>0</v>
      </c>
      <c r="AJ6687" s="43">
        <v>159536342.20434254</v>
      </c>
      <c r="AK6687" s="43">
        <v>166742976.7139909</v>
      </c>
    </row>
    <row r="6688" spans="3:37" x14ac:dyDescent="0.2">
      <c r="C6688" s="43">
        <v>6.208799276098409E-4</v>
      </c>
      <c r="D6688" s="43">
        <v>4.5595642200277404E-2</v>
      </c>
      <c r="E6688" s="43">
        <v>2.7766033554111247</v>
      </c>
      <c r="F6688" s="43">
        <v>1.8893702027755728</v>
      </c>
      <c r="H6688" s="43">
        <v>1.0461747301571123E-4</v>
      </c>
      <c r="I6688" s="43">
        <v>0.11863508471480455</v>
      </c>
      <c r="J6688" s="43">
        <v>0</v>
      </c>
      <c r="K6688" s="43">
        <v>1</v>
      </c>
      <c r="M6688" s="43">
        <v>7.8907827859338031E-3</v>
      </c>
      <c r="N6688" s="43">
        <v>4.6361891161089908E-2</v>
      </c>
      <c r="O6688" s="43">
        <v>0</v>
      </c>
      <c r="P6688" s="43">
        <v>1</v>
      </c>
      <c r="R6688" s="43">
        <v>536.01053988812657</v>
      </c>
      <c r="S6688" s="43">
        <v>234.99560672041068</v>
      </c>
      <c r="T6688" s="43">
        <v>6926.6557548100109</v>
      </c>
      <c r="U6688" s="43">
        <v>7697.661901418548</v>
      </c>
      <c r="W6688" s="43">
        <v>1488.2886635891007</v>
      </c>
      <c r="X6688" s="43">
        <v>0</v>
      </c>
      <c r="Y6688" s="43">
        <v>0</v>
      </c>
      <c r="Z6688" s="43">
        <v>1488.2886635891007</v>
      </c>
      <c r="AB6688" s="43">
        <v>51.008162872865775</v>
      </c>
      <c r="AC6688" s="43">
        <v>0</v>
      </c>
      <c r="AD6688" s="43">
        <v>0</v>
      </c>
      <c r="AE6688" s="43">
        <v>51.008162872865775</v>
      </c>
      <c r="AG6688" s="43">
        <v>2736962.852340356</v>
      </c>
      <c r="AH6688" s="43">
        <v>321470.35133524577</v>
      </c>
      <c r="AI6688" s="43">
        <v>0</v>
      </c>
      <c r="AJ6688" s="43">
        <v>214234284.06603625</v>
      </c>
      <c r="AK6688" s="43">
        <v>216971246.91837662</v>
      </c>
    </row>
    <row r="6689" spans="3:37" x14ac:dyDescent="0.2">
      <c r="C6689" s="43">
        <v>6.2874852693528549E-4</v>
      </c>
      <c r="D6689" s="43">
        <v>5.6220102440326158E-2</v>
      </c>
      <c r="E6689" s="43">
        <v>7.7144563555224579</v>
      </c>
      <c r="F6689" s="43">
        <v>3.9284294899880701</v>
      </c>
      <c r="H6689" s="43">
        <v>8.9486667602927465E-5</v>
      </c>
      <c r="I6689" s="43">
        <v>0.10573071585950866</v>
      </c>
      <c r="J6689" s="43">
        <v>0</v>
      </c>
      <c r="K6689" s="43">
        <v>1</v>
      </c>
      <c r="M6689" s="43">
        <v>7.8092099865705268E-3</v>
      </c>
      <c r="N6689" s="43">
        <v>4.4354184819076888E-2</v>
      </c>
      <c r="O6689" s="43">
        <v>0</v>
      </c>
      <c r="P6689" s="43">
        <v>1</v>
      </c>
      <c r="R6689" s="43">
        <v>669.28483704144116</v>
      </c>
      <c r="S6689" s="43">
        <v>179.14384078316343</v>
      </c>
      <c r="T6689" s="43">
        <v>6558.1912222309402</v>
      </c>
      <c r="U6689" s="43">
        <v>7406.6199000555443</v>
      </c>
      <c r="W6689" s="43">
        <v>5163.1686647691586</v>
      </c>
      <c r="X6689" s="43">
        <v>0</v>
      </c>
      <c r="Y6689" s="43">
        <v>0</v>
      </c>
      <c r="Z6689" s="43">
        <v>5163.1686647691586</v>
      </c>
      <c r="AB6689" s="43">
        <v>209.71501957735973</v>
      </c>
      <c r="AC6689" s="43">
        <v>0</v>
      </c>
      <c r="AD6689" s="43">
        <v>0</v>
      </c>
      <c r="AE6689" s="43">
        <v>209.71501957735973</v>
      </c>
      <c r="AG6689" s="43">
        <v>9495067.1745104827</v>
      </c>
      <c r="AH6689" s="43">
        <v>1115244.4315901382</v>
      </c>
      <c r="AI6689" s="43">
        <v>0</v>
      </c>
      <c r="AJ6689" s="43">
        <v>880803082.22491086</v>
      </c>
      <c r="AK6689" s="43">
        <v>890298149.39942133</v>
      </c>
    </row>
    <row r="6690" spans="3:37" x14ac:dyDescent="0.2">
      <c r="C6690" s="43">
        <v>6.0444642869456023E-4</v>
      </c>
      <c r="D6690" s="43">
        <v>5.0012198194825372E-2</v>
      </c>
      <c r="E6690" s="43">
        <v>3.5989271790752788</v>
      </c>
      <c r="F6690" s="43">
        <v>1.4559686312171847</v>
      </c>
      <c r="H6690" s="43">
        <v>9.0863701564858346E-5</v>
      </c>
      <c r="I6690" s="43">
        <v>0.11830966205417814</v>
      </c>
      <c r="J6690" s="43">
        <v>0</v>
      </c>
      <c r="K6690" s="43">
        <v>1</v>
      </c>
      <c r="M6690" s="43">
        <v>7.8048498907879304E-3</v>
      </c>
      <c r="N6690" s="43">
        <v>4.6489041783566498E-2</v>
      </c>
      <c r="O6690" s="43">
        <v>0</v>
      </c>
      <c r="P6690" s="43">
        <v>1</v>
      </c>
      <c r="R6690" s="43">
        <v>572.36903736756608</v>
      </c>
      <c r="S6690" s="43">
        <v>203.54151912501308</v>
      </c>
      <c r="T6690" s="43">
        <v>6870.0124215414244</v>
      </c>
      <c r="U6690" s="43">
        <v>7645.9229780340038</v>
      </c>
      <c r="W6690" s="43">
        <v>2059.9144850432876</v>
      </c>
      <c r="X6690" s="43">
        <v>0</v>
      </c>
      <c r="Y6690" s="43">
        <v>0</v>
      </c>
      <c r="Z6690" s="43">
        <v>2059.9144850432876</v>
      </c>
      <c r="AB6690" s="43">
        <v>27.925108937595773</v>
      </c>
      <c r="AC6690" s="43">
        <v>0</v>
      </c>
      <c r="AD6690" s="43">
        <v>0</v>
      </c>
      <c r="AE6690" s="43">
        <v>27.925108937595773</v>
      </c>
      <c r="AG6690" s="43">
        <v>3788182.7379946061</v>
      </c>
      <c r="AH6690" s="43">
        <v>444941.52876935015</v>
      </c>
      <c r="AI6690" s="43">
        <v>0</v>
      </c>
      <c r="AJ6690" s="43">
        <v>117285457.53790225</v>
      </c>
      <c r="AK6690" s="43">
        <v>121073640.27589686</v>
      </c>
    </row>
    <row r="6691" spans="3:37" x14ac:dyDescent="0.2">
      <c r="C6691" s="43">
        <v>6.1996590242241467E-4</v>
      </c>
      <c r="D6691" s="43">
        <v>5.6809238815313523E-2</v>
      </c>
      <c r="E6691" s="43">
        <v>1.8811645632807021</v>
      </c>
      <c r="F6691" s="43">
        <v>1.1043197046753508</v>
      </c>
      <c r="H6691" s="43">
        <v>8.8540903225551307E-5</v>
      </c>
      <c r="I6691" s="43">
        <v>0.11888378195725724</v>
      </c>
      <c r="J6691" s="43">
        <v>0</v>
      </c>
      <c r="K6691" s="43">
        <v>1</v>
      </c>
      <c r="M6691" s="43">
        <v>7.9061768347576944E-3</v>
      </c>
      <c r="N6691" s="43">
        <v>4.3612351923199316E-2</v>
      </c>
      <c r="O6691" s="43">
        <v>0</v>
      </c>
      <c r="P6691" s="43">
        <v>1</v>
      </c>
      <c r="R6691" s="43">
        <v>666.85152294672764</v>
      </c>
      <c r="S6691" s="43">
        <v>199.30075012333396</v>
      </c>
      <c r="T6691" s="43">
        <v>6528.5751034174973</v>
      </c>
      <c r="U6691" s="43">
        <v>7394.727376487559</v>
      </c>
      <c r="W6691" s="43">
        <v>1254.457453937152</v>
      </c>
      <c r="X6691" s="43">
        <v>0</v>
      </c>
      <c r="Y6691" s="43">
        <v>0</v>
      </c>
      <c r="Z6691" s="43">
        <v>1254.457453937152</v>
      </c>
      <c r="AB6691" s="43">
        <v>7.4435356711638301</v>
      </c>
      <c r="AC6691" s="43">
        <v>0</v>
      </c>
      <c r="AD6691" s="43">
        <v>0</v>
      </c>
      <c r="AE6691" s="43">
        <v>7.4435356711638301</v>
      </c>
      <c r="AG6691" s="43">
        <v>2306947.2577904225</v>
      </c>
      <c r="AH6691" s="43">
        <v>270962.81005042483</v>
      </c>
      <c r="AI6691" s="43">
        <v>0</v>
      </c>
      <c r="AJ6691" s="43">
        <v>31262849.818888087</v>
      </c>
      <c r="AK6691" s="43">
        <v>33569797.076678507</v>
      </c>
    </row>
    <row r="6692" spans="3:37" x14ac:dyDescent="0.2">
      <c r="C6692" s="43">
        <v>6.1695487602242416E-4</v>
      </c>
      <c r="D6692" s="43">
        <v>6.9026987749204127E-2</v>
      </c>
      <c r="E6692" s="43">
        <v>5.3552119420557149</v>
      </c>
      <c r="F6692" s="43">
        <v>4.0906562841440106</v>
      </c>
      <c r="H6692" s="43">
        <v>8.2219267520051393E-5</v>
      </c>
      <c r="I6692" s="43">
        <v>7.8596723542614724E-2</v>
      </c>
      <c r="J6692" s="43">
        <v>0</v>
      </c>
      <c r="K6692" s="43">
        <v>1</v>
      </c>
      <c r="M6692" s="43">
        <v>7.7681937484520474E-3</v>
      </c>
      <c r="N6692" s="43">
        <v>4.4155289469151239E-2</v>
      </c>
      <c r="O6692" s="43">
        <v>0</v>
      </c>
      <c r="P6692" s="43">
        <v>1</v>
      </c>
      <c r="R6692" s="43">
        <v>806.33348529106604</v>
      </c>
      <c r="S6692" s="43">
        <v>122.35463285126158</v>
      </c>
      <c r="T6692" s="43">
        <v>6494.4915770130592</v>
      </c>
      <c r="U6692" s="43">
        <v>7423.179695155387</v>
      </c>
      <c r="W6692" s="43">
        <v>4318.0867097101227</v>
      </c>
      <c r="X6692" s="43">
        <v>0</v>
      </c>
      <c r="Y6692" s="43">
        <v>0</v>
      </c>
      <c r="Z6692" s="43">
        <v>4318.0867097101227</v>
      </c>
      <c r="AB6692" s="43">
        <v>266.65466291707156</v>
      </c>
      <c r="AC6692" s="43">
        <v>0</v>
      </c>
      <c r="AD6692" s="43">
        <v>0</v>
      </c>
      <c r="AE6692" s="43">
        <v>266.65466291707156</v>
      </c>
      <c r="AG6692" s="43">
        <v>7940961.4591569155</v>
      </c>
      <c r="AH6692" s="43">
        <v>932706.72929738648</v>
      </c>
      <c r="AI6692" s="43">
        <v>0</v>
      </c>
      <c r="AJ6692" s="43">
        <v>1119949584.2517006</v>
      </c>
      <c r="AK6692" s="43">
        <v>1127890545.7108576</v>
      </c>
    </row>
    <row r="6693" spans="3:37" x14ac:dyDescent="0.2">
      <c r="C6693" s="43">
        <v>6.0451567845399147E-4</v>
      </c>
      <c r="D6693" s="43">
        <v>6.3842601138435873E-2</v>
      </c>
      <c r="E6693" s="43">
        <v>1.8708937227112576</v>
      </c>
      <c r="F6693" s="43">
        <v>3.9211970442418456</v>
      </c>
      <c r="H6693" s="43">
        <v>9.7535574480112075E-5</v>
      </c>
      <c r="I6693" s="43">
        <v>0.11087795149136692</v>
      </c>
      <c r="J6693" s="43">
        <v>0</v>
      </c>
      <c r="K6693" s="43">
        <v>1</v>
      </c>
      <c r="M6693" s="43">
        <v>7.8154740460404729E-3</v>
      </c>
      <c r="N6693" s="43">
        <v>4.412168992536749E-2</v>
      </c>
      <c r="O6693" s="43">
        <v>0</v>
      </c>
      <c r="P6693" s="43">
        <v>1</v>
      </c>
      <c r="R6693" s="43">
        <v>730.73601916737653</v>
      </c>
      <c r="S6693" s="43">
        <v>204.76258927195235</v>
      </c>
      <c r="T6693" s="43">
        <v>6529.0476202203208</v>
      </c>
      <c r="U6693" s="43">
        <v>7464.5462286596494</v>
      </c>
      <c r="W6693" s="43">
        <v>1367.1294312192581</v>
      </c>
      <c r="X6693" s="43">
        <v>0</v>
      </c>
      <c r="Y6693" s="43">
        <v>0</v>
      </c>
      <c r="Z6693" s="43">
        <v>1367.1294312192581</v>
      </c>
      <c r="AB6693" s="43">
        <v>228.40475722646883</v>
      </c>
      <c r="AC6693" s="43">
        <v>0</v>
      </c>
      <c r="AD6693" s="43">
        <v>0</v>
      </c>
      <c r="AE6693" s="43">
        <v>228.40475722646883</v>
      </c>
      <c r="AG6693" s="43">
        <v>2514151.0240122154</v>
      </c>
      <c r="AH6693" s="43">
        <v>295299.95714335976</v>
      </c>
      <c r="AI6693" s="43">
        <v>0</v>
      </c>
      <c r="AJ6693" s="43">
        <v>959299980.35116911</v>
      </c>
      <c r="AK6693" s="43">
        <v>961814131.37518132</v>
      </c>
    </row>
    <row r="6694" spans="3:37" x14ac:dyDescent="0.2">
      <c r="C6694" s="43">
        <v>6.1257952029059037E-4</v>
      </c>
      <c r="D6694" s="43">
        <v>4.8891179926372319E-2</v>
      </c>
      <c r="E6694" s="43">
        <v>2.4725952558046083</v>
      </c>
      <c r="F6694" s="43">
        <v>4.0063015091282654</v>
      </c>
      <c r="H6694" s="43">
        <v>9.2041115443475263E-5</v>
      </c>
      <c r="I6694" s="43">
        <v>0.11517231514569115</v>
      </c>
      <c r="J6694" s="43">
        <v>0</v>
      </c>
      <c r="K6694" s="43">
        <v>1</v>
      </c>
      <c r="M6694" s="43">
        <v>7.9054504138094117E-3</v>
      </c>
      <c r="N6694" s="43">
        <v>4.7085334207034535E-2</v>
      </c>
      <c r="O6694" s="43">
        <v>0</v>
      </c>
      <c r="P6694" s="43">
        <v>1</v>
      </c>
      <c r="R6694" s="43">
        <v>567.06829282300509</v>
      </c>
      <c r="S6694" s="43">
        <v>200.71153989874227</v>
      </c>
      <c r="T6694" s="43">
        <v>7047.8174898995276</v>
      </c>
      <c r="U6694" s="43">
        <v>7815.5973226212755</v>
      </c>
      <c r="W6694" s="43">
        <v>1402.1303705513808</v>
      </c>
      <c r="X6694" s="43">
        <v>0</v>
      </c>
      <c r="Y6694" s="43">
        <v>0</v>
      </c>
      <c r="Z6694" s="43">
        <v>1402.1303705513808</v>
      </c>
      <c r="AB6694" s="43">
        <v>182.41127430070705</v>
      </c>
      <c r="AC6694" s="43">
        <v>0</v>
      </c>
      <c r="AD6694" s="43">
        <v>0</v>
      </c>
      <c r="AE6694" s="43">
        <v>182.41127430070705</v>
      </c>
      <c r="AG6694" s="43">
        <v>2578517.7514439891</v>
      </c>
      <c r="AH6694" s="43">
        <v>302860.16003909823</v>
      </c>
      <c r="AI6694" s="43">
        <v>0</v>
      </c>
      <c r="AJ6694" s="43">
        <v>766127352.06296957</v>
      </c>
      <c r="AK6694" s="43">
        <v>768705869.81441355</v>
      </c>
    </row>
    <row r="6695" spans="3:37" x14ac:dyDescent="0.2">
      <c r="C6695" s="43">
        <v>6.3027393754511163E-4</v>
      </c>
      <c r="D6695" s="43">
        <v>5.7565294494315911E-2</v>
      </c>
      <c r="E6695" s="43">
        <v>2.0636978095352916</v>
      </c>
      <c r="F6695" s="43">
        <v>7.4245370756817666</v>
      </c>
      <c r="H6695" s="43">
        <v>9.363397948147778E-5</v>
      </c>
      <c r="I6695" s="43">
        <v>0.12763725480942811</v>
      </c>
      <c r="J6695" s="43">
        <v>0</v>
      </c>
      <c r="K6695" s="43">
        <v>1</v>
      </c>
      <c r="M6695" s="43">
        <v>7.8657685389412757E-3</v>
      </c>
      <c r="N6695" s="43">
        <v>4.4964217256573243E-2</v>
      </c>
      <c r="O6695" s="43">
        <v>0</v>
      </c>
      <c r="P6695" s="43">
        <v>1</v>
      </c>
      <c r="R6695" s="43">
        <v>686.9615859920782</v>
      </c>
      <c r="S6695" s="43">
        <v>226.28371970960345</v>
      </c>
      <c r="T6695" s="43">
        <v>6696.5416277412687</v>
      </c>
      <c r="U6695" s="43">
        <v>7609.7869334429506</v>
      </c>
      <c r="W6695" s="43">
        <v>1417.6811202467416</v>
      </c>
      <c r="X6695" s="43">
        <v>0</v>
      </c>
      <c r="Y6695" s="43">
        <v>0</v>
      </c>
      <c r="Z6695" s="43">
        <v>1417.6811202467416</v>
      </c>
      <c r="AB6695" s="43">
        <v>472.23488912895226</v>
      </c>
      <c r="AC6695" s="43">
        <v>0</v>
      </c>
      <c r="AD6695" s="43">
        <v>0</v>
      </c>
      <c r="AE6695" s="43">
        <v>472.23488912895226</v>
      </c>
      <c r="AG6695" s="43">
        <v>2607115.5801337576</v>
      </c>
      <c r="AH6695" s="43">
        <v>306219.12197329616</v>
      </c>
      <c r="AI6695" s="43">
        <v>0</v>
      </c>
      <c r="AJ6695" s="43">
        <v>1983386534.3415995</v>
      </c>
      <c r="AK6695" s="43">
        <v>1985993649.9217331</v>
      </c>
    </row>
    <row r="6696" spans="3:37" x14ac:dyDescent="0.2">
      <c r="C6696" s="43">
        <v>5.9875880592668716E-4</v>
      </c>
      <c r="D6696" s="43">
        <v>6.2506253736185236E-2</v>
      </c>
      <c r="E6696" s="43">
        <v>2.7899810264452798</v>
      </c>
      <c r="F6696" s="43">
        <v>1.7504154217056322</v>
      </c>
      <c r="H6696" s="43">
        <v>9.8846285812581591E-5</v>
      </c>
      <c r="I6696" s="43">
        <v>8.7695063822390132E-2</v>
      </c>
      <c r="J6696" s="43">
        <v>0</v>
      </c>
      <c r="K6696" s="43">
        <v>1</v>
      </c>
      <c r="M6696" s="43">
        <v>7.9508710268839655E-3</v>
      </c>
      <c r="N6696" s="43">
        <v>4.7375590898889652E-2</v>
      </c>
      <c r="O6696" s="43">
        <v>0</v>
      </c>
      <c r="P6696" s="43">
        <v>1</v>
      </c>
      <c r="R6696" s="43">
        <v>708.62709994044531</v>
      </c>
      <c r="S6696" s="43">
        <v>164.12618564723653</v>
      </c>
      <c r="T6696" s="43">
        <v>7132.0063520683734</v>
      </c>
      <c r="U6696" s="43">
        <v>8004.759637656055</v>
      </c>
      <c r="W6696" s="43">
        <v>1977.0561636587854</v>
      </c>
      <c r="X6696" s="43">
        <v>0</v>
      </c>
      <c r="Y6696" s="43">
        <v>0</v>
      </c>
      <c r="Z6696" s="43">
        <v>1977.0561636587854</v>
      </c>
      <c r="AB6696" s="43">
        <v>56.898823331621784</v>
      </c>
      <c r="AC6696" s="43">
        <v>0</v>
      </c>
      <c r="AD6696" s="43">
        <v>0</v>
      </c>
      <c r="AE6696" s="43">
        <v>56.898823331621784</v>
      </c>
      <c r="AG6696" s="43">
        <v>3635806.2849685065</v>
      </c>
      <c r="AH6696" s="43">
        <v>427044.13135029766</v>
      </c>
      <c r="AI6696" s="43">
        <v>0</v>
      </c>
      <c r="AJ6696" s="43">
        <v>238975057.9928115</v>
      </c>
      <c r="AK6696" s="43">
        <v>242610864.27778</v>
      </c>
    </row>
    <row r="6697" spans="3:37" x14ac:dyDescent="0.2">
      <c r="C6697" s="43">
        <v>5.9893015400724729E-4</v>
      </c>
      <c r="D6697" s="43">
        <v>4.9145330967153504E-2</v>
      </c>
      <c r="E6697" s="43">
        <v>3.1453725262022423</v>
      </c>
      <c r="F6697" s="43">
        <v>3.1018964013061519</v>
      </c>
      <c r="H6697" s="43">
        <v>8.5895445871910943E-5</v>
      </c>
      <c r="I6697" s="43">
        <v>7.5164766675099387E-2</v>
      </c>
      <c r="J6697" s="43">
        <v>0</v>
      </c>
      <c r="K6697" s="43">
        <v>1</v>
      </c>
      <c r="M6697" s="43">
        <v>7.9033025932444545E-3</v>
      </c>
      <c r="N6697" s="43">
        <v>4.5116860469181626E-2</v>
      </c>
      <c r="O6697" s="43">
        <v>0</v>
      </c>
      <c r="P6697" s="43">
        <v>1</v>
      </c>
      <c r="R6697" s="43">
        <v>557.31510729043032</v>
      </c>
      <c r="S6697" s="43">
        <v>122.24379526517103</v>
      </c>
      <c r="T6697" s="43">
        <v>6751.3380413347177</v>
      </c>
      <c r="U6697" s="43">
        <v>7430.8969438903187</v>
      </c>
      <c r="W6697" s="43">
        <v>1752.9636269087746</v>
      </c>
      <c r="X6697" s="43">
        <v>0</v>
      </c>
      <c r="Y6697" s="43">
        <v>0</v>
      </c>
      <c r="Z6697" s="43">
        <v>1752.9636269087746</v>
      </c>
      <c r="AB6697" s="43">
        <v>125.34179216958191</v>
      </c>
      <c r="AC6697" s="43">
        <v>0</v>
      </c>
      <c r="AD6697" s="43">
        <v>0</v>
      </c>
      <c r="AE6697" s="43">
        <v>125.34179216958191</v>
      </c>
      <c r="AG6697" s="43">
        <v>3223700.1098852362</v>
      </c>
      <c r="AH6697" s="43">
        <v>378640.14341229532</v>
      </c>
      <c r="AI6697" s="43">
        <v>0</v>
      </c>
      <c r="AJ6697" s="43">
        <v>526435527.11224401</v>
      </c>
      <c r="AK6697" s="43">
        <v>529659227.22212923</v>
      </c>
    </row>
    <row r="6698" spans="3:37" x14ac:dyDescent="0.2">
      <c r="C6698" s="43">
        <v>6.1710339909770706E-4</v>
      </c>
      <c r="D6698" s="43">
        <v>5.311928489695681E-2</v>
      </c>
      <c r="E6698" s="43">
        <v>3.6654978977542463</v>
      </c>
      <c r="F6698" s="43">
        <v>3.9710434089744888</v>
      </c>
      <c r="H6698" s="43">
        <v>8.9735327182779358E-5</v>
      </c>
      <c r="I6698" s="43">
        <v>0.12213208371702278</v>
      </c>
      <c r="J6698" s="43">
        <v>0</v>
      </c>
      <c r="K6698" s="43">
        <v>1</v>
      </c>
      <c r="M6698" s="43">
        <v>7.9195650463479428E-3</v>
      </c>
      <c r="N6698" s="43">
        <v>4.6055523384893049E-2</v>
      </c>
      <c r="O6698" s="43">
        <v>0</v>
      </c>
      <c r="P6698" s="43">
        <v>1</v>
      </c>
      <c r="R6698" s="43">
        <v>620.65824805982083</v>
      </c>
      <c r="S6698" s="43">
        <v>207.50835622090824</v>
      </c>
      <c r="T6698" s="43">
        <v>6905.981729544369</v>
      </c>
      <c r="U6698" s="43">
        <v>7734.1483338250982</v>
      </c>
      <c r="W6698" s="43">
        <v>2275.0215034871067</v>
      </c>
      <c r="X6698" s="43">
        <v>0</v>
      </c>
      <c r="Y6698" s="43">
        <v>0</v>
      </c>
      <c r="Z6698" s="43">
        <v>2275.0215034871067</v>
      </c>
      <c r="AB6698" s="43">
        <v>197.30827789224492</v>
      </c>
      <c r="AC6698" s="43">
        <v>0</v>
      </c>
      <c r="AD6698" s="43">
        <v>0</v>
      </c>
      <c r="AE6698" s="43">
        <v>197.30827789224492</v>
      </c>
      <c r="AG6698" s="43">
        <v>4183764.544912789</v>
      </c>
      <c r="AH6698" s="43">
        <v>491404.64475321502</v>
      </c>
      <c r="AI6698" s="43">
        <v>0</v>
      </c>
      <c r="AJ6698" s="43">
        <v>828694767.14742863</v>
      </c>
      <c r="AK6698" s="43">
        <v>832878531.69234145</v>
      </c>
    </row>
    <row r="6699" spans="3:37" x14ac:dyDescent="0.2">
      <c r="C6699" s="43">
        <v>6.0870925001592141E-4</v>
      </c>
      <c r="D6699" s="43">
        <v>5.4314450702161218E-2</v>
      </c>
      <c r="E6699" s="43">
        <v>6.5517270752050578</v>
      </c>
      <c r="F6699" s="43">
        <v>3.7083121945996615</v>
      </c>
      <c r="H6699" s="43">
        <v>8.8186331948422565E-5</v>
      </c>
      <c r="I6699" s="43">
        <v>8.708523566563911E-2</v>
      </c>
      <c r="J6699" s="43">
        <v>0</v>
      </c>
      <c r="K6699" s="43">
        <v>1</v>
      </c>
      <c r="M6699" s="43">
        <v>7.8019661820424822E-3</v>
      </c>
      <c r="N6699" s="43">
        <v>4.2358820555905556E-2</v>
      </c>
      <c r="O6699" s="43">
        <v>0</v>
      </c>
      <c r="P6699" s="43">
        <v>1</v>
      </c>
      <c r="R6699" s="43">
        <v>625.99038972241851</v>
      </c>
      <c r="S6699" s="43">
        <v>145.40796048910221</v>
      </c>
      <c r="T6699" s="43">
        <v>6257.3478066370071</v>
      </c>
      <c r="U6699" s="43">
        <v>7028.7461568485278</v>
      </c>
      <c r="W6699" s="43">
        <v>4101.318185162535</v>
      </c>
      <c r="X6699" s="43">
        <v>0</v>
      </c>
      <c r="Y6699" s="43">
        <v>0</v>
      </c>
      <c r="Z6699" s="43">
        <v>4101.318185162535</v>
      </c>
      <c r="AB6699" s="43">
        <v>181.40538246205404</v>
      </c>
      <c r="AC6699" s="43">
        <v>0</v>
      </c>
      <c r="AD6699" s="43">
        <v>0</v>
      </c>
      <c r="AE6699" s="43">
        <v>181.40538246205404</v>
      </c>
      <c r="AG6699" s="43">
        <v>7542324.1425139019</v>
      </c>
      <c r="AH6699" s="43">
        <v>885884.72799510753</v>
      </c>
      <c r="AI6699" s="43">
        <v>0</v>
      </c>
      <c r="AJ6699" s="43">
        <v>761902606.34062696</v>
      </c>
      <c r="AK6699" s="43">
        <v>769444930.48314083</v>
      </c>
    </row>
    <row r="6700" spans="3:37" x14ac:dyDescent="0.2">
      <c r="C6700" s="43">
        <v>5.8920505914898539E-4</v>
      </c>
      <c r="D6700" s="43">
        <v>5.8402541830865795E-2</v>
      </c>
      <c r="E6700" s="43">
        <v>1.8888059481275448</v>
      </c>
      <c r="F6700" s="43">
        <v>5.5751109546287196</v>
      </c>
      <c r="H6700" s="43">
        <v>9.3198067863342615E-5</v>
      </c>
      <c r="I6700" s="43">
        <v>0.10253350242002601</v>
      </c>
      <c r="J6700" s="43">
        <v>0</v>
      </c>
      <c r="K6700" s="43">
        <v>1</v>
      </c>
      <c r="M6700" s="43">
        <v>7.8731190943408524E-3</v>
      </c>
      <c r="N6700" s="43">
        <v>4.4670817321739546E-2</v>
      </c>
      <c r="O6700" s="43">
        <v>0</v>
      </c>
      <c r="P6700" s="43">
        <v>1</v>
      </c>
      <c r="R6700" s="43">
        <v>651.53925833870335</v>
      </c>
      <c r="S6700" s="43">
        <v>180.93187101443866</v>
      </c>
      <c r="T6700" s="43">
        <v>6659.0625196185647</v>
      </c>
      <c r="U6700" s="43">
        <v>7491.5336489717065</v>
      </c>
      <c r="W6700" s="43">
        <v>1230.6312265887518</v>
      </c>
      <c r="X6700" s="43">
        <v>0</v>
      </c>
      <c r="Y6700" s="43">
        <v>0</v>
      </c>
      <c r="Z6700" s="43">
        <v>1230.6312265887518</v>
      </c>
      <c r="AB6700" s="43">
        <v>318.95249060697978</v>
      </c>
      <c r="AC6700" s="43">
        <v>0</v>
      </c>
      <c r="AD6700" s="43">
        <v>0</v>
      </c>
      <c r="AE6700" s="43">
        <v>318.95249060697978</v>
      </c>
      <c r="AG6700" s="43">
        <v>2263130.8256967147</v>
      </c>
      <c r="AH6700" s="43">
        <v>265816.34494317038</v>
      </c>
      <c r="AI6700" s="43">
        <v>0</v>
      </c>
      <c r="AJ6700" s="43">
        <v>1339600460.549315</v>
      </c>
      <c r="AK6700" s="43">
        <v>1341863591.3750117</v>
      </c>
    </row>
    <row r="6701" spans="3:37" x14ac:dyDescent="0.2">
      <c r="C6701" s="43">
        <v>6.0785761454825143E-4</v>
      </c>
      <c r="D6701" s="43">
        <v>5.4635134847186406E-2</v>
      </c>
      <c r="E6701" s="43">
        <v>5.5998610556083239</v>
      </c>
      <c r="F6701" s="43">
        <v>2.3963340324974531</v>
      </c>
      <c r="H6701" s="43">
        <v>8.435468534195624E-5</v>
      </c>
      <c r="I6701" s="43">
        <v>0.10986081481617116</v>
      </c>
      <c r="J6701" s="43">
        <v>0</v>
      </c>
      <c r="K6701" s="43">
        <v>1</v>
      </c>
      <c r="M6701" s="43">
        <v>7.8364144875506386E-3</v>
      </c>
      <c r="N6701" s="43">
        <v>4.6513622791283793E-2</v>
      </c>
      <c r="O6701" s="43">
        <v>0</v>
      </c>
      <c r="P6701" s="43">
        <v>1</v>
      </c>
      <c r="R6701" s="43">
        <v>628.80538677516631</v>
      </c>
      <c r="S6701" s="43">
        <v>175.46657472464668</v>
      </c>
      <c r="T6701" s="43">
        <v>6901.4435208758905</v>
      </c>
      <c r="U6701" s="43">
        <v>7705.7154823757037</v>
      </c>
      <c r="W6701" s="43">
        <v>3521.2227969589831</v>
      </c>
      <c r="X6701" s="43">
        <v>0</v>
      </c>
      <c r="Y6701" s="43">
        <v>0</v>
      </c>
      <c r="Z6701" s="43">
        <v>3521.2227969589831</v>
      </c>
      <c r="AB6701" s="43">
        <v>93.948392666792103</v>
      </c>
      <c r="AC6701" s="43">
        <v>0</v>
      </c>
      <c r="AD6701" s="43">
        <v>0</v>
      </c>
      <c r="AE6701" s="43">
        <v>93.948392666792103</v>
      </c>
      <c r="AG6701" s="43">
        <v>6475528.7236075699</v>
      </c>
      <c r="AH6701" s="43">
        <v>760584.12414314039</v>
      </c>
      <c r="AI6701" s="43">
        <v>0</v>
      </c>
      <c r="AJ6701" s="43">
        <v>394583249.20052683</v>
      </c>
      <c r="AK6701" s="43">
        <v>401058777.92413437</v>
      </c>
    </row>
    <row r="6702" spans="3:37" x14ac:dyDescent="0.2">
      <c r="C6702" s="43">
        <v>5.9634364091817925E-4</v>
      </c>
      <c r="D6702" s="43">
        <v>5.2865113773805344E-2</v>
      </c>
      <c r="E6702" s="43">
        <v>8.9586788085525395</v>
      </c>
      <c r="F6702" s="43">
        <v>2.4205545803808377</v>
      </c>
      <c r="H6702" s="43">
        <v>8.6908101185373599E-5</v>
      </c>
      <c r="I6702" s="43">
        <v>9.5953412028234514E-2</v>
      </c>
      <c r="J6702" s="43">
        <v>0</v>
      </c>
      <c r="K6702" s="43">
        <v>1</v>
      </c>
      <c r="M6702" s="43">
        <v>7.9051092437011361E-3</v>
      </c>
      <c r="N6702" s="43">
        <v>4.577876218453214E-2</v>
      </c>
      <c r="O6702" s="43">
        <v>0</v>
      </c>
      <c r="P6702" s="43">
        <v>1</v>
      </c>
      <c r="R6702" s="43">
        <v>596.90901297099435</v>
      </c>
      <c r="S6702" s="43">
        <v>157.89306548745367</v>
      </c>
      <c r="T6702" s="43">
        <v>6851.9517224294104</v>
      </c>
      <c r="U6702" s="43">
        <v>7606.7538008878582</v>
      </c>
      <c r="W6702" s="43">
        <v>5347.5161251372601</v>
      </c>
      <c r="X6702" s="43">
        <v>0</v>
      </c>
      <c r="Y6702" s="43">
        <v>0</v>
      </c>
      <c r="Z6702" s="43">
        <v>5347.5161251372601</v>
      </c>
      <c r="AB6702" s="43">
        <v>90.729776071780961</v>
      </c>
      <c r="AC6702" s="43">
        <v>0</v>
      </c>
      <c r="AD6702" s="43">
        <v>0</v>
      </c>
      <c r="AE6702" s="43">
        <v>90.729776071780961</v>
      </c>
      <c r="AG6702" s="43">
        <v>9834082.1541274209</v>
      </c>
      <c r="AH6702" s="43">
        <v>1155063.4830296482</v>
      </c>
      <c r="AI6702" s="43">
        <v>0</v>
      </c>
      <c r="AJ6702" s="43">
        <v>381065059.50148004</v>
      </c>
      <c r="AK6702" s="43">
        <v>390899141.65560746</v>
      </c>
    </row>
    <row r="6703" spans="3:37" x14ac:dyDescent="0.2">
      <c r="C6703" s="43">
        <v>6.2536733076345996E-4</v>
      </c>
      <c r="D6703" s="43">
        <v>6.3230565974482622E-2</v>
      </c>
      <c r="E6703" s="43">
        <v>1.8420927045986351</v>
      </c>
      <c r="F6703" s="43">
        <v>1.6742126945189018</v>
      </c>
      <c r="H6703" s="43">
        <v>8.605926832801951E-5</v>
      </c>
      <c r="I6703" s="43">
        <v>9.9706841871328972E-2</v>
      </c>
      <c r="J6703" s="43">
        <v>0</v>
      </c>
      <c r="K6703" s="43">
        <v>1</v>
      </c>
      <c r="M6703" s="43">
        <v>7.8429602383144406E-3</v>
      </c>
      <c r="N6703" s="43">
        <v>4.52810352637266E-2</v>
      </c>
      <c r="O6703" s="43">
        <v>0</v>
      </c>
      <c r="P6703" s="43">
        <v>1</v>
      </c>
      <c r="R6703" s="43">
        <v>748.69448125881172</v>
      </c>
      <c r="S6703" s="43">
        <v>162.46693325746099</v>
      </c>
      <c r="T6703" s="43">
        <v>6724.1707576371873</v>
      </c>
      <c r="U6703" s="43">
        <v>7635.3321721534603</v>
      </c>
      <c r="W6703" s="43">
        <v>1379.1646419001165</v>
      </c>
      <c r="X6703" s="43">
        <v>0</v>
      </c>
      <c r="Y6703" s="43">
        <v>0</v>
      </c>
      <c r="Z6703" s="43">
        <v>1379.1646419001165</v>
      </c>
      <c r="AB6703" s="43">
        <v>54.011387623160033</v>
      </c>
      <c r="AC6703" s="43">
        <v>0</v>
      </c>
      <c r="AD6703" s="43">
        <v>0</v>
      </c>
      <c r="AE6703" s="43">
        <v>54.011387623160033</v>
      </c>
      <c r="AG6703" s="43">
        <v>2536283.7764543141</v>
      </c>
      <c r="AH6703" s="43">
        <v>297899.56265042518</v>
      </c>
      <c r="AI6703" s="43">
        <v>0</v>
      </c>
      <c r="AJ6703" s="43">
        <v>226847828.01727214</v>
      </c>
      <c r="AK6703" s="43">
        <v>229384111.79372644</v>
      </c>
    </row>
    <row r="6704" spans="3:37" x14ac:dyDescent="0.2">
      <c r="C6704" s="43">
        <v>5.8772122879319026E-4</v>
      </c>
      <c r="D6704" s="43">
        <v>6.0102928700254021E-2</v>
      </c>
      <c r="E6704" s="43">
        <v>6.4276118779671645</v>
      </c>
      <c r="F6704" s="43">
        <v>2.5568156062534713</v>
      </c>
      <c r="H6704" s="43">
        <v>8.6349228045410595E-5</v>
      </c>
      <c r="I6704" s="43">
        <v>0.10881169955704317</v>
      </c>
      <c r="J6704" s="43">
        <v>0</v>
      </c>
      <c r="K6704" s="43">
        <v>1</v>
      </c>
      <c r="M6704" s="43">
        <v>7.9011305968900158E-3</v>
      </c>
      <c r="N6704" s="43">
        <v>4.4417416855859954E-2</v>
      </c>
      <c r="O6704" s="43">
        <v>0</v>
      </c>
      <c r="P6704" s="43">
        <v>1</v>
      </c>
      <c r="R6704" s="43">
        <v>668.82020645662737</v>
      </c>
      <c r="S6704" s="43">
        <v>177.90019570903868</v>
      </c>
      <c r="T6704" s="43">
        <v>6644.845860189007</v>
      </c>
      <c r="U6704" s="43">
        <v>7491.5662623546732</v>
      </c>
      <c r="W6704" s="43">
        <v>4298.9167032450696</v>
      </c>
      <c r="X6704" s="43">
        <v>0</v>
      </c>
      <c r="Y6704" s="43">
        <v>0</v>
      </c>
      <c r="Z6704" s="43">
        <v>4298.9167032450696</v>
      </c>
      <c r="AB6704" s="43">
        <v>111.41158166526003</v>
      </c>
      <c r="AC6704" s="43">
        <v>0</v>
      </c>
      <c r="AD6704" s="43">
        <v>0</v>
      </c>
      <c r="AE6704" s="43">
        <v>111.41158166526003</v>
      </c>
      <c r="AG6704" s="43">
        <v>7905707.8172676833</v>
      </c>
      <c r="AH6704" s="43">
        <v>928566.00790093502</v>
      </c>
      <c r="AI6704" s="43">
        <v>0</v>
      </c>
      <c r="AJ6704" s="43">
        <v>467928642.99409211</v>
      </c>
      <c r="AK6704" s="43">
        <v>475834350.81135976</v>
      </c>
    </row>
    <row r="6705" spans="3:37" x14ac:dyDescent="0.2">
      <c r="C6705" s="43">
        <v>6.1415855582125367E-4</v>
      </c>
      <c r="D6705" s="43">
        <v>5.2974671165611886E-2</v>
      </c>
      <c r="E6705" s="43">
        <v>4.0419539605694128</v>
      </c>
      <c r="F6705" s="43">
        <v>5.0043580658767404</v>
      </c>
      <c r="H6705" s="43">
        <v>1.0031379275565744E-4</v>
      </c>
      <c r="I6705" s="43">
        <v>0.10467077933914704</v>
      </c>
      <c r="J6705" s="43">
        <v>0</v>
      </c>
      <c r="K6705" s="43">
        <v>1</v>
      </c>
      <c r="M6705" s="43">
        <v>7.8443239289060114E-3</v>
      </c>
      <c r="N6705" s="43">
        <v>4.5438364323936546E-2</v>
      </c>
      <c r="O6705" s="43">
        <v>0</v>
      </c>
      <c r="P6705" s="43">
        <v>1</v>
      </c>
      <c r="R6705" s="43">
        <v>616.01480328786226</v>
      </c>
      <c r="S6705" s="43">
        <v>198.80553954863737</v>
      </c>
      <c r="T6705" s="43">
        <v>6748.7071281707531</v>
      </c>
      <c r="U6705" s="43">
        <v>7563.5274710072526</v>
      </c>
      <c r="W6705" s="43">
        <v>2489.9034739187628</v>
      </c>
      <c r="X6705" s="43">
        <v>0</v>
      </c>
      <c r="Y6705" s="43">
        <v>0</v>
      </c>
      <c r="Z6705" s="43">
        <v>2489.9034739187628</v>
      </c>
      <c r="AB6705" s="43">
        <v>263.94159154823905</v>
      </c>
      <c r="AC6705" s="43">
        <v>0</v>
      </c>
      <c r="AD6705" s="43">
        <v>0</v>
      </c>
      <c r="AE6705" s="43">
        <v>263.94159154823905</v>
      </c>
      <c r="AG6705" s="43">
        <v>4578932.4885366047</v>
      </c>
      <c r="AH6705" s="43">
        <v>537819.15036645276</v>
      </c>
      <c r="AI6705" s="43">
        <v>0</v>
      </c>
      <c r="AJ6705" s="43">
        <v>1108554684.502604</v>
      </c>
      <c r="AK6705" s="43">
        <v>1113133616.9911406</v>
      </c>
    </row>
    <row r="6706" spans="3:37" x14ac:dyDescent="0.2">
      <c r="C6706" s="43">
        <v>5.9818261158256177E-4</v>
      </c>
      <c r="D6706" s="43">
        <v>5.4987944297021141E-2</v>
      </c>
      <c r="E6706" s="43">
        <v>5.6684407988602015</v>
      </c>
      <c r="F6706" s="43">
        <v>1.3006886233391841</v>
      </c>
      <c r="H6706" s="43">
        <v>1.0095896428452544E-4</v>
      </c>
      <c r="I6706" s="43">
        <v>8.9663079745957497E-2</v>
      </c>
      <c r="J6706" s="43">
        <v>0</v>
      </c>
      <c r="K6706" s="43">
        <v>1</v>
      </c>
      <c r="M6706" s="43">
        <v>7.8746271765450793E-3</v>
      </c>
      <c r="N6706" s="43">
        <v>4.4631695365735753E-2</v>
      </c>
      <c r="O6706" s="43">
        <v>0</v>
      </c>
      <c r="P6706" s="43">
        <v>1</v>
      </c>
      <c r="R6706" s="43">
        <v>622.79288345756243</v>
      </c>
      <c r="S6706" s="43">
        <v>171.39609039860389</v>
      </c>
      <c r="T6706" s="43">
        <v>6654.5050385404602</v>
      </c>
      <c r="U6706" s="43">
        <v>7448.6940123966269</v>
      </c>
      <c r="W6706" s="43">
        <v>3530.2645898306337</v>
      </c>
      <c r="X6706" s="43">
        <v>0</v>
      </c>
      <c r="Y6706" s="43">
        <v>0</v>
      </c>
      <c r="Z6706" s="43">
        <v>3530.2645898306337</v>
      </c>
      <c r="AB6706" s="43">
        <v>20.037540618495601</v>
      </c>
      <c r="AC6706" s="43">
        <v>0</v>
      </c>
      <c r="AD6706" s="43">
        <v>0</v>
      </c>
      <c r="AE6706" s="43">
        <v>20.037540618495601</v>
      </c>
      <c r="AG6706" s="43">
        <v>6492156.5806985358</v>
      </c>
      <c r="AH6706" s="43">
        <v>762537.15140341688</v>
      </c>
      <c r="AI6706" s="43">
        <v>0</v>
      </c>
      <c r="AJ6706" s="43">
        <v>84157670.597681522</v>
      </c>
      <c r="AK6706" s="43">
        <v>90649827.178380057</v>
      </c>
    </row>
    <row r="6707" spans="3:37" x14ac:dyDescent="0.2">
      <c r="C6707" s="43">
        <v>6.0815793444227943E-4</v>
      </c>
      <c r="D6707" s="43">
        <v>5.365622291850556E-2</v>
      </c>
      <c r="E6707" s="43">
        <v>5.7049326149932904</v>
      </c>
      <c r="F6707" s="43">
        <v>5.9631936327986681</v>
      </c>
      <c r="H6707" s="43">
        <v>9.3751832590416306E-5</v>
      </c>
      <c r="I6707" s="43">
        <v>9.0019079730208701E-2</v>
      </c>
      <c r="J6707" s="43">
        <v>0</v>
      </c>
      <c r="K6707" s="43">
        <v>1</v>
      </c>
      <c r="M6707" s="43">
        <v>7.8203821585531366E-3</v>
      </c>
      <c r="N6707" s="43">
        <v>4.466042957882016E-2</v>
      </c>
      <c r="O6707" s="43">
        <v>0</v>
      </c>
      <c r="P6707" s="43">
        <v>1</v>
      </c>
      <c r="R6707" s="43">
        <v>617.84402009355767</v>
      </c>
      <c r="S6707" s="43">
        <v>159.79261621966197</v>
      </c>
      <c r="T6707" s="43">
        <v>6612.919639398634</v>
      </c>
      <c r="U6707" s="43">
        <v>7390.5562757118532</v>
      </c>
      <c r="W6707" s="43">
        <v>3524.7585012103073</v>
      </c>
      <c r="X6707" s="43">
        <v>0</v>
      </c>
      <c r="Y6707" s="43">
        <v>0</v>
      </c>
      <c r="Z6707" s="43">
        <v>3524.7585012103073</v>
      </c>
      <c r="AB6707" s="43">
        <v>328.11330720524535</v>
      </c>
      <c r="AC6707" s="43">
        <v>0</v>
      </c>
      <c r="AD6707" s="43">
        <v>0</v>
      </c>
      <c r="AE6707" s="43">
        <v>328.11330720524535</v>
      </c>
      <c r="AG6707" s="43">
        <v>6482030.8837257549</v>
      </c>
      <c r="AH6707" s="43">
        <v>761347.83626142633</v>
      </c>
      <c r="AI6707" s="43">
        <v>0</v>
      </c>
      <c r="AJ6707" s="43">
        <v>1378075890.2620304</v>
      </c>
      <c r="AK6707" s="43">
        <v>1384557921.145756</v>
      </c>
    </row>
    <row r="6708" spans="3:37" x14ac:dyDescent="0.2">
      <c r="C6708" s="43">
        <v>6.1112276224928319E-4</v>
      </c>
      <c r="D6708" s="43">
        <v>5.8268050554444728E-2</v>
      </c>
      <c r="E6708" s="43">
        <v>2.6277389885605662</v>
      </c>
      <c r="F6708" s="43">
        <v>1.8662527145828751</v>
      </c>
      <c r="H6708" s="43">
        <v>9.6372867586347333E-5</v>
      </c>
      <c r="I6708" s="43">
        <v>9.8511528901338741E-2</v>
      </c>
      <c r="J6708" s="43">
        <v>0</v>
      </c>
      <c r="K6708" s="43">
        <v>1</v>
      </c>
      <c r="M6708" s="43">
        <v>7.8809250211503423E-3</v>
      </c>
      <c r="N6708" s="43">
        <v>4.6870321106997626E-2</v>
      </c>
      <c r="O6708" s="43">
        <v>0</v>
      </c>
      <c r="P6708" s="43">
        <v>1</v>
      </c>
      <c r="R6708" s="43">
        <v>674.21951859617263</v>
      </c>
      <c r="S6708" s="43">
        <v>179.75633873719411</v>
      </c>
      <c r="T6708" s="43">
        <v>6993.8690627684246</v>
      </c>
      <c r="U6708" s="43">
        <v>7847.8449201017911</v>
      </c>
      <c r="W6708" s="43">
        <v>1771.6729158636986</v>
      </c>
      <c r="X6708" s="43">
        <v>0</v>
      </c>
      <c r="Y6708" s="43">
        <v>0</v>
      </c>
      <c r="Z6708" s="43">
        <v>1771.6729158636986</v>
      </c>
      <c r="AB6708" s="43">
        <v>62.492760238330241</v>
      </c>
      <c r="AC6708" s="43">
        <v>0</v>
      </c>
      <c r="AD6708" s="43">
        <v>0</v>
      </c>
      <c r="AE6708" s="43">
        <v>62.492760238330241</v>
      </c>
      <c r="AG6708" s="43">
        <v>3258106.4922733419</v>
      </c>
      <c r="AH6708" s="43">
        <v>382681.3498265589</v>
      </c>
      <c r="AI6708" s="43">
        <v>0</v>
      </c>
      <c r="AJ6708" s="43">
        <v>262469593.00098702</v>
      </c>
      <c r="AK6708" s="43">
        <v>265727699.49326035</v>
      </c>
    </row>
    <row r="6709" spans="3:37" x14ac:dyDescent="0.2">
      <c r="C6709" s="43">
        <v>6.3811872093566535E-4</v>
      </c>
      <c r="D6709" s="43">
        <v>6.0512948608805295E-2</v>
      </c>
      <c r="E6709" s="43">
        <v>5.3359009216323763</v>
      </c>
      <c r="F6709" s="43">
        <v>2.4145320871534781</v>
      </c>
      <c r="H6709" s="43">
        <v>9.5544120712776071E-5</v>
      </c>
      <c r="I6709" s="43">
        <v>0.11067639039897803</v>
      </c>
      <c r="J6709" s="43">
        <v>0</v>
      </c>
      <c r="K6709" s="43">
        <v>1</v>
      </c>
      <c r="M6709" s="43">
        <v>7.8377508782787424E-3</v>
      </c>
      <c r="N6709" s="43">
        <v>4.619299251008524E-2</v>
      </c>
      <c r="O6709" s="43">
        <v>0</v>
      </c>
      <c r="P6709" s="43">
        <v>1</v>
      </c>
      <c r="R6709" s="43">
        <v>731.12590856545762</v>
      </c>
      <c r="S6709" s="43">
        <v>200.21717410766541</v>
      </c>
      <c r="T6709" s="43">
        <v>6855.0389396459632</v>
      </c>
      <c r="U6709" s="43">
        <v>7786.382022319086</v>
      </c>
      <c r="W6709" s="43">
        <v>3901.2154093437339</v>
      </c>
      <c r="X6709" s="43">
        <v>0</v>
      </c>
      <c r="Y6709" s="43">
        <v>0</v>
      </c>
      <c r="Z6709" s="43">
        <v>3901.2154093437339</v>
      </c>
      <c r="AB6709" s="43">
        <v>110.65951314341353</v>
      </c>
      <c r="AC6709" s="43">
        <v>0</v>
      </c>
      <c r="AD6709" s="43">
        <v>0</v>
      </c>
      <c r="AE6709" s="43">
        <v>110.65951314341353</v>
      </c>
      <c r="AG6709" s="43">
        <v>7174335.1377831269</v>
      </c>
      <c r="AH6709" s="43">
        <v>842662.52841824654</v>
      </c>
      <c r="AI6709" s="43">
        <v>0</v>
      </c>
      <c r="AJ6709" s="43">
        <v>464769955.20233685</v>
      </c>
      <c r="AK6709" s="43">
        <v>471944290.34011996</v>
      </c>
    </row>
    <row r="6710" spans="3:37" x14ac:dyDescent="0.2">
      <c r="C6710" s="43">
        <v>6.1560600485288663E-4</v>
      </c>
      <c r="D6710" s="43">
        <v>5.5992293640950708E-2</v>
      </c>
      <c r="E6710" s="43">
        <v>9.3354929784475331</v>
      </c>
      <c r="F6710" s="43">
        <v>4.6882577646825823</v>
      </c>
      <c r="H6710" s="43">
        <v>8.8163207739939159E-5</v>
      </c>
      <c r="I6710" s="43">
        <v>8.5834197169084761E-2</v>
      </c>
      <c r="J6710" s="43">
        <v>0</v>
      </c>
      <c r="K6710" s="43">
        <v>1</v>
      </c>
      <c r="M6710" s="43">
        <v>7.78946469998258E-3</v>
      </c>
      <c r="N6710" s="43">
        <v>4.6642867927942588E-2</v>
      </c>
      <c r="O6710" s="43">
        <v>0</v>
      </c>
      <c r="P6710" s="43">
        <v>1</v>
      </c>
      <c r="R6710" s="43">
        <v>652.63968494165533</v>
      </c>
      <c r="S6710" s="43">
        <v>143.28149536965964</v>
      </c>
      <c r="T6710" s="43">
        <v>6879.1571751492866</v>
      </c>
      <c r="U6710" s="43">
        <v>7675.0783554606014</v>
      </c>
      <c r="W6710" s="43">
        <v>6092.7131962290332</v>
      </c>
      <c r="X6710" s="43">
        <v>0</v>
      </c>
      <c r="Y6710" s="43">
        <v>0</v>
      </c>
      <c r="Z6710" s="43">
        <v>6092.7131962290332</v>
      </c>
      <c r="AB6710" s="43">
        <v>257.56006225128783</v>
      </c>
      <c r="AC6710" s="43">
        <v>0</v>
      </c>
      <c r="AD6710" s="43">
        <v>0</v>
      </c>
      <c r="AE6710" s="43">
        <v>257.56006225128783</v>
      </c>
      <c r="AG6710" s="43">
        <v>11204499.567865193</v>
      </c>
      <c r="AH6710" s="43">
        <v>1316026.0503854712</v>
      </c>
      <c r="AI6710" s="43">
        <v>0</v>
      </c>
      <c r="AJ6710" s="43">
        <v>1081752261.4554088</v>
      </c>
      <c r="AK6710" s="43">
        <v>1092956761.0232739</v>
      </c>
    </row>
    <row r="6711" spans="3:37" x14ac:dyDescent="0.2">
      <c r="C6711" s="43">
        <v>6.1545682398345125E-4</v>
      </c>
      <c r="D6711" s="43">
        <v>5.0934296921673769E-2</v>
      </c>
      <c r="E6711" s="43">
        <v>3.5508602496396291</v>
      </c>
      <c r="F6711" s="43">
        <v>3.5492635808716249</v>
      </c>
      <c r="H6711" s="43">
        <v>9.0734744089826513E-5</v>
      </c>
      <c r="I6711" s="43">
        <v>9.597412665216519E-2</v>
      </c>
      <c r="J6711" s="43">
        <v>0</v>
      </c>
      <c r="K6711" s="43">
        <v>1</v>
      </c>
      <c r="M6711" s="43">
        <v>7.8891590380051335E-3</v>
      </c>
      <c r="N6711" s="43">
        <v>4.674279310767171E-2</v>
      </c>
      <c r="O6711" s="43">
        <v>0</v>
      </c>
      <c r="P6711" s="43">
        <v>1</v>
      </c>
      <c r="R6711" s="43">
        <v>593.54039288901879</v>
      </c>
      <c r="S6711" s="43">
        <v>164.88082820335944</v>
      </c>
      <c r="T6711" s="43">
        <v>6982.1269977381935</v>
      </c>
      <c r="U6711" s="43">
        <v>7740.5482188305714</v>
      </c>
      <c r="W6711" s="43">
        <v>2107.5789876651047</v>
      </c>
      <c r="X6711" s="43">
        <v>0</v>
      </c>
      <c r="Y6711" s="43">
        <v>0</v>
      </c>
      <c r="Z6711" s="43">
        <v>2107.5789876651047</v>
      </c>
      <c r="AB6711" s="43">
        <v>161.90072708839858</v>
      </c>
      <c r="AC6711" s="43">
        <v>0</v>
      </c>
      <c r="AD6711" s="43">
        <v>0</v>
      </c>
      <c r="AE6711" s="43">
        <v>161.90072708839858</v>
      </c>
      <c r="AG6711" s="43">
        <v>3875837.7583161276</v>
      </c>
      <c r="AH6711" s="43">
        <v>455237.06133566261</v>
      </c>
      <c r="AI6711" s="43">
        <v>0</v>
      </c>
      <c r="AJ6711" s="43">
        <v>679983053.77127409</v>
      </c>
      <c r="AK6711" s="43">
        <v>683858891.52959025</v>
      </c>
    </row>
    <row r="6712" spans="3:37" x14ac:dyDescent="0.2">
      <c r="C6712" s="43">
        <v>6.1077722320512784E-4</v>
      </c>
      <c r="D6712" s="43">
        <v>6.411818632053079E-2</v>
      </c>
      <c r="E6712" s="43">
        <v>2.0737981662895324</v>
      </c>
      <c r="F6712" s="43">
        <v>1.8515097590036382</v>
      </c>
      <c r="H6712" s="43">
        <v>8.5390078560933252E-5</v>
      </c>
      <c r="I6712" s="43">
        <v>0.13674521803584938</v>
      </c>
      <c r="J6712" s="43">
        <v>0</v>
      </c>
      <c r="K6712" s="43">
        <v>1</v>
      </c>
      <c r="M6712" s="43">
        <v>7.8698329231862152E-3</v>
      </c>
      <c r="N6712" s="43">
        <v>4.528264296637724E-2</v>
      </c>
      <c r="O6712" s="43">
        <v>0</v>
      </c>
      <c r="P6712" s="43">
        <v>1</v>
      </c>
      <c r="R6712" s="43">
        <v>741.49194092359846</v>
      </c>
      <c r="S6712" s="43">
        <v>221.0863521032291</v>
      </c>
      <c r="T6712" s="43">
        <v>6747.4496437732287</v>
      </c>
      <c r="U6712" s="43">
        <v>7710.0279368000565</v>
      </c>
      <c r="W6712" s="43">
        <v>1537.7046274058248</v>
      </c>
      <c r="X6712" s="43">
        <v>0</v>
      </c>
      <c r="Y6712" s="43">
        <v>0</v>
      </c>
      <c r="Z6712" s="43">
        <v>1537.7046274058248</v>
      </c>
      <c r="AB6712" s="43">
        <v>67.558475759332268</v>
      </c>
      <c r="AC6712" s="43">
        <v>0</v>
      </c>
      <c r="AD6712" s="43">
        <v>0</v>
      </c>
      <c r="AE6712" s="43">
        <v>67.558475759332268</v>
      </c>
      <c r="AG6712" s="43">
        <v>2827838.8097993117</v>
      </c>
      <c r="AH6712" s="43">
        <v>332144.19951965817</v>
      </c>
      <c r="AI6712" s="43">
        <v>0</v>
      </c>
      <c r="AJ6712" s="43">
        <v>283745598.18919551</v>
      </c>
      <c r="AK6712" s="43">
        <v>286573436.99899483</v>
      </c>
    </row>
    <row r="6713" spans="3:37" x14ac:dyDescent="0.2">
      <c r="C6713" s="43">
        <v>6.1379924409010744E-4</v>
      </c>
      <c r="D6713" s="43">
        <v>5.942155508878344E-2</v>
      </c>
      <c r="E6713" s="43">
        <v>11.565152461196966</v>
      </c>
      <c r="F6713" s="43">
        <v>5.1029552478383007</v>
      </c>
      <c r="H6713" s="43">
        <v>9.3769312330516108E-5</v>
      </c>
      <c r="I6713" s="43">
        <v>9.5452738457766612E-2</v>
      </c>
      <c r="J6713" s="43">
        <v>0</v>
      </c>
      <c r="K6713" s="43">
        <v>1</v>
      </c>
      <c r="M6713" s="43">
        <v>7.8374545493864502E-3</v>
      </c>
      <c r="N6713" s="43">
        <v>4.5986124818280683E-2</v>
      </c>
      <c r="O6713" s="43">
        <v>0</v>
      </c>
      <c r="P6713" s="43">
        <v>1</v>
      </c>
      <c r="R6713" s="43">
        <v>690.5779945575789</v>
      </c>
      <c r="S6713" s="43">
        <v>169.46947977515183</v>
      </c>
      <c r="T6713" s="43">
        <v>6824.08176537912</v>
      </c>
      <c r="U6713" s="43">
        <v>7684.1292397118505</v>
      </c>
      <c r="W6713" s="43">
        <v>7986.6397934060487</v>
      </c>
      <c r="X6713" s="43">
        <v>0</v>
      </c>
      <c r="Y6713" s="43">
        <v>0</v>
      </c>
      <c r="Z6713" s="43">
        <v>7986.6397934060487</v>
      </c>
      <c r="AB6713" s="43">
        <v>303.17493492884847</v>
      </c>
      <c r="AC6713" s="43">
        <v>0</v>
      </c>
      <c r="AD6713" s="43">
        <v>0</v>
      </c>
      <c r="AE6713" s="43">
        <v>303.17493492884847</v>
      </c>
      <c r="AG6713" s="43">
        <v>14687430.580073724</v>
      </c>
      <c r="AH6713" s="43">
        <v>1725114.1953757065</v>
      </c>
      <c r="AI6713" s="43">
        <v>0</v>
      </c>
      <c r="AJ6713" s="43">
        <v>1273334726.7011635</v>
      </c>
      <c r="AK6713" s="43">
        <v>1288022157.2812374</v>
      </c>
    </row>
    <row r="6714" spans="3:37" x14ac:dyDescent="0.2">
      <c r="C6714" s="43">
        <v>5.9491214290049489E-4</v>
      </c>
      <c r="D6714" s="43">
        <v>5.5053990109941942E-2</v>
      </c>
      <c r="E6714" s="43">
        <v>12.388107733052639</v>
      </c>
      <c r="F6714" s="43">
        <v>2.060481239168567</v>
      </c>
      <c r="H6714" s="43">
        <v>8.7665266950751118E-5</v>
      </c>
      <c r="I6714" s="43">
        <v>7.9976367399499648E-2</v>
      </c>
      <c r="J6714" s="43">
        <v>0</v>
      </c>
      <c r="K6714" s="43">
        <v>1</v>
      </c>
      <c r="M6714" s="43">
        <v>7.8575195224884764E-3</v>
      </c>
      <c r="N6714" s="43">
        <v>4.3385553983838775E-2</v>
      </c>
      <c r="O6714" s="43">
        <v>0</v>
      </c>
      <c r="P6714" s="43">
        <v>1</v>
      </c>
      <c r="R6714" s="43">
        <v>620.1318064417552</v>
      </c>
      <c r="S6714" s="43">
        <v>132.74910648528453</v>
      </c>
      <c r="T6714" s="43">
        <v>6454.6543237479755</v>
      </c>
      <c r="U6714" s="43">
        <v>7207.5352366750149</v>
      </c>
      <c r="W6714" s="43">
        <v>7682.2596268930101</v>
      </c>
      <c r="X6714" s="43">
        <v>0</v>
      </c>
      <c r="Y6714" s="43">
        <v>0</v>
      </c>
      <c r="Z6714" s="43">
        <v>7682.2596268930101</v>
      </c>
      <c r="AB6714" s="43">
        <v>70.367281680121806</v>
      </c>
      <c r="AC6714" s="43">
        <v>0</v>
      </c>
      <c r="AD6714" s="43">
        <v>0</v>
      </c>
      <c r="AE6714" s="43">
        <v>70.367281680121806</v>
      </c>
      <c r="AG6714" s="43">
        <v>14127675.453856247</v>
      </c>
      <c r="AH6714" s="43">
        <v>1659368.0794088901</v>
      </c>
      <c r="AI6714" s="43">
        <v>0</v>
      </c>
      <c r="AJ6714" s="43">
        <v>295542583.05651158</v>
      </c>
      <c r="AK6714" s="43">
        <v>309670258.51036781</v>
      </c>
    </row>
    <row r="6715" spans="3:37" x14ac:dyDescent="0.2">
      <c r="C6715" s="43">
        <v>6.0152130904346697E-4</v>
      </c>
      <c r="D6715" s="43">
        <v>5.4409730397003711E-2</v>
      </c>
      <c r="E6715" s="43">
        <v>8.6482009817464611</v>
      </c>
      <c r="F6715" s="43">
        <v>1.9177111833250733</v>
      </c>
      <c r="H6715" s="43">
        <v>9.1830063475795143E-5</v>
      </c>
      <c r="I6715" s="43">
        <v>0.1058083141415348</v>
      </c>
      <c r="J6715" s="43">
        <v>0</v>
      </c>
      <c r="K6715" s="43">
        <v>1</v>
      </c>
      <c r="M6715" s="43">
        <v>7.8722515598894649E-3</v>
      </c>
      <c r="N6715" s="43">
        <v>4.4708327758982612E-2</v>
      </c>
      <c r="O6715" s="43">
        <v>0</v>
      </c>
      <c r="P6715" s="43">
        <v>1</v>
      </c>
      <c r="R6715" s="43">
        <v>619.68354440034284</v>
      </c>
      <c r="S6715" s="43">
        <v>183.97001851633991</v>
      </c>
      <c r="T6715" s="43">
        <v>6663.9198124792201</v>
      </c>
      <c r="U6715" s="43">
        <v>7467.573375395903</v>
      </c>
      <c r="W6715" s="43">
        <v>5359.1478370551713</v>
      </c>
      <c r="X6715" s="43">
        <v>0</v>
      </c>
      <c r="Y6715" s="43">
        <v>0</v>
      </c>
      <c r="Z6715" s="43">
        <v>5359.1478370551713</v>
      </c>
      <c r="AB6715" s="43">
        <v>60.849885513602416</v>
      </c>
      <c r="AC6715" s="43">
        <v>0</v>
      </c>
      <c r="AD6715" s="43">
        <v>0</v>
      </c>
      <c r="AE6715" s="43">
        <v>60.849885513602416</v>
      </c>
      <c r="AG6715" s="43">
        <v>9855472.8723444603</v>
      </c>
      <c r="AH6715" s="43">
        <v>1157575.932803917</v>
      </c>
      <c r="AI6715" s="43">
        <v>0</v>
      </c>
      <c r="AJ6715" s="43">
        <v>255569519.15713015</v>
      </c>
      <c r="AK6715" s="43">
        <v>265424992.02947462</v>
      </c>
    </row>
    <row r="6716" spans="3:37" x14ac:dyDescent="0.2">
      <c r="C6716" s="43">
        <v>6.1607075696790137E-4</v>
      </c>
      <c r="D6716" s="43">
        <v>4.6822965211058741E-2</v>
      </c>
      <c r="E6716" s="43">
        <v>2.8228900737802278</v>
      </c>
      <c r="F6716" s="43">
        <v>1.4981314500082263</v>
      </c>
      <c r="H6716" s="43">
        <v>8.6517656135285249E-5</v>
      </c>
      <c r="I6716" s="43">
        <v>9.0069147997779334E-2</v>
      </c>
      <c r="J6716" s="43">
        <v>0</v>
      </c>
      <c r="K6716" s="43">
        <v>1</v>
      </c>
      <c r="M6716" s="43">
        <v>7.8448809826873432E-3</v>
      </c>
      <c r="N6716" s="43">
        <v>4.780920822348278E-2</v>
      </c>
      <c r="O6716" s="43">
        <v>0</v>
      </c>
      <c r="P6716" s="43">
        <v>1</v>
      </c>
      <c r="R6716" s="43">
        <v>546.17507966512494</v>
      </c>
      <c r="S6716" s="43">
        <v>147.54455019858835</v>
      </c>
      <c r="T6716" s="43">
        <v>7101.3396212113257</v>
      </c>
      <c r="U6716" s="43">
        <v>7795.0592510750394</v>
      </c>
      <c r="W6716" s="43">
        <v>1541.7922109328063</v>
      </c>
      <c r="X6716" s="43">
        <v>0</v>
      </c>
      <c r="Y6716" s="43">
        <v>0</v>
      </c>
      <c r="Z6716" s="43">
        <v>1541.7922109328063</v>
      </c>
      <c r="AB6716" s="43">
        <v>29.111167329938354</v>
      </c>
      <c r="AC6716" s="43">
        <v>0</v>
      </c>
      <c r="AD6716" s="43">
        <v>0</v>
      </c>
      <c r="AE6716" s="43">
        <v>29.111167329938354</v>
      </c>
      <c r="AG6716" s="43">
        <v>2835355.8759054309</v>
      </c>
      <c r="AH6716" s="43">
        <v>333027.11756148614</v>
      </c>
      <c r="AI6716" s="43">
        <v>0</v>
      </c>
      <c r="AJ6716" s="43">
        <v>122266902.78574109</v>
      </c>
      <c r="AK6716" s="43">
        <v>125102258.66164652</v>
      </c>
    </row>
    <row r="6717" spans="3:37" x14ac:dyDescent="0.2">
      <c r="C6717" s="43">
        <v>6.1782503390206411E-4</v>
      </c>
      <c r="D6717" s="43">
        <v>5.1455160050987603E-2</v>
      </c>
      <c r="E6717" s="43">
        <v>2.4985618052531442</v>
      </c>
      <c r="F6717" s="43">
        <v>1.518578279460701</v>
      </c>
      <c r="H6717" s="43">
        <v>9.4562766282946242E-5</v>
      </c>
      <c r="I6717" s="43">
        <v>8.3938637604593344E-2</v>
      </c>
      <c r="J6717" s="43">
        <v>0</v>
      </c>
      <c r="K6717" s="43">
        <v>1</v>
      </c>
      <c r="M6717" s="43">
        <v>7.8178869346793699E-3</v>
      </c>
      <c r="N6717" s="43">
        <v>4.4518618612066657E-2</v>
      </c>
      <c r="O6717" s="43">
        <v>0</v>
      </c>
      <c r="P6717" s="43">
        <v>1</v>
      </c>
      <c r="R6717" s="43">
        <v>601.91727517961965</v>
      </c>
      <c r="S6717" s="43">
        <v>150.28805262351537</v>
      </c>
      <c r="T6717" s="43">
        <v>6589.8182683791265</v>
      </c>
      <c r="U6717" s="43">
        <v>7342.0235961822618</v>
      </c>
      <c r="W6717" s="43">
        <v>1503.9275136858441</v>
      </c>
      <c r="X6717" s="43">
        <v>0</v>
      </c>
      <c r="Y6717" s="43">
        <v>0</v>
      </c>
      <c r="Z6717" s="43">
        <v>1503.9275136858441</v>
      </c>
      <c r="AB6717" s="43">
        <v>33.399111068614282</v>
      </c>
      <c r="AC6717" s="43">
        <v>0</v>
      </c>
      <c r="AD6717" s="43">
        <v>0</v>
      </c>
      <c r="AE6717" s="43">
        <v>33.399111068614282</v>
      </c>
      <c r="AG6717" s="43">
        <v>2765722.6976682674</v>
      </c>
      <c r="AH6717" s="43">
        <v>324848.34295614233</v>
      </c>
      <c r="AI6717" s="43">
        <v>0</v>
      </c>
      <c r="AJ6717" s="43">
        <v>140276266.48817998</v>
      </c>
      <c r="AK6717" s="43">
        <v>143041989.18584824</v>
      </c>
    </row>
    <row r="6718" spans="3:37" x14ac:dyDescent="0.2">
      <c r="C6718" s="43">
        <v>6.0077382868849844E-4</v>
      </c>
      <c r="D6718" s="43">
        <v>5.6788584315366042E-2</v>
      </c>
      <c r="E6718" s="43">
        <v>2.0082511703492658</v>
      </c>
      <c r="F6718" s="43">
        <v>3.2553980438268861</v>
      </c>
      <c r="H6718" s="43">
        <v>9.2390169247558163E-5</v>
      </c>
      <c r="I6718" s="43">
        <v>0.10287667199740058</v>
      </c>
      <c r="J6718" s="43">
        <v>0</v>
      </c>
      <c r="K6718" s="43">
        <v>1</v>
      </c>
      <c r="M6718" s="43">
        <v>7.8525468025971712E-3</v>
      </c>
      <c r="N6718" s="43">
        <v>4.3119576850817333E-2</v>
      </c>
      <c r="O6718" s="43">
        <v>0</v>
      </c>
      <c r="P6718" s="43">
        <v>1</v>
      </c>
      <c r="R6718" s="43">
        <v>645.97308098905307</v>
      </c>
      <c r="S6718" s="43">
        <v>179.96375326476925</v>
      </c>
      <c r="T6718" s="43">
        <v>6411.0239105636156</v>
      </c>
      <c r="U6718" s="43">
        <v>7236.9607448174374</v>
      </c>
      <c r="W6718" s="43">
        <v>1297.2761959103868</v>
      </c>
      <c r="X6718" s="43">
        <v>0</v>
      </c>
      <c r="Y6718" s="43">
        <v>0</v>
      </c>
      <c r="Z6718" s="43">
        <v>1297.2761959103868</v>
      </c>
      <c r="AB6718" s="43">
        <v>155.89112728534647</v>
      </c>
      <c r="AC6718" s="43">
        <v>0</v>
      </c>
      <c r="AD6718" s="43">
        <v>0</v>
      </c>
      <c r="AE6718" s="43">
        <v>155.89112728534647</v>
      </c>
      <c r="AG6718" s="43">
        <v>2385690.9242792013</v>
      </c>
      <c r="AH6718" s="43">
        <v>280211.65831664356</v>
      </c>
      <c r="AI6718" s="43">
        <v>0</v>
      </c>
      <c r="AJ6718" s="43">
        <v>654742734.59845519</v>
      </c>
      <c r="AK6718" s="43">
        <v>657128425.5227344</v>
      </c>
    </row>
    <row r="6719" spans="3:37" x14ac:dyDescent="0.2">
      <c r="C6719" s="43">
        <v>6.213709611664342E-4</v>
      </c>
      <c r="D6719" s="43">
        <v>6.4607629617630447E-2</v>
      </c>
      <c r="E6719" s="43">
        <v>4.8975052207370551</v>
      </c>
      <c r="F6719" s="43">
        <v>2.3109994362347313</v>
      </c>
      <c r="H6719" s="43">
        <v>9.1592550020558328E-5</v>
      </c>
      <c r="I6719" s="43">
        <v>8.591910391301967E-2</v>
      </c>
      <c r="J6719" s="43">
        <v>0</v>
      </c>
      <c r="K6719" s="43">
        <v>1</v>
      </c>
      <c r="M6719" s="43">
        <v>7.8167416604433652E-3</v>
      </c>
      <c r="N6719" s="43">
        <v>4.5484940074072291E-2</v>
      </c>
      <c r="O6719" s="43">
        <v>0</v>
      </c>
      <c r="P6719" s="43">
        <v>1</v>
      </c>
      <c r="R6719" s="43">
        <v>760.11120324531157</v>
      </c>
      <c r="S6719" s="43">
        <v>149.00205634631152</v>
      </c>
      <c r="T6719" s="43">
        <v>6731.8705882796603</v>
      </c>
      <c r="U6719" s="43">
        <v>7640.9838478712836</v>
      </c>
      <c r="W6719" s="43">
        <v>3722.6485862346381</v>
      </c>
      <c r="X6719" s="43">
        <v>0</v>
      </c>
      <c r="Y6719" s="43">
        <v>0</v>
      </c>
      <c r="Z6719" s="43">
        <v>3722.6485862346381</v>
      </c>
      <c r="AB6719" s="43">
        <v>106.62607340554281</v>
      </c>
      <c r="AC6719" s="43">
        <v>0</v>
      </c>
      <c r="AD6719" s="43">
        <v>0</v>
      </c>
      <c r="AE6719" s="43">
        <v>106.62607340554281</v>
      </c>
      <c r="AG6719" s="43">
        <v>6845950.7500854991</v>
      </c>
      <c r="AH6719" s="43">
        <v>804092.09462668188</v>
      </c>
      <c r="AI6719" s="43">
        <v>0</v>
      </c>
      <c r="AJ6719" s="43">
        <v>447829508.30327982</v>
      </c>
      <c r="AK6719" s="43">
        <v>454675459.05336529</v>
      </c>
    </row>
    <row r="6720" spans="3:37" x14ac:dyDescent="0.2">
      <c r="C6720" s="43">
        <v>5.9352711171268397E-4</v>
      </c>
      <c r="D6720" s="43">
        <v>6.5998937318145878E-2</v>
      </c>
      <c r="E6720" s="43">
        <v>3.2566300342365899</v>
      </c>
      <c r="F6720" s="43">
        <v>2.3018032537821824</v>
      </c>
      <c r="H6720" s="43">
        <v>8.7077233936366623E-5</v>
      </c>
      <c r="I6720" s="43">
        <v>0.11986034936012258</v>
      </c>
      <c r="J6720" s="43">
        <v>0</v>
      </c>
      <c r="K6720" s="43">
        <v>1</v>
      </c>
      <c r="M6720" s="43">
        <v>7.9024073333209266E-3</v>
      </c>
      <c r="N6720" s="43">
        <v>4.6115569710872273E-2</v>
      </c>
      <c r="O6720" s="43">
        <v>0</v>
      </c>
      <c r="P6720" s="43">
        <v>1</v>
      </c>
      <c r="R6720" s="43">
        <v>741.68565173795832</v>
      </c>
      <c r="S6720" s="43">
        <v>197.61619683065337</v>
      </c>
      <c r="T6720" s="43">
        <v>6900.0043239325305</v>
      </c>
      <c r="U6720" s="43">
        <v>7839.3061725011421</v>
      </c>
      <c r="W6720" s="43">
        <v>2415.3957694121746</v>
      </c>
      <c r="X6720" s="43">
        <v>0</v>
      </c>
      <c r="Y6720" s="43">
        <v>0</v>
      </c>
      <c r="Z6720" s="43">
        <v>2415.3957694121746</v>
      </c>
      <c r="AB6720" s="43">
        <v>103.3115810346155</v>
      </c>
      <c r="AC6720" s="43">
        <v>0</v>
      </c>
      <c r="AD6720" s="43">
        <v>0</v>
      </c>
      <c r="AE6720" s="43">
        <v>103.3115810346155</v>
      </c>
      <c r="AG6720" s="43">
        <v>4441912.819948989</v>
      </c>
      <c r="AH6720" s="43">
        <v>521725.48619302968</v>
      </c>
      <c r="AI6720" s="43">
        <v>0</v>
      </c>
      <c r="AJ6720" s="43">
        <v>433908640.34538507</v>
      </c>
      <c r="AK6720" s="43">
        <v>438350553.16533405</v>
      </c>
    </row>
    <row r="6721" spans="3:37" x14ac:dyDescent="0.2">
      <c r="C6721" s="43">
        <v>6.2448690855254618E-4</v>
      </c>
      <c r="D6721" s="43">
        <v>4.9218053461320195E-2</v>
      </c>
      <c r="E6721" s="43">
        <v>11.21076609834196</v>
      </c>
      <c r="F6721" s="43">
        <v>1.2001822873556134</v>
      </c>
      <c r="H6721" s="43">
        <v>8.7378046262275277E-5</v>
      </c>
      <c r="I6721" s="43">
        <v>0.10154864215561699</v>
      </c>
      <c r="J6721" s="43">
        <v>0</v>
      </c>
      <c r="K6721" s="43">
        <v>1</v>
      </c>
      <c r="M6721" s="43">
        <v>7.8490277398989873E-3</v>
      </c>
      <c r="N6721" s="43">
        <v>4.4548129556246902E-2</v>
      </c>
      <c r="O6721" s="43">
        <v>0</v>
      </c>
      <c r="P6721" s="43">
        <v>1</v>
      </c>
      <c r="R6721" s="43">
        <v>581.95599298627394</v>
      </c>
      <c r="S6721" s="43">
        <v>168.0036910419085</v>
      </c>
      <c r="T6721" s="43">
        <v>6620.4530609975809</v>
      </c>
      <c r="U6721" s="43">
        <v>7370.4127450257638</v>
      </c>
      <c r="W6721" s="43">
        <v>6524.1725168974517</v>
      </c>
      <c r="X6721" s="43">
        <v>0</v>
      </c>
      <c r="Y6721" s="43">
        <v>0</v>
      </c>
      <c r="Z6721" s="43">
        <v>6524.1725168974517</v>
      </c>
      <c r="AB6721" s="43">
        <v>12.465209154344061</v>
      </c>
      <c r="AC6721" s="43">
        <v>0</v>
      </c>
      <c r="AD6721" s="43">
        <v>0</v>
      </c>
      <c r="AE6721" s="43">
        <v>12.465209154344061</v>
      </c>
      <c r="AG6721" s="43">
        <v>11997953.258574413</v>
      </c>
      <c r="AH6721" s="43">
        <v>1409221.2636498497</v>
      </c>
      <c r="AI6721" s="43">
        <v>0</v>
      </c>
      <c r="AJ6721" s="43">
        <v>52353878.448245056</v>
      </c>
      <c r="AK6721" s="43">
        <v>64351831.706819467</v>
      </c>
    </row>
    <row r="6722" spans="3:37" x14ac:dyDescent="0.2">
      <c r="C6722" s="43">
        <v>6.1157579615334079E-4</v>
      </c>
      <c r="D6722" s="43">
        <v>6.1464986004365896E-2</v>
      </c>
      <c r="E6722" s="43">
        <v>5.0216554648530867</v>
      </c>
      <c r="F6722" s="43">
        <v>2.0179928166239836</v>
      </c>
      <c r="H6722" s="43">
        <v>8.3084922951609364E-5</v>
      </c>
      <c r="I6722" s="43">
        <v>0.10660336681883331</v>
      </c>
      <c r="J6722" s="43">
        <v>0</v>
      </c>
      <c r="K6722" s="43">
        <v>1</v>
      </c>
      <c r="M6722" s="43">
        <v>7.8704342840995034E-3</v>
      </c>
      <c r="N6722" s="43">
        <v>4.6643506867918849E-2</v>
      </c>
      <c r="O6722" s="43">
        <v>0</v>
      </c>
      <c r="P6722" s="43">
        <v>1</v>
      </c>
      <c r="R6722" s="43">
        <v>711.73848442072892</v>
      </c>
      <c r="S6722" s="43">
        <v>167.70094710575077</v>
      </c>
      <c r="T6722" s="43">
        <v>6950.7595488255465</v>
      </c>
      <c r="U6722" s="43">
        <v>7830.1989803520264</v>
      </c>
      <c r="W6722" s="43">
        <v>3574.105449837607</v>
      </c>
      <c r="X6722" s="43">
        <v>0</v>
      </c>
      <c r="Y6722" s="43">
        <v>0</v>
      </c>
      <c r="Z6722" s="43">
        <v>3574.105449837607</v>
      </c>
      <c r="AB6722" s="43">
        <v>77.526279096700307</v>
      </c>
      <c r="AC6722" s="43">
        <v>0</v>
      </c>
      <c r="AD6722" s="43">
        <v>0</v>
      </c>
      <c r="AE6722" s="43">
        <v>77.526279096700307</v>
      </c>
      <c r="AG6722" s="43">
        <v>6572779.9222513596</v>
      </c>
      <c r="AH6722" s="43">
        <v>772006.77716492314</v>
      </c>
      <c r="AI6722" s="43">
        <v>0</v>
      </c>
      <c r="AJ6722" s="43">
        <v>325610372.20614129</v>
      </c>
      <c r="AK6722" s="43">
        <v>332183152.12839264</v>
      </c>
    </row>
    <row r="6723" spans="3:37" x14ac:dyDescent="0.2">
      <c r="C6723" s="43">
        <v>6.1285350975281982E-4</v>
      </c>
      <c r="D6723" s="43">
        <v>5.520983878586283E-2</v>
      </c>
      <c r="E6723" s="43">
        <v>4.4088016518773134</v>
      </c>
      <c r="F6723" s="43">
        <v>3.2843055685389708</v>
      </c>
      <c r="H6723" s="43">
        <v>9.9084530212234512E-5</v>
      </c>
      <c r="I6723" s="43">
        <v>9.7131249239393813E-2</v>
      </c>
      <c r="J6723" s="43">
        <v>0</v>
      </c>
      <c r="K6723" s="43">
        <v>1</v>
      </c>
      <c r="M6723" s="43">
        <v>7.8385462987505868E-3</v>
      </c>
      <c r="N6723" s="43">
        <v>4.5843989142885788E-2</v>
      </c>
      <c r="O6723" s="43">
        <v>0</v>
      </c>
      <c r="P6723" s="43">
        <v>1</v>
      </c>
      <c r="R6723" s="43">
        <v>640.64218011405956</v>
      </c>
      <c r="S6723" s="43">
        <v>182.22468231925549</v>
      </c>
      <c r="T6723" s="43">
        <v>6803.9372816292089</v>
      </c>
      <c r="U6723" s="43">
        <v>7626.8041440625238</v>
      </c>
      <c r="W6723" s="43">
        <v>2824.4643019491491</v>
      </c>
      <c r="X6723" s="43">
        <v>0</v>
      </c>
      <c r="Y6723" s="43">
        <v>0</v>
      </c>
      <c r="Z6723" s="43">
        <v>2824.4643019491491</v>
      </c>
      <c r="AB6723" s="43">
        <v>156.5862074438777</v>
      </c>
      <c r="AC6723" s="43">
        <v>0</v>
      </c>
      <c r="AD6723" s="43">
        <v>0</v>
      </c>
      <c r="AE6723" s="43">
        <v>156.5862074438777</v>
      </c>
      <c r="AG6723" s="43">
        <v>5194189.8512844853</v>
      </c>
      <c r="AH6723" s="43">
        <v>610084.28922101622</v>
      </c>
      <c r="AI6723" s="43">
        <v>0</v>
      </c>
      <c r="AJ6723" s="43">
        <v>657662071.26428628</v>
      </c>
      <c r="AK6723" s="43">
        <v>662856261.11557078</v>
      </c>
    </row>
    <row r="6724" spans="3:37" x14ac:dyDescent="0.2">
      <c r="C6724" s="43">
        <v>6.2508572469899271E-4</v>
      </c>
      <c r="D6724" s="43">
        <v>5.0059808794125103E-2</v>
      </c>
      <c r="E6724" s="43">
        <v>2.4195234920872384</v>
      </c>
      <c r="F6724" s="43">
        <v>1.1825824859885057</v>
      </c>
      <c r="H6724" s="43">
        <v>9.7258579104808618E-5</v>
      </c>
      <c r="I6724" s="43">
        <v>0.11184193847564028</v>
      </c>
      <c r="J6724" s="43">
        <v>0</v>
      </c>
      <c r="K6724" s="43">
        <v>1</v>
      </c>
      <c r="M6724" s="43">
        <v>7.8702910323604769E-3</v>
      </c>
      <c r="N6724" s="43">
        <v>4.6450192710259963E-2</v>
      </c>
      <c r="O6724" s="43">
        <v>0</v>
      </c>
      <c r="P6724" s="43">
        <v>1</v>
      </c>
      <c r="R6724" s="43">
        <v>592.47651496635297</v>
      </c>
      <c r="S6724" s="43">
        <v>205.95625157954487</v>
      </c>
      <c r="T6724" s="43">
        <v>6921.8261163213519</v>
      </c>
      <c r="U6724" s="43">
        <v>7720.2588828672497</v>
      </c>
      <c r="W6724" s="43">
        <v>1433.5108464710672</v>
      </c>
      <c r="X6724" s="43">
        <v>0</v>
      </c>
      <c r="Y6724" s="43">
        <v>0</v>
      </c>
      <c r="Z6724" s="43">
        <v>1433.5108464710672</v>
      </c>
      <c r="AB6724" s="43">
        <v>11.574814344182824</v>
      </c>
      <c r="AC6724" s="43">
        <v>0</v>
      </c>
      <c r="AD6724" s="43">
        <v>0</v>
      </c>
      <c r="AE6724" s="43">
        <v>11.574814344182824</v>
      </c>
      <c r="AG6724" s="43">
        <v>2636226.4466602928</v>
      </c>
      <c r="AH6724" s="43">
        <v>309638.3428377505</v>
      </c>
      <c r="AI6724" s="43">
        <v>0</v>
      </c>
      <c r="AJ6724" s="43">
        <v>48614220.245567866</v>
      </c>
      <c r="AK6724" s="43">
        <v>51250446.692228161</v>
      </c>
    </row>
    <row r="6725" spans="3:37" x14ac:dyDescent="0.2">
      <c r="C6725" s="43">
        <v>6.1866481812988816E-4</v>
      </c>
      <c r="D6725" s="43">
        <v>5.2019736511833815E-2</v>
      </c>
      <c r="E6725" s="43">
        <v>5.2644121923342615</v>
      </c>
      <c r="F6725" s="43">
        <v>4.2055482048904507</v>
      </c>
      <c r="H6725" s="43">
        <v>8.4126657454523563E-5</v>
      </c>
      <c r="I6725" s="43">
        <v>0.10628152849830841</v>
      </c>
      <c r="J6725" s="43">
        <v>0</v>
      </c>
      <c r="K6725" s="43">
        <v>1</v>
      </c>
      <c r="M6725" s="43">
        <v>7.8003910807955728E-3</v>
      </c>
      <c r="N6725" s="43">
        <v>4.6389208080908295E-2</v>
      </c>
      <c r="O6725" s="43">
        <v>0</v>
      </c>
      <c r="P6725" s="43">
        <v>1</v>
      </c>
      <c r="R6725" s="43">
        <v>609.34877220224405</v>
      </c>
      <c r="S6725" s="43">
        <v>169.29097184973358</v>
      </c>
      <c r="T6725" s="43">
        <v>6851.342972542926</v>
      </c>
      <c r="U6725" s="43">
        <v>7629.9827165949036</v>
      </c>
      <c r="W6725" s="43">
        <v>3207.8631057654061</v>
      </c>
      <c r="X6725" s="43">
        <v>0</v>
      </c>
      <c r="Y6725" s="43">
        <v>0</v>
      </c>
      <c r="Z6725" s="43">
        <v>3207.8631057654061</v>
      </c>
      <c r="AB6725" s="43">
        <v>209.00276432870609</v>
      </c>
      <c r="AC6725" s="43">
        <v>0</v>
      </c>
      <c r="AD6725" s="43">
        <v>0</v>
      </c>
      <c r="AE6725" s="43">
        <v>209.00276432870609</v>
      </c>
      <c r="AG6725" s="43">
        <v>5899260.2515025819</v>
      </c>
      <c r="AH6725" s="43">
        <v>692898.43084532768</v>
      </c>
      <c r="AI6725" s="43">
        <v>0</v>
      </c>
      <c r="AJ6725" s="43">
        <v>877811610.1805656</v>
      </c>
      <c r="AK6725" s="43">
        <v>883710870.43206823</v>
      </c>
    </row>
    <row r="6726" spans="3:37" x14ac:dyDescent="0.2">
      <c r="C6726" s="43">
        <v>6.0123032042380003E-4</v>
      </c>
      <c r="D6726" s="43">
        <v>5.7828845139232476E-2</v>
      </c>
      <c r="E6726" s="43">
        <v>5.2670121491794886</v>
      </c>
      <c r="F6726" s="43">
        <v>3.4561258679474487</v>
      </c>
      <c r="H6726" s="43">
        <v>7.9518673903658375E-5</v>
      </c>
      <c r="I6726" s="43">
        <v>9.9567058063757527E-2</v>
      </c>
      <c r="J6726" s="43">
        <v>0</v>
      </c>
      <c r="K6726" s="43">
        <v>1</v>
      </c>
      <c r="M6726" s="43">
        <v>7.8318328278704375E-3</v>
      </c>
      <c r="N6726" s="43">
        <v>4.7341364614782444E-2</v>
      </c>
      <c r="O6726" s="43">
        <v>0</v>
      </c>
      <c r="P6726" s="43">
        <v>1</v>
      </c>
      <c r="R6726" s="43">
        <v>658.30592872705733</v>
      </c>
      <c r="S6726" s="43">
        <v>149.90881694481911</v>
      </c>
      <c r="T6726" s="43">
        <v>7020.1526194870921</v>
      </c>
      <c r="U6726" s="43">
        <v>7828.3673651589688</v>
      </c>
      <c r="W6726" s="43">
        <v>3467.3053244822977</v>
      </c>
      <c r="X6726" s="43">
        <v>0</v>
      </c>
      <c r="Y6726" s="43">
        <v>0</v>
      </c>
      <c r="Z6726" s="43">
        <v>3467.3053244822977</v>
      </c>
      <c r="AB6726" s="43">
        <v>173.00639760095737</v>
      </c>
      <c r="AC6726" s="43">
        <v>0</v>
      </c>
      <c r="AD6726" s="43">
        <v>0</v>
      </c>
      <c r="AE6726" s="43">
        <v>173.00639760095737</v>
      </c>
      <c r="AG6726" s="43">
        <v>6376374.4917229451</v>
      </c>
      <c r="AH6726" s="43">
        <v>748937.95008817629</v>
      </c>
      <c r="AI6726" s="43">
        <v>0</v>
      </c>
      <c r="AJ6726" s="43">
        <v>726626869.92402101</v>
      </c>
      <c r="AK6726" s="43">
        <v>733003244.41574395</v>
      </c>
    </row>
    <row r="6727" spans="3:37" x14ac:dyDescent="0.2">
      <c r="C6727" s="43">
        <v>6.270605862888079E-4</v>
      </c>
      <c r="D6727" s="43">
        <v>5.1460226614396337E-2</v>
      </c>
      <c r="E6727" s="43">
        <v>2.5354445437494575</v>
      </c>
      <c r="F6727" s="43">
        <v>2.1893198049826141</v>
      </c>
      <c r="H6727" s="43">
        <v>8.5378580379153273E-5</v>
      </c>
      <c r="I6727" s="43">
        <v>0.10637867354255781</v>
      </c>
      <c r="J6727" s="43">
        <v>0</v>
      </c>
      <c r="K6727" s="43">
        <v>1</v>
      </c>
      <c r="M6727" s="43">
        <v>7.908119650522627E-3</v>
      </c>
      <c r="N6727" s="43">
        <v>4.4388929606735614E-2</v>
      </c>
      <c r="O6727" s="43">
        <v>0</v>
      </c>
      <c r="P6727" s="43">
        <v>1</v>
      </c>
      <c r="R6727" s="43">
        <v>610.97518468467638</v>
      </c>
      <c r="S6727" s="43">
        <v>171.96730009537964</v>
      </c>
      <c r="T6727" s="43">
        <v>6646.4581874968853</v>
      </c>
      <c r="U6727" s="43">
        <v>7429.4006722769409</v>
      </c>
      <c r="W6727" s="43">
        <v>1549.0936983750798</v>
      </c>
      <c r="X6727" s="43">
        <v>0</v>
      </c>
      <c r="Y6727" s="43">
        <v>0</v>
      </c>
      <c r="Z6727" s="43">
        <v>1549.0936983750798</v>
      </c>
      <c r="AB6727" s="43">
        <v>77.751002962328357</v>
      </c>
      <c r="AC6727" s="43">
        <v>0</v>
      </c>
      <c r="AD6727" s="43">
        <v>0</v>
      </c>
      <c r="AE6727" s="43">
        <v>77.751002962328357</v>
      </c>
      <c r="AG6727" s="43">
        <v>2848783.3113117716</v>
      </c>
      <c r="AH6727" s="43">
        <v>334604.23884901725</v>
      </c>
      <c r="AI6727" s="43">
        <v>0</v>
      </c>
      <c r="AJ6727" s="43">
        <v>326554212.44177908</v>
      </c>
      <c r="AK6727" s="43">
        <v>329402995.75309086</v>
      </c>
    </row>
    <row r="6728" spans="3:37" x14ac:dyDescent="0.2">
      <c r="C6728" s="43">
        <v>6.1414238187706971E-4</v>
      </c>
      <c r="D6728" s="43">
        <v>5.0591702820987759E-2</v>
      </c>
      <c r="E6728" s="43">
        <v>3.8089771978978422</v>
      </c>
      <c r="F6728" s="43">
        <v>3.1212683997672079</v>
      </c>
      <c r="H6728" s="43">
        <v>8.4375550542168594E-5</v>
      </c>
      <c r="I6728" s="43">
        <v>0.14574829695988722</v>
      </c>
      <c r="J6728" s="43">
        <v>0</v>
      </c>
      <c r="K6728" s="43">
        <v>1</v>
      </c>
      <c r="M6728" s="43">
        <v>7.8512159816764848E-3</v>
      </c>
      <c r="N6728" s="43">
        <v>4.2451915889330095E-2</v>
      </c>
      <c r="O6728" s="43">
        <v>0</v>
      </c>
      <c r="P6728" s="43">
        <v>1</v>
      </c>
      <c r="R6728" s="43">
        <v>588.28901501460348</v>
      </c>
      <c r="S6728" s="43">
        <v>232.84262201033138</v>
      </c>
      <c r="T6728" s="43">
        <v>6310.6863045869077</v>
      </c>
      <c r="U6728" s="43">
        <v>7131.8179416118428</v>
      </c>
      <c r="W6728" s="43">
        <v>2240.7794439644058</v>
      </c>
      <c r="X6728" s="43">
        <v>0</v>
      </c>
      <c r="Y6728" s="43">
        <v>0</v>
      </c>
      <c r="Z6728" s="43">
        <v>2240.7794439644058</v>
      </c>
      <c r="AB6728" s="43">
        <v>133.52732203043007</v>
      </c>
      <c r="AC6728" s="43">
        <v>0</v>
      </c>
      <c r="AD6728" s="43">
        <v>0</v>
      </c>
      <c r="AE6728" s="43">
        <v>133.52732203043007</v>
      </c>
      <c r="AG6728" s="43">
        <v>4120793.3974505421</v>
      </c>
      <c r="AH6728" s="43">
        <v>484008.35989631165</v>
      </c>
      <c r="AI6728" s="43">
        <v>0</v>
      </c>
      <c r="AJ6728" s="43">
        <v>560814752.52780628</v>
      </c>
      <c r="AK6728" s="43">
        <v>564935545.92525685</v>
      </c>
    </row>
    <row r="6729" spans="3:37" x14ac:dyDescent="0.2">
      <c r="C6729" s="43">
        <v>6.0210162753062616E-4</v>
      </c>
      <c r="D6729" s="43">
        <v>5.0633702666398842E-2</v>
      </c>
      <c r="E6729" s="43">
        <v>4.7541722360058554</v>
      </c>
      <c r="F6729" s="43">
        <v>1.6329324422926603</v>
      </c>
      <c r="H6729" s="43">
        <v>8.8882171628370079E-5</v>
      </c>
      <c r="I6729" s="43">
        <v>9.6094210150294471E-2</v>
      </c>
      <c r="J6729" s="43">
        <v>0</v>
      </c>
      <c r="K6729" s="43">
        <v>1</v>
      </c>
      <c r="M6729" s="43">
        <v>7.8785105819141332E-3</v>
      </c>
      <c r="N6729" s="43">
        <v>4.3549582873817126E-2</v>
      </c>
      <c r="O6729" s="43">
        <v>0</v>
      </c>
      <c r="P6729" s="43">
        <v>1</v>
      </c>
      <c r="R6729" s="43">
        <v>577.23394298776998</v>
      </c>
      <c r="S6729" s="43">
        <v>161.71646940513287</v>
      </c>
      <c r="T6729" s="43">
        <v>6496.3661546093654</v>
      </c>
      <c r="U6729" s="43">
        <v>7235.3165670022681</v>
      </c>
      <c r="W6729" s="43">
        <v>2744.269585432643</v>
      </c>
      <c r="X6729" s="43">
        <v>0</v>
      </c>
      <c r="Y6729" s="43">
        <v>0</v>
      </c>
      <c r="Z6729" s="43">
        <v>2744.269585432643</v>
      </c>
      <c r="AB6729" s="43">
        <v>39.092459556113454</v>
      </c>
      <c r="AC6729" s="43">
        <v>0</v>
      </c>
      <c r="AD6729" s="43">
        <v>0</v>
      </c>
      <c r="AE6729" s="43">
        <v>39.092459556113454</v>
      </c>
      <c r="AG6729" s="43">
        <v>5046711.76761063</v>
      </c>
      <c r="AH6729" s="43">
        <v>592762.23045345093</v>
      </c>
      <c r="AI6729" s="43">
        <v>0</v>
      </c>
      <c r="AJ6729" s="43">
        <v>164188330.1356765</v>
      </c>
      <c r="AK6729" s="43">
        <v>169235041.90328714</v>
      </c>
    </row>
    <row r="6730" spans="3:37" x14ac:dyDescent="0.2">
      <c r="C6730" s="43">
        <v>5.9527200014590259E-4</v>
      </c>
      <c r="D6730" s="43">
        <v>4.9863758969601088E-2</v>
      </c>
      <c r="E6730" s="43">
        <v>4.2634993011226694</v>
      </c>
      <c r="F6730" s="43">
        <v>1.1216420226068664</v>
      </c>
      <c r="H6730" s="43">
        <v>8.8482741673006021E-5</v>
      </c>
      <c r="I6730" s="43">
        <v>8.3843618007079734E-2</v>
      </c>
      <c r="J6730" s="43">
        <v>0</v>
      </c>
      <c r="K6730" s="43">
        <v>1</v>
      </c>
      <c r="M6730" s="43">
        <v>7.8075370390380738E-3</v>
      </c>
      <c r="N6730" s="43">
        <v>4.5228189218299707E-2</v>
      </c>
      <c r="O6730" s="43">
        <v>0</v>
      </c>
      <c r="P6730" s="43">
        <v>1</v>
      </c>
      <c r="R6730" s="43">
        <v>562.00844622650754</v>
      </c>
      <c r="S6730" s="43">
        <v>140.46591559722066</v>
      </c>
      <c r="T6730" s="43">
        <v>6685.9885177524384</v>
      </c>
      <c r="U6730" s="43">
        <v>7388.4628795761664</v>
      </c>
      <c r="W6730" s="43">
        <v>2396.1226177117524</v>
      </c>
      <c r="X6730" s="43">
        <v>0</v>
      </c>
      <c r="Y6730" s="43">
        <v>0</v>
      </c>
      <c r="Z6730" s="43">
        <v>2396.1226177117524</v>
      </c>
      <c r="AB6730" s="43">
        <v>7.3149313209614091</v>
      </c>
      <c r="AC6730" s="43">
        <v>0</v>
      </c>
      <c r="AD6730" s="43">
        <v>0</v>
      </c>
      <c r="AE6730" s="43">
        <v>7.3149313209614091</v>
      </c>
      <c r="AG6730" s="43">
        <v>4406469.4939719122</v>
      </c>
      <c r="AH6730" s="43">
        <v>517562.4854257385</v>
      </c>
      <c r="AI6730" s="43">
        <v>0</v>
      </c>
      <c r="AJ6730" s="43">
        <v>30722711.548037916</v>
      </c>
      <c r="AK6730" s="43">
        <v>35129181.04200983</v>
      </c>
    </row>
    <row r="6731" spans="3:37" x14ac:dyDescent="0.2">
      <c r="C6731" s="43">
        <v>5.9554034267309008E-4</v>
      </c>
      <c r="D6731" s="43">
        <v>6.1502154350214666E-2</v>
      </c>
      <c r="E6731" s="43">
        <v>9.1716101243336432</v>
      </c>
      <c r="F6731" s="43">
        <v>2.1935597334778185</v>
      </c>
      <c r="H6731" s="43">
        <v>7.8302068557930664E-5</v>
      </c>
      <c r="I6731" s="43">
        <v>0.11746850984004542</v>
      </c>
      <c r="J6731" s="43">
        <v>0</v>
      </c>
      <c r="K6731" s="43">
        <v>1</v>
      </c>
      <c r="M6731" s="43">
        <v>7.7876599931864399E-3</v>
      </c>
      <c r="N6731" s="43">
        <v>4.6873785397553824E-2</v>
      </c>
      <c r="O6731" s="43">
        <v>0</v>
      </c>
      <c r="P6731" s="43">
        <v>1</v>
      </c>
      <c r="R6731" s="43">
        <v>693.49588453126955</v>
      </c>
      <c r="S6731" s="43">
        <v>174.15544910445163</v>
      </c>
      <c r="T6731" s="43">
        <v>6911.6125133091937</v>
      </c>
      <c r="U6731" s="43">
        <v>7779.2638469449148</v>
      </c>
      <c r="W6731" s="43">
        <v>6360.4738757507066</v>
      </c>
      <c r="X6731" s="43">
        <v>0</v>
      </c>
      <c r="Y6731" s="43">
        <v>0</v>
      </c>
      <c r="Z6731" s="43">
        <v>6360.4738757507066</v>
      </c>
      <c r="AB6731" s="43">
        <v>88.566977652674339</v>
      </c>
      <c r="AC6731" s="43">
        <v>0</v>
      </c>
      <c r="AD6731" s="43">
        <v>0</v>
      </c>
      <c r="AE6731" s="43">
        <v>88.566977652674339</v>
      </c>
      <c r="AG6731" s="43">
        <v>11696911.45750555</v>
      </c>
      <c r="AH6731" s="43">
        <v>1373862.3571621526</v>
      </c>
      <c r="AI6731" s="43">
        <v>0</v>
      </c>
      <c r="AJ6731" s="43">
        <v>371981306.14123225</v>
      </c>
      <c r="AK6731" s="43">
        <v>383678217.59873778</v>
      </c>
    </row>
    <row r="6732" spans="3:37" x14ac:dyDescent="0.2">
      <c r="C6732" s="43">
        <v>5.9857386071614671E-4</v>
      </c>
      <c r="D6732" s="43">
        <v>5.0249420014541676E-2</v>
      </c>
      <c r="E6732" s="43">
        <v>3.9403432891144954</v>
      </c>
      <c r="F6732" s="43">
        <v>4.2508220557515894</v>
      </c>
      <c r="H6732" s="43">
        <v>1.0230934889421395E-4</v>
      </c>
      <c r="I6732" s="43">
        <v>0.10441000135953515</v>
      </c>
      <c r="J6732" s="43">
        <v>0</v>
      </c>
      <c r="K6732" s="43">
        <v>1</v>
      </c>
      <c r="M6732" s="43">
        <v>7.838314299373263E-3</v>
      </c>
      <c r="N6732" s="43">
        <v>4.3972817082576193E-2</v>
      </c>
      <c r="O6732" s="43">
        <v>0</v>
      </c>
      <c r="P6732" s="43">
        <v>1</v>
      </c>
      <c r="R6732" s="43">
        <v>569.49665010394494</v>
      </c>
      <c r="S6732" s="43">
        <v>202.25524601465156</v>
      </c>
      <c r="T6732" s="43">
        <v>6526.0340552986981</v>
      </c>
      <c r="U6732" s="43">
        <v>7297.7859514172942</v>
      </c>
      <c r="W6732" s="43">
        <v>2244.0123034102653</v>
      </c>
      <c r="X6732" s="43">
        <v>0</v>
      </c>
      <c r="Y6732" s="43">
        <v>0</v>
      </c>
      <c r="Z6732" s="43">
        <v>2244.0123034102653</v>
      </c>
      <c r="AB6732" s="43">
        <v>198.09255297929684</v>
      </c>
      <c r="AC6732" s="43">
        <v>0</v>
      </c>
      <c r="AD6732" s="43">
        <v>0</v>
      </c>
      <c r="AE6732" s="43">
        <v>198.09255297929684</v>
      </c>
      <c r="AG6732" s="43">
        <v>4126738.6259714779</v>
      </c>
      <c r="AH6732" s="43">
        <v>484706.65753661731</v>
      </c>
      <c r="AI6732" s="43">
        <v>0</v>
      </c>
      <c r="AJ6732" s="43">
        <v>831988722.51304674</v>
      </c>
      <c r="AK6732" s="43">
        <v>836115461.13901818</v>
      </c>
    </row>
    <row r="6733" spans="3:37" x14ac:dyDescent="0.2">
      <c r="C6733" s="43">
        <v>5.9343770208251782E-4</v>
      </c>
      <c r="D6733" s="43">
        <v>6.0749240313929032E-2</v>
      </c>
      <c r="E6733" s="43">
        <v>5.5459983104095141</v>
      </c>
      <c r="F6733" s="43">
        <v>2.3536098175562872</v>
      </c>
      <c r="H6733" s="43">
        <v>9.0203333516503115E-5</v>
      </c>
      <c r="I6733" s="43">
        <v>9.7583118752561843E-2</v>
      </c>
      <c r="J6733" s="43">
        <v>0</v>
      </c>
      <c r="K6733" s="43">
        <v>1</v>
      </c>
      <c r="M6733" s="43">
        <v>7.9277638168053777E-3</v>
      </c>
      <c r="N6733" s="43">
        <v>4.8843894123187237E-2</v>
      </c>
      <c r="O6733" s="43">
        <v>0</v>
      </c>
      <c r="P6733" s="43">
        <v>1</v>
      </c>
      <c r="R6733" s="43">
        <v>682.58754321601691</v>
      </c>
      <c r="S6733" s="43">
        <v>166.66317622991588</v>
      </c>
      <c r="T6733" s="43">
        <v>7331.6775650027448</v>
      </c>
      <c r="U6733" s="43">
        <v>8180.9282844486779</v>
      </c>
      <c r="W6733" s="43">
        <v>3785.629361382611</v>
      </c>
      <c r="X6733" s="43">
        <v>0</v>
      </c>
      <c r="Y6733" s="43">
        <v>0</v>
      </c>
      <c r="Z6733" s="43">
        <v>3785.629361382611</v>
      </c>
      <c r="AB6733" s="43">
        <v>98.863420382754484</v>
      </c>
      <c r="AC6733" s="43">
        <v>0</v>
      </c>
      <c r="AD6733" s="43">
        <v>0</v>
      </c>
      <c r="AE6733" s="43">
        <v>98.863420382754484</v>
      </c>
      <c r="AG6733" s="43">
        <v>6961772.3955826219</v>
      </c>
      <c r="AH6733" s="43">
        <v>817695.94205864402</v>
      </c>
      <c r="AI6733" s="43">
        <v>0</v>
      </c>
      <c r="AJ6733" s="43">
        <v>415226365.60756886</v>
      </c>
      <c r="AK6733" s="43">
        <v>422188138.00315148</v>
      </c>
    </row>
    <row r="6734" spans="3:37" x14ac:dyDescent="0.2">
      <c r="C6734" s="43">
        <v>6.275338187128332E-4</v>
      </c>
      <c r="D6734" s="43">
        <v>5.1815605472171143E-2</v>
      </c>
      <c r="E6734" s="43">
        <v>12.54874612850184</v>
      </c>
      <c r="F6734" s="43">
        <v>3.0955003398206196</v>
      </c>
      <c r="H6734" s="43">
        <v>9.8739941278291887E-5</v>
      </c>
      <c r="I6734" s="43">
        <v>8.3650939202751032E-2</v>
      </c>
      <c r="J6734" s="43">
        <v>0</v>
      </c>
      <c r="K6734" s="43">
        <v>1</v>
      </c>
      <c r="M6734" s="43">
        <v>7.8609251864317775E-3</v>
      </c>
      <c r="N6734" s="43">
        <v>4.9141564092373358E-2</v>
      </c>
      <c r="O6734" s="43">
        <v>0</v>
      </c>
      <c r="P6734" s="43">
        <v>1</v>
      </c>
      <c r="R6734" s="43">
        <v>615.65879169163611</v>
      </c>
      <c r="S6734" s="43">
        <v>156.38894820788468</v>
      </c>
      <c r="T6734" s="43">
        <v>7314.1693401276843</v>
      </c>
      <c r="U6734" s="43">
        <v>8086.2170800272052</v>
      </c>
      <c r="W6734" s="43">
        <v>7725.7458787185396</v>
      </c>
      <c r="X6734" s="43">
        <v>0</v>
      </c>
      <c r="Y6734" s="43">
        <v>0</v>
      </c>
      <c r="Z6734" s="43">
        <v>7725.7458787185396</v>
      </c>
      <c r="AB6734" s="43">
        <v>138.04211317076118</v>
      </c>
      <c r="AC6734" s="43">
        <v>0</v>
      </c>
      <c r="AD6734" s="43">
        <v>0</v>
      </c>
      <c r="AE6734" s="43">
        <v>138.04211317076118</v>
      </c>
      <c r="AG6734" s="43">
        <v>14207646.670963394</v>
      </c>
      <c r="AH6734" s="43">
        <v>1668761.1098032047</v>
      </c>
      <c r="AI6734" s="43">
        <v>0</v>
      </c>
      <c r="AJ6734" s="43">
        <v>579776875.31719697</v>
      </c>
      <c r="AK6734" s="43">
        <v>593984521.98816037</v>
      </c>
    </row>
    <row r="6735" spans="3:37" x14ac:dyDescent="0.2">
      <c r="C6735" s="43">
        <v>6.3428718710911713E-4</v>
      </c>
      <c r="D6735" s="43">
        <v>5.4316986653723406E-2</v>
      </c>
      <c r="E6735" s="43">
        <v>3.5154203170796094</v>
      </c>
      <c r="F6735" s="43">
        <v>1.6351292471400558</v>
      </c>
      <c r="H6735" s="43">
        <v>8.2732840522068348E-5</v>
      </c>
      <c r="I6735" s="43">
        <v>0.10017334270870124</v>
      </c>
      <c r="J6735" s="43">
        <v>0</v>
      </c>
      <c r="K6735" s="43">
        <v>1</v>
      </c>
      <c r="M6735" s="43">
        <v>7.8612287093439148E-3</v>
      </c>
      <c r="N6735" s="43">
        <v>4.7253542108639857E-2</v>
      </c>
      <c r="O6735" s="43">
        <v>0</v>
      </c>
      <c r="P6735" s="43">
        <v>1</v>
      </c>
      <c r="R6735" s="43">
        <v>652.32493532716887</v>
      </c>
      <c r="S6735" s="43">
        <v>156.91789528841389</v>
      </c>
      <c r="T6735" s="43">
        <v>7033.4300554883794</v>
      </c>
      <c r="U6735" s="43">
        <v>7842.6728861039619</v>
      </c>
      <c r="W6735" s="43">
        <v>2293.1963309867715</v>
      </c>
      <c r="X6735" s="43">
        <v>0</v>
      </c>
      <c r="Y6735" s="43">
        <v>0</v>
      </c>
      <c r="Z6735" s="43">
        <v>2293.1963309867715</v>
      </c>
      <c r="AB6735" s="43">
        <v>44.331239021958247</v>
      </c>
      <c r="AC6735" s="43">
        <v>0</v>
      </c>
      <c r="AD6735" s="43">
        <v>0</v>
      </c>
      <c r="AE6735" s="43">
        <v>44.331239021958247</v>
      </c>
      <c r="AG6735" s="43">
        <v>4217188.0526846731</v>
      </c>
      <c r="AH6735" s="43">
        <v>495330.40749314264</v>
      </c>
      <c r="AI6735" s="43">
        <v>0</v>
      </c>
      <c r="AJ6735" s="43">
        <v>186191203.89222464</v>
      </c>
      <c r="AK6735" s="43">
        <v>190408391.9449093</v>
      </c>
    </row>
    <row r="6736" spans="3:37" x14ac:dyDescent="0.2">
      <c r="C6736" s="43">
        <v>6.2812581751825469E-4</v>
      </c>
      <c r="D6736" s="43">
        <v>5.5348712976376557E-2</v>
      </c>
      <c r="E6736" s="43">
        <v>2.7667099405614857</v>
      </c>
      <c r="F6736" s="43">
        <v>2.7038659523813444</v>
      </c>
      <c r="H6736" s="43">
        <v>8.7657236417764032E-5</v>
      </c>
      <c r="I6736" s="43">
        <v>0.1031062883384366</v>
      </c>
      <c r="J6736" s="43">
        <v>0</v>
      </c>
      <c r="K6736" s="43">
        <v>1</v>
      </c>
      <c r="M6736" s="43">
        <v>7.8289026292801683E-3</v>
      </c>
      <c r="N6736" s="43">
        <v>4.517000153874557E-2</v>
      </c>
      <c r="O6736" s="43">
        <v>0</v>
      </c>
      <c r="P6736" s="43">
        <v>1</v>
      </c>
      <c r="R6736" s="43">
        <v>658.25860308179199</v>
      </c>
      <c r="S6736" s="43">
        <v>171.12572475642853</v>
      </c>
      <c r="T6736" s="43">
        <v>6695.6596505226707</v>
      </c>
      <c r="U6736" s="43">
        <v>7525.0439783608908</v>
      </c>
      <c r="W6736" s="43">
        <v>1821.2106206065114</v>
      </c>
      <c r="X6736" s="43">
        <v>0</v>
      </c>
      <c r="Y6736" s="43">
        <v>0</v>
      </c>
      <c r="Z6736" s="43">
        <v>1821.2106206065114</v>
      </c>
      <c r="AB6736" s="43">
        <v>120.00953311688932</v>
      </c>
      <c r="AC6736" s="43">
        <v>0</v>
      </c>
      <c r="AD6736" s="43">
        <v>0</v>
      </c>
      <c r="AE6736" s="43">
        <v>120.00953311688932</v>
      </c>
      <c r="AG6736" s="43">
        <v>3349206.3312953743</v>
      </c>
      <c r="AH6736" s="43">
        <v>393381.49405100645</v>
      </c>
      <c r="AI6736" s="43">
        <v>0</v>
      </c>
      <c r="AJ6736" s="43">
        <v>504040039.09093511</v>
      </c>
      <c r="AK6736" s="43">
        <v>507389245.42223048</v>
      </c>
    </row>
    <row r="6737" spans="3:37" x14ac:dyDescent="0.2">
      <c r="C6737" s="43">
        <v>6.2251468357943374E-4</v>
      </c>
      <c r="D6737" s="43">
        <v>5.9385883701454589E-2</v>
      </c>
      <c r="E6737" s="43">
        <v>3.6735835226656834</v>
      </c>
      <c r="F6737" s="43">
        <v>3.3548883508632037</v>
      </c>
      <c r="H6737" s="43">
        <v>9.3606728013839735E-5</v>
      </c>
      <c r="I6737" s="43">
        <v>8.7752591345261116E-2</v>
      </c>
      <c r="J6737" s="43">
        <v>0</v>
      </c>
      <c r="K6737" s="43">
        <v>1</v>
      </c>
      <c r="M6737" s="43">
        <v>7.8614675895699593E-3</v>
      </c>
      <c r="N6737" s="43">
        <v>4.3541318790217533E-2</v>
      </c>
      <c r="O6737" s="43">
        <v>0</v>
      </c>
      <c r="P6737" s="43">
        <v>1</v>
      </c>
      <c r="R6737" s="43">
        <v>699.96318084472625</v>
      </c>
      <c r="S6737" s="43">
        <v>155.52828668600688</v>
      </c>
      <c r="T6737" s="43">
        <v>6481.082951064699</v>
      </c>
      <c r="U6737" s="43">
        <v>7336.5744185954318</v>
      </c>
      <c r="W6737" s="43">
        <v>2571.3732076238462</v>
      </c>
      <c r="X6737" s="43">
        <v>0</v>
      </c>
      <c r="Y6737" s="43">
        <v>0</v>
      </c>
      <c r="Z6737" s="43">
        <v>2571.3732076238462</v>
      </c>
      <c r="AB6737" s="43">
        <v>176.3718600446708</v>
      </c>
      <c r="AC6737" s="43">
        <v>0</v>
      </c>
      <c r="AD6737" s="43">
        <v>0</v>
      </c>
      <c r="AE6737" s="43">
        <v>176.3718600446708</v>
      </c>
      <c r="AG6737" s="43">
        <v>4728755.3288202528</v>
      </c>
      <c r="AH6737" s="43">
        <v>555416.61284675077</v>
      </c>
      <c r="AI6737" s="43">
        <v>0</v>
      </c>
      <c r="AJ6737" s="43">
        <v>740761812.1876173</v>
      </c>
      <c r="AK6737" s="43">
        <v>745490567.51643753</v>
      </c>
    </row>
    <row r="6738" spans="3:37" x14ac:dyDescent="0.2">
      <c r="C6738" s="43">
        <v>6.0422597230305622E-4</v>
      </c>
      <c r="D6738" s="43">
        <v>5.2265337408438264E-2</v>
      </c>
      <c r="E6738" s="43">
        <v>5.3051266656339449</v>
      </c>
      <c r="F6738" s="43">
        <v>7.8706011496543313</v>
      </c>
      <c r="H6738" s="43">
        <v>9.1523810269888983E-5</v>
      </c>
      <c r="I6738" s="43">
        <v>7.8277288484843235E-2</v>
      </c>
      <c r="J6738" s="43">
        <v>0</v>
      </c>
      <c r="K6738" s="43">
        <v>1</v>
      </c>
      <c r="M6738" s="43">
        <v>7.8885451381555116E-3</v>
      </c>
      <c r="N6738" s="43">
        <v>4.8577994307613115E-2</v>
      </c>
      <c r="O6738" s="43">
        <v>0</v>
      </c>
      <c r="P6738" s="43">
        <v>1</v>
      </c>
      <c r="R6738" s="43">
        <v>597.93712704917539</v>
      </c>
      <c r="S6738" s="43">
        <v>135.64763873865294</v>
      </c>
      <c r="T6738" s="43">
        <v>7255.6924752627838</v>
      </c>
      <c r="U6738" s="43">
        <v>7989.2772410506122</v>
      </c>
      <c r="W6738" s="43">
        <v>3172.1321970811323</v>
      </c>
      <c r="X6738" s="43">
        <v>0</v>
      </c>
      <c r="Y6738" s="43">
        <v>0</v>
      </c>
      <c r="Z6738" s="43">
        <v>3172.1321970811323</v>
      </c>
      <c r="AB6738" s="43">
        <v>439.57606384018271</v>
      </c>
      <c r="AC6738" s="43">
        <v>0</v>
      </c>
      <c r="AD6738" s="43">
        <v>0</v>
      </c>
      <c r="AE6738" s="43">
        <v>439.57606384018271</v>
      </c>
      <c r="AG6738" s="43">
        <v>5833551.110432202</v>
      </c>
      <c r="AH6738" s="43">
        <v>685180.5545695246</v>
      </c>
      <c r="AI6738" s="43">
        <v>0</v>
      </c>
      <c r="AJ6738" s="43">
        <v>1846219468.1287675</v>
      </c>
      <c r="AK6738" s="43">
        <v>1852053019.2391996</v>
      </c>
    </row>
    <row r="6739" spans="3:37" x14ac:dyDescent="0.2">
      <c r="C6739" s="43">
        <v>6.135476161253095E-4</v>
      </c>
      <c r="D6739" s="43">
        <v>5.8454858403816035E-2</v>
      </c>
      <c r="E6739" s="43">
        <v>1.575172071441254</v>
      </c>
      <c r="F6739" s="43">
        <v>3.4591918406442281</v>
      </c>
      <c r="H6739" s="43">
        <v>9.2634986344153347E-5</v>
      </c>
      <c r="I6739" s="43">
        <v>0.10407441677439289</v>
      </c>
      <c r="J6739" s="43">
        <v>0</v>
      </c>
      <c r="K6739" s="43">
        <v>1</v>
      </c>
      <c r="M6739" s="43">
        <v>7.8001589382994596E-3</v>
      </c>
      <c r="N6739" s="43">
        <v>4.3815390787195249E-2</v>
      </c>
      <c r="O6739" s="43">
        <v>0</v>
      </c>
      <c r="P6739" s="43">
        <v>1</v>
      </c>
      <c r="R6739" s="43">
        <v>679.06486209184914</v>
      </c>
      <c r="S6739" s="43">
        <v>182.54140983310023</v>
      </c>
      <c r="T6739" s="43">
        <v>6471.0166067951386</v>
      </c>
      <c r="U6739" s="43">
        <v>7332.622878720088</v>
      </c>
      <c r="W6739" s="43">
        <v>1069.6440054641876</v>
      </c>
      <c r="X6739" s="43">
        <v>0</v>
      </c>
      <c r="Y6739" s="43">
        <v>0</v>
      </c>
      <c r="Z6739" s="43">
        <v>1069.6440054641876</v>
      </c>
      <c r="AB6739" s="43">
        <v>178.68473218931868</v>
      </c>
      <c r="AC6739" s="43">
        <v>0</v>
      </c>
      <c r="AD6739" s="43">
        <v>0</v>
      </c>
      <c r="AE6739" s="43">
        <v>178.68473218931868</v>
      </c>
      <c r="AG6739" s="43">
        <v>1967075.326048641</v>
      </c>
      <c r="AH6739" s="43">
        <v>231043.10518026451</v>
      </c>
      <c r="AI6739" s="43">
        <v>0</v>
      </c>
      <c r="AJ6739" s="43">
        <v>750475875.19513845</v>
      </c>
      <c r="AK6739" s="43">
        <v>752442950.52118707</v>
      </c>
    </row>
    <row r="6740" spans="3:37" x14ac:dyDescent="0.2">
      <c r="C6740" s="43">
        <v>6.1838707623118605E-4</v>
      </c>
      <c r="D6740" s="43">
        <v>5.8053102825344594E-2</v>
      </c>
      <c r="E6740" s="43">
        <v>2.2776380055321521</v>
      </c>
      <c r="F6740" s="43">
        <v>3.4904863015763392</v>
      </c>
      <c r="H6740" s="43">
        <v>8.7799035395897778E-5</v>
      </c>
      <c r="I6740" s="43">
        <v>0.11623053906934544</v>
      </c>
      <c r="J6740" s="43">
        <v>0</v>
      </c>
      <c r="K6740" s="43">
        <v>1</v>
      </c>
      <c r="M6740" s="43">
        <v>7.8358215819038374E-3</v>
      </c>
      <c r="N6740" s="43">
        <v>4.6154311627245037E-2</v>
      </c>
      <c r="O6740" s="43">
        <v>0</v>
      </c>
      <c r="P6740" s="43">
        <v>1</v>
      </c>
      <c r="R6740" s="43">
        <v>679.71712888147908</v>
      </c>
      <c r="S6740" s="43">
        <v>193.220129734728</v>
      </c>
      <c r="T6740" s="43">
        <v>6847.6127130112745</v>
      </c>
      <c r="U6740" s="43">
        <v>7720.5499716274817</v>
      </c>
      <c r="W6740" s="43">
        <v>1548.1495657516527</v>
      </c>
      <c r="X6740" s="43">
        <v>0</v>
      </c>
      <c r="Y6740" s="43">
        <v>0</v>
      </c>
      <c r="Z6740" s="43">
        <v>1548.1495657516527</v>
      </c>
      <c r="AB6740" s="43">
        <v>181.13240323159513</v>
      </c>
      <c r="AC6740" s="43">
        <v>0</v>
      </c>
      <c r="AD6740" s="43">
        <v>0</v>
      </c>
      <c r="AE6740" s="43">
        <v>181.13240323159513</v>
      </c>
      <c r="AG6740" s="43">
        <v>2847047.0514172893</v>
      </c>
      <c r="AH6740" s="43">
        <v>334400.30620235699</v>
      </c>
      <c r="AI6740" s="43">
        <v>0</v>
      </c>
      <c r="AJ6740" s="43">
        <v>760756093.57269955</v>
      </c>
      <c r="AK6740" s="43">
        <v>763603140.62411678</v>
      </c>
    </row>
    <row r="6741" spans="3:37" x14ac:dyDescent="0.2">
      <c r="C6741" s="43">
        <v>6.0735863998403431E-4</v>
      </c>
      <c r="D6741" s="43">
        <v>5.7849115219160252E-2</v>
      </c>
      <c r="E6741" s="43">
        <v>2.2883836557487172</v>
      </c>
      <c r="F6741" s="43">
        <v>2.069659168320181</v>
      </c>
      <c r="H6741" s="43">
        <v>1.0270817255519926E-4</v>
      </c>
      <c r="I6741" s="43">
        <v>9.0708078419421884E-2</v>
      </c>
      <c r="J6741" s="43">
        <v>0</v>
      </c>
      <c r="K6741" s="43">
        <v>1</v>
      </c>
      <c r="M6741" s="43">
        <v>7.7784675745461336E-3</v>
      </c>
      <c r="N6741" s="43">
        <v>4.3616900935688693E-2</v>
      </c>
      <c r="O6741" s="43">
        <v>0</v>
      </c>
      <c r="P6741" s="43">
        <v>1</v>
      </c>
      <c r="R6741" s="43">
        <v>665.24911837569857</v>
      </c>
      <c r="S6741" s="43">
        <v>176.3978720145482</v>
      </c>
      <c r="T6741" s="43">
        <v>6423.788348102853</v>
      </c>
      <c r="U6741" s="43">
        <v>7265.4353384931001</v>
      </c>
      <c r="W6741" s="43">
        <v>1522.3452094921922</v>
      </c>
      <c r="X6741" s="43">
        <v>0</v>
      </c>
      <c r="Y6741" s="43">
        <v>0</v>
      </c>
      <c r="Z6741" s="43">
        <v>1522.3452094921922</v>
      </c>
      <c r="AB6741" s="43">
        <v>76.140110599560714</v>
      </c>
      <c r="AC6741" s="43">
        <v>0</v>
      </c>
      <c r="AD6741" s="43">
        <v>0</v>
      </c>
      <c r="AE6741" s="43">
        <v>76.140110599560714</v>
      </c>
      <c r="AG6741" s="43">
        <v>2799592.8402561415</v>
      </c>
      <c r="AH6741" s="43">
        <v>328826.56525031349</v>
      </c>
      <c r="AI6741" s="43">
        <v>0</v>
      </c>
      <c r="AJ6741" s="43">
        <v>319788464.51815498</v>
      </c>
      <c r="AK6741" s="43">
        <v>322588057.35841113</v>
      </c>
    </row>
    <row r="6742" spans="3:37" x14ac:dyDescent="0.2">
      <c r="C6742" s="43">
        <v>6.0150706948359296E-4</v>
      </c>
      <c r="D6742" s="43">
        <v>5.3816218199406553E-2</v>
      </c>
      <c r="E6742" s="43">
        <v>2.8030917108216089</v>
      </c>
      <c r="F6742" s="43">
        <v>1.1699636572313934</v>
      </c>
      <c r="H6742" s="43">
        <v>8.4267132123829508E-5</v>
      </c>
      <c r="I6742" s="43">
        <v>0.10625974166150665</v>
      </c>
      <c r="J6742" s="43">
        <v>0</v>
      </c>
      <c r="K6742" s="43">
        <v>1</v>
      </c>
      <c r="M6742" s="43">
        <v>7.7885961524721886E-3</v>
      </c>
      <c r="N6742" s="43">
        <v>4.47836914249942E-2</v>
      </c>
      <c r="O6742" s="43">
        <v>0</v>
      </c>
      <c r="P6742" s="43">
        <v>1</v>
      </c>
      <c r="R6742" s="43">
        <v>612.90940314029035</v>
      </c>
      <c r="S6742" s="43">
        <v>169.53889266710701</v>
      </c>
      <c r="T6742" s="43">
        <v>6604.2187100740894</v>
      </c>
      <c r="U6742" s="43">
        <v>7386.6670058814871</v>
      </c>
      <c r="W6742" s="43">
        <v>1718.0412674271677</v>
      </c>
      <c r="X6742" s="43">
        <v>0</v>
      </c>
      <c r="Y6742" s="43">
        <v>0</v>
      </c>
      <c r="Z6742" s="43">
        <v>1718.0412674271677</v>
      </c>
      <c r="AB6742" s="43">
        <v>11.146438636888062</v>
      </c>
      <c r="AC6742" s="43">
        <v>0</v>
      </c>
      <c r="AD6742" s="43">
        <v>0</v>
      </c>
      <c r="AE6742" s="43">
        <v>11.146438636888062</v>
      </c>
      <c r="AG6742" s="43">
        <v>3159477.8907985613</v>
      </c>
      <c r="AH6742" s="43">
        <v>371096.91376426822</v>
      </c>
      <c r="AI6742" s="43">
        <v>0</v>
      </c>
      <c r="AJ6742" s="43">
        <v>46815042.274929859</v>
      </c>
      <c r="AK6742" s="43">
        <v>49974520.16572842</v>
      </c>
    </row>
    <row r="6743" spans="3:37" x14ac:dyDescent="0.2">
      <c r="C6743" s="43">
        <v>6.0524288997698011E-4</v>
      </c>
      <c r="D6743" s="43">
        <v>5.4463233516008347E-2</v>
      </c>
      <c r="E6743" s="43">
        <v>2.7714937586564421</v>
      </c>
      <c r="F6743" s="43">
        <v>3.013901179626997</v>
      </c>
      <c r="H6743" s="43">
        <v>8.8748469286209039E-5</v>
      </c>
      <c r="I6743" s="43">
        <v>0.14010521887121197</v>
      </c>
      <c r="J6743" s="43">
        <v>0</v>
      </c>
      <c r="K6743" s="43">
        <v>1</v>
      </c>
      <c r="M6743" s="43">
        <v>7.8256415108953394E-3</v>
      </c>
      <c r="N6743" s="43">
        <v>4.7023594876881014E-2</v>
      </c>
      <c r="O6743" s="43">
        <v>0</v>
      </c>
      <c r="P6743" s="43">
        <v>1</v>
      </c>
      <c r="R6743" s="43">
        <v>624.13062216353273</v>
      </c>
      <c r="S6743" s="43">
        <v>235.42769839764492</v>
      </c>
      <c r="T6743" s="43">
        <v>6967.5187986009005</v>
      </c>
      <c r="U6743" s="43">
        <v>7827.0771191620779</v>
      </c>
      <c r="W6743" s="43">
        <v>1729.774123912593</v>
      </c>
      <c r="X6743" s="43">
        <v>0</v>
      </c>
      <c r="Y6743" s="43">
        <v>0</v>
      </c>
      <c r="Z6743" s="43">
        <v>1729.774123912593</v>
      </c>
      <c r="AB6743" s="43">
        <v>134.49230139516231</v>
      </c>
      <c r="AC6743" s="43">
        <v>0</v>
      </c>
      <c r="AD6743" s="43">
        <v>0</v>
      </c>
      <c r="AE6743" s="43">
        <v>134.49230139516231</v>
      </c>
      <c r="AG6743" s="43">
        <v>3181054.6138752587</v>
      </c>
      <c r="AH6743" s="43">
        <v>373631.21076512011</v>
      </c>
      <c r="AI6743" s="43">
        <v>0</v>
      </c>
      <c r="AJ6743" s="43">
        <v>564867665.85968173</v>
      </c>
      <c r="AK6743" s="43">
        <v>568048720.473557</v>
      </c>
    </row>
    <row r="6744" spans="3:37" x14ac:dyDescent="0.2">
      <c r="C6744" s="43">
        <v>6.2357260894985167E-4</v>
      </c>
      <c r="D6744" s="43">
        <v>5.5974590580354922E-2</v>
      </c>
      <c r="E6744" s="43">
        <v>6.0623811295449661</v>
      </c>
      <c r="F6744" s="43">
        <v>1.6326861758689373</v>
      </c>
      <c r="H6744" s="43">
        <v>8.3484192554031004E-5</v>
      </c>
      <c r="I6744" s="43">
        <v>0.11444190218453176</v>
      </c>
      <c r="J6744" s="43">
        <v>0</v>
      </c>
      <c r="K6744" s="43">
        <v>1</v>
      </c>
      <c r="M6744" s="43">
        <v>7.8721025092467478E-3</v>
      </c>
      <c r="N6744" s="43">
        <v>4.4911908356245804E-2</v>
      </c>
      <c r="O6744" s="43">
        <v>0</v>
      </c>
      <c r="P6744" s="43">
        <v>1</v>
      </c>
      <c r="R6744" s="43">
        <v>660.87652956085844</v>
      </c>
      <c r="S6744" s="43">
        <v>180.89713623955487</v>
      </c>
      <c r="T6744" s="43">
        <v>6694.1374071922155</v>
      </c>
      <c r="U6744" s="43">
        <v>7535.9110729926288</v>
      </c>
      <c r="W6744" s="43">
        <v>4006.485401768914</v>
      </c>
      <c r="X6744" s="43">
        <v>0</v>
      </c>
      <c r="Y6744" s="43">
        <v>0</v>
      </c>
      <c r="Z6744" s="43">
        <v>4006.485401768914</v>
      </c>
      <c r="AB6744" s="43">
        <v>44.739636530405186</v>
      </c>
      <c r="AC6744" s="43">
        <v>0</v>
      </c>
      <c r="AD6744" s="43">
        <v>0</v>
      </c>
      <c r="AE6744" s="43">
        <v>44.739636530405186</v>
      </c>
      <c r="AG6744" s="43">
        <v>7367926.6538530327</v>
      </c>
      <c r="AH6744" s="43">
        <v>865400.84678208549</v>
      </c>
      <c r="AI6744" s="43">
        <v>0</v>
      </c>
      <c r="AJ6744" s="43">
        <v>187906473.42770177</v>
      </c>
      <c r="AK6744" s="43">
        <v>195274400.0815548</v>
      </c>
    </row>
    <row r="6745" spans="3:37" x14ac:dyDescent="0.2">
      <c r="C6745" s="43">
        <v>6.2608593784818645E-4</v>
      </c>
      <c r="D6745" s="43">
        <v>5.874761332373557E-2</v>
      </c>
      <c r="E6745" s="43">
        <v>4.5884119636997864</v>
      </c>
      <c r="F6745" s="43">
        <v>2.8020617395994307</v>
      </c>
      <c r="H6745" s="43">
        <v>8.6357690368089044E-5</v>
      </c>
      <c r="I6745" s="43">
        <v>0.11390211265319727</v>
      </c>
      <c r="J6745" s="43">
        <v>0</v>
      </c>
      <c r="K6745" s="43">
        <v>1</v>
      </c>
      <c r="M6745" s="43">
        <v>7.8055520505997886E-3</v>
      </c>
      <c r="N6745" s="43">
        <v>4.4947493142255684E-2</v>
      </c>
      <c r="O6745" s="43">
        <v>0</v>
      </c>
      <c r="P6745" s="43">
        <v>1</v>
      </c>
      <c r="R6745" s="43">
        <v>696.4124874959856</v>
      </c>
      <c r="S6745" s="43">
        <v>186.24094681587692</v>
      </c>
      <c r="T6745" s="43">
        <v>6642.8045082316758</v>
      </c>
      <c r="U6745" s="43">
        <v>7525.4579425435386</v>
      </c>
      <c r="W6745" s="43">
        <v>3195.4273892965084</v>
      </c>
      <c r="X6745" s="43">
        <v>0</v>
      </c>
      <c r="Y6745" s="43">
        <v>0</v>
      </c>
      <c r="Z6745" s="43">
        <v>3195.4273892965084</v>
      </c>
      <c r="AB6745" s="43">
        <v>134.28267796044872</v>
      </c>
      <c r="AC6745" s="43">
        <v>0</v>
      </c>
      <c r="AD6745" s="43">
        <v>0</v>
      </c>
      <c r="AE6745" s="43">
        <v>134.28267796044872</v>
      </c>
      <c r="AG6745" s="43">
        <v>5876390.9689162793</v>
      </c>
      <c r="AH6745" s="43">
        <v>690212.31608804583</v>
      </c>
      <c r="AI6745" s="43">
        <v>0</v>
      </c>
      <c r="AJ6745" s="43">
        <v>563987247.43388462</v>
      </c>
      <c r="AK6745" s="43">
        <v>569863638.40280092</v>
      </c>
    </row>
    <row r="6746" spans="3:37" x14ac:dyDescent="0.2">
      <c r="C6746" s="43">
        <v>5.9487814542700287E-4</v>
      </c>
      <c r="D6746" s="43">
        <v>6.1524699583312747E-2</v>
      </c>
      <c r="E6746" s="43">
        <v>4.0030902076189046</v>
      </c>
      <c r="F6746" s="43">
        <v>2.112767023315818</v>
      </c>
      <c r="H6746" s="43">
        <v>9.1452118875179345E-5</v>
      </c>
      <c r="I6746" s="43">
        <v>9.6730791367478447E-2</v>
      </c>
      <c r="J6746" s="43">
        <v>0</v>
      </c>
      <c r="K6746" s="43">
        <v>1</v>
      </c>
      <c r="M6746" s="43">
        <v>7.8352356741532934E-3</v>
      </c>
      <c r="N6746" s="43">
        <v>4.5303570620482063E-2</v>
      </c>
      <c r="O6746" s="43">
        <v>0</v>
      </c>
      <c r="P6746" s="43">
        <v>1</v>
      </c>
      <c r="R6746" s="43">
        <v>692.97870438913617</v>
      </c>
      <c r="S6746" s="43">
        <v>167.49462922469951</v>
      </c>
      <c r="T6746" s="43">
        <v>6720.8912670726777</v>
      </c>
      <c r="U6746" s="43">
        <v>7581.3646006865129</v>
      </c>
      <c r="W6746" s="43">
        <v>2774.0562656285865</v>
      </c>
      <c r="X6746" s="43">
        <v>0</v>
      </c>
      <c r="Y6746" s="43">
        <v>0</v>
      </c>
      <c r="Z6746" s="43">
        <v>2774.0562656285865</v>
      </c>
      <c r="AB6746" s="43">
        <v>82.510251961165579</v>
      </c>
      <c r="AC6746" s="43">
        <v>0</v>
      </c>
      <c r="AD6746" s="43">
        <v>0</v>
      </c>
      <c r="AE6746" s="43">
        <v>82.510251961165579</v>
      </c>
      <c r="AG6746" s="43">
        <v>5101489.472490971</v>
      </c>
      <c r="AH6746" s="43">
        <v>599196.15337577474</v>
      </c>
      <c r="AI6746" s="43">
        <v>0</v>
      </c>
      <c r="AJ6746" s="43">
        <v>346543058.23689544</v>
      </c>
      <c r="AK6746" s="43">
        <v>351644547.70938641</v>
      </c>
    </row>
    <row r="6747" spans="3:37" x14ac:dyDescent="0.2">
      <c r="C6747" s="43">
        <v>6.4065326549167523E-4</v>
      </c>
      <c r="D6747" s="43">
        <v>5.2993789943964163E-2</v>
      </c>
      <c r="E6747" s="43">
        <v>4.6160161248390477</v>
      </c>
      <c r="F6747" s="43">
        <v>2.130756524480617</v>
      </c>
      <c r="H6747" s="43">
        <v>9.1977795189102096E-5</v>
      </c>
      <c r="I6747" s="43">
        <v>0.10807215931371528</v>
      </c>
      <c r="J6747" s="43">
        <v>0</v>
      </c>
      <c r="K6747" s="43">
        <v>1</v>
      </c>
      <c r="M6747" s="43">
        <v>7.8788238110804043E-3</v>
      </c>
      <c r="N6747" s="43">
        <v>4.5340364367880942E-2</v>
      </c>
      <c r="O6747" s="43">
        <v>0</v>
      </c>
      <c r="P6747" s="43">
        <v>1</v>
      </c>
      <c r="R6747" s="43">
        <v>642.82150444705724</v>
      </c>
      <c r="S6747" s="43">
        <v>188.20848399530735</v>
      </c>
      <c r="T6747" s="43">
        <v>6763.7690083123243</v>
      </c>
      <c r="U6747" s="43">
        <v>7594.7989967546891</v>
      </c>
      <c r="W6747" s="43">
        <v>2967.2744299209116</v>
      </c>
      <c r="X6747" s="43">
        <v>0</v>
      </c>
      <c r="Y6747" s="43">
        <v>0</v>
      </c>
      <c r="Z6747" s="43">
        <v>2967.2744299209116</v>
      </c>
      <c r="AB6747" s="43">
        <v>77.775583294605283</v>
      </c>
      <c r="AC6747" s="43">
        <v>0</v>
      </c>
      <c r="AD6747" s="43">
        <v>0</v>
      </c>
      <c r="AE6747" s="43">
        <v>77.775583294605283</v>
      </c>
      <c r="AG6747" s="43">
        <v>5456817.6766245561</v>
      </c>
      <c r="AH6747" s="43">
        <v>640931.27686291689</v>
      </c>
      <c r="AI6747" s="43">
        <v>0</v>
      </c>
      <c r="AJ6747" s="43">
        <v>326657449.8373422</v>
      </c>
      <c r="AK6747" s="43">
        <v>332114267.51396674</v>
      </c>
    </row>
    <row r="6748" spans="3:37" x14ac:dyDescent="0.2">
      <c r="C6748" s="43">
        <v>6.074731736851564E-4</v>
      </c>
      <c r="D6748" s="43">
        <v>5.0600289167911337E-2</v>
      </c>
      <c r="E6748" s="43">
        <v>2.4314032839213606</v>
      </c>
      <c r="F6748" s="43">
        <v>2.4587206947731035</v>
      </c>
      <c r="H6748" s="43">
        <v>8.1636777325752677E-5</v>
      </c>
      <c r="I6748" s="43">
        <v>9.12319087394272E-2</v>
      </c>
      <c r="J6748" s="43">
        <v>0</v>
      </c>
      <c r="K6748" s="43">
        <v>1</v>
      </c>
      <c r="M6748" s="43">
        <v>7.9588436770361426E-3</v>
      </c>
      <c r="N6748" s="43">
        <v>4.594146547648692E-2</v>
      </c>
      <c r="O6748" s="43">
        <v>0</v>
      </c>
      <c r="P6748" s="43">
        <v>1</v>
      </c>
      <c r="R6748" s="43">
        <v>581.99931774962272</v>
      </c>
      <c r="S6748" s="43">
        <v>141.01814134127773</v>
      </c>
      <c r="T6748" s="43">
        <v>6923.0455962315245</v>
      </c>
      <c r="U6748" s="43">
        <v>7646.0630553224255</v>
      </c>
      <c r="W6748" s="43">
        <v>1415.0750524164241</v>
      </c>
      <c r="X6748" s="43">
        <v>0</v>
      </c>
      <c r="Y6748" s="43">
        <v>0</v>
      </c>
      <c r="Z6748" s="43">
        <v>1415.0750524164241</v>
      </c>
      <c r="AB6748" s="43">
        <v>90.840266058536614</v>
      </c>
      <c r="AC6748" s="43">
        <v>0</v>
      </c>
      <c r="AD6748" s="43">
        <v>0</v>
      </c>
      <c r="AE6748" s="43">
        <v>90.840266058536614</v>
      </c>
      <c r="AG6748" s="43">
        <v>2602323.0213938039</v>
      </c>
      <c r="AH6748" s="43">
        <v>305656.21132194763</v>
      </c>
      <c r="AI6748" s="43">
        <v>0</v>
      </c>
      <c r="AJ6748" s="43">
        <v>381529117.44585377</v>
      </c>
      <c r="AK6748" s="43">
        <v>384131440.46724755</v>
      </c>
    </row>
    <row r="6749" spans="3:37" x14ac:dyDescent="0.2">
      <c r="C6749" s="43">
        <v>6.0655627933555692E-4</v>
      </c>
      <c r="D6749" s="43">
        <v>5.8608472045108662E-2</v>
      </c>
      <c r="E6749" s="43">
        <v>8.1668464116524859</v>
      </c>
      <c r="F6749" s="43">
        <v>1.415174871669481</v>
      </c>
      <c r="H6749" s="43">
        <v>9.7937685712534694E-5</v>
      </c>
      <c r="I6749" s="43">
        <v>8.4203205567238135E-2</v>
      </c>
      <c r="J6749" s="43">
        <v>0</v>
      </c>
      <c r="K6749" s="43">
        <v>1</v>
      </c>
      <c r="M6749" s="43">
        <v>7.8907183260252811E-3</v>
      </c>
      <c r="N6749" s="43">
        <v>4.5071180593156776E-2</v>
      </c>
      <c r="O6749" s="43">
        <v>0</v>
      </c>
      <c r="P6749" s="43">
        <v>1</v>
      </c>
      <c r="R6749" s="43">
        <v>673.09114185831834</v>
      </c>
      <c r="S6749" s="43">
        <v>156.14239454634338</v>
      </c>
      <c r="T6749" s="43">
        <v>6733.7633195733133</v>
      </c>
      <c r="U6749" s="43">
        <v>7562.9968559779754</v>
      </c>
      <c r="W6749" s="43">
        <v>5497.0319766006814</v>
      </c>
      <c r="X6749" s="43">
        <v>0</v>
      </c>
      <c r="Y6749" s="43">
        <v>0</v>
      </c>
      <c r="Z6749" s="43">
        <v>5497.0319766006814</v>
      </c>
      <c r="AB6749" s="43">
        <v>29.901206543389417</v>
      </c>
      <c r="AC6749" s="43">
        <v>0</v>
      </c>
      <c r="AD6749" s="43">
        <v>0</v>
      </c>
      <c r="AE6749" s="43">
        <v>29.901206543389417</v>
      </c>
      <c r="AG6749" s="43">
        <v>10109041.804968653</v>
      </c>
      <c r="AH6749" s="43">
        <v>1187358.9069457471</v>
      </c>
      <c r="AI6749" s="43">
        <v>0</v>
      </c>
      <c r="AJ6749" s="43">
        <v>125585067.48223555</v>
      </c>
      <c r="AK6749" s="43">
        <v>135694109.28720421</v>
      </c>
    </row>
    <row r="6750" spans="3:37" x14ac:dyDescent="0.2">
      <c r="C6750" s="43">
        <v>6.0991029412049702E-4</v>
      </c>
      <c r="D6750" s="43">
        <v>5.5293094133938792E-2</v>
      </c>
      <c r="E6750" s="43">
        <v>5.2549589626218856</v>
      </c>
      <c r="F6750" s="43">
        <v>3.3901727094149092</v>
      </c>
      <c r="H6750" s="43">
        <v>8.8954856521741908E-5</v>
      </c>
      <c r="I6750" s="43">
        <v>0.11732900654346079</v>
      </c>
      <c r="J6750" s="43">
        <v>0</v>
      </c>
      <c r="K6750" s="43">
        <v>1</v>
      </c>
      <c r="M6750" s="43">
        <v>7.8194508722900374E-3</v>
      </c>
      <c r="N6750" s="43">
        <v>4.584547159635155E-2</v>
      </c>
      <c r="O6750" s="43">
        <v>0</v>
      </c>
      <c r="P6750" s="43">
        <v>1</v>
      </c>
      <c r="R6750" s="43">
        <v>638.52694621299565</v>
      </c>
      <c r="S6750" s="43">
        <v>197.61387290909718</v>
      </c>
      <c r="T6750" s="43">
        <v>6787.5817411790795</v>
      </c>
      <c r="U6750" s="43">
        <v>7623.7225603011721</v>
      </c>
      <c r="W6750" s="43">
        <v>3355.4328988775642</v>
      </c>
      <c r="X6750" s="43">
        <v>0</v>
      </c>
      <c r="Y6750" s="43">
        <v>0</v>
      </c>
      <c r="Z6750" s="43">
        <v>3355.4328988775642</v>
      </c>
      <c r="AB6750" s="43">
        <v>163.30229587388479</v>
      </c>
      <c r="AC6750" s="43">
        <v>0</v>
      </c>
      <c r="AD6750" s="43">
        <v>0</v>
      </c>
      <c r="AE6750" s="43">
        <v>163.30229587388479</v>
      </c>
      <c r="AG6750" s="43">
        <v>6170641.1010358408</v>
      </c>
      <c r="AH6750" s="43">
        <v>724773.50615755387</v>
      </c>
      <c r="AI6750" s="43">
        <v>0</v>
      </c>
      <c r="AJ6750" s="43">
        <v>685869642.6703161</v>
      </c>
      <c r="AK6750" s="43">
        <v>692040283.77135193</v>
      </c>
    </row>
    <row r="6751" spans="3:37" x14ac:dyDescent="0.2">
      <c r="C6751" s="43">
        <v>5.9845631397666523E-4</v>
      </c>
      <c r="D6751" s="43">
        <v>4.7975292386499044E-2</v>
      </c>
      <c r="E6751" s="43">
        <v>4.4620188134740673</v>
      </c>
      <c r="F6751" s="43">
        <v>1.5517068576016904</v>
      </c>
      <c r="H6751" s="43">
        <v>8.0242985989589097E-5</v>
      </c>
      <c r="I6751" s="43">
        <v>8.0356166013240068E-2</v>
      </c>
      <c r="J6751" s="43">
        <v>0</v>
      </c>
      <c r="K6751" s="43">
        <v>1</v>
      </c>
      <c r="M6751" s="43">
        <v>7.9223043014010619E-3</v>
      </c>
      <c r="N6751" s="43">
        <v>4.588796979606935E-2</v>
      </c>
      <c r="O6751" s="43">
        <v>0</v>
      </c>
      <c r="P6751" s="43">
        <v>1</v>
      </c>
      <c r="R6751" s="43">
        <v>543.61628252948674</v>
      </c>
      <c r="S6751" s="43">
        <v>122.08678613353673</v>
      </c>
      <c r="T6751" s="43">
        <v>6883.2372110684173</v>
      </c>
      <c r="U6751" s="43">
        <v>7548.9402797314406</v>
      </c>
      <c r="W6751" s="43">
        <v>2425.6260799574038</v>
      </c>
      <c r="X6751" s="43">
        <v>0</v>
      </c>
      <c r="Y6751" s="43">
        <v>0</v>
      </c>
      <c r="Z6751" s="43">
        <v>2425.6260799574038</v>
      </c>
      <c r="AB6751" s="43">
        <v>32.091100914373776</v>
      </c>
      <c r="AC6751" s="43">
        <v>0</v>
      </c>
      <c r="AD6751" s="43">
        <v>0</v>
      </c>
      <c r="AE6751" s="43">
        <v>32.091100914373776</v>
      </c>
      <c r="AG6751" s="43">
        <v>4460726.361041666</v>
      </c>
      <c r="AH6751" s="43">
        <v>523935.23327079922</v>
      </c>
      <c r="AI6751" s="43">
        <v>0</v>
      </c>
      <c r="AJ6751" s="43">
        <v>134782623.84036985</v>
      </c>
      <c r="AK6751" s="43">
        <v>139243350.20141152</v>
      </c>
    </row>
    <row r="6752" spans="3:37" x14ac:dyDescent="0.2">
      <c r="C6752" s="43">
        <v>6.0471989984323376E-4</v>
      </c>
      <c r="D6752" s="43">
        <v>6.1293932245144012E-2</v>
      </c>
      <c r="E6752" s="43">
        <v>3.2845991647290393</v>
      </c>
      <c r="F6752" s="43">
        <v>2.270842706147377</v>
      </c>
      <c r="H6752" s="43">
        <v>8.9700004307091344E-5</v>
      </c>
      <c r="I6752" s="43">
        <v>0.10567111161395859</v>
      </c>
      <c r="J6752" s="43">
        <v>0</v>
      </c>
      <c r="K6752" s="43">
        <v>1</v>
      </c>
      <c r="M6752" s="43">
        <v>7.8221509459469093E-3</v>
      </c>
      <c r="N6752" s="43">
        <v>4.923205492839744E-2</v>
      </c>
      <c r="O6752" s="43">
        <v>0</v>
      </c>
      <c r="P6752" s="43">
        <v>1</v>
      </c>
      <c r="R6752" s="43">
        <v>701.80121719984083</v>
      </c>
      <c r="S6752" s="43">
        <v>179.46969002622123</v>
      </c>
      <c r="T6752" s="43">
        <v>7291.4940982604912</v>
      </c>
      <c r="U6752" s="43">
        <v>8172.7650054865535</v>
      </c>
      <c r="W6752" s="43">
        <v>2305.1356918204201</v>
      </c>
      <c r="X6752" s="43">
        <v>0</v>
      </c>
      <c r="Y6752" s="43">
        <v>0</v>
      </c>
      <c r="Z6752" s="43">
        <v>2305.1356918204201</v>
      </c>
      <c r="AB6752" s="43">
        <v>95.431048510683254</v>
      </c>
      <c r="AC6752" s="43">
        <v>0</v>
      </c>
      <c r="AD6752" s="43">
        <v>0</v>
      </c>
      <c r="AE6752" s="43">
        <v>95.431048510683254</v>
      </c>
      <c r="AG6752" s="43">
        <v>4239144.5372577524</v>
      </c>
      <c r="AH6752" s="43">
        <v>497909.30943321076</v>
      </c>
      <c r="AI6752" s="43">
        <v>0</v>
      </c>
      <c r="AJ6752" s="43">
        <v>400810403.74486965</v>
      </c>
      <c r="AK6752" s="43">
        <v>405049548.28212738</v>
      </c>
    </row>
    <row r="6753" spans="3:37" x14ac:dyDescent="0.2">
      <c r="C6753" s="43">
        <v>6.2975755039806902E-4</v>
      </c>
      <c r="D6753" s="43">
        <v>4.873780783206353E-2</v>
      </c>
      <c r="E6753" s="43">
        <v>3.1030655739206594</v>
      </c>
      <c r="F6753" s="43">
        <v>1.2618735347864973</v>
      </c>
      <c r="H6753" s="43">
        <v>8.5859883374803515E-5</v>
      </c>
      <c r="I6753" s="43">
        <v>9.6493027292345407E-2</v>
      </c>
      <c r="J6753" s="43">
        <v>0</v>
      </c>
      <c r="K6753" s="43">
        <v>1</v>
      </c>
      <c r="M6753" s="43">
        <v>7.8443548816081229E-3</v>
      </c>
      <c r="N6753" s="43">
        <v>4.390316516125474E-2</v>
      </c>
      <c r="O6753" s="43">
        <v>0</v>
      </c>
      <c r="P6753" s="43">
        <v>1</v>
      </c>
      <c r="R6753" s="43">
        <v>581.14130880659275</v>
      </c>
      <c r="S6753" s="43">
        <v>156.86591924164071</v>
      </c>
      <c r="T6753" s="43">
        <v>6520.7182785392406</v>
      </c>
      <c r="U6753" s="43">
        <v>7258.7255065874742</v>
      </c>
      <c r="W6753" s="43">
        <v>1803.3195889409328</v>
      </c>
      <c r="X6753" s="43">
        <v>0</v>
      </c>
      <c r="Y6753" s="43">
        <v>0</v>
      </c>
      <c r="Z6753" s="43">
        <v>1803.3195889409328</v>
      </c>
      <c r="AB6753" s="43">
        <v>16.283851575996824</v>
      </c>
      <c r="AC6753" s="43">
        <v>0</v>
      </c>
      <c r="AD6753" s="43">
        <v>0</v>
      </c>
      <c r="AE6753" s="43">
        <v>16.283851575996824</v>
      </c>
      <c r="AG6753" s="43">
        <v>3316304.7240623753</v>
      </c>
      <c r="AH6753" s="43">
        <v>389517.0312112415</v>
      </c>
      <c r="AI6753" s="43">
        <v>0</v>
      </c>
      <c r="AJ6753" s="43">
        <v>68392176.619186655</v>
      </c>
      <c r="AK6753" s="43">
        <v>71708481.343249023</v>
      </c>
    </row>
    <row r="6754" spans="3:37" x14ac:dyDescent="0.2">
      <c r="C6754" s="43">
        <v>6.3509628348035196E-4</v>
      </c>
      <c r="D6754" s="43">
        <v>5.9070161457933201E-2</v>
      </c>
      <c r="E6754" s="43">
        <v>5.3894918811413879</v>
      </c>
      <c r="F6754" s="43">
        <v>1.3829167813703096</v>
      </c>
      <c r="H6754" s="43">
        <v>1.0063249418224007E-4</v>
      </c>
      <c r="I6754" s="43">
        <v>8.3170132923459622E-2</v>
      </c>
      <c r="J6754" s="43">
        <v>0</v>
      </c>
      <c r="K6754" s="43">
        <v>1</v>
      </c>
      <c r="M6754" s="43">
        <v>7.8159310872425534E-3</v>
      </c>
      <c r="N6754" s="43">
        <v>4.5099956819199226E-2</v>
      </c>
      <c r="O6754" s="43">
        <v>0</v>
      </c>
      <c r="P6754" s="43">
        <v>1</v>
      </c>
      <c r="R6754" s="43">
        <v>710.31355428340623</v>
      </c>
      <c r="S6754" s="43">
        <v>158.47034565100878</v>
      </c>
      <c r="T6754" s="43">
        <v>6674.2000579936375</v>
      </c>
      <c r="U6754" s="43">
        <v>7542.9839579280524</v>
      </c>
      <c r="W6754" s="43">
        <v>3828.2291338751006</v>
      </c>
      <c r="X6754" s="43">
        <v>0</v>
      </c>
      <c r="Y6754" s="43">
        <v>0</v>
      </c>
      <c r="Z6754" s="43">
        <v>3828.2291338751006</v>
      </c>
      <c r="AB6754" s="43">
        <v>29.103034856779995</v>
      </c>
      <c r="AC6754" s="43">
        <v>0</v>
      </c>
      <c r="AD6754" s="43">
        <v>0</v>
      </c>
      <c r="AE6754" s="43">
        <v>29.103034856779995</v>
      </c>
      <c r="AG6754" s="43">
        <v>7040113.3771963101</v>
      </c>
      <c r="AH6754" s="43">
        <v>826897.49291702174</v>
      </c>
      <c r="AI6754" s="43">
        <v>0</v>
      </c>
      <c r="AJ6754" s="43">
        <v>122232746.39847597</v>
      </c>
      <c r="AK6754" s="43">
        <v>129272859.77567229</v>
      </c>
    </row>
    <row r="6755" spans="3:37" x14ac:dyDescent="0.2">
      <c r="C6755" s="43">
        <v>5.9955894536985784E-4</v>
      </c>
      <c r="D6755" s="43">
        <v>5.9633493881137922E-2</v>
      </c>
      <c r="E6755" s="43">
        <v>3.9694142581076588</v>
      </c>
      <c r="F6755" s="43">
        <v>3.6670440421569306</v>
      </c>
      <c r="H6755" s="43">
        <v>8.7668885087244139E-5</v>
      </c>
      <c r="I6755" s="43">
        <v>0.10168608646305266</v>
      </c>
      <c r="J6755" s="43">
        <v>0</v>
      </c>
      <c r="K6755" s="43">
        <v>1</v>
      </c>
      <c r="M6755" s="43">
        <v>7.8883414469664848E-3</v>
      </c>
      <c r="N6755" s="43">
        <v>4.6948794249208059E-2</v>
      </c>
      <c r="O6755" s="43">
        <v>0</v>
      </c>
      <c r="P6755" s="43">
        <v>1</v>
      </c>
      <c r="R6755" s="43">
        <v>676.96234885159731</v>
      </c>
      <c r="S6755" s="43">
        <v>168.79104016819713</v>
      </c>
      <c r="T6755" s="43">
        <v>7012.1712957704285</v>
      </c>
      <c r="U6755" s="43">
        <v>7857.9246847902232</v>
      </c>
      <c r="W6755" s="43">
        <v>2687.143999733581</v>
      </c>
      <c r="X6755" s="43">
        <v>0</v>
      </c>
      <c r="Y6755" s="43">
        <v>0</v>
      </c>
      <c r="Z6755" s="43">
        <v>2687.143999733581</v>
      </c>
      <c r="AB6755" s="43">
        <v>193.18725872180593</v>
      </c>
      <c r="AC6755" s="43">
        <v>0</v>
      </c>
      <c r="AD6755" s="43">
        <v>0</v>
      </c>
      <c r="AE6755" s="43">
        <v>193.18725872180593</v>
      </c>
      <c r="AG6755" s="43">
        <v>4941657.815510056</v>
      </c>
      <c r="AH6755" s="43">
        <v>580423.10394245351</v>
      </c>
      <c r="AI6755" s="43">
        <v>0</v>
      </c>
      <c r="AJ6755" s="43">
        <v>811386486.63158488</v>
      </c>
      <c r="AK6755" s="43">
        <v>816328144.44709492</v>
      </c>
    </row>
    <row r="6756" spans="3:37" x14ac:dyDescent="0.2">
      <c r="C6756" s="43">
        <v>6.209892250267357E-4</v>
      </c>
      <c r="D6756" s="43">
        <v>5.4446465038551946E-2</v>
      </c>
      <c r="E6756" s="43">
        <v>2.3778207078066065</v>
      </c>
      <c r="F6756" s="43">
        <v>2.2463095081467697</v>
      </c>
      <c r="H6756" s="43">
        <v>9.0595021147721333E-5</v>
      </c>
      <c r="I6756" s="43">
        <v>8.947787011255523E-2</v>
      </c>
      <c r="J6756" s="43">
        <v>0</v>
      </c>
      <c r="K6756" s="43">
        <v>1</v>
      </c>
      <c r="M6756" s="43">
        <v>7.8697548771087256E-3</v>
      </c>
      <c r="N6756" s="43">
        <v>4.3727493108133599E-2</v>
      </c>
      <c r="O6756" s="43">
        <v>0</v>
      </c>
      <c r="P6756" s="43">
        <v>1</v>
      </c>
      <c r="R6756" s="43">
        <v>640.17119036841439</v>
      </c>
      <c r="S6756" s="43">
        <v>153.48372869758347</v>
      </c>
      <c r="T6756" s="43">
        <v>6515.6561638359817</v>
      </c>
      <c r="U6756" s="43">
        <v>7309.3110829019797</v>
      </c>
      <c r="W6756" s="43">
        <v>1522.212312999221</v>
      </c>
      <c r="X6756" s="43">
        <v>0</v>
      </c>
      <c r="Y6756" s="43">
        <v>0</v>
      </c>
      <c r="Z6756" s="43">
        <v>1522.212312999221</v>
      </c>
      <c r="AB6756" s="43">
        <v>85.370104229563594</v>
      </c>
      <c r="AC6756" s="43">
        <v>0</v>
      </c>
      <c r="AD6756" s="43">
        <v>0</v>
      </c>
      <c r="AE6756" s="43">
        <v>85.370104229563594</v>
      </c>
      <c r="AG6756" s="43">
        <v>2799348.4436055673</v>
      </c>
      <c r="AH6756" s="43">
        <v>328797.85960783175</v>
      </c>
      <c r="AI6756" s="43">
        <v>0</v>
      </c>
      <c r="AJ6756" s="43">
        <v>358554437.76416707</v>
      </c>
      <c r="AK6756" s="43">
        <v>361353786.20777261</v>
      </c>
    </row>
    <row r="6757" spans="3:37" x14ac:dyDescent="0.2">
      <c r="C6757" s="43">
        <v>5.9424436660504944E-4</v>
      </c>
      <c r="D6757" s="43">
        <v>5.6523898943259931E-2</v>
      </c>
      <c r="E6757" s="43">
        <v>5.3672123303547883</v>
      </c>
      <c r="F6757" s="43">
        <v>6.8990843826886339</v>
      </c>
      <c r="H6757" s="43">
        <v>9.7009206878717613E-5</v>
      </c>
      <c r="I6757" s="43">
        <v>9.6043020177182595E-2</v>
      </c>
      <c r="J6757" s="43">
        <v>0</v>
      </c>
      <c r="K6757" s="43">
        <v>1</v>
      </c>
      <c r="M6757" s="43">
        <v>7.7908943381375089E-3</v>
      </c>
      <c r="N6757" s="43">
        <v>4.5207253018042272E-2</v>
      </c>
      <c r="O6757" s="43">
        <v>0</v>
      </c>
      <c r="P6757" s="43">
        <v>1</v>
      </c>
      <c r="R6757" s="43">
        <v>635.97428742343243</v>
      </c>
      <c r="S6757" s="43">
        <v>176.40916128277871</v>
      </c>
      <c r="T6757" s="43">
        <v>6668.6481745549445</v>
      </c>
      <c r="U6757" s="43">
        <v>7481.0316232611558</v>
      </c>
      <c r="W6757" s="43">
        <v>3413.4090372476467</v>
      </c>
      <c r="X6757" s="43">
        <v>0</v>
      </c>
      <c r="Y6757" s="43">
        <v>0</v>
      </c>
      <c r="Z6757" s="43">
        <v>3413.4090372476467</v>
      </c>
      <c r="AB6757" s="43">
        <v>401.42826058022803</v>
      </c>
      <c r="AC6757" s="43">
        <v>0</v>
      </c>
      <c r="AD6757" s="43">
        <v>0</v>
      </c>
      <c r="AE6757" s="43">
        <v>401.42826058022803</v>
      </c>
      <c r="AG6757" s="43">
        <v>6277259.219498422</v>
      </c>
      <c r="AH6757" s="43">
        <v>737296.35204549169</v>
      </c>
      <c r="AI6757" s="43">
        <v>0</v>
      </c>
      <c r="AJ6757" s="43">
        <v>1685998694.4369576</v>
      </c>
      <c r="AK6757" s="43">
        <v>1692275953.656456</v>
      </c>
    </row>
    <row r="6758" spans="3:37" x14ac:dyDescent="0.2">
      <c r="C6758" s="43">
        <v>6.0591554412405316E-4</v>
      </c>
      <c r="D6758" s="43">
        <v>5.3455797165936014E-2</v>
      </c>
      <c r="E6758" s="43">
        <v>3.7867769885976195</v>
      </c>
      <c r="F6758" s="43">
        <v>1.9575192901480141</v>
      </c>
      <c r="H6758" s="43">
        <v>8.6098725949984711E-5</v>
      </c>
      <c r="I6758" s="43">
        <v>0.13480648135915518</v>
      </c>
      <c r="J6758" s="43">
        <v>0</v>
      </c>
      <c r="K6758" s="43">
        <v>1</v>
      </c>
      <c r="M6758" s="43">
        <v>7.8700312108217485E-3</v>
      </c>
      <c r="N6758" s="43">
        <v>4.6012783021147863E-2</v>
      </c>
      <c r="O6758" s="43">
        <v>0</v>
      </c>
      <c r="P6758" s="43">
        <v>1</v>
      </c>
      <c r="R6758" s="43">
        <v>613.26655000513836</v>
      </c>
      <c r="S6758" s="43">
        <v>219.7606196261905</v>
      </c>
      <c r="T6758" s="43">
        <v>6856.4186764516198</v>
      </c>
      <c r="U6758" s="43">
        <v>7689.4458460829483</v>
      </c>
      <c r="W6758" s="43">
        <v>2322.3036594361092</v>
      </c>
      <c r="X6758" s="43">
        <v>0</v>
      </c>
      <c r="Y6758" s="43">
        <v>0</v>
      </c>
      <c r="Z6758" s="43">
        <v>2322.3036594361092</v>
      </c>
      <c r="AB6758" s="43">
        <v>62.831957024671262</v>
      </c>
      <c r="AC6758" s="43">
        <v>0</v>
      </c>
      <c r="AD6758" s="43">
        <v>0</v>
      </c>
      <c r="AE6758" s="43">
        <v>62.831957024671262</v>
      </c>
      <c r="AG6758" s="43">
        <v>4270716.4297030047</v>
      </c>
      <c r="AH6758" s="43">
        <v>501617.59043819958</v>
      </c>
      <c r="AI6758" s="43">
        <v>0</v>
      </c>
      <c r="AJ6758" s="43">
        <v>263894219.50361931</v>
      </c>
      <c r="AK6758" s="43">
        <v>268164935.93332231</v>
      </c>
    </row>
    <row r="6759" spans="3:37" x14ac:dyDescent="0.2">
      <c r="C6759" s="43">
        <v>5.9667262965224183E-4</v>
      </c>
      <c r="D6759" s="43">
        <v>5.7009414571665196E-2</v>
      </c>
      <c r="E6759" s="43">
        <v>4.6268689566887478</v>
      </c>
      <c r="F6759" s="43">
        <v>7.6372630990401618</v>
      </c>
      <c r="H6759" s="43">
        <v>8.450532030176782E-5</v>
      </c>
      <c r="I6759" s="43">
        <v>7.6127628670904446E-2</v>
      </c>
      <c r="J6759" s="43">
        <v>0</v>
      </c>
      <c r="K6759" s="43">
        <v>1</v>
      </c>
      <c r="M6759" s="43">
        <v>7.8587248788710706E-3</v>
      </c>
      <c r="N6759" s="43">
        <v>4.8944890371311889E-2</v>
      </c>
      <c r="O6759" s="43">
        <v>0</v>
      </c>
      <c r="P6759" s="43">
        <v>1</v>
      </c>
      <c r="R6759" s="43">
        <v>644.05813565850667</v>
      </c>
      <c r="S6759" s="43">
        <v>121.80601273178083</v>
      </c>
      <c r="T6759" s="43">
        <v>7282.8575932130652</v>
      </c>
      <c r="U6759" s="43">
        <v>8048.7217416033527</v>
      </c>
      <c r="W6759" s="43">
        <v>2979.9725941811748</v>
      </c>
      <c r="X6759" s="43">
        <v>0</v>
      </c>
      <c r="Y6759" s="43">
        <v>0</v>
      </c>
      <c r="Z6759" s="43">
        <v>2979.9725941811748</v>
      </c>
      <c r="AB6759" s="43">
        <v>457.40181282638054</v>
      </c>
      <c r="AC6759" s="43">
        <v>0</v>
      </c>
      <c r="AD6759" s="43">
        <v>0</v>
      </c>
      <c r="AE6759" s="43">
        <v>457.40181282638054</v>
      </c>
      <c r="AG6759" s="43">
        <v>5480169.6006991807</v>
      </c>
      <c r="AH6759" s="43">
        <v>643674.08034313377</v>
      </c>
      <c r="AI6759" s="43">
        <v>0</v>
      </c>
      <c r="AJ6759" s="43">
        <v>1921087613.8707983</v>
      </c>
      <c r="AK6759" s="43">
        <v>1926567783.4714975</v>
      </c>
    </row>
    <row r="6760" spans="3:37" x14ac:dyDescent="0.2">
      <c r="C6760" s="43">
        <v>6.0287992928514337E-4</v>
      </c>
      <c r="D6760" s="43">
        <v>4.9702906990762533E-2</v>
      </c>
      <c r="E6760" s="43">
        <v>4.0091414380418167</v>
      </c>
      <c r="F6760" s="43">
        <v>1.4016210554936652</v>
      </c>
      <c r="H6760" s="43">
        <v>8.9805260829991677E-5</v>
      </c>
      <c r="I6760" s="43">
        <v>7.5189331367429599E-2</v>
      </c>
      <c r="J6760" s="43">
        <v>0</v>
      </c>
      <c r="K6760" s="43">
        <v>1</v>
      </c>
      <c r="M6760" s="43">
        <v>7.8322832402302044E-3</v>
      </c>
      <c r="N6760" s="43">
        <v>4.3945652150655691E-2</v>
      </c>
      <c r="O6760" s="43">
        <v>0</v>
      </c>
      <c r="P6760" s="43">
        <v>1</v>
      </c>
      <c r="R6760" s="43">
        <v>567.35513357185994</v>
      </c>
      <c r="S6760" s="43">
        <v>127.84989455061353</v>
      </c>
      <c r="T6760" s="43">
        <v>6516.9842451326158</v>
      </c>
      <c r="U6760" s="43">
        <v>7212.1892732550896</v>
      </c>
      <c r="W6760" s="43">
        <v>2274.6069760886935</v>
      </c>
      <c r="X6760" s="43">
        <v>0</v>
      </c>
      <c r="Y6760" s="43">
        <v>0</v>
      </c>
      <c r="Z6760" s="43">
        <v>2274.6069760886935</v>
      </c>
      <c r="AB6760" s="43">
        <v>24.381209131582146</v>
      </c>
      <c r="AC6760" s="43">
        <v>0</v>
      </c>
      <c r="AD6760" s="43">
        <v>0</v>
      </c>
      <c r="AE6760" s="43">
        <v>24.381209131582146</v>
      </c>
      <c r="AG6760" s="43">
        <v>4183002.2290271074</v>
      </c>
      <c r="AH6760" s="43">
        <v>491315.10683515779</v>
      </c>
      <c r="AI6760" s="43">
        <v>0</v>
      </c>
      <c r="AJ6760" s="43">
        <v>102401078.35264501</v>
      </c>
      <c r="AK6760" s="43">
        <v>106584080.58167212</v>
      </c>
    </row>
    <row r="6761" spans="3:37" x14ac:dyDescent="0.2">
      <c r="C6761" s="43">
        <v>6.1532806675768104E-4</v>
      </c>
      <c r="D6761" s="43">
        <v>5.9967471295734986E-2</v>
      </c>
      <c r="E6761" s="43">
        <v>6.6426584970668419</v>
      </c>
      <c r="F6761" s="43">
        <v>1.5817745937228007</v>
      </c>
      <c r="H6761" s="43">
        <v>8.9004041802230247E-5</v>
      </c>
      <c r="I6761" s="43">
        <v>8.2347118943331465E-2</v>
      </c>
      <c r="J6761" s="43">
        <v>0</v>
      </c>
      <c r="K6761" s="43">
        <v>1</v>
      </c>
      <c r="M6761" s="43">
        <v>7.7253557353723756E-3</v>
      </c>
      <c r="N6761" s="43">
        <v>4.2276387157143311E-2</v>
      </c>
      <c r="O6761" s="43">
        <v>0</v>
      </c>
      <c r="P6761" s="43">
        <v>1</v>
      </c>
      <c r="R6761" s="43">
        <v>698.65831733434584</v>
      </c>
      <c r="S6761" s="43">
        <v>138.77157297428062</v>
      </c>
      <c r="T6761" s="43">
        <v>6183.8468613302557</v>
      </c>
      <c r="U6761" s="43">
        <v>7021.2767516388822</v>
      </c>
      <c r="W6761" s="43">
        <v>4640.9486081874147</v>
      </c>
      <c r="X6761" s="43">
        <v>0</v>
      </c>
      <c r="Y6761" s="43">
        <v>0</v>
      </c>
      <c r="Z6761" s="43">
        <v>4640.9486081874147</v>
      </c>
      <c r="AB6761" s="43">
        <v>43.491397482852172</v>
      </c>
      <c r="AC6761" s="43">
        <v>0</v>
      </c>
      <c r="AD6761" s="43">
        <v>0</v>
      </c>
      <c r="AE6761" s="43">
        <v>43.491397482852172</v>
      </c>
      <c r="AG6761" s="43">
        <v>8534704.4904566556</v>
      </c>
      <c r="AH6761" s="43">
        <v>1002444.8993684816</v>
      </c>
      <c r="AI6761" s="43">
        <v>0</v>
      </c>
      <c r="AJ6761" s="43">
        <v>182663869.42797911</v>
      </c>
      <c r="AK6761" s="43">
        <v>191198573.91843575</v>
      </c>
    </row>
    <row r="6762" spans="3:37" x14ac:dyDescent="0.2">
      <c r="C6762" s="43">
        <v>5.75819293126896E-4</v>
      </c>
      <c r="D6762" s="43">
        <v>5.4882804418803222E-2</v>
      </c>
      <c r="E6762" s="43">
        <v>6.1282542725043525</v>
      </c>
      <c r="F6762" s="43">
        <v>3.5026720347665243</v>
      </c>
      <c r="H6762" s="43">
        <v>9.3929988465579761E-5</v>
      </c>
      <c r="I6762" s="43">
        <v>0.10246681574731498</v>
      </c>
      <c r="J6762" s="43">
        <v>0</v>
      </c>
      <c r="K6762" s="43">
        <v>1</v>
      </c>
      <c r="M6762" s="43">
        <v>7.7779521868005753E-3</v>
      </c>
      <c r="N6762" s="43">
        <v>4.3372232835420965E-2</v>
      </c>
      <c r="O6762" s="43">
        <v>0</v>
      </c>
      <c r="P6762" s="43">
        <v>1</v>
      </c>
      <c r="R6762" s="43">
        <v>598.36320513529529</v>
      </c>
      <c r="S6762" s="43">
        <v>182.23419895354715</v>
      </c>
      <c r="T6762" s="43">
        <v>6387.3309992319446</v>
      </c>
      <c r="U6762" s="43">
        <v>7167.9284033207869</v>
      </c>
      <c r="W6762" s="43">
        <v>3666.9218683797717</v>
      </c>
      <c r="X6762" s="43">
        <v>0</v>
      </c>
      <c r="Y6762" s="43">
        <v>0</v>
      </c>
      <c r="Z6762" s="43">
        <v>3666.9218683797717</v>
      </c>
      <c r="AB6762" s="43">
        <v>160.23323403341445</v>
      </c>
      <c r="AC6762" s="43">
        <v>0</v>
      </c>
      <c r="AD6762" s="43">
        <v>0</v>
      </c>
      <c r="AE6762" s="43">
        <v>160.23323403341445</v>
      </c>
      <c r="AG6762" s="43">
        <v>6743469.3159504002</v>
      </c>
      <c r="AH6762" s="43">
        <v>792055.12357003067</v>
      </c>
      <c r="AI6762" s="43">
        <v>0</v>
      </c>
      <c r="AJ6762" s="43">
        <v>672979582.94034064</v>
      </c>
      <c r="AK6762" s="43">
        <v>679723052.25629103</v>
      </c>
    </row>
    <row r="6763" spans="3:37" x14ac:dyDescent="0.2">
      <c r="C6763" s="43">
        <v>6.2895244556171459E-4</v>
      </c>
      <c r="D6763" s="43">
        <v>4.8145505484495241E-2</v>
      </c>
      <c r="E6763" s="43">
        <v>2.985858659809399</v>
      </c>
      <c r="F6763" s="43">
        <v>2.3530348741852132</v>
      </c>
      <c r="H6763" s="43">
        <v>9.2309004534607553E-5</v>
      </c>
      <c r="I6763" s="43">
        <v>6.6128117559598076E-2</v>
      </c>
      <c r="J6763" s="43">
        <v>0</v>
      </c>
      <c r="K6763" s="43">
        <v>1</v>
      </c>
      <c r="M6763" s="43">
        <v>7.8818785382609446E-3</v>
      </c>
      <c r="N6763" s="43">
        <v>4.687648161776814E-2</v>
      </c>
      <c r="O6763" s="43">
        <v>0</v>
      </c>
      <c r="P6763" s="43">
        <v>1</v>
      </c>
      <c r="R6763" s="43">
        <v>573.34487352274584</v>
      </c>
      <c r="S6763" s="43">
        <v>115.57731480336352</v>
      </c>
      <c r="T6763" s="43">
        <v>6995.6346213619272</v>
      </c>
      <c r="U6763" s="43">
        <v>7684.5568096880361</v>
      </c>
      <c r="W6763" s="43">
        <v>1711.9267556652153</v>
      </c>
      <c r="X6763" s="43">
        <v>0</v>
      </c>
      <c r="Y6763" s="43">
        <v>0</v>
      </c>
      <c r="Z6763" s="43">
        <v>1711.9267556652153</v>
      </c>
      <c r="AB6763" s="43">
        <v>83.005850142839648</v>
      </c>
      <c r="AC6763" s="43">
        <v>0</v>
      </c>
      <c r="AD6763" s="43">
        <v>0</v>
      </c>
      <c r="AE6763" s="43">
        <v>83.005850142839648</v>
      </c>
      <c r="AG6763" s="43">
        <v>3148233.3036683309</v>
      </c>
      <c r="AH6763" s="43">
        <v>369776.17922368651</v>
      </c>
      <c r="AI6763" s="43">
        <v>0</v>
      </c>
      <c r="AJ6763" s="43">
        <v>348624570.59992653</v>
      </c>
      <c r="AK6763" s="43">
        <v>351772803.90359485</v>
      </c>
    </row>
    <row r="6764" spans="3:37" x14ac:dyDescent="0.2">
      <c r="C6764" s="43">
        <v>5.9675874926815823E-4</v>
      </c>
      <c r="D6764" s="43">
        <v>5.217724698716332E-2</v>
      </c>
      <c r="E6764" s="43">
        <v>4.0870634939959887</v>
      </c>
      <c r="F6764" s="43">
        <v>1.4012295600292943</v>
      </c>
      <c r="H6764" s="43">
        <v>8.5285441131336084E-5</v>
      </c>
      <c r="I6764" s="43">
        <v>0.11438234049607798</v>
      </c>
      <c r="J6764" s="43">
        <v>0</v>
      </c>
      <c r="K6764" s="43">
        <v>1</v>
      </c>
      <c r="M6764" s="43">
        <v>7.9084770955158978E-3</v>
      </c>
      <c r="N6764" s="43">
        <v>4.5510730350607279E-2</v>
      </c>
      <c r="O6764" s="43">
        <v>0</v>
      </c>
      <c r="P6764" s="43">
        <v>1</v>
      </c>
      <c r="R6764" s="43">
        <v>589.55228730293902</v>
      </c>
      <c r="S6764" s="43">
        <v>184.70397917779965</v>
      </c>
      <c r="T6764" s="43">
        <v>6814.7360454554337</v>
      </c>
      <c r="U6764" s="43">
        <v>7588.992311936172</v>
      </c>
      <c r="W6764" s="43">
        <v>2409.537631237677</v>
      </c>
      <c r="X6764" s="43">
        <v>0</v>
      </c>
      <c r="Y6764" s="43">
        <v>0</v>
      </c>
      <c r="Z6764" s="43">
        <v>2409.537631237677</v>
      </c>
      <c r="AB6764" s="43">
        <v>25.310401118824</v>
      </c>
      <c r="AC6764" s="43">
        <v>0</v>
      </c>
      <c r="AD6764" s="43">
        <v>0</v>
      </c>
      <c r="AE6764" s="43">
        <v>25.310401118824</v>
      </c>
      <c r="AG6764" s="43">
        <v>4431139.7038460877</v>
      </c>
      <c r="AH6764" s="43">
        <v>520460.12834733824</v>
      </c>
      <c r="AI6764" s="43">
        <v>0</v>
      </c>
      <c r="AJ6764" s="43">
        <v>106303684.6990608</v>
      </c>
      <c r="AK6764" s="43">
        <v>110734824.40290688</v>
      </c>
    </row>
    <row r="6765" spans="3:37" x14ac:dyDescent="0.2">
      <c r="C6765" s="43">
        <v>6.2676625391233642E-4</v>
      </c>
      <c r="D6765" s="43">
        <v>5.0404039698506299E-2</v>
      </c>
      <c r="E6765" s="43">
        <v>0.97203660179418749</v>
      </c>
      <c r="F6765" s="43">
        <v>1.4153411434352092</v>
      </c>
      <c r="H6765" s="43">
        <v>9.035181663241687E-5</v>
      </c>
      <c r="I6765" s="43">
        <v>9.1752531767900825E-2</v>
      </c>
      <c r="J6765" s="43">
        <v>0</v>
      </c>
      <c r="K6765" s="43">
        <v>1</v>
      </c>
      <c r="M6765" s="43">
        <v>7.865273016992913E-3</v>
      </c>
      <c r="N6765" s="43">
        <v>4.570587634259371E-2</v>
      </c>
      <c r="O6765" s="43">
        <v>0</v>
      </c>
      <c r="P6765" s="43">
        <v>1</v>
      </c>
      <c r="R6765" s="43">
        <v>598.15442935825206</v>
      </c>
      <c r="S6765" s="43">
        <v>156.96301006810788</v>
      </c>
      <c r="T6765" s="43">
        <v>6806.5684354625064</v>
      </c>
      <c r="U6765" s="43">
        <v>7561.6858748888662</v>
      </c>
      <c r="W6765" s="43">
        <v>581.42799886153671</v>
      </c>
      <c r="X6765" s="43">
        <v>0</v>
      </c>
      <c r="Y6765" s="43">
        <v>0</v>
      </c>
      <c r="Z6765" s="43">
        <v>581.42799886153671</v>
      </c>
      <c r="AB6765" s="43">
        <v>26.582881476532599</v>
      </c>
      <c r="AC6765" s="43">
        <v>0</v>
      </c>
      <c r="AD6765" s="43">
        <v>0</v>
      </c>
      <c r="AE6765" s="43">
        <v>26.582881476532599</v>
      </c>
      <c r="AG6765" s="43">
        <v>1069246.0899063661</v>
      </c>
      <c r="AH6765" s="43">
        <v>125588.44775409193</v>
      </c>
      <c r="AI6765" s="43">
        <v>0</v>
      </c>
      <c r="AJ6765" s="43">
        <v>111648102.20143692</v>
      </c>
      <c r="AK6765" s="43">
        <v>112717348.29134329</v>
      </c>
    </row>
    <row r="6766" spans="3:37" x14ac:dyDescent="0.2">
      <c r="C6766" s="43">
        <v>6.0303582353120149E-4</v>
      </c>
      <c r="D6766" s="43">
        <v>5.119501543244355E-2</v>
      </c>
      <c r="E6766" s="43">
        <v>5.8828104878039866</v>
      </c>
      <c r="F6766" s="43">
        <v>1.4201657316101222</v>
      </c>
      <c r="H6766" s="43">
        <v>9.2301607946154718E-5</v>
      </c>
      <c r="I6766" s="43">
        <v>0.10790171168417328</v>
      </c>
      <c r="J6766" s="43">
        <v>0</v>
      </c>
      <c r="K6766" s="43">
        <v>1</v>
      </c>
      <c r="M6766" s="43">
        <v>7.9343710470831663E-3</v>
      </c>
      <c r="N6766" s="43">
        <v>4.9647853900478434E-2</v>
      </c>
      <c r="O6766" s="43">
        <v>0</v>
      </c>
      <c r="P6766" s="43">
        <v>1</v>
      </c>
      <c r="R6766" s="43">
        <v>584.53855728065537</v>
      </c>
      <c r="S6766" s="43">
        <v>188.57320118499305</v>
      </c>
      <c r="T6766" s="43">
        <v>7458.5663795781584</v>
      </c>
      <c r="U6766" s="43">
        <v>8231.678138043806</v>
      </c>
      <c r="W6766" s="43">
        <v>3438.7295552964506</v>
      </c>
      <c r="X6766" s="43">
        <v>0</v>
      </c>
      <c r="Y6766" s="43">
        <v>0</v>
      </c>
      <c r="Z6766" s="43">
        <v>3438.7295552964506</v>
      </c>
      <c r="AB6766" s="43">
        <v>26.27952855143425</v>
      </c>
      <c r="AC6766" s="43">
        <v>0</v>
      </c>
      <c r="AD6766" s="43">
        <v>0</v>
      </c>
      <c r="AE6766" s="43">
        <v>26.27952855143425</v>
      </c>
      <c r="AG6766" s="43">
        <v>6323823.652190173</v>
      </c>
      <c r="AH6766" s="43">
        <v>742765.58394403337</v>
      </c>
      <c r="AI6766" s="43">
        <v>0</v>
      </c>
      <c r="AJ6766" s="43">
        <v>110374019.91602385</v>
      </c>
      <c r="AK6766" s="43">
        <v>116697843.56821403</v>
      </c>
    </row>
    <row r="6767" spans="3:37" x14ac:dyDescent="0.2">
      <c r="C6767" s="43">
        <v>5.8429052963991754E-4</v>
      </c>
      <c r="D6767" s="43">
        <v>5.1830378964461452E-2</v>
      </c>
      <c r="E6767" s="43">
        <v>1.7955384757565167</v>
      </c>
      <c r="F6767" s="43">
        <v>1.5234448989194509</v>
      </c>
      <c r="H6767" s="43">
        <v>9.1974385992288354E-5</v>
      </c>
      <c r="I6767" s="43">
        <v>9.9571783305631226E-2</v>
      </c>
      <c r="J6767" s="43">
        <v>0</v>
      </c>
      <c r="K6767" s="43">
        <v>1</v>
      </c>
      <c r="M6767" s="43">
        <v>7.860678466736104E-3</v>
      </c>
      <c r="N6767" s="43">
        <v>5.2089135566265043E-2</v>
      </c>
      <c r="O6767" s="43">
        <v>0</v>
      </c>
      <c r="P6767" s="43">
        <v>1</v>
      </c>
      <c r="R6767" s="43">
        <v>573.39724798301916</v>
      </c>
      <c r="S6767" s="43">
        <v>173.39858746246804</v>
      </c>
      <c r="T6767" s="43">
        <v>7752.638887180532</v>
      </c>
      <c r="U6767" s="43">
        <v>8499.4347226260197</v>
      </c>
      <c r="W6767" s="43">
        <v>1029.5568206464116</v>
      </c>
      <c r="X6767" s="43">
        <v>0</v>
      </c>
      <c r="Y6767" s="43">
        <v>0</v>
      </c>
      <c r="Z6767" s="43">
        <v>1029.5568206464116</v>
      </c>
      <c r="AB6767" s="43">
        <v>32.11517950269441</v>
      </c>
      <c r="AC6767" s="43">
        <v>0</v>
      </c>
      <c r="AD6767" s="43">
        <v>0</v>
      </c>
      <c r="AE6767" s="43">
        <v>32.11517950269441</v>
      </c>
      <c r="AG6767" s="43">
        <v>1893354.9931687508</v>
      </c>
      <c r="AH6767" s="43">
        <v>222384.2732596249</v>
      </c>
      <c r="AI6767" s="43">
        <v>0</v>
      </c>
      <c r="AJ6767" s="43">
        <v>134883753.91131651</v>
      </c>
      <c r="AK6767" s="43">
        <v>136777108.90448526</v>
      </c>
    </row>
    <row r="6768" spans="3:37" x14ac:dyDescent="0.2">
      <c r="C6768" s="43">
        <v>6.1476955406025713E-4</v>
      </c>
      <c r="D6768" s="43">
        <v>5.7563616022376585E-2</v>
      </c>
      <c r="E6768" s="43">
        <v>8.9174259091528274</v>
      </c>
      <c r="F6768" s="43">
        <v>2.8865295841452738</v>
      </c>
      <c r="H6768" s="43">
        <v>8.6473893556462868E-5</v>
      </c>
      <c r="I6768" s="43">
        <v>7.7382988437104477E-2</v>
      </c>
      <c r="J6768" s="43">
        <v>0</v>
      </c>
      <c r="K6768" s="43">
        <v>1</v>
      </c>
      <c r="M6768" s="43">
        <v>7.8525778990639061E-3</v>
      </c>
      <c r="N6768" s="43">
        <v>4.6318776161234476E-2</v>
      </c>
      <c r="O6768" s="43">
        <v>0</v>
      </c>
      <c r="P6768" s="43">
        <v>1</v>
      </c>
      <c r="R6768" s="43">
        <v>670.04318082683085</v>
      </c>
      <c r="S6768" s="43">
        <v>126.69891165048961</v>
      </c>
      <c r="T6768" s="43">
        <v>6886.7085232448653</v>
      </c>
      <c r="U6768" s="43">
        <v>7683.4506157221858</v>
      </c>
      <c r="W6768" s="43">
        <v>5975.0604209563544</v>
      </c>
      <c r="X6768" s="43">
        <v>0</v>
      </c>
      <c r="Y6768" s="43">
        <v>0</v>
      </c>
      <c r="Z6768" s="43">
        <v>5975.0604209563544</v>
      </c>
      <c r="AB6768" s="43">
        <v>135.25402231145409</v>
      </c>
      <c r="AC6768" s="43">
        <v>0</v>
      </c>
      <c r="AD6768" s="43">
        <v>0</v>
      </c>
      <c r="AE6768" s="43">
        <v>135.25402231145409</v>
      </c>
      <c r="AG6768" s="43">
        <v>10988136.114138735</v>
      </c>
      <c r="AH6768" s="43">
        <v>1290613.0509265726</v>
      </c>
      <c r="AI6768" s="43">
        <v>0</v>
      </c>
      <c r="AJ6768" s="43">
        <v>568066893.70810723</v>
      </c>
      <c r="AK6768" s="43">
        <v>579055029.82224596</v>
      </c>
    </row>
    <row r="6769" spans="3:37" x14ac:dyDescent="0.2">
      <c r="C6769" s="43">
        <v>6.1469768356947618E-4</v>
      </c>
      <c r="D6769" s="43">
        <v>5.9237107181518756E-2</v>
      </c>
      <c r="E6769" s="43">
        <v>3.4625214535111453</v>
      </c>
      <c r="F6769" s="43">
        <v>1.3251621322286191</v>
      </c>
      <c r="H6769" s="43">
        <v>9.6517396280249024E-5</v>
      </c>
      <c r="I6769" s="43">
        <v>0.11446384986585589</v>
      </c>
      <c r="J6769" s="43">
        <v>0</v>
      </c>
      <c r="K6769" s="43">
        <v>1</v>
      </c>
      <c r="M6769" s="43">
        <v>7.8706411661173536E-3</v>
      </c>
      <c r="N6769" s="43">
        <v>4.5930324634153918E-2</v>
      </c>
      <c r="O6769" s="43">
        <v>0</v>
      </c>
      <c r="P6769" s="43">
        <v>1</v>
      </c>
      <c r="R6769" s="43">
        <v>689.44208652154566</v>
      </c>
      <c r="S6769" s="43">
        <v>209.17815070606957</v>
      </c>
      <c r="T6769" s="43">
        <v>6844.6619000820565</v>
      </c>
      <c r="U6769" s="43">
        <v>7743.2821373096722</v>
      </c>
      <c r="W6769" s="43">
        <v>2387.2080155343392</v>
      </c>
      <c r="X6769" s="43">
        <v>0</v>
      </c>
      <c r="Y6769" s="43">
        <v>0</v>
      </c>
      <c r="Z6769" s="43">
        <v>2387.2080155343392</v>
      </c>
      <c r="AB6769" s="43">
        <v>23.987309102459854</v>
      </c>
      <c r="AC6769" s="43">
        <v>0</v>
      </c>
      <c r="AD6769" s="43">
        <v>0</v>
      </c>
      <c r="AE6769" s="43">
        <v>23.987309102459854</v>
      </c>
      <c r="AG6769" s="43">
        <v>4390075.5405676495</v>
      </c>
      <c r="AH6769" s="43">
        <v>515636.93135541724</v>
      </c>
      <c r="AI6769" s="43">
        <v>0</v>
      </c>
      <c r="AJ6769" s="43">
        <v>100746698.23033139</v>
      </c>
      <c r="AK6769" s="43">
        <v>105136773.77089904</v>
      </c>
    </row>
    <row r="6770" spans="3:37" x14ac:dyDescent="0.2">
      <c r="C6770" s="43">
        <v>6.2466447048203921E-4</v>
      </c>
      <c r="D6770" s="43">
        <v>5.2773215655766648E-2</v>
      </c>
      <c r="E6770" s="43">
        <v>2.3506519690042209</v>
      </c>
      <c r="F6770" s="43">
        <v>3.2048797846866992</v>
      </c>
      <c r="H6770" s="43">
        <v>9.0905620402370602E-5</v>
      </c>
      <c r="I6770" s="43">
        <v>0.10163697582923792</v>
      </c>
      <c r="J6770" s="43">
        <v>0</v>
      </c>
      <c r="K6770" s="43">
        <v>1</v>
      </c>
      <c r="M6770" s="43">
        <v>7.82342599813814E-3</v>
      </c>
      <c r="N6770" s="43">
        <v>4.5671031296758612E-2</v>
      </c>
      <c r="O6770" s="43">
        <v>0</v>
      </c>
      <c r="P6770" s="43">
        <v>1</v>
      </c>
      <c r="R6770" s="43">
        <v>624.16977696596064</v>
      </c>
      <c r="S6770" s="43">
        <v>174.93827595329864</v>
      </c>
      <c r="T6770" s="43">
        <v>6765.1926789498139</v>
      </c>
      <c r="U6770" s="43">
        <v>7564.3007318690734</v>
      </c>
      <c r="W6770" s="43">
        <v>1467.2059152179609</v>
      </c>
      <c r="X6770" s="43">
        <v>0</v>
      </c>
      <c r="Y6770" s="43">
        <v>0</v>
      </c>
      <c r="Z6770" s="43">
        <v>1467.2059152179609</v>
      </c>
      <c r="AB6770" s="43">
        <v>147.25546760857782</v>
      </c>
      <c r="AC6770" s="43">
        <v>0</v>
      </c>
      <c r="AD6770" s="43">
        <v>0</v>
      </c>
      <c r="AE6770" s="43">
        <v>147.25546760857782</v>
      </c>
      <c r="AG6770" s="43">
        <v>2698191.6780858301</v>
      </c>
      <c r="AH6770" s="43">
        <v>316916.47768707958</v>
      </c>
      <c r="AI6770" s="43">
        <v>0</v>
      </c>
      <c r="AJ6770" s="43">
        <v>618472963.95602679</v>
      </c>
      <c r="AK6770" s="43">
        <v>621171155.6341126</v>
      </c>
    </row>
    <row r="6771" spans="3:37" x14ac:dyDescent="0.2">
      <c r="C6771" s="43">
        <v>6.1324645894134111E-4</v>
      </c>
      <c r="D6771" s="43">
        <v>5.7975892321130096E-2</v>
      </c>
      <c r="E6771" s="43">
        <v>2.2890980878274374</v>
      </c>
      <c r="F6771" s="43">
        <v>2.4215323678134335</v>
      </c>
      <c r="H6771" s="43">
        <v>8.9326875874156276E-5</v>
      </c>
      <c r="I6771" s="43">
        <v>0.11271144428309665</v>
      </c>
      <c r="J6771" s="43">
        <v>0</v>
      </c>
      <c r="K6771" s="43">
        <v>1</v>
      </c>
      <c r="M6771" s="43">
        <v>7.8889093539238342E-3</v>
      </c>
      <c r="N6771" s="43">
        <v>4.6247388421470137E-2</v>
      </c>
      <c r="O6771" s="43">
        <v>0</v>
      </c>
      <c r="P6771" s="43">
        <v>1</v>
      </c>
      <c r="R6771" s="43">
        <v>673.17017102383966</v>
      </c>
      <c r="S6771" s="43">
        <v>190.63056402964523</v>
      </c>
      <c r="T6771" s="43">
        <v>6907.9081111035703</v>
      </c>
      <c r="U6771" s="43">
        <v>7771.7088461570547</v>
      </c>
      <c r="W6771" s="43">
        <v>1540.9525512731404</v>
      </c>
      <c r="X6771" s="43">
        <v>0</v>
      </c>
      <c r="Y6771" s="43">
        <v>0</v>
      </c>
      <c r="Z6771" s="43">
        <v>1540.9525512731404</v>
      </c>
      <c r="AB6771" s="43">
        <v>102.39185102578752</v>
      </c>
      <c r="AC6771" s="43">
        <v>0</v>
      </c>
      <c r="AD6771" s="43">
        <v>0</v>
      </c>
      <c r="AE6771" s="43">
        <v>102.39185102578752</v>
      </c>
      <c r="AG6771" s="43">
        <v>2833811.7417913051</v>
      </c>
      <c r="AH6771" s="43">
        <v>332845.75107499835</v>
      </c>
      <c r="AI6771" s="43">
        <v>0</v>
      </c>
      <c r="AJ6771" s="43">
        <v>430045774.30830759</v>
      </c>
      <c r="AK6771" s="43">
        <v>432879586.0500989</v>
      </c>
    </row>
    <row r="6772" spans="3:37" x14ac:dyDescent="0.2">
      <c r="C6772" s="43">
        <v>6.2013988738718329E-4</v>
      </c>
      <c r="D6772" s="43">
        <v>5.0351343989435832E-2</v>
      </c>
      <c r="E6772" s="43">
        <v>3.3641470272659943</v>
      </c>
      <c r="F6772" s="43">
        <v>2.6047346395281394</v>
      </c>
      <c r="H6772" s="43">
        <v>9.6560365302367224E-5</v>
      </c>
      <c r="I6772" s="43">
        <v>8.0457835217364188E-2</v>
      </c>
      <c r="J6772" s="43">
        <v>0</v>
      </c>
      <c r="K6772" s="43">
        <v>1</v>
      </c>
      <c r="M6772" s="43">
        <v>7.862684812844134E-3</v>
      </c>
      <c r="N6772" s="43">
        <v>4.8053337289330811E-2</v>
      </c>
      <c r="O6772" s="43">
        <v>0</v>
      </c>
      <c r="P6772" s="43">
        <v>1</v>
      </c>
      <c r="R6772" s="43">
        <v>591.2118171684067</v>
      </c>
      <c r="S6772" s="43">
        <v>147.09896473513896</v>
      </c>
      <c r="T6772" s="43">
        <v>7153.7999967241176</v>
      </c>
      <c r="U6772" s="43">
        <v>7892.1107786276634</v>
      </c>
      <c r="W6772" s="43">
        <v>1988.923477211622</v>
      </c>
      <c r="X6772" s="43">
        <v>0</v>
      </c>
      <c r="Y6772" s="43">
        <v>0</v>
      </c>
      <c r="Z6772" s="43">
        <v>1988.923477211622</v>
      </c>
      <c r="AB6772" s="43">
        <v>101.51497480701157</v>
      </c>
      <c r="AC6772" s="43">
        <v>0</v>
      </c>
      <c r="AD6772" s="43">
        <v>0</v>
      </c>
      <c r="AE6772" s="43">
        <v>101.51497480701157</v>
      </c>
      <c r="AG6772" s="43">
        <v>3657630.2745921728</v>
      </c>
      <c r="AH6772" s="43">
        <v>429607.47107771033</v>
      </c>
      <c r="AI6772" s="43">
        <v>0</v>
      </c>
      <c r="AJ6772" s="43">
        <v>426362894.1894486</v>
      </c>
      <c r="AK6772" s="43">
        <v>430020524.46404076</v>
      </c>
    </row>
    <row r="6773" spans="3:37" x14ac:dyDescent="0.2">
      <c r="C6773" s="43">
        <v>6.1779764796243697E-4</v>
      </c>
      <c r="D6773" s="43">
        <v>4.3466837236383289E-2</v>
      </c>
      <c r="E6773" s="43">
        <v>5.3307223819568135</v>
      </c>
      <c r="F6773" s="43">
        <v>3.6126425889410401</v>
      </c>
      <c r="H6773" s="43">
        <v>8.6287048873504591E-5</v>
      </c>
      <c r="I6773" s="43">
        <v>0.10493449074014582</v>
      </c>
      <c r="J6773" s="43">
        <v>0</v>
      </c>
      <c r="K6773" s="43">
        <v>1</v>
      </c>
      <c r="M6773" s="43">
        <v>7.9162081809744933E-3</v>
      </c>
      <c r="N6773" s="43">
        <v>4.5461066890426421E-2</v>
      </c>
      <c r="O6773" s="43">
        <v>0</v>
      </c>
      <c r="P6773" s="43">
        <v>1</v>
      </c>
      <c r="R6773" s="43">
        <v>508.44814152367547</v>
      </c>
      <c r="S6773" s="43">
        <v>171.43766691216751</v>
      </c>
      <c r="T6773" s="43">
        <v>6813.954091246791</v>
      </c>
      <c r="U6773" s="43">
        <v>7493.8398996826345</v>
      </c>
      <c r="W6773" s="43">
        <v>2710.3958880846021</v>
      </c>
      <c r="X6773" s="43">
        <v>0</v>
      </c>
      <c r="Y6773" s="43">
        <v>0</v>
      </c>
      <c r="Z6773" s="43">
        <v>2710.3958880846021</v>
      </c>
      <c r="AB6773" s="43">
        <v>142.13807976295632</v>
      </c>
      <c r="AC6773" s="43">
        <v>0</v>
      </c>
      <c r="AD6773" s="43">
        <v>0</v>
      </c>
      <c r="AE6773" s="43">
        <v>142.13807976295632</v>
      </c>
      <c r="AG6773" s="43">
        <v>4984418.038187583</v>
      </c>
      <c r="AH6773" s="43">
        <v>585445.5118262741</v>
      </c>
      <c r="AI6773" s="43">
        <v>0</v>
      </c>
      <c r="AJ6773" s="43">
        <v>596979935.00441658</v>
      </c>
      <c r="AK6773" s="43">
        <v>601964353.04260421</v>
      </c>
    </row>
    <row r="6774" spans="3:37" x14ac:dyDescent="0.2">
      <c r="C6774" s="43">
        <v>6.1536296749831187E-4</v>
      </c>
      <c r="D6774" s="43">
        <v>5.7349678192204268E-2</v>
      </c>
      <c r="E6774" s="43">
        <v>1.9460243499661203</v>
      </c>
      <c r="F6774" s="43">
        <v>1.0899201692260585</v>
      </c>
      <c r="H6774" s="43">
        <v>7.8165502941853794E-5</v>
      </c>
      <c r="I6774" s="43">
        <v>9.3660143804803794E-2</v>
      </c>
      <c r="J6774" s="43">
        <v>0</v>
      </c>
      <c r="K6774" s="43">
        <v>1</v>
      </c>
      <c r="M6774" s="43">
        <v>7.7302643052821751E-3</v>
      </c>
      <c r="N6774" s="43">
        <v>4.3401050254891882E-2</v>
      </c>
      <c r="O6774" s="43">
        <v>0</v>
      </c>
      <c r="P6774" s="43">
        <v>1</v>
      </c>
      <c r="R6774" s="43">
        <v>668.19729769274261</v>
      </c>
      <c r="S6774" s="43">
        <v>138.61566718782478</v>
      </c>
      <c r="T6774" s="43">
        <v>6352.3870974324109</v>
      </c>
      <c r="U6774" s="43">
        <v>7159.2000623129779</v>
      </c>
      <c r="W6774" s="43">
        <v>1300.3282118916377</v>
      </c>
      <c r="X6774" s="43">
        <v>0</v>
      </c>
      <c r="Y6774" s="43">
        <v>0</v>
      </c>
      <c r="Z6774" s="43">
        <v>1300.3282118916377</v>
      </c>
      <c r="AB6774" s="43">
        <v>6.429032307087124</v>
      </c>
      <c r="AC6774" s="43">
        <v>0</v>
      </c>
      <c r="AD6774" s="43">
        <v>0</v>
      </c>
      <c r="AE6774" s="43">
        <v>6.429032307087124</v>
      </c>
      <c r="AG6774" s="43">
        <v>2391303.5816687215</v>
      </c>
      <c r="AH6774" s="43">
        <v>280870.89376859373</v>
      </c>
      <c r="AI6774" s="43">
        <v>0</v>
      </c>
      <c r="AJ6774" s="43">
        <v>27001935.689765923</v>
      </c>
      <c r="AK6774" s="43">
        <v>29393239.271434642</v>
      </c>
    </row>
    <row r="6775" spans="3:37" x14ac:dyDescent="0.2">
      <c r="C6775" s="43">
        <v>5.935550889601273E-4</v>
      </c>
      <c r="D6775" s="43">
        <v>5.3692606833397327E-2</v>
      </c>
      <c r="E6775" s="43">
        <v>1.9433121696166216</v>
      </c>
      <c r="F6775" s="43">
        <v>4.1390661356274689</v>
      </c>
      <c r="H6775" s="43">
        <v>9.6075477737489479E-5</v>
      </c>
      <c r="I6775" s="43">
        <v>0.10662772174474533</v>
      </c>
      <c r="J6775" s="43">
        <v>0</v>
      </c>
      <c r="K6775" s="43">
        <v>1</v>
      </c>
      <c r="M6775" s="43">
        <v>7.8624873118775529E-3</v>
      </c>
      <c r="N6775" s="43">
        <v>4.6759176387484835E-2</v>
      </c>
      <c r="O6775" s="43">
        <v>0</v>
      </c>
      <c r="P6775" s="43">
        <v>1</v>
      </c>
      <c r="R6775" s="43">
        <v>603.4174921627847</v>
      </c>
      <c r="S6775" s="43">
        <v>193.96575241280223</v>
      </c>
      <c r="T6775" s="43">
        <v>6960.9607236984466</v>
      </c>
      <c r="U6775" s="43">
        <v>7758.3439682740336</v>
      </c>
      <c r="W6775" s="43">
        <v>1172.6285558794818</v>
      </c>
      <c r="X6775" s="43">
        <v>0</v>
      </c>
      <c r="Y6775" s="43">
        <v>0</v>
      </c>
      <c r="Z6775" s="43">
        <v>1172.6285558794818</v>
      </c>
      <c r="AB6775" s="43">
        <v>202.67591343639927</v>
      </c>
      <c r="AC6775" s="43">
        <v>0</v>
      </c>
      <c r="AD6775" s="43">
        <v>0</v>
      </c>
      <c r="AE6775" s="43">
        <v>202.67591343639927</v>
      </c>
      <c r="AG6775" s="43">
        <v>2156463.9142623669</v>
      </c>
      <c r="AH6775" s="43">
        <v>253287.76806996806</v>
      </c>
      <c r="AI6775" s="43">
        <v>0</v>
      </c>
      <c r="AJ6775" s="43">
        <v>851238836.43287694</v>
      </c>
      <c r="AK6775" s="43">
        <v>853395300.34713936</v>
      </c>
    </row>
    <row r="6776" spans="3:37" x14ac:dyDescent="0.2">
      <c r="C6776" s="43">
        <v>6.1192497950046665E-4</v>
      </c>
      <c r="D6776" s="43">
        <v>5.7198227770365873E-2</v>
      </c>
      <c r="E6776" s="43">
        <v>3.5853600202608154</v>
      </c>
      <c r="F6776" s="43">
        <v>3.4057113940295927</v>
      </c>
      <c r="H6776" s="43">
        <v>8.4488348154354082E-5</v>
      </c>
      <c r="I6776" s="43">
        <v>0.10832585811696871</v>
      </c>
      <c r="J6776" s="43">
        <v>0</v>
      </c>
      <c r="K6776" s="43">
        <v>1</v>
      </c>
      <c r="M6776" s="43">
        <v>7.8169849952266102E-3</v>
      </c>
      <c r="N6776" s="43">
        <v>4.834327871599442E-2</v>
      </c>
      <c r="O6776" s="43">
        <v>0</v>
      </c>
      <c r="P6776" s="43">
        <v>1</v>
      </c>
      <c r="R6776" s="43">
        <v>662.70939515355326</v>
      </c>
      <c r="S6776" s="43">
        <v>173.28913347363613</v>
      </c>
      <c r="T6776" s="43">
        <v>7155.1336893501039</v>
      </c>
      <c r="U6776" s="43">
        <v>7991.1322179772933</v>
      </c>
      <c r="W6776" s="43">
        <v>2376.0517704347762</v>
      </c>
      <c r="X6776" s="43">
        <v>0</v>
      </c>
      <c r="Y6776" s="43">
        <v>0</v>
      </c>
      <c r="Z6776" s="43">
        <v>2376.0517704347762</v>
      </c>
      <c r="AB6776" s="43">
        <v>170.58876708509584</v>
      </c>
      <c r="AC6776" s="43">
        <v>0</v>
      </c>
      <c r="AD6776" s="43">
        <v>0</v>
      </c>
      <c r="AE6776" s="43">
        <v>170.58876708509584</v>
      </c>
      <c r="AG6776" s="43">
        <v>4369559.2058295533</v>
      </c>
      <c r="AH6776" s="43">
        <v>513227.18241391168</v>
      </c>
      <c r="AI6776" s="43">
        <v>0</v>
      </c>
      <c r="AJ6776" s="43">
        <v>716472821.75740254</v>
      </c>
      <c r="AK6776" s="43">
        <v>720842380.96323204</v>
      </c>
    </row>
    <row r="6777" spans="3:37" x14ac:dyDescent="0.2">
      <c r="C6777" s="43">
        <v>5.8756372992177486E-4</v>
      </c>
      <c r="D6777" s="43">
        <v>5.5197001171776505E-2</v>
      </c>
      <c r="E6777" s="43">
        <v>4.1972015576750445</v>
      </c>
      <c r="F6777" s="43">
        <v>2.9641675970131591</v>
      </c>
      <c r="H6777" s="43">
        <v>9.4926029496678055E-5</v>
      </c>
      <c r="I6777" s="43">
        <v>0.12845287838468811</v>
      </c>
      <c r="J6777" s="43">
        <v>0</v>
      </c>
      <c r="K6777" s="43">
        <v>1</v>
      </c>
      <c r="M6777" s="43">
        <v>7.8837996928823317E-3</v>
      </c>
      <c r="N6777" s="43">
        <v>4.5741762255211094E-2</v>
      </c>
      <c r="O6777" s="43">
        <v>0</v>
      </c>
      <c r="P6777" s="43">
        <v>1</v>
      </c>
      <c r="R6777" s="43">
        <v>614.06286600205294</v>
      </c>
      <c r="S6777" s="43">
        <v>230.87214029340041</v>
      </c>
      <c r="T6777" s="43">
        <v>6827.958086350578</v>
      </c>
      <c r="U6777" s="43">
        <v>7672.8930926460316</v>
      </c>
      <c r="W6777" s="43">
        <v>2577.3456176942186</v>
      </c>
      <c r="X6777" s="43">
        <v>0</v>
      </c>
      <c r="Y6777" s="43">
        <v>0</v>
      </c>
      <c r="Z6777" s="43">
        <v>2577.3456176942186</v>
      </c>
      <c r="AB6777" s="43">
        <v>129.05509508053845</v>
      </c>
      <c r="AC6777" s="43">
        <v>0</v>
      </c>
      <c r="AD6777" s="43">
        <v>0</v>
      </c>
      <c r="AE6777" s="43">
        <v>129.05509508053845</v>
      </c>
      <c r="AG6777" s="43">
        <v>4739738.590939668</v>
      </c>
      <c r="AH6777" s="43">
        <v>556706.65342195123</v>
      </c>
      <c r="AI6777" s="43">
        <v>0</v>
      </c>
      <c r="AJ6777" s="43">
        <v>542031399.33826149</v>
      </c>
      <c r="AK6777" s="43">
        <v>546771137.92920113</v>
      </c>
    </row>
    <row r="6778" spans="3:37" x14ac:dyDescent="0.2">
      <c r="C6778" s="43">
        <v>5.8921280940474731E-4</v>
      </c>
      <c r="D6778" s="43">
        <v>5.5110108817656211E-2</v>
      </c>
      <c r="E6778" s="43">
        <v>4.4601281936308528</v>
      </c>
      <c r="F6778" s="43">
        <v>1.0407418790634906</v>
      </c>
      <c r="H6778" s="43">
        <v>8.5932757313376875E-5</v>
      </c>
      <c r="I6778" s="43">
        <v>8.8949312810745571E-2</v>
      </c>
      <c r="J6778" s="43">
        <v>0</v>
      </c>
      <c r="K6778" s="43">
        <v>1</v>
      </c>
      <c r="M6778" s="43">
        <v>7.8462489338846034E-3</v>
      </c>
      <c r="N6778" s="43">
        <v>4.8184991283488854E-2</v>
      </c>
      <c r="O6778" s="43">
        <v>0</v>
      </c>
      <c r="P6778" s="43">
        <v>1</v>
      </c>
      <c r="R6778" s="43">
        <v>614.81693440315701</v>
      </c>
      <c r="S6778" s="43">
        <v>144.72505296726823</v>
      </c>
      <c r="T6778" s="43">
        <v>7158.4045784507907</v>
      </c>
      <c r="U6778" s="43">
        <v>7917.9465658212157</v>
      </c>
      <c r="W6778" s="43">
        <v>2742.1623430532113</v>
      </c>
      <c r="X6778" s="43">
        <v>0</v>
      </c>
      <c r="Y6778" s="43">
        <v>0</v>
      </c>
      <c r="Z6778" s="43">
        <v>2742.1623430532113</v>
      </c>
      <c r="AB6778" s="43">
        <v>2.6802212990774246</v>
      </c>
      <c r="AC6778" s="43">
        <v>0</v>
      </c>
      <c r="AD6778" s="43">
        <v>0</v>
      </c>
      <c r="AE6778" s="43">
        <v>2.6802212990774246</v>
      </c>
      <c r="AG6778" s="43">
        <v>5042836.548874856</v>
      </c>
      <c r="AH6778" s="43">
        <v>592307.06609949365</v>
      </c>
      <c r="AI6778" s="43">
        <v>0</v>
      </c>
      <c r="AJ6778" s="43">
        <v>11256929.456125183</v>
      </c>
      <c r="AK6778" s="43">
        <v>16299766.00500004</v>
      </c>
    </row>
    <row r="6779" spans="3:37" x14ac:dyDescent="0.2">
      <c r="C6779" s="43">
        <v>5.9736080702221014E-4</v>
      </c>
      <c r="D6779" s="43">
        <v>5.8514980388395754E-2</v>
      </c>
      <c r="E6779" s="43">
        <v>8.4872915182784006</v>
      </c>
      <c r="F6779" s="43">
        <v>2.9621401200048973</v>
      </c>
      <c r="H6779" s="43">
        <v>9.0229142163611442E-5</v>
      </c>
      <c r="I6779" s="43">
        <v>8.7164358150010113E-2</v>
      </c>
      <c r="J6779" s="43">
        <v>0</v>
      </c>
      <c r="K6779" s="43">
        <v>1</v>
      </c>
      <c r="M6779" s="43">
        <v>7.8470885364372508E-3</v>
      </c>
      <c r="N6779" s="43">
        <v>4.6262623462285601E-2</v>
      </c>
      <c r="O6779" s="43">
        <v>0</v>
      </c>
      <c r="P6779" s="43">
        <v>1</v>
      </c>
      <c r="R6779" s="43">
        <v>661.82956155640852</v>
      </c>
      <c r="S6779" s="43">
        <v>148.91146549186118</v>
      </c>
      <c r="T6779" s="43">
        <v>6873.5513669442689</v>
      </c>
      <c r="U6779" s="43">
        <v>7684.2923939925386</v>
      </c>
      <c r="W6779" s="43">
        <v>5617.1404243436191</v>
      </c>
      <c r="X6779" s="43">
        <v>0</v>
      </c>
      <c r="Y6779" s="43">
        <v>0</v>
      </c>
      <c r="Z6779" s="43">
        <v>5617.1404243436191</v>
      </c>
      <c r="AB6779" s="43">
        <v>138.95044988085357</v>
      </c>
      <c r="AC6779" s="43">
        <v>0</v>
      </c>
      <c r="AD6779" s="43">
        <v>0</v>
      </c>
      <c r="AE6779" s="43">
        <v>138.95044988085357</v>
      </c>
      <c r="AG6779" s="43">
        <v>10329921.240367915</v>
      </c>
      <c r="AH6779" s="43">
        <v>1213302.3316582218</v>
      </c>
      <c r="AI6779" s="43">
        <v>0</v>
      </c>
      <c r="AJ6779" s="43">
        <v>583591889.49958503</v>
      </c>
      <c r="AK6779" s="43">
        <v>593921810.73995292</v>
      </c>
    </row>
    <row r="6780" spans="3:37" x14ac:dyDescent="0.2">
      <c r="C6780" s="43">
        <v>6.0633731242062732E-4</v>
      </c>
      <c r="D6780" s="43">
        <v>5.5500682437041648E-2</v>
      </c>
      <c r="E6780" s="43">
        <v>4.8066137241687477</v>
      </c>
      <c r="F6780" s="43">
        <v>1.6590576708896783</v>
      </c>
      <c r="H6780" s="43">
        <v>9.4210999783683747E-5</v>
      </c>
      <c r="I6780" s="43">
        <v>7.3939832302664196E-2</v>
      </c>
      <c r="J6780" s="43">
        <v>0</v>
      </c>
      <c r="K6780" s="43">
        <v>1</v>
      </c>
      <c r="M6780" s="43">
        <v>7.8763811912271331E-3</v>
      </c>
      <c r="N6780" s="43">
        <v>4.6189187734979376E-2</v>
      </c>
      <c r="O6780" s="43">
        <v>0</v>
      </c>
      <c r="P6780" s="43">
        <v>1</v>
      </c>
      <c r="R6780" s="43">
        <v>637.16951701600283</v>
      </c>
      <c r="S6780" s="43">
        <v>131.89321257171153</v>
      </c>
      <c r="T6780" s="43">
        <v>6888.2582998952457</v>
      </c>
      <c r="U6780" s="43">
        <v>7657.3210294829605</v>
      </c>
      <c r="W6780" s="43">
        <v>3062.6277451110914</v>
      </c>
      <c r="X6780" s="43">
        <v>0</v>
      </c>
      <c r="Y6780" s="43">
        <v>0</v>
      </c>
      <c r="Z6780" s="43">
        <v>3062.6277451110914</v>
      </c>
      <c r="AB6780" s="43">
        <v>44.932665989572087</v>
      </c>
      <c r="AC6780" s="43">
        <v>0</v>
      </c>
      <c r="AD6780" s="43">
        <v>0</v>
      </c>
      <c r="AE6780" s="43">
        <v>44.932665989572087</v>
      </c>
      <c r="AG6780" s="43">
        <v>5632172.4232592974</v>
      </c>
      <c r="AH6780" s="43">
        <v>661527.59294399573</v>
      </c>
      <c r="AI6780" s="43">
        <v>0</v>
      </c>
      <c r="AJ6780" s="43">
        <v>188717197.15620276</v>
      </c>
      <c r="AK6780" s="43">
        <v>194349369.57946205</v>
      </c>
    </row>
    <row r="6781" spans="3:37" x14ac:dyDescent="0.2">
      <c r="C6781" s="43">
        <v>6.2009833616771814E-4</v>
      </c>
      <c r="D6781" s="43">
        <v>6.294361256616432E-2</v>
      </c>
      <c r="E6781" s="43">
        <v>4.5886939815864674</v>
      </c>
      <c r="F6781" s="43">
        <v>4.4245623813740282</v>
      </c>
      <c r="H6781" s="43">
        <v>8.9382441778484284E-5</v>
      </c>
      <c r="I6781" s="43">
        <v>0.14279008325963749</v>
      </c>
      <c r="J6781" s="43">
        <v>0</v>
      </c>
      <c r="K6781" s="43">
        <v>1</v>
      </c>
      <c r="M6781" s="43">
        <v>7.8620931378448056E-3</v>
      </c>
      <c r="N6781" s="43">
        <v>4.5037643174857638E-2</v>
      </c>
      <c r="O6781" s="43">
        <v>0</v>
      </c>
      <c r="P6781" s="43">
        <v>1</v>
      </c>
      <c r="R6781" s="43">
        <v>739.01729792658762</v>
      </c>
      <c r="S6781" s="43">
        <v>241.65324663045899</v>
      </c>
      <c r="T6781" s="43">
        <v>6704.3428120521885</v>
      </c>
      <c r="U6781" s="43">
        <v>7685.0133566092354</v>
      </c>
      <c r="W6781" s="43">
        <v>3391.1242272840259</v>
      </c>
      <c r="X6781" s="43">
        <v>0</v>
      </c>
      <c r="Y6781" s="43">
        <v>0</v>
      </c>
      <c r="Z6781" s="43">
        <v>3391.1242272840259</v>
      </c>
      <c r="AB6781" s="43">
        <v>270.79675963005599</v>
      </c>
      <c r="AC6781" s="43">
        <v>0</v>
      </c>
      <c r="AD6781" s="43">
        <v>0</v>
      </c>
      <c r="AE6781" s="43">
        <v>270.79675963005599</v>
      </c>
      <c r="AG6781" s="43">
        <v>6236277.4539753236</v>
      </c>
      <c r="AH6781" s="43">
        <v>732482.83309334959</v>
      </c>
      <c r="AI6781" s="43">
        <v>0</v>
      </c>
      <c r="AJ6781" s="43">
        <v>1137346390.4462352</v>
      </c>
      <c r="AK6781" s="43">
        <v>1143582667.9002106</v>
      </c>
    </row>
    <row r="6782" spans="3:37" x14ac:dyDescent="0.2">
      <c r="C6782" s="43">
        <v>6.4339866540608082E-4</v>
      </c>
      <c r="D6782" s="43">
        <v>4.6936764461157264E-2</v>
      </c>
      <c r="E6782" s="43">
        <v>8.2678720292419285</v>
      </c>
      <c r="F6782" s="43">
        <v>1.5048026987160361</v>
      </c>
      <c r="H6782" s="43">
        <v>8.7911238877786711E-5</v>
      </c>
      <c r="I6782" s="43">
        <v>0.10900902914441513</v>
      </c>
      <c r="J6782" s="43">
        <v>0</v>
      </c>
      <c r="K6782" s="43">
        <v>1</v>
      </c>
      <c r="M6782" s="43">
        <v>7.8570593762233853E-3</v>
      </c>
      <c r="N6782" s="43">
        <v>4.5000151749159514E-2</v>
      </c>
      <c r="O6782" s="43">
        <v>0</v>
      </c>
      <c r="P6782" s="43">
        <v>1</v>
      </c>
      <c r="R6782" s="43">
        <v>571.78884323653074</v>
      </c>
      <c r="S6782" s="43">
        <v>181.44677137719282</v>
      </c>
      <c r="T6782" s="43">
        <v>6694.472875372644</v>
      </c>
      <c r="U6782" s="43">
        <v>7447.7084899863676</v>
      </c>
      <c r="W6782" s="43">
        <v>4727.4769836279102</v>
      </c>
      <c r="X6782" s="43">
        <v>0</v>
      </c>
      <c r="Y6782" s="43">
        <v>0</v>
      </c>
      <c r="Z6782" s="43">
        <v>4727.4769836279102</v>
      </c>
      <c r="AB6782" s="43">
        <v>30.884538974282766</v>
      </c>
      <c r="AC6782" s="43">
        <v>0</v>
      </c>
      <c r="AD6782" s="43">
        <v>0</v>
      </c>
      <c r="AE6782" s="43">
        <v>30.884538974282766</v>
      </c>
      <c r="AG6782" s="43">
        <v>8693830.1728917267</v>
      </c>
      <c r="AH6782" s="43">
        <v>1021135.0284636286</v>
      </c>
      <c r="AI6782" s="43">
        <v>0</v>
      </c>
      <c r="AJ6782" s="43">
        <v>129715063.69198762</v>
      </c>
      <c r="AK6782" s="43">
        <v>138408893.86487934</v>
      </c>
    </row>
    <row r="6783" spans="3:37" x14ac:dyDescent="0.2">
      <c r="C6783" s="43">
        <v>6.0345990732301846E-4</v>
      </c>
      <c r="D6783" s="43">
        <v>5.4451474789327325E-2</v>
      </c>
      <c r="E6783" s="43">
        <v>5.7539325639690517</v>
      </c>
      <c r="F6783" s="43">
        <v>1.6577312075198039</v>
      </c>
      <c r="H6783" s="43">
        <v>9.0652805289082039E-5</v>
      </c>
      <c r="I6783" s="43">
        <v>8.6615673851796401E-2</v>
      </c>
      <c r="J6783" s="43">
        <v>0</v>
      </c>
      <c r="K6783" s="43">
        <v>1</v>
      </c>
      <c r="M6783" s="43">
        <v>7.8035695634821938E-3</v>
      </c>
      <c r="N6783" s="43">
        <v>4.5720604489461691E-2</v>
      </c>
      <c r="O6783" s="43">
        <v>0</v>
      </c>
      <c r="P6783" s="43">
        <v>1</v>
      </c>
      <c r="R6783" s="43">
        <v>622.15764406203573</v>
      </c>
      <c r="S6783" s="43">
        <v>148.66889356482093</v>
      </c>
      <c r="T6783" s="43">
        <v>6755.3466961786553</v>
      </c>
      <c r="U6783" s="43">
        <v>7526.1732338055117</v>
      </c>
      <c r="W6783" s="43">
        <v>3579.8531280908137</v>
      </c>
      <c r="X6783" s="43">
        <v>0</v>
      </c>
      <c r="Y6783" s="43">
        <v>0</v>
      </c>
      <c r="Z6783" s="43">
        <v>3579.8531280908137</v>
      </c>
      <c r="AB6783" s="43">
        <v>43.785737339136098</v>
      </c>
      <c r="AC6783" s="43">
        <v>0</v>
      </c>
      <c r="AD6783" s="43">
        <v>0</v>
      </c>
      <c r="AE6783" s="43">
        <v>43.785737339136098</v>
      </c>
      <c r="AG6783" s="43">
        <v>6583349.9025590066</v>
      </c>
      <c r="AH6783" s="43">
        <v>773248.2756676157</v>
      </c>
      <c r="AI6783" s="43">
        <v>0</v>
      </c>
      <c r="AJ6783" s="43">
        <v>183900096.82437161</v>
      </c>
      <c r="AK6783" s="43">
        <v>190483446.72693062</v>
      </c>
    </row>
    <row r="6784" spans="3:37" x14ac:dyDescent="0.2">
      <c r="C6784" s="43">
        <v>6.160064765423634E-4</v>
      </c>
      <c r="D6784" s="43">
        <v>5.0829394255116504E-2</v>
      </c>
      <c r="E6784" s="43">
        <v>2.7084042200572997</v>
      </c>
      <c r="F6784" s="43">
        <v>0.89657994783328654</v>
      </c>
      <c r="H6784" s="43">
        <v>1.0277553567217268E-4</v>
      </c>
      <c r="I6784" s="43">
        <v>7.8652920291490902E-2</v>
      </c>
      <c r="J6784" s="43">
        <v>0</v>
      </c>
      <c r="K6784" s="43">
        <v>1</v>
      </c>
      <c r="M6784" s="43">
        <v>7.9061831708679975E-3</v>
      </c>
      <c r="N6784" s="43">
        <v>4.5791236162118776E-2</v>
      </c>
      <c r="O6784" s="43">
        <v>0</v>
      </c>
      <c r="P6784" s="43">
        <v>1</v>
      </c>
      <c r="R6784" s="43">
        <v>592.84694355771046</v>
      </c>
      <c r="S6784" s="43">
        <v>153.05480695063574</v>
      </c>
      <c r="T6784" s="43">
        <v>6854.7498761981251</v>
      </c>
      <c r="U6784" s="43">
        <v>7600.6516267064708</v>
      </c>
      <c r="W6784" s="43">
        <v>1605.6691637797749</v>
      </c>
      <c r="X6784" s="43">
        <v>0</v>
      </c>
      <c r="Y6784" s="43">
        <v>0</v>
      </c>
      <c r="Z6784" s="43">
        <v>1605.6691637797749</v>
      </c>
      <c r="AB6784" s="43">
        <v>-6.5604120157688071</v>
      </c>
      <c r="AC6784" s="43">
        <v>0</v>
      </c>
      <c r="AD6784" s="43">
        <v>0</v>
      </c>
      <c r="AE6784" s="43">
        <v>-6.5604120157688071</v>
      </c>
      <c r="AG6784" s="43">
        <v>2952825.5921910061</v>
      </c>
      <c r="AH6784" s="43">
        <v>346824.53937643138</v>
      </c>
      <c r="AI6784" s="43">
        <v>0</v>
      </c>
      <c r="AJ6784" s="43">
        <v>0</v>
      </c>
      <c r="AK6784" s="43">
        <v>2952825.5921910061</v>
      </c>
    </row>
    <row r="6785" spans="3:37" x14ac:dyDescent="0.2">
      <c r="C6785" s="43">
        <v>5.8184725327352067E-4</v>
      </c>
      <c r="D6785" s="43">
        <v>5.2428204200316679E-2</v>
      </c>
      <c r="E6785" s="43">
        <v>2.9226244803389458</v>
      </c>
      <c r="F6785" s="43">
        <v>4.1331622357123141</v>
      </c>
      <c r="H6785" s="43">
        <v>8.8943247479555368E-5</v>
      </c>
      <c r="I6785" s="43">
        <v>0.1277407298325236</v>
      </c>
      <c r="J6785" s="43">
        <v>0</v>
      </c>
      <c r="K6785" s="43">
        <v>1</v>
      </c>
      <c r="M6785" s="43">
        <v>7.8064309328645665E-3</v>
      </c>
      <c r="N6785" s="43">
        <v>4.7157195775077043E-2</v>
      </c>
      <c r="O6785" s="43">
        <v>0</v>
      </c>
      <c r="P6785" s="43">
        <v>1</v>
      </c>
      <c r="R6785" s="43">
        <v>577.58558191620375</v>
      </c>
      <c r="S6785" s="43">
        <v>215.12196101466714</v>
      </c>
      <c r="T6785" s="43">
        <v>6970.1619044493445</v>
      </c>
      <c r="U6785" s="43">
        <v>7762.8694473802152</v>
      </c>
      <c r="W6785" s="43">
        <v>1688.0657611991126</v>
      </c>
      <c r="X6785" s="43">
        <v>0</v>
      </c>
      <c r="Y6785" s="43">
        <v>0</v>
      </c>
      <c r="Z6785" s="43">
        <v>1688.0657611991126</v>
      </c>
      <c r="AB6785" s="43">
        <v>193.63461864723948</v>
      </c>
      <c r="AC6785" s="43">
        <v>0</v>
      </c>
      <c r="AD6785" s="43">
        <v>0</v>
      </c>
      <c r="AE6785" s="43">
        <v>193.63461864723948</v>
      </c>
      <c r="AG6785" s="43">
        <v>3104352.9348451681</v>
      </c>
      <c r="AH6785" s="43">
        <v>364622.20441900834</v>
      </c>
      <c r="AI6785" s="43">
        <v>0</v>
      </c>
      <c r="AJ6785" s="43">
        <v>813265398.31840575</v>
      </c>
      <c r="AK6785" s="43">
        <v>816369751.25325096</v>
      </c>
    </row>
    <row r="6786" spans="3:37" x14ac:dyDescent="0.2">
      <c r="C6786" s="43">
        <v>6.148447331691953E-4</v>
      </c>
      <c r="D6786" s="43">
        <v>5.2137427150547748E-2</v>
      </c>
      <c r="E6786" s="43">
        <v>5.7978953431237654</v>
      </c>
      <c r="F6786" s="43">
        <v>2.0164635483662172</v>
      </c>
      <c r="H6786" s="43">
        <v>9.1180112061439722E-5</v>
      </c>
      <c r="I6786" s="43">
        <v>0.10331768928985208</v>
      </c>
      <c r="J6786" s="43">
        <v>0</v>
      </c>
      <c r="K6786" s="43">
        <v>1</v>
      </c>
      <c r="M6786" s="43">
        <v>7.8936383689296452E-3</v>
      </c>
      <c r="N6786" s="43">
        <v>4.4228295551905099E-2</v>
      </c>
      <c r="O6786" s="43">
        <v>0</v>
      </c>
      <c r="P6786" s="43">
        <v>1</v>
      </c>
      <c r="R6786" s="43">
        <v>606.95630332165354</v>
      </c>
      <c r="S6786" s="43">
        <v>178.36809704000981</v>
      </c>
      <c r="T6786" s="43">
        <v>6610.2791811864727</v>
      </c>
      <c r="U6786" s="43">
        <v>7395.6035815481364</v>
      </c>
      <c r="W6786" s="43">
        <v>3519.0691245082307</v>
      </c>
      <c r="X6786" s="43">
        <v>0</v>
      </c>
      <c r="Y6786" s="43">
        <v>0</v>
      </c>
      <c r="Z6786" s="43">
        <v>3519.0691245082307</v>
      </c>
      <c r="AB6786" s="43">
        <v>66.013538482199991</v>
      </c>
      <c r="AC6786" s="43">
        <v>0</v>
      </c>
      <c r="AD6786" s="43">
        <v>0</v>
      </c>
      <c r="AE6786" s="43">
        <v>66.013538482199991</v>
      </c>
      <c r="AG6786" s="43">
        <v>6471568.1199706364</v>
      </c>
      <c r="AH6786" s="43">
        <v>760118.93089377787</v>
      </c>
      <c r="AI6786" s="43">
        <v>0</v>
      </c>
      <c r="AJ6786" s="43">
        <v>277256861.62523997</v>
      </c>
      <c r="AK6786" s="43">
        <v>283728429.74521059</v>
      </c>
    </row>
    <row r="6787" spans="3:37" x14ac:dyDescent="0.2">
      <c r="C6787" s="43">
        <v>6.2381214591700207E-4</v>
      </c>
      <c r="D6787" s="43">
        <v>5.3828937556270336E-2</v>
      </c>
      <c r="E6787" s="43">
        <v>4.4083479536456069</v>
      </c>
      <c r="F6787" s="43">
        <v>1.5463229292619955</v>
      </c>
      <c r="H6787" s="43">
        <v>7.1595304962067218E-5</v>
      </c>
      <c r="I6787" s="43">
        <v>0.1285475682387911</v>
      </c>
      <c r="J6787" s="43">
        <v>0</v>
      </c>
      <c r="K6787" s="43">
        <v>1</v>
      </c>
      <c r="M6787" s="43">
        <v>7.8809725502678729E-3</v>
      </c>
      <c r="N6787" s="43">
        <v>4.4053392646065496E-2</v>
      </c>
      <c r="O6787" s="43">
        <v>0</v>
      </c>
      <c r="P6787" s="43">
        <v>1</v>
      </c>
      <c r="R6787" s="43">
        <v>635.78753236551574</v>
      </c>
      <c r="S6787" s="43">
        <v>174.25722009846706</v>
      </c>
      <c r="T6787" s="43">
        <v>6573.5738694459524</v>
      </c>
      <c r="U6787" s="43">
        <v>7383.6186219099354</v>
      </c>
      <c r="W6787" s="43">
        <v>2802.7726672569115</v>
      </c>
      <c r="X6787" s="43">
        <v>0</v>
      </c>
      <c r="Y6787" s="43">
        <v>0</v>
      </c>
      <c r="Z6787" s="43">
        <v>2802.7726672569115</v>
      </c>
      <c r="AB6787" s="43">
        <v>37.165947856509725</v>
      </c>
      <c r="AC6787" s="43">
        <v>0</v>
      </c>
      <c r="AD6787" s="43">
        <v>0</v>
      </c>
      <c r="AE6787" s="43">
        <v>37.165947856509725</v>
      </c>
      <c r="AG6787" s="43">
        <v>5154298.9350854605</v>
      </c>
      <c r="AH6787" s="43">
        <v>605398.89612749289</v>
      </c>
      <c r="AI6787" s="43">
        <v>0</v>
      </c>
      <c r="AJ6787" s="43">
        <v>156096980.99734086</v>
      </c>
      <c r="AK6787" s="43">
        <v>161251279.93242633</v>
      </c>
    </row>
    <row r="6788" spans="3:37" x14ac:dyDescent="0.2">
      <c r="C6788" s="43">
        <v>5.9261566851026527E-4</v>
      </c>
      <c r="D6788" s="43">
        <v>5.0767254484400996E-2</v>
      </c>
      <c r="E6788" s="43">
        <v>2.5153949386519825</v>
      </c>
      <c r="F6788" s="43">
        <v>7.4192257886386006</v>
      </c>
      <c r="H6788" s="43">
        <v>9.5559670031830635E-5</v>
      </c>
      <c r="I6788" s="43">
        <v>6.2900390636500311E-2</v>
      </c>
      <c r="J6788" s="43">
        <v>0</v>
      </c>
      <c r="K6788" s="43">
        <v>1</v>
      </c>
      <c r="M6788" s="43">
        <v>7.8495975870233464E-3</v>
      </c>
      <c r="N6788" s="43">
        <v>4.4723674126681004E-2</v>
      </c>
      <c r="O6788" s="43">
        <v>0</v>
      </c>
      <c r="P6788" s="43">
        <v>1</v>
      </c>
      <c r="R6788" s="43">
        <v>569.63829758936663</v>
      </c>
      <c r="S6788" s="43">
        <v>113.80736202995675</v>
      </c>
      <c r="T6788" s="43">
        <v>6647.0238979071573</v>
      </c>
      <c r="U6788" s="43">
        <v>7330.4695575264805</v>
      </c>
      <c r="W6788" s="43">
        <v>1432.8652906186246</v>
      </c>
      <c r="X6788" s="43">
        <v>0</v>
      </c>
      <c r="Y6788" s="43">
        <v>0</v>
      </c>
      <c r="Z6788" s="43">
        <v>1432.8652906186246</v>
      </c>
      <c r="AB6788" s="43">
        <v>391.26014295875814</v>
      </c>
      <c r="AC6788" s="43">
        <v>0</v>
      </c>
      <c r="AD6788" s="43">
        <v>0</v>
      </c>
      <c r="AE6788" s="43">
        <v>391.26014295875814</v>
      </c>
      <c r="AG6788" s="43">
        <v>2635039.2694476508</v>
      </c>
      <c r="AH6788" s="43">
        <v>309498.90277362289</v>
      </c>
      <c r="AI6788" s="43">
        <v>0</v>
      </c>
      <c r="AJ6788" s="43">
        <v>1643292600.4267843</v>
      </c>
      <c r="AK6788" s="43">
        <v>1645927639.6962318</v>
      </c>
    </row>
    <row r="6789" spans="3:37" x14ac:dyDescent="0.2">
      <c r="C6789" s="43">
        <v>6.1686070643418578E-4</v>
      </c>
      <c r="D6789" s="43">
        <v>5.5452076213854062E-2</v>
      </c>
      <c r="E6789" s="43">
        <v>1.5791584580518925</v>
      </c>
      <c r="F6789" s="43">
        <v>2.3772653816581237</v>
      </c>
      <c r="H6789" s="43">
        <v>8.2786109502294591E-5</v>
      </c>
      <c r="I6789" s="43">
        <v>8.5412963925867558E-2</v>
      </c>
      <c r="J6789" s="43">
        <v>0</v>
      </c>
      <c r="K6789" s="43">
        <v>1</v>
      </c>
      <c r="M6789" s="43">
        <v>7.7957630856732201E-3</v>
      </c>
      <c r="N6789" s="43">
        <v>4.5134369149202047E-2</v>
      </c>
      <c r="O6789" s="43">
        <v>0</v>
      </c>
      <c r="P6789" s="43">
        <v>1</v>
      </c>
      <c r="R6789" s="43">
        <v>647.66032156805591</v>
      </c>
      <c r="S6789" s="43">
        <v>133.88244624418994</v>
      </c>
      <c r="T6789" s="43">
        <v>6662.0575772334923</v>
      </c>
      <c r="U6789" s="43">
        <v>7443.6003450457383</v>
      </c>
      <c r="W6789" s="43">
        <v>1022.758274748804</v>
      </c>
      <c r="X6789" s="43">
        <v>0</v>
      </c>
      <c r="Y6789" s="43">
        <v>0</v>
      </c>
      <c r="Z6789" s="43">
        <v>1022.758274748804</v>
      </c>
      <c r="AB6789" s="43">
        <v>95.444014976709937</v>
      </c>
      <c r="AC6789" s="43">
        <v>0</v>
      </c>
      <c r="AD6789" s="43">
        <v>0</v>
      </c>
      <c r="AE6789" s="43">
        <v>95.444014976709937</v>
      </c>
      <c r="AG6789" s="43">
        <v>1880852.4672630504</v>
      </c>
      <c r="AH6789" s="43">
        <v>220915.78734574164</v>
      </c>
      <c r="AI6789" s="43">
        <v>0</v>
      </c>
      <c r="AJ6789" s="43">
        <v>400864862.90218174</v>
      </c>
      <c r="AK6789" s="43">
        <v>402745715.36944479</v>
      </c>
    </row>
    <row r="6790" spans="3:37" x14ac:dyDescent="0.2">
      <c r="C6790" s="43">
        <v>5.8623608616411205E-4</v>
      </c>
      <c r="D6790" s="43">
        <v>5.6411941108911678E-2</v>
      </c>
      <c r="E6790" s="43">
        <v>4.7176913122308646</v>
      </c>
      <c r="F6790" s="43">
        <v>1.7137141289624092</v>
      </c>
      <c r="H6790" s="43">
        <v>8.9032394827627268E-5</v>
      </c>
      <c r="I6790" s="43">
        <v>9.8002494484971114E-2</v>
      </c>
      <c r="J6790" s="43">
        <v>0</v>
      </c>
      <c r="K6790" s="43">
        <v>1</v>
      </c>
      <c r="M6790" s="43">
        <v>7.8291494850723526E-3</v>
      </c>
      <c r="N6790" s="43">
        <v>4.4083006986369445E-2</v>
      </c>
      <c r="O6790" s="43">
        <v>0</v>
      </c>
      <c r="P6790" s="43">
        <v>1</v>
      </c>
      <c r="R6790" s="43">
        <v>626.16092857603826</v>
      </c>
      <c r="S6790" s="43">
        <v>165.20666269080476</v>
      </c>
      <c r="T6790" s="43">
        <v>6534.737835712177</v>
      </c>
      <c r="U6790" s="43">
        <v>7326.1054269790202</v>
      </c>
      <c r="W6790" s="43">
        <v>2954.0339728015865</v>
      </c>
      <c r="X6790" s="43">
        <v>0</v>
      </c>
      <c r="Y6790" s="43">
        <v>0</v>
      </c>
      <c r="Z6790" s="43">
        <v>2954.0339728015865</v>
      </c>
      <c r="AB6790" s="43">
        <v>47.818289484996626</v>
      </c>
      <c r="AC6790" s="43">
        <v>0</v>
      </c>
      <c r="AD6790" s="43">
        <v>0</v>
      </c>
      <c r="AE6790" s="43">
        <v>47.818289484996626</v>
      </c>
      <c r="AG6790" s="43">
        <v>5432468.4759821175</v>
      </c>
      <c r="AH6790" s="43">
        <v>638071.33812514273</v>
      </c>
      <c r="AI6790" s="43">
        <v>0</v>
      </c>
      <c r="AJ6790" s="43">
        <v>200836815.83698583</v>
      </c>
      <c r="AK6790" s="43">
        <v>206269284.31296796</v>
      </c>
    </row>
    <row r="6791" spans="3:37" x14ac:dyDescent="0.2">
      <c r="C6791" s="43">
        <v>6.0968835073856953E-4</v>
      </c>
      <c r="D6791" s="43">
        <v>4.9885432763149329E-2</v>
      </c>
      <c r="E6791" s="43">
        <v>5.0627652787389206</v>
      </c>
      <c r="F6791" s="43">
        <v>4.9206318362916219</v>
      </c>
      <c r="H6791" s="43">
        <v>8.5768680569057079E-5</v>
      </c>
      <c r="I6791" s="43">
        <v>8.4277436018972487E-2</v>
      </c>
      <c r="J6791" s="43">
        <v>0</v>
      </c>
      <c r="K6791" s="43">
        <v>1</v>
      </c>
      <c r="M6791" s="43">
        <v>7.8326824784697574E-3</v>
      </c>
      <c r="N6791" s="43">
        <v>4.6481770439982473E-2</v>
      </c>
      <c r="O6791" s="43">
        <v>0</v>
      </c>
      <c r="P6791" s="43">
        <v>1</v>
      </c>
      <c r="R6791" s="43">
        <v>575.86941588064383</v>
      </c>
      <c r="S6791" s="43">
        <v>136.86185323643758</v>
      </c>
      <c r="T6791" s="43">
        <v>6893.4329503496083</v>
      </c>
      <c r="U6791" s="43">
        <v>7606.1642194666892</v>
      </c>
      <c r="W6791" s="43">
        <v>2915.4916838081872</v>
      </c>
      <c r="X6791" s="43">
        <v>0</v>
      </c>
      <c r="Y6791" s="43">
        <v>0</v>
      </c>
      <c r="Z6791" s="43">
        <v>2915.4916838081872</v>
      </c>
      <c r="AB6791" s="43">
        <v>241.58160030296941</v>
      </c>
      <c r="AC6791" s="43">
        <v>0</v>
      </c>
      <c r="AD6791" s="43">
        <v>0</v>
      </c>
      <c r="AE6791" s="43">
        <v>241.58160030296941</v>
      </c>
      <c r="AG6791" s="43">
        <v>5361589.2065232564</v>
      </c>
      <c r="AH6791" s="43">
        <v>629746.20370256843</v>
      </c>
      <c r="AI6791" s="43">
        <v>0</v>
      </c>
      <c r="AJ6791" s="43">
        <v>1014642721.2724715</v>
      </c>
      <c r="AK6791" s="43">
        <v>1020004310.4789948</v>
      </c>
    </row>
    <row r="6792" spans="3:37" x14ac:dyDescent="0.2">
      <c r="C6792" s="43">
        <v>5.9328597777023125E-4</v>
      </c>
      <c r="D6792" s="43">
        <v>4.9532284775575232E-2</v>
      </c>
      <c r="E6792" s="43">
        <v>5.1691512569464608</v>
      </c>
      <c r="F6792" s="43">
        <v>1.6710063387038885</v>
      </c>
      <c r="H6792" s="43">
        <v>9.2371746164054969E-5</v>
      </c>
      <c r="I6792" s="43">
        <v>0.11425740288721897</v>
      </c>
      <c r="J6792" s="43">
        <v>0</v>
      </c>
      <c r="K6792" s="43">
        <v>1</v>
      </c>
      <c r="M6792" s="43">
        <v>7.8975192942315475E-3</v>
      </c>
      <c r="N6792" s="43">
        <v>4.6189045926905092E-2</v>
      </c>
      <c r="O6792" s="43">
        <v>0</v>
      </c>
      <c r="P6792" s="43">
        <v>1</v>
      </c>
      <c r="R6792" s="43">
        <v>556.40986062086131</v>
      </c>
      <c r="S6792" s="43">
        <v>199.83238623647176</v>
      </c>
      <c r="T6792" s="43">
        <v>6906.7233402359889</v>
      </c>
      <c r="U6792" s="43">
        <v>7662.965587093322</v>
      </c>
      <c r="W6792" s="43">
        <v>2876.1667304057305</v>
      </c>
      <c r="X6792" s="43">
        <v>0</v>
      </c>
      <c r="Y6792" s="43">
        <v>0</v>
      </c>
      <c r="Z6792" s="43">
        <v>2876.1667304057305</v>
      </c>
      <c r="AB6792" s="43">
        <v>39.948936143152117</v>
      </c>
      <c r="AC6792" s="43">
        <v>0</v>
      </c>
      <c r="AD6792" s="43">
        <v>0</v>
      </c>
      <c r="AE6792" s="43">
        <v>39.948936143152117</v>
      </c>
      <c r="AG6792" s="43">
        <v>5289270.6172161382</v>
      </c>
      <c r="AH6792" s="43">
        <v>621252.01376763778</v>
      </c>
      <c r="AI6792" s="43">
        <v>0</v>
      </c>
      <c r="AJ6792" s="43">
        <v>167785531.80123889</v>
      </c>
      <c r="AK6792" s="43">
        <v>173074802.41845503</v>
      </c>
    </row>
    <row r="6793" spans="3:37" x14ac:dyDescent="0.2">
      <c r="C6793" s="43">
        <v>6.1084214074058618E-4</v>
      </c>
      <c r="D6793" s="43">
        <v>4.8266826531745397E-2</v>
      </c>
      <c r="E6793" s="43">
        <v>2.2344053604953906</v>
      </c>
      <c r="F6793" s="43">
        <v>3.0387842621663648</v>
      </c>
      <c r="H6793" s="43">
        <v>9.0914309945677729E-5</v>
      </c>
      <c r="I6793" s="43">
        <v>8.8327141470974299E-2</v>
      </c>
      <c r="J6793" s="43">
        <v>0</v>
      </c>
      <c r="K6793" s="43">
        <v>1</v>
      </c>
      <c r="M6793" s="43">
        <v>7.8523646945128922E-3</v>
      </c>
      <c r="N6793" s="43">
        <v>4.8008988663327923E-2</v>
      </c>
      <c r="O6793" s="43">
        <v>0</v>
      </c>
      <c r="P6793" s="43">
        <v>1</v>
      </c>
      <c r="R6793" s="43">
        <v>558.23891609411498</v>
      </c>
      <c r="S6793" s="43">
        <v>152.04382793617344</v>
      </c>
      <c r="T6793" s="43">
        <v>7137.8167146029846</v>
      </c>
      <c r="U6793" s="43">
        <v>7848.0994586332727</v>
      </c>
      <c r="W6793" s="43">
        <v>1247.332026557827</v>
      </c>
      <c r="X6793" s="43">
        <v>0</v>
      </c>
      <c r="Y6793" s="43">
        <v>0</v>
      </c>
      <c r="Z6793" s="43">
        <v>1247.332026557827</v>
      </c>
      <c r="AB6793" s="43">
        <v>121.77977268277959</v>
      </c>
      <c r="AC6793" s="43">
        <v>0</v>
      </c>
      <c r="AD6793" s="43">
        <v>0</v>
      </c>
      <c r="AE6793" s="43">
        <v>121.77977268277959</v>
      </c>
      <c r="AG6793" s="43">
        <v>2293843.5968398438</v>
      </c>
      <c r="AH6793" s="43">
        <v>269423.71773649065</v>
      </c>
      <c r="AI6793" s="43">
        <v>0</v>
      </c>
      <c r="AJ6793" s="43">
        <v>511475045.26767427</v>
      </c>
      <c r="AK6793" s="43">
        <v>513768888.86451411</v>
      </c>
    </row>
    <row r="6794" spans="3:37" x14ac:dyDescent="0.2">
      <c r="C6794" s="43">
        <v>6.2454591757343803E-4</v>
      </c>
      <c r="D6794" s="43">
        <v>5.7623661235202683E-2</v>
      </c>
      <c r="E6794" s="43">
        <v>4.1992510821614726</v>
      </c>
      <c r="F6794" s="43">
        <v>1.8188353657001799</v>
      </c>
      <c r="H6794" s="43">
        <v>8.7124516162319444E-5</v>
      </c>
      <c r="I6794" s="43">
        <v>8.9068659413883658E-2</v>
      </c>
      <c r="J6794" s="43">
        <v>0</v>
      </c>
      <c r="K6794" s="43">
        <v>1</v>
      </c>
      <c r="M6794" s="43">
        <v>7.8334545280056723E-3</v>
      </c>
      <c r="N6794" s="43">
        <v>4.5801049899647284E-2</v>
      </c>
      <c r="O6794" s="43">
        <v>0</v>
      </c>
      <c r="P6794" s="43">
        <v>1</v>
      </c>
      <c r="R6794" s="43">
        <v>681.40857614444633</v>
      </c>
      <c r="S6794" s="43">
        <v>146.92904906202</v>
      </c>
      <c r="T6794" s="43">
        <v>6793.1488835985383</v>
      </c>
      <c r="U6794" s="43">
        <v>7621.4865088050046</v>
      </c>
      <c r="W6794" s="43">
        <v>2861.4057007686743</v>
      </c>
      <c r="X6794" s="43">
        <v>0</v>
      </c>
      <c r="Y6794" s="43">
        <v>0</v>
      </c>
      <c r="Z6794" s="43">
        <v>2861.4057007686743</v>
      </c>
      <c r="AB6794" s="43">
        <v>59.701874148316996</v>
      </c>
      <c r="AC6794" s="43">
        <v>0</v>
      </c>
      <c r="AD6794" s="43">
        <v>0</v>
      </c>
      <c r="AE6794" s="43">
        <v>59.701874148316996</v>
      </c>
      <c r="AG6794" s="43">
        <v>5262125.083713592</v>
      </c>
      <c r="AH6794" s="43">
        <v>618063.63136603369</v>
      </c>
      <c r="AI6794" s="43">
        <v>0</v>
      </c>
      <c r="AJ6794" s="43">
        <v>250747871.42293137</v>
      </c>
      <c r="AK6794" s="43">
        <v>256009996.50664496</v>
      </c>
    </row>
    <row r="6795" spans="3:37" x14ac:dyDescent="0.2">
      <c r="C6795" s="43">
        <v>6.0420652247435667E-4</v>
      </c>
      <c r="D6795" s="43">
        <v>6.035422999928397E-2</v>
      </c>
      <c r="E6795" s="43">
        <v>2.5007826010120628</v>
      </c>
      <c r="F6795" s="43">
        <v>1.6980758955227768</v>
      </c>
      <c r="H6795" s="43">
        <v>8.7072191534207354E-5</v>
      </c>
      <c r="I6795" s="43">
        <v>0.11872605245347145</v>
      </c>
      <c r="J6795" s="43">
        <v>0</v>
      </c>
      <c r="K6795" s="43">
        <v>1</v>
      </c>
      <c r="M6795" s="43">
        <v>7.7864019153417226E-3</v>
      </c>
      <c r="N6795" s="43">
        <v>4.5633645002396125E-2</v>
      </c>
      <c r="O6795" s="43">
        <v>0</v>
      </c>
      <c r="P6795" s="43">
        <v>1</v>
      </c>
      <c r="R6795" s="43">
        <v>690.45518538319641</v>
      </c>
      <c r="S6795" s="43">
        <v>195.73472332701556</v>
      </c>
      <c r="T6795" s="43">
        <v>6727.6648707068016</v>
      </c>
      <c r="U6795" s="43">
        <v>7613.8547794170136</v>
      </c>
      <c r="W6795" s="43">
        <v>1726.6783143848559</v>
      </c>
      <c r="X6795" s="43">
        <v>0</v>
      </c>
      <c r="Y6795" s="43">
        <v>0</v>
      </c>
      <c r="Z6795" s="43">
        <v>1726.6783143848559</v>
      </c>
      <c r="AB6795" s="43">
        <v>51.572943038455001</v>
      </c>
      <c r="AC6795" s="43">
        <v>0</v>
      </c>
      <c r="AD6795" s="43">
        <v>0</v>
      </c>
      <c r="AE6795" s="43">
        <v>51.572943038455001</v>
      </c>
      <c r="AG6795" s="43">
        <v>3175361.4201537501</v>
      </c>
      <c r="AH6795" s="43">
        <v>372962.51590712887</v>
      </c>
      <c r="AI6795" s="43">
        <v>0</v>
      </c>
      <c r="AJ6795" s="43">
        <v>216606360.761511</v>
      </c>
      <c r="AK6795" s="43">
        <v>219781722.18166474</v>
      </c>
    </row>
    <row r="6796" spans="3:37" x14ac:dyDescent="0.2">
      <c r="C6796" s="43">
        <v>6.0315130447621303E-4</v>
      </c>
      <c r="D6796" s="43">
        <v>5.6137076042982681E-2</v>
      </c>
      <c r="E6796" s="43">
        <v>2.069579421565475</v>
      </c>
      <c r="F6796" s="43">
        <v>2.3699026509923282</v>
      </c>
      <c r="H6796" s="43">
        <v>9.5539210680395392E-5</v>
      </c>
      <c r="I6796" s="43">
        <v>0.12047346273534942</v>
      </c>
      <c r="J6796" s="43">
        <v>0</v>
      </c>
      <c r="K6796" s="43">
        <v>1</v>
      </c>
      <c r="M6796" s="43">
        <v>7.7840499238095526E-3</v>
      </c>
      <c r="N6796" s="43">
        <v>4.2622719191815324E-2</v>
      </c>
      <c r="O6796" s="43">
        <v>0</v>
      </c>
      <c r="P6796" s="43">
        <v>1</v>
      </c>
      <c r="R6796" s="43">
        <v>641.0891583087448</v>
      </c>
      <c r="S6796" s="43">
        <v>217.92919520623073</v>
      </c>
      <c r="T6796" s="43">
        <v>6281.8728007853924</v>
      </c>
      <c r="U6796" s="43">
        <v>7140.8911543003678</v>
      </c>
      <c r="W6796" s="43">
        <v>1326.7849294245093</v>
      </c>
      <c r="X6796" s="43">
        <v>0</v>
      </c>
      <c r="Y6796" s="43">
        <v>0</v>
      </c>
      <c r="Z6796" s="43">
        <v>1326.7849294245093</v>
      </c>
      <c r="AB6796" s="43">
        <v>93.97058191138612</v>
      </c>
      <c r="AC6796" s="43">
        <v>0</v>
      </c>
      <c r="AD6796" s="43">
        <v>0</v>
      </c>
      <c r="AE6796" s="43">
        <v>93.97058191138612</v>
      </c>
      <c r="AG6796" s="43">
        <v>2439957.4852116727</v>
      </c>
      <c r="AH6796" s="43">
        <v>286585.54475569399</v>
      </c>
      <c r="AI6796" s="43">
        <v>0</v>
      </c>
      <c r="AJ6796" s="43">
        <v>394676444.02782172</v>
      </c>
      <c r="AK6796" s="43">
        <v>397116401.51303339</v>
      </c>
    </row>
    <row r="6797" spans="3:37" x14ac:dyDescent="0.2">
      <c r="C6797" s="43">
        <v>6.3565218567751547E-4</v>
      </c>
      <c r="D6797" s="43">
        <v>5.181144134161321E-2</v>
      </c>
      <c r="E6797" s="43">
        <v>2.1170214291466261</v>
      </c>
      <c r="F6797" s="43">
        <v>2.8978447974131747</v>
      </c>
      <c r="H6797" s="43">
        <v>8.9341955813293107E-5</v>
      </c>
      <c r="I6797" s="43">
        <v>8.4632912244222994E-2</v>
      </c>
      <c r="J6797" s="43">
        <v>0</v>
      </c>
      <c r="K6797" s="43">
        <v>1</v>
      </c>
      <c r="M6797" s="43">
        <v>7.8489621842904554E-3</v>
      </c>
      <c r="N6797" s="43">
        <v>4.4760515229153003E-2</v>
      </c>
      <c r="O6797" s="43">
        <v>0</v>
      </c>
      <c r="P6797" s="43">
        <v>1</v>
      </c>
      <c r="R6797" s="43">
        <v>623.57341501457233</v>
      </c>
      <c r="S6797" s="43">
        <v>143.16508440159913</v>
      </c>
      <c r="T6797" s="43">
        <v>6651.9608792453237</v>
      </c>
      <c r="U6797" s="43">
        <v>7418.6993786614948</v>
      </c>
      <c r="W6797" s="43">
        <v>1320.118282231992</v>
      </c>
      <c r="X6797" s="43">
        <v>0</v>
      </c>
      <c r="Y6797" s="43">
        <v>0</v>
      </c>
      <c r="Z6797" s="43">
        <v>1320.118282231992</v>
      </c>
      <c r="AB6797" s="43">
        <v>126.62867507949129</v>
      </c>
      <c r="AC6797" s="43">
        <v>0</v>
      </c>
      <c r="AD6797" s="43">
        <v>0</v>
      </c>
      <c r="AE6797" s="43">
        <v>126.62867507949129</v>
      </c>
      <c r="AG6797" s="43">
        <v>2427697.5210246332</v>
      </c>
      <c r="AH6797" s="43">
        <v>285145.54896211025</v>
      </c>
      <c r="AI6797" s="43">
        <v>0</v>
      </c>
      <c r="AJ6797" s="43">
        <v>531840435.33386344</v>
      </c>
      <c r="AK6797" s="43">
        <v>534268132.85488808</v>
      </c>
    </row>
    <row r="6798" spans="3:37" x14ac:dyDescent="0.2">
      <c r="C6798" s="43">
        <v>6.1980083553170306E-4</v>
      </c>
      <c r="D6798" s="43">
        <v>5.9094484392036351E-2</v>
      </c>
      <c r="E6798" s="43">
        <v>8.8974372934509169</v>
      </c>
      <c r="F6798" s="43">
        <v>4.2310265953535264</v>
      </c>
      <c r="H6798" s="43">
        <v>7.5807687181226799E-5</v>
      </c>
      <c r="I6798" s="43">
        <v>8.7909246647154271E-2</v>
      </c>
      <c r="J6798" s="43">
        <v>0</v>
      </c>
      <c r="K6798" s="43">
        <v>1</v>
      </c>
      <c r="M6798" s="43">
        <v>7.8432482142980226E-3</v>
      </c>
      <c r="N6798" s="43">
        <v>4.5989563620545626E-2</v>
      </c>
      <c r="O6798" s="43">
        <v>0</v>
      </c>
      <c r="P6798" s="43">
        <v>1</v>
      </c>
      <c r="R6798" s="43">
        <v>693.49203571558803</v>
      </c>
      <c r="S6798" s="43">
        <v>126.17989975289997</v>
      </c>
      <c r="T6798" s="43">
        <v>6829.6369929795546</v>
      </c>
      <c r="U6798" s="43">
        <v>7649.3089284480429</v>
      </c>
      <c r="W6798" s="43">
        <v>6170.3019012870682</v>
      </c>
      <c r="X6798" s="43">
        <v>0</v>
      </c>
      <c r="Y6798" s="43">
        <v>0</v>
      </c>
      <c r="Z6798" s="43">
        <v>6170.3019012870682</v>
      </c>
      <c r="AB6798" s="43">
        <v>239.75395958373272</v>
      </c>
      <c r="AC6798" s="43">
        <v>0</v>
      </c>
      <c r="AD6798" s="43">
        <v>0</v>
      </c>
      <c r="AE6798" s="43">
        <v>239.75395958373272</v>
      </c>
      <c r="AG6798" s="43">
        <v>11347185.196466919</v>
      </c>
      <c r="AH6798" s="43">
        <v>1332785.2106780068</v>
      </c>
      <c r="AI6798" s="43">
        <v>0</v>
      </c>
      <c r="AJ6798" s="43">
        <v>1006966630.2516774</v>
      </c>
      <c r="AK6798" s="43">
        <v>1018313815.4481443</v>
      </c>
    </row>
    <row r="6799" spans="3:37" x14ac:dyDescent="0.2">
      <c r="C6799" s="43">
        <v>5.9225523960943968E-4</v>
      </c>
      <c r="D6799" s="43">
        <v>5.0897229735131895E-2</v>
      </c>
      <c r="E6799" s="43">
        <v>7.2139898481892413</v>
      </c>
      <c r="F6799" s="43">
        <v>1.8904606212158475</v>
      </c>
      <c r="H6799" s="43">
        <v>8.6664044579945173E-5</v>
      </c>
      <c r="I6799" s="43">
        <v>8.9883340447785925E-2</v>
      </c>
      <c r="J6799" s="43">
        <v>0</v>
      </c>
      <c r="K6799" s="43">
        <v>1</v>
      </c>
      <c r="M6799" s="43">
        <v>7.7897291845922595E-3</v>
      </c>
      <c r="N6799" s="43">
        <v>4.5133201598238748E-2</v>
      </c>
      <c r="O6799" s="43">
        <v>0</v>
      </c>
      <c r="P6799" s="43">
        <v>1</v>
      </c>
      <c r="R6799" s="43">
        <v>570.74935488701988</v>
      </c>
      <c r="S6799" s="43">
        <v>147.48930549530982</v>
      </c>
      <c r="T6799" s="43">
        <v>6656.7289584267046</v>
      </c>
      <c r="U6799" s="43">
        <v>7374.9676188090343</v>
      </c>
      <c r="W6799" s="43">
        <v>4117.3800520155201</v>
      </c>
      <c r="X6799" s="43">
        <v>0</v>
      </c>
      <c r="Y6799" s="43">
        <v>0</v>
      </c>
      <c r="Z6799" s="43">
        <v>4117.3800520155201</v>
      </c>
      <c r="AB6799" s="43">
        <v>54.380591286902678</v>
      </c>
      <c r="AC6799" s="43">
        <v>0</v>
      </c>
      <c r="AD6799" s="43">
        <v>0</v>
      </c>
      <c r="AE6799" s="43">
        <v>54.380591286902678</v>
      </c>
      <c r="AG6799" s="43">
        <v>7571861.9156565415</v>
      </c>
      <c r="AH6799" s="43">
        <v>889354.09123535233</v>
      </c>
      <c r="AI6799" s="43">
        <v>0</v>
      </c>
      <c r="AJ6799" s="43">
        <v>228398483.40499124</v>
      </c>
      <c r="AK6799" s="43">
        <v>235970345.32064778</v>
      </c>
    </row>
    <row r="6800" spans="3:37" x14ac:dyDescent="0.2">
      <c r="C6800" s="43">
        <v>6.0670430333549313E-4</v>
      </c>
      <c r="D6800" s="43">
        <v>5.3334660177274562E-2</v>
      </c>
      <c r="E6800" s="43">
        <v>2.4983910892674097</v>
      </c>
      <c r="F6800" s="43">
        <v>1.6197643573348504</v>
      </c>
      <c r="H6800" s="43">
        <v>9.6493339853065407E-5</v>
      </c>
      <c r="I6800" s="43">
        <v>0.10337471532204345</v>
      </c>
      <c r="J6800" s="43">
        <v>0</v>
      </c>
      <c r="K6800" s="43">
        <v>1</v>
      </c>
      <c r="M6800" s="43">
        <v>7.8077996914767481E-3</v>
      </c>
      <c r="N6800" s="43">
        <v>4.524108377892256E-2</v>
      </c>
      <c r="O6800" s="43">
        <v>0</v>
      </c>
      <c r="P6800" s="43">
        <v>1</v>
      </c>
      <c r="R6800" s="43">
        <v>612.67333680541572</v>
      </c>
      <c r="S6800" s="43">
        <v>188.86611109639895</v>
      </c>
      <c r="T6800" s="43">
        <v>6688.1196803336643</v>
      </c>
      <c r="U6800" s="43">
        <v>7489.6591282354793</v>
      </c>
      <c r="W6800" s="43">
        <v>1530.6976053063811</v>
      </c>
      <c r="X6800" s="43">
        <v>0</v>
      </c>
      <c r="Y6800" s="43">
        <v>0</v>
      </c>
      <c r="Z6800" s="43">
        <v>1530.6976053063811</v>
      </c>
      <c r="AB6800" s="43">
        <v>40.629301362030525</v>
      </c>
      <c r="AC6800" s="43">
        <v>0</v>
      </c>
      <c r="AD6800" s="43">
        <v>0</v>
      </c>
      <c r="AE6800" s="43">
        <v>40.629301362030525</v>
      </c>
      <c r="AG6800" s="43">
        <v>2814952.8961584349</v>
      </c>
      <c r="AH6800" s="43">
        <v>330630.6827461783</v>
      </c>
      <c r="AI6800" s="43">
        <v>0</v>
      </c>
      <c r="AJ6800" s="43">
        <v>170643065.72052822</v>
      </c>
      <c r="AK6800" s="43">
        <v>173458018.61668664</v>
      </c>
    </row>
    <row r="6801" spans="3:37" x14ac:dyDescent="0.2">
      <c r="C6801" s="43">
        <v>6.1061754709712535E-4</v>
      </c>
      <c r="D6801" s="43">
        <v>4.7107204843422602E-2</v>
      </c>
      <c r="E6801" s="43">
        <v>6.1209353940365094</v>
      </c>
      <c r="F6801" s="43">
        <v>1.6858072195943696</v>
      </c>
      <c r="H6801" s="43">
        <v>7.8124726439417558E-5</v>
      </c>
      <c r="I6801" s="43">
        <v>0.11560163414855784</v>
      </c>
      <c r="J6801" s="43">
        <v>0</v>
      </c>
      <c r="K6801" s="43">
        <v>1</v>
      </c>
      <c r="M6801" s="43">
        <v>7.7838057451161975E-3</v>
      </c>
      <c r="N6801" s="43">
        <v>4.6856359202281817E-2</v>
      </c>
      <c r="O6801" s="43">
        <v>0</v>
      </c>
      <c r="P6801" s="43">
        <v>1</v>
      </c>
      <c r="R6801" s="43">
        <v>544.62677550220008</v>
      </c>
      <c r="S6801" s="43">
        <v>170.99950599341736</v>
      </c>
      <c r="T6801" s="43">
        <v>6905.6235884600783</v>
      </c>
      <c r="U6801" s="43">
        <v>7621.2498699556954</v>
      </c>
      <c r="W6801" s="43">
        <v>3333.6253067113926</v>
      </c>
      <c r="X6801" s="43">
        <v>0</v>
      </c>
      <c r="Y6801" s="43">
        <v>0</v>
      </c>
      <c r="Z6801" s="43">
        <v>3333.6253067113926</v>
      </c>
      <c r="AB6801" s="43">
        <v>39.965460284747756</v>
      </c>
      <c r="AC6801" s="43">
        <v>0</v>
      </c>
      <c r="AD6801" s="43">
        <v>0</v>
      </c>
      <c r="AE6801" s="43">
        <v>39.965460284747756</v>
      </c>
      <c r="AG6801" s="43">
        <v>6130536.9390422506</v>
      </c>
      <c r="AH6801" s="43">
        <v>720063.0662496608</v>
      </c>
      <c r="AI6801" s="43">
        <v>0</v>
      </c>
      <c r="AJ6801" s="43">
        <v>167854933.19594058</v>
      </c>
      <c r="AK6801" s="43">
        <v>173985470.13498282</v>
      </c>
    </row>
    <row r="6802" spans="3:37" x14ac:dyDescent="0.2">
      <c r="C6802" s="43">
        <v>5.9320553202809733E-4</v>
      </c>
      <c r="D6802" s="43">
        <v>4.9661508803465246E-2</v>
      </c>
      <c r="E6802" s="43">
        <v>11.504601666364174</v>
      </c>
      <c r="F6802" s="43">
        <v>1.8071488993931983</v>
      </c>
      <c r="H6802" s="43">
        <v>9.0627218243932717E-5</v>
      </c>
      <c r="I6802" s="43">
        <v>0.12044120892352217</v>
      </c>
      <c r="J6802" s="43">
        <v>0</v>
      </c>
      <c r="K6802" s="43">
        <v>1</v>
      </c>
      <c r="M6802" s="43">
        <v>7.8287838483568819E-3</v>
      </c>
      <c r="N6802" s="43">
        <v>4.5210888784062229E-2</v>
      </c>
      <c r="O6802" s="43">
        <v>0</v>
      </c>
      <c r="P6802" s="43">
        <v>1</v>
      </c>
      <c r="R6802" s="43">
        <v>557.78582747490407</v>
      </c>
      <c r="S6802" s="43">
        <v>206.66937619286711</v>
      </c>
      <c r="T6802" s="43">
        <v>6701.6187875597416</v>
      </c>
      <c r="U6802" s="43">
        <v>7466.073991227513</v>
      </c>
      <c r="W6802" s="43">
        <v>6417.1037602421011</v>
      </c>
      <c r="X6802" s="43">
        <v>0</v>
      </c>
      <c r="Y6802" s="43">
        <v>0</v>
      </c>
      <c r="Z6802" s="43">
        <v>6417.1037602421011</v>
      </c>
      <c r="AB6802" s="43">
        <v>48.173135191553783</v>
      </c>
      <c r="AC6802" s="43">
        <v>0</v>
      </c>
      <c r="AD6802" s="43">
        <v>0</v>
      </c>
      <c r="AE6802" s="43">
        <v>48.173135191553783</v>
      </c>
      <c r="AG6802" s="43">
        <v>11801053.815085225</v>
      </c>
      <c r="AH6802" s="43">
        <v>1386094.4122122938</v>
      </c>
      <c r="AI6802" s="43">
        <v>0</v>
      </c>
      <c r="AJ6802" s="43">
        <v>202327167.80452588</v>
      </c>
      <c r="AK6802" s="43">
        <v>214128221.61961111</v>
      </c>
    </row>
    <row r="6803" spans="3:37" x14ac:dyDescent="0.2">
      <c r="C6803" s="43">
        <v>6.2252990696765043E-4</v>
      </c>
      <c r="D6803" s="43">
        <v>5.6026368677237426E-2</v>
      </c>
      <c r="E6803" s="43">
        <v>3.256837704349052</v>
      </c>
      <c r="F6803" s="43">
        <v>4.4370077071845664</v>
      </c>
      <c r="H6803" s="43">
        <v>9.5533066812203415E-5</v>
      </c>
      <c r="I6803" s="43">
        <v>9.1039253201917497E-2</v>
      </c>
      <c r="J6803" s="43">
        <v>0</v>
      </c>
      <c r="K6803" s="43">
        <v>1</v>
      </c>
      <c r="M6803" s="43">
        <v>7.8183008624099024E-3</v>
      </c>
      <c r="N6803" s="43">
        <v>4.6849405273493239E-2</v>
      </c>
      <c r="O6803" s="43">
        <v>0</v>
      </c>
      <c r="P6803" s="43">
        <v>1</v>
      </c>
      <c r="R6803" s="43">
        <v>660.38175758183729</v>
      </c>
      <c r="S6803" s="43">
        <v>164.67390301689355</v>
      </c>
      <c r="T6803" s="43">
        <v>6935.1975061966141</v>
      </c>
      <c r="U6803" s="43">
        <v>7760.2531667953444</v>
      </c>
      <c r="W6803" s="43">
        <v>2150.7562073568233</v>
      </c>
      <c r="X6803" s="43">
        <v>0</v>
      </c>
      <c r="Y6803" s="43">
        <v>0</v>
      </c>
      <c r="Z6803" s="43">
        <v>2150.7562073568233</v>
      </c>
      <c r="AB6803" s="43">
        <v>242.86187938273653</v>
      </c>
      <c r="AC6803" s="43">
        <v>0</v>
      </c>
      <c r="AD6803" s="43">
        <v>0</v>
      </c>
      <c r="AE6803" s="43">
        <v>242.86187938273653</v>
      </c>
      <c r="AG6803" s="43">
        <v>3955240.6653291979</v>
      </c>
      <c r="AH6803" s="43">
        <v>464563.34078907385</v>
      </c>
      <c r="AI6803" s="43">
        <v>0</v>
      </c>
      <c r="AJ6803" s="43">
        <v>1020019893.4074935</v>
      </c>
      <c r="AK6803" s="43">
        <v>1023975134.0728227</v>
      </c>
    </row>
    <row r="6804" spans="3:37" x14ac:dyDescent="0.2">
      <c r="C6804" s="43">
        <v>6.0411213690725058E-4</v>
      </c>
      <c r="D6804" s="43">
        <v>5.7620122826875897E-2</v>
      </c>
      <c r="E6804" s="43">
        <v>2.8377674243551612</v>
      </c>
      <c r="F6804" s="43">
        <v>2.1595286229695692</v>
      </c>
      <c r="H6804" s="43">
        <v>8.474941799834866E-5</v>
      </c>
      <c r="I6804" s="43">
        <v>0.10791971938060296</v>
      </c>
      <c r="J6804" s="43">
        <v>0</v>
      </c>
      <c r="K6804" s="43">
        <v>1</v>
      </c>
      <c r="M6804" s="43">
        <v>7.8377369862237655E-3</v>
      </c>
      <c r="N6804" s="43">
        <v>4.6186764239160571E-2</v>
      </c>
      <c r="O6804" s="43">
        <v>0</v>
      </c>
      <c r="P6804" s="43">
        <v>1</v>
      </c>
      <c r="R6804" s="43">
        <v>659.07390004127581</v>
      </c>
      <c r="S6804" s="43">
        <v>173.17288994804161</v>
      </c>
      <c r="T6804" s="43">
        <v>6854.1025157908698</v>
      </c>
      <c r="U6804" s="43">
        <v>7686.349305780187</v>
      </c>
      <c r="W6804" s="43">
        <v>1870.2984437798423</v>
      </c>
      <c r="X6804" s="43">
        <v>0</v>
      </c>
      <c r="Y6804" s="43">
        <v>0</v>
      </c>
      <c r="Z6804" s="43">
        <v>1870.2984437798423</v>
      </c>
      <c r="AB6804" s="43">
        <v>81.77101053725471</v>
      </c>
      <c r="AC6804" s="43">
        <v>0</v>
      </c>
      <c r="AD6804" s="43">
        <v>0</v>
      </c>
      <c r="AE6804" s="43">
        <v>81.77101053725471</v>
      </c>
      <c r="AG6804" s="43">
        <v>3439478.8381111301</v>
      </c>
      <c r="AH6804" s="43">
        <v>403984.46385644592</v>
      </c>
      <c r="AI6804" s="43">
        <v>0</v>
      </c>
      <c r="AJ6804" s="43">
        <v>343438244.25646979</v>
      </c>
      <c r="AK6804" s="43">
        <v>346877723.09458089</v>
      </c>
    </row>
    <row r="6805" spans="3:37" x14ac:dyDescent="0.2">
      <c r="C6805" s="43">
        <v>6.5210394982206932E-4</v>
      </c>
      <c r="D6805" s="43">
        <v>6.1146543076654902E-2</v>
      </c>
      <c r="E6805" s="43">
        <v>3.0162370622655232</v>
      </c>
      <c r="F6805" s="43">
        <v>3.0133774541106053</v>
      </c>
      <c r="H6805" s="43">
        <v>9.4841423539437919E-5</v>
      </c>
      <c r="I6805" s="43">
        <v>9.1522301565877151E-2</v>
      </c>
      <c r="J6805" s="43">
        <v>0</v>
      </c>
      <c r="K6805" s="43">
        <v>1</v>
      </c>
      <c r="M6805" s="43">
        <v>7.8621868261682382E-3</v>
      </c>
      <c r="N6805" s="43">
        <v>4.6272830739064741E-2</v>
      </c>
      <c r="O6805" s="43">
        <v>0</v>
      </c>
      <c r="P6805" s="43">
        <v>1</v>
      </c>
      <c r="R6805" s="43">
        <v>754.97246535774275</v>
      </c>
      <c r="S6805" s="43">
        <v>164.34911500199334</v>
      </c>
      <c r="T6805" s="43">
        <v>6888.2959924213146</v>
      </c>
      <c r="U6805" s="43">
        <v>7807.6175727810505</v>
      </c>
      <c r="W6805" s="43">
        <v>2277.1759310019975</v>
      </c>
      <c r="X6805" s="43">
        <v>0</v>
      </c>
      <c r="Y6805" s="43">
        <v>0</v>
      </c>
      <c r="Z6805" s="43">
        <v>2277.1759310019975</v>
      </c>
      <c r="AB6805" s="43">
        <v>162.64476580413697</v>
      </c>
      <c r="AC6805" s="43">
        <v>0</v>
      </c>
      <c r="AD6805" s="43">
        <v>0</v>
      </c>
      <c r="AE6805" s="43">
        <v>162.64476580413697</v>
      </c>
      <c r="AG6805" s="43">
        <v>4187726.5371126733</v>
      </c>
      <c r="AH6805" s="43">
        <v>491870.00109643146</v>
      </c>
      <c r="AI6805" s="43">
        <v>0</v>
      </c>
      <c r="AJ6805" s="43">
        <v>683108016.37737525</v>
      </c>
      <c r="AK6805" s="43">
        <v>687295742.91448796</v>
      </c>
    </row>
    <row r="6806" spans="3:37" x14ac:dyDescent="0.2">
      <c r="C6806" s="43">
        <v>6.2158402795220447E-4</v>
      </c>
      <c r="D6806" s="43">
        <v>5.2964253534442493E-2</v>
      </c>
      <c r="E6806" s="43">
        <v>5.3909682705674369</v>
      </c>
      <c r="F6806" s="43">
        <v>1.352547587230396</v>
      </c>
      <c r="H6806" s="43">
        <v>9.2107822687981233E-5</v>
      </c>
      <c r="I6806" s="43">
        <v>8.988452695605581E-2</v>
      </c>
      <c r="J6806" s="43">
        <v>0</v>
      </c>
      <c r="K6806" s="43">
        <v>1</v>
      </c>
      <c r="M6806" s="43">
        <v>7.866629480544729E-3</v>
      </c>
      <c r="N6806" s="43">
        <v>4.4193596721528845E-2</v>
      </c>
      <c r="O6806" s="43">
        <v>0</v>
      </c>
      <c r="P6806" s="43">
        <v>1</v>
      </c>
      <c r="R6806" s="43">
        <v>623.34011249172863</v>
      </c>
      <c r="S6806" s="43">
        <v>156.75587486126446</v>
      </c>
      <c r="T6806" s="43">
        <v>6582.4931586426119</v>
      </c>
      <c r="U6806" s="43">
        <v>7362.5891459956047</v>
      </c>
      <c r="W6806" s="43">
        <v>3360.4067682148457</v>
      </c>
      <c r="X6806" s="43">
        <v>0</v>
      </c>
      <c r="Y6806" s="43">
        <v>0</v>
      </c>
      <c r="Z6806" s="43">
        <v>3360.4067682148457</v>
      </c>
      <c r="AB6806" s="43">
        <v>23.514004637068439</v>
      </c>
      <c r="AC6806" s="43">
        <v>0</v>
      </c>
      <c r="AD6806" s="43">
        <v>0</v>
      </c>
      <c r="AE6806" s="43">
        <v>23.514004637068439</v>
      </c>
      <c r="AG6806" s="43">
        <v>6179788.0467471015</v>
      </c>
      <c r="AH6806" s="43">
        <v>725847.86193440668</v>
      </c>
      <c r="AI6806" s="43">
        <v>0</v>
      </c>
      <c r="AJ6806" s="43">
        <v>98758819.475687444</v>
      </c>
      <c r="AK6806" s="43">
        <v>104938607.52243455</v>
      </c>
    </row>
    <row r="6807" spans="3:37" x14ac:dyDescent="0.2">
      <c r="C6807" s="43">
        <v>6.2636215872768908E-4</v>
      </c>
      <c r="D6807" s="43">
        <v>5.9281526148597607E-2</v>
      </c>
      <c r="E6807" s="43">
        <v>1.7379571210605498</v>
      </c>
      <c r="F6807" s="43">
        <v>3.4442214444051253</v>
      </c>
      <c r="H6807" s="43">
        <v>8.7584402755760377E-5</v>
      </c>
      <c r="I6807" s="43">
        <v>8.7231630776154132E-2</v>
      </c>
      <c r="J6807" s="43">
        <v>0</v>
      </c>
      <c r="K6807" s="43">
        <v>1</v>
      </c>
      <c r="M6807" s="43">
        <v>7.8614988546517051E-3</v>
      </c>
      <c r="N6807" s="43">
        <v>4.5629147091891795E-2</v>
      </c>
      <c r="O6807" s="43">
        <v>0</v>
      </c>
      <c r="P6807" s="43">
        <v>1</v>
      </c>
      <c r="R6807" s="43">
        <v>703.05169662143021</v>
      </c>
      <c r="S6807" s="43">
        <v>144.65822677719476</v>
      </c>
      <c r="T6807" s="43">
        <v>6791.88117424948</v>
      </c>
      <c r="U6807" s="43">
        <v>7639.5910976481046</v>
      </c>
      <c r="W6807" s="43">
        <v>1221.8737026169158</v>
      </c>
      <c r="X6807" s="43">
        <v>0</v>
      </c>
      <c r="Y6807" s="43">
        <v>0</v>
      </c>
      <c r="Z6807" s="43">
        <v>1221.8737026169158</v>
      </c>
      <c r="AB6807" s="43">
        <v>183.87030157460319</v>
      </c>
      <c r="AC6807" s="43">
        <v>0</v>
      </c>
      <c r="AD6807" s="43">
        <v>0</v>
      </c>
      <c r="AE6807" s="43">
        <v>183.87030157460319</v>
      </c>
      <c r="AG6807" s="43">
        <v>2247025.739112508</v>
      </c>
      <c r="AH6807" s="43">
        <v>263924.71976525383</v>
      </c>
      <c r="AI6807" s="43">
        <v>0</v>
      </c>
      <c r="AJ6807" s="43">
        <v>772255266.61333334</v>
      </c>
      <c r="AK6807" s="43">
        <v>774502292.35244584</v>
      </c>
    </row>
    <row r="6808" spans="3:37" x14ac:dyDescent="0.2">
      <c r="C6808" s="43">
        <v>6.56604386478854E-4</v>
      </c>
      <c r="D6808" s="43">
        <v>5.0310559449688569E-2</v>
      </c>
      <c r="E6808" s="43">
        <v>5.239501309999941</v>
      </c>
      <c r="F6808" s="43">
        <v>2.6575119874039514</v>
      </c>
      <c r="H6808" s="43">
        <v>8.004273138680964E-5</v>
      </c>
      <c r="I6808" s="43">
        <v>9.442454775456105E-2</v>
      </c>
      <c r="J6808" s="43">
        <v>0</v>
      </c>
      <c r="K6808" s="43">
        <v>1</v>
      </c>
      <c r="M6808" s="43">
        <v>7.8591844730907523E-3</v>
      </c>
      <c r="N6808" s="43">
        <v>4.7085242410248584E-2</v>
      </c>
      <c r="O6808" s="43">
        <v>0</v>
      </c>
      <c r="P6808" s="43">
        <v>1</v>
      </c>
      <c r="R6808" s="43">
        <v>625.46829355116529</v>
      </c>
      <c r="S6808" s="43">
        <v>143.10314761753909</v>
      </c>
      <c r="T6808" s="43">
        <v>7006.5571091843422</v>
      </c>
      <c r="U6808" s="43">
        <v>7775.1285503530462</v>
      </c>
      <c r="W6808" s="43">
        <v>3277.1419434247582</v>
      </c>
      <c r="X6808" s="43">
        <v>0</v>
      </c>
      <c r="Y6808" s="43">
        <v>0</v>
      </c>
      <c r="Z6808" s="43">
        <v>3277.1419434247582</v>
      </c>
      <c r="AB6808" s="43">
        <v>110.92916779033006</v>
      </c>
      <c r="AC6808" s="43">
        <v>0</v>
      </c>
      <c r="AD6808" s="43">
        <v>0</v>
      </c>
      <c r="AE6808" s="43">
        <v>110.92916779033006</v>
      </c>
      <c r="AG6808" s="43">
        <v>6026664.0339581305</v>
      </c>
      <c r="AH6808" s="43">
        <v>707862.65977974772</v>
      </c>
      <c r="AI6808" s="43">
        <v>0</v>
      </c>
      <c r="AJ6808" s="43">
        <v>465902504.71938622</v>
      </c>
      <c r="AK6808" s="43">
        <v>471929168.75334436</v>
      </c>
    </row>
    <row r="6809" spans="3:37" x14ac:dyDescent="0.2">
      <c r="C6809" s="43">
        <v>6.176798392368843E-4</v>
      </c>
      <c r="D6809" s="43">
        <v>6.7499519957223808E-2</v>
      </c>
      <c r="E6809" s="43">
        <v>3.8694223855696612</v>
      </c>
      <c r="F6809" s="43">
        <v>3.600413965989377</v>
      </c>
      <c r="H6809" s="43">
        <v>9.6655250440558227E-5</v>
      </c>
      <c r="I6809" s="43">
        <v>0.10994819496997832</v>
      </c>
      <c r="J6809" s="43">
        <v>0</v>
      </c>
      <c r="K6809" s="43">
        <v>1</v>
      </c>
      <c r="M6809" s="43">
        <v>7.8297656776039008E-3</v>
      </c>
      <c r="N6809" s="43">
        <v>4.741773834255758E-2</v>
      </c>
      <c r="O6809" s="43">
        <v>0</v>
      </c>
      <c r="P6809" s="43">
        <v>1</v>
      </c>
      <c r="R6809" s="43">
        <v>789.41701596519329</v>
      </c>
      <c r="S6809" s="43">
        <v>201.21294944476051</v>
      </c>
      <c r="T6809" s="43">
        <v>7029.6220180068822</v>
      </c>
      <c r="U6809" s="43">
        <v>8020.2519834168361</v>
      </c>
      <c r="W6809" s="43">
        <v>3054.5878731253215</v>
      </c>
      <c r="X6809" s="43">
        <v>0</v>
      </c>
      <c r="Y6809" s="43">
        <v>0</v>
      </c>
      <c r="Z6809" s="43">
        <v>3054.5878731253215</v>
      </c>
      <c r="AB6809" s="43">
        <v>219.65078056369359</v>
      </c>
      <c r="AC6809" s="43">
        <v>0</v>
      </c>
      <c r="AD6809" s="43">
        <v>0</v>
      </c>
      <c r="AE6809" s="43">
        <v>219.65078056369359</v>
      </c>
      <c r="AG6809" s="43">
        <v>5617387.0986774666</v>
      </c>
      <c r="AH6809" s="43">
        <v>659790.98059506947</v>
      </c>
      <c r="AI6809" s="43">
        <v>0</v>
      </c>
      <c r="AJ6809" s="43">
        <v>922533278.36751306</v>
      </c>
      <c r="AK6809" s="43">
        <v>928150665.46619058</v>
      </c>
    </row>
    <row r="6810" spans="3:37" x14ac:dyDescent="0.2">
      <c r="C6810" s="43">
        <v>5.9642847747916122E-4</v>
      </c>
      <c r="D6810" s="43">
        <v>5.2040929392420797E-2</v>
      </c>
      <c r="E6810" s="43">
        <v>7.3746344916274973</v>
      </c>
      <c r="F6810" s="43">
        <v>2.0308874620163522</v>
      </c>
      <c r="H6810" s="43">
        <v>9.7164578147679315E-5</v>
      </c>
      <c r="I6810" s="43">
        <v>8.1629855810145063E-2</v>
      </c>
      <c r="J6810" s="43">
        <v>0</v>
      </c>
      <c r="K6810" s="43">
        <v>1</v>
      </c>
      <c r="M6810" s="43">
        <v>7.7861304271266522E-3</v>
      </c>
      <c r="N6810" s="43">
        <v>4.5970609448324207E-2</v>
      </c>
      <c r="O6810" s="43">
        <v>0</v>
      </c>
      <c r="P6810" s="43">
        <v>1</v>
      </c>
      <c r="R6810" s="43">
        <v>587.68659970756721</v>
      </c>
      <c r="S6810" s="43">
        <v>150.17559856365685</v>
      </c>
      <c r="T6810" s="43">
        <v>6777.1064699792842</v>
      </c>
      <c r="U6810" s="43">
        <v>7514.968668250508</v>
      </c>
      <c r="W6810" s="43">
        <v>4333.9738684707072</v>
      </c>
      <c r="X6810" s="43">
        <v>0</v>
      </c>
      <c r="Y6810" s="43">
        <v>0</v>
      </c>
      <c r="Z6810" s="43">
        <v>4333.9738684707072</v>
      </c>
      <c r="AB6810" s="43">
        <v>64.824745953990259</v>
      </c>
      <c r="AC6810" s="43">
        <v>0</v>
      </c>
      <c r="AD6810" s="43">
        <v>0</v>
      </c>
      <c r="AE6810" s="43">
        <v>64.824745953990259</v>
      </c>
      <c r="AG6810" s="43">
        <v>7970177.9441176308</v>
      </c>
      <c r="AH6810" s="43">
        <v>936138.35558967281</v>
      </c>
      <c r="AI6810" s="43">
        <v>0</v>
      </c>
      <c r="AJ6810" s="43">
        <v>272263933.00675911</v>
      </c>
      <c r="AK6810" s="43">
        <v>280234110.95087671</v>
      </c>
    </row>
    <row r="6811" spans="3:37" x14ac:dyDescent="0.2">
      <c r="C6811" s="43">
        <v>6.2604983357361643E-4</v>
      </c>
      <c r="D6811" s="43">
        <v>5.1238136163370369E-2</v>
      </c>
      <c r="E6811" s="43">
        <v>3.0776452615932781</v>
      </c>
      <c r="F6811" s="43">
        <v>5.2927400811912175</v>
      </c>
      <c r="H6811" s="43">
        <v>8.8727828036014897E-5</v>
      </c>
      <c r="I6811" s="43">
        <v>9.2550257108041253E-2</v>
      </c>
      <c r="J6811" s="43">
        <v>0</v>
      </c>
      <c r="K6811" s="43">
        <v>1</v>
      </c>
      <c r="M6811" s="43">
        <v>7.8683537521727631E-3</v>
      </c>
      <c r="N6811" s="43">
        <v>4.4507419775852E-2</v>
      </c>
      <c r="O6811" s="43">
        <v>0</v>
      </c>
      <c r="P6811" s="43">
        <v>1</v>
      </c>
      <c r="R6811" s="43">
        <v>607.35778237953787</v>
      </c>
      <c r="S6811" s="43">
        <v>155.48190495242724</v>
      </c>
      <c r="T6811" s="43">
        <v>6630.6891363202849</v>
      </c>
      <c r="U6811" s="43">
        <v>7393.5288236522501</v>
      </c>
      <c r="W6811" s="43">
        <v>1869.231801032186</v>
      </c>
      <c r="X6811" s="43">
        <v>0</v>
      </c>
      <c r="Y6811" s="43">
        <v>0</v>
      </c>
      <c r="Z6811" s="43">
        <v>1869.231801032186</v>
      </c>
      <c r="AB6811" s="43">
        <v>278.9735132767139</v>
      </c>
      <c r="AC6811" s="43">
        <v>0</v>
      </c>
      <c r="AD6811" s="43">
        <v>0</v>
      </c>
      <c r="AE6811" s="43">
        <v>278.9735132767139</v>
      </c>
      <c r="AG6811" s="43">
        <v>3437517.2820981899</v>
      </c>
      <c r="AH6811" s="43">
        <v>403754.06902295217</v>
      </c>
      <c r="AI6811" s="43">
        <v>0</v>
      </c>
      <c r="AJ6811" s="43">
        <v>1171688755.7621984</v>
      </c>
      <c r="AK6811" s="43">
        <v>1175126273.0442967</v>
      </c>
    </row>
    <row r="6812" spans="3:37" x14ac:dyDescent="0.2">
      <c r="C6812" s="43">
        <v>6.1824877548011248E-4</v>
      </c>
      <c r="D6812" s="43">
        <v>6.1272218790520916E-2</v>
      </c>
      <c r="E6812" s="43">
        <v>4.4715965912644533</v>
      </c>
      <c r="F6812" s="43">
        <v>5.4293384016524184</v>
      </c>
      <c r="H6812" s="43">
        <v>9.1599422701094113E-5</v>
      </c>
      <c r="I6812" s="43">
        <v>9.8625264725374459E-2</v>
      </c>
      <c r="J6812" s="43">
        <v>0</v>
      </c>
      <c r="K6812" s="43">
        <v>1</v>
      </c>
      <c r="M6812" s="43">
        <v>7.8590526330797328E-3</v>
      </c>
      <c r="N6812" s="43">
        <v>4.441991205337744E-2</v>
      </c>
      <c r="O6812" s="43">
        <v>0</v>
      </c>
      <c r="P6812" s="43">
        <v>1</v>
      </c>
      <c r="R6812" s="43">
        <v>717.24783322587234</v>
      </c>
      <c r="S6812" s="43">
        <v>171.05008379652003</v>
      </c>
      <c r="T6812" s="43">
        <v>6609.8296127332951</v>
      </c>
      <c r="U6812" s="43">
        <v>7498.1275297556876</v>
      </c>
      <c r="W6812" s="43">
        <v>3207.2429661446258</v>
      </c>
      <c r="X6812" s="43">
        <v>0</v>
      </c>
      <c r="Y6812" s="43">
        <v>0</v>
      </c>
      <c r="Z6812" s="43">
        <v>3207.2429661446258</v>
      </c>
      <c r="AB6812" s="43">
        <v>339.93187071939997</v>
      </c>
      <c r="AC6812" s="43">
        <v>0</v>
      </c>
      <c r="AD6812" s="43">
        <v>0</v>
      </c>
      <c r="AE6812" s="43">
        <v>339.93187071939997</v>
      </c>
      <c r="AG6812" s="43">
        <v>5898119.8147399668</v>
      </c>
      <c r="AH6812" s="43">
        <v>692764.48068723921</v>
      </c>
      <c r="AI6812" s="43">
        <v>0</v>
      </c>
      <c r="AJ6812" s="43">
        <v>1427713857.0214798</v>
      </c>
      <c r="AK6812" s="43">
        <v>1433611976.8362198</v>
      </c>
    </row>
    <row r="6813" spans="3:37" x14ac:dyDescent="0.2">
      <c r="C6813" s="43">
        <v>6.2550845239950359E-4</v>
      </c>
      <c r="D6813" s="43">
        <v>5.3249321773214363E-2</v>
      </c>
      <c r="E6813" s="43">
        <v>4.899142703859293</v>
      </c>
      <c r="F6813" s="43">
        <v>7.6961737656045965</v>
      </c>
      <c r="H6813" s="43">
        <v>9.5438356047639061E-5</v>
      </c>
      <c r="I6813" s="43">
        <v>8.3339716102748665E-2</v>
      </c>
      <c r="J6813" s="43">
        <v>0</v>
      </c>
      <c r="K6813" s="43">
        <v>1</v>
      </c>
      <c r="M6813" s="43">
        <v>7.819490196324436E-3</v>
      </c>
      <c r="N6813" s="43">
        <v>4.4039810443570818E-2</v>
      </c>
      <c r="O6813" s="43">
        <v>0</v>
      </c>
      <c r="P6813" s="43">
        <v>1</v>
      </c>
      <c r="R6813" s="43">
        <v>630.65179476370031</v>
      </c>
      <c r="S6813" s="43">
        <v>150.59735330525308</v>
      </c>
      <c r="T6813" s="43">
        <v>6520.280109061523</v>
      </c>
      <c r="U6813" s="43">
        <v>7301.5292571304763</v>
      </c>
      <c r="W6813" s="43">
        <v>3089.6531389923507</v>
      </c>
      <c r="X6813" s="43">
        <v>0</v>
      </c>
      <c r="Y6813" s="43">
        <v>0</v>
      </c>
      <c r="Z6813" s="43">
        <v>3089.6531389923507</v>
      </c>
      <c r="AB6813" s="43">
        <v>451.85607835611148</v>
      </c>
      <c r="AC6813" s="43">
        <v>0</v>
      </c>
      <c r="AD6813" s="43">
        <v>0</v>
      </c>
      <c r="AE6813" s="43">
        <v>451.85607835611148</v>
      </c>
      <c r="AG6813" s="43">
        <v>5681872.1226069331</v>
      </c>
      <c r="AH6813" s="43">
        <v>667365.07802234776</v>
      </c>
      <c r="AI6813" s="43">
        <v>0</v>
      </c>
      <c r="AJ6813" s="43">
        <v>1897795529.0956683</v>
      </c>
      <c r="AK6813" s="43">
        <v>1903477401.2182753</v>
      </c>
    </row>
    <row r="6814" spans="3:37" x14ac:dyDescent="0.2">
      <c r="C6814" s="43">
        <v>6.2061373340482895E-4</v>
      </c>
      <c r="D6814" s="43">
        <v>5.195741952979023E-2</v>
      </c>
      <c r="E6814" s="43">
        <v>2.8281901280713941</v>
      </c>
      <c r="F6814" s="43">
        <v>3.7027241150182406</v>
      </c>
      <c r="H6814" s="43">
        <v>8.5807476905740132E-5</v>
      </c>
      <c r="I6814" s="43">
        <v>0.12415011776046547</v>
      </c>
      <c r="J6814" s="43">
        <v>0</v>
      </c>
      <c r="K6814" s="43">
        <v>1</v>
      </c>
      <c r="M6814" s="43">
        <v>7.8559854360350512E-3</v>
      </c>
      <c r="N6814" s="43">
        <v>4.6002917919895636E-2</v>
      </c>
      <c r="O6814" s="43">
        <v>0</v>
      </c>
      <c r="P6814" s="43">
        <v>1</v>
      </c>
      <c r="R6814" s="43">
        <v>610.53607192139509</v>
      </c>
      <c r="S6814" s="43">
        <v>201.70406033701511</v>
      </c>
      <c r="T6814" s="43">
        <v>6842.7145259717117</v>
      </c>
      <c r="U6814" s="43">
        <v>7654.9546582301218</v>
      </c>
      <c r="W6814" s="43">
        <v>1726.7120914395764</v>
      </c>
      <c r="X6814" s="43">
        <v>0</v>
      </c>
      <c r="Y6814" s="43">
        <v>0</v>
      </c>
      <c r="Z6814" s="43">
        <v>1726.7120914395764</v>
      </c>
      <c r="AB6814" s="43">
        <v>176.56183041973981</v>
      </c>
      <c r="AC6814" s="43">
        <v>0</v>
      </c>
      <c r="AD6814" s="43">
        <v>0</v>
      </c>
      <c r="AE6814" s="43">
        <v>176.56183041973981</v>
      </c>
      <c r="AG6814" s="43">
        <v>3175423.5361573808</v>
      </c>
      <c r="AH6814" s="43">
        <v>372969.81175094849</v>
      </c>
      <c r="AI6814" s="43">
        <v>0</v>
      </c>
      <c r="AJ6814" s="43">
        <v>741559687.76290715</v>
      </c>
      <c r="AK6814" s="43">
        <v>744735111.29906452</v>
      </c>
    </row>
    <row r="6815" spans="3:37" x14ac:dyDescent="0.2">
      <c r="C6815" s="43">
        <v>6.1065446980068661E-4</v>
      </c>
      <c r="D6815" s="43">
        <v>6.3125058626109176E-2</v>
      </c>
      <c r="E6815" s="43">
        <v>6.7805582933908513</v>
      </c>
      <c r="F6815" s="43">
        <v>2.0813238963792489</v>
      </c>
      <c r="H6815" s="43">
        <v>9.4070485882613575E-5</v>
      </c>
      <c r="I6815" s="43">
        <v>9.8468614714835465E-2</v>
      </c>
      <c r="J6815" s="43">
        <v>0</v>
      </c>
      <c r="K6815" s="43">
        <v>1</v>
      </c>
      <c r="M6815" s="43">
        <v>7.8514779203514573E-3</v>
      </c>
      <c r="N6815" s="43">
        <v>4.5986646227960226E-2</v>
      </c>
      <c r="O6815" s="43">
        <v>0</v>
      </c>
      <c r="P6815" s="43">
        <v>1</v>
      </c>
      <c r="R6815" s="43">
        <v>729.86024337518859</v>
      </c>
      <c r="S6815" s="43">
        <v>175.38546080942925</v>
      </c>
      <c r="T6815" s="43">
        <v>6836.3694452326945</v>
      </c>
      <c r="U6815" s="43">
        <v>7741.6151494173118</v>
      </c>
      <c r="W6815" s="43">
        <v>4948.8599262339003</v>
      </c>
      <c r="X6815" s="43">
        <v>0</v>
      </c>
      <c r="Y6815" s="43">
        <v>0</v>
      </c>
      <c r="Z6815" s="43">
        <v>4948.8599262339003</v>
      </c>
      <c r="AB6815" s="43">
        <v>84.446039473127939</v>
      </c>
      <c r="AC6815" s="43">
        <v>0</v>
      </c>
      <c r="AD6815" s="43">
        <v>0</v>
      </c>
      <c r="AE6815" s="43">
        <v>84.446039473127939</v>
      </c>
      <c r="AG6815" s="43">
        <v>9100953.4043441433</v>
      </c>
      <c r="AH6815" s="43">
        <v>1068953.7440665225</v>
      </c>
      <c r="AI6815" s="43">
        <v>0</v>
      </c>
      <c r="AJ6815" s="43">
        <v>354673365.78713733</v>
      </c>
      <c r="AK6815" s="43">
        <v>363774319.19148147</v>
      </c>
    </row>
    <row r="6816" spans="3:37" x14ac:dyDescent="0.2">
      <c r="C6816" s="43">
        <v>6.2329044915898635E-4</v>
      </c>
      <c r="D6816" s="43">
        <v>5.0948301192863372E-2</v>
      </c>
      <c r="E6816" s="43">
        <v>3.9608684428883758</v>
      </c>
      <c r="F6816" s="43">
        <v>1.2878266567091552</v>
      </c>
      <c r="H6816" s="43">
        <v>8.6749490571270556E-5</v>
      </c>
      <c r="I6816" s="43">
        <v>0.10799012883354275</v>
      </c>
      <c r="J6816" s="43">
        <v>0</v>
      </c>
      <c r="K6816" s="43">
        <v>1</v>
      </c>
      <c r="M6816" s="43">
        <v>7.853105058143961E-3</v>
      </c>
      <c r="N6816" s="43">
        <v>4.3993710438322592E-2</v>
      </c>
      <c r="O6816" s="43">
        <v>0</v>
      </c>
      <c r="P6816" s="43">
        <v>1</v>
      </c>
      <c r="R6816" s="43">
        <v>601.26033224408593</v>
      </c>
      <c r="S6816" s="43">
        <v>177.37539074591814</v>
      </c>
      <c r="T6816" s="43">
        <v>6541.4552122465248</v>
      </c>
      <c r="U6816" s="43">
        <v>7320.0909352365288</v>
      </c>
      <c r="W6816" s="43">
        <v>2381.5130759461799</v>
      </c>
      <c r="X6816" s="43">
        <v>0</v>
      </c>
      <c r="Y6816" s="43">
        <v>0</v>
      </c>
      <c r="Z6816" s="43">
        <v>2381.5130759461799</v>
      </c>
      <c r="AB6816" s="43">
        <v>18.517286382856664</v>
      </c>
      <c r="AC6816" s="43">
        <v>0</v>
      </c>
      <c r="AD6816" s="43">
        <v>0</v>
      </c>
      <c r="AE6816" s="43">
        <v>18.517286382856664</v>
      </c>
      <c r="AG6816" s="43">
        <v>4379602.5466650249</v>
      </c>
      <c r="AH6816" s="43">
        <v>514406.82440437487</v>
      </c>
      <c r="AI6816" s="43">
        <v>0</v>
      </c>
      <c r="AJ6816" s="43">
        <v>77772602.807997987</v>
      </c>
      <c r="AK6816" s="43">
        <v>82152205.354663014</v>
      </c>
    </row>
    <row r="6817" spans="3:37" x14ac:dyDescent="0.2">
      <c r="C6817" s="43">
        <v>5.9912986987607992E-4</v>
      </c>
      <c r="D6817" s="43">
        <v>4.9403442045842509E-2</v>
      </c>
      <c r="E6817" s="43">
        <v>7.7939349875332971</v>
      </c>
      <c r="F6817" s="43">
        <v>1.973255426848983</v>
      </c>
      <c r="H6817" s="43">
        <v>8.4105958026970928E-5</v>
      </c>
      <c r="I6817" s="43">
        <v>0.102646047910675</v>
      </c>
      <c r="J6817" s="43">
        <v>0</v>
      </c>
      <c r="K6817" s="43">
        <v>1</v>
      </c>
      <c r="M6817" s="43">
        <v>7.8636947642407584E-3</v>
      </c>
      <c r="N6817" s="43">
        <v>4.4398636540681054E-2</v>
      </c>
      <c r="O6817" s="43">
        <v>0</v>
      </c>
      <c r="P6817" s="43">
        <v>1</v>
      </c>
      <c r="R6817" s="43">
        <v>560.42893914767797</v>
      </c>
      <c r="S6817" s="43">
        <v>163.45995222996802</v>
      </c>
      <c r="T6817" s="43">
        <v>6610.56612488677</v>
      </c>
      <c r="U6817" s="43">
        <v>7334.4550162644164</v>
      </c>
      <c r="W6817" s="43">
        <v>4367.9467168492565</v>
      </c>
      <c r="X6817" s="43">
        <v>0</v>
      </c>
      <c r="Y6817" s="43">
        <v>0</v>
      </c>
      <c r="Z6817" s="43">
        <v>4367.9467168492565</v>
      </c>
      <c r="AB6817" s="43">
        <v>58.362134183590477</v>
      </c>
      <c r="AC6817" s="43">
        <v>0</v>
      </c>
      <c r="AD6817" s="43">
        <v>0</v>
      </c>
      <c r="AE6817" s="43">
        <v>58.362134183590477</v>
      </c>
      <c r="AG6817" s="43">
        <v>8032654.012285783</v>
      </c>
      <c r="AH6817" s="43">
        <v>943476.49083943944</v>
      </c>
      <c r="AI6817" s="43">
        <v>0</v>
      </c>
      <c r="AJ6817" s="43">
        <v>245120963.57108</v>
      </c>
      <c r="AK6817" s="43">
        <v>253153617.58336577</v>
      </c>
    </row>
    <row r="6818" spans="3:37" x14ac:dyDescent="0.2">
      <c r="C6818" s="43">
        <v>5.8375889021694896E-4</v>
      </c>
      <c r="D6818" s="43">
        <v>5.9186309786822044E-2</v>
      </c>
      <c r="E6818" s="43">
        <v>3.545215511613641</v>
      </c>
      <c r="F6818" s="43">
        <v>1.6767621029335584</v>
      </c>
      <c r="H6818" s="43">
        <v>9.0578823710552037E-5</v>
      </c>
      <c r="I6818" s="43">
        <v>9.5817562600979164E-2</v>
      </c>
      <c r="J6818" s="43">
        <v>0</v>
      </c>
      <c r="K6818" s="43">
        <v>1</v>
      </c>
      <c r="M6818" s="43">
        <v>7.7282228177808533E-3</v>
      </c>
      <c r="N6818" s="43">
        <v>4.658575292021605E-2</v>
      </c>
      <c r="O6818" s="43">
        <v>0</v>
      </c>
      <c r="P6818" s="43">
        <v>1</v>
      </c>
      <c r="R6818" s="43">
        <v>654.17982054850916</v>
      </c>
      <c r="S6818" s="43">
        <v>164.32898333362886</v>
      </c>
      <c r="T6818" s="43">
        <v>6816.7148401344793</v>
      </c>
      <c r="U6818" s="43">
        <v>7635.2236440166171</v>
      </c>
      <c r="W6818" s="43">
        <v>2319.2084471932026</v>
      </c>
      <c r="X6818" s="43">
        <v>0</v>
      </c>
      <c r="Y6818" s="43">
        <v>0</v>
      </c>
      <c r="Z6818" s="43">
        <v>2319.2084471932026</v>
      </c>
      <c r="AB6818" s="43">
        <v>47.371479882468449</v>
      </c>
      <c r="AC6818" s="43">
        <v>0</v>
      </c>
      <c r="AD6818" s="43">
        <v>0</v>
      </c>
      <c r="AE6818" s="43">
        <v>47.371479882468449</v>
      </c>
      <c r="AG6818" s="43">
        <v>4265024.3343882998</v>
      </c>
      <c r="AH6818" s="43">
        <v>500949.02459373174</v>
      </c>
      <c r="AI6818" s="43">
        <v>0</v>
      </c>
      <c r="AJ6818" s="43">
        <v>198960215.50636747</v>
      </c>
      <c r="AK6818" s="43">
        <v>203225239.84075576</v>
      </c>
    </row>
    <row r="6819" spans="3:37" x14ac:dyDescent="0.2">
      <c r="C6819" s="43">
        <v>6.1121110742112794E-4</v>
      </c>
      <c r="D6819" s="43">
        <v>5.4458319465800709E-2</v>
      </c>
      <c r="E6819" s="43">
        <v>1.3717805995756949</v>
      </c>
      <c r="F6819" s="43">
        <v>1.6916507543385688</v>
      </c>
      <c r="H6819" s="43">
        <v>9.6193149333179129E-5</v>
      </c>
      <c r="I6819" s="43">
        <v>0.12428926566666754</v>
      </c>
      <c r="J6819" s="43">
        <v>0</v>
      </c>
      <c r="K6819" s="43">
        <v>1</v>
      </c>
      <c r="M6819" s="43">
        <v>7.8566899524553646E-3</v>
      </c>
      <c r="N6819" s="43">
        <v>4.8672309485552123E-2</v>
      </c>
      <c r="O6819" s="43">
        <v>0</v>
      </c>
      <c r="P6819" s="43">
        <v>1</v>
      </c>
      <c r="R6819" s="43">
        <v>630.22822026729375</v>
      </c>
      <c r="S6819" s="43">
        <v>226.37066075398974</v>
      </c>
      <c r="T6819" s="43">
        <v>7240.4230388975066</v>
      </c>
      <c r="U6819" s="43">
        <v>8097.0219199187904</v>
      </c>
      <c r="W6819" s="43">
        <v>864.53484586779132</v>
      </c>
      <c r="X6819" s="43">
        <v>0</v>
      </c>
      <c r="Y6819" s="43">
        <v>0</v>
      </c>
      <c r="Z6819" s="43">
        <v>864.53484586779132</v>
      </c>
      <c r="AB6819" s="43">
        <v>46.641067163006042</v>
      </c>
      <c r="AC6819" s="43">
        <v>0</v>
      </c>
      <c r="AD6819" s="43">
        <v>0</v>
      </c>
      <c r="AE6819" s="43">
        <v>46.641067163006042</v>
      </c>
      <c r="AG6819" s="43">
        <v>1589879.5815508682</v>
      </c>
      <c r="AH6819" s="43">
        <v>186739.52670744291</v>
      </c>
      <c r="AI6819" s="43">
        <v>0</v>
      </c>
      <c r="AJ6819" s="43">
        <v>195892482.08462536</v>
      </c>
      <c r="AK6819" s="43">
        <v>197482361.66617623</v>
      </c>
    </row>
    <row r="6820" spans="3:37" x14ac:dyDescent="0.2">
      <c r="C6820" s="43">
        <v>6.207031499908533E-4</v>
      </c>
      <c r="D6820" s="43">
        <v>6.1734001668942939E-2</v>
      </c>
      <c r="E6820" s="43">
        <v>3.2915659275518738</v>
      </c>
      <c r="F6820" s="43">
        <v>0.86030530914398995</v>
      </c>
      <c r="H6820" s="43">
        <v>8.8128785310815434E-5</v>
      </c>
      <c r="I6820" s="43">
        <v>8.6965883470496594E-2</v>
      </c>
      <c r="J6820" s="43">
        <v>0</v>
      </c>
      <c r="K6820" s="43">
        <v>1</v>
      </c>
      <c r="M6820" s="43">
        <v>7.8440601432729334E-3</v>
      </c>
      <c r="N6820" s="43">
        <v>4.5552892024232725E-2</v>
      </c>
      <c r="O6820" s="43">
        <v>0</v>
      </c>
      <c r="P6820" s="43">
        <v>1</v>
      </c>
      <c r="R6820" s="43">
        <v>725.52227635798408</v>
      </c>
      <c r="S6820" s="43">
        <v>145.11391875453231</v>
      </c>
      <c r="T6820" s="43">
        <v>6765.4897747911737</v>
      </c>
      <c r="U6820" s="43">
        <v>7636.12596990369</v>
      </c>
      <c r="W6820" s="43">
        <v>2388.1044045398148</v>
      </c>
      <c r="X6820" s="43">
        <v>0</v>
      </c>
      <c r="Y6820" s="43">
        <v>0</v>
      </c>
      <c r="Z6820" s="43">
        <v>2388.1044045398148</v>
      </c>
      <c r="AB6820" s="43">
        <v>-10.844622281232567</v>
      </c>
      <c r="AC6820" s="43">
        <v>0</v>
      </c>
      <c r="AD6820" s="43">
        <v>0</v>
      </c>
      <c r="AE6820" s="43">
        <v>-10.844622281232567</v>
      </c>
      <c r="AG6820" s="43">
        <v>4391723.9999487195</v>
      </c>
      <c r="AH6820" s="43">
        <v>515830.55138060002</v>
      </c>
      <c r="AI6820" s="43">
        <v>0</v>
      </c>
      <c r="AJ6820" s="43">
        <v>0</v>
      </c>
      <c r="AK6820" s="43">
        <v>4391723.9999487195</v>
      </c>
    </row>
    <row r="6821" spans="3:37" x14ac:dyDescent="0.2">
      <c r="C6821" s="43">
        <v>5.9260986993878325E-4</v>
      </c>
      <c r="D6821" s="43">
        <v>5.5171244615698778E-2</v>
      </c>
      <c r="E6821" s="43">
        <v>7.1127272493995131</v>
      </c>
      <c r="F6821" s="43">
        <v>1.9153736709118718</v>
      </c>
      <c r="H6821" s="43">
        <v>8.7158371864745033E-5</v>
      </c>
      <c r="I6821" s="43">
        <v>9.840170051966772E-2</v>
      </c>
      <c r="J6821" s="43">
        <v>0</v>
      </c>
      <c r="K6821" s="43">
        <v>1</v>
      </c>
      <c r="M6821" s="43">
        <v>7.8537633887603153E-3</v>
      </c>
      <c r="N6821" s="43">
        <v>4.2917194231097626E-2</v>
      </c>
      <c r="O6821" s="43">
        <v>0</v>
      </c>
      <c r="P6821" s="43">
        <v>1</v>
      </c>
      <c r="R6821" s="43">
        <v>619.04758623499026</v>
      </c>
      <c r="S6821" s="43">
        <v>162.38805700191591</v>
      </c>
      <c r="T6821" s="43">
        <v>6381.9222289488553</v>
      </c>
      <c r="U6821" s="43">
        <v>7163.3578721857612</v>
      </c>
      <c r="W6821" s="43">
        <v>4403.1166352886103</v>
      </c>
      <c r="X6821" s="43">
        <v>0</v>
      </c>
      <c r="Y6821" s="43">
        <v>0</v>
      </c>
      <c r="Z6821" s="43">
        <v>4403.1166352886103</v>
      </c>
      <c r="AB6821" s="43">
        <v>60.632605178473057</v>
      </c>
      <c r="AC6821" s="43">
        <v>0</v>
      </c>
      <c r="AD6821" s="43">
        <v>0</v>
      </c>
      <c r="AE6821" s="43">
        <v>60.632605178473057</v>
      </c>
      <c r="AG6821" s="43">
        <v>8097331.4922957541</v>
      </c>
      <c r="AH6821" s="43">
        <v>951073.19322233985</v>
      </c>
      <c r="AI6821" s="43">
        <v>0</v>
      </c>
      <c r="AJ6821" s="43">
        <v>254656941.74958685</v>
      </c>
      <c r="AK6821" s="43">
        <v>262754273.24188259</v>
      </c>
    </row>
    <row r="6822" spans="3:37" x14ac:dyDescent="0.2">
      <c r="C6822" s="43">
        <v>6.2408366643895707E-4</v>
      </c>
      <c r="D6822" s="43">
        <v>5.0942459741863642E-2</v>
      </c>
      <c r="E6822" s="43">
        <v>6.5475161455839865</v>
      </c>
      <c r="F6822" s="43">
        <v>3.7695500275163991</v>
      </c>
      <c r="H6822" s="43">
        <v>9.2325470798626519E-5</v>
      </c>
      <c r="I6822" s="43">
        <v>7.2612981865841184E-2</v>
      </c>
      <c r="J6822" s="43">
        <v>0</v>
      </c>
      <c r="K6822" s="43">
        <v>1</v>
      </c>
      <c r="M6822" s="43">
        <v>7.9063751946951699E-3</v>
      </c>
      <c r="N6822" s="43">
        <v>4.349867337332735E-2</v>
      </c>
      <c r="O6822" s="43">
        <v>0</v>
      </c>
      <c r="P6822" s="43">
        <v>1</v>
      </c>
      <c r="R6822" s="43">
        <v>601.95648844379741</v>
      </c>
      <c r="S6822" s="43">
        <v>126.93406116962993</v>
      </c>
      <c r="T6822" s="43">
        <v>6511.7213001368027</v>
      </c>
      <c r="U6822" s="43">
        <v>7240.6118497502302</v>
      </c>
      <c r="W6822" s="43">
        <v>3941.319827024804</v>
      </c>
      <c r="X6822" s="43">
        <v>0</v>
      </c>
      <c r="Y6822" s="43">
        <v>0</v>
      </c>
      <c r="Z6822" s="43">
        <v>3941.319827024804</v>
      </c>
      <c r="AB6822" s="43">
        <v>178.38490117725175</v>
      </c>
      <c r="AC6822" s="43">
        <v>0</v>
      </c>
      <c r="AD6822" s="43">
        <v>0</v>
      </c>
      <c r="AE6822" s="43">
        <v>178.38490117725175</v>
      </c>
      <c r="AG6822" s="43">
        <v>7248087.1618986148</v>
      </c>
      <c r="AH6822" s="43">
        <v>851325.08263735764</v>
      </c>
      <c r="AI6822" s="43">
        <v>0</v>
      </c>
      <c r="AJ6822" s="43">
        <v>749216584.94445729</v>
      </c>
      <c r="AK6822" s="43">
        <v>756464672.10635591</v>
      </c>
    </row>
    <row r="6823" spans="3:37" x14ac:dyDescent="0.2">
      <c r="C6823" s="43">
        <v>6.0901281117577155E-4</v>
      </c>
      <c r="D6823" s="43">
        <v>5.3349616924484387E-2</v>
      </c>
      <c r="E6823" s="43">
        <v>9.2205286365041292</v>
      </c>
      <c r="F6823" s="43">
        <v>1.476100660807157</v>
      </c>
      <c r="H6823" s="43">
        <v>1.0668732899565825E-4</v>
      </c>
      <c r="I6823" s="43">
        <v>9.5040014264603442E-2</v>
      </c>
      <c r="J6823" s="43">
        <v>0</v>
      </c>
      <c r="K6823" s="43">
        <v>1</v>
      </c>
      <c r="M6823" s="43">
        <v>7.8923899378454676E-3</v>
      </c>
      <c r="N6823" s="43">
        <v>4.4787029029905792E-2</v>
      </c>
      <c r="O6823" s="43">
        <v>0</v>
      </c>
      <c r="P6823" s="43">
        <v>1</v>
      </c>
      <c r="R6823" s="43">
        <v>615.17702377651449</v>
      </c>
      <c r="S6823" s="43">
        <v>191.98252881460263</v>
      </c>
      <c r="T6823" s="43">
        <v>6692.7277859515389</v>
      </c>
      <c r="U6823" s="43">
        <v>7499.8873385426559</v>
      </c>
      <c r="W6823" s="43">
        <v>5672.2573642507332</v>
      </c>
      <c r="X6823" s="43">
        <v>0</v>
      </c>
      <c r="Y6823" s="43">
        <v>0</v>
      </c>
      <c r="Z6823" s="43">
        <v>5672.2573642507332</v>
      </c>
      <c r="AB6823" s="43">
        <v>31.338822066071508</v>
      </c>
      <c r="AC6823" s="43">
        <v>0</v>
      </c>
      <c r="AD6823" s="43">
        <v>0</v>
      </c>
      <c r="AE6823" s="43">
        <v>31.338822066071508</v>
      </c>
      <c r="AG6823" s="43">
        <v>10431281.292857097</v>
      </c>
      <c r="AH6823" s="43">
        <v>1225207.5906781584</v>
      </c>
      <c r="AI6823" s="43">
        <v>0</v>
      </c>
      <c r="AJ6823" s="43">
        <v>131623052.67750034</v>
      </c>
      <c r="AK6823" s="43">
        <v>142054333.97035745</v>
      </c>
    </row>
    <row r="6824" spans="3:37" x14ac:dyDescent="0.2">
      <c r="C6824" s="43">
        <v>6.1585515227280396E-4</v>
      </c>
      <c r="D6824" s="43">
        <v>6.0540124431778475E-2</v>
      </c>
      <c r="E6824" s="43">
        <v>3.3199914572995586</v>
      </c>
      <c r="F6824" s="43">
        <v>2.6416979523156554</v>
      </c>
      <c r="H6824" s="43">
        <v>9.9778048608056835E-5</v>
      </c>
      <c r="I6824" s="43">
        <v>0.14592065318768654</v>
      </c>
      <c r="J6824" s="43">
        <v>0</v>
      </c>
      <c r="K6824" s="43">
        <v>1</v>
      </c>
      <c r="M6824" s="43">
        <v>7.8475762050868973E-3</v>
      </c>
      <c r="N6824" s="43">
        <v>4.7543007788352631E-2</v>
      </c>
      <c r="O6824" s="43">
        <v>0</v>
      </c>
      <c r="P6824" s="43">
        <v>1</v>
      </c>
      <c r="R6824" s="43">
        <v>705.93426292206516</v>
      </c>
      <c r="S6824" s="43">
        <v>275.67294375716654</v>
      </c>
      <c r="T6824" s="43">
        <v>7064.225729266489</v>
      </c>
      <c r="U6824" s="43">
        <v>8045.8329359457202</v>
      </c>
      <c r="W6824" s="43">
        <v>2343.6957223163167</v>
      </c>
      <c r="X6824" s="43">
        <v>0</v>
      </c>
      <c r="Y6824" s="43">
        <v>0</v>
      </c>
      <c r="Z6824" s="43">
        <v>2343.6957223163167</v>
      </c>
      <c r="AB6824" s="43">
        <v>124.0055992282219</v>
      </c>
      <c r="AC6824" s="43">
        <v>0</v>
      </c>
      <c r="AD6824" s="43">
        <v>0</v>
      </c>
      <c r="AE6824" s="43">
        <v>124.0055992282219</v>
      </c>
      <c r="AG6824" s="43">
        <v>4310056.4333397066</v>
      </c>
      <c r="AH6824" s="43">
        <v>506238.27602032444</v>
      </c>
      <c r="AI6824" s="43">
        <v>0</v>
      </c>
      <c r="AJ6824" s="43">
        <v>520823516.75853199</v>
      </c>
      <c r="AK6824" s="43">
        <v>525133573.1918717</v>
      </c>
    </row>
    <row r="6825" spans="3:37" x14ac:dyDescent="0.2">
      <c r="C6825" s="43">
        <v>6.2808722724161381E-4</v>
      </c>
      <c r="D6825" s="43">
        <v>6.0571716129606212E-2</v>
      </c>
      <c r="E6825" s="43">
        <v>6.0496225310630933</v>
      </c>
      <c r="F6825" s="43">
        <v>8.8255901088783038</v>
      </c>
      <c r="H6825" s="43">
        <v>8.4860814338147178E-5</v>
      </c>
      <c r="I6825" s="43">
        <v>0.11111061858730942</v>
      </c>
      <c r="J6825" s="43">
        <v>0</v>
      </c>
      <c r="K6825" s="43">
        <v>1</v>
      </c>
      <c r="M6825" s="43">
        <v>7.9045514416379303E-3</v>
      </c>
      <c r="N6825" s="43">
        <v>4.5015933438892888E-2</v>
      </c>
      <c r="O6825" s="43">
        <v>0</v>
      </c>
      <c r="P6825" s="43">
        <v>1</v>
      </c>
      <c r="R6825" s="43">
        <v>720.3311782277143</v>
      </c>
      <c r="S6825" s="43">
        <v>178.52750404380697</v>
      </c>
      <c r="T6825" s="43">
        <v>6737.299639397449</v>
      </c>
      <c r="U6825" s="43">
        <v>7636.1583216689705</v>
      </c>
      <c r="W6825" s="43">
        <v>4357.7317256336055</v>
      </c>
      <c r="X6825" s="43">
        <v>0</v>
      </c>
      <c r="Y6825" s="43">
        <v>0</v>
      </c>
      <c r="Z6825" s="43">
        <v>4357.7317256336055</v>
      </c>
      <c r="AB6825" s="43">
        <v>603.16077014973382</v>
      </c>
      <c r="AC6825" s="43">
        <v>0</v>
      </c>
      <c r="AD6825" s="43">
        <v>0</v>
      </c>
      <c r="AE6825" s="43">
        <v>603.16077014973382</v>
      </c>
      <c r="AG6825" s="43">
        <v>8013868.6434402009</v>
      </c>
      <c r="AH6825" s="43">
        <v>941270.05273685884</v>
      </c>
      <c r="AI6825" s="43">
        <v>0</v>
      </c>
      <c r="AJ6825" s="43">
        <v>2533275234.6288819</v>
      </c>
      <c r="AK6825" s="43">
        <v>2541289103.2723222</v>
      </c>
    </row>
    <row r="6826" spans="3:37" x14ac:dyDescent="0.2">
      <c r="C6826" s="43">
        <v>5.8796492029967659E-4</v>
      </c>
      <c r="D6826" s="43">
        <v>6.5288023891844293E-2</v>
      </c>
      <c r="E6826" s="43">
        <v>5.9485756968125605</v>
      </c>
      <c r="F6826" s="43">
        <v>2.8948625565293318</v>
      </c>
      <c r="H6826" s="43">
        <v>9.3669169356491722E-5</v>
      </c>
      <c r="I6826" s="43">
        <v>0.1053509636410328</v>
      </c>
      <c r="J6826" s="43">
        <v>0</v>
      </c>
      <c r="K6826" s="43">
        <v>1</v>
      </c>
      <c r="M6826" s="43">
        <v>7.8991242735939604E-3</v>
      </c>
      <c r="N6826" s="43">
        <v>4.3880322302035819E-2</v>
      </c>
      <c r="O6826" s="43">
        <v>0</v>
      </c>
      <c r="P6826" s="43">
        <v>1</v>
      </c>
      <c r="R6826" s="43">
        <v>726.82074104531057</v>
      </c>
      <c r="S6826" s="43">
        <v>186.8433107892279</v>
      </c>
      <c r="T6826" s="43">
        <v>6562.8295976976906</v>
      </c>
      <c r="U6826" s="43">
        <v>7476.493649532229</v>
      </c>
      <c r="W6826" s="43">
        <v>4323.54819612143</v>
      </c>
      <c r="X6826" s="43">
        <v>0</v>
      </c>
      <c r="Y6826" s="43">
        <v>0</v>
      </c>
      <c r="Z6826" s="43">
        <v>4323.54819612143</v>
      </c>
      <c r="AB6826" s="43">
        <v>147.36311860417567</v>
      </c>
      <c r="AC6826" s="43">
        <v>0</v>
      </c>
      <c r="AD6826" s="43">
        <v>0</v>
      </c>
      <c r="AE6826" s="43">
        <v>147.36311860417567</v>
      </c>
      <c r="AG6826" s="43">
        <v>7951005.1326673096</v>
      </c>
      <c r="AH6826" s="43">
        <v>933886.41036222887</v>
      </c>
      <c r="AI6826" s="43">
        <v>0</v>
      </c>
      <c r="AJ6826" s="43">
        <v>618925098.13753784</v>
      </c>
      <c r="AK6826" s="43">
        <v>626876103.27020514</v>
      </c>
    </row>
    <row r="6827" spans="3:37" x14ac:dyDescent="0.2">
      <c r="C6827" s="43">
        <v>6.0737910014731537E-4</v>
      </c>
      <c r="D6827" s="43">
        <v>5.0969332397085183E-2</v>
      </c>
      <c r="E6827" s="43">
        <v>4.3272453433868279</v>
      </c>
      <c r="F6827" s="43">
        <v>1.7509626011042541</v>
      </c>
      <c r="H6827" s="43">
        <v>8.7506812086884852E-5</v>
      </c>
      <c r="I6827" s="43">
        <v>0.12558609987506308</v>
      </c>
      <c r="J6827" s="43">
        <v>0</v>
      </c>
      <c r="K6827" s="43">
        <v>1</v>
      </c>
      <c r="M6827" s="43">
        <v>7.8984353894048231E-3</v>
      </c>
      <c r="N6827" s="43">
        <v>4.6284873192606657E-2</v>
      </c>
      <c r="O6827" s="43">
        <v>0</v>
      </c>
      <c r="P6827" s="43">
        <v>1</v>
      </c>
      <c r="R6827" s="43">
        <v>586.1532290043034</v>
      </c>
      <c r="S6827" s="43">
        <v>208.0778294173416</v>
      </c>
      <c r="T6827" s="43">
        <v>6921.8553746457537</v>
      </c>
      <c r="U6827" s="43">
        <v>7716.0864330673985</v>
      </c>
      <c r="W6827" s="43">
        <v>2536.428830720025</v>
      </c>
      <c r="X6827" s="43">
        <v>0</v>
      </c>
      <c r="Y6827" s="43">
        <v>0</v>
      </c>
      <c r="Z6827" s="43">
        <v>2536.428830720025</v>
      </c>
      <c r="AB6827" s="43">
        <v>47.099169424364028</v>
      </c>
      <c r="AC6827" s="43">
        <v>0</v>
      </c>
      <c r="AD6827" s="43">
        <v>0</v>
      </c>
      <c r="AE6827" s="43">
        <v>47.099169424364028</v>
      </c>
      <c r="AG6827" s="43">
        <v>4664492.6196941258</v>
      </c>
      <c r="AH6827" s="43">
        <v>547868.62743552541</v>
      </c>
      <c r="AI6827" s="43">
        <v>0</v>
      </c>
      <c r="AJ6827" s="43">
        <v>197816511.58232892</v>
      </c>
      <c r="AK6827" s="43">
        <v>202481004.20202303</v>
      </c>
    </row>
    <row r="6828" spans="3:37" x14ac:dyDescent="0.2">
      <c r="C6828" s="43">
        <v>5.8318290585541608E-4</v>
      </c>
      <c r="D6828" s="43">
        <v>5.2189427823481904E-2</v>
      </c>
      <c r="E6828" s="43">
        <v>5.3676581247996014</v>
      </c>
      <c r="F6828" s="43">
        <v>1.9043497844157047</v>
      </c>
      <c r="H6828" s="43">
        <v>8.8932309656432516E-5</v>
      </c>
      <c r="I6828" s="43">
        <v>9.997677857074995E-2</v>
      </c>
      <c r="J6828" s="43">
        <v>0</v>
      </c>
      <c r="K6828" s="43">
        <v>1</v>
      </c>
      <c r="M6828" s="43">
        <v>7.838572721945325E-3</v>
      </c>
      <c r="N6828" s="43">
        <v>4.6104680614543425E-2</v>
      </c>
      <c r="O6828" s="43">
        <v>0</v>
      </c>
      <c r="P6828" s="43">
        <v>1</v>
      </c>
      <c r="R6828" s="43">
        <v>576.27488646414395</v>
      </c>
      <c r="S6828" s="43">
        <v>168.34533383102368</v>
      </c>
      <c r="T6828" s="43">
        <v>6842.650881704004</v>
      </c>
      <c r="U6828" s="43">
        <v>7587.2711019991712</v>
      </c>
      <c r="W6828" s="43">
        <v>3093.2465764472299</v>
      </c>
      <c r="X6828" s="43">
        <v>0</v>
      </c>
      <c r="Y6828" s="43">
        <v>0</v>
      </c>
      <c r="Z6828" s="43">
        <v>3093.2465764472299</v>
      </c>
      <c r="AB6828" s="43">
        <v>55.763485419169562</v>
      </c>
      <c r="AC6828" s="43">
        <v>0</v>
      </c>
      <c r="AD6828" s="43">
        <v>0</v>
      </c>
      <c r="AE6828" s="43">
        <v>55.763485419169562</v>
      </c>
      <c r="AG6828" s="43">
        <v>5688480.4540864555</v>
      </c>
      <c r="AH6828" s="43">
        <v>668141.2605126017</v>
      </c>
      <c r="AI6828" s="43">
        <v>0</v>
      </c>
      <c r="AJ6828" s="43">
        <v>234206638.76051217</v>
      </c>
      <c r="AK6828" s="43">
        <v>239895119.21459863</v>
      </c>
    </row>
    <row r="6829" spans="3:37" x14ac:dyDescent="0.2">
      <c r="C6829" s="43">
        <v>6.1280359002957585E-4</v>
      </c>
      <c r="D6829" s="43">
        <v>6.813737301640399E-2</v>
      </c>
      <c r="E6829" s="43">
        <v>3.0256937079392299</v>
      </c>
      <c r="F6829" s="43">
        <v>3.1529628423018088</v>
      </c>
      <c r="H6829" s="43">
        <v>8.6981249582633016E-5</v>
      </c>
      <c r="I6829" s="43">
        <v>9.9706397176363343E-2</v>
      </c>
      <c r="J6829" s="43">
        <v>0</v>
      </c>
      <c r="K6829" s="43">
        <v>1</v>
      </c>
      <c r="M6829" s="43">
        <v>7.8192579828496173E-3</v>
      </c>
      <c r="N6829" s="43">
        <v>4.7605512860965038E-2</v>
      </c>
      <c r="O6829" s="43">
        <v>0</v>
      </c>
      <c r="P6829" s="43">
        <v>1</v>
      </c>
      <c r="R6829" s="43">
        <v>790.58589062432156</v>
      </c>
      <c r="S6829" s="43">
        <v>164.2067625946919</v>
      </c>
      <c r="T6829" s="43">
        <v>7047.9881169425289</v>
      </c>
      <c r="U6829" s="43">
        <v>8002.780770161542</v>
      </c>
      <c r="W6829" s="43">
        <v>2392.070754847542</v>
      </c>
      <c r="X6829" s="43">
        <v>0</v>
      </c>
      <c r="Y6829" s="43">
        <v>0</v>
      </c>
      <c r="Z6829" s="43">
        <v>2392.070754847542</v>
      </c>
      <c r="AB6829" s="43">
        <v>182.12491893936036</v>
      </c>
      <c r="AC6829" s="43">
        <v>0</v>
      </c>
      <c r="AD6829" s="43">
        <v>0</v>
      </c>
      <c r="AE6829" s="43">
        <v>182.12491893936036</v>
      </c>
      <c r="AG6829" s="43">
        <v>4399018.1181646297</v>
      </c>
      <c r="AH6829" s="43">
        <v>516687.2830470691</v>
      </c>
      <c r="AI6829" s="43">
        <v>0</v>
      </c>
      <c r="AJ6829" s="43">
        <v>764924659.54531348</v>
      </c>
      <c r="AK6829" s="43">
        <v>769323677.66347814</v>
      </c>
    </row>
    <row r="6830" spans="3:37" x14ac:dyDescent="0.2">
      <c r="C6830" s="43">
        <v>6.0900936685575214E-4</v>
      </c>
      <c r="D6830" s="43">
        <v>4.565057258427821E-2</v>
      </c>
      <c r="E6830" s="43">
        <v>2.9859340993291399</v>
      </c>
      <c r="F6830" s="43">
        <v>3.9676167787781642</v>
      </c>
      <c r="H6830" s="43">
        <v>9.1934213600430859E-5</v>
      </c>
      <c r="I6830" s="43">
        <v>8.7860434985780667E-2</v>
      </c>
      <c r="J6830" s="43">
        <v>0</v>
      </c>
      <c r="K6830" s="43">
        <v>1</v>
      </c>
      <c r="M6830" s="43">
        <v>7.7907196904994534E-3</v>
      </c>
      <c r="N6830" s="43">
        <v>4.7344912349531532E-2</v>
      </c>
      <c r="O6830" s="43">
        <v>0</v>
      </c>
      <c r="P6830" s="43">
        <v>1</v>
      </c>
      <c r="R6830" s="43">
        <v>526.39599248071659</v>
      </c>
      <c r="S6830" s="43">
        <v>152.93711286337842</v>
      </c>
      <c r="T6830" s="43">
        <v>6983.8237147443488</v>
      </c>
      <c r="U6830" s="43">
        <v>7663.156820088444</v>
      </c>
      <c r="W6830" s="43">
        <v>1571.7837436983771</v>
      </c>
      <c r="X6830" s="43">
        <v>0</v>
      </c>
      <c r="Y6830" s="43">
        <v>0</v>
      </c>
      <c r="Z6830" s="43">
        <v>1571.7837436983771</v>
      </c>
      <c r="AB6830" s="43">
        <v>167.14914901370742</v>
      </c>
      <c r="AC6830" s="43">
        <v>0</v>
      </c>
      <c r="AD6830" s="43">
        <v>0</v>
      </c>
      <c r="AE6830" s="43">
        <v>167.14914901370742</v>
      </c>
      <c r="AG6830" s="43">
        <v>2890510.3046613154</v>
      </c>
      <c r="AH6830" s="43">
        <v>339505.28863884945</v>
      </c>
      <c r="AI6830" s="43">
        <v>0</v>
      </c>
      <c r="AJ6830" s="43">
        <v>702026425.85757113</v>
      </c>
      <c r="AK6830" s="43">
        <v>704916936.1622324</v>
      </c>
    </row>
    <row r="6831" spans="3:37" x14ac:dyDescent="0.2">
      <c r="C6831" s="43">
        <v>6.0453021245915502E-4</v>
      </c>
      <c r="D6831" s="43">
        <v>4.3977747788133174E-2</v>
      </c>
      <c r="E6831" s="43">
        <v>3.1479911699920877</v>
      </c>
      <c r="F6831" s="43">
        <v>1.9318840538270132</v>
      </c>
      <c r="H6831" s="43">
        <v>1.013062489905181E-4</v>
      </c>
      <c r="I6831" s="43">
        <v>0.11145704003234225</v>
      </c>
      <c r="J6831" s="43">
        <v>0</v>
      </c>
      <c r="K6831" s="43">
        <v>1</v>
      </c>
      <c r="M6831" s="43">
        <v>7.8105045270707414E-3</v>
      </c>
      <c r="N6831" s="43">
        <v>4.5277040017984063E-2</v>
      </c>
      <c r="O6831" s="43">
        <v>0</v>
      </c>
      <c r="P6831" s="43">
        <v>1</v>
      </c>
      <c r="R6831" s="43">
        <v>503.37699916675723</v>
      </c>
      <c r="S6831" s="43">
        <v>213.78937288913821</v>
      </c>
      <c r="T6831" s="43">
        <v>6695.7539839055589</v>
      </c>
      <c r="U6831" s="43">
        <v>7412.9203559614543</v>
      </c>
      <c r="W6831" s="43">
        <v>1584.6263485540662</v>
      </c>
      <c r="X6831" s="43">
        <v>0</v>
      </c>
      <c r="Y6831" s="43">
        <v>0</v>
      </c>
      <c r="Z6831" s="43">
        <v>1584.6263485540662</v>
      </c>
      <c r="AB6831" s="43">
        <v>50.192522848787043</v>
      </c>
      <c r="AC6831" s="43">
        <v>0</v>
      </c>
      <c r="AD6831" s="43">
        <v>0</v>
      </c>
      <c r="AE6831" s="43">
        <v>50.192522848787043</v>
      </c>
      <c r="AG6831" s="43">
        <v>2914127.854990928</v>
      </c>
      <c r="AH6831" s="43">
        <v>342279.29128767829</v>
      </c>
      <c r="AI6831" s="43">
        <v>0</v>
      </c>
      <c r="AJ6831" s="43">
        <v>210808595.96490559</v>
      </c>
      <c r="AK6831" s="43">
        <v>213722723.81989652</v>
      </c>
    </row>
    <row r="6832" spans="3:37" x14ac:dyDescent="0.2">
      <c r="C6832" s="43">
        <v>5.95529639958628E-4</v>
      </c>
      <c r="D6832" s="43">
        <v>5.7575690896492282E-2</v>
      </c>
      <c r="E6832" s="43">
        <v>4.1435125700949156</v>
      </c>
      <c r="F6832" s="43">
        <v>5.2732097343751887</v>
      </c>
      <c r="H6832" s="43">
        <v>9.3976655663130515E-5</v>
      </c>
      <c r="I6832" s="43">
        <v>9.2294767943703018E-2</v>
      </c>
      <c r="J6832" s="43">
        <v>0</v>
      </c>
      <c r="K6832" s="43">
        <v>1</v>
      </c>
      <c r="M6832" s="43">
        <v>7.8460886755954747E-3</v>
      </c>
      <c r="N6832" s="43">
        <v>4.385110804279263E-2</v>
      </c>
      <c r="O6832" s="43">
        <v>0</v>
      </c>
      <c r="P6832" s="43">
        <v>1</v>
      </c>
      <c r="R6832" s="43">
        <v>649.2095689181715</v>
      </c>
      <c r="S6832" s="43">
        <v>164.22506436517182</v>
      </c>
      <c r="T6832" s="43">
        <v>6514.426023283535</v>
      </c>
      <c r="U6832" s="43">
        <v>7327.8606565668779</v>
      </c>
      <c r="W6832" s="43">
        <v>2690.0080094383452</v>
      </c>
      <c r="X6832" s="43">
        <v>0</v>
      </c>
      <c r="Y6832" s="43">
        <v>0</v>
      </c>
      <c r="Z6832" s="43">
        <v>2690.0080094383452</v>
      </c>
      <c r="AB6832" s="43">
        <v>296.84032550191955</v>
      </c>
      <c r="AC6832" s="43">
        <v>0</v>
      </c>
      <c r="AD6832" s="43">
        <v>0</v>
      </c>
      <c r="AE6832" s="43">
        <v>296.84032550191955</v>
      </c>
      <c r="AG6832" s="43">
        <v>4946924.7293571169</v>
      </c>
      <c r="AH6832" s="43">
        <v>581041.73003868258</v>
      </c>
      <c r="AI6832" s="43">
        <v>0</v>
      </c>
      <c r="AJ6832" s="43">
        <v>1246729367.108062</v>
      </c>
      <c r="AK6832" s="43">
        <v>1251676291.837419</v>
      </c>
    </row>
    <row r="6833" spans="3:37" x14ac:dyDescent="0.2">
      <c r="C6833" s="43">
        <v>5.9777274765100414E-4</v>
      </c>
      <c r="D6833" s="43">
        <v>5.0035174405809429E-2</v>
      </c>
      <c r="E6833" s="43">
        <v>10.569400820262137</v>
      </c>
      <c r="F6833" s="43">
        <v>1.4634078456857962</v>
      </c>
      <c r="H6833" s="43">
        <v>9.49834831598384E-5</v>
      </c>
      <c r="I6833" s="43">
        <v>0.11292104878540243</v>
      </c>
      <c r="J6833" s="43">
        <v>0</v>
      </c>
      <c r="K6833" s="43">
        <v>1</v>
      </c>
      <c r="M6833" s="43">
        <v>7.826765933592288E-3</v>
      </c>
      <c r="N6833" s="43">
        <v>4.508401974149253E-2</v>
      </c>
      <c r="O6833" s="43">
        <v>0</v>
      </c>
      <c r="P6833" s="43">
        <v>1</v>
      </c>
      <c r="R6833" s="43">
        <v>566.30957218827211</v>
      </c>
      <c r="S6833" s="43">
        <v>203.07916429893552</v>
      </c>
      <c r="T6833" s="43">
        <v>6681.0904307693036</v>
      </c>
      <c r="U6833" s="43">
        <v>7450.4791672565116</v>
      </c>
      <c r="W6833" s="43">
        <v>5985.5528568090231</v>
      </c>
      <c r="X6833" s="43">
        <v>0</v>
      </c>
      <c r="Y6833" s="43">
        <v>0</v>
      </c>
      <c r="Z6833" s="43">
        <v>5985.5528568090231</v>
      </c>
      <c r="AB6833" s="43">
        <v>28.080255975774293</v>
      </c>
      <c r="AC6833" s="43">
        <v>0</v>
      </c>
      <c r="AD6833" s="43">
        <v>0</v>
      </c>
      <c r="AE6833" s="43">
        <v>28.080255975774293</v>
      </c>
      <c r="AG6833" s="43">
        <v>11007431.703671793</v>
      </c>
      <c r="AH6833" s="43">
        <v>1292879.417070749</v>
      </c>
      <c r="AI6833" s="43">
        <v>0</v>
      </c>
      <c r="AJ6833" s="43">
        <v>117937075.09825203</v>
      </c>
      <c r="AK6833" s="43">
        <v>128944506.80192383</v>
      </c>
    </row>
    <row r="6834" spans="3:37" x14ac:dyDescent="0.2">
      <c r="C6834" s="43">
        <v>6.156816871165649E-4</v>
      </c>
      <c r="D6834" s="43">
        <v>5.5415309668847113E-2</v>
      </c>
      <c r="E6834" s="43">
        <v>2.3820602502958494</v>
      </c>
      <c r="F6834" s="43">
        <v>0.59912808244374716</v>
      </c>
      <c r="H6834" s="43">
        <v>1.0506362834827865E-4</v>
      </c>
      <c r="I6834" s="43">
        <v>0.11022834851557928</v>
      </c>
      <c r="J6834" s="43">
        <v>0</v>
      </c>
      <c r="K6834" s="43">
        <v>1</v>
      </c>
      <c r="M6834" s="43">
        <v>7.7642229791678261E-3</v>
      </c>
      <c r="N6834" s="43">
        <v>4.3849044973588498E-2</v>
      </c>
      <c r="O6834" s="43">
        <v>0</v>
      </c>
      <c r="P6834" s="43">
        <v>1</v>
      </c>
      <c r="R6834" s="43">
        <v>645.99383500201679</v>
      </c>
      <c r="S6834" s="43">
        <v>219.27446923985727</v>
      </c>
      <c r="T6834" s="43">
        <v>6446.1515410399852</v>
      </c>
      <c r="U6834" s="43">
        <v>7311.4198452818591</v>
      </c>
      <c r="W6834" s="43">
        <v>1538.7962362944797</v>
      </c>
      <c r="X6834" s="43">
        <v>0</v>
      </c>
      <c r="Y6834" s="43">
        <v>0</v>
      </c>
      <c r="Z6834" s="43">
        <v>1538.7962362944797</v>
      </c>
      <c r="AB6834" s="43">
        <v>-27.708804248245045</v>
      </c>
      <c r="AC6834" s="43">
        <v>0</v>
      </c>
      <c r="AD6834" s="43">
        <v>0</v>
      </c>
      <c r="AE6834" s="43">
        <v>-27.708804248245045</v>
      </c>
      <c r="AG6834" s="43">
        <v>2829846.2785455482</v>
      </c>
      <c r="AH6834" s="43">
        <v>332379.9870396076</v>
      </c>
      <c r="AI6834" s="43">
        <v>0</v>
      </c>
      <c r="AJ6834" s="43">
        <v>0</v>
      </c>
      <c r="AK6834" s="43">
        <v>2829846.2785455482</v>
      </c>
    </row>
    <row r="6835" spans="3:37" x14ac:dyDescent="0.2">
      <c r="C6835" s="43">
        <v>6.1461098660320346E-4</v>
      </c>
      <c r="D6835" s="43">
        <v>6.7302182114410747E-2</v>
      </c>
      <c r="E6835" s="43">
        <v>5.5651164908734732</v>
      </c>
      <c r="F6835" s="43">
        <v>3.6994225134556631</v>
      </c>
      <c r="H6835" s="43">
        <v>9.2602240288286453E-5</v>
      </c>
      <c r="I6835" s="43">
        <v>0.10791735729103991</v>
      </c>
      <c r="J6835" s="43">
        <v>0</v>
      </c>
      <c r="K6835" s="43">
        <v>1</v>
      </c>
      <c r="M6835" s="43">
        <v>7.8809939262167727E-3</v>
      </c>
      <c r="N6835" s="43">
        <v>4.5278406119281404E-2</v>
      </c>
      <c r="O6835" s="43">
        <v>0</v>
      </c>
      <c r="P6835" s="43">
        <v>1</v>
      </c>
      <c r="R6835" s="43">
        <v>783.19848285155024</v>
      </c>
      <c r="S6835" s="43">
        <v>189.2148282943177</v>
      </c>
      <c r="T6835" s="43">
        <v>6756.3866650032496</v>
      </c>
      <c r="U6835" s="43">
        <v>7728.7999761491174</v>
      </c>
      <c r="W6835" s="43">
        <v>4358.5907925442471</v>
      </c>
      <c r="X6835" s="43">
        <v>0</v>
      </c>
      <c r="Y6835" s="43">
        <v>0</v>
      </c>
      <c r="Z6835" s="43">
        <v>4358.5907925442471</v>
      </c>
      <c r="AB6835" s="43">
        <v>226.21764703117597</v>
      </c>
      <c r="AC6835" s="43">
        <v>0</v>
      </c>
      <c r="AD6835" s="43">
        <v>0</v>
      </c>
      <c r="AE6835" s="43">
        <v>226.21764703117597</v>
      </c>
      <c r="AG6835" s="43">
        <v>8015448.46748887</v>
      </c>
      <c r="AH6835" s="43">
        <v>941455.61118955736</v>
      </c>
      <c r="AI6835" s="43">
        <v>0</v>
      </c>
      <c r="AJ6835" s="43">
        <v>950114117.5309391</v>
      </c>
      <c r="AK6835" s="43">
        <v>958129565.99842799</v>
      </c>
    </row>
    <row r="6836" spans="3:37" x14ac:dyDescent="0.2">
      <c r="C6836" s="43">
        <v>6.1093121189748079E-4</v>
      </c>
      <c r="D6836" s="43">
        <v>5.5820837629531828E-2</v>
      </c>
      <c r="E6836" s="43">
        <v>4.8381870000277711</v>
      </c>
      <c r="F6836" s="43">
        <v>0.88302512850822779</v>
      </c>
      <c r="H6836" s="43">
        <v>9.1149849941407624E-5</v>
      </c>
      <c r="I6836" s="43">
        <v>7.5326507241837551E-2</v>
      </c>
      <c r="J6836" s="43">
        <v>0</v>
      </c>
      <c r="K6836" s="43">
        <v>1</v>
      </c>
      <c r="M6836" s="43">
        <v>7.9202112713223638E-3</v>
      </c>
      <c r="N6836" s="43">
        <v>4.7028241570149287E-2</v>
      </c>
      <c r="O6836" s="43">
        <v>0</v>
      </c>
      <c r="P6836" s="43">
        <v>1</v>
      </c>
      <c r="R6836" s="43">
        <v>645.70036998988371</v>
      </c>
      <c r="S6836" s="43">
        <v>130.00084081348064</v>
      </c>
      <c r="T6836" s="43">
        <v>7052.4153119419907</v>
      </c>
      <c r="U6836" s="43">
        <v>7828.1165227453548</v>
      </c>
      <c r="W6836" s="43">
        <v>3124.0191359981773</v>
      </c>
      <c r="X6836" s="43">
        <v>0</v>
      </c>
      <c r="Y6836" s="43">
        <v>0</v>
      </c>
      <c r="Z6836" s="43">
        <v>3124.0191359981773</v>
      </c>
      <c r="AB6836" s="43">
        <v>-8.0817868047879404</v>
      </c>
      <c r="AC6836" s="43">
        <v>0</v>
      </c>
      <c r="AD6836" s="43">
        <v>0</v>
      </c>
      <c r="AE6836" s="43">
        <v>-8.0817868047879404</v>
      </c>
      <c r="AG6836" s="43">
        <v>5745071.1911006477</v>
      </c>
      <c r="AH6836" s="43">
        <v>674788.13337560627</v>
      </c>
      <c r="AI6836" s="43">
        <v>0</v>
      </c>
      <c r="AJ6836" s="43">
        <v>0</v>
      </c>
      <c r="AK6836" s="43">
        <v>5745071.1911006477</v>
      </c>
    </row>
    <row r="6837" spans="3:37" x14ac:dyDescent="0.2">
      <c r="C6837" s="43">
        <v>6.0005385252046874E-4</v>
      </c>
      <c r="D6837" s="43">
        <v>5.4247486296756173E-2</v>
      </c>
      <c r="E6837" s="43">
        <v>5.4353248831528695</v>
      </c>
      <c r="F6837" s="43">
        <v>2.2154573777179385</v>
      </c>
      <c r="H6837" s="43">
        <v>9.941726626638836E-5</v>
      </c>
      <c r="I6837" s="43">
        <v>8.9975987463667959E-2</v>
      </c>
      <c r="J6837" s="43">
        <v>0</v>
      </c>
      <c r="K6837" s="43">
        <v>1</v>
      </c>
      <c r="M6837" s="43">
        <v>7.829338882538641E-3</v>
      </c>
      <c r="N6837" s="43">
        <v>4.4537169229703216E-2</v>
      </c>
      <c r="O6837" s="43">
        <v>0</v>
      </c>
      <c r="P6837" s="43">
        <v>1</v>
      </c>
      <c r="R6837" s="43">
        <v>616.32845642911104</v>
      </c>
      <c r="S6837" s="43">
        <v>169.36778635946231</v>
      </c>
      <c r="T6837" s="43">
        <v>6602.2212496073507</v>
      </c>
      <c r="U6837" s="43">
        <v>7387.9174923959245</v>
      </c>
      <c r="W6837" s="43">
        <v>3349.9453954243463</v>
      </c>
      <c r="X6837" s="43">
        <v>0</v>
      </c>
      <c r="Y6837" s="43">
        <v>0</v>
      </c>
      <c r="Z6837" s="43">
        <v>3349.9453954243463</v>
      </c>
      <c r="AB6837" s="43">
        <v>80.155943732677116</v>
      </c>
      <c r="AC6837" s="43">
        <v>0</v>
      </c>
      <c r="AD6837" s="43">
        <v>0</v>
      </c>
      <c r="AE6837" s="43">
        <v>80.155943732677116</v>
      </c>
      <c r="AG6837" s="43">
        <v>6160549.5821853727</v>
      </c>
      <c r="AH6837" s="43">
        <v>723588.20541165886</v>
      </c>
      <c r="AI6837" s="43">
        <v>0</v>
      </c>
      <c r="AJ6837" s="43">
        <v>336654963.67724389</v>
      </c>
      <c r="AK6837" s="43">
        <v>342815513.25942928</v>
      </c>
    </row>
    <row r="6838" spans="3:37" x14ac:dyDescent="0.2">
      <c r="C6838" s="43">
        <v>6.0920853971769889E-4</v>
      </c>
      <c r="D6838" s="43">
        <v>5.8894736994607011E-2</v>
      </c>
      <c r="E6838" s="43">
        <v>7.3708145526921092</v>
      </c>
      <c r="F6838" s="43">
        <v>1.2021796562097224</v>
      </c>
      <c r="H6838" s="43">
        <v>9.5112217844306457E-5</v>
      </c>
      <c r="I6838" s="43">
        <v>8.1112456509022476E-2</v>
      </c>
      <c r="J6838" s="43">
        <v>0</v>
      </c>
      <c r="K6838" s="43">
        <v>1</v>
      </c>
      <c r="M6838" s="43">
        <v>7.8541896039830972E-3</v>
      </c>
      <c r="N6838" s="43">
        <v>4.6096004640665766E-2</v>
      </c>
      <c r="O6838" s="43">
        <v>0</v>
      </c>
      <c r="P6838" s="43">
        <v>1</v>
      </c>
      <c r="R6838" s="43">
        <v>679.33633204568525</v>
      </c>
      <c r="S6838" s="43">
        <v>146.07175118228398</v>
      </c>
      <c r="T6838" s="43">
        <v>6854.9933620549646</v>
      </c>
      <c r="U6838" s="43">
        <v>7680.4014452829342</v>
      </c>
      <c r="W6838" s="43">
        <v>5007.2621224148161</v>
      </c>
      <c r="X6838" s="43">
        <v>0</v>
      </c>
      <c r="Y6838" s="43">
        <v>0</v>
      </c>
      <c r="Z6838" s="43">
        <v>5007.2621224148161</v>
      </c>
      <c r="AB6838" s="43">
        <v>14.696234508823437</v>
      </c>
      <c r="AC6838" s="43">
        <v>0</v>
      </c>
      <c r="AD6838" s="43">
        <v>0</v>
      </c>
      <c r="AE6838" s="43">
        <v>14.696234508823437</v>
      </c>
      <c r="AG6838" s="43">
        <v>9208355.0431208462</v>
      </c>
      <c r="AH6838" s="43">
        <v>1081568.6184416004</v>
      </c>
      <c r="AI6838" s="43">
        <v>0</v>
      </c>
      <c r="AJ6838" s="43">
        <v>61724184.937058434</v>
      </c>
      <c r="AK6838" s="43">
        <v>70932539.98017928</v>
      </c>
    </row>
    <row r="6839" spans="3:37" x14ac:dyDescent="0.2">
      <c r="C6839" s="43">
        <v>5.9956510683163234E-4</v>
      </c>
      <c r="D6839" s="43">
        <v>5.6477465814854688E-2</v>
      </c>
      <c r="E6839" s="43">
        <v>3.4113022142494729</v>
      </c>
      <c r="F6839" s="43">
        <v>1.8331555224220375</v>
      </c>
      <c r="H6839" s="43">
        <v>8.6815600814243519E-5</v>
      </c>
      <c r="I6839" s="43">
        <v>0.10142769134372664</v>
      </c>
      <c r="J6839" s="43">
        <v>0</v>
      </c>
      <c r="K6839" s="43">
        <v>1</v>
      </c>
      <c r="M6839" s="43">
        <v>7.8409313385918358E-3</v>
      </c>
      <c r="N6839" s="43">
        <v>4.7569562672415522E-2</v>
      </c>
      <c r="O6839" s="43">
        <v>0</v>
      </c>
      <c r="P6839" s="43">
        <v>1</v>
      </c>
      <c r="R6839" s="43">
        <v>641.14155209596015</v>
      </c>
      <c r="S6839" s="43">
        <v>166.72344990736653</v>
      </c>
      <c r="T6839" s="43">
        <v>7062.1865011721711</v>
      </c>
      <c r="U6839" s="43">
        <v>7870.0515031754976</v>
      </c>
      <c r="W6839" s="43">
        <v>2187.1275963122926</v>
      </c>
      <c r="X6839" s="43">
        <v>0</v>
      </c>
      <c r="Y6839" s="43">
        <v>0</v>
      </c>
      <c r="Z6839" s="43">
        <v>2187.1275963122926</v>
      </c>
      <c r="AB6839" s="43">
        <v>57.156256851779467</v>
      </c>
      <c r="AC6839" s="43">
        <v>0</v>
      </c>
      <c r="AD6839" s="43">
        <v>0</v>
      </c>
      <c r="AE6839" s="43">
        <v>57.156256851779467</v>
      </c>
      <c r="AG6839" s="43">
        <v>4022127.6496183062</v>
      </c>
      <c r="AH6839" s="43">
        <v>472419.56080345518</v>
      </c>
      <c r="AI6839" s="43">
        <v>0</v>
      </c>
      <c r="AJ6839" s="43">
        <v>240056278.77747378</v>
      </c>
      <c r="AK6839" s="43">
        <v>244078406.42709208</v>
      </c>
    </row>
    <row r="6840" spans="3:37" x14ac:dyDescent="0.2">
      <c r="C6840" s="43">
        <v>6.016958309077717E-4</v>
      </c>
      <c r="D6840" s="43">
        <v>5.5689304597893563E-2</v>
      </c>
      <c r="E6840" s="43">
        <v>4.2545986352912157</v>
      </c>
      <c r="F6840" s="43">
        <v>1.6106394195363687</v>
      </c>
      <c r="H6840" s="43">
        <v>8.6774703026886116E-5</v>
      </c>
      <c r="I6840" s="43">
        <v>0.11326683649643809</v>
      </c>
      <c r="J6840" s="43">
        <v>0</v>
      </c>
      <c r="K6840" s="43">
        <v>1</v>
      </c>
      <c r="M6840" s="43">
        <v>7.8671423959653097E-3</v>
      </c>
      <c r="N6840" s="43">
        <v>4.6937545690766358E-2</v>
      </c>
      <c r="O6840" s="43">
        <v>0</v>
      </c>
      <c r="P6840" s="43">
        <v>1</v>
      </c>
      <c r="R6840" s="43">
        <v>634.44089617282702</v>
      </c>
      <c r="S6840" s="43">
        <v>186.09653195310733</v>
      </c>
      <c r="T6840" s="43">
        <v>6991.6513101873688</v>
      </c>
      <c r="U6840" s="43">
        <v>7812.1887383133035</v>
      </c>
      <c r="W6840" s="43">
        <v>2699.2913710298458</v>
      </c>
      <c r="X6840" s="43">
        <v>0</v>
      </c>
      <c r="Y6840" s="43">
        <v>0</v>
      </c>
      <c r="Z6840" s="43">
        <v>2699.2913710298458</v>
      </c>
      <c r="AB6840" s="43">
        <v>41.453364400894628</v>
      </c>
      <c r="AC6840" s="43">
        <v>0</v>
      </c>
      <c r="AD6840" s="43">
        <v>0</v>
      </c>
      <c r="AE6840" s="43">
        <v>41.453364400894628</v>
      </c>
      <c r="AG6840" s="43">
        <v>4963996.8313238863</v>
      </c>
      <c r="AH6840" s="43">
        <v>583046.93614244671</v>
      </c>
      <c r="AI6840" s="43">
        <v>0</v>
      </c>
      <c r="AJ6840" s="43">
        <v>174104130.48375744</v>
      </c>
      <c r="AK6840" s="43">
        <v>179068127.31508133</v>
      </c>
    </row>
    <row r="6841" spans="3:37" x14ac:dyDescent="0.2">
      <c r="C6841" s="43">
        <v>6.1427729287277799E-4</v>
      </c>
      <c r="D6841" s="43">
        <v>6.1185354360618005E-2</v>
      </c>
      <c r="E6841" s="43">
        <v>2.6808604746097955</v>
      </c>
      <c r="F6841" s="43">
        <v>1.2590685065842504</v>
      </c>
      <c r="H6841" s="43">
        <v>9.8180284636817383E-5</v>
      </c>
      <c r="I6841" s="43">
        <v>0.1094288883943475</v>
      </c>
      <c r="J6841" s="43">
        <v>0</v>
      </c>
      <c r="K6841" s="43">
        <v>1</v>
      </c>
      <c r="M6841" s="43">
        <v>7.8320846489037914E-3</v>
      </c>
      <c r="N6841" s="43">
        <v>4.5616833543975867E-2</v>
      </c>
      <c r="O6841" s="43">
        <v>0</v>
      </c>
      <c r="P6841" s="43">
        <v>1</v>
      </c>
      <c r="R6841" s="43">
        <v>711.63010788849215</v>
      </c>
      <c r="S6841" s="43">
        <v>203.42234066984051</v>
      </c>
      <c r="T6841" s="43">
        <v>6764.6429893818149</v>
      </c>
      <c r="U6841" s="43">
        <v>7679.6954379401477</v>
      </c>
      <c r="W6841" s="43">
        <v>1907.781028780563</v>
      </c>
      <c r="X6841" s="43">
        <v>0</v>
      </c>
      <c r="Y6841" s="43">
        <v>0</v>
      </c>
      <c r="Z6841" s="43">
        <v>1907.781028780563</v>
      </c>
      <c r="AB6841" s="43">
        <v>19.72662157414349</v>
      </c>
      <c r="AC6841" s="43">
        <v>0</v>
      </c>
      <c r="AD6841" s="43">
        <v>0</v>
      </c>
      <c r="AE6841" s="43">
        <v>19.72662157414349</v>
      </c>
      <c r="AG6841" s="43">
        <v>3508409.3119274555</v>
      </c>
      <c r="AH6841" s="43">
        <v>412080.70221660164</v>
      </c>
      <c r="AI6841" s="43">
        <v>0</v>
      </c>
      <c r="AJ6841" s="43">
        <v>82851810.611402661</v>
      </c>
      <c r="AK6841" s="43">
        <v>86360219.923330113</v>
      </c>
    </row>
    <row r="6842" spans="3:37" x14ac:dyDescent="0.2">
      <c r="C6842" s="43">
        <v>6.125061158892553E-4</v>
      </c>
      <c r="D6842" s="43">
        <v>6.8403788738931715E-2</v>
      </c>
      <c r="E6842" s="43">
        <v>5.540312635758621</v>
      </c>
      <c r="F6842" s="43">
        <v>3.1775585637037342</v>
      </c>
      <c r="H6842" s="43">
        <v>8.8826067480146735E-5</v>
      </c>
      <c r="I6842" s="43">
        <v>9.603690917108966E-2</v>
      </c>
      <c r="J6842" s="43">
        <v>0</v>
      </c>
      <c r="K6842" s="43">
        <v>1</v>
      </c>
      <c r="M6842" s="43">
        <v>7.8644920486576897E-3</v>
      </c>
      <c r="N6842" s="43">
        <v>4.5719898136319603E-2</v>
      </c>
      <c r="O6842" s="43">
        <v>0</v>
      </c>
      <c r="P6842" s="43">
        <v>1</v>
      </c>
      <c r="R6842" s="43">
        <v>793.29178932838158</v>
      </c>
      <c r="S6842" s="43">
        <v>161.51802017337806</v>
      </c>
      <c r="T6842" s="43">
        <v>6807.9805226383132</v>
      </c>
      <c r="U6842" s="43">
        <v>7762.7903321400727</v>
      </c>
      <c r="W6842" s="43">
        <v>4395.0845242595988</v>
      </c>
      <c r="X6842" s="43">
        <v>0</v>
      </c>
      <c r="Y6842" s="43">
        <v>0</v>
      </c>
      <c r="Z6842" s="43">
        <v>4395.0845242595988</v>
      </c>
      <c r="AB6842" s="43">
        <v>184.83600824236274</v>
      </c>
      <c r="AC6842" s="43">
        <v>0</v>
      </c>
      <c r="AD6842" s="43">
        <v>0</v>
      </c>
      <c r="AE6842" s="43">
        <v>184.83600824236274</v>
      </c>
      <c r="AG6842" s="43">
        <v>8082560.440113402</v>
      </c>
      <c r="AH6842" s="43">
        <v>949338.25724007329</v>
      </c>
      <c r="AI6842" s="43">
        <v>0</v>
      </c>
      <c r="AJ6842" s="43">
        <v>776311234.6179235</v>
      </c>
      <c r="AK6842" s="43">
        <v>784393795.05803692</v>
      </c>
    </row>
    <row r="6843" spans="3:37" x14ac:dyDescent="0.2">
      <c r="C6843" s="43">
        <v>5.8858329002589474E-4</v>
      </c>
      <c r="D6843" s="43">
        <v>5.3969412628829289E-2</v>
      </c>
      <c r="E6843" s="43">
        <v>5.0185308465372049</v>
      </c>
      <c r="F6843" s="43">
        <v>2.6835233213645777</v>
      </c>
      <c r="H6843" s="43">
        <v>8.625195860991997E-5</v>
      </c>
      <c r="I6843" s="43">
        <v>8.2633476505346942E-2</v>
      </c>
      <c r="J6843" s="43">
        <v>0</v>
      </c>
      <c r="K6843" s="43">
        <v>1</v>
      </c>
      <c r="M6843" s="43">
        <v>7.8236710552978053E-3</v>
      </c>
      <c r="N6843" s="43">
        <v>4.6169096108243046E-2</v>
      </c>
      <c r="O6843" s="43">
        <v>0</v>
      </c>
      <c r="P6843" s="43">
        <v>1</v>
      </c>
      <c r="R6843" s="43">
        <v>601.44787183756125</v>
      </c>
      <c r="S6843" s="43">
        <v>134.94828296443461</v>
      </c>
      <c r="T6843" s="43">
        <v>6839.1846163776427</v>
      </c>
      <c r="U6843" s="43">
        <v>7575.5807711796388</v>
      </c>
      <c r="W6843" s="43">
        <v>3018.3846974009566</v>
      </c>
      <c r="X6843" s="43">
        <v>0</v>
      </c>
      <c r="Y6843" s="43">
        <v>0</v>
      </c>
      <c r="Z6843" s="43">
        <v>3018.3846974009566</v>
      </c>
      <c r="AB6843" s="43">
        <v>108.34301251412819</v>
      </c>
      <c r="AC6843" s="43">
        <v>0</v>
      </c>
      <c r="AD6843" s="43">
        <v>0</v>
      </c>
      <c r="AE6843" s="43">
        <v>108.34301251412819</v>
      </c>
      <c r="AG6843" s="43">
        <v>5550809.4585203594</v>
      </c>
      <c r="AH6843" s="43">
        <v>651971.09463860665</v>
      </c>
      <c r="AI6843" s="43">
        <v>0</v>
      </c>
      <c r="AJ6843" s="43">
        <v>455040652.55933839</v>
      </c>
      <c r="AK6843" s="43">
        <v>460591462.01785874</v>
      </c>
    </row>
    <row r="6844" spans="3:37" x14ac:dyDescent="0.2">
      <c r="C6844" s="43">
        <v>5.9567473387891849E-4</v>
      </c>
      <c r="D6844" s="43">
        <v>4.5610085855967097E-2</v>
      </c>
      <c r="E6844" s="43">
        <v>13.316808813892797</v>
      </c>
      <c r="F6844" s="43">
        <v>7.7313808423055983</v>
      </c>
      <c r="H6844" s="43">
        <v>8.786349158065896E-5</v>
      </c>
      <c r="I6844" s="43">
        <v>9.2161205028258072E-2</v>
      </c>
      <c r="J6844" s="43">
        <v>0</v>
      </c>
      <c r="K6844" s="43">
        <v>1</v>
      </c>
      <c r="M6844" s="43">
        <v>7.8753466252997617E-3</v>
      </c>
      <c r="N6844" s="43">
        <v>4.7187902658545666E-2</v>
      </c>
      <c r="O6844" s="43">
        <v>0</v>
      </c>
      <c r="P6844" s="43">
        <v>1</v>
      </c>
      <c r="R6844" s="43">
        <v>514.41360013471513</v>
      </c>
      <c r="S6844" s="43">
        <v>153.32005803191481</v>
      </c>
      <c r="T6844" s="43">
        <v>7036.2737172449151</v>
      </c>
      <c r="U6844" s="43">
        <v>7704.0073754115456</v>
      </c>
      <c r="W6844" s="43">
        <v>6850.3475642602989</v>
      </c>
      <c r="X6844" s="43">
        <v>0</v>
      </c>
      <c r="Y6844" s="43">
        <v>0</v>
      </c>
      <c r="Z6844" s="43">
        <v>6850.3475642602989</v>
      </c>
      <c r="AB6844" s="43">
        <v>370.51038226760534</v>
      </c>
      <c r="AC6844" s="43">
        <v>0</v>
      </c>
      <c r="AD6844" s="43">
        <v>0</v>
      </c>
      <c r="AE6844" s="43">
        <v>370.51038226760534</v>
      </c>
      <c r="AG6844" s="43">
        <v>12597789.170674689</v>
      </c>
      <c r="AH6844" s="43">
        <v>1479675.0738802245</v>
      </c>
      <c r="AI6844" s="43">
        <v>0</v>
      </c>
      <c r="AJ6844" s="43">
        <v>1556143605.5239425</v>
      </c>
      <c r="AK6844" s="43">
        <v>1568741394.6946173</v>
      </c>
    </row>
    <row r="6845" spans="3:37" x14ac:dyDescent="0.2">
      <c r="C6845" s="43">
        <v>6.2239749648962395E-4</v>
      </c>
      <c r="D6845" s="43">
        <v>5.0565476841196992E-2</v>
      </c>
      <c r="E6845" s="43">
        <v>3.8938308796266927</v>
      </c>
      <c r="F6845" s="43">
        <v>6.5173694239196394</v>
      </c>
      <c r="H6845" s="43">
        <v>8.7956136062137817E-5</v>
      </c>
      <c r="I6845" s="43">
        <v>9.7908441633369717E-2</v>
      </c>
      <c r="J6845" s="43">
        <v>0</v>
      </c>
      <c r="K6845" s="43">
        <v>1</v>
      </c>
      <c r="M6845" s="43">
        <v>7.8330415057838408E-3</v>
      </c>
      <c r="N6845" s="43">
        <v>4.9979235954596524E-2</v>
      </c>
      <c r="O6845" s="43">
        <v>0</v>
      </c>
      <c r="P6845" s="43">
        <v>1</v>
      </c>
      <c r="R6845" s="43">
        <v>595.88755717168181</v>
      </c>
      <c r="S6845" s="43">
        <v>163.05294728267455</v>
      </c>
      <c r="T6845" s="43">
        <v>7412.4608611771127</v>
      </c>
      <c r="U6845" s="43">
        <v>8171.4013656314692</v>
      </c>
      <c r="W6845" s="43">
        <v>2320.2853709004107</v>
      </c>
      <c r="X6845" s="43">
        <v>0</v>
      </c>
      <c r="Y6845" s="43">
        <v>0</v>
      </c>
      <c r="Z6845" s="43">
        <v>2320.2853709004107</v>
      </c>
      <c r="AB6845" s="43">
        <v>351.78730131955274</v>
      </c>
      <c r="AC6845" s="43">
        <v>0</v>
      </c>
      <c r="AD6845" s="43">
        <v>0</v>
      </c>
      <c r="AE6845" s="43">
        <v>351.78730131955274</v>
      </c>
      <c r="AG6845" s="43">
        <v>4267004.7970858552</v>
      </c>
      <c r="AH6845" s="43">
        <v>501181.64011448872</v>
      </c>
      <c r="AI6845" s="43">
        <v>0</v>
      </c>
      <c r="AJ6845" s="43">
        <v>1477506665.5421214</v>
      </c>
      <c r="AK6845" s="43">
        <v>1481773670.3392072</v>
      </c>
    </row>
    <row r="6846" spans="3:37" x14ac:dyDescent="0.2">
      <c r="C6846" s="43">
        <v>6.0693832502631522E-4</v>
      </c>
      <c r="D6846" s="43">
        <v>4.9968943419638416E-2</v>
      </c>
      <c r="E6846" s="43">
        <v>2.9844327277455469</v>
      </c>
      <c r="F6846" s="43">
        <v>2.57351995041543</v>
      </c>
      <c r="H6846" s="43">
        <v>9.8477628725390787E-5</v>
      </c>
      <c r="I6846" s="43">
        <v>0.10557990779881599</v>
      </c>
      <c r="J6846" s="43">
        <v>0</v>
      </c>
      <c r="K6846" s="43">
        <v>1</v>
      </c>
      <c r="M6846" s="43">
        <v>7.8785025730306879E-3</v>
      </c>
      <c r="N6846" s="43">
        <v>4.2791534178709074E-2</v>
      </c>
      <c r="O6846" s="43">
        <v>0</v>
      </c>
      <c r="P6846" s="43">
        <v>1</v>
      </c>
      <c r="R6846" s="43">
        <v>574.23161721626934</v>
      </c>
      <c r="S6846" s="43">
        <v>196.86170116895224</v>
      </c>
      <c r="T6846" s="43">
        <v>6383.2802384862716</v>
      </c>
      <c r="U6846" s="43">
        <v>7154.3735568714928</v>
      </c>
      <c r="W6846" s="43">
        <v>1713.7556317264875</v>
      </c>
      <c r="X6846" s="43">
        <v>0</v>
      </c>
      <c r="Y6846" s="43">
        <v>0</v>
      </c>
      <c r="Z6846" s="43">
        <v>1713.7556317264875</v>
      </c>
      <c r="AB6846" s="43">
        <v>96.681444925855445</v>
      </c>
      <c r="AC6846" s="43">
        <v>0</v>
      </c>
      <c r="AD6846" s="43">
        <v>0</v>
      </c>
      <c r="AE6846" s="43">
        <v>96.681444925855445</v>
      </c>
      <c r="AG6846" s="43">
        <v>3151596.6067450107</v>
      </c>
      <c r="AH6846" s="43">
        <v>370171.21645292133</v>
      </c>
      <c r="AI6846" s="43">
        <v>0</v>
      </c>
      <c r="AJ6846" s="43">
        <v>406062068.68859285</v>
      </c>
      <c r="AK6846" s="43">
        <v>409213665.29533786</v>
      </c>
    </row>
    <row r="6847" spans="3:37" x14ac:dyDescent="0.2">
      <c r="C6847" s="43">
        <v>6.0490352351590083E-4</v>
      </c>
      <c r="D6847" s="43">
        <v>5.1384134876006217E-2</v>
      </c>
      <c r="E6847" s="43">
        <v>10.641515480426715</v>
      </c>
      <c r="F6847" s="43">
        <v>2.4697842172023217</v>
      </c>
      <c r="H6847" s="43">
        <v>9.4472242747056789E-5</v>
      </c>
      <c r="I6847" s="43">
        <v>0.10400049944834289</v>
      </c>
      <c r="J6847" s="43">
        <v>0</v>
      </c>
      <c r="K6847" s="43">
        <v>1</v>
      </c>
      <c r="M6847" s="43">
        <v>7.8942197739926279E-3</v>
      </c>
      <c r="N6847" s="43">
        <v>4.5902923012278607E-2</v>
      </c>
      <c r="O6847" s="43">
        <v>0</v>
      </c>
      <c r="P6847" s="43">
        <v>1</v>
      </c>
      <c r="R6847" s="43">
        <v>588.51499922714186</v>
      </c>
      <c r="S6847" s="43">
        <v>186.02958757592077</v>
      </c>
      <c r="T6847" s="43">
        <v>6861.0712156974087</v>
      </c>
      <c r="U6847" s="43">
        <v>7635.6158025004715</v>
      </c>
      <c r="W6847" s="43">
        <v>6262.6914747389465</v>
      </c>
      <c r="X6847" s="43">
        <v>0</v>
      </c>
      <c r="Y6847" s="43">
        <v>0</v>
      </c>
      <c r="Z6847" s="43">
        <v>6262.6914747389465</v>
      </c>
      <c r="AB6847" s="43">
        <v>92.55393614724521</v>
      </c>
      <c r="AC6847" s="43">
        <v>0</v>
      </c>
      <c r="AD6847" s="43">
        <v>0</v>
      </c>
      <c r="AE6847" s="43">
        <v>92.55393614724521</v>
      </c>
      <c r="AG6847" s="43">
        <v>11517089.622044923</v>
      </c>
      <c r="AH6847" s="43">
        <v>1352741.3585436125</v>
      </c>
      <c r="AI6847" s="43">
        <v>0</v>
      </c>
      <c r="AJ6847" s="43">
        <v>388726531.81842989</v>
      </c>
      <c r="AK6847" s="43">
        <v>400243621.44047481</v>
      </c>
    </row>
    <row r="6848" spans="3:37" x14ac:dyDescent="0.2">
      <c r="C6848" s="43">
        <v>6.3218604951664759E-4</v>
      </c>
      <c r="D6848" s="43">
        <v>5.7995316591203161E-2</v>
      </c>
      <c r="E6848" s="43">
        <v>6.3171960033390713</v>
      </c>
      <c r="F6848" s="43">
        <v>1.9941292558696548</v>
      </c>
      <c r="H6848" s="43">
        <v>8.5146286994441098E-5</v>
      </c>
      <c r="I6848" s="43">
        <v>0.11106741069959636</v>
      </c>
      <c r="J6848" s="43">
        <v>0</v>
      </c>
      <c r="K6848" s="43">
        <v>1</v>
      </c>
      <c r="M6848" s="43">
        <v>7.9229428495091181E-3</v>
      </c>
      <c r="N6848" s="43">
        <v>4.8316526219824074E-2</v>
      </c>
      <c r="O6848" s="43">
        <v>0</v>
      </c>
      <c r="P6848" s="43">
        <v>1</v>
      </c>
      <c r="R6848" s="43">
        <v>694.19295885324709</v>
      </c>
      <c r="S6848" s="43">
        <v>179.05841439259615</v>
      </c>
      <c r="T6848" s="43">
        <v>7248.1070435918773</v>
      </c>
      <c r="U6848" s="43">
        <v>8121.3584168377201</v>
      </c>
      <c r="W6848" s="43">
        <v>4385.3529852138572</v>
      </c>
      <c r="X6848" s="43">
        <v>0</v>
      </c>
      <c r="Y6848" s="43">
        <v>0</v>
      </c>
      <c r="Z6848" s="43">
        <v>4385.3529852138572</v>
      </c>
      <c r="AB6848" s="43">
        <v>73.842575668776377</v>
      </c>
      <c r="AC6848" s="43">
        <v>0</v>
      </c>
      <c r="AD6848" s="43">
        <v>0</v>
      </c>
      <c r="AE6848" s="43">
        <v>73.842575668776377</v>
      </c>
      <c r="AG6848" s="43">
        <v>8064664.1398082832</v>
      </c>
      <c r="AH6848" s="43">
        <v>947236.24480619316</v>
      </c>
      <c r="AI6848" s="43">
        <v>0</v>
      </c>
      <c r="AJ6848" s="43">
        <v>310138817.80886078</v>
      </c>
      <c r="AK6848" s="43">
        <v>318203481.94866908</v>
      </c>
    </row>
    <row r="6849" spans="3:37" x14ac:dyDescent="0.2">
      <c r="C6849" s="43">
        <v>6.0234094893832433E-4</v>
      </c>
      <c r="D6849" s="43">
        <v>5.4696296776310716E-2</v>
      </c>
      <c r="E6849" s="43">
        <v>3.6000846852227397</v>
      </c>
      <c r="F6849" s="43">
        <v>1.7204201455792316</v>
      </c>
      <c r="H6849" s="43">
        <v>9.9182901612926422E-5</v>
      </c>
      <c r="I6849" s="43">
        <v>9.0066773496380148E-2</v>
      </c>
      <c r="J6849" s="43">
        <v>0</v>
      </c>
      <c r="K6849" s="43">
        <v>1</v>
      </c>
      <c r="M6849" s="43">
        <v>7.8942596303244184E-3</v>
      </c>
      <c r="N6849" s="43">
        <v>4.6873506141680621E-2</v>
      </c>
      <c r="O6849" s="43">
        <v>0</v>
      </c>
      <c r="P6849" s="43">
        <v>1</v>
      </c>
      <c r="R6849" s="43">
        <v>623.79614269540764</v>
      </c>
      <c r="S6849" s="43">
        <v>169.13901121175599</v>
      </c>
      <c r="T6849" s="43">
        <v>7006.1788306550689</v>
      </c>
      <c r="U6849" s="43">
        <v>7799.1139845622329</v>
      </c>
      <c r="W6849" s="43">
        <v>2245.7189400187558</v>
      </c>
      <c r="X6849" s="43">
        <v>0</v>
      </c>
      <c r="Y6849" s="43">
        <v>0</v>
      </c>
      <c r="Z6849" s="43">
        <v>2245.7189400187558</v>
      </c>
      <c r="AB6849" s="43">
        <v>48.0852979487656</v>
      </c>
      <c r="AC6849" s="43">
        <v>0</v>
      </c>
      <c r="AD6849" s="43">
        <v>0</v>
      </c>
      <c r="AE6849" s="43">
        <v>48.0852979487656</v>
      </c>
      <c r="AG6849" s="43">
        <v>4129877.1306944918</v>
      </c>
      <c r="AH6849" s="43">
        <v>485075.29104405124</v>
      </c>
      <c r="AI6849" s="43">
        <v>0</v>
      </c>
      <c r="AJ6849" s="43">
        <v>201958251.38481551</v>
      </c>
      <c r="AK6849" s="43">
        <v>206088128.51550999</v>
      </c>
    </row>
    <row r="6850" spans="3:37" x14ac:dyDescent="0.2">
      <c r="C6850" s="43">
        <v>6.1272195417483299E-4</v>
      </c>
      <c r="D6850" s="43">
        <v>5.3813427931482874E-2</v>
      </c>
      <c r="E6850" s="43">
        <v>7.0321884020925856</v>
      </c>
      <c r="F6850" s="43">
        <v>1.7842254750014728</v>
      </c>
      <c r="H6850" s="43">
        <v>9.4973405736387129E-5</v>
      </c>
      <c r="I6850" s="43">
        <v>8.6136362553909163E-2</v>
      </c>
      <c r="J6850" s="43">
        <v>0</v>
      </c>
      <c r="K6850" s="43">
        <v>1</v>
      </c>
      <c r="M6850" s="43">
        <v>7.9259179760486909E-3</v>
      </c>
      <c r="N6850" s="43">
        <v>4.7263926824640756E-2</v>
      </c>
      <c r="O6850" s="43">
        <v>0</v>
      </c>
      <c r="P6850" s="43">
        <v>1</v>
      </c>
      <c r="R6850" s="43">
        <v>624.30450960175017</v>
      </c>
      <c r="S6850" s="43">
        <v>154.89268667546392</v>
      </c>
      <c r="T6850" s="43">
        <v>7092.8658770456195</v>
      </c>
      <c r="U6850" s="43">
        <v>7872.0630733228336</v>
      </c>
      <c r="W6850" s="43">
        <v>4390.226931795527</v>
      </c>
      <c r="X6850" s="43">
        <v>0</v>
      </c>
      <c r="Y6850" s="43">
        <v>0</v>
      </c>
      <c r="Z6850" s="43">
        <v>4390.226931795527</v>
      </c>
      <c r="AB6850" s="43">
        <v>52.386718562915355</v>
      </c>
      <c r="AC6850" s="43">
        <v>0</v>
      </c>
      <c r="AD6850" s="43">
        <v>0</v>
      </c>
      <c r="AE6850" s="43">
        <v>52.386718562915355</v>
      </c>
      <c r="AG6850" s="43">
        <v>8073627.3275719741</v>
      </c>
      <c r="AH6850" s="43">
        <v>948289.01726783381</v>
      </c>
      <c r="AI6850" s="43">
        <v>0</v>
      </c>
      <c r="AJ6850" s="43">
        <v>220024217.96424448</v>
      </c>
      <c r="AK6850" s="43">
        <v>228097845.29181647</v>
      </c>
    </row>
    <row r="6851" spans="3:37" x14ac:dyDescent="0.2">
      <c r="C6851" s="43">
        <v>6.096251324579472E-4</v>
      </c>
      <c r="D6851" s="43">
        <v>6.2788748307145426E-2</v>
      </c>
      <c r="E6851" s="43">
        <v>2.6066429750090387</v>
      </c>
      <c r="F6851" s="43">
        <v>3.5098117293862465</v>
      </c>
      <c r="H6851" s="43">
        <v>1.0064091380890261E-4</v>
      </c>
      <c r="I6851" s="43">
        <v>0.10413939755505763</v>
      </c>
      <c r="J6851" s="43">
        <v>0</v>
      </c>
      <c r="K6851" s="43">
        <v>1</v>
      </c>
      <c r="M6851" s="43">
        <v>7.9132854743549919E-3</v>
      </c>
      <c r="N6851" s="43">
        <v>4.4566226684226981E-2</v>
      </c>
      <c r="O6851" s="43">
        <v>0</v>
      </c>
      <c r="P6851" s="43">
        <v>1</v>
      </c>
      <c r="R6851" s="43">
        <v>724.7480595343942</v>
      </c>
      <c r="S6851" s="43">
        <v>198.44127338273469</v>
      </c>
      <c r="T6851" s="43">
        <v>6677.3643029733703</v>
      </c>
      <c r="U6851" s="43">
        <v>7600.5536358904992</v>
      </c>
      <c r="W6851" s="43">
        <v>1889.1594380367612</v>
      </c>
      <c r="X6851" s="43">
        <v>0</v>
      </c>
      <c r="Y6851" s="43">
        <v>0</v>
      </c>
      <c r="Z6851" s="43">
        <v>1889.1594380367612</v>
      </c>
      <c r="AB6851" s="43">
        <v>194.63098633161982</v>
      </c>
      <c r="AC6851" s="43">
        <v>0</v>
      </c>
      <c r="AD6851" s="43">
        <v>0</v>
      </c>
      <c r="AE6851" s="43">
        <v>194.63098633161982</v>
      </c>
      <c r="AG6851" s="43">
        <v>3474164.206549604</v>
      </c>
      <c r="AH6851" s="43">
        <v>408058.43861594045</v>
      </c>
      <c r="AI6851" s="43">
        <v>0</v>
      </c>
      <c r="AJ6851" s="43">
        <v>817450142.59280324</v>
      </c>
      <c r="AK6851" s="43">
        <v>820924306.79935288</v>
      </c>
    </row>
    <row r="6852" spans="3:37" x14ac:dyDescent="0.2">
      <c r="C6852" s="43">
        <v>6.2466791756921047E-4</v>
      </c>
      <c r="D6852" s="43">
        <v>5.8251474363165578E-2</v>
      </c>
      <c r="E6852" s="43">
        <v>6.5772941916427676</v>
      </c>
      <c r="F6852" s="43">
        <v>1.1706485525059975</v>
      </c>
      <c r="H6852" s="43">
        <v>8.1768287687478068E-5</v>
      </c>
      <c r="I6852" s="43">
        <v>0.10334086755990801</v>
      </c>
      <c r="J6852" s="43">
        <v>0</v>
      </c>
      <c r="K6852" s="43">
        <v>1</v>
      </c>
      <c r="M6852" s="43">
        <v>7.8100265673754681E-3</v>
      </c>
      <c r="N6852" s="43">
        <v>4.5029858944975694E-2</v>
      </c>
      <c r="O6852" s="43">
        <v>0</v>
      </c>
      <c r="P6852" s="43">
        <v>1</v>
      </c>
      <c r="R6852" s="43">
        <v>688.96711993546194</v>
      </c>
      <c r="S6852" s="43">
        <v>159.99240959968861</v>
      </c>
      <c r="T6852" s="43">
        <v>6658.7923289739319</v>
      </c>
      <c r="U6852" s="43">
        <v>7507.751858509082</v>
      </c>
      <c r="W6852" s="43">
        <v>4531.5394361843601</v>
      </c>
      <c r="X6852" s="43">
        <v>0</v>
      </c>
      <c r="Y6852" s="43">
        <v>0</v>
      </c>
      <c r="Z6852" s="43">
        <v>4531.5394361843601</v>
      </c>
      <c r="AB6852" s="43">
        <v>12.58012286630975</v>
      </c>
      <c r="AC6852" s="43">
        <v>0</v>
      </c>
      <c r="AD6852" s="43">
        <v>0</v>
      </c>
      <c r="AE6852" s="43">
        <v>12.58012286630975</v>
      </c>
      <c r="AG6852" s="43">
        <v>8333501.0231430382</v>
      </c>
      <c r="AH6852" s="43">
        <v>978812.51821582182</v>
      </c>
      <c r="AI6852" s="43">
        <v>0</v>
      </c>
      <c r="AJ6852" s="43">
        <v>52836516.03850095</v>
      </c>
      <c r="AK6852" s="43">
        <v>61170017.061643988</v>
      </c>
    </row>
    <row r="6853" spans="3:37" x14ac:dyDescent="0.2">
      <c r="C6853" s="43">
        <v>6.0533293650676676E-4</v>
      </c>
      <c r="D6853" s="43">
        <v>5.2205661341094931E-2</v>
      </c>
      <c r="E6853" s="43">
        <v>5.629526289255308</v>
      </c>
      <c r="F6853" s="43">
        <v>4.0405298558468257</v>
      </c>
      <c r="H6853" s="43">
        <v>8.0113504201504167E-5</v>
      </c>
      <c r="I6853" s="43">
        <v>8.4012061566207219E-2</v>
      </c>
      <c r="J6853" s="43">
        <v>0</v>
      </c>
      <c r="K6853" s="43">
        <v>1</v>
      </c>
      <c r="M6853" s="43">
        <v>7.7888322652601948E-3</v>
      </c>
      <c r="N6853" s="43">
        <v>4.344014509126503E-2</v>
      </c>
      <c r="O6853" s="43">
        <v>0</v>
      </c>
      <c r="P6853" s="43">
        <v>1</v>
      </c>
      <c r="R6853" s="43">
        <v>598.34860014116862</v>
      </c>
      <c r="S6853" s="43">
        <v>127.43529925524675</v>
      </c>
      <c r="T6853" s="43">
        <v>6406.2811019503251</v>
      </c>
      <c r="U6853" s="43">
        <v>7132.0650013467402</v>
      </c>
      <c r="W6853" s="43">
        <v>3368.4191746338211</v>
      </c>
      <c r="X6853" s="43">
        <v>0</v>
      </c>
      <c r="Y6853" s="43">
        <v>0</v>
      </c>
      <c r="Z6853" s="43">
        <v>3368.4191746338211</v>
      </c>
      <c r="AB6853" s="43">
        <v>194.66475577387141</v>
      </c>
      <c r="AC6853" s="43">
        <v>0</v>
      </c>
      <c r="AD6853" s="43">
        <v>0</v>
      </c>
      <c r="AE6853" s="43">
        <v>194.66475577387141</v>
      </c>
      <c r="AG6853" s="43">
        <v>6194522.8621515967</v>
      </c>
      <c r="AH6853" s="43">
        <v>727578.54172090534</v>
      </c>
      <c r="AI6853" s="43">
        <v>0</v>
      </c>
      <c r="AJ6853" s="43">
        <v>817591974.25025988</v>
      </c>
      <c r="AK6853" s="43">
        <v>823786497.1124115</v>
      </c>
    </row>
    <row r="6854" spans="3:37" x14ac:dyDescent="0.2">
      <c r="C6854" s="43">
        <v>5.9480790642435282E-4</v>
      </c>
      <c r="D6854" s="43">
        <v>4.9565648222769078E-2</v>
      </c>
      <c r="E6854" s="43">
        <v>3.0528220981561005</v>
      </c>
      <c r="F6854" s="43">
        <v>2.8527434278557546</v>
      </c>
      <c r="H6854" s="43">
        <v>9.0883639875749545E-5</v>
      </c>
      <c r="I6854" s="43">
        <v>9.7089380039523693E-2</v>
      </c>
      <c r="J6854" s="43">
        <v>0</v>
      </c>
      <c r="K6854" s="43">
        <v>1</v>
      </c>
      <c r="M6854" s="43">
        <v>7.8344884519948449E-3</v>
      </c>
      <c r="N6854" s="43">
        <v>4.5899077863435389E-2</v>
      </c>
      <c r="O6854" s="43">
        <v>0</v>
      </c>
      <c r="P6854" s="43">
        <v>1</v>
      </c>
      <c r="R6854" s="43">
        <v>558.21293494537645</v>
      </c>
      <c r="S6854" s="43">
        <v>167.07051558158136</v>
      </c>
      <c r="T6854" s="43">
        <v>6808.5867915860708</v>
      </c>
      <c r="U6854" s="43">
        <v>7533.8702421130283</v>
      </c>
      <c r="W6854" s="43">
        <v>1704.124783277819</v>
      </c>
      <c r="X6854" s="43">
        <v>0</v>
      </c>
      <c r="Y6854" s="43">
        <v>0</v>
      </c>
      <c r="Z6854" s="43">
        <v>1704.124783277819</v>
      </c>
      <c r="AB6854" s="43">
        <v>110.66211208236065</v>
      </c>
      <c r="AC6854" s="43">
        <v>0</v>
      </c>
      <c r="AD6854" s="43">
        <v>0</v>
      </c>
      <c r="AE6854" s="43">
        <v>110.66211208236065</v>
      </c>
      <c r="AG6854" s="43">
        <v>3133885.4764479091</v>
      </c>
      <c r="AH6854" s="43">
        <v>368090.95318800892</v>
      </c>
      <c r="AI6854" s="43">
        <v>0</v>
      </c>
      <c r="AJ6854" s="43">
        <v>464780870.74591476</v>
      </c>
      <c r="AK6854" s="43">
        <v>467914756.22236264</v>
      </c>
    </row>
    <row r="6855" spans="3:37" x14ac:dyDescent="0.2">
      <c r="C6855" s="43">
        <v>6.0570815769722425E-4</v>
      </c>
      <c r="D6855" s="43">
        <v>5.0967071161203872E-2</v>
      </c>
      <c r="E6855" s="43">
        <v>6.6228930668690609</v>
      </c>
      <c r="F6855" s="43">
        <v>2.1494982091314543</v>
      </c>
      <c r="H6855" s="43">
        <v>1.0551947519465976E-4</v>
      </c>
      <c r="I6855" s="43">
        <v>0.12141227281107891</v>
      </c>
      <c r="J6855" s="43">
        <v>0</v>
      </c>
      <c r="K6855" s="43">
        <v>1</v>
      </c>
      <c r="M6855" s="43">
        <v>7.9098934083161598E-3</v>
      </c>
      <c r="N6855" s="43">
        <v>4.5262518856013893E-2</v>
      </c>
      <c r="O6855" s="43">
        <v>0</v>
      </c>
      <c r="P6855" s="43">
        <v>1</v>
      </c>
      <c r="R6855" s="43">
        <v>584.51474747801217</v>
      </c>
      <c r="S6855" s="43">
        <v>242.57027716069393</v>
      </c>
      <c r="T6855" s="43">
        <v>6778.7828591465977</v>
      </c>
      <c r="U6855" s="43">
        <v>7605.867883785304</v>
      </c>
      <c r="W6855" s="43">
        <v>3871.1786685548468</v>
      </c>
      <c r="X6855" s="43">
        <v>0</v>
      </c>
      <c r="Y6855" s="43">
        <v>0</v>
      </c>
      <c r="Z6855" s="43">
        <v>3871.1786685548468</v>
      </c>
      <c r="AB6855" s="43">
        <v>71.893156131748214</v>
      </c>
      <c r="AC6855" s="43">
        <v>0</v>
      </c>
      <c r="AD6855" s="43">
        <v>0</v>
      </c>
      <c r="AE6855" s="43">
        <v>71.893156131748214</v>
      </c>
      <c r="AG6855" s="43">
        <v>7119097.5714723635</v>
      </c>
      <c r="AH6855" s="43">
        <v>836174.59240784694</v>
      </c>
      <c r="AI6855" s="43">
        <v>0</v>
      </c>
      <c r="AJ6855" s="43">
        <v>301951255.75334251</v>
      </c>
      <c r="AK6855" s="43">
        <v>309070353.32481486</v>
      </c>
    </row>
    <row r="6856" spans="3:37" x14ac:dyDescent="0.2">
      <c r="C6856" s="43">
        <v>6.2484240566829108E-4</v>
      </c>
      <c r="D6856" s="43">
        <v>5.7479446736829698E-2</v>
      </c>
      <c r="E6856" s="43">
        <v>3.8252799713101231</v>
      </c>
      <c r="F6856" s="43">
        <v>3.1346652933687342</v>
      </c>
      <c r="H6856" s="43">
        <v>8.767455282489746E-5</v>
      </c>
      <c r="I6856" s="43">
        <v>7.6273429618815058E-2</v>
      </c>
      <c r="J6856" s="43">
        <v>0</v>
      </c>
      <c r="K6856" s="43">
        <v>1</v>
      </c>
      <c r="M6856" s="43">
        <v>7.8484023512412227E-3</v>
      </c>
      <c r="N6856" s="43">
        <v>4.477143413256706E-2</v>
      </c>
      <c r="O6856" s="43">
        <v>0</v>
      </c>
      <c r="P6856" s="43">
        <v>1</v>
      </c>
      <c r="R6856" s="43">
        <v>680.02589041375381</v>
      </c>
      <c r="S6856" s="43">
        <v>126.61618008770654</v>
      </c>
      <c r="T6856" s="43">
        <v>6653.10899026678</v>
      </c>
      <c r="U6856" s="43">
        <v>7459.7510607682407</v>
      </c>
      <c r="W6856" s="43">
        <v>2601.2894185720652</v>
      </c>
      <c r="X6856" s="43">
        <v>0</v>
      </c>
      <c r="Y6856" s="43">
        <v>0</v>
      </c>
      <c r="Z6856" s="43">
        <v>2601.2894185720652</v>
      </c>
      <c r="AB6856" s="43">
        <v>155.32416035384995</v>
      </c>
      <c r="AC6856" s="43">
        <v>0</v>
      </c>
      <c r="AD6856" s="43">
        <v>0</v>
      </c>
      <c r="AE6856" s="43">
        <v>155.32416035384995</v>
      </c>
      <c r="AG6856" s="43">
        <v>4783771.2407540279</v>
      </c>
      <c r="AH6856" s="43">
        <v>561878.51441156608</v>
      </c>
      <c r="AI6856" s="43">
        <v>0</v>
      </c>
      <c r="AJ6856" s="43">
        <v>652361473.48616982</v>
      </c>
      <c r="AK6856" s="43">
        <v>657145244.72692382</v>
      </c>
    </row>
    <row r="6857" spans="3:37" x14ac:dyDescent="0.2">
      <c r="C6857" s="43">
        <v>6.0370220689120666E-4</v>
      </c>
      <c r="D6857" s="43">
        <v>6.3111096132187128E-2</v>
      </c>
      <c r="E6857" s="43">
        <v>5.9438141701231855</v>
      </c>
      <c r="F6857" s="43">
        <v>3.1960264661191178</v>
      </c>
      <c r="H6857" s="43">
        <v>9.0774681116734257E-5</v>
      </c>
      <c r="I6857" s="43">
        <v>0.10029786875917021</v>
      </c>
      <c r="J6857" s="43">
        <v>0</v>
      </c>
      <c r="K6857" s="43">
        <v>1</v>
      </c>
      <c r="M6857" s="43">
        <v>7.835608053329772E-3</v>
      </c>
      <c r="N6857" s="43">
        <v>4.6010838556715061E-2</v>
      </c>
      <c r="O6857" s="43">
        <v>0</v>
      </c>
      <c r="P6857" s="43">
        <v>1</v>
      </c>
      <c r="R6857" s="43">
        <v>721.3912319432194</v>
      </c>
      <c r="S6857" s="43">
        <v>172.38473654721511</v>
      </c>
      <c r="T6857" s="43">
        <v>6826.1405343626584</v>
      </c>
      <c r="U6857" s="43">
        <v>7719.9165028530933</v>
      </c>
      <c r="W6857" s="43">
        <v>4287.8154266267293</v>
      </c>
      <c r="X6857" s="43">
        <v>0</v>
      </c>
      <c r="Y6857" s="43">
        <v>0</v>
      </c>
      <c r="Z6857" s="43">
        <v>4287.8154266267293</v>
      </c>
      <c r="AB6857" s="43">
        <v>169.5087834417736</v>
      </c>
      <c r="AC6857" s="43">
        <v>0</v>
      </c>
      <c r="AD6857" s="43">
        <v>0</v>
      </c>
      <c r="AE6857" s="43">
        <v>169.5087834417736</v>
      </c>
      <c r="AG6857" s="43">
        <v>7885292.5695665553</v>
      </c>
      <c r="AH6857" s="43">
        <v>926168.13215137355</v>
      </c>
      <c r="AI6857" s="43">
        <v>0</v>
      </c>
      <c r="AJ6857" s="43">
        <v>711936890.4554491</v>
      </c>
      <c r="AK6857" s="43">
        <v>719822183.02501571</v>
      </c>
    </row>
    <row r="6858" spans="3:37" x14ac:dyDescent="0.2">
      <c r="C6858" s="43">
        <v>5.9550744048706512E-4</v>
      </c>
      <c r="D6858" s="43">
        <v>4.9885430460356303E-2</v>
      </c>
      <c r="E6858" s="43">
        <v>6.5452381898711751</v>
      </c>
      <c r="F6858" s="43">
        <v>2.8546047963772549</v>
      </c>
      <c r="H6858" s="43">
        <v>8.7459954921872821E-5</v>
      </c>
      <c r="I6858" s="43">
        <v>8.2518728944572323E-2</v>
      </c>
      <c r="J6858" s="43">
        <v>0</v>
      </c>
      <c r="K6858" s="43">
        <v>1</v>
      </c>
      <c r="M6858" s="43">
        <v>7.8593642707426303E-3</v>
      </c>
      <c r="N6858" s="43">
        <v>4.5555447329771279E-2</v>
      </c>
      <c r="O6858" s="43">
        <v>0</v>
      </c>
      <c r="P6858" s="43">
        <v>1</v>
      </c>
      <c r="R6858" s="43">
        <v>562.47508363907411</v>
      </c>
      <c r="S6858" s="43">
        <v>136.64827439564385</v>
      </c>
      <c r="T6858" s="43">
        <v>6779.0698141093753</v>
      </c>
      <c r="U6858" s="43">
        <v>7478.1931721440933</v>
      </c>
      <c r="W6858" s="43">
        <v>3681.5333982854513</v>
      </c>
      <c r="X6858" s="43">
        <v>0</v>
      </c>
      <c r="Y6858" s="43">
        <v>0</v>
      </c>
      <c r="Z6858" s="43">
        <v>3681.5333982854513</v>
      </c>
      <c r="AB6858" s="43">
        <v>111.61908171169053</v>
      </c>
      <c r="AC6858" s="43">
        <v>0</v>
      </c>
      <c r="AD6858" s="43">
        <v>0</v>
      </c>
      <c r="AE6858" s="43">
        <v>111.61908171169053</v>
      </c>
      <c r="AG6858" s="43">
        <v>6770339.9194469452</v>
      </c>
      <c r="AH6858" s="43">
        <v>795211.21402965754</v>
      </c>
      <c r="AI6858" s="43">
        <v>0</v>
      </c>
      <c r="AJ6858" s="43">
        <v>468800143.18910021</v>
      </c>
      <c r="AK6858" s="43">
        <v>475570483.10854715</v>
      </c>
    </row>
    <row r="6859" spans="3:37" x14ac:dyDescent="0.2">
      <c r="C6859" s="43">
        <v>5.8860837836268375E-4</v>
      </c>
      <c r="D6859" s="43">
        <v>5.0566248868089643E-2</v>
      </c>
      <c r="E6859" s="43">
        <v>2.5750100483168712</v>
      </c>
      <c r="F6859" s="43">
        <v>5.8392749786834779</v>
      </c>
      <c r="H6859" s="43">
        <v>8.8187592155749959E-5</v>
      </c>
      <c r="I6859" s="43">
        <v>0.10374311802803127</v>
      </c>
      <c r="J6859" s="43">
        <v>0</v>
      </c>
      <c r="K6859" s="43">
        <v>1</v>
      </c>
      <c r="M6859" s="43">
        <v>7.8510293865994285E-3</v>
      </c>
      <c r="N6859" s="43">
        <v>4.4948790984804129E-2</v>
      </c>
      <c r="O6859" s="43">
        <v>0</v>
      </c>
      <c r="P6859" s="43">
        <v>1</v>
      </c>
      <c r="R6859" s="43">
        <v>563.54623180522799</v>
      </c>
      <c r="S6859" s="43">
        <v>173.22443536922816</v>
      </c>
      <c r="T6859" s="43">
        <v>6681.7002769541295</v>
      </c>
      <c r="U6859" s="43">
        <v>7418.4709441285859</v>
      </c>
      <c r="W6859" s="43">
        <v>1451.1372095895708</v>
      </c>
      <c r="X6859" s="43">
        <v>0</v>
      </c>
      <c r="Y6859" s="43">
        <v>0</v>
      </c>
      <c r="Z6859" s="43">
        <v>1451.1372095895708</v>
      </c>
      <c r="AB6859" s="43">
        <v>291.80560414298469</v>
      </c>
      <c r="AC6859" s="43">
        <v>0</v>
      </c>
      <c r="AD6859" s="43">
        <v>0</v>
      </c>
      <c r="AE6859" s="43">
        <v>291.80560414298469</v>
      </c>
      <c r="AG6859" s="43">
        <v>2668641.3284352208</v>
      </c>
      <c r="AH6859" s="43">
        <v>313445.63727134728</v>
      </c>
      <c r="AI6859" s="43">
        <v>0</v>
      </c>
      <c r="AJ6859" s="43">
        <v>1225583537.4005358</v>
      </c>
      <c r="AK6859" s="43">
        <v>1228252178.728971</v>
      </c>
    </row>
    <row r="6860" spans="3:37" x14ac:dyDescent="0.2">
      <c r="C6860" s="43">
        <v>6.0925220847445852E-4</v>
      </c>
      <c r="D6860" s="43">
        <v>5.5541184179576986E-2</v>
      </c>
      <c r="E6860" s="43">
        <v>4.6491350945353052</v>
      </c>
      <c r="F6860" s="43">
        <v>2.7263916599868776</v>
      </c>
      <c r="H6860" s="43">
        <v>9.5321348157706431E-5</v>
      </c>
      <c r="I6860" s="43">
        <v>0.12091780767133664</v>
      </c>
      <c r="J6860" s="43">
        <v>0</v>
      </c>
      <c r="K6860" s="43">
        <v>1</v>
      </c>
      <c r="M6860" s="43">
        <v>7.8057718367692663E-3</v>
      </c>
      <c r="N6860" s="43">
        <v>4.5793803300789637E-2</v>
      </c>
      <c r="O6860" s="43">
        <v>0</v>
      </c>
      <c r="P6860" s="43">
        <v>1</v>
      </c>
      <c r="R6860" s="43">
        <v>640.69984644908698</v>
      </c>
      <c r="S6860" s="43">
        <v>218.23420122934385</v>
      </c>
      <c r="T6860" s="43">
        <v>6768.0715272863954</v>
      </c>
      <c r="U6860" s="43">
        <v>7627.0055749648263</v>
      </c>
      <c r="W6860" s="43">
        <v>2978.7001411898314</v>
      </c>
      <c r="X6860" s="43">
        <v>0</v>
      </c>
      <c r="Y6860" s="43">
        <v>0</v>
      </c>
      <c r="Z6860" s="43">
        <v>2978.7001411898314</v>
      </c>
      <c r="AB6860" s="43">
        <v>118.35257924670974</v>
      </c>
      <c r="AC6860" s="43">
        <v>0</v>
      </c>
      <c r="AD6860" s="43">
        <v>0</v>
      </c>
      <c r="AE6860" s="43">
        <v>118.35257924670974</v>
      </c>
      <c r="AG6860" s="43">
        <v>5477829.5596481003</v>
      </c>
      <c r="AH6860" s="43">
        <v>643399.23049700353</v>
      </c>
      <c r="AI6860" s="43">
        <v>0</v>
      </c>
      <c r="AJ6860" s="43">
        <v>497080832.83618093</v>
      </c>
      <c r="AK6860" s="43">
        <v>502558662.39582902</v>
      </c>
    </row>
    <row r="6861" spans="3:37" x14ac:dyDescent="0.2">
      <c r="C6861" s="43">
        <v>6.1769037786674197E-4</v>
      </c>
      <c r="D6861" s="43">
        <v>5.8305886828333153E-2</v>
      </c>
      <c r="E6861" s="43">
        <v>7.3524562804170106</v>
      </c>
      <c r="F6861" s="43">
        <v>2.1362323819450153</v>
      </c>
      <c r="H6861" s="43">
        <v>8.8900052307982184E-5</v>
      </c>
      <c r="I6861" s="43">
        <v>0.10964020663672491</v>
      </c>
      <c r="J6861" s="43">
        <v>0</v>
      </c>
      <c r="K6861" s="43">
        <v>1</v>
      </c>
      <c r="M6861" s="43">
        <v>7.8915007787545566E-3</v>
      </c>
      <c r="N6861" s="43">
        <v>4.3617886590587324E-2</v>
      </c>
      <c r="O6861" s="43">
        <v>0</v>
      </c>
      <c r="P6861" s="43">
        <v>1</v>
      </c>
      <c r="R6861" s="43">
        <v>681.90773104251139</v>
      </c>
      <c r="S6861" s="43">
        <v>184.55007866925945</v>
      </c>
      <c r="T6861" s="43">
        <v>6517.2832352718897</v>
      </c>
      <c r="U6861" s="43">
        <v>7383.7410449836607</v>
      </c>
      <c r="W6861" s="43">
        <v>5013.6967797684265</v>
      </c>
      <c r="X6861" s="43">
        <v>0</v>
      </c>
      <c r="Y6861" s="43">
        <v>0</v>
      </c>
      <c r="Z6861" s="43">
        <v>5013.6967797684265</v>
      </c>
      <c r="AB6861" s="43">
        <v>82.90420406947942</v>
      </c>
      <c r="AC6861" s="43">
        <v>0</v>
      </c>
      <c r="AD6861" s="43">
        <v>0</v>
      </c>
      <c r="AE6861" s="43">
        <v>82.90420406947942</v>
      </c>
      <c r="AG6861" s="43">
        <v>9220188.3779941369</v>
      </c>
      <c r="AH6861" s="43">
        <v>1082958.5044299802</v>
      </c>
      <c r="AI6861" s="43">
        <v>0</v>
      </c>
      <c r="AJ6861" s="43">
        <v>348197657.09181356</v>
      </c>
      <c r="AK6861" s="43">
        <v>357417845.46980768</v>
      </c>
    </row>
    <row r="6862" spans="3:37" x14ac:dyDescent="0.2">
      <c r="C6862" s="43">
        <v>6.1096898647083897E-4</v>
      </c>
      <c r="D6862" s="43">
        <v>4.9361041021252799E-2</v>
      </c>
      <c r="E6862" s="43">
        <v>1.9901651089143229</v>
      </c>
      <c r="F6862" s="43">
        <v>3.5792367852924798</v>
      </c>
      <c r="H6862" s="43">
        <v>9.3519252481799597E-5</v>
      </c>
      <c r="I6862" s="43">
        <v>0.11809331292571867</v>
      </c>
      <c r="J6862" s="43">
        <v>0</v>
      </c>
      <c r="K6862" s="43">
        <v>1</v>
      </c>
      <c r="M6862" s="43">
        <v>7.8641299444132118E-3</v>
      </c>
      <c r="N6862" s="43">
        <v>4.8502220693385056E-2</v>
      </c>
      <c r="O6862" s="43">
        <v>0</v>
      </c>
      <c r="P6862" s="43">
        <v>1</v>
      </c>
      <c r="R6862" s="43">
        <v>571.01280657064876</v>
      </c>
      <c r="S6862" s="43">
        <v>209.10706471937439</v>
      </c>
      <c r="T6862" s="43">
        <v>7221.9533238180884</v>
      </c>
      <c r="U6862" s="43">
        <v>8002.0731951081116</v>
      </c>
      <c r="W6862" s="43">
        <v>1136.4097643801483</v>
      </c>
      <c r="X6862" s="43">
        <v>0</v>
      </c>
      <c r="Y6862" s="43">
        <v>0</v>
      </c>
      <c r="Z6862" s="43">
        <v>1136.4097643801483</v>
      </c>
      <c r="AB6862" s="43">
        <v>157.5871642070725</v>
      </c>
      <c r="AC6862" s="43">
        <v>0</v>
      </c>
      <c r="AD6862" s="43">
        <v>0</v>
      </c>
      <c r="AE6862" s="43">
        <v>157.5871642070725</v>
      </c>
      <c r="AG6862" s="43">
        <v>2089857.5566950927</v>
      </c>
      <c r="AH6862" s="43">
        <v>245464.50910611203</v>
      </c>
      <c r="AI6862" s="43">
        <v>0</v>
      </c>
      <c r="AJ6862" s="43">
        <v>661866089.66970456</v>
      </c>
      <c r="AK6862" s="43">
        <v>663955947.22639966</v>
      </c>
    </row>
    <row r="6863" spans="3:37" x14ac:dyDescent="0.2">
      <c r="C6863" s="43">
        <v>6.0911555571543908E-4</v>
      </c>
      <c r="D6863" s="43">
        <v>6.2330226066233396E-2</v>
      </c>
      <c r="E6863" s="43">
        <v>2.3433427811905854</v>
      </c>
      <c r="F6863" s="43">
        <v>3.0182224130131039</v>
      </c>
      <c r="H6863" s="43">
        <v>9.184289514707622E-5</v>
      </c>
      <c r="I6863" s="43">
        <v>0.10397821752732517</v>
      </c>
      <c r="J6863" s="43">
        <v>0</v>
      </c>
      <c r="K6863" s="43">
        <v>1</v>
      </c>
      <c r="M6863" s="43">
        <v>7.8652196654336315E-3</v>
      </c>
      <c r="N6863" s="43">
        <v>4.6226646345224109E-2</v>
      </c>
      <c r="O6863" s="43">
        <v>0</v>
      </c>
      <c r="P6863" s="43">
        <v>1</v>
      </c>
      <c r="R6863" s="43">
        <v>718.85411899682992</v>
      </c>
      <c r="S6863" s="43">
        <v>180.81327247392198</v>
      </c>
      <c r="T6863" s="43">
        <v>6884.0753700870455</v>
      </c>
      <c r="U6863" s="43">
        <v>7783.7427615577972</v>
      </c>
      <c r="W6863" s="43">
        <v>1684.5216104803394</v>
      </c>
      <c r="X6863" s="43">
        <v>0</v>
      </c>
      <c r="Y6863" s="43">
        <v>0</v>
      </c>
      <c r="Z6863" s="43">
        <v>1684.5216104803394</v>
      </c>
      <c r="AB6863" s="43">
        <v>155.23640192714245</v>
      </c>
      <c r="AC6863" s="43">
        <v>0</v>
      </c>
      <c r="AD6863" s="43">
        <v>0</v>
      </c>
      <c r="AE6863" s="43">
        <v>155.23640192714245</v>
      </c>
      <c r="AG6863" s="43">
        <v>3097835.2416733443</v>
      </c>
      <c r="AH6863" s="43">
        <v>363856.66786375333</v>
      </c>
      <c r="AI6863" s="43">
        <v>0</v>
      </c>
      <c r="AJ6863" s="43">
        <v>651992888.09399831</v>
      </c>
      <c r="AK6863" s="43">
        <v>655090723.33567166</v>
      </c>
    </row>
    <row r="6864" spans="3:37" x14ac:dyDescent="0.2">
      <c r="C6864" s="43">
        <v>5.9765402897564456E-4</v>
      </c>
      <c r="D6864" s="43">
        <v>5.8373594611434654E-2</v>
      </c>
      <c r="E6864" s="43">
        <v>4.8648780990925733</v>
      </c>
      <c r="F6864" s="43">
        <v>3.0174971658527769</v>
      </c>
      <c r="H6864" s="43">
        <v>9.0573144684746865E-5</v>
      </c>
      <c r="I6864" s="43">
        <v>0.10790771153994827</v>
      </c>
      <c r="J6864" s="43">
        <v>0</v>
      </c>
      <c r="K6864" s="43">
        <v>1</v>
      </c>
      <c r="M6864" s="43">
        <v>7.8927674285663718E-3</v>
      </c>
      <c r="N6864" s="43">
        <v>4.4162412715738515E-2</v>
      </c>
      <c r="O6864" s="43">
        <v>0</v>
      </c>
      <c r="P6864" s="43">
        <v>1</v>
      </c>
      <c r="R6864" s="43">
        <v>660.55450997663218</v>
      </c>
      <c r="S6864" s="43">
        <v>185.05222093743168</v>
      </c>
      <c r="T6864" s="43">
        <v>6599.7041992691611</v>
      </c>
      <c r="U6864" s="43">
        <v>7445.3109301832246</v>
      </c>
      <c r="W6864" s="43">
        <v>3213.5171688421447</v>
      </c>
      <c r="X6864" s="43">
        <v>0</v>
      </c>
      <c r="Y6864" s="43">
        <v>0</v>
      </c>
      <c r="Z6864" s="43">
        <v>3213.5171688421447</v>
      </c>
      <c r="AB6864" s="43">
        <v>142.59535313929641</v>
      </c>
      <c r="AC6864" s="43">
        <v>0</v>
      </c>
      <c r="AD6864" s="43">
        <v>0</v>
      </c>
      <c r="AE6864" s="43">
        <v>142.59535313929641</v>
      </c>
      <c r="AG6864" s="43">
        <v>5909658.073500704</v>
      </c>
      <c r="AH6864" s="43">
        <v>694119.70846990321</v>
      </c>
      <c r="AI6864" s="43">
        <v>0</v>
      </c>
      <c r="AJ6864" s="43">
        <v>598900483.18504488</v>
      </c>
      <c r="AK6864" s="43">
        <v>604810141.25854564</v>
      </c>
    </row>
    <row r="6865" spans="3:37" x14ac:dyDescent="0.2">
      <c r="C6865" s="43">
        <v>6.0626875307477623E-4</v>
      </c>
      <c r="D6865" s="43">
        <v>6.4448054002491317E-2</v>
      </c>
      <c r="E6865" s="43">
        <v>4.9468201718542009</v>
      </c>
      <c r="F6865" s="43">
        <v>1.9858487831534766</v>
      </c>
      <c r="H6865" s="43">
        <v>9.9681717433464101E-5</v>
      </c>
      <c r="I6865" s="43">
        <v>0.10801490665686297</v>
      </c>
      <c r="J6865" s="43">
        <v>0</v>
      </c>
      <c r="K6865" s="43">
        <v>1</v>
      </c>
      <c r="M6865" s="43">
        <v>7.9154432907029282E-3</v>
      </c>
      <c r="N6865" s="43">
        <v>4.6662147893294925E-2</v>
      </c>
      <c r="O6865" s="43">
        <v>0</v>
      </c>
      <c r="P6865" s="43">
        <v>1</v>
      </c>
      <c r="R6865" s="43">
        <v>739.80517789721853</v>
      </c>
      <c r="S6865" s="43">
        <v>203.86448732279479</v>
      </c>
      <c r="T6865" s="43">
        <v>6993.3029193224756</v>
      </c>
      <c r="U6865" s="43">
        <v>7936.9725845424891</v>
      </c>
      <c r="W6865" s="43">
        <v>3659.6831772641463</v>
      </c>
      <c r="X6865" s="43">
        <v>0</v>
      </c>
      <c r="Y6865" s="43">
        <v>0</v>
      </c>
      <c r="Z6865" s="43">
        <v>3659.6831772641463</v>
      </c>
      <c r="AB6865" s="43">
        <v>78.038955680865712</v>
      </c>
      <c r="AC6865" s="43">
        <v>0</v>
      </c>
      <c r="AD6865" s="43">
        <v>0</v>
      </c>
      <c r="AE6865" s="43">
        <v>78.038955680865712</v>
      </c>
      <c r="AG6865" s="43">
        <v>6730157.3629887654</v>
      </c>
      <c r="AH6865" s="43">
        <v>790491.56628905563</v>
      </c>
      <c r="AI6865" s="43">
        <v>0</v>
      </c>
      <c r="AJ6865" s="43">
        <v>327763613.85963601</v>
      </c>
      <c r="AK6865" s="43">
        <v>334493771.22262478</v>
      </c>
    </row>
    <row r="6866" spans="3:37" x14ac:dyDescent="0.2">
      <c r="C6866" s="43">
        <v>6.0046633578416905E-4</v>
      </c>
      <c r="D6866" s="43">
        <v>5.184467893182939E-2</v>
      </c>
      <c r="E6866" s="43">
        <v>3.1884940285904495</v>
      </c>
      <c r="F6866" s="43">
        <v>0.98870827867177169</v>
      </c>
      <c r="H6866" s="43">
        <v>9.0686608327783524E-5</v>
      </c>
      <c r="I6866" s="43">
        <v>8.46772435002313E-2</v>
      </c>
      <c r="J6866" s="43">
        <v>0</v>
      </c>
      <c r="K6866" s="43">
        <v>1</v>
      </c>
      <c r="M6866" s="43">
        <v>7.8083337718489691E-3</v>
      </c>
      <c r="N6866" s="43">
        <v>4.4993216654068365E-2</v>
      </c>
      <c r="O6866" s="43">
        <v>0</v>
      </c>
      <c r="P6866" s="43">
        <v>1</v>
      </c>
      <c r="R6866" s="43">
        <v>589.43405840432899</v>
      </c>
      <c r="S6866" s="43">
        <v>145.39592822302635</v>
      </c>
      <c r="T6866" s="43">
        <v>6651.9317534726415</v>
      </c>
      <c r="U6866" s="43">
        <v>7386.761740099997</v>
      </c>
      <c r="W6866" s="43">
        <v>1879.4069754700372</v>
      </c>
      <c r="X6866" s="43">
        <v>0</v>
      </c>
      <c r="Y6866" s="43">
        <v>0</v>
      </c>
      <c r="Z6866" s="43">
        <v>1879.4069754700372</v>
      </c>
      <c r="AB6866" s="43">
        <v>-0.71216258878891148</v>
      </c>
      <c r="AC6866" s="43">
        <v>0</v>
      </c>
      <c r="AD6866" s="43">
        <v>0</v>
      </c>
      <c r="AE6866" s="43">
        <v>-0.71216258878891148</v>
      </c>
      <c r="AG6866" s="43">
        <v>3456229.4278893983</v>
      </c>
      <c r="AH6866" s="43">
        <v>405951.90670152806</v>
      </c>
      <c r="AI6866" s="43">
        <v>0</v>
      </c>
      <c r="AJ6866" s="43">
        <v>0</v>
      </c>
      <c r="AK6866" s="43">
        <v>3456229.4278893983</v>
      </c>
    </row>
    <row r="6867" spans="3:37" x14ac:dyDescent="0.2">
      <c r="C6867" s="43">
        <v>5.9358757450119447E-4</v>
      </c>
      <c r="D6867" s="43">
        <v>5.1278522714616456E-2</v>
      </c>
      <c r="E6867" s="43">
        <v>2.4793285449343681</v>
      </c>
      <c r="F6867" s="43">
        <v>3.3886772908539164</v>
      </c>
      <c r="H6867" s="43">
        <v>8.4235697766746369E-5</v>
      </c>
      <c r="I6867" s="43">
        <v>0.10586303859616208</v>
      </c>
      <c r="J6867" s="43">
        <v>0</v>
      </c>
      <c r="K6867" s="43">
        <v>1</v>
      </c>
      <c r="M6867" s="43">
        <v>7.8567292330889993E-3</v>
      </c>
      <c r="N6867" s="43">
        <v>4.6709874528327977E-2</v>
      </c>
      <c r="O6867" s="43">
        <v>0</v>
      </c>
      <c r="P6867" s="43">
        <v>1</v>
      </c>
      <c r="R6867" s="43">
        <v>576.31865712243473</v>
      </c>
      <c r="S6867" s="43">
        <v>168.84294005628411</v>
      </c>
      <c r="T6867" s="43">
        <v>6948.5287657111176</v>
      </c>
      <c r="U6867" s="43">
        <v>7693.6903628898363</v>
      </c>
      <c r="W6867" s="43">
        <v>1428.883297581895</v>
      </c>
      <c r="X6867" s="43">
        <v>0</v>
      </c>
      <c r="Y6867" s="43">
        <v>0</v>
      </c>
      <c r="Z6867" s="43">
        <v>1428.883297581895</v>
      </c>
      <c r="AB6867" s="43">
        <v>147.30040387632496</v>
      </c>
      <c r="AC6867" s="43">
        <v>0</v>
      </c>
      <c r="AD6867" s="43">
        <v>0</v>
      </c>
      <c r="AE6867" s="43">
        <v>147.30040387632496</v>
      </c>
      <c r="AG6867" s="43">
        <v>2627716.3842531051</v>
      </c>
      <c r="AH6867" s="43">
        <v>308638.79227768932</v>
      </c>
      <c r="AI6867" s="43">
        <v>0</v>
      </c>
      <c r="AJ6867" s="43">
        <v>618661696.2805649</v>
      </c>
      <c r="AK6867" s="43">
        <v>621289412.66481805</v>
      </c>
    </row>
    <row r="6868" spans="3:37" x14ac:dyDescent="0.2">
      <c r="C6868" s="43">
        <v>6.2227022742422644E-4</v>
      </c>
      <c r="D6868" s="43">
        <v>5.8943316560032155E-2</v>
      </c>
      <c r="E6868" s="43">
        <v>5.6659516415581326</v>
      </c>
      <c r="F6868" s="43">
        <v>4.5892822913162785</v>
      </c>
      <c r="H6868" s="43">
        <v>8.848185259766213E-5</v>
      </c>
      <c r="I6868" s="43">
        <v>8.0741564562304177E-2</v>
      </c>
      <c r="J6868" s="43">
        <v>0</v>
      </c>
      <c r="K6868" s="43">
        <v>1</v>
      </c>
      <c r="M6868" s="43">
        <v>7.8577876547701875E-3</v>
      </c>
      <c r="N6868" s="43">
        <v>4.4393381364342517E-2</v>
      </c>
      <c r="O6868" s="43">
        <v>0</v>
      </c>
      <c r="P6868" s="43">
        <v>1</v>
      </c>
      <c r="R6868" s="43">
        <v>694.47395673197559</v>
      </c>
      <c r="S6868" s="43">
        <v>135.26758629589094</v>
      </c>
      <c r="T6868" s="43">
        <v>6604.8184882999512</v>
      </c>
      <c r="U6868" s="43">
        <v>7434.5600313278173</v>
      </c>
      <c r="W6868" s="43">
        <v>3934.8558551649085</v>
      </c>
      <c r="X6868" s="43">
        <v>0</v>
      </c>
      <c r="Y6868" s="43">
        <v>0</v>
      </c>
      <c r="Z6868" s="43">
        <v>3934.8558551649085</v>
      </c>
      <c r="AB6868" s="43">
        <v>266.71494899059172</v>
      </c>
      <c r="AC6868" s="43">
        <v>0</v>
      </c>
      <c r="AD6868" s="43">
        <v>0</v>
      </c>
      <c r="AE6868" s="43">
        <v>266.71494899059172</v>
      </c>
      <c r="AG6868" s="43">
        <v>7236199.917648267</v>
      </c>
      <c r="AH6868" s="43">
        <v>849928.86471562018</v>
      </c>
      <c r="AI6868" s="43">
        <v>0</v>
      </c>
      <c r="AJ6868" s="43">
        <v>1120202785.7604852</v>
      </c>
      <c r="AK6868" s="43">
        <v>1127438985.6781335</v>
      </c>
    </row>
    <row r="6869" spans="3:37" x14ac:dyDescent="0.2">
      <c r="C6869" s="43">
        <v>6.0954572781881137E-4</v>
      </c>
      <c r="D6869" s="43">
        <v>5.0894554022076585E-2</v>
      </c>
      <c r="E6869" s="43">
        <v>4.1956947774060946</v>
      </c>
      <c r="F6869" s="43">
        <v>2.263256672792743</v>
      </c>
      <c r="H6869" s="43">
        <v>9.0825842952613201E-5</v>
      </c>
      <c r="I6869" s="43">
        <v>9.4469561184733458E-2</v>
      </c>
      <c r="J6869" s="43">
        <v>0</v>
      </c>
      <c r="K6869" s="43">
        <v>1</v>
      </c>
      <c r="M6869" s="43">
        <v>7.8234164916245307E-3</v>
      </c>
      <c r="N6869" s="43">
        <v>4.3136705208287697E-2</v>
      </c>
      <c r="O6869" s="43">
        <v>0</v>
      </c>
      <c r="P6869" s="43">
        <v>1</v>
      </c>
      <c r="R6869" s="43">
        <v>587.38111266836472</v>
      </c>
      <c r="S6869" s="43">
        <v>162.458974714525</v>
      </c>
      <c r="T6869" s="43">
        <v>6389.7783643756347</v>
      </c>
      <c r="U6869" s="43">
        <v>7139.6184517585243</v>
      </c>
      <c r="W6869" s="43">
        <v>2464.4718667696388</v>
      </c>
      <c r="X6869" s="43">
        <v>0</v>
      </c>
      <c r="Y6869" s="43">
        <v>0</v>
      </c>
      <c r="Z6869" s="43">
        <v>2464.4718667696388</v>
      </c>
      <c r="AB6869" s="43">
        <v>79.39540277542892</v>
      </c>
      <c r="AC6869" s="43">
        <v>0</v>
      </c>
      <c r="AD6869" s="43">
        <v>0</v>
      </c>
      <c r="AE6869" s="43">
        <v>79.39540277542892</v>
      </c>
      <c r="AG6869" s="43">
        <v>4532163.7629893655</v>
      </c>
      <c r="AH6869" s="43">
        <v>532325.92322224204</v>
      </c>
      <c r="AI6869" s="43">
        <v>0</v>
      </c>
      <c r="AJ6869" s="43">
        <v>333460691.65680146</v>
      </c>
      <c r="AK6869" s="43">
        <v>337992855.4197908</v>
      </c>
    </row>
    <row r="6870" spans="3:37" x14ac:dyDescent="0.2">
      <c r="C6870" s="43">
        <v>6.1196087106640817E-4</v>
      </c>
      <c r="D6870" s="43">
        <v>5.1079890662687637E-2</v>
      </c>
      <c r="E6870" s="43">
        <v>4.6639626334388531</v>
      </c>
      <c r="F6870" s="43">
        <v>1.1895170298862223</v>
      </c>
      <c r="H6870" s="43">
        <v>9.7687118610689794E-5</v>
      </c>
      <c r="I6870" s="43">
        <v>0.13369793075269809</v>
      </c>
      <c r="J6870" s="43">
        <v>0</v>
      </c>
      <c r="K6870" s="43">
        <v>1</v>
      </c>
      <c r="M6870" s="43">
        <v>7.8236441553162436E-3</v>
      </c>
      <c r="N6870" s="43">
        <v>4.5708371546963944E-2</v>
      </c>
      <c r="O6870" s="43">
        <v>0</v>
      </c>
      <c r="P6870" s="43">
        <v>1</v>
      </c>
      <c r="R6870" s="43">
        <v>591.85590626505063</v>
      </c>
      <c r="S6870" s="43">
        <v>247.28874943852634</v>
      </c>
      <c r="T6870" s="43">
        <v>6770.9126459085674</v>
      </c>
      <c r="U6870" s="43">
        <v>7610.0573016121443</v>
      </c>
      <c r="W6870" s="43">
        <v>2760.3938312002847</v>
      </c>
      <c r="X6870" s="43">
        <v>0</v>
      </c>
      <c r="Y6870" s="43">
        <v>0</v>
      </c>
      <c r="Z6870" s="43">
        <v>2760.3938312002847</v>
      </c>
      <c r="AB6870" s="43">
        <v>12.001844761928874</v>
      </c>
      <c r="AC6870" s="43">
        <v>0</v>
      </c>
      <c r="AD6870" s="43">
        <v>0</v>
      </c>
      <c r="AE6870" s="43">
        <v>12.001844761928874</v>
      </c>
      <c r="AG6870" s="43">
        <v>5076364.255577324</v>
      </c>
      <c r="AH6870" s="43">
        <v>596245.06753926154</v>
      </c>
      <c r="AI6870" s="43">
        <v>0</v>
      </c>
      <c r="AJ6870" s="43">
        <v>50407748.000101268</v>
      </c>
      <c r="AK6870" s="43">
        <v>55484112.255678594</v>
      </c>
    </row>
    <row r="6871" spans="3:37" x14ac:dyDescent="0.2">
      <c r="C6871" s="43">
        <v>6.1421433690866944E-4</v>
      </c>
      <c r="D6871" s="43">
        <v>5.1244637373119795E-2</v>
      </c>
      <c r="E6871" s="43">
        <v>4.1710753041512323</v>
      </c>
      <c r="F6871" s="43">
        <v>5.1150543636428578</v>
      </c>
      <c r="H6871" s="43">
        <v>9.6124179772560936E-5</v>
      </c>
      <c r="I6871" s="43">
        <v>0.1056584684442532</v>
      </c>
      <c r="J6871" s="43">
        <v>0</v>
      </c>
      <c r="K6871" s="43">
        <v>1</v>
      </c>
      <c r="M6871" s="43">
        <v>7.8401947112799811E-3</v>
      </c>
      <c r="N6871" s="43">
        <v>4.459655261450577E-2</v>
      </c>
      <c r="O6871" s="43">
        <v>0</v>
      </c>
      <c r="P6871" s="43">
        <v>1</v>
      </c>
      <c r="R6871" s="43">
        <v>595.95126571722301</v>
      </c>
      <c r="S6871" s="43">
        <v>192.30002067074307</v>
      </c>
      <c r="T6871" s="43">
        <v>6620.1908497491122</v>
      </c>
      <c r="U6871" s="43">
        <v>7408.4421361370787</v>
      </c>
      <c r="W6871" s="43">
        <v>2485.7576069107777</v>
      </c>
      <c r="X6871" s="43">
        <v>0</v>
      </c>
      <c r="Y6871" s="43">
        <v>0</v>
      </c>
      <c r="Z6871" s="43">
        <v>2485.7576069107777</v>
      </c>
      <c r="AB6871" s="43">
        <v>262.40378864637131</v>
      </c>
      <c r="AC6871" s="43">
        <v>0</v>
      </c>
      <c r="AD6871" s="43">
        <v>0</v>
      </c>
      <c r="AE6871" s="43">
        <v>262.40378864637131</v>
      </c>
      <c r="AG6871" s="43">
        <v>4571308.2391089201</v>
      </c>
      <c r="AH6871" s="43">
        <v>536923.64309272799</v>
      </c>
      <c r="AI6871" s="43">
        <v>0</v>
      </c>
      <c r="AJ6871" s="43">
        <v>1102095912.3147595</v>
      </c>
      <c r="AK6871" s="43">
        <v>1106667220.5538683</v>
      </c>
    </row>
    <row r="6872" spans="3:37" x14ac:dyDescent="0.2">
      <c r="C6872" s="43">
        <v>6.1814818039884756E-4</v>
      </c>
      <c r="D6872" s="43">
        <v>5.5159467471912471E-2</v>
      </c>
      <c r="E6872" s="43">
        <v>5.1012083931815395</v>
      </c>
      <c r="F6872" s="43">
        <v>4.3428109137942723</v>
      </c>
      <c r="H6872" s="43">
        <v>8.9422947495184876E-5</v>
      </c>
      <c r="I6872" s="43">
        <v>8.5016062814059906E-2</v>
      </c>
      <c r="J6872" s="43">
        <v>0</v>
      </c>
      <c r="K6872" s="43">
        <v>1</v>
      </c>
      <c r="M6872" s="43">
        <v>7.8587113508002959E-3</v>
      </c>
      <c r="N6872" s="43">
        <v>4.6830064157933893E-2</v>
      </c>
      <c r="O6872" s="43">
        <v>0</v>
      </c>
      <c r="P6872" s="43">
        <v>1</v>
      </c>
      <c r="R6872" s="43">
        <v>645.58738072744109</v>
      </c>
      <c r="S6872" s="43">
        <v>143.94359396730758</v>
      </c>
      <c r="T6872" s="43">
        <v>6968.1655972306226</v>
      </c>
      <c r="U6872" s="43">
        <v>7757.6965719253712</v>
      </c>
      <c r="W6872" s="43">
        <v>3293.2757650989083</v>
      </c>
      <c r="X6872" s="43">
        <v>0</v>
      </c>
      <c r="Y6872" s="43">
        <v>0</v>
      </c>
      <c r="Z6872" s="43">
        <v>3293.2757650989083</v>
      </c>
      <c r="AB6872" s="43">
        <v>230.91419000507963</v>
      </c>
      <c r="AC6872" s="43">
        <v>0</v>
      </c>
      <c r="AD6872" s="43">
        <v>0</v>
      </c>
      <c r="AE6872" s="43">
        <v>230.91419000507963</v>
      </c>
      <c r="AG6872" s="43">
        <v>6056334.1320168925</v>
      </c>
      <c r="AH6872" s="43">
        <v>711347.56526136422</v>
      </c>
      <c r="AI6872" s="43">
        <v>0</v>
      </c>
      <c r="AJ6872" s="43">
        <v>969839598.02133441</v>
      </c>
      <c r="AK6872" s="43">
        <v>975895932.15335131</v>
      </c>
    </row>
    <row r="6873" spans="3:37" x14ac:dyDescent="0.2">
      <c r="C6873" s="43">
        <v>6.1074690492946004E-4</v>
      </c>
      <c r="D6873" s="43">
        <v>5.9132286816294233E-2</v>
      </c>
      <c r="E6873" s="43">
        <v>5.8631615007305387</v>
      </c>
      <c r="F6873" s="43">
        <v>1.5239552800796923</v>
      </c>
      <c r="H6873" s="43">
        <v>8.3385503147678119E-5</v>
      </c>
      <c r="I6873" s="43">
        <v>0.10704667126135681</v>
      </c>
      <c r="J6873" s="43">
        <v>0</v>
      </c>
      <c r="K6873" s="43">
        <v>1</v>
      </c>
      <c r="M6873" s="43">
        <v>7.7739532308357152E-3</v>
      </c>
      <c r="N6873" s="43">
        <v>4.8480196379564133E-2</v>
      </c>
      <c r="O6873" s="43">
        <v>0</v>
      </c>
      <c r="P6873" s="43">
        <v>1</v>
      </c>
      <c r="R6873" s="43">
        <v>683.79878109840956</v>
      </c>
      <c r="S6873" s="43">
        <v>169.00754504896909</v>
      </c>
      <c r="T6873" s="43">
        <v>7135.8985428205415</v>
      </c>
      <c r="U6873" s="43">
        <v>7988.7048689679204</v>
      </c>
      <c r="W6873" s="43">
        <v>4009.2226875826641</v>
      </c>
      <c r="X6873" s="43">
        <v>0</v>
      </c>
      <c r="Y6873" s="43">
        <v>0</v>
      </c>
      <c r="Z6873" s="43">
        <v>4009.2226875826641</v>
      </c>
      <c r="AB6873" s="43">
        <v>38.335958059936928</v>
      </c>
      <c r="AC6873" s="43">
        <v>0</v>
      </c>
      <c r="AD6873" s="43">
        <v>0</v>
      </c>
      <c r="AE6873" s="43">
        <v>38.335958059936928</v>
      </c>
      <c r="AG6873" s="43">
        <v>7372960.5224645194</v>
      </c>
      <c r="AH6873" s="43">
        <v>865992.10051785549</v>
      </c>
      <c r="AI6873" s="43">
        <v>0</v>
      </c>
      <c r="AJ6873" s="43">
        <v>161011023.85173509</v>
      </c>
      <c r="AK6873" s="43">
        <v>168383984.3741996</v>
      </c>
    </row>
    <row r="6874" spans="3:37" x14ac:dyDescent="0.2">
      <c r="C6874" s="43">
        <v>5.9373424889892356E-4</v>
      </c>
      <c r="D6874" s="43">
        <v>5.7689317999133127E-2</v>
      </c>
      <c r="E6874" s="43">
        <v>7.2742436568605511</v>
      </c>
      <c r="F6874" s="43">
        <v>2.8405996373878626</v>
      </c>
      <c r="H6874" s="43">
        <v>8.6722354035810285E-5</v>
      </c>
      <c r="I6874" s="43">
        <v>0.10043891070072428</v>
      </c>
      <c r="J6874" s="43">
        <v>0</v>
      </c>
      <c r="K6874" s="43">
        <v>1</v>
      </c>
      <c r="M6874" s="43">
        <v>7.8433522347012459E-3</v>
      </c>
      <c r="N6874" s="43">
        <v>4.849124834617502E-2</v>
      </c>
      <c r="O6874" s="43">
        <v>0</v>
      </c>
      <c r="P6874" s="43">
        <v>1</v>
      </c>
      <c r="R6874" s="43">
        <v>648.52971376557014</v>
      </c>
      <c r="S6874" s="43">
        <v>164.92079696342543</v>
      </c>
      <c r="T6874" s="43">
        <v>7201.242840397832</v>
      </c>
      <c r="U6874" s="43">
        <v>8014.6933511268271</v>
      </c>
      <c r="W6874" s="43">
        <v>4717.5631566447873</v>
      </c>
      <c r="X6874" s="43">
        <v>0</v>
      </c>
      <c r="Y6874" s="43">
        <v>0</v>
      </c>
      <c r="Z6874" s="43">
        <v>4717.5631566447873</v>
      </c>
      <c r="AB6874" s="43">
        <v>127.72414049116141</v>
      </c>
      <c r="AC6874" s="43">
        <v>0</v>
      </c>
      <c r="AD6874" s="43">
        <v>0</v>
      </c>
      <c r="AE6874" s="43">
        <v>127.72414049116141</v>
      </c>
      <c r="AG6874" s="43">
        <v>8675598.6450697631</v>
      </c>
      <c r="AH6874" s="43">
        <v>1018993.6418352741</v>
      </c>
      <c r="AI6874" s="43">
        <v>0</v>
      </c>
      <c r="AJ6874" s="43">
        <v>536441390.06287789</v>
      </c>
      <c r="AK6874" s="43">
        <v>545116988.70794761</v>
      </c>
    </row>
    <row r="6875" spans="3:37" x14ac:dyDescent="0.2">
      <c r="C6875" s="43">
        <v>6.0037275445243168E-4</v>
      </c>
      <c r="D6875" s="43">
        <v>5.7260987527312901E-2</v>
      </c>
      <c r="E6875" s="43">
        <v>5.6331111869306199</v>
      </c>
      <c r="F6875" s="43">
        <v>3.6833824979764085</v>
      </c>
      <c r="H6875" s="43">
        <v>8.9719328005370396E-5</v>
      </c>
      <c r="I6875" s="43">
        <v>0.11999169665626164</v>
      </c>
      <c r="J6875" s="43">
        <v>0</v>
      </c>
      <c r="K6875" s="43">
        <v>1</v>
      </c>
      <c r="M6875" s="43">
        <v>7.8588931351354363E-3</v>
      </c>
      <c r="N6875" s="43">
        <v>4.3852866144892901E-2</v>
      </c>
      <c r="O6875" s="43">
        <v>0</v>
      </c>
      <c r="P6875" s="43">
        <v>1</v>
      </c>
      <c r="R6875" s="43">
        <v>650.9118554552515</v>
      </c>
      <c r="S6875" s="43">
        <v>203.83538550450203</v>
      </c>
      <c r="T6875" s="43">
        <v>6525.3188760857884</v>
      </c>
      <c r="U6875" s="43">
        <v>7380.0661170455423</v>
      </c>
      <c r="W6875" s="43">
        <v>3666.6588546707439</v>
      </c>
      <c r="X6875" s="43">
        <v>0</v>
      </c>
      <c r="Y6875" s="43">
        <v>0</v>
      </c>
      <c r="Z6875" s="43">
        <v>3666.6588546707439</v>
      </c>
      <c r="AB6875" s="43">
        <v>186.89106642997498</v>
      </c>
      <c r="AC6875" s="43">
        <v>0</v>
      </c>
      <c r="AD6875" s="43">
        <v>0</v>
      </c>
      <c r="AE6875" s="43">
        <v>186.89106642997498</v>
      </c>
      <c r="AG6875" s="43">
        <v>6742985.6337394984</v>
      </c>
      <c r="AH6875" s="43">
        <v>791998.31260888069</v>
      </c>
      <c r="AI6875" s="43">
        <v>0</v>
      </c>
      <c r="AJ6875" s="43">
        <v>784942479.0058949</v>
      </c>
      <c r="AK6875" s="43">
        <v>791685464.63963437</v>
      </c>
    </row>
    <row r="6876" spans="3:37" x14ac:dyDescent="0.2">
      <c r="C6876" s="43">
        <v>6.1641703234949219E-4</v>
      </c>
      <c r="D6876" s="43">
        <v>4.7041877038740125E-2</v>
      </c>
      <c r="E6876" s="43">
        <v>3.607324865421996</v>
      </c>
      <c r="F6876" s="43">
        <v>1.6601878015412319</v>
      </c>
      <c r="H6876" s="43">
        <v>9.0156482750569644E-5</v>
      </c>
      <c r="I6876" s="43">
        <v>0.10375296667678402</v>
      </c>
      <c r="J6876" s="43">
        <v>0</v>
      </c>
      <c r="K6876" s="43">
        <v>1</v>
      </c>
      <c r="M6876" s="43">
        <v>7.8248981978052013E-3</v>
      </c>
      <c r="N6876" s="43">
        <v>4.6613067962377297E-2</v>
      </c>
      <c r="O6876" s="43">
        <v>0</v>
      </c>
      <c r="P6876" s="43">
        <v>1</v>
      </c>
      <c r="R6876" s="43">
        <v>549.03704122716374</v>
      </c>
      <c r="S6876" s="43">
        <v>177.10868429146817</v>
      </c>
      <c r="T6876" s="43">
        <v>6906.0347126080351</v>
      </c>
      <c r="U6876" s="43">
        <v>7632.1804381266666</v>
      </c>
      <c r="W6876" s="43">
        <v>1980.5549708564693</v>
      </c>
      <c r="X6876" s="43">
        <v>0</v>
      </c>
      <c r="Y6876" s="43">
        <v>0</v>
      </c>
      <c r="Z6876" s="43">
        <v>1980.5549708564693</v>
      </c>
      <c r="AB6876" s="43">
        <v>38.784028621733633</v>
      </c>
      <c r="AC6876" s="43">
        <v>0</v>
      </c>
      <c r="AD6876" s="43">
        <v>0</v>
      </c>
      <c r="AE6876" s="43">
        <v>38.784028621733633</v>
      </c>
      <c r="AG6876" s="43">
        <v>3642240.5914050471</v>
      </c>
      <c r="AH6876" s="43">
        <v>427799.87370499736</v>
      </c>
      <c r="AI6876" s="43">
        <v>0</v>
      </c>
      <c r="AJ6876" s="43">
        <v>162892920.21128127</v>
      </c>
      <c r="AK6876" s="43">
        <v>166535160.8026863</v>
      </c>
    </row>
    <row r="6877" spans="3:37" x14ac:dyDescent="0.2">
      <c r="C6877" s="43">
        <v>6.1238917650585645E-4</v>
      </c>
      <c r="D6877" s="43">
        <v>5.1220038845010252E-2</v>
      </c>
      <c r="E6877" s="43">
        <v>6.7502894813204879</v>
      </c>
      <c r="F6877" s="43">
        <v>2.2984147772285088</v>
      </c>
      <c r="H6877" s="43">
        <v>8.433512311615552E-5</v>
      </c>
      <c r="I6877" s="43">
        <v>8.5864918077398572E-2</v>
      </c>
      <c r="J6877" s="43">
        <v>0</v>
      </c>
      <c r="K6877" s="43">
        <v>1</v>
      </c>
      <c r="M6877" s="43">
        <v>7.8952860560438376E-3</v>
      </c>
      <c r="N6877" s="43">
        <v>4.6367719790248008E-2</v>
      </c>
      <c r="O6877" s="43">
        <v>0</v>
      </c>
      <c r="P6877" s="43">
        <v>1</v>
      </c>
      <c r="R6877" s="43">
        <v>593.89515533999543</v>
      </c>
      <c r="S6877" s="43">
        <v>137.10920603403486</v>
      </c>
      <c r="T6877" s="43">
        <v>6931.4801155396744</v>
      </c>
      <c r="U6877" s="43">
        <v>7662.4844769137044</v>
      </c>
      <c r="W6877" s="43">
        <v>4008.9642200987682</v>
      </c>
      <c r="X6877" s="43">
        <v>0</v>
      </c>
      <c r="Y6877" s="43">
        <v>0</v>
      </c>
      <c r="Z6877" s="43">
        <v>4008.9642200987682</v>
      </c>
      <c r="AB6877" s="43">
        <v>82.510080302512193</v>
      </c>
      <c r="AC6877" s="43">
        <v>0</v>
      </c>
      <c r="AD6877" s="43">
        <v>0</v>
      </c>
      <c r="AE6877" s="43">
        <v>82.510080302512193</v>
      </c>
      <c r="AG6877" s="43">
        <v>7372485.2007616349</v>
      </c>
      <c r="AH6877" s="43">
        <v>865936.27154133399</v>
      </c>
      <c r="AI6877" s="43">
        <v>0</v>
      </c>
      <c r="AJ6877" s="43">
        <v>346542337.2705512</v>
      </c>
      <c r="AK6877" s="43">
        <v>353914822.47131282</v>
      </c>
    </row>
    <row r="6878" spans="3:37" x14ac:dyDescent="0.2">
      <c r="C6878" s="43">
        <v>6.0172854498845882E-4</v>
      </c>
      <c r="D6878" s="43">
        <v>5.9629242184551789E-2</v>
      </c>
      <c r="E6878" s="43">
        <v>0.87748355729070859</v>
      </c>
      <c r="F6878" s="43">
        <v>2.4477616708363894</v>
      </c>
      <c r="H6878" s="43">
        <v>8.9610767251967706E-5</v>
      </c>
      <c r="I6878" s="43">
        <v>0.11074788254014989</v>
      </c>
      <c r="J6878" s="43">
        <v>0</v>
      </c>
      <c r="K6878" s="43">
        <v>1</v>
      </c>
      <c r="M6878" s="43">
        <v>7.8195416101386073E-3</v>
      </c>
      <c r="N6878" s="43">
        <v>4.554820170823206E-2</v>
      </c>
      <c r="O6878" s="43">
        <v>0</v>
      </c>
      <c r="P6878" s="43">
        <v>1</v>
      </c>
      <c r="R6878" s="43">
        <v>679.36360489988147</v>
      </c>
      <c r="S6878" s="43">
        <v>187.90485441320604</v>
      </c>
      <c r="T6878" s="43">
        <v>6743.6481521030155</v>
      </c>
      <c r="U6878" s="43">
        <v>7610.9166114161035</v>
      </c>
      <c r="W6878" s="43">
        <v>596.13039272138747</v>
      </c>
      <c r="X6878" s="43">
        <v>0</v>
      </c>
      <c r="Y6878" s="43">
        <v>0</v>
      </c>
      <c r="Z6878" s="43">
        <v>596.13039272138747</v>
      </c>
      <c r="AB6878" s="43">
        <v>105.24055488767553</v>
      </c>
      <c r="AC6878" s="43">
        <v>0</v>
      </c>
      <c r="AD6878" s="43">
        <v>0</v>
      </c>
      <c r="AE6878" s="43">
        <v>105.24055488767553</v>
      </c>
      <c r="AG6878" s="43">
        <v>1096283.7922146316</v>
      </c>
      <c r="AH6878" s="43">
        <v>128764.1648278197</v>
      </c>
      <c r="AI6878" s="43">
        <v>0</v>
      </c>
      <c r="AJ6878" s="43">
        <v>442010330.52823722</v>
      </c>
      <c r="AK6878" s="43">
        <v>443106614.32045186</v>
      </c>
    </row>
    <row r="6879" spans="3:37" x14ac:dyDescent="0.2">
      <c r="C6879" s="43">
        <v>5.937649504452532E-4</v>
      </c>
      <c r="D6879" s="43">
        <v>5.8758180568922458E-2</v>
      </c>
      <c r="E6879" s="43">
        <v>4.1616469378355774</v>
      </c>
      <c r="F6879" s="43">
        <v>2.29939146446028</v>
      </c>
      <c r="H6879" s="43">
        <v>9.0281521147539401E-5</v>
      </c>
      <c r="I6879" s="43">
        <v>0.13043392596093117</v>
      </c>
      <c r="J6879" s="43">
        <v>0</v>
      </c>
      <c r="K6879" s="43">
        <v>1</v>
      </c>
      <c r="M6879" s="43">
        <v>7.8564140577133124E-3</v>
      </c>
      <c r="N6879" s="43">
        <v>4.6318945073348883E-2</v>
      </c>
      <c r="O6879" s="43">
        <v>0</v>
      </c>
      <c r="P6879" s="43">
        <v>1</v>
      </c>
      <c r="R6879" s="43">
        <v>660.57977112196193</v>
      </c>
      <c r="S6879" s="43">
        <v>222.96249062079963</v>
      </c>
      <c r="T6879" s="43">
        <v>6890.0979595014314</v>
      </c>
      <c r="U6879" s="43">
        <v>7773.6402212441926</v>
      </c>
      <c r="W6879" s="43">
        <v>2749.0997816858394</v>
      </c>
      <c r="X6879" s="43">
        <v>0</v>
      </c>
      <c r="Y6879" s="43">
        <v>0</v>
      </c>
      <c r="Z6879" s="43">
        <v>2749.0997816858394</v>
      </c>
      <c r="AB6879" s="43">
        <v>91.843633632437275</v>
      </c>
      <c r="AC6879" s="43">
        <v>0</v>
      </c>
      <c r="AD6879" s="43">
        <v>0</v>
      </c>
      <c r="AE6879" s="43">
        <v>91.843633632437275</v>
      </c>
      <c r="AG6879" s="43">
        <v>5055594.4985202588</v>
      </c>
      <c r="AH6879" s="43">
        <v>593805.55284414126</v>
      </c>
      <c r="AI6879" s="43">
        <v>0</v>
      </c>
      <c r="AJ6879" s="43">
        <v>385743261.25623655</v>
      </c>
      <c r="AK6879" s="43">
        <v>390798855.75475681</v>
      </c>
    </row>
    <row r="6880" spans="3:37" x14ac:dyDescent="0.2">
      <c r="C6880" s="43">
        <v>6.2206623721583476E-4</v>
      </c>
      <c r="D6880" s="43">
        <v>5.1196372210804079E-2</v>
      </c>
      <c r="E6880" s="43">
        <v>5.5169117820777185</v>
      </c>
      <c r="F6880" s="43">
        <v>2.0697290562149542</v>
      </c>
      <c r="H6880" s="43">
        <v>9.6460373135931476E-5</v>
      </c>
      <c r="I6880" s="43">
        <v>0.10685031997940531</v>
      </c>
      <c r="J6880" s="43">
        <v>0</v>
      </c>
      <c r="K6880" s="43">
        <v>1</v>
      </c>
      <c r="M6880" s="43">
        <v>7.8060224891954664E-3</v>
      </c>
      <c r="N6880" s="43">
        <v>4.582542859367611E-2</v>
      </c>
      <c r="O6880" s="43">
        <v>0</v>
      </c>
      <c r="P6880" s="43">
        <v>1</v>
      </c>
      <c r="R6880" s="43">
        <v>603.00122050030996</v>
      </c>
      <c r="S6880" s="43">
        <v>195.14936272873123</v>
      </c>
      <c r="T6880" s="43">
        <v>6772.9630518780459</v>
      </c>
      <c r="U6880" s="43">
        <v>7571.1136351070872</v>
      </c>
      <c r="W6880" s="43">
        <v>3326.7045379854044</v>
      </c>
      <c r="X6880" s="43">
        <v>0</v>
      </c>
      <c r="Y6880" s="43">
        <v>0</v>
      </c>
      <c r="Z6880" s="43">
        <v>3326.7045379854044</v>
      </c>
      <c r="AB6880" s="43">
        <v>69.020128135742041</v>
      </c>
      <c r="AC6880" s="43">
        <v>0</v>
      </c>
      <c r="AD6880" s="43">
        <v>0</v>
      </c>
      <c r="AE6880" s="43">
        <v>69.020128135742041</v>
      </c>
      <c r="AG6880" s="43">
        <v>6117809.6453551585</v>
      </c>
      <c r="AH6880" s="43">
        <v>718568.18020484736</v>
      </c>
      <c r="AI6880" s="43">
        <v>0</v>
      </c>
      <c r="AJ6880" s="43">
        <v>289884538.17011654</v>
      </c>
      <c r="AK6880" s="43">
        <v>296002347.81547171</v>
      </c>
    </row>
    <row r="6881" spans="3:37" x14ac:dyDescent="0.2">
      <c r="C6881" s="43">
        <v>6.0598873699764099E-4</v>
      </c>
      <c r="D6881" s="43">
        <v>5.1766981962314267E-2</v>
      </c>
      <c r="E6881" s="43">
        <v>2.3372492081293066</v>
      </c>
      <c r="F6881" s="43">
        <v>2.4166306886952476</v>
      </c>
      <c r="H6881" s="43">
        <v>9.1829295913115061E-5</v>
      </c>
      <c r="I6881" s="43">
        <v>8.2210218552849226E-2</v>
      </c>
      <c r="J6881" s="43">
        <v>0</v>
      </c>
      <c r="K6881" s="43">
        <v>1</v>
      </c>
      <c r="M6881" s="43">
        <v>7.9208686259101269E-3</v>
      </c>
      <c r="N6881" s="43">
        <v>4.7746848948145959E-2</v>
      </c>
      <c r="O6881" s="43">
        <v>0</v>
      </c>
      <c r="P6881" s="43">
        <v>1</v>
      </c>
      <c r="R6881" s="43">
        <v>593.96351860377069</v>
      </c>
      <c r="S6881" s="43">
        <v>142.93856901674388</v>
      </c>
      <c r="T6881" s="43">
        <v>7160.7728683932628</v>
      </c>
      <c r="U6881" s="43">
        <v>7897.6749560137778</v>
      </c>
      <c r="W6881" s="43">
        <v>1388.2407635143597</v>
      </c>
      <c r="X6881" s="43">
        <v>0</v>
      </c>
      <c r="Y6881" s="43">
        <v>0</v>
      </c>
      <c r="Z6881" s="43">
        <v>1388.2407635143597</v>
      </c>
      <c r="AB6881" s="43">
        <v>90.032683480887798</v>
      </c>
      <c r="AC6881" s="43">
        <v>0</v>
      </c>
      <c r="AD6881" s="43">
        <v>0</v>
      </c>
      <c r="AE6881" s="43">
        <v>90.032683480887798</v>
      </c>
      <c r="AG6881" s="43">
        <v>2552974.7641029074</v>
      </c>
      <c r="AH6881" s="43">
        <v>299860.00491910172</v>
      </c>
      <c r="AI6881" s="43">
        <v>0</v>
      </c>
      <c r="AJ6881" s="43">
        <v>378137270.61972874</v>
      </c>
      <c r="AK6881" s="43">
        <v>380690245.38383168</v>
      </c>
    </row>
    <row r="6882" spans="3:37" x14ac:dyDescent="0.2">
      <c r="C6882" s="43">
        <v>6.2278158736961409E-4</v>
      </c>
      <c r="D6882" s="43">
        <v>5.2872465839651488E-2</v>
      </c>
      <c r="E6882" s="43">
        <v>5.1350186849643942</v>
      </c>
      <c r="F6882" s="43">
        <v>1.4835431413233631</v>
      </c>
      <c r="H6882" s="43">
        <v>9.1023611673124449E-5</v>
      </c>
      <c r="I6882" s="43">
        <v>0.1233201345577658</v>
      </c>
      <c r="J6882" s="43">
        <v>0</v>
      </c>
      <c r="K6882" s="43">
        <v>1</v>
      </c>
      <c r="M6882" s="43">
        <v>7.8690862583926657E-3</v>
      </c>
      <c r="N6882" s="43">
        <v>4.6323202010461917E-2</v>
      </c>
      <c r="O6882" s="43">
        <v>0</v>
      </c>
      <c r="P6882" s="43">
        <v>1</v>
      </c>
      <c r="R6882" s="43">
        <v>623.45871799006466</v>
      </c>
      <c r="S6882" s="43">
        <v>212.53498384320247</v>
      </c>
      <c r="T6882" s="43">
        <v>6901.8457713427661</v>
      </c>
      <c r="U6882" s="43">
        <v>7737.8394731760327</v>
      </c>
      <c r="W6882" s="43">
        <v>3201.472166182929</v>
      </c>
      <c r="X6882" s="43">
        <v>0</v>
      </c>
      <c r="Y6882" s="43">
        <v>0</v>
      </c>
      <c r="Z6882" s="43">
        <v>3201.472166182929</v>
      </c>
      <c r="AB6882" s="43">
        <v>32.257203007111734</v>
      </c>
      <c r="AC6882" s="43">
        <v>0</v>
      </c>
      <c r="AD6882" s="43">
        <v>0</v>
      </c>
      <c r="AE6882" s="43">
        <v>32.257203007111734</v>
      </c>
      <c r="AG6882" s="43">
        <v>5887507.3136104066</v>
      </c>
      <c r="AH6882" s="43">
        <v>691517.9878955126</v>
      </c>
      <c r="AI6882" s="43">
        <v>0</v>
      </c>
      <c r="AJ6882" s="43">
        <v>135480252.62986928</v>
      </c>
      <c r="AK6882" s="43">
        <v>141367759.94347969</v>
      </c>
    </row>
    <row r="6883" spans="3:37" x14ac:dyDescent="0.2">
      <c r="C6883" s="43">
        <v>6.1788889695868487E-4</v>
      </c>
      <c r="D6883" s="43">
        <v>5.2739438087551507E-2</v>
      </c>
      <c r="E6883" s="43">
        <v>3.6987784458034447</v>
      </c>
      <c r="F6883" s="43">
        <v>4.3733945893659047</v>
      </c>
      <c r="H6883" s="43">
        <v>8.7815398313082074E-5</v>
      </c>
      <c r="I6883" s="43">
        <v>0.11832211721210051</v>
      </c>
      <c r="J6883" s="43">
        <v>0</v>
      </c>
      <c r="K6883" s="43">
        <v>1</v>
      </c>
      <c r="M6883" s="43">
        <v>7.8064745266616456E-3</v>
      </c>
      <c r="N6883" s="43">
        <v>4.3876298000825917E-2</v>
      </c>
      <c r="O6883" s="43">
        <v>0</v>
      </c>
      <c r="P6883" s="43">
        <v>1</v>
      </c>
      <c r="R6883" s="43">
        <v>617.00440182369789</v>
      </c>
      <c r="S6883" s="43">
        <v>196.73379993808098</v>
      </c>
      <c r="T6883" s="43">
        <v>6485.2585833095281</v>
      </c>
      <c r="U6883" s="43">
        <v>7298.9967850713074</v>
      </c>
      <c r="W6883" s="43">
        <v>2282.1625824313414</v>
      </c>
      <c r="X6883" s="43">
        <v>0</v>
      </c>
      <c r="Y6883" s="43">
        <v>0</v>
      </c>
      <c r="Z6883" s="43">
        <v>2282.1625824313414</v>
      </c>
      <c r="AB6883" s="43">
        <v>222.70972624778997</v>
      </c>
      <c r="AC6883" s="43">
        <v>0</v>
      </c>
      <c r="AD6883" s="43">
        <v>0</v>
      </c>
      <c r="AE6883" s="43">
        <v>222.70972624778997</v>
      </c>
      <c r="AG6883" s="43">
        <v>4196896.9890912371</v>
      </c>
      <c r="AH6883" s="43">
        <v>492947.11780516978</v>
      </c>
      <c r="AI6883" s="43">
        <v>0</v>
      </c>
      <c r="AJ6883" s="43">
        <v>935380850.24071789</v>
      </c>
      <c r="AK6883" s="43">
        <v>939577747.22980917</v>
      </c>
    </row>
    <row r="6884" spans="3:37" x14ac:dyDescent="0.2">
      <c r="C6884" s="43">
        <v>6.1814807804161376E-4</v>
      </c>
      <c r="D6884" s="43">
        <v>5.539566869656154E-2</v>
      </c>
      <c r="E6884" s="43">
        <v>4.3826187526916183</v>
      </c>
      <c r="F6884" s="43">
        <v>2.6229215053613242</v>
      </c>
      <c r="H6884" s="43">
        <v>7.938955473298113E-5</v>
      </c>
      <c r="I6884" s="43">
        <v>0.11903035736719125</v>
      </c>
      <c r="J6884" s="43">
        <v>0</v>
      </c>
      <c r="K6884" s="43">
        <v>1</v>
      </c>
      <c r="M6884" s="43">
        <v>7.8966197807495142E-3</v>
      </c>
      <c r="N6884" s="43">
        <v>4.5255709537076409E-2</v>
      </c>
      <c r="O6884" s="43">
        <v>0</v>
      </c>
      <c r="P6884" s="43">
        <v>1</v>
      </c>
      <c r="R6884" s="43">
        <v>648.35177667056428</v>
      </c>
      <c r="S6884" s="43">
        <v>178.92188972399788</v>
      </c>
      <c r="T6884" s="43">
        <v>6766.3892606702339</v>
      </c>
      <c r="U6884" s="43">
        <v>7593.6629270647963</v>
      </c>
      <c r="W6884" s="43">
        <v>2841.4786547773429</v>
      </c>
      <c r="X6884" s="43">
        <v>0</v>
      </c>
      <c r="Y6884" s="43">
        <v>0</v>
      </c>
      <c r="Z6884" s="43">
        <v>2841.4786547773429</v>
      </c>
      <c r="AB6884" s="43">
        <v>112.5879724295733</v>
      </c>
      <c r="AC6884" s="43">
        <v>0</v>
      </c>
      <c r="AD6884" s="43">
        <v>0</v>
      </c>
      <c r="AE6884" s="43">
        <v>112.5879724295733</v>
      </c>
      <c r="AG6884" s="43">
        <v>5225479.2461355338</v>
      </c>
      <c r="AH6884" s="43">
        <v>613759.38943190605</v>
      </c>
      <c r="AI6884" s="43">
        <v>0</v>
      </c>
      <c r="AJ6884" s="43">
        <v>472869484.20420784</v>
      </c>
      <c r="AK6884" s="43">
        <v>478094963.45034337</v>
      </c>
    </row>
    <row r="6885" spans="3:37" x14ac:dyDescent="0.2">
      <c r="C6885" s="43">
        <v>6.0386807626717077E-4</v>
      </c>
      <c r="D6885" s="43">
        <v>5.6548081365519143E-2</v>
      </c>
      <c r="E6885" s="43">
        <v>4.8861953764527168</v>
      </c>
      <c r="F6885" s="43">
        <v>2.4157590686790495</v>
      </c>
      <c r="H6885" s="43">
        <v>9.4203614933396906E-5</v>
      </c>
      <c r="I6885" s="43">
        <v>0.12003136496425415</v>
      </c>
      <c r="J6885" s="43">
        <v>0</v>
      </c>
      <c r="K6885" s="43">
        <v>1</v>
      </c>
      <c r="M6885" s="43">
        <v>7.9003201182032967E-3</v>
      </c>
      <c r="N6885" s="43">
        <v>4.9369303256030062E-2</v>
      </c>
      <c r="O6885" s="43">
        <v>0</v>
      </c>
      <c r="P6885" s="43">
        <v>1</v>
      </c>
      <c r="R6885" s="43">
        <v>646.55030075180184</v>
      </c>
      <c r="S6885" s="43">
        <v>214.09409357541841</v>
      </c>
      <c r="T6885" s="43">
        <v>7384.8904971880529</v>
      </c>
      <c r="U6885" s="43">
        <v>8245.5348915152736</v>
      </c>
      <c r="W6885" s="43">
        <v>3159.1710901775677</v>
      </c>
      <c r="X6885" s="43">
        <v>0</v>
      </c>
      <c r="Y6885" s="43">
        <v>0</v>
      </c>
      <c r="Z6885" s="43">
        <v>3159.1710901775677</v>
      </c>
      <c r="AB6885" s="43">
        <v>97.943461326178763</v>
      </c>
      <c r="AC6885" s="43">
        <v>0</v>
      </c>
      <c r="AD6885" s="43">
        <v>0</v>
      </c>
      <c r="AE6885" s="43">
        <v>97.943461326178763</v>
      </c>
      <c r="AG6885" s="43">
        <v>5809715.6348365471</v>
      </c>
      <c r="AH6885" s="43">
        <v>682380.95547835459</v>
      </c>
      <c r="AI6885" s="43">
        <v>0</v>
      </c>
      <c r="AJ6885" s="43">
        <v>411362537.56995082</v>
      </c>
      <c r="AK6885" s="43">
        <v>417172253.20478737</v>
      </c>
    </row>
    <row r="6886" spans="3:37" x14ac:dyDescent="0.2">
      <c r="C6886" s="43">
        <v>6.1664960637208832E-4</v>
      </c>
      <c r="D6886" s="43">
        <v>5.2060332545713239E-2</v>
      </c>
      <c r="E6886" s="43">
        <v>7.0497638832493488</v>
      </c>
      <c r="F6886" s="43">
        <v>1.8885008260477842</v>
      </c>
      <c r="H6886" s="43">
        <v>7.8896552840617128E-5</v>
      </c>
      <c r="I6886" s="43">
        <v>8.3496440444599515E-2</v>
      </c>
      <c r="J6886" s="43">
        <v>0</v>
      </c>
      <c r="K6886" s="43">
        <v>1</v>
      </c>
      <c r="M6886" s="43">
        <v>7.7981778937828384E-3</v>
      </c>
      <c r="N6886" s="43">
        <v>4.6048497956709955E-2</v>
      </c>
      <c r="O6886" s="43">
        <v>0</v>
      </c>
      <c r="P6886" s="43">
        <v>1</v>
      </c>
      <c r="R6886" s="43">
        <v>607.83789095062127</v>
      </c>
      <c r="S6886" s="43">
        <v>124.72926481778926</v>
      </c>
      <c r="T6886" s="43">
        <v>6799.0929683491531</v>
      </c>
      <c r="U6886" s="43">
        <v>7531.660124117564</v>
      </c>
      <c r="W6886" s="43">
        <v>4285.1136104941461</v>
      </c>
      <c r="X6886" s="43">
        <v>0</v>
      </c>
      <c r="Y6886" s="43">
        <v>0</v>
      </c>
      <c r="Z6886" s="43">
        <v>4285.1136104941461</v>
      </c>
      <c r="AB6886" s="43">
        <v>57.786898098766393</v>
      </c>
      <c r="AC6886" s="43">
        <v>0</v>
      </c>
      <c r="AD6886" s="43">
        <v>0</v>
      </c>
      <c r="AE6886" s="43">
        <v>57.786898098766393</v>
      </c>
      <c r="AG6886" s="43">
        <v>7880323.9296987345</v>
      </c>
      <c r="AH6886" s="43">
        <v>925584.53986673558</v>
      </c>
      <c r="AI6886" s="43">
        <v>0</v>
      </c>
      <c r="AJ6886" s="43">
        <v>242704972.01481885</v>
      </c>
      <c r="AK6886" s="43">
        <v>250585295.94451758</v>
      </c>
    </row>
    <row r="6887" spans="3:37" x14ac:dyDescent="0.2">
      <c r="C6887" s="43">
        <v>5.9915334128767624E-4</v>
      </c>
      <c r="D6887" s="43">
        <v>4.9469286921773166E-2</v>
      </c>
      <c r="E6887" s="43">
        <v>3.9840209472212504</v>
      </c>
      <c r="F6887" s="43">
        <v>3.5733612311648635</v>
      </c>
      <c r="H6887" s="43">
        <v>8.7440593628959712E-5</v>
      </c>
      <c r="I6887" s="43">
        <v>0.12417746093536608</v>
      </c>
      <c r="J6887" s="43">
        <v>0</v>
      </c>
      <c r="K6887" s="43">
        <v>1</v>
      </c>
      <c r="M6887" s="43">
        <v>7.8174232110230554E-3</v>
      </c>
      <c r="N6887" s="43">
        <v>4.5662567253487718E-2</v>
      </c>
      <c r="O6887" s="43">
        <v>0</v>
      </c>
      <c r="P6887" s="43">
        <v>1</v>
      </c>
      <c r="R6887" s="43">
        <v>561.19786301136389</v>
      </c>
      <c r="S6887" s="43">
        <v>205.58822913161325</v>
      </c>
      <c r="T6887" s="43">
        <v>6758.749050857934</v>
      </c>
      <c r="U6887" s="43">
        <v>7525.5351430009114</v>
      </c>
      <c r="W6887" s="43">
        <v>2235.8240417730754</v>
      </c>
      <c r="X6887" s="43">
        <v>0</v>
      </c>
      <c r="Y6887" s="43">
        <v>0</v>
      </c>
      <c r="Z6887" s="43">
        <v>2235.8240417730754</v>
      </c>
      <c r="AB6887" s="43">
        <v>154.52563613440347</v>
      </c>
      <c r="AC6887" s="43">
        <v>0</v>
      </c>
      <c r="AD6887" s="43">
        <v>0</v>
      </c>
      <c r="AE6887" s="43">
        <v>154.52563613440347</v>
      </c>
      <c r="AG6887" s="43">
        <v>4111680.4128206857</v>
      </c>
      <c r="AH6887" s="43">
        <v>482937.9930229843</v>
      </c>
      <c r="AI6887" s="43">
        <v>0</v>
      </c>
      <c r="AJ6887" s="43">
        <v>649007671.76449454</v>
      </c>
      <c r="AK6887" s="43">
        <v>653119352.17731524</v>
      </c>
    </row>
    <row r="6888" spans="3:37" x14ac:dyDescent="0.2">
      <c r="C6888" s="43">
        <v>6.1322153768150756E-4</v>
      </c>
      <c r="D6888" s="43">
        <v>5.8706884441101725E-2</v>
      </c>
      <c r="E6888" s="43">
        <v>7.0122934384648223</v>
      </c>
      <c r="F6888" s="43">
        <v>2.9717720858425976</v>
      </c>
      <c r="H6888" s="43">
        <v>9.4563412649462109E-5</v>
      </c>
      <c r="I6888" s="43">
        <v>9.4417759877956267E-2</v>
      </c>
      <c r="J6888" s="43">
        <v>0</v>
      </c>
      <c r="K6888" s="43">
        <v>1</v>
      </c>
      <c r="M6888" s="43">
        <v>7.8131864973496161E-3</v>
      </c>
      <c r="N6888" s="43">
        <v>4.4830021708403542E-2</v>
      </c>
      <c r="O6888" s="43">
        <v>0</v>
      </c>
      <c r="P6888" s="43">
        <v>1</v>
      </c>
      <c r="R6888" s="43">
        <v>681.63017152713189</v>
      </c>
      <c r="S6888" s="43">
        <v>169.05156745790384</v>
      </c>
      <c r="T6888" s="43">
        <v>6631.9235743327781</v>
      </c>
      <c r="U6888" s="43">
        <v>7482.6053133178139</v>
      </c>
      <c r="W6888" s="43">
        <v>4779.7907792593587</v>
      </c>
      <c r="X6888" s="43">
        <v>0</v>
      </c>
      <c r="Y6888" s="43">
        <v>0</v>
      </c>
      <c r="Z6888" s="43">
        <v>4779.7907792593587</v>
      </c>
      <c r="AB6888" s="43">
        <v>143.81006992412716</v>
      </c>
      <c r="AC6888" s="43">
        <v>0</v>
      </c>
      <c r="AD6888" s="43">
        <v>0</v>
      </c>
      <c r="AE6888" s="43">
        <v>143.81006992412716</v>
      </c>
      <c r="AG6888" s="43">
        <v>8790035.2430579606</v>
      </c>
      <c r="AH6888" s="43">
        <v>1032434.8083200215</v>
      </c>
      <c r="AI6888" s="43">
        <v>0</v>
      </c>
      <c r="AJ6888" s="43">
        <v>604002293.68133414</v>
      </c>
      <c r="AK6888" s="43">
        <v>612792328.9243921</v>
      </c>
    </row>
    <row r="6889" spans="3:37" x14ac:dyDescent="0.2">
      <c r="C6889" s="43">
        <v>6.0616409139857314E-4</v>
      </c>
      <c r="D6889" s="43">
        <v>6.0528185390500311E-2</v>
      </c>
      <c r="E6889" s="43">
        <v>4.6933167794173665</v>
      </c>
      <c r="F6889" s="43">
        <v>0.96609680405095244</v>
      </c>
      <c r="H6889" s="43">
        <v>9.1539328843981416E-5</v>
      </c>
      <c r="I6889" s="43">
        <v>0.11131653973101152</v>
      </c>
      <c r="J6889" s="43">
        <v>0</v>
      </c>
      <c r="K6889" s="43">
        <v>1</v>
      </c>
      <c r="M6889" s="43">
        <v>7.8353261635290879E-3</v>
      </c>
      <c r="N6889" s="43">
        <v>4.5925197000910911E-2</v>
      </c>
      <c r="O6889" s="43">
        <v>0</v>
      </c>
      <c r="P6889" s="43">
        <v>1</v>
      </c>
      <c r="R6889" s="43">
        <v>694.6886966984215</v>
      </c>
      <c r="S6889" s="43">
        <v>192.93445585982261</v>
      </c>
      <c r="T6889" s="43">
        <v>6813.1896876594856</v>
      </c>
      <c r="U6889" s="43">
        <v>7700.8128402177299</v>
      </c>
      <c r="W6889" s="43">
        <v>3260.3941166862833</v>
      </c>
      <c r="X6889" s="43">
        <v>0</v>
      </c>
      <c r="Y6889" s="43">
        <v>0</v>
      </c>
      <c r="Z6889" s="43">
        <v>3260.3941166862833</v>
      </c>
      <c r="AB6889" s="43">
        <v>-2.5200818698297929</v>
      </c>
      <c r="AC6889" s="43">
        <v>0</v>
      </c>
      <c r="AD6889" s="43">
        <v>0</v>
      </c>
      <c r="AE6889" s="43">
        <v>-2.5200818698297929</v>
      </c>
      <c r="AG6889" s="43">
        <v>5995864.780586075</v>
      </c>
      <c r="AH6889" s="43">
        <v>704245.12920423714</v>
      </c>
      <c r="AI6889" s="43">
        <v>0</v>
      </c>
      <c r="AJ6889" s="43">
        <v>0</v>
      </c>
      <c r="AK6889" s="43">
        <v>5995864.780586075</v>
      </c>
    </row>
    <row r="6890" spans="3:37" x14ac:dyDescent="0.2">
      <c r="C6890" s="43">
        <v>5.8901378002090723E-4</v>
      </c>
      <c r="D6890" s="43">
        <v>5.5374845768193737E-2</v>
      </c>
      <c r="E6890" s="43">
        <v>4.9846583297651543</v>
      </c>
      <c r="F6890" s="43">
        <v>0.571374339014457</v>
      </c>
      <c r="H6890" s="43">
        <v>8.6064382811497936E-5</v>
      </c>
      <c r="I6890" s="43">
        <v>9.4694132709782317E-2</v>
      </c>
      <c r="J6890" s="43">
        <v>0</v>
      </c>
      <c r="K6890" s="43">
        <v>1</v>
      </c>
      <c r="M6890" s="43">
        <v>7.755001020096442E-3</v>
      </c>
      <c r="N6890" s="43">
        <v>4.23618531943473E-2</v>
      </c>
      <c r="O6890" s="43">
        <v>0</v>
      </c>
      <c r="P6890" s="43">
        <v>1</v>
      </c>
      <c r="R6890" s="43">
        <v>617.56170513918823</v>
      </c>
      <c r="S6890" s="43">
        <v>154.30816338543491</v>
      </c>
      <c r="T6890" s="43">
        <v>6220.1260097989098</v>
      </c>
      <c r="U6890" s="43">
        <v>6991.9958783235325</v>
      </c>
      <c r="W6890" s="43">
        <v>3078.3340976660265</v>
      </c>
      <c r="X6890" s="43">
        <v>0</v>
      </c>
      <c r="Y6890" s="43">
        <v>0</v>
      </c>
      <c r="Z6890" s="43">
        <v>3078.3340976660265</v>
      </c>
      <c r="AB6890" s="43">
        <v>-28.323198964916863</v>
      </c>
      <c r="AC6890" s="43">
        <v>0</v>
      </c>
      <c r="AD6890" s="43">
        <v>0</v>
      </c>
      <c r="AE6890" s="43">
        <v>-28.323198964916863</v>
      </c>
      <c r="AG6890" s="43">
        <v>5661056.4056078224</v>
      </c>
      <c r="AH6890" s="43">
        <v>664920.16509586177</v>
      </c>
      <c r="AI6890" s="43">
        <v>0</v>
      </c>
      <c r="AJ6890" s="43">
        <v>0</v>
      </c>
      <c r="AK6890" s="43">
        <v>5661056.4056078224</v>
      </c>
    </row>
    <row r="6891" spans="3:37" x14ac:dyDescent="0.2">
      <c r="C6891" s="43">
        <v>5.9252517446393949E-4</v>
      </c>
      <c r="D6891" s="43">
        <v>5.6568731824877538E-2</v>
      </c>
      <c r="E6891" s="43">
        <v>10.475345987309748</v>
      </c>
      <c r="F6891" s="43">
        <v>3.1909707439517874</v>
      </c>
      <c r="H6891" s="43">
        <v>8.6061789328398516E-5</v>
      </c>
      <c r="I6891" s="43">
        <v>7.8838398225269432E-2</v>
      </c>
      <c r="J6891" s="43">
        <v>0</v>
      </c>
      <c r="K6891" s="43">
        <v>1</v>
      </c>
      <c r="M6891" s="43">
        <v>7.7802421298599489E-3</v>
      </c>
      <c r="N6891" s="43">
        <v>4.7699537055736374E-2</v>
      </c>
      <c r="O6891" s="43">
        <v>0</v>
      </c>
      <c r="P6891" s="43">
        <v>1</v>
      </c>
      <c r="R6891" s="43">
        <v>634.63734193326127</v>
      </c>
      <c r="S6891" s="43">
        <v>128.46669050312158</v>
      </c>
      <c r="T6891" s="43">
        <v>7026.6714871880558</v>
      </c>
      <c r="U6891" s="43">
        <v>7789.7755196244389</v>
      </c>
      <c r="W6891" s="43">
        <v>6648.0457332175129</v>
      </c>
      <c r="X6891" s="43">
        <v>0</v>
      </c>
      <c r="Y6891" s="43">
        <v>0</v>
      </c>
      <c r="Z6891" s="43">
        <v>6648.0457332175129</v>
      </c>
      <c r="AB6891" s="43">
        <v>148.78048786387595</v>
      </c>
      <c r="AC6891" s="43">
        <v>0</v>
      </c>
      <c r="AD6891" s="43">
        <v>0</v>
      </c>
      <c r="AE6891" s="43">
        <v>148.78048786387595</v>
      </c>
      <c r="AG6891" s="43">
        <v>12225756.103387006</v>
      </c>
      <c r="AH6891" s="43">
        <v>1435977.8783749829</v>
      </c>
      <c r="AI6891" s="43">
        <v>0</v>
      </c>
      <c r="AJ6891" s="43">
        <v>624878049.02827895</v>
      </c>
      <c r="AK6891" s="43">
        <v>637103805.13166595</v>
      </c>
    </row>
    <row r="6892" spans="3:37" x14ac:dyDescent="0.2">
      <c r="C6892" s="43">
        <v>5.9696670434774234E-4</v>
      </c>
      <c r="D6892" s="43">
        <v>5.7139649103941537E-2</v>
      </c>
      <c r="E6892" s="43">
        <v>3.9489282747296319</v>
      </c>
      <c r="F6892" s="43">
        <v>3.5984909009399768</v>
      </c>
      <c r="H6892" s="43">
        <v>9.5256989441461215E-5</v>
      </c>
      <c r="I6892" s="43">
        <v>7.5524752262574865E-2</v>
      </c>
      <c r="J6892" s="43">
        <v>0</v>
      </c>
      <c r="K6892" s="43">
        <v>1</v>
      </c>
      <c r="M6892" s="43">
        <v>7.826175720198076E-3</v>
      </c>
      <c r="N6892" s="43">
        <v>4.4996212743036466E-2</v>
      </c>
      <c r="O6892" s="43">
        <v>0</v>
      </c>
      <c r="P6892" s="43">
        <v>1</v>
      </c>
      <c r="R6892" s="43">
        <v>645.84760136129273</v>
      </c>
      <c r="S6892" s="43">
        <v>136.2161288531525</v>
      </c>
      <c r="T6892" s="43">
        <v>6667.5753000717177</v>
      </c>
      <c r="U6892" s="43">
        <v>7449.6390302861628</v>
      </c>
      <c r="W6892" s="43">
        <v>2550.4058541819209</v>
      </c>
      <c r="X6892" s="43">
        <v>0</v>
      </c>
      <c r="Y6892" s="43">
        <v>0</v>
      </c>
      <c r="Z6892" s="43">
        <v>2550.4058541819209</v>
      </c>
      <c r="AB6892" s="43">
        <v>179.57051536184144</v>
      </c>
      <c r="AC6892" s="43">
        <v>0</v>
      </c>
      <c r="AD6892" s="43">
        <v>0</v>
      </c>
      <c r="AE6892" s="43">
        <v>179.57051536184144</v>
      </c>
      <c r="AG6892" s="43">
        <v>4690196.3658405524</v>
      </c>
      <c r="AH6892" s="43">
        <v>550887.66450329486</v>
      </c>
      <c r="AI6892" s="43">
        <v>0</v>
      </c>
      <c r="AJ6892" s="43">
        <v>754196164.51973403</v>
      </c>
      <c r="AK6892" s="43">
        <v>758886360.88557458</v>
      </c>
    </row>
    <row r="6893" spans="3:37" x14ac:dyDescent="0.2">
      <c r="C6893" s="43">
        <v>6.1042393294430397E-4</v>
      </c>
      <c r="D6893" s="43">
        <v>5.8008124162649333E-2</v>
      </c>
      <c r="E6893" s="43">
        <v>1.9825476199996124</v>
      </c>
      <c r="F6893" s="43">
        <v>1.9390979283453365</v>
      </c>
      <c r="H6893" s="43">
        <v>9.2535871678567361E-5</v>
      </c>
      <c r="I6893" s="43">
        <v>0.13955292673983188</v>
      </c>
      <c r="J6893" s="43">
        <v>0</v>
      </c>
      <c r="K6893" s="43">
        <v>1</v>
      </c>
      <c r="M6893" s="43">
        <v>7.8648858759631235E-3</v>
      </c>
      <c r="N6893" s="43">
        <v>4.7742967805391889E-2</v>
      </c>
      <c r="O6893" s="43">
        <v>0</v>
      </c>
      <c r="P6893" s="43">
        <v>1</v>
      </c>
      <c r="R6893" s="43">
        <v>670.44436846622273</v>
      </c>
      <c r="S6893" s="43">
        <v>244.50708168854939</v>
      </c>
      <c r="T6893" s="43">
        <v>7109.5843326654212</v>
      </c>
      <c r="U6893" s="43">
        <v>8024.5357828201932</v>
      </c>
      <c r="W6893" s="43">
        <v>1329.1878870448531</v>
      </c>
      <c r="X6893" s="43">
        <v>0</v>
      </c>
      <c r="Y6893" s="43">
        <v>0</v>
      </c>
      <c r="Z6893" s="43">
        <v>1329.1878870448531</v>
      </c>
      <c r="AB6893" s="43">
        <v>67.368582172224706</v>
      </c>
      <c r="AC6893" s="43">
        <v>0</v>
      </c>
      <c r="AD6893" s="43">
        <v>0</v>
      </c>
      <c r="AE6893" s="43">
        <v>67.368582172224706</v>
      </c>
      <c r="AG6893" s="43">
        <v>2444376.524275485</v>
      </c>
      <c r="AH6893" s="43">
        <v>287104.58360168827</v>
      </c>
      <c r="AI6893" s="43">
        <v>0</v>
      </c>
      <c r="AJ6893" s="43">
        <v>282948045.12334377</v>
      </c>
      <c r="AK6893" s="43">
        <v>285392421.64761925</v>
      </c>
    </row>
    <row r="6894" spans="3:37" x14ac:dyDescent="0.2">
      <c r="C6894" s="43">
        <v>6.3906205405250827E-4</v>
      </c>
      <c r="D6894" s="43">
        <v>5.7587417799624285E-2</v>
      </c>
      <c r="E6894" s="43">
        <v>4.7638778194292639</v>
      </c>
      <c r="F6894" s="43">
        <v>1.7980547099558193</v>
      </c>
      <c r="H6894" s="43">
        <v>8.6021865091267903E-5</v>
      </c>
      <c r="I6894" s="43">
        <v>9.4520555533726305E-2</v>
      </c>
      <c r="J6894" s="43">
        <v>0</v>
      </c>
      <c r="K6894" s="43">
        <v>1</v>
      </c>
      <c r="M6894" s="43">
        <v>7.904683081358832E-3</v>
      </c>
      <c r="N6894" s="43">
        <v>4.7770945857067981E-2</v>
      </c>
      <c r="O6894" s="43">
        <v>0</v>
      </c>
      <c r="P6894" s="43">
        <v>1</v>
      </c>
      <c r="R6894" s="43">
        <v>696.80780901411345</v>
      </c>
      <c r="S6894" s="43">
        <v>153.94921997755682</v>
      </c>
      <c r="T6894" s="43">
        <v>7149.7470260658138</v>
      </c>
      <c r="U6894" s="43">
        <v>8000.504055057484</v>
      </c>
      <c r="W6894" s="43">
        <v>3319.5072657674377</v>
      </c>
      <c r="X6894" s="43">
        <v>0</v>
      </c>
      <c r="Y6894" s="43">
        <v>0</v>
      </c>
      <c r="Z6894" s="43">
        <v>3319.5072657674377</v>
      </c>
      <c r="AB6894" s="43">
        <v>59.501710669194786</v>
      </c>
      <c r="AC6894" s="43">
        <v>0</v>
      </c>
      <c r="AD6894" s="43">
        <v>0</v>
      </c>
      <c r="AE6894" s="43">
        <v>59.501710669194786</v>
      </c>
      <c r="AG6894" s="43">
        <v>6104573.8617463177</v>
      </c>
      <c r="AH6894" s="43">
        <v>717013.56940576655</v>
      </c>
      <c r="AI6894" s="43">
        <v>0</v>
      </c>
      <c r="AJ6894" s="43">
        <v>249907184.8106181</v>
      </c>
      <c r="AK6894" s="43">
        <v>256011758.67236441</v>
      </c>
    </row>
    <row r="6895" spans="3:37" x14ac:dyDescent="0.2">
      <c r="C6895" s="43">
        <v>6.0331195470556855E-4</v>
      </c>
      <c r="D6895" s="43">
        <v>5.4466177692827134E-2</v>
      </c>
      <c r="E6895" s="43">
        <v>4.8277378349279161</v>
      </c>
      <c r="F6895" s="43">
        <v>0.82378153038591351</v>
      </c>
      <c r="H6895" s="43">
        <v>9.0016728304997962E-5</v>
      </c>
      <c r="I6895" s="43">
        <v>8.6058218623123461E-2</v>
      </c>
      <c r="J6895" s="43">
        <v>0</v>
      </c>
      <c r="K6895" s="43">
        <v>1</v>
      </c>
      <c r="M6895" s="43">
        <v>7.8426138487417835E-3</v>
      </c>
      <c r="N6895" s="43">
        <v>4.6151292765194585E-2</v>
      </c>
      <c r="O6895" s="43">
        <v>0</v>
      </c>
      <c r="P6895" s="43">
        <v>1</v>
      </c>
      <c r="R6895" s="43">
        <v>622.17306011027983</v>
      </c>
      <c r="S6895" s="43">
        <v>146.67562556722874</v>
      </c>
      <c r="T6895" s="43">
        <v>6853.1001011020544</v>
      </c>
      <c r="U6895" s="43">
        <v>7621.9487867795633</v>
      </c>
      <c r="W6895" s="43">
        <v>3003.6884221672785</v>
      </c>
      <c r="X6895" s="43">
        <v>0</v>
      </c>
      <c r="Y6895" s="43">
        <v>0</v>
      </c>
      <c r="Z6895" s="43">
        <v>3003.6884221672785</v>
      </c>
      <c r="AB6895" s="43">
        <v>-11.731307140188882</v>
      </c>
      <c r="AC6895" s="43">
        <v>0</v>
      </c>
      <c r="AD6895" s="43">
        <v>0</v>
      </c>
      <c r="AE6895" s="43">
        <v>-11.731307140188882</v>
      </c>
      <c r="AG6895" s="43">
        <v>5523783.0083656255</v>
      </c>
      <c r="AH6895" s="43">
        <v>648796.69918813219</v>
      </c>
      <c r="AI6895" s="43">
        <v>0</v>
      </c>
      <c r="AJ6895" s="43">
        <v>0</v>
      </c>
      <c r="AK6895" s="43">
        <v>5523783.0083656255</v>
      </c>
    </row>
    <row r="6896" spans="3:37" x14ac:dyDescent="0.2">
      <c r="C6896" s="43">
        <v>6.202949221937315E-4</v>
      </c>
      <c r="D6896" s="43">
        <v>5.5152185257999031E-2</v>
      </c>
      <c r="E6896" s="43">
        <v>9.2415176759685078</v>
      </c>
      <c r="F6896" s="43">
        <v>8.2328486084960293</v>
      </c>
      <c r="H6896" s="43">
        <v>8.6665521017507768E-5</v>
      </c>
      <c r="I6896" s="43">
        <v>9.6576286431448582E-2</v>
      </c>
      <c r="J6896" s="43">
        <v>0</v>
      </c>
      <c r="K6896" s="43">
        <v>1</v>
      </c>
      <c r="M6896" s="43">
        <v>7.9001874022843754E-3</v>
      </c>
      <c r="N6896" s="43">
        <v>4.7170664345084323E-2</v>
      </c>
      <c r="O6896" s="43">
        <v>0</v>
      </c>
      <c r="P6896" s="43">
        <v>1</v>
      </c>
      <c r="R6896" s="43">
        <v>647.74388785448468</v>
      </c>
      <c r="S6896" s="43">
        <v>158.47444039285341</v>
      </c>
      <c r="T6896" s="43">
        <v>7055.8893082896948</v>
      </c>
      <c r="U6896" s="43">
        <v>7862.1076365370327</v>
      </c>
      <c r="W6896" s="43">
        <v>5986.136589107783</v>
      </c>
      <c r="X6896" s="43">
        <v>0</v>
      </c>
      <c r="Y6896" s="43">
        <v>0</v>
      </c>
      <c r="Z6896" s="43">
        <v>5986.136589107783</v>
      </c>
      <c r="AB6896" s="43">
        <v>501.29858213852259</v>
      </c>
      <c r="AC6896" s="43">
        <v>0</v>
      </c>
      <c r="AD6896" s="43">
        <v>0</v>
      </c>
      <c r="AE6896" s="43">
        <v>501.29858213852259</v>
      </c>
      <c r="AG6896" s="43">
        <v>11008505.187369213</v>
      </c>
      <c r="AH6896" s="43">
        <v>1293005.5032472811</v>
      </c>
      <c r="AI6896" s="43">
        <v>0</v>
      </c>
      <c r="AJ6896" s="43">
        <v>2105454044.9817948</v>
      </c>
      <c r="AK6896" s="43">
        <v>2116462550.1691639</v>
      </c>
    </row>
    <row r="6897" spans="3:37" x14ac:dyDescent="0.2">
      <c r="C6897" s="43">
        <v>6.1722828402377417E-4</v>
      </c>
      <c r="D6897" s="43">
        <v>4.6553748959074319E-2</v>
      </c>
      <c r="E6897" s="43">
        <v>4.9528643184303451</v>
      </c>
      <c r="F6897" s="43">
        <v>0.5901099896476083</v>
      </c>
      <c r="H6897" s="43">
        <v>8.9420035935265242E-5</v>
      </c>
      <c r="I6897" s="43">
        <v>0.12600682120684537</v>
      </c>
      <c r="J6897" s="43">
        <v>0</v>
      </c>
      <c r="K6897" s="43">
        <v>1</v>
      </c>
      <c r="M6897" s="43">
        <v>7.8349549819961388E-3</v>
      </c>
      <c r="N6897" s="43">
        <v>4.5588755027027014E-2</v>
      </c>
      <c r="O6897" s="43">
        <v>0</v>
      </c>
      <c r="P6897" s="43">
        <v>1</v>
      </c>
      <c r="R6897" s="43">
        <v>544.05505793417478</v>
      </c>
      <c r="S6897" s="43">
        <v>213.33949785198172</v>
      </c>
      <c r="T6897" s="43">
        <v>6762.9567574588773</v>
      </c>
      <c r="U6897" s="43">
        <v>7520.3513132450335</v>
      </c>
      <c r="W6897" s="43">
        <v>2694.6308837037286</v>
      </c>
      <c r="X6897" s="43">
        <v>0</v>
      </c>
      <c r="Y6897" s="43">
        <v>0</v>
      </c>
      <c r="Z6897" s="43">
        <v>2694.6308837037286</v>
      </c>
      <c r="AB6897" s="43">
        <v>-23.861292466193365</v>
      </c>
      <c r="AC6897" s="43">
        <v>0</v>
      </c>
      <c r="AD6897" s="43">
        <v>0</v>
      </c>
      <c r="AE6897" s="43">
        <v>-23.861292466193365</v>
      </c>
      <c r="AG6897" s="43">
        <v>4955426.1951311566</v>
      </c>
      <c r="AH6897" s="43">
        <v>582040.27088000532</v>
      </c>
      <c r="AI6897" s="43">
        <v>0</v>
      </c>
      <c r="AJ6897" s="43">
        <v>0</v>
      </c>
      <c r="AK6897" s="43">
        <v>4955426.1951311566</v>
      </c>
    </row>
    <row r="6898" spans="3:37" x14ac:dyDescent="0.2">
      <c r="C6898" s="43">
        <v>6.1688757675781858E-4</v>
      </c>
      <c r="D6898" s="43">
        <v>4.7350299870804337E-2</v>
      </c>
      <c r="E6898" s="43">
        <v>0.86524232928386358</v>
      </c>
      <c r="F6898" s="43">
        <v>3.297660051616182</v>
      </c>
      <c r="H6898" s="43">
        <v>9.4334544554985911E-5</v>
      </c>
      <c r="I6898" s="43">
        <v>8.7130062160704361E-2</v>
      </c>
      <c r="J6898" s="43">
        <v>0</v>
      </c>
      <c r="K6898" s="43">
        <v>1</v>
      </c>
      <c r="M6898" s="43">
        <v>7.8737822542240821E-3</v>
      </c>
      <c r="N6898" s="43">
        <v>4.6464128257375448E-2</v>
      </c>
      <c r="O6898" s="43">
        <v>0</v>
      </c>
      <c r="P6898" s="43">
        <v>1</v>
      </c>
      <c r="R6898" s="43">
        <v>553.05857559983451</v>
      </c>
      <c r="S6898" s="43">
        <v>155.62564115633097</v>
      </c>
      <c r="T6898" s="43">
        <v>6926.9741458043354</v>
      </c>
      <c r="U6898" s="43">
        <v>7635.6583625605008</v>
      </c>
      <c r="W6898" s="43">
        <v>478.52969018241657</v>
      </c>
      <c r="X6898" s="43">
        <v>0</v>
      </c>
      <c r="Y6898" s="43">
        <v>0</v>
      </c>
      <c r="Z6898" s="43">
        <v>478.52969018241657</v>
      </c>
      <c r="AB6898" s="43">
        <v>135.96924370346522</v>
      </c>
      <c r="AC6898" s="43">
        <v>0</v>
      </c>
      <c r="AD6898" s="43">
        <v>0</v>
      </c>
      <c r="AE6898" s="43">
        <v>135.96924370346522</v>
      </c>
      <c r="AG6898" s="43">
        <v>880016.10024546413</v>
      </c>
      <c r="AH6898" s="43">
        <v>103362.41307940197</v>
      </c>
      <c r="AI6898" s="43">
        <v>0</v>
      </c>
      <c r="AJ6898" s="43">
        <v>571070823.55455399</v>
      </c>
      <c r="AK6898" s="43">
        <v>571950839.65479946</v>
      </c>
    </row>
    <row r="6899" spans="3:37" x14ac:dyDescent="0.2">
      <c r="C6899" s="43">
        <v>6.064729187712708E-4</v>
      </c>
      <c r="D6899" s="43">
        <v>4.9751108404125124E-2</v>
      </c>
      <c r="E6899" s="43">
        <v>2.7600834865807879</v>
      </c>
      <c r="F6899" s="43">
        <v>3.2797756244968452</v>
      </c>
      <c r="H6899" s="43">
        <v>9.3832418913586402E-5</v>
      </c>
      <c r="I6899" s="43">
        <v>0.10071244030025581</v>
      </c>
      <c r="J6899" s="43">
        <v>0</v>
      </c>
      <c r="K6899" s="43">
        <v>1</v>
      </c>
      <c r="M6899" s="43">
        <v>7.8654265489546127E-3</v>
      </c>
      <c r="N6899" s="43">
        <v>4.4793599411665379E-2</v>
      </c>
      <c r="O6899" s="43">
        <v>0</v>
      </c>
      <c r="P6899" s="43">
        <v>1</v>
      </c>
      <c r="R6899" s="43">
        <v>571.28990039804455</v>
      </c>
      <c r="S6899" s="43">
        <v>178.92803980858795</v>
      </c>
      <c r="T6899" s="43">
        <v>6670.8413841209021</v>
      </c>
      <c r="U6899" s="43">
        <v>7421.0593243275343</v>
      </c>
      <c r="W6899" s="43">
        <v>1576.8078201390258</v>
      </c>
      <c r="X6899" s="43">
        <v>0</v>
      </c>
      <c r="Y6899" s="43">
        <v>0</v>
      </c>
      <c r="Z6899" s="43">
        <v>1576.8078201390258</v>
      </c>
      <c r="AB6899" s="43">
        <v>139.35816847101009</v>
      </c>
      <c r="AC6899" s="43">
        <v>0</v>
      </c>
      <c r="AD6899" s="43">
        <v>0</v>
      </c>
      <c r="AE6899" s="43">
        <v>139.35816847101009</v>
      </c>
      <c r="AG6899" s="43">
        <v>2899749.5812356686</v>
      </c>
      <c r="AH6899" s="43">
        <v>340590.48915002955</v>
      </c>
      <c r="AI6899" s="43">
        <v>0</v>
      </c>
      <c r="AJ6899" s="43">
        <v>585304307.57824242</v>
      </c>
      <c r="AK6899" s="43">
        <v>588204057.15947807</v>
      </c>
    </row>
    <row r="6900" spans="3:37" x14ac:dyDescent="0.2">
      <c r="C6900" s="43">
        <v>6.1230587593474883E-4</v>
      </c>
      <c r="D6900" s="43">
        <v>4.6519897692672216E-2</v>
      </c>
      <c r="E6900" s="43">
        <v>2.4204224215780399</v>
      </c>
      <c r="F6900" s="43">
        <v>1.8879807840954097</v>
      </c>
      <c r="H6900" s="43">
        <v>8.9139076662334604E-5</v>
      </c>
      <c r="I6900" s="43">
        <v>0.10258916108166816</v>
      </c>
      <c r="J6900" s="43">
        <v>0</v>
      </c>
      <c r="K6900" s="43">
        <v>1</v>
      </c>
      <c r="M6900" s="43">
        <v>7.7666927545643827E-3</v>
      </c>
      <c r="N6900" s="43">
        <v>4.6614892769640259E-2</v>
      </c>
      <c r="O6900" s="43">
        <v>0</v>
      </c>
      <c r="P6900" s="43">
        <v>1</v>
      </c>
      <c r="R6900" s="43">
        <v>539.32375655448766</v>
      </c>
      <c r="S6900" s="43">
        <v>173.1458083890555</v>
      </c>
      <c r="T6900" s="43">
        <v>6854.9325743511536</v>
      </c>
      <c r="U6900" s="43">
        <v>7567.402139294697</v>
      </c>
      <c r="W6900" s="43">
        <v>1305.3913128541783</v>
      </c>
      <c r="X6900" s="43">
        <v>0</v>
      </c>
      <c r="Y6900" s="43">
        <v>0</v>
      </c>
      <c r="Z6900" s="43">
        <v>1305.3913128541783</v>
      </c>
      <c r="AB6900" s="43">
        <v>51.243277148239336</v>
      </c>
      <c r="AC6900" s="43">
        <v>0</v>
      </c>
      <c r="AD6900" s="43">
        <v>0</v>
      </c>
      <c r="AE6900" s="43">
        <v>51.243277148239336</v>
      </c>
      <c r="AG6900" s="43">
        <v>2400614.6243388341</v>
      </c>
      <c r="AH6900" s="43">
        <v>281964.52357650251</v>
      </c>
      <c r="AI6900" s="43">
        <v>0</v>
      </c>
      <c r="AJ6900" s="43">
        <v>215221764.02260521</v>
      </c>
      <c r="AK6900" s="43">
        <v>217622378.64694405</v>
      </c>
    </row>
    <row r="6901" spans="3:37" x14ac:dyDescent="0.2">
      <c r="C6901" s="43">
        <v>6.2576794006286018E-4</v>
      </c>
      <c r="D6901" s="43">
        <v>5.5610413804479508E-2</v>
      </c>
      <c r="E6901" s="43">
        <v>5.2466435762109676</v>
      </c>
      <c r="F6901" s="43">
        <v>1.9453939296863456</v>
      </c>
      <c r="H6901" s="43">
        <v>8.569245520935657E-5</v>
      </c>
      <c r="I6901" s="43">
        <v>0.12925930570553001</v>
      </c>
      <c r="J6901" s="43">
        <v>0</v>
      </c>
      <c r="K6901" s="43">
        <v>1</v>
      </c>
      <c r="M6901" s="43">
        <v>7.8053094132986929E-3</v>
      </c>
      <c r="N6901" s="43">
        <v>4.4819106265791629E-2</v>
      </c>
      <c r="O6901" s="43">
        <v>0</v>
      </c>
      <c r="P6901" s="43">
        <v>1</v>
      </c>
      <c r="R6901" s="43">
        <v>658.88831962687209</v>
      </c>
      <c r="S6901" s="43">
        <v>209.7233459072483</v>
      </c>
      <c r="T6901" s="43">
        <v>6623.6242671342252</v>
      </c>
      <c r="U6901" s="43">
        <v>7492.2359326683454</v>
      </c>
      <c r="W6901" s="43">
        <v>3456.9521696107672</v>
      </c>
      <c r="X6901" s="43">
        <v>0</v>
      </c>
      <c r="Y6901" s="43">
        <v>0</v>
      </c>
      <c r="Z6901" s="43">
        <v>3456.9521696107672</v>
      </c>
      <c r="AB6901" s="43">
        <v>66.65126489566353</v>
      </c>
      <c r="AC6901" s="43">
        <v>0</v>
      </c>
      <c r="AD6901" s="43">
        <v>0</v>
      </c>
      <c r="AE6901" s="43">
        <v>66.65126489566353</v>
      </c>
      <c r="AG6901" s="43">
        <v>6357335.039914201</v>
      </c>
      <c r="AH6901" s="43">
        <v>746701.66863592574</v>
      </c>
      <c r="AI6901" s="43">
        <v>0</v>
      </c>
      <c r="AJ6901" s="43">
        <v>279935312.56178683</v>
      </c>
      <c r="AK6901" s="43">
        <v>286292647.60170102</v>
      </c>
    </row>
    <row r="6902" spans="3:37" x14ac:dyDescent="0.2">
      <c r="C6902" s="43">
        <v>6.133246552386673E-4</v>
      </c>
      <c r="D6902" s="43">
        <v>5.5597834533397839E-2</v>
      </c>
      <c r="E6902" s="43">
        <v>3.2857985774380523</v>
      </c>
      <c r="F6902" s="43">
        <v>3.3706766878340781</v>
      </c>
      <c r="H6902" s="43">
        <v>9.7063811530073707E-5</v>
      </c>
      <c r="I6902" s="43">
        <v>7.1143941894101517E-2</v>
      </c>
      <c r="J6902" s="43">
        <v>0</v>
      </c>
      <c r="K6902" s="43">
        <v>1</v>
      </c>
      <c r="M6902" s="43">
        <v>7.8338519355061701E-3</v>
      </c>
      <c r="N6902" s="43">
        <v>4.2492977529948329E-2</v>
      </c>
      <c r="O6902" s="43">
        <v>0</v>
      </c>
      <c r="P6902" s="43">
        <v>1</v>
      </c>
      <c r="R6902" s="43">
        <v>645.64036274902526</v>
      </c>
      <c r="S6902" s="43">
        <v>130.74877803974007</v>
      </c>
      <c r="T6902" s="43">
        <v>6302.8198672779972</v>
      </c>
      <c r="U6902" s="43">
        <v>7079.2090080667622</v>
      </c>
      <c r="W6902" s="43">
        <v>2121.4441854573352</v>
      </c>
      <c r="X6902" s="43">
        <v>0</v>
      </c>
      <c r="Y6902" s="43">
        <v>0</v>
      </c>
      <c r="Z6902" s="43">
        <v>2121.4441854573352</v>
      </c>
      <c r="AB6902" s="43">
        <v>163.77468756624216</v>
      </c>
      <c r="AC6902" s="43">
        <v>0</v>
      </c>
      <c r="AD6902" s="43">
        <v>0</v>
      </c>
      <c r="AE6902" s="43">
        <v>163.77468756624216</v>
      </c>
      <c r="AG6902" s="43">
        <v>3901335.8570560394</v>
      </c>
      <c r="AH6902" s="43">
        <v>458231.9440587844</v>
      </c>
      <c r="AI6902" s="43">
        <v>0</v>
      </c>
      <c r="AJ6902" s="43">
        <v>687853687.77821708</v>
      </c>
      <c r="AK6902" s="43">
        <v>691755023.6352731</v>
      </c>
    </row>
    <row r="6903" spans="3:37" x14ac:dyDescent="0.2">
      <c r="C6903" s="43">
        <v>6.0658354203952855E-4</v>
      </c>
      <c r="D6903" s="43">
        <v>5.4583378203543531E-2</v>
      </c>
      <c r="E6903" s="43">
        <v>5.8567714699225375</v>
      </c>
      <c r="F6903" s="43">
        <v>1.5878303102270415</v>
      </c>
      <c r="H6903" s="43">
        <v>8.6304296771431247E-5</v>
      </c>
      <c r="I6903" s="43">
        <v>7.3300248091171097E-2</v>
      </c>
      <c r="J6903" s="43">
        <v>0</v>
      </c>
      <c r="K6903" s="43">
        <v>1</v>
      </c>
      <c r="M6903" s="43">
        <v>7.8165689381240674E-3</v>
      </c>
      <c r="N6903" s="43">
        <v>4.6515363296236734E-2</v>
      </c>
      <c r="O6903" s="43">
        <v>0</v>
      </c>
      <c r="P6903" s="43">
        <v>1</v>
      </c>
      <c r="R6903" s="43">
        <v>626.89297985002963</v>
      </c>
      <c r="S6903" s="43">
        <v>119.77887658885051</v>
      </c>
      <c r="T6903" s="43">
        <v>6884.2233579549502</v>
      </c>
      <c r="U6903" s="43">
        <v>7630.8952143938304</v>
      </c>
      <c r="W6903" s="43">
        <v>3671.5689190803778</v>
      </c>
      <c r="X6903" s="43">
        <v>0</v>
      </c>
      <c r="Y6903" s="43">
        <v>0</v>
      </c>
      <c r="Z6903" s="43">
        <v>3671.5689190803778</v>
      </c>
      <c r="AB6903" s="43">
        <v>39.430216346210521</v>
      </c>
      <c r="AC6903" s="43">
        <v>0</v>
      </c>
      <c r="AD6903" s="43">
        <v>0</v>
      </c>
      <c r="AE6903" s="43">
        <v>39.430216346210521</v>
      </c>
      <c r="AG6903" s="43">
        <v>6752015.242188815</v>
      </c>
      <c r="AH6903" s="43">
        <v>793058.88652136165</v>
      </c>
      <c r="AI6903" s="43">
        <v>0</v>
      </c>
      <c r="AJ6903" s="43">
        <v>165606908.65408418</v>
      </c>
      <c r="AK6903" s="43">
        <v>172358923.89627299</v>
      </c>
    </row>
    <row r="6904" spans="3:37" x14ac:dyDescent="0.2">
      <c r="C6904" s="43">
        <v>5.8391332115750795E-4</v>
      </c>
      <c r="D6904" s="43">
        <v>5.2135643138731487E-2</v>
      </c>
      <c r="E6904" s="43">
        <v>8.155142726988009</v>
      </c>
      <c r="F6904" s="43">
        <v>7.6917751035232751</v>
      </c>
      <c r="H6904" s="43">
        <v>9.3150165149324948E-5</v>
      </c>
      <c r="I6904" s="43">
        <v>0.10456966013932478</v>
      </c>
      <c r="J6904" s="43">
        <v>0</v>
      </c>
      <c r="K6904" s="43">
        <v>1</v>
      </c>
      <c r="M6904" s="43">
        <v>7.8931933706143376E-3</v>
      </c>
      <c r="N6904" s="43">
        <v>4.5614975746977912E-2</v>
      </c>
      <c r="O6904" s="43">
        <v>0</v>
      </c>
      <c r="P6904" s="43">
        <v>1</v>
      </c>
      <c r="R6904" s="43">
        <v>576.40201620920345</v>
      </c>
      <c r="S6904" s="43">
        <v>184.43005616678607</v>
      </c>
      <c r="T6904" s="43">
        <v>6817.1455027738102</v>
      </c>
      <c r="U6904" s="43">
        <v>7577.9775751498</v>
      </c>
      <c r="W6904" s="43">
        <v>4700.6407103097099</v>
      </c>
      <c r="X6904" s="43">
        <v>0</v>
      </c>
      <c r="Y6904" s="43">
        <v>0</v>
      </c>
      <c r="Z6904" s="43">
        <v>4700.6407103097099</v>
      </c>
      <c r="AB6904" s="43">
        <v>412.71533480076226</v>
      </c>
      <c r="AC6904" s="43">
        <v>0</v>
      </c>
      <c r="AD6904" s="43">
        <v>0</v>
      </c>
      <c r="AE6904" s="43">
        <v>412.71533480076226</v>
      </c>
      <c r="AG6904" s="43">
        <v>8644478.2662595566</v>
      </c>
      <c r="AH6904" s="43">
        <v>1015338.3934268974</v>
      </c>
      <c r="AI6904" s="43">
        <v>0</v>
      </c>
      <c r="AJ6904" s="43">
        <v>1733404406.1632016</v>
      </c>
      <c r="AK6904" s="43">
        <v>1742048884.4294612</v>
      </c>
    </row>
    <row r="6905" spans="3:37" x14ac:dyDescent="0.2">
      <c r="C6905" s="43">
        <v>5.9728101652111549E-4</v>
      </c>
      <c r="D6905" s="43">
        <v>5.1953260423552305E-2</v>
      </c>
      <c r="E6905" s="43">
        <v>2.7437474213177593</v>
      </c>
      <c r="F6905" s="43">
        <v>2.2451196637174848</v>
      </c>
      <c r="H6905" s="43">
        <v>9.168533712611282E-5</v>
      </c>
      <c r="I6905" s="43">
        <v>0.12017009651631938</v>
      </c>
      <c r="J6905" s="43">
        <v>0</v>
      </c>
      <c r="K6905" s="43">
        <v>1</v>
      </c>
      <c r="M6905" s="43">
        <v>7.8875695910708421E-3</v>
      </c>
      <c r="N6905" s="43">
        <v>4.6019300195696666E-2</v>
      </c>
      <c r="O6905" s="43">
        <v>0</v>
      </c>
      <c r="P6905" s="43">
        <v>1</v>
      </c>
      <c r="R6905" s="43">
        <v>587.53520180091948</v>
      </c>
      <c r="S6905" s="43">
        <v>208.61170325638489</v>
      </c>
      <c r="T6905" s="43">
        <v>6872.6715151262997</v>
      </c>
      <c r="U6905" s="43">
        <v>7668.8184201836038</v>
      </c>
      <c r="W6905" s="43">
        <v>1612.0481948746822</v>
      </c>
      <c r="X6905" s="43">
        <v>0</v>
      </c>
      <c r="Y6905" s="43">
        <v>0</v>
      </c>
      <c r="Z6905" s="43">
        <v>1612.0481948746822</v>
      </c>
      <c r="AB6905" s="43">
        <v>78.276024719074371</v>
      </c>
      <c r="AC6905" s="43">
        <v>0</v>
      </c>
      <c r="AD6905" s="43">
        <v>0</v>
      </c>
      <c r="AE6905" s="43">
        <v>78.276024719074371</v>
      </c>
      <c r="AG6905" s="43">
        <v>2964556.6303745406</v>
      </c>
      <c r="AH6905" s="43">
        <v>348202.41009293136</v>
      </c>
      <c r="AI6905" s="43">
        <v>0</v>
      </c>
      <c r="AJ6905" s="43">
        <v>328759303.82011235</v>
      </c>
      <c r="AK6905" s="43">
        <v>331723860.4504869</v>
      </c>
    </row>
    <row r="6906" spans="3:37" x14ac:dyDescent="0.2">
      <c r="C6906" s="43">
        <v>6.1652485869301277E-4</v>
      </c>
      <c r="D6906" s="43">
        <v>5.9148546352705278E-2</v>
      </c>
      <c r="E6906" s="43">
        <v>5.3856703157836474</v>
      </c>
      <c r="F6906" s="43">
        <v>2.3800302427370394</v>
      </c>
      <c r="H6906" s="43">
        <v>9.2670995084254137E-5</v>
      </c>
      <c r="I6906" s="43">
        <v>0.10114212853033777</v>
      </c>
      <c r="J6906" s="43">
        <v>0</v>
      </c>
      <c r="K6906" s="43">
        <v>1</v>
      </c>
      <c r="M6906" s="43">
        <v>7.7578021808835558E-3</v>
      </c>
      <c r="N6906" s="43">
        <v>4.6254692992292901E-2</v>
      </c>
      <c r="O6906" s="43">
        <v>0</v>
      </c>
      <c r="P6906" s="43">
        <v>1</v>
      </c>
      <c r="R6906" s="43">
        <v>690.45764221196407</v>
      </c>
      <c r="S6906" s="43">
        <v>177.46727806914686</v>
      </c>
      <c r="T6906" s="43">
        <v>6794.1773112231422</v>
      </c>
      <c r="U6906" s="43">
        <v>7662.1022315042528</v>
      </c>
      <c r="W6906" s="43">
        <v>3718.5772279669413</v>
      </c>
      <c r="X6906" s="43">
        <v>0</v>
      </c>
      <c r="Y6906" s="43">
        <v>0</v>
      </c>
      <c r="Z6906" s="43">
        <v>3718.5772279669413</v>
      </c>
      <c r="AB6906" s="43">
        <v>101.95520975121202</v>
      </c>
      <c r="AC6906" s="43">
        <v>0</v>
      </c>
      <c r="AD6906" s="43">
        <v>0</v>
      </c>
      <c r="AE6906" s="43">
        <v>101.95520975121202</v>
      </c>
      <c r="AG6906" s="43">
        <v>6838463.5222312054</v>
      </c>
      <c r="AH6906" s="43">
        <v>803212.68124085933</v>
      </c>
      <c r="AI6906" s="43">
        <v>0</v>
      </c>
      <c r="AJ6906" s="43">
        <v>428211880.95509052</v>
      </c>
      <c r="AK6906" s="43">
        <v>435050344.47732174</v>
      </c>
    </row>
    <row r="6907" spans="3:37" x14ac:dyDescent="0.2">
      <c r="C6907" s="43">
        <v>5.968335285675869E-4</v>
      </c>
      <c r="D6907" s="43">
        <v>6.0478723840321935E-2</v>
      </c>
      <c r="E6907" s="43">
        <v>2.4040166089943265</v>
      </c>
      <c r="F6907" s="43">
        <v>2.0968003323280784</v>
      </c>
      <c r="H6907" s="43">
        <v>9.0807795635083899E-5</v>
      </c>
      <c r="I6907" s="43">
        <v>8.5555158605230996E-2</v>
      </c>
      <c r="J6907" s="43">
        <v>0</v>
      </c>
      <c r="K6907" s="43">
        <v>1</v>
      </c>
      <c r="M6907" s="43">
        <v>7.8928071650495868E-3</v>
      </c>
      <c r="N6907" s="43">
        <v>4.5204283579098642E-2</v>
      </c>
      <c r="O6907" s="43">
        <v>0</v>
      </c>
      <c r="P6907" s="43">
        <v>1</v>
      </c>
      <c r="R6907" s="43">
        <v>683.43655471470527</v>
      </c>
      <c r="S6907" s="43">
        <v>147.09967283123115</v>
      </c>
      <c r="T6907" s="43">
        <v>6755.4371193974321</v>
      </c>
      <c r="U6907" s="43">
        <v>7585.9733469433686</v>
      </c>
      <c r="W6907" s="43">
        <v>1642.9928287280113</v>
      </c>
      <c r="X6907" s="43">
        <v>0</v>
      </c>
      <c r="Y6907" s="43">
        <v>0</v>
      </c>
      <c r="Z6907" s="43">
        <v>1642.9928287280113</v>
      </c>
      <c r="AB6907" s="43">
        <v>80.206498115978277</v>
      </c>
      <c r="AC6907" s="43">
        <v>0</v>
      </c>
      <c r="AD6907" s="43">
        <v>0</v>
      </c>
      <c r="AE6907" s="43">
        <v>80.206498115978277</v>
      </c>
      <c r="AG6907" s="43">
        <v>3021463.8120308127</v>
      </c>
      <c r="AH6907" s="43">
        <v>354886.45100525045</v>
      </c>
      <c r="AI6907" s="43">
        <v>0</v>
      </c>
      <c r="AJ6907" s="43">
        <v>336867292.08710879</v>
      </c>
      <c r="AK6907" s="43">
        <v>339888755.89913958</v>
      </c>
    </row>
    <row r="6908" spans="3:37" x14ac:dyDescent="0.2">
      <c r="C6908" s="43">
        <v>6.2944359717898024E-4</v>
      </c>
      <c r="D6908" s="43">
        <v>4.3900601389579394E-2</v>
      </c>
      <c r="E6908" s="43">
        <v>3.4741105506390904</v>
      </c>
      <c r="F6908" s="43">
        <v>3.4980875469137431</v>
      </c>
      <c r="H6908" s="43">
        <v>9.3889668391744507E-5</v>
      </c>
      <c r="I6908" s="43">
        <v>8.6667073484636759E-2</v>
      </c>
      <c r="J6908" s="43">
        <v>0</v>
      </c>
      <c r="K6908" s="43">
        <v>1</v>
      </c>
      <c r="M6908" s="43">
        <v>7.8218001230184863E-3</v>
      </c>
      <c r="N6908" s="43">
        <v>4.3705405733265083E-2</v>
      </c>
      <c r="O6908" s="43">
        <v>0</v>
      </c>
      <c r="P6908" s="43">
        <v>1</v>
      </c>
      <c r="R6908" s="43">
        <v>523.20232182040991</v>
      </c>
      <c r="S6908" s="43">
        <v>154.06866158501742</v>
      </c>
      <c r="T6908" s="43">
        <v>6472.6815843153809</v>
      </c>
      <c r="U6908" s="43">
        <v>7149.9525677208085</v>
      </c>
      <c r="W6908" s="43">
        <v>1817.6627063551548</v>
      </c>
      <c r="X6908" s="43">
        <v>0</v>
      </c>
      <c r="Y6908" s="43">
        <v>0</v>
      </c>
      <c r="Z6908" s="43">
        <v>1817.6627063551548</v>
      </c>
      <c r="AB6908" s="43">
        <v>139.84955689818372</v>
      </c>
      <c r="AC6908" s="43">
        <v>0</v>
      </c>
      <c r="AD6908" s="43">
        <v>0</v>
      </c>
      <c r="AE6908" s="43">
        <v>139.84955689818372</v>
      </c>
      <c r="AG6908" s="43">
        <v>3342681.7169871298</v>
      </c>
      <c r="AH6908" s="43">
        <v>392615.14457271341</v>
      </c>
      <c r="AI6908" s="43">
        <v>0</v>
      </c>
      <c r="AJ6908" s="43">
        <v>587368138.97237158</v>
      </c>
      <c r="AK6908" s="43">
        <v>590710820.68935871</v>
      </c>
    </row>
    <row r="6909" spans="3:37" x14ac:dyDescent="0.2">
      <c r="C6909" s="43">
        <v>6.1186508613653157E-4</v>
      </c>
      <c r="D6909" s="43">
        <v>5.4826483258433534E-2</v>
      </c>
      <c r="E6909" s="43">
        <v>4.4843775660697291</v>
      </c>
      <c r="F6909" s="43">
        <v>1.5245709244462708</v>
      </c>
      <c r="H6909" s="43">
        <v>9.1181869506073987E-5</v>
      </c>
      <c r="I6909" s="43">
        <v>0.10659346371185496</v>
      </c>
      <c r="J6909" s="43">
        <v>0</v>
      </c>
      <c r="K6909" s="43">
        <v>1</v>
      </c>
      <c r="M6909" s="43">
        <v>7.8541747276087426E-3</v>
      </c>
      <c r="N6909" s="43">
        <v>4.7513270732479906E-2</v>
      </c>
      <c r="O6909" s="43">
        <v>0</v>
      </c>
      <c r="P6909" s="43">
        <v>1</v>
      </c>
      <c r="R6909" s="43">
        <v>635.16774400870827</v>
      </c>
      <c r="S6909" s="43">
        <v>184.02695484342831</v>
      </c>
      <c r="T6909" s="43">
        <v>7065.7433570543772</v>
      </c>
      <c r="U6909" s="43">
        <v>7884.9380559065139</v>
      </c>
      <c r="W6909" s="43">
        <v>2848.3319819237718</v>
      </c>
      <c r="X6909" s="43">
        <v>0</v>
      </c>
      <c r="Y6909" s="43">
        <v>0</v>
      </c>
      <c r="Z6909" s="43">
        <v>2848.3319819237718</v>
      </c>
      <c r="AB6909" s="43">
        <v>35.651386779881747</v>
      </c>
      <c r="AC6909" s="43">
        <v>0</v>
      </c>
      <c r="AD6909" s="43">
        <v>0</v>
      </c>
      <c r="AE6909" s="43">
        <v>35.651386779881747</v>
      </c>
      <c r="AG6909" s="43">
        <v>5238082.5147578167</v>
      </c>
      <c r="AH6909" s="43">
        <v>615239.7080955347</v>
      </c>
      <c r="AI6909" s="43">
        <v>0</v>
      </c>
      <c r="AJ6909" s="43">
        <v>149735824.47550333</v>
      </c>
      <c r="AK6909" s="43">
        <v>154973906.99026114</v>
      </c>
    </row>
    <row r="6910" spans="3:37" x14ac:dyDescent="0.2">
      <c r="C6910" s="43">
        <v>6.1339714236896548E-4</v>
      </c>
      <c r="D6910" s="43">
        <v>5.1017611252540992E-2</v>
      </c>
      <c r="E6910" s="43">
        <v>3.5274310887550184</v>
      </c>
      <c r="F6910" s="43">
        <v>8.8836455767365692</v>
      </c>
      <c r="H6910" s="43">
        <v>8.7541106638448337E-5</v>
      </c>
      <c r="I6910" s="43">
        <v>0.10612251377070336</v>
      </c>
      <c r="J6910" s="43">
        <v>0</v>
      </c>
      <c r="K6910" s="43">
        <v>1</v>
      </c>
      <c r="M6910" s="43">
        <v>7.8790882828875253E-3</v>
      </c>
      <c r="N6910" s="43">
        <v>4.6026120070644216E-2</v>
      </c>
      <c r="O6910" s="43">
        <v>0</v>
      </c>
      <c r="P6910" s="43">
        <v>1</v>
      </c>
      <c r="R6910" s="43">
        <v>592.52167434430419</v>
      </c>
      <c r="S6910" s="43">
        <v>175.89841816863262</v>
      </c>
      <c r="T6910" s="43">
        <v>6866.2989087709011</v>
      </c>
      <c r="U6910" s="43">
        <v>7634.7190012838382</v>
      </c>
      <c r="W6910" s="43">
        <v>2090.0793748432752</v>
      </c>
      <c r="X6910" s="43">
        <v>0</v>
      </c>
      <c r="Y6910" s="43">
        <v>0</v>
      </c>
      <c r="Z6910" s="43">
        <v>2090.0793748432752</v>
      </c>
      <c r="AB6910" s="43">
        <v>499.82170384595713</v>
      </c>
      <c r="AC6910" s="43">
        <v>0</v>
      </c>
      <c r="AD6910" s="43">
        <v>0</v>
      </c>
      <c r="AE6910" s="43">
        <v>499.82170384595713</v>
      </c>
      <c r="AG6910" s="43">
        <v>3843655.9703367832</v>
      </c>
      <c r="AH6910" s="43">
        <v>451457.14496614743</v>
      </c>
      <c r="AI6910" s="43">
        <v>0</v>
      </c>
      <c r="AJ6910" s="43">
        <v>2099251156.1530199</v>
      </c>
      <c r="AK6910" s="43">
        <v>2103094812.1233566</v>
      </c>
    </row>
    <row r="6911" spans="3:37" x14ac:dyDescent="0.2">
      <c r="C6911" s="43">
        <v>5.8655564139594753E-4</v>
      </c>
      <c r="D6911" s="43">
        <v>5.0008466716955968E-2</v>
      </c>
      <c r="E6911" s="43">
        <v>8.2873743567288507</v>
      </c>
      <c r="F6911" s="43">
        <v>2.1858108728977923</v>
      </c>
      <c r="H6911" s="43">
        <v>8.8539469866698772E-5</v>
      </c>
      <c r="I6911" s="43">
        <v>9.2756227256050039E-2</v>
      </c>
      <c r="J6911" s="43">
        <v>0</v>
      </c>
      <c r="K6911" s="43">
        <v>1</v>
      </c>
      <c r="M6911" s="43">
        <v>7.9202293456133166E-3</v>
      </c>
      <c r="N6911" s="43">
        <v>4.3899366050473294E-2</v>
      </c>
      <c r="O6911" s="43">
        <v>0</v>
      </c>
      <c r="P6911" s="43">
        <v>1</v>
      </c>
      <c r="R6911" s="43">
        <v>555.38625575160211</v>
      </c>
      <c r="S6911" s="43">
        <v>155.49712581921474</v>
      </c>
      <c r="T6911" s="43">
        <v>6583.2201565705245</v>
      </c>
      <c r="U6911" s="43">
        <v>7294.1035381413412</v>
      </c>
      <c r="W6911" s="43">
        <v>4602.6938139954782</v>
      </c>
      <c r="X6911" s="43">
        <v>0</v>
      </c>
      <c r="Y6911" s="43">
        <v>0</v>
      </c>
      <c r="Z6911" s="43">
        <v>4602.6938139954782</v>
      </c>
      <c r="AB6911" s="43">
        <v>70.468387497922095</v>
      </c>
      <c r="AC6911" s="43">
        <v>0</v>
      </c>
      <c r="AD6911" s="43">
        <v>0</v>
      </c>
      <c r="AE6911" s="43">
        <v>70.468387497922095</v>
      </c>
      <c r="AG6911" s="43">
        <v>8464353.9239376839</v>
      </c>
      <c r="AH6911" s="43">
        <v>994181.86382302328</v>
      </c>
      <c r="AI6911" s="43">
        <v>0</v>
      </c>
      <c r="AJ6911" s="43">
        <v>295967227.49127281</v>
      </c>
      <c r="AK6911" s="43">
        <v>304431581.41521049</v>
      </c>
    </row>
    <row r="6912" spans="3:37" x14ac:dyDescent="0.2">
      <c r="C6912" s="43">
        <v>6.1359686755113607E-4</v>
      </c>
      <c r="D6912" s="43">
        <v>5.495723471879721E-2</v>
      </c>
      <c r="E6912" s="43">
        <v>1.6456788122672341</v>
      </c>
      <c r="F6912" s="43">
        <v>2.8266028927676348</v>
      </c>
      <c r="H6912" s="43">
        <v>8.4395117973523075E-5</v>
      </c>
      <c r="I6912" s="43">
        <v>9.1048131461354223E-2</v>
      </c>
      <c r="J6912" s="43">
        <v>0</v>
      </c>
      <c r="K6912" s="43">
        <v>1</v>
      </c>
      <c r="M6912" s="43">
        <v>7.7734908052349292E-3</v>
      </c>
      <c r="N6912" s="43">
        <v>4.5591491595820925E-2</v>
      </c>
      <c r="O6912" s="43">
        <v>0</v>
      </c>
      <c r="P6912" s="43">
        <v>1</v>
      </c>
      <c r="R6912" s="43">
        <v>638.4845296350037</v>
      </c>
      <c r="S6912" s="43">
        <v>145.48919294851405</v>
      </c>
      <c r="T6912" s="43">
        <v>6710.3050409368052</v>
      </c>
      <c r="U6912" s="43">
        <v>7494.2787635203231</v>
      </c>
      <c r="W6912" s="43">
        <v>1050.7404623807365</v>
      </c>
      <c r="X6912" s="43">
        <v>0</v>
      </c>
      <c r="Y6912" s="43">
        <v>0</v>
      </c>
      <c r="Z6912" s="43">
        <v>1050.7404623807365</v>
      </c>
      <c r="AB6912" s="43">
        <v>124.78957270359882</v>
      </c>
      <c r="AC6912" s="43">
        <v>0</v>
      </c>
      <c r="AD6912" s="43">
        <v>0</v>
      </c>
      <c r="AE6912" s="43">
        <v>124.78957270359882</v>
      </c>
      <c r="AG6912" s="43">
        <v>1932311.7103181744</v>
      </c>
      <c r="AH6912" s="43">
        <v>226959.93987423909</v>
      </c>
      <c r="AI6912" s="43">
        <v>0</v>
      </c>
      <c r="AJ6912" s="43">
        <v>524116205.35511506</v>
      </c>
      <c r="AK6912" s="43">
        <v>526048517.0654332</v>
      </c>
    </row>
    <row r="6913" spans="3:37" x14ac:dyDescent="0.2">
      <c r="C6913" s="43">
        <v>6.1738986500547988E-4</v>
      </c>
      <c r="D6913" s="43">
        <v>4.886355233379553E-2</v>
      </c>
      <c r="E6913" s="43">
        <v>4.5674088307773779</v>
      </c>
      <c r="F6913" s="43">
        <v>1.8988024263522423</v>
      </c>
      <c r="H6913" s="43">
        <v>8.455652204248271E-5</v>
      </c>
      <c r="I6913" s="43">
        <v>7.8152562168969764E-2</v>
      </c>
      <c r="J6913" s="43">
        <v>0</v>
      </c>
      <c r="K6913" s="43">
        <v>1</v>
      </c>
      <c r="M6913" s="43">
        <v>7.8964085305833764E-3</v>
      </c>
      <c r="N6913" s="43">
        <v>4.7169363747352366E-2</v>
      </c>
      <c r="O6913" s="43">
        <v>0</v>
      </c>
      <c r="P6913" s="43">
        <v>1</v>
      </c>
      <c r="R6913" s="43">
        <v>571.19829871133697</v>
      </c>
      <c r="S6913" s="43">
        <v>125.12171968480553</v>
      </c>
      <c r="T6913" s="43">
        <v>7052.3198338846187</v>
      </c>
      <c r="U6913" s="43">
        <v>7748.6398522807613</v>
      </c>
      <c r="W6913" s="43">
        <v>2608.8961536591751</v>
      </c>
      <c r="X6913" s="43">
        <v>0</v>
      </c>
      <c r="Y6913" s="43">
        <v>0</v>
      </c>
      <c r="Z6913" s="43">
        <v>2608.8961536591751</v>
      </c>
      <c r="AB6913" s="43">
        <v>54.933202598672409</v>
      </c>
      <c r="AC6913" s="43">
        <v>0</v>
      </c>
      <c r="AD6913" s="43">
        <v>0</v>
      </c>
      <c r="AE6913" s="43">
        <v>54.933202598672409</v>
      </c>
      <c r="AG6913" s="43">
        <v>4797760.0265792226</v>
      </c>
      <c r="AH6913" s="43">
        <v>563521.56919038179</v>
      </c>
      <c r="AI6913" s="43">
        <v>0</v>
      </c>
      <c r="AJ6913" s="43">
        <v>230719450.91442412</v>
      </c>
      <c r="AK6913" s="43">
        <v>235517210.94100335</v>
      </c>
    </row>
    <row r="6914" spans="3:37" x14ac:dyDescent="0.2">
      <c r="C6914" s="43">
        <v>6.1370497894674969E-4</v>
      </c>
      <c r="D6914" s="43">
        <v>5.451509920001707E-2</v>
      </c>
      <c r="E6914" s="43">
        <v>5.5378144099737732</v>
      </c>
      <c r="F6914" s="43">
        <v>2.3701302269641449</v>
      </c>
      <c r="H6914" s="43">
        <v>8.8080187942048626E-5</v>
      </c>
      <c r="I6914" s="43">
        <v>7.051021557093104E-2</v>
      </c>
      <c r="J6914" s="43">
        <v>0</v>
      </c>
      <c r="K6914" s="43">
        <v>1</v>
      </c>
      <c r="M6914" s="43">
        <v>7.8096818494098521E-3</v>
      </c>
      <c r="N6914" s="43">
        <v>4.6320593157354706E-2</v>
      </c>
      <c r="O6914" s="43">
        <v>0</v>
      </c>
      <c r="P6914" s="43">
        <v>1</v>
      </c>
      <c r="R6914" s="43">
        <v>633.45945993445196</v>
      </c>
      <c r="S6914" s="43">
        <v>117.59061124652217</v>
      </c>
      <c r="T6914" s="43">
        <v>6849.3573767510306</v>
      </c>
      <c r="U6914" s="43">
        <v>7600.4074479320043</v>
      </c>
      <c r="W6914" s="43">
        <v>3507.9809253592121</v>
      </c>
      <c r="X6914" s="43">
        <v>0</v>
      </c>
      <c r="Y6914" s="43">
        <v>0</v>
      </c>
      <c r="Z6914" s="43">
        <v>3507.9809253592121</v>
      </c>
      <c r="AB6914" s="43">
        <v>92.867649036545558</v>
      </c>
      <c r="AC6914" s="43">
        <v>0</v>
      </c>
      <c r="AD6914" s="43">
        <v>0</v>
      </c>
      <c r="AE6914" s="43">
        <v>92.867649036545558</v>
      </c>
      <c r="AG6914" s="43">
        <v>6451176.9217355913</v>
      </c>
      <c r="AH6914" s="43">
        <v>757723.87987758976</v>
      </c>
      <c r="AI6914" s="43">
        <v>0</v>
      </c>
      <c r="AJ6914" s="43">
        <v>390044125.95349133</v>
      </c>
      <c r="AK6914" s="43">
        <v>396495302.87522691</v>
      </c>
    </row>
    <row r="6915" spans="3:37" x14ac:dyDescent="0.2">
      <c r="C6915" s="43">
        <v>5.8192622754615919E-4</v>
      </c>
      <c r="D6915" s="43">
        <v>5.5295460933159624E-2</v>
      </c>
      <c r="E6915" s="43">
        <v>3.5172539235125102</v>
      </c>
      <c r="F6915" s="43">
        <v>3.0346917400979314</v>
      </c>
      <c r="H6915" s="43">
        <v>8.7532046713036286E-5</v>
      </c>
      <c r="I6915" s="43">
        <v>9.1551904990943858E-2</v>
      </c>
      <c r="J6915" s="43">
        <v>0</v>
      </c>
      <c r="K6915" s="43">
        <v>1</v>
      </c>
      <c r="M6915" s="43">
        <v>7.8174303137398069E-3</v>
      </c>
      <c r="N6915" s="43">
        <v>4.5640205695253407E-2</v>
      </c>
      <c r="O6915" s="43">
        <v>0</v>
      </c>
      <c r="P6915" s="43">
        <v>1</v>
      </c>
      <c r="R6915" s="43">
        <v>609.25596063116939</v>
      </c>
      <c r="S6915" s="43">
        <v>151.73188097115428</v>
      </c>
      <c r="T6915" s="43">
        <v>6755.445340603681</v>
      </c>
      <c r="U6915" s="43">
        <v>7516.4331822060049</v>
      </c>
      <c r="W6915" s="43">
        <v>2142.9079179533642</v>
      </c>
      <c r="X6915" s="43">
        <v>0</v>
      </c>
      <c r="Y6915" s="43">
        <v>0</v>
      </c>
      <c r="Z6915" s="43">
        <v>2142.9079179533642</v>
      </c>
      <c r="AB6915" s="43">
        <v>132.64234356507879</v>
      </c>
      <c r="AC6915" s="43">
        <v>0</v>
      </c>
      <c r="AD6915" s="43">
        <v>0</v>
      </c>
      <c r="AE6915" s="43">
        <v>132.64234356507879</v>
      </c>
      <c r="AG6915" s="43">
        <v>3940807.6611162368</v>
      </c>
      <c r="AH6915" s="43">
        <v>462868.11027792667</v>
      </c>
      <c r="AI6915" s="43">
        <v>0</v>
      </c>
      <c r="AJ6915" s="43">
        <v>557097842.97333097</v>
      </c>
      <c r="AK6915" s="43">
        <v>561038650.63444722</v>
      </c>
    </row>
    <row r="6916" spans="3:37" x14ac:dyDescent="0.2">
      <c r="C6916" s="43">
        <v>6.1186219559206112E-4</v>
      </c>
      <c r="D6916" s="43">
        <v>5.0891966621627704E-2</v>
      </c>
      <c r="E6916" s="43">
        <v>5.2610830181609769</v>
      </c>
      <c r="F6916" s="43">
        <v>2.1382008373010879</v>
      </c>
      <c r="H6916" s="43">
        <v>9.0952643635122676E-5</v>
      </c>
      <c r="I6916" s="43">
        <v>7.5502478524163169E-2</v>
      </c>
      <c r="J6916" s="43">
        <v>0</v>
      </c>
      <c r="K6916" s="43">
        <v>1</v>
      </c>
      <c r="M6916" s="43">
        <v>7.8366715126798256E-3</v>
      </c>
      <c r="N6916" s="43">
        <v>4.4857149251465819E-2</v>
      </c>
      <c r="O6916" s="43">
        <v>0</v>
      </c>
      <c r="P6916" s="43">
        <v>1</v>
      </c>
      <c r="R6916" s="43">
        <v>589.58337281831621</v>
      </c>
      <c r="S6916" s="43">
        <v>130.02261853125435</v>
      </c>
      <c r="T6916" s="43">
        <v>6655.8831008179841</v>
      </c>
      <c r="U6916" s="43">
        <v>7375.4890921675542</v>
      </c>
      <c r="W6916" s="43">
        <v>3101.8470705245154</v>
      </c>
      <c r="X6916" s="43">
        <v>0</v>
      </c>
      <c r="Y6916" s="43">
        <v>0</v>
      </c>
      <c r="Z6916" s="43">
        <v>3101.8470705245154</v>
      </c>
      <c r="AB6916" s="43">
        <v>71.803878880264946</v>
      </c>
      <c r="AC6916" s="43">
        <v>0</v>
      </c>
      <c r="AD6916" s="43">
        <v>0</v>
      </c>
      <c r="AE6916" s="43">
        <v>71.803878880264946</v>
      </c>
      <c r="AG6916" s="43">
        <v>5704296.7626945842</v>
      </c>
      <c r="AH6916" s="43">
        <v>669998.96723329532</v>
      </c>
      <c r="AI6916" s="43">
        <v>0</v>
      </c>
      <c r="AJ6916" s="43">
        <v>301576291.29711276</v>
      </c>
      <c r="AK6916" s="43">
        <v>307280588.05980736</v>
      </c>
    </row>
    <row r="6917" spans="3:37" x14ac:dyDescent="0.2">
      <c r="C6917" s="43">
        <v>6.1745174632465982E-4</v>
      </c>
      <c r="D6917" s="43">
        <v>5.4437801629382776E-2</v>
      </c>
      <c r="E6917" s="43">
        <v>10.407727661026508</v>
      </c>
      <c r="F6917" s="43">
        <v>3.0259172079192513</v>
      </c>
      <c r="H6917" s="43">
        <v>7.8149752591350676E-5</v>
      </c>
      <c r="I6917" s="43">
        <v>0.11416226131872698</v>
      </c>
      <c r="J6917" s="43">
        <v>0</v>
      </c>
      <c r="K6917" s="43">
        <v>1</v>
      </c>
      <c r="M6917" s="43">
        <v>7.8620549636386761E-3</v>
      </c>
      <c r="N6917" s="43">
        <v>4.5117259091887893E-2</v>
      </c>
      <c r="O6917" s="43">
        <v>0</v>
      </c>
      <c r="P6917" s="43">
        <v>1</v>
      </c>
      <c r="R6917" s="43">
        <v>636.42315872559732</v>
      </c>
      <c r="S6917" s="43">
        <v>168.92446140572147</v>
      </c>
      <c r="T6917" s="43">
        <v>6716.1618965217549</v>
      </c>
      <c r="U6917" s="43">
        <v>7521.5095166530737</v>
      </c>
      <c r="W6917" s="43">
        <v>6623.7189131862624</v>
      </c>
      <c r="X6917" s="43">
        <v>0</v>
      </c>
      <c r="Y6917" s="43">
        <v>0</v>
      </c>
      <c r="Z6917" s="43">
        <v>6623.7189131862624</v>
      </c>
      <c r="AB6917" s="43">
        <v>137.95944727951488</v>
      </c>
      <c r="AC6917" s="43">
        <v>0</v>
      </c>
      <c r="AD6917" s="43">
        <v>0</v>
      </c>
      <c r="AE6917" s="43">
        <v>137.95944727951488</v>
      </c>
      <c r="AG6917" s="43">
        <v>12181019.081349537</v>
      </c>
      <c r="AH6917" s="43">
        <v>1430723.2852482328</v>
      </c>
      <c r="AI6917" s="43">
        <v>0</v>
      </c>
      <c r="AJ6917" s="43">
        <v>579429678.57396245</v>
      </c>
      <c r="AK6917" s="43">
        <v>591610697.65531194</v>
      </c>
    </row>
    <row r="6918" spans="3:37" x14ac:dyDescent="0.2">
      <c r="C6918" s="43">
        <v>5.9792287951540069E-4</v>
      </c>
      <c r="D6918" s="43">
        <v>5.6268830838204664E-2</v>
      </c>
      <c r="E6918" s="43">
        <v>3.2799685700501913</v>
      </c>
      <c r="F6918" s="43">
        <v>2.5317161100904526</v>
      </c>
      <c r="H6918" s="43">
        <v>9.7401894770920983E-5</v>
      </c>
      <c r="I6918" s="43">
        <v>0.10548800351263132</v>
      </c>
      <c r="J6918" s="43">
        <v>0</v>
      </c>
      <c r="K6918" s="43">
        <v>1</v>
      </c>
      <c r="M6918" s="43">
        <v>7.8913358831097513E-3</v>
      </c>
      <c r="N6918" s="43">
        <v>4.3084308211039563E-2</v>
      </c>
      <c r="O6918" s="43">
        <v>0</v>
      </c>
      <c r="P6918" s="43">
        <v>1</v>
      </c>
      <c r="R6918" s="43">
        <v>637.0234740632668</v>
      </c>
      <c r="S6918" s="43">
        <v>194.54176466333502</v>
      </c>
      <c r="T6918" s="43">
        <v>6437.4226789826025</v>
      </c>
      <c r="U6918" s="43">
        <v>7268.9879177092043</v>
      </c>
      <c r="W6918" s="43">
        <v>2089.4169733116983</v>
      </c>
      <c r="X6918" s="43">
        <v>0</v>
      </c>
      <c r="Y6918" s="43">
        <v>0</v>
      </c>
      <c r="Z6918" s="43">
        <v>2089.4169733116983</v>
      </c>
      <c r="AB6918" s="43">
        <v>104.40408559694879</v>
      </c>
      <c r="AC6918" s="43">
        <v>0</v>
      </c>
      <c r="AD6918" s="43">
        <v>0</v>
      </c>
      <c r="AE6918" s="43">
        <v>104.40408559694879</v>
      </c>
      <c r="AG6918" s="43">
        <v>3842437.8139202129</v>
      </c>
      <c r="AH6918" s="43">
        <v>451314.06623532681</v>
      </c>
      <c r="AI6918" s="43">
        <v>0</v>
      </c>
      <c r="AJ6918" s="43">
        <v>438497159.50718492</v>
      </c>
      <c r="AK6918" s="43">
        <v>442339597.32110512</v>
      </c>
    </row>
    <row r="6919" spans="3:37" x14ac:dyDescent="0.2">
      <c r="C6919" s="43">
        <v>6.1364880804937183E-4</v>
      </c>
      <c r="D6919" s="43">
        <v>5.5109026836471453E-2</v>
      </c>
      <c r="E6919" s="43">
        <v>4.3356684236397944</v>
      </c>
      <c r="F6919" s="43">
        <v>2.3643163199543404</v>
      </c>
      <c r="H6919" s="43">
        <v>9.3646906334510227E-5</v>
      </c>
      <c r="I6919" s="43">
        <v>9.8399517298434783E-2</v>
      </c>
      <c r="J6919" s="43">
        <v>0</v>
      </c>
      <c r="K6919" s="43">
        <v>1</v>
      </c>
      <c r="M6919" s="43">
        <v>7.8578656982571937E-3</v>
      </c>
      <c r="N6919" s="43">
        <v>4.5099527730685041E-2</v>
      </c>
      <c r="O6919" s="43">
        <v>0</v>
      </c>
      <c r="P6919" s="43">
        <v>1</v>
      </c>
      <c r="R6919" s="43">
        <v>640.302223138626</v>
      </c>
      <c r="S6919" s="43">
        <v>174.473219731276</v>
      </c>
      <c r="T6919" s="43">
        <v>6709.9451291789046</v>
      </c>
      <c r="U6919" s="43">
        <v>7524.7205720488064</v>
      </c>
      <c r="W6919" s="43">
        <v>2776.1381304485026</v>
      </c>
      <c r="X6919" s="43">
        <v>0</v>
      </c>
      <c r="Y6919" s="43">
        <v>0</v>
      </c>
      <c r="Z6919" s="43">
        <v>2776.1381304485026</v>
      </c>
      <c r="AB6919" s="43">
        <v>93.472500682224847</v>
      </c>
      <c r="AC6919" s="43">
        <v>0</v>
      </c>
      <c r="AD6919" s="43">
        <v>0</v>
      </c>
      <c r="AE6919" s="43">
        <v>93.472500682224847</v>
      </c>
      <c r="AG6919" s="43">
        <v>5105318.0218947958</v>
      </c>
      <c r="AH6919" s="43">
        <v>599645.83617687656</v>
      </c>
      <c r="AI6919" s="43">
        <v>0</v>
      </c>
      <c r="AJ6919" s="43">
        <v>392584502.86534435</v>
      </c>
      <c r="AK6919" s="43">
        <v>397689820.88723916</v>
      </c>
    </row>
    <row r="6920" spans="3:37" x14ac:dyDescent="0.2">
      <c r="C6920" s="43">
        <v>6.1714687324054829E-4</v>
      </c>
      <c r="D6920" s="43">
        <v>5.2161751182233082E-2</v>
      </c>
      <c r="E6920" s="43">
        <v>4.8852534449081926</v>
      </c>
      <c r="F6920" s="43">
        <v>2.3492240457187537</v>
      </c>
      <c r="H6920" s="43">
        <v>9.6835329717714913E-5</v>
      </c>
      <c r="I6920" s="43">
        <v>7.7116518664380795E-2</v>
      </c>
      <c r="J6920" s="43">
        <v>0</v>
      </c>
      <c r="K6920" s="43">
        <v>1</v>
      </c>
      <c r="M6920" s="43">
        <v>7.8368832470178968E-3</v>
      </c>
      <c r="N6920" s="43">
        <v>4.7571471158682321E-2</v>
      </c>
      <c r="O6920" s="43">
        <v>0</v>
      </c>
      <c r="P6920" s="43">
        <v>1</v>
      </c>
      <c r="R6920" s="43">
        <v>609.51313478390455</v>
      </c>
      <c r="S6920" s="43">
        <v>141.39160488764284</v>
      </c>
      <c r="T6920" s="43">
        <v>7058.8236455162532</v>
      </c>
      <c r="U6920" s="43">
        <v>7809.728385187801</v>
      </c>
      <c r="W6920" s="43">
        <v>2977.6261414198611</v>
      </c>
      <c r="X6920" s="43">
        <v>0</v>
      </c>
      <c r="Y6920" s="43">
        <v>0</v>
      </c>
      <c r="Z6920" s="43">
        <v>2977.6261414198611</v>
      </c>
      <c r="AB6920" s="43">
        <v>87.993566206608989</v>
      </c>
      <c r="AC6920" s="43">
        <v>0</v>
      </c>
      <c r="AD6920" s="43">
        <v>0</v>
      </c>
      <c r="AE6920" s="43">
        <v>87.993566206608989</v>
      </c>
      <c r="AG6920" s="43">
        <v>5475854.4740711246</v>
      </c>
      <c r="AH6920" s="43">
        <v>643167.24654669</v>
      </c>
      <c r="AI6920" s="43">
        <v>0</v>
      </c>
      <c r="AJ6920" s="43">
        <v>369572978.06775773</v>
      </c>
      <c r="AK6920" s="43">
        <v>375048832.54182887</v>
      </c>
    </row>
    <row r="6921" spans="3:37" x14ac:dyDescent="0.2">
      <c r="C6921" s="43">
        <v>6.07506477618672E-4</v>
      </c>
      <c r="D6921" s="43">
        <v>5.2660129770108983E-2</v>
      </c>
      <c r="E6921" s="43">
        <v>4.3938379662088964</v>
      </c>
      <c r="F6921" s="43">
        <v>4.0836818535938182</v>
      </c>
      <c r="H6921" s="43">
        <v>9.0166370054989287E-5</v>
      </c>
      <c r="I6921" s="43">
        <v>8.8043905428995761E-2</v>
      </c>
      <c r="J6921" s="43">
        <v>0</v>
      </c>
      <c r="K6921" s="43">
        <v>1</v>
      </c>
      <c r="M6921" s="43">
        <v>7.8704233977145988E-3</v>
      </c>
      <c r="N6921" s="43">
        <v>4.5423242003147124E-2</v>
      </c>
      <c r="O6921" s="43">
        <v>0</v>
      </c>
      <c r="P6921" s="43">
        <v>1</v>
      </c>
      <c r="R6921" s="43">
        <v>605.72459858750017</v>
      </c>
      <c r="S6921" s="43">
        <v>150.30944024432111</v>
      </c>
      <c r="T6921" s="43">
        <v>6768.9077768911447</v>
      </c>
      <c r="U6921" s="43">
        <v>7524.9418157229657</v>
      </c>
      <c r="W6921" s="43">
        <v>2661.4557383404021</v>
      </c>
      <c r="X6921" s="43">
        <v>0</v>
      </c>
      <c r="Y6921" s="43">
        <v>0</v>
      </c>
      <c r="Z6921" s="43">
        <v>2661.4557383404021</v>
      </c>
      <c r="AB6921" s="43">
        <v>199.86122896454512</v>
      </c>
      <c r="AC6921" s="43">
        <v>0</v>
      </c>
      <c r="AD6921" s="43">
        <v>0</v>
      </c>
      <c r="AE6921" s="43">
        <v>199.86122896454512</v>
      </c>
      <c r="AG6921" s="43">
        <v>4894417.1028079996</v>
      </c>
      <c r="AH6921" s="43">
        <v>574874.43948152685</v>
      </c>
      <c r="AI6921" s="43">
        <v>0</v>
      </c>
      <c r="AJ6921" s="43">
        <v>839417161.65108955</v>
      </c>
      <c r="AK6921" s="43">
        <v>844311578.75389755</v>
      </c>
    </row>
    <row r="6922" spans="3:37" x14ac:dyDescent="0.2">
      <c r="C6922" s="43">
        <v>6.2000557718266958E-4</v>
      </c>
      <c r="D6922" s="43">
        <v>5.6021756536249967E-2</v>
      </c>
      <c r="E6922" s="43">
        <v>4.7150904528881741</v>
      </c>
      <c r="F6922" s="43">
        <v>3.632221262597283</v>
      </c>
      <c r="H6922" s="43">
        <v>9.6484911465299916E-5</v>
      </c>
      <c r="I6922" s="43">
        <v>0.13137823083224531</v>
      </c>
      <c r="J6922" s="43">
        <v>0</v>
      </c>
      <c r="K6922" s="43">
        <v>1</v>
      </c>
      <c r="M6922" s="43">
        <v>7.7573581316308449E-3</v>
      </c>
      <c r="N6922" s="43">
        <v>4.4923309201431658E-2</v>
      </c>
      <c r="O6922" s="43">
        <v>0</v>
      </c>
      <c r="P6922" s="43">
        <v>1</v>
      </c>
      <c r="R6922" s="43">
        <v>657.64979752610941</v>
      </c>
      <c r="S6922" s="43">
        <v>240.00770531598064</v>
      </c>
      <c r="T6922" s="43">
        <v>6598.2376716727495</v>
      </c>
      <c r="U6922" s="43">
        <v>7495.8951745148397</v>
      </c>
      <c r="W6922" s="43">
        <v>3100.8782816591993</v>
      </c>
      <c r="X6922" s="43">
        <v>0</v>
      </c>
      <c r="Y6922" s="43">
        <v>0</v>
      </c>
      <c r="Z6922" s="43">
        <v>3100.8782816591993</v>
      </c>
      <c r="AB6922" s="43">
        <v>185.22553650183949</v>
      </c>
      <c r="AC6922" s="43">
        <v>0</v>
      </c>
      <c r="AD6922" s="43">
        <v>0</v>
      </c>
      <c r="AE6922" s="43">
        <v>185.22553650183949</v>
      </c>
      <c r="AG6922" s="43">
        <v>5702515.1599712679</v>
      </c>
      <c r="AH6922" s="43">
        <v>669789.70883838704</v>
      </c>
      <c r="AI6922" s="43">
        <v>0</v>
      </c>
      <c r="AJ6922" s="43">
        <v>777947253.30772579</v>
      </c>
      <c r="AK6922" s="43">
        <v>783649768.46769702</v>
      </c>
    </row>
    <row r="6923" spans="3:37" x14ac:dyDescent="0.2">
      <c r="C6923" s="43">
        <v>5.9993056354178402E-4</v>
      </c>
      <c r="D6923" s="43">
        <v>5.1247352788972293E-2</v>
      </c>
      <c r="E6923" s="43">
        <v>9.9447396943180877</v>
      </c>
      <c r="F6923" s="43">
        <v>5.0711008464927652</v>
      </c>
      <c r="H6923" s="43">
        <v>9.2776597155341811E-5</v>
      </c>
      <c r="I6923" s="43">
        <v>0.10797841716387135</v>
      </c>
      <c r="J6923" s="43">
        <v>0</v>
      </c>
      <c r="K6923" s="43">
        <v>1</v>
      </c>
      <c r="M6923" s="43">
        <v>7.867886435136251E-3</v>
      </c>
      <c r="N6923" s="43">
        <v>4.6034378235895068E-2</v>
      </c>
      <c r="O6923" s="43">
        <v>0</v>
      </c>
      <c r="P6923" s="43">
        <v>1</v>
      </c>
      <c r="R6923" s="43">
        <v>582.12305122178748</v>
      </c>
      <c r="S6923" s="43">
        <v>189.67835267568969</v>
      </c>
      <c r="T6923" s="43">
        <v>6857.7671862057141</v>
      </c>
      <c r="U6923" s="43">
        <v>7629.5685901031911</v>
      </c>
      <c r="W6923" s="43">
        <v>5789.0622144628715</v>
      </c>
      <c r="X6923" s="43">
        <v>0</v>
      </c>
      <c r="Y6923" s="43">
        <v>0</v>
      </c>
      <c r="Z6923" s="43">
        <v>5789.0622144628715</v>
      </c>
      <c r="AB6923" s="43">
        <v>253.57733618534081</v>
      </c>
      <c r="AC6923" s="43">
        <v>0</v>
      </c>
      <c r="AD6923" s="43">
        <v>0</v>
      </c>
      <c r="AE6923" s="43">
        <v>253.57733618534081</v>
      </c>
      <c r="AG6923" s="43">
        <v>10646085.412397221</v>
      </c>
      <c r="AH6923" s="43">
        <v>1250437.4383239802</v>
      </c>
      <c r="AI6923" s="43">
        <v>0</v>
      </c>
      <c r="AJ6923" s="43">
        <v>1065024811.9784315</v>
      </c>
      <c r="AK6923" s="43">
        <v>1075670897.3908286</v>
      </c>
    </row>
    <row r="6924" spans="3:37" x14ac:dyDescent="0.2">
      <c r="C6924" s="43">
        <v>6.2345434817190348E-4</v>
      </c>
      <c r="D6924" s="43">
        <v>4.5789769410220157E-2</v>
      </c>
      <c r="E6924" s="43">
        <v>5.1256225292787434</v>
      </c>
      <c r="F6924" s="43">
        <v>6.4837795692713671</v>
      </c>
      <c r="H6924" s="43">
        <v>8.1777526906398206E-5</v>
      </c>
      <c r="I6924" s="43">
        <v>0.11337816480418328</v>
      </c>
      <c r="J6924" s="43">
        <v>0</v>
      </c>
      <c r="K6924" s="43">
        <v>1</v>
      </c>
      <c r="M6924" s="43">
        <v>7.8498936107279024E-3</v>
      </c>
      <c r="N6924" s="43">
        <v>4.4760099762719129E-2</v>
      </c>
      <c r="O6924" s="43">
        <v>0</v>
      </c>
      <c r="P6924" s="43">
        <v>1</v>
      </c>
      <c r="R6924" s="43">
        <v>540.52462913574198</v>
      </c>
      <c r="S6924" s="43">
        <v>175.55199466366125</v>
      </c>
      <c r="T6924" s="43">
        <v>6652.6885083199031</v>
      </c>
      <c r="U6924" s="43">
        <v>7368.7651321193061</v>
      </c>
      <c r="W6924" s="43">
        <v>2770.5252167281965</v>
      </c>
      <c r="X6924" s="43">
        <v>0</v>
      </c>
      <c r="Y6924" s="43">
        <v>0</v>
      </c>
      <c r="Z6924" s="43">
        <v>2770.5252167281965</v>
      </c>
      <c r="AB6924" s="43">
        <v>317.16061721985437</v>
      </c>
      <c r="AC6924" s="43">
        <v>0</v>
      </c>
      <c r="AD6924" s="43">
        <v>0</v>
      </c>
      <c r="AE6924" s="43">
        <v>317.16061721985437</v>
      </c>
      <c r="AG6924" s="43">
        <v>5094995.8735631537</v>
      </c>
      <c r="AH6924" s="43">
        <v>598433.44681329047</v>
      </c>
      <c r="AI6924" s="43">
        <v>0</v>
      </c>
      <c r="AJ6924" s="43">
        <v>1332074592.3233883</v>
      </c>
      <c r="AK6924" s="43">
        <v>1337169588.1969514</v>
      </c>
    </row>
    <row r="6925" spans="3:37" x14ac:dyDescent="0.2">
      <c r="C6925" s="43">
        <v>5.975219747363737E-4</v>
      </c>
      <c r="D6925" s="43">
        <v>5.6876613159382861E-2</v>
      </c>
      <c r="E6925" s="43">
        <v>2.6094474512815635</v>
      </c>
      <c r="F6925" s="43">
        <v>1.6561450635127843</v>
      </c>
      <c r="H6925" s="43">
        <v>8.9691990299371022E-5</v>
      </c>
      <c r="I6925" s="43">
        <v>0.12688701280593573</v>
      </c>
      <c r="J6925" s="43">
        <v>0</v>
      </c>
      <c r="K6925" s="43">
        <v>1</v>
      </c>
      <c r="M6925" s="43">
        <v>7.9616025609553498E-3</v>
      </c>
      <c r="N6925" s="43">
        <v>4.440954189580168E-2</v>
      </c>
      <c r="O6925" s="43">
        <v>0</v>
      </c>
      <c r="P6925" s="43">
        <v>1</v>
      </c>
      <c r="R6925" s="43">
        <v>643.47248628496754</v>
      </c>
      <c r="S6925" s="43">
        <v>215.48309629678434</v>
      </c>
      <c r="T6925" s="43">
        <v>6694.5156331966637</v>
      </c>
      <c r="U6925" s="43">
        <v>7553.4712157784152</v>
      </c>
      <c r="W6925" s="43">
        <v>1679.1076393061194</v>
      </c>
      <c r="X6925" s="43">
        <v>0</v>
      </c>
      <c r="Y6925" s="43">
        <v>0</v>
      </c>
      <c r="Z6925" s="43">
        <v>1679.1076393061194</v>
      </c>
      <c r="AB6925" s="43">
        <v>45.176608605893193</v>
      </c>
      <c r="AC6925" s="43">
        <v>0</v>
      </c>
      <c r="AD6925" s="43">
        <v>0</v>
      </c>
      <c r="AE6925" s="43">
        <v>45.176608605893193</v>
      </c>
      <c r="AG6925" s="43">
        <v>3087878.9486839534</v>
      </c>
      <c r="AH6925" s="43">
        <v>362687.25009012176</v>
      </c>
      <c r="AI6925" s="43">
        <v>0</v>
      </c>
      <c r="AJ6925" s="43">
        <v>189741756.1447514</v>
      </c>
      <c r="AK6925" s="43">
        <v>192829635.09343535</v>
      </c>
    </row>
    <row r="6926" spans="3:37" x14ac:dyDescent="0.2">
      <c r="C6926" s="43">
        <v>6.0209416109717028E-4</v>
      </c>
      <c r="D6926" s="43">
        <v>5.5509556026804074E-2</v>
      </c>
      <c r="E6926" s="43">
        <v>6.3755426288508774</v>
      </c>
      <c r="F6926" s="43">
        <v>1.9208016408059203</v>
      </c>
      <c r="H6926" s="43">
        <v>9.3932155724396615E-5</v>
      </c>
      <c r="I6926" s="43">
        <v>8.6949296020451206E-2</v>
      </c>
      <c r="J6926" s="43">
        <v>0</v>
      </c>
      <c r="K6926" s="43">
        <v>1</v>
      </c>
      <c r="M6926" s="43">
        <v>7.8700264306906798E-3</v>
      </c>
      <c r="N6926" s="43">
        <v>4.2962888122991309E-2</v>
      </c>
      <c r="O6926" s="43">
        <v>0</v>
      </c>
      <c r="P6926" s="43">
        <v>1</v>
      </c>
      <c r="R6926" s="43">
        <v>632.81176115632138</v>
      </c>
      <c r="S6926" s="43">
        <v>154.64031736675526</v>
      </c>
      <c r="T6926" s="43">
        <v>6401.9463779738117</v>
      </c>
      <c r="U6926" s="43">
        <v>7189.3984564968887</v>
      </c>
      <c r="W6926" s="43">
        <v>4034.5183592903268</v>
      </c>
      <c r="X6926" s="43">
        <v>0</v>
      </c>
      <c r="Y6926" s="43">
        <v>0</v>
      </c>
      <c r="Z6926" s="43">
        <v>4034.5183592903268</v>
      </c>
      <c r="AB6926" s="43">
        <v>62.348269555360659</v>
      </c>
      <c r="AC6926" s="43">
        <v>0</v>
      </c>
      <c r="AD6926" s="43">
        <v>0</v>
      </c>
      <c r="AE6926" s="43">
        <v>62.348269555360659</v>
      </c>
      <c r="AG6926" s="43">
        <v>7419479.2627349105</v>
      </c>
      <c r="AH6926" s="43">
        <v>871455.96560671064</v>
      </c>
      <c r="AI6926" s="43">
        <v>0</v>
      </c>
      <c r="AJ6926" s="43">
        <v>261862732.13251477</v>
      </c>
      <c r="AK6926" s="43">
        <v>269282211.39524966</v>
      </c>
    </row>
    <row r="6927" spans="3:37" x14ac:dyDescent="0.2">
      <c r="C6927" s="43">
        <v>6.1826272805654003E-4</v>
      </c>
      <c r="D6927" s="43">
        <v>5.9622174524355809E-2</v>
      </c>
      <c r="E6927" s="43">
        <v>7.5588221584011643</v>
      </c>
      <c r="F6927" s="43">
        <v>1.0822775464450196</v>
      </c>
      <c r="H6927" s="43">
        <v>8.3175095514873194E-5</v>
      </c>
      <c r="I6927" s="43">
        <v>0.1072741831445545</v>
      </c>
      <c r="J6927" s="43">
        <v>0</v>
      </c>
      <c r="K6927" s="43">
        <v>1</v>
      </c>
      <c r="M6927" s="43">
        <v>7.8425696695042617E-3</v>
      </c>
      <c r="N6927" s="43">
        <v>4.572283016360279E-2</v>
      </c>
      <c r="O6927" s="43">
        <v>0</v>
      </c>
      <c r="P6927" s="43">
        <v>1</v>
      </c>
      <c r="R6927" s="43">
        <v>697.94829410164584</v>
      </c>
      <c r="S6927" s="43">
        <v>168.93938048890243</v>
      </c>
      <c r="T6927" s="43">
        <v>6789.4385641053823</v>
      </c>
      <c r="U6927" s="43">
        <v>7656.3262386959304</v>
      </c>
      <c r="W6927" s="43">
        <v>5275.667030873813</v>
      </c>
      <c r="X6927" s="43">
        <v>0</v>
      </c>
      <c r="Y6927" s="43">
        <v>0</v>
      </c>
      <c r="Z6927" s="43">
        <v>5275.667030873813</v>
      </c>
      <c r="AB6927" s="43">
        <v>6.1445256307062275</v>
      </c>
      <c r="AC6927" s="43">
        <v>0</v>
      </c>
      <c r="AD6927" s="43">
        <v>0</v>
      </c>
      <c r="AE6927" s="43">
        <v>6.1445256307062275</v>
      </c>
      <c r="AG6927" s="43">
        <v>9701951.6697769426</v>
      </c>
      <c r="AH6927" s="43">
        <v>1139544.0786687436</v>
      </c>
      <c r="AI6927" s="43">
        <v>0</v>
      </c>
      <c r="AJ6927" s="43">
        <v>25807007.648966156</v>
      </c>
      <c r="AK6927" s="43">
        <v>35508959.318743095</v>
      </c>
    </row>
    <row r="6928" spans="3:37" x14ac:dyDescent="0.2">
      <c r="C6928" s="43">
        <v>6.0610240114626591E-4</v>
      </c>
      <c r="D6928" s="43">
        <v>5.5736449589972148E-2</v>
      </c>
      <c r="E6928" s="43">
        <v>1.3866469709407476</v>
      </c>
      <c r="F6928" s="43">
        <v>4.6945493219628185</v>
      </c>
      <c r="H6928" s="43">
        <v>8.2588945124949294E-5</v>
      </c>
      <c r="I6928" s="43">
        <v>9.0260546259616728E-2</v>
      </c>
      <c r="J6928" s="43">
        <v>0</v>
      </c>
      <c r="K6928" s="43">
        <v>1</v>
      </c>
      <c r="M6928" s="43">
        <v>7.8217102350452965E-3</v>
      </c>
      <c r="N6928" s="43">
        <v>4.6633909998529122E-2</v>
      </c>
      <c r="O6928" s="43">
        <v>0</v>
      </c>
      <c r="P6928" s="43">
        <v>1</v>
      </c>
      <c r="R6928" s="43">
        <v>639.62831089791052</v>
      </c>
      <c r="S6928" s="43">
        <v>141.14394419975432</v>
      </c>
      <c r="T6928" s="43">
        <v>6906.3077341228973</v>
      </c>
      <c r="U6928" s="43">
        <v>7687.0799892205623</v>
      </c>
      <c r="W6928" s="43">
        <v>886.93865983453441</v>
      </c>
      <c r="X6928" s="43">
        <v>0</v>
      </c>
      <c r="Y6928" s="43">
        <v>0</v>
      </c>
      <c r="Z6928" s="43">
        <v>886.93865983453441</v>
      </c>
      <c r="AB6928" s="43">
        <v>252.85580262996251</v>
      </c>
      <c r="AC6928" s="43">
        <v>0</v>
      </c>
      <c r="AD6928" s="43">
        <v>0</v>
      </c>
      <c r="AE6928" s="43">
        <v>252.85580262996251</v>
      </c>
      <c r="AG6928" s="43">
        <v>1631080.1954357089</v>
      </c>
      <c r="AH6928" s="43">
        <v>191578.75052425943</v>
      </c>
      <c r="AI6928" s="43">
        <v>0</v>
      </c>
      <c r="AJ6928" s="43">
        <v>1061994371.0458425</v>
      </c>
      <c r="AK6928" s="43">
        <v>1063625451.2412783</v>
      </c>
    </row>
    <row r="6929" spans="3:37" x14ac:dyDescent="0.2">
      <c r="C6929" s="43">
        <v>6.2026158632699779E-4</v>
      </c>
      <c r="D6929" s="43">
        <v>6.2273102060810492E-2</v>
      </c>
      <c r="E6929" s="43">
        <v>8.6390139108144783</v>
      </c>
      <c r="F6929" s="43">
        <v>2.4758961195842213</v>
      </c>
      <c r="H6929" s="43">
        <v>9.0310561904893838E-5</v>
      </c>
      <c r="I6929" s="43">
        <v>9.1024040339769172E-2</v>
      </c>
      <c r="J6929" s="43">
        <v>0</v>
      </c>
      <c r="K6929" s="43">
        <v>1</v>
      </c>
      <c r="M6929" s="43">
        <v>7.8137463758554213E-3</v>
      </c>
      <c r="N6929" s="43">
        <v>4.7568041214607559E-2</v>
      </c>
      <c r="O6929" s="43">
        <v>0</v>
      </c>
      <c r="P6929" s="43">
        <v>1</v>
      </c>
      <c r="R6929" s="43">
        <v>731.3373578624828</v>
      </c>
      <c r="S6929" s="43">
        <v>155.64566384165133</v>
      </c>
      <c r="T6929" s="43">
        <v>7037.4763990597276</v>
      </c>
      <c r="U6929" s="43">
        <v>7924.459420763862</v>
      </c>
      <c r="W6929" s="43">
        <v>6318.0336080722955</v>
      </c>
      <c r="X6929" s="43">
        <v>0</v>
      </c>
      <c r="Y6929" s="43">
        <v>0</v>
      </c>
      <c r="Z6929" s="43">
        <v>6318.0336080722955</v>
      </c>
      <c r="AB6929" s="43">
        <v>115.49344263765505</v>
      </c>
      <c r="AC6929" s="43">
        <v>0</v>
      </c>
      <c r="AD6929" s="43">
        <v>0</v>
      </c>
      <c r="AE6929" s="43">
        <v>115.49344263765505</v>
      </c>
      <c r="AG6929" s="43">
        <v>11618863.805244951</v>
      </c>
      <c r="AH6929" s="43">
        <v>1364695.2593436157</v>
      </c>
      <c r="AI6929" s="43">
        <v>0</v>
      </c>
      <c r="AJ6929" s="43">
        <v>485072459.07815123</v>
      </c>
      <c r="AK6929" s="43">
        <v>496691322.88339615</v>
      </c>
    </row>
    <row r="6930" spans="3:37" x14ac:dyDescent="0.2">
      <c r="C6930" s="43">
        <v>5.8839247692120812E-4</v>
      </c>
      <c r="D6930" s="43">
        <v>5.4620139421236891E-2</v>
      </c>
      <c r="E6930" s="43">
        <v>3.7063691211029024</v>
      </c>
      <c r="F6930" s="43">
        <v>4.5676654343757912</v>
      </c>
      <c r="H6930" s="43">
        <v>9.3001549291704677E-5</v>
      </c>
      <c r="I6930" s="43">
        <v>6.5181515697057699E-2</v>
      </c>
      <c r="J6930" s="43">
        <v>0</v>
      </c>
      <c r="K6930" s="43">
        <v>1</v>
      </c>
      <c r="M6930" s="43">
        <v>7.87259460614953E-3</v>
      </c>
      <c r="N6930" s="43">
        <v>4.4400365116974323E-2</v>
      </c>
      <c r="O6930" s="43">
        <v>0</v>
      </c>
      <c r="P6930" s="43">
        <v>1</v>
      </c>
      <c r="R6930" s="43">
        <v>608.50239013084899</v>
      </c>
      <c r="S6930" s="43">
        <v>114.77756614678022</v>
      </c>
      <c r="T6930" s="43">
        <v>6618.3053827428303</v>
      </c>
      <c r="U6930" s="43">
        <v>7341.5853390204593</v>
      </c>
      <c r="W6930" s="43">
        <v>2255.3344688982902</v>
      </c>
      <c r="X6930" s="43">
        <v>0</v>
      </c>
      <c r="Y6930" s="43">
        <v>0</v>
      </c>
      <c r="Z6930" s="43">
        <v>2255.3344688982902</v>
      </c>
      <c r="AB6930" s="43">
        <v>232.28982500852243</v>
      </c>
      <c r="AC6930" s="43">
        <v>0</v>
      </c>
      <c r="AD6930" s="43">
        <v>0</v>
      </c>
      <c r="AE6930" s="43">
        <v>232.28982500852243</v>
      </c>
      <c r="AG6930" s="43">
        <v>4147560.0883039557</v>
      </c>
      <c r="AH6930" s="43">
        <v>487152.24528203066</v>
      </c>
      <c r="AI6930" s="43">
        <v>0</v>
      </c>
      <c r="AJ6930" s="43">
        <v>975617265.03579414</v>
      </c>
      <c r="AK6930" s="43">
        <v>979764825.12409806</v>
      </c>
    </row>
    <row r="6931" spans="3:37" x14ac:dyDescent="0.2">
      <c r="C6931" s="43">
        <v>6.0935201670587569E-4</v>
      </c>
      <c r="D6931" s="43">
        <v>5.2671268558729112E-2</v>
      </c>
      <c r="E6931" s="43">
        <v>5.4516399009242624</v>
      </c>
      <c r="F6931" s="43">
        <v>2.1409151656647221</v>
      </c>
      <c r="H6931" s="43">
        <v>9.1061522445423648E-5</v>
      </c>
      <c r="I6931" s="43">
        <v>9.6933094080078719E-2</v>
      </c>
      <c r="J6931" s="43">
        <v>0</v>
      </c>
      <c r="K6931" s="43">
        <v>1</v>
      </c>
      <c r="M6931" s="43">
        <v>7.8908049768230404E-3</v>
      </c>
      <c r="N6931" s="43">
        <v>4.4443227423288538E-2</v>
      </c>
      <c r="O6931" s="43">
        <v>0</v>
      </c>
      <c r="P6931" s="43">
        <v>1</v>
      </c>
      <c r="R6931" s="43">
        <v>607.69323797021354</v>
      </c>
      <c r="S6931" s="43">
        <v>167.12805356520127</v>
      </c>
      <c r="T6931" s="43">
        <v>6640.0182351684134</v>
      </c>
      <c r="U6931" s="43">
        <v>7414.8395267038286</v>
      </c>
      <c r="W6931" s="43">
        <v>3312.9247036402794</v>
      </c>
      <c r="X6931" s="43">
        <v>0</v>
      </c>
      <c r="Y6931" s="43">
        <v>0</v>
      </c>
      <c r="Z6931" s="43">
        <v>3312.9247036402794</v>
      </c>
      <c r="AB6931" s="43">
        <v>74.185928146116581</v>
      </c>
      <c r="AC6931" s="43">
        <v>0</v>
      </c>
      <c r="AD6931" s="43">
        <v>0</v>
      </c>
      <c r="AE6931" s="43">
        <v>74.185928146116581</v>
      </c>
      <c r="AG6931" s="43">
        <v>6092468.5299944738</v>
      </c>
      <c r="AH6931" s="43">
        <v>715591.73598630039</v>
      </c>
      <c r="AI6931" s="43">
        <v>0</v>
      </c>
      <c r="AJ6931" s="43">
        <v>311580898.21368963</v>
      </c>
      <c r="AK6931" s="43">
        <v>317673366.74368411</v>
      </c>
    </row>
    <row r="6932" spans="3:37" x14ac:dyDescent="0.2">
      <c r="C6932" s="43">
        <v>6.1798957773173679E-4</v>
      </c>
      <c r="D6932" s="43">
        <v>5.7401433290069748E-2</v>
      </c>
      <c r="E6932" s="43">
        <v>3.3077389870608642</v>
      </c>
      <c r="F6932" s="43">
        <v>3.0381506623998313</v>
      </c>
      <c r="H6932" s="43">
        <v>8.3998516374085815E-5</v>
      </c>
      <c r="I6932" s="43">
        <v>0.1154930029331922</v>
      </c>
      <c r="J6932" s="43">
        <v>0</v>
      </c>
      <c r="K6932" s="43">
        <v>1</v>
      </c>
      <c r="M6932" s="43">
        <v>7.8504309006951489E-3</v>
      </c>
      <c r="N6932" s="43">
        <v>4.6729254533772302E-2</v>
      </c>
      <c r="O6932" s="43">
        <v>0</v>
      </c>
      <c r="P6932" s="43">
        <v>1</v>
      </c>
      <c r="R6932" s="43">
        <v>671.6550127060782</v>
      </c>
      <c r="S6932" s="43">
        <v>183.68329516227922</v>
      </c>
      <c r="T6932" s="43">
        <v>6945.8391356810716</v>
      </c>
      <c r="U6932" s="43">
        <v>7801.177443549429</v>
      </c>
      <c r="W6932" s="43">
        <v>2221.6594713827549</v>
      </c>
      <c r="X6932" s="43">
        <v>0</v>
      </c>
      <c r="Y6932" s="43">
        <v>0</v>
      </c>
      <c r="Z6932" s="43">
        <v>2221.6594713827549</v>
      </c>
      <c r="AB6932" s="43">
        <v>146.47594966846347</v>
      </c>
      <c r="AC6932" s="43">
        <v>0</v>
      </c>
      <c r="AD6932" s="43">
        <v>0</v>
      </c>
      <c r="AE6932" s="43">
        <v>146.47594966846347</v>
      </c>
      <c r="AG6932" s="43">
        <v>4085631.7678728863</v>
      </c>
      <c r="AH6932" s="43">
        <v>479878.44581867504</v>
      </c>
      <c r="AI6932" s="43">
        <v>0</v>
      </c>
      <c r="AJ6932" s="43">
        <v>615198988.60754657</v>
      </c>
      <c r="AK6932" s="43">
        <v>619284620.3754195</v>
      </c>
    </row>
    <row r="6933" spans="3:37" x14ac:dyDescent="0.2">
      <c r="C6933" s="43">
        <v>6.0036238351309336E-4</v>
      </c>
      <c r="D6933" s="43">
        <v>5.716776747361596E-2</v>
      </c>
      <c r="E6933" s="43">
        <v>15.844504074434745</v>
      </c>
      <c r="F6933" s="43">
        <v>1.9815091334074779</v>
      </c>
      <c r="H6933" s="43">
        <v>8.1613479227843016E-5</v>
      </c>
      <c r="I6933" s="43">
        <v>0.10223926707654307</v>
      </c>
      <c r="J6933" s="43">
        <v>0</v>
      </c>
      <c r="K6933" s="43">
        <v>1</v>
      </c>
      <c r="M6933" s="43">
        <v>7.8036185191073075E-3</v>
      </c>
      <c r="N6933" s="43">
        <v>4.7840763382350882E-2</v>
      </c>
      <c r="O6933" s="43">
        <v>0</v>
      </c>
      <c r="P6933" s="43">
        <v>1</v>
      </c>
      <c r="R6933" s="43">
        <v>649.84095477978656</v>
      </c>
      <c r="S6933" s="43">
        <v>157.98723294481729</v>
      </c>
      <c r="T6933" s="43">
        <v>7068.6504244476209</v>
      </c>
      <c r="U6933" s="43">
        <v>7876.4786121722245</v>
      </c>
      <c r="W6933" s="43">
        <v>10296.407655742893</v>
      </c>
      <c r="X6933" s="43">
        <v>0</v>
      </c>
      <c r="Y6933" s="43">
        <v>0</v>
      </c>
      <c r="Z6933" s="43">
        <v>10296.407655742893</v>
      </c>
      <c r="AB6933" s="43">
        <v>68.24725706450981</v>
      </c>
      <c r="AC6933" s="43">
        <v>0</v>
      </c>
      <c r="AD6933" s="43">
        <v>0</v>
      </c>
      <c r="AE6933" s="43">
        <v>68.24725706450981</v>
      </c>
      <c r="AG6933" s="43">
        <v>18935093.678911179</v>
      </c>
      <c r="AH6933" s="43">
        <v>2224024.0536404648</v>
      </c>
      <c r="AI6933" s="43">
        <v>0</v>
      </c>
      <c r="AJ6933" s="43">
        <v>286638479.67094117</v>
      </c>
      <c r="AK6933" s="43">
        <v>305573573.34985232</v>
      </c>
    </row>
    <row r="6934" spans="3:37" x14ac:dyDescent="0.2">
      <c r="C6934" s="43">
        <v>6.3354476879051713E-4</v>
      </c>
      <c r="D6934" s="43">
        <v>5.4351467705881958E-2</v>
      </c>
      <c r="E6934" s="43">
        <v>8.3625166860745423</v>
      </c>
      <c r="F6934" s="43">
        <v>0.84916189124203956</v>
      </c>
      <c r="H6934" s="43">
        <v>9.1996546873973628E-5</v>
      </c>
      <c r="I6934" s="43">
        <v>0.14343179599313038</v>
      </c>
      <c r="J6934" s="43">
        <v>0</v>
      </c>
      <c r="K6934" s="43">
        <v>1</v>
      </c>
      <c r="M6934" s="43">
        <v>7.9002654045337017E-3</v>
      </c>
      <c r="N6934" s="43">
        <v>4.7482099870818639E-2</v>
      </c>
      <c r="O6934" s="43">
        <v>0</v>
      </c>
      <c r="P6934" s="43">
        <v>1</v>
      </c>
      <c r="R6934" s="43">
        <v>651.97502297110077</v>
      </c>
      <c r="S6934" s="43">
        <v>249.83848374644677</v>
      </c>
      <c r="T6934" s="43">
        <v>7102.544629334504</v>
      </c>
      <c r="U6934" s="43">
        <v>8004.3581360520511</v>
      </c>
      <c r="W6934" s="43">
        <v>5452.1520084996637</v>
      </c>
      <c r="X6934" s="43">
        <v>0</v>
      </c>
      <c r="Y6934" s="43">
        <v>0</v>
      </c>
      <c r="Z6934" s="43">
        <v>5452.1520084996637</v>
      </c>
      <c r="AB6934" s="43">
        <v>-10.522666698195584</v>
      </c>
      <c r="AC6934" s="43">
        <v>0</v>
      </c>
      <c r="AD6934" s="43">
        <v>0</v>
      </c>
      <c r="AE6934" s="43">
        <v>-10.522666698195584</v>
      </c>
      <c r="AG6934" s="43">
        <v>10026507.543630881</v>
      </c>
      <c r="AH6934" s="43">
        <v>1177664.8338359273</v>
      </c>
      <c r="AI6934" s="43">
        <v>0</v>
      </c>
      <c r="AJ6934" s="43">
        <v>0</v>
      </c>
      <c r="AK6934" s="43">
        <v>10026507.543630881</v>
      </c>
    </row>
    <row r="6935" spans="3:37" x14ac:dyDescent="0.2">
      <c r="C6935" s="43">
        <v>5.8526060250126621E-4</v>
      </c>
      <c r="D6935" s="43">
        <v>4.6218187030400315E-2</v>
      </c>
      <c r="E6935" s="43">
        <v>3.3158199251827032</v>
      </c>
      <c r="F6935" s="43">
        <v>2.9902071577773524</v>
      </c>
      <c r="H6935" s="43">
        <v>9.5636081090533231E-5</v>
      </c>
      <c r="I6935" s="43">
        <v>0.11557075171923747</v>
      </c>
      <c r="J6935" s="43">
        <v>0</v>
      </c>
      <c r="K6935" s="43">
        <v>1</v>
      </c>
      <c r="M6935" s="43">
        <v>7.8001521004051905E-3</v>
      </c>
      <c r="N6935" s="43">
        <v>4.5954435229807244E-2</v>
      </c>
      <c r="O6935" s="43">
        <v>0</v>
      </c>
      <c r="P6935" s="43">
        <v>1</v>
      </c>
      <c r="R6935" s="43">
        <v>512.15871662743439</v>
      </c>
      <c r="S6935" s="43">
        <v>209.27246144949709</v>
      </c>
      <c r="T6935" s="43">
        <v>6786.9223005578624</v>
      </c>
      <c r="U6935" s="43">
        <v>7508.3534786347936</v>
      </c>
      <c r="W6935" s="43">
        <v>1698.2260774492488</v>
      </c>
      <c r="X6935" s="43">
        <v>0</v>
      </c>
      <c r="Y6935" s="43">
        <v>0</v>
      </c>
      <c r="Z6935" s="43">
        <v>1698.2260774492488</v>
      </c>
      <c r="AB6935" s="43">
        <v>109.06530798124814</v>
      </c>
      <c r="AC6935" s="43">
        <v>0</v>
      </c>
      <c r="AD6935" s="43">
        <v>0</v>
      </c>
      <c r="AE6935" s="43">
        <v>109.06530798124814</v>
      </c>
      <c r="AG6935" s="43">
        <v>3123037.7564291684</v>
      </c>
      <c r="AH6935" s="43">
        <v>366816.83272903773</v>
      </c>
      <c r="AI6935" s="43">
        <v>0</v>
      </c>
      <c r="AJ6935" s="43">
        <v>458074293.5212422</v>
      </c>
      <c r="AK6935" s="43">
        <v>461197331.2776714</v>
      </c>
    </row>
    <row r="6936" spans="3:37" x14ac:dyDescent="0.2">
      <c r="C6936" s="43">
        <v>5.9089069428857385E-4</v>
      </c>
      <c r="D6936" s="43">
        <v>5.7247111326816147E-2</v>
      </c>
      <c r="E6936" s="43">
        <v>4.7155855375095568</v>
      </c>
      <c r="F6936" s="43">
        <v>0.94787666437683527</v>
      </c>
      <c r="H6936" s="43">
        <v>8.6783285308351474E-5</v>
      </c>
      <c r="I6936" s="43">
        <v>0.10087202292419473</v>
      </c>
      <c r="J6936" s="43">
        <v>0</v>
      </c>
      <c r="K6936" s="43">
        <v>1</v>
      </c>
      <c r="M6936" s="43">
        <v>7.8457019899522799E-3</v>
      </c>
      <c r="N6936" s="43">
        <v>4.3166146392491563E-2</v>
      </c>
      <c r="O6936" s="43">
        <v>0</v>
      </c>
      <c r="P6936" s="43">
        <v>1</v>
      </c>
      <c r="R6936" s="43">
        <v>640.47635396681324</v>
      </c>
      <c r="S6936" s="43">
        <v>165.74834099018423</v>
      </c>
      <c r="T6936" s="43">
        <v>6412.353556789797</v>
      </c>
      <c r="U6936" s="43">
        <v>7218.5782517467942</v>
      </c>
      <c r="W6936" s="43">
        <v>3020.2210318827561</v>
      </c>
      <c r="X6936" s="43">
        <v>0</v>
      </c>
      <c r="Y6936" s="43">
        <v>0</v>
      </c>
      <c r="Z6936" s="43">
        <v>3020.2210318827561</v>
      </c>
      <c r="AB6936" s="43">
        <v>-3.5720627433468986</v>
      </c>
      <c r="AC6936" s="43">
        <v>0</v>
      </c>
      <c r="AD6936" s="43">
        <v>0</v>
      </c>
      <c r="AE6936" s="43">
        <v>-3.5720627433468986</v>
      </c>
      <c r="AG6936" s="43">
        <v>5554186.4776323885</v>
      </c>
      <c r="AH6936" s="43">
        <v>652367.74288667529</v>
      </c>
      <c r="AI6936" s="43">
        <v>0</v>
      </c>
      <c r="AJ6936" s="43">
        <v>0</v>
      </c>
      <c r="AK6936" s="43">
        <v>5554186.4776323885</v>
      </c>
    </row>
    <row r="6937" spans="3:37" x14ac:dyDescent="0.2">
      <c r="C6937" s="43">
        <v>5.9635730867488193E-4</v>
      </c>
      <c r="D6937" s="43">
        <v>5.4799717227563494E-2</v>
      </c>
      <c r="E6937" s="43">
        <v>3.1795290325039738</v>
      </c>
      <c r="F6937" s="43">
        <v>0.87090858152271633</v>
      </c>
      <c r="H6937" s="43">
        <v>8.8337353706479827E-5</v>
      </c>
      <c r="I6937" s="43">
        <v>9.5127852491142154E-2</v>
      </c>
      <c r="J6937" s="43">
        <v>0</v>
      </c>
      <c r="K6937" s="43">
        <v>1</v>
      </c>
      <c r="M6937" s="43">
        <v>7.8587949630821718E-3</v>
      </c>
      <c r="N6937" s="43">
        <v>4.7103635609377248E-2</v>
      </c>
      <c r="O6937" s="43">
        <v>0</v>
      </c>
      <c r="P6937" s="43">
        <v>1</v>
      </c>
      <c r="R6937" s="43">
        <v>618.76713177330191</v>
      </c>
      <c r="S6937" s="43">
        <v>159.10889168242142</v>
      </c>
      <c r="T6937" s="43">
        <v>7008.9467353849986</v>
      </c>
      <c r="U6937" s="43">
        <v>7786.8227588407217</v>
      </c>
      <c r="W6937" s="43">
        <v>1967.3880598324256</v>
      </c>
      <c r="X6937" s="43">
        <v>0</v>
      </c>
      <c r="Y6937" s="43">
        <v>0</v>
      </c>
      <c r="Z6937" s="43">
        <v>1967.3880598324256</v>
      </c>
      <c r="AB6937" s="43">
        <v>-8.5468953620077333</v>
      </c>
      <c r="AC6937" s="43">
        <v>0</v>
      </c>
      <c r="AD6937" s="43">
        <v>0</v>
      </c>
      <c r="AE6937" s="43">
        <v>-8.5468953620077333</v>
      </c>
      <c r="AG6937" s="43">
        <v>3618026.6420318307</v>
      </c>
      <c r="AH6937" s="43">
        <v>424955.82092380396</v>
      </c>
      <c r="AI6937" s="43">
        <v>0</v>
      </c>
      <c r="AJ6937" s="43">
        <v>0</v>
      </c>
      <c r="AK6937" s="43">
        <v>3618026.6420318307</v>
      </c>
    </row>
    <row r="6938" spans="3:37" x14ac:dyDescent="0.2">
      <c r="C6938" s="43">
        <v>6.2696749761936843E-4</v>
      </c>
      <c r="D6938" s="43">
        <v>5.5816908916329289E-2</v>
      </c>
      <c r="E6938" s="43">
        <v>5.3200707768595947</v>
      </c>
      <c r="F6938" s="43">
        <v>1.7119754339567814</v>
      </c>
      <c r="H6938" s="43">
        <v>8.9563248212764981E-5</v>
      </c>
      <c r="I6938" s="43">
        <v>0.1136788783398921</v>
      </c>
      <c r="J6938" s="43">
        <v>0</v>
      </c>
      <c r="K6938" s="43">
        <v>1</v>
      </c>
      <c r="M6938" s="43">
        <v>7.9131540570299697E-3</v>
      </c>
      <c r="N6938" s="43">
        <v>4.3798516663071857E-2</v>
      </c>
      <c r="O6938" s="43">
        <v>0</v>
      </c>
      <c r="P6938" s="43">
        <v>1</v>
      </c>
      <c r="R6938" s="43">
        <v>662.60267086552869</v>
      </c>
      <c r="S6938" s="43">
        <v>192.77556667536282</v>
      </c>
      <c r="T6938" s="43">
        <v>6562.2292156129515</v>
      </c>
      <c r="U6938" s="43">
        <v>7417.6074531538434</v>
      </c>
      <c r="W6938" s="43">
        <v>3525.0931059408158</v>
      </c>
      <c r="X6938" s="43">
        <v>0</v>
      </c>
      <c r="Y6938" s="43">
        <v>0</v>
      </c>
      <c r="Z6938" s="43">
        <v>3525.0931059408158</v>
      </c>
      <c r="AB6938" s="43">
        <v>50.477980181953562</v>
      </c>
      <c r="AC6938" s="43">
        <v>0</v>
      </c>
      <c r="AD6938" s="43">
        <v>0</v>
      </c>
      <c r="AE6938" s="43">
        <v>50.477980181953562</v>
      </c>
      <c r="AG6938" s="43">
        <v>6482646.2218251601</v>
      </c>
      <c r="AH6938" s="43">
        <v>761420.11088321626</v>
      </c>
      <c r="AI6938" s="43">
        <v>0</v>
      </c>
      <c r="AJ6938" s="43">
        <v>212007516.76420495</v>
      </c>
      <c r="AK6938" s="43">
        <v>218490162.9860301</v>
      </c>
    </row>
    <row r="6939" spans="3:37" x14ac:dyDescent="0.2">
      <c r="C6939" s="43">
        <v>6.2650665919150583E-4</v>
      </c>
      <c r="D6939" s="43">
        <v>5.049835888422715E-2</v>
      </c>
      <c r="E6939" s="43">
        <v>6.5806898806011516</v>
      </c>
      <c r="F6939" s="43">
        <v>1.521653396603978</v>
      </c>
      <c r="H6939" s="43">
        <v>8.5427879370282884E-5</v>
      </c>
      <c r="I6939" s="43">
        <v>8.4393301074031868E-2</v>
      </c>
      <c r="J6939" s="43">
        <v>0</v>
      </c>
      <c r="K6939" s="43">
        <v>1</v>
      </c>
      <c r="M6939" s="43">
        <v>7.8351417607977931E-3</v>
      </c>
      <c r="N6939" s="43">
        <v>4.548165432177162E-2</v>
      </c>
      <c r="O6939" s="43">
        <v>0</v>
      </c>
      <c r="P6939" s="43">
        <v>1</v>
      </c>
      <c r="R6939" s="43">
        <v>599.02552542913827</v>
      </c>
      <c r="S6939" s="43">
        <v>136.50544444334321</v>
      </c>
      <c r="T6939" s="43">
        <v>6747.2295296046022</v>
      </c>
      <c r="U6939" s="43">
        <v>7482.7604994770836</v>
      </c>
      <c r="W6939" s="43">
        <v>3942.0012134133181</v>
      </c>
      <c r="X6939" s="43">
        <v>0</v>
      </c>
      <c r="Y6939" s="43">
        <v>0</v>
      </c>
      <c r="Z6939" s="43">
        <v>3942.0012134133181</v>
      </c>
      <c r="AB6939" s="43">
        <v>33.4357558992074</v>
      </c>
      <c r="AC6939" s="43">
        <v>0</v>
      </c>
      <c r="AD6939" s="43">
        <v>0</v>
      </c>
      <c r="AE6939" s="43">
        <v>33.4357558992074</v>
      </c>
      <c r="AG6939" s="43">
        <v>7249340.2314670915</v>
      </c>
      <c r="AH6939" s="43">
        <v>851472.26209727675</v>
      </c>
      <c r="AI6939" s="43">
        <v>0</v>
      </c>
      <c r="AJ6939" s="43">
        <v>140430174.77667108</v>
      </c>
      <c r="AK6939" s="43">
        <v>147679515.00813818</v>
      </c>
    </row>
    <row r="6940" spans="3:37" x14ac:dyDescent="0.2">
      <c r="C6940" s="43">
        <v>5.9867404584985624E-4</v>
      </c>
      <c r="D6940" s="43">
        <v>5.6496561001353585E-2</v>
      </c>
      <c r="E6940" s="43">
        <v>3.6015542584693616</v>
      </c>
      <c r="F6940" s="43">
        <v>4.0747885644000519</v>
      </c>
      <c r="H6940" s="43">
        <v>8.867720492374642E-5</v>
      </c>
      <c r="I6940" s="43">
        <v>0.10157428692458892</v>
      </c>
      <c r="J6940" s="43">
        <v>0</v>
      </c>
      <c r="K6940" s="43">
        <v>1</v>
      </c>
      <c r="M6940" s="43">
        <v>7.8451518367682188E-3</v>
      </c>
      <c r="N6940" s="43">
        <v>4.268550247673987E-2</v>
      </c>
      <c r="O6940" s="43">
        <v>0</v>
      </c>
      <c r="P6940" s="43">
        <v>1</v>
      </c>
      <c r="R6940" s="43">
        <v>640.40515064080284</v>
      </c>
      <c r="S6940" s="43">
        <v>170.54466990077327</v>
      </c>
      <c r="T6940" s="43">
        <v>6340.5090146381544</v>
      </c>
      <c r="U6940" s="43">
        <v>7151.4588351797302</v>
      </c>
      <c r="W6940" s="43">
        <v>2306.4538974360967</v>
      </c>
      <c r="X6940" s="43">
        <v>0</v>
      </c>
      <c r="Y6940" s="43">
        <v>0</v>
      </c>
      <c r="Z6940" s="43">
        <v>2306.4538974360967</v>
      </c>
      <c r="AB6940" s="43">
        <v>210.69481641373594</v>
      </c>
      <c r="AC6940" s="43">
        <v>0</v>
      </c>
      <c r="AD6940" s="43">
        <v>0</v>
      </c>
      <c r="AE6940" s="43">
        <v>210.69481641373594</v>
      </c>
      <c r="AG6940" s="43">
        <v>4241568.7173849819</v>
      </c>
      <c r="AH6940" s="43">
        <v>498194.04184619687</v>
      </c>
      <c r="AI6940" s="43">
        <v>0</v>
      </c>
      <c r="AJ6940" s="43">
        <v>884918228.93769097</v>
      </c>
      <c r="AK6940" s="43">
        <v>889159797.65507591</v>
      </c>
    </row>
    <row r="6941" spans="3:37" x14ac:dyDescent="0.2">
      <c r="C6941" s="43">
        <v>5.9796454701875818E-4</v>
      </c>
      <c r="D6941" s="43">
        <v>5.2231067225334056E-2</v>
      </c>
      <c r="E6941" s="43">
        <v>4.6685723428978436</v>
      </c>
      <c r="F6941" s="43">
        <v>1.8778198170355798</v>
      </c>
      <c r="H6941" s="43">
        <v>8.6420930802641861E-5</v>
      </c>
      <c r="I6941" s="43">
        <v>0.12296440770438311</v>
      </c>
      <c r="J6941" s="43">
        <v>0</v>
      </c>
      <c r="K6941" s="43">
        <v>1</v>
      </c>
      <c r="M6941" s="43">
        <v>7.88641351864805E-3</v>
      </c>
      <c r="N6941" s="43">
        <v>4.3179356858453671E-2</v>
      </c>
      <c r="O6941" s="43">
        <v>0</v>
      </c>
      <c r="P6941" s="43">
        <v>1</v>
      </c>
      <c r="R6941" s="43">
        <v>591.35286907441605</v>
      </c>
      <c r="S6941" s="43">
        <v>201.20591071317742</v>
      </c>
      <c r="T6941" s="43">
        <v>6447.6000120444787</v>
      </c>
      <c r="U6941" s="43">
        <v>7240.158791832072</v>
      </c>
      <c r="W6941" s="43">
        <v>2760.7736494541082</v>
      </c>
      <c r="X6941" s="43">
        <v>0</v>
      </c>
      <c r="Y6941" s="43">
        <v>0</v>
      </c>
      <c r="Z6941" s="43">
        <v>2760.7736494541082</v>
      </c>
      <c r="AB6941" s="43">
        <v>55.543835604777492</v>
      </c>
      <c r="AC6941" s="43">
        <v>0</v>
      </c>
      <c r="AD6941" s="43">
        <v>0</v>
      </c>
      <c r="AE6941" s="43">
        <v>55.543835604777492</v>
      </c>
      <c r="AG6941" s="43">
        <v>5077062.741346105</v>
      </c>
      <c r="AH6941" s="43">
        <v>596327.10828208737</v>
      </c>
      <c r="AI6941" s="43">
        <v>0</v>
      </c>
      <c r="AJ6941" s="43">
        <v>233284109.54006547</v>
      </c>
      <c r="AK6941" s="43">
        <v>238361172.28141156</v>
      </c>
    </row>
    <row r="6942" spans="3:37" x14ac:dyDescent="0.2">
      <c r="C6942" s="43">
        <v>6.128091167549865E-4</v>
      </c>
      <c r="D6942" s="43">
        <v>5.9112512250576676E-2</v>
      </c>
      <c r="E6942" s="43">
        <v>4.851514431653273</v>
      </c>
      <c r="F6942" s="43">
        <v>1.9906030909195953</v>
      </c>
      <c r="H6942" s="43">
        <v>9.2905691921663092E-5</v>
      </c>
      <c r="I6942" s="43">
        <v>0.10826246163049957</v>
      </c>
      <c r="J6942" s="43">
        <v>0</v>
      </c>
      <c r="K6942" s="43">
        <v>1</v>
      </c>
      <c r="M6942" s="43">
        <v>7.9154901379406839E-3</v>
      </c>
      <c r="N6942" s="43">
        <v>4.6329409419804901E-2</v>
      </c>
      <c r="O6942" s="43">
        <v>0</v>
      </c>
      <c r="P6942" s="43">
        <v>1</v>
      </c>
      <c r="R6942" s="43">
        <v>685.87821270362474</v>
      </c>
      <c r="S6942" s="43">
        <v>190.44193810370024</v>
      </c>
      <c r="T6942" s="43">
        <v>6943.4761649208576</v>
      </c>
      <c r="U6942" s="43">
        <v>7819.7963157281829</v>
      </c>
      <c r="W6942" s="43">
        <v>3327.5480472881886</v>
      </c>
      <c r="X6942" s="43">
        <v>0</v>
      </c>
      <c r="Y6942" s="43">
        <v>0</v>
      </c>
      <c r="Z6942" s="43">
        <v>3327.5480472881886</v>
      </c>
      <c r="AB6942" s="43">
        <v>72.69933929235215</v>
      </c>
      <c r="AC6942" s="43">
        <v>0</v>
      </c>
      <c r="AD6942" s="43">
        <v>0</v>
      </c>
      <c r="AE6942" s="43">
        <v>72.69933929235215</v>
      </c>
      <c r="AG6942" s="43">
        <v>6119360.8589629792</v>
      </c>
      <c r="AH6942" s="43">
        <v>718750.37821424869</v>
      </c>
      <c r="AI6942" s="43">
        <v>0</v>
      </c>
      <c r="AJ6942" s="43">
        <v>305337225.027879</v>
      </c>
      <c r="AK6942" s="43">
        <v>311456585.88684195</v>
      </c>
    </row>
    <row r="6943" spans="3:37" x14ac:dyDescent="0.2">
      <c r="C6943" s="43">
        <v>6.1774042001672136E-4</v>
      </c>
      <c r="D6943" s="43">
        <v>5.5934077536446636E-2</v>
      </c>
      <c r="E6943" s="43">
        <v>4.0305846413217878</v>
      </c>
      <c r="F6943" s="43">
        <v>2.959075528271045</v>
      </c>
      <c r="H6943" s="43">
        <v>9.2125248640329005E-5</v>
      </c>
      <c r="I6943" s="43">
        <v>7.4871382255655233E-2</v>
      </c>
      <c r="J6943" s="43">
        <v>0</v>
      </c>
      <c r="K6943" s="43">
        <v>1</v>
      </c>
      <c r="M6943" s="43">
        <v>7.8364699650904247E-3</v>
      </c>
      <c r="N6943" s="43">
        <v>4.5389895942103443E-2</v>
      </c>
      <c r="O6943" s="43">
        <v>0</v>
      </c>
      <c r="P6943" s="43">
        <v>1</v>
      </c>
      <c r="R6943" s="43">
        <v>654.22158958529531</v>
      </c>
      <c r="S6943" s="43">
        <v>130.59811146998084</v>
      </c>
      <c r="T6943" s="43">
        <v>6734.7585963948486</v>
      </c>
      <c r="U6943" s="43">
        <v>7519.5782974501244</v>
      </c>
      <c r="W6943" s="43">
        <v>2636.8954910036173</v>
      </c>
      <c r="X6943" s="43">
        <v>0</v>
      </c>
      <c r="Y6943" s="43">
        <v>0</v>
      </c>
      <c r="Z6943" s="43">
        <v>2636.8954910036173</v>
      </c>
      <c r="AB6943" s="43">
        <v>137.13863716587545</v>
      </c>
      <c r="AC6943" s="43">
        <v>0</v>
      </c>
      <c r="AD6943" s="43">
        <v>0</v>
      </c>
      <c r="AE6943" s="43">
        <v>137.13863716587545</v>
      </c>
      <c r="AG6943" s="43">
        <v>4849250.8079556525</v>
      </c>
      <c r="AH6943" s="43">
        <v>569569.42605678132</v>
      </c>
      <c r="AI6943" s="43">
        <v>0</v>
      </c>
      <c r="AJ6943" s="43">
        <v>575982276.09667695</v>
      </c>
      <c r="AK6943" s="43">
        <v>580831526.90463257</v>
      </c>
    </row>
    <row r="6944" spans="3:37" x14ac:dyDescent="0.2">
      <c r="C6944" s="43">
        <v>6.0709221809575646E-4</v>
      </c>
      <c r="D6944" s="43">
        <v>5.1907774531740322E-2</v>
      </c>
      <c r="E6944" s="43">
        <v>5.0435276211372431</v>
      </c>
      <c r="F6944" s="43">
        <v>6.3571107860679392</v>
      </c>
      <c r="H6944" s="43">
        <v>9.1517050594958071E-5</v>
      </c>
      <c r="I6944" s="43">
        <v>0.11481087554436775</v>
      </c>
      <c r="J6944" s="43">
        <v>0</v>
      </c>
      <c r="K6944" s="43">
        <v>1</v>
      </c>
      <c r="M6944" s="43">
        <v>7.8357248060669238E-3</v>
      </c>
      <c r="N6944" s="43">
        <v>4.7334860436806681E-2</v>
      </c>
      <c r="O6944" s="43">
        <v>0</v>
      </c>
      <c r="P6944" s="43">
        <v>1</v>
      </c>
      <c r="R6944" s="43">
        <v>596.66346836640969</v>
      </c>
      <c r="S6944" s="43">
        <v>198.94242933626245</v>
      </c>
      <c r="T6944" s="43">
        <v>7022.6762681639539</v>
      </c>
      <c r="U6944" s="43">
        <v>7818.2821658666262</v>
      </c>
      <c r="W6944" s="43">
        <v>3009.2886832295349</v>
      </c>
      <c r="X6944" s="43">
        <v>0</v>
      </c>
      <c r="Y6944" s="43">
        <v>0</v>
      </c>
      <c r="Z6944" s="43">
        <v>3009.2886832295349</v>
      </c>
      <c r="AB6944" s="43">
        <v>342.0139763181088</v>
      </c>
      <c r="AC6944" s="43">
        <v>0</v>
      </c>
      <c r="AD6944" s="43">
        <v>0</v>
      </c>
      <c r="AE6944" s="43">
        <v>342.0139763181088</v>
      </c>
      <c r="AG6944" s="43">
        <v>5534081.8884591144</v>
      </c>
      <c r="AH6944" s="43">
        <v>650006.35557757958</v>
      </c>
      <c r="AI6944" s="43">
        <v>0</v>
      </c>
      <c r="AJ6944" s="43">
        <v>1436458700.536057</v>
      </c>
      <c r="AK6944" s="43">
        <v>1441992782.4245162</v>
      </c>
    </row>
    <row r="6945" spans="3:37" x14ac:dyDescent="0.2">
      <c r="C6945" s="43">
        <v>6.2030033303706045E-4</v>
      </c>
      <c r="D6945" s="43">
        <v>5.317566364326036E-2</v>
      </c>
      <c r="E6945" s="43">
        <v>1.4660430420407362</v>
      </c>
      <c r="F6945" s="43">
        <v>3.2821346721365323</v>
      </c>
      <c r="H6945" s="43">
        <v>9.5839512419426676E-5</v>
      </c>
      <c r="I6945" s="43">
        <v>7.9541059274469847E-2</v>
      </c>
      <c r="J6945" s="43">
        <v>0</v>
      </c>
      <c r="K6945" s="43">
        <v>1</v>
      </c>
      <c r="M6945" s="43">
        <v>7.8002413519501889E-3</v>
      </c>
      <c r="N6945" s="43">
        <v>4.8652368513507738E-2</v>
      </c>
      <c r="O6945" s="43">
        <v>0</v>
      </c>
      <c r="P6945" s="43">
        <v>1</v>
      </c>
      <c r="R6945" s="43">
        <v>624.53575327699389</v>
      </c>
      <c r="S6945" s="43">
        <v>144.33722078728769</v>
      </c>
      <c r="T6945" s="43">
        <v>7185.4571039328066</v>
      </c>
      <c r="U6945" s="43">
        <v>7954.3300779970887</v>
      </c>
      <c r="W6945" s="43">
        <v>915.59629559740677</v>
      </c>
      <c r="X6945" s="43">
        <v>0</v>
      </c>
      <c r="Y6945" s="43">
        <v>0</v>
      </c>
      <c r="Z6945" s="43">
        <v>915.59629559740677</v>
      </c>
      <c r="AB6945" s="43">
        <v>152.5043925300298</v>
      </c>
      <c r="AC6945" s="43">
        <v>0</v>
      </c>
      <c r="AD6945" s="43">
        <v>0</v>
      </c>
      <c r="AE6945" s="43">
        <v>152.5043925300298</v>
      </c>
      <c r="AG6945" s="43">
        <v>1683781.587603631</v>
      </c>
      <c r="AH6945" s="43">
        <v>197768.79984903987</v>
      </c>
      <c r="AI6945" s="43">
        <v>0</v>
      </c>
      <c r="AJ6945" s="43">
        <v>640518448.62612522</v>
      </c>
      <c r="AK6945" s="43">
        <v>642202230.2137289</v>
      </c>
    </row>
    <row r="6946" spans="3:37" x14ac:dyDescent="0.2">
      <c r="C6946" s="43">
        <v>6.1651969103460047E-4</v>
      </c>
      <c r="D6946" s="43">
        <v>5.2276812103106231E-2</v>
      </c>
      <c r="E6946" s="43">
        <v>2.6948548635984251</v>
      </c>
      <c r="F6946" s="43">
        <v>2.2173842819678939</v>
      </c>
      <c r="H6946" s="43">
        <v>1.0044908545780995E-4</v>
      </c>
      <c r="I6946" s="43">
        <v>0.10152617131460495</v>
      </c>
      <c r="J6946" s="43">
        <v>0</v>
      </c>
      <c r="K6946" s="43">
        <v>1</v>
      </c>
      <c r="M6946" s="43">
        <v>7.8479350881056776E-3</v>
      </c>
      <c r="N6946" s="43">
        <v>4.5512017365907598E-2</v>
      </c>
      <c r="O6946" s="43">
        <v>0</v>
      </c>
      <c r="P6946" s="43">
        <v>1</v>
      </c>
      <c r="R6946" s="43">
        <v>610.23683772849597</v>
      </c>
      <c r="S6946" s="43">
        <v>193.09292818324849</v>
      </c>
      <c r="T6946" s="43">
        <v>6762.7582286821616</v>
      </c>
      <c r="U6946" s="43">
        <v>7566.0879945939059</v>
      </c>
      <c r="W6946" s="43">
        <v>1644.4997100995602</v>
      </c>
      <c r="X6946" s="43">
        <v>0</v>
      </c>
      <c r="Y6946" s="43">
        <v>0</v>
      </c>
      <c r="Z6946" s="43">
        <v>1644.4997100995602</v>
      </c>
      <c r="AB6946" s="43">
        <v>79.489522594545576</v>
      </c>
      <c r="AC6946" s="43">
        <v>0</v>
      </c>
      <c r="AD6946" s="43">
        <v>0</v>
      </c>
      <c r="AE6946" s="43">
        <v>79.489522594545576</v>
      </c>
      <c r="AG6946" s="43">
        <v>3024234.9668730912</v>
      </c>
      <c r="AH6946" s="43">
        <v>355211.93738150498</v>
      </c>
      <c r="AI6946" s="43">
        <v>0</v>
      </c>
      <c r="AJ6946" s="43">
        <v>333855994.89709145</v>
      </c>
      <c r="AK6946" s="43">
        <v>336880229.86396456</v>
      </c>
    </row>
    <row r="6947" spans="3:37" x14ac:dyDescent="0.2">
      <c r="C6947" s="43">
        <v>6.102075454752498E-4</v>
      </c>
      <c r="D6947" s="43">
        <v>5.5502632860442547E-2</v>
      </c>
      <c r="E6947" s="43">
        <v>6.9119665480908496</v>
      </c>
      <c r="F6947" s="43">
        <v>2.6003936967011501</v>
      </c>
      <c r="H6947" s="43">
        <v>8.9040702422943895E-5</v>
      </c>
      <c r="I6947" s="43">
        <v>0.10794403319898216</v>
      </c>
      <c r="J6947" s="43">
        <v>0</v>
      </c>
      <c r="K6947" s="43">
        <v>1</v>
      </c>
      <c r="M6947" s="43">
        <v>7.9428195155991643E-3</v>
      </c>
      <c r="N6947" s="43">
        <v>4.7764733081883892E-2</v>
      </c>
      <c r="O6947" s="43">
        <v>0</v>
      </c>
      <c r="P6947" s="43">
        <v>1</v>
      </c>
      <c r="R6947" s="43">
        <v>641.25908566440501</v>
      </c>
      <c r="S6947" s="43">
        <v>181.98248500212142</v>
      </c>
      <c r="T6947" s="43">
        <v>7183.306908353984</v>
      </c>
      <c r="U6947" s="43">
        <v>8006.5484790205101</v>
      </c>
      <c r="W6947" s="43">
        <v>4432.3613487716921</v>
      </c>
      <c r="X6947" s="43">
        <v>0</v>
      </c>
      <c r="Y6947" s="43">
        <v>0</v>
      </c>
      <c r="Z6947" s="43">
        <v>4432.3613487716921</v>
      </c>
      <c r="AB6947" s="43">
        <v>109.81056885551325</v>
      </c>
      <c r="AC6947" s="43">
        <v>0</v>
      </c>
      <c r="AD6947" s="43">
        <v>0</v>
      </c>
      <c r="AE6947" s="43">
        <v>109.81056885551325</v>
      </c>
      <c r="AG6947" s="43">
        <v>8151112.520391142</v>
      </c>
      <c r="AH6947" s="43">
        <v>957390.05133468553</v>
      </c>
      <c r="AI6947" s="43">
        <v>0</v>
      </c>
      <c r="AJ6947" s="43">
        <v>461204389.19315565</v>
      </c>
      <c r="AK6947" s="43">
        <v>469355501.71354681</v>
      </c>
    </row>
    <row r="6948" spans="3:37" x14ac:dyDescent="0.2">
      <c r="C6948" s="43">
        <v>6.2655285702684083E-4</v>
      </c>
      <c r="D6948" s="43">
        <v>5.6953929761962008E-2</v>
      </c>
      <c r="E6948" s="43">
        <v>6.5502919307263658</v>
      </c>
      <c r="F6948" s="43">
        <v>0.5350879181075866</v>
      </c>
      <c r="H6948" s="43">
        <v>9.1007249477192964E-5</v>
      </c>
      <c r="I6948" s="43">
        <v>9.2382443053500962E-2</v>
      </c>
      <c r="J6948" s="43">
        <v>0</v>
      </c>
      <c r="K6948" s="43">
        <v>1</v>
      </c>
      <c r="M6948" s="43">
        <v>7.7818749763603366E-3</v>
      </c>
      <c r="N6948" s="43">
        <v>4.8387667531567313E-2</v>
      </c>
      <c r="O6948" s="43">
        <v>0</v>
      </c>
      <c r="P6948" s="43">
        <v>1</v>
      </c>
      <c r="R6948" s="43">
        <v>675.65311408485968</v>
      </c>
      <c r="S6948" s="43">
        <v>159.18707564857752</v>
      </c>
      <c r="T6948" s="43">
        <v>7129.5367160161259</v>
      </c>
      <c r="U6948" s="43">
        <v>7964.3769057495629</v>
      </c>
      <c r="W6948" s="43">
        <v>4425.7251411601974</v>
      </c>
      <c r="X6948" s="43">
        <v>0</v>
      </c>
      <c r="Y6948" s="43">
        <v>0</v>
      </c>
      <c r="Z6948" s="43">
        <v>4425.7251411601974</v>
      </c>
      <c r="AB6948" s="43">
        <v>-33.610764661972432</v>
      </c>
      <c r="AC6948" s="43">
        <v>0</v>
      </c>
      <c r="AD6948" s="43">
        <v>0</v>
      </c>
      <c r="AE6948" s="43">
        <v>-33.610764661972432</v>
      </c>
      <c r="AG6948" s="43">
        <v>8138908.5345936026</v>
      </c>
      <c r="AH6948" s="43">
        <v>955956.63049060269</v>
      </c>
      <c r="AI6948" s="43">
        <v>0</v>
      </c>
      <c r="AJ6948" s="43">
        <v>0</v>
      </c>
      <c r="AK6948" s="43">
        <v>8138908.5345936026</v>
      </c>
    </row>
    <row r="6949" spans="3:37" x14ac:dyDescent="0.2">
      <c r="C6949" s="43">
        <v>5.9787254421468151E-4</v>
      </c>
      <c r="D6949" s="43">
        <v>4.4949134866096987E-2</v>
      </c>
      <c r="E6949" s="43">
        <v>2.9039091925331428</v>
      </c>
      <c r="F6949" s="43">
        <v>1.4243850110763954</v>
      </c>
      <c r="H6949" s="43">
        <v>7.9345045591453349E-5</v>
      </c>
      <c r="I6949" s="43">
        <v>0.10059328068931389</v>
      </c>
      <c r="J6949" s="43">
        <v>0</v>
      </c>
      <c r="K6949" s="43">
        <v>1</v>
      </c>
      <c r="M6949" s="43">
        <v>7.9123034840938855E-3</v>
      </c>
      <c r="N6949" s="43">
        <v>4.5943058813264881E-2</v>
      </c>
      <c r="O6949" s="43">
        <v>0</v>
      </c>
      <c r="P6949" s="43">
        <v>1</v>
      </c>
      <c r="R6949" s="43">
        <v>508.82954449110844</v>
      </c>
      <c r="S6949" s="43">
        <v>151.12320623005783</v>
      </c>
      <c r="T6949" s="43">
        <v>6882.8010440393982</v>
      </c>
      <c r="U6949" s="43">
        <v>7542.7537947605642</v>
      </c>
      <c r="W6949" s="43">
        <v>1477.5947916801815</v>
      </c>
      <c r="X6949" s="43">
        <v>0</v>
      </c>
      <c r="Y6949" s="43">
        <v>0</v>
      </c>
      <c r="Z6949" s="43">
        <v>1477.5947916801815</v>
      </c>
      <c r="AB6949" s="43">
        <v>23.105540610609612</v>
      </c>
      <c r="AC6949" s="43">
        <v>0</v>
      </c>
      <c r="AD6949" s="43">
        <v>0</v>
      </c>
      <c r="AE6949" s="43">
        <v>23.105540610609612</v>
      </c>
      <c r="AG6949" s="43">
        <v>2717296.8218998536</v>
      </c>
      <c r="AH6949" s="43">
        <v>319160.47500291921</v>
      </c>
      <c r="AI6949" s="43">
        <v>0</v>
      </c>
      <c r="AJ6949" s="43">
        <v>97043270.564560369</v>
      </c>
      <c r="AK6949" s="43">
        <v>99760567.386460215</v>
      </c>
    </row>
    <row r="6950" spans="3:37" x14ac:dyDescent="0.2">
      <c r="C6950" s="43">
        <v>6.1077231290751488E-4</v>
      </c>
      <c r="D6950" s="43">
        <v>6.2253522022142405E-2</v>
      </c>
      <c r="E6950" s="43">
        <v>5.8292087369404069</v>
      </c>
      <c r="F6950" s="43">
        <v>2.2056703582449728</v>
      </c>
      <c r="H6950" s="43">
        <v>8.364789659829552E-5</v>
      </c>
      <c r="I6950" s="43">
        <v>9.1494821459071063E-2</v>
      </c>
      <c r="J6950" s="43">
        <v>0</v>
      </c>
      <c r="K6950" s="43">
        <v>1</v>
      </c>
      <c r="M6950" s="43">
        <v>7.8838503383032998E-3</v>
      </c>
      <c r="N6950" s="43">
        <v>4.6030453953124439E-2</v>
      </c>
      <c r="O6950" s="43">
        <v>0</v>
      </c>
      <c r="P6950" s="43">
        <v>1</v>
      </c>
      <c r="R6950" s="43">
        <v>719.92232498623491</v>
      </c>
      <c r="S6950" s="43">
        <v>144.90851687100044</v>
      </c>
      <c r="T6950" s="43">
        <v>6871.0957735832371</v>
      </c>
      <c r="U6950" s="43">
        <v>7735.9266154404722</v>
      </c>
      <c r="W6950" s="43">
        <v>4196.5775067282111</v>
      </c>
      <c r="X6950" s="43">
        <v>0</v>
      </c>
      <c r="Y6950" s="43">
        <v>0</v>
      </c>
      <c r="Z6950" s="43">
        <v>4196.5775067282111</v>
      </c>
      <c r="AB6950" s="43">
        <v>92.874823799793717</v>
      </c>
      <c r="AC6950" s="43">
        <v>0</v>
      </c>
      <c r="AD6950" s="43">
        <v>0</v>
      </c>
      <c r="AE6950" s="43">
        <v>92.874823799793717</v>
      </c>
      <c r="AG6950" s="43">
        <v>7717506.0348731801</v>
      </c>
      <c r="AH6950" s="43">
        <v>906460.74145329359</v>
      </c>
      <c r="AI6950" s="43">
        <v>0</v>
      </c>
      <c r="AJ6950" s="43">
        <v>390074259.95913363</v>
      </c>
      <c r="AK6950" s="43">
        <v>397791765.99400681</v>
      </c>
    </row>
    <row r="6951" spans="3:37" x14ac:dyDescent="0.2">
      <c r="C6951" s="43">
        <v>6.0608069284764216E-4</v>
      </c>
      <c r="D6951" s="43">
        <v>5.4457960709006104E-2</v>
      </c>
      <c r="E6951" s="43">
        <v>4.7182042004404208</v>
      </c>
      <c r="F6951" s="43">
        <v>2.3303656618902746</v>
      </c>
      <c r="H6951" s="43">
        <v>9.025935130690943E-5</v>
      </c>
      <c r="I6951" s="43">
        <v>8.9961044448272326E-2</v>
      </c>
      <c r="J6951" s="43">
        <v>0</v>
      </c>
      <c r="K6951" s="43">
        <v>1</v>
      </c>
      <c r="M6951" s="43">
        <v>7.8580294639495341E-3</v>
      </c>
      <c r="N6951" s="43">
        <v>4.6664012020594003E-2</v>
      </c>
      <c r="O6951" s="43">
        <v>0</v>
      </c>
      <c r="P6951" s="43">
        <v>1</v>
      </c>
      <c r="R6951" s="43">
        <v>624.9340619692972</v>
      </c>
      <c r="S6951" s="43">
        <v>153.74077629709268</v>
      </c>
      <c r="T6951" s="43">
        <v>6942.8550919445161</v>
      </c>
      <c r="U6951" s="43">
        <v>7721.5299302109061</v>
      </c>
      <c r="W6951" s="43">
        <v>2948.5665161818324</v>
      </c>
      <c r="X6951" s="43">
        <v>0</v>
      </c>
      <c r="Y6951" s="43">
        <v>0</v>
      </c>
      <c r="Z6951" s="43">
        <v>2948.5665161818324</v>
      </c>
      <c r="AB6951" s="43">
        <v>88.958817417883139</v>
      </c>
      <c r="AC6951" s="43">
        <v>0</v>
      </c>
      <c r="AD6951" s="43">
        <v>0</v>
      </c>
      <c r="AE6951" s="43">
        <v>88.958817417883139</v>
      </c>
      <c r="AG6951" s="43">
        <v>5422413.8232583897</v>
      </c>
      <c r="AH6951" s="43">
        <v>636890.3674952758</v>
      </c>
      <c r="AI6951" s="43">
        <v>0</v>
      </c>
      <c r="AJ6951" s="43">
        <v>373627033.15510917</v>
      </c>
      <c r="AK6951" s="43">
        <v>379049446.97836757</v>
      </c>
    </row>
    <row r="6952" spans="3:37" x14ac:dyDescent="0.2">
      <c r="C6952" s="43">
        <v>6.2651615343822797E-4</v>
      </c>
      <c r="D6952" s="43">
        <v>5.9944693605961774E-2</v>
      </c>
      <c r="E6952" s="43">
        <v>5.5847271828637464</v>
      </c>
      <c r="F6952" s="43">
        <v>3.6880886410467095</v>
      </c>
      <c r="H6952" s="43">
        <v>9.1995010827350399E-5</v>
      </c>
      <c r="I6952" s="43">
        <v>9.9835070567258655E-2</v>
      </c>
      <c r="J6952" s="43">
        <v>0</v>
      </c>
      <c r="K6952" s="43">
        <v>1</v>
      </c>
      <c r="M6952" s="43">
        <v>7.8381311419328525E-3</v>
      </c>
      <c r="N6952" s="43">
        <v>4.6414218831822174E-2</v>
      </c>
      <c r="O6952" s="43">
        <v>0</v>
      </c>
      <c r="P6952" s="43">
        <v>1</v>
      </c>
      <c r="R6952" s="43">
        <v>711.09134123920126</v>
      </c>
      <c r="S6952" s="43">
        <v>173.89607388364701</v>
      </c>
      <c r="T6952" s="43">
        <v>6888.2030985820638</v>
      </c>
      <c r="U6952" s="43">
        <v>7773.1905137049125</v>
      </c>
      <c r="W6952" s="43">
        <v>3971.2511429176075</v>
      </c>
      <c r="X6952" s="43">
        <v>0</v>
      </c>
      <c r="Y6952" s="43">
        <v>0</v>
      </c>
      <c r="Z6952" s="43">
        <v>3971.2511429176075</v>
      </c>
      <c r="AB6952" s="43">
        <v>204.52799161309903</v>
      </c>
      <c r="AC6952" s="43">
        <v>0</v>
      </c>
      <c r="AD6952" s="43">
        <v>0</v>
      </c>
      <c r="AE6952" s="43">
        <v>204.52799161309903</v>
      </c>
      <c r="AG6952" s="43">
        <v>7303130.8518254803</v>
      </c>
      <c r="AH6952" s="43">
        <v>857790.24687020318</v>
      </c>
      <c r="AI6952" s="43">
        <v>0</v>
      </c>
      <c r="AJ6952" s="43">
        <v>859017564.77501595</v>
      </c>
      <c r="AK6952" s="43">
        <v>866320695.62684143</v>
      </c>
    </row>
    <row r="6953" spans="3:37" x14ac:dyDescent="0.2">
      <c r="C6953" s="43">
        <v>5.9292805955156902E-4</v>
      </c>
      <c r="D6953" s="43">
        <v>5.25924300988862E-2</v>
      </c>
      <c r="E6953" s="43">
        <v>3.355670857744538</v>
      </c>
      <c r="F6953" s="43">
        <v>0.79989016664746848</v>
      </c>
      <c r="H6953" s="43">
        <v>9.2590234744394095E-5</v>
      </c>
      <c r="I6953" s="43">
        <v>9.1327056263532602E-2</v>
      </c>
      <c r="J6953" s="43">
        <v>0</v>
      </c>
      <c r="K6953" s="43">
        <v>1</v>
      </c>
      <c r="M6953" s="43">
        <v>7.7907240214128148E-3</v>
      </c>
      <c r="N6953" s="43">
        <v>4.6676909919319942E-2</v>
      </c>
      <c r="O6953" s="43">
        <v>0</v>
      </c>
      <c r="P6953" s="43">
        <v>1</v>
      </c>
      <c r="R6953" s="43">
        <v>590.42891017035652</v>
      </c>
      <c r="S6953" s="43">
        <v>160.10578240499942</v>
      </c>
      <c r="T6953" s="43">
        <v>6885.2908467802426</v>
      </c>
      <c r="U6953" s="43">
        <v>7635.8255393555983</v>
      </c>
      <c r="W6953" s="43">
        <v>1981.285087428533</v>
      </c>
      <c r="X6953" s="43">
        <v>0</v>
      </c>
      <c r="Y6953" s="43">
        <v>0</v>
      </c>
      <c r="Z6953" s="43">
        <v>1981.285087428533</v>
      </c>
      <c r="AB6953" s="43">
        <v>-12.642117497815635</v>
      </c>
      <c r="AC6953" s="43">
        <v>0</v>
      </c>
      <c r="AD6953" s="43">
        <v>0</v>
      </c>
      <c r="AE6953" s="43">
        <v>-12.642117497815635</v>
      </c>
      <c r="AG6953" s="43">
        <v>3643583.2757810722</v>
      </c>
      <c r="AH6953" s="43">
        <v>427957.57888456312</v>
      </c>
      <c r="AI6953" s="43">
        <v>0</v>
      </c>
      <c r="AJ6953" s="43">
        <v>0</v>
      </c>
      <c r="AK6953" s="43">
        <v>3643583.2757810722</v>
      </c>
    </row>
    <row r="6954" spans="3:37" x14ac:dyDescent="0.2">
      <c r="C6954" s="43">
        <v>6.2497078473433554E-4</v>
      </c>
      <c r="D6954" s="43">
        <v>5.7527814630849994E-2</v>
      </c>
      <c r="E6954" s="43">
        <v>7.9036512504306469</v>
      </c>
      <c r="F6954" s="43">
        <v>4.1912930925811525</v>
      </c>
      <c r="H6954" s="43">
        <v>7.973421959140671E-5</v>
      </c>
      <c r="I6954" s="43">
        <v>0.11409499995020345</v>
      </c>
      <c r="J6954" s="43">
        <v>0</v>
      </c>
      <c r="K6954" s="43">
        <v>1</v>
      </c>
      <c r="M6954" s="43">
        <v>7.863844073927706E-3</v>
      </c>
      <c r="N6954" s="43">
        <v>4.6472361438359311E-2</v>
      </c>
      <c r="O6954" s="43">
        <v>0</v>
      </c>
      <c r="P6954" s="43">
        <v>1</v>
      </c>
      <c r="R6954" s="43">
        <v>680.73795419602357</v>
      </c>
      <c r="S6954" s="43">
        <v>172.2478196244096</v>
      </c>
      <c r="T6954" s="43">
        <v>6919.4568852003995</v>
      </c>
      <c r="U6954" s="43">
        <v>7772.4426590208332</v>
      </c>
      <c r="W6954" s="43">
        <v>5380.3153828970017</v>
      </c>
      <c r="X6954" s="43">
        <v>0</v>
      </c>
      <c r="Y6954" s="43">
        <v>0</v>
      </c>
      <c r="Z6954" s="43">
        <v>5380.3153828970017</v>
      </c>
      <c r="AB6954" s="43">
        <v>232.45047342594466</v>
      </c>
      <c r="AC6954" s="43">
        <v>0</v>
      </c>
      <c r="AD6954" s="43">
        <v>0</v>
      </c>
      <c r="AE6954" s="43">
        <v>232.45047342594466</v>
      </c>
      <c r="AG6954" s="43">
        <v>9894399.9891475867</v>
      </c>
      <c r="AH6954" s="43">
        <v>1162148.1227057523</v>
      </c>
      <c r="AI6954" s="43">
        <v>0</v>
      </c>
      <c r="AJ6954" s="43">
        <v>976291988.38896763</v>
      </c>
      <c r="AK6954" s="43">
        <v>986186388.37811518</v>
      </c>
    </row>
    <row r="6955" spans="3:37" x14ac:dyDescent="0.2">
      <c r="C6955" s="43">
        <v>6.1645987804070934E-4</v>
      </c>
      <c r="D6955" s="43">
        <v>5.8716933219977729E-2</v>
      </c>
      <c r="E6955" s="43">
        <v>5.7074561236359038</v>
      </c>
      <c r="F6955" s="43">
        <v>3.4834460845122757</v>
      </c>
      <c r="H6955" s="43">
        <v>8.6518185360098297E-5</v>
      </c>
      <c r="I6955" s="43">
        <v>8.6123088485061922E-2</v>
      </c>
      <c r="J6955" s="43">
        <v>0</v>
      </c>
      <c r="K6955" s="43">
        <v>1</v>
      </c>
      <c r="M6955" s="43">
        <v>7.8261040831262875E-3</v>
      </c>
      <c r="N6955" s="43">
        <v>4.6723174568869319E-2</v>
      </c>
      <c r="O6955" s="43">
        <v>0</v>
      </c>
      <c r="P6955" s="43">
        <v>1</v>
      </c>
      <c r="R6955" s="43">
        <v>685.34705853207402</v>
      </c>
      <c r="S6955" s="43">
        <v>141.08127325335985</v>
      </c>
      <c r="T6955" s="43">
        <v>6923.4145299311358</v>
      </c>
      <c r="U6955" s="43">
        <v>7749.84286171657</v>
      </c>
      <c r="W6955" s="43">
        <v>3911.5882660347402</v>
      </c>
      <c r="X6955" s="43">
        <v>0</v>
      </c>
      <c r="Y6955" s="43">
        <v>0</v>
      </c>
      <c r="Z6955" s="43">
        <v>3911.5882660347402</v>
      </c>
      <c r="AB6955" s="43">
        <v>182.11640418765288</v>
      </c>
      <c r="AC6955" s="43">
        <v>0</v>
      </c>
      <c r="AD6955" s="43">
        <v>0</v>
      </c>
      <c r="AE6955" s="43">
        <v>182.11640418765288</v>
      </c>
      <c r="AG6955" s="43">
        <v>7193410.8212378873</v>
      </c>
      <c r="AH6955" s="43">
        <v>844903.06546350382</v>
      </c>
      <c r="AI6955" s="43">
        <v>0</v>
      </c>
      <c r="AJ6955" s="43">
        <v>764888897.58814204</v>
      </c>
      <c r="AK6955" s="43">
        <v>772082308.40937996</v>
      </c>
    </row>
    <row r="6956" spans="3:37" x14ac:dyDescent="0.2">
      <c r="C6956" s="43">
        <v>6.1964108652612371E-4</v>
      </c>
      <c r="D6956" s="43">
        <v>5.9522171919889622E-2</v>
      </c>
      <c r="E6956" s="43">
        <v>8.7859040207006114</v>
      </c>
      <c r="F6956" s="43">
        <v>2.7263669581663321</v>
      </c>
      <c r="H6956" s="43">
        <v>1.0001261399106287E-4</v>
      </c>
      <c r="I6956" s="43">
        <v>8.9253183790925464E-2</v>
      </c>
      <c r="J6956" s="43">
        <v>0</v>
      </c>
      <c r="K6956" s="43">
        <v>1</v>
      </c>
      <c r="M6956" s="43">
        <v>7.947274811066718E-3</v>
      </c>
      <c r="N6956" s="43">
        <v>4.5511476853771667E-2</v>
      </c>
      <c r="O6956" s="43">
        <v>0</v>
      </c>
      <c r="P6956" s="43">
        <v>1</v>
      </c>
      <c r="R6956" s="43">
        <v>698.33104503933237</v>
      </c>
      <c r="S6956" s="43">
        <v>169.0132948227641</v>
      </c>
      <c r="T6956" s="43">
        <v>6848.280372575533</v>
      </c>
      <c r="U6956" s="43">
        <v>7715.6247124376296</v>
      </c>
      <c r="W6956" s="43">
        <v>6135.4695363911296</v>
      </c>
      <c r="X6956" s="43">
        <v>0</v>
      </c>
      <c r="Y6956" s="43">
        <v>0</v>
      </c>
      <c r="Z6956" s="43">
        <v>6135.4695363911296</v>
      </c>
      <c r="AB6956" s="43">
        <v>128.99659369589051</v>
      </c>
      <c r="AC6956" s="43">
        <v>0</v>
      </c>
      <c r="AD6956" s="43">
        <v>0</v>
      </c>
      <c r="AE6956" s="43">
        <v>128.99659369589051</v>
      </c>
      <c r="AG6956" s="43">
        <v>11283128.477423288</v>
      </c>
      <c r="AH6956" s="43">
        <v>1325261.4198604841</v>
      </c>
      <c r="AI6956" s="43">
        <v>0</v>
      </c>
      <c r="AJ6956" s="43">
        <v>541785693.52274013</v>
      </c>
      <c r="AK6956" s="43">
        <v>553068822.00016344</v>
      </c>
    </row>
    <row r="6957" spans="3:37" x14ac:dyDescent="0.2">
      <c r="C6957" s="43">
        <v>6.0521111538396034E-4</v>
      </c>
      <c r="D6957" s="43">
        <v>6.1092769430156513E-2</v>
      </c>
      <c r="E6957" s="43">
        <v>5.8047042877838742</v>
      </c>
      <c r="F6957" s="43">
        <v>1.8237829573929727</v>
      </c>
      <c r="H6957" s="43">
        <v>8.344871728129441E-5</v>
      </c>
      <c r="I6957" s="43">
        <v>0.11792968771164902</v>
      </c>
      <c r="J6957" s="43">
        <v>0</v>
      </c>
      <c r="K6957" s="43">
        <v>1</v>
      </c>
      <c r="M6957" s="43">
        <v>7.9346225770655643E-3</v>
      </c>
      <c r="N6957" s="43">
        <v>4.5706979380538915E-2</v>
      </c>
      <c r="O6957" s="43">
        <v>0</v>
      </c>
      <c r="P6957" s="43">
        <v>1</v>
      </c>
      <c r="R6957" s="43">
        <v>700.06615391918717</v>
      </c>
      <c r="S6957" s="43">
        <v>186.33103085234526</v>
      </c>
      <c r="T6957" s="43">
        <v>6866.7489163091204</v>
      </c>
      <c r="U6957" s="43">
        <v>7753.1461010806524</v>
      </c>
      <c r="W6957" s="43">
        <v>4063.6770053870714</v>
      </c>
      <c r="X6957" s="43">
        <v>0</v>
      </c>
      <c r="Y6957" s="43">
        <v>0</v>
      </c>
      <c r="Z6957" s="43">
        <v>4063.6770053870714</v>
      </c>
      <c r="AB6957" s="43">
        <v>61.707174631151112</v>
      </c>
      <c r="AC6957" s="43">
        <v>0</v>
      </c>
      <c r="AD6957" s="43">
        <v>0</v>
      </c>
      <c r="AE6957" s="43">
        <v>61.707174631151112</v>
      </c>
      <c r="AG6957" s="43">
        <v>7473102.0129068242</v>
      </c>
      <c r="AH6957" s="43">
        <v>877754.23316360742</v>
      </c>
      <c r="AI6957" s="43">
        <v>0</v>
      </c>
      <c r="AJ6957" s="43">
        <v>259170133.45083466</v>
      </c>
      <c r="AK6957" s="43">
        <v>266643235.46374148</v>
      </c>
    </row>
    <row r="6958" spans="3:37" x14ac:dyDescent="0.2">
      <c r="C6958" s="43">
        <v>6.1318785058994685E-4</v>
      </c>
      <c r="D6958" s="43">
        <v>6.2338361987705815E-2</v>
      </c>
      <c r="E6958" s="43">
        <v>3.1663904111841954</v>
      </c>
      <c r="F6958" s="43">
        <v>2.2474006912179765</v>
      </c>
      <c r="H6958" s="43">
        <v>9.1245328254774272E-5</v>
      </c>
      <c r="I6958" s="43">
        <v>0.12152848617094436</v>
      </c>
      <c r="J6958" s="43">
        <v>0</v>
      </c>
      <c r="K6958" s="43">
        <v>1</v>
      </c>
      <c r="M6958" s="43">
        <v>7.8585214717581398E-3</v>
      </c>
      <c r="N6958" s="43">
        <v>4.7025416139551579E-2</v>
      </c>
      <c r="O6958" s="43">
        <v>0</v>
      </c>
      <c r="P6958" s="43">
        <v>1</v>
      </c>
      <c r="R6958" s="43">
        <v>723.75453940527655</v>
      </c>
      <c r="S6958" s="43">
        <v>209.9573578100424</v>
      </c>
      <c r="T6958" s="43">
        <v>6997.0642905677614</v>
      </c>
      <c r="U6958" s="43">
        <v>7930.7761877830799</v>
      </c>
      <c r="W6958" s="43">
        <v>2291.6894336239016</v>
      </c>
      <c r="X6958" s="43">
        <v>0</v>
      </c>
      <c r="Y6958" s="43">
        <v>0</v>
      </c>
      <c r="Z6958" s="43">
        <v>2291.6894336239016</v>
      </c>
      <c r="AB6958" s="43">
        <v>96.600874661713064</v>
      </c>
      <c r="AC6958" s="43">
        <v>0</v>
      </c>
      <c r="AD6958" s="43">
        <v>0</v>
      </c>
      <c r="AE6958" s="43">
        <v>96.600874661713064</v>
      </c>
      <c r="AG6958" s="43">
        <v>4214416.8684343547</v>
      </c>
      <c r="AH6958" s="43">
        <v>495004.91766276275</v>
      </c>
      <c r="AI6958" s="43">
        <v>0</v>
      </c>
      <c r="AJ6958" s="43">
        <v>405723673.57919484</v>
      </c>
      <c r="AK6958" s="43">
        <v>409938090.44762921</v>
      </c>
    </row>
    <row r="6959" spans="3:37" x14ac:dyDescent="0.2">
      <c r="C6959" s="43">
        <v>6.1944511864853169E-4</v>
      </c>
      <c r="D6959" s="43">
        <v>5.3663293416509869E-2</v>
      </c>
      <c r="E6959" s="43">
        <v>7.3031890454742898</v>
      </c>
      <c r="F6959" s="43">
        <v>4.0954178310651104</v>
      </c>
      <c r="H6959" s="43">
        <v>9.3858231531518399E-5</v>
      </c>
      <c r="I6959" s="43">
        <v>0.11750653859110649</v>
      </c>
      <c r="J6959" s="43">
        <v>0</v>
      </c>
      <c r="K6959" s="43">
        <v>1</v>
      </c>
      <c r="M6959" s="43">
        <v>7.8054096327495812E-3</v>
      </c>
      <c r="N6959" s="43">
        <v>4.6420150250989889E-2</v>
      </c>
      <c r="O6959" s="43">
        <v>0</v>
      </c>
      <c r="P6959" s="43">
        <v>1</v>
      </c>
      <c r="R6959" s="43">
        <v>629.39390129136518</v>
      </c>
      <c r="S6959" s="43">
        <v>208.82225111570972</v>
      </c>
      <c r="T6959" s="43">
        <v>6860.3238035295253</v>
      </c>
      <c r="U6959" s="43">
        <v>7698.5399559366006</v>
      </c>
      <c r="W6959" s="43">
        <v>4596.5826451994244</v>
      </c>
      <c r="X6959" s="43">
        <v>0</v>
      </c>
      <c r="Y6959" s="43">
        <v>0</v>
      </c>
      <c r="Z6959" s="43">
        <v>4596.5826451994244</v>
      </c>
      <c r="AB6959" s="43">
        <v>208.46137021583905</v>
      </c>
      <c r="AC6959" s="43">
        <v>0</v>
      </c>
      <c r="AD6959" s="43">
        <v>0</v>
      </c>
      <c r="AE6959" s="43">
        <v>208.46137021583905</v>
      </c>
      <c r="AG6959" s="43">
        <v>8453115.484521741</v>
      </c>
      <c r="AH6959" s="43">
        <v>992861.85136307566</v>
      </c>
      <c r="AI6959" s="43">
        <v>0</v>
      </c>
      <c r="AJ6959" s="43">
        <v>875537754.90652406</v>
      </c>
      <c r="AK6959" s="43">
        <v>883990870.39104581</v>
      </c>
    </row>
    <row r="6960" spans="3:37" x14ac:dyDescent="0.2">
      <c r="C6960" s="43">
        <v>6.327633376559394E-4</v>
      </c>
      <c r="D6960" s="43">
        <v>6.3309394298374233E-2</v>
      </c>
      <c r="E6960" s="43">
        <v>4.0784322593990527</v>
      </c>
      <c r="F6960" s="43">
        <v>0.84893623069394286</v>
      </c>
      <c r="H6960" s="43">
        <v>9.2109876868917695E-5</v>
      </c>
      <c r="I6960" s="43">
        <v>0.12284521687154415</v>
      </c>
      <c r="J6960" s="43">
        <v>0</v>
      </c>
      <c r="K6960" s="43">
        <v>1</v>
      </c>
      <c r="M6960" s="43">
        <v>7.8451294670278168E-3</v>
      </c>
      <c r="N6960" s="43">
        <v>4.4155258612550125E-2</v>
      </c>
      <c r="O6960" s="43">
        <v>0</v>
      </c>
      <c r="P6960" s="43">
        <v>1</v>
      </c>
      <c r="R6960" s="43">
        <v>758.49345818276822</v>
      </c>
      <c r="S6960" s="43">
        <v>214.24309118469677</v>
      </c>
      <c r="T6960" s="43">
        <v>6558.8080432947381</v>
      </c>
      <c r="U6960" s="43">
        <v>7531.5445926622033</v>
      </c>
      <c r="W6960" s="43">
        <v>3093.4641883957484</v>
      </c>
      <c r="X6960" s="43">
        <v>0</v>
      </c>
      <c r="Y6960" s="43">
        <v>0</v>
      </c>
      <c r="Z6960" s="43">
        <v>3093.4641883957484</v>
      </c>
      <c r="AB6960" s="43">
        <v>-12.260154244217048</v>
      </c>
      <c r="AC6960" s="43">
        <v>0</v>
      </c>
      <c r="AD6960" s="43">
        <v>0</v>
      </c>
      <c r="AE6960" s="43">
        <v>-12.260154244217048</v>
      </c>
      <c r="AG6960" s="43">
        <v>5688880.6424597809</v>
      </c>
      <c r="AH6960" s="43">
        <v>668188.26469348161</v>
      </c>
      <c r="AI6960" s="43">
        <v>0</v>
      </c>
      <c r="AJ6960" s="43">
        <v>0</v>
      </c>
      <c r="AK6960" s="43">
        <v>5688880.6424597809</v>
      </c>
    </row>
    <row r="6961" spans="3:37" x14ac:dyDescent="0.2">
      <c r="C6961" s="43">
        <v>5.956718025301196E-4</v>
      </c>
      <c r="D6961" s="43">
        <v>5.3090266483397493E-2</v>
      </c>
      <c r="E6961" s="43">
        <v>6.8653352621603467</v>
      </c>
      <c r="F6961" s="43">
        <v>1.8329879776109428</v>
      </c>
      <c r="H6961" s="43">
        <v>8.9017837261294846E-5</v>
      </c>
      <c r="I6961" s="43">
        <v>0.10285624480893385</v>
      </c>
      <c r="J6961" s="43">
        <v>0</v>
      </c>
      <c r="K6961" s="43">
        <v>1</v>
      </c>
      <c r="M6961" s="43">
        <v>7.9428176575861986E-3</v>
      </c>
      <c r="N6961" s="43">
        <v>4.5380787517314392E-2</v>
      </c>
      <c r="O6961" s="43">
        <v>0</v>
      </c>
      <c r="P6961" s="43">
        <v>1</v>
      </c>
      <c r="R6961" s="43">
        <v>598.77591119404985</v>
      </c>
      <c r="S6961" s="43">
        <v>173.36047010200912</v>
      </c>
      <c r="T6961" s="43">
        <v>6824.785300599242</v>
      </c>
      <c r="U6961" s="43">
        <v>7596.9216818953009</v>
      </c>
      <c r="W6961" s="43">
        <v>4110.797377252703</v>
      </c>
      <c r="X6961" s="43">
        <v>0</v>
      </c>
      <c r="Y6961" s="43">
        <v>0</v>
      </c>
      <c r="Z6961" s="43">
        <v>4110.797377252703</v>
      </c>
      <c r="AB6961" s="43">
        <v>53.36872547792187</v>
      </c>
      <c r="AC6961" s="43">
        <v>0</v>
      </c>
      <c r="AD6961" s="43">
        <v>0</v>
      </c>
      <c r="AE6961" s="43">
        <v>53.36872547792187</v>
      </c>
      <c r="AG6961" s="43">
        <v>7559756.376767721</v>
      </c>
      <c r="AH6961" s="43">
        <v>887932.23348658381</v>
      </c>
      <c r="AI6961" s="43">
        <v>0</v>
      </c>
      <c r="AJ6961" s="43">
        <v>224148647.00727186</v>
      </c>
      <c r="AK6961" s="43">
        <v>231708403.38403958</v>
      </c>
    </row>
    <row r="6962" spans="3:37" x14ac:dyDescent="0.2">
      <c r="C6962" s="43">
        <v>6.2022888786250618E-4</v>
      </c>
      <c r="D6962" s="43">
        <v>5.4081505773667382E-2</v>
      </c>
      <c r="E6962" s="43">
        <v>4.3690147254993859</v>
      </c>
      <c r="F6962" s="43">
        <v>2.134462794162483</v>
      </c>
      <c r="H6962" s="43">
        <v>7.7492836902353377E-5</v>
      </c>
      <c r="I6962" s="43">
        <v>8.1964035022077525E-2</v>
      </c>
      <c r="J6962" s="43">
        <v>0</v>
      </c>
      <c r="K6962" s="43">
        <v>1</v>
      </c>
      <c r="M6962" s="43">
        <v>7.8561412887837578E-3</v>
      </c>
      <c r="N6962" s="43">
        <v>4.1767219412802599E-2</v>
      </c>
      <c r="O6962" s="43">
        <v>0</v>
      </c>
      <c r="P6962" s="43">
        <v>1</v>
      </c>
      <c r="R6962" s="43">
        <v>635.10149921482162</v>
      </c>
      <c r="S6962" s="43">
        <v>120.26167906921162</v>
      </c>
      <c r="T6962" s="43">
        <v>6212.7978363070943</v>
      </c>
      <c r="U6962" s="43">
        <v>6968.1610145911272</v>
      </c>
      <c r="W6962" s="43">
        <v>2774.7678022562923</v>
      </c>
      <c r="X6962" s="43">
        <v>0</v>
      </c>
      <c r="Y6962" s="43">
        <v>0</v>
      </c>
      <c r="Z6962" s="43">
        <v>2774.7678022562923</v>
      </c>
      <c r="AB6962" s="43">
        <v>77.093395287235055</v>
      </c>
      <c r="AC6962" s="43">
        <v>0</v>
      </c>
      <c r="AD6962" s="43">
        <v>0</v>
      </c>
      <c r="AE6962" s="43">
        <v>77.093395287235055</v>
      </c>
      <c r="AG6962" s="43">
        <v>5102797.9883493213</v>
      </c>
      <c r="AH6962" s="43">
        <v>599349.84528735909</v>
      </c>
      <c r="AI6962" s="43">
        <v>0</v>
      </c>
      <c r="AJ6962" s="43">
        <v>323792260.20638722</v>
      </c>
      <c r="AK6962" s="43">
        <v>328895058.19473654</v>
      </c>
    </row>
    <row r="6963" spans="3:37" x14ac:dyDescent="0.2">
      <c r="C6963" s="43">
        <v>5.9783274757592073E-4</v>
      </c>
      <c r="D6963" s="43">
        <v>5.6579113774034018E-2</v>
      </c>
      <c r="E6963" s="43">
        <v>3.0850879774684365</v>
      </c>
      <c r="F6963" s="43">
        <v>1.4536844572391772</v>
      </c>
      <c r="H6963" s="43">
        <v>9.9462544986161916E-5</v>
      </c>
      <c r="I6963" s="43">
        <v>8.1588214567920425E-2</v>
      </c>
      <c r="J6963" s="43">
        <v>0</v>
      </c>
      <c r="K6963" s="43">
        <v>1</v>
      </c>
      <c r="M6963" s="43">
        <v>7.8978280104273768E-3</v>
      </c>
      <c r="N6963" s="43">
        <v>4.5089466749689631E-2</v>
      </c>
      <c r="O6963" s="43">
        <v>0</v>
      </c>
      <c r="P6963" s="43">
        <v>1</v>
      </c>
      <c r="R6963" s="43">
        <v>640.43965391105201</v>
      </c>
      <c r="S6963" s="43">
        <v>153.64886965776697</v>
      </c>
      <c r="T6963" s="43">
        <v>6742.5650316186375</v>
      </c>
      <c r="U6963" s="43">
        <v>7536.6535551874567</v>
      </c>
      <c r="W6963" s="43">
        <v>1975.8126765750328</v>
      </c>
      <c r="X6963" s="43">
        <v>0</v>
      </c>
      <c r="Y6963" s="43">
        <v>0</v>
      </c>
      <c r="Z6963" s="43">
        <v>1975.8126765750328</v>
      </c>
      <c r="AB6963" s="43">
        <v>31.08965429536179</v>
      </c>
      <c r="AC6963" s="43">
        <v>0</v>
      </c>
      <c r="AD6963" s="43">
        <v>0</v>
      </c>
      <c r="AE6963" s="43">
        <v>31.08965429536179</v>
      </c>
      <c r="AG6963" s="43">
        <v>3633519.5122214854</v>
      </c>
      <c r="AH6963" s="43">
        <v>426775.53814020706</v>
      </c>
      <c r="AI6963" s="43">
        <v>0</v>
      </c>
      <c r="AJ6963" s="43">
        <v>130576548.04051952</v>
      </c>
      <c r="AK6963" s="43">
        <v>134210067.55274101</v>
      </c>
    </row>
    <row r="6964" spans="3:37" x14ac:dyDescent="0.2">
      <c r="C6964" s="43">
        <v>6.0395283614554022E-4</v>
      </c>
      <c r="D6964" s="43">
        <v>4.9447967476125322E-2</v>
      </c>
      <c r="E6964" s="43">
        <v>2.6514767312497853</v>
      </c>
      <c r="F6964" s="43">
        <v>2.8800111004882281</v>
      </c>
      <c r="H6964" s="43">
        <v>9.7795202981698637E-5</v>
      </c>
      <c r="I6964" s="43">
        <v>0.10289958077555295</v>
      </c>
      <c r="J6964" s="43">
        <v>0</v>
      </c>
      <c r="K6964" s="43">
        <v>1</v>
      </c>
      <c r="M6964" s="43">
        <v>7.846301539263004E-3</v>
      </c>
      <c r="N6964" s="43">
        <v>4.7435810886249818E-2</v>
      </c>
      <c r="O6964" s="43">
        <v>0</v>
      </c>
      <c r="P6964" s="43">
        <v>1</v>
      </c>
      <c r="R6964" s="43">
        <v>565.44952392480468</v>
      </c>
      <c r="S6964" s="43">
        <v>190.53445874920831</v>
      </c>
      <c r="T6964" s="43">
        <v>7047.1529288722277</v>
      </c>
      <c r="U6964" s="43">
        <v>7803.1369115462403</v>
      </c>
      <c r="W6964" s="43">
        <v>1499.2762553828884</v>
      </c>
      <c r="X6964" s="43">
        <v>0</v>
      </c>
      <c r="Y6964" s="43">
        <v>0</v>
      </c>
      <c r="Z6964" s="43">
        <v>1499.2762553828884</v>
      </c>
      <c r="AB6964" s="43">
        <v>113.74649784665259</v>
      </c>
      <c r="AC6964" s="43">
        <v>0</v>
      </c>
      <c r="AD6964" s="43">
        <v>0</v>
      </c>
      <c r="AE6964" s="43">
        <v>113.74649784665259</v>
      </c>
      <c r="AG6964" s="43">
        <v>2757169.0336491317</v>
      </c>
      <c r="AH6964" s="43">
        <v>323843.67116270389</v>
      </c>
      <c r="AI6964" s="43">
        <v>0</v>
      </c>
      <c r="AJ6964" s="43">
        <v>477735290.95594084</v>
      </c>
      <c r="AK6964" s="43">
        <v>480492459.98958999</v>
      </c>
    </row>
    <row r="6965" spans="3:37" x14ac:dyDescent="0.2">
      <c r="C6965" s="43">
        <v>6.1351316196389671E-4</v>
      </c>
      <c r="D6965" s="43">
        <v>5.3974594975187536E-2</v>
      </c>
      <c r="E6965" s="43">
        <v>4.7153360506586717</v>
      </c>
      <c r="F6965" s="43">
        <v>1.4522728819891759</v>
      </c>
      <c r="H6965" s="43">
        <v>8.8685919718920538E-5</v>
      </c>
      <c r="I6965" s="43">
        <v>9.0113316519094253E-2</v>
      </c>
      <c r="J6965" s="43">
        <v>0</v>
      </c>
      <c r="K6965" s="43">
        <v>1</v>
      </c>
      <c r="M6965" s="43">
        <v>7.7718405226348507E-3</v>
      </c>
      <c r="N6965" s="43">
        <v>4.3391556489542113E-2</v>
      </c>
      <c r="O6965" s="43">
        <v>0</v>
      </c>
      <c r="P6965" s="43">
        <v>1</v>
      </c>
      <c r="R6965" s="43">
        <v>626.98283193770055</v>
      </c>
      <c r="S6965" s="43">
        <v>151.31640709855174</v>
      </c>
      <c r="T6965" s="43">
        <v>6385.1555552804984</v>
      </c>
      <c r="U6965" s="43">
        <v>7163.4547943167508</v>
      </c>
      <c r="W6965" s="43">
        <v>2956.4347505799064</v>
      </c>
      <c r="X6965" s="43">
        <v>0</v>
      </c>
      <c r="Y6965" s="43">
        <v>0</v>
      </c>
      <c r="Z6965" s="43">
        <v>2956.4347505799064</v>
      </c>
      <c r="AB6965" s="43">
        <v>30.341704562327291</v>
      </c>
      <c r="AC6965" s="43">
        <v>0</v>
      </c>
      <c r="AD6965" s="43">
        <v>0</v>
      </c>
      <c r="AE6965" s="43">
        <v>30.341704562327291</v>
      </c>
      <c r="AG6965" s="43">
        <v>5436883.5063164476</v>
      </c>
      <c r="AH6965" s="43">
        <v>638589.90612525982</v>
      </c>
      <c r="AI6965" s="43">
        <v>0</v>
      </c>
      <c r="AJ6965" s="43">
        <v>127435159.16177462</v>
      </c>
      <c r="AK6965" s="43">
        <v>132872042.66809107</v>
      </c>
    </row>
    <row r="6966" spans="3:37" x14ac:dyDescent="0.2">
      <c r="C6966" s="43">
        <v>6.060713262743705E-4</v>
      </c>
      <c r="D6966" s="43">
        <v>5.4810949522366093E-2</v>
      </c>
      <c r="E6966" s="43">
        <v>8.5575374684168626</v>
      </c>
      <c r="F6966" s="43">
        <v>2.4465000600824571</v>
      </c>
      <c r="H6966" s="43">
        <v>7.7945760045543429E-5</v>
      </c>
      <c r="I6966" s="43">
        <v>9.9549641330001368E-2</v>
      </c>
      <c r="J6966" s="43">
        <v>0</v>
      </c>
      <c r="K6966" s="43">
        <v>1</v>
      </c>
      <c r="M6966" s="43">
        <v>7.8279975865725281E-3</v>
      </c>
      <c r="N6966" s="43">
        <v>4.6627772255600108E-2</v>
      </c>
      <c r="O6966" s="43">
        <v>0</v>
      </c>
      <c r="P6966" s="43">
        <v>1</v>
      </c>
      <c r="R6966" s="43">
        <v>628.97507579467094</v>
      </c>
      <c r="S6966" s="43">
        <v>146.91785147675773</v>
      </c>
      <c r="T6966" s="43">
        <v>6910.9495471445816</v>
      </c>
      <c r="U6966" s="43">
        <v>7686.8424744160102</v>
      </c>
      <c r="W6966" s="43">
        <v>5382.4777778132329</v>
      </c>
      <c r="X6966" s="43">
        <v>0</v>
      </c>
      <c r="Y6966" s="43">
        <v>0</v>
      </c>
      <c r="Z6966" s="43">
        <v>5382.4777778132329</v>
      </c>
      <c r="AB6966" s="43">
        <v>97.349935887227488</v>
      </c>
      <c r="AC6966" s="43">
        <v>0</v>
      </c>
      <c r="AD6966" s="43">
        <v>0</v>
      </c>
      <c r="AE6966" s="43">
        <v>97.349935887227488</v>
      </c>
      <c r="AG6966" s="43">
        <v>9898376.6333985347</v>
      </c>
      <c r="AH6966" s="43">
        <v>1162615.2000076582</v>
      </c>
      <c r="AI6966" s="43">
        <v>0</v>
      </c>
      <c r="AJ6966" s="43">
        <v>408869730.72635543</v>
      </c>
      <c r="AK6966" s="43">
        <v>418768107.35975397</v>
      </c>
    </row>
    <row r="6967" spans="3:37" x14ac:dyDescent="0.2">
      <c r="C6967" s="43">
        <v>6.3564207594302147E-4</v>
      </c>
      <c r="D6967" s="43">
        <v>6.6813222993583277E-2</v>
      </c>
      <c r="E6967" s="43">
        <v>1.6218756707606357</v>
      </c>
      <c r="F6967" s="43">
        <v>1.9934102762856782</v>
      </c>
      <c r="H6967" s="43">
        <v>9.9277376033879428E-5</v>
      </c>
      <c r="I6967" s="43">
        <v>0.11684975126879094</v>
      </c>
      <c r="J6967" s="43">
        <v>0</v>
      </c>
      <c r="K6967" s="43">
        <v>1</v>
      </c>
      <c r="M6967" s="43">
        <v>7.8392741196656613E-3</v>
      </c>
      <c r="N6967" s="43">
        <v>4.6123170850765893E-2</v>
      </c>
      <c r="O6967" s="43">
        <v>0</v>
      </c>
      <c r="P6967" s="43">
        <v>1</v>
      </c>
      <c r="R6967" s="43">
        <v>804.11364599719093</v>
      </c>
      <c r="S6967" s="43">
        <v>219.644561805416</v>
      </c>
      <c r="T6967" s="43">
        <v>6846.0076479277632</v>
      </c>
      <c r="U6967" s="43">
        <v>7869.7658557303703</v>
      </c>
      <c r="W6967" s="43">
        <v>1304.1723589694743</v>
      </c>
      <c r="X6967" s="43">
        <v>0</v>
      </c>
      <c r="Y6967" s="43">
        <v>0</v>
      </c>
      <c r="Z6967" s="43">
        <v>1304.1723589694743</v>
      </c>
      <c r="AB6967" s="43">
        <v>85.473179238161421</v>
      </c>
      <c r="AC6967" s="43">
        <v>0</v>
      </c>
      <c r="AD6967" s="43">
        <v>0</v>
      </c>
      <c r="AE6967" s="43">
        <v>85.473179238161421</v>
      </c>
      <c r="AG6967" s="43">
        <v>2398372.9681448634</v>
      </c>
      <c r="AH6967" s="43">
        <v>281701.22953740647</v>
      </c>
      <c r="AI6967" s="43">
        <v>0</v>
      </c>
      <c r="AJ6967" s="43">
        <v>358987352.80027795</v>
      </c>
      <c r="AK6967" s="43">
        <v>361385725.76842278</v>
      </c>
    </row>
    <row r="6968" spans="3:37" x14ac:dyDescent="0.2">
      <c r="C6968" s="43">
        <v>6.203735746711514E-4</v>
      </c>
      <c r="D6968" s="43">
        <v>5.0487240600633539E-2</v>
      </c>
      <c r="E6968" s="43">
        <v>5.2137490068894516</v>
      </c>
      <c r="F6968" s="43">
        <v>1.3474859516113882</v>
      </c>
      <c r="H6968" s="43">
        <v>8.7201953852096925E-5</v>
      </c>
      <c r="I6968" s="43">
        <v>8.6272997575308194E-2</v>
      </c>
      <c r="J6968" s="43">
        <v>0</v>
      </c>
      <c r="K6968" s="43">
        <v>1</v>
      </c>
      <c r="M6968" s="43">
        <v>7.8292223314784075E-3</v>
      </c>
      <c r="N6968" s="43">
        <v>4.6189510587876015E-2</v>
      </c>
      <c r="O6968" s="43">
        <v>0</v>
      </c>
      <c r="P6968" s="43">
        <v>1</v>
      </c>
      <c r="R6968" s="43">
        <v>593.0308659120908</v>
      </c>
      <c r="S6968" s="43">
        <v>142.44377563072368</v>
      </c>
      <c r="T6968" s="43">
        <v>6847.0635631653604</v>
      </c>
      <c r="U6968" s="43">
        <v>7582.5382047081748</v>
      </c>
      <c r="W6968" s="43">
        <v>3091.9140882039551</v>
      </c>
      <c r="X6968" s="43">
        <v>0</v>
      </c>
      <c r="Y6968" s="43">
        <v>0</v>
      </c>
      <c r="Z6968" s="43">
        <v>3091.9140882039551</v>
      </c>
      <c r="AB6968" s="43">
        <v>22.049478741073557</v>
      </c>
      <c r="AC6968" s="43">
        <v>0</v>
      </c>
      <c r="AD6968" s="43">
        <v>0</v>
      </c>
      <c r="AE6968" s="43">
        <v>22.049478741073557</v>
      </c>
      <c r="AG6968" s="43">
        <v>5686030.0082070734</v>
      </c>
      <c r="AH6968" s="43">
        <v>667853.44305205427</v>
      </c>
      <c r="AI6968" s="43">
        <v>0</v>
      </c>
      <c r="AJ6968" s="43">
        <v>92607810.712508932</v>
      </c>
      <c r="AK6968" s="43">
        <v>98293840.720716</v>
      </c>
    </row>
    <row r="6969" spans="3:37" x14ac:dyDescent="0.2">
      <c r="C6969" s="43">
        <v>6.1510318161783761E-4</v>
      </c>
      <c r="D6969" s="43">
        <v>6.4652955929023981E-2</v>
      </c>
      <c r="E6969" s="43">
        <v>6.093160113029561</v>
      </c>
      <c r="F6969" s="43">
        <v>2.1274739528748507</v>
      </c>
      <c r="H6969" s="43">
        <v>8.4680582267131113E-5</v>
      </c>
      <c r="I6969" s="43">
        <v>8.761693182101267E-2</v>
      </c>
      <c r="J6969" s="43">
        <v>0</v>
      </c>
      <c r="K6969" s="43">
        <v>1</v>
      </c>
      <c r="M6969" s="43">
        <v>7.880134787658255E-3</v>
      </c>
      <c r="N6969" s="43">
        <v>4.411450619003647E-2</v>
      </c>
      <c r="O6969" s="43">
        <v>0</v>
      </c>
      <c r="P6969" s="43">
        <v>1</v>
      </c>
      <c r="R6969" s="43">
        <v>752.9718351989352</v>
      </c>
      <c r="S6969" s="43">
        <v>140.47991937319259</v>
      </c>
      <c r="T6969" s="43">
        <v>6581.9933776796452</v>
      </c>
      <c r="U6969" s="43">
        <v>7475.4451322517725</v>
      </c>
      <c r="W6969" s="43">
        <v>4587.9779524688201</v>
      </c>
      <c r="X6969" s="43">
        <v>0</v>
      </c>
      <c r="Y6969" s="43">
        <v>0</v>
      </c>
      <c r="Z6969" s="43">
        <v>4587.9779524688201</v>
      </c>
      <c r="AB6969" s="43">
        <v>90.838306063563621</v>
      </c>
      <c r="AC6969" s="43">
        <v>0</v>
      </c>
      <c r="AD6969" s="43">
        <v>0</v>
      </c>
      <c r="AE6969" s="43">
        <v>90.838306063563621</v>
      </c>
      <c r="AG6969" s="43">
        <v>8437291.4545901604</v>
      </c>
      <c r="AH6969" s="43">
        <v>991003.23773326515</v>
      </c>
      <c r="AI6969" s="43">
        <v>0</v>
      </c>
      <c r="AJ6969" s="43">
        <v>381520885.46696723</v>
      </c>
      <c r="AK6969" s="43">
        <v>389958176.92155737</v>
      </c>
    </row>
    <row r="6970" spans="3:37" x14ac:dyDescent="0.2">
      <c r="C6970" s="43">
        <v>5.9585314001342775E-4</v>
      </c>
      <c r="D6970" s="43">
        <v>6.2530320945565987E-2</v>
      </c>
      <c r="E6970" s="43">
        <v>5.7260375330846127</v>
      </c>
      <c r="F6970" s="43">
        <v>2.8892114562628337</v>
      </c>
      <c r="H6970" s="43">
        <v>9.2726594916103799E-5</v>
      </c>
      <c r="I6970" s="43">
        <v>7.4431775235027017E-2</v>
      </c>
      <c r="J6970" s="43">
        <v>0</v>
      </c>
      <c r="K6970" s="43">
        <v>1</v>
      </c>
      <c r="M6970" s="43">
        <v>7.8107122395657492E-3</v>
      </c>
      <c r="N6970" s="43">
        <v>4.7453524349116205E-2</v>
      </c>
      <c r="O6970" s="43">
        <v>0</v>
      </c>
      <c r="P6970" s="43">
        <v>1</v>
      </c>
      <c r="R6970" s="43">
        <v>705.45978693441862</v>
      </c>
      <c r="S6970" s="43">
        <v>130.67877721629898</v>
      </c>
      <c r="T6970" s="43">
        <v>7017.808021091977</v>
      </c>
      <c r="U6970" s="43">
        <v>7853.9465852426947</v>
      </c>
      <c r="W6970" s="43">
        <v>4039.4892180683551</v>
      </c>
      <c r="X6970" s="43">
        <v>0</v>
      </c>
      <c r="Y6970" s="43">
        <v>0</v>
      </c>
      <c r="Z6970" s="43">
        <v>4039.4892180683551</v>
      </c>
      <c r="AB6970" s="43">
        <v>142.60561012078887</v>
      </c>
      <c r="AC6970" s="43">
        <v>0</v>
      </c>
      <c r="AD6970" s="43">
        <v>0</v>
      </c>
      <c r="AE6970" s="43">
        <v>142.60561012078887</v>
      </c>
      <c r="AG6970" s="43">
        <v>7428620.6720277052</v>
      </c>
      <c r="AH6970" s="43">
        <v>872529.67110276467</v>
      </c>
      <c r="AI6970" s="43">
        <v>0</v>
      </c>
      <c r="AJ6970" s="43">
        <v>598943562.50731325</v>
      </c>
      <c r="AK6970" s="43">
        <v>606372183.17934096</v>
      </c>
    </row>
    <row r="6971" spans="3:37" x14ac:dyDescent="0.2">
      <c r="C6971" s="43">
        <v>5.994110288613726E-4</v>
      </c>
      <c r="D6971" s="43">
        <v>6.0460540358212134E-2</v>
      </c>
      <c r="E6971" s="43">
        <v>3.9812098213190392</v>
      </c>
      <c r="F6971" s="43">
        <v>1.6615502785444074</v>
      </c>
      <c r="H6971" s="43">
        <v>8.6512374453682553E-5</v>
      </c>
      <c r="I6971" s="43">
        <v>9.3140062401868381E-2</v>
      </c>
      <c r="J6971" s="43">
        <v>0</v>
      </c>
      <c r="K6971" s="43">
        <v>1</v>
      </c>
      <c r="M6971" s="43">
        <v>7.8260451319907328E-3</v>
      </c>
      <c r="N6971" s="43">
        <v>4.5883107604344331E-2</v>
      </c>
      <c r="O6971" s="43">
        <v>0</v>
      </c>
      <c r="P6971" s="43">
        <v>1</v>
      </c>
      <c r="R6971" s="43">
        <v>686.18169216067145</v>
      </c>
      <c r="S6971" s="43">
        <v>152.56577846280626</v>
      </c>
      <c r="T6971" s="43">
        <v>6798.8826513642316</v>
      </c>
      <c r="U6971" s="43">
        <v>7637.6301219877096</v>
      </c>
      <c r="W6971" s="43">
        <v>2731.8332920393827</v>
      </c>
      <c r="X6971" s="43">
        <v>0</v>
      </c>
      <c r="Y6971" s="43">
        <v>0</v>
      </c>
      <c r="Z6971" s="43">
        <v>2731.8332920393827</v>
      </c>
      <c r="AB6971" s="43">
        <v>48.571974785163256</v>
      </c>
      <c r="AC6971" s="43">
        <v>0</v>
      </c>
      <c r="AD6971" s="43">
        <v>0</v>
      </c>
      <c r="AE6971" s="43">
        <v>48.571974785163256</v>
      </c>
      <c r="AG6971" s="43">
        <v>5023841.4240604248</v>
      </c>
      <c r="AH6971" s="43">
        <v>590075.9910805067</v>
      </c>
      <c r="AI6971" s="43">
        <v>0</v>
      </c>
      <c r="AJ6971" s="43">
        <v>204002294.09768566</v>
      </c>
      <c r="AK6971" s="43">
        <v>209026135.5217461</v>
      </c>
    </row>
    <row r="6972" spans="3:37" x14ac:dyDescent="0.2">
      <c r="C6972" s="43">
        <v>6.0514735081464545E-4</v>
      </c>
      <c r="D6972" s="43">
        <v>6.1716084878909783E-2</v>
      </c>
      <c r="E6972" s="43">
        <v>3.401126206372465</v>
      </c>
      <c r="F6972" s="43">
        <v>4.7765621033419432</v>
      </c>
      <c r="H6972" s="43">
        <v>8.4215287262512896E-5</v>
      </c>
      <c r="I6972" s="43">
        <v>0.10281847516379616</v>
      </c>
      <c r="J6972" s="43">
        <v>0</v>
      </c>
      <c r="K6972" s="43">
        <v>1</v>
      </c>
      <c r="M6972" s="43">
        <v>7.9021514500088319E-3</v>
      </c>
      <c r="N6972" s="43">
        <v>4.5216125895047379E-2</v>
      </c>
      <c r="O6972" s="43">
        <v>0</v>
      </c>
      <c r="P6972" s="43">
        <v>1</v>
      </c>
      <c r="R6972" s="43">
        <v>707.1342566077268</v>
      </c>
      <c r="S6972" s="43">
        <v>163.94737444460057</v>
      </c>
      <c r="T6972" s="43">
        <v>6765.2067127641285</v>
      </c>
      <c r="U6972" s="43">
        <v>7636.2883438164554</v>
      </c>
      <c r="W6972" s="43">
        <v>2405.0528515722508</v>
      </c>
      <c r="X6972" s="43">
        <v>0</v>
      </c>
      <c r="Y6972" s="43">
        <v>0</v>
      </c>
      <c r="Z6972" s="43">
        <v>2405.0528515722508</v>
      </c>
      <c r="AB6972" s="43">
        <v>285.74739859631916</v>
      </c>
      <c r="AC6972" s="43">
        <v>0</v>
      </c>
      <c r="AD6972" s="43">
        <v>0</v>
      </c>
      <c r="AE6972" s="43">
        <v>285.74739859631916</v>
      </c>
      <c r="AG6972" s="43">
        <v>4422892.1940413695</v>
      </c>
      <c r="AH6972" s="43">
        <v>519491.41593960614</v>
      </c>
      <c r="AI6972" s="43">
        <v>0</v>
      </c>
      <c r="AJ6972" s="43">
        <v>1200139074.1045403</v>
      </c>
      <c r="AK6972" s="43">
        <v>1204561966.2985816</v>
      </c>
    </row>
    <row r="6973" spans="3:37" x14ac:dyDescent="0.2">
      <c r="C6973" s="43">
        <v>6.0708037956997698E-4</v>
      </c>
      <c r="D6973" s="43">
        <v>5.0254180612060897E-2</v>
      </c>
      <c r="E6973" s="43">
        <v>1.1866046814023699</v>
      </c>
      <c r="F6973" s="43">
        <v>3.629945858679279</v>
      </c>
      <c r="H6973" s="43">
        <v>8.6999287928140489E-5</v>
      </c>
      <c r="I6973" s="43">
        <v>8.89656394139971E-2</v>
      </c>
      <c r="J6973" s="43">
        <v>0</v>
      </c>
      <c r="K6973" s="43">
        <v>1</v>
      </c>
      <c r="M6973" s="43">
        <v>7.8662408923161342E-3</v>
      </c>
      <c r="N6973" s="43">
        <v>4.641176127645108E-2</v>
      </c>
      <c r="O6973" s="43">
        <v>0</v>
      </c>
      <c r="P6973" s="43">
        <v>1</v>
      </c>
      <c r="R6973" s="43">
        <v>577.64466419331143</v>
      </c>
      <c r="S6973" s="43">
        <v>146.54816178227978</v>
      </c>
      <c r="T6973" s="43">
        <v>6912.5401120745873</v>
      </c>
      <c r="U6973" s="43">
        <v>7636.7329380501787</v>
      </c>
      <c r="W6973" s="43">
        <v>685.43586271888319</v>
      </c>
      <c r="X6973" s="43">
        <v>0</v>
      </c>
      <c r="Y6973" s="43">
        <v>0</v>
      </c>
      <c r="Z6973" s="43">
        <v>685.43586271888319</v>
      </c>
      <c r="AB6973" s="43">
        <v>162.55163858502189</v>
      </c>
      <c r="AC6973" s="43">
        <v>0</v>
      </c>
      <c r="AD6973" s="43">
        <v>0</v>
      </c>
      <c r="AE6973" s="43">
        <v>162.55163858502189</v>
      </c>
      <c r="AG6973" s="43">
        <v>1260516.5515400262</v>
      </c>
      <c r="AH6973" s="43">
        <v>148054.14634727876</v>
      </c>
      <c r="AI6973" s="43">
        <v>0</v>
      </c>
      <c r="AJ6973" s="43">
        <v>682716882.05709195</v>
      </c>
      <c r="AK6973" s="43">
        <v>683977398.60863197</v>
      </c>
    </row>
    <row r="6974" spans="3:37" x14ac:dyDescent="0.2">
      <c r="C6974" s="43">
        <v>6.3011723365424821E-4</v>
      </c>
      <c r="D6974" s="43">
        <v>5.0100216102391855E-2</v>
      </c>
      <c r="E6974" s="43">
        <v>4.2874344681507255</v>
      </c>
      <c r="F6974" s="43">
        <v>2.8887844207031654</v>
      </c>
      <c r="H6974" s="43">
        <v>8.9679056380118313E-5</v>
      </c>
      <c r="I6974" s="43">
        <v>8.1535772332440901E-2</v>
      </c>
      <c r="J6974" s="43">
        <v>0</v>
      </c>
      <c r="K6974" s="43">
        <v>1</v>
      </c>
      <c r="M6974" s="43">
        <v>7.9128772390895108E-3</v>
      </c>
      <c r="N6974" s="43">
        <v>4.6411590650066947E-2</v>
      </c>
      <c r="O6974" s="43">
        <v>0</v>
      </c>
      <c r="P6974" s="43">
        <v>1</v>
      </c>
      <c r="R6974" s="43">
        <v>597.72762731045361</v>
      </c>
      <c r="S6974" s="43">
        <v>138.44637598176786</v>
      </c>
      <c r="T6974" s="43">
        <v>6953.4967179394316</v>
      </c>
      <c r="U6974" s="43">
        <v>7689.6707212316533</v>
      </c>
      <c r="W6974" s="43">
        <v>2562.7180318967899</v>
      </c>
      <c r="X6974" s="43">
        <v>0</v>
      </c>
      <c r="Y6974" s="43">
        <v>0</v>
      </c>
      <c r="Z6974" s="43">
        <v>2562.7180318967899</v>
      </c>
      <c r="AB6974" s="43">
        <v>120.80071344080024</v>
      </c>
      <c r="AC6974" s="43">
        <v>0</v>
      </c>
      <c r="AD6974" s="43">
        <v>0</v>
      </c>
      <c r="AE6974" s="43">
        <v>120.80071344080024</v>
      </c>
      <c r="AG6974" s="43">
        <v>4712838.4606581964</v>
      </c>
      <c r="AH6974" s="43">
        <v>553547.09488970658</v>
      </c>
      <c r="AI6974" s="43">
        <v>0</v>
      </c>
      <c r="AJ6974" s="43">
        <v>507362996.451361</v>
      </c>
      <c r="AK6974" s="43">
        <v>512075834.91201919</v>
      </c>
    </row>
    <row r="6975" spans="3:37" x14ac:dyDescent="0.2">
      <c r="C6975" s="43">
        <v>6.1954032872302278E-4</v>
      </c>
      <c r="D6975" s="43">
        <v>4.6913664535680306E-2</v>
      </c>
      <c r="E6975" s="43">
        <v>3.0234405316468731</v>
      </c>
      <c r="F6975" s="43">
        <v>2.3992491272140399</v>
      </c>
      <c r="H6975" s="43">
        <v>7.8162931884119297E-5</v>
      </c>
      <c r="I6975" s="43">
        <v>0.10705061880739408</v>
      </c>
      <c r="J6975" s="43">
        <v>0</v>
      </c>
      <c r="K6975" s="43">
        <v>1</v>
      </c>
      <c r="M6975" s="43">
        <v>7.8413841096372366E-3</v>
      </c>
      <c r="N6975" s="43">
        <v>4.4990664428814685E-2</v>
      </c>
      <c r="O6975" s="43">
        <v>0</v>
      </c>
      <c r="P6975" s="43">
        <v>1</v>
      </c>
      <c r="R6975" s="43">
        <v>550.31495194093247</v>
      </c>
      <c r="S6975" s="43">
        <v>158.42816653899243</v>
      </c>
      <c r="T6975" s="43">
        <v>6679.7084621935928</v>
      </c>
      <c r="U6975" s="43">
        <v>7388.451580673518</v>
      </c>
      <c r="W6975" s="43">
        <v>1663.8445308695163</v>
      </c>
      <c r="X6975" s="43">
        <v>0</v>
      </c>
      <c r="Y6975" s="43">
        <v>0</v>
      </c>
      <c r="Z6975" s="43">
        <v>1663.8445308695163</v>
      </c>
      <c r="AB6975" s="43">
        <v>82.392965632991917</v>
      </c>
      <c r="AC6975" s="43">
        <v>0</v>
      </c>
      <c r="AD6975" s="43">
        <v>0</v>
      </c>
      <c r="AE6975" s="43">
        <v>82.392965632991917</v>
      </c>
      <c r="AG6975" s="43">
        <v>3059810.0922690406</v>
      </c>
      <c r="AH6975" s="43">
        <v>359390.41866781551</v>
      </c>
      <c r="AI6975" s="43">
        <v>0</v>
      </c>
      <c r="AJ6975" s="43">
        <v>346050455.65856606</v>
      </c>
      <c r="AK6975" s="43">
        <v>349110265.75083512</v>
      </c>
    </row>
    <row r="6976" spans="3:37" x14ac:dyDescent="0.2">
      <c r="C6976" s="43">
        <v>6.1519659345721234E-4</v>
      </c>
      <c r="D6976" s="43">
        <v>5.6305053805274619E-2</v>
      </c>
      <c r="E6976" s="43">
        <v>5.1739939670703023</v>
      </c>
      <c r="F6976" s="43">
        <v>1.6188305773399547</v>
      </c>
      <c r="H6976" s="43">
        <v>8.8124005132142526E-5</v>
      </c>
      <c r="I6976" s="43">
        <v>0.1061676392506119</v>
      </c>
      <c r="J6976" s="43">
        <v>0</v>
      </c>
      <c r="K6976" s="43">
        <v>1</v>
      </c>
      <c r="M6976" s="43">
        <v>7.8141898406855013E-3</v>
      </c>
      <c r="N6976" s="43">
        <v>4.7567801971002632E-2</v>
      </c>
      <c r="O6976" s="43">
        <v>0</v>
      </c>
      <c r="P6976" s="43">
        <v>1</v>
      </c>
      <c r="R6976" s="43">
        <v>655.84871591167155</v>
      </c>
      <c r="S6976" s="43">
        <v>177.1449435768908</v>
      </c>
      <c r="T6976" s="43">
        <v>7037.8404101016558</v>
      </c>
      <c r="U6976" s="43">
        <v>7870.834069590218</v>
      </c>
      <c r="W6976" s="43">
        <v>3393.3572994377932</v>
      </c>
      <c r="X6976" s="43">
        <v>0</v>
      </c>
      <c r="Y6976" s="43">
        <v>0</v>
      </c>
      <c r="Z6976" s="43">
        <v>3393.3572994377932</v>
      </c>
      <c r="AB6976" s="43">
        <v>43.426938628135773</v>
      </c>
      <c r="AC6976" s="43">
        <v>0</v>
      </c>
      <c r="AD6976" s="43">
        <v>0</v>
      </c>
      <c r="AE6976" s="43">
        <v>43.426938628135773</v>
      </c>
      <c r="AG6976" s="43">
        <v>6240384.0736661013</v>
      </c>
      <c r="AH6976" s="43">
        <v>732965.17667856335</v>
      </c>
      <c r="AI6976" s="43">
        <v>0</v>
      </c>
      <c r="AJ6976" s="43">
        <v>182393142.23817024</v>
      </c>
      <c r="AK6976" s="43">
        <v>188633526.31183633</v>
      </c>
    </row>
    <row r="6977" spans="3:37" x14ac:dyDescent="0.2">
      <c r="C6977" s="43">
        <v>6.3524522764457636E-4</v>
      </c>
      <c r="D6977" s="43">
        <v>5.1281548798308305E-2</v>
      </c>
      <c r="E6977" s="43">
        <v>4.9871454223453533</v>
      </c>
      <c r="F6977" s="43">
        <v>3.0280186894516481</v>
      </c>
      <c r="H6977" s="43">
        <v>9.0860133307058E-5</v>
      </c>
      <c r="I6977" s="43">
        <v>0.11113711978396468</v>
      </c>
      <c r="J6977" s="43">
        <v>0</v>
      </c>
      <c r="K6977" s="43">
        <v>1</v>
      </c>
      <c r="M6977" s="43">
        <v>7.8322678128352006E-3</v>
      </c>
      <c r="N6977" s="43">
        <v>4.4669224424422123E-2</v>
      </c>
      <c r="O6977" s="43">
        <v>0</v>
      </c>
      <c r="P6977" s="43">
        <v>1</v>
      </c>
      <c r="R6977" s="43">
        <v>616.80078396334545</v>
      </c>
      <c r="S6977" s="43">
        <v>191.19427324748696</v>
      </c>
      <c r="T6977" s="43">
        <v>6624.2743972974285</v>
      </c>
      <c r="U6977" s="43">
        <v>7432.2694545082613</v>
      </c>
      <c r="W6977" s="43">
        <v>3076.0752062418233</v>
      </c>
      <c r="X6977" s="43">
        <v>0</v>
      </c>
      <c r="Y6977" s="43">
        <v>0</v>
      </c>
      <c r="Z6977" s="43">
        <v>3076.0752062418233</v>
      </c>
      <c r="AB6977" s="43">
        <v>133.84453637743195</v>
      </c>
      <c r="AC6977" s="43">
        <v>0</v>
      </c>
      <c r="AD6977" s="43">
        <v>0</v>
      </c>
      <c r="AE6977" s="43">
        <v>133.84453637743195</v>
      </c>
      <c r="AG6977" s="43">
        <v>5656902.3042787127</v>
      </c>
      <c r="AH6977" s="43">
        <v>664432.24454823381</v>
      </c>
      <c r="AI6977" s="43">
        <v>0</v>
      </c>
      <c r="AJ6977" s="43">
        <v>562147052.78521419</v>
      </c>
      <c r="AK6977" s="43">
        <v>567803955.08949292</v>
      </c>
    </row>
    <row r="6978" spans="3:37" x14ac:dyDescent="0.2">
      <c r="C6978" s="43">
        <v>6.1405869213626563E-4</v>
      </c>
      <c r="D6978" s="43">
        <v>5.2145356881235561E-2</v>
      </c>
      <c r="E6978" s="43">
        <v>8.5142337414416787</v>
      </c>
      <c r="F6978" s="43">
        <v>4.0732297906533663</v>
      </c>
      <c r="H6978" s="43">
        <v>8.9126131753567786E-5</v>
      </c>
      <c r="I6978" s="43">
        <v>0.12359213734334396</v>
      </c>
      <c r="J6978" s="43">
        <v>0</v>
      </c>
      <c r="K6978" s="43">
        <v>1</v>
      </c>
      <c r="M6978" s="43">
        <v>7.8421842640438201E-3</v>
      </c>
      <c r="N6978" s="43">
        <v>4.6086329794628123E-2</v>
      </c>
      <c r="O6978" s="43">
        <v>0</v>
      </c>
      <c r="P6978" s="43">
        <v>1</v>
      </c>
      <c r="R6978" s="43">
        <v>606.27254286520315</v>
      </c>
      <c r="S6978" s="43">
        <v>208.56348413309695</v>
      </c>
      <c r="T6978" s="43">
        <v>6843.0787613963685</v>
      </c>
      <c r="U6978" s="43">
        <v>7657.9147883946689</v>
      </c>
      <c r="W6978" s="43">
        <v>5161.9461409725591</v>
      </c>
      <c r="X6978" s="43">
        <v>0</v>
      </c>
      <c r="Y6978" s="43">
        <v>0</v>
      </c>
      <c r="Z6978" s="43">
        <v>5161.9461409725591</v>
      </c>
      <c r="AB6978" s="43">
        <v>199.36398787877084</v>
      </c>
      <c r="AC6978" s="43">
        <v>0</v>
      </c>
      <c r="AD6978" s="43">
        <v>0</v>
      </c>
      <c r="AE6978" s="43">
        <v>199.36398787877084</v>
      </c>
      <c r="AG6978" s="43">
        <v>9492818.9532485362</v>
      </c>
      <c r="AH6978" s="43">
        <v>1114980.3664500727</v>
      </c>
      <c r="AI6978" s="43">
        <v>0</v>
      </c>
      <c r="AJ6978" s="43">
        <v>837328749.0908376</v>
      </c>
      <c r="AK6978" s="43">
        <v>846821568.0440861</v>
      </c>
    </row>
    <row r="6979" spans="3:37" x14ac:dyDescent="0.2">
      <c r="C6979" s="43">
        <v>5.9763007354649716E-4</v>
      </c>
      <c r="D6979" s="43">
        <v>5.5340813552997137E-2</v>
      </c>
      <c r="E6979" s="43">
        <v>2.0662394345545532</v>
      </c>
      <c r="F6979" s="43">
        <v>1.1378795400122321</v>
      </c>
      <c r="H6979" s="43">
        <v>8.2019113117071091E-5</v>
      </c>
      <c r="I6979" s="43">
        <v>0.1165875575251667</v>
      </c>
      <c r="J6979" s="43">
        <v>0</v>
      </c>
      <c r="K6979" s="43">
        <v>1</v>
      </c>
      <c r="M6979" s="43">
        <v>7.8408458753715122E-3</v>
      </c>
      <c r="N6979" s="43">
        <v>4.700295972970292E-2</v>
      </c>
      <c r="O6979" s="43">
        <v>0</v>
      </c>
      <c r="P6979" s="43">
        <v>1</v>
      </c>
      <c r="R6979" s="43">
        <v>626.21051492694187</v>
      </c>
      <c r="S6979" s="43">
        <v>181.05463437275975</v>
      </c>
      <c r="T6979" s="43">
        <v>6977.9924600578197</v>
      </c>
      <c r="U6979" s="43">
        <v>7785.2576093575217</v>
      </c>
      <c r="W6979" s="43">
        <v>1293.9008602747599</v>
      </c>
      <c r="X6979" s="43">
        <v>0</v>
      </c>
      <c r="Y6979" s="43">
        <v>0</v>
      </c>
      <c r="Z6979" s="43">
        <v>1293.9008602747599</v>
      </c>
      <c r="AB6979" s="43">
        <v>9.2385530991376239</v>
      </c>
      <c r="AC6979" s="43">
        <v>0</v>
      </c>
      <c r="AD6979" s="43">
        <v>0</v>
      </c>
      <c r="AE6979" s="43">
        <v>9.2385530991376239</v>
      </c>
      <c r="AG6979" s="43">
        <v>2379483.6820452833</v>
      </c>
      <c r="AH6979" s="43">
        <v>279482.58581934811</v>
      </c>
      <c r="AI6979" s="43">
        <v>0</v>
      </c>
      <c r="AJ6979" s="43">
        <v>38801923.016378023</v>
      </c>
      <c r="AK6979" s="43">
        <v>41181406.698423304</v>
      </c>
    </row>
    <row r="6980" spans="3:37" x14ac:dyDescent="0.2">
      <c r="C6980" s="43">
        <v>6.1626847301299303E-4</v>
      </c>
      <c r="D6980" s="43">
        <v>4.7486899867185642E-2</v>
      </c>
      <c r="E6980" s="43">
        <v>4.9349052444112029</v>
      </c>
      <c r="F6980" s="43">
        <v>6.4404862242231076</v>
      </c>
      <c r="H6980" s="43">
        <v>9.1243233104498778E-5</v>
      </c>
      <c r="I6980" s="43">
        <v>0.12491290902479535</v>
      </c>
      <c r="J6980" s="43">
        <v>0</v>
      </c>
      <c r="K6980" s="43">
        <v>1</v>
      </c>
      <c r="M6980" s="43">
        <v>7.800403601390094E-3</v>
      </c>
      <c r="N6980" s="43">
        <v>4.4868157523154116E-2</v>
      </c>
      <c r="O6980" s="43">
        <v>0</v>
      </c>
      <c r="P6980" s="43">
        <v>1</v>
      </c>
      <c r="R6980" s="43">
        <v>554.09743728438468</v>
      </c>
      <c r="S6980" s="43">
        <v>215.79946363568848</v>
      </c>
      <c r="T6980" s="43">
        <v>6626.7056904185692</v>
      </c>
      <c r="U6980" s="43">
        <v>7396.602591338642</v>
      </c>
      <c r="W6980" s="43">
        <v>2734.4183491695176</v>
      </c>
      <c r="X6980" s="43">
        <v>0</v>
      </c>
      <c r="Y6980" s="43">
        <v>0</v>
      </c>
      <c r="Z6980" s="43">
        <v>2734.4183491695176</v>
      </c>
      <c r="AB6980" s="43">
        <v>322.55786376326336</v>
      </c>
      <c r="AC6980" s="43">
        <v>0</v>
      </c>
      <c r="AD6980" s="43">
        <v>0</v>
      </c>
      <c r="AE6980" s="43">
        <v>322.55786376326336</v>
      </c>
      <c r="AG6980" s="43">
        <v>5028595.3441227432</v>
      </c>
      <c r="AH6980" s="43">
        <v>590634.36342061579</v>
      </c>
      <c r="AI6980" s="43">
        <v>0</v>
      </c>
      <c r="AJ6980" s="43">
        <v>1354743027.805706</v>
      </c>
      <c r="AK6980" s="43">
        <v>1359771623.1498287</v>
      </c>
    </row>
    <row r="6981" spans="3:37" x14ac:dyDescent="0.2">
      <c r="C6981" s="43">
        <v>6.1614915854513175E-4</v>
      </c>
      <c r="D6981" s="43">
        <v>5.8353307534938059E-2</v>
      </c>
      <c r="E6981" s="43">
        <v>4.3580039248079325</v>
      </c>
      <c r="F6981" s="43">
        <v>2.5713663588709794</v>
      </c>
      <c r="H6981" s="43">
        <v>9.0342858631076162E-5</v>
      </c>
      <c r="I6981" s="43">
        <v>0.13165664996264281</v>
      </c>
      <c r="J6981" s="43">
        <v>0</v>
      </c>
      <c r="K6981" s="43">
        <v>1</v>
      </c>
      <c r="M6981" s="43">
        <v>7.8162031531688672E-3</v>
      </c>
      <c r="N6981" s="43">
        <v>4.6675826533111198E-2</v>
      </c>
      <c r="O6981" s="43">
        <v>0</v>
      </c>
      <c r="P6981" s="43">
        <v>1</v>
      </c>
      <c r="R6981" s="43">
        <v>680.75949885539569</v>
      </c>
      <c r="S6981" s="43">
        <v>225.20550447728877</v>
      </c>
      <c r="T6981" s="43">
        <v>6907.6484769658282</v>
      </c>
      <c r="U6981" s="43">
        <v>7813.6134802985125</v>
      </c>
      <c r="W6981" s="43">
        <v>2966.7525678620955</v>
      </c>
      <c r="X6981" s="43">
        <v>0</v>
      </c>
      <c r="Y6981" s="43">
        <v>0</v>
      </c>
      <c r="Z6981" s="43">
        <v>2966.7525678620955</v>
      </c>
      <c r="AB6981" s="43">
        <v>114.46031552320623</v>
      </c>
      <c r="AC6981" s="43">
        <v>0</v>
      </c>
      <c r="AD6981" s="43">
        <v>0</v>
      </c>
      <c r="AE6981" s="43">
        <v>114.46031552320623</v>
      </c>
      <c r="AG6981" s="43">
        <v>5455857.972298394</v>
      </c>
      <c r="AH6981" s="43">
        <v>640818.55465821258</v>
      </c>
      <c r="AI6981" s="43">
        <v>0</v>
      </c>
      <c r="AJ6981" s="43">
        <v>480733325.19746619</v>
      </c>
      <c r="AK6981" s="43">
        <v>486189183.16976458</v>
      </c>
    </row>
    <row r="6982" spans="3:37" x14ac:dyDescent="0.2">
      <c r="C6982" s="43">
        <v>6.1988116088174117E-4</v>
      </c>
      <c r="D6982" s="43">
        <v>5.5939276763807277E-2</v>
      </c>
      <c r="E6982" s="43">
        <v>2.7784493065179192</v>
      </c>
      <c r="F6982" s="43">
        <v>1.7701371115872437</v>
      </c>
      <c r="H6982" s="43">
        <v>9.1244447290250719E-5</v>
      </c>
      <c r="I6982" s="43">
        <v>0.1082761054374658</v>
      </c>
      <c r="J6982" s="43">
        <v>0</v>
      </c>
      <c r="K6982" s="43">
        <v>1</v>
      </c>
      <c r="M6982" s="43">
        <v>7.9063302402753166E-3</v>
      </c>
      <c r="N6982" s="43">
        <v>4.829457065033349E-2</v>
      </c>
      <c r="O6982" s="43">
        <v>0</v>
      </c>
      <c r="P6982" s="43">
        <v>1</v>
      </c>
      <c r="R6982" s="43">
        <v>656.54977611337404</v>
      </c>
      <c r="S6982" s="43">
        <v>187.06022134817184</v>
      </c>
      <c r="T6982" s="43">
        <v>7229.6226966943705</v>
      </c>
      <c r="U6982" s="43">
        <v>8073.2326941559168</v>
      </c>
      <c r="W6982" s="43">
        <v>1824.1902701366992</v>
      </c>
      <c r="X6982" s="43">
        <v>0</v>
      </c>
      <c r="Y6982" s="43">
        <v>0</v>
      </c>
      <c r="Z6982" s="43">
        <v>1824.1902701366992</v>
      </c>
      <c r="AB6982" s="43">
        <v>54.102768256244978</v>
      </c>
      <c r="AC6982" s="43">
        <v>0</v>
      </c>
      <c r="AD6982" s="43">
        <v>0</v>
      </c>
      <c r="AE6982" s="43">
        <v>54.102768256244978</v>
      </c>
      <c r="AG6982" s="43">
        <v>3354685.9067813898</v>
      </c>
      <c r="AH6982" s="43">
        <v>394025.09834952699</v>
      </c>
      <c r="AI6982" s="43">
        <v>0</v>
      </c>
      <c r="AJ6982" s="43">
        <v>227231626.67622891</v>
      </c>
      <c r="AK6982" s="43">
        <v>230586312.58301029</v>
      </c>
    </row>
    <row r="6983" spans="3:37" x14ac:dyDescent="0.2">
      <c r="C6983" s="43">
        <v>6.0553920876934425E-4</v>
      </c>
      <c r="D6983" s="43">
        <v>5.8538959899324672E-2</v>
      </c>
      <c r="E6983" s="43">
        <v>6.6363958322035108</v>
      </c>
      <c r="F6983" s="43">
        <v>5.7461615422827856</v>
      </c>
      <c r="H6983" s="43">
        <v>9.8836288698556096E-5</v>
      </c>
      <c r="I6983" s="43">
        <v>9.9366944825278483E-2</v>
      </c>
      <c r="J6983" s="43">
        <v>0</v>
      </c>
      <c r="K6983" s="43">
        <v>1</v>
      </c>
      <c r="M6983" s="43">
        <v>7.87633957989331E-3</v>
      </c>
      <c r="N6983" s="43">
        <v>4.5198329289377732E-2</v>
      </c>
      <c r="O6983" s="43">
        <v>0</v>
      </c>
      <c r="P6983" s="43">
        <v>1</v>
      </c>
      <c r="R6983" s="43">
        <v>671.16552979239657</v>
      </c>
      <c r="S6983" s="43">
        <v>185.95195090802389</v>
      </c>
      <c r="T6983" s="43">
        <v>6740.454580877381</v>
      </c>
      <c r="U6983" s="43">
        <v>7597.5720615778009</v>
      </c>
      <c r="W6983" s="43">
        <v>4454.1201246329219</v>
      </c>
      <c r="X6983" s="43">
        <v>0</v>
      </c>
      <c r="Y6983" s="43">
        <v>0</v>
      </c>
      <c r="Z6983" s="43">
        <v>4454.1201246329219</v>
      </c>
      <c r="AB6983" s="43">
        <v>340.84422278269801</v>
      </c>
      <c r="AC6983" s="43">
        <v>0</v>
      </c>
      <c r="AD6983" s="43">
        <v>0</v>
      </c>
      <c r="AE6983" s="43">
        <v>340.84422278269801</v>
      </c>
      <c r="AG6983" s="43">
        <v>8191126.9091999438</v>
      </c>
      <c r="AH6983" s="43">
        <v>962089.94692071108</v>
      </c>
      <c r="AI6983" s="43">
        <v>0</v>
      </c>
      <c r="AJ6983" s="43">
        <v>1431545735.6873317</v>
      </c>
      <c r="AK6983" s="43">
        <v>1439736862.5965316</v>
      </c>
    </row>
    <row r="6984" spans="3:37" x14ac:dyDescent="0.2">
      <c r="C6984" s="43">
        <v>6.1665589711557001E-4</v>
      </c>
      <c r="D6984" s="43">
        <v>5.0347866512741826E-2</v>
      </c>
      <c r="E6984" s="43">
        <v>3.6684520380648666</v>
      </c>
      <c r="F6984" s="43">
        <v>2.6866914883581146</v>
      </c>
      <c r="H6984" s="43">
        <v>7.7282865793678067E-5</v>
      </c>
      <c r="I6984" s="43">
        <v>0.10040677876306532</v>
      </c>
      <c r="J6984" s="43">
        <v>0</v>
      </c>
      <c r="K6984" s="43">
        <v>1</v>
      </c>
      <c r="M6984" s="43">
        <v>7.7991060291564759E-3</v>
      </c>
      <c r="N6984" s="43">
        <v>4.6953403683976047E-2</v>
      </c>
      <c r="O6984" s="43">
        <v>0</v>
      </c>
      <c r="P6984" s="43">
        <v>1</v>
      </c>
      <c r="R6984" s="43">
        <v>587.84974467283598</v>
      </c>
      <c r="S6984" s="43">
        <v>146.92260679238572</v>
      </c>
      <c r="T6984" s="43">
        <v>6933.5280595929598</v>
      </c>
      <c r="U6984" s="43">
        <v>7668.3004110581815</v>
      </c>
      <c r="W6984" s="43">
        <v>2156.4985939209764</v>
      </c>
      <c r="X6984" s="43">
        <v>0</v>
      </c>
      <c r="Y6984" s="43">
        <v>0</v>
      </c>
      <c r="Z6984" s="43">
        <v>2156.4985939209764</v>
      </c>
      <c r="AB6984" s="43">
        <v>106.0927642027285</v>
      </c>
      <c r="AC6984" s="43">
        <v>0</v>
      </c>
      <c r="AD6984" s="43">
        <v>0</v>
      </c>
      <c r="AE6984" s="43">
        <v>106.0927642027285</v>
      </c>
      <c r="AG6984" s="43">
        <v>3965800.9142206758</v>
      </c>
      <c r="AH6984" s="43">
        <v>465803.69628693094</v>
      </c>
      <c r="AI6984" s="43">
        <v>0</v>
      </c>
      <c r="AJ6984" s="43">
        <v>445589609.65145969</v>
      </c>
      <c r="AK6984" s="43">
        <v>449555410.56568038</v>
      </c>
    </row>
    <row r="6985" spans="3:37" x14ac:dyDescent="0.2">
      <c r="C6985" s="43">
        <v>6.4520908166532109E-4</v>
      </c>
      <c r="D6985" s="43">
        <v>4.7807872079406635E-2</v>
      </c>
      <c r="E6985" s="43">
        <v>5.8604658224763559</v>
      </c>
      <c r="F6985" s="43">
        <v>2.1278623598945292</v>
      </c>
      <c r="H6985" s="43">
        <v>8.3316359081904144E-5</v>
      </c>
      <c r="I6985" s="43">
        <v>0.10392671605572013</v>
      </c>
      <c r="J6985" s="43">
        <v>0</v>
      </c>
      <c r="K6985" s="43">
        <v>1</v>
      </c>
      <c r="M6985" s="43">
        <v>7.8688172825015501E-3</v>
      </c>
      <c r="N6985" s="43">
        <v>4.627664045229718E-2</v>
      </c>
      <c r="O6985" s="43">
        <v>0</v>
      </c>
      <c r="P6985" s="43">
        <v>1</v>
      </c>
      <c r="R6985" s="43">
        <v>584.03955073992688</v>
      </c>
      <c r="S6985" s="43">
        <v>163.94563575978324</v>
      </c>
      <c r="T6985" s="43">
        <v>6894.6727349167504</v>
      </c>
      <c r="U6985" s="43">
        <v>7642.6579214164603</v>
      </c>
      <c r="W6985" s="43">
        <v>3422.7438260857871</v>
      </c>
      <c r="X6985" s="43">
        <v>0</v>
      </c>
      <c r="Y6985" s="43">
        <v>0</v>
      </c>
      <c r="Z6985" s="43">
        <v>3422.7438260857871</v>
      </c>
      <c r="AB6985" s="43">
        <v>70.482636178712369</v>
      </c>
      <c r="AC6985" s="43">
        <v>0</v>
      </c>
      <c r="AD6985" s="43">
        <v>0</v>
      </c>
      <c r="AE6985" s="43">
        <v>70.482636178712369</v>
      </c>
      <c r="AG6985" s="43">
        <v>6294425.8961717626</v>
      </c>
      <c r="AH6985" s="43">
        <v>739312.66643453005</v>
      </c>
      <c r="AI6985" s="43">
        <v>0</v>
      </c>
      <c r="AJ6985" s="43">
        <v>296027071.95059192</v>
      </c>
      <c r="AK6985" s="43">
        <v>302321497.84676367</v>
      </c>
    </row>
    <row r="6986" spans="3:37" x14ac:dyDescent="0.2">
      <c r="C6986" s="43">
        <v>5.9927856175657026E-4</v>
      </c>
      <c r="D6986" s="43">
        <v>5.7168825512669885E-2</v>
      </c>
      <c r="E6986" s="43">
        <v>3.7931096277526803</v>
      </c>
      <c r="F6986" s="43">
        <v>2.5128547223876145</v>
      </c>
      <c r="H6986" s="43">
        <v>8.4498425672471287E-5</v>
      </c>
      <c r="I6986" s="43">
        <v>9.844670615837936E-2</v>
      </c>
      <c r="J6986" s="43">
        <v>0</v>
      </c>
      <c r="K6986" s="43">
        <v>1</v>
      </c>
      <c r="M6986" s="43">
        <v>7.8290728930485842E-3</v>
      </c>
      <c r="N6986" s="43">
        <v>4.3517415572487408E-2</v>
      </c>
      <c r="O6986" s="43">
        <v>0</v>
      </c>
      <c r="P6986" s="43">
        <v>1</v>
      </c>
      <c r="R6986" s="43">
        <v>648.67981567934146</v>
      </c>
      <c r="S6986" s="43">
        <v>157.50421492636579</v>
      </c>
      <c r="T6986" s="43">
        <v>6450.8330868178882</v>
      </c>
      <c r="U6986" s="43">
        <v>7257.0171174235957</v>
      </c>
      <c r="W6986" s="43">
        <v>2460.5136541821444</v>
      </c>
      <c r="X6986" s="43">
        <v>0</v>
      </c>
      <c r="Y6986" s="43">
        <v>0</v>
      </c>
      <c r="Z6986" s="43">
        <v>2460.5136541821444</v>
      </c>
      <c r="AB6986" s="43">
        <v>105.00534050407805</v>
      </c>
      <c r="AC6986" s="43">
        <v>0</v>
      </c>
      <c r="AD6986" s="43">
        <v>0</v>
      </c>
      <c r="AE6986" s="43">
        <v>105.00534050407805</v>
      </c>
      <c r="AG6986" s="43">
        <v>4524884.6100409636</v>
      </c>
      <c r="AH6986" s="43">
        <v>531470.94930334319</v>
      </c>
      <c r="AI6986" s="43">
        <v>0</v>
      </c>
      <c r="AJ6986" s="43">
        <v>441022430.11712778</v>
      </c>
      <c r="AK6986" s="43">
        <v>445547314.72716874</v>
      </c>
    </row>
    <row r="6987" spans="3:37" x14ac:dyDescent="0.2">
      <c r="C6987" s="43">
        <v>6.2465907765218986E-4</v>
      </c>
      <c r="D6987" s="43">
        <v>4.7547318283133695E-2</v>
      </c>
      <c r="E6987" s="43">
        <v>13.913364978965138</v>
      </c>
      <c r="F6987" s="43">
        <v>3.7436458582469241</v>
      </c>
      <c r="H6987" s="43">
        <v>9.3686434994078027E-5</v>
      </c>
      <c r="I6987" s="43">
        <v>0.13304849209949898</v>
      </c>
      <c r="J6987" s="43">
        <v>0</v>
      </c>
      <c r="K6987" s="43">
        <v>1</v>
      </c>
      <c r="M6987" s="43">
        <v>7.8131849401345977E-3</v>
      </c>
      <c r="N6987" s="43">
        <v>4.4564496769786729E-2</v>
      </c>
      <c r="O6987" s="43">
        <v>0</v>
      </c>
      <c r="P6987" s="43">
        <v>1</v>
      </c>
      <c r="R6987" s="43">
        <v>562.35615866505441</v>
      </c>
      <c r="S6987" s="43">
        <v>236.00925984885126</v>
      </c>
      <c r="T6987" s="43">
        <v>6592.6418622693773</v>
      </c>
      <c r="U6987" s="43">
        <v>7391.007280783283</v>
      </c>
      <c r="W6987" s="43">
        <v>7824.2664836757303</v>
      </c>
      <c r="X6987" s="43">
        <v>0</v>
      </c>
      <c r="Y6987" s="43">
        <v>0</v>
      </c>
      <c r="Z6987" s="43">
        <v>7824.2664836757303</v>
      </c>
      <c r="AB6987" s="43">
        <v>165.09095757716986</v>
      </c>
      <c r="AC6987" s="43">
        <v>0</v>
      </c>
      <c r="AD6987" s="43">
        <v>0</v>
      </c>
      <c r="AE6987" s="43">
        <v>165.09095757716986</v>
      </c>
      <c r="AG6987" s="43">
        <v>14388826.063479668</v>
      </c>
      <c r="AH6987" s="43">
        <v>1690041.5604739578</v>
      </c>
      <c r="AI6987" s="43">
        <v>0</v>
      </c>
      <c r="AJ6987" s="43">
        <v>693382021.82411337</v>
      </c>
      <c r="AK6987" s="43">
        <v>707770847.88759303</v>
      </c>
    </row>
    <row r="6988" spans="3:37" x14ac:dyDescent="0.2">
      <c r="C6988" s="43">
        <v>6.2065537551703187E-4</v>
      </c>
      <c r="D6988" s="43">
        <v>5.426698693227635E-2</v>
      </c>
      <c r="E6988" s="43">
        <v>1.4280252212290607</v>
      </c>
      <c r="F6988" s="43">
        <v>2.3231200040523272</v>
      </c>
      <c r="H6988" s="43">
        <v>9.3886189676095633E-5</v>
      </c>
      <c r="I6988" s="43">
        <v>9.7281891655593852E-2</v>
      </c>
      <c r="J6988" s="43">
        <v>0</v>
      </c>
      <c r="K6988" s="43">
        <v>1</v>
      </c>
      <c r="M6988" s="43">
        <v>7.8697916506870191E-3</v>
      </c>
      <c r="N6988" s="43">
        <v>4.7335918479520567E-2</v>
      </c>
      <c r="O6988" s="43">
        <v>0</v>
      </c>
      <c r="P6988" s="43">
        <v>1</v>
      </c>
      <c r="R6988" s="43">
        <v>637.71789348789332</v>
      </c>
      <c r="S6988" s="43">
        <v>172.93229038378917</v>
      </c>
      <c r="T6988" s="43">
        <v>7053.365932669084</v>
      </c>
      <c r="U6988" s="43">
        <v>7864.0161165407662</v>
      </c>
      <c r="W6988" s="43">
        <v>910.6772359297795</v>
      </c>
      <c r="X6988" s="43">
        <v>0</v>
      </c>
      <c r="Y6988" s="43">
        <v>0</v>
      </c>
      <c r="Z6988" s="43">
        <v>910.6772359297795</v>
      </c>
      <c r="AB6988" s="43">
        <v>90.284171294305892</v>
      </c>
      <c r="AC6988" s="43">
        <v>0</v>
      </c>
      <c r="AD6988" s="43">
        <v>0</v>
      </c>
      <c r="AE6988" s="43">
        <v>90.284171294305892</v>
      </c>
      <c r="AG6988" s="43">
        <v>1674735.4368748644</v>
      </c>
      <c r="AH6988" s="43">
        <v>196706.28296083238</v>
      </c>
      <c r="AI6988" s="43">
        <v>0</v>
      </c>
      <c r="AJ6988" s="43">
        <v>379193519.43608475</v>
      </c>
      <c r="AK6988" s="43">
        <v>380868254.87295961</v>
      </c>
    </row>
    <row r="6989" spans="3:37" x14ac:dyDescent="0.2">
      <c r="C6989" s="43">
        <v>6.2495033151721557E-4</v>
      </c>
      <c r="D6989" s="43">
        <v>4.8747042315721183E-2</v>
      </c>
      <c r="E6989" s="43">
        <v>3.6312402531502723</v>
      </c>
      <c r="F6989" s="43">
        <v>2.9701476620442979</v>
      </c>
      <c r="H6989" s="43">
        <v>8.8178347684076145E-5</v>
      </c>
      <c r="I6989" s="43">
        <v>8.6615097097492946E-2</v>
      </c>
      <c r="J6989" s="43">
        <v>0</v>
      </c>
      <c r="K6989" s="43">
        <v>1</v>
      </c>
      <c r="M6989" s="43">
        <v>7.8029588381050962E-3</v>
      </c>
      <c r="N6989" s="43">
        <v>4.8653507042102695E-2</v>
      </c>
      <c r="O6989" s="43">
        <v>0</v>
      </c>
      <c r="P6989" s="43">
        <v>1</v>
      </c>
      <c r="R6989" s="43">
        <v>576.81446916130426</v>
      </c>
      <c r="S6989" s="43">
        <v>144.60986675882972</v>
      </c>
      <c r="T6989" s="43">
        <v>7188.1286161572789</v>
      </c>
      <c r="U6989" s="43">
        <v>7909.5529520774126</v>
      </c>
      <c r="W6989" s="43">
        <v>2094.5519190180344</v>
      </c>
      <c r="X6989" s="43">
        <v>0</v>
      </c>
      <c r="Y6989" s="43">
        <v>0</v>
      </c>
      <c r="Z6989" s="43">
        <v>2094.5519190180344</v>
      </c>
      <c r="AB6989" s="43">
        <v>121.5958355301069</v>
      </c>
      <c r="AC6989" s="43">
        <v>0</v>
      </c>
      <c r="AD6989" s="43">
        <v>0</v>
      </c>
      <c r="AE6989" s="43">
        <v>121.5958355301069</v>
      </c>
      <c r="AG6989" s="43">
        <v>3851880.9790741652</v>
      </c>
      <c r="AH6989" s="43">
        <v>452423.21450789541</v>
      </c>
      <c r="AI6989" s="43">
        <v>0</v>
      </c>
      <c r="AJ6989" s="43">
        <v>510702509.22644895</v>
      </c>
      <c r="AK6989" s="43">
        <v>514554390.20552313</v>
      </c>
    </row>
    <row r="6990" spans="3:37" x14ac:dyDescent="0.2">
      <c r="C6990" s="43">
        <v>6.224399403772507E-4</v>
      </c>
      <c r="D6990" s="43">
        <v>5.7226462641657316E-2</v>
      </c>
      <c r="E6990" s="43">
        <v>7.9132430605853772</v>
      </c>
      <c r="F6990" s="43">
        <v>1.491130626627486</v>
      </c>
      <c r="H6990" s="43">
        <v>9.3768751669998096E-5</v>
      </c>
      <c r="I6990" s="43">
        <v>0.11355417151264169</v>
      </c>
      <c r="J6990" s="43">
        <v>0</v>
      </c>
      <c r="K6990" s="43">
        <v>1</v>
      </c>
      <c r="M6990" s="43">
        <v>7.881890236605904E-3</v>
      </c>
      <c r="N6990" s="43">
        <v>4.826675832172389E-2</v>
      </c>
      <c r="O6990" s="43">
        <v>0</v>
      </c>
      <c r="P6990" s="43">
        <v>1</v>
      </c>
      <c r="R6990" s="43">
        <v>674.42976152316032</v>
      </c>
      <c r="S6990" s="43">
        <v>201.60606831152649</v>
      </c>
      <c r="T6990" s="43">
        <v>7203.1239349865054</v>
      </c>
      <c r="U6990" s="43">
        <v>8079.1597648211919</v>
      </c>
      <c r="W6990" s="43">
        <v>5336.9266302253991</v>
      </c>
      <c r="X6990" s="43">
        <v>0</v>
      </c>
      <c r="Y6990" s="43">
        <v>0</v>
      </c>
      <c r="Z6990" s="43">
        <v>5336.9266302253991</v>
      </c>
      <c r="AB6990" s="43">
        <v>35.441942919061241</v>
      </c>
      <c r="AC6990" s="43">
        <v>0</v>
      </c>
      <c r="AD6990" s="43">
        <v>0</v>
      </c>
      <c r="AE6990" s="43">
        <v>35.441942919061241</v>
      </c>
      <c r="AG6990" s="43">
        <v>9814608.0729845092</v>
      </c>
      <c r="AH6990" s="43">
        <v>1152776.1521286862</v>
      </c>
      <c r="AI6990" s="43">
        <v>0</v>
      </c>
      <c r="AJ6990" s="43">
        <v>148856160.26005721</v>
      </c>
      <c r="AK6990" s="43">
        <v>158670768.33304173</v>
      </c>
    </row>
    <row r="6991" spans="3:37" x14ac:dyDescent="0.2">
      <c r="C6991" s="43">
        <v>6.0481345363054334E-4</v>
      </c>
      <c r="D6991" s="43">
        <v>5.8818515056918597E-2</v>
      </c>
      <c r="E6991" s="43">
        <v>1.2099338249277931</v>
      </c>
      <c r="F6991" s="43">
        <v>2.3802106661856115</v>
      </c>
      <c r="H6991" s="43">
        <v>8.4775073987385717E-5</v>
      </c>
      <c r="I6991" s="43">
        <v>0.12468665031516024</v>
      </c>
      <c r="J6991" s="43">
        <v>0</v>
      </c>
      <c r="K6991" s="43">
        <v>1</v>
      </c>
      <c r="M6991" s="43">
        <v>7.9256031199902433E-3</v>
      </c>
      <c r="N6991" s="43">
        <v>4.5112490531087193E-2</v>
      </c>
      <c r="O6991" s="43">
        <v>0</v>
      </c>
      <c r="P6991" s="43">
        <v>1</v>
      </c>
      <c r="R6991" s="43">
        <v>673.56245622179233</v>
      </c>
      <c r="S6991" s="43">
        <v>200.13843898805635</v>
      </c>
      <c r="T6991" s="43">
        <v>6769.7323344541392</v>
      </c>
      <c r="U6991" s="43">
        <v>7643.4332296639877</v>
      </c>
      <c r="W6991" s="43">
        <v>814.96599898419242</v>
      </c>
      <c r="X6991" s="43">
        <v>0</v>
      </c>
      <c r="Y6991" s="43">
        <v>0</v>
      </c>
      <c r="Z6991" s="43">
        <v>814.96599898419242</v>
      </c>
      <c r="AB6991" s="43">
        <v>99.473415246886148</v>
      </c>
      <c r="AC6991" s="43">
        <v>0</v>
      </c>
      <c r="AD6991" s="43">
        <v>0</v>
      </c>
      <c r="AE6991" s="43">
        <v>99.473415246886148</v>
      </c>
      <c r="AG6991" s="43">
        <v>1498722.4721319298</v>
      </c>
      <c r="AH6991" s="43">
        <v>176032.65578058557</v>
      </c>
      <c r="AI6991" s="43">
        <v>0</v>
      </c>
      <c r="AJ6991" s="43">
        <v>417788344.0369218</v>
      </c>
      <c r="AK6991" s="43">
        <v>419287066.50905371</v>
      </c>
    </row>
    <row r="6992" spans="3:37" x14ac:dyDescent="0.2">
      <c r="C6992" s="43">
        <v>6.3197281807425565E-4</v>
      </c>
      <c r="D6992" s="43">
        <v>6.2236853315350893E-2</v>
      </c>
      <c r="E6992" s="43">
        <v>2.492077581373163</v>
      </c>
      <c r="F6992" s="43">
        <v>3.8185345329282216</v>
      </c>
      <c r="H6992" s="43">
        <v>8.7045294336128378E-5</v>
      </c>
      <c r="I6992" s="43">
        <v>9.1522297070568082E-2</v>
      </c>
      <c r="J6992" s="43">
        <v>0</v>
      </c>
      <c r="K6992" s="43">
        <v>1</v>
      </c>
      <c r="M6992" s="43">
        <v>7.8139714181393732E-3</v>
      </c>
      <c r="N6992" s="43">
        <v>4.3885671348971679E-2</v>
      </c>
      <c r="O6992" s="43">
        <v>0</v>
      </c>
      <c r="P6992" s="43">
        <v>1</v>
      </c>
      <c r="R6992" s="43">
        <v>744.71208000561808</v>
      </c>
      <c r="S6992" s="43">
        <v>150.83932582076687</v>
      </c>
      <c r="T6992" s="43">
        <v>6492.8734389630081</v>
      </c>
      <c r="U6992" s="43">
        <v>7388.4248447893933</v>
      </c>
      <c r="W6992" s="43">
        <v>1855.8802791597782</v>
      </c>
      <c r="X6992" s="43">
        <v>0</v>
      </c>
      <c r="Y6992" s="43">
        <v>0</v>
      </c>
      <c r="Z6992" s="43">
        <v>1855.8802791597782</v>
      </c>
      <c r="AB6992" s="43">
        <v>224.59264846055638</v>
      </c>
      <c r="AC6992" s="43">
        <v>0</v>
      </c>
      <c r="AD6992" s="43">
        <v>0</v>
      </c>
      <c r="AE6992" s="43">
        <v>224.59264846055638</v>
      </c>
      <c r="AG6992" s="43">
        <v>3412963.8333748323</v>
      </c>
      <c r="AH6992" s="43">
        <v>400870.14029851207</v>
      </c>
      <c r="AI6992" s="43">
        <v>0</v>
      </c>
      <c r="AJ6992" s="43">
        <v>943289123.53433681</v>
      </c>
      <c r="AK6992" s="43">
        <v>946702087.36771166</v>
      </c>
    </row>
    <row r="6993" spans="3:37" x14ac:dyDescent="0.2">
      <c r="C6993" s="43">
        <v>6.2403817848055709E-4</v>
      </c>
      <c r="D6993" s="43">
        <v>5.9417031725581104E-2</v>
      </c>
      <c r="E6993" s="43">
        <v>4.0889117120792102</v>
      </c>
      <c r="F6993" s="43">
        <v>3.1458915634582407</v>
      </c>
      <c r="H6993" s="43">
        <v>8.1302142742692776E-5</v>
      </c>
      <c r="I6993" s="43">
        <v>8.2676122117451928E-2</v>
      </c>
      <c r="J6993" s="43">
        <v>0</v>
      </c>
      <c r="K6993" s="43">
        <v>1</v>
      </c>
      <c r="M6993" s="43">
        <v>7.8948952560009555E-3</v>
      </c>
      <c r="N6993" s="43">
        <v>4.9438109671453456E-2</v>
      </c>
      <c r="O6993" s="43">
        <v>0</v>
      </c>
      <c r="P6993" s="43">
        <v>1</v>
      </c>
      <c r="R6993" s="43">
        <v>702.04424797389129</v>
      </c>
      <c r="S6993" s="43">
        <v>127.269536526103</v>
      </c>
      <c r="T6993" s="43">
        <v>7390.1048786697302</v>
      </c>
      <c r="U6993" s="43">
        <v>8219.4186631697248</v>
      </c>
      <c r="W6993" s="43">
        <v>2870.5969479382857</v>
      </c>
      <c r="X6993" s="43">
        <v>0</v>
      </c>
      <c r="Y6993" s="43">
        <v>0</v>
      </c>
      <c r="Z6993" s="43">
        <v>2870.5969479382857</v>
      </c>
      <c r="AB6993" s="43">
        <v>161.19665869246674</v>
      </c>
      <c r="AC6993" s="43">
        <v>0</v>
      </c>
      <c r="AD6993" s="43">
        <v>0</v>
      </c>
      <c r="AE6993" s="43">
        <v>161.19665869246674</v>
      </c>
      <c r="AG6993" s="43">
        <v>5279027.7872585077</v>
      </c>
      <c r="AH6993" s="43">
        <v>620048.94075466972</v>
      </c>
      <c r="AI6993" s="43">
        <v>0</v>
      </c>
      <c r="AJ6993" s="43">
        <v>677025966.50836027</v>
      </c>
      <c r="AK6993" s="43">
        <v>682304994.29561877</v>
      </c>
    </row>
    <row r="6994" spans="3:37" x14ac:dyDescent="0.2">
      <c r="C6994" s="43">
        <v>6.0113647763134403E-4</v>
      </c>
      <c r="D6994" s="43">
        <v>5.1321558187899914E-2</v>
      </c>
      <c r="E6994" s="43">
        <v>6.8753513366849468</v>
      </c>
      <c r="F6994" s="43">
        <v>1.3659154172901087</v>
      </c>
      <c r="H6994" s="43">
        <v>8.7679287491536801E-5</v>
      </c>
      <c r="I6994" s="43">
        <v>9.367365261601332E-2</v>
      </c>
      <c r="J6994" s="43">
        <v>0</v>
      </c>
      <c r="K6994" s="43">
        <v>1</v>
      </c>
      <c r="M6994" s="43">
        <v>7.8035029065106967E-3</v>
      </c>
      <c r="N6994" s="43">
        <v>4.5640479092146857E-2</v>
      </c>
      <c r="O6994" s="43">
        <v>0</v>
      </c>
      <c r="P6994" s="43">
        <v>1</v>
      </c>
      <c r="R6994" s="43">
        <v>584.1377703896668</v>
      </c>
      <c r="S6994" s="43">
        <v>155.50946946213909</v>
      </c>
      <c r="T6994" s="43">
        <v>6743.4503434095577</v>
      </c>
      <c r="U6994" s="43">
        <v>7483.097583261364</v>
      </c>
      <c r="W6994" s="43">
        <v>4016.15240045676</v>
      </c>
      <c r="X6994" s="43">
        <v>0</v>
      </c>
      <c r="Y6994" s="43">
        <v>0</v>
      </c>
      <c r="Z6994" s="43">
        <v>4016.15240045676</v>
      </c>
      <c r="AB6994" s="43">
        <v>22.870716712754206</v>
      </c>
      <c r="AC6994" s="43">
        <v>0</v>
      </c>
      <c r="AD6994" s="43">
        <v>0</v>
      </c>
      <c r="AE6994" s="43">
        <v>22.870716712754206</v>
      </c>
      <c r="AG6994" s="43">
        <v>7385704.2644399814</v>
      </c>
      <c r="AH6994" s="43">
        <v>867488.9184986602</v>
      </c>
      <c r="AI6994" s="43">
        <v>0</v>
      </c>
      <c r="AJ6994" s="43">
        <v>96057010.193567663</v>
      </c>
      <c r="AK6994" s="43">
        <v>103442714.45800765</v>
      </c>
    </row>
    <row r="6995" spans="3:37" x14ac:dyDescent="0.2">
      <c r="C6995" s="43">
        <v>5.785354373303896E-4</v>
      </c>
      <c r="D6995" s="43">
        <v>5.2867194806816446E-2</v>
      </c>
      <c r="E6995" s="43">
        <v>5.6803613773351955</v>
      </c>
      <c r="F6995" s="43">
        <v>2.734732736134541</v>
      </c>
      <c r="H6995" s="43">
        <v>9.2329932216972388E-5</v>
      </c>
      <c r="I6995" s="43">
        <v>0.10587975761987856</v>
      </c>
      <c r="J6995" s="43">
        <v>0</v>
      </c>
      <c r="K6995" s="43">
        <v>1</v>
      </c>
      <c r="M6995" s="43">
        <v>7.8427240255940986E-3</v>
      </c>
      <c r="N6995" s="43">
        <v>4.5743657784840019E-2</v>
      </c>
      <c r="O6995" s="43">
        <v>0</v>
      </c>
      <c r="P6995" s="43">
        <v>1</v>
      </c>
      <c r="R6995" s="43">
        <v>579.10672167776909</v>
      </c>
      <c r="S6995" s="43">
        <v>185.09633856394748</v>
      </c>
      <c r="T6995" s="43">
        <v>6792.6649722874381</v>
      </c>
      <c r="U6995" s="43">
        <v>7556.8680325291543</v>
      </c>
      <c r="W6995" s="43">
        <v>3289.5354551736023</v>
      </c>
      <c r="X6995" s="43">
        <v>0</v>
      </c>
      <c r="Y6995" s="43">
        <v>0</v>
      </c>
      <c r="Z6995" s="43">
        <v>3289.5354551736023</v>
      </c>
      <c r="AB6995" s="43">
        <v>107.49170649566793</v>
      </c>
      <c r="AC6995" s="43">
        <v>0</v>
      </c>
      <c r="AD6995" s="43">
        <v>0</v>
      </c>
      <c r="AE6995" s="43">
        <v>107.49170649566793</v>
      </c>
      <c r="AG6995" s="43">
        <v>6049455.7020642543</v>
      </c>
      <c r="AH6995" s="43">
        <v>710539.65831749805</v>
      </c>
      <c r="AI6995" s="43">
        <v>0</v>
      </c>
      <c r="AJ6995" s="43">
        <v>451465167.28180528</v>
      </c>
      <c r="AK6995" s="43">
        <v>457514622.98386955</v>
      </c>
    </row>
    <row r="6996" spans="3:37" x14ac:dyDescent="0.2">
      <c r="C6996" s="43">
        <v>6.0859218975834015E-4</v>
      </c>
      <c r="D6996" s="43">
        <v>6.0755043124600672E-2</v>
      </c>
      <c r="E6996" s="43">
        <v>3.4325781242140736</v>
      </c>
      <c r="F6996" s="43">
        <v>0.67404492158472373</v>
      </c>
      <c r="H6996" s="43">
        <v>9.0311862907310747E-5</v>
      </c>
      <c r="I6996" s="43">
        <v>9.8294249064759073E-2</v>
      </c>
      <c r="J6996" s="43">
        <v>0</v>
      </c>
      <c r="K6996" s="43">
        <v>1</v>
      </c>
      <c r="M6996" s="43">
        <v>7.8076982749551906E-3</v>
      </c>
      <c r="N6996" s="43">
        <v>4.7212828403871754E-2</v>
      </c>
      <c r="O6996" s="43">
        <v>0</v>
      </c>
      <c r="P6996" s="43">
        <v>1</v>
      </c>
      <c r="R6996" s="43">
        <v>700.08549699475088</v>
      </c>
      <c r="S6996" s="43">
        <v>168.07970715091452</v>
      </c>
      <c r="T6996" s="43">
        <v>6979.5177065622456</v>
      </c>
      <c r="U6996" s="43">
        <v>7847.6829107079111</v>
      </c>
      <c r="W6996" s="43">
        <v>2403.0981620637194</v>
      </c>
      <c r="X6996" s="43">
        <v>0</v>
      </c>
      <c r="Y6996" s="43">
        <v>0</v>
      </c>
      <c r="Z6996" s="43">
        <v>2403.0981620637194</v>
      </c>
      <c r="AB6996" s="43">
        <v>-24.417017268524418</v>
      </c>
      <c r="AC6996" s="43">
        <v>0</v>
      </c>
      <c r="AD6996" s="43">
        <v>0</v>
      </c>
      <c r="AE6996" s="43">
        <v>-24.417017268524418</v>
      </c>
      <c r="AG6996" s="43">
        <v>4419297.5200351803</v>
      </c>
      <c r="AH6996" s="43">
        <v>519069.20300576341</v>
      </c>
      <c r="AI6996" s="43">
        <v>0</v>
      </c>
      <c r="AJ6996" s="43">
        <v>0</v>
      </c>
      <c r="AK6996" s="43">
        <v>4419297.5200351803</v>
      </c>
    </row>
    <row r="6997" spans="3:37" x14ac:dyDescent="0.2">
      <c r="C6997" s="43">
        <v>6.000903410169643E-4</v>
      </c>
      <c r="D6997" s="43">
        <v>5.6910544953386988E-2</v>
      </c>
      <c r="E6997" s="43">
        <v>8.3431217613181428</v>
      </c>
      <c r="F6997" s="43">
        <v>4.8015423940909479</v>
      </c>
      <c r="H6997" s="43">
        <v>8.646098118731935E-5</v>
      </c>
      <c r="I6997" s="43">
        <v>9.3068681283136848E-2</v>
      </c>
      <c r="J6997" s="43">
        <v>0</v>
      </c>
      <c r="K6997" s="43">
        <v>1</v>
      </c>
      <c r="M6997" s="43">
        <v>7.8616150389834161E-3</v>
      </c>
      <c r="N6997" s="43">
        <v>4.7838902296399088E-2</v>
      </c>
      <c r="O6997" s="43">
        <v>0</v>
      </c>
      <c r="P6997" s="43">
        <v>1</v>
      </c>
      <c r="R6997" s="43">
        <v>646.62390133256258</v>
      </c>
      <c r="S6997" s="43">
        <v>152.3582911023461</v>
      </c>
      <c r="T6997" s="43">
        <v>7120.9076328677975</v>
      </c>
      <c r="U6997" s="43">
        <v>7919.8898253027064</v>
      </c>
      <c r="W6997" s="43">
        <v>5394.8619425961388</v>
      </c>
      <c r="X6997" s="43">
        <v>0</v>
      </c>
      <c r="Y6997" s="43">
        <v>0</v>
      </c>
      <c r="Z6997" s="43">
        <v>5394.8619425961388</v>
      </c>
      <c r="AB6997" s="43">
        <v>263.02399461245943</v>
      </c>
      <c r="AC6997" s="43">
        <v>0</v>
      </c>
      <c r="AD6997" s="43">
        <v>0</v>
      </c>
      <c r="AE6997" s="43">
        <v>263.02399461245943</v>
      </c>
      <c r="AG6997" s="43">
        <v>9921151.1124342997</v>
      </c>
      <c r="AH6997" s="43">
        <v>1165290.1796007659</v>
      </c>
      <c r="AI6997" s="43">
        <v>0</v>
      </c>
      <c r="AJ6997" s="43">
        <v>1104700777.3723297</v>
      </c>
      <c r="AK6997" s="43">
        <v>1114621928.4847641</v>
      </c>
    </row>
    <row r="6998" spans="3:37" x14ac:dyDescent="0.2">
      <c r="C6998" s="43">
        <v>6.1017099868720948E-4</v>
      </c>
      <c r="D6998" s="43">
        <v>5.5047600481343384E-2</v>
      </c>
      <c r="E6998" s="43">
        <v>5.1111703231288033</v>
      </c>
      <c r="F6998" s="43">
        <v>2.0112067902517996</v>
      </c>
      <c r="H6998" s="43">
        <v>8.4732382516906186E-5</v>
      </c>
      <c r="I6998" s="43">
        <v>0.10603243120681238</v>
      </c>
      <c r="J6998" s="43">
        <v>0</v>
      </c>
      <c r="K6998" s="43">
        <v>1</v>
      </c>
      <c r="M6998" s="43">
        <v>7.8145826681713087E-3</v>
      </c>
      <c r="N6998" s="43">
        <v>4.36311572806799E-2</v>
      </c>
      <c r="O6998" s="43">
        <v>0</v>
      </c>
      <c r="P6998" s="43">
        <v>1</v>
      </c>
      <c r="R6998" s="43">
        <v>635.96370020185191</v>
      </c>
      <c r="S6998" s="43">
        <v>170.11026076971612</v>
      </c>
      <c r="T6998" s="43">
        <v>6455.7231112377549</v>
      </c>
      <c r="U6998" s="43">
        <v>7261.7970722093232</v>
      </c>
      <c r="W6998" s="43">
        <v>3250.5187910588888</v>
      </c>
      <c r="X6998" s="43">
        <v>0</v>
      </c>
      <c r="Y6998" s="43">
        <v>0</v>
      </c>
      <c r="Z6998" s="43">
        <v>3250.5187910588888</v>
      </c>
      <c r="AB6998" s="43">
        <v>68.810716883761657</v>
      </c>
      <c r="AC6998" s="43">
        <v>0</v>
      </c>
      <c r="AD6998" s="43">
        <v>0</v>
      </c>
      <c r="AE6998" s="43">
        <v>68.810716883761657</v>
      </c>
      <c r="AG6998" s="43">
        <v>5977704.0567572964</v>
      </c>
      <c r="AH6998" s="43">
        <v>702112.05886871996</v>
      </c>
      <c r="AI6998" s="43">
        <v>0</v>
      </c>
      <c r="AJ6998" s="43">
        <v>289005010.91179895</v>
      </c>
      <c r="AK6998" s="43">
        <v>294982714.96855623</v>
      </c>
    </row>
    <row r="6999" spans="3:37" x14ac:dyDescent="0.2">
      <c r="C6999" s="43">
        <v>6.3803037415999242E-4</v>
      </c>
      <c r="D6999" s="43">
        <v>5.1375465338918534E-2</v>
      </c>
      <c r="E6999" s="43">
        <v>3.3539478312979703</v>
      </c>
      <c r="F6999" s="43">
        <v>1.1444577073464568</v>
      </c>
      <c r="H6999" s="43">
        <v>9.4571235518148278E-5</v>
      </c>
      <c r="I6999" s="43">
        <v>9.6060931467330066E-2</v>
      </c>
      <c r="J6999" s="43">
        <v>0</v>
      </c>
      <c r="K6999" s="43">
        <v>1</v>
      </c>
      <c r="M6999" s="43">
        <v>7.9317796602078605E-3</v>
      </c>
      <c r="N6999" s="43">
        <v>4.7898361491658048E-2</v>
      </c>
      <c r="O6999" s="43">
        <v>0</v>
      </c>
      <c r="P6999" s="43">
        <v>1</v>
      </c>
      <c r="R6999" s="43">
        <v>620.63961899723733</v>
      </c>
      <c r="S6999" s="43">
        <v>172.00783483962516</v>
      </c>
      <c r="T6999" s="43">
        <v>7193.3910688366877</v>
      </c>
      <c r="U6999" s="43">
        <v>7986.0385226735507</v>
      </c>
      <c r="W6999" s="43">
        <v>2081.5929041533827</v>
      </c>
      <c r="X6999" s="43">
        <v>0</v>
      </c>
      <c r="Y6999" s="43">
        <v>0</v>
      </c>
      <c r="Z6999" s="43">
        <v>2081.5929041533827</v>
      </c>
      <c r="AB6999" s="43">
        <v>9.5932108800129718</v>
      </c>
      <c r="AC6999" s="43">
        <v>0</v>
      </c>
      <c r="AD6999" s="43">
        <v>0</v>
      </c>
      <c r="AE6999" s="43">
        <v>9.5932108800129718</v>
      </c>
      <c r="AG6999" s="43">
        <v>3828049.3507380709</v>
      </c>
      <c r="AH6999" s="43">
        <v>449624.06729713065</v>
      </c>
      <c r="AI6999" s="43">
        <v>0</v>
      </c>
      <c r="AJ6999" s="43">
        <v>40291485.696054481</v>
      </c>
      <c r="AK6999" s="43">
        <v>44119535.046792552</v>
      </c>
    </row>
    <row r="7000" spans="3:37" x14ac:dyDescent="0.2">
      <c r="C7000" s="43">
        <v>6.1374212680220808E-4</v>
      </c>
      <c r="D7000" s="43">
        <v>4.0419844977207652E-2</v>
      </c>
      <c r="E7000" s="43">
        <v>0.90366626743215173</v>
      </c>
      <c r="F7000" s="43">
        <v>3.4322167640266965</v>
      </c>
      <c r="H7000" s="43">
        <v>8.6142739800075302E-5</v>
      </c>
      <c r="I7000" s="43">
        <v>0.11980424328852579</v>
      </c>
      <c r="J7000" s="43">
        <v>0</v>
      </c>
      <c r="K7000" s="43">
        <v>1</v>
      </c>
      <c r="M7000" s="43">
        <v>7.7676032315986115E-3</v>
      </c>
      <c r="N7000" s="43">
        <v>4.8343352441347243E-2</v>
      </c>
      <c r="O7000" s="43">
        <v>0</v>
      </c>
      <c r="P7000" s="43">
        <v>1</v>
      </c>
      <c r="R7000" s="43">
        <v>469.70258493820484</v>
      </c>
      <c r="S7000" s="43">
        <v>195.4039118344873</v>
      </c>
      <c r="T7000" s="43">
        <v>7109.9438416217881</v>
      </c>
      <c r="U7000" s="43">
        <v>7775.0503383944806</v>
      </c>
      <c r="W7000" s="43">
        <v>424.45438173434076</v>
      </c>
      <c r="X7000" s="43">
        <v>0</v>
      </c>
      <c r="Y7000" s="43">
        <v>0</v>
      </c>
      <c r="Z7000" s="43">
        <v>424.45438173434076</v>
      </c>
      <c r="AB7000" s="43">
        <v>122.23877962769114</v>
      </c>
      <c r="AC7000" s="43">
        <v>0</v>
      </c>
      <c r="AD7000" s="43">
        <v>0</v>
      </c>
      <c r="AE7000" s="43">
        <v>122.23877962769114</v>
      </c>
      <c r="AG7000" s="43">
        <v>780571.6080094527</v>
      </c>
      <c r="AH7000" s="43">
        <v>91682.146454617599</v>
      </c>
      <c r="AI7000" s="43">
        <v>0</v>
      </c>
      <c r="AJ7000" s="43">
        <v>513402874.43630278</v>
      </c>
      <c r="AK7000" s="43">
        <v>514183446.04431224</v>
      </c>
    </row>
    <row r="7001" spans="3:37" x14ac:dyDescent="0.2">
      <c r="C7001" s="43">
        <v>6.0947624861077321E-4</v>
      </c>
      <c r="D7001" s="43">
        <v>5.7006754738735066E-2</v>
      </c>
      <c r="E7001" s="43">
        <v>7.8008480327057441</v>
      </c>
      <c r="F7001" s="43">
        <v>2.5321920396616959</v>
      </c>
      <c r="H7001" s="43">
        <v>9.1390039763217246E-5</v>
      </c>
      <c r="I7001" s="43">
        <v>0.1242147729680082</v>
      </c>
      <c r="J7001" s="43">
        <v>0</v>
      </c>
      <c r="K7001" s="43">
        <v>1</v>
      </c>
      <c r="M7001" s="43">
        <v>7.8460436007756675E-3</v>
      </c>
      <c r="N7001" s="43">
        <v>4.7920984491387264E-2</v>
      </c>
      <c r="O7001" s="43">
        <v>0</v>
      </c>
      <c r="P7001" s="43">
        <v>1</v>
      </c>
      <c r="R7001" s="43">
        <v>657.84787608957458</v>
      </c>
      <c r="S7001" s="43">
        <v>214.93863623309232</v>
      </c>
      <c r="T7001" s="43">
        <v>7118.9971916939021</v>
      </c>
      <c r="U7001" s="43">
        <v>7991.7837040165687</v>
      </c>
      <c r="W7001" s="43">
        <v>5131.7713100130104</v>
      </c>
      <c r="X7001" s="43">
        <v>0</v>
      </c>
      <c r="Y7001" s="43">
        <v>0</v>
      </c>
      <c r="Z7001" s="43">
        <v>5131.7713100130104</v>
      </c>
      <c r="AB7001" s="43">
        <v>107.85057285864961</v>
      </c>
      <c r="AC7001" s="43">
        <v>0</v>
      </c>
      <c r="AD7001" s="43">
        <v>0</v>
      </c>
      <c r="AE7001" s="43">
        <v>107.85057285864961</v>
      </c>
      <c r="AG7001" s="43">
        <v>9437327.4391139261</v>
      </c>
      <c r="AH7001" s="43">
        <v>1108462.6029628103</v>
      </c>
      <c r="AI7001" s="43">
        <v>0</v>
      </c>
      <c r="AJ7001" s="43">
        <v>452972406.0063284</v>
      </c>
      <c r="AK7001" s="43">
        <v>462409733.44544232</v>
      </c>
    </row>
    <row r="7002" spans="3:37" x14ac:dyDescent="0.2">
      <c r="C7002" s="43">
        <v>6.1618156203291363E-4</v>
      </c>
      <c r="D7002" s="43">
        <v>5.5493801905824536E-2</v>
      </c>
      <c r="E7002" s="43">
        <v>5.7152007752413638</v>
      </c>
      <c r="F7002" s="43">
        <v>3.1138689492223168</v>
      </c>
      <c r="H7002" s="43">
        <v>9.7767796804371088E-5</v>
      </c>
      <c r="I7002" s="43">
        <v>0.13476573114084067</v>
      </c>
      <c r="J7002" s="43">
        <v>0</v>
      </c>
      <c r="K7002" s="43">
        <v>1</v>
      </c>
      <c r="M7002" s="43">
        <v>7.8410807799509236E-3</v>
      </c>
      <c r="N7002" s="43">
        <v>4.5579204648827809E-2</v>
      </c>
      <c r="O7002" s="43">
        <v>0</v>
      </c>
      <c r="P7002" s="43">
        <v>1</v>
      </c>
      <c r="R7002" s="43">
        <v>647.43407229030743</v>
      </c>
      <c r="S7002" s="43">
        <v>249.46962434022166</v>
      </c>
      <c r="T7002" s="43">
        <v>6766.8265303246299</v>
      </c>
      <c r="U7002" s="43">
        <v>7663.7302269551592</v>
      </c>
      <c r="W7002" s="43">
        <v>3700.215711871238</v>
      </c>
      <c r="X7002" s="43">
        <v>0</v>
      </c>
      <c r="Y7002" s="43">
        <v>0</v>
      </c>
      <c r="Z7002" s="43">
        <v>3700.215711871238</v>
      </c>
      <c r="AB7002" s="43">
        <v>146.43921368288505</v>
      </c>
      <c r="AC7002" s="43">
        <v>0</v>
      </c>
      <c r="AD7002" s="43">
        <v>0</v>
      </c>
      <c r="AE7002" s="43">
        <v>146.43921368288505</v>
      </c>
      <c r="AG7002" s="43">
        <v>6804696.6941312067</v>
      </c>
      <c r="AH7002" s="43">
        <v>799246.59376418742</v>
      </c>
      <c r="AI7002" s="43">
        <v>0</v>
      </c>
      <c r="AJ7002" s="43">
        <v>615044697.46811724</v>
      </c>
      <c r="AK7002" s="43">
        <v>621849394.16224849</v>
      </c>
    </row>
    <row r="7003" spans="3:37" x14ac:dyDescent="0.2">
      <c r="C7003" s="43">
        <v>5.9316281271252266E-4</v>
      </c>
      <c r="D7003" s="43">
        <v>4.8947984221739557E-2</v>
      </c>
      <c r="E7003" s="43">
        <v>2.9824911368439193</v>
      </c>
      <c r="F7003" s="43">
        <v>1.358712278373913</v>
      </c>
      <c r="H7003" s="43">
        <v>8.8227721488761714E-5</v>
      </c>
      <c r="I7003" s="43">
        <v>7.9302710056319212E-2</v>
      </c>
      <c r="J7003" s="43">
        <v>0</v>
      </c>
      <c r="K7003" s="43">
        <v>1</v>
      </c>
      <c r="M7003" s="43">
        <v>7.8615250507593215E-3</v>
      </c>
      <c r="N7003" s="43">
        <v>4.631640942779236E-2</v>
      </c>
      <c r="O7003" s="43">
        <v>0</v>
      </c>
      <c r="P7003" s="43">
        <v>1</v>
      </c>
      <c r="R7003" s="43">
        <v>549.73210377008911</v>
      </c>
      <c r="S7003" s="43">
        <v>132.47546887744002</v>
      </c>
      <c r="T7003" s="43">
        <v>6894.2028841219462</v>
      </c>
      <c r="U7003" s="43">
        <v>7576.4104567694758</v>
      </c>
      <c r="W7003" s="43">
        <v>1639.5711271328526</v>
      </c>
      <c r="X7003" s="43">
        <v>0</v>
      </c>
      <c r="Y7003" s="43">
        <v>0</v>
      </c>
      <c r="Z7003" s="43">
        <v>1639.5711271328526</v>
      </c>
      <c r="AB7003" s="43">
        <v>21.099935131935872</v>
      </c>
      <c r="AC7003" s="43">
        <v>0</v>
      </c>
      <c r="AD7003" s="43">
        <v>0</v>
      </c>
      <c r="AE7003" s="43">
        <v>21.099935131935872</v>
      </c>
      <c r="AG7003" s="43">
        <v>3015171.3027973156</v>
      </c>
      <c r="AH7003" s="43">
        <v>354147.36346069613</v>
      </c>
      <c r="AI7003" s="43">
        <v>0</v>
      </c>
      <c r="AJ7003" s="43">
        <v>88619727.554130659</v>
      </c>
      <c r="AK7003" s="43">
        <v>91634898.856927976</v>
      </c>
    </row>
    <row r="7004" spans="3:37" x14ac:dyDescent="0.2">
      <c r="C7004" s="43">
        <v>6.0816335134111755E-4</v>
      </c>
      <c r="D7004" s="43">
        <v>5.0492061798540343E-2</v>
      </c>
      <c r="E7004" s="43">
        <v>5.3872750776922187</v>
      </c>
      <c r="F7004" s="43">
        <v>2.1702818094551262</v>
      </c>
      <c r="H7004" s="43">
        <v>9.5110060859271428E-5</v>
      </c>
      <c r="I7004" s="43">
        <v>7.5472121356941174E-2</v>
      </c>
      <c r="J7004" s="43">
        <v>0</v>
      </c>
      <c r="K7004" s="43">
        <v>1</v>
      </c>
      <c r="M7004" s="43">
        <v>7.8941989240091104E-3</v>
      </c>
      <c r="N7004" s="43">
        <v>4.3222758338494961E-2</v>
      </c>
      <c r="O7004" s="43">
        <v>0</v>
      </c>
      <c r="P7004" s="43">
        <v>1</v>
      </c>
      <c r="R7004" s="43">
        <v>581.41431905065065</v>
      </c>
      <c r="S7004" s="43">
        <v>135.91124462164404</v>
      </c>
      <c r="T7004" s="43">
        <v>6460.4521975442831</v>
      </c>
      <c r="U7004" s="43">
        <v>7177.7777612165773</v>
      </c>
      <c r="W7004" s="43">
        <v>3132.2388708349622</v>
      </c>
      <c r="X7004" s="43">
        <v>0</v>
      </c>
      <c r="Y7004" s="43">
        <v>0</v>
      </c>
      <c r="Z7004" s="43">
        <v>3132.2388708349622</v>
      </c>
      <c r="AB7004" s="43">
        <v>72.804790343563539</v>
      </c>
      <c r="AC7004" s="43">
        <v>0</v>
      </c>
      <c r="AD7004" s="43">
        <v>0</v>
      </c>
      <c r="AE7004" s="43">
        <v>72.804790343563539</v>
      </c>
      <c r="AG7004" s="43">
        <v>5760187.2834654953</v>
      </c>
      <c r="AH7004" s="43">
        <v>676563.59610035189</v>
      </c>
      <c r="AI7004" s="43">
        <v>0</v>
      </c>
      <c r="AJ7004" s="43">
        <v>305780119.44296688</v>
      </c>
      <c r="AK7004" s="43">
        <v>311540306.72643238</v>
      </c>
    </row>
    <row r="7005" spans="3:37" x14ac:dyDescent="0.2">
      <c r="C7005" s="43">
        <v>6.1248117030132665E-4</v>
      </c>
      <c r="D7005" s="43">
        <v>5.5232693944681666E-2</v>
      </c>
      <c r="E7005" s="43">
        <v>3.1524088456511068</v>
      </c>
      <c r="F7005" s="43">
        <v>2.408139563865499</v>
      </c>
      <c r="H7005" s="43">
        <v>8.3858301653216223E-5</v>
      </c>
      <c r="I7005" s="43">
        <v>9.0263028259134265E-2</v>
      </c>
      <c r="J7005" s="43">
        <v>0</v>
      </c>
      <c r="K7005" s="43">
        <v>1</v>
      </c>
      <c r="M7005" s="43">
        <v>7.9026911950701439E-3</v>
      </c>
      <c r="N7005" s="43">
        <v>4.5169637002201675E-2</v>
      </c>
      <c r="O7005" s="43">
        <v>0</v>
      </c>
      <c r="P7005" s="43">
        <v>1</v>
      </c>
      <c r="R7005" s="43">
        <v>640.51800248481402</v>
      </c>
      <c r="S7005" s="43">
        <v>143.31720670523342</v>
      </c>
      <c r="T7005" s="43">
        <v>6758.712688101421</v>
      </c>
      <c r="U7005" s="43">
        <v>7542.547897291468</v>
      </c>
      <c r="W7005" s="43">
        <v>2019.1746168319053</v>
      </c>
      <c r="X7005" s="43">
        <v>0</v>
      </c>
      <c r="Y7005" s="43">
        <v>0</v>
      </c>
      <c r="Z7005" s="43">
        <v>2019.1746168319053</v>
      </c>
      <c r="AB7005" s="43">
        <v>96.507445251365453</v>
      </c>
      <c r="AC7005" s="43">
        <v>0</v>
      </c>
      <c r="AD7005" s="43">
        <v>0</v>
      </c>
      <c r="AE7005" s="43">
        <v>96.507445251365453</v>
      </c>
      <c r="AG7005" s="43">
        <v>3713262.1203538738</v>
      </c>
      <c r="AH7005" s="43">
        <v>436141.71723569155</v>
      </c>
      <c r="AI7005" s="43">
        <v>0</v>
      </c>
      <c r="AJ7005" s="43">
        <v>405331270.05573493</v>
      </c>
      <c r="AK7005" s="43">
        <v>409044532.17608881</v>
      </c>
    </row>
    <row r="7006" spans="3:37" x14ac:dyDescent="0.2">
      <c r="C7006" s="43">
        <v>6.1434107785007797E-4</v>
      </c>
      <c r="D7006" s="43">
        <v>5.3967835816622116E-2</v>
      </c>
      <c r="E7006" s="43">
        <v>2.2215677530311062</v>
      </c>
      <c r="F7006" s="43">
        <v>1.3530498601484793</v>
      </c>
      <c r="H7006" s="43">
        <v>9.5428382775208931E-5</v>
      </c>
      <c r="I7006" s="43">
        <v>0.10664333685432781</v>
      </c>
      <c r="J7006" s="43">
        <v>0</v>
      </c>
      <c r="K7006" s="43">
        <v>1</v>
      </c>
      <c r="M7006" s="43">
        <v>7.8091555277405239E-3</v>
      </c>
      <c r="N7006" s="43">
        <v>4.5698622433164915E-2</v>
      </c>
      <c r="O7006" s="43">
        <v>0</v>
      </c>
      <c r="P7006" s="43">
        <v>1</v>
      </c>
      <c r="R7006" s="43">
        <v>627.7503026155357</v>
      </c>
      <c r="S7006" s="43">
        <v>192.68755334824226</v>
      </c>
      <c r="T7006" s="43">
        <v>6756.9320847985118</v>
      </c>
      <c r="U7006" s="43">
        <v>7577.3699407622898</v>
      </c>
      <c r="W7006" s="43">
        <v>1394.5898292461925</v>
      </c>
      <c r="X7006" s="43">
        <v>0</v>
      </c>
      <c r="Y7006" s="43">
        <v>0</v>
      </c>
      <c r="Z7006" s="43">
        <v>1394.5898292461925</v>
      </c>
      <c r="AB7006" s="43">
        <v>23.714105750484098</v>
      </c>
      <c r="AC7006" s="43">
        <v>0</v>
      </c>
      <c r="AD7006" s="43">
        <v>0</v>
      </c>
      <c r="AE7006" s="43">
        <v>23.714105750484098</v>
      </c>
      <c r="AG7006" s="43">
        <v>2564650.695983748</v>
      </c>
      <c r="AH7006" s="43">
        <v>301231.4031171776</v>
      </c>
      <c r="AI7006" s="43">
        <v>0</v>
      </c>
      <c r="AJ7006" s="43">
        <v>99599244.15203321</v>
      </c>
      <c r="AK7006" s="43">
        <v>102163894.84801696</v>
      </c>
    </row>
    <row r="7007" spans="3:37" x14ac:dyDescent="0.2">
      <c r="C7007" s="43">
        <v>6.0994891875376656E-4</v>
      </c>
      <c r="D7007" s="43">
        <v>5.1199447857760531E-2</v>
      </c>
      <c r="E7007" s="43">
        <v>5.2185025496892186</v>
      </c>
      <c r="F7007" s="43">
        <v>4.1274393981572794</v>
      </c>
      <c r="H7007" s="43">
        <v>9.2849110449821914E-5</v>
      </c>
      <c r="I7007" s="43">
        <v>0.10225144174543166</v>
      </c>
      <c r="J7007" s="43">
        <v>0</v>
      </c>
      <c r="K7007" s="43">
        <v>1</v>
      </c>
      <c r="M7007" s="43">
        <v>7.9077731252458205E-3</v>
      </c>
      <c r="N7007" s="43">
        <v>4.7603616000102211E-2</v>
      </c>
      <c r="O7007" s="43">
        <v>0</v>
      </c>
      <c r="P7007" s="43">
        <v>1</v>
      </c>
      <c r="R7007" s="43">
        <v>591.29079221211919</v>
      </c>
      <c r="S7007" s="43">
        <v>179.75855170028103</v>
      </c>
      <c r="T7007" s="43">
        <v>7127.4883628446451</v>
      </c>
      <c r="U7007" s="43">
        <v>7898.5377067570453</v>
      </c>
      <c r="W7007" s="43">
        <v>3085.6525067667021</v>
      </c>
      <c r="X7007" s="43">
        <v>0</v>
      </c>
      <c r="Y7007" s="43">
        <v>0</v>
      </c>
      <c r="Z7007" s="43">
        <v>3085.6525067667021</v>
      </c>
      <c r="AB7007" s="43">
        <v>197.86719476850379</v>
      </c>
      <c r="AC7007" s="43">
        <v>0</v>
      </c>
      <c r="AD7007" s="43">
        <v>0</v>
      </c>
      <c r="AE7007" s="43">
        <v>197.86719476850379</v>
      </c>
      <c r="AG7007" s="43">
        <v>5674514.9599439651</v>
      </c>
      <c r="AH7007" s="43">
        <v>666500.9414616077</v>
      </c>
      <c r="AI7007" s="43">
        <v>0</v>
      </c>
      <c r="AJ7007" s="43">
        <v>831042218.02771592</v>
      </c>
      <c r="AK7007" s="43">
        <v>836716732.98765993</v>
      </c>
    </row>
    <row r="7008" spans="3:37" x14ac:dyDescent="0.2">
      <c r="C7008" s="43">
        <v>6.0929284312639855E-4</v>
      </c>
      <c r="D7008" s="43">
        <v>5.5638711011962272E-2</v>
      </c>
      <c r="E7008" s="43">
        <v>3.2159867471696972</v>
      </c>
      <c r="F7008" s="43">
        <v>1.7364977581915708</v>
      </c>
      <c r="H7008" s="43">
        <v>9.5729704590929998E-5</v>
      </c>
      <c r="I7008" s="43">
        <v>0.11531374038920272</v>
      </c>
      <c r="J7008" s="43">
        <v>0</v>
      </c>
      <c r="K7008" s="43">
        <v>1</v>
      </c>
      <c r="M7008" s="43">
        <v>7.7926861898537326E-3</v>
      </c>
      <c r="N7008" s="43">
        <v>4.6716693818941946E-2</v>
      </c>
      <c r="O7008" s="43">
        <v>0</v>
      </c>
      <c r="P7008" s="43">
        <v>1</v>
      </c>
      <c r="R7008" s="43">
        <v>641.86768227122025</v>
      </c>
      <c r="S7008" s="43">
        <v>209.01148503195742</v>
      </c>
      <c r="T7008" s="43">
        <v>6892.894957117328</v>
      </c>
      <c r="U7008" s="43">
        <v>7743.7741244205054</v>
      </c>
      <c r="W7008" s="43">
        <v>2064.2379596207743</v>
      </c>
      <c r="X7008" s="43">
        <v>0</v>
      </c>
      <c r="Y7008" s="43">
        <v>0</v>
      </c>
      <c r="Z7008" s="43">
        <v>2064.2379596207743</v>
      </c>
      <c r="AB7008" s="43">
        <v>50.582549668175922</v>
      </c>
      <c r="AC7008" s="43">
        <v>0</v>
      </c>
      <c r="AD7008" s="43">
        <v>0</v>
      </c>
      <c r="AE7008" s="43">
        <v>50.582549668175922</v>
      </c>
      <c r="AG7008" s="43">
        <v>3796133.6077426039</v>
      </c>
      <c r="AH7008" s="43">
        <v>445875.39927808725</v>
      </c>
      <c r="AI7008" s="43">
        <v>0</v>
      </c>
      <c r="AJ7008" s="43">
        <v>212446708.60633886</v>
      </c>
      <c r="AK7008" s="43">
        <v>216242842.21408147</v>
      </c>
    </row>
    <row r="7009" spans="3:37" x14ac:dyDescent="0.2">
      <c r="C7009" s="43">
        <v>6.1425088135391714E-4</v>
      </c>
      <c r="D7009" s="43">
        <v>5.5814743395246724E-2</v>
      </c>
      <c r="E7009" s="43">
        <v>7.2029342213607013</v>
      </c>
      <c r="F7009" s="43">
        <v>1.7978204012526711</v>
      </c>
      <c r="H7009" s="43">
        <v>8.9785717950997842E-5</v>
      </c>
      <c r="I7009" s="43">
        <v>6.5193162996169507E-2</v>
      </c>
      <c r="J7009" s="43">
        <v>0</v>
      </c>
      <c r="K7009" s="43">
        <v>1</v>
      </c>
      <c r="M7009" s="43">
        <v>7.8214954047369292E-3</v>
      </c>
      <c r="N7009" s="43">
        <v>4.503142610473513E-2</v>
      </c>
      <c r="O7009" s="43">
        <v>0</v>
      </c>
      <c r="P7009" s="43">
        <v>1</v>
      </c>
      <c r="R7009" s="43">
        <v>649.13809028706464</v>
      </c>
      <c r="S7009" s="43">
        <v>110.82855857066549</v>
      </c>
      <c r="T7009" s="43">
        <v>6668.8026904968938</v>
      </c>
      <c r="U7009" s="43">
        <v>7428.7693393546242</v>
      </c>
      <c r="W7009" s="43">
        <v>4675.6989649174302</v>
      </c>
      <c r="X7009" s="43">
        <v>0</v>
      </c>
      <c r="Y7009" s="43">
        <v>0</v>
      </c>
      <c r="Z7009" s="43">
        <v>4675.6989649174302</v>
      </c>
      <c r="AB7009" s="43">
        <v>55.414830447750383</v>
      </c>
      <c r="AC7009" s="43">
        <v>0</v>
      </c>
      <c r="AD7009" s="43">
        <v>0</v>
      </c>
      <c r="AE7009" s="43">
        <v>55.414830447750383</v>
      </c>
      <c r="AG7009" s="43">
        <v>8598610.396483155</v>
      </c>
      <c r="AH7009" s="43">
        <v>1009950.9764221649</v>
      </c>
      <c r="AI7009" s="43">
        <v>0</v>
      </c>
      <c r="AJ7009" s="43">
        <v>232742287.88055161</v>
      </c>
      <c r="AK7009" s="43">
        <v>241340898.27703476</v>
      </c>
    </row>
    <row r="7010" spans="3:37" x14ac:dyDescent="0.2">
      <c r="C7010" s="43">
        <v>6.1974455157887132E-4</v>
      </c>
      <c r="D7010" s="43">
        <v>4.7690570328090487E-2</v>
      </c>
      <c r="E7010" s="43">
        <v>1.6657295004525232</v>
      </c>
      <c r="F7010" s="43">
        <v>2.0791832078271608</v>
      </c>
      <c r="H7010" s="43">
        <v>9.1398052312174904E-5</v>
      </c>
      <c r="I7010" s="43">
        <v>0.12413190679586616</v>
      </c>
      <c r="J7010" s="43">
        <v>0</v>
      </c>
      <c r="K7010" s="43">
        <v>1</v>
      </c>
      <c r="M7010" s="43">
        <v>7.765130743459899E-3</v>
      </c>
      <c r="N7010" s="43">
        <v>4.983461661776889E-2</v>
      </c>
      <c r="O7010" s="43">
        <v>0</v>
      </c>
      <c r="P7010" s="43">
        <v>1</v>
      </c>
      <c r="R7010" s="43">
        <v>559.61275723385177</v>
      </c>
      <c r="S7010" s="43">
        <v>214.81407835011134</v>
      </c>
      <c r="T7010" s="43">
        <v>7326.9337854595669</v>
      </c>
      <c r="U7010" s="43">
        <v>8101.36062104353</v>
      </c>
      <c r="W7010" s="43">
        <v>932.16347855400306</v>
      </c>
      <c r="X7010" s="43">
        <v>0</v>
      </c>
      <c r="Y7010" s="43">
        <v>0</v>
      </c>
      <c r="Z7010" s="43">
        <v>932.16347855400306</v>
      </c>
      <c r="AB7010" s="43">
        <v>64.619941882711444</v>
      </c>
      <c r="AC7010" s="43">
        <v>0</v>
      </c>
      <c r="AD7010" s="43">
        <v>0</v>
      </c>
      <c r="AE7010" s="43">
        <v>64.619941882711444</v>
      </c>
      <c r="AG7010" s="43">
        <v>1714248.6370608117</v>
      </c>
      <c r="AH7010" s="43">
        <v>201347.31136766466</v>
      </c>
      <c r="AI7010" s="43">
        <v>0</v>
      </c>
      <c r="AJ7010" s="43">
        <v>271403755.90738809</v>
      </c>
      <c r="AK7010" s="43">
        <v>273118004.54444891</v>
      </c>
    </row>
    <row r="7011" spans="3:37" x14ac:dyDescent="0.2">
      <c r="C7011" s="43">
        <v>6.1746635723713972E-4</v>
      </c>
      <c r="D7011" s="43">
        <v>5.0382896735530022E-2</v>
      </c>
      <c r="E7011" s="43">
        <v>7.2488349484241743</v>
      </c>
      <c r="F7011" s="43">
        <v>6.2014526438540925</v>
      </c>
      <c r="H7011" s="43">
        <v>8.592809787476154E-5</v>
      </c>
      <c r="I7011" s="43">
        <v>0.11155811521010495</v>
      </c>
      <c r="J7011" s="43">
        <v>0</v>
      </c>
      <c r="K7011" s="43">
        <v>1</v>
      </c>
      <c r="M7011" s="43">
        <v>7.883552237208824E-3</v>
      </c>
      <c r="N7011" s="43">
        <v>4.6236623051596482E-2</v>
      </c>
      <c r="O7011" s="43">
        <v>0</v>
      </c>
      <c r="P7011" s="43">
        <v>1</v>
      </c>
      <c r="R7011" s="43">
        <v>589.03188748736477</v>
      </c>
      <c r="S7011" s="43">
        <v>181.50088174905375</v>
      </c>
      <c r="T7011" s="43">
        <v>6901.6102459039357</v>
      </c>
      <c r="U7011" s="43">
        <v>7672.1430151403547</v>
      </c>
      <c r="W7011" s="43">
        <v>4269.7949317546654</v>
      </c>
      <c r="X7011" s="43">
        <v>0</v>
      </c>
      <c r="Y7011" s="43">
        <v>0</v>
      </c>
      <c r="Z7011" s="43">
        <v>4269.7949317546654</v>
      </c>
      <c r="AB7011" s="43">
        <v>327.8288971279506</v>
      </c>
      <c r="AC7011" s="43">
        <v>0</v>
      </c>
      <c r="AD7011" s="43">
        <v>0</v>
      </c>
      <c r="AE7011" s="43">
        <v>327.8288971279506</v>
      </c>
      <c r="AG7011" s="43">
        <v>7852152.8794968296</v>
      </c>
      <c r="AH7011" s="43">
        <v>922275.70525900775</v>
      </c>
      <c r="AI7011" s="43">
        <v>0</v>
      </c>
      <c r="AJ7011" s="43">
        <v>1376881367.9373925</v>
      </c>
      <c r="AK7011" s="43">
        <v>1384733520.8168893</v>
      </c>
    </row>
    <row r="7012" spans="3:37" x14ac:dyDescent="0.2">
      <c r="C7012" s="43">
        <v>6.1917417570855893E-4</v>
      </c>
      <c r="D7012" s="43">
        <v>4.569279499144599E-2</v>
      </c>
      <c r="E7012" s="43">
        <v>3.6073798583403502</v>
      </c>
      <c r="F7012" s="43">
        <v>4.7511067084305338</v>
      </c>
      <c r="H7012" s="43">
        <v>8.7774541538135329E-5</v>
      </c>
      <c r="I7012" s="43">
        <v>9.5540204743793627E-2</v>
      </c>
      <c r="J7012" s="43">
        <v>0</v>
      </c>
      <c r="K7012" s="43">
        <v>1</v>
      </c>
      <c r="M7012" s="43">
        <v>7.7589589227331857E-3</v>
      </c>
      <c r="N7012" s="43">
        <v>4.6919638994992074E-2</v>
      </c>
      <c r="O7012" s="43">
        <v>0</v>
      </c>
      <c r="P7012" s="43">
        <v>1</v>
      </c>
      <c r="R7012" s="43">
        <v>535.67691610579925</v>
      </c>
      <c r="S7012" s="43">
        <v>158.78047988086544</v>
      </c>
      <c r="T7012" s="43">
        <v>6892.8763425929737</v>
      </c>
      <c r="U7012" s="43">
        <v>7587.3337385796385</v>
      </c>
      <c r="W7012" s="43">
        <v>1932.3901177379337</v>
      </c>
      <c r="X7012" s="43">
        <v>0</v>
      </c>
      <c r="Y7012" s="43">
        <v>0</v>
      </c>
      <c r="Z7012" s="43">
        <v>1932.3901177379337</v>
      </c>
      <c r="AB7012" s="43">
        <v>215.00379627047528</v>
      </c>
      <c r="AC7012" s="43">
        <v>0</v>
      </c>
      <c r="AD7012" s="43">
        <v>0</v>
      </c>
      <c r="AE7012" s="43">
        <v>215.00379627047528</v>
      </c>
      <c r="AG7012" s="43">
        <v>3553665.4265200598</v>
      </c>
      <c r="AH7012" s="43">
        <v>417396.26543139369</v>
      </c>
      <c r="AI7012" s="43">
        <v>0</v>
      </c>
      <c r="AJ7012" s="43">
        <v>903015944.33599615</v>
      </c>
      <c r="AK7012" s="43">
        <v>906569609.76251626</v>
      </c>
    </row>
    <row r="7013" spans="3:37" x14ac:dyDescent="0.2">
      <c r="C7013" s="43">
        <v>5.8922274095011098E-4</v>
      </c>
      <c r="D7013" s="43">
        <v>5.113302301967252E-2</v>
      </c>
      <c r="E7013" s="43">
        <v>5.4787673415407729</v>
      </c>
      <c r="F7013" s="43">
        <v>3.4257763654269482</v>
      </c>
      <c r="H7013" s="43">
        <v>8.740033027810426E-5</v>
      </c>
      <c r="I7013" s="43">
        <v>6.9691742582017879E-2</v>
      </c>
      <c r="J7013" s="43">
        <v>0</v>
      </c>
      <c r="K7013" s="43">
        <v>1</v>
      </c>
      <c r="M7013" s="43">
        <v>7.8563470779327016E-3</v>
      </c>
      <c r="N7013" s="43">
        <v>4.901434197353749E-2</v>
      </c>
      <c r="O7013" s="43">
        <v>0</v>
      </c>
      <c r="P7013" s="43">
        <v>1</v>
      </c>
      <c r="R7013" s="43">
        <v>570.45756271915138</v>
      </c>
      <c r="S7013" s="43">
        <v>115.32853370009927</v>
      </c>
      <c r="T7013" s="43">
        <v>7290.9851014368332</v>
      </c>
      <c r="U7013" s="43">
        <v>7976.7711978560837</v>
      </c>
      <c r="W7013" s="43">
        <v>3125.404264360634</v>
      </c>
      <c r="X7013" s="43">
        <v>0</v>
      </c>
      <c r="Y7013" s="43">
        <v>0</v>
      </c>
      <c r="Z7013" s="43">
        <v>3125.404264360634</v>
      </c>
      <c r="AB7013" s="43">
        <v>148.06686462418008</v>
      </c>
      <c r="AC7013" s="43">
        <v>0</v>
      </c>
      <c r="AD7013" s="43">
        <v>0</v>
      </c>
      <c r="AE7013" s="43">
        <v>148.06686462418008</v>
      </c>
      <c r="AG7013" s="43">
        <v>5747618.4421592057</v>
      </c>
      <c r="AH7013" s="43">
        <v>675087.32110189693</v>
      </c>
      <c r="AI7013" s="43">
        <v>0</v>
      </c>
      <c r="AJ7013" s="43">
        <v>621880831.42155635</v>
      </c>
      <c r="AK7013" s="43">
        <v>627628449.86371553</v>
      </c>
    </row>
    <row r="7014" spans="3:37" x14ac:dyDescent="0.2">
      <c r="C7014" s="43">
        <v>6.0043516746988211E-4</v>
      </c>
      <c r="D7014" s="43">
        <v>5.2227679864697708E-2</v>
      </c>
      <c r="E7014" s="43">
        <v>2.8695737598196494</v>
      </c>
      <c r="F7014" s="43">
        <v>3.6266939637071225</v>
      </c>
      <c r="H7014" s="43">
        <v>8.7462084083625151E-5</v>
      </c>
      <c r="I7014" s="43">
        <v>8.9902571160124817E-2</v>
      </c>
      <c r="J7014" s="43">
        <v>0</v>
      </c>
      <c r="K7014" s="43">
        <v>1</v>
      </c>
      <c r="M7014" s="43">
        <v>7.8641072293395009E-3</v>
      </c>
      <c r="N7014" s="43">
        <v>4.3386138558360918E-2</v>
      </c>
      <c r="O7014" s="43">
        <v>0</v>
      </c>
      <c r="P7014" s="43">
        <v>1</v>
      </c>
      <c r="R7014" s="43">
        <v>593.75766225973587</v>
      </c>
      <c r="S7014" s="43">
        <v>148.87929615296039</v>
      </c>
      <c r="T7014" s="43">
        <v>6460.1529176799604</v>
      </c>
      <c r="U7014" s="43">
        <v>7202.7898760926564</v>
      </c>
      <c r="W7014" s="43">
        <v>1703.8314073123959</v>
      </c>
      <c r="X7014" s="43">
        <v>0</v>
      </c>
      <c r="Y7014" s="43">
        <v>0</v>
      </c>
      <c r="Z7014" s="43">
        <v>1703.8314073123959</v>
      </c>
      <c r="AB7014" s="43">
        <v>166.87930440778757</v>
      </c>
      <c r="AC7014" s="43">
        <v>0</v>
      </c>
      <c r="AD7014" s="43">
        <v>0</v>
      </c>
      <c r="AE7014" s="43">
        <v>166.87930440778757</v>
      </c>
      <c r="AG7014" s="43">
        <v>3133345.9580474962</v>
      </c>
      <c r="AH7014" s="43">
        <v>368027.58397947752</v>
      </c>
      <c r="AI7014" s="43">
        <v>0</v>
      </c>
      <c r="AJ7014" s="43">
        <v>700893078.51270783</v>
      </c>
      <c r="AK7014" s="43">
        <v>704026424.47075534</v>
      </c>
    </row>
    <row r="7015" spans="3:37" x14ac:dyDescent="0.2">
      <c r="C7015" s="43">
        <v>6.0955234961102228E-4</v>
      </c>
      <c r="D7015" s="43">
        <v>5.4557272954547265E-2</v>
      </c>
      <c r="E7015" s="43">
        <v>5.4808095736200784</v>
      </c>
      <c r="F7015" s="43">
        <v>5.2023666166402815</v>
      </c>
      <c r="H7015" s="43">
        <v>9.515030393558721E-5</v>
      </c>
      <c r="I7015" s="43">
        <v>0.11550834252184405</v>
      </c>
      <c r="J7015" s="43">
        <v>0</v>
      </c>
      <c r="K7015" s="43">
        <v>1</v>
      </c>
      <c r="M7015" s="43">
        <v>7.8372001696319603E-3</v>
      </c>
      <c r="N7015" s="43">
        <v>4.5325582197007483E-2</v>
      </c>
      <c r="O7015" s="43">
        <v>0</v>
      </c>
      <c r="P7015" s="43">
        <v>1</v>
      </c>
      <c r="R7015" s="43">
        <v>629.65990051989343</v>
      </c>
      <c r="S7015" s="43">
        <v>208.09704090566683</v>
      </c>
      <c r="T7015" s="43">
        <v>6725.8426555861524</v>
      </c>
      <c r="U7015" s="43">
        <v>7563.5995970117128</v>
      </c>
      <c r="W7015" s="43">
        <v>3451.0460108940979</v>
      </c>
      <c r="X7015" s="43">
        <v>0</v>
      </c>
      <c r="Y7015" s="43">
        <v>0</v>
      </c>
      <c r="Z7015" s="43">
        <v>3451.0460108940979</v>
      </c>
      <c r="AB7015" s="43">
        <v>283.12860679865696</v>
      </c>
      <c r="AC7015" s="43">
        <v>0</v>
      </c>
      <c r="AD7015" s="43">
        <v>0</v>
      </c>
      <c r="AE7015" s="43">
        <v>283.12860679865696</v>
      </c>
      <c r="AG7015" s="43">
        <v>6346473.6140342457</v>
      </c>
      <c r="AH7015" s="43">
        <v>745425.93835312512</v>
      </c>
      <c r="AI7015" s="43">
        <v>0</v>
      </c>
      <c r="AJ7015" s="43">
        <v>1189140148.5543592</v>
      </c>
      <c r="AK7015" s="43">
        <v>1195486622.1683934</v>
      </c>
    </row>
    <row r="7016" spans="3:37" x14ac:dyDescent="0.2">
      <c r="C7016" s="43">
        <v>5.9200452521580133E-4</v>
      </c>
      <c r="D7016" s="43">
        <v>5.844459734766505E-2</v>
      </c>
      <c r="E7016" s="43">
        <v>8.5551818925800074</v>
      </c>
      <c r="F7016" s="43">
        <v>1.6023278351526622</v>
      </c>
      <c r="H7016" s="43">
        <v>9.3752635135113671E-5</v>
      </c>
      <c r="I7016" s="43">
        <v>8.6072693675272996E-2</v>
      </c>
      <c r="J7016" s="43">
        <v>0</v>
      </c>
      <c r="K7016" s="43">
        <v>1</v>
      </c>
      <c r="M7016" s="43">
        <v>7.8914805707699376E-3</v>
      </c>
      <c r="N7016" s="43">
        <v>4.8110376911082109E-2</v>
      </c>
      <c r="O7016" s="43">
        <v>0</v>
      </c>
      <c r="P7016" s="43">
        <v>1</v>
      </c>
      <c r="R7016" s="43">
        <v>655.10629121755005</v>
      </c>
      <c r="S7016" s="43">
        <v>152.78870529766576</v>
      </c>
      <c r="T7016" s="43">
        <v>7188.5222893715872</v>
      </c>
      <c r="U7016" s="43">
        <v>7996.4172858868033</v>
      </c>
      <c r="W7016" s="43">
        <v>5604.5534803396295</v>
      </c>
      <c r="X7016" s="43">
        <v>0</v>
      </c>
      <c r="Y7016" s="43">
        <v>0</v>
      </c>
      <c r="Z7016" s="43">
        <v>5604.5534803396295</v>
      </c>
      <c r="AB7016" s="43">
        <v>42.22099669768334</v>
      </c>
      <c r="AC7016" s="43">
        <v>0</v>
      </c>
      <c r="AD7016" s="43">
        <v>0</v>
      </c>
      <c r="AE7016" s="43">
        <v>42.22099669768334</v>
      </c>
      <c r="AG7016" s="43">
        <v>10306773.850344578</v>
      </c>
      <c r="AH7016" s="43">
        <v>1210583.5517533598</v>
      </c>
      <c r="AI7016" s="43">
        <v>0</v>
      </c>
      <c r="AJ7016" s="43">
        <v>177328186.13027003</v>
      </c>
      <c r="AK7016" s="43">
        <v>187634959.9806146</v>
      </c>
    </row>
    <row r="7017" spans="3:37" x14ac:dyDescent="0.2">
      <c r="C7017" s="43">
        <v>6.2505424536929421E-4</v>
      </c>
      <c r="D7017" s="43">
        <v>4.9059081919090176E-2</v>
      </c>
      <c r="E7017" s="43">
        <v>5.7959207378992055</v>
      </c>
      <c r="F7017" s="43">
        <v>9.4742596052413237</v>
      </c>
      <c r="H7017" s="43">
        <v>8.388777649328355E-5</v>
      </c>
      <c r="I7017" s="43">
        <v>0.12976016656796008</v>
      </c>
      <c r="J7017" s="43">
        <v>0</v>
      </c>
      <c r="K7017" s="43">
        <v>1</v>
      </c>
      <c r="M7017" s="43">
        <v>7.7481204637496219E-3</v>
      </c>
      <c r="N7017" s="43">
        <v>4.4289829278216557E-2</v>
      </c>
      <c r="O7017" s="43">
        <v>0</v>
      </c>
      <c r="P7017" s="43">
        <v>1</v>
      </c>
      <c r="R7017" s="43">
        <v>580.60329835128709</v>
      </c>
      <c r="S7017" s="43">
        <v>206.10211590274955</v>
      </c>
      <c r="T7017" s="43">
        <v>6497.4469652146199</v>
      </c>
      <c r="U7017" s="43">
        <v>7284.1523794686564</v>
      </c>
      <c r="W7017" s="43">
        <v>3365.1306974069043</v>
      </c>
      <c r="X7017" s="43">
        <v>0</v>
      </c>
      <c r="Y7017" s="43">
        <v>0</v>
      </c>
      <c r="Z7017" s="43">
        <v>3365.1306974069043</v>
      </c>
      <c r="AB7017" s="43">
        <v>526.4595893340362</v>
      </c>
      <c r="AC7017" s="43">
        <v>0</v>
      </c>
      <c r="AD7017" s="43">
        <v>0</v>
      </c>
      <c r="AE7017" s="43">
        <v>526.4595893340362</v>
      </c>
      <c r="AG7017" s="43">
        <v>6188475.3525312971</v>
      </c>
      <c r="AH7017" s="43">
        <v>726868.23063989135</v>
      </c>
      <c r="AI7017" s="43">
        <v>0</v>
      </c>
      <c r="AJ7017" s="43">
        <v>2211130275.2029519</v>
      </c>
      <c r="AK7017" s="43">
        <v>2217318750.5554833</v>
      </c>
    </row>
    <row r="7018" spans="3:37" x14ac:dyDescent="0.2">
      <c r="C7018" s="43">
        <v>6.1180840066321629E-4</v>
      </c>
      <c r="D7018" s="43">
        <v>5.8089846672111478E-2</v>
      </c>
      <c r="E7018" s="43">
        <v>3.124134950321952</v>
      </c>
      <c r="F7018" s="43">
        <v>0.90927992952425618</v>
      </c>
      <c r="H7018" s="43">
        <v>8.311115401926514E-5</v>
      </c>
      <c r="I7018" s="43">
        <v>0.11908312480778582</v>
      </c>
      <c r="J7018" s="43">
        <v>0</v>
      </c>
      <c r="K7018" s="43">
        <v>1</v>
      </c>
      <c r="M7018" s="43">
        <v>7.9304539118710826E-3</v>
      </c>
      <c r="N7018" s="43">
        <v>4.4063970970232048E-2</v>
      </c>
      <c r="O7018" s="43">
        <v>0</v>
      </c>
      <c r="P7018" s="43">
        <v>1</v>
      </c>
      <c r="R7018" s="43">
        <v>672.91163704912617</v>
      </c>
      <c r="S7018" s="43">
        <v>187.39237164172826</v>
      </c>
      <c r="T7018" s="43">
        <v>6616.4350069126331</v>
      </c>
      <c r="U7018" s="43">
        <v>7476.7390156034871</v>
      </c>
      <c r="W7018" s="43">
        <v>2102.2667637835352</v>
      </c>
      <c r="X7018" s="43">
        <v>0</v>
      </c>
      <c r="Y7018" s="43">
        <v>0</v>
      </c>
      <c r="Z7018" s="43">
        <v>2102.2667637835352</v>
      </c>
      <c r="AB7018" s="43">
        <v>-6.5319852516638059</v>
      </c>
      <c r="AC7018" s="43">
        <v>0</v>
      </c>
      <c r="AD7018" s="43">
        <v>0</v>
      </c>
      <c r="AE7018" s="43">
        <v>-6.5319852516638059</v>
      </c>
      <c r="AG7018" s="43">
        <v>3866068.5785979214</v>
      </c>
      <c r="AH7018" s="43">
        <v>454089.62097724358</v>
      </c>
      <c r="AI7018" s="43">
        <v>0</v>
      </c>
      <c r="AJ7018" s="43">
        <v>0</v>
      </c>
      <c r="AK7018" s="43">
        <v>3866068.5785979214</v>
      </c>
    </row>
    <row r="7019" spans="3:37" x14ac:dyDescent="0.2">
      <c r="C7019" s="43">
        <v>6.1173099332856307E-4</v>
      </c>
      <c r="D7019" s="43">
        <v>5.073412389756117E-2</v>
      </c>
      <c r="E7019" s="43">
        <v>5.3909826251856519</v>
      </c>
      <c r="F7019" s="43">
        <v>3.8562975808924178</v>
      </c>
      <c r="H7019" s="43">
        <v>9.0031838019033472E-5</v>
      </c>
      <c r="I7019" s="43">
        <v>8.9749641453797407E-2</v>
      </c>
      <c r="J7019" s="43">
        <v>0</v>
      </c>
      <c r="K7019" s="43">
        <v>1</v>
      </c>
      <c r="M7019" s="43">
        <v>7.8481973978947791E-3</v>
      </c>
      <c r="N7019" s="43">
        <v>4.5962468136323875E-2</v>
      </c>
      <c r="O7019" s="43">
        <v>0</v>
      </c>
      <c r="P7019" s="43">
        <v>1</v>
      </c>
      <c r="R7019" s="43">
        <v>587.62873216618459</v>
      </c>
      <c r="S7019" s="43">
        <v>152.99287698906988</v>
      </c>
      <c r="T7019" s="43">
        <v>6829.9202472313873</v>
      </c>
      <c r="U7019" s="43">
        <v>7570.5418563866415</v>
      </c>
      <c r="W7019" s="43">
        <v>3167.8962851677743</v>
      </c>
      <c r="X7019" s="43">
        <v>0</v>
      </c>
      <c r="Y7019" s="43">
        <v>0</v>
      </c>
      <c r="Z7019" s="43">
        <v>3167.8962851677743</v>
      </c>
      <c r="AB7019" s="43">
        <v>179.59335029795923</v>
      </c>
      <c r="AC7019" s="43">
        <v>0</v>
      </c>
      <c r="AD7019" s="43">
        <v>0</v>
      </c>
      <c r="AE7019" s="43">
        <v>179.59335029795923</v>
      </c>
      <c r="AG7019" s="43">
        <v>5825761.2684235368</v>
      </c>
      <c r="AH7019" s="43">
        <v>684265.5975962393</v>
      </c>
      <c r="AI7019" s="43">
        <v>0</v>
      </c>
      <c r="AJ7019" s="43">
        <v>754292071.25142872</v>
      </c>
      <c r="AK7019" s="43">
        <v>760117832.51985228</v>
      </c>
    </row>
    <row r="7020" spans="3:37" x14ac:dyDescent="0.2">
      <c r="C7020" s="43">
        <v>6.290195768214879E-4</v>
      </c>
      <c r="D7020" s="43">
        <v>5.2531819289228558E-2</v>
      </c>
      <c r="E7020" s="43">
        <v>3.9255608412738527</v>
      </c>
      <c r="F7020" s="43">
        <v>2.0194499301432116</v>
      </c>
      <c r="H7020" s="43">
        <v>9.8027870241268467E-5</v>
      </c>
      <c r="I7020" s="43">
        <v>0.10244862842433078</v>
      </c>
      <c r="J7020" s="43">
        <v>0</v>
      </c>
      <c r="K7020" s="43">
        <v>1</v>
      </c>
      <c r="M7020" s="43">
        <v>7.8470054974068958E-3</v>
      </c>
      <c r="N7020" s="43">
        <v>4.6867053812053583E-2</v>
      </c>
      <c r="O7020" s="43">
        <v>0</v>
      </c>
      <c r="P7020" s="43">
        <v>1</v>
      </c>
      <c r="R7020" s="43">
        <v>625.64643821972277</v>
      </c>
      <c r="S7020" s="43">
        <v>190.15077004161225</v>
      </c>
      <c r="T7020" s="43">
        <v>6963.2819913904468</v>
      </c>
      <c r="U7020" s="43">
        <v>7779.0791996517819</v>
      </c>
      <c r="W7020" s="43">
        <v>2456.0131583578045</v>
      </c>
      <c r="X7020" s="43">
        <v>0</v>
      </c>
      <c r="Y7020" s="43">
        <v>0</v>
      </c>
      <c r="Z7020" s="43">
        <v>2456.0131583578045</v>
      </c>
      <c r="AB7020" s="43">
        <v>68.246228297906683</v>
      </c>
      <c r="AC7020" s="43">
        <v>0</v>
      </c>
      <c r="AD7020" s="43">
        <v>0</v>
      </c>
      <c r="AE7020" s="43">
        <v>68.246228297906683</v>
      </c>
      <c r="AG7020" s="43">
        <v>4516608.1982200025</v>
      </c>
      <c r="AH7020" s="43">
        <v>530498.84220528579</v>
      </c>
      <c r="AI7020" s="43">
        <v>0</v>
      </c>
      <c r="AJ7020" s="43">
        <v>286634158.85120809</v>
      </c>
      <c r="AK7020" s="43">
        <v>291150767.04942811</v>
      </c>
    </row>
    <row r="7021" spans="3:37" x14ac:dyDescent="0.2">
      <c r="C7021" s="43">
        <v>6.2518463788951983E-4</v>
      </c>
      <c r="D7021" s="43">
        <v>5.0671402494466534E-2</v>
      </c>
      <c r="E7021" s="43">
        <v>3.1282356235209758</v>
      </c>
      <c r="F7021" s="43">
        <v>2.0434640919415967</v>
      </c>
      <c r="H7021" s="43">
        <v>8.3196873961260154E-5</v>
      </c>
      <c r="I7021" s="43">
        <v>9.756337348664261E-2</v>
      </c>
      <c r="J7021" s="43">
        <v>0</v>
      </c>
      <c r="K7021" s="43">
        <v>1</v>
      </c>
      <c r="M7021" s="43">
        <v>7.8014669345870561E-3</v>
      </c>
      <c r="N7021" s="43">
        <v>4.9675392904580451E-2</v>
      </c>
      <c r="O7021" s="43">
        <v>0</v>
      </c>
      <c r="P7021" s="43">
        <v>1</v>
      </c>
      <c r="R7021" s="43">
        <v>599.80985313757571</v>
      </c>
      <c r="S7021" s="43">
        <v>153.68666618951212</v>
      </c>
      <c r="T7021" s="43">
        <v>7337.7000672226841</v>
      </c>
      <c r="U7021" s="43">
        <v>8091.1965865497723</v>
      </c>
      <c r="W7021" s="43">
        <v>1876.3465499238491</v>
      </c>
      <c r="X7021" s="43">
        <v>0</v>
      </c>
      <c r="Y7021" s="43">
        <v>0</v>
      </c>
      <c r="Z7021" s="43">
        <v>1876.3465499238491</v>
      </c>
      <c r="AB7021" s="43">
        <v>66.969164680375044</v>
      </c>
      <c r="AC7021" s="43">
        <v>0</v>
      </c>
      <c r="AD7021" s="43">
        <v>0</v>
      </c>
      <c r="AE7021" s="43">
        <v>66.969164680375044</v>
      </c>
      <c r="AG7021" s="43">
        <v>3450601.3053099588</v>
      </c>
      <c r="AH7021" s="43">
        <v>405290.85478355142</v>
      </c>
      <c r="AI7021" s="43">
        <v>0</v>
      </c>
      <c r="AJ7021" s="43">
        <v>281270491.65757519</v>
      </c>
      <c r="AK7021" s="43">
        <v>284721092.96288514</v>
      </c>
    </row>
    <row r="7022" spans="3:37" x14ac:dyDescent="0.2">
      <c r="C7022" s="43">
        <v>6.1196425467124893E-4</v>
      </c>
      <c r="D7022" s="43">
        <v>6.9230504349453437E-2</v>
      </c>
      <c r="E7022" s="43">
        <v>6.2352056887822069</v>
      </c>
      <c r="F7022" s="43">
        <v>1.4503691269938397</v>
      </c>
      <c r="H7022" s="43">
        <v>9.6562604430361354E-5</v>
      </c>
      <c r="I7022" s="43">
        <v>8.5814921434113664E-2</v>
      </c>
      <c r="J7022" s="43">
        <v>0</v>
      </c>
      <c r="K7022" s="43">
        <v>1</v>
      </c>
      <c r="M7022" s="43">
        <v>7.8909616097015967E-3</v>
      </c>
      <c r="N7022" s="43">
        <v>4.6718761972480816E-2</v>
      </c>
      <c r="O7022" s="43">
        <v>0</v>
      </c>
      <c r="P7022" s="43">
        <v>1</v>
      </c>
      <c r="R7022" s="43">
        <v>802.16909069617861</v>
      </c>
      <c r="S7022" s="43">
        <v>156.89682412799638</v>
      </c>
      <c r="T7022" s="43">
        <v>6980.1318932013028</v>
      </c>
      <c r="U7022" s="43">
        <v>7939.1978080254776</v>
      </c>
      <c r="W7022" s="43">
        <v>5001.6892776740633</v>
      </c>
      <c r="X7022" s="43">
        <v>0</v>
      </c>
      <c r="Y7022" s="43">
        <v>0</v>
      </c>
      <c r="Z7022" s="43">
        <v>5001.6892776740633</v>
      </c>
      <c r="AB7022" s="43">
        <v>38.656124659375969</v>
      </c>
      <c r="AC7022" s="43">
        <v>0</v>
      </c>
      <c r="AD7022" s="43">
        <v>0</v>
      </c>
      <c r="AE7022" s="43">
        <v>38.656124659375969</v>
      </c>
      <c r="AG7022" s="43">
        <v>9198106.5816426016</v>
      </c>
      <c r="AH7022" s="43">
        <v>1080364.8839775976</v>
      </c>
      <c r="AI7022" s="43">
        <v>0</v>
      </c>
      <c r="AJ7022" s="43">
        <v>162355723.56937906</v>
      </c>
      <c r="AK7022" s="43">
        <v>171553830.15102166</v>
      </c>
    </row>
    <row r="7023" spans="3:37" x14ac:dyDescent="0.2">
      <c r="C7023" s="43">
        <v>6.2123514368594979E-4</v>
      </c>
      <c r="D7023" s="43">
        <v>5.5744628716328903E-2</v>
      </c>
      <c r="E7023" s="43">
        <v>5.1406555116027235</v>
      </c>
      <c r="F7023" s="43">
        <v>1.7829334209000913</v>
      </c>
      <c r="H7023" s="43">
        <v>8.6741667279976014E-5</v>
      </c>
      <c r="I7023" s="43">
        <v>8.5378100373175586E-2</v>
      </c>
      <c r="J7023" s="43">
        <v>0</v>
      </c>
      <c r="K7023" s="43">
        <v>1</v>
      </c>
      <c r="M7023" s="43">
        <v>7.8166331402471749E-3</v>
      </c>
      <c r="N7023" s="43">
        <v>4.5734026555051321E-2</v>
      </c>
      <c r="O7023" s="43">
        <v>0</v>
      </c>
      <c r="P7023" s="43">
        <v>1</v>
      </c>
      <c r="R7023" s="43">
        <v>655.69431169546124</v>
      </c>
      <c r="S7023" s="43">
        <v>140.22215137657406</v>
      </c>
      <c r="T7023" s="43">
        <v>6768.6419614339393</v>
      </c>
      <c r="U7023" s="43">
        <v>7564.5584245059745</v>
      </c>
      <c r="W7023" s="43">
        <v>3370.6985773438269</v>
      </c>
      <c r="X7023" s="43">
        <v>0</v>
      </c>
      <c r="Y7023" s="43">
        <v>0</v>
      </c>
      <c r="Z7023" s="43">
        <v>3370.6985773438269</v>
      </c>
      <c r="AB7023" s="43">
        <v>54.930053985689028</v>
      </c>
      <c r="AC7023" s="43">
        <v>0</v>
      </c>
      <c r="AD7023" s="43">
        <v>0</v>
      </c>
      <c r="AE7023" s="43">
        <v>54.930053985689028</v>
      </c>
      <c r="AG7023" s="43">
        <v>6198714.683735298</v>
      </c>
      <c r="AH7023" s="43">
        <v>728070.8927062666</v>
      </c>
      <c r="AI7023" s="43">
        <v>0</v>
      </c>
      <c r="AJ7023" s="43">
        <v>230706226.73989391</v>
      </c>
      <c r="AK7023" s="43">
        <v>236904941.42362922</v>
      </c>
    </row>
    <row r="7024" spans="3:37" x14ac:dyDescent="0.2">
      <c r="C7024" s="43">
        <v>6.0661398058890509E-4</v>
      </c>
      <c r="D7024" s="43">
        <v>5.5064677472581369E-2</v>
      </c>
      <c r="E7024" s="43">
        <v>6.98315452472829</v>
      </c>
      <c r="F7024" s="43">
        <v>1.8850400182883098</v>
      </c>
      <c r="H7024" s="43">
        <v>8.3337196285851131E-5</v>
      </c>
      <c r="I7024" s="43">
        <v>9.5734156681622468E-2</v>
      </c>
      <c r="J7024" s="43">
        <v>0</v>
      </c>
      <c r="K7024" s="43">
        <v>1</v>
      </c>
      <c r="M7024" s="43">
        <v>7.7827090195338395E-3</v>
      </c>
      <c r="N7024" s="43">
        <v>4.6617325729037873E-2</v>
      </c>
      <c r="O7024" s="43">
        <v>0</v>
      </c>
      <c r="P7024" s="43">
        <v>1</v>
      </c>
      <c r="R7024" s="43">
        <v>632.45246242761095</v>
      </c>
      <c r="S7024" s="43">
        <v>151.05954565646113</v>
      </c>
      <c r="T7024" s="43">
        <v>6869.4271475670857</v>
      </c>
      <c r="U7024" s="43">
        <v>7652.9391556511582</v>
      </c>
      <c r="W7024" s="43">
        <v>4416.5132746769204</v>
      </c>
      <c r="X7024" s="43">
        <v>0</v>
      </c>
      <c r="Y7024" s="43">
        <v>0</v>
      </c>
      <c r="Z7024" s="43">
        <v>4416.5132746769204</v>
      </c>
      <c r="AB7024" s="43">
        <v>59.892794063735863</v>
      </c>
      <c r="AC7024" s="43">
        <v>0</v>
      </c>
      <c r="AD7024" s="43">
        <v>0</v>
      </c>
      <c r="AE7024" s="43">
        <v>59.892794063735863</v>
      </c>
      <c r="AG7024" s="43">
        <v>8121967.9121308569</v>
      </c>
      <c r="AH7024" s="43">
        <v>953966.86733021482</v>
      </c>
      <c r="AI7024" s="43">
        <v>0</v>
      </c>
      <c r="AJ7024" s="43">
        <v>251549735.06769061</v>
      </c>
      <c r="AK7024" s="43">
        <v>259671702.97982147</v>
      </c>
    </row>
    <row r="7025" spans="3:37" x14ac:dyDescent="0.2">
      <c r="C7025" s="43">
        <v>6.3848277841616063E-4</v>
      </c>
      <c r="D7025" s="43">
        <v>5.9390685896442252E-2</v>
      </c>
      <c r="E7025" s="43">
        <v>2.5990062435508468</v>
      </c>
      <c r="F7025" s="43">
        <v>3.8073291278561627</v>
      </c>
      <c r="H7025" s="43">
        <v>9.1451367967732011E-5</v>
      </c>
      <c r="I7025" s="43">
        <v>8.5978497361714173E-2</v>
      </c>
      <c r="J7025" s="43">
        <v>0</v>
      </c>
      <c r="K7025" s="43">
        <v>1</v>
      </c>
      <c r="M7025" s="43">
        <v>7.8638595022396673E-3</v>
      </c>
      <c r="N7025" s="43">
        <v>4.3247904580360305E-2</v>
      </c>
      <c r="O7025" s="43">
        <v>0</v>
      </c>
      <c r="P7025" s="43">
        <v>1</v>
      </c>
      <c r="R7025" s="43">
        <v>717.97595733138542</v>
      </c>
      <c r="S7025" s="43">
        <v>148.87522461206763</v>
      </c>
      <c r="T7025" s="43">
        <v>6439.3671629427045</v>
      </c>
      <c r="U7025" s="43">
        <v>7306.2183448861579</v>
      </c>
      <c r="W7025" s="43">
        <v>1866.0239958236671</v>
      </c>
      <c r="X7025" s="43">
        <v>0</v>
      </c>
      <c r="Y7025" s="43">
        <v>0</v>
      </c>
      <c r="Z7025" s="43">
        <v>1866.0239958236671</v>
      </c>
      <c r="AB7025" s="43">
        <v>215.66864553849888</v>
      </c>
      <c r="AC7025" s="43">
        <v>0</v>
      </c>
      <c r="AD7025" s="43">
        <v>0</v>
      </c>
      <c r="AE7025" s="43">
        <v>215.66864553849888</v>
      </c>
      <c r="AG7025" s="43">
        <v>3431618.1283197235</v>
      </c>
      <c r="AH7025" s="43">
        <v>403061.18309791212</v>
      </c>
      <c r="AI7025" s="43">
        <v>0</v>
      </c>
      <c r="AJ7025" s="43">
        <v>905808311.26169527</v>
      </c>
      <c r="AK7025" s="43">
        <v>909239929.39001501</v>
      </c>
    </row>
    <row r="7026" spans="3:37" x14ac:dyDescent="0.2">
      <c r="C7026" s="43">
        <v>6.0231753878168496E-4</v>
      </c>
      <c r="D7026" s="43">
        <v>5.5644185596012474E-2</v>
      </c>
      <c r="E7026" s="43">
        <v>3.277051432949996</v>
      </c>
      <c r="F7026" s="43">
        <v>1.8962378870809522</v>
      </c>
      <c r="H7026" s="43">
        <v>9.1393585906818231E-5</v>
      </c>
      <c r="I7026" s="43">
        <v>0.11948008562940549</v>
      </c>
      <c r="J7026" s="43">
        <v>0</v>
      </c>
      <c r="K7026" s="43">
        <v>1</v>
      </c>
      <c r="M7026" s="43">
        <v>7.9307150002779769E-3</v>
      </c>
      <c r="N7026" s="43">
        <v>4.5864435709959017E-2</v>
      </c>
      <c r="O7026" s="43">
        <v>0</v>
      </c>
      <c r="P7026" s="43">
        <v>1</v>
      </c>
      <c r="R7026" s="43">
        <v>634.58188844989252</v>
      </c>
      <c r="S7026" s="43">
        <v>206.75385484334805</v>
      </c>
      <c r="T7026" s="43">
        <v>6887.0109043154398</v>
      </c>
      <c r="U7026" s="43">
        <v>7728.3466476086805</v>
      </c>
      <c r="W7026" s="43">
        <v>2079.557486868835</v>
      </c>
      <c r="X7026" s="43">
        <v>0</v>
      </c>
      <c r="Y7026" s="43">
        <v>0</v>
      </c>
      <c r="Z7026" s="43">
        <v>2079.557486868835</v>
      </c>
      <c r="AB7026" s="43">
        <v>60.854787404606412</v>
      </c>
      <c r="AC7026" s="43">
        <v>0</v>
      </c>
      <c r="AD7026" s="43">
        <v>0</v>
      </c>
      <c r="AE7026" s="43">
        <v>60.854787404606412</v>
      </c>
      <c r="AG7026" s="43">
        <v>3824306.2183517874</v>
      </c>
      <c r="AH7026" s="43">
        <v>449184.41716366837</v>
      </c>
      <c r="AI7026" s="43">
        <v>0</v>
      </c>
      <c r="AJ7026" s="43">
        <v>255590107.09934694</v>
      </c>
      <c r="AK7026" s="43">
        <v>259414413.31769872</v>
      </c>
    </row>
    <row r="7027" spans="3:37" x14ac:dyDescent="0.2">
      <c r="C7027" s="43">
        <v>5.9192484117891598E-4</v>
      </c>
      <c r="D7027" s="43">
        <v>4.7722667309583404E-2</v>
      </c>
      <c r="E7027" s="43">
        <v>5.0694355513662863</v>
      </c>
      <c r="F7027" s="43">
        <v>2.4619450998733776</v>
      </c>
      <c r="H7027" s="43">
        <v>8.4157875375152411E-5</v>
      </c>
      <c r="I7027" s="43">
        <v>0.10482072140881771</v>
      </c>
      <c r="J7027" s="43">
        <v>0</v>
      </c>
      <c r="K7027" s="43">
        <v>1</v>
      </c>
      <c r="M7027" s="43">
        <v>7.7948431243086832E-3</v>
      </c>
      <c r="N7027" s="43">
        <v>4.6133763947745599E-2</v>
      </c>
      <c r="O7027" s="43">
        <v>0</v>
      </c>
      <c r="P7027" s="43">
        <v>1</v>
      </c>
      <c r="R7027" s="43">
        <v>534.85202975964989</v>
      </c>
      <c r="S7027" s="43">
        <v>167.0260766842824</v>
      </c>
      <c r="T7027" s="43">
        <v>6808.7696415460941</v>
      </c>
      <c r="U7027" s="43">
        <v>7510.6477479900268</v>
      </c>
      <c r="W7027" s="43">
        <v>2711.3978943839879</v>
      </c>
      <c r="X7027" s="43">
        <v>0</v>
      </c>
      <c r="Y7027" s="43">
        <v>0</v>
      </c>
      <c r="Z7027" s="43">
        <v>2711.3978943839879</v>
      </c>
      <c r="AB7027" s="43">
        <v>83.665900534896167</v>
      </c>
      <c r="AC7027" s="43">
        <v>0</v>
      </c>
      <c r="AD7027" s="43">
        <v>0</v>
      </c>
      <c r="AE7027" s="43">
        <v>83.665900534896167</v>
      </c>
      <c r="AG7027" s="43">
        <v>4986260.7277721539</v>
      </c>
      <c r="AH7027" s="43">
        <v>585661.94518694142</v>
      </c>
      <c r="AI7027" s="43">
        <v>0</v>
      </c>
      <c r="AJ7027" s="43">
        <v>351396782.24656391</v>
      </c>
      <c r="AK7027" s="43">
        <v>356383042.97433609</v>
      </c>
    </row>
    <row r="7028" spans="3:37" x14ac:dyDescent="0.2">
      <c r="C7028" s="43">
        <v>5.8640737371160642E-4</v>
      </c>
      <c r="D7028" s="43">
        <v>4.8784927427871806E-2</v>
      </c>
      <c r="E7028" s="43">
        <v>3.5894425088579589</v>
      </c>
      <c r="F7028" s="43">
        <v>3.4264498688777412</v>
      </c>
      <c r="H7028" s="43">
        <v>9.0260045302437142E-5</v>
      </c>
      <c r="I7028" s="43">
        <v>0.14696017327113431</v>
      </c>
      <c r="J7028" s="43">
        <v>0</v>
      </c>
      <c r="K7028" s="43">
        <v>1</v>
      </c>
      <c r="M7028" s="43">
        <v>7.7510774534379507E-3</v>
      </c>
      <c r="N7028" s="43">
        <v>4.4913176982923901E-2</v>
      </c>
      <c r="O7028" s="43">
        <v>0</v>
      </c>
      <c r="P7028" s="43">
        <v>1</v>
      </c>
      <c r="R7028" s="43">
        <v>541.66086470690323</v>
      </c>
      <c r="S7028" s="43">
        <v>251.15254033981626</v>
      </c>
      <c r="T7028" s="43">
        <v>6591.4084721282607</v>
      </c>
      <c r="U7028" s="43">
        <v>7384.2218771749804</v>
      </c>
      <c r="W7028" s="43">
        <v>1944.2605331637183</v>
      </c>
      <c r="X7028" s="43">
        <v>0</v>
      </c>
      <c r="Y7028" s="43">
        <v>0</v>
      </c>
      <c r="Z7028" s="43">
        <v>1944.2605331637183</v>
      </c>
      <c r="AB7028" s="43">
        <v>140.6314839534368</v>
      </c>
      <c r="AC7028" s="43">
        <v>0</v>
      </c>
      <c r="AD7028" s="43">
        <v>0</v>
      </c>
      <c r="AE7028" s="43">
        <v>140.6314839534368</v>
      </c>
      <c r="AG7028" s="43">
        <v>3575495.1204880779</v>
      </c>
      <c r="AH7028" s="43">
        <v>419960.27516336314</v>
      </c>
      <c r="AI7028" s="43">
        <v>0</v>
      </c>
      <c r="AJ7028" s="43">
        <v>590652232.60443461</v>
      </c>
      <c r="AK7028" s="43">
        <v>594227727.72492266</v>
      </c>
    </row>
    <row r="7029" spans="3:37" x14ac:dyDescent="0.2">
      <c r="C7029" s="43">
        <v>6.2877448041331885E-4</v>
      </c>
      <c r="D7029" s="43">
        <v>4.6478847219947293E-2</v>
      </c>
      <c r="E7029" s="43">
        <v>1.2402035201060502</v>
      </c>
      <c r="F7029" s="43">
        <v>1.8456037360676738</v>
      </c>
      <c r="H7029" s="43">
        <v>8.247093368562052E-5</v>
      </c>
      <c r="I7029" s="43">
        <v>6.2652438129452662E-2</v>
      </c>
      <c r="J7029" s="43">
        <v>0</v>
      </c>
      <c r="K7029" s="43">
        <v>1</v>
      </c>
      <c r="M7029" s="43">
        <v>7.919346016279416E-3</v>
      </c>
      <c r="N7029" s="43">
        <v>4.5422434648856681E-2</v>
      </c>
      <c r="O7029" s="43">
        <v>0</v>
      </c>
      <c r="P7029" s="43">
        <v>1</v>
      </c>
      <c r="R7029" s="43">
        <v>553.34071614899381</v>
      </c>
      <c r="S7029" s="43">
        <v>97.832073999479832</v>
      </c>
      <c r="T7029" s="43">
        <v>6810.8623063620853</v>
      </c>
      <c r="U7029" s="43">
        <v>7462.035096510559</v>
      </c>
      <c r="W7029" s="43">
        <v>686.25510398598487</v>
      </c>
      <c r="X7029" s="43">
        <v>0</v>
      </c>
      <c r="Y7029" s="43">
        <v>0</v>
      </c>
      <c r="Z7029" s="43">
        <v>686.25510398598487</v>
      </c>
      <c r="AB7029" s="43">
        <v>50.066046527652794</v>
      </c>
      <c r="AC7029" s="43">
        <v>0</v>
      </c>
      <c r="AD7029" s="43">
        <v>0</v>
      </c>
      <c r="AE7029" s="43">
        <v>50.066046527652794</v>
      </c>
      <c r="AG7029" s="43">
        <v>1262023.1362302261</v>
      </c>
      <c r="AH7029" s="43">
        <v>148231.10246097273</v>
      </c>
      <c r="AI7029" s="43">
        <v>0</v>
      </c>
      <c r="AJ7029" s="43">
        <v>210277395.41614175</v>
      </c>
      <c r="AK7029" s="43">
        <v>211539418.55237198</v>
      </c>
    </row>
    <row r="7030" spans="3:37" x14ac:dyDescent="0.2">
      <c r="C7030" s="43">
        <v>6.1327602009964011E-4</v>
      </c>
      <c r="D7030" s="43">
        <v>5.7671094631005948E-2</v>
      </c>
      <c r="E7030" s="43">
        <v>8.3509699219967999</v>
      </c>
      <c r="F7030" s="43">
        <v>1.9727069819015959</v>
      </c>
      <c r="H7030" s="43">
        <v>9.5684513810145866E-5</v>
      </c>
      <c r="I7030" s="43">
        <v>8.3383667201497494E-2</v>
      </c>
      <c r="J7030" s="43">
        <v>0</v>
      </c>
      <c r="K7030" s="43">
        <v>1</v>
      </c>
      <c r="M7030" s="43">
        <v>7.7659102210307232E-3</v>
      </c>
      <c r="N7030" s="43">
        <v>4.4884878173825242E-2</v>
      </c>
      <c r="O7030" s="43">
        <v>0</v>
      </c>
      <c r="P7030" s="43">
        <v>1</v>
      </c>
      <c r="R7030" s="43">
        <v>669.66338065202183</v>
      </c>
      <c r="S7030" s="43">
        <v>151.06540476847536</v>
      </c>
      <c r="T7030" s="43">
        <v>6599.861001760868</v>
      </c>
      <c r="U7030" s="43">
        <v>7420.589787181365</v>
      </c>
      <c r="W7030" s="43">
        <v>5592.3387496877276</v>
      </c>
      <c r="X7030" s="43">
        <v>0</v>
      </c>
      <c r="Y7030" s="43">
        <v>0</v>
      </c>
      <c r="Z7030" s="43">
        <v>5592.3387496877276</v>
      </c>
      <c r="AB7030" s="43">
        <v>69.698328309593109</v>
      </c>
      <c r="AC7030" s="43">
        <v>0</v>
      </c>
      <c r="AD7030" s="43">
        <v>0</v>
      </c>
      <c r="AE7030" s="43">
        <v>69.698328309593109</v>
      </c>
      <c r="AG7030" s="43">
        <v>10284310.960675731</v>
      </c>
      <c r="AH7030" s="43">
        <v>1207945.1699325491</v>
      </c>
      <c r="AI7030" s="43">
        <v>0</v>
      </c>
      <c r="AJ7030" s="43">
        <v>292732978.90029109</v>
      </c>
      <c r="AK7030" s="43">
        <v>303017289.8609668</v>
      </c>
    </row>
    <row r="7031" spans="3:37" x14ac:dyDescent="0.2">
      <c r="C7031" s="43">
        <v>6.3146166193195352E-4</v>
      </c>
      <c r="D7031" s="43">
        <v>5.826821408362437E-2</v>
      </c>
      <c r="E7031" s="43">
        <v>2.035900072003785</v>
      </c>
      <c r="F7031" s="43">
        <v>5.5048991131937566</v>
      </c>
      <c r="H7031" s="43">
        <v>8.6068048275577996E-5</v>
      </c>
      <c r="I7031" s="43">
        <v>0.11413260159632288</v>
      </c>
      <c r="J7031" s="43">
        <v>0</v>
      </c>
      <c r="K7031" s="43">
        <v>1</v>
      </c>
      <c r="M7031" s="43">
        <v>7.8279056317751856E-3</v>
      </c>
      <c r="N7031" s="43">
        <v>4.5954380030172715E-2</v>
      </c>
      <c r="O7031" s="43">
        <v>0</v>
      </c>
      <c r="P7031" s="43">
        <v>1</v>
      </c>
      <c r="R7031" s="43">
        <v>696.66030929999238</v>
      </c>
      <c r="S7031" s="43">
        <v>185.99190577875831</v>
      </c>
      <c r="T7031" s="43">
        <v>6811.0625022995637</v>
      </c>
      <c r="U7031" s="43">
        <v>7693.7147173783142</v>
      </c>
      <c r="W7031" s="43">
        <v>1418.3307738660335</v>
      </c>
      <c r="X7031" s="43">
        <v>0</v>
      </c>
      <c r="Y7031" s="43">
        <v>0</v>
      </c>
      <c r="Z7031" s="43">
        <v>1418.3307738660335</v>
      </c>
      <c r="AB7031" s="43">
        <v>335.80713182322216</v>
      </c>
      <c r="AC7031" s="43">
        <v>0</v>
      </c>
      <c r="AD7031" s="43">
        <v>0</v>
      </c>
      <c r="AE7031" s="43">
        <v>335.80713182322216</v>
      </c>
      <c r="AG7031" s="43">
        <v>2608310.2931396356</v>
      </c>
      <c r="AH7031" s="43">
        <v>306359.44715506322</v>
      </c>
      <c r="AI7031" s="43">
        <v>0</v>
      </c>
      <c r="AJ7031" s="43">
        <v>1410389953.6575332</v>
      </c>
      <c r="AK7031" s="43">
        <v>1412998263.9506729</v>
      </c>
    </row>
    <row r="7032" spans="3:37" x14ac:dyDescent="0.2">
      <c r="C7032" s="43">
        <v>6.0020494090663864E-4</v>
      </c>
      <c r="D7032" s="43">
        <v>4.9899373502555799E-2</v>
      </c>
      <c r="E7032" s="43">
        <v>13.77337014432719</v>
      </c>
      <c r="F7032" s="43">
        <v>1.5485005159078979</v>
      </c>
      <c r="H7032" s="43">
        <v>9.683877635968674E-5</v>
      </c>
      <c r="I7032" s="43">
        <v>0.11645717055581895</v>
      </c>
      <c r="J7032" s="43">
        <v>0</v>
      </c>
      <c r="K7032" s="43">
        <v>1</v>
      </c>
      <c r="M7032" s="43">
        <v>7.8296261801049927E-3</v>
      </c>
      <c r="N7032" s="43">
        <v>4.5094448889021428E-2</v>
      </c>
      <c r="O7032" s="43">
        <v>0</v>
      </c>
      <c r="P7032" s="43">
        <v>1</v>
      </c>
      <c r="R7032" s="43">
        <v>567.07046982860697</v>
      </c>
      <c r="S7032" s="43">
        <v>213.52950839073426</v>
      </c>
      <c r="T7032" s="43">
        <v>6685.0780776573583</v>
      </c>
      <c r="U7032" s="43">
        <v>7465.6780558766995</v>
      </c>
      <c r="W7032" s="43">
        <v>7810.471478866928</v>
      </c>
      <c r="X7032" s="43">
        <v>0</v>
      </c>
      <c r="Y7032" s="43">
        <v>0</v>
      </c>
      <c r="Z7032" s="43">
        <v>7810.471478866928</v>
      </c>
      <c r="AB7032" s="43">
        <v>33.281113642512366</v>
      </c>
      <c r="AC7032" s="43">
        <v>0</v>
      </c>
      <c r="AD7032" s="43">
        <v>0</v>
      </c>
      <c r="AE7032" s="43">
        <v>33.281113642512366</v>
      </c>
      <c r="AG7032" s="43">
        <v>14363457.04963628</v>
      </c>
      <c r="AH7032" s="43">
        <v>1687061.8394352566</v>
      </c>
      <c r="AI7032" s="43">
        <v>0</v>
      </c>
      <c r="AJ7032" s="43">
        <v>139780677.29855195</v>
      </c>
      <c r="AK7032" s="43">
        <v>154144134.34818822</v>
      </c>
    </row>
    <row r="7033" spans="3:37" x14ac:dyDescent="0.2">
      <c r="C7033" s="43">
        <v>6.3778679727244381E-4</v>
      </c>
      <c r="D7033" s="43">
        <v>4.6769413172525282E-2</v>
      </c>
      <c r="E7033" s="43">
        <v>5.7075237004225725</v>
      </c>
      <c r="F7033" s="43">
        <v>3.8115063966608771</v>
      </c>
      <c r="H7033" s="43">
        <v>8.2378807185954216E-5</v>
      </c>
      <c r="I7033" s="43">
        <v>9.282443723436494E-2</v>
      </c>
      <c r="J7033" s="43">
        <v>0</v>
      </c>
      <c r="K7033" s="43">
        <v>1</v>
      </c>
      <c r="M7033" s="43">
        <v>7.8022533757440803E-3</v>
      </c>
      <c r="N7033" s="43">
        <v>4.136605728163701E-2</v>
      </c>
      <c r="O7033" s="43">
        <v>0</v>
      </c>
      <c r="P7033" s="43">
        <v>1</v>
      </c>
      <c r="R7033" s="43">
        <v>564.78066217503158</v>
      </c>
      <c r="S7033" s="43">
        <v>144.78387534088782</v>
      </c>
      <c r="T7033" s="43">
        <v>6110.9193429062179</v>
      </c>
      <c r="U7033" s="43">
        <v>6820.4838804221372</v>
      </c>
      <c r="W7033" s="43">
        <v>3223.499014904347</v>
      </c>
      <c r="X7033" s="43">
        <v>0</v>
      </c>
      <c r="Y7033" s="43">
        <v>0</v>
      </c>
      <c r="Z7033" s="43">
        <v>3223.499014904347</v>
      </c>
      <c r="AB7033" s="43">
        <v>169.90363555245497</v>
      </c>
      <c r="AC7033" s="43">
        <v>0</v>
      </c>
      <c r="AD7033" s="43">
        <v>0</v>
      </c>
      <c r="AE7033" s="43">
        <v>169.90363555245497</v>
      </c>
      <c r="AG7033" s="43">
        <v>5928014.6884090938</v>
      </c>
      <c r="AH7033" s="43">
        <v>696275.78721933893</v>
      </c>
      <c r="AI7033" s="43">
        <v>0</v>
      </c>
      <c r="AJ7033" s="43">
        <v>713595269.32031083</v>
      </c>
      <c r="AK7033" s="43">
        <v>719523284.00871992</v>
      </c>
    </row>
    <row r="7034" spans="3:37" x14ac:dyDescent="0.2">
      <c r="C7034" s="43">
        <v>6.0008283100232895E-4</v>
      </c>
      <c r="D7034" s="43">
        <v>5.926086285649268E-2</v>
      </c>
      <c r="E7034" s="43">
        <v>4.6695335069947213</v>
      </c>
      <c r="F7034" s="43">
        <v>1.5474567089383418</v>
      </c>
      <c r="H7034" s="43">
        <v>8.7464598365981507E-5</v>
      </c>
      <c r="I7034" s="43">
        <v>9.3149500948337918E-2</v>
      </c>
      <c r="J7034" s="43">
        <v>0</v>
      </c>
      <c r="K7034" s="43">
        <v>1</v>
      </c>
      <c r="M7034" s="43">
        <v>7.8870348989517058E-3</v>
      </c>
      <c r="N7034" s="43">
        <v>4.4467713770635853E-2</v>
      </c>
      <c r="O7034" s="43">
        <v>0</v>
      </c>
      <c r="P7034" s="43">
        <v>1</v>
      </c>
      <c r="R7034" s="43">
        <v>673.32004652159571</v>
      </c>
      <c r="S7034" s="43">
        <v>154.26066935688488</v>
      </c>
      <c r="T7034" s="43">
        <v>6640.5023822409566</v>
      </c>
      <c r="U7034" s="43">
        <v>7468.0830981194376</v>
      </c>
      <c r="W7034" s="43">
        <v>3144.0905181638359</v>
      </c>
      <c r="X7034" s="43">
        <v>0</v>
      </c>
      <c r="Y7034" s="43">
        <v>0</v>
      </c>
      <c r="Z7034" s="43">
        <v>3144.0905181638359</v>
      </c>
      <c r="AB7034" s="43">
        <v>39.441652710208871</v>
      </c>
      <c r="AC7034" s="43">
        <v>0</v>
      </c>
      <c r="AD7034" s="43">
        <v>0</v>
      </c>
      <c r="AE7034" s="43">
        <v>39.441652710208871</v>
      </c>
      <c r="AG7034" s="43">
        <v>5781982.4629032938</v>
      </c>
      <c r="AH7034" s="43">
        <v>679123.5519233885</v>
      </c>
      <c r="AI7034" s="43">
        <v>0</v>
      </c>
      <c r="AJ7034" s="43">
        <v>165654941.38287726</v>
      </c>
      <c r="AK7034" s="43">
        <v>171436923.84578055</v>
      </c>
    </row>
    <row r="7035" spans="3:37" x14ac:dyDescent="0.2">
      <c r="C7035" s="43">
        <v>6.5317880018533891E-4</v>
      </c>
      <c r="D7035" s="43">
        <v>5.3915219760934614E-2</v>
      </c>
      <c r="E7035" s="43">
        <v>4.0910207590436141</v>
      </c>
      <c r="F7035" s="43">
        <v>2.4512647516302288</v>
      </c>
      <c r="H7035" s="43">
        <v>9.3569549762806403E-5</v>
      </c>
      <c r="I7035" s="43">
        <v>0.10502060492726872</v>
      </c>
      <c r="J7035" s="43">
        <v>0</v>
      </c>
      <c r="K7035" s="43">
        <v>1</v>
      </c>
      <c r="M7035" s="43">
        <v>7.8196045383292292E-3</v>
      </c>
      <c r="N7035" s="43">
        <v>4.7594077407049351E-2</v>
      </c>
      <c r="O7035" s="43">
        <v>0</v>
      </c>
      <c r="P7035" s="43">
        <v>1</v>
      </c>
      <c r="R7035" s="43">
        <v>666.78501816370522</v>
      </c>
      <c r="S7035" s="43">
        <v>186.05931943093506</v>
      </c>
      <c r="T7035" s="43">
        <v>7046.607397101835</v>
      </c>
      <c r="U7035" s="43">
        <v>7899.4517346964749</v>
      </c>
      <c r="W7035" s="43">
        <v>2727.8313511269912</v>
      </c>
      <c r="X7035" s="43">
        <v>0</v>
      </c>
      <c r="Y7035" s="43">
        <v>0</v>
      </c>
      <c r="Z7035" s="43">
        <v>2727.8313511269912</v>
      </c>
      <c r="AB7035" s="43">
        <v>103.54193053404347</v>
      </c>
      <c r="AC7035" s="43">
        <v>0</v>
      </c>
      <c r="AD7035" s="43">
        <v>0</v>
      </c>
      <c r="AE7035" s="43">
        <v>103.54193053404347</v>
      </c>
      <c r="AG7035" s="43">
        <v>5016481.8547225371</v>
      </c>
      <c r="AH7035" s="43">
        <v>589211.57184343005</v>
      </c>
      <c r="AI7035" s="43">
        <v>0</v>
      </c>
      <c r="AJ7035" s="43">
        <v>434876108.24298257</v>
      </c>
      <c r="AK7035" s="43">
        <v>439892590.09770513</v>
      </c>
    </row>
    <row r="7036" spans="3:37" x14ac:dyDescent="0.2">
      <c r="C7036" s="43">
        <v>6.0565750618710114E-4</v>
      </c>
      <c r="D7036" s="43">
        <v>5.9108853297337061E-2</v>
      </c>
      <c r="E7036" s="43">
        <v>3.8249493583106022</v>
      </c>
      <c r="F7036" s="43">
        <v>1.9007082630889045</v>
      </c>
      <c r="H7036" s="43">
        <v>9.4672459875710935E-5</v>
      </c>
      <c r="I7036" s="43">
        <v>8.2849394240136265E-2</v>
      </c>
      <c r="J7036" s="43">
        <v>0</v>
      </c>
      <c r="K7036" s="43">
        <v>1</v>
      </c>
      <c r="M7036" s="43">
        <v>7.8388261778479639E-3</v>
      </c>
      <c r="N7036" s="43">
        <v>4.4443279954476424E-2</v>
      </c>
      <c r="O7036" s="43">
        <v>0</v>
      </c>
      <c r="P7036" s="43">
        <v>1</v>
      </c>
      <c r="R7036" s="43">
        <v>677.83191138625455</v>
      </c>
      <c r="S7036" s="43">
        <v>148.50988839377175</v>
      </c>
      <c r="T7036" s="43">
        <v>6596.28649273672</v>
      </c>
      <c r="U7036" s="43">
        <v>7422.6282925167461</v>
      </c>
      <c r="W7036" s="43">
        <v>2592.6727344993033</v>
      </c>
      <c r="X7036" s="43">
        <v>0</v>
      </c>
      <c r="Y7036" s="43">
        <v>0</v>
      </c>
      <c r="Z7036" s="43">
        <v>2592.6727344993033</v>
      </c>
      <c r="AB7036" s="43">
        <v>65.32658198209117</v>
      </c>
      <c r="AC7036" s="43">
        <v>0</v>
      </c>
      <c r="AD7036" s="43">
        <v>0</v>
      </c>
      <c r="AE7036" s="43">
        <v>65.32658198209117</v>
      </c>
      <c r="AG7036" s="43">
        <v>4767925.1587442188</v>
      </c>
      <c r="AH7036" s="43">
        <v>560017.31065184949</v>
      </c>
      <c r="AI7036" s="43">
        <v>0</v>
      </c>
      <c r="AJ7036" s="43">
        <v>274371644.32478291</v>
      </c>
      <c r="AK7036" s="43">
        <v>279139569.48352712</v>
      </c>
    </row>
    <row r="7037" spans="3:37" x14ac:dyDescent="0.2">
      <c r="C7037" s="43">
        <v>6.082992777806987E-4</v>
      </c>
      <c r="D7037" s="43">
        <v>6.099234276771992E-2</v>
      </c>
      <c r="E7037" s="43">
        <v>4.8396014955335849</v>
      </c>
      <c r="F7037" s="43">
        <v>1.8851700908955509</v>
      </c>
      <c r="H7037" s="43">
        <v>8.2252773153236865E-5</v>
      </c>
      <c r="I7037" s="43">
        <v>9.3279018416374426E-2</v>
      </c>
      <c r="J7037" s="43">
        <v>0</v>
      </c>
      <c r="K7037" s="43">
        <v>1</v>
      </c>
      <c r="M7037" s="43">
        <v>7.8415999500096902E-3</v>
      </c>
      <c r="N7037" s="43">
        <v>4.5809621163283354E-2</v>
      </c>
      <c r="O7037" s="43">
        <v>0</v>
      </c>
      <c r="P7037" s="43">
        <v>1</v>
      </c>
      <c r="R7037" s="43">
        <v>702.48165758770017</v>
      </c>
      <c r="S7037" s="43">
        <v>145.27031866925827</v>
      </c>
      <c r="T7037" s="43">
        <v>6801.4851697357653</v>
      </c>
      <c r="U7037" s="43">
        <v>7649.2371459927235</v>
      </c>
      <c r="W7037" s="43">
        <v>3399.7312806463456</v>
      </c>
      <c r="X7037" s="43">
        <v>0</v>
      </c>
      <c r="Y7037" s="43">
        <v>0</v>
      </c>
      <c r="Z7037" s="43">
        <v>3399.7312806463456</v>
      </c>
      <c r="AB7037" s="43">
        <v>66.53428553883171</v>
      </c>
      <c r="AC7037" s="43">
        <v>0</v>
      </c>
      <c r="AD7037" s="43">
        <v>0</v>
      </c>
      <c r="AE7037" s="43">
        <v>66.53428553883171</v>
      </c>
      <c r="AG7037" s="43">
        <v>6252105.8251086297</v>
      </c>
      <c r="AH7037" s="43">
        <v>734341.95661961066</v>
      </c>
      <c r="AI7037" s="43">
        <v>0</v>
      </c>
      <c r="AJ7037" s="43">
        <v>279443999.26309317</v>
      </c>
      <c r="AK7037" s="43">
        <v>285696105.08820182</v>
      </c>
    </row>
    <row r="7038" spans="3:37" x14ac:dyDescent="0.2">
      <c r="C7038" s="43">
        <v>6.0887025096876429E-4</v>
      </c>
      <c r="D7038" s="43">
        <v>5.6478404567596785E-2</v>
      </c>
      <c r="E7038" s="43">
        <v>3.295325178303008</v>
      </c>
      <c r="F7038" s="43">
        <v>3.3047508130933783</v>
      </c>
      <c r="H7038" s="43">
        <v>8.8237392135784201E-5</v>
      </c>
      <c r="I7038" s="43">
        <v>9.1694397288189788E-2</v>
      </c>
      <c r="J7038" s="43">
        <v>0</v>
      </c>
      <c r="K7038" s="43">
        <v>1</v>
      </c>
      <c r="M7038" s="43">
        <v>7.9223633432402574E-3</v>
      </c>
      <c r="N7038" s="43">
        <v>4.9608984432215064E-2</v>
      </c>
      <c r="O7038" s="43">
        <v>0</v>
      </c>
      <c r="P7038" s="43">
        <v>1</v>
      </c>
      <c r="R7038" s="43">
        <v>651.10277756038943</v>
      </c>
      <c r="S7038" s="43">
        <v>153.19261759692401</v>
      </c>
      <c r="T7038" s="43">
        <v>7441.4482490777509</v>
      </c>
      <c r="U7038" s="43">
        <v>8245.7436442350645</v>
      </c>
      <c r="W7038" s="43">
        <v>2145.5953765577742</v>
      </c>
      <c r="X7038" s="43">
        <v>0</v>
      </c>
      <c r="Y7038" s="43">
        <v>0</v>
      </c>
      <c r="Z7038" s="43">
        <v>2145.5953765577742</v>
      </c>
      <c r="AB7038" s="43">
        <v>160.56737319089413</v>
      </c>
      <c r="AC7038" s="43">
        <v>0</v>
      </c>
      <c r="AD7038" s="43">
        <v>0</v>
      </c>
      <c r="AE7038" s="43">
        <v>160.56737319089413</v>
      </c>
      <c r="AG7038" s="43">
        <v>3945749.8974897466</v>
      </c>
      <c r="AH7038" s="43">
        <v>463448.60133647925</v>
      </c>
      <c r="AI7038" s="43">
        <v>0</v>
      </c>
      <c r="AJ7038" s="43">
        <v>674382967.40175533</v>
      </c>
      <c r="AK7038" s="43">
        <v>678328717.29924512</v>
      </c>
    </row>
    <row r="7039" spans="3:37" x14ac:dyDescent="0.2">
      <c r="C7039" s="43">
        <v>5.9643469031244139E-4</v>
      </c>
      <c r="D7039" s="43">
        <v>6.2986029096621987E-2</v>
      </c>
      <c r="E7039" s="43">
        <v>4.5531907991854794</v>
      </c>
      <c r="F7039" s="43">
        <v>5.0295748596224454</v>
      </c>
      <c r="H7039" s="43">
        <v>7.7384115952368478E-5</v>
      </c>
      <c r="I7039" s="43">
        <v>9.6007224272599431E-2</v>
      </c>
      <c r="J7039" s="43">
        <v>0</v>
      </c>
      <c r="K7039" s="43">
        <v>1</v>
      </c>
      <c r="M7039" s="43">
        <v>7.9959960081549264E-3</v>
      </c>
      <c r="N7039" s="43">
        <v>4.3830794731690652E-2</v>
      </c>
      <c r="O7039" s="43">
        <v>0</v>
      </c>
      <c r="P7039" s="43">
        <v>1</v>
      </c>
      <c r="R7039" s="43">
        <v>711.29457692478422</v>
      </c>
      <c r="S7039" s="43">
        <v>140.66890667656691</v>
      </c>
      <c r="T7039" s="43">
        <v>6635.8152577274877</v>
      </c>
      <c r="U7039" s="43">
        <v>7487.7787413288388</v>
      </c>
      <c r="W7039" s="43">
        <v>3238.6599231644559</v>
      </c>
      <c r="X7039" s="43">
        <v>0</v>
      </c>
      <c r="Y7039" s="43">
        <v>0</v>
      </c>
      <c r="Z7039" s="43">
        <v>3238.6599231644559</v>
      </c>
      <c r="AB7039" s="43">
        <v>306.68497771092268</v>
      </c>
      <c r="AC7039" s="43">
        <v>0</v>
      </c>
      <c r="AD7039" s="43">
        <v>0</v>
      </c>
      <c r="AE7039" s="43">
        <v>306.68497771092268</v>
      </c>
      <c r="AG7039" s="43">
        <v>5955895.5986994347</v>
      </c>
      <c r="AH7039" s="43">
        <v>699550.54340352246</v>
      </c>
      <c r="AI7039" s="43">
        <v>0</v>
      </c>
      <c r="AJ7039" s="43">
        <v>1288076906.3858752</v>
      </c>
      <c r="AK7039" s="43">
        <v>1294032801.9845746</v>
      </c>
    </row>
    <row r="7040" spans="3:37" x14ac:dyDescent="0.2">
      <c r="C7040" s="43">
        <v>6.0533241972326231E-4</v>
      </c>
      <c r="D7040" s="43">
        <v>5.6421190518350928E-2</v>
      </c>
      <c r="E7040" s="43">
        <v>5.1199010040161648</v>
      </c>
      <c r="F7040" s="43">
        <v>1.9903935065509319</v>
      </c>
      <c r="H7040" s="43">
        <v>9.3092357227764211E-5</v>
      </c>
      <c r="I7040" s="43">
        <v>0.11971951934864544</v>
      </c>
      <c r="J7040" s="43">
        <v>0</v>
      </c>
      <c r="K7040" s="43">
        <v>1</v>
      </c>
      <c r="M7040" s="43">
        <v>7.8420082722767282E-3</v>
      </c>
      <c r="N7040" s="43">
        <v>4.5666581045506319E-2</v>
      </c>
      <c r="O7040" s="43">
        <v>0</v>
      </c>
      <c r="P7040" s="43">
        <v>1</v>
      </c>
      <c r="R7040" s="43">
        <v>646.6638038211812</v>
      </c>
      <c r="S7040" s="43">
        <v>211.01890481515184</v>
      </c>
      <c r="T7040" s="43">
        <v>6780.6006515661875</v>
      </c>
      <c r="U7040" s="43">
        <v>7638.2833602025203</v>
      </c>
      <c r="W7040" s="43">
        <v>3310.8546584449778</v>
      </c>
      <c r="X7040" s="43">
        <v>0</v>
      </c>
      <c r="Y7040" s="43">
        <v>0</v>
      </c>
      <c r="Z7040" s="43">
        <v>3310.8546584449778</v>
      </c>
      <c r="AB7040" s="43">
        <v>68.528324648184537</v>
      </c>
      <c r="AC7040" s="43">
        <v>0</v>
      </c>
      <c r="AD7040" s="43">
        <v>0</v>
      </c>
      <c r="AE7040" s="43">
        <v>68.528324648184537</v>
      </c>
      <c r="AG7040" s="43">
        <v>6088661.7168803141</v>
      </c>
      <c r="AH7040" s="43">
        <v>715144.60622411524</v>
      </c>
      <c r="AI7040" s="43">
        <v>0</v>
      </c>
      <c r="AJ7040" s="43">
        <v>287818963.52237505</v>
      </c>
      <c r="AK7040" s="43">
        <v>293907625.23925537</v>
      </c>
    </row>
    <row r="7041" spans="3:37" x14ac:dyDescent="0.2">
      <c r="C7041" s="43">
        <v>6.1618931271600896E-4</v>
      </c>
      <c r="D7041" s="43">
        <v>5.3915988029193854E-2</v>
      </c>
      <c r="E7041" s="43">
        <v>12.795843453864364</v>
      </c>
      <c r="F7041" s="43">
        <v>2.9702759448037495</v>
      </c>
      <c r="H7041" s="43">
        <v>9.5237710920015317E-5</v>
      </c>
      <c r="I7041" s="43">
        <v>0.11303735477138233</v>
      </c>
      <c r="J7041" s="43">
        <v>0</v>
      </c>
      <c r="K7041" s="43">
        <v>1</v>
      </c>
      <c r="M7041" s="43">
        <v>7.9537545253507425E-3</v>
      </c>
      <c r="N7041" s="43">
        <v>4.7928432887422767E-2</v>
      </c>
      <c r="O7041" s="43">
        <v>0</v>
      </c>
      <c r="P7041" s="43">
        <v>1</v>
      </c>
      <c r="R7041" s="43">
        <v>629.03397448402154</v>
      </c>
      <c r="S7041" s="43">
        <v>203.83244177220826</v>
      </c>
      <c r="T7041" s="43">
        <v>7217.84888411675</v>
      </c>
      <c r="U7041" s="43">
        <v>8050.71530037298</v>
      </c>
      <c r="W7041" s="43">
        <v>8049.0202646596508</v>
      </c>
      <c r="X7041" s="43">
        <v>0</v>
      </c>
      <c r="Y7041" s="43">
        <v>0</v>
      </c>
      <c r="Z7041" s="43">
        <v>8049.0202646596508</v>
      </c>
      <c r="AB7041" s="43">
        <v>132.61264439774746</v>
      </c>
      <c r="AC7041" s="43">
        <v>0</v>
      </c>
      <c r="AD7041" s="43">
        <v>0</v>
      </c>
      <c r="AE7041" s="43">
        <v>132.61264439774746</v>
      </c>
      <c r="AG7041" s="43">
        <v>14802148.266709099</v>
      </c>
      <c r="AH7041" s="43">
        <v>1738588.3771664845</v>
      </c>
      <c r="AI7041" s="43">
        <v>0</v>
      </c>
      <c r="AJ7041" s="43">
        <v>556973106.47053933</v>
      </c>
      <c r="AK7041" s="43">
        <v>571775254.73724842</v>
      </c>
    </row>
    <row r="7042" spans="3:37" x14ac:dyDescent="0.2">
      <c r="C7042" s="43">
        <v>5.9022752215179752E-4</v>
      </c>
      <c r="D7042" s="43">
        <v>5.2322633647089625E-2</v>
      </c>
      <c r="E7042" s="43">
        <v>8.2605576210092995</v>
      </c>
      <c r="F7042" s="43">
        <v>1.3246660015319209</v>
      </c>
      <c r="H7042" s="43">
        <v>8.566762181026939E-5</v>
      </c>
      <c r="I7042" s="43">
        <v>9.668568253789811E-2</v>
      </c>
      <c r="J7042" s="43">
        <v>0</v>
      </c>
      <c r="K7042" s="43">
        <v>1</v>
      </c>
      <c r="M7042" s="43">
        <v>7.8203946112969172E-3</v>
      </c>
      <c r="N7042" s="43">
        <v>4.6043683992255335E-2</v>
      </c>
      <c r="O7042" s="43">
        <v>0</v>
      </c>
      <c r="P7042" s="43">
        <v>1</v>
      </c>
      <c r="R7042" s="43">
        <v>584.72468073452308</v>
      </c>
      <c r="S7042" s="43">
        <v>156.82715029227984</v>
      </c>
      <c r="T7042" s="43">
        <v>6817.7505200088426</v>
      </c>
      <c r="U7042" s="43">
        <v>7559.3023510356452</v>
      </c>
      <c r="W7042" s="43">
        <v>4830.1519176337943</v>
      </c>
      <c r="X7042" s="43">
        <v>0</v>
      </c>
      <c r="Y7042" s="43">
        <v>0</v>
      </c>
      <c r="Z7042" s="43">
        <v>4830.1519176337943</v>
      </c>
      <c r="AB7042" s="43">
        <v>20.312903977748405</v>
      </c>
      <c r="AC7042" s="43">
        <v>0</v>
      </c>
      <c r="AD7042" s="43">
        <v>0</v>
      </c>
      <c r="AE7042" s="43">
        <v>20.312903977748405</v>
      </c>
      <c r="AG7042" s="43">
        <v>8882649.3765285481</v>
      </c>
      <c r="AH7042" s="43">
        <v>1043312.8142088995</v>
      </c>
      <c r="AI7042" s="43">
        <v>0</v>
      </c>
      <c r="AJ7042" s="43">
        <v>85314196.706543297</v>
      </c>
      <c r="AK7042" s="43">
        <v>94196846.083071843</v>
      </c>
    </row>
    <row r="7043" spans="3:37" x14ac:dyDescent="0.2">
      <c r="C7043" s="43">
        <v>6.0105892065343827E-4</v>
      </c>
      <c r="D7043" s="43">
        <v>6.2455854868482152E-2</v>
      </c>
      <c r="E7043" s="43">
        <v>6.1795081083076724</v>
      </c>
      <c r="F7043" s="43">
        <v>4.5518237966432853</v>
      </c>
      <c r="H7043" s="43">
        <v>8.5717221290351501E-5</v>
      </c>
      <c r="I7043" s="43">
        <v>0.1000258402995573</v>
      </c>
      <c r="J7043" s="43">
        <v>0</v>
      </c>
      <c r="K7043" s="43">
        <v>1</v>
      </c>
      <c r="M7043" s="43">
        <v>7.8351954086260875E-3</v>
      </c>
      <c r="N7043" s="43">
        <v>4.6456581024384769E-2</v>
      </c>
      <c r="O7043" s="43">
        <v>0</v>
      </c>
      <c r="P7043" s="43">
        <v>1</v>
      </c>
      <c r="R7043" s="43">
        <v>710.77570878377708</v>
      </c>
      <c r="S7043" s="43">
        <v>162.33892481871086</v>
      </c>
      <c r="T7043" s="43">
        <v>6891.9076547491622</v>
      </c>
      <c r="U7043" s="43">
        <v>7765.0222883516499</v>
      </c>
      <c r="W7043" s="43">
        <v>4392.2442556174838</v>
      </c>
      <c r="X7043" s="43">
        <v>0</v>
      </c>
      <c r="Y7043" s="43">
        <v>0</v>
      </c>
      <c r="Z7043" s="43">
        <v>4392.2442556174838</v>
      </c>
      <c r="AB7043" s="43">
        <v>270.12685818916123</v>
      </c>
      <c r="AC7043" s="43">
        <v>0</v>
      </c>
      <c r="AD7043" s="43">
        <v>0</v>
      </c>
      <c r="AE7043" s="43">
        <v>270.12685818916123</v>
      </c>
      <c r="AG7043" s="43">
        <v>8077337.1860805526</v>
      </c>
      <c r="AH7043" s="43">
        <v>948724.75921337644</v>
      </c>
      <c r="AI7043" s="43">
        <v>0</v>
      </c>
      <c r="AJ7043" s="43">
        <v>1134532804.3944771</v>
      </c>
      <c r="AK7043" s="43">
        <v>1142610141.5805576</v>
      </c>
    </row>
    <row r="7044" spans="3:37" x14ac:dyDescent="0.2">
      <c r="C7044" s="43">
        <v>6.3947839679578955E-4</v>
      </c>
      <c r="D7044" s="43">
        <v>6.0781987747072663E-2</v>
      </c>
      <c r="E7044" s="43">
        <v>4.5933722738912186</v>
      </c>
      <c r="F7044" s="43">
        <v>1.2703485561165968</v>
      </c>
      <c r="H7044" s="43">
        <v>8.4056329938314838E-5</v>
      </c>
      <c r="I7044" s="43">
        <v>7.6833915302563199E-2</v>
      </c>
      <c r="J7044" s="43">
        <v>0</v>
      </c>
      <c r="K7044" s="43">
        <v>1</v>
      </c>
      <c r="M7044" s="43">
        <v>7.9133922897747233E-3</v>
      </c>
      <c r="N7044" s="43">
        <v>4.72214686280229E-2</v>
      </c>
      <c r="O7044" s="43">
        <v>0</v>
      </c>
      <c r="P7044" s="43">
        <v>1</v>
      </c>
      <c r="R7044" s="43">
        <v>735.94125479944285</v>
      </c>
      <c r="S7044" s="43">
        <v>122.28290888965277</v>
      </c>
      <c r="T7044" s="43">
        <v>7075.2950969241856</v>
      </c>
      <c r="U7044" s="43">
        <v>7933.5192606132814</v>
      </c>
      <c r="W7044" s="43">
        <v>3380.4521550084733</v>
      </c>
      <c r="X7044" s="43">
        <v>0</v>
      </c>
      <c r="Y7044" s="43">
        <v>0</v>
      </c>
      <c r="Z7044" s="43">
        <v>3380.4521550084733</v>
      </c>
      <c r="AB7044" s="43">
        <v>21.288790151518242</v>
      </c>
      <c r="AC7044" s="43">
        <v>0</v>
      </c>
      <c r="AD7044" s="43">
        <v>0</v>
      </c>
      <c r="AE7044" s="43">
        <v>21.288790151518242</v>
      </c>
      <c r="AG7044" s="43">
        <v>6216651.5130605819</v>
      </c>
      <c r="AH7044" s="43">
        <v>730177.66548183025</v>
      </c>
      <c r="AI7044" s="43">
        <v>0</v>
      </c>
      <c r="AJ7044" s="43">
        <v>89412918.636376619</v>
      </c>
      <c r="AK7044" s="43">
        <v>95629570.149437204</v>
      </c>
    </row>
    <row r="7045" spans="3:37" x14ac:dyDescent="0.2">
      <c r="C7045" s="43">
        <v>5.9121953464328345E-4</v>
      </c>
      <c r="D7045" s="43">
        <v>4.7077847905031056E-2</v>
      </c>
      <c r="E7045" s="43">
        <v>6.8028184430348073</v>
      </c>
      <c r="F7045" s="43">
        <v>1.2279840201094208</v>
      </c>
      <c r="H7045" s="43">
        <v>8.5070791173026098E-5</v>
      </c>
      <c r="I7045" s="43">
        <v>8.3374116239043505E-2</v>
      </c>
      <c r="J7045" s="43">
        <v>0</v>
      </c>
      <c r="K7045" s="43">
        <v>1</v>
      </c>
      <c r="M7045" s="43">
        <v>7.9654036692167196E-3</v>
      </c>
      <c r="N7045" s="43">
        <v>4.506442708636374E-2</v>
      </c>
      <c r="O7045" s="43">
        <v>0</v>
      </c>
      <c r="P7045" s="43">
        <v>1</v>
      </c>
      <c r="R7045" s="43">
        <v>526.99652261816732</v>
      </c>
      <c r="S7045" s="43">
        <v>134.29322027023892</v>
      </c>
      <c r="T7045" s="43">
        <v>6796.4795851434692</v>
      </c>
      <c r="U7045" s="43">
        <v>7457.7693280318754</v>
      </c>
      <c r="W7045" s="43">
        <v>3585.0616634820785</v>
      </c>
      <c r="X7045" s="43">
        <v>0</v>
      </c>
      <c r="Y7045" s="43">
        <v>0</v>
      </c>
      <c r="Z7045" s="43">
        <v>3585.0616634820785</v>
      </c>
      <c r="AB7045" s="43">
        <v>12.855706081688739</v>
      </c>
      <c r="AC7045" s="43">
        <v>0</v>
      </c>
      <c r="AD7045" s="43">
        <v>0</v>
      </c>
      <c r="AE7045" s="43">
        <v>12.855706081688739</v>
      </c>
      <c r="AG7045" s="43">
        <v>6592928.3991435422</v>
      </c>
      <c r="AH7045" s="43">
        <v>774373.31931212894</v>
      </c>
      <c r="AI7045" s="43">
        <v>0</v>
      </c>
      <c r="AJ7045" s="43">
        <v>53993965.543092705</v>
      </c>
      <c r="AK7045" s="43">
        <v>60586893.942236245</v>
      </c>
    </row>
    <row r="7046" spans="3:37" x14ac:dyDescent="0.2">
      <c r="C7046" s="43">
        <v>6.1524437478532867E-4</v>
      </c>
      <c r="D7046" s="43">
        <v>5.2775164541498581E-2</v>
      </c>
      <c r="E7046" s="43">
        <v>4.7709165818911865</v>
      </c>
      <c r="F7046" s="43">
        <v>2.0493965303030768</v>
      </c>
      <c r="H7046" s="43">
        <v>9.311966946834449E-5</v>
      </c>
      <c r="I7046" s="43">
        <v>0.11841156760484695</v>
      </c>
      <c r="J7046" s="43">
        <v>0</v>
      </c>
      <c r="K7046" s="43">
        <v>1</v>
      </c>
      <c r="M7046" s="43">
        <v>7.8596306548165407E-3</v>
      </c>
      <c r="N7046" s="43">
        <v>4.5460072700006397E-2</v>
      </c>
      <c r="O7046" s="43">
        <v>0</v>
      </c>
      <c r="P7046" s="43">
        <v>1</v>
      </c>
      <c r="R7046" s="43">
        <v>614.77984401258891</v>
      </c>
      <c r="S7046" s="43">
        <v>208.77472925683057</v>
      </c>
      <c r="T7046" s="43">
        <v>6765.1064791564486</v>
      </c>
      <c r="U7046" s="43">
        <v>7588.6610524258685</v>
      </c>
      <c r="W7046" s="43">
        <v>2933.0633520121373</v>
      </c>
      <c r="X7046" s="43">
        <v>0</v>
      </c>
      <c r="Y7046" s="43">
        <v>0</v>
      </c>
      <c r="Z7046" s="43">
        <v>2933.0633520121373</v>
      </c>
      <c r="AB7046" s="43">
        <v>69.030818367157295</v>
      </c>
      <c r="AC7046" s="43">
        <v>0</v>
      </c>
      <c r="AD7046" s="43">
        <v>0</v>
      </c>
      <c r="AE7046" s="43">
        <v>69.030818367157295</v>
      </c>
      <c r="AG7046" s="43">
        <v>5393903.5043503204</v>
      </c>
      <c r="AH7046" s="43">
        <v>633541.68403462169</v>
      </c>
      <c r="AI7046" s="43">
        <v>0</v>
      </c>
      <c r="AJ7046" s="43">
        <v>289929437.14206064</v>
      </c>
      <c r="AK7046" s="43">
        <v>295323340.64641094</v>
      </c>
    </row>
    <row r="7047" spans="3:37" x14ac:dyDescent="0.2">
      <c r="C7047" s="43">
        <v>5.95095854346515E-4</v>
      </c>
      <c r="D7047" s="43">
        <v>5.7542595815304631E-2</v>
      </c>
      <c r="E7047" s="43">
        <v>4.4400827605100259</v>
      </c>
      <c r="F7047" s="43">
        <v>6.5059575209212399</v>
      </c>
      <c r="H7047" s="43">
        <v>8.9151188153262706E-5</v>
      </c>
      <c r="I7047" s="43">
        <v>0.13635437706011411</v>
      </c>
      <c r="J7047" s="43">
        <v>0</v>
      </c>
      <c r="K7047" s="43">
        <v>1</v>
      </c>
      <c r="M7047" s="43">
        <v>7.8337292384286824E-3</v>
      </c>
      <c r="N7047" s="43">
        <v>4.5084904482948295E-2</v>
      </c>
      <c r="O7047" s="43">
        <v>0</v>
      </c>
      <c r="P7047" s="43">
        <v>1</v>
      </c>
      <c r="R7047" s="43">
        <v>648.36378236808355</v>
      </c>
      <c r="S7047" s="43">
        <v>230.16463355949875</v>
      </c>
      <c r="T7047" s="43">
        <v>6687.1656810625436</v>
      </c>
      <c r="U7047" s="43">
        <v>7565.6940969901261</v>
      </c>
      <c r="W7047" s="43">
        <v>2878.7888526316019</v>
      </c>
      <c r="X7047" s="43">
        <v>0</v>
      </c>
      <c r="Y7047" s="43">
        <v>0</v>
      </c>
      <c r="Z7047" s="43">
        <v>2878.7888526316019</v>
      </c>
      <c r="AB7047" s="43">
        <v>381.9753884890066</v>
      </c>
      <c r="AC7047" s="43">
        <v>0</v>
      </c>
      <c r="AD7047" s="43">
        <v>0</v>
      </c>
      <c r="AE7047" s="43">
        <v>381.9753884890066</v>
      </c>
      <c r="AG7047" s="43">
        <v>5294092.6999895163</v>
      </c>
      <c r="AH7047" s="43">
        <v>621818.39216842595</v>
      </c>
      <c r="AI7047" s="43">
        <v>0</v>
      </c>
      <c r="AJ7047" s="43">
        <v>1604296631.6538277</v>
      </c>
      <c r="AK7047" s="43">
        <v>1609590724.3538172</v>
      </c>
    </row>
    <row r="7048" spans="3:37" x14ac:dyDescent="0.2">
      <c r="C7048" s="43">
        <v>6.1208478704588565E-4</v>
      </c>
      <c r="D7048" s="43">
        <v>4.9039921214561223E-2</v>
      </c>
      <c r="E7048" s="43">
        <v>3.3361409485398017</v>
      </c>
      <c r="F7048" s="43">
        <v>0.67821001949206694</v>
      </c>
      <c r="H7048" s="43">
        <v>9.8347285608868518E-5</v>
      </c>
      <c r="I7048" s="43">
        <v>0.10482963786462318</v>
      </c>
      <c r="J7048" s="43">
        <v>0</v>
      </c>
      <c r="K7048" s="43">
        <v>1</v>
      </c>
      <c r="M7048" s="43">
        <v>7.9284115849929115E-3</v>
      </c>
      <c r="N7048" s="43">
        <v>4.4699066853087922E-2</v>
      </c>
      <c r="O7048" s="43">
        <v>0</v>
      </c>
      <c r="P7048" s="43">
        <v>1</v>
      </c>
      <c r="R7048" s="43">
        <v>568.33411001147067</v>
      </c>
      <c r="S7048" s="43">
        <v>195.20405548944785</v>
      </c>
      <c r="T7048" s="43">
        <v>6710.0694784860616</v>
      </c>
      <c r="U7048" s="43">
        <v>7473.6076439869803</v>
      </c>
      <c r="W7048" s="43">
        <v>1896.0426968611919</v>
      </c>
      <c r="X7048" s="43">
        <v>0</v>
      </c>
      <c r="Y7048" s="43">
        <v>0</v>
      </c>
      <c r="Z7048" s="43">
        <v>1896.0426968611919</v>
      </c>
      <c r="AB7048" s="43">
        <v>-19.568611773536556</v>
      </c>
      <c r="AC7048" s="43">
        <v>0</v>
      </c>
      <c r="AD7048" s="43">
        <v>0</v>
      </c>
      <c r="AE7048" s="43">
        <v>-19.568611773536556</v>
      </c>
      <c r="AG7048" s="43">
        <v>3486822.5195277319</v>
      </c>
      <c r="AH7048" s="43">
        <v>409545.22252201743</v>
      </c>
      <c r="AI7048" s="43">
        <v>0</v>
      </c>
      <c r="AJ7048" s="43">
        <v>0</v>
      </c>
      <c r="AK7048" s="43">
        <v>3486822.5195277319</v>
      </c>
    </row>
    <row r="7049" spans="3:37" x14ac:dyDescent="0.2">
      <c r="C7049" s="43">
        <v>6.1449650595457594E-4</v>
      </c>
      <c r="D7049" s="43">
        <v>4.7463182096855371E-2</v>
      </c>
      <c r="E7049" s="43">
        <v>5.4525158261474056</v>
      </c>
      <c r="F7049" s="43">
        <v>1.8917731814374183</v>
      </c>
      <c r="H7049" s="43">
        <v>7.8946684980008694E-5</v>
      </c>
      <c r="I7049" s="43">
        <v>0.1009140641923596</v>
      </c>
      <c r="J7049" s="43">
        <v>0</v>
      </c>
      <c r="K7049" s="43">
        <v>1</v>
      </c>
      <c r="M7049" s="43">
        <v>7.8824075422809781E-3</v>
      </c>
      <c r="N7049" s="43">
        <v>4.464054656547977E-2</v>
      </c>
      <c r="O7049" s="43">
        <v>0</v>
      </c>
      <c r="P7049" s="43">
        <v>1</v>
      </c>
      <c r="R7049" s="43">
        <v>552.22827830910455</v>
      </c>
      <c r="S7049" s="43">
        <v>150.84397504591931</v>
      </c>
      <c r="T7049" s="43">
        <v>6662.4008891043832</v>
      </c>
      <c r="U7049" s="43">
        <v>7365.4731424594065</v>
      </c>
      <c r="W7049" s="43">
        <v>3011.0334271265265</v>
      </c>
      <c r="X7049" s="43">
        <v>0</v>
      </c>
      <c r="Y7049" s="43">
        <v>0</v>
      </c>
      <c r="Z7049" s="43">
        <v>3011.0334271265265</v>
      </c>
      <c r="AB7049" s="43">
        <v>52.693473443133755</v>
      </c>
      <c r="AC7049" s="43">
        <v>0</v>
      </c>
      <c r="AD7049" s="43">
        <v>0</v>
      </c>
      <c r="AE7049" s="43">
        <v>52.693473443133755</v>
      </c>
      <c r="AG7049" s="43">
        <v>5537290.472485682</v>
      </c>
      <c r="AH7049" s="43">
        <v>650383.22025932977</v>
      </c>
      <c r="AI7049" s="43">
        <v>0</v>
      </c>
      <c r="AJ7049" s="43">
        <v>221312588.46116176</v>
      </c>
      <c r="AK7049" s="43">
        <v>226849878.93364745</v>
      </c>
    </row>
    <row r="7050" spans="3:37" x14ac:dyDescent="0.2">
      <c r="C7050" s="43">
        <v>6.0550395477629879E-4</v>
      </c>
      <c r="D7050" s="43">
        <v>6.2258454446725175E-2</v>
      </c>
      <c r="E7050" s="43">
        <v>4.1261297237460752</v>
      </c>
      <c r="F7050" s="43">
        <v>1.5658439646542159</v>
      </c>
      <c r="H7050" s="43">
        <v>8.4794339002677019E-5</v>
      </c>
      <c r="I7050" s="43">
        <v>7.6515091474261693E-2</v>
      </c>
      <c r="J7050" s="43">
        <v>0</v>
      </c>
      <c r="K7050" s="43">
        <v>1</v>
      </c>
      <c r="M7050" s="43">
        <v>7.7544335369576925E-3</v>
      </c>
      <c r="N7050" s="43">
        <v>4.6265980153908703E-2</v>
      </c>
      <c r="O7050" s="43">
        <v>0</v>
      </c>
      <c r="P7050" s="43">
        <v>1</v>
      </c>
      <c r="R7050" s="43">
        <v>713.76901646383101</v>
      </c>
      <c r="S7050" s="43">
        <v>122.84467442454927</v>
      </c>
      <c r="T7050" s="43">
        <v>6792.8843074917886</v>
      </c>
      <c r="U7050" s="43">
        <v>7629.4979983801686</v>
      </c>
      <c r="W7050" s="43">
        <v>2945.1035547204146</v>
      </c>
      <c r="X7050" s="43">
        <v>0</v>
      </c>
      <c r="Y7050" s="43">
        <v>0</v>
      </c>
      <c r="Z7050" s="43">
        <v>2945.1035547204146</v>
      </c>
      <c r="AB7050" s="43">
        <v>43.215362243186085</v>
      </c>
      <c r="AC7050" s="43">
        <v>0</v>
      </c>
      <c r="AD7050" s="43">
        <v>0</v>
      </c>
      <c r="AE7050" s="43">
        <v>43.215362243186085</v>
      </c>
      <c r="AG7050" s="43">
        <v>5416045.4371308424</v>
      </c>
      <c r="AH7050" s="43">
        <v>636142.36781960959</v>
      </c>
      <c r="AI7050" s="43">
        <v>0</v>
      </c>
      <c r="AJ7050" s="43">
        <v>181504521.42138156</v>
      </c>
      <c r="AK7050" s="43">
        <v>186920566.8585124</v>
      </c>
    </row>
    <row r="7051" spans="3:37" x14ac:dyDescent="0.2">
      <c r="C7051" s="43">
        <v>5.8544997504977566E-4</v>
      </c>
      <c r="D7051" s="43">
        <v>5.4319889958046895E-2</v>
      </c>
      <c r="E7051" s="43">
        <v>7.0871747012238435</v>
      </c>
      <c r="F7051" s="43">
        <v>4.9489904083270053</v>
      </c>
      <c r="H7051" s="43">
        <v>8.4554518784509618E-5</v>
      </c>
      <c r="I7051" s="43">
        <v>8.7745981892192043E-2</v>
      </c>
      <c r="J7051" s="43">
        <v>0</v>
      </c>
      <c r="K7051" s="43">
        <v>1</v>
      </c>
      <c r="M7051" s="43">
        <v>7.8532506211640429E-3</v>
      </c>
      <c r="N7051" s="43">
        <v>4.5857669991886452E-2</v>
      </c>
      <c r="O7051" s="43">
        <v>0</v>
      </c>
      <c r="P7051" s="43">
        <v>1</v>
      </c>
      <c r="R7051" s="43">
        <v>602.13108202969454</v>
      </c>
      <c r="S7051" s="43">
        <v>140.47739113710813</v>
      </c>
      <c r="T7051" s="43">
        <v>6818.7350344564129</v>
      </c>
      <c r="U7051" s="43">
        <v>7561.3435076232154</v>
      </c>
      <c r="W7051" s="43">
        <v>4267.4081713813903</v>
      </c>
      <c r="X7051" s="43">
        <v>0</v>
      </c>
      <c r="Y7051" s="43">
        <v>0</v>
      </c>
      <c r="Z7051" s="43">
        <v>4267.4081713813903</v>
      </c>
      <c r="AB7051" s="43">
        <v>254.42565582151826</v>
      </c>
      <c r="AC7051" s="43">
        <v>0</v>
      </c>
      <c r="AD7051" s="43">
        <v>0</v>
      </c>
      <c r="AE7051" s="43">
        <v>254.42565582151826</v>
      </c>
      <c r="AG7051" s="43">
        <v>7847763.6271703765</v>
      </c>
      <c r="AH7051" s="43">
        <v>921760.16501838027</v>
      </c>
      <c r="AI7051" s="43">
        <v>0</v>
      </c>
      <c r="AJ7051" s="43">
        <v>1068587754.4503767</v>
      </c>
      <c r="AK7051" s="43">
        <v>1076435518.0775471</v>
      </c>
    </row>
    <row r="7052" spans="3:37" x14ac:dyDescent="0.2">
      <c r="C7052" s="43">
        <v>6.0179779565589224E-4</v>
      </c>
      <c r="D7052" s="43">
        <v>4.6298977692739766E-2</v>
      </c>
      <c r="E7052" s="43">
        <v>7.8834341014990059</v>
      </c>
      <c r="F7052" s="43">
        <v>3.9775025651084688</v>
      </c>
      <c r="H7052" s="43">
        <v>8.5054620019734436E-5</v>
      </c>
      <c r="I7052" s="43">
        <v>8.3931596968190844E-2</v>
      </c>
      <c r="J7052" s="43">
        <v>0</v>
      </c>
      <c r="K7052" s="43">
        <v>1</v>
      </c>
      <c r="M7052" s="43">
        <v>7.8409982620938849E-3</v>
      </c>
      <c r="N7052" s="43">
        <v>4.4064444700462765E-2</v>
      </c>
      <c r="O7052" s="43">
        <v>0</v>
      </c>
      <c r="P7052" s="43">
        <v>1</v>
      </c>
      <c r="R7052" s="43">
        <v>527.55089851633386</v>
      </c>
      <c r="S7052" s="43">
        <v>135.16547284200695</v>
      </c>
      <c r="T7052" s="43">
        <v>6541.8718425478655</v>
      </c>
      <c r="U7052" s="43">
        <v>7204.588213906206</v>
      </c>
      <c r="W7052" s="43">
        <v>4158.9127436401077</v>
      </c>
      <c r="X7052" s="43">
        <v>0</v>
      </c>
      <c r="Y7052" s="43">
        <v>0</v>
      </c>
      <c r="Z7052" s="43">
        <v>4158.9127436401077</v>
      </c>
      <c r="AB7052" s="43">
        <v>168.07390443066978</v>
      </c>
      <c r="AC7052" s="43">
        <v>0</v>
      </c>
      <c r="AD7052" s="43">
        <v>0</v>
      </c>
      <c r="AE7052" s="43">
        <v>168.07390443066978</v>
      </c>
      <c r="AG7052" s="43">
        <v>7648240.5355541585</v>
      </c>
      <c r="AH7052" s="43">
        <v>898325.15262626321</v>
      </c>
      <c r="AI7052" s="43">
        <v>0</v>
      </c>
      <c r="AJ7052" s="43">
        <v>705910398.60881305</v>
      </c>
      <c r="AK7052" s="43">
        <v>713558639.14436722</v>
      </c>
    </row>
    <row r="7053" spans="3:37" x14ac:dyDescent="0.2">
      <c r="C7053" s="43">
        <v>6.1444787750464247E-4</v>
      </c>
      <c r="D7053" s="43">
        <v>5.138848119663518E-2</v>
      </c>
      <c r="E7053" s="43">
        <v>6.835885513584123</v>
      </c>
      <c r="F7053" s="43">
        <v>2.5303729255205436</v>
      </c>
      <c r="H7053" s="43">
        <v>9.705856959763004E-5</v>
      </c>
      <c r="I7053" s="43">
        <v>9.7543485456047338E-2</v>
      </c>
      <c r="J7053" s="43">
        <v>0</v>
      </c>
      <c r="K7053" s="43">
        <v>1</v>
      </c>
      <c r="M7053" s="43">
        <v>7.8357566302935285E-3</v>
      </c>
      <c r="N7053" s="43">
        <v>4.6228879782212573E-2</v>
      </c>
      <c r="O7053" s="43">
        <v>0</v>
      </c>
      <c r="P7053" s="43">
        <v>1</v>
      </c>
      <c r="R7053" s="43">
        <v>597.85133493857029</v>
      </c>
      <c r="S7053" s="43">
        <v>179.25634180934506</v>
      </c>
      <c r="T7053" s="43">
        <v>6858.619049442319</v>
      </c>
      <c r="U7053" s="43">
        <v>7635.7267261902343</v>
      </c>
      <c r="W7053" s="43">
        <v>4086.8432797835021</v>
      </c>
      <c r="X7053" s="43">
        <v>0</v>
      </c>
      <c r="Y7053" s="43">
        <v>0</v>
      </c>
      <c r="Z7053" s="43">
        <v>4086.8432797835021</v>
      </c>
      <c r="AB7053" s="43">
        <v>97.898098122964356</v>
      </c>
      <c r="AC7053" s="43">
        <v>0</v>
      </c>
      <c r="AD7053" s="43">
        <v>0</v>
      </c>
      <c r="AE7053" s="43">
        <v>97.898098122964356</v>
      </c>
      <c r="AG7053" s="43">
        <v>7515704.7915218603</v>
      </c>
      <c r="AH7053" s="43">
        <v>882758.14843323641</v>
      </c>
      <c r="AI7053" s="43">
        <v>0</v>
      </c>
      <c r="AJ7053" s="43">
        <v>411172012.11645031</v>
      </c>
      <c r="AK7053" s="43">
        <v>418687716.90797216</v>
      </c>
    </row>
    <row r="7054" spans="3:37" x14ac:dyDescent="0.2">
      <c r="C7054" s="43">
        <v>6.1848250588414366E-4</v>
      </c>
      <c r="D7054" s="43">
        <v>5.5665735674413019E-2</v>
      </c>
      <c r="E7054" s="43">
        <v>3.2417720351576049</v>
      </c>
      <c r="F7054" s="43">
        <v>7.3565404480257159</v>
      </c>
      <c r="H7054" s="43">
        <v>8.7972556045153421E-5</v>
      </c>
      <c r="I7054" s="43">
        <v>9.963386418144321E-2</v>
      </c>
      <c r="J7054" s="43">
        <v>0</v>
      </c>
      <c r="K7054" s="43">
        <v>1</v>
      </c>
      <c r="M7054" s="43">
        <v>7.8917189864202708E-3</v>
      </c>
      <c r="N7054" s="43">
        <v>4.7487422122667433E-2</v>
      </c>
      <c r="O7054" s="43">
        <v>0</v>
      </c>
      <c r="P7054" s="43">
        <v>1</v>
      </c>
      <c r="R7054" s="43">
        <v>651.86512342045296</v>
      </c>
      <c r="S7054" s="43">
        <v>165.95737529700111</v>
      </c>
      <c r="T7054" s="43">
        <v>7095.6564370589776</v>
      </c>
      <c r="U7054" s="43">
        <v>7913.4789357764321</v>
      </c>
      <c r="W7054" s="43">
        <v>2113.1981277989853</v>
      </c>
      <c r="X7054" s="43">
        <v>0</v>
      </c>
      <c r="Y7054" s="43">
        <v>0</v>
      </c>
      <c r="Z7054" s="43">
        <v>2113.1981277989853</v>
      </c>
      <c r="AB7054" s="43">
        <v>443.36595153369416</v>
      </c>
      <c r="AC7054" s="43">
        <v>0</v>
      </c>
      <c r="AD7054" s="43">
        <v>0</v>
      </c>
      <c r="AE7054" s="43">
        <v>443.36595153369416</v>
      </c>
      <c r="AG7054" s="43">
        <v>3886171.3570223339</v>
      </c>
      <c r="AH7054" s="43">
        <v>456450.79560458084</v>
      </c>
      <c r="AI7054" s="43">
        <v>0</v>
      </c>
      <c r="AJ7054" s="43">
        <v>1862136996.4415154</v>
      </c>
      <c r="AK7054" s="43">
        <v>1866023167.7985377</v>
      </c>
    </row>
    <row r="7055" spans="3:37" x14ac:dyDescent="0.2">
      <c r="C7055" s="43">
        <v>6.2638956409755142E-4</v>
      </c>
      <c r="D7055" s="43">
        <v>5.2211906032742936E-2</v>
      </c>
      <c r="E7055" s="43">
        <v>4.7233094429016917</v>
      </c>
      <c r="F7055" s="43">
        <v>3.3186055850603258</v>
      </c>
      <c r="H7055" s="43">
        <v>8.8283682586525559E-5</v>
      </c>
      <c r="I7055" s="43">
        <v>7.6151200479140771E-2</v>
      </c>
      <c r="J7055" s="43">
        <v>0</v>
      </c>
      <c r="K7055" s="43">
        <v>1</v>
      </c>
      <c r="M7055" s="43">
        <v>7.81833212678275E-3</v>
      </c>
      <c r="N7055" s="43">
        <v>4.8526268698176445E-2</v>
      </c>
      <c r="O7055" s="43">
        <v>0</v>
      </c>
      <c r="P7055" s="43">
        <v>1</v>
      </c>
      <c r="R7055" s="43">
        <v>619.23633860849463</v>
      </c>
      <c r="S7055" s="43">
        <v>127.29154786681229</v>
      </c>
      <c r="T7055" s="43">
        <v>7183.4551895143695</v>
      </c>
      <c r="U7055" s="43">
        <v>7929.9830759896768</v>
      </c>
      <c r="W7055" s="43">
        <v>2924.8448455373723</v>
      </c>
      <c r="X7055" s="43">
        <v>0</v>
      </c>
      <c r="Y7055" s="43">
        <v>0</v>
      </c>
      <c r="Z7055" s="43">
        <v>2924.8448455373723</v>
      </c>
      <c r="AB7055" s="43">
        <v>153.626837149186</v>
      </c>
      <c r="AC7055" s="43">
        <v>0</v>
      </c>
      <c r="AD7055" s="43">
        <v>0</v>
      </c>
      <c r="AE7055" s="43">
        <v>153.626837149186</v>
      </c>
      <c r="AG7055" s="43">
        <v>5378789.6709432276</v>
      </c>
      <c r="AH7055" s="43">
        <v>631766.4866360724</v>
      </c>
      <c r="AI7055" s="43">
        <v>0</v>
      </c>
      <c r="AJ7055" s="43">
        <v>645232716.02658117</v>
      </c>
      <c r="AK7055" s="43">
        <v>650611505.69752443</v>
      </c>
    </row>
    <row r="7056" spans="3:37" x14ac:dyDescent="0.2">
      <c r="C7056" s="43">
        <v>6.3986237479640717E-4</v>
      </c>
      <c r="D7056" s="43">
        <v>5.631350289307524E-2</v>
      </c>
      <c r="E7056" s="43">
        <v>2.4575239434104201</v>
      </c>
      <c r="F7056" s="43">
        <v>2.0023901622572433</v>
      </c>
      <c r="H7056" s="43">
        <v>9.2213835336196759E-5</v>
      </c>
      <c r="I7056" s="43">
        <v>0.11956380810533118</v>
      </c>
      <c r="J7056" s="43">
        <v>0</v>
      </c>
      <c r="K7056" s="43">
        <v>1</v>
      </c>
      <c r="M7056" s="43">
        <v>7.8372920434751723E-3</v>
      </c>
      <c r="N7056" s="43">
        <v>4.754689718744709E-2</v>
      </c>
      <c r="O7056" s="43">
        <v>0</v>
      </c>
      <c r="P7056" s="43">
        <v>1</v>
      </c>
      <c r="R7056" s="43">
        <v>682.24677133926025</v>
      </c>
      <c r="S7056" s="43">
        <v>208.75563008043471</v>
      </c>
      <c r="T7056" s="43">
        <v>7055.5452927078504</v>
      </c>
      <c r="U7056" s="43">
        <v>7946.5476941275456</v>
      </c>
      <c r="W7056" s="43">
        <v>1676.6377758806861</v>
      </c>
      <c r="X7056" s="43">
        <v>0</v>
      </c>
      <c r="Y7056" s="43">
        <v>0</v>
      </c>
      <c r="Z7056" s="43">
        <v>1676.6377758806861</v>
      </c>
      <c r="AB7056" s="43">
        <v>73.174887344979837</v>
      </c>
      <c r="AC7056" s="43">
        <v>0</v>
      </c>
      <c r="AD7056" s="43">
        <v>0</v>
      </c>
      <c r="AE7056" s="43">
        <v>73.174887344979837</v>
      </c>
      <c r="AG7056" s="43">
        <v>3083336.8698445819</v>
      </c>
      <c r="AH7056" s="43">
        <v>362153.7595902282</v>
      </c>
      <c r="AI7056" s="43">
        <v>0</v>
      </c>
      <c r="AJ7056" s="43">
        <v>307334526.84891534</v>
      </c>
      <c r="AK7056" s="43">
        <v>310417863.71875989</v>
      </c>
    </row>
    <row r="7057" spans="3:37" x14ac:dyDescent="0.2">
      <c r="C7057" s="43">
        <v>6.3056093033553307E-4</v>
      </c>
      <c r="D7057" s="43">
        <v>5.5364614132190293E-2</v>
      </c>
      <c r="E7057" s="43">
        <v>4.6443688435522894</v>
      </c>
      <c r="F7057" s="43">
        <v>3.0229936120860943</v>
      </c>
      <c r="H7057" s="43">
        <v>7.5171719114816362E-5</v>
      </c>
      <c r="I7057" s="43">
        <v>7.1469684716623877E-2</v>
      </c>
      <c r="J7057" s="43">
        <v>0</v>
      </c>
      <c r="K7057" s="43">
        <v>1</v>
      </c>
      <c r="M7057" s="43">
        <v>7.8437180402259523E-3</v>
      </c>
      <c r="N7057" s="43">
        <v>4.6695594301082721E-2</v>
      </c>
      <c r="O7057" s="43">
        <v>0</v>
      </c>
      <c r="P7057" s="43">
        <v>1</v>
      </c>
      <c r="R7057" s="43">
        <v>661.00037897111167</v>
      </c>
      <c r="S7057" s="43">
        <v>101.72289729183514</v>
      </c>
      <c r="T7057" s="43">
        <v>6934.9008059734006</v>
      </c>
      <c r="U7057" s="43">
        <v>7697.624082236347</v>
      </c>
      <c r="W7057" s="43">
        <v>3069.9295656696868</v>
      </c>
      <c r="X7057" s="43">
        <v>0</v>
      </c>
      <c r="Y7057" s="43">
        <v>0</v>
      </c>
      <c r="Z7057" s="43">
        <v>3069.9295656696868</v>
      </c>
      <c r="AB7057" s="43">
        <v>143.08035123421999</v>
      </c>
      <c r="AC7057" s="43">
        <v>0</v>
      </c>
      <c r="AD7057" s="43">
        <v>0</v>
      </c>
      <c r="AE7057" s="43">
        <v>143.08035123421999</v>
      </c>
      <c r="AG7057" s="43">
        <v>5645600.4712665537</v>
      </c>
      <c r="AH7057" s="43">
        <v>663104.78618465236</v>
      </c>
      <c r="AI7057" s="43">
        <v>0</v>
      </c>
      <c r="AJ7057" s="43">
        <v>600937475.18372393</v>
      </c>
      <c r="AK7057" s="43">
        <v>606583075.65499043</v>
      </c>
    </row>
    <row r="7058" spans="3:37" x14ac:dyDescent="0.2">
      <c r="C7058" s="43">
        <v>5.9677651034231965E-4</v>
      </c>
      <c r="D7058" s="43">
        <v>5.9876619789989149E-2</v>
      </c>
      <c r="E7058" s="43">
        <v>3.5947743065372255</v>
      </c>
      <c r="F7058" s="43">
        <v>1.2445349704138065</v>
      </c>
      <c r="H7058" s="43">
        <v>9.9072533119248796E-5</v>
      </c>
      <c r="I7058" s="43">
        <v>0.11524373652423225</v>
      </c>
      <c r="J7058" s="43">
        <v>0</v>
      </c>
      <c r="K7058" s="43">
        <v>1</v>
      </c>
      <c r="M7058" s="43">
        <v>7.8623012039312767E-3</v>
      </c>
      <c r="N7058" s="43">
        <v>4.4342565998501463E-2</v>
      </c>
      <c r="O7058" s="43">
        <v>0</v>
      </c>
      <c r="P7058" s="43">
        <v>1</v>
      </c>
      <c r="R7058" s="43">
        <v>676.56786860409045</v>
      </c>
      <c r="S7058" s="43">
        <v>216.17873490044019</v>
      </c>
      <c r="T7058" s="43">
        <v>6601.0477064106453</v>
      </c>
      <c r="U7058" s="43">
        <v>7493.7943099151762</v>
      </c>
      <c r="W7058" s="43">
        <v>2432.1087906866378</v>
      </c>
      <c r="X7058" s="43">
        <v>0</v>
      </c>
      <c r="Y7058" s="43">
        <v>0</v>
      </c>
      <c r="Z7058" s="43">
        <v>2432.1087906866378</v>
      </c>
      <c r="AB7058" s="43">
        <v>17.702561899327559</v>
      </c>
      <c r="AC7058" s="43">
        <v>0</v>
      </c>
      <c r="AD7058" s="43">
        <v>0</v>
      </c>
      <c r="AE7058" s="43">
        <v>17.702561899327559</v>
      </c>
      <c r="AG7058" s="43">
        <v>4472648.0660727266</v>
      </c>
      <c r="AH7058" s="43">
        <v>525335.49878831371</v>
      </c>
      <c r="AI7058" s="43">
        <v>0</v>
      </c>
      <c r="AJ7058" s="43">
        <v>74350759.977175742</v>
      </c>
      <c r="AK7058" s="43">
        <v>78823408.043248475</v>
      </c>
    </row>
    <row r="7059" spans="3:37" x14ac:dyDescent="0.2">
      <c r="C7059" s="43">
        <v>5.9821951255898298E-4</v>
      </c>
      <c r="D7059" s="43">
        <v>5.8910644936772005E-2</v>
      </c>
      <c r="E7059" s="43">
        <v>3.1716387869074967</v>
      </c>
      <c r="F7059" s="43">
        <v>1.4501624021918105</v>
      </c>
      <c r="H7059" s="43">
        <v>8.4883009236410079E-5</v>
      </c>
      <c r="I7059" s="43">
        <v>7.794438534994845E-2</v>
      </c>
      <c r="J7059" s="43">
        <v>0</v>
      </c>
      <c r="K7059" s="43">
        <v>1</v>
      </c>
      <c r="M7059" s="43">
        <v>7.8930625458367709E-3</v>
      </c>
      <c r="N7059" s="43">
        <v>4.7214219824593284E-2</v>
      </c>
      <c r="O7059" s="43">
        <v>0</v>
      </c>
      <c r="P7059" s="43">
        <v>1</v>
      </c>
      <c r="R7059" s="43">
        <v>667.262509851902</v>
      </c>
      <c r="S7059" s="43">
        <v>125.27025948734897</v>
      </c>
      <c r="T7059" s="43">
        <v>7056.0351362911488</v>
      </c>
      <c r="U7059" s="43">
        <v>7848.5679056303998</v>
      </c>
      <c r="W7059" s="43">
        <v>2116.3156572955381</v>
      </c>
      <c r="X7059" s="43">
        <v>0</v>
      </c>
      <c r="Y7059" s="43">
        <v>0</v>
      </c>
      <c r="Z7059" s="43">
        <v>2116.3156572955381</v>
      </c>
      <c r="AB7059" s="43">
        <v>32.140284893039158</v>
      </c>
      <c r="AC7059" s="43">
        <v>0</v>
      </c>
      <c r="AD7059" s="43">
        <v>0</v>
      </c>
      <c r="AE7059" s="43">
        <v>32.140284893039158</v>
      </c>
      <c r="AG7059" s="43">
        <v>3891904.4937664946</v>
      </c>
      <c r="AH7059" s="43">
        <v>457124.18197583623</v>
      </c>
      <c r="AI7059" s="43">
        <v>0</v>
      </c>
      <c r="AJ7059" s="43">
        <v>134989196.55076447</v>
      </c>
      <c r="AK7059" s="43">
        <v>138881101.04453096</v>
      </c>
    </row>
    <row r="7060" spans="3:37" x14ac:dyDescent="0.2">
      <c r="C7060" s="43">
        <v>6.1639061470386558E-4</v>
      </c>
      <c r="D7060" s="43">
        <v>5.4886916782875494E-2</v>
      </c>
      <c r="E7060" s="43">
        <v>4.974254516198747</v>
      </c>
      <c r="F7060" s="43">
        <v>3.4397879194205832</v>
      </c>
      <c r="H7060" s="43">
        <v>9.0266496765689652E-5</v>
      </c>
      <c r="I7060" s="43">
        <v>9.9848072807236871E-2</v>
      </c>
      <c r="J7060" s="43">
        <v>0</v>
      </c>
      <c r="K7060" s="43">
        <v>1</v>
      </c>
      <c r="M7060" s="43">
        <v>7.8115649367654777E-3</v>
      </c>
      <c r="N7060" s="43">
        <v>4.6365187600499014E-2</v>
      </c>
      <c r="O7060" s="43">
        <v>0</v>
      </c>
      <c r="P7060" s="43">
        <v>1</v>
      </c>
      <c r="R7060" s="43">
        <v>640.57092962018453</v>
      </c>
      <c r="S7060" s="43">
        <v>170.65092532226745</v>
      </c>
      <c r="T7060" s="43">
        <v>6857.6046127183445</v>
      </c>
      <c r="U7060" s="43">
        <v>7668.826467660796</v>
      </c>
      <c r="W7060" s="43">
        <v>3186.3628396088325</v>
      </c>
      <c r="X7060" s="43">
        <v>0</v>
      </c>
      <c r="Y7060" s="43">
        <v>0</v>
      </c>
      <c r="Z7060" s="43">
        <v>3186.3628396088325</v>
      </c>
      <c r="AB7060" s="43">
        <v>167.22572207126927</v>
      </c>
      <c r="AC7060" s="43">
        <v>0</v>
      </c>
      <c r="AD7060" s="43">
        <v>0</v>
      </c>
      <c r="AE7060" s="43">
        <v>167.22572207126927</v>
      </c>
      <c r="AG7060" s="43">
        <v>5859721.262040643</v>
      </c>
      <c r="AH7060" s="43">
        <v>688254.37335550785</v>
      </c>
      <c r="AI7060" s="43">
        <v>0</v>
      </c>
      <c r="AJ7060" s="43">
        <v>702348032.69933093</v>
      </c>
      <c r="AK7060" s="43">
        <v>708207753.96137154</v>
      </c>
    </row>
    <row r="7061" spans="3:37" x14ac:dyDescent="0.2">
      <c r="C7061" s="43">
        <v>6.0210306714379496E-4</v>
      </c>
      <c r="D7061" s="43">
        <v>5.1498178104753434E-2</v>
      </c>
      <c r="E7061" s="43">
        <v>6.2179034412414351</v>
      </c>
      <c r="F7061" s="43">
        <v>2.0177472373965313</v>
      </c>
      <c r="H7061" s="43">
        <v>8.96881963548132E-5</v>
      </c>
      <c r="I7061" s="43">
        <v>0.11546449251868007</v>
      </c>
      <c r="J7061" s="43">
        <v>0</v>
      </c>
      <c r="K7061" s="43">
        <v>1</v>
      </c>
      <c r="M7061" s="43">
        <v>7.838576959633109E-3</v>
      </c>
      <c r="N7061" s="43">
        <v>4.8785291315632695E-2</v>
      </c>
      <c r="O7061" s="43">
        <v>0</v>
      </c>
      <c r="P7061" s="43">
        <v>1</v>
      </c>
      <c r="R7061" s="43">
        <v>587.09053286931339</v>
      </c>
      <c r="S7061" s="43">
        <v>196.07675652637693</v>
      </c>
      <c r="T7061" s="43">
        <v>7240.4990698470483</v>
      </c>
      <c r="U7061" s="43">
        <v>8023.6663592427385</v>
      </c>
      <c r="W7061" s="43">
        <v>3650.4722446483715</v>
      </c>
      <c r="X7061" s="43">
        <v>0</v>
      </c>
      <c r="Y7061" s="43">
        <v>0</v>
      </c>
      <c r="Z7061" s="43">
        <v>3650.4722446483715</v>
      </c>
      <c r="AB7061" s="43">
        <v>63.933545168445917</v>
      </c>
      <c r="AC7061" s="43">
        <v>0</v>
      </c>
      <c r="AD7061" s="43">
        <v>0</v>
      </c>
      <c r="AE7061" s="43">
        <v>63.933545168445917</v>
      </c>
      <c r="AG7061" s="43">
        <v>6713218.4579083556</v>
      </c>
      <c r="AH7061" s="43">
        <v>788502.00484404829</v>
      </c>
      <c r="AI7061" s="43">
        <v>0</v>
      </c>
      <c r="AJ7061" s="43">
        <v>268520889.70747286</v>
      </c>
      <c r="AK7061" s="43">
        <v>275234108.16538119</v>
      </c>
    </row>
    <row r="7062" spans="3:37" x14ac:dyDescent="0.2">
      <c r="C7062" s="43">
        <v>6.2951452611192948E-4</v>
      </c>
      <c r="D7062" s="43">
        <v>5.7242902632762105E-2</v>
      </c>
      <c r="E7062" s="43">
        <v>1.9021464612860575</v>
      </c>
      <c r="F7062" s="43">
        <v>0.95651581942985153</v>
      </c>
      <c r="H7062" s="43">
        <v>8.150694097622904E-5</v>
      </c>
      <c r="I7062" s="43">
        <v>0.115570392838242</v>
      </c>
      <c r="J7062" s="43">
        <v>0</v>
      </c>
      <c r="K7062" s="43">
        <v>1</v>
      </c>
      <c r="M7062" s="43">
        <v>7.8670189900779119E-3</v>
      </c>
      <c r="N7062" s="43">
        <v>4.6591684315456794E-2</v>
      </c>
      <c r="O7062" s="43">
        <v>0</v>
      </c>
      <c r="P7062" s="43">
        <v>1</v>
      </c>
      <c r="R7062" s="43">
        <v>682.29121000276371</v>
      </c>
      <c r="S7062" s="43">
        <v>178.3542884792717</v>
      </c>
      <c r="T7062" s="43">
        <v>6940.0241545897607</v>
      </c>
      <c r="U7062" s="43">
        <v>7800.6696530717963</v>
      </c>
      <c r="W7062" s="43">
        <v>1297.8178106733392</v>
      </c>
      <c r="X7062" s="43">
        <v>0</v>
      </c>
      <c r="Y7062" s="43">
        <v>0</v>
      </c>
      <c r="Z7062" s="43">
        <v>1297.8178106733392</v>
      </c>
      <c r="AB7062" s="43">
        <v>-3.1745695369588218</v>
      </c>
      <c r="AC7062" s="43">
        <v>0</v>
      </c>
      <c r="AD7062" s="43">
        <v>0</v>
      </c>
      <c r="AE7062" s="43">
        <v>-3.1745695369588218</v>
      </c>
      <c r="AG7062" s="43">
        <v>2386686.9538282705</v>
      </c>
      <c r="AH7062" s="43">
        <v>280328.64710544125</v>
      </c>
      <c r="AI7062" s="43">
        <v>0</v>
      </c>
      <c r="AJ7062" s="43">
        <v>0</v>
      </c>
      <c r="AK7062" s="43">
        <v>2386686.9538282705</v>
      </c>
    </row>
    <row r="7063" spans="3:37" x14ac:dyDescent="0.2">
      <c r="C7063" s="43">
        <v>6.2362851705499711E-4</v>
      </c>
      <c r="D7063" s="43">
        <v>5.6500441151038805E-2</v>
      </c>
      <c r="E7063" s="43">
        <v>5.4581767393154825</v>
      </c>
      <c r="F7063" s="43">
        <v>2.1193515910383991</v>
      </c>
      <c r="H7063" s="43">
        <v>8.776764502863222E-5</v>
      </c>
      <c r="I7063" s="43">
        <v>9.783372901667188E-2</v>
      </c>
      <c r="J7063" s="43">
        <v>0</v>
      </c>
      <c r="K7063" s="43">
        <v>1</v>
      </c>
      <c r="M7063" s="43">
        <v>7.8859227574817892E-3</v>
      </c>
      <c r="N7063" s="43">
        <v>4.3738029057639002E-2</v>
      </c>
      <c r="O7063" s="43">
        <v>0</v>
      </c>
      <c r="P7063" s="43">
        <v>1</v>
      </c>
      <c r="R7063" s="43">
        <v>667.14491133388753</v>
      </c>
      <c r="S7063" s="43">
        <v>162.57936602707969</v>
      </c>
      <c r="T7063" s="43">
        <v>6530.6152841126086</v>
      </c>
      <c r="U7063" s="43">
        <v>7360.3395614735755</v>
      </c>
      <c r="W7063" s="43">
        <v>3641.3948367953149</v>
      </c>
      <c r="X7063" s="43">
        <v>0</v>
      </c>
      <c r="Y7063" s="43">
        <v>0</v>
      </c>
      <c r="Z7063" s="43">
        <v>3641.3948367953149</v>
      </c>
      <c r="AB7063" s="43">
        <v>79.904359821159176</v>
      </c>
      <c r="AC7063" s="43">
        <v>0</v>
      </c>
      <c r="AD7063" s="43">
        <v>0</v>
      </c>
      <c r="AE7063" s="43">
        <v>79.904359821159176</v>
      </c>
      <c r="AG7063" s="43">
        <v>6696525.1048665838</v>
      </c>
      <c r="AH7063" s="43">
        <v>786541.28474778798</v>
      </c>
      <c r="AI7063" s="43">
        <v>0</v>
      </c>
      <c r="AJ7063" s="43">
        <v>335598311.24886853</v>
      </c>
      <c r="AK7063" s="43">
        <v>342294836.35373509</v>
      </c>
    </row>
    <row r="7064" spans="3:37" x14ac:dyDescent="0.2">
      <c r="C7064" s="43">
        <v>5.9469353281401034E-4</v>
      </c>
      <c r="D7064" s="43">
        <v>5.9252695116016607E-2</v>
      </c>
      <c r="E7064" s="43">
        <v>4.7612803880276502</v>
      </c>
      <c r="F7064" s="43">
        <v>0.41655314105983837</v>
      </c>
      <c r="H7064" s="43">
        <v>9.9494043817593969E-5</v>
      </c>
      <c r="I7064" s="43">
        <v>0.12152590820952691</v>
      </c>
      <c r="J7064" s="43">
        <v>0</v>
      </c>
      <c r="K7064" s="43">
        <v>1</v>
      </c>
      <c r="M7064" s="43">
        <v>7.9284642098180758E-3</v>
      </c>
      <c r="N7064" s="43">
        <v>4.4247849768404672E-2</v>
      </c>
      <c r="O7064" s="43">
        <v>0</v>
      </c>
      <c r="P7064" s="43">
        <v>1</v>
      </c>
      <c r="R7064" s="43">
        <v>667.18104231585062</v>
      </c>
      <c r="S7064" s="43">
        <v>228.93296382465937</v>
      </c>
      <c r="T7064" s="43">
        <v>6642.378417199353</v>
      </c>
      <c r="U7064" s="43">
        <v>7538.4924233398633</v>
      </c>
      <c r="W7064" s="43">
        <v>3176.6360120423055</v>
      </c>
      <c r="X7064" s="43">
        <v>0</v>
      </c>
      <c r="Y7064" s="43">
        <v>0</v>
      </c>
      <c r="Z7064" s="43">
        <v>3176.6360120423055</v>
      </c>
      <c r="AB7064" s="43">
        <v>-41.651321132745849</v>
      </c>
      <c r="AC7064" s="43">
        <v>0</v>
      </c>
      <c r="AD7064" s="43">
        <v>0</v>
      </c>
      <c r="AE7064" s="43">
        <v>-41.651321132745849</v>
      </c>
      <c r="AG7064" s="43">
        <v>5841833.6261457996</v>
      </c>
      <c r="AH7064" s="43">
        <v>686153.37860113801</v>
      </c>
      <c r="AI7064" s="43">
        <v>0</v>
      </c>
      <c r="AJ7064" s="43">
        <v>0</v>
      </c>
      <c r="AK7064" s="43">
        <v>5841833.6261457996</v>
      </c>
    </row>
    <row r="7065" spans="3:37" x14ac:dyDescent="0.2">
      <c r="C7065" s="43">
        <v>6.0098157919032742E-4</v>
      </c>
      <c r="D7065" s="43">
        <v>5.8919204672250536E-2</v>
      </c>
      <c r="E7065" s="43">
        <v>4.5384165437287436</v>
      </c>
      <c r="F7065" s="43">
        <v>2.2317767918755638</v>
      </c>
      <c r="H7065" s="43">
        <v>9.1507848776872791E-5</v>
      </c>
      <c r="I7065" s="43">
        <v>9.1180637084108826E-2</v>
      </c>
      <c r="J7065" s="43">
        <v>0</v>
      </c>
      <c r="K7065" s="43">
        <v>1</v>
      </c>
      <c r="M7065" s="43">
        <v>7.955503067495151E-3</v>
      </c>
      <c r="N7065" s="43">
        <v>4.406644419187139E-2</v>
      </c>
      <c r="O7065" s="43">
        <v>0</v>
      </c>
      <c r="P7065" s="43">
        <v>1</v>
      </c>
      <c r="R7065" s="43">
        <v>670.44075916265217</v>
      </c>
      <c r="S7065" s="43">
        <v>157.98044794308112</v>
      </c>
      <c r="T7065" s="43">
        <v>6637.7062385905238</v>
      </c>
      <c r="U7065" s="43">
        <v>7466.1274456962574</v>
      </c>
      <c r="W7065" s="43">
        <v>3042.739432973839</v>
      </c>
      <c r="X7065" s="43">
        <v>0</v>
      </c>
      <c r="Y7065" s="43">
        <v>0</v>
      </c>
      <c r="Z7065" s="43">
        <v>3042.739432973839</v>
      </c>
      <c r="AB7065" s="43">
        <v>88.364170318646828</v>
      </c>
      <c r="AC7065" s="43">
        <v>0</v>
      </c>
      <c r="AD7065" s="43">
        <v>0</v>
      </c>
      <c r="AE7065" s="43">
        <v>88.364170318646828</v>
      </c>
      <c r="AG7065" s="43">
        <v>5595597.8172388896</v>
      </c>
      <c r="AH7065" s="43">
        <v>657231.71752234921</v>
      </c>
      <c r="AI7065" s="43">
        <v>0</v>
      </c>
      <c r="AJ7065" s="43">
        <v>371129515.33831668</v>
      </c>
      <c r="AK7065" s="43">
        <v>376725113.15555555</v>
      </c>
    </row>
    <row r="7066" spans="3:37" x14ac:dyDescent="0.2">
      <c r="C7066" s="43">
        <v>6.1474446950660067E-4</v>
      </c>
      <c r="D7066" s="43">
        <v>4.9372144748772995E-2</v>
      </c>
      <c r="E7066" s="43">
        <v>6.0637190296308257</v>
      </c>
      <c r="F7066" s="43">
        <v>4.1675800884705172</v>
      </c>
      <c r="H7066" s="43">
        <v>9.842302507878653E-5</v>
      </c>
      <c r="I7066" s="43">
        <v>9.6494084291291859E-2</v>
      </c>
      <c r="J7066" s="43">
        <v>0</v>
      </c>
      <c r="K7066" s="43">
        <v>1</v>
      </c>
      <c r="M7066" s="43">
        <v>7.78372561513287E-3</v>
      </c>
      <c r="N7066" s="43">
        <v>4.5233853000742064E-2</v>
      </c>
      <c r="O7066" s="43">
        <v>0</v>
      </c>
      <c r="P7066" s="43">
        <v>1</v>
      </c>
      <c r="R7066" s="43">
        <v>574.67062301425233</v>
      </c>
      <c r="S7066" s="43">
        <v>179.8207360662125</v>
      </c>
      <c r="T7066" s="43">
        <v>6666.4323037695658</v>
      </c>
      <c r="U7066" s="43">
        <v>7420.9236628500303</v>
      </c>
      <c r="W7066" s="43">
        <v>3484.641192541324</v>
      </c>
      <c r="X7066" s="43">
        <v>0</v>
      </c>
      <c r="Y7066" s="43">
        <v>0</v>
      </c>
      <c r="Z7066" s="43">
        <v>3484.641192541324</v>
      </c>
      <c r="AB7066" s="43">
        <v>194.77372884911151</v>
      </c>
      <c r="AC7066" s="43">
        <v>0</v>
      </c>
      <c r="AD7066" s="43">
        <v>0</v>
      </c>
      <c r="AE7066" s="43">
        <v>194.77372884911151</v>
      </c>
      <c r="AG7066" s="43">
        <v>6408255.1530834949</v>
      </c>
      <c r="AH7066" s="43">
        <v>752682.49758892599</v>
      </c>
      <c r="AI7066" s="43">
        <v>0</v>
      </c>
      <c r="AJ7066" s="43">
        <v>818049661.16626835</v>
      </c>
      <c r="AK7066" s="43">
        <v>824457916.31935179</v>
      </c>
    </row>
    <row r="7067" spans="3:37" x14ac:dyDescent="0.2">
      <c r="C7067" s="43">
        <v>5.8653149945085345E-4</v>
      </c>
      <c r="D7067" s="43">
        <v>5.2799348250743484E-2</v>
      </c>
      <c r="E7067" s="43">
        <v>8.856745578560437</v>
      </c>
      <c r="F7067" s="43">
        <v>2.2025660726936014</v>
      </c>
      <c r="H7067" s="43">
        <v>8.816310387999139E-5</v>
      </c>
      <c r="I7067" s="43">
        <v>8.6911632360957322E-2</v>
      </c>
      <c r="J7067" s="43">
        <v>0</v>
      </c>
      <c r="K7067" s="43">
        <v>1</v>
      </c>
      <c r="M7067" s="43">
        <v>7.7603883637389305E-3</v>
      </c>
      <c r="N7067" s="43">
        <v>4.5880674219623274E-2</v>
      </c>
      <c r="O7067" s="43">
        <v>0</v>
      </c>
      <c r="P7067" s="43">
        <v>1</v>
      </c>
      <c r="R7067" s="43">
        <v>586.35721735182165</v>
      </c>
      <c r="S7067" s="43">
        <v>145.07986782018889</v>
      </c>
      <c r="T7067" s="43">
        <v>6741.4857342326877</v>
      </c>
      <c r="U7067" s="43">
        <v>7472.9228194046982</v>
      </c>
      <c r="W7067" s="43">
        <v>5193.2166922377473</v>
      </c>
      <c r="X7067" s="43">
        <v>0</v>
      </c>
      <c r="Y7067" s="43">
        <v>0</v>
      </c>
      <c r="Z7067" s="43">
        <v>5193.2166922377473</v>
      </c>
      <c r="AB7067" s="43">
        <v>75.44926267909716</v>
      </c>
      <c r="AC7067" s="43">
        <v>0</v>
      </c>
      <c r="AD7067" s="43">
        <v>0</v>
      </c>
      <c r="AE7067" s="43">
        <v>75.44926267909716</v>
      </c>
      <c r="AG7067" s="43">
        <v>9550325.4970252179</v>
      </c>
      <c r="AH7067" s="43">
        <v>1121734.8055233534</v>
      </c>
      <c r="AI7067" s="43">
        <v>0</v>
      </c>
      <c r="AJ7067" s="43">
        <v>316886903.25220805</v>
      </c>
      <c r="AK7067" s="43">
        <v>326437228.74923325</v>
      </c>
    </row>
    <row r="7068" spans="3:37" x14ac:dyDescent="0.2">
      <c r="C7068" s="43">
        <v>6.1778336980833348E-4</v>
      </c>
      <c r="D7068" s="43">
        <v>4.822662631209032E-2</v>
      </c>
      <c r="E7068" s="43">
        <v>1.6733223714293768</v>
      </c>
      <c r="F7068" s="43">
        <v>2.0787397732237327</v>
      </c>
      <c r="H7068" s="43">
        <v>8.2685574976495749E-5</v>
      </c>
      <c r="I7068" s="43">
        <v>0.12756892564680444</v>
      </c>
      <c r="J7068" s="43">
        <v>0</v>
      </c>
      <c r="K7068" s="43">
        <v>1</v>
      </c>
      <c r="M7068" s="43">
        <v>7.8427594408444247E-3</v>
      </c>
      <c r="N7068" s="43">
        <v>4.6279065438787348E-2</v>
      </c>
      <c r="O7068" s="43">
        <v>0</v>
      </c>
      <c r="P7068" s="43">
        <v>1</v>
      </c>
      <c r="R7068" s="43">
        <v>564.11216852447797</v>
      </c>
      <c r="S7068" s="43">
        <v>199.71791410078552</v>
      </c>
      <c r="T7068" s="43">
        <v>6872.2009021793101</v>
      </c>
      <c r="U7068" s="43">
        <v>7636.0309848045736</v>
      </c>
      <c r="W7068" s="43">
        <v>943.94151158754767</v>
      </c>
      <c r="X7068" s="43">
        <v>0</v>
      </c>
      <c r="Y7068" s="43">
        <v>0</v>
      </c>
      <c r="Z7068" s="43">
        <v>943.94151158754767</v>
      </c>
      <c r="AB7068" s="43">
        <v>65.112734903912255</v>
      </c>
      <c r="AC7068" s="43">
        <v>0</v>
      </c>
      <c r="AD7068" s="43">
        <v>0</v>
      </c>
      <c r="AE7068" s="43">
        <v>65.112734903912255</v>
      </c>
      <c r="AG7068" s="43">
        <v>1735908.4398095002</v>
      </c>
      <c r="AH7068" s="43">
        <v>203891.3665029103</v>
      </c>
      <c r="AI7068" s="43">
        <v>0</v>
      </c>
      <c r="AJ7068" s="43">
        <v>273473486.59643149</v>
      </c>
      <c r="AK7068" s="43">
        <v>275209395.03624099</v>
      </c>
    </row>
    <row r="7069" spans="3:37" x14ac:dyDescent="0.2">
      <c r="C7069" s="43">
        <v>6.0367093579871548E-4</v>
      </c>
      <c r="D7069" s="43">
        <v>5.8427685177084188E-2</v>
      </c>
      <c r="E7069" s="43">
        <v>9.2908666999529981</v>
      </c>
      <c r="F7069" s="43">
        <v>3.1820221911826247</v>
      </c>
      <c r="H7069" s="43">
        <v>9.1731366036129636E-5</v>
      </c>
      <c r="I7069" s="43">
        <v>8.7959214890577911E-2</v>
      </c>
      <c r="J7069" s="43">
        <v>0</v>
      </c>
      <c r="K7069" s="43">
        <v>1</v>
      </c>
      <c r="M7069" s="43">
        <v>7.8922457488623809E-3</v>
      </c>
      <c r="N7069" s="43">
        <v>4.5426822969144666E-2</v>
      </c>
      <c r="O7069" s="43">
        <v>0</v>
      </c>
      <c r="P7069" s="43">
        <v>1</v>
      </c>
      <c r="R7069" s="43">
        <v>667.82292006509124</v>
      </c>
      <c r="S7069" s="43">
        <v>152.77123096031858</v>
      </c>
      <c r="T7069" s="43">
        <v>6788.2110618580346</v>
      </c>
      <c r="U7069" s="43">
        <v>7608.8052128834443</v>
      </c>
      <c r="W7069" s="43">
        <v>6204.653729498129</v>
      </c>
      <c r="X7069" s="43">
        <v>0</v>
      </c>
      <c r="Y7069" s="43">
        <v>0</v>
      </c>
      <c r="Z7069" s="43">
        <v>6204.653729498129</v>
      </c>
      <c r="AB7069" s="43">
        <v>155.9208741557778</v>
      </c>
      <c r="AC7069" s="43">
        <v>0</v>
      </c>
      <c r="AD7069" s="43">
        <v>0</v>
      </c>
      <c r="AE7069" s="43">
        <v>155.9208741557778</v>
      </c>
      <c r="AG7069" s="43">
        <v>11410358.208547059</v>
      </c>
      <c r="AH7069" s="43">
        <v>1340205.2055715958</v>
      </c>
      <c r="AI7069" s="43">
        <v>0</v>
      </c>
      <c r="AJ7069" s="43">
        <v>654867671.45426679</v>
      </c>
      <c r="AK7069" s="43">
        <v>666278029.6628139</v>
      </c>
    </row>
    <row r="7070" spans="3:37" x14ac:dyDescent="0.2">
      <c r="C7070" s="43">
        <v>6.0893438352076267E-4</v>
      </c>
      <c r="D7070" s="43">
        <v>5.496986258107317E-2</v>
      </c>
      <c r="E7070" s="43">
        <v>5.1188056168327618</v>
      </c>
      <c r="F7070" s="43">
        <v>5.7508680859496799</v>
      </c>
      <c r="H7070" s="43">
        <v>9.4136945650302728E-5</v>
      </c>
      <c r="I7070" s="43">
        <v>0.11962487916172093</v>
      </c>
      <c r="J7070" s="43">
        <v>0</v>
      </c>
      <c r="K7070" s="43">
        <v>1</v>
      </c>
      <c r="M7070" s="43">
        <v>7.8380606006106177E-3</v>
      </c>
      <c r="N7070" s="43">
        <v>4.4525771956750969E-2</v>
      </c>
      <c r="O7070" s="43">
        <v>0</v>
      </c>
      <c r="P7070" s="43">
        <v>1</v>
      </c>
      <c r="R7070" s="43">
        <v>633.77852767823003</v>
      </c>
      <c r="S7070" s="43">
        <v>213.21806024397546</v>
      </c>
      <c r="T7070" s="43">
        <v>6607.8845627071996</v>
      </c>
      <c r="U7070" s="43">
        <v>7454.8811506294051</v>
      </c>
      <c r="W7070" s="43">
        <v>3244.1890873073221</v>
      </c>
      <c r="X7070" s="43">
        <v>0</v>
      </c>
      <c r="Y7070" s="43">
        <v>0</v>
      </c>
      <c r="Z7070" s="43">
        <v>3244.1890873073221</v>
      </c>
      <c r="AB7070" s="43">
        <v>322.17680533561463</v>
      </c>
      <c r="AC7070" s="43">
        <v>0</v>
      </c>
      <c r="AD7070" s="43">
        <v>0</v>
      </c>
      <c r="AE7070" s="43">
        <v>322.17680533561463</v>
      </c>
      <c r="AG7070" s="43">
        <v>5966063.7315581655</v>
      </c>
      <c r="AH7070" s="43">
        <v>700744.84285838157</v>
      </c>
      <c r="AI7070" s="43">
        <v>0</v>
      </c>
      <c r="AJ7070" s="43">
        <v>1353142582.4095814</v>
      </c>
      <c r="AK7070" s="43">
        <v>1359108646.1411395</v>
      </c>
    </row>
    <row r="7071" spans="3:37" x14ac:dyDescent="0.2">
      <c r="C7071" s="43">
        <v>6.1380359003815332E-4</v>
      </c>
      <c r="D7071" s="43">
        <v>5.6030265887892061E-2</v>
      </c>
      <c r="E7071" s="43">
        <v>2.8047176456478615</v>
      </c>
      <c r="F7071" s="43">
        <v>1.9643324604285075</v>
      </c>
      <c r="H7071" s="43">
        <v>9.1113069836223914E-5</v>
      </c>
      <c r="I7071" s="43">
        <v>9.9586287382675179E-2</v>
      </c>
      <c r="J7071" s="43">
        <v>0</v>
      </c>
      <c r="K7071" s="43">
        <v>1</v>
      </c>
      <c r="M7071" s="43">
        <v>7.9013027542481629E-3</v>
      </c>
      <c r="N7071" s="43">
        <v>4.4682467384591154E-2</v>
      </c>
      <c r="O7071" s="43">
        <v>0</v>
      </c>
      <c r="P7071" s="43">
        <v>1</v>
      </c>
      <c r="R7071" s="43">
        <v>651.17014453154457</v>
      </c>
      <c r="S7071" s="43">
        <v>171.79977636796718</v>
      </c>
      <c r="T7071" s="43">
        <v>6684.643069264579</v>
      </c>
      <c r="U7071" s="43">
        <v>7507.6129901640907</v>
      </c>
      <c r="W7071" s="43">
        <v>1826.3483946866913</v>
      </c>
      <c r="X7071" s="43">
        <v>0</v>
      </c>
      <c r="Y7071" s="43">
        <v>0</v>
      </c>
      <c r="Z7071" s="43">
        <v>1826.3483946866913</v>
      </c>
      <c r="AB7071" s="43">
        <v>67.190062316804955</v>
      </c>
      <c r="AC7071" s="43">
        <v>0</v>
      </c>
      <c r="AD7071" s="43">
        <v>0</v>
      </c>
      <c r="AE7071" s="43">
        <v>67.190062316804955</v>
      </c>
      <c r="AG7071" s="43">
        <v>3358654.6978288256</v>
      </c>
      <c r="AH7071" s="43">
        <v>394491.25325232535</v>
      </c>
      <c r="AI7071" s="43">
        <v>0</v>
      </c>
      <c r="AJ7071" s="43">
        <v>282198261.73058081</v>
      </c>
      <c r="AK7071" s="43">
        <v>285556916.42840964</v>
      </c>
    </row>
    <row r="7072" spans="3:37" x14ac:dyDescent="0.2">
      <c r="C7072" s="43">
        <v>6.1524827471204357E-4</v>
      </c>
      <c r="D7072" s="43">
        <v>5.6707637047855641E-2</v>
      </c>
      <c r="E7072" s="43">
        <v>2.8863621363041743</v>
      </c>
      <c r="F7072" s="43">
        <v>2.6148084354370598</v>
      </c>
      <c r="H7072" s="43">
        <v>8.2917632430521017E-5</v>
      </c>
      <c r="I7072" s="43">
        <v>8.4692031220742883E-2</v>
      </c>
      <c r="J7072" s="43">
        <v>0</v>
      </c>
      <c r="K7072" s="43">
        <v>1</v>
      </c>
      <c r="M7072" s="43">
        <v>7.913714285108453E-3</v>
      </c>
      <c r="N7072" s="43">
        <v>4.5608431031363722E-2</v>
      </c>
      <c r="O7072" s="43">
        <v>0</v>
      </c>
      <c r="P7072" s="43">
        <v>1</v>
      </c>
      <c r="R7072" s="43">
        <v>660.59354907056741</v>
      </c>
      <c r="S7072" s="43">
        <v>132.96330903739894</v>
      </c>
      <c r="T7072" s="43">
        <v>6833.8882332279454</v>
      </c>
      <c r="U7072" s="43">
        <v>7627.4450913359115</v>
      </c>
      <c r="W7072" s="43">
        <v>1906.7122075240793</v>
      </c>
      <c r="X7072" s="43">
        <v>0</v>
      </c>
      <c r="Y7072" s="43">
        <v>0</v>
      </c>
      <c r="Z7072" s="43">
        <v>1906.7122075240793</v>
      </c>
      <c r="AB7072" s="43">
        <v>114.14032779148697</v>
      </c>
      <c r="AC7072" s="43">
        <v>0</v>
      </c>
      <c r="AD7072" s="43">
        <v>0</v>
      </c>
      <c r="AE7072" s="43">
        <v>114.14032779148697</v>
      </c>
      <c r="AG7072" s="43">
        <v>3506443.7496367819</v>
      </c>
      <c r="AH7072" s="43">
        <v>411849.83682520111</v>
      </c>
      <c r="AI7072" s="43">
        <v>0</v>
      </c>
      <c r="AJ7072" s="43">
        <v>479389376.72424525</v>
      </c>
      <c r="AK7072" s="43">
        <v>482895820.47388202</v>
      </c>
    </row>
    <row r="7073" spans="3:37" x14ac:dyDescent="0.2">
      <c r="C7073" s="43">
        <v>6.137688382641393E-4</v>
      </c>
      <c r="D7073" s="43">
        <v>4.6512671116513665E-2</v>
      </c>
      <c r="E7073" s="43">
        <v>5.1820957952769779</v>
      </c>
      <c r="F7073" s="43">
        <v>0.68638221489146412</v>
      </c>
      <c r="H7073" s="43">
        <v>8.4900319339177013E-5</v>
      </c>
      <c r="I7073" s="43">
        <v>8.6643436451615277E-2</v>
      </c>
      <c r="J7073" s="43">
        <v>0</v>
      </c>
      <c r="K7073" s="43">
        <v>1</v>
      </c>
      <c r="M7073" s="43">
        <v>7.8424033249045542E-3</v>
      </c>
      <c r="N7073" s="43">
        <v>4.6636691620318249E-2</v>
      </c>
      <c r="O7073" s="43">
        <v>0</v>
      </c>
      <c r="P7073" s="43">
        <v>1</v>
      </c>
      <c r="R7073" s="43">
        <v>540.52836434350786</v>
      </c>
      <c r="S7073" s="43">
        <v>139.27955338638725</v>
      </c>
      <c r="T7073" s="43">
        <v>6924.9920758908129</v>
      </c>
      <c r="U7073" s="43">
        <v>7604.7999936207079</v>
      </c>
      <c r="W7073" s="43">
        <v>2801.0697640924345</v>
      </c>
      <c r="X7073" s="43">
        <v>0</v>
      </c>
      <c r="Y7073" s="43">
        <v>0</v>
      </c>
      <c r="Z7073" s="43">
        <v>2801.0697640924345</v>
      </c>
      <c r="AB7073" s="43">
        <v>-18.138566000271318</v>
      </c>
      <c r="AC7073" s="43">
        <v>0</v>
      </c>
      <c r="AD7073" s="43">
        <v>0</v>
      </c>
      <c r="AE7073" s="43">
        <v>-18.138566000271318</v>
      </c>
      <c r="AG7073" s="43">
        <v>5151167.2961659869</v>
      </c>
      <c r="AH7073" s="43">
        <v>605031.06904396589</v>
      </c>
      <c r="AI7073" s="43">
        <v>0</v>
      </c>
      <c r="AJ7073" s="43">
        <v>0</v>
      </c>
      <c r="AK7073" s="43">
        <v>5151167.2961659869</v>
      </c>
    </row>
    <row r="7074" spans="3:37" x14ac:dyDescent="0.2">
      <c r="C7074" s="43">
        <v>6.252587431225809E-4</v>
      </c>
      <c r="D7074" s="43">
        <v>6.3522804213519857E-2</v>
      </c>
      <c r="E7074" s="43">
        <v>6.3815037067629667</v>
      </c>
      <c r="F7074" s="43">
        <v>2.3274769581131372</v>
      </c>
      <c r="H7074" s="43">
        <v>9.2122940857253255E-5</v>
      </c>
      <c r="I7074" s="43">
        <v>0.15163749562476625</v>
      </c>
      <c r="J7074" s="43">
        <v>0</v>
      </c>
      <c r="K7074" s="43">
        <v>1</v>
      </c>
      <c r="M7074" s="43">
        <v>7.7912358239174582E-3</v>
      </c>
      <c r="N7074" s="43">
        <v>4.6535488016956839E-2</v>
      </c>
      <c r="O7074" s="43">
        <v>0</v>
      </c>
      <c r="P7074" s="43">
        <v>1</v>
      </c>
      <c r="R7074" s="43">
        <v>752.02418526551389</v>
      </c>
      <c r="S7074" s="43">
        <v>264.49457550774645</v>
      </c>
      <c r="T7074" s="43">
        <v>6864.8807136555197</v>
      </c>
      <c r="U7074" s="43">
        <v>7881.3994744287802</v>
      </c>
      <c r="W7074" s="43">
        <v>4799.0451258472767</v>
      </c>
      <c r="X7074" s="43">
        <v>0</v>
      </c>
      <c r="Y7074" s="43">
        <v>0</v>
      </c>
      <c r="Z7074" s="43">
        <v>4799.0451258472767</v>
      </c>
      <c r="AB7074" s="43">
        <v>106.81754123356387</v>
      </c>
      <c r="AC7074" s="43">
        <v>0</v>
      </c>
      <c r="AD7074" s="43">
        <v>0</v>
      </c>
      <c r="AE7074" s="43">
        <v>106.81754123356387</v>
      </c>
      <c r="AG7074" s="43">
        <v>8825443.9864331428</v>
      </c>
      <c r="AH7074" s="43">
        <v>1036593.7471830117</v>
      </c>
      <c r="AI7074" s="43">
        <v>0</v>
      </c>
      <c r="AJ7074" s="43">
        <v>448633673.18096828</v>
      </c>
      <c r="AK7074" s="43">
        <v>457459117.16740143</v>
      </c>
    </row>
    <row r="7075" spans="3:37" x14ac:dyDescent="0.2">
      <c r="C7075" s="43">
        <v>6.1986013350812108E-4</v>
      </c>
      <c r="D7075" s="43">
        <v>5.2069456078643876E-2</v>
      </c>
      <c r="E7075" s="43">
        <v>5.6806140068860689</v>
      </c>
      <c r="F7075" s="43">
        <v>1.1206588978515148</v>
      </c>
      <c r="H7075" s="43">
        <v>8.3471264572049857E-5</v>
      </c>
      <c r="I7075" s="43">
        <v>8.6974463960884346E-2</v>
      </c>
      <c r="J7075" s="43">
        <v>0</v>
      </c>
      <c r="K7075" s="43">
        <v>1</v>
      </c>
      <c r="M7075" s="43">
        <v>7.8552797407747121E-3</v>
      </c>
      <c r="N7075" s="43">
        <v>4.6674102804153739E-2</v>
      </c>
      <c r="O7075" s="43">
        <v>0</v>
      </c>
      <c r="P7075" s="43">
        <v>1</v>
      </c>
      <c r="R7075" s="43">
        <v>611.10961845568943</v>
      </c>
      <c r="S7075" s="43">
        <v>137.45835003304143</v>
      </c>
      <c r="T7075" s="43">
        <v>6941.9264324941605</v>
      </c>
      <c r="U7075" s="43">
        <v>7690.4944009828914</v>
      </c>
      <c r="W7075" s="43">
        <v>3471.4778583421908</v>
      </c>
      <c r="X7075" s="43">
        <v>0</v>
      </c>
      <c r="Y7075" s="43">
        <v>0</v>
      </c>
      <c r="Z7075" s="43">
        <v>3471.4778583421908</v>
      </c>
      <c r="AB7075" s="43">
        <v>7.8897319941375859</v>
      </c>
      <c r="AC7075" s="43">
        <v>0</v>
      </c>
      <c r="AD7075" s="43">
        <v>0</v>
      </c>
      <c r="AE7075" s="43">
        <v>7.8897319941375859</v>
      </c>
      <c r="AG7075" s="43">
        <v>6384047.7814912889</v>
      </c>
      <c r="AH7075" s="43">
        <v>749839.21740191325</v>
      </c>
      <c r="AI7075" s="43">
        <v>0</v>
      </c>
      <c r="AJ7075" s="43">
        <v>33136874.37537786</v>
      </c>
      <c r="AK7075" s="43">
        <v>39520922.156869151</v>
      </c>
    </row>
    <row r="7076" spans="3:37" x14ac:dyDescent="0.2">
      <c r="C7076" s="43">
        <v>6.0141832754121078E-4</v>
      </c>
      <c r="D7076" s="43">
        <v>5.1328908457372764E-2</v>
      </c>
      <c r="E7076" s="43">
        <v>4.8636234194925301</v>
      </c>
      <c r="F7076" s="43">
        <v>1.2080159779868065</v>
      </c>
      <c r="H7076" s="43">
        <v>8.7883149804047732E-5</v>
      </c>
      <c r="I7076" s="43">
        <v>0.13853542863745794</v>
      </c>
      <c r="J7076" s="43">
        <v>0</v>
      </c>
      <c r="K7076" s="43">
        <v>1</v>
      </c>
      <c r="M7076" s="43">
        <v>7.8652499243750951E-3</v>
      </c>
      <c r="N7076" s="43">
        <v>4.7158067879515264E-2</v>
      </c>
      <c r="O7076" s="43">
        <v>0</v>
      </c>
      <c r="P7076" s="43">
        <v>1</v>
      </c>
      <c r="R7076" s="43">
        <v>584.4953496456211</v>
      </c>
      <c r="S7076" s="43">
        <v>230.52012136550442</v>
      </c>
      <c r="T7076" s="43">
        <v>7022.8097473093076</v>
      </c>
      <c r="U7076" s="43">
        <v>7837.8252183204331</v>
      </c>
      <c r="W7076" s="43">
        <v>2842.7652711209175</v>
      </c>
      <c r="X7076" s="43">
        <v>0</v>
      </c>
      <c r="Y7076" s="43">
        <v>0</v>
      </c>
      <c r="Z7076" s="43">
        <v>2842.7652711209175</v>
      </c>
      <c r="AB7076" s="43">
        <v>13.009527781024351</v>
      </c>
      <c r="AC7076" s="43">
        <v>0</v>
      </c>
      <c r="AD7076" s="43">
        <v>0</v>
      </c>
      <c r="AE7076" s="43">
        <v>13.009527781024351</v>
      </c>
      <c r="AG7076" s="43">
        <v>5227845.3335913671</v>
      </c>
      <c r="AH7076" s="43">
        <v>614037.2985621182</v>
      </c>
      <c r="AI7076" s="43">
        <v>0</v>
      </c>
      <c r="AJ7076" s="43">
        <v>54640016.680302277</v>
      </c>
      <c r="AK7076" s="43">
        <v>59867862.013893642</v>
      </c>
    </row>
    <row r="7077" spans="3:37" x14ac:dyDescent="0.2">
      <c r="C7077" s="43">
        <v>6.0090603307600885E-4</v>
      </c>
      <c r="D7077" s="43">
        <v>6.1314013379731636E-2</v>
      </c>
      <c r="E7077" s="43">
        <v>5.9087741117307937</v>
      </c>
      <c r="F7077" s="43">
        <v>1.929021063320062</v>
      </c>
      <c r="H7077" s="43">
        <v>9.4326826353241522E-5</v>
      </c>
      <c r="I7077" s="43">
        <v>8.0233658011754277E-2</v>
      </c>
      <c r="J7077" s="43">
        <v>0</v>
      </c>
      <c r="K7077" s="43">
        <v>1</v>
      </c>
      <c r="M7077" s="43">
        <v>7.8592076509900188E-3</v>
      </c>
      <c r="N7077" s="43">
        <v>4.6663022006937616E-2</v>
      </c>
      <c r="O7077" s="43">
        <v>0</v>
      </c>
      <c r="P7077" s="43">
        <v>1</v>
      </c>
      <c r="R7077" s="43">
        <v>697.60354909126249</v>
      </c>
      <c r="S7077" s="43">
        <v>143.29603991466274</v>
      </c>
      <c r="T7077" s="43">
        <v>6943.7487428775894</v>
      </c>
      <c r="U7077" s="43">
        <v>7784.6483318835144</v>
      </c>
      <c r="W7077" s="43">
        <v>4121.9817911219734</v>
      </c>
      <c r="X7077" s="43">
        <v>0</v>
      </c>
      <c r="Y7077" s="43">
        <v>0</v>
      </c>
      <c r="Z7077" s="43">
        <v>4121.9817911219734</v>
      </c>
      <c r="AB7077" s="43">
        <v>69.345457831929664</v>
      </c>
      <c r="AC7077" s="43">
        <v>0</v>
      </c>
      <c r="AD7077" s="43">
        <v>0</v>
      </c>
      <c r="AE7077" s="43">
        <v>69.345457831929664</v>
      </c>
      <c r="AG7077" s="43">
        <v>7580324.5138733089</v>
      </c>
      <c r="AH7077" s="43">
        <v>890348.06688234629</v>
      </c>
      <c r="AI7077" s="43">
        <v>0</v>
      </c>
      <c r="AJ7077" s="43">
        <v>291250922.8941046</v>
      </c>
      <c r="AK7077" s="43">
        <v>298831247.40797794</v>
      </c>
    </row>
    <row r="7078" spans="3:37" x14ac:dyDescent="0.2">
      <c r="C7078" s="43">
        <v>6.0382243134066789E-4</v>
      </c>
      <c r="D7078" s="43">
        <v>5.5460625230005167E-2</v>
      </c>
      <c r="E7078" s="43">
        <v>8.5000670294962219</v>
      </c>
      <c r="F7078" s="43">
        <v>1.9721237311806443</v>
      </c>
      <c r="H7078" s="43">
        <v>8.7796168998853131E-5</v>
      </c>
      <c r="I7078" s="43">
        <v>0.13404796036867284</v>
      </c>
      <c r="J7078" s="43">
        <v>0</v>
      </c>
      <c r="K7078" s="43">
        <v>1</v>
      </c>
      <c r="M7078" s="43">
        <v>7.8888600960305144E-3</v>
      </c>
      <c r="N7078" s="43">
        <v>4.599288825615766E-2</v>
      </c>
      <c r="O7078" s="43">
        <v>0</v>
      </c>
      <c r="P7078" s="43">
        <v>1</v>
      </c>
      <c r="R7078" s="43">
        <v>634.06878943942718</v>
      </c>
      <c r="S7078" s="43">
        <v>222.83230303986812</v>
      </c>
      <c r="T7078" s="43">
        <v>6869.8508800215568</v>
      </c>
      <c r="U7078" s="43">
        <v>7726.7519725008524</v>
      </c>
      <c r="W7078" s="43">
        <v>5389.6272115466572</v>
      </c>
      <c r="X7078" s="43">
        <v>0</v>
      </c>
      <c r="Y7078" s="43">
        <v>0</v>
      </c>
      <c r="Z7078" s="43">
        <v>5389.6272115466572</v>
      </c>
      <c r="AB7078" s="43">
        <v>65.954084963410381</v>
      </c>
      <c r="AC7078" s="43">
        <v>0</v>
      </c>
      <c r="AD7078" s="43">
        <v>0</v>
      </c>
      <c r="AE7078" s="43">
        <v>65.954084963410381</v>
      </c>
      <c r="AG7078" s="43">
        <v>9911524.4420343023</v>
      </c>
      <c r="AH7078" s="43">
        <v>1164159.4776940779</v>
      </c>
      <c r="AI7078" s="43">
        <v>0</v>
      </c>
      <c r="AJ7078" s="43">
        <v>277007156.84632361</v>
      </c>
      <c r="AK7078" s="43">
        <v>286918681.28835791</v>
      </c>
    </row>
    <row r="7079" spans="3:37" x14ac:dyDescent="0.2">
      <c r="C7079" s="43">
        <v>6.3185588355207933E-4</v>
      </c>
      <c r="D7079" s="43">
        <v>5.5203931776727999E-2</v>
      </c>
      <c r="E7079" s="43">
        <v>1.3458663405582365</v>
      </c>
      <c r="F7079" s="43">
        <v>4.1188777281615803</v>
      </c>
      <c r="H7079" s="43">
        <v>8.6974972002262652E-5</v>
      </c>
      <c r="I7079" s="43">
        <v>8.895654919283473E-2</v>
      </c>
      <c r="J7079" s="43">
        <v>0</v>
      </c>
      <c r="K7079" s="43">
        <v>1</v>
      </c>
      <c r="M7079" s="43">
        <v>7.8504905593941299E-3</v>
      </c>
      <c r="N7079" s="43">
        <v>4.3357037879850284E-2</v>
      </c>
      <c r="O7079" s="43">
        <v>0</v>
      </c>
      <c r="P7079" s="43">
        <v>1</v>
      </c>
      <c r="R7079" s="43">
        <v>660.43551135850032</v>
      </c>
      <c r="S7079" s="43">
        <v>146.49223257104865</v>
      </c>
      <c r="T7079" s="43">
        <v>6444.6416295292101</v>
      </c>
      <c r="U7079" s="43">
        <v>7251.5693734587594</v>
      </c>
      <c r="W7079" s="43">
        <v>888.85792484677245</v>
      </c>
      <c r="X7079" s="43">
        <v>0</v>
      </c>
      <c r="Y7079" s="43">
        <v>0</v>
      </c>
      <c r="Z7079" s="43">
        <v>888.85792484677245</v>
      </c>
      <c r="AB7079" s="43">
        <v>220.40048397714435</v>
      </c>
      <c r="AC7079" s="43">
        <v>0</v>
      </c>
      <c r="AD7079" s="43">
        <v>0</v>
      </c>
      <c r="AE7079" s="43">
        <v>220.40048397714435</v>
      </c>
      <c r="AG7079" s="43">
        <v>1634609.7237932144</v>
      </c>
      <c r="AH7079" s="43">
        <v>191993.31176690286</v>
      </c>
      <c r="AI7079" s="43">
        <v>0</v>
      </c>
      <c r="AJ7079" s="43">
        <v>925682032.70400631</v>
      </c>
      <c r="AK7079" s="43">
        <v>927316642.42779958</v>
      </c>
    </row>
    <row r="7080" spans="3:37" x14ac:dyDescent="0.2">
      <c r="C7080" s="43">
        <v>6.1797857605172535E-4</v>
      </c>
      <c r="D7080" s="43">
        <v>5.1124021849627437E-2</v>
      </c>
      <c r="E7080" s="43">
        <v>3.3919592848320135</v>
      </c>
      <c r="F7080" s="43">
        <v>3.8327620245036038</v>
      </c>
      <c r="H7080" s="43">
        <v>8.7922126176858109E-5</v>
      </c>
      <c r="I7080" s="43">
        <v>0.12120010641713663</v>
      </c>
      <c r="J7080" s="43">
        <v>0</v>
      </c>
      <c r="K7080" s="43">
        <v>1</v>
      </c>
      <c r="M7080" s="43">
        <v>7.8707671463766893E-3</v>
      </c>
      <c r="N7080" s="43">
        <v>4.7083603671305374E-2</v>
      </c>
      <c r="O7080" s="43">
        <v>0</v>
      </c>
      <c r="P7080" s="43">
        <v>1</v>
      </c>
      <c r="R7080" s="43">
        <v>598.19227995390293</v>
      </c>
      <c r="S7080" s="43">
        <v>201.76394264282851</v>
      </c>
      <c r="T7080" s="43">
        <v>7016.6389879334902</v>
      </c>
      <c r="U7080" s="43">
        <v>7816.5952105302213</v>
      </c>
      <c r="W7080" s="43">
        <v>2029.0438581044721</v>
      </c>
      <c r="X7080" s="43">
        <v>0</v>
      </c>
      <c r="Y7080" s="43">
        <v>0</v>
      </c>
      <c r="Z7080" s="43">
        <v>2029.0438581044721</v>
      </c>
      <c r="AB7080" s="43">
        <v>181.31539201849696</v>
      </c>
      <c r="AC7080" s="43">
        <v>0</v>
      </c>
      <c r="AD7080" s="43">
        <v>0</v>
      </c>
      <c r="AE7080" s="43">
        <v>181.31539201849696</v>
      </c>
      <c r="AG7080" s="43">
        <v>3731411.6550541241</v>
      </c>
      <c r="AH7080" s="43">
        <v>438273.47335056594</v>
      </c>
      <c r="AI7080" s="43">
        <v>0</v>
      </c>
      <c r="AJ7080" s="43">
        <v>761524646.47768724</v>
      </c>
      <c r="AK7080" s="43">
        <v>765256058.13274133</v>
      </c>
    </row>
    <row r="7081" spans="3:37" x14ac:dyDescent="0.2">
      <c r="C7081" s="43">
        <v>6.1907715432207855E-4</v>
      </c>
      <c r="D7081" s="43">
        <v>5.2444289039320344E-2</v>
      </c>
      <c r="E7081" s="43">
        <v>4.2767261130227814</v>
      </c>
      <c r="F7081" s="43">
        <v>3.1476012685752535</v>
      </c>
      <c r="H7081" s="43">
        <v>8.6140683234184329E-5</v>
      </c>
      <c r="I7081" s="43">
        <v>0.10553923768163509</v>
      </c>
      <c r="J7081" s="43">
        <v>0</v>
      </c>
      <c r="K7081" s="43">
        <v>1</v>
      </c>
      <c r="M7081" s="43">
        <v>7.7920652956924722E-3</v>
      </c>
      <c r="N7081" s="43">
        <v>4.6819159875064464E-2</v>
      </c>
      <c r="O7081" s="43">
        <v>0</v>
      </c>
      <c r="P7081" s="43">
        <v>1</v>
      </c>
      <c r="R7081" s="43">
        <v>614.7313371187854</v>
      </c>
      <c r="S7081" s="43">
        <v>172.1331981415432</v>
      </c>
      <c r="T7081" s="43">
        <v>6907.4630811282059</v>
      </c>
      <c r="U7081" s="43">
        <v>7694.3276163885348</v>
      </c>
      <c r="W7081" s="43">
        <v>2629.0375619493202</v>
      </c>
      <c r="X7081" s="43">
        <v>0</v>
      </c>
      <c r="Y7081" s="43">
        <v>0</v>
      </c>
      <c r="Z7081" s="43">
        <v>2629.0375619493202</v>
      </c>
      <c r="AB7081" s="43">
        <v>141.26116453893138</v>
      </c>
      <c r="AC7081" s="43">
        <v>0</v>
      </c>
      <c r="AD7081" s="43">
        <v>0</v>
      </c>
      <c r="AE7081" s="43">
        <v>141.26116453893138</v>
      </c>
      <c r="AG7081" s="43">
        <v>4834800.0764247999</v>
      </c>
      <c r="AH7081" s="43">
        <v>567872.1133810532</v>
      </c>
      <c r="AI7081" s="43">
        <v>0</v>
      </c>
      <c r="AJ7081" s="43">
        <v>593296891.06351185</v>
      </c>
      <c r="AK7081" s="43">
        <v>598131691.13993669</v>
      </c>
    </row>
    <row r="7082" spans="3:37" x14ac:dyDescent="0.2">
      <c r="C7082" s="43">
        <v>6.1846798417819482E-4</v>
      </c>
      <c r="D7082" s="43">
        <v>6.0423659496085746E-2</v>
      </c>
      <c r="E7082" s="43">
        <v>8.8797829114335176</v>
      </c>
      <c r="F7082" s="43">
        <v>2.7834108574955843</v>
      </c>
      <c r="H7082" s="43">
        <v>8.7296982209801596E-5</v>
      </c>
      <c r="I7082" s="43">
        <v>0.11829153855058483</v>
      </c>
      <c r="J7082" s="43">
        <v>0</v>
      </c>
      <c r="K7082" s="43">
        <v>1</v>
      </c>
      <c r="M7082" s="43">
        <v>7.8348592539054015E-3</v>
      </c>
      <c r="N7082" s="43">
        <v>4.7984828778617095E-2</v>
      </c>
      <c r="O7082" s="43">
        <v>0</v>
      </c>
      <c r="P7082" s="43">
        <v>1</v>
      </c>
      <c r="R7082" s="43">
        <v>707.56545229263793</v>
      </c>
      <c r="S7082" s="43">
        <v>195.52184376578506</v>
      </c>
      <c r="T7082" s="43">
        <v>7118.3202271940609</v>
      </c>
      <c r="U7082" s="43">
        <v>8021.4075232524838</v>
      </c>
      <c r="W7082" s="43">
        <v>6283.027611988894</v>
      </c>
      <c r="X7082" s="43">
        <v>0</v>
      </c>
      <c r="Y7082" s="43">
        <v>0</v>
      </c>
      <c r="Z7082" s="43">
        <v>6283.027611988894</v>
      </c>
      <c r="AB7082" s="43">
        <v>135.02115037079867</v>
      </c>
      <c r="AC7082" s="43">
        <v>0</v>
      </c>
      <c r="AD7082" s="43">
        <v>0</v>
      </c>
      <c r="AE7082" s="43">
        <v>135.02115037079867</v>
      </c>
      <c r="AG7082" s="43">
        <v>11554487.778447576</v>
      </c>
      <c r="AH7082" s="43">
        <v>1357133.9641896011</v>
      </c>
      <c r="AI7082" s="43">
        <v>0</v>
      </c>
      <c r="AJ7082" s="43">
        <v>567088831.55735445</v>
      </c>
      <c r="AK7082" s="43">
        <v>578643319.33580208</v>
      </c>
    </row>
    <row r="7083" spans="3:37" x14ac:dyDescent="0.2">
      <c r="C7083" s="43">
        <v>6.1320545853282837E-4</v>
      </c>
      <c r="D7083" s="43">
        <v>5.404387833819687E-2</v>
      </c>
      <c r="E7083" s="43">
        <v>3.1712165196452817</v>
      </c>
      <c r="F7083" s="43">
        <v>3.0551900335920501</v>
      </c>
      <c r="H7083" s="43">
        <v>9.0636657865683645E-5</v>
      </c>
      <c r="I7083" s="43">
        <v>0.12308912237871872</v>
      </c>
      <c r="J7083" s="43">
        <v>0</v>
      </c>
      <c r="K7083" s="43">
        <v>1</v>
      </c>
      <c r="M7083" s="43">
        <v>7.854129305247981E-3</v>
      </c>
      <c r="N7083" s="43">
        <v>4.804919830269283E-2</v>
      </c>
      <c r="O7083" s="43">
        <v>0</v>
      </c>
      <c r="P7083" s="43">
        <v>1</v>
      </c>
      <c r="R7083" s="43">
        <v>627.47278266904209</v>
      </c>
      <c r="S7083" s="43">
        <v>211.23502524816286</v>
      </c>
      <c r="T7083" s="43">
        <v>7145.4003284863065</v>
      </c>
      <c r="U7083" s="43">
        <v>7984.1081364035117</v>
      </c>
      <c r="W7083" s="43">
        <v>1989.8520540278598</v>
      </c>
      <c r="X7083" s="43">
        <v>0</v>
      </c>
      <c r="Y7083" s="43">
        <v>0</v>
      </c>
      <c r="Z7083" s="43">
        <v>1989.8520540278598</v>
      </c>
      <c r="AB7083" s="43">
        <v>137.98461159421038</v>
      </c>
      <c r="AC7083" s="43">
        <v>0</v>
      </c>
      <c r="AD7083" s="43">
        <v>0</v>
      </c>
      <c r="AE7083" s="43">
        <v>137.98461159421038</v>
      </c>
      <c r="AG7083" s="43">
        <v>3659337.9273572341</v>
      </c>
      <c r="AH7083" s="43">
        <v>429808.04367001774</v>
      </c>
      <c r="AI7083" s="43">
        <v>0</v>
      </c>
      <c r="AJ7083" s="43">
        <v>579535368.6956836</v>
      </c>
      <c r="AK7083" s="43">
        <v>583194706.6230408</v>
      </c>
    </row>
    <row r="7084" spans="3:37" x14ac:dyDescent="0.2">
      <c r="C7084" s="43">
        <v>6.0518529229912051E-4</v>
      </c>
      <c r="D7084" s="43">
        <v>5.4025695281065704E-2</v>
      </c>
      <c r="E7084" s="43">
        <v>5.0538684467969031</v>
      </c>
      <c r="F7084" s="43">
        <v>1.8101194836872152</v>
      </c>
      <c r="H7084" s="43">
        <v>8.3644693711545186E-5</v>
      </c>
      <c r="I7084" s="43">
        <v>0.10822272159480473</v>
      </c>
      <c r="J7084" s="43">
        <v>0</v>
      </c>
      <c r="K7084" s="43">
        <v>1</v>
      </c>
      <c r="M7084" s="43">
        <v>7.8270192285271496E-3</v>
      </c>
      <c r="N7084" s="43">
        <v>4.6312941879102176E-2</v>
      </c>
      <c r="O7084" s="43">
        <v>0</v>
      </c>
      <c r="P7084" s="43">
        <v>1</v>
      </c>
      <c r="R7084" s="43">
        <v>619.05766090780219</v>
      </c>
      <c r="S7084" s="43">
        <v>171.39542268568988</v>
      </c>
      <c r="T7084" s="43">
        <v>6863.4289548137194</v>
      </c>
      <c r="U7084" s="43">
        <v>7653.8820384072114</v>
      </c>
      <c r="W7084" s="43">
        <v>3128.6359792098383</v>
      </c>
      <c r="X7084" s="43">
        <v>0</v>
      </c>
      <c r="Y7084" s="43">
        <v>0</v>
      </c>
      <c r="Z7084" s="43">
        <v>3128.6359792098383</v>
      </c>
      <c r="AB7084" s="43">
        <v>53.661641971115088</v>
      </c>
      <c r="AC7084" s="43">
        <v>0</v>
      </c>
      <c r="AD7084" s="43">
        <v>0</v>
      </c>
      <c r="AE7084" s="43">
        <v>53.661641971115088</v>
      </c>
      <c r="AG7084" s="43">
        <v>5753561.5657668924</v>
      </c>
      <c r="AH7084" s="43">
        <v>675785.37150932511</v>
      </c>
      <c r="AI7084" s="43">
        <v>0</v>
      </c>
      <c r="AJ7084" s="43">
        <v>225378896.27868336</v>
      </c>
      <c r="AK7084" s="43">
        <v>231132457.84445027</v>
      </c>
    </row>
    <row r="7085" spans="3:37" x14ac:dyDescent="0.2">
      <c r="C7085" s="43">
        <v>5.9585640554059077E-4</v>
      </c>
      <c r="D7085" s="43">
        <v>6.3345734032693612E-2</v>
      </c>
      <c r="E7085" s="43">
        <v>3.4683986759289169</v>
      </c>
      <c r="F7085" s="43">
        <v>2.9237277115330933</v>
      </c>
      <c r="H7085" s="43">
        <v>8.7870093411165166E-5</v>
      </c>
      <c r="I7085" s="43">
        <v>0.12736848926599198</v>
      </c>
      <c r="J7085" s="43">
        <v>0</v>
      </c>
      <c r="K7085" s="43">
        <v>1</v>
      </c>
      <c r="M7085" s="43">
        <v>7.8354713376905822E-3</v>
      </c>
      <c r="N7085" s="43">
        <v>4.8022362738129654E-2</v>
      </c>
      <c r="O7085" s="43">
        <v>0</v>
      </c>
      <c r="P7085" s="43">
        <v>1</v>
      </c>
      <c r="R7085" s="43">
        <v>714.6630989024253</v>
      </c>
      <c r="S7085" s="43">
        <v>211.9070757901292</v>
      </c>
      <c r="T7085" s="43">
        <v>7124.4447513641235</v>
      </c>
      <c r="U7085" s="43">
        <v>8051.0149260566777</v>
      </c>
      <c r="W7085" s="43">
        <v>2478.7365459684283</v>
      </c>
      <c r="X7085" s="43">
        <v>0</v>
      </c>
      <c r="Y7085" s="43">
        <v>0</v>
      </c>
      <c r="Z7085" s="43">
        <v>2478.7365459684283</v>
      </c>
      <c r="AB7085" s="43">
        <v>147.10544123125212</v>
      </c>
      <c r="AC7085" s="43">
        <v>0</v>
      </c>
      <c r="AD7085" s="43">
        <v>0</v>
      </c>
      <c r="AE7085" s="43">
        <v>147.10544123125212</v>
      </c>
      <c r="AG7085" s="43">
        <v>4558396.5080359401</v>
      </c>
      <c r="AH7085" s="43">
        <v>535407.09392918053</v>
      </c>
      <c r="AI7085" s="43">
        <v>0</v>
      </c>
      <c r="AJ7085" s="43">
        <v>617842853.17125893</v>
      </c>
      <c r="AK7085" s="43">
        <v>622401249.67929482</v>
      </c>
    </row>
    <row r="7086" spans="3:37" x14ac:dyDescent="0.2">
      <c r="C7086" s="43">
        <v>6.0546583431355186E-4</v>
      </c>
      <c r="D7086" s="43">
        <v>5.8123253664541075E-2</v>
      </c>
      <c r="E7086" s="43">
        <v>12.72880780555391</v>
      </c>
      <c r="F7086" s="43">
        <v>1.6815808764896809</v>
      </c>
      <c r="H7086" s="43">
        <v>7.8353903478240843E-5</v>
      </c>
      <c r="I7086" s="43">
        <v>0.119394517804987</v>
      </c>
      <c r="J7086" s="43">
        <v>0</v>
      </c>
      <c r="K7086" s="43">
        <v>1</v>
      </c>
      <c r="M7086" s="43">
        <v>7.8920932414086042E-3</v>
      </c>
      <c r="N7086" s="43">
        <v>4.7223009194440113E-2</v>
      </c>
      <c r="O7086" s="43">
        <v>0</v>
      </c>
      <c r="P7086" s="43">
        <v>1</v>
      </c>
      <c r="R7086" s="43">
        <v>666.31859266535264</v>
      </c>
      <c r="S7086" s="43">
        <v>177.12807220395919</v>
      </c>
      <c r="T7086" s="43">
        <v>7056.4820084935664</v>
      </c>
      <c r="U7086" s="43">
        <v>7899.9286733628778</v>
      </c>
      <c r="W7086" s="43">
        <v>8481.4413033044366</v>
      </c>
      <c r="X7086" s="43">
        <v>0</v>
      </c>
      <c r="Y7086" s="43">
        <v>0</v>
      </c>
      <c r="Z7086" s="43">
        <v>8481.4413033044366</v>
      </c>
      <c r="AB7086" s="43">
        <v>48.594051113893727</v>
      </c>
      <c r="AC7086" s="43">
        <v>0</v>
      </c>
      <c r="AD7086" s="43">
        <v>0</v>
      </c>
      <c r="AE7086" s="43">
        <v>48.594051113893727</v>
      </c>
      <c r="AG7086" s="43">
        <v>15597370.556776859</v>
      </c>
      <c r="AH7086" s="43">
        <v>1831991.3215137583</v>
      </c>
      <c r="AI7086" s="43">
        <v>0</v>
      </c>
      <c r="AJ7086" s="43">
        <v>204095014.67835367</v>
      </c>
      <c r="AK7086" s="43">
        <v>219692385.23513052</v>
      </c>
    </row>
    <row r="7087" spans="3:37" x14ac:dyDescent="0.2">
      <c r="C7087" s="43">
        <v>6.0221908506961029E-4</v>
      </c>
      <c r="D7087" s="43">
        <v>6.2284423528522703E-2</v>
      </c>
      <c r="E7087" s="43">
        <v>3.0518741084309591</v>
      </c>
      <c r="F7087" s="43">
        <v>1.1565153394874805</v>
      </c>
      <c r="H7087" s="43">
        <v>8.04656945796543E-5</v>
      </c>
      <c r="I7087" s="43">
        <v>6.777344258807004E-2</v>
      </c>
      <c r="J7087" s="43">
        <v>0</v>
      </c>
      <c r="K7087" s="43">
        <v>1</v>
      </c>
      <c r="M7087" s="43">
        <v>7.8425756064268229E-3</v>
      </c>
      <c r="N7087" s="43">
        <v>4.7983832218839395E-2</v>
      </c>
      <c r="O7087" s="43">
        <v>0</v>
      </c>
      <c r="P7087" s="43">
        <v>1</v>
      </c>
      <c r="R7087" s="43">
        <v>710.19291715287125</v>
      </c>
      <c r="S7087" s="43">
        <v>103.25537865545859</v>
      </c>
      <c r="T7087" s="43">
        <v>7125.1828982684829</v>
      </c>
      <c r="U7087" s="43">
        <v>7938.6311940768128</v>
      </c>
      <c r="W7087" s="43">
        <v>2167.4193758499009</v>
      </c>
      <c r="X7087" s="43">
        <v>0</v>
      </c>
      <c r="Y7087" s="43">
        <v>0</v>
      </c>
      <c r="Z7087" s="43">
        <v>2167.4193758499009</v>
      </c>
      <c r="AB7087" s="43">
        <v>11.893701151687081</v>
      </c>
      <c r="AC7087" s="43">
        <v>0</v>
      </c>
      <c r="AD7087" s="43">
        <v>0</v>
      </c>
      <c r="AE7087" s="43">
        <v>11.893701151687081</v>
      </c>
      <c r="AG7087" s="43">
        <v>3985884.2321879677</v>
      </c>
      <c r="AH7087" s="43">
        <v>468162.5851835786</v>
      </c>
      <c r="AI7087" s="43">
        <v>0</v>
      </c>
      <c r="AJ7087" s="43">
        <v>49953544.837085739</v>
      </c>
      <c r="AK7087" s="43">
        <v>53939429.06927371</v>
      </c>
    </row>
    <row r="7088" spans="3:37" x14ac:dyDescent="0.2">
      <c r="C7088" s="43">
        <v>6.0140075570679985E-4</v>
      </c>
      <c r="D7088" s="43">
        <v>4.5144892608989087E-2</v>
      </c>
      <c r="E7088" s="43">
        <v>2.5573618767521533</v>
      </c>
      <c r="F7088" s="43">
        <v>1.4032822807277219</v>
      </c>
      <c r="H7088" s="43">
        <v>9.8657222626252761E-5</v>
      </c>
      <c r="I7088" s="43">
        <v>0.11420777279620831</v>
      </c>
      <c r="J7088" s="43">
        <v>0</v>
      </c>
      <c r="K7088" s="43">
        <v>1</v>
      </c>
      <c r="M7088" s="43">
        <v>7.8774338579660208E-3</v>
      </c>
      <c r="N7088" s="43">
        <v>4.6022136657673074E-2</v>
      </c>
      <c r="O7088" s="43">
        <v>0</v>
      </c>
      <c r="P7088" s="43">
        <v>1</v>
      </c>
      <c r="R7088" s="43">
        <v>514.06136670854994</v>
      </c>
      <c r="S7088" s="43">
        <v>213.33736183169367</v>
      </c>
      <c r="T7088" s="43">
        <v>6864.2630146622432</v>
      </c>
      <c r="U7088" s="43">
        <v>7591.6617432024868</v>
      </c>
      <c r="W7088" s="43">
        <v>1314.6409415315543</v>
      </c>
      <c r="X7088" s="43">
        <v>0</v>
      </c>
      <c r="Y7088" s="43">
        <v>0</v>
      </c>
      <c r="Z7088" s="43">
        <v>1314.6409415315543</v>
      </c>
      <c r="AB7088" s="43">
        <v>22.182366922825022</v>
      </c>
      <c r="AC7088" s="43">
        <v>0</v>
      </c>
      <c r="AD7088" s="43">
        <v>0</v>
      </c>
      <c r="AE7088" s="43">
        <v>22.182366922825022</v>
      </c>
      <c r="AG7088" s="43">
        <v>2417624.6914765285</v>
      </c>
      <c r="AH7088" s="43">
        <v>283962.44337081572</v>
      </c>
      <c r="AI7088" s="43">
        <v>0</v>
      </c>
      <c r="AJ7088" s="43">
        <v>93165941.07586509</v>
      </c>
      <c r="AK7088" s="43">
        <v>95583565.767341614</v>
      </c>
    </row>
    <row r="7089" spans="3:37" x14ac:dyDescent="0.2">
      <c r="C7089" s="43">
        <v>6.1187194415746049E-4</v>
      </c>
      <c r="D7089" s="43">
        <v>5.8433707560046622E-2</v>
      </c>
      <c r="E7089" s="43">
        <v>5.65546001199972</v>
      </c>
      <c r="F7089" s="43">
        <v>1.4571584008265608</v>
      </c>
      <c r="H7089" s="43">
        <v>8.8881972132574518E-5</v>
      </c>
      <c r="I7089" s="43">
        <v>0.12001401097879871</v>
      </c>
      <c r="J7089" s="43">
        <v>0</v>
      </c>
      <c r="K7089" s="43">
        <v>1</v>
      </c>
      <c r="M7089" s="43">
        <v>7.8823924404162193E-3</v>
      </c>
      <c r="N7089" s="43">
        <v>4.4942763109569357E-2</v>
      </c>
      <c r="O7089" s="43">
        <v>0</v>
      </c>
      <c r="P7089" s="43">
        <v>1</v>
      </c>
      <c r="R7089" s="43">
        <v>676.96521828035009</v>
      </c>
      <c r="S7089" s="43">
        <v>201.97053019674934</v>
      </c>
      <c r="T7089" s="43">
        <v>6707.4924987911481</v>
      </c>
      <c r="U7089" s="43">
        <v>7586.428247268248</v>
      </c>
      <c r="W7089" s="43">
        <v>3828.5497214991819</v>
      </c>
      <c r="X7089" s="43">
        <v>0</v>
      </c>
      <c r="Y7089" s="43">
        <v>0</v>
      </c>
      <c r="Z7089" s="43">
        <v>3828.5497214991819</v>
      </c>
      <c r="AB7089" s="43">
        <v>33.114396016654595</v>
      </c>
      <c r="AC7089" s="43">
        <v>0</v>
      </c>
      <c r="AD7089" s="43">
        <v>0</v>
      </c>
      <c r="AE7089" s="43">
        <v>33.114396016654595</v>
      </c>
      <c r="AG7089" s="43">
        <v>7040702.9378369953</v>
      </c>
      <c r="AH7089" s="43">
        <v>826966.73984382325</v>
      </c>
      <c r="AI7089" s="43">
        <v>0</v>
      </c>
      <c r="AJ7089" s="43">
        <v>139080463.26994929</v>
      </c>
      <c r="AK7089" s="43">
        <v>146121166.20778629</v>
      </c>
    </row>
    <row r="7090" spans="3:37" x14ac:dyDescent="0.2">
      <c r="C7090" s="43">
        <v>6.4076624710796004E-4</v>
      </c>
      <c r="D7090" s="43">
        <v>5.4905997677824447E-2</v>
      </c>
      <c r="E7090" s="43">
        <v>5.9690598224511646</v>
      </c>
      <c r="F7090" s="43">
        <v>2.0103113598262516</v>
      </c>
      <c r="H7090" s="43">
        <v>9.3618872145428966E-5</v>
      </c>
      <c r="I7090" s="43">
        <v>8.7031417868633221E-2</v>
      </c>
      <c r="J7090" s="43">
        <v>0</v>
      </c>
      <c r="K7090" s="43">
        <v>1</v>
      </c>
      <c r="M7090" s="43">
        <v>7.8593577197905162E-3</v>
      </c>
      <c r="N7090" s="43">
        <v>4.7685369692904711E-2</v>
      </c>
      <c r="O7090" s="43">
        <v>0</v>
      </c>
      <c r="P7090" s="43">
        <v>1</v>
      </c>
      <c r="R7090" s="43">
        <v>666.13428537402217</v>
      </c>
      <c r="S7090" s="43">
        <v>154.27012676948331</v>
      </c>
      <c r="T7090" s="43">
        <v>7096.0159489473899</v>
      </c>
      <c r="U7090" s="43">
        <v>7916.4203610908953</v>
      </c>
      <c r="W7090" s="43">
        <v>3976.1953991832943</v>
      </c>
      <c r="X7090" s="43">
        <v>0</v>
      </c>
      <c r="Y7090" s="43">
        <v>0</v>
      </c>
      <c r="Z7090" s="43">
        <v>3976.1953991832943</v>
      </c>
      <c r="AB7090" s="43">
        <v>72.011324818093499</v>
      </c>
      <c r="AC7090" s="43">
        <v>0</v>
      </c>
      <c r="AD7090" s="43">
        <v>0</v>
      </c>
      <c r="AE7090" s="43">
        <v>72.011324818093499</v>
      </c>
      <c r="AG7090" s="43">
        <v>7312223.3390980782</v>
      </c>
      <c r="AH7090" s="43">
        <v>858858.20622359158</v>
      </c>
      <c r="AI7090" s="43">
        <v>0</v>
      </c>
      <c r="AJ7090" s="43">
        <v>302447564.23599267</v>
      </c>
      <c r="AK7090" s="43">
        <v>309759787.57509077</v>
      </c>
    </row>
    <row r="7091" spans="3:37" x14ac:dyDescent="0.2">
      <c r="C7091" s="43">
        <v>6.0350212276518485E-4</v>
      </c>
      <c r="D7091" s="43">
        <v>4.4380582063923764E-2</v>
      </c>
      <c r="E7091" s="43">
        <v>4.7901613565146199</v>
      </c>
      <c r="F7091" s="43">
        <v>1.4964405570745849</v>
      </c>
      <c r="H7091" s="43">
        <v>9.643985202112404E-5</v>
      </c>
      <c r="I7091" s="43">
        <v>0.10034787683519188</v>
      </c>
      <c r="J7091" s="43">
        <v>0</v>
      </c>
      <c r="K7091" s="43">
        <v>1</v>
      </c>
      <c r="M7091" s="43">
        <v>7.9038416023147207E-3</v>
      </c>
      <c r="N7091" s="43">
        <v>4.5873615394691036E-2</v>
      </c>
      <c r="O7091" s="43">
        <v>0</v>
      </c>
      <c r="P7091" s="43">
        <v>1</v>
      </c>
      <c r="R7091" s="43">
        <v>507.12400503549839</v>
      </c>
      <c r="S7091" s="43">
        <v>183.23443618986494</v>
      </c>
      <c r="T7091" s="43">
        <v>6865.0478721705967</v>
      </c>
      <c r="U7091" s="43">
        <v>7555.4063133959598</v>
      </c>
      <c r="W7091" s="43">
        <v>2429.20581188197</v>
      </c>
      <c r="X7091" s="43">
        <v>0</v>
      </c>
      <c r="Y7091" s="43">
        <v>0</v>
      </c>
      <c r="Z7091" s="43">
        <v>2429.20581188197</v>
      </c>
      <c r="AB7091" s="43">
        <v>26.937990821531759</v>
      </c>
      <c r="AC7091" s="43">
        <v>0</v>
      </c>
      <c r="AD7091" s="43">
        <v>0</v>
      </c>
      <c r="AE7091" s="43">
        <v>26.937990821531759</v>
      </c>
      <c r="AG7091" s="43">
        <v>4467309.4880509432</v>
      </c>
      <c r="AH7091" s="43">
        <v>524708.45536650554</v>
      </c>
      <c r="AI7091" s="43">
        <v>0</v>
      </c>
      <c r="AJ7091" s="43">
        <v>113139561.45043339</v>
      </c>
      <c r="AK7091" s="43">
        <v>117606870.93848433</v>
      </c>
    </row>
    <row r="7092" spans="3:37" x14ac:dyDescent="0.2">
      <c r="C7092" s="43">
        <v>6.1990343552675853E-4</v>
      </c>
      <c r="D7092" s="43">
        <v>4.3624598241923232E-2</v>
      </c>
      <c r="E7092" s="43">
        <v>10.242893791556064</v>
      </c>
      <c r="F7092" s="43">
        <v>1.8771349825691872</v>
      </c>
      <c r="H7092" s="43">
        <v>9.1672539689779953E-5</v>
      </c>
      <c r="I7092" s="43">
        <v>9.0909486539248074E-2</v>
      </c>
      <c r="J7092" s="43">
        <v>0</v>
      </c>
      <c r="K7092" s="43">
        <v>1</v>
      </c>
      <c r="M7092" s="43">
        <v>7.901301711585762E-3</v>
      </c>
      <c r="N7092" s="43">
        <v>4.6576040337728553E-2</v>
      </c>
      <c r="O7092" s="43">
        <v>0</v>
      </c>
      <c r="P7092" s="43">
        <v>1</v>
      </c>
      <c r="R7092" s="43">
        <v>512.03288761985277</v>
      </c>
      <c r="S7092" s="43">
        <v>157.79412911413348</v>
      </c>
      <c r="T7092" s="43">
        <v>6967.9268486304609</v>
      </c>
      <c r="U7092" s="43">
        <v>7637.7538653644469</v>
      </c>
      <c r="W7092" s="43">
        <v>5244.6984856739136</v>
      </c>
      <c r="X7092" s="43">
        <v>0</v>
      </c>
      <c r="Y7092" s="43">
        <v>0</v>
      </c>
      <c r="Z7092" s="43">
        <v>5244.6984856739136</v>
      </c>
      <c r="AB7092" s="43">
        <v>48.056049501430046</v>
      </c>
      <c r="AC7092" s="43">
        <v>0</v>
      </c>
      <c r="AD7092" s="43">
        <v>0</v>
      </c>
      <c r="AE7092" s="43">
        <v>48.056049501430046</v>
      </c>
      <c r="AG7092" s="43">
        <v>9645000.5151543263</v>
      </c>
      <c r="AH7092" s="43">
        <v>1132854.8729055654</v>
      </c>
      <c r="AI7092" s="43">
        <v>0</v>
      </c>
      <c r="AJ7092" s="43">
        <v>201835407.90600619</v>
      </c>
      <c r="AK7092" s="43">
        <v>211480408.42116052</v>
      </c>
    </row>
    <row r="7093" spans="3:37" x14ac:dyDescent="0.2">
      <c r="C7093" s="43">
        <v>5.8869766326651984E-4</v>
      </c>
      <c r="D7093" s="43">
        <v>5.8230928228838019E-2</v>
      </c>
      <c r="E7093" s="43">
        <v>8.4272201962290492</v>
      </c>
      <c r="F7093" s="43">
        <v>5.5803596174864847</v>
      </c>
      <c r="H7093" s="43">
        <v>8.5739512264130244E-5</v>
      </c>
      <c r="I7093" s="43">
        <v>0.11479977500026894</v>
      </c>
      <c r="J7093" s="43">
        <v>0</v>
      </c>
      <c r="K7093" s="43">
        <v>1</v>
      </c>
      <c r="M7093" s="43">
        <v>7.9093078506327075E-3</v>
      </c>
      <c r="N7093" s="43">
        <v>4.5666360922003275E-2</v>
      </c>
      <c r="O7093" s="43">
        <v>0</v>
      </c>
      <c r="P7093" s="43">
        <v>1</v>
      </c>
      <c r="R7093" s="43">
        <v>649.06530903403154</v>
      </c>
      <c r="S7093" s="43">
        <v>186.36502775125146</v>
      </c>
      <c r="T7093" s="43">
        <v>6838.7583377956016</v>
      </c>
      <c r="U7093" s="43">
        <v>7674.1886745808843</v>
      </c>
      <c r="W7093" s="43">
        <v>5469.8162809632395</v>
      </c>
      <c r="X7093" s="43">
        <v>0</v>
      </c>
      <c r="Y7093" s="43">
        <v>0</v>
      </c>
      <c r="Z7093" s="43">
        <v>5469.8162809632395</v>
      </c>
      <c r="AB7093" s="43">
        <v>318.10592077536239</v>
      </c>
      <c r="AC7093" s="43">
        <v>0</v>
      </c>
      <c r="AD7093" s="43">
        <v>0</v>
      </c>
      <c r="AE7093" s="43">
        <v>318.10592077536239</v>
      </c>
      <c r="AG7093" s="43">
        <v>10058992.140691398</v>
      </c>
      <c r="AH7093" s="43">
        <v>1181480.3166880598</v>
      </c>
      <c r="AI7093" s="43">
        <v>0</v>
      </c>
      <c r="AJ7093" s="43">
        <v>1336044867.2565219</v>
      </c>
      <c r="AK7093" s="43">
        <v>1346103859.3972132</v>
      </c>
    </row>
    <row r="7094" spans="3:37" x14ac:dyDescent="0.2">
      <c r="C7094" s="43">
        <v>6.2359595541072732E-4</v>
      </c>
      <c r="D7094" s="43">
        <v>5.2455601538203112E-2</v>
      </c>
      <c r="E7094" s="43">
        <v>5.9165548265649592</v>
      </c>
      <c r="F7094" s="43">
        <v>2.0390733901787055</v>
      </c>
      <c r="H7094" s="43">
        <v>9.2860527963867234E-5</v>
      </c>
      <c r="I7094" s="43">
        <v>0.12057558153445957</v>
      </c>
      <c r="J7094" s="43">
        <v>0</v>
      </c>
      <c r="K7094" s="43">
        <v>1</v>
      </c>
      <c r="M7094" s="43">
        <v>7.833676126938945E-3</v>
      </c>
      <c r="N7094" s="43">
        <v>4.6225668841842427E-2</v>
      </c>
      <c r="O7094" s="43">
        <v>0</v>
      </c>
      <c r="P7094" s="43">
        <v>1</v>
      </c>
      <c r="R7094" s="43">
        <v>619.35198553612474</v>
      </c>
      <c r="S7094" s="43">
        <v>211.99854805334905</v>
      </c>
      <c r="T7094" s="43">
        <v>6856.3217340861665</v>
      </c>
      <c r="U7094" s="43">
        <v>7687.6722676756399</v>
      </c>
      <c r="W7094" s="43">
        <v>3664.4299793663495</v>
      </c>
      <c r="X7094" s="43">
        <v>0</v>
      </c>
      <c r="Y7094" s="43">
        <v>0</v>
      </c>
      <c r="Z7094" s="43">
        <v>3664.4299793663495</v>
      </c>
      <c r="AB7094" s="43">
        <v>68.860081903767906</v>
      </c>
      <c r="AC7094" s="43">
        <v>0</v>
      </c>
      <c r="AD7094" s="43">
        <v>0</v>
      </c>
      <c r="AE7094" s="43">
        <v>68.860081903767906</v>
      </c>
      <c r="AG7094" s="43">
        <v>6738886.7320547169</v>
      </c>
      <c r="AH7094" s="43">
        <v>791516.87554313149</v>
      </c>
      <c r="AI7094" s="43">
        <v>0</v>
      </c>
      <c r="AJ7094" s="43">
        <v>289212343.99582523</v>
      </c>
      <c r="AK7094" s="43">
        <v>295951230.72787994</v>
      </c>
    </row>
    <row r="7095" spans="3:37" x14ac:dyDescent="0.2">
      <c r="C7095" s="43">
        <v>6.1086551900102481E-4</v>
      </c>
      <c r="D7095" s="43">
        <v>5.78519452843409E-2</v>
      </c>
      <c r="E7095" s="43">
        <v>3.1555472152193307</v>
      </c>
      <c r="F7095" s="43">
        <v>2.1521125511554131</v>
      </c>
      <c r="H7095" s="43">
        <v>9.27489197174447E-5</v>
      </c>
      <c r="I7095" s="43">
        <v>0.10705030013868277</v>
      </c>
      <c r="J7095" s="43">
        <v>0</v>
      </c>
      <c r="K7095" s="43">
        <v>1</v>
      </c>
      <c r="M7095" s="43">
        <v>7.7909554690728088E-3</v>
      </c>
      <c r="N7095" s="43">
        <v>4.6709312337190445E-2</v>
      </c>
      <c r="O7095" s="43">
        <v>0</v>
      </c>
      <c r="P7095" s="43">
        <v>1</v>
      </c>
      <c r="R7095" s="43">
        <v>669.12298897904986</v>
      </c>
      <c r="S7095" s="43">
        <v>187.99189339277268</v>
      </c>
      <c r="T7095" s="43">
        <v>6890.2752044121507</v>
      </c>
      <c r="U7095" s="43">
        <v>7747.3900867839729</v>
      </c>
      <c r="W7095" s="43">
        <v>2111.4491845120756</v>
      </c>
      <c r="X7095" s="43">
        <v>0</v>
      </c>
      <c r="Y7095" s="43">
        <v>0</v>
      </c>
      <c r="Z7095" s="43">
        <v>2111.4491845120756</v>
      </c>
      <c r="AB7095" s="43">
        <v>82.486834344024558</v>
      </c>
      <c r="AC7095" s="43">
        <v>0</v>
      </c>
      <c r="AD7095" s="43">
        <v>0</v>
      </c>
      <c r="AE7095" s="43">
        <v>82.486834344024558</v>
      </c>
      <c r="AG7095" s="43">
        <v>3882955.050317707</v>
      </c>
      <c r="AH7095" s="43">
        <v>456073.0238546083</v>
      </c>
      <c r="AI7095" s="43">
        <v>0</v>
      </c>
      <c r="AJ7095" s="43">
        <v>346444704.24490315</v>
      </c>
      <c r="AK7095" s="43">
        <v>350327659.29522085</v>
      </c>
    </row>
    <row r="7096" spans="3:37" x14ac:dyDescent="0.2">
      <c r="C7096" s="43">
        <v>6.4204107501564245E-4</v>
      </c>
      <c r="D7096" s="43">
        <v>6.5956609343221562E-2</v>
      </c>
      <c r="E7096" s="43">
        <v>7.8461623682239106</v>
      </c>
      <c r="F7096" s="43">
        <v>3.0289286287157675</v>
      </c>
      <c r="H7096" s="43">
        <v>8.8622879813581953E-5</v>
      </c>
      <c r="I7096" s="43">
        <v>9.4243141249277379E-2</v>
      </c>
      <c r="J7096" s="43">
        <v>0</v>
      </c>
      <c r="K7096" s="43">
        <v>1</v>
      </c>
      <c r="M7096" s="43">
        <v>7.8981462365358412E-3</v>
      </c>
      <c r="N7096" s="43">
        <v>4.7835557073787616E-2</v>
      </c>
      <c r="O7096" s="43">
        <v>0</v>
      </c>
      <c r="P7096" s="43">
        <v>1</v>
      </c>
      <c r="R7096" s="43">
        <v>801.79530271883687</v>
      </c>
      <c r="S7096" s="43">
        <v>158.13863451730114</v>
      </c>
      <c r="T7096" s="43">
        <v>7153.4966695687453</v>
      </c>
      <c r="U7096" s="43">
        <v>8113.4306068048836</v>
      </c>
      <c r="W7096" s="43">
        <v>6291.0161312112359</v>
      </c>
      <c r="X7096" s="43">
        <v>0</v>
      </c>
      <c r="Y7096" s="43">
        <v>0</v>
      </c>
      <c r="Z7096" s="43">
        <v>6291.0161312112359</v>
      </c>
      <c r="AB7096" s="43">
        <v>174.06604251399989</v>
      </c>
      <c r="AC7096" s="43">
        <v>0</v>
      </c>
      <c r="AD7096" s="43">
        <v>0</v>
      </c>
      <c r="AE7096" s="43">
        <v>174.06604251399989</v>
      </c>
      <c r="AG7096" s="43">
        <v>11569178.665297464</v>
      </c>
      <c r="AH7096" s="43">
        <v>1358859.484341627</v>
      </c>
      <c r="AI7096" s="43">
        <v>0</v>
      </c>
      <c r="AJ7096" s="43">
        <v>731077378.55879951</v>
      </c>
      <c r="AK7096" s="43">
        <v>742646557.22409701</v>
      </c>
    </row>
    <row r="7097" spans="3:37" x14ac:dyDescent="0.2">
      <c r="C7097" s="43">
        <v>6.3310107363601098E-4</v>
      </c>
      <c r="D7097" s="43">
        <v>5.9031193835095919E-2</v>
      </c>
      <c r="E7097" s="43">
        <v>4.5992621805776777</v>
      </c>
      <c r="F7097" s="43">
        <v>3.2825070763440043</v>
      </c>
      <c r="H7097" s="43">
        <v>9.0059901067363057E-5</v>
      </c>
      <c r="I7097" s="43">
        <v>0.1128035075940973</v>
      </c>
      <c r="J7097" s="43">
        <v>0</v>
      </c>
      <c r="K7097" s="43">
        <v>1</v>
      </c>
      <c r="M7097" s="43">
        <v>7.9103105257638529E-3</v>
      </c>
      <c r="N7097" s="43">
        <v>4.3992532617887818E-2</v>
      </c>
      <c r="O7097" s="43">
        <v>0</v>
      </c>
      <c r="P7097" s="43">
        <v>1</v>
      </c>
      <c r="R7097" s="43">
        <v>707.6149327004083</v>
      </c>
      <c r="S7097" s="43">
        <v>192.35188314510046</v>
      </c>
      <c r="T7097" s="43">
        <v>6588.9296394311941</v>
      </c>
      <c r="U7097" s="43">
        <v>7488.8964552767029</v>
      </c>
      <c r="W7097" s="43">
        <v>3254.5065983810064</v>
      </c>
      <c r="X7097" s="43">
        <v>0</v>
      </c>
      <c r="Y7097" s="43">
        <v>0</v>
      </c>
      <c r="Z7097" s="43">
        <v>3254.5065983810064</v>
      </c>
      <c r="AB7097" s="43">
        <v>172.81956176004442</v>
      </c>
      <c r="AC7097" s="43">
        <v>0</v>
      </c>
      <c r="AD7097" s="43">
        <v>0</v>
      </c>
      <c r="AE7097" s="43">
        <v>172.81956176004442</v>
      </c>
      <c r="AG7097" s="43">
        <v>5985037.634422671</v>
      </c>
      <c r="AH7097" s="43">
        <v>702973.42525029741</v>
      </c>
      <c r="AI7097" s="43">
        <v>0</v>
      </c>
      <c r="AJ7097" s="43">
        <v>725842159.39218652</v>
      </c>
      <c r="AK7097" s="43">
        <v>731827197.02660918</v>
      </c>
    </row>
    <row r="7098" spans="3:37" x14ac:dyDescent="0.2">
      <c r="C7098" s="43">
        <v>6.3029892806276688E-4</v>
      </c>
      <c r="D7098" s="43">
        <v>5.5514041477493836E-2</v>
      </c>
      <c r="E7098" s="43">
        <v>4.9139259836182756</v>
      </c>
      <c r="F7098" s="43">
        <v>3.2702371456361754</v>
      </c>
      <c r="H7098" s="43">
        <v>9.0768928085904754E-5</v>
      </c>
      <c r="I7098" s="43">
        <v>0.1255301456834419</v>
      </c>
      <c r="J7098" s="43">
        <v>0</v>
      </c>
      <c r="K7098" s="43">
        <v>1</v>
      </c>
      <c r="M7098" s="43">
        <v>7.7740230959377765E-3</v>
      </c>
      <c r="N7098" s="43">
        <v>4.4752613234257874E-2</v>
      </c>
      <c r="O7098" s="43">
        <v>0</v>
      </c>
      <c r="P7098" s="43">
        <v>1</v>
      </c>
      <c r="R7098" s="43">
        <v>662.5090067830746</v>
      </c>
      <c r="S7098" s="43">
        <v>215.73847893035008</v>
      </c>
      <c r="T7098" s="43">
        <v>6587.2872108206129</v>
      </c>
      <c r="U7098" s="43">
        <v>7465.5346965340377</v>
      </c>
      <c r="W7098" s="43">
        <v>3255.5202228124867</v>
      </c>
      <c r="X7098" s="43">
        <v>0</v>
      </c>
      <c r="Y7098" s="43">
        <v>0</v>
      </c>
      <c r="Z7098" s="43">
        <v>3255.5202228124867</v>
      </c>
      <c r="AB7098" s="43">
        <v>160.93362354736874</v>
      </c>
      <c r="AC7098" s="43">
        <v>0</v>
      </c>
      <c r="AD7098" s="43">
        <v>0</v>
      </c>
      <c r="AE7098" s="43">
        <v>160.93362354736874</v>
      </c>
      <c r="AG7098" s="43">
        <v>5986901.6897521634</v>
      </c>
      <c r="AH7098" s="43">
        <v>703192.36812749715</v>
      </c>
      <c r="AI7098" s="43">
        <v>0</v>
      </c>
      <c r="AJ7098" s="43">
        <v>675921218.89894867</v>
      </c>
      <c r="AK7098" s="43">
        <v>681908120.58870089</v>
      </c>
    </row>
    <row r="7099" spans="3:37" x14ac:dyDescent="0.2">
      <c r="C7099" s="43">
        <v>6.1037807304720193E-4</v>
      </c>
      <c r="D7099" s="43">
        <v>5.4069080153401061E-2</v>
      </c>
      <c r="E7099" s="43">
        <v>1.851120902170678</v>
      </c>
      <c r="F7099" s="43">
        <v>6.6166223765062506</v>
      </c>
      <c r="H7099" s="43">
        <v>9.2037295975178068E-5</v>
      </c>
      <c r="I7099" s="43">
        <v>9.2571812945808796E-2</v>
      </c>
      <c r="J7099" s="43">
        <v>0</v>
      </c>
      <c r="K7099" s="43">
        <v>1</v>
      </c>
      <c r="M7099" s="43">
        <v>7.8378747418506051E-3</v>
      </c>
      <c r="N7099" s="43">
        <v>4.5004665253875274E-2</v>
      </c>
      <c r="O7099" s="43">
        <v>0</v>
      </c>
      <c r="P7099" s="43">
        <v>1</v>
      </c>
      <c r="R7099" s="43">
        <v>624.87086781082451</v>
      </c>
      <c r="S7099" s="43">
        <v>161.31880367708683</v>
      </c>
      <c r="T7099" s="43">
        <v>6678.7967507991407</v>
      </c>
      <c r="U7099" s="43">
        <v>7464.9864222870519</v>
      </c>
      <c r="W7099" s="43">
        <v>1156.711524562148</v>
      </c>
      <c r="X7099" s="43">
        <v>0</v>
      </c>
      <c r="Y7099" s="43">
        <v>0</v>
      </c>
      <c r="Z7099" s="43">
        <v>1156.711524562148</v>
      </c>
      <c r="AB7099" s="43">
        <v>375.53401574732777</v>
      </c>
      <c r="AC7099" s="43">
        <v>0</v>
      </c>
      <c r="AD7099" s="43">
        <v>0</v>
      </c>
      <c r="AE7099" s="43">
        <v>375.53401574732777</v>
      </c>
      <c r="AG7099" s="43">
        <v>2127192.4936697902</v>
      </c>
      <c r="AH7099" s="43">
        <v>249849.68930542399</v>
      </c>
      <c r="AI7099" s="43">
        <v>0</v>
      </c>
      <c r="AJ7099" s="43">
        <v>1577242866.1387765</v>
      </c>
      <c r="AK7099" s="43">
        <v>1579370058.6324463</v>
      </c>
    </row>
    <row r="7100" spans="3:37" x14ac:dyDescent="0.2">
      <c r="C7100" s="43">
        <v>6.4548865068592143E-4</v>
      </c>
      <c r="D7100" s="43">
        <v>4.6253221370212233E-2</v>
      </c>
      <c r="E7100" s="43">
        <v>3.0939958418593885</v>
      </c>
      <c r="F7100" s="43">
        <v>1.2424723918930278</v>
      </c>
      <c r="H7100" s="43">
        <v>8.7917761562302524E-5</v>
      </c>
      <c r="I7100" s="43">
        <v>0.10479523327468854</v>
      </c>
      <c r="J7100" s="43">
        <v>0</v>
      </c>
      <c r="K7100" s="43">
        <v>1</v>
      </c>
      <c r="M7100" s="43">
        <v>7.8266055744067222E-3</v>
      </c>
      <c r="N7100" s="43">
        <v>4.5638414391690849E-2</v>
      </c>
      <c r="O7100" s="43">
        <v>0</v>
      </c>
      <c r="P7100" s="43">
        <v>1</v>
      </c>
      <c r="R7100" s="43">
        <v>565.29216824673392</v>
      </c>
      <c r="S7100" s="43">
        <v>174.44580239238277</v>
      </c>
      <c r="T7100" s="43">
        <v>6763.1087058967241</v>
      </c>
      <c r="U7100" s="43">
        <v>7502.8466765358407</v>
      </c>
      <c r="W7100" s="43">
        <v>1749.0116179910726</v>
      </c>
      <c r="X7100" s="43">
        <v>0</v>
      </c>
      <c r="Y7100" s="43">
        <v>0</v>
      </c>
      <c r="Z7100" s="43">
        <v>1749.0116179910726</v>
      </c>
      <c r="AB7100" s="43">
        <v>14.66624862439042</v>
      </c>
      <c r="AC7100" s="43">
        <v>0</v>
      </c>
      <c r="AD7100" s="43">
        <v>0</v>
      </c>
      <c r="AE7100" s="43">
        <v>14.66624862439042</v>
      </c>
      <c r="AG7100" s="43">
        <v>3216432.3654855825</v>
      </c>
      <c r="AH7100" s="43">
        <v>377786.50948607171</v>
      </c>
      <c r="AI7100" s="43">
        <v>0</v>
      </c>
      <c r="AJ7100" s="43">
        <v>61598244.222439766</v>
      </c>
      <c r="AK7100" s="43">
        <v>64814676.587925345</v>
      </c>
    </row>
    <row r="7101" spans="3:37" x14ac:dyDescent="0.2">
      <c r="C7101" s="43">
        <v>5.9811945748659303E-4</v>
      </c>
      <c r="D7101" s="43">
        <v>5.1929084964801336E-2</v>
      </c>
      <c r="E7101" s="43">
        <v>9.9788628348011006</v>
      </c>
      <c r="F7101" s="43">
        <v>1.9114691284655181</v>
      </c>
      <c r="H7101" s="43">
        <v>8.5993802469922829E-5</v>
      </c>
      <c r="I7101" s="43">
        <v>9.140695596279734E-2</v>
      </c>
      <c r="J7101" s="43">
        <v>0</v>
      </c>
      <c r="K7101" s="43">
        <v>1</v>
      </c>
      <c r="M7101" s="43">
        <v>7.8588589849105661E-3</v>
      </c>
      <c r="N7101" s="43">
        <v>4.6977684821315591E-2</v>
      </c>
      <c r="O7101" s="43">
        <v>0</v>
      </c>
      <c r="P7101" s="43">
        <v>1</v>
      </c>
      <c r="R7101" s="43">
        <v>588.08617986714432</v>
      </c>
      <c r="S7101" s="43">
        <v>148.82941410017369</v>
      </c>
      <c r="T7101" s="43">
        <v>6990.2624024879751</v>
      </c>
      <c r="U7101" s="43">
        <v>7727.1779964552934</v>
      </c>
      <c r="W7101" s="43">
        <v>5868.4313239364019</v>
      </c>
      <c r="X7101" s="43">
        <v>0</v>
      </c>
      <c r="Y7101" s="43">
        <v>0</v>
      </c>
      <c r="Z7101" s="43">
        <v>5868.4313239364019</v>
      </c>
      <c r="AB7101" s="43">
        <v>57.35439656739505</v>
      </c>
      <c r="AC7101" s="43">
        <v>0</v>
      </c>
      <c r="AD7101" s="43">
        <v>0</v>
      </c>
      <c r="AE7101" s="43">
        <v>57.35439656739505</v>
      </c>
      <c r="AG7101" s="43">
        <v>10792045.204719042</v>
      </c>
      <c r="AH7101" s="43">
        <v>1267581.1659702628</v>
      </c>
      <c r="AI7101" s="43">
        <v>0</v>
      </c>
      <c r="AJ7101" s="43">
        <v>240888465.58305922</v>
      </c>
      <c r="AK7101" s="43">
        <v>251680510.78777826</v>
      </c>
    </row>
    <row r="7102" spans="3:37" x14ac:dyDescent="0.2">
      <c r="C7102" s="43">
        <v>6.0994251466794935E-4</v>
      </c>
      <c r="D7102" s="43">
        <v>5.6076775486622599E-2</v>
      </c>
      <c r="E7102" s="43">
        <v>3.5499752526976294</v>
      </c>
      <c r="F7102" s="43">
        <v>4.035796772887454</v>
      </c>
      <c r="H7102" s="43">
        <v>9.4261027735020875E-5</v>
      </c>
      <c r="I7102" s="43">
        <v>8.6847814731380812E-2</v>
      </c>
      <c r="J7102" s="43">
        <v>0</v>
      </c>
      <c r="K7102" s="43">
        <v>1</v>
      </c>
      <c r="M7102" s="43">
        <v>7.8606267087800719E-3</v>
      </c>
      <c r="N7102" s="43">
        <v>4.4796317639554287E-2</v>
      </c>
      <c r="O7102" s="43">
        <v>0</v>
      </c>
      <c r="P7102" s="43">
        <v>1</v>
      </c>
      <c r="R7102" s="43">
        <v>647.61114141681594</v>
      </c>
      <c r="S7102" s="43">
        <v>155.0006211472662</v>
      </c>
      <c r="T7102" s="43">
        <v>6667.1750963181466</v>
      </c>
      <c r="U7102" s="43">
        <v>7469.7868588822284</v>
      </c>
      <c r="W7102" s="43">
        <v>2299.0035254009613</v>
      </c>
      <c r="X7102" s="43">
        <v>0</v>
      </c>
      <c r="Y7102" s="43">
        <v>0</v>
      </c>
      <c r="Z7102" s="43">
        <v>2299.0035254009613</v>
      </c>
      <c r="AB7102" s="43">
        <v>210.36369201230698</v>
      </c>
      <c r="AC7102" s="43">
        <v>0</v>
      </c>
      <c r="AD7102" s="43">
        <v>0</v>
      </c>
      <c r="AE7102" s="43">
        <v>210.36369201230698</v>
      </c>
      <c r="AG7102" s="43">
        <v>4227867.4832123676</v>
      </c>
      <c r="AH7102" s="43">
        <v>496584.76148660766</v>
      </c>
      <c r="AI7102" s="43">
        <v>0</v>
      </c>
      <c r="AJ7102" s="43">
        <v>883527506.45168936</v>
      </c>
      <c r="AK7102" s="43">
        <v>887755373.93490171</v>
      </c>
    </row>
    <row r="7103" spans="3:37" x14ac:dyDescent="0.2">
      <c r="C7103" s="43">
        <v>6.2594579863584077E-4</v>
      </c>
      <c r="D7103" s="43">
        <v>4.989128615391681E-2</v>
      </c>
      <c r="E7103" s="43">
        <v>7.8265004012623081</v>
      </c>
      <c r="F7103" s="43">
        <v>2.875099878255746</v>
      </c>
      <c r="H7103" s="43">
        <v>7.9074742283871476E-5</v>
      </c>
      <c r="I7103" s="43">
        <v>7.6494411910415575E-2</v>
      </c>
      <c r="J7103" s="43">
        <v>0</v>
      </c>
      <c r="K7103" s="43">
        <v>1</v>
      </c>
      <c r="M7103" s="43">
        <v>7.7610927340774089E-3</v>
      </c>
      <c r="N7103" s="43">
        <v>4.3592902983868004E-2</v>
      </c>
      <c r="O7103" s="43">
        <v>0</v>
      </c>
      <c r="P7103" s="43">
        <v>1</v>
      </c>
      <c r="R7103" s="43">
        <v>591.2944482719372</v>
      </c>
      <c r="S7103" s="43">
        <v>114.52752304154981</v>
      </c>
      <c r="T7103" s="43">
        <v>6405.9130043713894</v>
      </c>
      <c r="U7103" s="43">
        <v>7111.7349756848762</v>
      </c>
      <c r="W7103" s="43">
        <v>4627.7662366644918</v>
      </c>
      <c r="X7103" s="43">
        <v>0</v>
      </c>
      <c r="Y7103" s="43">
        <v>0</v>
      </c>
      <c r="Z7103" s="43">
        <v>4627.7662366644918</v>
      </c>
      <c r="AB7103" s="43">
        <v>118.63476783257684</v>
      </c>
      <c r="AC7103" s="43">
        <v>0</v>
      </c>
      <c r="AD7103" s="43">
        <v>0</v>
      </c>
      <c r="AE7103" s="43">
        <v>118.63476783257684</v>
      </c>
      <c r="AG7103" s="43">
        <v>8510462.1092259996</v>
      </c>
      <c r="AH7103" s="43">
        <v>999597.50711953023</v>
      </c>
      <c r="AI7103" s="43">
        <v>0</v>
      </c>
      <c r="AJ7103" s="43">
        <v>498266024.89682275</v>
      </c>
      <c r="AK7103" s="43">
        <v>506776487.00604874</v>
      </c>
    </row>
    <row r="7104" spans="3:37" x14ac:dyDescent="0.2">
      <c r="C7104" s="43">
        <v>5.977063881719213E-4</v>
      </c>
      <c r="D7104" s="43">
        <v>5.3705975271491978E-2</v>
      </c>
      <c r="E7104" s="43">
        <v>4.6511971821048919</v>
      </c>
      <c r="F7104" s="43">
        <v>2.2972796162386317</v>
      </c>
      <c r="H7104" s="43">
        <v>9.7819168378254773E-5</v>
      </c>
      <c r="I7104" s="43">
        <v>0.14020295013645589</v>
      </c>
      <c r="J7104" s="43">
        <v>0</v>
      </c>
      <c r="K7104" s="43">
        <v>1</v>
      </c>
      <c r="M7104" s="43">
        <v>7.8498153828068379E-3</v>
      </c>
      <c r="N7104" s="43">
        <v>4.6153576104200011E-2</v>
      </c>
      <c r="O7104" s="43">
        <v>0</v>
      </c>
      <c r="P7104" s="43">
        <v>1</v>
      </c>
      <c r="R7104" s="43">
        <v>607.78905885552274</v>
      </c>
      <c r="S7104" s="43">
        <v>259.67102436888399</v>
      </c>
      <c r="T7104" s="43">
        <v>6859.732376401108</v>
      </c>
      <c r="U7104" s="43">
        <v>7727.1924596255149</v>
      </c>
      <c r="W7104" s="43">
        <v>2826.9467578629915</v>
      </c>
      <c r="X7104" s="43">
        <v>0</v>
      </c>
      <c r="Y7104" s="43">
        <v>0</v>
      </c>
      <c r="Z7104" s="43">
        <v>2826.9467578629915</v>
      </c>
      <c r="AB7104" s="43">
        <v>84.366542201796094</v>
      </c>
      <c r="AC7104" s="43">
        <v>0</v>
      </c>
      <c r="AD7104" s="43">
        <v>0</v>
      </c>
      <c r="AE7104" s="43">
        <v>84.366542201796094</v>
      </c>
      <c r="AG7104" s="43">
        <v>5198755.0877100416</v>
      </c>
      <c r="AH7104" s="43">
        <v>610620.4996984062</v>
      </c>
      <c r="AI7104" s="43">
        <v>0</v>
      </c>
      <c r="AJ7104" s="43">
        <v>354339477.24754357</v>
      </c>
      <c r="AK7104" s="43">
        <v>359538232.3352536</v>
      </c>
    </row>
    <row r="7105" spans="3:37" x14ac:dyDescent="0.2">
      <c r="C7105" s="43">
        <v>5.9721526091417862E-4</v>
      </c>
      <c r="D7105" s="43">
        <v>5.4993552861968831E-2</v>
      </c>
      <c r="E7105" s="43">
        <v>3.1877260116223933</v>
      </c>
      <c r="F7105" s="43">
        <v>1.0730185490196118</v>
      </c>
      <c r="H7105" s="43">
        <v>8.8969597490135786E-5</v>
      </c>
      <c r="I7105" s="43">
        <v>0.1283485848339122</v>
      </c>
      <c r="J7105" s="43">
        <v>0</v>
      </c>
      <c r="K7105" s="43">
        <v>1</v>
      </c>
      <c r="M7105" s="43">
        <v>7.8150530245929169E-3</v>
      </c>
      <c r="N7105" s="43">
        <v>4.4594619830341388E-2</v>
      </c>
      <c r="O7105" s="43">
        <v>0</v>
      </c>
      <c r="P7105" s="43">
        <v>1</v>
      </c>
      <c r="R7105" s="43">
        <v>621.84915412471958</v>
      </c>
      <c r="S7105" s="43">
        <v>216.20965464347989</v>
      </c>
      <c r="T7105" s="43">
        <v>6598.6754381012788</v>
      </c>
      <c r="U7105" s="43">
        <v>7436.7342468694787</v>
      </c>
      <c r="W7105" s="43">
        <v>1982.2847239087514</v>
      </c>
      <c r="X7105" s="43">
        <v>0</v>
      </c>
      <c r="Y7105" s="43">
        <v>0</v>
      </c>
      <c r="Z7105" s="43">
        <v>1982.2847239087514</v>
      </c>
      <c r="AB7105" s="43">
        <v>4.8584979549288176</v>
      </c>
      <c r="AC7105" s="43">
        <v>0</v>
      </c>
      <c r="AD7105" s="43">
        <v>0</v>
      </c>
      <c r="AE7105" s="43">
        <v>4.8584979549288176</v>
      </c>
      <c r="AG7105" s="43">
        <v>3645421.6072681937</v>
      </c>
      <c r="AH7105" s="43">
        <v>428173.50036429032</v>
      </c>
      <c r="AI7105" s="43">
        <v>0</v>
      </c>
      <c r="AJ7105" s="43">
        <v>20405691.410701033</v>
      </c>
      <c r="AK7105" s="43">
        <v>24051113.017969228</v>
      </c>
    </row>
    <row r="7106" spans="3:37" x14ac:dyDescent="0.2">
      <c r="C7106" s="43">
        <v>5.722798691546896E-4</v>
      </c>
      <c r="D7106" s="43">
        <v>5.4174710791710712E-2</v>
      </c>
      <c r="E7106" s="43">
        <v>2.9703655932114543</v>
      </c>
      <c r="F7106" s="43">
        <v>3.0371751138469989</v>
      </c>
      <c r="H7106" s="43">
        <v>9.6327163687015549E-5</v>
      </c>
      <c r="I7106" s="43">
        <v>0.10094390062183278</v>
      </c>
      <c r="J7106" s="43">
        <v>0</v>
      </c>
      <c r="K7106" s="43">
        <v>1</v>
      </c>
      <c r="M7106" s="43">
        <v>7.8405745900874072E-3</v>
      </c>
      <c r="N7106" s="43">
        <v>4.5652928737108758E-2</v>
      </c>
      <c r="O7106" s="43">
        <v>0</v>
      </c>
      <c r="P7106" s="43">
        <v>1</v>
      </c>
      <c r="R7106" s="43">
        <v>587.01262730147118</v>
      </c>
      <c r="S7106" s="43">
        <v>184.10739291356248</v>
      </c>
      <c r="T7106" s="43">
        <v>6777.3342846264059</v>
      </c>
      <c r="U7106" s="43">
        <v>7548.4543048414398</v>
      </c>
      <c r="W7106" s="43">
        <v>1743.6421109169487</v>
      </c>
      <c r="X7106" s="43">
        <v>0</v>
      </c>
      <c r="Y7106" s="43">
        <v>0</v>
      </c>
      <c r="Z7106" s="43">
        <v>1743.6421109169487</v>
      </c>
      <c r="AB7106" s="43">
        <v>127.95568419621755</v>
      </c>
      <c r="AC7106" s="43">
        <v>0</v>
      </c>
      <c r="AD7106" s="43">
        <v>0</v>
      </c>
      <c r="AE7106" s="43">
        <v>127.95568419621755</v>
      </c>
      <c r="AG7106" s="43">
        <v>3206557.8419762687</v>
      </c>
      <c r="AH7106" s="43">
        <v>376626.69595806091</v>
      </c>
      <c r="AI7106" s="43">
        <v>0</v>
      </c>
      <c r="AJ7106" s="43">
        <v>537413873.62411368</v>
      </c>
      <c r="AK7106" s="43">
        <v>540620431.46608996</v>
      </c>
    </row>
    <row r="7107" spans="3:37" x14ac:dyDescent="0.2">
      <c r="C7107" s="43">
        <v>6.1351212069671313E-4</v>
      </c>
      <c r="D7107" s="43">
        <v>6.0110770544485881E-2</v>
      </c>
      <c r="E7107" s="43">
        <v>2.2877555486665195</v>
      </c>
      <c r="F7107" s="43">
        <v>2.5934829632843042</v>
      </c>
      <c r="H7107" s="43">
        <v>9.6640205073050822E-5</v>
      </c>
      <c r="I7107" s="43">
        <v>0.10626616002311884</v>
      </c>
      <c r="J7107" s="43">
        <v>0</v>
      </c>
      <c r="K7107" s="43">
        <v>1</v>
      </c>
      <c r="M7107" s="43">
        <v>7.802410746694125E-3</v>
      </c>
      <c r="N7107" s="43">
        <v>4.5573353186911462E-2</v>
      </c>
      <c r="O7107" s="43">
        <v>0</v>
      </c>
      <c r="P7107" s="43">
        <v>1</v>
      </c>
      <c r="R7107" s="43">
        <v>698.26104665907144</v>
      </c>
      <c r="S7107" s="43">
        <v>194.44429393143761</v>
      </c>
      <c r="T7107" s="43">
        <v>6732.5899793363369</v>
      </c>
      <c r="U7107" s="43">
        <v>7625.2953199268459</v>
      </c>
      <c r="W7107" s="43">
        <v>1597.4505839119822</v>
      </c>
      <c r="X7107" s="43">
        <v>0</v>
      </c>
      <c r="Y7107" s="43">
        <v>0</v>
      </c>
      <c r="Z7107" s="43">
        <v>1597.4505839119822</v>
      </c>
      <c r="AB7107" s="43">
        <v>119.0553777500638</v>
      </c>
      <c r="AC7107" s="43">
        <v>0</v>
      </c>
      <c r="AD7107" s="43">
        <v>0</v>
      </c>
      <c r="AE7107" s="43">
        <v>119.0553777500638</v>
      </c>
      <c r="AG7107" s="43">
        <v>2937711.6238141353</v>
      </c>
      <c r="AH7107" s="43">
        <v>345049.32612498815</v>
      </c>
      <c r="AI7107" s="43">
        <v>0</v>
      </c>
      <c r="AJ7107" s="43">
        <v>500032586.55026793</v>
      </c>
      <c r="AK7107" s="43">
        <v>502970298.17408204</v>
      </c>
    </row>
    <row r="7108" spans="3:37" x14ac:dyDescent="0.2">
      <c r="C7108" s="43">
        <v>6.1111864497076507E-4</v>
      </c>
      <c r="D7108" s="43">
        <v>6.084468866324344E-2</v>
      </c>
      <c r="E7108" s="43">
        <v>4.0350487929664363</v>
      </c>
      <c r="F7108" s="43">
        <v>3.782245630476706</v>
      </c>
      <c r="H7108" s="43">
        <v>8.7260768407675408E-5</v>
      </c>
      <c r="I7108" s="43">
        <v>9.2323930464770707E-2</v>
      </c>
      <c r="J7108" s="43">
        <v>0</v>
      </c>
      <c r="K7108" s="43">
        <v>1</v>
      </c>
      <c r="M7108" s="43">
        <v>7.8116435436275389E-3</v>
      </c>
      <c r="N7108" s="43">
        <v>4.4765509669312371E-2</v>
      </c>
      <c r="O7108" s="43">
        <v>0</v>
      </c>
      <c r="P7108" s="43">
        <v>1</v>
      </c>
      <c r="R7108" s="43">
        <v>704.02905073792829</v>
      </c>
      <c r="S7108" s="43">
        <v>152.53717221110603</v>
      </c>
      <c r="T7108" s="43">
        <v>6621.0722016214813</v>
      </c>
      <c r="U7108" s="43">
        <v>7477.6384245705158</v>
      </c>
      <c r="W7108" s="43">
        <v>2840.7915713933835</v>
      </c>
      <c r="X7108" s="43">
        <v>0</v>
      </c>
      <c r="Y7108" s="43">
        <v>0</v>
      </c>
      <c r="Z7108" s="43">
        <v>2840.7915713933835</v>
      </c>
      <c r="AB7108" s="43">
        <v>209.58964726543627</v>
      </c>
      <c r="AC7108" s="43">
        <v>0</v>
      </c>
      <c r="AD7108" s="43">
        <v>0</v>
      </c>
      <c r="AE7108" s="43">
        <v>209.58964726543627</v>
      </c>
      <c r="AG7108" s="43">
        <v>5224215.6997924326</v>
      </c>
      <c r="AH7108" s="43">
        <v>613610.97942097089</v>
      </c>
      <c r="AI7108" s="43">
        <v>0</v>
      </c>
      <c r="AJ7108" s="43">
        <v>880276518.51483238</v>
      </c>
      <c r="AK7108" s="43">
        <v>885500734.21462476</v>
      </c>
    </row>
    <row r="7109" spans="3:37" x14ac:dyDescent="0.2">
      <c r="C7109" s="43">
        <v>6.1037207477454558E-4</v>
      </c>
      <c r="D7109" s="43">
        <v>5.3199381949481796E-2</v>
      </c>
      <c r="E7109" s="43">
        <v>3.5924093375455102</v>
      </c>
      <c r="F7109" s="43">
        <v>2.954439816193335</v>
      </c>
      <c r="H7109" s="43">
        <v>9.0421896446368777E-5</v>
      </c>
      <c r="I7109" s="43">
        <v>9.8326606408801046E-2</v>
      </c>
      <c r="J7109" s="43">
        <v>0</v>
      </c>
      <c r="K7109" s="43">
        <v>1</v>
      </c>
      <c r="M7109" s="43">
        <v>7.8919868741458288E-3</v>
      </c>
      <c r="N7109" s="43">
        <v>4.4425544896275364E-2</v>
      </c>
      <c r="O7109" s="43">
        <v>0</v>
      </c>
      <c r="P7109" s="43">
        <v>1</v>
      </c>
      <c r="R7109" s="43">
        <v>614.8138120762884</v>
      </c>
      <c r="S7109" s="43">
        <v>168.33988826707701</v>
      </c>
      <c r="T7109" s="43">
        <v>6638.3705428303665</v>
      </c>
      <c r="U7109" s="43">
        <v>7421.5242431737315</v>
      </c>
      <c r="W7109" s="43">
        <v>2208.6628793548089</v>
      </c>
      <c r="X7109" s="43">
        <v>0</v>
      </c>
      <c r="Y7109" s="43">
        <v>0</v>
      </c>
      <c r="Z7109" s="43">
        <v>2208.6628793548089</v>
      </c>
      <c r="AB7109" s="43">
        <v>128.57297554382302</v>
      </c>
      <c r="AC7109" s="43">
        <v>0</v>
      </c>
      <c r="AD7109" s="43">
        <v>0</v>
      </c>
      <c r="AE7109" s="43">
        <v>128.57297554382302</v>
      </c>
      <c r="AG7109" s="43">
        <v>4061731.0351334936</v>
      </c>
      <c r="AH7109" s="43">
        <v>477071.18194063869</v>
      </c>
      <c r="AI7109" s="43">
        <v>0</v>
      </c>
      <c r="AJ7109" s="43">
        <v>540006497.28405666</v>
      </c>
      <c r="AK7109" s="43">
        <v>544068228.31919014</v>
      </c>
    </row>
    <row r="7110" spans="3:37" x14ac:dyDescent="0.2">
      <c r="C7110" s="43">
        <v>6.2373584619834777E-4</v>
      </c>
      <c r="D7110" s="43">
        <v>5.5254968656701875E-2</v>
      </c>
      <c r="E7110" s="43">
        <v>8.8453767930858955</v>
      </c>
      <c r="F7110" s="43">
        <v>2.2981896960059842</v>
      </c>
      <c r="H7110" s="43">
        <v>9.0112554350540996E-5</v>
      </c>
      <c r="I7110" s="43">
        <v>9.1644029893060572E-2</v>
      </c>
      <c r="J7110" s="43">
        <v>0</v>
      </c>
      <c r="K7110" s="43">
        <v>1</v>
      </c>
      <c r="M7110" s="43">
        <v>7.8396186644397146E-3</v>
      </c>
      <c r="N7110" s="43">
        <v>4.478047851873606E-2</v>
      </c>
      <c r="O7110" s="43">
        <v>0</v>
      </c>
      <c r="P7110" s="43">
        <v>1</v>
      </c>
      <c r="R7110" s="43">
        <v>652.55093069757584</v>
      </c>
      <c r="S7110" s="43">
        <v>156.36222854495315</v>
      </c>
      <c r="T7110" s="43">
        <v>6647.0055449994034</v>
      </c>
      <c r="U7110" s="43">
        <v>7455.9187042419326</v>
      </c>
      <c r="W7110" s="43">
        <v>5772.0588586989397</v>
      </c>
      <c r="X7110" s="43">
        <v>0</v>
      </c>
      <c r="Y7110" s="43">
        <v>0</v>
      </c>
      <c r="Z7110" s="43">
        <v>5772.0588586989397</v>
      </c>
      <c r="AB7110" s="43">
        <v>90.643433695525772</v>
      </c>
      <c r="AC7110" s="43">
        <v>0</v>
      </c>
      <c r="AD7110" s="43">
        <v>0</v>
      </c>
      <c r="AE7110" s="43">
        <v>90.643433695525772</v>
      </c>
      <c r="AG7110" s="43">
        <v>10614816.241147351</v>
      </c>
      <c r="AH7110" s="43">
        <v>1246764.713478971</v>
      </c>
      <c r="AI7110" s="43">
        <v>0</v>
      </c>
      <c r="AJ7110" s="43">
        <v>380702421.52120823</v>
      </c>
      <c r="AK7110" s="43">
        <v>391317237.76235557</v>
      </c>
    </row>
    <row r="7111" spans="3:37" x14ac:dyDescent="0.2">
      <c r="C7111" s="43">
        <v>6.0031665450714449E-4</v>
      </c>
      <c r="D7111" s="43">
        <v>5.5803011883450715E-2</v>
      </c>
      <c r="E7111" s="43">
        <v>4.5670315517813336</v>
      </c>
      <c r="F7111" s="43">
        <v>2.149317878994216</v>
      </c>
      <c r="H7111" s="43">
        <v>8.6655115154038231E-5</v>
      </c>
      <c r="I7111" s="43">
        <v>8.8402048418698878E-2</v>
      </c>
      <c r="J7111" s="43">
        <v>0</v>
      </c>
      <c r="K7111" s="43">
        <v>1</v>
      </c>
      <c r="M7111" s="43">
        <v>7.8569190024168067E-3</v>
      </c>
      <c r="N7111" s="43">
        <v>4.5934969789380165E-2</v>
      </c>
      <c r="O7111" s="43">
        <v>0</v>
      </c>
      <c r="P7111" s="43">
        <v>1</v>
      </c>
      <c r="R7111" s="43">
        <v>634.27910519186617</v>
      </c>
      <c r="S7111" s="43">
        <v>145.04371170668114</v>
      </c>
      <c r="T7111" s="43">
        <v>6833.4195190159371</v>
      </c>
      <c r="U7111" s="43">
        <v>7612.7423359144841</v>
      </c>
      <c r="W7111" s="43">
        <v>2896.7726860468842</v>
      </c>
      <c r="X7111" s="43">
        <v>0</v>
      </c>
      <c r="Y7111" s="43">
        <v>0</v>
      </c>
      <c r="Z7111" s="43">
        <v>2896.7726860468842</v>
      </c>
      <c r="AB7111" s="43">
        <v>78.001749798032733</v>
      </c>
      <c r="AC7111" s="43">
        <v>0</v>
      </c>
      <c r="AD7111" s="43">
        <v>0</v>
      </c>
      <c r="AE7111" s="43">
        <v>78.001749798032733</v>
      </c>
      <c r="AG7111" s="43">
        <v>5327164.9696402205</v>
      </c>
      <c r="AH7111" s="43">
        <v>625702.90018612705</v>
      </c>
      <c r="AI7111" s="43">
        <v>0</v>
      </c>
      <c r="AJ7111" s="43">
        <v>327607349.15173745</v>
      </c>
      <c r="AK7111" s="43">
        <v>332934514.12137765</v>
      </c>
    </row>
    <row r="7112" spans="3:37" x14ac:dyDescent="0.2">
      <c r="C7112" s="43">
        <v>6.0143492215269804E-4</v>
      </c>
      <c r="D7112" s="43">
        <v>4.9954332877034449E-2</v>
      </c>
      <c r="E7112" s="43">
        <v>9.4742444773013972</v>
      </c>
      <c r="F7112" s="43">
        <v>1.4309727829150714</v>
      </c>
      <c r="H7112" s="43">
        <v>8.8337171542961576E-5</v>
      </c>
      <c r="I7112" s="43">
        <v>0.10852025429835277</v>
      </c>
      <c r="J7112" s="43">
        <v>0</v>
      </c>
      <c r="K7112" s="43">
        <v>1</v>
      </c>
      <c r="M7112" s="43">
        <v>7.8430811889705406E-3</v>
      </c>
      <c r="N7112" s="43">
        <v>4.861744021139891E-2</v>
      </c>
      <c r="O7112" s="43">
        <v>0</v>
      </c>
      <c r="P7112" s="43">
        <v>1</v>
      </c>
      <c r="R7112" s="43">
        <v>568.85840329655844</v>
      </c>
      <c r="S7112" s="43">
        <v>181.50837350383924</v>
      </c>
      <c r="T7112" s="43">
        <v>7219.7335897491894</v>
      </c>
      <c r="U7112" s="43">
        <v>7970.1003665495873</v>
      </c>
      <c r="W7112" s="43">
        <v>5389.5035857989096</v>
      </c>
      <c r="X7112" s="43">
        <v>0</v>
      </c>
      <c r="Y7112" s="43">
        <v>0</v>
      </c>
      <c r="Z7112" s="43">
        <v>5389.5035857989096</v>
      </c>
      <c r="AB7112" s="43">
        <v>26.232386339407569</v>
      </c>
      <c r="AC7112" s="43">
        <v>0</v>
      </c>
      <c r="AD7112" s="43">
        <v>0</v>
      </c>
      <c r="AE7112" s="43">
        <v>26.232386339407569</v>
      </c>
      <c r="AG7112" s="43">
        <v>9911297.0942841955</v>
      </c>
      <c r="AH7112" s="43">
        <v>1164132.7745325645</v>
      </c>
      <c r="AI7112" s="43">
        <v>0</v>
      </c>
      <c r="AJ7112" s="43">
        <v>110176022.6255118</v>
      </c>
      <c r="AK7112" s="43">
        <v>120087319.71979599</v>
      </c>
    </row>
    <row r="7113" spans="3:37" x14ac:dyDescent="0.2">
      <c r="C7113" s="43">
        <v>5.9565439697949576E-4</v>
      </c>
      <c r="D7113" s="43">
        <v>5.46808357919355E-2</v>
      </c>
      <c r="E7113" s="43">
        <v>5.1791345556189263</v>
      </c>
      <c r="F7113" s="43">
        <v>2.0405987957094642</v>
      </c>
      <c r="H7113" s="43">
        <v>9.2748930637376326E-5</v>
      </c>
      <c r="I7113" s="43">
        <v>0.10917481598100476</v>
      </c>
      <c r="J7113" s="43">
        <v>0</v>
      </c>
      <c r="K7113" s="43">
        <v>1</v>
      </c>
      <c r="M7113" s="43">
        <v>7.8537838202018539E-3</v>
      </c>
      <c r="N7113" s="43">
        <v>4.6528622855395385E-2</v>
      </c>
      <c r="O7113" s="43">
        <v>0</v>
      </c>
      <c r="P7113" s="43">
        <v>1</v>
      </c>
      <c r="R7113" s="43">
        <v>616.69704703180446</v>
      </c>
      <c r="S7113" s="43">
        <v>191.72279532994531</v>
      </c>
      <c r="T7113" s="43">
        <v>6918.9710626079641</v>
      </c>
      <c r="U7113" s="43">
        <v>7727.390904969714</v>
      </c>
      <c r="W7113" s="43">
        <v>3193.9569866305687</v>
      </c>
      <c r="X7113" s="43">
        <v>0</v>
      </c>
      <c r="Y7113" s="43">
        <v>0</v>
      </c>
      <c r="Z7113" s="43">
        <v>3193.9569866305687</v>
      </c>
      <c r="AB7113" s="43">
        <v>68.665559877100009</v>
      </c>
      <c r="AC7113" s="43">
        <v>0</v>
      </c>
      <c r="AD7113" s="43">
        <v>0</v>
      </c>
      <c r="AE7113" s="43">
        <v>68.665559877100009</v>
      </c>
      <c r="AG7113" s="43">
        <v>5873686.8984136162</v>
      </c>
      <c r="AH7113" s="43">
        <v>689894.70911220287</v>
      </c>
      <c r="AI7113" s="43">
        <v>0</v>
      </c>
      <c r="AJ7113" s="43">
        <v>288395351.48382002</v>
      </c>
      <c r="AK7113" s="43">
        <v>294269038.38223362</v>
      </c>
    </row>
    <row r="7114" spans="3:37" x14ac:dyDescent="0.2">
      <c r="C7114" s="43">
        <v>5.8475845816552288E-4</v>
      </c>
      <c r="D7114" s="43">
        <v>6.1951496971558551E-2</v>
      </c>
      <c r="E7114" s="43">
        <v>3.3872112161932204</v>
      </c>
      <c r="F7114" s="43">
        <v>3.8530157141498322</v>
      </c>
      <c r="H7114" s="43">
        <v>9.2828624819851768E-5</v>
      </c>
      <c r="I7114" s="43">
        <v>0.10165037156908396</v>
      </c>
      <c r="J7114" s="43">
        <v>0</v>
      </c>
      <c r="K7114" s="43">
        <v>1</v>
      </c>
      <c r="M7114" s="43">
        <v>7.7422273877192109E-3</v>
      </c>
      <c r="N7114" s="43">
        <v>4.3174822312531808E-2</v>
      </c>
      <c r="O7114" s="43">
        <v>0</v>
      </c>
      <c r="P7114" s="43">
        <v>1</v>
      </c>
      <c r="R7114" s="43">
        <v>685.91561547044921</v>
      </c>
      <c r="S7114" s="43">
        <v>178.66243966097321</v>
      </c>
      <c r="T7114" s="43">
        <v>6329.0547703352031</v>
      </c>
      <c r="U7114" s="43">
        <v>7193.6328254666259</v>
      </c>
      <c r="W7114" s="43">
        <v>2323.3410660835816</v>
      </c>
      <c r="X7114" s="43">
        <v>0</v>
      </c>
      <c r="Y7114" s="43">
        <v>0</v>
      </c>
      <c r="Z7114" s="43">
        <v>2323.3410660835816</v>
      </c>
      <c r="AB7114" s="43">
        <v>209.39129915842017</v>
      </c>
      <c r="AC7114" s="43">
        <v>0</v>
      </c>
      <c r="AD7114" s="43">
        <v>0</v>
      </c>
      <c r="AE7114" s="43">
        <v>209.39129915842017</v>
      </c>
      <c r="AG7114" s="43">
        <v>4272624.2205277067</v>
      </c>
      <c r="AH7114" s="43">
        <v>501841.67027405364</v>
      </c>
      <c r="AI7114" s="43">
        <v>0</v>
      </c>
      <c r="AJ7114" s="43">
        <v>879443456.46536469</v>
      </c>
      <c r="AK7114" s="43">
        <v>883716080.68589234</v>
      </c>
    </row>
    <row r="7115" spans="3:37" x14ac:dyDescent="0.2">
      <c r="C7115" s="43">
        <v>6.1179440263703366E-4</v>
      </c>
      <c r="D7115" s="43">
        <v>5.5427470509095578E-2</v>
      </c>
      <c r="E7115" s="43">
        <v>3.6325002529352646</v>
      </c>
      <c r="F7115" s="43">
        <v>2.5096919255555816</v>
      </c>
      <c r="H7115" s="43">
        <v>1.003168739845961E-4</v>
      </c>
      <c r="I7115" s="43">
        <v>8.7144618429449053E-2</v>
      </c>
      <c r="J7115" s="43">
        <v>0</v>
      </c>
      <c r="K7115" s="43">
        <v>1</v>
      </c>
      <c r="M7115" s="43">
        <v>7.8111393618353038E-3</v>
      </c>
      <c r="N7115" s="43">
        <v>4.5720453181574028E-2</v>
      </c>
      <c r="O7115" s="43">
        <v>0</v>
      </c>
      <c r="P7115" s="43">
        <v>1</v>
      </c>
      <c r="R7115" s="43">
        <v>642.05603371623829</v>
      </c>
      <c r="S7115" s="43">
        <v>165.52246140647435</v>
      </c>
      <c r="T7115" s="43">
        <v>6761.8772953851021</v>
      </c>
      <c r="U7115" s="43">
        <v>7569.4557905078145</v>
      </c>
      <c r="W7115" s="43">
        <v>2332.2687048728485</v>
      </c>
      <c r="X7115" s="43">
        <v>0</v>
      </c>
      <c r="Y7115" s="43">
        <v>0</v>
      </c>
      <c r="Z7115" s="43">
        <v>2332.2687048728485</v>
      </c>
      <c r="AB7115" s="43">
        <v>103.71582865455426</v>
      </c>
      <c r="AC7115" s="43">
        <v>0</v>
      </c>
      <c r="AD7115" s="43">
        <v>0</v>
      </c>
      <c r="AE7115" s="43">
        <v>103.71582865455426</v>
      </c>
      <c r="AG7115" s="43">
        <v>4289042.148261168</v>
      </c>
      <c r="AH7115" s="43">
        <v>503770.04025253525</v>
      </c>
      <c r="AI7115" s="43">
        <v>0</v>
      </c>
      <c r="AJ7115" s="43">
        <v>435606480.34912789</v>
      </c>
      <c r="AK7115" s="43">
        <v>439895522.49738908</v>
      </c>
    </row>
    <row r="7116" spans="3:37" x14ac:dyDescent="0.2">
      <c r="C7116" s="43">
        <v>6.1802832528690121E-4</v>
      </c>
      <c r="D7116" s="43">
        <v>5.4768817543105808E-2</v>
      </c>
      <c r="E7116" s="43">
        <v>6.0371946361975359</v>
      </c>
      <c r="F7116" s="43">
        <v>2.717115884615469</v>
      </c>
      <c r="H7116" s="43">
        <v>8.9178735289736154E-5</v>
      </c>
      <c r="I7116" s="43">
        <v>0.10399074305483347</v>
      </c>
      <c r="J7116" s="43">
        <v>0</v>
      </c>
      <c r="K7116" s="43">
        <v>1</v>
      </c>
      <c r="M7116" s="43">
        <v>7.919543501689108E-3</v>
      </c>
      <c r="N7116" s="43">
        <v>4.4925446655087804E-2</v>
      </c>
      <c r="O7116" s="43">
        <v>0</v>
      </c>
      <c r="P7116" s="43">
        <v>1</v>
      </c>
      <c r="R7116" s="43">
        <v>640.89091817952988</v>
      </c>
      <c r="S7116" s="43">
        <v>175.58942764739626</v>
      </c>
      <c r="T7116" s="43">
        <v>6736.5094773160708</v>
      </c>
      <c r="U7116" s="43">
        <v>7552.989823142997</v>
      </c>
      <c r="W7116" s="43">
        <v>3869.1832136211715</v>
      </c>
      <c r="X7116" s="43">
        <v>0</v>
      </c>
      <c r="Y7116" s="43">
        <v>0</v>
      </c>
      <c r="Z7116" s="43">
        <v>3869.1832136211715</v>
      </c>
      <c r="AB7116" s="43">
        <v>117.75178542256943</v>
      </c>
      <c r="AC7116" s="43">
        <v>0</v>
      </c>
      <c r="AD7116" s="43">
        <v>0</v>
      </c>
      <c r="AE7116" s="43">
        <v>117.75178542256943</v>
      </c>
      <c r="AG7116" s="43">
        <v>7115427.9298493341</v>
      </c>
      <c r="AH7116" s="43">
        <v>835743.57414217305</v>
      </c>
      <c r="AI7116" s="43">
        <v>0</v>
      </c>
      <c r="AJ7116" s="43">
        <v>494557498.7747916</v>
      </c>
      <c r="AK7116" s="43">
        <v>501672926.70464092</v>
      </c>
    </row>
    <row r="7117" spans="3:37" x14ac:dyDescent="0.2">
      <c r="C7117" s="43">
        <v>5.9578646746142835E-4</v>
      </c>
      <c r="D7117" s="43">
        <v>5.5381317055458346E-2</v>
      </c>
      <c r="E7117" s="43">
        <v>5.7118872905442801</v>
      </c>
      <c r="F7117" s="43">
        <v>5.8148873278470594</v>
      </c>
      <c r="H7117" s="43">
        <v>9.7377495347883425E-5</v>
      </c>
      <c r="I7117" s="43">
        <v>0.12486319768180854</v>
      </c>
      <c r="J7117" s="43">
        <v>0</v>
      </c>
      <c r="K7117" s="43">
        <v>1</v>
      </c>
      <c r="M7117" s="43">
        <v>7.9002570432220587E-3</v>
      </c>
      <c r="N7117" s="43">
        <v>4.7516818483435475E-2</v>
      </c>
      <c r="O7117" s="43">
        <v>0</v>
      </c>
      <c r="P7117" s="43">
        <v>1</v>
      </c>
      <c r="R7117" s="43">
        <v>624.73564679420383</v>
      </c>
      <c r="S7117" s="43">
        <v>230.21595845646979</v>
      </c>
      <c r="T7117" s="43">
        <v>7107.7304427369518</v>
      </c>
      <c r="U7117" s="43">
        <v>7962.6820479876251</v>
      </c>
      <c r="W7117" s="43">
        <v>3568.4196008737731</v>
      </c>
      <c r="X7117" s="43">
        <v>0</v>
      </c>
      <c r="Y7117" s="43">
        <v>0</v>
      </c>
      <c r="Z7117" s="43">
        <v>3568.4196008737731</v>
      </c>
      <c r="AB7117" s="43">
        <v>321.85939714340105</v>
      </c>
      <c r="AC7117" s="43">
        <v>0</v>
      </c>
      <c r="AD7117" s="43">
        <v>0</v>
      </c>
      <c r="AE7117" s="43">
        <v>321.85939714340105</v>
      </c>
      <c r="AG7117" s="43">
        <v>6562323.6460068692</v>
      </c>
      <c r="AH7117" s="43">
        <v>770778.63378873502</v>
      </c>
      <c r="AI7117" s="43">
        <v>0</v>
      </c>
      <c r="AJ7117" s="43">
        <v>1351809468.0022845</v>
      </c>
      <c r="AK7117" s="43">
        <v>1358371791.6482913</v>
      </c>
    </row>
    <row r="7118" spans="3:37" x14ac:dyDescent="0.2">
      <c r="C7118" s="43">
        <v>6.1388983705057409E-4</v>
      </c>
      <c r="D7118" s="43">
        <v>5.1461889085178285E-2</v>
      </c>
      <c r="E7118" s="43">
        <v>1.2478783436242247</v>
      </c>
      <c r="F7118" s="43">
        <v>1.5257211394178938</v>
      </c>
      <c r="H7118" s="43">
        <v>9.0179244544907888E-5</v>
      </c>
      <c r="I7118" s="43">
        <v>8.8352536535872564E-2</v>
      </c>
      <c r="J7118" s="43">
        <v>0</v>
      </c>
      <c r="K7118" s="43">
        <v>1</v>
      </c>
      <c r="M7118" s="43">
        <v>7.820206591195077E-3</v>
      </c>
      <c r="N7118" s="43">
        <v>4.5862635884495462E-2</v>
      </c>
      <c r="O7118" s="43">
        <v>0</v>
      </c>
      <c r="P7118" s="43">
        <v>1</v>
      </c>
      <c r="R7118" s="43">
        <v>598.16161596496374</v>
      </c>
      <c r="S7118" s="43">
        <v>150.85787568029937</v>
      </c>
      <c r="T7118" s="43">
        <v>6790.7792122661021</v>
      </c>
      <c r="U7118" s="43">
        <v>7539.798703911365</v>
      </c>
      <c r="W7118" s="43">
        <v>746.43292654994855</v>
      </c>
      <c r="X7118" s="43">
        <v>0</v>
      </c>
      <c r="Y7118" s="43">
        <v>0</v>
      </c>
      <c r="Z7118" s="43">
        <v>746.43292654994855</v>
      </c>
      <c r="AB7118" s="43">
        <v>33.647884074222979</v>
      </c>
      <c r="AC7118" s="43">
        <v>0</v>
      </c>
      <c r="AD7118" s="43">
        <v>0</v>
      </c>
      <c r="AE7118" s="43">
        <v>33.647884074222979</v>
      </c>
      <c r="AG7118" s="43">
        <v>1372690.1519253554</v>
      </c>
      <c r="AH7118" s="43">
        <v>161229.51213478888</v>
      </c>
      <c r="AI7118" s="43">
        <v>0</v>
      </c>
      <c r="AJ7118" s="43">
        <v>141321113.11173651</v>
      </c>
      <c r="AK7118" s="43">
        <v>142693803.26366186</v>
      </c>
    </row>
    <row r="7119" spans="3:37" x14ac:dyDescent="0.2">
      <c r="C7119" s="43">
        <v>6.2987923626200981E-4</v>
      </c>
      <c r="D7119" s="43">
        <v>5.4336571488236299E-2</v>
      </c>
      <c r="E7119" s="43">
        <v>5.020571319528579</v>
      </c>
      <c r="F7119" s="43">
        <v>3.7333047478755814</v>
      </c>
      <c r="H7119" s="43">
        <v>8.6614151263048116E-5</v>
      </c>
      <c r="I7119" s="43">
        <v>9.2538619481764978E-2</v>
      </c>
      <c r="J7119" s="43">
        <v>0</v>
      </c>
      <c r="K7119" s="43">
        <v>1</v>
      </c>
      <c r="M7119" s="43">
        <v>7.7951676085129123E-3</v>
      </c>
      <c r="N7119" s="43">
        <v>4.5076003875406306E-2</v>
      </c>
      <c r="O7119" s="43">
        <v>0</v>
      </c>
      <c r="P7119" s="43">
        <v>1</v>
      </c>
      <c r="R7119" s="43">
        <v>648.02520329411425</v>
      </c>
      <c r="S7119" s="43">
        <v>151.75892556083676</v>
      </c>
      <c r="T7119" s="43">
        <v>6652.9343509327946</v>
      </c>
      <c r="U7119" s="43">
        <v>7452.7184797877453</v>
      </c>
      <c r="W7119" s="43">
        <v>3253.4567499901068</v>
      </c>
      <c r="X7119" s="43">
        <v>0</v>
      </c>
      <c r="Y7119" s="43">
        <v>0</v>
      </c>
      <c r="Z7119" s="43">
        <v>3253.4567499901068</v>
      </c>
      <c r="AB7119" s="43">
        <v>189.52378904503203</v>
      </c>
      <c r="AC7119" s="43">
        <v>0</v>
      </c>
      <c r="AD7119" s="43">
        <v>0</v>
      </c>
      <c r="AE7119" s="43">
        <v>189.52378904503203</v>
      </c>
      <c r="AG7119" s="43">
        <v>5983106.9632318066</v>
      </c>
      <c r="AH7119" s="43">
        <v>702746.65799786302</v>
      </c>
      <c r="AI7119" s="43">
        <v>0</v>
      </c>
      <c r="AJ7119" s="43">
        <v>795999913.98913455</v>
      </c>
      <c r="AK7119" s="43">
        <v>801983020.95236635</v>
      </c>
    </row>
    <row r="7120" spans="3:37" x14ac:dyDescent="0.2">
      <c r="C7120" s="43">
        <v>6.2503431392257891E-4</v>
      </c>
      <c r="D7120" s="43">
        <v>5.244259639806343E-2</v>
      </c>
      <c r="E7120" s="43">
        <v>5.7903265886828867</v>
      </c>
      <c r="F7120" s="43">
        <v>3.2932695809798389</v>
      </c>
      <c r="H7120" s="43">
        <v>8.9662763906990043E-5</v>
      </c>
      <c r="I7120" s="43">
        <v>9.8686456777870052E-2</v>
      </c>
      <c r="J7120" s="43">
        <v>0</v>
      </c>
      <c r="K7120" s="43">
        <v>1</v>
      </c>
      <c r="M7120" s="43">
        <v>7.8326251892257212E-3</v>
      </c>
      <c r="N7120" s="43">
        <v>4.6270821497927384E-2</v>
      </c>
      <c r="O7120" s="43">
        <v>0</v>
      </c>
      <c r="P7120" s="43">
        <v>1</v>
      </c>
      <c r="R7120" s="43">
        <v>620.62664707050465</v>
      </c>
      <c r="S7120" s="43">
        <v>167.53750799159641</v>
      </c>
      <c r="T7120" s="43">
        <v>6862.0981856944327</v>
      </c>
      <c r="U7120" s="43">
        <v>7650.2623407565334</v>
      </c>
      <c r="W7120" s="43">
        <v>3593.6309761774532</v>
      </c>
      <c r="X7120" s="43">
        <v>0</v>
      </c>
      <c r="Y7120" s="43">
        <v>0</v>
      </c>
      <c r="Z7120" s="43">
        <v>3593.6309761774532</v>
      </c>
      <c r="AB7120" s="43">
        <v>152.28927056333598</v>
      </c>
      <c r="AC7120" s="43">
        <v>0</v>
      </c>
      <c r="AD7120" s="43">
        <v>0</v>
      </c>
      <c r="AE7120" s="43">
        <v>152.28927056333598</v>
      </c>
      <c r="AG7120" s="43">
        <v>6608687.3651903365</v>
      </c>
      <c r="AH7120" s="43">
        <v>776224.29085432994</v>
      </c>
      <c r="AI7120" s="43">
        <v>0</v>
      </c>
      <c r="AJ7120" s="43">
        <v>639614936.36601114</v>
      </c>
      <c r="AK7120" s="43">
        <v>646223623.73120153</v>
      </c>
    </row>
    <row r="7121" spans="3:37" x14ac:dyDescent="0.2">
      <c r="C7121" s="43">
        <v>6.0740828479339734E-4</v>
      </c>
      <c r="D7121" s="43">
        <v>4.6444713004131361E-2</v>
      </c>
      <c r="E7121" s="43">
        <v>5.7483817693258903</v>
      </c>
      <c r="F7121" s="43">
        <v>1.3820241768054269</v>
      </c>
      <c r="H7121" s="43">
        <v>8.8361354188742547E-5</v>
      </c>
      <c r="I7121" s="43">
        <v>0.10448354253816494</v>
      </c>
      <c r="J7121" s="43">
        <v>0</v>
      </c>
      <c r="K7121" s="43">
        <v>1</v>
      </c>
      <c r="M7121" s="43">
        <v>7.8772524422286994E-3</v>
      </c>
      <c r="N7121" s="43">
        <v>4.3456192217309564E-2</v>
      </c>
      <c r="O7121" s="43">
        <v>0</v>
      </c>
      <c r="P7121" s="43">
        <v>1</v>
      </c>
      <c r="R7121" s="43">
        <v>534.14524617906443</v>
      </c>
      <c r="S7121" s="43">
        <v>174.80450659067628</v>
      </c>
      <c r="T7121" s="43">
        <v>6481.3997130474017</v>
      </c>
      <c r="U7121" s="43">
        <v>7190.3494658171421</v>
      </c>
      <c r="W7121" s="43">
        <v>3070.4707953078237</v>
      </c>
      <c r="X7121" s="43">
        <v>0</v>
      </c>
      <c r="Y7121" s="43">
        <v>0</v>
      </c>
      <c r="Z7121" s="43">
        <v>3070.4707953078237</v>
      </c>
      <c r="AB7121" s="43">
        <v>21.834034582371544</v>
      </c>
      <c r="AC7121" s="43">
        <v>0</v>
      </c>
      <c r="AD7121" s="43">
        <v>0</v>
      </c>
      <c r="AE7121" s="43">
        <v>21.834034582371544</v>
      </c>
      <c r="AG7121" s="43">
        <v>5646595.7925710874</v>
      </c>
      <c r="AH7121" s="43">
        <v>663221.69178648992</v>
      </c>
      <c r="AI7121" s="43">
        <v>0</v>
      </c>
      <c r="AJ7121" s="43">
        <v>91702945.245960489</v>
      </c>
      <c r="AK7121" s="43">
        <v>97349541.038531572</v>
      </c>
    </row>
    <row r="7122" spans="3:37" x14ac:dyDescent="0.2">
      <c r="C7122" s="43">
        <v>5.936030098644574E-4</v>
      </c>
      <c r="D7122" s="43">
        <v>6.5332557165254435E-2</v>
      </c>
      <c r="E7122" s="43">
        <v>8.409621185893533</v>
      </c>
      <c r="F7122" s="43">
        <v>1.8997591556514142</v>
      </c>
      <c r="H7122" s="43">
        <v>8.924192785475201E-5</v>
      </c>
      <c r="I7122" s="43">
        <v>7.8685721633075037E-2</v>
      </c>
      <c r="J7122" s="43">
        <v>0</v>
      </c>
      <c r="K7122" s="43">
        <v>1</v>
      </c>
      <c r="M7122" s="43">
        <v>7.9018284055157872E-3</v>
      </c>
      <c r="N7122" s="43">
        <v>4.4467308385051502E-2</v>
      </c>
      <c r="O7122" s="43">
        <v>0</v>
      </c>
      <c r="P7122" s="43">
        <v>1</v>
      </c>
      <c r="R7122" s="43">
        <v>734.2908631633195</v>
      </c>
      <c r="S7122" s="43">
        <v>132.9557880478319</v>
      </c>
      <c r="T7122" s="43">
        <v>6652.8971490888625</v>
      </c>
      <c r="U7122" s="43">
        <v>7520.1438003000139</v>
      </c>
      <c r="W7122" s="43">
        <v>6175.1079994663005</v>
      </c>
      <c r="X7122" s="43">
        <v>0</v>
      </c>
      <c r="Y7122" s="43">
        <v>0</v>
      </c>
      <c r="Z7122" s="43">
        <v>6175.1079994663005</v>
      </c>
      <c r="AB7122" s="43">
        <v>70.693287193534289</v>
      </c>
      <c r="AC7122" s="43">
        <v>0</v>
      </c>
      <c r="AD7122" s="43">
        <v>0</v>
      </c>
      <c r="AE7122" s="43">
        <v>70.693287193534289</v>
      </c>
      <c r="AG7122" s="43">
        <v>11356023.611018527</v>
      </c>
      <c r="AH7122" s="43">
        <v>1333823.3278847209</v>
      </c>
      <c r="AI7122" s="43">
        <v>0</v>
      </c>
      <c r="AJ7122" s="43">
        <v>296911806.21284401</v>
      </c>
      <c r="AK7122" s="43">
        <v>308267829.82386255</v>
      </c>
    </row>
    <row r="7123" spans="3:37" x14ac:dyDescent="0.2">
      <c r="C7123" s="43">
        <v>6.1650573927563013E-4</v>
      </c>
      <c r="D7123" s="43">
        <v>5.6906866649154342E-2</v>
      </c>
      <c r="E7123" s="43">
        <v>2.4767954996754225</v>
      </c>
      <c r="F7123" s="43">
        <v>1.2863783253696663</v>
      </c>
      <c r="H7123" s="43">
        <v>8.8154065974686323E-5</v>
      </c>
      <c r="I7123" s="43">
        <v>8.9167195377086048E-2</v>
      </c>
      <c r="J7123" s="43">
        <v>0</v>
      </c>
      <c r="K7123" s="43">
        <v>1</v>
      </c>
      <c r="M7123" s="43">
        <v>7.8673918475437032E-3</v>
      </c>
      <c r="N7123" s="43">
        <v>4.7308882471799318E-2</v>
      </c>
      <c r="O7123" s="43">
        <v>0</v>
      </c>
      <c r="P7123" s="43">
        <v>1</v>
      </c>
      <c r="R7123" s="43">
        <v>664.26928292157118</v>
      </c>
      <c r="S7123" s="43">
        <v>148.82977590255115</v>
      </c>
      <c r="T7123" s="43">
        <v>7047.1877731515533</v>
      </c>
      <c r="U7123" s="43">
        <v>7860.2868319756753</v>
      </c>
      <c r="W7123" s="43">
        <v>1645.2591705127675</v>
      </c>
      <c r="X7123" s="43">
        <v>0</v>
      </c>
      <c r="Y7123" s="43">
        <v>0</v>
      </c>
      <c r="Z7123" s="43">
        <v>1645.2591705127675</v>
      </c>
      <c r="AB7123" s="43">
        <v>20.354858757621987</v>
      </c>
      <c r="AC7123" s="43">
        <v>0</v>
      </c>
      <c r="AD7123" s="43">
        <v>0</v>
      </c>
      <c r="AE7123" s="43">
        <v>20.354858757621987</v>
      </c>
      <c r="AG7123" s="43">
        <v>3025631.6145729795</v>
      </c>
      <c r="AH7123" s="43">
        <v>355375.98083075776</v>
      </c>
      <c r="AI7123" s="43">
        <v>0</v>
      </c>
      <c r="AJ7123" s="43">
        <v>85490406.782012343</v>
      </c>
      <c r="AK7123" s="43">
        <v>88516038.396585315</v>
      </c>
    </row>
    <row r="7124" spans="3:37" x14ac:dyDescent="0.2">
      <c r="C7124" s="43">
        <v>5.9495994521049532E-4</v>
      </c>
      <c r="D7124" s="43">
        <v>4.7036719026861948E-2</v>
      </c>
      <c r="E7124" s="43">
        <v>7.6495655747288902</v>
      </c>
      <c r="F7124" s="43">
        <v>2.5713288793459261</v>
      </c>
      <c r="H7124" s="43">
        <v>8.931931949234861E-5</v>
      </c>
      <c r="I7124" s="43">
        <v>9.5526309900582931E-2</v>
      </c>
      <c r="J7124" s="43">
        <v>0</v>
      </c>
      <c r="K7124" s="43">
        <v>1</v>
      </c>
      <c r="M7124" s="43">
        <v>7.8250976493418542E-3</v>
      </c>
      <c r="N7124" s="43">
        <v>4.6131021413591045E-2</v>
      </c>
      <c r="O7124" s="43">
        <v>0</v>
      </c>
      <c r="P7124" s="43">
        <v>1</v>
      </c>
      <c r="R7124" s="43">
        <v>529.86730411780491</v>
      </c>
      <c r="S7124" s="43">
        <v>161.5514201151704</v>
      </c>
      <c r="T7124" s="43">
        <v>6834.7905339625049</v>
      </c>
      <c r="U7124" s="43">
        <v>7526.2092581954803</v>
      </c>
      <c r="W7124" s="43">
        <v>4053.2546887539638</v>
      </c>
      <c r="X7124" s="43">
        <v>0</v>
      </c>
      <c r="Y7124" s="43">
        <v>0</v>
      </c>
      <c r="Z7124" s="43">
        <v>4053.2546887539638</v>
      </c>
      <c r="AB7124" s="43">
        <v>89.087750298418101</v>
      </c>
      <c r="AC7124" s="43">
        <v>0</v>
      </c>
      <c r="AD7124" s="43">
        <v>0</v>
      </c>
      <c r="AE7124" s="43">
        <v>89.087750298418101</v>
      </c>
      <c r="AG7124" s="43">
        <v>7453935.3726185393</v>
      </c>
      <c r="AH7124" s="43">
        <v>875503.01277085615</v>
      </c>
      <c r="AI7124" s="43">
        <v>0</v>
      </c>
      <c r="AJ7124" s="43">
        <v>374168551.25335604</v>
      </c>
      <c r="AK7124" s="43">
        <v>381622486.6259746</v>
      </c>
    </row>
    <row r="7125" spans="3:37" x14ac:dyDescent="0.2">
      <c r="C7125" s="43">
        <v>6.2705331353563043E-4</v>
      </c>
      <c r="D7125" s="43">
        <v>4.7456812274737629E-2</v>
      </c>
      <c r="E7125" s="43">
        <v>4.2012190333811583</v>
      </c>
      <c r="F7125" s="43">
        <v>4.0581171770900459</v>
      </c>
      <c r="H7125" s="43">
        <v>8.5899916144902439E-5</v>
      </c>
      <c r="I7125" s="43">
        <v>9.4502986453823448E-2</v>
      </c>
      <c r="J7125" s="43">
        <v>0</v>
      </c>
      <c r="K7125" s="43">
        <v>1</v>
      </c>
      <c r="M7125" s="43">
        <v>7.8058018290682301E-3</v>
      </c>
      <c r="N7125" s="43">
        <v>4.4927179606388638E-2</v>
      </c>
      <c r="O7125" s="43">
        <v>0</v>
      </c>
      <c r="P7125" s="43">
        <v>1</v>
      </c>
      <c r="R7125" s="43">
        <v>563.43705155601651</v>
      </c>
      <c r="S7125" s="43">
        <v>153.70239891631888</v>
      </c>
      <c r="T7125" s="43">
        <v>6640.0148385728171</v>
      </c>
      <c r="U7125" s="43">
        <v>7357.1542890451528</v>
      </c>
      <c r="W7125" s="43">
        <v>2367.1224651092975</v>
      </c>
      <c r="X7125" s="43">
        <v>0</v>
      </c>
      <c r="Y7125" s="43">
        <v>0</v>
      </c>
      <c r="Z7125" s="43">
        <v>2367.1224651092975</v>
      </c>
      <c r="AB7125" s="43">
        <v>184.36704823624936</v>
      </c>
      <c r="AC7125" s="43">
        <v>0</v>
      </c>
      <c r="AD7125" s="43">
        <v>0</v>
      </c>
      <c r="AE7125" s="43">
        <v>184.36704823624936</v>
      </c>
      <c r="AG7125" s="43">
        <v>4353138.2133359984</v>
      </c>
      <c r="AH7125" s="43">
        <v>511298.45246360829</v>
      </c>
      <c r="AI7125" s="43">
        <v>0</v>
      </c>
      <c r="AJ7125" s="43">
        <v>774341602.59224737</v>
      </c>
      <c r="AK7125" s="43">
        <v>778694740.80558336</v>
      </c>
    </row>
    <row r="7126" spans="3:37" x14ac:dyDescent="0.2">
      <c r="C7126" s="43">
        <v>6.0022238534395572E-4</v>
      </c>
      <c r="D7126" s="43">
        <v>5.720393487740083E-2</v>
      </c>
      <c r="E7126" s="43">
        <v>6.2923061079522808</v>
      </c>
      <c r="F7126" s="43">
        <v>4.4323615733766033</v>
      </c>
      <c r="H7126" s="43">
        <v>9.8934114170279308E-5</v>
      </c>
      <c r="I7126" s="43">
        <v>0.13832197751897812</v>
      </c>
      <c r="J7126" s="43">
        <v>0</v>
      </c>
      <c r="K7126" s="43">
        <v>1</v>
      </c>
      <c r="M7126" s="43">
        <v>7.8357506000284877E-3</v>
      </c>
      <c r="N7126" s="43">
        <v>4.4410995138134589E-2</v>
      </c>
      <c r="O7126" s="43">
        <v>0</v>
      </c>
      <c r="P7126" s="43">
        <v>1</v>
      </c>
      <c r="R7126" s="43">
        <v>650.10044719225323</v>
      </c>
      <c r="S7126" s="43">
        <v>259.1072896934424</v>
      </c>
      <c r="T7126" s="43">
        <v>6588.9085844296069</v>
      </c>
      <c r="U7126" s="43">
        <v>7498.1163213153022</v>
      </c>
      <c r="W7126" s="43">
        <v>4090.6310146503242</v>
      </c>
      <c r="X7126" s="43">
        <v>0</v>
      </c>
      <c r="Y7126" s="43">
        <v>0</v>
      </c>
      <c r="Z7126" s="43">
        <v>4090.6310146503242</v>
      </c>
      <c r="AB7126" s="43">
        <v>238.75763793420703</v>
      </c>
      <c r="AC7126" s="43">
        <v>0</v>
      </c>
      <c r="AD7126" s="43">
        <v>0</v>
      </c>
      <c r="AE7126" s="43">
        <v>238.75763793420703</v>
      </c>
      <c r="AG7126" s="43">
        <v>7522670.4359419467</v>
      </c>
      <c r="AH7126" s="43">
        <v>883576.29916447005</v>
      </c>
      <c r="AI7126" s="43">
        <v>0</v>
      </c>
      <c r="AJ7126" s="43">
        <v>1002782079.3236696</v>
      </c>
      <c r="AK7126" s="43">
        <v>1010304749.7596115</v>
      </c>
    </row>
    <row r="7127" spans="3:37" x14ac:dyDescent="0.2">
      <c r="C7127" s="43">
        <v>6.0161840945347704E-4</v>
      </c>
      <c r="D7127" s="43">
        <v>4.8219583054009932E-2</v>
      </c>
      <c r="E7127" s="43">
        <v>1.0147790929836076</v>
      </c>
      <c r="F7127" s="43">
        <v>3.8705596643973532</v>
      </c>
      <c r="H7127" s="43">
        <v>8.9997685988052467E-5</v>
      </c>
      <c r="I7127" s="43">
        <v>8.3843135795151555E-2</v>
      </c>
      <c r="J7127" s="43">
        <v>0</v>
      </c>
      <c r="K7127" s="43">
        <v>1</v>
      </c>
      <c r="M7127" s="43">
        <v>7.8562825271569769E-3</v>
      </c>
      <c r="N7127" s="43">
        <v>4.5108800526173165E-2</v>
      </c>
      <c r="O7127" s="43">
        <v>0</v>
      </c>
      <c r="P7127" s="43">
        <v>1</v>
      </c>
      <c r="R7127" s="43">
        <v>549.27134230294598</v>
      </c>
      <c r="S7127" s="43">
        <v>142.87006052167013</v>
      </c>
      <c r="T7127" s="43">
        <v>6709.9725727288342</v>
      </c>
      <c r="U7127" s="43">
        <v>7402.1139755534505</v>
      </c>
      <c r="W7127" s="43">
        <v>557.38907454407217</v>
      </c>
      <c r="X7127" s="43">
        <v>0</v>
      </c>
      <c r="Y7127" s="43">
        <v>0</v>
      </c>
      <c r="Z7127" s="43">
        <v>557.38907454407217</v>
      </c>
      <c r="AB7127" s="43">
        <v>168.70862912259244</v>
      </c>
      <c r="AC7127" s="43">
        <v>0</v>
      </c>
      <c r="AD7127" s="43">
        <v>0</v>
      </c>
      <c r="AE7127" s="43">
        <v>168.70862912259244</v>
      </c>
      <c r="AG7127" s="43">
        <v>1025038.5080865488</v>
      </c>
      <c r="AH7127" s="43">
        <v>120396.04010151958</v>
      </c>
      <c r="AI7127" s="43">
        <v>0</v>
      </c>
      <c r="AJ7127" s="43">
        <v>708576242.31488824</v>
      </c>
      <c r="AK7127" s="43">
        <v>709601280.8229748</v>
      </c>
    </row>
    <row r="7128" spans="3:37" x14ac:dyDescent="0.2">
      <c r="C7128" s="43">
        <v>6.0461504110872327E-4</v>
      </c>
      <c r="D7128" s="43">
        <v>5.5846006553739724E-2</v>
      </c>
      <c r="E7128" s="43">
        <v>3.5932775857395165</v>
      </c>
      <c r="F7128" s="43">
        <v>0.96972007339954502</v>
      </c>
      <c r="H7128" s="43">
        <v>9.2810580207935978E-5</v>
      </c>
      <c r="I7128" s="43">
        <v>0.11956504078868724</v>
      </c>
      <c r="J7128" s="43">
        <v>0</v>
      </c>
      <c r="K7128" s="43">
        <v>1</v>
      </c>
      <c r="M7128" s="43">
        <v>7.8623035008373865E-3</v>
      </c>
      <c r="N7128" s="43">
        <v>4.5254697751498089E-2</v>
      </c>
      <c r="O7128" s="43">
        <v>0</v>
      </c>
      <c r="P7128" s="43">
        <v>1</v>
      </c>
      <c r="R7128" s="43">
        <v>639.31286327051566</v>
      </c>
      <c r="S7128" s="43">
        <v>210.10871990214815</v>
      </c>
      <c r="T7128" s="43">
        <v>6736.8339955328611</v>
      </c>
      <c r="U7128" s="43">
        <v>7586.2555787055244</v>
      </c>
      <c r="W7128" s="43">
        <v>2297.2285818648961</v>
      </c>
      <c r="X7128" s="43">
        <v>0</v>
      </c>
      <c r="Y7128" s="43">
        <v>0</v>
      </c>
      <c r="Z7128" s="43">
        <v>2297.2285818648961</v>
      </c>
      <c r="AB7128" s="43">
        <v>-2.0713430834776987</v>
      </c>
      <c r="AC7128" s="43">
        <v>0</v>
      </c>
      <c r="AD7128" s="43">
        <v>0</v>
      </c>
      <c r="AE7128" s="43">
        <v>-2.0713430834776987</v>
      </c>
      <c r="AG7128" s="43">
        <v>4224603.3620495442</v>
      </c>
      <c r="AH7128" s="43">
        <v>496201.37368281756</v>
      </c>
      <c r="AI7128" s="43">
        <v>0</v>
      </c>
      <c r="AJ7128" s="43">
        <v>0</v>
      </c>
      <c r="AK7128" s="43">
        <v>4224603.3620495442</v>
      </c>
    </row>
    <row r="7129" spans="3:37" x14ac:dyDescent="0.2">
      <c r="C7129" s="43">
        <v>6.0457644185757126E-4</v>
      </c>
      <c r="D7129" s="43">
        <v>5.5861628608287917E-2</v>
      </c>
      <c r="E7129" s="43">
        <v>3.0122695590114494</v>
      </c>
      <c r="F7129" s="43">
        <v>1.7968670893228806</v>
      </c>
      <c r="H7129" s="43">
        <v>8.8563171631461402E-5</v>
      </c>
      <c r="I7129" s="43">
        <v>7.3625071914840509E-2</v>
      </c>
      <c r="J7129" s="43">
        <v>0</v>
      </c>
      <c r="K7129" s="43">
        <v>1</v>
      </c>
      <c r="M7129" s="43">
        <v>7.8926007034231249E-3</v>
      </c>
      <c r="N7129" s="43">
        <v>4.4189869247827696E-2</v>
      </c>
      <c r="O7129" s="43">
        <v>0</v>
      </c>
      <c r="P7129" s="43">
        <v>1</v>
      </c>
      <c r="R7129" s="43">
        <v>639.4508753194043</v>
      </c>
      <c r="S7129" s="43">
        <v>123.45857671497686</v>
      </c>
      <c r="T7129" s="43">
        <v>6603.667851536803</v>
      </c>
      <c r="U7129" s="43">
        <v>7366.5773035711845</v>
      </c>
      <c r="W7129" s="43">
        <v>1926.1984062078673</v>
      </c>
      <c r="X7129" s="43">
        <v>0</v>
      </c>
      <c r="Y7129" s="43">
        <v>0</v>
      </c>
      <c r="Z7129" s="43">
        <v>1926.1984062078673</v>
      </c>
      <c r="AB7129" s="43">
        <v>54.522637282539392</v>
      </c>
      <c r="AC7129" s="43">
        <v>0</v>
      </c>
      <c r="AD7129" s="43">
        <v>0</v>
      </c>
      <c r="AE7129" s="43">
        <v>54.522637282539392</v>
      </c>
      <c r="AG7129" s="43">
        <v>3542278.8690162678</v>
      </c>
      <c r="AH7129" s="43">
        <v>416058.85574089934</v>
      </c>
      <c r="AI7129" s="43">
        <v>0</v>
      </c>
      <c r="AJ7129" s="43">
        <v>228995076.58666545</v>
      </c>
      <c r="AK7129" s="43">
        <v>232537355.45568171</v>
      </c>
    </row>
    <row r="7130" spans="3:37" x14ac:dyDescent="0.2">
      <c r="C7130" s="43">
        <v>5.7426014161915558E-4</v>
      </c>
      <c r="D7130" s="43">
        <v>4.5841124126798048E-2</v>
      </c>
      <c r="E7130" s="43">
        <v>1.5523190056987848</v>
      </c>
      <c r="F7130" s="43">
        <v>1.9278359188100935</v>
      </c>
      <c r="H7130" s="43">
        <v>9.2937540819293396E-5</v>
      </c>
      <c r="I7130" s="43">
        <v>0.10072595257602135</v>
      </c>
      <c r="J7130" s="43">
        <v>0</v>
      </c>
      <c r="K7130" s="43">
        <v>1</v>
      </c>
      <c r="M7130" s="43">
        <v>7.9059317312272226E-3</v>
      </c>
      <c r="N7130" s="43">
        <v>4.6257489265753793E-2</v>
      </c>
      <c r="O7130" s="43">
        <v>0</v>
      </c>
      <c r="P7130" s="43">
        <v>1</v>
      </c>
      <c r="R7130" s="43">
        <v>498.43244601910999</v>
      </c>
      <c r="S7130" s="43">
        <v>177.24538357910734</v>
      </c>
      <c r="T7130" s="43">
        <v>6924.3257272227456</v>
      </c>
      <c r="U7130" s="43">
        <v>7600.0035568209632</v>
      </c>
      <c r="W7130" s="43">
        <v>773.72615901239806</v>
      </c>
      <c r="X7130" s="43">
        <v>0</v>
      </c>
      <c r="Y7130" s="43">
        <v>0</v>
      </c>
      <c r="Z7130" s="43">
        <v>773.72615901239806</v>
      </c>
      <c r="AB7130" s="43">
        <v>49.483597337308645</v>
      </c>
      <c r="AC7130" s="43">
        <v>0</v>
      </c>
      <c r="AD7130" s="43">
        <v>0</v>
      </c>
      <c r="AE7130" s="43">
        <v>49.483597337308645</v>
      </c>
      <c r="AG7130" s="43">
        <v>1422882.4064237999</v>
      </c>
      <c r="AH7130" s="43">
        <v>167124.85034667799</v>
      </c>
      <c r="AI7130" s="43">
        <v>0</v>
      </c>
      <c r="AJ7130" s="43">
        <v>207831108.81669632</v>
      </c>
      <c r="AK7130" s="43">
        <v>209253991.22312012</v>
      </c>
    </row>
    <row r="7131" spans="3:37" x14ac:dyDescent="0.2">
      <c r="C7131" s="43">
        <v>6.2778006688257726E-4</v>
      </c>
      <c r="D7131" s="43">
        <v>6.277389337457151E-2</v>
      </c>
      <c r="E7131" s="43">
        <v>2.5462942515006479</v>
      </c>
      <c r="F7131" s="43">
        <v>2.4867010401776648</v>
      </c>
      <c r="H7131" s="43">
        <v>9.7772918933647368E-5</v>
      </c>
      <c r="I7131" s="43">
        <v>7.7381366346690197E-2</v>
      </c>
      <c r="J7131" s="43">
        <v>0</v>
      </c>
      <c r="K7131" s="43">
        <v>1</v>
      </c>
      <c r="M7131" s="43">
        <v>7.8477515174238434E-3</v>
      </c>
      <c r="N7131" s="43">
        <v>4.6785313239343096E-2</v>
      </c>
      <c r="O7131" s="43">
        <v>0</v>
      </c>
      <c r="P7131" s="43">
        <v>1</v>
      </c>
      <c r="R7131" s="43">
        <v>746.15483950944008</v>
      </c>
      <c r="S7131" s="43">
        <v>143.25089618112625</v>
      </c>
      <c r="T7131" s="43">
        <v>6951.7982185210521</v>
      </c>
      <c r="U7131" s="43">
        <v>7841.2039542116181</v>
      </c>
      <c r="W7131" s="43">
        <v>1899.9297785722758</v>
      </c>
      <c r="X7131" s="43">
        <v>0</v>
      </c>
      <c r="Y7131" s="43">
        <v>0</v>
      </c>
      <c r="Z7131" s="43">
        <v>1899.9297785722758</v>
      </c>
      <c r="AB7131" s="43">
        <v>118.69608183545429</v>
      </c>
      <c r="AC7131" s="43">
        <v>0</v>
      </c>
      <c r="AD7131" s="43">
        <v>0</v>
      </c>
      <c r="AE7131" s="43">
        <v>118.69608183545429</v>
      </c>
      <c r="AG7131" s="43">
        <v>3493970.8627944151</v>
      </c>
      <c r="AH7131" s="43">
        <v>410384.8321716116</v>
      </c>
      <c r="AI7131" s="43">
        <v>0</v>
      </c>
      <c r="AJ7131" s="43">
        <v>498523543.70890802</v>
      </c>
      <c r="AK7131" s="43">
        <v>502017514.57170242</v>
      </c>
    </row>
    <row r="7132" spans="3:37" x14ac:dyDescent="0.2">
      <c r="C7132" s="43">
        <v>6.25986496253228E-4</v>
      </c>
      <c r="D7132" s="43">
        <v>6.0172196582720883E-2</v>
      </c>
      <c r="E7132" s="43">
        <v>2.6436270402789539</v>
      </c>
      <c r="F7132" s="43">
        <v>1.0027704862802169</v>
      </c>
      <c r="H7132" s="43">
        <v>8.245581148716228E-5</v>
      </c>
      <c r="I7132" s="43">
        <v>0.10085179223590857</v>
      </c>
      <c r="J7132" s="43">
        <v>0</v>
      </c>
      <c r="K7132" s="43">
        <v>1</v>
      </c>
      <c r="M7132" s="43">
        <v>7.7978322743453028E-3</v>
      </c>
      <c r="N7132" s="43">
        <v>4.5090844021392955E-2</v>
      </c>
      <c r="O7132" s="43">
        <v>0</v>
      </c>
      <c r="P7132" s="43">
        <v>1</v>
      </c>
      <c r="R7132" s="43">
        <v>713.18664685717545</v>
      </c>
      <c r="S7132" s="43">
        <v>157.45166712584685</v>
      </c>
      <c r="T7132" s="43">
        <v>6657.3996216022961</v>
      </c>
      <c r="U7132" s="43">
        <v>7528.0379355853183</v>
      </c>
      <c r="W7132" s="43">
        <v>1885.3995043975062</v>
      </c>
      <c r="X7132" s="43">
        <v>0</v>
      </c>
      <c r="Y7132" s="43">
        <v>0</v>
      </c>
      <c r="Z7132" s="43">
        <v>1885.3995043975062</v>
      </c>
      <c r="AB7132" s="43">
        <v>0.2114184987776371</v>
      </c>
      <c r="AC7132" s="43">
        <v>0</v>
      </c>
      <c r="AD7132" s="43">
        <v>0</v>
      </c>
      <c r="AE7132" s="43">
        <v>0.2114184987776371</v>
      </c>
      <c r="AG7132" s="43">
        <v>3467249.6885870141</v>
      </c>
      <c r="AH7132" s="43">
        <v>407246.29294986132</v>
      </c>
      <c r="AI7132" s="43">
        <v>0</v>
      </c>
      <c r="AJ7132" s="43">
        <v>887957.69486607588</v>
      </c>
      <c r="AK7132" s="43">
        <v>4355207.3834530897</v>
      </c>
    </row>
    <row r="7133" spans="3:37" x14ac:dyDescent="0.2">
      <c r="C7133" s="43">
        <v>6.2776078210435848E-4</v>
      </c>
      <c r="D7133" s="43">
        <v>5.2292027583270111E-2</v>
      </c>
      <c r="E7133" s="43">
        <v>1.7621618950799247</v>
      </c>
      <c r="F7133" s="43">
        <v>1.4077049944168873</v>
      </c>
      <c r="H7133" s="43">
        <v>8.7137644454664834E-5</v>
      </c>
      <c r="I7133" s="43">
        <v>0.10124958613427459</v>
      </c>
      <c r="J7133" s="43">
        <v>0</v>
      </c>
      <c r="K7133" s="43">
        <v>1</v>
      </c>
      <c r="M7133" s="43">
        <v>7.8525521470764748E-3</v>
      </c>
      <c r="N7133" s="43">
        <v>4.5094736870216715E-2</v>
      </c>
      <c r="O7133" s="43">
        <v>0</v>
      </c>
      <c r="P7133" s="43">
        <v>1</v>
      </c>
      <c r="R7133" s="43">
        <v>621.54422418361946</v>
      </c>
      <c r="S7133" s="43">
        <v>167.04806338836573</v>
      </c>
      <c r="T7133" s="43">
        <v>6704.6955048023929</v>
      </c>
      <c r="U7133" s="43">
        <v>7493.2877923743781</v>
      </c>
      <c r="W7133" s="43">
        <v>1095.2615479633885</v>
      </c>
      <c r="X7133" s="43">
        <v>0</v>
      </c>
      <c r="Y7133" s="43">
        <v>0</v>
      </c>
      <c r="Z7133" s="43">
        <v>1095.2615479633885</v>
      </c>
      <c r="AB7133" s="43">
        <v>27.114515236217535</v>
      </c>
      <c r="AC7133" s="43">
        <v>0</v>
      </c>
      <c r="AD7133" s="43">
        <v>0</v>
      </c>
      <c r="AE7133" s="43">
        <v>27.114515236217535</v>
      </c>
      <c r="AG7133" s="43">
        <v>2014185.9867046713</v>
      </c>
      <c r="AH7133" s="43">
        <v>236576.49436009192</v>
      </c>
      <c r="AI7133" s="43">
        <v>0</v>
      </c>
      <c r="AJ7133" s="43">
        <v>113880963.99211365</v>
      </c>
      <c r="AK7133" s="43">
        <v>115895149.97881833</v>
      </c>
    </row>
    <row r="7134" spans="3:37" x14ac:dyDescent="0.2">
      <c r="C7134" s="43">
        <v>6.1351374660489899E-4</v>
      </c>
      <c r="D7134" s="43">
        <v>5.0473192085867154E-2</v>
      </c>
      <c r="E7134" s="43">
        <v>2.9882747454517595</v>
      </c>
      <c r="F7134" s="43">
        <v>2.7593356952285917</v>
      </c>
      <c r="H7134" s="43">
        <v>8.9848786348735324E-5</v>
      </c>
      <c r="I7134" s="43">
        <v>0.13345002284332164</v>
      </c>
      <c r="J7134" s="43">
        <v>0</v>
      </c>
      <c r="K7134" s="43">
        <v>1</v>
      </c>
      <c r="M7134" s="43">
        <v>7.8737821129363228E-3</v>
      </c>
      <c r="N7134" s="43">
        <v>4.6821527999853063E-2</v>
      </c>
      <c r="O7134" s="43">
        <v>0</v>
      </c>
      <c r="P7134" s="43">
        <v>1</v>
      </c>
      <c r="R7134" s="43">
        <v>586.31019060061192</v>
      </c>
      <c r="S7134" s="43">
        <v>227.02476793200054</v>
      </c>
      <c r="T7134" s="43">
        <v>6980.2559580082852</v>
      </c>
      <c r="U7134" s="43">
        <v>7793.5909165408975</v>
      </c>
      <c r="W7134" s="43">
        <v>1752.0559355728162</v>
      </c>
      <c r="X7134" s="43">
        <v>0</v>
      </c>
      <c r="Y7134" s="43">
        <v>0</v>
      </c>
      <c r="Z7134" s="43">
        <v>1752.0559355728162</v>
      </c>
      <c r="AB7134" s="43">
        <v>110.37225980759312</v>
      </c>
      <c r="AC7134" s="43">
        <v>0</v>
      </c>
      <c r="AD7134" s="43">
        <v>0</v>
      </c>
      <c r="AE7134" s="43">
        <v>110.37225980759312</v>
      </c>
      <c r="AG7134" s="43">
        <v>3222030.8655184088</v>
      </c>
      <c r="AH7134" s="43">
        <v>378444.08208372828</v>
      </c>
      <c r="AI7134" s="43">
        <v>0</v>
      </c>
      <c r="AJ7134" s="43">
        <v>463563491.19189113</v>
      </c>
      <c r="AK7134" s="43">
        <v>466785522.05740952</v>
      </c>
    </row>
    <row r="7135" spans="3:37" x14ac:dyDescent="0.2">
      <c r="C7135" s="43">
        <v>6.0079353736977809E-4</v>
      </c>
      <c r="D7135" s="43">
        <v>5.4027795415329143E-2</v>
      </c>
      <c r="E7135" s="43">
        <v>5.8152937357786625</v>
      </c>
      <c r="F7135" s="43">
        <v>5.4536469121822675</v>
      </c>
      <c r="H7135" s="43">
        <v>8.5660472701628115E-5</v>
      </c>
      <c r="I7135" s="43">
        <v>0.12092421390411479</v>
      </c>
      <c r="J7135" s="43">
        <v>0</v>
      </c>
      <c r="K7135" s="43">
        <v>1</v>
      </c>
      <c r="M7135" s="43">
        <v>7.909506134475941E-3</v>
      </c>
      <c r="N7135" s="43">
        <v>4.6345951043467171E-2</v>
      </c>
      <c r="O7135" s="43">
        <v>0</v>
      </c>
      <c r="P7135" s="43">
        <v>1</v>
      </c>
      <c r="R7135" s="43">
        <v>614.58912583208405</v>
      </c>
      <c r="S7135" s="43">
        <v>196.12642508649546</v>
      </c>
      <c r="T7135" s="43">
        <v>6940.704241092375</v>
      </c>
      <c r="U7135" s="43">
        <v>7751.4197920109546</v>
      </c>
      <c r="W7135" s="43">
        <v>3574.0162935290027</v>
      </c>
      <c r="X7135" s="43">
        <v>0</v>
      </c>
      <c r="Y7135" s="43">
        <v>0</v>
      </c>
      <c r="Z7135" s="43">
        <v>3574.0162935290027</v>
      </c>
      <c r="AB7135" s="43">
        <v>292.87643698994606</v>
      </c>
      <c r="AC7135" s="43">
        <v>0</v>
      </c>
      <c r="AD7135" s="43">
        <v>0</v>
      </c>
      <c r="AE7135" s="43">
        <v>292.87643698994606</v>
      </c>
      <c r="AG7135" s="43">
        <v>6572615.9637998361</v>
      </c>
      <c r="AH7135" s="43">
        <v>771987.51940226462</v>
      </c>
      <c r="AI7135" s="43">
        <v>0</v>
      </c>
      <c r="AJ7135" s="43">
        <v>1230081035.3577735</v>
      </c>
      <c r="AK7135" s="43">
        <v>1236653651.3215735</v>
      </c>
    </row>
    <row r="7136" spans="3:37" x14ac:dyDescent="0.2">
      <c r="C7136" s="43">
        <v>6.2230624288328595E-4</v>
      </c>
      <c r="D7136" s="43">
        <v>5.2860299993113757E-2</v>
      </c>
      <c r="E7136" s="43">
        <v>3.8265063181690264</v>
      </c>
      <c r="F7136" s="43">
        <v>1.6408477357719664</v>
      </c>
      <c r="H7136" s="43">
        <v>9.3520866797480728E-5</v>
      </c>
      <c r="I7136" s="43">
        <v>9.9937435069608269E-2</v>
      </c>
      <c r="J7136" s="43">
        <v>0</v>
      </c>
      <c r="K7136" s="43">
        <v>1</v>
      </c>
      <c r="M7136" s="43">
        <v>7.8715879189857896E-3</v>
      </c>
      <c r="N7136" s="43">
        <v>4.8546717017617924E-2</v>
      </c>
      <c r="O7136" s="43">
        <v>0</v>
      </c>
      <c r="P7136" s="43">
        <v>1</v>
      </c>
      <c r="R7136" s="43">
        <v>622.8395095922599</v>
      </c>
      <c r="S7136" s="43">
        <v>176.9616239647946</v>
      </c>
      <c r="T7136" s="43">
        <v>7235.434048885727</v>
      </c>
      <c r="U7136" s="43">
        <v>8035.2351824427815</v>
      </c>
      <c r="W7136" s="43">
        <v>2383.2993186600806</v>
      </c>
      <c r="X7136" s="43">
        <v>0</v>
      </c>
      <c r="Y7136" s="43">
        <v>0</v>
      </c>
      <c r="Z7136" s="43">
        <v>2383.2993186600806</v>
      </c>
      <c r="AB7136" s="43">
        <v>42.708545973452814</v>
      </c>
      <c r="AC7136" s="43">
        <v>0</v>
      </c>
      <c r="AD7136" s="43">
        <v>0</v>
      </c>
      <c r="AE7136" s="43">
        <v>42.708545973452814</v>
      </c>
      <c r="AG7136" s="43">
        <v>4382887.4470158881</v>
      </c>
      <c r="AH7136" s="43">
        <v>514792.6528305774</v>
      </c>
      <c r="AI7136" s="43">
        <v>0</v>
      </c>
      <c r="AJ7136" s="43">
        <v>179375893.08850181</v>
      </c>
      <c r="AK7136" s="43">
        <v>183758780.53551769</v>
      </c>
    </row>
    <row r="7137" spans="3:37" x14ac:dyDescent="0.2">
      <c r="C7137" s="43">
        <v>6.2075174825237944E-4</v>
      </c>
      <c r="D7137" s="43">
        <v>6.3319697474127801E-2</v>
      </c>
      <c r="E7137" s="43">
        <v>6.0802382850498979</v>
      </c>
      <c r="F7137" s="43">
        <v>3.8534340416875352</v>
      </c>
      <c r="H7137" s="43">
        <v>8.8191080519798291E-5</v>
      </c>
      <c r="I7137" s="43">
        <v>0.10891600712654159</v>
      </c>
      <c r="J7137" s="43">
        <v>0</v>
      </c>
      <c r="K7137" s="43">
        <v>1</v>
      </c>
      <c r="M7137" s="43">
        <v>7.9019896253448296E-3</v>
      </c>
      <c r="N7137" s="43">
        <v>4.5928962931917949E-2</v>
      </c>
      <c r="O7137" s="43">
        <v>0</v>
      </c>
      <c r="P7137" s="43">
        <v>1</v>
      </c>
      <c r="R7137" s="43">
        <v>744.21626155986769</v>
      </c>
      <c r="S7137" s="43">
        <v>181.86902899005347</v>
      </c>
      <c r="T7137" s="43">
        <v>6871.7201907793979</v>
      </c>
      <c r="U7137" s="43">
        <v>7797.8054813293193</v>
      </c>
      <c r="W7137" s="43">
        <v>4525.0122058930165</v>
      </c>
      <c r="X7137" s="43">
        <v>0</v>
      </c>
      <c r="Y7137" s="43">
        <v>0</v>
      </c>
      <c r="Z7137" s="43">
        <v>4525.0122058930165</v>
      </c>
      <c r="AB7137" s="43">
        <v>227.22220561702267</v>
      </c>
      <c r="AC7137" s="43">
        <v>0</v>
      </c>
      <c r="AD7137" s="43">
        <v>0</v>
      </c>
      <c r="AE7137" s="43">
        <v>227.22220561702267</v>
      </c>
      <c r="AG7137" s="43">
        <v>8321497.446637257</v>
      </c>
      <c r="AH7137" s="43">
        <v>977402.63647289155</v>
      </c>
      <c r="AI7137" s="43">
        <v>0</v>
      </c>
      <c r="AJ7137" s="43">
        <v>954333263.59149516</v>
      </c>
      <c r="AK7137" s="43">
        <v>962654761.03813243</v>
      </c>
    </row>
    <row r="7138" spans="3:37" x14ac:dyDescent="0.2">
      <c r="C7138" s="43">
        <v>6.1630946594870561E-4</v>
      </c>
      <c r="D7138" s="43">
        <v>5.6115918255507657E-2</v>
      </c>
      <c r="E7138" s="43">
        <v>3.5262117299437556</v>
      </c>
      <c r="F7138" s="43">
        <v>3.3426613378353891</v>
      </c>
      <c r="H7138" s="43">
        <v>8.1580011356005181E-5</v>
      </c>
      <c r="I7138" s="43">
        <v>7.6825125553768858E-2</v>
      </c>
      <c r="J7138" s="43">
        <v>0</v>
      </c>
      <c r="K7138" s="43">
        <v>1</v>
      </c>
      <c r="M7138" s="43">
        <v>7.8617184498854797E-3</v>
      </c>
      <c r="N7138" s="43">
        <v>4.5816868318940052E-2</v>
      </c>
      <c r="O7138" s="43">
        <v>0</v>
      </c>
      <c r="P7138" s="43">
        <v>1</v>
      </c>
      <c r="R7138" s="43">
        <v>654.82806568784576</v>
      </c>
      <c r="S7138" s="43">
        <v>118.66684964235996</v>
      </c>
      <c r="T7138" s="43">
        <v>6820.0139055480931</v>
      </c>
      <c r="U7138" s="43">
        <v>7593.508820878299</v>
      </c>
      <c r="W7138" s="43">
        <v>2309.062406324862</v>
      </c>
      <c r="X7138" s="43">
        <v>0</v>
      </c>
      <c r="Y7138" s="43">
        <v>0</v>
      </c>
      <c r="Z7138" s="43">
        <v>2309.062406324862</v>
      </c>
      <c r="AB7138" s="43">
        <v>164.14232198856004</v>
      </c>
      <c r="AC7138" s="43">
        <v>0</v>
      </c>
      <c r="AD7138" s="43">
        <v>0</v>
      </c>
      <c r="AE7138" s="43">
        <v>164.14232198856004</v>
      </c>
      <c r="AG7138" s="43">
        <v>4246365.7652314212</v>
      </c>
      <c r="AH7138" s="43">
        <v>498757.4797661702</v>
      </c>
      <c r="AI7138" s="43">
        <v>0</v>
      </c>
      <c r="AJ7138" s="43">
        <v>689397752.3519522</v>
      </c>
      <c r="AK7138" s="43">
        <v>693644118.11718357</v>
      </c>
    </row>
    <row r="7139" spans="3:37" x14ac:dyDescent="0.2">
      <c r="C7139" s="43">
        <v>5.8813465432216202E-4</v>
      </c>
      <c r="D7139" s="43">
        <v>5.5570378801852338E-2</v>
      </c>
      <c r="E7139" s="43">
        <v>10.279824151907077</v>
      </c>
      <c r="F7139" s="43">
        <v>3.6613783822547132</v>
      </c>
      <c r="H7139" s="43">
        <v>8.6137221057996607E-5</v>
      </c>
      <c r="I7139" s="43">
        <v>7.9768333605196778E-2</v>
      </c>
      <c r="J7139" s="43">
        <v>0</v>
      </c>
      <c r="K7139" s="43">
        <v>1</v>
      </c>
      <c r="M7139" s="43">
        <v>7.7699645651264438E-3</v>
      </c>
      <c r="N7139" s="43">
        <v>4.3882533218448476E-2</v>
      </c>
      <c r="O7139" s="43">
        <v>0</v>
      </c>
      <c r="P7139" s="43">
        <v>1</v>
      </c>
      <c r="R7139" s="43">
        <v>618.81737589160764</v>
      </c>
      <c r="S7139" s="43">
        <v>130.09594162777643</v>
      </c>
      <c r="T7139" s="43">
        <v>6455.8450965143138</v>
      </c>
      <c r="U7139" s="43">
        <v>7204.7584140336976</v>
      </c>
      <c r="W7139" s="43">
        <v>6361.3338063103083</v>
      </c>
      <c r="X7139" s="43">
        <v>0</v>
      </c>
      <c r="Y7139" s="43">
        <v>0</v>
      </c>
      <c r="Z7139" s="43">
        <v>6361.3338063103083</v>
      </c>
      <c r="AB7139" s="43">
        <v>176.21906898348195</v>
      </c>
      <c r="AC7139" s="43">
        <v>0</v>
      </c>
      <c r="AD7139" s="43">
        <v>0</v>
      </c>
      <c r="AE7139" s="43">
        <v>176.21906898348195</v>
      </c>
      <c r="AG7139" s="43">
        <v>11698492.869804656</v>
      </c>
      <c r="AH7139" s="43">
        <v>1374048.1021630266</v>
      </c>
      <c r="AI7139" s="43">
        <v>0</v>
      </c>
      <c r="AJ7139" s="43">
        <v>740120089.7306242</v>
      </c>
      <c r="AK7139" s="43">
        <v>751818582.60042882</v>
      </c>
    </row>
    <row r="7140" spans="3:37" x14ac:dyDescent="0.2">
      <c r="C7140" s="43">
        <v>6.2343957883403966E-4</v>
      </c>
      <c r="D7140" s="43">
        <v>4.2091138394512943E-2</v>
      </c>
      <c r="E7140" s="43">
        <v>3.5932640509742022</v>
      </c>
      <c r="F7140" s="43">
        <v>9.5751509012259515</v>
      </c>
      <c r="H7140" s="43">
        <v>9.5678180928815415E-5</v>
      </c>
      <c r="I7140" s="43">
        <v>0.10851336819764046</v>
      </c>
      <c r="J7140" s="43">
        <v>0</v>
      </c>
      <c r="K7140" s="43">
        <v>1</v>
      </c>
      <c r="M7140" s="43">
        <v>7.9012555180039135E-3</v>
      </c>
      <c r="N7140" s="43">
        <v>4.3260985193408985E-2</v>
      </c>
      <c r="O7140" s="43">
        <v>0</v>
      </c>
      <c r="P7140" s="43">
        <v>1</v>
      </c>
      <c r="R7140" s="43">
        <v>496.85242568792899</v>
      </c>
      <c r="S7140" s="43">
        <v>196.57963596598097</v>
      </c>
      <c r="T7140" s="43">
        <v>6471.9459990341938</v>
      </c>
      <c r="U7140" s="43">
        <v>7165.3780606881037</v>
      </c>
      <c r="W7140" s="43">
        <v>1785.3219598637666</v>
      </c>
      <c r="X7140" s="43">
        <v>0</v>
      </c>
      <c r="Y7140" s="43">
        <v>0</v>
      </c>
      <c r="Z7140" s="43">
        <v>1785.3219598637666</v>
      </c>
      <c r="AB7140" s="43">
        <v>455.8825442728135</v>
      </c>
      <c r="AC7140" s="43">
        <v>0</v>
      </c>
      <c r="AD7140" s="43">
        <v>0</v>
      </c>
      <c r="AE7140" s="43">
        <v>455.8825442728135</v>
      </c>
      <c r="AG7140" s="43">
        <v>3283207.0841894667</v>
      </c>
      <c r="AH7140" s="43">
        <v>385629.54333057359</v>
      </c>
      <c r="AI7140" s="43">
        <v>0</v>
      </c>
      <c r="AJ7140" s="43">
        <v>1914706685.9458168</v>
      </c>
      <c r="AK7140" s="43">
        <v>1917989893.0300062</v>
      </c>
    </row>
    <row r="7141" spans="3:37" x14ac:dyDescent="0.2">
      <c r="C7141" s="43">
        <v>6.2173673872745194E-4</v>
      </c>
      <c r="D7141" s="43">
        <v>5.4801768916491356E-2</v>
      </c>
      <c r="E7141" s="43">
        <v>2.539356029924885</v>
      </c>
      <c r="F7141" s="43">
        <v>1.0787567183152338</v>
      </c>
      <c r="H7141" s="43">
        <v>8.8589015426817825E-5</v>
      </c>
      <c r="I7141" s="43">
        <v>7.4885137734153284E-2</v>
      </c>
      <c r="J7141" s="43">
        <v>0</v>
      </c>
      <c r="K7141" s="43">
        <v>1</v>
      </c>
      <c r="M7141" s="43">
        <v>7.7887699404379594E-3</v>
      </c>
      <c r="N7141" s="43">
        <v>4.628021198555754E-2</v>
      </c>
      <c r="O7141" s="43">
        <v>0</v>
      </c>
      <c r="P7141" s="43">
        <v>1</v>
      </c>
      <c r="R7141" s="43">
        <v>645.12441854660699</v>
      </c>
      <c r="S7141" s="43">
        <v>125.60816777638534</v>
      </c>
      <c r="T7141" s="43">
        <v>6825.0618040732215</v>
      </c>
      <c r="U7141" s="43">
        <v>7595.7943903962141</v>
      </c>
      <c r="W7141" s="43">
        <v>1638.2005822881117</v>
      </c>
      <c r="X7141" s="43">
        <v>0</v>
      </c>
      <c r="Y7141" s="43">
        <v>0</v>
      </c>
      <c r="Z7141" s="43">
        <v>1638.2005822881117</v>
      </c>
      <c r="AB7141" s="43">
        <v>5.4364433857436909</v>
      </c>
      <c r="AC7141" s="43">
        <v>0</v>
      </c>
      <c r="AD7141" s="43">
        <v>0</v>
      </c>
      <c r="AE7141" s="43">
        <v>5.4364433857436909</v>
      </c>
      <c r="AG7141" s="43">
        <v>3012650.8708278374</v>
      </c>
      <c r="AH7141" s="43">
        <v>353851.32577423216</v>
      </c>
      <c r="AI7141" s="43">
        <v>0</v>
      </c>
      <c r="AJ7141" s="43">
        <v>22833062.220123503</v>
      </c>
      <c r="AK7141" s="43">
        <v>25845713.090951342</v>
      </c>
    </row>
    <row r="7142" spans="3:37" x14ac:dyDescent="0.2">
      <c r="C7142" s="43">
        <v>6.0766901655851305E-4</v>
      </c>
      <c r="D7142" s="43">
        <v>4.945017149022763E-2</v>
      </c>
      <c r="E7142" s="43">
        <v>5.0698289195744506</v>
      </c>
      <c r="F7142" s="43">
        <v>1.4313914213640637</v>
      </c>
      <c r="H7142" s="43">
        <v>8.6606645235634186E-5</v>
      </c>
      <c r="I7142" s="43">
        <v>9.2508523609109036E-2</v>
      </c>
      <c r="J7142" s="43">
        <v>0</v>
      </c>
      <c r="K7142" s="43">
        <v>1</v>
      </c>
      <c r="M7142" s="43">
        <v>7.8548631559842708E-3</v>
      </c>
      <c r="N7142" s="43">
        <v>4.570360593740963E-2</v>
      </c>
      <c r="O7142" s="43">
        <v>0</v>
      </c>
      <c r="P7142" s="43">
        <v>1</v>
      </c>
      <c r="R7142" s="43">
        <v>568.95414823705676</v>
      </c>
      <c r="S7142" s="43">
        <v>151.69642253379942</v>
      </c>
      <c r="T7142" s="43">
        <v>6797.2221294496312</v>
      </c>
      <c r="U7142" s="43">
        <v>7517.8727002204869</v>
      </c>
      <c r="W7142" s="43">
        <v>2884.5001946440793</v>
      </c>
      <c r="X7142" s="43">
        <v>0</v>
      </c>
      <c r="Y7142" s="43">
        <v>0</v>
      </c>
      <c r="Z7142" s="43">
        <v>2884.5001946440793</v>
      </c>
      <c r="AB7142" s="43">
        <v>26.262287440789166</v>
      </c>
      <c r="AC7142" s="43">
        <v>0</v>
      </c>
      <c r="AD7142" s="43">
        <v>0</v>
      </c>
      <c r="AE7142" s="43">
        <v>26.262287440789166</v>
      </c>
      <c r="AG7142" s="43">
        <v>5304595.857950462</v>
      </c>
      <c r="AH7142" s="43">
        <v>623052.04204312118</v>
      </c>
      <c r="AI7142" s="43">
        <v>0</v>
      </c>
      <c r="AJ7142" s="43">
        <v>110301607.25131449</v>
      </c>
      <c r="AK7142" s="43">
        <v>115606203.10926495</v>
      </c>
    </row>
    <row r="7143" spans="3:37" x14ac:dyDescent="0.2">
      <c r="C7143" s="43">
        <v>6.1989488131897197E-4</v>
      </c>
      <c r="D7143" s="43">
        <v>5.5200641375546367E-2</v>
      </c>
      <c r="E7143" s="43">
        <v>1.0714766554310891</v>
      </c>
      <c r="F7143" s="43">
        <v>1.2255874250879004</v>
      </c>
      <c r="H7143" s="43">
        <v>9.5072644524574201E-5</v>
      </c>
      <c r="I7143" s="43">
        <v>7.337553601732906E-2</v>
      </c>
      <c r="J7143" s="43">
        <v>0</v>
      </c>
      <c r="K7143" s="43">
        <v>1</v>
      </c>
      <c r="M7143" s="43">
        <v>7.7632525142144028E-3</v>
      </c>
      <c r="N7143" s="43">
        <v>4.7604217623655742E-2</v>
      </c>
      <c r="O7143" s="43">
        <v>0</v>
      </c>
      <c r="P7143" s="43">
        <v>1</v>
      </c>
      <c r="R7143" s="43">
        <v>647.8948783780246</v>
      </c>
      <c r="S7143" s="43">
        <v>132.08370238626674</v>
      </c>
      <c r="T7143" s="43">
        <v>6997.3164858248774</v>
      </c>
      <c r="U7143" s="43">
        <v>7777.2950665891685</v>
      </c>
      <c r="W7143" s="43">
        <v>694.20423735541806</v>
      </c>
      <c r="X7143" s="43">
        <v>0</v>
      </c>
      <c r="Y7143" s="43">
        <v>0</v>
      </c>
      <c r="Z7143" s="43">
        <v>694.20423735541806</v>
      </c>
      <c r="AB7143" s="43">
        <v>15.638792295480259</v>
      </c>
      <c r="AC7143" s="43">
        <v>0</v>
      </c>
      <c r="AD7143" s="43">
        <v>0</v>
      </c>
      <c r="AE7143" s="43">
        <v>15.638792295480259</v>
      </c>
      <c r="AG7143" s="43">
        <v>1276641.5924966137</v>
      </c>
      <c r="AH7143" s="43">
        <v>149948.11526877031</v>
      </c>
      <c r="AI7143" s="43">
        <v>0</v>
      </c>
      <c r="AJ7143" s="43">
        <v>65682927.641017087</v>
      </c>
      <c r="AK7143" s="43">
        <v>66959569.233513698</v>
      </c>
    </row>
    <row r="7144" spans="3:37" x14ac:dyDescent="0.2">
      <c r="C7144" s="43">
        <v>6.3052635606275498E-4</v>
      </c>
      <c r="D7144" s="43">
        <v>5.2726802883521863E-2</v>
      </c>
      <c r="E7144" s="43">
        <v>5.0426651308848269</v>
      </c>
      <c r="F7144" s="43">
        <v>2.914372593617288</v>
      </c>
      <c r="H7144" s="43">
        <v>8.5099504608638653E-5</v>
      </c>
      <c r="I7144" s="43">
        <v>9.5072219671565886E-2</v>
      </c>
      <c r="J7144" s="43">
        <v>0</v>
      </c>
      <c r="K7144" s="43">
        <v>1</v>
      </c>
      <c r="M7144" s="43">
        <v>7.7694690143321685E-3</v>
      </c>
      <c r="N7144" s="43">
        <v>4.6289454910615424E-2</v>
      </c>
      <c r="O7144" s="43">
        <v>0</v>
      </c>
      <c r="P7144" s="43">
        <v>1</v>
      </c>
      <c r="R7144" s="43">
        <v>629.47292672406468</v>
      </c>
      <c r="S7144" s="43">
        <v>153.18739760524241</v>
      </c>
      <c r="T7144" s="43">
        <v>6809.5086906978868</v>
      </c>
      <c r="U7144" s="43">
        <v>7592.1690150271934</v>
      </c>
      <c r="W7144" s="43">
        <v>3174.2211784274605</v>
      </c>
      <c r="X7144" s="43">
        <v>0</v>
      </c>
      <c r="Y7144" s="43">
        <v>0</v>
      </c>
      <c r="Z7144" s="43">
        <v>3174.2211784274605</v>
      </c>
      <c r="AB7144" s="43">
        <v>128.93989196987354</v>
      </c>
      <c r="AC7144" s="43">
        <v>0</v>
      </c>
      <c r="AD7144" s="43">
        <v>0</v>
      </c>
      <c r="AE7144" s="43">
        <v>128.93989196987354</v>
      </c>
      <c r="AG7144" s="43">
        <v>5837392.7471281001</v>
      </c>
      <c r="AH7144" s="43">
        <v>685631.77454033145</v>
      </c>
      <c r="AI7144" s="43">
        <v>0</v>
      </c>
      <c r="AJ7144" s="43">
        <v>541547546.27346885</v>
      </c>
      <c r="AK7144" s="43">
        <v>547384939.02059698</v>
      </c>
    </row>
    <row r="7145" spans="3:37" x14ac:dyDescent="0.2">
      <c r="C7145" s="43">
        <v>5.8964309951832852E-4</v>
      </c>
      <c r="D7145" s="43">
        <v>5.6744727479686174E-2</v>
      </c>
      <c r="E7145" s="43">
        <v>3.2847087233922618</v>
      </c>
      <c r="F7145" s="43">
        <v>2.7551569034640644</v>
      </c>
      <c r="H7145" s="43">
        <v>8.8060325842220577E-5</v>
      </c>
      <c r="I7145" s="43">
        <v>0.1456087542793425</v>
      </c>
      <c r="J7145" s="43">
        <v>0</v>
      </c>
      <c r="K7145" s="43">
        <v>1</v>
      </c>
      <c r="M7145" s="43">
        <v>7.8731897365218462E-3</v>
      </c>
      <c r="N7145" s="43">
        <v>4.6877578513189189E-2</v>
      </c>
      <c r="O7145" s="43">
        <v>0</v>
      </c>
      <c r="P7145" s="43">
        <v>1</v>
      </c>
      <c r="R7145" s="43">
        <v>633.51529981495423</v>
      </c>
      <c r="S7145" s="43">
        <v>242.77845721213282</v>
      </c>
      <c r="T7145" s="43">
        <v>6988.0863098162035</v>
      </c>
      <c r="U7145" s="43">
        <v>7864.3800668432905</v>
      </c>
      <c r="W7145" s="43">
        <v>2080.9132317046442</v>
      </c>
      <c r="X7145" s="43">
        <v>0</v>
      </c>
      <c r="Y7145" s="43">
        <v>0</v>
      </c>
      <c r="Z7145" s="43">
        <v>2080.9132317046442</v>
      </c>
      <c r="AB7145" s="43">
        <v>118.97530645547461</v>
      </c>
      <c r="AC7145" s="43">
        <v>0</v>
      </c>
      <c r="AD7145" s="43">
        <v>0</v>
      </c>
      <c r="AE7145" s="43">
        <v>118.97530645547461</v>
      </c>
      <c r="AG7145" s="43">
        <v>3826799.4331048406</v>
      </c>
      <c r="AH7145" s="43">
        <v>449477.25804820313</v>
      </c>
      <c r="AI7145" s="43">
        <v>0</v>
      </c>
      <c r="AJ7145" s="43">
        <v>499696287.11299336</v>
      </c>
      <c r="AK7145" s="43">
        <v>503523086.54609817</v>
      </c>
    </row>
    <row r="7146" spans="3:37" x14ac:dyDescent="0.2">
      <c r="C7146" s="43">
        <v>6.1154344121672199E-4</v>
      </c>
      <c r="D7146" s="43">
        <v>5.4566132005922752E-2</v>
      </c>
      <c r="E7146" s="43">
        <v>6.2126573781994354</v>
      </c>
      <c r="F7146" s="43">
        <v>2.2315303068148551</v>
      </c>
      <c r="H7146" s="43">
        <v>9.307142707826177E-5</v>
      </c>
      <c r="I7146" s="43">
        <v>0.11350455047613051</v>
      </c>
      <c r="J7146" s="43">
        <v>0</v>
      </c>
      <c r="K7146" s="43">
        <v>1</v>
      </c>
      <c r="M7146" s="43">
        <v>7.822617360634004E-3</v>
      </c>
      <c r="N7146" s="43">
        <v>4.3378212378786814E-2</v>
      </c>
      <c r="O7146" s="43">
        <v>0</v>
      </c>
      <c r="P7146" s="43">
        <v>1</v>
      </c>
      <c r="R7146" s="43">
        <v>631.81925170567831</v>
      </c>
      <c r="S7146" s="43">
        <v>200.01935334859365</v>
      </c>
      <c r="T7146" s="43">
        <v>6424.8961309467459</v>
      </c>
      <c r="U7146" s="43">
        <v>7256.7347360010181</v>
      </c>
      <c r="W7146" s="43">
        <v>3925.2765357977287</v>
      </c>
      <c r="X7146" s="43">
        <v>0</v>
      </c>
      <c r="Y7146" s="43">
        <v>0</v>
      </c>
      <c r="Z7146" s="43">
        <v>3925.2765357977287</v>
      </c>
      <c r="AB7146" s="43">
        <v>83.257187588794977</v>
      </c>
      <c r="AC7146" s="43">
        <v>0</v>
      </c>
      <c r="AD7146" s="43">
        <v>0</v>
      </c>
      <c r="AE7146" s="43">
        <v>83.257187588794977</v>
      </c>
      <c r="AG7146" s="43">
        <v>7218583.5493320227</v>
      </c>
      <c r="AH7146" s="43">
        <v>847859.73173230945</v>
      </c>
      <c r="AI7146" s="43">
        <v>0</v>
      </c>
      <c r="AJ7146" s="43">
        <v>349680187.87293893</v>
      </c>
      <c r="AK7146" s="43">
        <v>356898771.42227095</v>
      </c>
    </row>
    <row r="7147" spans="3:37" x14ac:dyDescent="0.2">
      <c r="C7147" s="43">
        <v>6.0352733713899855E-4</v>
      </c>
      <c r="D7147" s="43">
        <v>5.7962614905812115E-2</v>
      </c>
      <c r="E7147" s="43">
        <v>2.8231641075628002</v>
      </c>
      <c r="F7147" s="43">
        <v>3.2218834271001637</v>
      </c>
      <c r="H7147" s="43">
        <v>9.1483333837794056E-5</v>
      </c>
      <c r="I7147" s="43">
        <v>9.6597382090200051E-2</v>
      </c>
      <c r="J7147" s="43">
        <v>0</v>
      </c>
      <c r="K7147" s="43">
        <v>1</v>
      </c>
      <c r="M7147" s="43">
        <v>7.7552303250010505E-3</v>
      </c>
      <c r="N7147" s="43">
        <v>4.5001533825498388E-2</v>
      </c>
      <c r="O7147" s="43">
        <v>0</v>
      </c>
      <c r="P7147" s="43">
        <v>1</v>
      </c>
      <c r="R7147" s="43">
        <v>662.34961643321276</v>
      </c>
      <c r="S7147" s="43">
        <v>167.3207151821411</v>
      </c>
      <c r="T7147" s="43">
        <v>6607.9141169597733</v>
      </c>
      <c r="U7147" s="43">
        <v>7437.5844485751277</v>
      </c>
      <c r="W7147" s="43">
        <v>1869.9216637722341</v>
      </c>
      <c r="X7147" s="43">
        <v>0</v>
      </c>
      <c r="Y7147" s="43">
        <v>0</v>
      </c>
      <c r="Z7147" s="43">
        <v>1869.9216637722341</v>
      </c>
      <c r="AB7147" s="43">
        <v>157.46800901980433</v>
      </c>
      <c r="AC7147" s="43">
        <v>0</v>
      </c>
      <c r="AD7147" s="43">
        <v>0</v>
      </c>
      <c r="AE7147" s="43">
        <v>157.46800901980433</v>
      </c>
      <c r="AG7147" s="43">
        <v>3438785.9396771383</v>
      </c>
      <c r="AH7147" s="43">
        <v>403903.07937480253</v>
      </c>
      <c r="AI7147" s="43">
        <v>0</v>
      </c>
      <c r="AJ7147" s="43">
        <v>661365637.88317823</v>
      </c>
      <c r="AK7147" s="43">
        <v>664804423.82285535</v>
      </c>
    </row>
    <row r="7148" spans="3:37" x14ac:dyDescent="0.2">
      <c r="C7148" s="43">
        <v>5.9896976364630958E-4</v>
      </c>
      <c r="D7148" s="43">
        <v>4.7812424474136341E-2</v>
      </c>
      <c r="E7148" s="43">
        <v>3.460738733509209</v>
      </c>
      <c r="F7148" s="43">
        <v>3.0088588394240752</v>
      </c>
      <c r="H7148" s="43">
        <v>9.2724583171555075E-5</v>
      </c>
      <c r="I7148" s="43">
        <v>0.10786361455636595</v>
      </c>
      <c r="J7148" s="43">
        <v>0</v>
      </c>
      <c r="K7148" s="43">
        <v>1</v>
      </c>
      <c r="M7148" s="43">
        <v>7.8431606173715827E-3</v>
      </c>
      <c r="N7148" s="43">
        <v>4.5136114649324037E-2</v>
      </c>
      <c r="O7148" s="43">
        <v>0</v>
      </c>
      <c r="P7148" s="43">
        <v>1</v>
      </c>
      <c r="R7148" s="43">
        <v>542.23561417126132</v>
      </c>
      <c r="S7148" s="43">
        <v>189.37045910906826</v>
      </c>
      <c r="T7148" s="43">
        <v>6702.8214933448335</v>
      </c>
      <c r="U7148" s="43">
        <v>7434.4275666251633</v>
      </c>
      <c r="W7148" s="43">
        <v>1876.535792650639</v>
      </c>
      <c r="X7148" s="43">
        <v>0</v>
      </c>
      <c r="Y7148" s="43">
        <v>0</v>
      </c>
      <c r="Z7148" s="43">
        <v>1876.535792650639</v>
      </c>
      <c r="AB7148" s="43">
        <v>116.55240430389742</v>
      </c>
      <c r="AC7148" s="43">
        <v>0</v>
      </c>
      <c r="AD7148" s="43">
        <v>0</v>
      </c>
      <c r="AE7148" s="43">
        <v>116.55240430389742</v>
      </c>
      <c r="AG7148" s="43">
        <v>3450949.322684525</v>
      </c>
      <c r="AH7148" s="43">
        <v>405331.73121253803</v>
      </c>
      <c r="AI7148" s="43">
        <v>0</v>
      </c>
      <c r="AJ7148" s="43">
        <v>489520098.07636917</v>
      </c>
      <c r="AK7148" s="43">
        <v>492971047.39905369</v>
      </c>
    </row>
    <row r="7149" spans="3:37" x14ac:dyDescent="0.2">
      <c r="C7149" s="43">
        <v>6.1051211906859582E-4</v>
      </c>
      <c r="D7149" s="43">
        <v>4.9222725533720618E-2</v>
      </c>
      <c r="E7149" s="43">
        <v>4.2179615192415731</v>
      </c>
      <c r="F7149" s="43">
        <v>4.2217666189827483</v>
      </c>
      <c r="H7149" s="43">
        <v>8.5689993068219534E-5</v>
      </c>
      <c r="I7149" s="43">
        <v>0.11886228631777118</v>
      </c>
      <c r="J7149" s="43">
        <v>0</v>
      </c>
      <c r="K7149" s="43">
        <v>1</v>
      </c>
      <c r="M7149" s="43">
        <v>7.7836073939501326E-3</v>
      </c>
      <c r="N7149" s="43">
        <v>4.4861007874577717E-2</v>
      </c>
      <c r="O7149" s="43">
        <v>0</v>
      </c>
      <c r="P7149" s="43">
        <v>1</v>
      </c>
      <c r="R7149" s="43">
        <v>568.98696831540246</v>
      </c>
      <c r="S7149" s="43">
        <v>192.84863096182582</v>
      </c>
      <c r="T7149" s="43">
        <v>6611.3830680686333</v>
      </c>
      <c r="U7149" s="43">
        <v>7373.2186673458618</v>
      </c>
      <c r="W7149" s="43">
        <v>2399.9651373042916</v>
      </c>
      <c r="X7149" s="43">
        <v>0</v>
      </c>
      <c r="Y7149" s="43">
        <v>0</v>
      </c>
      <c r="Z7149" s="43">
        <v>2399.9651373042916</v>
      </c>
      <c r="AB7149" s="43">
        <v>196.14632466355914</v>
      </c>
      <c r="AC7149" s="43">
        <v>0</v>
      </c>
      <c r="AD7149" s="43">
        <v>0</v>
      </c>
      <c r="AE7149" s="43">
        <v>196.14632466355914</v>
      </c>
      <c r="AG7149" s="43">
        <v>4413535.8875025921</v>
      </c>
      <c r="AH7149" s="43">
        <v>518392.46965772699</v>
      </c>
      <c r="AI7149" s="43">
        <v>0</v>
      </c>
      <c r="AJ7149" s="43">
        <v>823814563.58694839</v>
      </c>
      <c r="AK7149" s="43">
        <v>828228099.47445095</v>
      </c>
    </row>
    <row r="7150" spans="3:37" x14ac:dyDescent="0.2">
      <c r="C7150" s="43">
        <v>6.3119613969464528E-4</v>
      </c>
      <c r="D7150" s="43">
        <v>5.4317639986490113E-2</v>
      </c>
      <c r="E7150" s="43">
        <v>10.387837535437331</v>
      </c>
      <c r="F7150" s="43">
        <v>1.4019346022964534</v>
      </c>
      <c r="H7150" s="43">
        <v>9.1328767839793379E-5</v>
      </c>
      <c r="I7150" s="43">
        <v>0.10493694999162584</v>
      </c>
      <c r="J7150" s="43">
        <v>0</v>
      </c>
      <c r="K7150" s="43">
        <v>1</v>
      </c>
      <c r="M7150" s="43">
        <v>7.8017688434054763E-3</v>
      </c>
      <c r="N7150" s="43">
        <v>4.7424662048091926E-2</v>
      </c>
      <c r="O7150" s="43">
        <v>0</v>
      </c>
      <c r="P7150" s="43">
        <v>1</v>
      </c>
      <c r="R7150" s="43">
        <v>649.15379327045673</v>
      </c>
      <c r="S7150" s="43">
        <v>181.45895621374521</v>
      </c>
      <c r="T7150" s="43">
        <v>7005.5090121897119</v>
      </c>
      <c r="U7150" s="43">
        <v>7836.1217616739141</v>
      </c>
      <c r="W7150" s="43">
        <v>6743.3041400063757</v>
      </c>
      <c r="X7150" s="43">
        <v>0</v>
      </c>
      <c r="Y7150" s="43">
        <v>0</v>
      </c>
      <c r="Z7150" s="43">
        <v>6743.3041400063757</v>
      </c>
      <c r="AB7150" s="43">
        <v>27.918158774831284</v>
      </c>
      <c r="AC7150" s="43">
        <v>0</v>
      </c>
      <c r="AD7150" s="43">
        <v>0</v>
      </c>
      <c r="AE7150" s="43">
        <v>27.918158774831284</v>
      </c>
      <c r="AG7150" s="43">
        <v>12400936.313471725</v>
      </c>
      <c r="AH7150" s="43">
        <v>1456553.6942413771</v>
      </c>
      <c r="AI7150" s="43">
        <v>0</v>
      </c>
      <c r="AJ7150" s="43">
        <v>117256266.85429139</v>
      </c>
      <c r="AK7150" s="43">
        <v>129657203.16776311</v>
      </c>
    </row>
    <row r="7151" spans="3:37" x14ac:dyDescent="0.2">
      <c r="C7151" s="43">
        <v>6.3420177832584912E-4</v>
      </c>
      <c r="D7151" s="43">
        <v>6.5394368288600124E-2</v>
      </c>
      <c r="E7151" s="43">
        <v>4.1731148805265956</v>
      </c>
      <c r="F7151" s="43">
        <v>2.3584127871946281</v>
      </c>
      <c r="H7151" s="43">
        <v>8.7522871969265245E-5</v>
      </c>
      <c r="I7151" s="43">
        <v>0.10609591369920257</v>
      </c>
      <c r="J7151" s="43">
        <v>0</v>
      </c>
      <c r="K7151" s="43">
        <v>1</v>
      </c>
      <c r="M7151" s="43">
        <v>7.8646633837278213E-3</v>
      </c>
      <c r="N7151" s="43">
        <v>4.6237631473348917E-2</v>
      </c>
      <c r="O7151" s="43">
        <v>0</v>
      </c>
      <c r="P7151" s="43">
        <v>1</v>
      </c>
      <c r="R7151" s="43">
        <v>785.25403573375434</v>
      </c>
      <c r="S7151" s="43">
        <v>175.8176982932965</v>
      </c>
      <c r="T7151" s="43">
        <v>6885.2242719011001</v>
      </c>
      <c r="U7151" s="43">
        <v>7846.2960059281513</v>
      </c>
      <c r="W7151" s="43">
        <v>3276.9553015140932</v>
      </c>
      <c r="X7151" s="43">
        <v>0</v>
      </c>
      <c r="Y7151" s="43">
        <v>0</v>
      </c>
      <c r="Z7151" s="43">
        <v>3276.9553015140932</v>
      </c>
      <c r="AB7151" s="43">
        <v>114.13680619705038</v>
      </c>
      <c r="AC7151" s="43">
        <v>0</v>
      </c>
      <c r="AD7151" s="43">
        <v>0</v>
      </c>
      <c r="AE7151" s="43">
        <v>114.13680619705038</v>
      </c>
      <c r="AG7151" s="43">
        <v>6026320.7994844178</v>
      </c>
      <c r="AH7151" s="43">
        <v>707822.34512704413</v>
      </c>
      <c r="AI7151" s="43">
        <v>0</v>
      </c>
      <c r="AJ7151" s="43">
        <v>479374586.02761155</v>
      </c>
      <c r="AK7151" s="43">
        <v>485400906.82709599</v>
      </c>
    </row>
    <row r="7152" spans="3:37" x14ac:dyDescent="0.2">
      <c r="C7152" s="43">
        <v>6.0747875275762137E-4</v>
      </c>
      <c r="D7152" s="43">
        <v>5.8622338715403233E-2</v>
      </c>
      <c r="E7152" s="43">
        <v>3.9358988238334018</v>
      </c>
      <c r="F7152" s="43">
        <v>1.8788693755429671</v>
      </c>
      <c r="H7152" s="43">
        <v>8.0883486770314707E-5</v>
      </c>
      <c r="I7152" s="43">
        <v>0.12338319044201429</v>
      </c>
      <c r="J7152" s="43">
        <v>0</v>
      </c>
      <c r="K7152" s="43">
        <v>1</v>
      </c>
      <c r="M7152" s="43">
        <v>7.9163160902978591E-3</v>
      </c>
      <c r="N7152" s="43">
        <v>4.3815990466937342E-2</v>
      </c>
      <c r="O7152" s="43">
        <v>0</v>
      </c>
      <c r="P7152" s="43">
        <v>1</v>
      </c>
      <c r="R7152" s="43">
        <v>674.27429846115808</v>
      </c>
      <c r="S7152" s="43">
        <v>188.95493264910326</v>
      </c>
      <c r="T7152" s="43">
        <v>6567.4705353664995</v>
      </c>
      <c r="U7152" s="43">
        <v>7430.6997664767605</v>
      </c>
      <c r="W7152" s="43">
        <v>2653.8754182543644</v>
      </c>
      <c r="X7152" s="43">
        <v>0</v>
      </c>
      <c r="Y7152" s="43">
        <v>0</v>
      </c>
      <c r="Z7152" s="43">
        <v>2653.8754182543644</v>
      </c>
      <c r="AB7152" s="43">
        <v>63.408096384755623</v>
      </c>
      <c r="AC7152" s="43">
        <v>0</v>
      </c>
      <c r="AD7152" s="43">
        <v>0</v>
      </c>
      <c r="AE7152" s="43">
        <v>63.408096384755623</v>
      </c>
      <c r="AG7152" s="43">
        <v>4880476.8941697758</v>
      </c>
      <c r="AH7152" s="43">
        <v>573237.09034294274</v>
      </c>
      <c r="AI7152" s="43">
        <v>0</v>
      </c>
      <c r="AJ7152" s="43">
        <v>266314004.81597361</v>
      </c>
      <c r="AK7152" s="43">
        <v>271194481.71014339</v>
      </c>
    </row>
    <row r="7153" spans="3:37" x14ac:dyDescent="0.2">
      <c r="C7153" s="43">
        <v>6.139652516612415E-4</v>
      </c>
      <c r="D7153" s="43">
        <v>5.7020236766301635E-2</v>
      </c>
      <c r="E7153" s="43">
        <v>7.8545961011933167</v>
      </c>
      <c r="F7153" s="43">
        <v>3.229213079227609</v>
      </c>
      <c r="H7153" s="43">
        <v>7.9600225811654284E-5</v>
      </c>
      <c r="I7153" s="43">
        <v>9.1098597495302289E-2</v>
      </c>
      <c r="J7153" s="43">
        <v>0</v>
      </c>
      <c r="K7153" s="43">
        <v>1</v>
      </c>
      <c r="M7153" s="43">
        <v>7.8592689579798369E-3</v>
      </c>
      <c r="N7153" s="43">
        <v>4.7257895622714541E-2</v>
      </c>
      <c r="O7153" s="43">
        <v>0</v>
      </c>
      <c r="P7153" s="43">
        <v>1</v>
      </c>
      <c r="R7153" s="43">
        <v>662.84987899905684</v>
      </c>
      <c r="S7153" s="43">
        <v>137.29931275377467</v>
      </c>
      <c r="T7153" s="43">
        <v>7032.3245038562345</v>
      </c>
      <c r="U7153" s="43">
        <v>7832.4736956090655</v>
      </c>
      <c r="W7153" s="43">
        <v>5206.4180752624534</v>
      </c>
      <c r="X7153" s="43">
        <v>0</v>
      </c>
      <c r="Y7153" s="43">
        <v>0</v>
      </c>
      <c r="Z7153" s="43">
        <v>5206.4180752624534</v>
      </c>
      <c r="AB7153" s="43">
        <v>158.10679732171752</v>
      </c>
      <c r="AC7153" s="43">
        <v>0</v>
      </c>
      <c r="AD7153" s="43">
        <v>0</v>
      </c>
      <c r="AE7153" s="43">
        <v>158.10679732171752</v>
      </c>
      <c r="AG7153" s="43">
        <v>9574602.8404076509</v>
      </c>
      <c r="AH7153" s="43">
        <v>1124586.30425669</v>
      </c>
      <c r="AI7153" s="43">
        <v>0</v>
      </c>
      <c r="AJ7153" s="43">
        <v>664048548.75121355</v>
      </c>
      <c r="AK7153" s="43">
        <v>673623151.59162116</v>
      </c>
    </row>
    <row r="7154" spans="3:37" x14ac:dyDescent="0.2">
      <c r="C7154" s="43">
        <v>6.0648450847742284E-4</v>
      </c>
      <c r="D7154" s="43">
        <v>4.3093411647379364E-2</v>
      </c>
      <c r="E7154" s="43">
        <v>4.2356820809271118</v>
      </c>
      <c r="F7154" s="43">
        <v>1.5554255319590808</v>
      </c>
      <c r="H7154" s="43">
        <v>8.8445961254646666E-5</v>
      </c>
      <c r="I7154" s="43">
        <v>0.10871773683145736</v>
      </c>
      <c r="J7154" s="43">
        <v>0</v>
      </c>
      <c r="K7154" s="43">
        <v>1</v>
      </c>
      <c r="M7154" s="43">
        <v>7.7886272124396217E-3</v>
      </c>
      <c r="N7154" s="43">
        <v>4.1982553822585568E-2</v>
      </c>
      <c r="O7154" s="43">
        <v>0</v>
      </c>
      <c r="P7154" s="43">
        <v>1</v>
      </c>
      <c r="R7154" s="43">
        <v>494.84930293556226</v>
      </c>
      <c r="S7154" s="43">
        <v>182.06261749746486</v>
      </c>
      <c r="T7154" s="43">
        <v>6191.1616554197999</v>
      </c>
      <c r="U7154" s="43">
        <v>6868.0735758528272</v>
      </c>
      <c r="W7154" s="43">
        <v>2096.0243252034329</v>
      </c>
      <c r="X7154" s="43">
        <v>0</v>
      </c>
      <c r="Y7154" s="43">
        <v>0</v>
      </c>
      <c r="Z7154" s="43">
        <v>2096.0243252034329</v>
      </c>
      <c r="AB7154" s="43">
        <v>29.409157293514458</v>
      </c>
      <c r="AC7154" s="43">
        <v>0</v>
      </c>
      <c r="AD7154" s="43">
        <v>0</v>
      </c>
      <c r="AE7154" s="43">
        <v>29.409157293514458</v>
      </c>
      <c r="AG7154" s="43">
        <v>3854588.734049113</v>
      </c>
      <c r="AH7154" s="43">
        <v>452741.25424394151</v>
      </c>
      <c r="AI7154" s="43">
        <v>0</v>
      </c>
      <c r="AJ7154" s="43">
        <v>123518460.63276072</v>
      </c>
      <c r="AK7154" s="43">
        <v>127373049.36680983</v>
      </c>
    </row>
    <row r="7155" spans="3:37" x14ac:dyDescent="0.2">
      <c r="C7155" s="43">
        <v>6.1442891528595833E-4</v>
      </c>
      <c r="D7155" s="43">
        <v>5.4786938483103009E-2</v>
      </c>
      <c r="E7155" s="43">
        <v>1.3386487822005142</v>
      </c>
      <c r="F7155" s="43">
        <v>3.4514365663763451</v>
      </c>
      <c r="H7155" s="43">
        <v>8.8679491031130398E-5</v>
      </c>
      <c r="I7155" s="43">
        <v>9.0020031363079955E-2</v>
      </c>
      <c r="J7155" s="43">
        <v>0</v>
      </c>
      <c r="K7155" s="43">
        <v>1</v>
      </c>
      <c r="M7155" s="43">
        <v>7.8339546413096119E-3</v>
      </c>
      <c r="N7155" s="43">
        <v>4.6790210264917587E-2</v>
      </c>
      <c r="O7155" s="43">
        <v>0</v>
      </c>
      <c r="P7155" s="43">
        <v>1</v>
      </c>
      <c r="R7155" s="43">
        <v>637.36916767007392</v>
      </c>
      <c r="S7155" s="43">
        <v>151.14880729658583</v>
      </c>
      <c r="T7155" s="43">
        <v>6940.3028551797734</v>
      </c>
      <c r="U7155" s="43">
        <v>7728.8208301464329</v>
      </c>
      <c r="W7155" s="43">
        <v>853.21346011369985</v>
      </c>
      <c r="X7155" s="43">
        <v>0</v>
      </c>
      <c r="Y7155" s="43">
        <v>0</v>
      </c>
      <c r="Z7155" s="43">
        <v>853.21346011369985</v>
      </c>
      <c r="AB7155" s="43">
        <v>167.18429897807843</v>
      </c>
      <c r="AC7155" s="43">
        <v>0</v>
      </c>
      <c r="AD7155" s="43">
        <v>0</v>
      </c>
      <c r="AE7155" s="43">
        <v>167.18429897807843</v>
      </c>
      <c r="AG7155" s="43">
        <v>1569059.5531490941</v>
      </c>
      <c r="AH7155" s="43">
        <v>184294.10738455917</v>
      </c>
      <c r="AI7155" s="43">
        <v>0</v>
      </c>
      <c r="AJ7155" s="43">
        <v>702174055.70792937</v>
      </c>
      <c r="AK7155" s="43">
        <v>703743115.26107848</v>
      </c>
    </row>
    <row r="7156" spans="3:37" x14ac:dyDescent="0.2">
      <c r="C7156" s="43">
        <v>6.1146726574390353E-4</v>
      </c>
      <c r="D7156" s="43">
        <v>5.3046782644657335E-2</v>
      </c>
      <c r="E7156" s="43">
        <v>11.343187522622252</v>
      </c>
      <c r="F7156" s="43">
        <v>2.5710903392878186</v>
      </c>
      <c r="H7156" s="43">
        <v>8.808061376993712E-5</v>
      </c>
      <c r="I7156" s="43">
        <v>0.10927997822959834</v>
      </c>
      <c r="J7156" s="43">
        <v>0</v>
      </c>
      <c r="K7156" s="43">
        <v>1</v>
      </c>
      <c r="M7156" s="43">
        <v>7.8318876242118671E-3</v>
      </c>
      <c r="N7156" s="43">
        <v>4.6150616554943347E-2</v>
      </c>
      <c r="O7156" s="43">
        <v>0</v>
      </c>
      <c r="P7156" s="43">
        <v>1</v>
      </c>
      <c r="R7156" s="43">
        <v>614.15025116929996</v>
      </c>
      <c r="S7156" s="43">
        <v>182.24822401069432</v>
      </c>
      <c r="T7156" s="43">
        <v>6843.6269450670907</v>
      </c>
      <c r="U7156" s="43">
        <v>7640.0254202470851</v>
      </c>
      <c r="W7156" s="43">
        <v>6966.4214660789248</v>
      </c>
      <c r="X7156" s="43">
        <v>0</v>
      </c>
      <c r="Y7156" s="43">
        <v>0</v>
      </c>
      <c r="Z7156" s="43">
        <v>6966.4214660789248</v>
      </c>
      <c r="AB7156" s="43">
        <v>103.24275133371039</v>
      </c>
      <c r="AC7156" s="43">
        <v>0</v>
      </c>
      <c r="AD7156" s="43">
        <v>0</v>
      </c>
      <c r="AE7156" s="43">
        <v>103.24275133371039</v>
      </c>
      <c r="AG7156" s="43">
        <v>12811249.076119144</v>
      </c>
      <c r="AH7156" s="43">
        <v>1504747.0366730478</v>
      </c>
      <c r="AI7156" s="43">
        <v>0</v>
      </c>
      <c r="AJ7156" s="43">
        <v>433619555.6015836</v>
      </c>
      <c r="AK7156" s="43">
        <v>446430804.67770272</v>
      </c>
    </row>
    <row r="7157" spans="3:37" x14ac:dyDescent="0.2">
      <c r="C7157" s="43">
        <v>6.139475312558762E-4</v>
      </c>
      <c r="D7157" s="43">
        <v>6.4042254662739495E-2</v>
      </c>
      <c r="E7157" s="43">
        <v>2.6154225377728819</v>
      </c>
      <c r="F7157" s="43">
        <v>9.1075183628450187</v>
      </c>
      <c r="H7157" s="43">
        <v>9.6393973381347919E-5</v>
      </c>
      <c r="I7157" s="43">
        <v>0.10085013945756527</v>
      </c>
      <c r="J7157" s="43">
        <v>0</v>
      </c>
      <c r="K7157" s="43">
        <v>1</v>
      </c>
      <c r="M7157" s="43">
        <v>7.732851192975362E-3</v>
      </c>
      <c r="N7157" s="43">
        <v>4.447148116086061E-2</v>
      </c>
      <c r="O7157" s="43">
        <v>0</v>
      </c>
      <c r="P7157" s="43">
        <v>1</v>
      </c>
      <c r="R7157" s="43">
        <v>744.45807222507926</v>
      </c>
      <c r="S7157" s="43">
        <v>184.06395869572475</v>
      </c>
      <c r="T7157" s="43">
        <v>6511.238747968926</v>
      </c>
      <c r="U7157" s="43">
        <v>7439.7607788897303</v>
      </c>
      <c r="W7157" s="43">
        <v>1947.0724205244242</v>
      </c>
      <c r="X7157" s="43">
        <v>0</v>
      </c>
      <c r="Y7157" s="43">
        <v>0</v>
      </c>
      <c r="Z7157" s="43">
        <v>1947.0724205244242</v>
      </c>
      <c r="AB7157" s="43">
        <v>645.82070152983454</v>
      </c>
      <c r="AC7157" s="43">
        <v>0</v>
      </c>
      <c r="AD7157" s="43">
        <v>0</v>
      </c>
      <c r="AE7157" s="43">
        <v>645.82070152983454</v>
      </c>
      <c r="AG7157" s="43">
        <v>3580666.181344416</v>
      </c>
      <c r="AH7157" s="43">
        <v>420567.6428332756</v>
      </c>
      <c r="AI7157" s="43">
        <v>0</v>
      </c>
      <c r="AJ7157" s="43">
        <v>2712446946.4253049</v>
      </c>
      <c r="AK7157" s="43">
        <v>2716027612.6066494</v>
      </c>
    </row>
    <row r="7158" spans="3:37" x14ac:dyDescent="0.2">
      <c r="C7158" s="43">
        <v>6.0354181242440713E-4</v>
      </c>
      <c r="D7158" s="43">
        <v>5.6585600034052996E-2</v>
      </c>
      <c r="E7158" s="43">
        <v>6.7206173000712202</v>
      </c>
      <c r="F7158" s="43">
        <v>5.1574736038346733</v>
      </c>
      <c r="H7158" s="43">
        <v>9.36309022084858E-5</v>
      </c>
      <c r="I7158" s="43">
        <v>8.1538938669968919E-2</v>
      </c>
      <c r="J7158" s="43">
        <v>0</v>
      </c>
      <c r="K7158" s="43">
        <v>1</v>
      </c>
      <c r="M7158" s="43">
        <v>7.8180070587996007E-3</v>
      </c>
      <c r="N7158" s="43">
        <v>4.592394332539762E-2</v>
      </c>
      <c r="O7158" s="43">
        <v>0</v>
      </c>
      <c r="P7158" s="43">
        <v>1</v>
      </c>
      <c r="R7158" s="43">
        <v>646.62971924211331</v>
      </c>
      <c r="S7158" s="43">
        <v>144.55284221311581</v>
      </c>
      <c r="T7158" s="43">
        <v>6797.9443235678891</v>
      </c>
      <c r="U7158" s="43">
        <v>7589.1268850231181</v>
      </c>
      <c r="W7158" s="43">
        <v>4345.7508778787424</v>
      </c>
      <c r="X7158" s="43">
        <v>0</v>
      </c>
      <c r="Y7158" s="43">
        <v>0</v>
      </c>
      <c r="Z7158" s="43">
        <v>4345.7508778787424</v>
      </c>
      <c r="AB7158" s="43">
        <v>287.65302084484</v>
      </c>
      <c r="AC7158" s="43">
        <v>0</v>
      </c>
      <c r="AD7158" s="43">
        <v>0</v>
      </c>
      <c r="AE7158" s="43">
        <v>287.65302084484</v>
      </c>
      <c r="AG7158" s="43">
        <v>7991835.8644190067</v>
      </c>
      <c r="AH7158" s="43">
        <v>938682.18962180836</v>
      </c>
      <c r="AI7158" s="43">
        <v>0</v>
      </c>
      <c r="AJ7158" s="43">
        <v>1208142687.5483279</v>
      </c>
      <c r="AK7158" s="43">
        <v>1216134523.4127469</v>
      </c>
    </row>
    <row r="7159" spans="3:37" x14ac:dyDescent="0.2">
      <c r="C7159" s="43">
        <v>6.1148711390490718E-4</v>
      </c>
      <c r="D7159" s="43">
        <v>5.937646825338716E-2</v>
      </c>
      <c r="E7159" s="43">
        <v>3.1491449843959658</v>
      </c>
      <c r="F7159" s="43">
        <v>2.4045975227043042</v>
      </c>
      <c r="H7159" s="43">
        <v>9.3348945765958646E-5</v>
      </c>
      <c r="I7159" s="43">
        <v>9.6353413228259313E-2</v>
      </c>
      <c r="J7159" s="43">
        <v>0</v>
      </c>
      <c r="K7159" s="43">
        <v>1</v>
      </c>
      <c r="M7159" s="43">
        <v>7.7951473052498858E-3</v>
      </c>
      <c r="N7159" s="43">
        <v>4.4029008504744664E-2</v>
      </c>
      <c r="O7159" s="43">
        <v>0</v>
      </c>
      <c r="P7159" s="43">
        <v>1</v>
      </c>
      <c r="R7159" s="43">
        <v>687.45463453286652</v>
      </c>
      <c r="S7159" s="43">
        <v>170.30166506036238</v>
      </c>
      <c r="T7159" s="43">
        <v>6498.3875009112016</v>
      </c>
      <c r="U7159" s="43">
        <v>7356.1438005044311</v>
      </c>
      <c r="W7159" s="43">
        <v>2164.8943143389383</v>
      </c>
      <c r="X7159" s="43">
        <v>0</v>
      </c>
      <c r="Y7159" s="43">
        <v>0</v>
      </c>
      <c r="Z7159" s="43">
        <v>2164.8943143389383</v>
      </c>
      <c r="AB7159" s="43">
        <v>103.31888720010092</v>
      </c>
      <c r="AC7159" s="43">
        <v>0</v>
      </c>
      <c r="AD7159" s="43">
        <v>0</v>
      </c>
      <c r="AE7159" s="43">
        <v>103.31888720010092</v>
      </c>
      <c r="AG7159" s="43">
        <v>3981240.6440693075</v>
      </c>
      <c r="AH7159" s="43">
        <v>467617.1718972107</v>
      </c>
      <c r="AI7159" s="43">
        <v>0</v>
      </c>
      <c r="AJ7159" s="43">
        <v>433939326.24042386</v>
      </c>
      <c r="AK7159" s="43">
        <v>437920566.88449317</v>
      </c>
    </row>
    <row r="7160" spans="3:37" x14ac:dyDescent="0.2">
      <c r="C7160" s="43">
        <v>5.9391197370709957E-4</v>
      </c>
      <c r="D7160" s="43">
        <v>4.9128467311332934E-2</v>
      </c>
      <c r="E7160" s="43">
        <v>2.5723519999294209</v>
      </c>
      <c r="F7160" s="43">
        <v>1.7034397132376953</v>
      </c>
      <c r="H7160" s="43">
        <v>9.2590578635642906E-5</v>
      </c>
      <c r="I7160" s="43">
        <v>0.10884230628240166</v>
      </c>
      <c r="J7160" s="43">
        <v>0</v>
      </c>
      <c r="K7160" s="43">
        <v>1</v>
      </c>
      <c r="M7160" s="43">
        <v>7.8534442723835474E-3</v>
      </c>
      <c r="N7160" s="43">
        <v>4.6619981989575954E-2</v>
      </c>
      <c r="O7160" s="43">
        <v>0</v>
      </c>
      <c r="P7160" s="43">
        <v>1</v>
      </c>
      <c r="R7160" s="43">
        <v>552.45596772640965</v>
      </c>
      <c r="S7160" s="43">
        <v>190.81253729594749</v>
      </c>
      <c r="T7160" s="43">
        <v>6932.2567697432414</v>
      </c>
      <c r="U7160" s="43">
        <v>7675.5252747655986</v>
      </c>
      <c r="W7160" s="43">
        <v>1421.1112134539735</v>
      </c>
      <c r="X7160" s="43">
        <v>0</v>
      </c>
      <c r="Y7160" s="43">
        <v>0</v>
      </c>
      <c r="Z7160" s="43">
        <v>1421.1112134539735</v>
      </c>
      <c r="AB7160" s="43">
        <v>41.582283023989341</v>
      </c>
      <c r="AC7160" s="43">
        <v>0</v>
      </c>
      <c r="AD7160" s="43">
        <v>0</v>
      </c>
      <c r="AE7160" s="43">
        <v>41.582283023989341</v>
      </c>
      <c r="AG7160" s="43">
        <v>2613423.5215418572</v>
      </c>
      <c r="AH7160" s="43">
        <v>306960.02210605826</v>
      </c>
      <c r="AI7160" s="43">
        <v>0</v>
      </c>
      <c r="AJ7160" s="43">
        <v>174645588.70075524</v>
      </c>
      <c r="AK7160" s="43">
        <v>177259012.2222971</v>
      </c>
    </row>
    <row r="7161" spans="3:37" x14ac:dyDescent="0.2">
      <c r="C7161" s="43">
        <v>6.1844500695296123E-4</v>
      </c>
      <c r="D7161" s="43">
        <v>5.3198501856394104E-2</v>
      </c>
      <c r="E7161" s="43">
        <v>5.0509223169296762</v>
      </c>
      <c r="F7161" s="43">
        <v>0.78740826712854795</v>
      </c>
      <c r="H7161" s="43">
        <v>9.0951349261625403E-5</v>
      </c>
      <c r="I7161" s="43">
        <v>0.12808818574029057</v>
      </c>
      <c r="J7161" s="43">
        <v>0</v>
      </c>
      <c r="K7161" s="43">
        <v>1</v>
      </c>
      <c r="M7161" s="43">
        <v>7.8967187273982775E-3</v>
      </c>
      <c r="N7161" s="43">
        <v>4.367253658536209E-2</v>
      </c>
      <c r="O7161" s="43">
        <v>0</v>
      </c>
      <c r="P7161" s="43">
        <v>1</v>
      </c>
      <c r="R7161" s="43">
        <v>622.93518620070006</v>
      </c>
      <c r="S7161" s="43">
        <v>220.57718667455069</v>
      </c>
      <c r="T7161" s="43">
        <v>6529.7636103289324</v>
      </c>
      <c r="U7161" s="43">
        <v>7373.2759832041829</v>
      </c>
      <c r="W7161" s="43">
        <v>3146.3972339818592</v>
      </c>
      <c r="X7161" s="43">
        <v>0</v>
      </c>
      <c r="Y7161" s="43">
        <v>0</v>
      </c>
      <c r="Z7161" s="43">
        <v>3146.3972339818592</v>
      </c>
      <c r="AB7161" s="43">
        <v>-14.170103165007799</v>
      </c>
      <c r="AC7161" s="43">
        <v>0</v>
      </c>
      <c r="AD7161" s="43">
        <v>0</v>
      </c>
      <c r="AE7161" s="43">
        <v>-14.170103165007799</v>
      </c>
      <c r="AG7161" s="43">
        <v>5786224.5132926395</v>
      </c>
      <c r="AH7161" s="43">
        <v>679621.80254008155</v>
      </c>
      <c r="AI7161" s="43">
        <v>0</v>
      </c>
      <c r="AJ7161" s="43">
        <v>0</v>
      </c>
      <c r="AK7161" s="43">
        <v>5786224.5132926395</v>
      </c>
    </row>
    <row r="7162" spans="3:37" x14ac:dyDescent="0.2">
      <c r="C7162" s="43">
        <v>6.2079929167657699E-4</v>
      </c>
      <c r="D7162" s="43">
        <v>5.3902179111859148E-2</v>
      </c>
      <c r="E7162" s="43">
        <v>7.9259854303826289</v>
      </c>
      <c r="F7162" s="43">
        <v>3.721215009876667</v>
      </c>
      <c r="H7162" s="43">
        <v>9.3669221546521797E-5</v>
      </c>
      <c r="I7162" s="43">
        <v>9.7402616357059629E-2</v>
      </c>
      <c r="J7162" s="43">
        <v>0</v>
      </c>
      <c r="K7162" s="43">
        <v>1</v>
      </c>
      <c r="M7162" s="43">
        <v>7.7547830517544812E-3</v>
      </c>
      <c r="N7162" s="43">
        <v>4.6528931625903658E-2</v>
      </c>
      <c r="O7162" s="43">
        <v>0</v>
      </c>
      <c r="P7162" s="43">
        <v>1</v>
      </c>
      <c r="R7162" s="43">
        <v>633.57773695243395</v>
      </c>
      <c r="S7162" s="43">
        <v>172.74675836589526</v>
      </c>
      <c r="T7162" s="43">
        <v>6831.799400541554</v>
      </c>
      <c r="U7162" s="43">
        <v>7638.1238958598833</v>
      </c>
      <c r="W7162" s="43">
        <v>5021.7279120997891</v>
      </c>
      <c r="X7162" s="43">
        <v>0</v>
      </c>
      <c r="Y7162" s="43">
        <v>0</v>
      </c>
      <c r="Z7162" s="43">
        <v>5021.7279120997891</v>
      </c>
      <c r="AB7162" s="43">
        <v>184.47883350589598</v>
      </c>
      <c r="AC7162" s="43">
        <v>0</v>
      </c>
      <c r="AD7162" s="43">
        <v>0</v>
      </c>
      <c r="AE7162" s="43">
        <v>184.47883350589598</v>
      </c>
      <c r="AG7162" s="43">
        <v>9234957.6303515118</v>
      </c>
      <c r="AH7162" s="43">
        <v>1084693.2290135545</v>
      </c>
      <c r="AI7162" s="43">
        <v>0</v>
      </c>
      <c r="AJ7162" s="43">
        <v>774811100.72476315</v>
      </c>
      <c r="AK7162" s="43">
        <v>784046058.3551147</v>
      </c>
    </row>
    <row r="7163" spans="3:37" x14ac:dyDescent="0.2">
      <c r="C7163" s="43">
        <v>5.9620697146686979E-4</v>
      </c>
      <c r="D7163" s="43">
        <v>4.1893044007939598E-2</v>
      </c>
      <c r="E7163" s="43">
        <v>9.2584837793903656</v>
      </c>
      <c r="F7163" s="43">
        <v>3.8613843404410439</v>
      </c>
      <c r="H7163" s="43">
        <v>8.6460277006980256E-5</v>
      </c>
      <c r="I7163" s="43">
        <v>6.480038533287176E-2</v>
      </c>
      <c r="J7163" s="43">
        <v>0</v>
      </c>
      <c r="K7163" s="43">
        <v>1</v>
      </c>
      <c r="M7163" s="43">
        <v>7.881731017502891E-3</v>
      </c>
      <c r="N7163" s="43">
        <v>4.3642199130519636E-2</v>
      </c>
      <c r="O7163" s="43">
        <v>0</v>
      </c>
      <c r="P7163" s="43">
        <v>1</v>
      </c>
      <c r="R7163" s="43">
        <v>472.91309593356618</v>
      </c>
      <c r="S7163" s="43">
        <v>106.08075054318533</v>
      </c>
      <c r="T7163" s="43">
        <v>6512.842995701134</v>
      </c>
      <c r="U7163" s="43">
        <v>7091.836842177885</v>
      </c>
      <c r="W7163" s="43">
        <v>4378.4582277622021</v>
      </c>
      <c r="X7163" s="43">
        <v>0</v>
      </c>
      <c r="Y7163" s="43">
        <v>0</v>
      </c>
      <c r="Z7163" s="43">
        <v>4378.4582277622021</v>
      </c>
      <c r="AB7163" s="43">
        <v>144.79091559903654</v>
      </c>
      <c r="AC7163" s="43">
        <v>0</v>
      </c>
      <c r="AD7163" s="43">
        <v>0</v>
      </c>
      <c r="AE7163" s="43">
        <v>144.79091559903654</v>
      </c>
      <c r="AG7163" s="43">
        <v>8051984.6808546893</v>
      </c>
      <c r="AH7163" s="43">
        <v>945746.97719663568</v>
      </c>
      <c r="AI7163" s="43">
        <v>0</v>
      </c>
      <c r="AJ7163" s="43">
        <v>608121845.51595342</v>
      </c>
      <c r="AK7163" s="43">
        <v>616173830.1968081</v>
      </c>
    </row>
    <row r="7164" spans="3:37" x14ac:dyDescent="0.2">
      <c r="C7164" s="43">
        <v>6.2449363122984991E-4</v>
      </c>
      <c r="D7164" s="43">
        <v>4.5711612345593886E-2</v>
      </c>
      <c r="E7164" s="43">
        <v>6.8765865339020014</v>
      </c>
      <c r="F7164" s="43">
        <v>1.1215887510543867</v>
      </c>
      <c r="H7164" s="43">
        <v>8.8298525725410255E-5</v>
      </c>
      <c r="I7164" s="43">
        <v>9.3708475436793573E-2</v>
      </c>
      <c r="J7164" s="43">
        <v>0</v>
      </c>
      <c r="K7164" s="43">
        <v>1</v>
      </c>
      <c r="M7164" s="43">
        <v>7.8050135857964777E-3</v>
      </c>
      <c r="N7164" s="43">
        <v>4.6786241668675288E-2</v>
      </c>
      <c r="O7164" s="43">
        <v>0</v>
      </c>
      <c r="P7164" s="43">
        <v>1</v>
      </c>
      <c r="R7164" s="43">
        <v>540.50152856666932</v>
      </c>
      <c r="S7164" s="43">
        <v>156.66597921673221</v>
      </c>
      <c r="T7164" s="43">
        <v>6914.076746572734</v>
      </c>
      <c r="U7164" s="43">
        <v>7611.2442543561356</v>
      </c>
      <c r="W7164" s="43">
        <v>3716.8055328950063</v>
      </c>
      <c r="X7164" s="43">
        <v>0</v>
      </c>
      <c r="Y7164" s="43">
        <v>0</v>
      </c>
      <c r="Z7164" s="43">
        <v>3716.8055328950063</v>
      </c>
      <c r="AB7164" s="43">
        <v>7.0319229207506844</v>
      </c>
      <c r="AC7164" s="43">
        <v>0</v>
      </c>
      <c r="AD7164" s="43">
        <v>0</v>
      </c>
      <c r="AE7164" s="43">
        <v>7.0319229207506844</v>
      </c>
      <c r="AG7164" s="43">
        <v>6835205.3749939166</v>
      </c>
      <c r="AH7164" s="43">
        <v>802829.9951053214</v>
      </c>
      <c r="AI7164" s="43">
        <v>0</v>
      </c>
      <c r="AJ7164" s="43">
        <v>29534076.267152876</v>
      </c>
      <c r="AK7164" s="43">
        <v>36369281.642146796</v>
      </c>
    </row>
    <row r="7165" spans="3:37" x14ac:dyDescent="0.2">
      <c r="C7165" s="43">
        <v>5.9412576699983662E-4</v>
      </c>
      <c r="D7165" s="43">
        <v>5.844108367307066E-2</v>
      </c>
      <c r="E7165" s="43">
        <v>2.6554016517332375</v>
      </c>
      <c r="F7165" s="43">
        <v>4.8237252665716737</v>
      </c>
      <c r="H7165" s="43">
        <v>9.5649167124789436E-5</v>
      </c>
      <c r="I7165" s="43">
        <v>8.9765717971626205E-2</v>
      </c>
      <c r="J7165" s="43">
        <v>0</v>
      </c>
      <c r="K7165" s="43">
        <v>1</v>
      </c>
      <c r="M7165" s="43">
        <v>7.8673806119117229E-3</v>
      </c>
      <c r="N7165" s="43">
        <v>4.4871987025541446E-2</v>
      </c>
      <c r="O7165" s="43">
        <v>0</v>
      </c>
      <c r="P7165" s="43">
        <v>1</v>
      </c>
      <c r="R7165" s="43">
        <v>657.41411022806676</v>
      </c>
      <c r="S7165" s="43">
        <v>162.56762997996825</v>
      </c>
      <c r="T7165" s="43">
        <v>6684.1753640622665</v>
      </c>
      <c r="U7165" s="43">
        <v>7504.1571042703017</v>
      </c>
      <c r="W7165" s="43">
        <v>1745.6985141723451</v>
      </c>
      <c r="X7165" s="43">
        <v>0</v>
      </c>
      <c r="Y7165" s="43">
        <v>0</v>
      </c>
      <c r="Z7165" s="43">
        <v>1745.6985141723451</v>
      </c>
      <c r="AB7165" s="43">
        <v>268.97349099513798</v>
      </c>
      <c r="AC7165" s="43">
        <v>0</v>
      </c>
      <c r="AD7165" s="43">
        <v>0</v>
      </c>
      <c r="AE7165" s="43">
        <v>268.97349099513798</v>
      </c>
      <c r="AG7165" s="43">
        <v>3210339.5675629424</v>
      </c>
      <c r="AH7165" s="43">
        <v>377070.87906122656</v>
      </c>
      <c r="AI7165" s="43">
        <v>0</v>
      </c>
      <c r="AJ7165" s="43">
        <v>1129688662.1795795</v>
      </c>
      <c r="AK7165" s="43">
        <v>1132899001.7471426</v>
      </c>
    </row>
    <row r="7166" spans="3:37" x14ac:dyDescent="0.2">
      <c r="C7166" s="43">
        <v>6.0992739173382216E-4</v>
      </c>
      <c r="D7166" s="43">
        <v>4.8052424929883195E-2</v>
      </c>
      <c r="E7166" s="43">
        <v>1.8399212983240616</v>
      </c>
      <c r="F7166" s="43">
        <v>3.3182496092104179</v>
      </c>
      <c r="H7166" s="43">
        <v>9.4882273575680465E-5</v>
      </c>
      <c r="I7166" s="43">
        <v>9.2607731755484493E-2</v>
      </c>
      <c r="J7166" s="43">
        <v>0</v>
      </c>
      <c r="K7166" s="43">
        <v>1</v>
      </c>
      <c r="M7166" s="43">
        <v>7.8504118899080932E-3</v>
      </c>
      <c r="N7166" s="43">
        <v>4.6350712153136908E-2</v>
      </c>
      <c r="O7166" s="43">
        <v>0</v>
      </c>
      <c r="P7166" s="43">
        <v>1</v>
      </c>
      <c r="R7166" s="43">
        <v>554.92695352194801</v>
      </c>
      <c r="S7166" s="43">
        <v>166.3698797320784</v>
      </c>
      <c r="T7166" s="43">
        <v>6889.5558900628594</v>
      </c>
      <c r="U7166" s="43">
        <v>7610.8527233168861</v>
      </c>
      <c r="W7166" s="43">
        <v>1021.0219207991188</v>
      </c>
      <c r="X7166" s="43">
        <v>0</v>
      </c>
      <c r="Y7166" s="43">
        <v>0</v>
      </c>
      <c r="Z7166" s="43">
        <v>1021.0219207991188</v>
      </c>
      <c r="AB7166" s="43">
        <v>137.65113366625647</v>
      </c>
      <c r="AC7166" s="43">
        <v>0</v>
      </c>
      <c r="AD7166" s="43">
        <v>0</v>
      </c>
      <c r="AE7166" s="43">
        <v>137.65113366625647</v>
      </c>
      <c r="AG7166" s="43">
        <v>1877659.3123495795</v>
      </c>
      <c r="AH7166" s="43">
        <v>220540.73489260965</v>
      </c>
      <c r="AI7166" s="43">
        <v>0</v>
      </c>
      <c r="AJ7166" s="43">
        <v>578134761.39827716</v>
      </c>
      <c r="AK7166" s="43">
        <v>580012420.71062672</v>
      </c>
    </row>
    <row r="7167" spans="3:37" x14ac:dyDescent="0.2">
      <c r="C7167" s="43">
        <v>6.1525346013346915E-4</v>
      </c>
      <c r="D7167" s="43">
        <v>5.2606782261150495E-2</v>
      </c>
      <c r="E7167" s="43">
        <v>4.8485234859875614</v>
      </c>
      <c r="F7167" s="43">
        <v>1.2342114731528318</v>
      </c>
      <c r="H7167" s="43">
        <v>8.2751923957968072E-5</v>
      </c>
      <c r="I7167" s="43">
        <v>8.1205114364895026E-2</v>
      </c>
      <c r="J7167" s="43">
        <v>0</v>
      </c>
      <c r="K7167" s="43">
        <v>1</v>
      </c>
      <c r="M7167" s="43">
        <v>7.8590297910943185E-3</v>
      </c>
      <c r="N7167" s="43">
        <v>4.582831609247795E-2</v>
      </c>
      <c r="O7167" s="43">
        <v>0</v>
      </c>
      <c r="P7167" s="43">
        <v>1</v>
      </c>
      <c r="R7167" s="43">
        <v>612.82740212292049</v>
      </c>
      <c r="S7167" s="43">
        <v>127.23419748588714</v>
      </c>
      <c r="T7167" s="43">
        <v>6819.3849647874886</v>
      </c>
      <c r="U7167" s="43">
        <v>7559.4465643962958</v>
      </c>
      <c r="W7167" s="43">
        <v>2971.3080520497238</v>
      </c>
      <c r="X7167" s="43">
        <v>0</v>
      </c>
      <c r="Y7167" s="43">
        <v>0</v>
      </c>
      <c r="Z7167" s="43">
        <v>2971.3080520497238</v>
      </c>
      <c r="AB7167" s="43">
        <v>15.357839324440622</v>
      </c>
      <c r="AC7167" s="43">
        <v>0</v>
      </c>
      <c r="AD7167" s="43">
        <v>0</v>
      </c>
      <c r="AE7167" s="43">
        <v>15.357839324440622</v>
      </c>
      <c r="AG7167" s="43">
        <v>5464235.5077194422</v>
      </c>
      <c r="AH7167" s="43">
        <v>641802.53924274037</v>
      </c>
      <c r="AI7167" s="43">
        <v>0</v>
      </c>
      <c r="AJ7167" s="43">
        <v>64502925.162650615</v>
      </c>
      <c r="AK7167" s="43">
        <v>69967160.670370057</v>
      </c>
    </row>
    <row r="7168" spans="3:37" x14ac:dyDescent="0.2">
      <c r="C7168" s="43">
        <v>6.4241703052825283E-4</v>
      </c>
      <c r="D7168" s="43">
        <v>5.2896908034754865E-2</v>
      </c>
      <c r="E7168" s="43">
        <v>3.6502652374688709</v>
      </c>
      <c r="F7168" s="43">
        <v>2.5908028563159018</v>
      </c>
      <c r="H7168" s="43">
        <v>8.2127397592638657E-5</v>
      </c>
      <c r="I7168" s="43">
        <v>8.5778735317210156E-2</v>
      </c>
      <c r="J7168" s="43">
        <v>0</v>
      </c>
      <c r="K7168" s="43">
        <v>1</v>
      </c>
      <c r="M7168" s="43">
        <v>7.7959928802400508E-3</v>
      </c>
      <c r="N7168" s="43">
        <v>4.3340492929977964E-2</v>
      </c>
      <c r="O7168" s="43">
        <v>0</v>
      </c>
      <c r="P7168" s="43">
        <v>1</v>
      </c>
      <c r="R7168" s="43">
        <v>643.41281336992108</v>
      </c>
      <c r="S7168" s="43">
        <v>133.38594594358869</v>
      </c>
      <c r="T7168" s="43">
        <v>6397.4610883515061</v>
      </c>
      <c r="U7168" s="43">
        <v>7174.2598476650155</v>
      </c>
      <c r="W7168" s="43">
        <v>2348.6274259862694</v>
      </c>
      <c r="X7168" s="43">
        <v>0</v>
      </c>
      <c r="Y7168" s="43">
        <v>0</v>
      </c>
      <c r="Z7168" s="43">
        <v>2348.6274259862694</v>
      </c>
      <c r="AB7168" s="43">
        <v>109.51909471900593</v>
      </c>
      <c r="AC7168" s="43">
        <v>0</v>
      </c>
      <c r="AD7168" s="43">
        <v>0</v>
      </c>
      <c r="AE7168" s="43">
        <v>109.51909471900593</v>
      </c>
      <c r="AG7168" s="43">
        <v>4319125.8363887491</v>
      </c>
      <c r="AH7168" s="43">
        <v>507303.52401303418</v>
      </c>
      <c r="AI7168" s="43">
        <v>0</v>
      </c>
      <c r="AJ7168" s="43">
        <v>459980197.81982493</v>
      </c>
      <c r="AK7168" s="43">
        <v>464299323.6562137</v>
      </c>
    </row>
    <row r="7169" spans="3:37" x14ac:dyDescent="0.2">
      <c r="C7169" s="43">
        <v>6.145881339453263E-4</v>
      </c>
      <c r="D7169" s="43">
        <v>4.7819745140626549E-2</v>
      </c>
      <c r="E7169" s="43">
        <v>7.5865025079132389</v>
      </c>
      <c r="F7169" s="43">
        <v>1.5538233572712641</v>
      </c>
      <c r="H7169" s="43">
        <v>8.7987877672140527E-5</v>
      </c>
      <c r="I7169" s="43">
        <v>0.10147438730303082</v>
      </c>
      <c r="J7169" s="43">
        <v>0</v>
      </c>
      <c r="K7169" s="43">
        <v>1</v>
      </c>
      <c r="M7169" s="43">
        <v>7.8387558707629021E-3</v>
      </c>
      <c r="N7169" s="43">
        <v>4.6611412112470108E-2</v>
      </c>
      <c r="O7169" s="43">
        <v>0</v>
      </c>
      <c r="P7169" s="43">
        <v>1</v>
      </c>
      <c r="R7169" s="43">
        <v>556.45980713916288</v>
      </c>
      <c r="S7169" s="43">
        <v>169.05252150614152</v>
      </c>
      <c r="T7169" s="43">
        <v>6918.0193447797901</v>
      </c>
      <c r="U7169" s="43">
        <v>7643.5316734250946</v>
      </c>
      <c r="W7169" s="43">
        <v>4221.583722414176</v>
      </c>
      <c r="X7169" s="43">
        <v>0</v>
      </c>
      <c r="Y7169" s="43">
        <v>0</v>
      </c>
      <c r="Z7169" s="43">
        <v>4221.583722414176</v>
      </c>
      <c r="AB7169" s="43">
        <v>32.975306927667454</v>
      </c>
      <c r="AC7169" s="43">
        <v>0</v>
      </c>
      <c r="AD7169" s="43">
        <v>0</v>
      </c>
      <c r="AE7169" s="43">
        <v>32.975306927667454</v>
      </c>
      <c r="AG7169" s="43">
        <v>7763492.4655196695</v>
      </c>
      <c r="AH7169" s="43">
        <v>911862.08404146205</v>
      </c>
      <c r="AI7169" s="43">
        <v>0</v>
      </c>
      <c r="AJ7169" s="43">
        <v>138496289.0962033</v>
      </c>
      <c r="AK7169" s="43">
        <v>146259781.56172296</v>
      </c>
    </row>
    <row r="7170" spans="3:37" x14ac:dyDescent="0.2">
      <c r="C7170" s="43">
        <v>5.9685193373152235E-4</v>
      </c>
      <c r="D7170" s="43">
        <v>5.1463420727829189E-2</v>
      </c>
      <c r="E7170" s="43">
        <v>6.7546201358815656</v>
      </c>
      <c r="F7170" s="43">
        <v>2.914620070391515</v>
      </c>
      <c r="H7170" s="43">
        <v>8.7257976153324535E-5</v>
      </c>
      <c r="I7170" s="43">
        <v>0.11924813255536215</v>
      </c>
      <c r="J7170" s="43">
        <v>0</v>
      </c>
      <c r="K7170" s="43">
        <v>1</v>
      </c>
      <c r="M7170" s="43">
        <v>7.8787963690456486E-3</v>
      </c>
      <c r="N7170" s="43">
        <v>4.862522146649384E-2</v>
      </c>
      <c r="O7170" s="43">
        <v>0</v>
      </c>
      <c r="P7170" s="43">
        <v>1</v>
      </c>
      <c r="R7170" s="43">
        <v>581.57754259529372</v>
      </c>
      <c r="S7170" s="43">
        <v>197.01491028338947</v>
      </c>
      <c r="T7170" s="43">
        <v>7253.7710059407318</v>
      </c>
      <c r="U7170" s="43">
        <v>8032.3634588194145</v>
      </c>
      <c r="W7170" s="43">
        <v>3928.3353797906898</v>
      </c>
      <c r="X7170" s="43">
        <v>0</v>
      </c>
      <c r="Y7170" s="43">
        <v>0</v>
      </c>
      <c r="Z7170" s="43">
        <v>3928.3353797906898</v>
      </c>
      <c r="AB7170" s="43">
        <v>119.14450380298607</v>
      </c>
      <c r="AC7170" s="43">
        <v>0</v>
      </c>
      <c r="AD7170" s="43">
        <v>0</v>
      </c>
      <c r="AE7170" s="43">
        <v>119.14450380298607</v>
      </c>
      <c r="AG7170" s="43">
        <v>7224208.7634350788</v>
      </c>
      <c r="AH7170" s="43">
        <v>848520.44203478901</v>
      </c>
      <c r="AI7170" s="43">
        <v>0</v>
      </c>
      <c r="AJ7170" s="43">
        <v>500406915.97254145</v>
      </c>
      <c r="AK7170" s="43">
        <v>507631124.73597652</v>
      </c>
    </row>
    <row r="7171" spans="3:37" x14ac:dyDescent="0.2">
      <c r="C7171" s="43">
        <v>6.1820285974201195E-4</v>
      </c>
      <c r="D7171" s="43">
        <v>5.6001930350486173E-2</v>
      </c>
      <c r="E7171" s="43">
        <v>5.0007530047715614</v>
      </c>
      <c r="F7171" s="43">
        <v>1.8570344734567328</v>
      </c>
      <c r="H7171" s="43">
        <v>8.3633064351714106E-5</v>
      </c>
      <c r="I7171" s="43">
        <v>7.9081420611045811E-2</v>
      </c>
      <c r="J7171" s="43">
        <v>0</v>
      </c>
      <c r="K7171" s="43">
        <v>1</v>
      </c>
      <c r="M7171" s="43">
        <v>7.8290990760328371E-3</v>
      </c>
      <c r="N7171" s="43">
        <v>4.4558705431099611E-2</v>
      </c>
      <c r="O7171" s="43">
        <v>0</v>
      </c>
      <c r="P7171" s="43">
        <v>1</v>
      </c>
      <c r="R7171" s="43">
        <v>655.50555985053984</v>
      </c>
      <c r="S7171" s="43">
        <v>125.22609701920948</v>
      </c>
      <c r="T7171" s="43">
        <v>6605.2114725886759</v>
      </c>
      <c r="U7171" s="43">
        <v>7385.9431294584247</v>
      </c>
      <c r="W7171" s="43">
        <v>3278.0213980670515</v>
      </c>
      <c r="X7171" s="43">
        <v>0</v>
      </c>
      <c r="Y7171" s="43">
        <v>0</v>
      </c>
      <c r="Z7171" s="43">
        <v>3278.0213980670515</v>
      </c>
      <c r="AB7171" s="43">
        <v>60.1116222697881</v>
      </c>
      <c r="AC7171" s="43">
        <v>0</v>
      </c>
      <c r="AD7171" s="43">
        <v>0</v>
      </c>
      <c r="AE7171" s="43">
        <v>60.1116222697881</v>
      </c>
      <c r="AG7171" s="43">
        <v>6028281.3510453077</v>
      </c>
      <c r="AH7171" s="43">
        <v>708052.62198248308</v>
      </c>
      <c r="AI7171" s="43">
        <v>0</v>
      </c>
      <c r="AJ7171" s="43">
        <v>252468813.53311002</v>
      </c>
      <c r="AK7171" s="43">
        <v>258497094.88415533</v>
      </c>
    </row>
    <row r="7172" spans="3:37" x14ac:dyDescent="0.2">
      <c r="C7172" s="43">
        <v>5.9535475703081508E-4</v>
      </c>
      <c r="D7172" s="43">
        <v>5.8252810072613181E-2</v>
      </c>
      <c r="E7172" s="43">
        <v>4.8196593842286504</v>
      </c>
      <c r="F7172" s="43">
        <v>1.2868527652810187</v>
      </c>
      <c r="H7172" s="43">
        <v>8.3238179570319963E-5</v>
      </c>
      <c r="I7172" s="43">
        <v>0.1023120657079799</v>
      </c>
      <c r="J7172" s="43">
        <v>0</v>
      </c>
      <c r="K7172" s="43">
        <v>1</v>
      </c>
      <c r="M7172" s="43">
        <v>7.7960653154443768E-3</v>
      </c>
      <c r="N7172" s="43">
        <v>4.5387332727882188E-2</v>
      </c>
      <c r="O7172" s="43">
        <v>0</v>
      </c>
      <c r="P7172" s="43">
        <v>1</v>
      </c>
      <c r="R7172" s="43">
        <v>656.65171237496247</v>
      </c>
      <c r="S7172" s="43">
        <v>161.24705802817056</v>
      </c>
      <c r="T7172" s="43">
        <v>6699.6559860780744</v>
      </c>
      <c r="U7172" s="43">
        <v>7517.5547564812077</v>
      </c>
      <c r="W7172" s="43">
        <v>3164.8375877178005</v>
      </c>
      <c r="X7172" s="43">
        <v>0</v>
      </c>
      <c r="Y7172" s="43">
        <v>0</v>
      </c>
      <c r="Z7172" s="43">
        <v>3164.8375877178005</v>
      </c>
      <c r="AB7172" s="43">
        <v>20.154772468776319</v>
      </c>
      <c r="AC7172" s="43">
        <v>0</v>
      </c>
      <c r="AD7172" s="43">
        <v>0</v>
      </c>
      <c r="AE7172" s="43">
        <v>20.154772468776319</v>
      </c>
      <c r="AG7172" s="43">
        <v>5820136.3238130352</v>
      </c>
      <c r="AH7172" s="43">
        <v>683604.91894704488</v>
      </c>
      <c r="AI7172" s="43">
        <v>0</v>
      </c>
      <c r="AJ7172" s="43">
        <v>84650044.368860543</v>
      </c>
      <c r="AK7172" s="43">
        <v>90470180.692673579</v>
      </c>
    </row>
    <row r="7173" spans="3:37" x14ac:dyDescent="0.2">
      <c r="C7173" s="43">
        <v>6.0572241196128643E-4</v>
      </c>
      <c r="D7173" s="43">
        <v>5.1016149511215636E-2</v>
      </c>
      <c r="E7173" s="43">
        <v>4.4656804920338571</v>
      </c>
      <c r="F7173" s="43">
        <v>4.0981897717291194</v>
      </c>
      <c r="H7173" s="43">
        <v>8.0102179808468245E-5</v>
      </c>
      <c r="I7173" s="43">
        <v>0.1175009942134615</v>
      </c>
      <c r="J7173" s="43">
        <v>0</v>
      </c>
      <c r="K7173" s="43">
        <v>1</v>
      </c>
      <c r="M7173" s="43">
        <v>7.8310823794774161E-3</v>
      </c>
      <c r="N7173" s="43">
        <v>4.4303522856287705E-2</v>
      </c>
      <c r="O7173" s="43">
        <v>0</v>
      </c>
      <c r="P7173" s="43">
        <v>1</v>
      </c>
      <c r="R7173" s="43">
        <v>585.09137022867151</v>
      </c>
      <c r="S7173" s="43">
        <v>178.20843189648252</v>
      </c>
      <c r="T7173" s="43">
        <v>6569.0478671298915</v>
      </c>
      <c r="U7173" s="43">
        <v>7332.3476692550457</v>
      </c>
      <c r="W7173" s="43">
        <v>2612.8311180875376</v>
      </c>
      <c r="X7173" s="43">
        <v>0</v>
      </c>
      <c r="Y7173" s="43">
        <v>0</v>
      </c>
      <c r="Z7173" s="43">
        <v>2612.8311180875376</v>
      </c>
      <c r="AB7173" s="43">
        <v>193.96147856833065</v>
      </c>
      <c r="AC7173" s="43">
        <v>0</v>
      </c>
      <c r="AD7173" s="43">
        <v>0</v>
      </c>
      <c r="AE7173" s="43">
        <v>193.96147856833065</v>
      </c>
      <c r="AG7173" s="43">
        <v>4804996.4261629814</v>
      </c>
      <c r="AH7173" s="43">
        <v>564371.52150690812</v>
      </c>
      <c r="AI7173" s="43">
        <v>0</v>
      </c>
      <c r="AJ7173" s="43">
        <v>814638209.98698866</v>
      </c>
      <c r="AK7173" s="43">
        <v>819443206.41315162</v>
      </c>
    </row>
    <row r="7174" spans="3:37" x14ac:dyDescent="0.2">
      <c r="C7174" s="43">
        <v>6.4101705246988328E-4</v>
      </c>
      <c r="D7174" s="43">
        <v>6.2314563273451418E-2</v>
      </c>
      <c r="E7174" s="43">
        <v>4.2021395829638912</v>
      </c>
      <c r="F7174" s="43">
        <v>1.2114680661887254</v>
      </c>
      <c r="H7174" s="43">
        <v>9.1570227349846434E-5</v>
      </c>
      <c r="I7174" s="43">
        <v>0.10402510003868692</v>
      </c>
      <c r="J7174" s="43">
        <v>0</v>
      </c>
      <c r="K7174" s="43">
        <v>1</v>
      </c>
      <c r="M7174" s="43">
        <v>7.7384868172000873E-3</v>
      </c>
      <c r="N7174" s="43">
        <v>4.3536534166508004E-2</v>
      </c>
      <c r="O7174" s="43">
        <v>0</v>
      </c>
      <c r="P7174" s="43">
        <v>1</v>
      </c>
      <c r="R7174" s="43">
        <v>756.31290578783876</v>
      </c>
      <c r="S7174" s="43">
        <v>180.35774941602676</v>
      </c>
      <c r="T7174" s="43">
        <v>6378.9951634508325</v>
      </c>
      <c r="U7174" s="43">
        <v>7315.6658186546983</v>
      </c>
      <c r="W7174" s="43">
        <v>3178.1323985175177</v>
      </c>
      <c r="X7174" s="43">
        <v>0</v>
      </c>
      <c r="Y7174" s="43">
        <v>0</v>
      </c>
      <c r="Z7174" s="43">
        <v>3178.1323985175177</v>
      </c>
      <c r="AB7174" s="43">
        <v>17.113154955396702</v>
      </c>
      <c r="AC7174" s="43">
        <v>0</v>
      </c>
      <c r="AD7174" s="43">
        <v>0</v>
      </c>
      <c r="AE7174" s="43">
        <v>17.113154955396702</v>
      </c>
      <c r="AG7174" s="43">
        <v>5844585.4808737151</v>
      </c>
      <c r="AH7174" s="43">
        <v>686476.59807978384</v>
      </c>
      <c r="AI7174" s="43">
        <v>0</v>
      </c>
      <c r="AJ7174" s="43">
        <v>71875250.812666148</v>
      </c>
      <c r="AK7174" s="43">
        <v>77719836.293539867</v>
      </c>
    </row>
    <row r="7175" spans="3:37" x14ac:dyDescent="0.2">
      <c r="C7175" s="43">
        <v>5.8419398700353825E-4</v>
      </c>
      <c r="D7175" s="43">
        <v>5.2946311474736538E-2</v>
      </c>
      <c r="E7175" s="43">
        <v>11.72617043210318</v>
      </c>
      <c r="F7175" s="43">
        <v>4.014710310232509</v>
      </c>
      <c r="H7175" s="43">
        <v>8.6377853629286008E-5</v>
      </c>
      <c r="I7175" s="43">
        <v>9.1965329428049108E-2</v>
      </c>
      <c r="J7175" s="43">
        <v>0</v>
      </c>
      <c r="K7175" s="43">
        <v>1</v>
      </c>
      <c r="M7175" s="43">
        <v>7.7641304443243631E-3</v>
      </c>
      <c r="N7175" s="43">
        <v>4.6628438811529338E-2</v>
      </c>
      <c r="O7175" s="43">
        <v>0</v>
      </c>
      <c r="P7175" s="43">
        <v>1</v>
      </c>
      <c r="R7175" s="43">
        <v>585.6459786449542</v>
      </c>
      <c r="S7175" s="43">
        <v>150.40729884935269</v>
      </c>
      <c r="T7175" s="43">
        <v>6854.6624130413402</v>
      </c>
      <c r="U7175" s="43">
        <v>7590.7156905356469</v>
      </c>
      <c r="W7175" s="43">
        <v>6867.3845584665924</v>
      </c>
      <c r="X7175" s="43">
        <v>0</v>
      </c>
      <c r="Y7175" s="43">
        <v>0</v>
      </c>
      <c r="Z7175" s="43">
        <v>6867.3845584665924</v>
      </c>
      <c r="AB7175" s="43">
        <v>188.91416778648517</v>
      </c>
      <c r="AC7175" s="43">
        <v>0</v>
      </c>
      <c r="AD7175" s="43">
        <v>0</v>
      </c>
      <c r="AE7175" s="43">
        <v>188.91416778648517</v>
      </c>
      <c r="AG7175" s="43">
        <v>12629120.203020064</v>
      </c>
      <c r="AH7175" s="43">
        <v>1483355.0646287838</v>
      </c>
      <c r="AI7175" s="43">
        <v>0</v>
      </c>
      <c r="AJ7175" s="43">
        <v>793439504.70323765</v>
      </c>
      <c r="AK7175" s="43">
        <v>806068624.90625775</v>
      </c>
    </row>
    <row r="7176" spans="3:37" x14ac:dyDescent="0.2">
      <c r="C7176" s="43">
        <v>6.1200476323652886E-4</v>
      </c>
      <c r="D7176" s="43">
        <v>6.4102172712464323E-2</v>
      </c>
      <c r="E7176" s="43">
        <v>5.1039361763421542</v>
      </c>
      <c r="F7176" s="43">
        <v>1.5306810119806775</v>
      </c>
      <c r="H7176" s="43">
        <v>8.8057198902325763E-5</v>
      </c>
      <c r="I7176" s="43">
        <v>0.12398493318330506</v>
      </c>
      <c r="J7176" s="43">
        <v>0</v>
      </c>
      <c r="K7176" s="43">
        <v>1</v>
      </c>
      <c r="M7176" s="43">
        <v>7.7771149976887466E-3</v>
      </c>
      <c r="N7176" s="43">
        <v>4.9431267887884434E-2</v>
      </c>
      <c r="O7176" s="43">
        <v>0</v>
      </c>
      <c r="P7176" s="43">
        <v>1</v>
      </c>
      <c r="R7176" s="43">
        <v>742.79663053070408</v>
      </c>
      <c r="S7176" s="43">
        <v>206.7169799711973</v>
      </c>
      <c r="T7176" s="43">
        <v>7278.8478868472748</v>
      </c>
      <c r="U7176" s="43">
        <v>8228.3614973491767</v>
      </c>
      <c r="W7176" s="43">
        <v>3791.1865942307177</v>
      </c>
      <c r="X7176" s="43">
        <v>0</v>
      </c>
      <c r="Y7176" s="43">
        <v>0</v>
      </c>
      <c r="Z7176" s="43">
        <v>3791.1865942307177</v>
      </c>
      <c r="AB7176" s="43">
        <v>42.178123231688254</v>
      </c>
      <c r="AC7176" s="43">
        <v>0</v>
      </c>
      <c r="AD7176" s="43">
        <v>0</v>
      </c>
      <c r="AE7176" s="43">
        <v>42.178123231688254</v>
      </c>
      <c r="AG7176" s="43">
        <v>6971992.1467902903</v>
      </c>
      <c r="AH7176" s="43">
        <v>818896.30435383506</v>
      </c>
      <c r="AI7176" s="43">
        <v>0</v>
      </c>
      <c r="AJ7176" s="43">
        <v>177148117.57309067</v>
      </c>
      <c r="AK7176" s="43">
        <v>184120109.71988097</v>
      </c>
    </row>
    <row r="7177" spans="3:37" x14ac:dyDescent="0.2">
      <c r="C7177" s="43">
        <v>6.2969566715165293E-4</v>
      </c>
      <c r="D7177" s="43">
        <v>5.5298665675197034E-2</v>
      </c>
      <c r="E7177" s="43">
        <v>3.2789368563263359</v>
      </c>
      <c r="F7177" s="43">
        <v>3.4221622000806406</v>
      </c>
      <c r="H7177" s="43">
        <v>8.561254506997469E-5</v>
      </c>
      <c r="I7177" s="43">
        <v>0.10124993493189705</v>
      </c>
      <c r="J7177" s="43">
        <v>0</v>
      </c>
      <c r="K7177" s="43">
        <v>1</v>
      </c>
      <c r="M7177" s="43">
        <v>7.8728391574611756E-3</v>
      </c>
      <c r="N7177" s="43">
        <v>4.5116060576499445E-2</v>
      </c>
      <c r="O7177" s="43">
        <v>0</v>
      </c>
      <c r="P7177" s="43">
        <v>1</v>
      </c>
      <c r="R7177" s="43">
        <v>659.30706553230277</v>
      </c>
      <c r="S7177" s="43">
        <v>164.12492227132429</v>
      </c>
      <c r="T7177" s="43">
        <v>6725.1956401738034</v>
      </c>
      <c r="U7177" s="43">
        <v>7548.6276279774302</v>
      </c>
      <c r="W7177" s="43">
        <v>2161.8262368102305</v>
      </c>
      <c r="X7177" s="43">
        <v>0</v>
      </c>
      <c r="Y7177" s="43">
        <v>0</v>
      </c>
      <c r="Z7177" s="43">
        <v>2161.8262368102305</v>
      </c>
      <c r="AB7177" s="43">
        <v>170.8735058044924</v>
      </c>
      <c r="AC7177" s="43">
        <v>0</v>
      </c>
      <c r="AD7177" s="43">
        <v>0</v>
      </c>
      <c r="AE7177" s="43">
        <v>170.8735058044924</v>
      </c>
      <c r="AG7177" s="43">
        <v>3975598.449494014</v>
      </c>
      <c r="AH7177" s="43">
        <v>466954.46715100977</v>
      </c>
      <c r="AI7177" s="43">
        <v>0</v>
      </c>
      <c r="AJ7177" s="43">
        <v>717668724.3788681</v>
      </c>
      <c r="AK7177" s="43">
        <v>721644322.82836211</v>
      </c>
    </row>
    <row r="7178" spans="3:37" x14ac:dyDescent="0.2">
      <c r="C7178" s="43">
        <v>6.2298025888374298E-4</v>
      </c>
      <c r="D7178" s="43">
        <v>6.1634305774694531E-2</v>
      </c>
      <c r="E7178" s="43">
        <v>3.7285723391459822</v>
      </c>
      <c r="F7178" s="43">
        <v>0.97644934619150914</v>
      </c>
      <c r="H7178" s="43">
        <v>8.8479470318056721E-5</v>
      </c>
      <c r="I7178" s="43">
        <v>0.11198080229678509</v>
      </c>
      <c r="J7178" s="43">
        <v>0</v>
      </c>
      <c r="K7178" s="43">
        <v>1</v>
      </c>
      <c r="M7178" s="43">
        <v>7.8674234230030615E-3</v>
      </c>
      <c r="N7178" s="43">
        <v>4.3121618307421193E-2</v>
      </c>
      <c r="O7178" s="43">
        <v>0</v>
      </c>
      <c r="P7178" s="43">
        <v>1</v>
      </c>
      <c r="R7178" s="43">
        <v>727.00796050447627</v>
      </c>
      <c r="S7178" s="43">
        <v>187.5981112503822</v>
      </c>
      <c r="T7178" s="43">
        <v>6423.4736703084254</v>
      </c>
      <c r="U7178" s="43">
        <v>7338.0797420632844</v>
      </c>
      <c r="W7178" s="43">
        <v>2710.7017718759248</v>
      </c>
      <c r="X7178" s="43">
        <v>0</v>
      </c>
      <c r="Y7178" s="43">
        <v>0</v>
      </c>
      <c r="Z7178" s="43">
        <v>2710.7017718759248</v>
      </c>
      <c r="AB7178" s="43">
        <v>-1.8320018689428001</v>
      </c>
      <c r="AC7178" s="43">
        <v>0</v>
      </c>
      <c r="AD7178" s="43">
        <v>0</v>
      </c>
      <c r="AE7178" s="43">
        <v>-1.8320018689428001</v>
      </c>
      <c r="AG7178" s="43">
        <v>4984980.558479826</v>
      </c>
      <c r="AH7178" s="43">
        <v>585511.58272519975</v>
      </c>
      <c r="AI7178" s="43">
        <v>0</v>
      </c>
      <c r="AJ7178" s="43">
        <v>0</v>
      </c>
      <c r="AK7178" s="43">
        <v>4984980.558479826</v>
      </c>
    </row>
    <row r="7179" spans="3:37" x14ac:dyDescent="0.2">
      <c r="C7179" s="43">
        <v>5.9827161107068607E-4</v>
      </c>
      <c r="D7179" s="43">
        <v>4.9649159588296819E-2</v>
      </c>
      <c r="E7179" s="43">
        <v>5.5124014074682259</v>
      </c>
      <c r="F7179" s="43">
        <v>3.3613376626690341</v>
      </c>
      <c r="H7179" s="43">
        <v>9.2903641491393074E-5</v>
      </c>
      <c r="I7179" s="43">
        <v>9.9882345100826039E-2</v>
      </c>
      <c r="J7179" s="43">
        <v>0</v>
      </c>
      <c r="K7179" s="43">
        <v>1</v>
      </c>
      <c r="M7179" s="43">
        <v>7.812633583697489E-3</v>
      </c>
      <c r="N7179" s="43">
        <v>4.5601438430128136E-2</v>
      </c>
      <c r="O7179" s="43">
        <v>0</v>
      </c>
      <c r="P7179" s="43">
        <v>1</v>
      </c>
      <c r="R7179" s="43">
        <v>562.40952815083983</v>
      </c>
      <c r="S7179" s="43">
        <v>175.69679541445075</v>
      </c>
      <c r="T7179" s="43">
        <v>6745.5656138018021</v>
      </c>
      <c r="U7179" s="43">
        <v>7483.6719373670931</v>
      </c>
      <c r="W7179" s="43">
        <v>3100.2270745522305</v>
      </c>
      <c r="X7179" s="43">
        <v>0</v>
      </c>
      <c r="Y7179" s="43">
        <v>0</v>
      </c>
      <c r="Z7179" s="43">
        <v>3100.2270745522305</v>
      </c>
      <c r="AB7179" s="43">
        <v>142.10015167131533</v>
      </c>
      <c r="AC7179" s="43">
        <v>0</v>
      </c>
      <c r="AD7179" s="43">
        <v>0</v>
      </c>
      <c r="AE7179" s="43">
        <v>142.10015167131533</v>
      </c>
      <c r="AG7179" s="43">
        <v>5701317.5901015522</v>
      </c>
      <c r="AH7179" s="43">
        <v>669649.04810328176</v>
      </c>
      <c r="AI7179" s="43">
        <v>0</v>
      </c>
      <c r="AJ7179" s="43">
        <v>596820637.01952434</v>
      </c>
      <c r="AK7179" s="43">
        <v>602521954.60962594</v>
      </c>
    </row>
    <row r="7180" spans="3:37" x14ac:dyDescent="0.2">
      <c r="C7180" s="43">
        <v>6.0965712520903573E-4</v>
      </c>
      <c r="D7180" s="43">
        <v>4.7456542839345181E-2</v>
      </c>
      <c r="E7180" s="43">
        <v>7.7388121431018995</v>
      </c>
      <c r="F7180" s="43">
        <v>1.3411092136104725</v>
      </c>
      <c r="H7180" s="43">
        <v>6.9500087199829573E-5</v>
      </c>
      <c r="I7180" s="43">
        <v>0.11995142251284963</v>
      </c>
      <c r="J7180" s="43">
        <v>0</v>
      </c>
      <c r="K7180" s="43">
        <v>1</v>
      </c>
      <c r="M7180" s="43">
        <v>7.9474167481483615E-3</v>
      </c>
      <c r="N7180" s="43">
        <v>4.9109538749004034E-2</v>
      </c>
      <c r="O7180" s="43">
        <v>0</v>
      </c>
      <c r="P7180" s="43">
        <v>1</v>
      </c>
      <c r="R7180" s="43">
        <v>547.80264363043159</v>
      </c>
      <c r="S7180" s="43">
        <v>157.84583429793682</v>
      </c>
      <c r="T7180" s="43">
        <v>7389.8260421364903</v>
      </c>
      <c r="U7180" s="43">
        <v>8095.4745200648586</v>
      </c>
      <c r="W7180" s="43">
        <v>4239.3417505505067</v>
      </c>
      <c r="X7180" s="43">
        <v>0</v>
      </c>
      <c r="Y7180" s="43">
        <v>0</v>
      </c>
      <c r="Z7180" s="43">
        <v>4239.3417505505067</v>
      </c>
      <c r="AB7180" s="43">
        <v>19.994076601129045</v>
      </c>
      <c r="AC7180" s="43">
        <v>0</v>
      </c>
      <c r="AD7180" s="43">
        <v>0</v>
      </c>
      <c r="AE7180" s="43">
        <v>19.994076601129045</v>
      </c>
      <c r="AG7180" s="43">
        <v>7796149.4792623818</v>
      </c>
      <c r="AH7180" s="43">
        <v>915697.81811890949</v>
      </c>
      <c r="AI7180" s="43">
        <v>0</v>
      </c>
      <c r="AJ7180" s="43">
        <v>83975121.724741995</v>
      </c>
      <c r="AK7180" s="43">
        <v>91771271.204004377</v>
      </c>
    </row>
    <row r="7181" spans="3:37" x14ac:dyDescent="0.2">
      <c r="C7181" s="43">
        <v>6.406098883332545E-4</v>
      </c>
      <c r="D7181" s="43">
        <v>6.2131968252656433E-2</v>
      </c>
      <c r="E7181" s="43">
        <v>3.3771446570048695</v>
      </c>
      <c r="F7181" s="43">
        <v>2.1685820780499032</v>
      </c>
      <c r="H7181" s="43">
        <v>9.5907879993140099E-5</v>
      </c>
      <c r="I7181" s="43">
        <v>9.8987810420171449E-2</v>
      </c>
      <c r="J7181" s="43">
        <v>0</v>
      </c>
      <c r="K7181" s="43">
        <v>1</v>
      </c>
      <c r="M7181" s="43">
        <v>7.8633670066430295E-3</v>
      </c>
      <c r="N7181" s="43">
        <v>4.5416511943109097E-2</v>
      </c>
      <c r="O7181" s="43">
        <v>0</v>
      </c>
      <c r="P7181" s="43">
        <v>1</v>
      </c>
      <c r="R7181" s="43">
        <v>753.61775632681031</v>
      </c>
      <c r="S7181" s="43">
        <v>179.75392487985957</v>
      </c>
      <c r="T7181" s="43">
        <v>6761.8369675311733</v>
      </c>
      <c r="U7181" s="43">
        <v>7695.2086487378429</v>
      </c>
      <c r="W7181" s="43">
        <v>2545.0761792030853</v>
      </c>
      <c r="X7181" s="43">
        <v>0</v>
      </c>
      <c r="Y7181" s="43">
        <v>0</v>
      </c>
      <c r="Z7181" s="43">
        <v>2545.0761792030853</v>
      </c>
      <c r="AB7181" s="43">
        <v>94.231069800574772</v>
      </c>
      <c r="AC7181" s="43">
        <v>0</v>
      </c>
      <c r="AD7181" s="43">
        <v>0</v>
      </c>
      <c r="AE7181" s="43">
        <v>94.231069800574772</v>
      </c>
      <c r="AG7181" s="43">
        <v>4680395.0935544735</v>
      </c>
      <c r="AH7181" s="43">
        <v>549736.45470786642</v>
      </c>
      <c r="AI7181" s="43">
        <v>0</v>
      </c>
      <c r="AJ7181" s="43">
        <v>395770493.16241407</v>
      </c>
      <c r="AK7181" s="43">
        <v>400450888.25596857</v>
      </c>
    </row>
    <row r="7182" spans="3:37" x14ac:dyDescent="0.2">
      <c r="C7182" s="43">
        <v>5.8859367886522726E-4</v>
      </c>
      <c r="D7182" s="43">
        <v>5.7364577231938663E-2</v>
      </c>
      <c r="E7182" s="43">
        <v>4.3447226387848614</v>
      </c>
      <c r="F7182" s="43">
        <v>4.5926657370862136</v>
      </c>
      <c r="H7182" s="43">
        <v>8.8129685479167212E-5</v>
      </c>
      <c r="I7182" s="43">
        <v>0.10912518505870128</v>
      </c>
      <c r="J7182" s="43">
        <v>0</v>
      </c>
      <c r="K7182" s="43">
        <v>1</v>
      </c>
      <c r="M7182" s="43">
        <v>7.8094329261727026E-3</v>
      </c>
      <c r="N7182" s="43">
        <v>4.6408923107585265E-2</v>
      </c>
      <c r="O7182" s="43">
        <v>0</v>
      </c>
      <c r="P7182" s="43">
        <v>1</v>
      </c>
      <c r="R7182" s="43">
        <v>639.2956712221428</v>
      </c>
      <c r="S7182" s="43">
        <v>182.09146340085871</v>
      </c>
      <c r="T7182" s="43">
        <v>6862.1998649430943</v>
      </c>
      <c r="U7182" s="43">
        <v>7683.586999566096</v>
      </c>
      <c r="W7182" s="43">
        <v>2777.5623756360073</v>
      </c>
      <c r="X7182" s="43">
        <v>0</v>
      </c>
      <c r="Y7182" s="43">
        <v>0</v>
      </c>
      <c r="Z7182" s="43">
        <v>2777.5623756360073</v>
      </c>
      <c r="AB7182" s="43">
        <v>245.7549949638038</v>
      </c>
      <c r="AC7182" s="43">
        <v>0</v>
      </c>
      <c r="AD7182" s="43">
        <v>0</v>
      </c>
      <c r="AE7182" s="43">
        <v>245.7549949638038</v>
      </c>
      <c r="AG7182" s="43">
        <v>5107937.2087946171</v>
      </c>
      <c r="AH7182" s="43">
        <v>599953.47313737753</v>
      </c>
      <c r="AI7182" s="43">
        <v>0</v>
      </c>
      <c r="AJ7182" s="43">
        <v>1032170978.847976</v>
      </c>
      <c r="AK7182" s="43">
        <v>1037278916.0567706</v>
      </c>
    </row>
    <row r="7183" spans="3:37" x14ac:dyDescent="0.2">
      <c r="C7183" s="43">
        <v>6.4375707571140417E-4</v>
      </c>
      <c r="D7183" s="43">
        <v>5.1299453088171243E-2</v>
      </c>
      <c r="E7183" s="43">
        <v>4.0105029456215568</v>
      </c>
      <c r="F7183" s="43">
        <v>2.9982398224669198</v>
      </c>
      <c r="H7183" s="43">
        <v>9.0267604890614805E-5</v>
      </c>
      <c r="I7183" s="43">
        <v>9.3844629314381978E-2</v>
      </c>
      <c r="J7183" s="43">
        <v>0</v>
      </c>
      <c r="K7183" s="43">
        <v>1</v>
      </c>
      <c r="M7183" s="43">
        <v>7.9071406357781315E-3</v>
      </c>
      <c r="N7183" s="43">
        <v>4.552658867920556E-2</v>
      </c>
      <c r="O7183" s="43">
        <v>0</v>
      </c>
      <c r="P7183" s="43">
        <v>1</v>
      </c>
      <c r="R7183" s="43">
        <v>625.28372273730213</v>
      </c>
      <c r="S7183" s="43">
        <v>160.39237390635623</v>
      </c>
      <c r="T7183" s="43">
        <v>6815.9586285230116</v>
      </c>
      <c r="U7183" s="43">
        <v>7601.6347251666703</v>
      </c>
      <c r="W7183" s="43">
        <v>2507.7022118871632</v>
      </c>
      <c r="X7183" s="43">
        <v>0</v>
      </c>
      <c r="Y7183" s="43">
        <v>0</v>
      </c>
      <c r="Z7183" s="43">
        <v>2507.7022118871632</v>
      </c>
      <c r="AB7183" s="43">
        <v>133.69295135720242</v>
      </c>
      <c r="AC7183" s="43">
        <v>0</v>
      </c>
      <c r="AD7183" s="43">
        <v>0</v>
      </c>
      <c r="AE7183" s="43">
        <v>133.69295135720242</v>
      </c>
      <c r="AG7183" s="43">
        <v>4611664.3676604936</v>
      </c>
      <c r="AH7183" s="43">
        <v>541663.67776762729</v>
      </c>
      <c r="AI7183" s="43">
        <v>0</v>
      </c>
      <c r="AJ7183" s="43">
        <v>561510395.70025015</v>
      </c>
      <c r="AK7183" s="43">
        <v>566122060.06791067</v>
      </c>
    </row>
    <row r="7184" spans="3:37" x14ac:dyDescent="0.2">
      <c r="C7184" s="43">
        <v>6.3197958828775658E-4</v>
      </c>
      <c r="D7184" s="43">
        <v>5.8961900268129308E-2</v>
      </c>
      <c r="E7184" s="43">
        <v>4.9084060322943195</v>
      </c>
      <c r="F7184" s="43">
        <v>1.9840012817281099</v>
      </c>
      <c r="H7184" s="43">
        <v>8.940922986867589E-5</v>
      </c>
      <c r="I7184" s="43">
        <v>9.8552569712756777E-2</v>
      </c>
      <c r="J7184" s="43">
        <v>0</v>
      </c>
      <c r="K7184" s="43">
        <v>1</v>
      </c>
      <c r="M7184" s="43">
        <v>7.8024310878095238E-3</v>
      </c>
      <c r="N7184" s="43">
        <v>4.5473160648171813E-2</v>
      </c>
      <c r="O7184" s="43">
        <v>0</v>
      </c>
      <c r="P7184" s="43">
        <v>1</v>
      </c>
      <c r="R7184" s="43">
        <v>705.53229231410273</v>
      </c>
      <c r="S7184" s="43">
        <v>166.83711821460156</v>
      </c>
      <c r="T7184" s="43">
        <v>6717.8059643908482</v>
      </c>
      <c r="U7184" s="43">
        <v>7590.1753749195523</v>
      </c>
      <c r="W7184" s="43">
        <v>3463.0389595729812</v>
      </c>
      <c r="X7184" s="43">
        <v>0</v>
      </c>
      <c r="Y7184" s="43">
        <v>0</v>
      </c>
      <c r="Z7184" s="43">
        <v>3463.0389595729812</v>
      </c>
      <c r="AB7184" s="43">
        <v>74.284180753328386</v>
      </c>
      <c r="AC7184" s="43">
        <v>0</v>
      </c>
      <c r="AD7184" s="43">
        <v>0</v>
      </c>
      <c r="AE7184" s="43">
        <v>74.284180753328386</v>
      </c>
      <c r="AG7184" s="43">
        <v>6368528.646654712</v>
      </c>
      <c r="AH7184" s="43">
        <v>748016.41526776389</v>
      </c>
      <c r="AI7184" s="43">
        <v>0</v>
      </c>
      <c r="AJ7184" s="43">
        <v>311993559.16397923</v>
      </c>
      <c r="AK7184" s="43">
        <v>318362087.81063396</v>
      </c>
    </row>
    <row r="7185" spans="3:37" x14ac:dyDescent="0.2">
      <c r="C7185" s="43">
        <v>6.185373154702356E-4</v>
      </c>
      <c r="D7185" s="43">
        <v>4.6754103449411881E-2</v>
      </c>
      <c r="E7185" s="43">
        <v>8.4403614818798758</v>
      </c>
      <c r="F7185" s="43">
        <v>3.20718571210204</v>
      </c>
      <c r="H7185" s="43">
        <v>8.8625254893692185E-5</v>
      </c>
      <c r="I7185" s="43">
        <v>0.10233223355029653</v>
      </c>
      <c r="J7185" s="43">
        <v>0</v>
      </c>
      <c r="K7185" s="43">
        <v>1</v>
      </c>
      <c r="M7185" s="43">
        <v>7.8744663814731553E-3</v>
      </c>
      <c r="N7185" s="43">
        <v>4.6799955237006863E-2</v>
      </c>
      <c r="O7185" s="43">
        <v>0</v>
      </c>
      <c r="P7185" s="43">
        <v>1</v>
      </c>
      <c r="R7185" s="43">
        <v>547.55533065762336</v>
      </c>
      <c r="S7185" s="43">
        <v>171.71661682385394</v>
      </c>
      <c r="T7185" s="43">
        <v>6977.6461807018177</v>
      </c>
      <c r="U7185" s="43">
        <v>7696.9181281832953</v>
      </c>
      <c r="W7185" s="43">
        <v>4621.5649220806035</v>
      </c>
      <c r="X7185" s="43">
        <v>0</v>
      </c>
      <c r="Y7185" s="43">
        <v>0</v>
      </c>
      <c r="Z7185" s="43">
        <v>4621.5649220806035</v>
      </c>
      <c r="AB7185" s="43">
        <v>129.31552435817116</v>
      </c>
      <c r="AC7185" s="43">
        <v>0</v>
      </c>
      <c r="AD7185" s="43">
        <v>0</v>
      </c>
      <c r="AE7185" s="43">
        <v>129.31552435817116</v>
      </c>
      <c r="AG7185" s="43">
        <v>8499057.8917062301</v>
      </c>
      <c r="AH7185" s="43">
        <v>998258.02316941041</v>
      </c>
      <c r="AI7185" s="43">
        <v>0</v>
      </c>
      <c r="AJ7185" s="43">
        <v>543125202.3043189</v>
      </c>
      <c r="AK7185" s="43">
        <v>551624260.19602513</v>
      </c>
    </row>
    <row r="7186" spans="3:37" x14ac:dyDescent="0.2">
      <c r="C7186" s="43">
        <v>6.0686331610450089E-4</v>
      </c>
      <c r="D7186" s="43">
        <v>5.5588407030847331E-2</v>
      </c>
      <c r="E7186" s="43">
        <v>6.6656428962120682</v>
      </c>
      <c r="F7186" s="43">
        <v>3.5237191600591489</v>
      </c>
      <c r="H7186" s="43">
        <v>9.0580615287882971E-5</v>
      </c>
      <c r="I7186" s="43">
        <v>0.12372299110763418</v>
      </c>
      <c r="J7186" s="43">
        <v>0</v>
      </c>
      <c r="K7186" s="43">
        <v>1</v>
      </c>
      <c r="M7186" s="43">
        <v>7.8570907142307966E-3</v>
      </c>
      <c r="N7186" s="43">
        <v>4.4319603048051964E-2</v>
      </c>
      <c r="O7186" s="43">
        <v>0</v>
      </c>
      <c r="P7186" s="43">
        <v>1</v>
      </c>
      <c r="R7186" s="43">
        <v>638.7302542345999</v>
      </c>
      <c r="S7186" s="43">
        <v>212.19153282840284</v>
      </c>
      <c r="T7186" s="43">
        <v>6593.2569624341977</v>
      </c>
      <c r="U7186" s="43">
        <v>7444.1787494972004</v>
      </c>
      <c r="W7186" s="43">
        <v>4257.5477817345891</v>
      </c>
      <c r="X7186" s="43">
        <v>0</v>
      </c>
      <c r="Y7186" s="43">
        <v>0</v>
      </c>
      <c r="Z7186" s="43">
        <v>4257.5477817345891</v>
      </c>
      <c r="AB7186" s="43">
        <v>172.48140853718027</v>
      </c>
      <c r="AC7186" s="43">
        <v>0</v>
      </c>
      <c r="AD7186" s="43">
        <v>0</v>
      </c>
      <c r="AE7186" s="43">
        <v>172.48140853718027</v>
      </c>
      <c r="AG7186" s="43">
        <v>7829630.3706099093</v>
      </c>
      <c r="AH7186" s="43">
        <v>919630.3208546713</v>
      </c>
      <c r="AI7186" s="43">
        <v>0</v>
      </c>
      <c r="AJ7186" s="43">
        <v>724421915.85615718</v>
      </c>
      <c r="AK7186" s="43">
        <v>732251546.22676706</v>
      </c>
    </row>
    <row r="7187" spans="3:37" x14ac:dyDescent="0.2">
      <c r="C7187" s="43">
        <v>6.0158065166313144E-4</v>
      </c>
      <c r="D7187" s="43">
        <v>6.3935250716084413E-2</v>
      </c>
      <c r="E7187" s="43">
        <v>2.3624141955117959</v>
      </c>
      <c r="F7187" s="43">
        <v>2.415665699837553</v>
      </c>
      <c r="H7187" s="43">
        <v>9.3633275474735989E-5</v>
      </c>
      <c r="I7187" s="43">
        <v>9.2124612415960455E-2</v>
      </c>
      <c r="J7187" s="43">
        <v>0</v>
      </c>
      <c r="K7187" s="43">
        <v>1</v>
      </c>
      <c r="M7187" s="43">
        <v>7.763224134865087E-3</v>
      </c>
      <c r="N7187" s="43">
        <v>4.7230241893112646E-2</v>
      </c>
      <c r="O7187" s="43">
        <v>0</v>
      </c>
      <c r="P7187" s="43">
        <v>1</v>
      </c>
      <c r="R7187" s="43">
        <v>728.24348016438535</v>
      </c>
      <c r="S7187" s="43">
        <v>163.32334370657637</v>
      </c>
      <c r="T7187" s="43">
        <v>6942.3206304942669</v>
      </c>
      <c r="U7187" s="43">
        <v>7833.8874543652282</v>
      </c>
      <c r="W7187" s="43">
        <v>1720.412735329257</v>
      </c>
      <c r="X7187" s="43">
        <v>0</v>
      </c>
      <c r="Y7187" s="43">
        <v>0</v>
      </c>
      <c r="Z7187" s="43">
        <v>1720.412735329257</v>
      </c>
      <c r="AB7187" s="43">
        <v>110.31157681189832</v>
      </c>
      <c r="AC7187" s="43">
        <v>0</v>
      </c>
      <c r="AD7187" s="43">
        <v>0</v>
      </c>
      <c r="AE7187" s="43">
        <v>110.31157681189832</v>
      </c>
      <c r="AG7187" s="43">
        <v>3163839.0202705036</v>
      </c>
      <c r="AH7187" s="43">
        <v>371609.15083111951</v>
      </c>
      <c r="AI7187" s="43">
        <v>0</v>
      </c>
      <c r="AJ7187" s="43">
        <v>463308622.60997295</v>
      </c>
      <c r="AK7187" s="43">
        <v>466472461.63024348</v>
      </c>
    </row>
    <row r="7188" spans="3:37" x14ac:dyDescent="0.2">
      <c r="C7188" s="43">
        <v>5.847586234821871E-4</v>
      </c>
      <c r="D7188" s="43">
        <v>4.6680098591374709E-2</v>
      </c>
      <c r="E7188" s="43">
        <v>6.9524097593846932</v>
      </c>
      <c r="F7188" s="43">
        <v>2.3761722255425446</v>
      </c>
      <c r="H7188" s="43">
        <v>9.3008937142591286E-5</v>
      </c>
      <c r="I7188" s="43">
        <v>8.27242806587071E-2</v>
      </c>
      <c r="J7188" s="43">
        <v>0</v>
      </c>
      <c r="K7188" s="43">
        <v>1</v>
      </c>
      <c r="M7188" s="43">
        <v>7.8336249800864868E-3</v>
      </c>
      <c r="N7188" s="43">
        <v>4.6911763031029619E-2</v>
      </c>
      <c r="O7188" s="43">
        <v>0</v>
      </c>
      <c r="P7188" s="43">
        <v>1</v>
      </c>
      <c r="R7188" s="43">
        <v>516.83363877683996</v>
      </c>
      <c r="S7188" s="43">
        <v>145.68004054936679</v>
      </c>
      <c r="T7188" s="43">
        <v>6958.0397315788305</v>
      </c>
      <c r="U7188" s="43">
        <v>7620.5534109050368</v>
      </c>
      <c r="W7188" s="43">
        <v>3593.2392342104054</v>
      </c>
      <c r="X7188" s="43">
        <v>0</v>
      </c>
      <c r="Y7188" s="43">
        <v>0</v>
      </c>
      <c r="Z7188" s="43">
        <v>3593.2392342104054</v>
      </c>
      <c r="AB7188" s="43">
        <v>76.103974583452981</v>
      </c>
      <c r="AC7188" s="43">
        <v>0</v>
      </c>
      <c r="AD7188" s="43">
        <v>0</v>
      </c>
      <c r="AE7188" s="43">
        <v>76.103974583452981</v>
      </c>
      <c r="AG7188" s="43">
        <v>6607966.9517129352</v>
      </c>
      <c r="AH7188" s="43">
        <v>776139.67458944756</v>
      </c>
      <c r="AI7188" s="43">
        <v>0</v>
      </c>
      <c r="AJ7188" s="43">
        <v>319636693.25050253</v>
      </c>
      <c r="AK7188" s="43">
        <v>326244660.20221543</v>
      </c>
    </row>
    <row r="7189" spans="3:37" x14ac:dyDescent="0.2">
      <c r="C7189" s="43">
        <v>6.0951251256207524E-4</v>
      </c>
      <c r="D7189" s="43">
        <v>5.8558261882854512E-2</v>
      </c>
      <c r="E7189" s="43">
        <v>3.5060795661213371</v>
      </c>
      <c r="F7189" s="43">
        <v>1.5725274452748477</v>
      </c>
      <c r="H7189" s="43">
        <v>8.2128692515980986E-5</v>
      </c>
      <c r="I7189" s="43">
        <v>9.3855525161896963E-2</v>
      </c>
      <c r="J7189" s="43">
        <v>0</v>
      </c>
      <c r="K7189" s="43">
        <v>1</v>
      </c>
      <c r="M7189" s="43">
        <v>7.8180085964548677E-3</v>
      </c>
      <c r="N7189" s="43">
        <v>4.4270081379335705E-2</v>
      </c>
      <c r="O7189" s="43">
        <v>0</v>
      </c>
      <c r="P7189" s="43">
        <v>1</v>
      </c>
      <c r="R7189" s="43">
        <v>675.79220173836825</v>
      </c>
      <c r="S7189" s="43">
        <v>145.94765648858117</v>
      </c>
      <c r="T7189" s="43">
        <v>6553.1308031305589</v>
      </c>
      <c r="U7189" s="43">
        <v>7374.8706613575087</v>
      </c>
      <c r="W7189" s="43">
        <v>2369.3812294590412</v>
      </c>
      <c r="X7189" s="43">
        <v>0</v>
      </c>
      <c r="Y7189" s="43">
        <v>0</v>
      </c>
      <c r="Z7189" s="43">
        <v>2369.3812294590412</v>
      </c>
      <c r="AB7189" s="43">
        <v>41.399325359378778</v>
      </c>
      <c r="AC7189" s="43">
        <v>0</v>
      </c>
      <c r="AD7189" s="43">
        <v>0</v>
      </c>
      <c r="AE7189" s="43">
        <v>41.399325359378778</v>
      </c>
      <c r="AG7189" s="43">
        <v>4357292.0809751768</v>
      </c>
      <c r="AH7189" s="43">
        <v>511786.34556315286</v>
      </c>
      <c r="AI7189" s="43">
        <v>0</v>
      </c>
      <c r="AJ7189" s="43">
        <v>173877166.50939086</v>
      </c>
      <c r="AK7189" s="43">
        <v>178234458.59036604</v>
      </c>
    </row>
    <row r="7190" spans="3:37" x14ac:dyDescent="0.2">
      <c r="C7190" s="43">
        <v>6.0501973945222291E-4</v>
      </c>
      <c r="D7190" s="43">
        <v>4.8455104237092796E-2</v>
      </c>
      <c r="E7190" s="43">
        <v>7.5507871011495649</v>
      </c>
      <c r="F7190" s="43">
        <v>2.0802361509411975</v>
      </c>
      <c r="H7190" s="43">
        <v>8.8998952301030815E-5</v>
      </c>
      <c r="I7190" s="43">
        <v>9.5730279145318176E-2</v>
      </c>
      <c r="J7190" s="43">
        <v>0</v>
      </c>
      <c r="K7190" s="43">
        <v>1</v>
      </c>
      <c r="M7190" s="43">
        <v>7.7635103987008592E-3</v>
      </c>
      <c r="N7190" s="43">
        <v>4.3379344378104083E-2</v>
      </c>
      <c r="O7190" s="43">
        <v>0</v>
      </c>
      <c r="P7190" s="43">
        <v>1</v>
      </c>
      <c r="R7190" s="43">
        <v>555.07472083278424</v>
      </c>
      <c r="S7190" s="43">
        <v>161.31568336082259</v>
      </c>
      <c r="T7190" s="43">
        <v>6376.5166167793941</v>
      </c>
      <c r="U7190" s="43">
        <v>7092.9070209730007</v>
      </c>
      <c r="W7190" s="43">
        <v>4191.251042238383</v>
      </c>
      <c r="X7190" s="43">
        <v>0</v>
      </c>
      <c r="Y7190" s="43">
        <v>0</v>
      </c>
      <c r="Z7190" s="43">
        <v>4191.251042238383</v>
      </c>
      <c r="AB7190" s="43">
        <v>64.158460451136833</v>
      </c>
      <c r="AC7190" s="43">
        <v>0</v>
      </c>
      <c r="AD7190" s="43">
        <v>0</v>
      </c>
      <c r="AE7190" s="43">
        <v>64.158460451136833</v>
      </c>
      <c r="AG7190" s="43">
        <v>7707710.6666763863</v>
      </c>
      <c r="AH7190" s="43">
        <v>905310.22512349067</v>
      </c>
      <c r="AI7190" s="43">
        <v>0</v>
      </c>
      <c r="AJ7190" s="43">
        <v>269465533.89477468</v>
      </c>
      <c r="AK7190" s="43">
        <v>277173244.56145108</v>
      </c>
    </row>
    <row r="7191" spans="3:37" x14ac:dyDescent="0.2">
      <c r="C7191" s="43">
        <v>6.4596291206631129E-4</v>
      </c>
      <c r="D7191" s="43">
        <v>5.7464551968469446E-2</v>
      </c>
      <c r="E7191" s="43">
        <v>5.0620091065124289</v>
      </c>
      <c r="F7191" s="43">
        <v>5.9865183810925995</v>
      </c>
      <c r="H7191" s="43">
        <v>8.2062708803849735E-5</v>
      </c>
      <c r="I7191" s="43">
        <v>7.8672977240345235E-2</v>
      </c>
      <c r="J7191" s="43">
        <v>0</v>
      </c>
      <c r="K7191" s="43">
        <v>1</v>
      </c>
      <c r="M7191" s="43">
        <v>7.8631787043289547E-3</v>
      </c>
      <c r="N7191" s="43">
        <v>4.7067634810537773E-2</v>
      </c>
      <c r="O7191" s="43">
        <v>0</v>
      </c>
      <c r="P7191" s="43">
        <v>1</v>
      </c>
      <c r="R7191" s="43">
        <v>702.82949929684048</v>
      </c>
      <c r="S7191" s="43">
        <v>122.24013105506822</v>
      </c>
      <c r="T7191" s="43">
        <v>7007.4965696371501</v>
      </c>
      <c r="U7191" s="43">
        <v>7832.566199989059</v>
      </c>
      <c r="W7191" s="43">
        <v>3557.7293257661772</v>
      </c>
      <c r="X7191" s="43">
        <v>0</v>
      </c>
      <c r="Y7191" s="43">
        <v>0</v>
      </c>
      <c r="Z7191" s="43">
        <v>3557.7293257661772</v>
      </c>
      <c r="AB7191" s="43">
        <v>374.99992722090496</v>
      </c>
      <c r="AC7191" s="43">
        <v>0</v>
      </c>
      <c r="AD7191" s="43">
        <v>0</v>
      </c>
      <c r="AE7191" s="43">
        <v>374.99992722090496</v>
      </c>
      <c r="AG7191" s="43">
        <v>6542664.2300840002</v>
      </c>
      <c r="AH7191" s="43">
        <v>768469.53436549427</v>
      </c>
      <c r="AI7191" s="43">
        <v>0</v>
      </c>
      <c r="AJ7191" s="43">
        <v>1574999694.3278008</v>
      </c>
      <c r="AK7191" s="43">
        <v>1581542358.5578847</v>
      </c>
    </row>
    <row r="7192" spans="3:37" x14ac:dyDescent="0.2">
      <c r="C7192" s="43">
        <v>6.2017768014732688E-4</v>
      </c>
      <c r="D7192" s="43">
        <v>5.2628212785901199E-2</v>
      </c>
      <c r="E7192" s="43">
        <v>8.4514191481780649</v>
      </c>
      <c r="F7192" s="43">
        <v>3.1300753167887043</v>
      </c>
      <c r="H7192" s="43">
        <v>9.2437622333574332E-5</v>
      </c>
      <c r="I7192" s="43">
        <v>8.0934010805666756E-2</v>
      </c>
      <c r="J7192" s="43">
        <v>0</v>
      </c>
      <c r="K7192" s="43">
        <v>1</v>
      </c>
      <c r="M7192" s="43">
        <v>7.8086004899529642E-3</v>
      </c>
      <c r="N7192" s="43">
        <v>4.4428949142865069E-2</v>
      </c>
      <c r="O7192" s="43">
        <v>0</v>
      </c>
      <c r="P7192" s="43">
        <v>1</v>
      </c>
      <c r="R7192" s="43">
        <v>617.98385176889497</v>
      </c>
      <c r="S7192" s="43">
        <v>141.6518340344808</v>
      </c>
      <c r="T7192" s="43">
        <v>6568.7331245293844</v>
      </c>
      <c r="U7192" s="43">
        <v>7328.3688103327604</v>
      </c>
      <c r="W7192" s="43">
        <v>5222.8405581044735</v>
      </c>
      <c r="X7192" s="43">
        <v>0</v>
      </c>
      <c r="Y7192" s="43">
        <v>0</v>
      </c>
      <c r="Z7192" s="43">
        <v>5222.8405581044735</v>
      </c>
      <c r="AB7192" s="43">
        <v>140.84967992448182</v>
      </c>
      <c r="AC7192" s="43">
        <v>0</v>
      </c>
      <c r="AD7192" s="43">
        <v>0</v>
      </c>
      <c r="AE7192" s="43">
        <v>140.84967992448182</v>
      </c>
      <c r="AG7192" s="43">
        <v>9604803.7863541264</v>
      </c>
      <c r="AH7192" s="43">
        <v>1128133.5605505663</v>
      </c>
      <c r="AI7192" s="43">
        <v>0</v>
      </c>
      <c r="AJ7192" s="43">
        <v>591568655.68282366</v>
      </c>
      <c r="AK7192" s="43">
        <v>601173459.46917784</v>
      </c>
    </row>
    <row r="7193" spans="3:37" x14ac:dyDescent="0.2">
      <c r="C7193" s="43">
        <v>5.8590266952151908E-4</v>
      </c>
      <c r="D7193" s="43">
        <v>5.5802670520128217E-2</v>
      </c>
      <c r="E7193" s="43">
        <v>3.2570598776625523</v>
      </c>
      <c r="F7193" s="43">
        <v>1.2566252941760798</v>
      </c>
      <c r="H7193" s="43">
        <v>9.0692220978905169E-5</v>
      </c>
      <c r="I7193" s="43">
        <v>7.9870998972483689E-2</v>
      </c>
      <c r="J7193" s="43">
        <v>0</v>
      </c>
      <c r="K7193" s="43">
        <v>1</v>
      </c>
      <c r="M7193" s="43">
        <v>7.9096709497765705E-3</v>
      </c>
      <c r="N7193" s="43">
        <v>4.646903444384376E-2</v>
      </c>
      <c r="O7193" s="43">
        <v>0</v>
      </c>
      <c r="P7193" s="43">
        <v>1</v>
      </c>
      <c r="R7193" s="43">
        <v>619.04587324008958</v>
      </c>
      <c r="S7193" s="43">
        <v>137.15180471670075</v>
      </c>
      <c r="T7193" s="43">
        <v>6959.2820493490135</v>
      </c>
      <c r="U7193" s="43">
        <v>7715.4797273058039</v>
      </c>
      <c r="W7193" s="43">
        <v>2016.2694761628741</v>
      </c>
      <c r="X7193" s="43">
        <v>0</v>
      </c>
      <c r="Y7193" s="43">
        <v>0</v>
      </c>
      <c r="Z7193" s="43">
        <v>2016.2694761628741</v>
      </c>
      <c r="AB7193" s="43">
        <v>16.998322738173698</v>
      </c>
      <c r="AC7193" s="43">
        <v>0</v>
      </c>
      <c r="AD7193" s="43">
        <v>0</v>
      </c>
      <c r="AE7193" s="43">
        <v>16.998322738173698</v>
      </c>
      <c r="AG7193" s="43">
        <v>3707919.5666635255</v>
      </c>
      <c r="AH7193" s="43">
        <v>435514.20685118082</v>
      </c>
      <c r="AI7193" s="43">
        <v>0</v>
      </c>
      <c r="AJ7193" s="43">
        <v>71392955.500329539</v>
      </c>
      <c r="AK7193" s="43">
        <v>75100875.066993058</v>
      </c>
    </row>
    <row r="7194" spans="3:37" x14ac:dyDescent="0.2">
      <c r="C7194" s="43">
        <v>6.1320860471480998E-4</v>
      </c>
      <c r="D7194" s="43">
        <v>6.2472901338065934E-2</v>
      </c>
      <c r="E7194" s="43">
        <v>7.444237154758218</v>
      </c>
      <c r="F7194" s="43">
        <v>1.5553926951536132</v>
      </c>
      <c r="H7194" s="43">
        <v>8.5444572534069339E-5</v>
      </c>
      <c r="I7194" s="43">
        <v>6.7360576193654431E-2</v>
      </c>
      <c r="J7194" s="43">
        <v>0</v>
      </c>
      <c r="K7194" s="43">
        <v>1</v>
      </c>
      <c r="M7194" s="43">
        <v>7.9178017954137925E-3</v>
      </c>
      <c r="N7194" s="43">
        <v>4.6470291835783994E-2</v>
      </c>
      <c r="O7194" s="43">
        <v>0</v>
      </c>
      <c r="P7194" s="43">
        <v>1</v>
      </c>
      <c r="R7194" s="43">
        <v>725.34110381433436</v>
      </c>
      <c r="S7194" s="43">
        <v>108.97644781965077</v>
      </c>
      <c r="T7194" s="43">
        <v>6966.6244335160636</v>
      </c>
      <c r="U7194" s="43">
        <v>7800.9419851500488</v>
      </c>
      <c r="W7194" s="43">
        <v>5399.6111948880052</v>
      </c>
      <c r="X7194" s="43">
        <v>0</v>
      </c>
      <c r="Y7194" s="43">
        <v>0</v>
      </c>
      <c r="Z7194" s="43">
        <v>5399.6111948880052</v>
      </c>
      <c r="AB7194" s="43">
        <v>43.104859109185973</v>
      </c>
      <c r="AC7194" s="43">
        <v>0</v>
      </c>
      <c r="AD7194" s="43">
        <v>0</v>
      </c>
      <c r="AE7194" s="43">
        <v>43.104859109185973</v>
      </c>
      <c r="AG7194" s="43">
        <v>9929884.9873990417</v>
      </c>
      <c r="AH7194" s="43">
        <v>1166316.018095809</v>
      </c>
      <c r="AI7194" s="43">
        <v>0</v>
      </c>
      <c r="AJ7194" s="43">
        <v>181040408.2585811</v>
      </c>
      <c r="AK7194" s="43">
        <v>190970293.24598014</v>
      </c>
    </row>
    <row r="7195" spans="3:37" x14ac:dyDescent="0.2">
      <c r="C7195" s="43">
        <v>6.07442916082206E-4</v>
      </c>
      <c r="D7195" s="43">
        <v>5.116013349906582E-2</v>
      </c>
      <c r="E7195" s="43">
        <v>3.6622294920733625</v>
      </c>
      <c r="F7195" s="43">
        <v>2.7552968425248761</v>
      </c>
      <c r="H7195" s="43">
        <v>9.6326348004827089E-5</v>
      </c>
      <c r="I7195" s="43">
        <v>0.12738050316562333</v>
      </c>
      <c r="J7195" s="43">
        <v>0</v>
      </c>
      <c r="K7195" s="43">
        <v>1</v>
      </c>
      <c r="M7195" s="43">
        <v>7.9172915862129045E-3</v>
      </c>
      <c r="N7195" s="43">
        <v>4.5303505118080949E-2</v>
      </c>
      <c r="O7195" s="43">
        <v>0</v>
      </c>
      <c r="P7195" s="43">
        <v>1</v>
      </c>
      <c r="R7195" s="43">
        <v>588.40928011185383</v>
      </c>
      <c r="S7195" s="43">
        <v>232.32204834959492</v>
      </c>
      <c r="T7195" s="43">
        <v>6791.2671880961507</v>
      </c>
      <c r="U7195" s="43">
        <v>7611.9985165575999</v>
      </c>
      <c r="W7195" s="43">
        <v>2154.8898190352875</v>
      </c>
      <c r="X7195" s="43">
        <v>0</v>
      </c>
      <c r="Y7195" s="43">
        <v>0</v>
      </c>
      <c r="Z7195" s="43">
        <v>2154.8898190352875</v>
      </c>
      <c r="AB7195" s="43">
        <v>110.51312580971594</v>
      </c>
      <c r="AC7195" s="43">
        <v>0</v>
      </c>
      <c r="AD7195" s="43">
        <v>0</v>
      </c>
      <c r="AE7195" s="43">
        <v>110.51312580971594</v>
      </c>
      <c r="AG7195" s="43">
        <v>3962842.3772058939</v>
      </c>
      <c r="AH7195" s="43">
        <v>465456.20091162209</v>
      </c>
      <c r="AI7195" s="43">
        <v>0</v>
      </c>
      <c r="AJ7195" s="43">
        <v>464155128.40080696</v>
      </c>
      <c r="AK7195" s="43">
        <v>468117970.77801287</v>
      </c>
    </row>
    <row r="7196" spans="3:37" x14ac:dyDescent="0.2">
      <c r="C7196" s="43">
        <v>5.9758283968225335E-4</v>
      </c>
      <c r="D7196" s="43">
        <v>4.9040618777993421E-2</v>
      </c>
      <c r="E7196" s="43">
        <v>2.1752975857410628</v>
      </c>
      <c r="F7196" s="43">
        <v>2.3431452642310742</v>
      </c>
      <c r="H7196" s="43">
        <v>9.9765944291285713E-5</v>
      </c>
      <c r="I7196" s="43">
        <v>8.6849550444830323E-2</v>
      </c>
      <c r="J7196" s="43">
        <v>0</v>
      </c>
      <c r="K7196" s="43">
        <v>1</v>
      </c>
      <c r="M7196" s="43">
        <v>7.830972036848214E-3</v>
      </c>
      <c r="N7196" s="43">
        <v>4.751496847983705E-2</v>
      </c>
      <c r="O7196" s="43">
        <v>0</v>
      </c>
      <c r="P7196" s="43">
        <v>1</v>
      </c>
      <c r="R7196" s="43">
        <v>554.87662742631233</v>
      </c>
      <c r="S7196" s="43">
        <v>164.05605540748832</v>
      </c>
      <c r="T7196" s="43">
        <v>7045.1215667424131</v>
      </c>
      <c r="U7196" s="43">
        <v>7764.0542495762138</v>
      </c>
      <c r="W7196" s="43">
        <v>1207.0217880246005</v>
      </c>
      <c r="X7196" s="43">
        <v>0</v>
      </c>
      <c r="Y7196" s="43">
        <v>0</v>
      </c>
      <c r="Z7196" s="43">
        <v>1207.0217880246005</v>
      </c>
      <c r="AB7196" s="43">
        <v>79.744950836537285</v>
      </c>
      <c r="AC7196" s="43">
        <v>0</v>
      </c>
      <c r="AD7196" s="43">
        <v>0</v>
      </c>
      <c r="AE7196" s="43">
        <v>79.744950836537285</v>
      </c>
      <c r="AG7196" s="43">
        <v>2219713.0681772404</v>
      </c>
      <c r="AH7196" s="43">
        <v>260716.70621331371</v>
      </c>
      <c r="AI7196" s="43">
        <v>0</v>
      </c>
      <c r="AJ7196" s="43">
        <v>334928793.51345658</v>
      </c>
      <c r="AK7196" s="43">
        <v>337148506.58163381</v>
      </c>
    </row>
    <row r="7197" spans="3:37" x14ac:dyDescent="0.2">
      <c r="C7197" s="43">
        <v>6.0083105970609241E-4</v>
      </c>
      <c r="D7197" s="43">
        <v>5.4315665357182505E-2</v>
      </c>
      <c r="E7197" s="43">
        <v>3.1296710563343018</v>
      </c>
      <c r="F7197" s="43">
        <v>5.164402110065339</v>
      </c>
      <c r="H7197" s="43">
        <v>8.6430774573077211E-5</v>
      </c>
      <c r="I7197" s="43">
        <v>9.5489108391142413E-2</v>
      </c>
      <c r="J7197" s="43">
        <v>0</v>
      </c>
      <c r="K7197" s="43">
        <v>1</v>
      </c>
      <c r="M7197" s="43">
        <v>7.8976490714086633E-3</v>
      </c>
      <c r="N7197" s="43">
        <v>4.4984934185270088E-2</v>
      </c>
      <c r="O7197" s="43">
        <v>0</v>
      </c>
      <c r="P7197" s="43">
        <v>1</v>
      </c>
      <c r="R7197" s="43">
        <v>617.90235716958864</v>
      </c>
      <c r="S7197" s="43">
        <v>156.26604338753876</v>
      </c>
      <c r="T7197" s="43">
        <v>6726.7810854539703</v>
      </c>
      <c r="U7197" s="43">
        <v>7500.9494860110972</v>
      </c>
      <c r="W7197" s="43">
        <v>1933.8311228744014</v>
      </c>
      <c r="X7197" s="43">
        <v>0</v>
      </c>
      <c r="Y7197" s="43">
        <v>0</v>
      </c>
      <c r="Z7197" s="43">
        <v>1933.8311228744014</v>
      </c>
      <c r="AB7197" s="43">
        <v>275.33174516121784</v>
      </c>
      <c r="AC7197" s="43">
        <v>0</v>
      </c>
      <c r="AD7197" s="43">
        <v>0</v>
      </c>
      <c r="AE7197" s="43">
        <v>275.33174516121784</v>
      </c>
      <c r="AG7197" s="43">
        <v>3556315.4349660245</v>
      </c>
      <c r="AH7197" s="43">
        <v>417707.5225408707</v>
      </c>
      <c r="AI7197" s="43">
        <v>0</v>
      </c>
      <c r="AJ7197" s="43">
        <v>1156393329.677115</v>
      </c>
      <c r="AK7197" s="43">
        <v>1159949645.1120811</v>
      </c>
    </row>
    <row r="7198" spans="3:37" x14ac:dyDescent="0.2">
      <c r="C7198" s="43">
        <v>6.0024230290391242E-4</v>
      </c>
      <c r="D7198" s="43">
        <v>4.7676943016977974E-2</v>
      </c>
      <c r="E7198" s="43">
        <v>8.6615347769219397</v>
      </c>
      <c r="F7198" s="43">
        <v>2.4866242015405184</v>
      </c>
      <c r="H7198" s="43">
        <v>8.8848314105615338E-5</v>
      </c>
      <c r="I7198" s="43">
        <v>9.7772325843127811E-2</v>
      </c>
      <c r="J7198" s="43">
        <v>0</v>
      </c>
      <c r="K7198" s="43">
        <v>1</v>
      </c>
      <c r="M7198" s="43">
        <v>7.7606238147264949E-3</v>
      </c>
      <c r="N7198" s="43">
        <v>4.4491346521250842E-2</v>
      </c>
      <c r="O7198" s="43">
        <v>0</v>
      </c>
      <c r="P7198" s="43">
        <v>1</v>
      </c>
      <c r="R7198" s="43">
        <v>541.84787397391256</v>
      </c>
      <c r="S7198" s="43">
        <v>164.47788421264417</v>
      </c>
      <c r="T7198" s="43">
        <v>6537.5429440573971</v>
      </c>
      <c r="U7198" s="43">
        <v>7243.8687022439535</v>
      </c>
      <c r="W7198" s="43">
        <v>4693.2342042262599</v>
      </c>
      <c r="X7198" s="43">
        <v>0</v>
      </c>
      <c r="Y7198" s="43">
        <v>0</v>
      </c>
      <c r="Z7198" s="43">
        <v>4693.2342042262599</v>
      </c>
      <c r="AB7198" s="43">
        <v>86.191085441309809</v>
      </c>
      <c r="AC7198" s="43">
        <v>0</v>
      </c>
      <c r="AD7198" s="43">
        <v>0</v>
      </c>
      <c r="AE7198" s="43">
        <v>86.191085441309809</v>
      </c>
      <c r="AG7198" s="43">
        <v>8630857.7015720922</v>
      </c>
      <c r="AH7198" s="43">
        <v>1013738.5881128721</v>
      </c>
      <c r="AI7198" s="43">
        <v>0</v>
      </c>
      <c r="AJ7198" s="43">
        <v>362002558.8535012</v>
      </c>
      <c r="AK7198" s="43">
        <v>370633416.55507332</v>
      </c>
    </row>
    <row r="7199" spans="3:37" x14ac:dyDescent="0.2">
      <c r="C7199" s="43">
        <v>5.9050048811012349E-4</v>
      </c>
      <c r="D7199" s="43">
        <v>4.3636910650053456E-2</v>
      </c>
      <c r="E7199" s="43">
        <v>5.1919614618257039</v>
      </c>
      <c r="F7199" s="43">
        <v>2.2866345414262592</v>
      </c>
      <c r="H7199" s="43">
        <v>9.4889861854463575E-5</v>
      </c>
      <c r="I7199" s="43">
        <v>9.7195370887703011E-2</v>
      </c>
      <c r="J7199" s="43">
        <v>0</v>
      </c>
      <c r="K7199" s="43">
        <v>1</v>
      </c>
      <c r="M7199" s="43">
        <v>7.8218700710517199E-3</v>
      </c>
      <c r="N7199" s="43">
        <v>4.4050566763439838E-2</v>
      </c>
      <c r="O7199" s="43">
        <v>0</v>
      </c>
      <c r="P7199" s="43">
        <v>1</v>
      </c>
      <c r="R7199" s="43">
        <v>487.8840610064745</v>
      </c>
      <c r="S7199" s="43">
        <v>174.62554256123809</v>
      </c>
      <c r="T7199" s="43">
        <v>6523.8575703710303</v>
      </c>
      <c r="U7199" s="43">
        <v>7186.3671739387428</v>
      </c>
      <c r="W7199" s="43">
        <v>2533.0752425846363</v>
      </c>
      <c r="X7199" s="43">
        <v>0</v>
      </c>
      <c r="Y7199" s="43">
        <v>0</v>
      </c>
      <c r="Z7199" s="43">
        <v>2533.0752425846363</v>
      </c>
      <c r="AB7199" s="43">
        <v>67.166947905940376</v>
      </c>
      <c r="AC7199" s="43">
        <v>0</v>
      </c>
      <c r="AD7199" s="43">
        <v>0</v>
      </c>
      <c r="AE7199" s="43">
        <v>67.166947905940376</v>
      </c>
      <c r="AG7199" s="43">
        <v>4658325.3711131457</v>
      </c>
      <c r="AH7199" s="43">
        <v>547144.25239828147</v>
      </c>
      <c r="AI7199" s="43">
        <v>0</v>
      </c>
      <c r="AJ7199" s="43">
        <v>282101181.20494956</v>
      </c>
      <c r="AK7199" s="43">
        <v>286759506.57606268</v>
      </c>
    </row>
    <row r="7200" spans="3:37" x14ac:dyDescent="0.2">
      <c r="C7200" s="43">
        <v>6.0692875441843458E-4</v>
      </c>
      <c r="D7200" s="43">
        <v>4.6880740052163618E-2</v>
      </c>
      <c r="E7200" s="43">
        <v>3.1206874442911299</v>
      </c>
      <c r="F7200" s="43">
        <v>4.9451692982253261</v>
      </c>
      <c r="H7200" s="43">
        <v>9.2643089201316364E-5</v>
      </c>
      <c r="I7200" s="43">
        <v>9.4511867666989699E-2</v>
      </c>
      <c r="J7200" s="43">
        <v>0</v>
      </c>
      <c r="K7200" s="43">
        <v>1</v>
      </c>
      <c r="M7200" s="43">
        <v>7.9261129751704296E-3</v>
      </c>
      <c r="N7200" s="43">
        <v>4.4689371705527572E-2</v>
      </c>
      <c r="O7200" s="43">
        <v>0</v>
      </c>
      <c r="P7200" s="43">
        <v>1</v>
      </c>
      <c r="R7200" s="43">
        <v>538.73419839044675</v>
      </c>
      <c r="S7200" s="43">
        <v>165.78366883873028</v>
      </c>
      <c r="T7200" s="43">
        <v>6706.6691110313222</v>
      </c>
      <c r="U7200" s="43">
        <v>7411.186978260499</v>
      </c>
      <c r="W7200" s="43">
        <v>1681.2210487273137</v>
      </c>
      <c r="X7200" s="43">
        <v>0</v>
      </c>
      <c r="Y7200" s="43">
        <v>0</v>
      </c>
      <c r="Z7200" s="43">
        <v>1681.2210487273137</v>
      </c>
      <c r="AB7200" s="43">
        <v>227.41754527516036</v>
      </c>
      <c r="AC7200" s="43">
        <v>0</v>
      </c>
      <c r="AD7200" s="43">
        <v>0</v>
      </c>
      <c r="AE7200" s="43">
        <v>227.41754527516036</v>
      </c>
      <c r="AG7200" s="43">
        <v>3091765.5086095301</v>
      </c>
      <c r="AH7200" s="43">
        <v>363143.74652509973</v>
      </c>
      <c r="AI7200" s="43">
        <v>0</v>
      </c>
      <c r="AJ7200" s="43">
        <v>955153690.1556735</v>
      </c>
      <c r="AK7200" s="43">
        <v>958245455.66428304</v>
      </c>
    </row>
    <row r="7201" spans="3:37" x14ac:dyDescent="0.2">
      <c r="C7201" s="43">
        <v>5.7774898521603787E-4</v>
      </c>
      <c r="D7201" s="43">
        <v>5.5520321127216499E-2</v>
      </c>
      <c r="E7201" s="43">
        <v>4.3863768615693948</v>
      </c>
      <c r="F7201" s="43">
        <v>2.2459654178635144</v>
      </c>
      <c r="H7201" s="43">
        <v>9.6540655126320374E-5</v>
      </c>
      <c r="I7201" s="43">
        <v>9.2926305511733684E-2</v>
      </c>
      <c r="J7201" s="43">
        <v>0</v>
      </c>
      <c r="K7201" s="43">
        <v>1</v>
      </c>
      <c r="M7201" s="43">
        <v>7.8232052285976406E-3</v>
      </c>
      <c r="N7201" s="43">
        <v>4.5173275372233715E-2</v>
      </c>
      <c r="O7201" s="43">
        <v>0</v>
      </c>
      <c r="P7201" s="43">
        <v>1</v>
      </c>
      <c r="R7201" s="43">
        <v>607.34230520569201</v>
      </c>
      <c r="S7201" s="43">
        <v>169.86006485562626</v>
      </c>
      <c r="T7201" s="43">
        <v>6691.2718905442507</v>
      </c>
      <c r="U7201" s="43">
        <v>7468.4742606055688</v>
      </c>
      <c r="W7201" s="43">
        <v>2664.032234606465</v>
      </c>
      <c r="X7201" s="43">
        <v>0</v>
      </c>
      <c r="Y7201" s="43">
        <v>0</v>
      </c>
      <c r="Z7201" s="43">
        <v>2664.032234606465</v>
      </c>
      <c r="AB7201" s="43">
        <v>80.969843472822603</v>
      </c>
      <c r="AC7201" s="43">
        <v>0</v>
      </c>
      <c r="AD7201" s="43">
        <v>0</v>
      </c>
      <c r="AE7201" s="43">
        <v>80.969843472822603</v>
      </c>
      <c r="AG7201" s="43">
        <v>4899155.2794412887</v>
      </c>
      <c r="AH7201" s="43">
        <v>575430.96267499647</v>
      </c>
      <c r="AI7201" s="43">
        <v>0</v>
      </c>
      <c r="AJ7201" s="43">
        <v>340073342.58585495</v>
      </c>
      <c r="AK7201" s="43">
        <v>344972497.86529624</v>
      </c>
    </row>
    <row r="7202" spans="3:37" x14ac:dyDescent="0.2">
      <c r="C7202" s="43">
        <v>6.1127302778130055E-4</v>
      </c>
      <c r="D7202" s="43">
        <v>5.1533894701750974E-2</v>
      </c>
      <c r="E7202" s="43">
        <v>4.9006581887594107</v>
      </c>
      <c r="F7202" s="43">
        <v>1.1554304644893365</v>
      </c>
      <c r="H7202" s="43">
        <v>8.905368381443375E-5</v>
      </c>
      <c r="I7202" s="43">
        <v>0.10140727855590848</v>
      </c>
      <c r="J7202" s="43">
        <v>0</v>
      </c>
      <c r="K7202" s="43">
        <v>1</v>
      </c>
      <c r="M7202" s="43">
        <v>7.8223155448857266E-3</v>
      </c>
      <c r="N7202" s="43">
        <v>4.6183693508072721E-2</v>
      </c>
      <c r="O7202" s="43">
        <v>0</v>
      </c>
      <c r="P7202" s="43">
        <v>1</v>
      </c>
      <c r="R7202" s="43">
        <v>596.44523263639041</v>
      </c>
      <c r="S7202" s="43">
        <v>170.98711704541554</v>
      </c>
      <c r="T7202" s="43">
        <v>6840.1616633594731</v>
      </c>
      <c r="U7202" s="43">
        <v>7607.5940130412791</v>
      </c>
      <c r="W7202" s="43">
        <v>2922.9742134660382</v>
      </c>
      <c r="X7202" s="43">
        <v>0</v>
      </c>
      <c r="Y7202" s="43">
        <v>0</v>
      </c>
      <c r="Z7202" s="43">
        <v>2922.9742134660382</v>
      </c>
      <c r="AB7202" s="43">
        <v>9.9195162719703269</v>
      </c>
      <c r="AC7202" s="43">
        <v>0</v>
      </c>
      <c r="AD7202" s="43">
        <v>0</v>
      </c>
      <c r="AE7202" s="43">
        <v>9.9195162719703269</v>
      </c>
      <c r="AG7202" s="43">
        <v>5375349.5785640441</v>
      </c>
      <c r="AH7202" s="43">
        <v>631362.43010866421</v>
      </c>
      <c r="AI7202" s="43">
        <v>0</v>
      </c>
      <c r="AJ7202" s="43">
        <v>41661968.342275374</v>
      </c>
      <c r="AK7202" s="43">
        <v>47037317.920839414</v>
      </c>
    </row>
    <row r="7203" spans="3:37" x14ac:dyDescent="0.2">
      <c r="C7203" s="43">
        <v>6.2741977453140141E-4</v>
      </c>
      <c r="D7203" s="43">
        <v>6.0479394079993476E-2</v>
      </c>
      <c r="E7203" s="43">
        <v>3.0744103223492369</v>
      </c>
      <c r="F7203" s="43">
        <v>2.5088583652954286</v>
      </c>
      <c r="H7203" s="43">
        <v>9.9385924112849189E-5</v>
      </c>
      <c r="I7203" s="43">
        <v>0.10443808817646849</v>
      </c>
      <c r="J7203" s="43">
        <v>0</v>
      </c>
      <c r="K7203" s="43">
        <v>1</v>
      </c>
      <c r="M7203" s="43">
        <v>7.9054625585223137E-3</v>
      </c>
      <c r="N7203" s="43">
        <v>4.6049327878562862E-2</v>
      </c>
      <c r="O7203" s="43">
        <v>0</v>
      </c>
      <c r="P7203" s="43">
        <v>1</v>
      </c>
      <c r="R7203" s="43">
        <v>718.46895427720756</v>
      </c>
      <c r="S7203" s="43">
        <v>196.52878360415761</v>
      </c>
      <c r="T7203" s="43">
        <v>6892.7567887251525</v>
      </c>
      <c r="U7203" s="43">
        <v>7807.7545266065181</v>
      </c>
      <c r="W7203" s="43">
        <v>2208.8683693173089</v>
      </c>
      <c r="X7203" s="43">
        <v>0</v>
      </c>
      <c r="Y7203" s="43">
        <v>0</v>
      </c>
      <c r="Z7203" s="43">
        <v>2208.8683693173089</v>
      </c>
      <c r="AB7203" s="43">
        <v>115.9952644296859</v>
      </c>
      <c r="AC7203" s="43">
        <v>0</v>
      </c>
      <c r="AD7203" s="43">
        <v>0</v>
      </c>
      <c r="AE7203" s="43">
        <v>115.9952644296859</v>
      </c>
      <c r="AG7203" s="43">
        <v>4062108.9311745311</v>
      </c>
      <c r="AH7203" s="43">
        <v>477115.56777253869</v>
      </c>
      <c r="AI7203" s="43">
        <v>0</v>
      </c>
      <c r="AJ7203" s="43">
        <v>487180110.60468078</v>
      </c>
      <c r="AK7203" s="43">
        <v>491242219.53585529</v>
      </c>
    </row>
    <row r="7204" spans="3:37" x14ac:dyDescent="0.2">
      <c r="C7204" s="43">
        <v>5.8916754977044784E-4</v>
      </c>
      <c r="D7204" s="43">
        <v>5.2274998163968286E-2</v>
      </c>
      <c r="E7204" s="43">
        <v>5.1649850537966113</v>
      </c>
      <c r="F7204" s="43">
        <v>2.088037083982611</v>
      </c>
      <c r="H7204" s="43">
        <v>8.187557566205917E-5</v>
      </c>
      <c r="I7204" s="43">
        <v>0.10378780293984713</v>
      </c>
      <c r="J7204" s="43">
        <v>0</v>
      </c>
      <c r="K7204" s="43">
        <v>1</v>
      </c>
      <c r="M7204" s="43">
        <v>7.7784086948245561E-3</v>
      </c>
      <c r="N7204" s="43">
        <v>4.7681809619946391E-2</v>
      </c>
      <c r="O7204" s="43">
        <v>0</v>
      </c>
      <c r="P7204" s="43">
        <v>1</v>
      </c>
      <c r="R7204" s="43">
        <v>583.14320271743088</v>
      </c>
      <c r="S7204" s="43">
        <v>160.89518885218806</v>
      </c>
      <c r="T7204" s="43">
        <v>7022.4048003552807</v>
      </c>
      <c r="U7204" s="43">
        <v>7766.4431919249</v>
      </c>
      <c r="W7204" s="43">
        <v>3011.9259262586179</v>
      </c>
      <c r="X7204" s="43">
        <v>0</v>
      </c>
      <c r="Y7204" s="43">
        <v>0</v>
      </c>
      <c r="Z7204" s="43">
        <v>3011.9259262586179</v>
      </c>
      <c r="AB7204" s="43">
        <v>67.889512991698084</v>
      </c>
      <c r="AC7204" s="43">
        <v>0</v>
      </c>
      <c r="AD7204" s="43">
        <v>0</v>
      </c>
      <c r="AE7204" s="43">
        <v>67.889512991698084</v>
      </c>
      <c r="AG7204" s="43">
        <v>5538931.7783895982</v>
      </c>
      <c r="AH7204" s="43">
        <v>650576.00007186143</v>
      </c>
      <c r="AI7204" s="43">
        <v>0</v>
      </c>
      <c r="AJ7204" s="43">
        <v>285135954.56513196</v>
      </c>
      <c r="AK7204" s="43">
        <v>290674886.34352154</v>
      </c>
    </row>
    <row r="7205" spans="3:37" x14ac:dyDescent="0.2">
      <c r="C7205" s="43">
        <v>6.2223152333951148E-4</v>
      </c>
      <c r="D7205" s="43">
        <v>5.5599194532447771E-2</v>
      </c>
      <c r="E7205" s="43">
        <v>4.8757823794627262</v>
      </c>
      <c r="F7205" s="43">
        <v>2.0930646192832256</v>
      </c>
      <c r="H7205" s="43">
        <v>9.3842631855078906E-5</v>
      </c>
      <c r="I7205" s="43">
        <v>9.7036089610056178E-2</v>
      </c>
      <c r="J7205" s="43">
        <v>0</v>
      </c>
      <c r="K7205" s="43">
        <v>1</v>
      </c>
      <c r="M7205" s="43">
        <v>7.8910970846609585E-3</v>
      </c>
      <c r="N7205" s="43">
        <v>4.6096956783357346E-2</v>
      </c>
      <c r="O7205" s="43">
        <v>0</v>
      </c>
      <c r="P7205" s="43">
        <v>1</v>
      </c>
      <c r="R7205" s="43">
        <v>655.0325509774367</v>
      </c>
      <c r="S7205" s="43">
        <v>172.41531459048645</v>
      </c>
      <c r="T7205" s="43">
        <v>6887.3477973681711</v>
      </c>
      <c r="U7205" s="43">
        <v>7714.7956629360942</v>
      </c>
      <c r="W7205" s="43">
        <v>3193.7961700303058</v>
      </c>
      <c r="X7205" s="43">
        <v>0</v>
      </c>
      <c r="Y7205" s="43">
        <v>0</v>
      </c>
      <c r="Z7205" s="43">
        <v>3193.7961700303058</v>
      </c>
      <c r="AB7205" s="43">
        <v>76.611240936893097</v>
      </c>
      <c r="AC7205" s="43">
        <v>0</v>
      </c>
      <c r="AD7205" s="43">
        <v>0</v>
      </c>
      <c r="AE7205" s="43">
        <v>76.611240936893097</v>
      </c>
      <c r="AG7205" s="43">
        <v>5873391.1566857323</v>
      </c>
      <c r="AH7205" s="43">
        <v>689859.972726546</v>
      </c>
      <c r="AI7205" s="43">
        <v>0</v>
      </c>
      <c r="AJ7205" s="43">
        <v>321767211.93495101</v>
      </c>
      <c r="AK7205" s="43">
        <v>327640603.09163672</v>
      </c>
    </row>
    <row r="7206" spans="3:37" x14ac:dyDescent="0.2">
      <c r="C7206" s="43">
        <v>6.2358189053401958E-4</v>
      </c>
      <c r="D7206" s="43">
        <v>5.2623305531170686E-2</v>
      </c>
      <c r="E7206" s="43">
        <v>6.2566290338146375</v>
      </c>
      <c r="F7206" s="43">
        <v>2.275197858406651</v>
      </c>
      <c r="H7206" s="43">
        <v>8.742748408943835E-5</v>
      </c>
      <c r="I7206" s="43">
        <v>0.10273199899227803</v>
      </c>
      <c r="J7206" s="43">
        <v>0</v>
      </c>
      <c r="K7206" s="43">
        <v>1</v>
      </c>
      <c r="M7206" s="43">
        <v>7.8842859700433143E-3</v>
      </c>
      <c r="N7206" s="43">
        <v>4.2875676198176629E-2</v>
      </c>
      <c r="O7206" s="43">
        <v>0</v>
      </c>
      <c r="P7206" s="43">
        <v>1</v>
      </c>
      <c r="R7206" s="43">
        <v>621.31808057320586</v>
      </c>
      <c r="S7206" s="43">
        <v>170.05761832641141</v>
      </c>
      <c r="T7206" s="43">
        <v>6400.5268437105206</v>
      </c>
      <c r="U7206" s="43">
        <v>7191.902542610138</v>
      </c>
      <c r="W7206" s="43">
        <v>3887.3567421483021</v>
      </c>
      <c r="X7206" s="43">
        <v>0</v>
      </c>
      <c r="Y7206" s="43">
        <v>0</v>
      </c>
      <c r="Z7206" s="43">
        <v>3887.3567421483021</v>
      </c>
      <c r="AB7206" s="43">
        <v>84.776472973782305</v>
      </c>
      <c r="AC7206" s="43">
        <v>0</v>
      </c>
      <c r="AD7206" s="43">
        <v>0</v>
      </c>
      <c r="AE7206" s="43">
        <v>84.776472973782305</v>
      </c>
      <c r="AG7206" s="43">
        <v>7148849.0488107279</v>
      </c>
      <c r="AH7206" s="43">
        <v>839669.05630403326</v>
      </c>
      <c r="AI7206" s="43">
        <v>0</v>
      </c>
      <c r="AJ7206" s="43">
        <v>356061186.48988569</v>
      </c>
      <c r="AK7206" s="43">
        <v>363210035.53869641</v>
      </c>
    </row>
    <row r="7207" spans="3:37" x14ac:dyDescent="0.2">
      <c r="C7207" s="43">
        <v>5.9616068120973802E-4</v>
      </c>
      <c r="D7207" s="43">
        <v>5.5453608432753376E-2</v>
      </c>
      <c r="E7207" s="43">
        <v>2.6904030790879063</v>
      </c>
      <c r="F7207" s="43">
        <v>2.1623903961777522</v>
      </c>
      <c r="H7207" s="43">
        <v>8.8906191860802709E-5</v>
      </c>
      <c r="I7207" s="43">
        <v>8.6044234066607536E-2</v>
      </c>
      <c r="J7207" s="43">
        <v>0</v>
      </c>
      <c r="K7207" s="43">
        <v>1</v>
      </c>
      <c r="M7207" s="43">
        <v>7.8493374245502488E-3</v>
      </c>
      <c r="N7207" s="43">
        <v>4.4000538715073909E-2</v>
      </c>
      <c r="O7207" s="43">
        <v>0</v>
      </c>
      <c r="P7207" s="43">
        <v>1</v>
      </c>
      <c r="R7207" s="43">
        <v>625.94404737275681</v>
      </c>
      <c r="S7207" s="43">
        <v>144.84254736434974</v>
      </c>
      <c r="T7207" s="43">
        <v>6539.331674529818</v>
      </c>
      <c r="U7207" s="43">
        <v>7310.1182692669245</v>
      </c>
      <c r="W7207" s="43">
        <v>1684.0417923884113</v>
      </c>
      <c r="X7207" s="43">
        <v>0</v>
      </c>
      <c r="Y7207" s="43">
        <v>0</v>
      </c>
      <c r="Z7207" s="43">
        <v>1684.0417923884113</v>
      </c>
      <c r="AB7207" s="43">
        <v>77.852274365547515</v>
      </c>
      <c r="AC7207" s="43">
        <v>0</v>
      </c>
      <c r="AD7207" s="43">
        <v>0</v>
      </c>
      <c r="AE7207" s="43">
        <v>77.852274365547515</v>
      </c>
      <c r="AG7207" s="43">
        <v>3096952.8562022885</v>
      </c>
      <c r="AH7207" s="43">
        <v>363753.02715589682</v>
      </c>
      <c r="AI7207" s="43">
        <v>0</v>
      </c>
      <c r="AJ7207" s="43">
        <v>326979552.33529955</v>
      </c>
      <c r="AK7207" s="43">
        <v>330076505.19150186</v>
      </c>
    </row>
    <row r="7208" spans="3:37" x14ac:dyDescent="0.2">
      <c r="C7208" s="43">
        <v>6.025113777846958E-4</v>
      </c>
      <c r="D7208" s="43">
        <v>5.7347629304581815E-2</v>
      </c>
      <c r="E7208" s="43">
        <v>2.1287722922638275</v>
      </c>
      <c r="F7208" s="43">
        <v>2.7795470353907952</v>
      </c>
      <c r="H7208" s="43">
        <v>8.90981753713131E-5</v>
      </c>
      <c r="I7208" s="43">
        <v>8.9668323077743833E-2</v>
      </c>
      <c r="J7208" s="43">
        <v>0</v>
      </c>
      <c r="K7208" s="43">
        <v>1</v>
      </c>
      <c r="M7208" s="43">
        <v>7.8347142695001232E-3</v>
      </c>
      <c r="N7208" s="43">
        <v>4.5812958835740658E-2</v>
      </c>
      <c r="O7208" s="43">
        <v>0</v>
      </c>
      <c r="P7208" s="43">
        <v>1</v>
      </c>
      <c r="R7208" s="43">
        <v>654.21891221123281</v>
      </c>
      <c r="S7208" s="43">
        <v>151.26910277947633</v>
      </c>
      <c r="T7208" s="43">
        <v>6796.0079288565685</v>
      </c>
      <c r="U7208" s="43">
        <v>7601.4959438472779</v>
      </c>
      <c r="W7208" s="43">
        <v>1392.6830933902538</v>
      </c>
      <c r="X7208" s="43">
        <v>0</v>
      </c>
      <c r="Y7208" s="43">
        <v>0</v>
      </c>
      <c r="Z7208" s="43">
        <v>1392.6830933902538</v>
      </c>
      <c r="AB7208" s="43">
        <v>124.57082585226367</v>
      </c>
      <c r="AC7208" s="43">
        <v>0</v>
      </c>
      <c r="AD7208" s="43">
        <v>0</v>
      </c>
      <c r="AE7208" s="43">
        <v>124.57082585226367</v>
      </c>
      <c r="AG7208" s="43">
        <v>2561144.2087446768</v>
      </c>
      <c r="AH7208" s="43">
        <v>300819.5481722948</v>
      </c>
      <c r="AI7208" s="43">
        <v>0</v>
      </c>
      <c r="AJ7208" s="43">
        <v>523197468.57950741</v>
      </c>
      <c r="AK7208" s="43">
        <v>525758612.78825212</v>
      </c>
    </row>
    <row r="7209" spans="3:37" x14ac:dyDescent="0.2">
      <c r="C7209" s="43">
        <v>6.0007695160575367E-4</v>
      </c>
      <c r="D7209" s="43">
        <v>5.5474054437871456E-2</v>
      </c>
      <c r="E7209" s="43">
        <v>7.9711499014277001</v>
      </c>
      <c r="F7209" s="43">
        <v>2.404305452436132</v>
      </c>
      <c r="H7209" s="43">
        <v>8.6627200402184589E-5</v>
      </c>
      <c r="I7209" s="43">
        <v>0.11820968991219194</v>
      </c>
      <c r="J7209" s="43">
        <v>0</v>
      </c>
      <c r="K7209" s="43">
        <v>1</v>
      </c>
      <c r="M7209" s="43">
        <v>7.832983342545112E-3</v>
      </c>
      <c r="N7209" s="43">
        <v>4.5189888705054873E-2</v>
      </c>
      <c r="O7209" s="43">
        <v>0</v>
      </c>
      <c r="P7209" s="43">
        <v>1</v>
      </c>
      <c r="R7209" s="43">
        <v>630.28827382780207</v>
      </c>
      <c r="S7209" s="43">
        <v>193.8874639357322</v>
      </c>
      <c r="T7209" s="43">
        <v>6702.0991354835251</v>
      </c>
      <c r="U7209" s="43">
        <v>7526.2748732470591</v>
      </c>
      <c r="W7209" s="43">
        <v>5024.1223117935197</v>
      </c>
      <c r="X7209" s="43">
        <v>0</v>
      </c>
      <c r="Y7209" s="43">
        <v>0</v>
      </c>
      <c r="Z7209" s="43">
        <v>5024.1223117935197</v>
      </c>
      <c r="AB7209" s="43">
        <v>94.707546771094599</v>
      </c>
      <c r="AC7209" s="43">
        <v>0</v>
      </c>
      <c r="AD7209" s="43">
        <v>0</v>
      </c>
      <c r="AE7209" s="43">
        <v>94.707546771094599</v>
      </c>
      <c r="AG7209" s="43">
        <v>9239360.9313882831</v>
      </c>
      <c r="AH7209" s="43">
        <v>1085210.4193474003</v>
      </c>
      <c r="AI7209" s="43">
        <v>0</v>
      </c>
      <c r="AJ7209" s="43">
        <v>397771696.43859732</v>
      </c>
      <c r="AK7209" s="43">
        <v>407011057.36998558</v>
      </c>
    </row>
    <row r="7210" spans="3:37" x14ac:dyDescent="0.2">
      <c r="C7210" s="43">
        <v>6.0723670159555816E-4</v>
      </c>
      <c r="D7210" s="43">
        <v>5.8199797603550651E-2</v>
      </c>
      <c r="E7210" s="43">
        <v>7.9578100585250784</v>
      </c>
      <c r="F7210" s="43">
        <v>5.3891208237343253</v>
      </c>
      <c r="H7210" s="43">
        <v>8.948211401004699E-5</v>
      </c>
      <c r="I7210" s="43">
        <v>0.1139761778798668</v>
      </c>
      <c r="J7210" s="43">
        <v>0</v>
      </c>
      <c r="K7210" s="43">
        <v>1</v>
      </c>
      <c r="M7210" s="43">
        <v>7.8279732028649004E-3</v>
      </c>
      <c r="N7210" s="43">
        <v>4.488223376148124E-2</v>
      </c>
      <c r="O7210" s="43">
        <v>0</v>
      </c>
      <c r="P7210" s="43">
        <v>1</v>
      </c>
      <c r="R7210" s="43">
        <v>669.14749996927378</v>
      </c>
      <c r="S7210" s="43">
        <v>193.10463478936771</v>
      </c>
      <c r="T7210" s="43">
        <v>6652.2133032930824</v>
      </c>
      <c r="U7210" s="43">
        <v>7514.465438051724</v>
      </c>
      <c r="W7210" s="43">
        <v>5324.9487058923969</v>
      </c>
      <c r="X7210" s="43">
        <v>0</v>
      </c>
      <c r="Y7210" s="43">
        <v>0</v>
      </c>
      <c r="Z7210" s="43">
        <v>5324.9487058923969</v>
      </c>
      <c r="AB7210" s="43">
        <v>314.25570721034467</v>
      </c>
      <c r="AC7210" s="43">
        <v>0</v>
      </c>
      <c r="AD7210" s="43">
        <v>0</v>
      </c>
      <c r="AE7210" s="43">
        <v>314.25570721034467</v>
      </c>
      <c r="AG7210" s="43">
        <v>9792580.6701361183</v>
      </c>
      <c r="AH7210" s="43">
        <v>1150188.9204727577</v>
      </c>
      <c r="AI7210" s="43">
        <v>0</v>
      </c>
      <c r="AJ7210" s="43">
        <v>1319873970.2834475</v>
      </c>
      <c r="AK7210" s="43">
        <v>1329666550.9535837</v>
      </c>
    </row>
    <row r="7211" spans="3:37" x14ac:dyDescent="0.2">
      <c r="C7211" s="43">
        <v>5.9916442351519222E-4</v>
      </c>
      <c r="D7211" s="43">
        <v>6.1378995495365074E-2</v>
      </c>
      <c r="E7211" s="43">
        <v>4.4817589430076463</v>
      </c>
      <c r="F7211" s="43">
        <v>1.108670458466583</v>
      </c>
      <c r="H7211" s="43">
        <v>9.218614135064751E-5</v>
      </c>
      <c r="I7211" s="43">
        <v>0.10518135407495366</v>
      </c>
      <c r="J7211" s="43">
        <v>0</v>
      </c>
      <c r="K7211" s="43">
        <v>1</v>
      </c>
      <c r="M7211" s="43">
        <v>7.8399128778331786E-3</v>
      </c>
      <c r="N7211" s="43">
        <v>4.5375565566940945E-2</v>
      </c>
      <c r="O7211" s="43">
        <v>0</v>
      </c>
      <c r="P7211" s="43">
        <v>1</v>
      </c>
      <c r="R7211" s="43">
        <v>696.31887529669109</v>
      </c>
      <c r="S7211" s="43">
        <v>183.58904694041985</v>
      </c>
      <c r="T7211" s="43">
        <v>6735.5902639826609</v>
      </c>
      <c r="U7211" s="43">
        <v>7615.4981862197719</v>
      </c>
      <c r="W7211" s="43">
        <v>3120.7333465459715</v>
      </c>
      <c r="X7211" s="43">
        <v>0</v>
      </c>
      <c r="Y7211" s="43">
        <v>0</v>
      </c>
      <c r="Z7211" s="43">
        <v>3120.7333465459715</v>
      </c>
      <c r="AB7211" s="43">
        <v>8.0966141816646697</v>
      </c>
      <c r="AC7211" s="43">
        <v>0</v>
      </c>
      <c r="AD7211" s="43">
        <v>0</v>
      </c>
      <c r="AE7211" s="43">
        <v>8.0966141816646697</v>
      </c>
      <c r="AG7211" s="43">
        <v>5739028.6242980417</v>
      </c>
      <c r="AH7211" s="43">
        <v>674078.40285392979</v>
      </c>
      <c r="AI7211" s="43">
        <v>0</v>
      </c>
      <c r="AJ7211" s="43">
        <v>34005779.562991612</v>
      </c>
      <c r="AK7211" s="43">
        <v>39744808.187289655</v>
      </c>
    </row>
    <row r="7212" spans="3:37" x14ac:dyDescent="0.2">
      <c r="C7212" s="43">
        <v>6.1576610356772754E-4</v>
      </c>
      <c r="D7212" s="43">
        <v>6.0184799749776752E-2</v>
      </c>
      <c r="E7212" s="43">
        <v>6.1327323046722846</v>
      </c>
      <c r="F7212" s="43">
        <v>2.5741158273660227</v>
      </c>
      <c r="H7212" s="43">
        <v>9.7177032067574665E-5</v>
      </c>
      <c r="I7212" s="43">
        <v>9.9119652326423488E-2</v>
      </c>
      <c r="J7212" s="43">
        <v>0</v>
      </c>
      <c r="K7212" s="43">
        <v>1</v>
      </c>
      <c r="M7212" s="43">
        <v>7.8460341578964771E-3</v>
      </c>
      <c r="N7212" s="43">
        <v>4.5380855339981423E-2</v>
      </c>
      <c r="O7212" s="43">
        <v>0</v>
      </c>
      <c r="P7212" s="43">
        <v>1</v>
      </c>
      <c r="R7212" s="43">
        <v>701.68948894658456</v>
      </c>
      <c r="S7212" s="43">
        <v>182.37519688062741</v>
      </c>
      <c r="T7212" s="43">
        <v>6741.6351382156117</v>
      </c>
      <c r="U7212" s="43">
        <v>7625.6998240428238</v>
      </c>
      <c r="W7212" s="43">
        <v>4303.2737967117055</v>
      </c>
      <c r="X7212" s="43">
        <v>0</v>
      </c>
      <c r="Y7212" s="43">
        <v>0</v>
      </c>
      <c r="Z7212" s="43">
        <v>4303.2737967117055</v>
      </c>
      <c r="AB7212" s="43">
        <v>118.18583675784986</v>
      </c>
      <c r="AC7212" s="43">
        <v>0</v>
      </c>
      <c r="AD7212" s="43">
        <v>0</v>
      </c>
      <c r="AE7212" s="43">
        <v>118.18583675784986</v>
      </c>
      <c r="AG7212" s="43">
        <v>7913720.5121528264</v>
      </c>
      <c r="AH7212" s="43">
        <v>929507.1400897284</v>
      </c>
      <c r="AI7212" s="43">
        <v>0</v>
      </c>
      <c r="AJ7212" s="43">
        <v>496380514.38296938</v>
      </c>
      <c r="AK7212" s="43">
        <v>504294234.89512223</v>
      </c>
    </row>
    <row r="7213" spans="3:37" x14ac:dyDescent="0.2">
      <c r="C7213" s="43">
        <v>5.7792880007880498E-4</v>
      </c>
      <c r="D7213" s="43">
        <v>4.8787358909771185E-2</v>
      </c>
      <c r="E7213" s="43">
        <v>2.4917941649440021</v>
      </c>
      <c r="F7213" s="43">
        <v>3.2156720907127743</v>
      </c>
      <c r="H7213" s="43">
        <v>9.2069960448970534E-5</v>
      </c>
      <c r="I7213" s="43">
        <v>0.14581387868562301</v>
      </c>
      <c r="J7213" s="43">
        <v>0</v>
      </c>
      <c r="K7213" s="43">
        <v>1</v>
      </c>
      <c r="M7213" s="43">
        <v>7.8447740324862937E-3</v>
      </c>
      <c r="N7213" s="43">
        <v>4.6236713795182238E-2</v>
      </c>
      <c r="O7213" s="43">
        <v>0</v>
      </c>
      <c r="P7213" s="43">
        <v>1</v>
      </c>
      <c r="R7213" s="43">
        <v>533.85586517463628</v>
      </c>
      <c r="S7213" s="43">
        <v>254.19042767555891</v>
      </c>
      <c r="T7213" s="43">
        <v>6867.6755690969376</v>
      </c>
      <c r="U7213" s="43">
        <v>7655.7218619471332</v>
      </c>
      <c r="W7213" s="43">
        <v>1330.2589297632906</v>
      </c>
      <c r="X7213" s="43">
        <v>0</v>
      </c>
      <c r="Y7213" s="43">
        <v>0</v>
      </c>
      <c r="Z7213" s="43">
        <v>1330.2589297632906</v>
      </c>
      <c r="AB7213" s="43">
        <v>126.56490087959169</v>
      </c>
      <c r="AC7213" s="43">
        <v>0</v>
      </c>
      <c r="AD7213" s="43">
        <v>0</v>
      </c>
      <c r="AE7213" s="43">
        <v>126.56490087959169</v>
      </c>
      <c r="AG7213" s="43">
        <v>2446346.1718346914</v>
      </c>
      <c r="AH7213" s="43">
        <v>287335.92882887076</v>
      </c>
      <c r="AI7213" s="43">
        <v>0</v>
      </c>
      <c r="AJ7213" s="43">
        <v>531572583.69428509</v>
      </c>
      <c r="AK7213" s="43">
        <v>534018929.8661198</v>
      </c>
    </row>
    <row r="7214" spans="3:37" x14ac:dyDescent="0.2">
      <c r="C7214" s="43">
        <v>6.1512073170433279E-4</v>
      </c>
      <c r="D7214" s="43">
        <v>4.8835334503304802E-2</v>
      </c>
      <c r="E7214" s="43">
        <v>8.8936130197518608</v>
      </c>
      <c r="F7214" s="43">
        <v>4.3082223389727901</v>
      </c>
      <c r="H7214" s="43">
        <v>8.9747387620384662E-5</v>
      </c>
      <c r="I7214" s="43">
        <v>8.6771884975958405E-2</v>
      </c>
      <c r="J7214" s="43">
        <v>0</v>
      </c>
      <c r="K7214" s="43">
        <v>1</v>
      </c>
      <c r="M7214" s="43">
        <v>7.8272904120702761E-3</v>
      </c>
      <c r="N7214" s="43">
        <v>4.6223311125227151E-2</v>
      </c>
      <c r="O7214" s="43">
        <v>0</v>
      </c>
      <c r="P7214" s="43">
        <v>1</v>
      </c>
      <c r="R7214" s="43">
        <v>568.77029179955719</v>
      </c>
      <c r="S7214" s="43">
        <v>147.44947161458441</v>
      </c>
      <c r="T7214" s="43">
        <v>6850.3833032290186</v>
      </c>
      <c r="U7214" s="43">
        <v>7566.6030666431598</v>
      </c>
      <c r="W7214" s="43">
        <v>5058.4228723966071</v>
      </c>
      <c r="X7214" s="43">
        <v>0</v>
      </c>
      <c r="Y7214" s="43">
        <v>0</v>
      </c>
      <c r="Z7214" s="43">
        <v>5058.4228723966071</v>
      </c>
      <c r="AB7214" s="43">
        <v>201.33318860306431</v>
      </c>
      <c r="AC7214" s="43">
        <v>0</v>
      </c>
      <c r="AD7214" s="43">
        <v>0</v>
      </c>
      <c r="AE7214" s="43">
        <v>201.33318860306431</v>
      </c>
      <c r="AG7214" s="43">
        <v>9302439.6623373609</v>
      </c>
      <c r="AH7214" s="43">
        <v>1092619.3404376672</v>
      </c>
      <c r="AI7214" s="43">
        <v>0</v>
      </c>
      <c r="AJ7214" s="43">
        <v>845599392.13287008</v>
      </c>
      <c r="AK7214" s="43">
        <v>854901831.79520738</v>
      </c>
    </row>
    <row r="7215" spans="3:37" x14ac:dyDescent="0.2">
      <c r="C7215" s="43">
        <v>6.047517431954229E-4</v>
      </c>
      <c r="D7215" s="43">
        <v>4.1394166393130857E-2</v>
      </c>
      <c r="E7215" s="43">
        <v>6.4774468727752179</v>
      </c>
      <c r="F7215" s="43">
        <v>2.7519713881479775</v>
      </c>
      <c r="H7215" s="43">
        <v>8.4868922919521231E-5</v>
      </c>
      <c r="I7215" s="43">
        <v>9.6093573544973276E-2</v>
      </c>
      <c r="J7215" s="43">
        <v>0</v>
      </c>
      <c r="K7215" s="43">
        <v>1</v>
      </c>
      <c r="M7215" s="43">
        <v>7.8924148766305047E-3</v>
      </c>
      <c r="N7215" s="43">
        <v>4.3100447240170259E-2</v>
      </c>
      <c r="O7215" s="43">
        <v>0</v>
      </c>
      <c r="P7215" s="43">
        <v>1</v>
      </c>
      <c r="R7215" s="43">
        <v>473.97850058021004</v>
      </c>
      <c r="S7215" s="43">
        <v>154.41355000505149</v>
      </c>
      <c r="T7215" s="43">
        <v>6440.7146124420196</v>
      </c>
      <c r="U7215" s="43">
        <v>7069.1066630272817</v>
      </c>
      <c r="W7215" s="43">
        <v>3070.1705563459682</v>
      </c>
      <c r="X7215" s="43">
        <v>0</v>
      </c>
      <c r="Y7215" s="43">
        <v>0</v>
      </c>
      <c r="Z7215" s="43">
        <v>3070.1705563459682</v>
      </c>
      <c r="AB7215" s="43">
        <v>88.852454562677408</v>
      </c>
      <c r="AC7215" s="43">
        <v>0</v>
      </c>
      <c r="AD7215" s="43">
        <v>0</v>
      </c>
      <c r="AE7215" s="43">
        <v>88.852454562677408</v>
      </c>
      <c r="AG7215" s="43">
        <v>5646043.6531202355</v>
      </c>
      <c r="AH7215" s="43">
        <v>663156.84017072909</v>
      </c>
      <c r="AI7215" s="43">
        <v>0</v>
      </c>
      <c r="AJ7215" s="43">
        <v>373180309.16324514</v>
      </c>
      <c r="AK7215" s="43">
        <v>378826352.81636536</v>
      </c>
    </row>
    <row r="7216" spans="3:37" x14ac:dyDescent="0.2">
      <c r="C7216" s="43">
        <v>6.0618187613245816E-4</v>
      </c>
      <c r="D7216" s="43">
        <v>5.781605992079597E-2</v>
      </c>
      <c r="E7216" s="43">
        <v>7.1212523964998908</v>
      </c>
      <c r="F7216" s="43">
        <v>1.0592277937672707</v>
      </c>
      <c r="H7216" s="43">
        <v>9.3425462210805499E-5</v>
      </c>
      <c r="I7216" s="43">
        <v>0.11295153652968837</v>
      </c>
      <c r="J7216" s="43">
        <v>0</v>
      </c>
      <c r="K7216" s="43">
        <v>1</v>
      </c>
      <c r="M7216" s="43">
        <v>7.865451022091019E-3</v>
      </c>
      <c r="N7216" s="43">
        <v>4.6242927964933123E-2</v>
      </c>
      <c r="O7216" s="43">
        <v>0</v>
      </c>
      <c r="P7216" s="43">
        <v>1</v>
      </c>
      <c r="R7216" s="43">
        <v>663.58080064767694</v>
      </c>
      <c r="S7216" s="43">
        <v>199.80197237892088</v>
      </c>
      <c r="T7216" s="43">
        <v>6886.702597487294</v>
      </c>
      <c r="U7216" s="43">
        <v>7750.0853705138916</v>
      </c>
      <c r="W7216" s="43">
        <v>4725.526366883586</v>
      </c>
      <c r="X7216" s="43">
        <v>0</v>
      </c>
      <c r="Y7216" s="43">
        <v>0</v>
      </c>
      <c r="Z7216" s="43">
        <v>4725.526366883586</v>
      </c>
      <c r="AB7216" s="43">
        <v>4.2053596685288666</v>
      </c>
      <c r="AC7216" s="43">
        <v>0</v>
      </c>
      <c r="AD7216" s="43">
        <v>0</v>
      </c>
      <c r="AE7216" s="43">
        <v>4.2053596685288666</v>
      </c>
      <c r="AG7216" s="43">
        <v>8690242.9886989146</v>
      </c>
      <c r="AH7216" s="43">
        <v>1020713.6952468546</v>
      </c>
      <c r="AI7216" s="43">
        <v>0</v>
      </c>
      <c r="AJ7216" s="43">
        <v>17662510.607821241</v>
      </c>
      <c r="AK7216" s="43">
        <v>26352753.596520156</v>
      </c>
    </row>
    <row r="7217" spans="3:37" x14ac:dyDescent="0.2">
      <c r="C7217" s="43">
        <v>6.0837890070932908E-4</v>
      </c>
      <c r="D7217" s="43">
        <v>5.2083881179254957E-2</v>
      </c>
      <c r="E7217" s="43">
        <v>5.1926055618111571</v>
      </c>
      <c r="F7217" s="43">
        <v>1.9748878179637284</v>
      </c>
      <c r="H7217" s="43">
        <v>1.0433653371832996E-4</v>
      </c>
      <c r="I7217" s="43">
        <v>9.6972217014830428E-2</v>
      </c>
      <c r="J7217" s="43">
        <v>0</v>
      </c>
      <c r="K7217" s="43">
        <v>1</v>
      </c>
      <c r="M7217" s="43">
        <v>7.8770367767989624E-3</v>
      </c>
      <c r="N7217" s="43">
        <v>4.7061912906911862E-2</v>
      </c>
      <c r="O7217" s="43">
        <v>0</v>
      </c>
      <c r="P7217" s="43">
        <v>1</v>
      </c>
      <c r="R7217" s="43">
        <v>599.95662868484874</v>
      </c>
      <c r="S7217" s="43">
        <v>191.56938364651182</v>
      </c>
      <c r="T7217" s="43">
        <v>7018.9932006930549</v>
      </c>
      <c r="U7217" s="43">
        <v>7810.5192130244159</v>
      </c>
      <c r="W7217" s="43">
        <v>3115.3381269544166</v>
      </c>
      <c r="X7217" s="43">
        <v>0</v>
      </c>
      <c r="Y7217" s="43">
        <v>0</v>
      </c>
      <c r="Z7217" s="43">
        <v>3115.3381269544166</v>
      </c>
      <c r="AB7217" s="43">
        <v>62.583273721424831</v>
      </c>
      <c r="AC7217" s="43">
        <v>0</v>
      </c>
      <c r="AD7217" s="43">
        <v>0</v>
      </c>
      <c r="AE7217" s="43">
        <v>62.583273721424831</v>
      </c>
      <c r="AG7217" s="43">
        <v>5729106.8154691719</v>
      </c>
      <c r="AH7217" s="43">
        <v>672913.035422154</v>
      </c>
      <c r="AI7217" s="43">
        <v>0</v>
      </c>
      <c r="AJ7217" s="43">
        <v>262849749.62998429</v>
      </c>
      <c r="AK7217" s="43">
        <v>268578856.44545346</v>
      </c>
    </row>
    <row r="7218" spans="3:37" x14ac:dyDescent="0.2">
      <c r="C7218" s="43">
        <v>5.9282753681302001E-4</v>
      </c>
      <c r="D7218" s="43">
        <v>5.356492600890049E-2</v>
      </c>
      <c r="E7218" s="43">
        <v>7.2383029324169446</v>
      </c>
      <c r="F7218" s="43">
        <v>1.7724439412429442</v>
      </c>
      <c r="H7218" s="43">
        <v>9.3931636733102231E-5</v>
      </c>
      <c r="I7218" s="43">
        <v>0.1004847283945505</v>
      </c>
      <c r="J7218" s="43">
        <v>0</v>
      </c>
      <c r="K7218" s="43">
        <v>1</v>
      </c>
      <c r="M7218" s="43">
        <v>7.7961820917310885E-3</v>
      </c>
      <c r="N7218" s="43">
        <v>4.7536020833645498E-2</v>
      </c>
      <c r="O7218" s="43">
        <v>0</v>
      </c>
      <c r="P7218" s="43">
        <v>1</v>
      </c>
      <c r="R7218" s="43">
        <v>601.24468539553652</v>
      </c>
      <c r="S7218" s="43">
        <v>178.71225122053028</v>
      </c>
      <c r="T7218" s="43">
        <v>7016.9304470668985</v>
      </c>
      <c r="U7218" s="43">
        <v>7796.8873836829653</v>
      </c>
      <c r="W7218" s="43">
        <v>4351.9911693986151</v>
      </c>
      <c r="X7218" s="43">
        <v>0</v>
      </c>
      <c r="Y7218" s="43">
        <v>0</v>
      </c>
      <c r="Z7218" s="43">
        <v>4351.9911693986151</v>
      </c>
      <c r="AB7218" s="43">
        <v>49.693776144898344</v>
      </c>
      <c r="AC7218" s="43">
        <v>0</v>
      </c>
      <c r="AD7218" s="43">
        <v>0</v>
      </c>
      <c r="AE7218" s="43">
        <v>49.693776144898344</v>
      </c>
      <c r="AG7218" s="43">
        <v>8003311.7605240531</v>
      </c>
      <c r="AH7218" s="43">
        <v>940030.09259010083</v>
      </c>
      <c r="AI7218" s="43">
        <v>0</v>
      </c>
      <c r="AJ7218" s="43">
        <v>208713859.80857304</v>
      </c>
      <c r="AK7218" s="43">
        <v>216717171.5690971</v>
      </c>
    </row>
    <row r="7219" spans="3:37" x14ac:dyDescent="0.2">
      <c r="C7219" s="43">
        <v>6.2669569394069313E-4</v>
      </c>
      <c r="D7219" s="43">
        <v>5.5015471660675663E-2</v>
      </c>
      <c r="E7219" s="43">
        <v>5.912269371769975</v>
      </c>
      <c r="F7219" s="43">
        <v>1.0149354431603175</v>
      </c>
      <c r="H7219" s="43">
        <v>8.6968779636070124E-5</v>
      </c>
      <c r="I7219" s="43">
        <v>8.3067689202387454E-2</v>
      </c>
      <c r="J7219" s="43">
        <v>0</v>
      </c>
      <c r="K7219" s="43">
        <v>1</v>
      </c>
      <c r="M7219" s="43">
        <v>7.7812661091456996E-3</v>
      </c>
      <c r="N7219" s="43">
        <v>4.703602887442615E-2</v>
      </c>
      <c r="O7219" s="43">
        <v>0</v>
      </c>
      <c r="P7219" s="43">
        <v>1</v>
      </c>
      <c r="R7219" s="43">
        <v>652.80567930084101</v>
      </c>
      <c r="S7219" s="43">
        <v>136.78481207851001</v>
      </c>
      <c r="T7219" s="43">
        <v>6929.8412998103458</v>
      </c>
      <c r="U7219" s="43">
        <v>7719.4317911896969</v>
      </c>
      <c r="W7219" s="43">
        <v>3859.5630234478549</v>
      </c>
      <c r="X7219" s="43">
        <v>0</v>
      </c>
      <c r="Y7219" s="43">
        <v>0</v>
      </c>
      <c r="Z7219" s="43">
        <v>3859.5630234478549</v>
      </c>
      <c r="AB7219" s="43">
        <v>1.043243806618523</v>
      </c>
      <c r="AC7219" s="43">
        <v>0</v>
      </c>
      <c r="AD7219" s="43">
        <v>0</v>
      </c>
      <c r="AE7219" s="43">
        <v>1.043243806618523</v>
      </c>
      <c r="AG7219" s="43">
        <v>7097736.4001206048</v>
      </c>
      <c r="AH7219" s="43">
        <v>833665.61306473671</v>
      </c>
      <c r="AI7219" s="43">
        <v>0</v>
      </c>
      <c r="AJ7219" s="43">
        <v>4381623.9877977967</v>
      </c>
      <c r="AK7219" s="43">
        <v>11479360.387918402</v>
      </c>
    </row>
    <row r="7220" spans="3:37" x14ac:dyDescent="0.2">
      <c r="C7220" s="43">
        <v>5.9137400197974187E-4</v>
      </c>
      <c r="D7220" s="43">
        <v>5.3683453151142813E-2</v>
      </c>
      <c r="E7220" s="43">
        <v>4.6791098362360657</v>
      </c>
      <c r="F7220" s="43">
        <v>2.8262553584502013</v>
      </c>
      <c r="H7220" s="43">
        <v>9.1408501576406564E-5</v>
      </c>
      <c r="I7220" s="43">
        <v>0.11307638142822485</v>
      </c>
      <c r="J7220" s="43">
        <v>0</v>
      </c>
      <c r="K7220" s="43">
        <v>1</v>
      </c>
      <c r="M7220" s="43">
        <v>7.751871539030274E-3</v>
      </c>
      <c r="N7220" s="43">
        <v>4.6175993254439218E-2</v>
      </c>
      <c r="O7220" s="43">
        <v>0</v>
      </c>
      <c r="P7220" s="43">
        <v>1</v>
      </c>
      <c r="R7220" s="43">
        <v>601.09767016859735</v>
      </c>
      <c r="S7220" s="43">
        <v>195.7045237997462</v>
      </c>
      <c r="T7220" s="43">
        <v>6777.4322657341791</v>
      </c>
      <c r="U7220" s="43">
        <v>7574.2344597025221</v>
      </c>
      <c r="W7220" s="43">
        <v>2812.602021024466</v>
      </c>
      <c r="X7220" s="43">
        <v>0</v>
      </c>
      <c r="Y7220" s="43">
        <v>0</v>
      </c>
      <c r="Z7220" s="43">
        <v>2812.602021024466</v>
      </c>
      <c r="AB7220" s="43">
        <v>117.4600889974146</v>
      </c>
      <c r="AC7220" s="43">
        <v>0</v>
      </c>
      <c r="AD7220" s="43">
        <v>0</v>
      </c>
      <c r="AE7220" s="43">
        <v>117.4600889974146</v>
      </c>
      <c r="AG7220" s="43">
        <v>5172375.1166639933</v>
      </c>
      <c r="AH7220" s="43">
        <v>607522.03654128464</v>
      </c>
      <c r="AI7220" s="43">
        <v>0</v>
      </c>
      <c r="AJ7220" s="43">
        <v>493332373.7891413</v>
      </c>
      <c r="AK7220" s="43">
        <v>498504748.90580529</v>
      </c>
    </row>
    <row r="7221" spans="3:37" x14ac:dyDescent="0.2">
      <c r="C7221" s="43">
        <v>6.0407798841316225E-4</v>
      </c>
      <c r="D7221" s="43">
        <v>5.1853805673748948E-2</v>
      </c>
      <c r="E7221" s="43">
        <v>2.9915597328751171</v>
      </c>
      <c r="F7221" s="43">
        <v>1.5431219649020116</v>
      </c>
      <c r="H7221" s="43">
        <v>8.9044170221733867E-5</v>
      </c>
      <c r="I7221" s="43">
        <v>8.5634839815941471E-2</v>
      </c>
      <c r="J7221" s="43">
        <v>0</v>
      </c>
      <c r="K7221" s="43">
        <v>1</v>
      </c>
      <c r="M7221" s="43">
        <v>7.7598143964302136E-3</v>
      </c>
      <c r="N7221" s="43">
        <v>4.3070136268520146E-2</v>
      </c>
      <c r="O7221" s="43">
        <v>0</v>
      </c>
      <c r="P7221" s="43">
        <v>1</v>
      </c>
      <c r="R7221" s="43">
        <v>593.08374282322472</v>
      </c>
      <c r="S7221" s="43">
        <v>144.37711312142071</v>
      </c>
      <c r="T7221" s="43">
        <v>6328.0507325916042</v>
      </c>
      <c r="U7221" s="43">
        <v>7065.5115885362493</v>
      </c>
      <c r="W7221" s="43">
        <v>1774.2454432528209</v>
      </c>
      <c r="X7221" s="43">
        <v>0</v>
      </c>
      <c r="Y7221" s="43">
        <v>0</v>
      </c>
      <c r="Z7221" s="43">
        <v>1774.2454432528209</v>
      </c>
      <c r="AB7221" s="43">
        <v>34.466498429634029</v>
      </c>
      <c r="AC7221" s="43">
        <v>0</v>
      </c>
      <c r="AD7221" s="43">
        <v>0</v>
      </c>
      <c r="AE7221" s="43">
        <v>34.466498429634029</v>
      </c>
      <c r="AG7221" s="43">
        <v>3262837.3701419379</v>
      </c>
      <c r="AH7221" s="43">
        <v>383237.01574260934</v>
      </c>
      <c r="AI7221" s="43">
        <v>0</v>
      </c>
      <c r="AJ7221" s="43">
        <v>144759293.40446293</v>
      </c>
      <c r="AK7221" s="43">
        <v>148022130.77460486</v>
      </c>
    </row>
    <row r="7222" spans="3:37" x14ac:dyDescent="0.2">
      <c r="C7222" s="43">
        <v>6.1257463990394001E-4</v>
      </c>
      <c r="D7222" s="43">
        <v>6.0762179091547575E-2</v>
      </c>
      <c r="E7222" s="43">
        <v>9.1930612959307361</v>
      </c>
      <c r="F7222" s="43">
        <v>1.0002095980707737</v>
      </c>
      <c r="H7222" s="43">
        <v>9.0783717644149498E-5</v>
      </c>
      <c r="I7222" s="43">
        <v>8.1188367873863007E-2</v>
      </c>
      <c r="J7222" s="43">
        <v>0</v>
      </c>
      <c r="K7222" s="43">
        <v>1</v>
      </c>
      <c r="M7222" s="43">
        <v>7.8645536646768655E-3</v>
      </c>
      <c r="N7222" s="43">
        <v>4.6097857830881606E-2</v>
      </c>
      <c r="O7222" s="43">
        <v>0</v>
      </c>
      <c r="P7222" s="43">
        <v>1</v>
      </c>
      <c r="R7222" s="43">
        <v>704.74941914041824</v>
      </c>
      <c r="S7222" s="43">
        <v>139.55459703285891</v>
      </c>
      <c r="T7222" s="43">
        <v>6864.3148789499655</v>
      </c>
      <c r="U7222" s="43">
        <v>7708.6188951232425</v>
      </c>
      <c r="W7222" s="43">
        <v>6478.8046084294465</v>
      </c>
      <c r="X7222" s="43">
        <v>0</v>
      </c>
      <c r="Y7222" s="43">
        <v>0</v>
      </c>
      <c r="Z7222" s="43">
        <v>6478.8046084294465</v>
      </c>
      <c r="AB7222" s="43">
        <v>1.5805410693486507E-2</v>
      </c>
      <c r="AC7222" s="43">
        <v>0</v>
      </c>
      <c r="AD7222" s="43">
        <v>0</v>
      </c>
      <c r="AE7222" s="43">
        <v>1.5805410693486507E-2</v>
      </c>
      <c r="AG7222" s="43">
        <v>11914521.674901752</v>
      </c>
      <c r="AH7222" s="43">
        <v>1399421.7954207605</v>
      </c>
      <c r="AI7222" s="43">
        <v>0</v>
      </c>
      <c r="AJ7222" s="43">
        <v>66382.724912643331</v>
      </c>
      <c r="AK7222" s="43">
        <v>11980904.399814395</v>
      </c>
    </row>
    <row r="7223" spans="3:37" x14ac:dyDescent="0.2">
      <c r="C7223" s="43">
        <v>6.0314472543479655E-4</v>
      </c>
      <c r="D7223" s="43">
        <v>5.9743632439134386E-2</v>
      </c>
      <c r="E7223" s="43">
        <v>1.426725155067343</v>
      </c>
      <c r="F7223" s="43">
        <v>5.5576872287210186</v>
      </c>
      <c r="H7223" s="43">
        <v>8.2894484744929983E-5</v>
      </c>
      <c r="I7223" s="43">
        <v>0.11659303712055258</v>
      </c>
      <c r="J7223" s="43">
        <v>0</v>
      </c>
      <c r="K7223" s="43">
        <v>1</v>
      </c>
      <c r="M7223" s="43">
        <v>7.851297218424258E-3</v>
      </c>
      <c r="N7223" s="43">
        <v>4.7003013489521406E-2</v>
      </c>
      <c r="O7223" s="43">
        <v>0</v>
      </c>
      <c r="P7223" s="43">
        <v>1</v>
      </c>
      <c r="R7223" s="43">
        <v>682.26883114786062</v>
      </c>
      <c r="S7223" s="43">
        <v>182.99559029950029</v>
      </c>
      <c r="T7223" s="43">
        <v>6987.3016667704314</v>
      </c>
      <c r="U7223" s="43">
        <v>7852.5660882177926</v>
      </c>
      <c r="W7223" s="43">
        <v>973.41010391704629</v>
      </c>
      <c r="X7223" s="43">
        <v>0</v>
      </c>
      <c r="Y7223" s="43">
        <v>0</v>
      </c>
      <c r="Z7223" s="43">
        <v>973.41010391704629</v>
      </c>
      <c r="AB7223" s="43">
        <v>332.72376939564128</v>
      </c>
      <c r="AC7223" s="43">
        <v>0</v>
      </c>
      <c r="AD7223" s="43">
        <v>0</v>
      </c>
      <c r="AE7223" s="43">
        <v>332.72376939564128</v>
      </c>
      <c r="AG7223" s="43">
        <v>1790101.1811034482</v>
      </c>
      <c r="AH7223" s="43">
        <v>210256.582446082</v>
      </c>
      <c r="AI7223" s="43">
        <v>0</v>
      </c>
      <c r="AJ7223" s="43">
        <v>1397439831.4616933</v>
      </c>
      <c r="AK7223" s="43">
        <v>1399229932.6427968</v>
      </c>
    </row>
    <row r="7224" spans="3:37" x14ac:dyDescent="0.2">
      <c r="C7224" s="43">
        <v>5.9853182020918054E-4</v>
      </c>
      <c r="D7224" s="43">
        <v>5.6755620345461E-2</v>
      </c>
      <c r="E7224" s="43">
        <v>3.5308452679824258</v>
      </c>
      <c r="F7224" s="43">
        <v>4.7447257245027838</v>
      </c>
      <c r="H7224" s="43">
        <v>8.8221835298809824E-5</v>
      </c>
      <c r="I7224" s="43">
        <v>8.1518805023410038E-2</v>
      </c>
      <c r="J7224" s="43">
        <v>0</v>
      </c>
      <c r="K7224" s="43">
        <v>1</v>
      </c>
      <c r="M7224" s="43">
        <v>7.8426811667480795E-3</v>
      </c>
      <c r="N7224" s="43">
        <v>4.502697194653732E-2</v>
      </c>
      <c r="O7224" s="43">
        <v>0</v>
      </c>
      <c r="P7224" s="43">
        <v>1</v>
      </c>
      <c r="R7224" s="43">
        <v>643.18882734326644</v>
      </c>
      <c r="S7224" s="43">
        <v>136.1683784731153</v>
      </c>
      <c r="T7224" s="43">
        <v>6686.2047885331122</v>
      </c>
      <c r="U7224" s="43">
        <v>7465.5619943494939</v>
      </c>
      <c r="W7224" s="43">
        <v>2271.0002274441376</v>
      </c>
      <c r="X7224" s="43">
        <v>0</v>
      </c>
      <c r="Y7224" s="43">
        <v>0</v>
      </c>
      <c r="Z7224" s="43">
        <v>2271.0002274441376</v>
      </c>
      <c r="AB7224" s="43">
        <v>257.71653497876673</v>
      </c>
      <c r="AC7224" s="43">
        <v>0</v>
      </c>
      <c r="AD7224" s="43">
        <v>0</v>
      </c>
      <c r="AE7224" s="43">
        <v>257.71653497876673</v>
      </c>
      <c r="AG7224" s="43">
        <v>4176369.4182697693</v>
      </c>
      <c r="AH7224" s="43">
        <v>490536.04912793374</v>
      </c>
      <c r="AI7224" s="43">
        <v>0</v>
      </c>
      <c r="AJ7224" s="43">
        <v>1082409446.9108202</v>
      </c>
      <c r="AK7224" s="43">
        <v>1086585816.3290901</v>
      </c>
    </row>
    <row r="7225" spans="3:37" x14ac:dyDescent="0.2">
      <c r="C7225" s="43">
        <v>5.9939217471927195E-4</v>
      </c>
      <c r="D7225" s="43">
        <v>6.7105826989429684E-2</v>
      </c>
      <c r="E7225" s="43">
        <v>6.1973643975401238</v>
      </c>
      <c r="F7225" s="43">
        <v>1.9145972234768367</v>
      </c>
      <c r="H7225" s="43">
        <v>9.2346890036676399E-5</v>
      </c>
      <c r="I7225" s="43">
        <v>0.12479626259600818</v>
      </c>
      <c r="J7225" s="43">
        <v>0</v>
      </c>
      <c r="K7225" s="43">
        <v>1</v>
      </c>
      <c r="M7225" s="43">
        <v>7.8435479502234288E-3</v>
      </c>
      <c r="N7225" s="43">
        <v>4.703691582913494E-2</v>
      </c>
      <c r="O7225" s="43">
        <v>0</v>
      </c>
      <c r="P7225" s="43">
        <v>1</v>
      </c>
      <c r="R7225" s="43">
        <v>761.57674523507512</v>
      </c>
      <c r="S7225" s="43">
        <v>218.20576795512326</v>
      </c>
      <c r="T7225" s="43">
        <v>6985.4399938798178</v>
      </c>
      <c r="U7225" s="43">
        <v>7965.222507070016</v>
      </c>
      <c r="W7225" s="43">
        <v>4719.7686069143401</v>
      </c>
      <c r="X7225" s="43">
        <v>0</v>
      </c>
      <c r="Y7225" s="43">
        <v>0</v>
      </c>
      <c r="Z7225" s="43">
        <v>4719.7686069143401</v>
      </c>
      <c r="AB7225" s="43">
        <v>74.52934950224828</v>
      </c>
      <c r="AC7225" s="43">
        <v>0</v>
      </c>
      <c r="AD7225" s="43">
        <v>0</v>
      </c>
      <c r="AE7225" s="43">
        <v>74.52934950224828</v>
      </c>
      <c r="AG7225" s="43">
        <v>8679654.4681154713</v>
      </c>
      <c r="AH7225" s="43">
        <v>1019470.0190934974</v>
      </c>
      <c r="AI7225" s="43">
        <v>0</v>
      </c>
      <c r="AJ7225" s="43">
        <v>313023267.90944278</v>
      </c>
      <c r="AK7225" s="43">
        <v>321702922.37755823</v>
      </c>
    </row>
    <row r="7226" spans="3:37" x14ac:dyDescent="0.2">
      <c r="C7226" s="43">
        <v>6.1818502586497015E-4</v>
      </c>
      <c r="D7226" s="43">
        <v>5.9987060822198179E-2</v>
      </c>
      <c r="E7226" s="43">
        <v>6.0649893483840209</v>
      </c>
      <c r="F7226" s="43">
        <v>1.871313914336957</v>
      </c>
      <c r="H7226" s="43">
        <v>9.1623482938119061E-5</v>
      </c>
      <c r="I7226" s="43">
        <v>0.10791163693161265</v>
      </c>
      <c r="J7226" s="43">
        <v>0</v>
      </c>
      <c r="K7226" s="43">
        <v>1</v>
      </c>
      <c r="M7226" s="43">
        <v>7.9122830509937847E-3</v>
      </c>
      <c r="N7226" s="43">
        <v>4.5023910902881541E-2</v>
      </c>
      <c r="O7226" s="43">
        <v>0</v>
      </c>
      <c r="P7226" s="43">
        <v>1</v>
      </c>
      <c r="R7226" s="43">
        <v>702.13146739151659</v>
      </c>
      <c r="S7226" s="43">
        <v>187.20500263766905</v>
      </c>
      <c r="T7226" s="43">
        <v>6745.0846482098168</v>
      </c>
      <c r="U7226" s="43">
        <v>7634.4211182390027</v>
      </c>
      <c r="W7226" s="43">
        <v>4258.4198708947906</v>
      </c>
      <c r="X7226" s="43">
        <v>0</v>
      </c>
      <c r="Y7226" s="43">
        <v>0</v>
      </c>
      <c r="Z7226" s="43">
        <v>4258.4198708947906</v>
      </c>
      <c r="AB7226" s="43">
        <v>65.460130143829758</v>
      </c>
      <c r="AC7226" s="43">
        <v>0</v>
      </c>
      <c r="AD7226" s="43">
        <v>0</v>
      </c>
      <c r="AE7226" s="43">
        <v>65.460130143829758</v>
      </c>
      <c r="AG7226" s="43">
        <v>7831234.1425755201</v>
      </c>
      <c r="AH7226" s="43">
        <v>919818.69211327482</v>
      </c>
      <c r="AI7226" s="43">
        <v>0</v>
      </c>
      <c r="AJ7226" s="43">
        <v>274932546.60408497</v>
      </c>
      <c r="AK7226" s="43">
        <v>282763780.74666047</v>
      </c>
    </row>
    <row r="7227" spans="3:37" x14ac:dyDescent="0.2">
      <c r="C7227" s="43">
        <v>5.9123128974387462E-4</v>
      </c>
      <c r="D7227" s="43">
        <v>5.5727925128369327E-2</v>
      </c>
      <c r="E7227" s="43">
        <v>3.2357641045357366</v>
      </c>
      <c r="F7227" s="43">
        <v>4.1406136637013482</v>
      </c>
      <c r="H7227" s="43">
        <v>8.2838550525391708E-5</v>
      </c>
      <c r="I7227" s="43">
        <v>8.9866677216884544E-2</v>
      </c>
      <c r="J7227" s="43">
        <v>0</v>
      </c>
      <c r="K7227" s="43">
        <v>1</v>
      </c>
      <c r="M7227" s="43">
        <v>7.9453210943754016E-3</v>
      </c>
      <c r="N7227" s="43">
        <v>4.4541990601838811E-2</v>
      </c>
      <c r="O7227" s="43">
        <v>0</v>
      </c>
      <c r="P7227" s="43">
        <v>1</v>
      </c>
      <c r="R7227" s="43">
        <v>623.83919377832751</v>
      </c>
      <c r="S7227" s="43">
        <v>140.95274827386132</v>
      </c>
      <c r="T7227" s="43">
        <v>6700.7505052150136</v>
      </c>
      <c r="U7227" s="43">
        <v>7465.5424472672021</v>
      </c>
      <c r="W7227" s="43">
        <v>2018.5964702304259</v>
      </c>
      <c r="X7227" s="43">
        <v>0</v>
      </c>
      <c r="Y7227" s="43">
        <v>0</v>
      </c>
      <c r="Z7227" s="43">
        <v>2018.5964702304259</v>
      </c>
      <c r="AB7227" s="43">
        <v>209.63845486479337</v>
      </c>
      <c r="AC7227" s="43">
        <v>0</v>
      </c>
      <c r="AD7227" s="43">
        <v>0</v>
      </c>
      <c r="AE7227" s="43">
        <v>209.63845486479337</v>
      </c>
      <c r="AG7227" s="43">
        <v>3712198.9087537532</v>
      </c>
      <c r="AH7227" s="43">
        <v>436016.83756977197</v>
      </c>
      <c r="AI7227" s="43">
        <v>0</v>
      </c>
      <c r="AJ7227" s="43">
        <v>880481510.43213212</v>
      </c>
      <c r="AK7227" s="43">
        <v>884193709.34088588</v>
      </c>
    </row>
    <row r="7228" spans="3:37" x14ac:dyDescent="0.2">
      <c r="C7228" s="43">
        <v>6.2236428585482617E-4</v>
      </c>
      <c r="D7228" s="43">
        <v>4.6675979863895323E-2</v>
      </c>
      <c r="E7228" s="43">
        <v>2.7355545748897425</v>
      </c>
      <c r="F7228" s="43">
        <v>1.1079601435270934</v>
      </c>
      <c r="H7228" s="43">
        <v>9.304416983857422E-5</v>
      </c>
      <c r="I7228" s="43">
        <v>0.1119711734227663</v>
      </c>
      <c r="J7228" s="43">
        <v>0</v>
      </c>
      <c r="K7228" s="43">
        <v>1</v>
      </c>
      <c r="M7228" s="43">
        <v>7.8520521470256677E-3</v>
      </c>
      <c r="N7228" s="43">
        <v>4.3130630394508269E-2</v>
      </c>
      <c r="O7228" s="43">
        <v>0</v>
      </c>
      <c r="P7228" s="43">
        <v>1</v>
      </c>
      <c r="R7228" s="43">
        <v>550.0225300670603</v>
      </c>
      <c r="S7228" s="43">
        <v>197.25942718059383</v>
      </c>
      <c r="T7228" s="43">
        <v>6412.2633995501583</v>
      </c>
      <c r="U7228" s="43">
        <v>7159.5453567978129</v>
      </c>
      <c r="W7228" s="43">
        <v>1504.6166484173777</v>
      </c>
      <c r="X7228" s="43">
        <v>0</v>
      </c>
      <c r="Y7228" s="43">
        <v>0</v>
      </c>
      <c r="Z7228" s="43">
        <v>1504.6166484173777</v>
      </c>
      <c r="AB7228" s="43">
        <v>6.3537147079417107</v>
      </c>
      <c r="AC7228" s="43">
        <v>0</v>
      </c>
      <c r="AD7228" s="43">
        <v>0</v>
      </c>
      <c r="AE7228" s="43">
        <v>6.3537147079417107</v>
      </c>
      <c r="AG7228" s="43">
        <v>2766990.0164395575</v>
      </c>
      <c r="AH7228" s="43">
        <v>324997.19605815358</v>
      </c>
      <c r="AI7228" s="43">
        <v>0</v>
      </c>
      <c r="AJ7228" s="43">
        <v>26685601.773355186</v>
      </c>
      <c r="AK7228" s="43">
        <v>29452591.789794743</v>
      </c>
    </row>
    <row r="7229" spans="3:37" x14ac:dyDescent="0.2">
      <c r="C7229" s="43">
        <v>6.1433506741870314E-4</v>
      </c>
      <c r="D7229" s="43">
        <v>5.2480726047725204E-2</v>
      </c>
      <c r="E7229" s="43">
        <v>11.689540493540994</v>
      </c>
      <c r="F7229" s="43">
        <v>1.8560267628444542</v>
      </c>
      <c r="H7229" s="43">
        <v>9.6132515101099436E-5</v>
      </c>
      <c r="I7229" s="43">
        <v>9.43245436771976E-2</v>
      </c>
      <c r="J7229" s="43">
        <v>0</v>
      </c>
      <c r="K7229" s="43">
        <v>1</v>
      </c>
      <c r="M7229" s="43">
        <v>7.8595541876179675E-3</v>
      </c>
      <c r="N7229" s="43">
        <v>4.6740992982750695E-2</v>
      </c>
      <c r="O7229" s="43">
        <v>0</v>
      </c>
      <c r="P7229" s="43">
        <v>1</v>
      </c>
      <c r="R7229" s="43">
        <v>610.44636759479226</v>
      </c>
      <c r="S7229" s="43">
        <v>171.68699149871384</v>
      </c>
      <c r="T7229" s="43">
        <v>6955.6579932583581</v>
      </c>
      <c r="U7229" s="43">
        <v>7737.7913523518646</v>
      </c>
      <c r="W7229" s="43">
        <v>7135.837533134335</v>
      </c>
      <c r="X7229" s="43">
        <v>0</v>
      </c>
      <c r="Y7229" s="43">
        <v>0</v>
      </c>
      <c r="Z7229" s="43">
        <v>7135.837533134335</v>
      </c>
      <c r="AB7229" s="43">
        <v>55.913751789828858</v>
      </c>
      <c r="AC7229" s="43">
        <v>0</v>
      </c>
      <c r="AD7229" s="43">
        <v>0</v>
      </c>
      <c r="AE7229" s="43">
        <v>55.913751789828858</v>
      </c>
      <c r="AG7229" s="43">
        <v>13122805.223434042</v>
      </c>
      <c r="AH7229" s="43">
        <v>1541340.9071570165</v>
      </c>
      <c r="AI7229" s="43">
        <v>0</v>
      </c>
      <c r="AJ7229" s="43">
        <v>234837757.5172812</v>
      </c>
      <c r="AK7229" s="43">
        <v>247960562.74071524</v>
      </c>
    </row>
    <row r="7230" spans="3:37" x14ac:dyDescent="0.2">
      <c r="C7230" s="43">
        <v>6.1825239674850874E-4</v>
      </c>
      <c r="D7230" s="43">
        <v>6.350132337239367E-2</v>
      </c>
      <c r="E7230" s="43">
        <v>1.4639276697830226</v>
      </c>
      <c r="F7230" s="43">
        <v>2.2375464565873879</v>
      </c>
      <c r="H7230" s="43">
        <v>9.5252972717285722E-5</v>
      </c>
      <c r="I7230" s="43">
        <v>0.14585540524251228</v>
      </c>
      <c r="J7230" s="43">
        <v>0</v>
      </c>
      <c r="K7230" s="43">
        <v>1</v>
      </c>
      <c r="M7230" s="43">
        <v>7.8307975495685075E-3</v>
      </c>
      <c r="N7230" s="43">
        <v>4.6418076897904559E-2</v>
      </c>
      <c r="O7230" s="43">
        <v>0</v>
      </c>
      <c r="P7230" s="43">
        <v>1</v>
      </c>
      <c r="R7230" s="43">
        <v>743.34591226747398</v>
      </c>
      <c r="S7230" s="43">
        <v>263.05310916664843</v>
      </c>
      <c r="T7230" s="43">
        <v>6882.3303165814432</v>
      </c>
      <c r="U7230" s="43">
        <v>7888.7293380155661</v>
      </c>
      <c r="W7230" s="43">
        <v>1088.2046491884582</v>
      </c>
      <c r="X7230" s="43">
        <v>0</v>
      </c>
      <c r="Y7230" s="43">
        <v>0</v>
      </c>
      <c r="Z7230" s="43">
        <v>1088.2046491884582</v>
      </c>
      <c r="AB7230" s="43">
        <v>98.4319856727505</v>
      </c>
      <c r="AC7230" s="43">
        <v>0</v>
      </c>
      <c r="AD7230" s="43">
        <v>0</v>
      </c>
      <c r="AE7230" s="43">
        <v>98.4319856727505</v>
      </c>
      <c r="AG7230" s="43">
        <v>2001208.3498575748</v>
      </c>
      <c r="AH7230" s="43">
        <v>235052.20422470698</v>
      </c>
      <c r="AI7230" s="43">
        <v>0</v>
      </c>
      <c r="AJ7230" s="43">
        <v>413414339.82555211</v>
      </c>
      <c r="AK7230" s="43">
        <v>415415548.17540967</v>
      </c>
    </row>
    <row r="7231" spans="3:37" x14ac:dyDescent="0.2">
      <c r="C7231" s="43">
        <v>5.8720907622199778E-4</v>
      </c>
      <c r="D7231" s="43">
        <v>6.1079700521230462E-2</v>
      </c>
      <c r="E7231" s="43">
        <v>3.7487033310568911</v>
      </c>
      <c r="F7231" s="43">
        <v>7.2312201185144422</v>
      </c>
      <c r="H7231" s="43">
        <v>9.4386665932422176E-5</v>
      </c>
      <c r="I7231" s="43">
        <v>0.10497409095424004</v>
      </c>
      <c r="J7231" s="43">
        <v>0</v>
      </c>
      <c r="K7231" s="43">
        <v>1</v>
      </c>
      <c r="M7231" s="43">
        <v>7.9055642432868112E-3</v>
      </c>
      <c r="N7231" s="43">
        <v>4.6273755203063982E-2</v>
      </c>
      <c r="O7231" s="43">
        <v>0</v>
      </c>
      <c r="P7231" s="43">
        <v>1</v>
      </c>
      <c r="R7231" s="43">
        <v>679.09734326251908</v>
      </c>
      <c r="S7231" s="43">
        <v>187.60099644069936</v>
      </c>
      <c r="T7231" s="43">
        <v>6926.4386166436707</v>
      </c>
      <c r="U7231" s="43">
        <v>7793.1369563468888</v>
      </c>
      <c r="W7231" s="43">
        <v>2545.7344728000903</v>
      </c>
      <c r="X7231" s="43">
        <v>0</v>
      </c>
      <c r="Y7231" s="43">
        <v>0</v>
      </c>
      <c r="Z7231" s="43">
        <v>2545.7344728000903</v>
      </c>
      <c r="AB7231" s="43">
        <v>452.78173797108155</v>
      </c>
      <c r="AC7231" s="43">
        <v>0</v>
      </c>
      <c r="AD7231" s="43">
        <v>0</v>
      </c>
      <c r="AE7231" s="43">
        <v>452.78173797108155</v>
      </c>
      <c r="AG7231" s="43">
        <v>4681605.695479366</v>
      </c>
      <c r="AH7231" s="43">
        <v>549878.64612481953</v>
      </c>
      <c r="AI7231" s="43">
        <v>0</v>
      </c>
      <c r="AJ7231" s="43">
        <v>1901683299.4785426</v>
      </c>
      <c r="AK7231" s="43">
        <v>1906364905.174022</v>
      </c>
    </row>
    <row r="7232" spans="3:37" x14ac:dyDescent="0.2">
      <c r="C7232" s="43">
        <v>6.0336136298796939E-4</v>
      </c>
      <c r="D7232" s="43">
        <v>5.5989489631053102E-2</v>
      </c>
      <c r="E7232" s="43">
        <v>1.8162312888556982</v>
      </c>
      <c r="F7232" s="43">
        <v>1.51796809542073</v>
      </c>
      <c r="H7232" s="43">
        <v>9.1179273937647132E-5</v>
      </c>
      <c r="I7232" s="43">
        <v>9.4108771915281622E-2</v>
      </c>
      <c r="J7232" s="43">
        <v>0</v>
      </c>
      <c r="K7232" s="43">
        <v>1</v>
      </c>
      <c r="M7232" s="43">
        <v>7.7822783643926629E-3</v>
      </c>
      <c r="N7232" s="43">
        <v>4.5077424699917629E-2</v>
      </c>
      <c r="O7232" s="43">
        <v>0</v>
      </c>
      <c r="P7232" s="43">
        <v>1</v>
      </c>
      <c r="R7232" s="43">
        <v>639.62639570379827</v>
      </c>
      <c r="S7232" s="43">
        <v>162.46828960695098</v>
      </c>
      <c r="T7232" s="43">
        <v>6642.1431379097885</v>
      </c>
      <c r="U7232" s="43">
        <v>7444.2378232205374</v>
      </c>
      <c r="W7232" s="43">
        <v>1161.7094730552344</v>
      </c>
      <c r="X7232" s="43">
        <v>0</v>
      </c>
      <c r="Y7232" s="43">
        <v>0</v>
      </c>
      <c r="Z7232" s="43">
        <v>1161.7094730552344</v>
      </c>
      <c r="AB7232" s="43">
        <v>35.449749058096906</v>
      </c>
      <c r="AC7232" s="43">
        <v>0</v>
      </c>
      <c r="AD7232" s="43">
        <v>0</v>
      </c>
      <c r="AE7232" s="43">
        <v>35.449749058096906</v>
      </c>
      <c r="AG7232" s="43">
        <v>2136383.720948576</v>
      </c>
      <c r="AH7232" s="43">
        <v>250929.24617993063</v>
      </c>
      <c r="AI7232" s="43">
        <v>0</v>
      </c>
      <c r="AJ7232" s="43">
        <v>148888946.044007</v>
      </c>
      <c r="AK7232" s="43">
        <v>151025329.76495558</v>
      </c>
    </row>
    <row r="7233" spans="3:37" x14ac:dyDescent="0.2">
      <c r="C7233" s="43">
        <v>6.2437349774724371E-4</v>
      </c>
      <c r="D7233" s="43">
        <v>5.7920201984343112E-2</v>
      </c>
      <c r="E7233" s="43">
        <v>4.0492782689185649</v>
      </c>
      <c r="F7233" s="43">
        <v>3.6981195299755569</v>
      </c>
      <c r="H7233" s="43">
        <v>8.1884058401294994E-5</v>
      </c>
      <c r="I7233" s="43">
        <v>0.12432224447261775</v>
      </c>
      <c r="J7233" s="43">
        <v>0</v>
      </c>
      <c r="K7233" s="43">
        <v>1</v>
      </c>
      <c r="M7233" s="43">
        <v>7.8733886224676697E-3</v>
      </c>
      <c r="N7233" s="43">
        <v>4.4714584962409612E-2</v>
      </c>
      <c r="O7233" s="43">
        <v>0</v>
      </c>
      <c r="P7233" s="43">
        <v>1</v>
      </c>
      <c r="R7233" s="43">
        <v>684.7261295798213</v>
      </c>
      <c r="S7233" s="43">
        <v>192.74830795736179</v>
      </c>
      <c r="T7233" s="43">
        <v>6665.8151354295032</v>
      </c>
      <c r="U7233" s="43">
        <v>7543.2895729666861</v>
      </c>
      <c r="W7233" s="43">
        <v>2772.6466366682876</v>
      </c>
      <c r="X7233" s="43">
        <v>0</v>
      </c>
      <c r="Y7233" s="43">
        <v>0</v>
      </c>
      <c r="Z7233" s="43">
        <v>2772.6466366682876</v>
      </c>
      <c r="AB7233" s="43">
        <v>197.67960489071621</v>
      </c>
      <c r="AC7233" s="43">
        <v>0</v>
      </c>
      <c r="AD7233" s="43">
        <v>0</v>
      </c>
      <c r="AE7233" s="43">
        <v>197.67960489071621</v>
      </c>
      <c r="AG7233" s="43">
        <v>5098897.1648329804</v>
      </c>
      <c r="AH7233" s="43">
        <v>598891.67352035013</v>
      </c>
      <c r="AI7233" s="43">
        <v>0</v>
      </c>
      <c r="AJ7233" s="43">
        <v>830254340.54100811</v>
      </c>
      <c r="AK7233" s="43">
        <v>835353237.70584106</v>
      </c>
    </row>
    <row r="7234" spans="3:37" x14ac:dyDescent="0.2">
      <c r="C7234" s="43">
        <v>6.0693926661373426E-4</v>
      </c>
      <c r="D7234" s="43">
        <v>5.5024337534580692E-2</v>
      </c>
      <c r="E7234" s="43">
        <v>2.8751439757564827</v>
      </c>
      <c r="F7234" s="43">
        <v>1.9255405782514541</v>
      </c>
      <c r="H7234" s="43">
        <v>8.4523479132851914E-5</v>
      </c>
      <c r="I7234" s="43">
        <v>0.1242463018607064</v>
      </c>
      <c r="J7234" s="43">
        <v>0</v>
      </c>
      <c r="K7234" s="43">
        <v>1</v>
      </c>
      <c r="M7234" s="43">
        <v>7.7893643080891584E-3</v>
      </c>
      <c r="N7234" s="43">
        <v>4.5017525906971889E-2</v>
      </c>
      <c r="O7234" s="43">
        <v>0</v>
      </c>
      <c r="P7234" s="43">
        <v>1</v>
      </c>
      <c r="R7234" s="43">
        <v>632.32802586319099</v>
      </c>
      <c r="S7234" s="43">
        <v>198.83975019011592</v>
      </c>
      <c r="T7234" s="43">
        <v>6639.3568591971471</v>
      </c>
      <c r="U7234" s="43">
        <v>7470.5246352504537</v>
      </c>
      <c r="W7234" s="43">
        <v>1818.034114262543</v>
      </c>
      <c r="X7234" s="43">
        <v>0</v>
      </c>
      <c r="Y7234" s="43">
        <v>0</v>
      </c>
      <c r="Z7234" s="43">
        <v>1818.034114262543</v>
      </c>
      <c r="AB7234" s="43">
        <v>62.621241397115945</v>
      </c>
      <c r="AC7234" s="43">
        <v>0</v>
      </c>
      <c r="AD7234" s="43">
        <v>0</v>
      </c>
      <c r="AE7234" s="43">
        <v>62.621241397115945</v>
      </c>
      <c r="AG7234" s="43">
        <v>3343364.7361288164</v>
      </c>
      <c r="AH7234" s="43">
        <v>392695.36868070927</v>
      </c>
      <c r="AI7234" s="43">
        <v>0</v>
      </c>
      <c r="AJ7234" s="43">
        <v>263009213.86788696</v>
      </c>
      <c r="AK7234" s="43">
        <v>266352578.60401577</v>
      </c>
    </row>
    <row r="7235" spans="3:37" x14ac:dyDescent="0.2">
      <c r="C7235" s="43">
        <v>6.2061820070324902E-4</v>
      </c>
      <c r="D7235" s="43">
        <v>5.0858097698690846E-2</v>
      </c>
      <c r="E7235" s="43">
        <v>6.8682465647959763</v>
      </c>
      <c r="F7235" s="43">
        <v>1.942929382887411</v>
      </c>
      <c r="H7235" s="43">
        <v>8.8543957366487419E-5</v>
      </c>
      <c r="I7235" s="43">
        <v>0.10412761303254991</v>
      </c>
      <c r="J7235" s="43">
        <v>0</v>
      </c>
      <c r="K7235" s="43">
        <v>1</v>
      </c>
      <c r="M7235" s="43">
        <v>7.7916013175250319E-3</v>
      </c>
      <c r="N7235" s="43">
        <v>4.5218541947984095E-2</v>
      </c>
      <c r="O7235" s="43">
        <v>0</v>
      </c>
      <c r="P7235" s="43">
        <v>1</v>
      </c>
      <c r="R7235" s="43">
        <v>597.62257218247282</v>
      </c>
      <c r="S7235" s="43">
        <v>174.56903617021993</v>
      </c>
      <c r="T7235" s="43">
        <v>6670.9187291837825</v>
      </c>
      <c r="U7235" s="43">
        <v>7443.1103375364755</v>
      </c>
      <c r="W7235" s="43">
        <v>4104.6191784368048</v>
      </c>
      <c r="X7235" s="43">
        <v>0</v>
      </c>
      <c r="Y7235" s="43">
        <v>0</v>
      </c>
      <c r="Z7235" s="43">
        <v>4104.6191784368048</v>
      </c>
      <c r="AB7235" s="43">
        <v>60.296199501073886</v>
      </c>
      <c r="AC7235" s="43">
        <v>0</v>
      </c>
      <c r="AD7235" s="43">
        <v>0</v>
      </c>
      <c r="AE7235" s="43">
        <v>60.296199501073886</v>
      </c>
      <c r="AG7235" s="43">
        <v>7548394.6691452842</v>
      </c>
      <c r="AH7235" s="43">
        <v>886597.74254234985</v>
      </c>
      <c r="AI7235" s="43">
        <v>0</v>
      </c>
      <c r="AJ7235" s="43">
        <v>253244037.90451032</v>
      </c>
      <c r="AK7235" s="43">
        <v>260792432.57365561</v>
      </c>
    </row>
    <row r="7236" spans="3:37" x14ac:dyDescent="0.2">
      <c r="C7236" s="43">
        <v>6.2745664934082956E-4</v>
      </c>
      <c r="D7236" s="43">
        <v>5.1509675702303317E-2</v>
      </c>
      <c r="E7236" s="43">
        <v>7.2926860188973723</v>
      </c>
      <c r="F7236" s="43">
        <v>3.8873237506106944</v>
      </c>
      <c r="H7236" s="43">
        <v>9.8226995398187356E-5</v>
      </c>
      <c r="I7236" s="43">
        <v>8.7587444211600016E-2</v>
      </c>
      <c r="J7236" s="43">
        <v>0</v>
      </c>
      <c r="K7236" s="43">
        <v>1</v>
      </c>
      <c r="M7236" s="43">
        <v>7.8673836413102327E-3</v>
      </c>
      <c r="N7236" s="43">
        <v>4.2806746265561767E-2</v>
      </c>
      <c r="O7236" s="43">
        <v>0</v>
      </c>
      <c r="P7236" s="43">
        <v>1</v>
      </c>
      <c r="R7236" s="43">
        <v>611.94855612856281</v>
      </c>
      <c r="S7236" s="43">
        <v>162.89775031307693</v>
      </c>
      <c r="T7236" s="43">
        <v>6376.5375225502839</v>
      </c>
      <c r="U7236" s="43">
        <v>7151.383828991924</v>
      </c>
      <c r="W7236" s="43">
        <v>4462.748679563204</v>
      </c>
      <c r="X7236" s="43">
        <v>0</v>
      </c>
      <c r="Y7236" s="43">
        <v>0</v>
      </c>
      <c r="Z7236" s="43">
        <v>4462.748679563204</v>
      </c>
      <c r="AB7236" s="43">
        <v>189.05761522802555</v>
      </c>
      <c r="AC7236" s="43">
        <v>0</v>
      </c>
      <c r="AD7236" s="43">
        <v>0</v>
      </c>
      <c r="AE7236" s="43">
        <v>189.05761522802555</v>
      </c>
      <c r="AG7236" s="43">
        <v>8206994.8217167323</v>
      </c>
      <c r="AH7236" s="43">
        <v>963953.714785652</v>
      </c>
      <c r="AI7236" s="43">
        <v>0</v>
      </c>
      <c r="AJ7236" s="43">
        <v>794041983.95770729</v>
      </c>
      <c r="AK7236" s="43">
        <v>802248978.77942407</v>
      </c>
    </row>
    <row r="7237" spans="3:37" x14ac:dyDescent="0.2">
      <c r="C7237" s="43">
        <v>6.156506849955834E-4</v>
      </c>
      <c r="D7237" s="43">
        <v>6.8423022002953138E-2</v>
      </c>
      <c r="E7237" s="43">
        <v>2.9650928022197838</v>
      </c>
      <c r="F7237" s="43">
        <v>0.75505285031178082</v>
      </c>
      <c r="H7237" s="43">
        <v>9.6355586891250233E-5</v>
      </c>
      <c r="I7237" s="43">
        <v>0.13078184387321123</v>
      </c>
      <c r="J7237" s="43">
        <v>0</v>
      </c>
      <c r="K7237" s="43">
        <v>1</v>
      </c>
      <c r="M7237" s="43">
        <v>7.8562402548504329E-3</v>
      </c>
      <c r="N7237" s="43">
        <v>4.3701507673610938E-2</v>
      </c>
      <c r="O7237" s="43">
        <v>0</v>
      </c>
      <c r="P7237" s="43">
        <v>1</v>
      </c>
      <c r="R7237" s="43">
        <v>797.58869804200481</v>
      </c>
      <c r="S7237" s="43">
        <v>238.59796205414528</v>
      </c>
      <c r="T7237" s="43">
        <v>6500.6015819887862</v>
      </c>
      <c r="U7237" s="43">
        <v>7536.7882420849364</v>
      </c>
      <c r="W7237" s="43">
        <v>2364.924507696197</v>
      </c>
      <c r="X7237" s="43">
        <v>0</v>
      </c>
      <c r="Y7237" s="43">
        <v>0</v>
      </c>
      <c r="Z7237" s="43">
        <v>2364.924507696197</v>
      </c>
      <c r="AB7237" s="43">
        <v>-20.904277368355164</v>
      </c>
      <c r="AC7237" s="43">
        <v>0</v>
      </c>
      <c r="AD7237" s="43">
        <v>0</v>
      </c>
      <c r="AE7237" s="43">
        <v>-20.904277368355164</v>
      </c>
      <c r="AG7237" s="43">
        <v>4349096.1696533067</v>
      </c>
      <c r="AH7237" s="43">
        <v>510823.69366237853</v>
      </c>
      <c r="AI7237" s="43">
        <v>0</v>
      </c>
      <c r="AJ7237" s="43">
        <v>0</v>
      </c>
      <c r="AK7237" s="43">
        <v>4349096.1696533067</v>
      </c>
    </row>
    <row r="7238" spans="3:37" x14ac:dyDescent="0.2">
      <c r="C7238" s="43">
        <v>6.2486609012601946E-4</v>
      </c>
      <c r="D7238" s="43">
        <v>6.4153937905670921E-2</v>
      </c>
      <c r="E7238" s="43">
        <v>6.215416892332895</v>
      </c>
      <c r="F7238" s="43">
        <v>1.3271358997723102</v>
      </c>
      <c r="H7238" s="43">
        <v>9.4939153935991172E-5</v>
      </c>
      <c r="I7238" s="43">
        <v>0.1026050706333691</v>
      </c>
      <c r="J7238" s="43">
        <v>0</v>
      </c>
      <c r="K7238" s="43">
        <v>1</v>
      </c>
      <c r="M7238" s="43">
        <v>7.8824533294972188E-3</v>
      </c>
      <c r="N7238" s="43">
        <v>4.7592797201578829E-2</v>
      </c>
      <c r="O7238" s="43">
        <v>0</v>
      </c>
      <c r="P7238" s="43">
        <v>1</v>
      </c>
      <c r="R7238" s="43">
        <v>759.0190036179863</v>
      </c>
      <c r="S7238" s="43">
        <v>184.44061156671754</v>
      </c>
      <c r="T7238" s="43">
        <v>7103.0522842894779</v>
      </c>
      <c r="U7238" s="43">
        <v>8046.5118994741815</v>
      </c>
      <c r="W7238" s="43">
        <v>4717.6195366889151</v>
      </c>
      <c r="X7238" s="43">
        <v>0</v>
      </c>
      <c r="Y7238" s="43">
        <v>0</v>
      </c>
      <c r="Z7238" s="43">
        <v>4717.6195366889151</v>
      </c>
      <c r="AB7238" s="43">
        <v>26.568353022135199</v>
      </c>
      <c r="AC7238" s="43">
        <v>0</v>
      </c>
      <c r="AD7238" s="43">
        <v>0</v>
      </c>
      <c r="AE7238" s="43">
        <v>26.568353022135199</v>
      </c>
      <c r="AG7238" s="43">
        <v>8675702.3279709145</v>
      </c>
      <c r="AH7238" s="43">
        <v>1019005.8199248057</v>
      </c>
      <c r="AI7238" s="43">
        <v>0</v>
      </c>
      <c r="AJ7238" s="43">
        <v>111587082.69296783</v>
      </c>
      <c r="AK7238" s="43">
        <v>120262785.02093875</v>
      </c>
    </row>
    <row r="7239" spans="3:37" x14ac:dyDescent="0.2">
      <c r="C7239" s="43">
        <v>6.1635722894692879E-4</v>
      </c>
      <c r="D7239" s="43">
        <v>5.4228767283664082E-2</v>
      </c>
      <c r="E7239" s="43">
        <v>4.0331731230136363</v>
      </c>
      <c r="F7239" s="43">
        <v>2.4677442568116312</v>
      </c>
      <c r="H7239" s="43">
        <v>9.3361409970293963E-5</v>
      </c>
      <c r="I7239" s="43">
        <v>8.9205773787251488E-2</v>
      </c>
      <c r="J7239" s="43">
        <v>0</v>
      </c>
      <c r="K7239" s="43">
        <v>1</v>
      </c>
      <c r="M7239" s="43">
        <v>7.8403411273608482E-3</v>
      </c>
      <c r="N7239" s="43">
        <v>4.6678068904947523E-2</v>
      </c>
      <c r="O7239" s="43">
        <v>0</v>
      </c>
      <c r="P7239" s="43">
        <v>1</v>
      </c>
      <c r="R7239" s="43">
        <v>632.85555859085116</v>
      </c>
      <c r="S7239" s="43">
        <v>157.68948667710313</v>
      </c>
      <c r="T7239" s="43">
        <v>6929.3135333404662</v>
      </c>
      <c r="U7239" s="43">
        <v>7719.8585786084204</v>
      </c>
      <c r="W7239" s="43">
        <v>2552.4160296584023</v>
      </c>
      <c r="X7239" s="43">
        <v>0</v>
      </c>
      <c r="Y7239" s="43">
        <v>0</v>
      </c>
      <c r="Z7239" s="43">
        <v>2552.4160296584023</v>
      </c>
      <c r="AB7239" s="43">
        <v>99.389101931895141</v>
      </c>
      <c r="AC7239" s="43">
        <v>0</v>
      </c>
      <c r="AD7239" s="43">
        <v>0</v>
      </c>
      <c r="AE7239" s="43">
        <v>99.389101931895141</v>
      </c>
      <c r="AG7239" s="43">
        <v>4693893.0785418022</v>
      </c>
      <c r="AH7239" s="43">
        <v>551321.86240621493</v>
      </c>
      <c r="AI7239" s="43">
        <v>0</v>
      </c>
      <c r="AJ7239" s="43">
        <v>417434228.11395961</v>
      </c>
      <c r="AK7239" s="43">
        <v>422128121.19250143</v>
      </c>
    </row>
    <row r="7240" spans="3:37" x14ac:dyDescent="0.2">
      <c r="C7240" s="43">
        <v>5.969454876957232E-4</v>
      </c>
      <c r="D7240" s="43">
        <v>5.4441867839135051E-2</v>
      </c>
      <c r="E7240" s="43">
        <v>10.298192511853488</v>
      </c>
      <c r="F7240" s="43">
        <v>7.7751065106357915</v>
      </c>
      <c r="H7240" s="43">
        <v>8.2519792179538168E-5</v>
      </c>
      <c r="I7240" s="43">
        <v>0.12215259848498328</v>
      </c>
      <c r="J7240" s="43">
        <v>0</v>
      </c>
      <c r="K7240" s="43">
        <v>1</v>
      </c>
      <c r="M7240" s="43">
        <v>7.9104397455908027E-3</v>
      </c>
      <c r="N7240" s="43">
        <v>4.5910506047189492E-2</v>
      </c>
      <c r="O7240" s="43">
        <v>0</v>
      </c>
      <c r="P7240" s="43">
        <v>1</v>
      </c>
      <c r="R7240" s="43">
        <v>615.33279701268532</v>
      </c>
      <c r="S7240" s="43">
        <v>190.8548533175391</v>
      </c>
      <c r="T7240" s="43">
        <v>6876.3041724844106</v>
      </c>
      <c r="U7240" s="43">
        <v>7682.4918228146353</v>
      </c>
      <c r="W7240" s="43">
        <v>6336.815602493898</v>
      </c>
      <c r="X7240" s="43">
        <v>0</v>
      </c>
      <c r="Y7240" s="43">
        <v>0</v>
      </c>
      <c r="Z7240" s="43">
        <v>6336.815602493898</v>
      </c>
      <c r="AB7240" s="43">
        <v>446.07714059957624</v>
      </c>
      <c r="AC7240" s="43">
        <v>0</v>
      </c>
      <c r="AD7240" s="43">
        <v>0</v>
      </c>
      <c r="AE7240" s="43">
        <v>446.07714059957624</v>
      </c>
      <c r="AG7240" s="43">
        <v>11653403.892986279</v>
      </c>
      <c r="AH7240" s="43">
        <v>1368752.170138682</v>
      </c>
      <c r="AI7240" s="43">
        <v>0</v>
      </c>
      <c r="AJ7240" s="43">
        <v>1873523990.5182202</v>
      </c>
      <c r="AK7240" s="43">
        <v>1885177394.4112065</v>
      </c>
    </row>
    <row r="7241" spans="3:37" x14ac:dyDescent="0.2">
      <c r="C7241" s="43">
        <v>6.1728891529089225E-4</v>
      </c>
      <c r="D7241" s="43">
        <v>5.6913515439905527E-2</v>
      </c>
      <c r="E7241" s="43">
        <v>5.1251119027835941</v>
      </c>
      <c r="F7241" s="43">
        <v>6.5077655739839546</v>
      </c>
      <c r="H7241" s="43">
        <v>8.639940019832558E-5</v>
      </c>
      <c r="I7241" s="43">
        <v>7.8731298911511621E-2</v>
      </c>
      <c r="J7241" s="43">
        <v>0</v>
      </c>
      <c r="K7241" s="43">
        <v>1</v>
      </c>
      <c r="M7241" s="43">
        <v>7.7888031388651038E-3</v>
      </c>
      <c r="N7241" s="43">
        <v>4.5000241978599885E-2</v>
      </c>
      <c r="O7241" s="43">
        <v>0</v>
      </c>
      <c r="P7241" s="43">
        <v>1</v>
      </c>
      <c r="R7241" s="43">
        <v>665.19084458857867</v>
      </c>
      <c r="S7241" s="43">
        <v>128.79544881081995</v>
      </c>
      <c r="T7241" s="43">
        <v>6636.3296237653594</v>
      </c>
      <c r="U7241" s="43">
        <v>7430.3159171647585</v>
      </c>
      <c r="W7241" s="43">
        <v>3409.1775152235964</v>
      </c>
      <c r="X7241" s="43">
        <v>0</v>
      </c>
      <c r="Y7241" s="43">
        <v>0</v>
      </c>
      <c r="Z7241" s="43">
        <v>3409.1775152235964</v>
      </c>
      <c r="AB7241" s="43">
        <v>392.01753003310841</v>
      </c>
      <c r="AC7241" s="43">
        <v>0</v>
      </c>
      <c r="AD7241" s="43">
        <v>0</v>
      </c>
      <c r="AE7241" s="43">
        <v>392.01753003310841</v>
      </c>
      <c r="AG7241" s="43">
        <v>6269477.450496194</v>
      </c>
      <c r="AH7241" s="43">
        <v>736382.34328829683</v>
      </c>
      <c r="AI7241" s="43">
        <v>0</v>
      </c>
      <c r="AJ7241" s="43">
        <v>1646473626.1390553</v>
      </c>
      <c r="AK7241" s="43">
        <v>1652743103.5895514</v>
      </c>
    </row>
    <row r="7242" spans="3:37" x14ac:dyDescent="0.2">
      <c r="C7242" s="43">
        <v>6.1125652981353085E-4</v>
      </c>
      <c r="D7242" s="43">
        <v>5.4533135962619439E-2</v>
      </c>
      <c r="E7242" s="43">
        <v>6.7354203872662728</v>
      </c>
      <c r="F7242" s="43">
        <v>1.2059674484957803</v>
      </c>
      <c r="H7242" s="43">
        <v>9.7281617005395837E-5</v>
      </c>
      <c r="I7242" s="43">
        <v>0.1057420149034739</v>
      </c>
      <c r="J7242" s="43">
        <v>0</v>
      </c>
      <c r="K7242" s="43">
        <v>1</v>
      </c>
      <c r="M7242" s="43">
        <v>7.8675794723224168E-3</v>
      </c>
      <c r="N7242" s="43">
        <v>4.56769091729839E-2</v>
      </c>
      <c r="O7242" s="43">
        <v>0</v>
      </c>
      <c r="P7242" s="43">
        <v>1</v>
      </c>
      <c r="R7242" s="43">
        <v>631.14094697925236</v>
      </c>
      <c r="S7242" s="43">
        <v>194.76940393226911</v>
      </c>
      <c r="T7242" s="43">
        <v>6804.2493433456475</v>
      </c>
      <c r="U7242" s="43">
        <v>7630.1596942571687</v>
      </c>
      <c r="W7242" s="43">
        <v>4250.9996015225979</v>
      </c>
      <c r="X7242" s="43">
        <v>0</v>
      </c>
      <c r="Y7242" s="43">
        <v>0</v>
      </c>
      <c r="Z7242" s="43">
        <v>4250.9996015225979</v>
      </c>
      <c r="AB7242" s="43">
        <v>13.909410482486415</v>
      </c>
      <c r="AC7242" s="43">
        <v>0</v>
      </c>
      <c r="AD7242" s="43">
        <v>0</v>
      </c>
      <c r="AE7242" s="43">
        <v>13.909410482486415</v>
      </c>
      <c r="AG7242" s="43">
        <v>7817588.2672000574</v>
      </c>
      <c r="AH7242" s="43">
        <v>918215.91392888117</v>
      </c>
      <c r="AI7242" s="43">
        <v>0</v>
      </c>
      <c r="AJ7242" s="43">
        <v>58419524.026442945</v>
      </c>
      <c r="AK7242" s="43">
        <v>66237112.293643005</v>
      </c>
    </row>
    <row r="7243" spans="3:37" x14ac:dyDescent="0.2">
      <c r="C7243" s="43">
        <v>6.2477988417752872E-4</v>
      </c>
      <c r="D7243" s="43">
        <v>5.3996548118964718E-2</v>
      </c>
      <c r="E7243" s="43">
        <v>6.5663343655435611</v>
      </c>
      <c r="F7243" s="43">
        <v>2.8027578024717021</v>
      </c>
      <c r="H7243" s="43">
        <v>8.5752996285990516E-5</v>
      </c>
      <c r="I7243" s="43">
        <v>0.10130086473853328</v>
      </c>
      <c r="J7243" s="43">
        <v>0</v>
      </c>
      <c r="K7243" s="43">
        <v>1</v>
      </c>
      <c r="M7243" s="43">
        <v>7.7566889194832988E-3</v>
      </c>
      <c r="N7243" s="43">
        <v>4.5864980362798402E-2</v>
      </c>
      <c r="O7243" s="43">
        <v>0</v>
      </c>
      <c r="P7243" s="43">
        <v>1</v>
      </c>
      <c r="R7243" s="43">
        <v>638.75661134804579</v>
      </c>
      <c r="S7243" s="43">
        <v>164.47686859940274</v>
      </c>
      <c r="T7243" s="43">
        <v>6735.9671290681308</v>
      </c>
      <c r="U7243" s="43">
        <v>7539.2006090155792</v>
      </c>
      <c r="W7243" s="43">
        <v>4194.2894883128256</v>
      </c>
      <c r="X7243" s="43">
        <v>0</v>
      </c>
      <c r="Y7243" s="43">
        <v>0</v>
      </c>
      <c r="Z7243" s="43">
        <v>4194.2894883128256</v>
      </c>
      <c r="AB7243" s="43">
        <v>123.21301075372395</v>
      </c>
      <c r="AC7243" s="43">
        <v>0</v>
      </c>
      <c r="AD7243" s="43">
        <v>0</v>
      </c>
      <c r="AE7243" s="43">
        <v>123.21301075372395</v>
      </c>
      <c r="AG7243" s="43">
        <v>7713298.3690072866</v>
      </c>
      <c r="AH7243" s="43">
        <v>905966.52947557031</v>
      </c>
      <c r="AI7243" s="43">
        <v>0</v>
      </c>
      <c r="AJ7243" s="43">
        <v>517494645.16564059</v>
      </c>
      <c r="AK7243" s="43">
        <v>525207943.53464788</v>
      </c>
    </row>
    <row r="7244" spans="3:37" x14ac:dyDescent="0.2">
      <c r="C7244" s="43">
        <v>5.9014159769588657E-4</v>
      </c>
      <c r="D7244" s="43">
        <v>4.9997636845340518E-2</v>
      </c>
      <c r="E7244" s="43">
        <v>2.4501012665013651</v>
      </c>
      <c r="F7244" s="43">
        <v>1.7256855724499065</v>
      </c>
      <c r="H7244" s="43">
        <v>9.2072853732028115E-5</v>
      </c>
      <c r="I7244" s="43">
        <v>0.10182099163348779</v>
      </c>
      <c r="J7244" s="43">
        <v>0</v>
      </c>
      <c r="K7244" s="43">
        <v>1</v>
      </c>
      <c r="M7244" s="43">
        <v>7.8513999826494985E-3</v>
      </c>
      <c r="N7244" s="43">
        <v>4.6646062184871662E-2</v>
      </c>
      <c r="O7244" s="43">
        <v>0</v>
      </c>
      <c r="P7244" s="43">
        <v>1</v>
      </c>
      <c r="R7244" s="43">
        <v>558.66064526056232</v>
      </c>
      <c r="S7244" s="43">
        <v>177.50528946909509</v>
      </c>
      <c r="T7244" s="43">
        <v>6934.3293098896947</v>
      </c>
      <c r="U7244" s="43">
        <v>7670.495244619352</v>
      </c>
      <c r="W7244" s="43">
        <v>1368.7751544973735</v>
      </c>
      <c r="X7244" s="43">
        <v>0</v>
      </c>
      <c r="Y7244" s="43">
        <v>0</v>
      </c>
      <c r="Z7244" s="43">
        <v>1368.7751544973735</v>
      </c>
      <c r="AB7244" s="43">
        <v>43.379080807242545</v>
      </c>
      <c r="AC7244" s="43">
        <v>0</v>
      </c>
      <c r="AD7244" s="43">
        <v>0</v>
      </c>
      <c r="AE7244" s="43">
        <v>43.379080807242545</v>
      </c>
      <c r="AG7244" s="43">
        <v>2517177.5091206697</v>
      </c>
      <c r="AH7244" s="43">
        <v>295655.43337143265</v>
      </c>
      <c r="AI7244" s="43">
        <v>0</v>
      </c>
      <c r="AJ7244" s="43">
        <v>182192139.39041868</v>
      </c>
      <c r="AK7244" s="43">
        <v>184709316.89953935</v>
      </c>
    </row>
    <row r="7245" spans="3:37" x14ac:dyDescent="0.2">
      <c r="C7245" s="43">
        <v>6.3375357056649761E-4</v>
      </c>
      <c r="D7245" s="43">
        <v>5.3036766054267402E-2</v>
      </c>
      <c r="E7245" s="43">
        <v>4.5995474560566798</v>
      </c>
      <c r="F7245" s="43">
        <v>4.2451939794746423</v>
      </c>
      <c r="H7245" s="43">
        <v>8.9850489004280118E-5</v>
      </c>
      <c r="I7245" s="43">
        <v>0.1057706080334655</v>
      </c>
      <c r="J7245" s="43">
        <v>0</v>
      </c>
      <c r="K7245" s="43">
        <v>1</v>
      </c>
      <c r="M7245" s="43">
        <v>7.8056677515834704E-3</v>
      </c>
      <c r="N7245" s="43">
        <v>4.6887261981027439E-2</v>
      </c>
      <c r="O7245" s="43">
        <v>0</v>
      </c>
      <c r="P7245" s="43">
        <v>1</v>
      </c>
      <c r="R7245" s="43">
        <v>636.41414947500698</v>
      </c>
      <c r="S7245" s="43">
        <v>179.94004253128162</v>
      </c>
      <c r="T7245" s="43">
        <v>6929.5862856405265</v>
      </c>
      <c r="U7245" s="43">
        <v>7745.9404776468155</v>
      </c>
      <c r="W7245" s="43">
        <v>2927.2170822162439</v>
      </c>
      <c r="X7245" s="43">
        <v>0</v>
      </c>
      <c r="Y7245" s="43">
        <v>0</v>
      </c>
      <c r="Z7245" s="43">
        <v>2927.2170822162439</v>
      </c>
      <c r="AB7245" s="43">
        <v>220.98574819717817</v>
      </c>
      <c r="AC7245" s="43">
        <v>0</v>
      </c>
      <c r="AD7245" s="43">
        <v>0</v>
      </c>
      <c r="AE7245" s="43">
        <v>220.98574819717817</v>
      </c>
      <c r="AG7245" s="43">
        <v>5383152.2141956724</v>
      </c>
      <c r="AH7245" s="43">
        <v>632278.88975870865</v>
      </c>
      <c r="AI7245" s="43">
        <v>0</v>
      </c>
      <c r="AJ7245" s="43">
        <v>928140142.42814827</v>
      </c>
      <c r="AK7245" s="43">
        <v>933523294.642344</v>
      </c>
    </row>
    <row r="7246" spans="3:37" x14ac:dyDescent="0.2">
      <c r="C7246" s="43">
        <v>6.0951827707360037E-4</v>
      </c>
      <c r="D7246" s="43">
        <v>4.9690154063906325E-2</v>
      </c>
      <c r="E7246" s="43">
        <v>1.7506880109505889</v>
      </c>
      <c r="F7246" s="43">
        <v>4.4441755092724469</v>
      </c>
      <c r="H7246" s="43">
        <v>9.8412660787361439E-5</v>
      </c>
      <c r="I7246" s="43">
        <v>9.4745522440381522E-2</v>
      </c>
      <c r="J7246" s="43">
        <v>0</v>
      </c>
      <c r="K7246" s="43">
        <v>1</v>
      </c>
      <c r="M7246" s="43">
        <v>7.8933764526566419E-3</v>
      </c>
      <c r="N7246" s="43">
        <v>4.8351222351128431E-2</v>
      </c>
      <c r="O7246" s="43">
        <v>0</v>
      </c>
      <c r="P7246" s="43">
        <v>1</v>
      </c>
      <c r="R7246" s="43">
        <v>573.45513899041634</v>
      </c>
      <c r="S7246" s="43">
        <v>176.54362576845645</v>
      </c>
      <c r="T7246" s="43">
        <v>7226.2444089100964</v>
      </c>
      <c r="U7246" s="43">
        <v>7976.2431736689687</v>
      </c>
      <c r="W7246" s="43">
        <v>1003.9410366485255</v>
      </c>
      <c r="X7246" s="43">
        <v>0</v>
      </c>
      <c r="Y7246" s="43">
        <v>0</v>
      </c>
      <c r="Z7246" s="43">
        <v>1003.9410366485255</v>
      </c>
      <c r="AB7246" s="43">
        <v>211.33357555536244</v>
      </c>
      <c r="AC7246" s="43">
        <v>0</v>
      </c>
      <c r="AD7246" s="43">
        <v>0</v>
      </c>
      <c r="AE7246" s="43">
        <v>211.33357555536244</v>
      </c>
      <c r="AG7246" s="43">
        <v>1846247.5663966383</v>
      </c>
      <c r="AH7246" s="43">
        <v>216851.26391608152</v>
      </c>
      <c r="AI7246" s="43">
        <v>0</v>
      </c>
      <c r="AJ7246" s="43">
        <v>887601017.33252227</v>
      </c>
      <c r="AK7246" s="43">
        <v>889447264.89891887</v>
      </c>
    </row>
    <row r="7247" spans="3:37" x14ac:dyDescent="0.2">
      <c r="C7247" s="43">
        <v>6.2783380852771131E-4</v>
      </c>
      <c r="D7247" s="43">
        <v>6.4035650801462785E-2</v>
      </c>
      <c r="E7247" s="43">
        <v>7.0479114814733785</v>
      </c>
      <c r="F7247" s="43">
        <v>1.9115068628669907</v>
      </c>
      <c r="H7247" s="43">
        <v>8.3107689533725462E-5</v>
      </c>
      <c r="I7247" s="43">
        <v>9.5578009427244079E-2</v>
      </c>
      <c r="J7247" s="43">
        <v>0</v>
      </c>
      <c r="K7247" s="43">
        <v>1</v>
      </c>
      <c r="M7247" s="43">
        <v>7.8858430052289874E-3</v>
      </c>
      <c r="N7247" s="43">
        <v>4.5584574559168936E-2</v>
      </c>
      <c r="O7247" s="43">
        <v>0</v>
      </c>
      <c r="P7247" s="43">
        <v>1</v>
      </c>
      <c r="R7247" s="43">
        <v>761.21773668982701</v>
      </c>
      <c r="S7247" s="43">
        <v>150.39782748366062</v>
      </c>
      <c r="T7247" s="43">
        <v>6806.2579655448426</v>
      </c>
      <c r="U7247" s="43">
        <v>7717.8735297183302</v>
      </c>
      <c r="W7247" s="43">
        <v>5364.9952263174109</v>
      </c>
      <c r="X7247" s="43">
        <v>0</v>
      </c>
      <c r="Y7247" s="43">
        <v>0</v>
      </c>
      <c r="Z7247" s="43">
        <v>5364.9952263174109</v>
      </c>
      <c r="AB7247" s="43">
        <v>74.242505450787505</v>
      </c>
      <c r="AC7247" s="43">
        <v>0</v>
      </c>
      <c r="AD7247" s="43">
        <v>0</v>
      </c>
      <c r="AE7247" s="43">
        <v>74.242505450787505</v>
      </c>
      <c r="AG7247" s="43">
        <v>9866226.2211977188</v>
      </c>
      <c r="AH7247" s="43">
        <v>1158838.9688845607</v>
      </c>
      <c r="AI7247" s="43">
        <v>0</v>
      </c>
      <c r="AJ7247" s="43">
        <v>311818522.89330751</v>
      </c>
      <c r="AK7247" s="43">
        <v>321684749.11450523</v>
      </c>
    </row>
    <row r="7248" spans="3:37" x14ac:dyDescent="0.2">
      <c r="C7248" s="43">
        <v>6.0418428923935666E-4</v>
      </c>
      <c r="D7248" s="43">
        <v>5.0913340440368382E-2</v>
      </c>
      <c r="E7248" s="43">
        <v>3.3299801667103228</v>
      </c>
      <c r="F7248" s="43">
        <v>1.4845641764782271</v>
      </c>
      <c r="H7248" s="43">
        <v>8.7330980610363952E-5</v>
      </c>
      <c r="I7248" s="43">
        <v>0.10721904839442919</v>
      </c>
      <c r="J7248" s="43">
        <v>0</v>
      </c>
      <c r="K7248" s="43">
        <v>1</v>
      </c>
      <c r="M7248" s="43">
        <v>7.774034193614528E-3</v>
      </c>
      <c r="N7248" s="43">
        <v>4.7073722416077546E-2</v>
      </c>
      <c r="O7248" s="43">
        <v>0</v>
      </c>
      <c r="P7248" s="43">
        <v>1</v>
      </c>
      <c r="R7248" s="43">
        <v>582.42953906169532</v>
      </c>
      <c r="S7248" s="43">
        <v>177.28935414551373</v>
      </c>
      <c r="T7248" s="43">
        <v>6928.9489459557071</v>
      </c>
      <c r="U7248" s="43">
        <v>7688.6678391629157</v>
      </c>
      <c r="W7248" s="43">
        <v>1939.4788135816807</v>
      </c>
      <c r="X7248" s="43">
        <v>0</v>
      </c>
      <c r="Y7248" s="43">
        <v>0</v>
      </c>
      <c r="Z7248" s="43">
        <v>1939.4788135816807</v>
      </c>
      <c r="AB7248" s="43">
        <v>30.198020424866552</v>
      </c>
      <c r="AC7248" s="43">
        <v>0</v>
      </c>
      <c r="AD7248" s="43">
        <v>0</v>
      </c>
      <c r="AE7248" s="43">
        <v>30.198020424866552</v>
      </c>
      <c r="AG7248" s="43">
        <v>3566701.5381767107</v>
      </c>
      <c r="AH7248" s="43">
        <v>418927.42373364302</v>
      </c>
      <c r="AI7248" s="43">
        <v>0</v>
      </c>
      <c r="AJ7248" s="43">
        <v>126831685.78443952</v>
      </c>
      <c r="AK7248" s="43">
        <v>130398387.32261623</v>
      </c>
    </row>
    <row r="7249" spans="3:37" x14ac:dyDescent="0.2">
      <c r="C7249" s="43">
        <v>6.1392861400078047E-4</v>
      </c>
      <c r="D7249" s="43">
        <v>5.2460463458969916E-2</v>
      </c>
      <c r="E7249" s="43">
        <v>6.2026205546284006</v>
      </c>
      <c r="F7249" s="43">
        <v>1.9089201401329785</v>
      </c>
      <c r="H7249" s="43">
        <v>9.0205441334201275E-5</v>
      </c>
      <c r="I7249" s="43">
        <v>9.784491041473159E-2</v>
      </c>
      <c r="J7249" s="43">
        <v>0</v>
      </c>
      <c r="K7249" s="43">
        <v>1</v>
      </c>
      <c r="M7249" s="43">
        <v>7.8757248728794638E-3</v>
      </c>
      <c r="N7249" s="43">
        <v>4.6359066719438458E-2</v>
      </c>
      <c r="O7249" s="43">
        <v>0</v>
      </c>
      <c r="P7249" s="43">
        <v>1</v>
      </c>
      <c r="R7249" s="43">
        <v>609.80695214787636</v>
      </c>
      <c r="S7249" s="43">
        <v>167.1141977395252</v>
      </c>
      <c r="T7249" s="43">
        <v>6913.0164992496211</v>
      </c>
      <c r="U7249" s="43">
        <v>7689.9376491370222</v>
      </c>
      <c r="W7249" s="43">
        <v>3782.4011357477152</v>
      </c>
      <c r="X7249" s="43">
        <v>0</v>
      </c>
      <c r="Y7249" s="43">
        <v>0</v>
      </c>
      <c r="Z7249" s="43">
        <v>3782.4011357477152</v>
      </c>
      <c r="AB7249" s="43">
        <v>59.306442782833415</v>
      </c>
      <c r="AC7249" s="43">
        <v>0</v>
      </c>
      <c r="AD7249" s="43">
        <v>0</v>
      </c>
      <c r="AE7249" s="43">
        <v>59.306442782833415</v>
      </c>
      <c r="AG7249" s="43">
        <v>6955835.6886400487</v>
      </c>
      <c r="AH7249" s="43">
        <v>816998.64532150654</v>
      </c>
      <c r="AI7249" s="43">
        <v>0</v>
      </c>
      <c r="AJ7249" s="43">
        <v>249087059.68790033</v>
      </c>
      <c r="AK7249" s="43">
        <v>256042895.37654039</v>
      </c>
    </row>
    <row r="7250" spans="3:37" x14ac:dyDescent="0.2">
      <c r="C7250" s="43">
        <v>6.0261204862933643E-4</v>
      </c>
      <c r="D7250" s="43">
        <v>5.087091297988796E-2</v>
      </c>
      <c r="E7250" s="43">
        <v>3.3877093502494415</v>
      </c>
      <c r="F7250" s="43">
        <v>2.6133344679840391</v>
      </c>
      <c r="H7250" s="43">
        <v>9.5571899603186239E-5</v>
      </c>
      <c r="I7250" s="43">
        <v>0.10823057417349446</v>
      </c>
      <c r="J7250" s="43">
        <v>0</v>
      </c>
      <c r="K7250" s="43">
        <v>1</v>
      </c>
      <c r="M7250" s="43">
        <v>7.7747032053294409E-3</v>
      </c>
      <c r="N7250" s="43">
        <v>4.5911841997367975E-2</v>
      </c>
      <c r="O7250" s="43">
        <v>0</v>
      </c>
      <c r="P7250" s="43">
        <v>1</v>
      </c>
      <c r="R7250" s="43">
        <v>580.42981858693872</v>
      </c>
      <c r="S7250" s="43">
        <v>195.84953890563617</v>
      </c>
      <c r="T7250" s="43">
        <v>6758.5091952715884</v>
      </c>
      <c r="U7250" s="43">
        <v>7534.7885527641629</v>
      </c>
      <c r="W7250" s="43">
        <v>1966.3275235905594</v>
      </c>
      <c r="X7250" s="43">
        <v>0</v>
      </c>
      <c r="Y7250" s="43">
        <v>0</v>
      </c>
      <c r="Z7250" s="43">
        <v>1966.3275235905594</v>
      </c>
      <c r="AB7250" s="43">
        <v>100.19773528520734</v>
      </c>
      <c r="AC7250" s="43">
        <v>0</v>
      </c>
      <c r="AD7250" s="43">
        <v>0</v>
      </c>
      <c r="AE7250" s="43">
        <v>100.19773528520734</v>
      </c>
      <c r="AG7250" s="43">
        <v>3616076.3158830386</v>
      </c>
      <c r="AH7250" s="43">
        <v>424726.74509556085</v>
      </c>
      <c r="AI7250" s="43">
        <v>0</v>
      </c>
      <c r="AJ7250" s="43">
        <v>420830488.19787085</v>
      </c>
      <c r="AK7250" s="43">
        <v>424446564.51375389</v>
      </c>
    </row>
    <row r="7251" spans="3:37" x14ac:dyDescent="0.2">
      <c r="C7251" s="43">
        <v>5.9357540587680953E-4</v>
      </c>
      <c r="D7251" s="43">
        <v>5.4252110031169073E-2</v>
      </c>
      <c r="E7251" s="43">
        <v>3.992077870773473</v>
      </c>
      <c r="F7251" s="43">
        <v>2.8061509996486422</v>
      </c>
      <c r="H7251" s="43">
        <v>9.6776241206741886E-5</v>
      </c>
      <c r="I7251" s="43">
        <v>8.9287471691261763E-2</v>
      </c>
      <c r="J7251" s="43">
        <v>0</v>
      </c>
      <c r="K7251" s="43">
        <v>1</v>
      </c>
      <c r="M7251" s="43">
        <v>7.870402345034555E-3</v>
      </c>
      <c r="N7251" s="43">
        <v>4.6640342910517996E-2</v>
      </c>
      <c r="O7251" s="43">
        <v>0</v>
      </c>
      <c r="P7251" s="43">
        <v>1</v>
      </c>
      <c r="R7251" s="43">
        <v>609.72626699379168</v>
      </c>
      <c r="S7251" s="43">
        <v>163.60691225632922</v>
      </c>
      <c r="T7251" s="43">
        <v>6950.2598546687095</v>
      </c>
      <c r="U7251" s="43">
        <v>7723.5930339188308</v>
      </c>
      <c r="W7251" s="43">
        <v>2434.074737695234</v>
      </c>
      <c r="X7251" s="43">
        <v>0</v>
      </c>
      <c r="Y7251" s="43">
        <v>0</v>
      </c>
      <c r="Z7251" s="43">
        <v>2434.074737695234</v>
      </c>
      <c r="AB7251" s="43">
        <v>117.83457461078729</v>
      </c>
      <c r="AC7251" s="43">
        <v>0</v>
      </c>
      <c r="AD7251" s="43">
        <v>0</v>
      </c>
      <c r="AE7251" s="43">
        <v>117.83457461078729</v>
      </c>
      <c r="AG7251" s="43">
        <v>4476263.4426215356</v>
      </c>
      <c r="AH7251" s="43">
        <v>525760.14334217052</v>
      </c>
      <c r="AI7251" s="43">
        <v>0</v>
      </c>
      <c r="AJ7251" s="43">
        <v>494905213.36530662</v>
      </c>
      <c r="AK7251" s="43">
        <v>499381476.80792814</v>
      </c>
    </row>
    <row r="7252" spans="3:37" x14ac:dyDescent="0.2">
      <c r="C7252" s="43">
        <v>6.1425567679829207E-4</v>
      </c>
      <c r="D7252" s="43">
        <v>5.3689077351877314E-2</v>
      </c>
      <c r="E7252" s="43">
        <v>11.222350077004277</v>
      </c>
      <c r="F7252" s="43">
        <v>2.8124068998323164</v>
      </c>
      <c r="H7252" s="43">
        <v>8.8945023399006511E-5</v>
      </c>
      <c r="I7252" s="43">
        <v>0.10184908086183964</v>
      </c>
      <c r="J7252" s="43">
        <v>0</v>
      </c>
      <c r="K7252" s="43">
        <v>1</v>
      </c>
      <c r="M7252" s="43">
        <v>7.8899169307152794E-3</v>
      </c>
      <c r="N7252" s="43">
        <v>4.4967360258971883E-2</v>
      </c>
      <c r="O7252" s="43">
        <v>0</v>
      </c>
      <c r="P7252" s="43">
        <v>1</v>
      </c>
      <c r="R7252" s="43">
        <v>624.42098820761191</v>
      </c>
      <c r="S7252" s="43">
        <v>171.52251678194108</v>
      </c>
      <c r="T7252" s="43">
        <v>6717.5699470554464</v>
      </c>
      <c r="U7252" s="43">
        <v>7513.5134520449992</v>
      </c>
      <c r="W7252" s="43">
        <v>7007.4709250947808</v>
      </c>
      <c r="X7252" s="43">
        <v>0</v>
      </c>
      <c r="Y7252" s="43">
        <v>0</v>
      </c>
      <c r="Z7252" s="43">
        <v>7007.4709250947808</v>
      </c>
      <c r="AB7252" s="43">
        <v>121.09242509475207</v>
      </c>
      <c r="AC7252" s="43">
        <v>0</v>
      </c>
      <c r="AD7252" s="43">
        <v>0</v>
      </c>
      <c r="AE7252" s="43">
        <v>121.09242509475207</v>
      </c>
      <c r="AG7252" s="43">
        <v>12886739.031249302</v>
      </c>
      <c r="AH7252" s="43">
        <v>1513613.7198204726</v>
      </c>
      <c r="AI7252" s="43">
        <v>0</v>
      </c>
      <c r="AJ7252" s="43">
        <v>508588185.3979587</v>
      </c>
      <c r="AK7252" s="43">
        <v>521474924.42920798</v>
      </c>
    </row>
    <row r="7253" spans="3:37" x14ac:dyDescent="0.2">
      <c r="C7253" s="43">
        <v>6.2434471471617403E-4</v>
      </c>
      <c r="D7253" s="43">
        <v>5.3329162732559977E-2</v>
      </c>
      <c r="E7253" s="43">
        <v>0.85388667072721325</v>
      </c>
      <c r="F7253" s="43">
        <v>2.0640517489038972</v>
      </c>
      <c r="H7253" s="43">
        <v>9.2357088304462209E-5</v>
      </c>
      <c r="I7253" s="43">
        <v>0.11844017164187026</v>
      </c>
      <c r="J7253" s="43">
        <v>0</v>
      </c>
      <c r="K7253" s="43">
        <v>1</v>
      </c>
      <c r="M7253" s="43">
        <v>7.8659169363254344E-3</v>
      </c>
      <c r="N7253" s="43">
        <v>4.6300905939951509E-2</v>
      </c>
      <c r="O7253" s="43">
        <v>0</v>
      </c>
      <c r="P7253" s="43">
        <v>1</v>
      </c>
      <c r="R7253" s="43">
        <v>630.42231541504634</v>
      </c>
      <c r="S7253" s="43">
        <v>207.11503833153941</v>
      </c>
      <c r="T7253" s="43">
        <v>6895.7453845120153</v>
      </c>
      <c r="U7253" s="43">
        <v>7733.2827382586011</v>
      </c>
      <c r="W7253" s="43">
        <v>538.3092120618951</v>
      </c>
      <c r="X7253" s="43">
        <v>0</v>
      </c>
      <c r="Y7253" s="43">
        <v>0</v>
      </c>
      <c r="Z7253" s="43">
        <v>538.3092120618951</v>
      </c>
      <c r="AB7253" s="43">
        <v>71.7758104974004</v>
      </c>
      <c r="AC7253" s="43">
        <v>0</v>
      </c>
      <c r="AD7253" s="43">
        <v>0</v>
      </c>
      <c r="AE7253" s="43">
        <v>71.7758104974004</v>
      </c>
      <c r="AG7253" s="43">
        <v>989950.64098182507</v>
      </c>
      <c r="AH7253" s="43">
        <v>116274.78980536934</v>
      </c>
      <c r="AI7253" s="43">
        <v>0</v>
      </c>
      <c r="AJ7253" s="43">
        <v>301458404.0890817</v>
      </c>
      <c r="AK7253" s="43">
        <v>302448354.73006356</v>
      </c>
    </row>
    <row r="7254" spans="3:37" x14ac:dyDescent="0.2">
      <c r="C7254" s="43">
        <v>6.2473969415344222E-4</v>
      </c>
      <c r="D7254" s="43">
        <v>4.6242385935096358E-2</v>
      </c>
      <c r="E7254" s="43">
        <v>2.9287864129575376</v>
      </c>
      <c r="F7254" s="43">
        <v>4.3659500988354214</v>
      </c>
      <c r="H7254" s="43">
        <v>9.4040533590078468E-5</v>
      </c>
      <c r="I7254" s="43">
        <v>9.078612480031989E-2</v>
      </c>
      <c r="J7254" s="43">
        <v>0</v>
      </c>
      <c r="K7254" s="43">
        <v>1</v>
      </c>
      <c r="M7254" s="43">
        <v>7.7994494759099668E-3</v>
      </c>
      <c r="N7254" s="43">
        <v>4.6386572833202466E-2</v>
      </c>
      <c r="O7254" s="43">
        <v>0</v>
      </c>
      <c r="P7254" s="43">
        <v>1</v>
      </c>
      <c r="R7254" s="43">
        <v>546.99292290729602</v>
      </c>
      <c r="S7254" s="43">
        <v>161.6504567663126</v>
      </c>
      <c r="T7254" s="43">
        <v>6850.126770032999</v>
      </c>
      <c r="U7254" s="43">
        <v>7558.7701497066073</v>
      </c>
      <c r="W7254" s="43">
        <v>1602.0254405948185</v>
      </c>
      <c r="X7254" s="43">
        <v>0</v>
      </c>
      <c r="Y7254" s="43">
        <v>0</v>
      </c>
      <c r="Z7254" s="43">
        <v>1602.0254405948185</v>
      </c>
      <c r="AB7254" s="43">
        <v>197.00314447266354</v>
      </c>
      <c r="AC7254" s="43">
        <v>0</v>
      </c>
      <c r="AD7254" s="43">
        <v>0</v>
      </c>
      <c r="AE7254" s="43">
        <v>197.00314447266354</v>
      </c>
      <c r="AG7254" s="43">
        <v>2946124.7852538712</v>
      </c>
      <c r="AH7254" s="43">
        <v>346037.49516848079</v>
      </c>
      <c r="AI7254" s="43">
        <v>0</v>
      </c>
      <c r="AJ7254" s="43">
        <v>827413206.78518689</v>
      </c>
      <c r="AK7254" s="43">
        <v>830359331.57044077</v>
      </c>
    </row>
    <row r="7255" spans="3:37" x14ac:dyDescent="0.2">
      <c r="C7255" s="43">
        <v>6.1020605979422715E-4</v>
      </c>
      <c r="D7255" s="43">
        <v>5.6513492770498774E-2</v>
      </c>
      <c r="E7255" s="43">
        <v>4.7393043407034687</v>
      </c>
      <c r="F7255" s="43">
        <v>4.403225671945532</v>
      </c>
      <c r="H7255" s="43">
        <v>8.5706689847363704E-5</v>
      </c>
      <c r="I7255" s="43">
        <v>8.9326886007538464E-2</v>
      </c>
      <c r="J7255" s="43">
        <v>0</v>
      </c>
      <c r="K7255" s="43">
        <v>1</v>
      </c>
      <c r="M7255" s="43">
        <v>7.8292299650805017E-3</v>
      </c>
      <c r="N7255" s="43">
        <v>4.775885490084375E-2</v>
      </c>
      <c r="O7255" s="43">
        <v>0</v>
      </c>
      <c r="P7255" s="43">
        <v>1</v>
      </c>
      <c r="R7255" s="43">
        <v>652.93663742580247</v>
      </c>
      <c r="S7255" s="43">
        <v>144.95703239437009</v>
      </c>
      <c r="T7255" s="43">
        <v>7079.7077060441525</v>
      </c>
      <c r="U7255" s="43">
        <v>7877.6013758643248</v>
      </c>
      <c r="W7255" s="43">
        <v>3094.4654399564324</v>
      </c>
      <c r="X7255" s="43">
        <v>0</v>
      </c>
      <c r="Y7255" s="43">
        <v>0</v>
      </c>
      <c r="Z7255" s="43">
        <v>3094.4654399564324</v>
      </c>
      <c r="AB7255" s="43">
        <v>237.76370775061727</v>
      </c>
      <c r="AC7255" s="43">
        <v>0</v>
      </c>
      <c r="AD7255" s="43">
        <v>0</v>
      </c>
      <c r="AE7255" s="43">
        <v>237.76370775061727</v>
      </c>
      <c r="AG7255" s="43">
        <v>5690721.9440798797</v>
      </c>
      <c r="AH7255" s="43">
        <v>668404.53503058944</v>
      </c>
      <c r="AI7255" s="43">
        <v>0</v>
      </c>
      <c r="AJ7255" s="43">
        <v>998607572.55259252</v>
      </c>
      <c r="AK7255" s="43">
        <v>1004298294.4966724</v>
      </c>
    </row>
    <row r="7256" spans="3:37" x14ac:dyDescent="0.2">
      <c r="C7256" s="43">
        <v>6.5179239699564295E-4</v>
      </c>
      <c r="D7256" s="43">
        <v>6.1834227915914641E-2</v>
      </c>
      <c r="E7256" s="43">
        <v>5.7688515925034443</v>
      </c>
      <c r="F7256" s="43">
        <v>3.2905283514121795</v>
      </c>
      <c r="H7256" s="43">
        <v>8.7934850442769187E-5</v>
      </c>
      <c r="I7256" s="43">
        <v>8.7434610477684915E-2</v>
      </c>
      <c r="J7256" s="43">
        <v>0</v>
      </c>
      <c r="K7256" s="43">
        <v>1</v>
      </c>
      <c r="M7256" s="43">
        <v>7.8660432983265194E-3</v>
      </c>
      <c r="N7256" s="43">
        <v>4.7552184373596873E-2</v>
      </c>
      <c r="O7256" s="43">
        <v>0</v>
      </c>
      <c r="P7256" s="43">
        <v>1</v>
      </c>
      <c r="R7256" s="43">
        <v>763.0985097085296</v>
      </c>
      <c r="S7256" s="43">
        <v>145.57499426153515</v>
      </c>
      <c r="T7256" s="43">
        <v>7082.2161453216158</v>
      </c>
      <c r="U7256" s="43">
        <v>7990.8896492916811</v>
      </c>
      <c r="W7256" s="43">
        <v>4402.2020529690562</v>
      </c>
      <c r="X7256" s="43">
        <v>0</v>
      </c>
      <c r="Y7256" s="43">
        <v>0</v>
      </c>
      <c r="Z7256" s="43">
        <v>4402.2020529690562</v>
      </c>
      <c r="AB7256" s="43">
        <v>187.02516854063134</v>
      </c>
      <c r="AC7256" s="43">
        <v>0</v>
      </c>
      <c r="AD7256" s="43">
        <v>0</v>
      </c>
      <c r="AE7256" s="43">
        <v>187.02516854063134</v>
      </c>
      <c r="AG7256" s="43">
        <v>8095649.5754100941</v>
      </c>
      <c r="AH7256" s="43">
        <v>950875.64344131621</v>
      </c>
      <c r="AI7256" s="43">
        <v>0</v>
      </c>
      <c r="AJ7256" s="43">
        <v>785505707.8706516</v>
      </c>
      <c r="AK7256" s="43">
        <v>793601357.44606173</v>
      </c>
    </row>
    <row r="7257" spans="3:37" x14ac:dyDescent="0.2">
      <c r="C7257" s="43">
        <v>5.9475834301810125E-4</v>
      </c>
      <c r="D7257" s="43">
        <v>4.9859775534769134E-2</v>
      </c>
      <c r="E7257" s="43">
        <v>4.5136607085619112</v>
      </c>
      <c r="F7257" s="43">
        <v>3.4353476205167683</v>
      </c>
      <c r="H7257" s="43">
        <v>8.7309484638747564E-5</v>
      </c>
      <c r="I7257" s="43">
        <v>0.1031506382664541</v>
      </c>
      <c r="J7257" s="43">
        <v>0</v>
      </c>
      <c r="K7257" s="43">
        <v>1</v>
      </c>
      <c r="M7257" s="43">
        <v>7.8663601270922978E-3</v>
      </c>
      <c r="N7257" s="43">
        <v>4.5498418904330221E-2</v>
      </c>
      <c r="O7257" s="43">
        <v>0</v>
      </c>
      <c r="P7257" s="43">
        <v>1</v>
      </c>
      <c r="R7257" s="43">
        <v>561.47863397226058</v>
      </c>
      <c r="S7257" s="43">
        <v>170.52015435840229</v>
      </c>
      <c r="T7257" s="43">
        <v>6776.6101593917738</v>
      </c>
      <c r="U7257" s="43">
        <v>7508.6089477224368</v>
      </c>
      <c r="W7257" s="43">
        <v>2534.3240488576075</v>
      </c>
      <c r="X7257" s="43">
        <v>0</v>
      </c>
      <c r="Y7257" s="43">
        <v>0</v>
      </c>
      <c r="Z7257" s="43">
        <v>2534.3240488576075</v>
      </c>
      <c r="AB7257" s="43">
        <v>146.31133510804247</v>
      </c>
      <c r="AC7257" s="43">
        <v>0</v>
      </c>
      <c r="AD7257" s="43">
        <v>0</v>
      </c>
      <c r="AE7257" s="43">
        <v>146.31133510804247</v>
      </c>
      <c r="AG7257" s="43">
        <v>4660621.9258491406</v>
      </c>
      <c r="AH7257" s="43">
        <v>547413.99455324328</v>
      </c>
      <c r="AI7257" s="43">
        <v>0</v>
      </c>
      <c r="AJ7257" s="43">
        <v>614507607.45377839</v>
      </c>
      <c r="AK7257" s="43">
        <v>619168229.37962759</v>
      </c>
    </row>
    <row r="7258" spans="3:37" x14ac:dyDescent="0.2">
      <c r="C7258" s="43">
        <v>5.9560801177985017E-4</v>
      </c>
      <c r="D7258" s="43">
        <v>5.3098753001441741E-2</v>
      </c>
      <c r="E7258" s="43">
        <v>13.62125368177391</v>
      </c>
      <c r="F7258" s="43">
        <v>1.2418968381931197</v>
      </c>
      <c r="H7258" s="43">
        <v>8.1671078597896296E-5</v>
      </c>
      <c r="I7258" s="43">
        <v>8.8698201488489295E-2</v>
      </c>
      <c r="J7258" s="43">
        <v>0</v>
      </c>
      <c r="K7258" s="43">
        <v>1</v>
      </c>
      <c r="M7258" s="43">
        <v>7.8586488785670205E-3</v>
      </c>
      <c r="N7258" s="43">
        <v>4.3425070954576359E-2</v>
      </c>
      <c r="O7258" s="43">
        <v>0</v>
      </c>
      <c r="P7258" s="43">
        <v>1</v>
      </c>
      <c r="R7258" s="43">
        <v>598.8074925419736</v>
      </c>
      <c r="S7258" s="43">
        <v>137.15936878608352</v>
      </c>
      <c r="T7258" s="43">
        <v>6461.4620005981351</v>
      </c>
      <c r="U7258" s="43">
        <v>7197.4288619261924</v>
      </c>
      <c r="W7258" s="43">
        <v>8156.5087624611606</v>
      </c>
      <c r="X7258" s="43">
        <v>0</v>
      </c>
      <c r="Y7258" s="43">
        <v>0</v>
      </c>
      <c r="Z7258" s="43">
        <v>8156.5087624611606</v>
      </c>
      <c r="AB7258" s="43">
        <v>15.498911387151125</v>
      </c>
      <c r="AC7258" s="43">
        <v>0</v>
      </c>
      <c r="AD7258" s="43">
        <v>0</v>
      </c>
      <c r="AE7258" s="43">
        <v>15.498911387151125</v>
      </c>
      <c r="AG7258" s="43">
        <v>14999819.614166074</v>
      </c>
      <c r="AH7258" s="43">
        <v>1761805.8926916106</v>
      </c>
      <c r="AI7258" s="43">
        <v>0</v>
      </c>
      <c r="AJ7258" s="43">
        <v>65095427.826034725</v>
      </c>
      <c r="AK7258" s="43">
        <v>80095247.440200806</v>
      </c>
    </row>
    <row r="7259" spans="3:37" x14ac:dyDescent="0.2">
      <c r="C7259" s="43">
        <v>5.9470100176517329E-4</v>
      </c>
      <c r="D7259" s="43">
        <v>4.7717234008208056E-2</v>
      </c>
      <c r="E7259" s="43">
        <v>4.0553476881156154</v>
      </c>
      <c r="F7259" s="43">
        <v>2.0897013234876445</v>
      </c>
      <c r="H7259" s="43">
        <v>8.9511268815412127E-5</v>
      </c>
      <c r="I7259" s="43">
        <v>0.11264131837813574</v>
      </c>
      <c r="J7259" s="43">
        <v>0</v>
      </c>
      <c r="K7259" s="43">
        <v>1</v>
      </c>
      <c r="M7259" s="43">
        <v>7.8785641216796432E-3</v>
      </c>
      <c r="N7259" s="43">
        <v>4.5265347501198309E-2</v>
      </c>
      <c r="O7259" s="43">
        <v>0</v>
      </c>
      <c r="P7259" s="43">
        <v>1</v>
      </c>
      <c r="R7259" s="43">
        <v>537.29933632358052</v>
      </c>
      <c r="S7259" s="43">
        <v>190.9052232085684</v>
      </c>
      <c r="T7259" s="43">
        <v>6752.355600564375</v>
      </c>
      <c r="U7259" s="43">
        <v>7480.5601600965238</v>
      </c>
      <c r="W7259" s="43">
        <v>2178.9356213858869</v>
      </c>
      <c r="X7259" s="43">
        <v>0</v>
      </c>
      <c r="Y7259" s="43">
        <v>0</v>
      </c>
      <c r="Z7259" s="43">
        <v>2178.9356213858869</v>
      </c>
      <c r="AB7259" s="43">
        <v>62.648050375389737</v>
      </c>
      <c r="AC7259" s="43">
        <v>0</v>
      </c>
      <c r="AD7259" s="43">
        <v>0</v>
      </c>
      <c r="AE7259" s="43">
        <v>62.648050375389737</v>
      </c>
      <c r="AG7259" s="43">
        <v>4007062.6077286461</v>
      </c>
      <c r="AH7259" s="43">
        <v>470650.09421935154</v>
      </c>
      <c r="AI7259" s="43">
        <v>0</v>
      </c>
      <c r="AJ7259" s="43">
        <v>263121811.57663688</v>
      </c>
      <c r="AK7259" s="43">
        <v>267128874.18436554</v>
      </c>
    </row>
    <row r="7260" spans="3:37" x14ac:dyDescent="0.2">
      <c r="C7260" s="43">
        <v>6.1309426256461741E-4</v>
      </c>
      <c r="D7260" s="43">
        <v>5.8174966113457849E-2</v>
      </c>
      <c r="E7260" s="43">
        <v>6.8976638569075917</v>
      </c>
      <c r="F7260" s="43">
        <v>3.1336836677581368</v>
      </c>
      <c r="H7260" s="43">
        <v>9.0379893152414681E-5</v>
      </c>
      <c r="I7260" s="43">
        <v>9.9171601793305697E-2</v>
      </c>
      <c r="J7260" s="43">
        <v>0</v>
      </c>
      <c r="K7260" s="43">
        <v>1</v>
      </c>
      <c r="M7260" s="43">
        <v>7.778807231048096E-3</v>
      </c>
      <c r="N7260" s="43">
        <v>4.7108396629368054E-2</v>
      </c>
      <c r="O7260" s="43">
        <v>0</v>
      </c>
      <c r="P7260" s="43">
        <v>1</v>
      </c>
      <c r="R7260" s="43">
        <v>675.3140163273514</v>
      </c>
      <c r="S7260" s="43">
        <v>169.70769086374995</v>
      </c>
      <c r="T7260" s="43">
        <v>6938.3100795299106</v>
      </c>
      <c r="U7260" s="43">
        <v>7783.3317867210117</v>
      </c>
      <c r="W7260" s="43">
        <v>4658.0890824842745</v>
      </c>
      <c r="X7260" s="43">
        <v>0</v>
      </c>
      <c r="Y7260" s="43">
        <v>0</v>
      </c>
      <c r="Z7260" s="43">
        <v>4658.0890824842745</v>
      </c>
      <c r="AB7260" s="43">
        <v>154.17699413530289</v>
      </c>
      <c r="AC7260" s="43">
        <v>0</v>
      </c>
      <c r="AD7260" s="43">
        <v>0</v>
      </c>
      <c r="AE7260" s="43">
        <v>154.17699413530289</v>
      </c>
      <c r="AG7260" s="43">
        <v>8566225.8226885814</v>
      </c>
      <c r="AH7260" s="43">
        <v>1006147.2418166033</v>
      </c>
      <c r="AI7260" s="43">
        <v>0</v>
      </c>
      <c r="AJ7260" s="43">
        <v>647543375.36827219</v>
      </c>
      <c r="AK7260" s="43">
        <v>656109601.19096076</v>
      </c>
    </row>
    <row r="7261" spans="3:37" x14ac:dyDescent="0.2">
      <c r="C7261" s="43">
        <v>6.1181491948991695E-4</v>
      </c>
      <c r="D7261" s="43">
        <v>4.6101921626954888E-2</v>
      </c>
      <c r="E7261" s="43">
        <v>3.6730282626092507</v>
      </c>
      <c r="F7261" s="43">
        <v>1.6990220106170144</v>
      </c>
      <c r="H7261" s="43">
        <v>8.8187313916794903E-5</v>
      </c>
      <c r="I7261" s="43">
        <v>0.12168560569458919</v>
      </c>
      <c r="J7261" s="43">
        <v>0</v>
      </c>
      <c r="K7261" s="43">
        <v>1</v>
      </c>
      <c r="M7261" s="43">
        <v>7.786046687068433E-3</v>
      </c>
      <c r="N7261" s="43">
        <v>4.6337127680820656E-2</v>
      </c>
      <c r="O7261" s="43">
        <v>0</v>
      </c>
      <c r="P7261" s="43">
        <v>1</v>
      </c>
      <c r="R7261" s="43">
        <v>534.04944023306871</v>
      </c>
      <c r="S7261" s="43">
        <v>203.18315309957327</v>
      </c>
      <c r="T7261" s="43">
        <v>6831.0660692780366</v>
      </c>
      <c r="U7261" s="43">
        <v>7568.2986626106785</v>
      </c>
      <c r="W7261" s="43">
        <v>1961.5786876067114</v>
      </c>
      <c r="X7261" s="43">
        <v>0</v>
      </c>
      <c r="Y7261" s="43">
        <v>0</v>
      </c>
      <c r="Z7261" s="43">
        <v>1961.5786876067114</v>
      </c>
      <c r="AB7261" s="43">
        <v>39.944417542425356</v>
      </c>
      <c r="AC7261" s="43">
        <v>0</v>
      </c>
      <c r="AD7261" s="43">
        <v>0</v>
      </c>
      <c r="AE7261" s="43">
        <v>39.944417542425356</v>
      </c>
      <c r="AG7261" s="43">
        <v>3607343.2065087422</v>
      </c>
      <c r="AH7261" s="43">
        <v>423700.99652304966</v>
      </c>
      <c r="AI7261" s="43">
        <v>0</v>
      </c>
      <c r="AJ7261" s="43">
        <v>167766553.67818651</v>
      </c>
      <c r="AK7261" s="43">
        <v>171373896.88469526</v>
      </c>
    </row>
    <row r="7262" spans="3:37" x14ac:dyDescent="0.2">
      <c r="C7262" s="43">
        <v>6.1991452290299787E-4</v>
      </c>
      <c r="D7262" s="43">
        <v>5.4494831760743101E-2</v>
      </c>
      <c r="E7262" s="43">
        <v>3.7267054410236713</v>
      </c>
      <c r="F7262" s="43">
        <v>2.5402884556183634</v>
      </c>
      <c r="H7262" s="43">
        <v>9.3504071072225692E-5</v>
      </c>
      <c r="I7262" s="43">
        <v>0.10635420542516849</v>
      </c>
      <c r="J7262" s="43">
        <v>0</v>
      </c>
      <c r="K7262" s="43">
        <v>1</v>
      </c>
      <c r="M7262" s="43">
        <v>7.8202927535225876E-3</v>
      </c>
      <c r="N7262" s="43">
        <v>4.5381016990629304E-2</v>
      </c>
      <c r="O7262" s="43">
        <v>0</v>
      </c>
      <c r="P7262" s="43">
        <v>1</v>
      </c>
      <c r="R7262" s="43">
        <v>639.63099391747551</v>
      </c>
      <c r="S7262" s="43">
        <v>188.29013209712414</v>
      </c>
      <c r="T7262" s="43">
        <v>6719.5410007376977</v>
      </c>
      <c r="U7262" s="43">
        <v>7547.4621267522971</v>
      </c>
      <c r="W7262" s="43">
        <v>2383.716305279635</v>
      </c>
      <c r="X7262" s="43">
        <v>0</v>
      </c>
      <c r="Y7262" s="43">
        <v>0</v>
      </c>
      <c r="Z7262" s="43">
        <v>2383.716305279635</v>
      </c>
      <c r="AB7262" s="43">
        <v>105.41813722918624</v>
      </c>
      <c r="AC7262" s="43">
        <v>0</v>
      </c>
      <c r="AD7262" s="43">
        <v>0</v>
      </c>
      <c r="AE7262" s="43">
        <v>105.41813722918624</v>
      </c>
      <c r="AG7262" s="43">
        <v>4383654.2854092484</v>
      </c>
      <c r="AH7262" s="43">
        <v>514882.72194040113</v>
      </c>
      <c r="AI7262" s="43">
        <v>0</v>
      </c>
      <c r="AJ7262" s="43">
        <v>442756176.36258221</v>
      </c>
      <c r="AK7262" s="43">
        <v>447139830.64799148</v>
      </c>
    </row>
    <row r="7263" spans="3:37" x14ac:dyDescent="0.2">
      <c r="C7263" s="43">
        <v>6.0653901313911926E-4</v>
      </c>
      <c r="D7263" s="43">
        <v>5.2055429917365816E-2</v>
      </c>
      <c r="E7263" s="43">
        <v>4.1584875424925647</v>
      </c>
      <c r="F7263" s="43">
        <v>3.7920637849881191</v>
      </c>
      <c r="H7263" s="43">
        <v>8.248581223331417E-5</v>
      </c>
      <c r="I7263" s="43">
        <v>7.9243069722190224E-2</v>
      </c>
      <c r="J7263" s="43">
        <v>0</v>
      </c>
      <c r="K7263" s="43">
        <v>1</v>
      </c>
      <c r="M7263" s="43">
        <v>7.9048748289811677E-3</v>
      </c>
      <c r="N7263" s="43">
        <v>4.6266761159147074E-2</v>
      </c>
      <c r="O7263" s="43">
        <v>0</v>
      </c>
      <c r="P7263" s="43">
        <v>1</v>
      </c>
      <c r="R7263" s="43">
        <v>597.81547188164097</v>
      </c>
      <c r="S7263" s="43">
        <v>123.76074611601098</v>
      </c>
      <c r="T7263" s="43">
        <v>6924.7877833265211</v>
      </c>
      <c r="U7263" s="43">
        <v>7646.3640013241729</v>
      </c>
      <c r="W7263" s="43">
        <v>2486.0081925291179</v>
      </c>
      <c r="X7263" s="43">
        <v>0</v>
      </c>
      <c r="Y7263" s="43">
        <v>0</v>
      </c>
      <c r="Z7263" s="43">
        <v>2486.0081925291179</v>
      </c>
      <c r="AB7263" s="43">
        <v>178.59786541865549</v>
      </c>
      <c r="AC7263" s="43">
        <v>0</v>
      </c>
      <c r="AD7263" s="43">
        <v>0</v>
      </c>
      <c r="AE7263" s="43">
        <v>178.59786541865549</v>
      </c>
      <c r="AG7263" s="43">
        <v>4571769.0660610478</v>
      </c>
      <c r="AH7263" s="43">
        <v>536977.76958628942</v>
      </c>
      <c r="AI7263" s="43">
        <v>0</v>
      </c>
      <c r="AJ7263" s="43">
        <v>750111034.75835299</v>
      </c>
      <c r="AK7263" s="43">
        <v>754682803.82441401</v>
      </c>
    </row>
    <row r="7264" spans="3:37" x14ac:dyDescent="0.2">
      <c r="C7264" s="43">
        <v>6.0987598546464973E-4</v>
      </c>
      <c r="D7264" s="43">
        <v>5.2558629987685408E-2</v>
      </c>
      <c r="E7264" s="43">
        <v>2.4705328473868002</v>
      </c>
      <c r="F7264" s="43">
        <v>1.5969010977897606</v>
      </c>
      <c r="H7264" s="43">
        <v>8.6512556947067581E-5</v>
      </c>
      <c r="I7264" s="43">
        <v>0.11666436428134941</v>
      </c>
      <c r="J7264" s="43">
        <v>0</v>
      </c>
      <c r="K7264" s="43">
        <v>1</v>
      </c>
      <c r="M7264" s="43">
        <v>7.8752855276094103E-3</v>
      </c>
      <c r="N7264" s="43">
        <v>4.9406062788297955E-2</v>
      </c>
      <c r="O7264" s="43">
        <v>0</v>
      </c>
      <c r="P7264" s="43">
        <v>1</v>
      </c>
      <c r="R7264" s="43">
        <v>606.91509865676392</v>
      </c>
      <c r="S7264" s="43">
        <v>191.09958317082334</v>
      </c>
      <c r="T7264" s="43">
        <v>7366.9704416213617</v>
      </c>
      <c r="U7264" s="43">
        <v>8164.9851234489488</v>
      </c>
      <c r="W7264" s="43">
        <v>1499.4036868065357</v>
      </c>
      <c r="X7264" s="43">
        <v>0</v>
      </c>
      <c r="Y7264" s="43">
        <v>0</v>
      </c>
      <c r="Z7264" s="43">
        <v>1499.4036868065357</v>
      </c>
      <c r="AB7264" s="43">
        <v>38.762706885914156</v>
      </c>
      <c r="AC7264" s="43">
        <v>0</v>
      </c>
      <c r="AD7264" s="43">
        <v>0</v>
      </c>
      <c r="AE7264" s="43">
        <v>38.762706885914156</v>
      </c>
      <c r="AG7264" s="43">
        <v>2757403.3800372193</v>
      </c>
      <c r="AH7264" s="43">
        <v>323871.19635021169</v>
      </c>
      <c r="AI7264" s="43">
        <v>0</v>
      </c>
      <c r="AJ7264" s="43">
        <v>162803368.92083946</v>
      </c>
      <c r="AK7264" s="43">
        <v>165560772.30087668</v>
      </c>
    </row>
    <row r="7265" spans="3:37" x14ac:dyDescent="0.2">
      <c r="C7265" s="43">
        <v>5.9850538439659489E-4</v>
      </c>
      <c r="D7265" s="43">
        <v>4.6661660857465662E-2</v>
      </c>
      <c r="E7265" s="43">
        <v>2.7650623707319921</v>
      </c>
      <c r="F7265" s="43">
        <v>7.4177168326060992</v>
      </c>
      <c r="H7265" s="43">
        <v>9.467069080937307E-5</v>
      </c>
      <c r="I7265" s="43">
        <v>0.12059052640466017</v>
      </c>
      <c r="J7265" s="43">
        <v>0</v>
      </c>
      <c r="K7265" s="43">
        <v>1</v>
      </c>
      <c r="M7265" s="43">
        <v>7.9374860524875634E-3</v>
      </c>
      <c r="N7265" s="43">
        <v>4.7161037948041273E-2</v>
      </c>
      <c r="O7265" s="43">
        <v>0</v>
      </c>
      <c r="P7265" s="43">
        <v>1</v>
      </c>
      <c r="R7265" s="43">
        <v>528.77465124584626</v>
      </c>
      <c r="S7265" s="43">
        <v>216.15789871908083</v>
      </c>
      <c r="T7265" s="43">
        <v>7087.7550923932658</v>
      </c>
      <c r="U7265" s="43">
        <v>7832.6876423581925</v>
      </c>
      <c r="W7265" s="43">
        <v>1462.094890756822</v>
      </c>
      <c r="X7265" s="43">
        <v>0</v>
      </c>
      <c r="Y7265" s="43">
        <v>0</v>
      </c>
      <c r="Z7265" s="43">
        <v>1462.094890756822</v>
      </c>
      <c r="AB7265" s="43">
        <v>363.1072798552799</v>
      </c>
      <c r="AC7265" s="43">
        <v>0</v>
      </c>
      <c r="AD7265" s="43">
        <v>0</v>
      </c>
      <c r="AE7265" s="43">
        <v>363.1072798552799</v>
      </c>
      <c r="AG7265" s="43">
        <v>2688792.5041017956</v>
      </c>
      <c r="AH7265" s="43">
        <v>315812.49640347355</v>
      </c>
      <c r="AI7265" s="43">
        <v>0</v>
      </c>
      <c r="AJ7265" s="43">
        <v>1525050575.3921757</v>
      </c>
      <c r="AK7265" s="43">
        <v>1527739367.8962774</v>
      </c>
    </row>
    <row r="7266" spans="3:37" x14ac:dyDescent="0.2">
      <c r="C7266" s="43">
        <v>6.1544209292274665E-4</v>
      </c>
      <c r="D7266" s="43">
        <v>5.0326435522726733E-2</v>
      </c>
      <c r="E7266" s="43">
        <v>7.0608187495511929</v>
      </c>
      <c r="F7266" s="43">
        <v>1.3607801452922781</v>
      </c>
      <c r="H7266" s="43">
        <v>9.0976721425883866E-5</v>
      </c>
      <c r="I7266" s="43">
        <v>9.4285852162597147E-2</v>
      </c>
      <c r="J7266" s="43">
        <v>0</v>
      </c>
      <c r="K7266" s="43">
        <v>1</v>
      </c>
      <c r="M7266" s="43">
        <v>7.8029845564477097E-3</v>
      </c>
      <c r="N7266" s="43">
        <v>4.6913360265756321E-2</v>
      </c>
      <c r="O7266" s="43">
        <v>0</v>
      </c>
      <c r="P7266" s="43">
        <v>1</v>
      </c>
      <c r="R7266" s="43">
        <v>586.44291089223191</v>
      </c>
      <c r="S7266" s="43">
        <v>162.41240045673922</v>
      </c>
      <c r="T7266" s="43">
        <v>6931.0600483579656</v>
      </c>
      <c r="U7266" s="43">
        <v>7679.9153597069362</v>
      </c>
      <c r="W7266" s="43">
        <v>4140.7671007692506</v>
      </c>
      <c r="X7266" s="43">
        <v>0</v>
      </c>
      <c r="Y7266" s="43">
        <v>0</v>
      </c>
      <c r="Z7266" s="43">
        <v>4140.7671007692506</v>
      </c>
      <c r="AB7266" s="43">
        <v>22.638734569913876</v>
      </c>
      <c r="AC7266" s="43">
        <v>0</v>
      </c>
      <c r="AD7266" s="43">
        <v>0</v>
      </c>
      <c r="AE7266" s="43">
        <v>22.638734569913876</v>
      </c>
      <c r="AG7266" s="43">
        <v>7614870.6983146518</v>
      </c>
      <c r="AH7266" s="43">
        <v>894405.69376615819</v>
      </c>
      <c r="AI7266" s="43">
        <v>0</v>
      </c>
      <c r="AJ7266" s="43">
        <v>95082685.19363828</v>
      </c>
      <c r="AK7266" s="43">
        <v>102697555.89195293</v>
      </c>
    </row>
    <row r="7267" spans="3:37" x14ac:dyDescent="0.2">
      <c r="C7267" s="43">
        <v>5.9679131584064557E-4</v>
      </c>
      <c r="D7267" s="43">
        <v>5.9530578902675213E-2</v>
      </c>
      <c r="E7267" s="43">
        <v>3.6329208532718527</v>
      </c>
      <c r="F7267" s="43">
        <v>3.8055455400922686</v>
      </c>
      <c r="H7267" s="43">
        <v>8.6630540616307636E-5</v>
      </c>
      <c r="I7267" s="43">
        <v>7.8416434822446895E-2</v>
      </c>
      <c r="J7267" s="43">
        <v>0</v>
      </c>
      <c r="K7267" s="43">
        <v>1</v>
      </c>
      <c r="M7267" s="43">
        <v>7.8935524000391943E-3</v>
      </c>
      <c r="N7267" s="43">
        <v>4.6738358336453678E-2</v>
      </c>
      <c r="O7267" s="43">
        <v>0</v>
      </c>
      <c r="P7267" s="43">
        <v>1</v>
      </c>
      <c r="R7267" s="43">
        <v>672.67451385951392</v>
      </c>
      <c r="S7267" s="43">
        <v>128.62354965820495</v>
      </c>
      <c r="T7267" s="43">
        <v>6985.3524408705498</v>
      </c>
      <c r="U7267" s="43">
        <v>7786.6505043882689</v>
      </c>
      <c r="W7267" s="43">
        <v>2443.7732688647338</v>
      </c>
      <c r="X7267" s="43">
        <v>0</v>
      </c>
      <c r="Y7267" s="43">
        <v>0</v>
      </c>
      <c r="Z7267" s="43">
        <v>2443.7732688647338</v>
      </c>
      <c r="AB7267" s="43">
        <v>201.93243110527547</v>
      </c>
      <c r="AC7267" s="43">
        <v>0</v>
      </c>
      <c r="AD7267" s="43">
        <v>0</v>
      </c>
      <c r="AE7267" s="43">
        <v>201.93243110527547</v>
      </c>
      <c r="AG7267" s="43">
        <v>4494099.0414422452</v>
      </c>
      <c r="AH7267" s="43">
        <v>527855.02607478248</v>
      </c>
      <c r="AI7267" s="43">
        <v>0</v>
      </c>
      <c r="AJ7267" s="43">
        <v>848116210.64215696</v>
      </c>
      <c r="AK7267" s="43">
        <v>852610309.68359923</v>
      </c>
    </row>
    <row r="7268" spans="3:37" x14ac:dyDescent="0.2">
      <c r="C7268" s="43">
        <v>6.1394206672726881E-4</v>
      </c>
      <c r="D7268" s="43">
        <v>5.2976149269451996E-2</v>
      </c>
      <c r="E7268" s="43">
        <v>7.4671832967146035</v>
      </c>
      <c r="F7268" s="43">
        <v>1.4146554372506852</v>
      </c>
      <c r="H7268" s="43">
        <v>8.5663115627800137E-5</v>
      </c>
      <c r="I7268" s="43">
        <v>0.10301058346915615</v>
      </c>
      <c r="J7268" s="43">
        <v>0</v>
      </c>
      <c r="K7268" s="43">
        <v>1</v>
      </c>
      <c r="M7268" s="43">
        <v>7.7228658839295656E-3</v>
      </c>
      <c r="N7268" s="43">
        <v>4.6265529420374096E-2</v>
      </c>
      <c r="O7268" s="43">
        <v>0</v>
      </c>
      <c r="P7268" s="43">
        <v>1</v>
      </c>
      <c r="R7268" s="43">
        <v>615.81484191145046</v>
      </c>
      <c r="S7268" s="43">
        <v>167.07754523301216</v>
      </c>
      <c r="T7268" s="43">
        <v>6765.1651328900598</v>
      </c>
      <c r="U7268" s="43">
        <v>7548.0575200345229</v>
      </c>
      <c r="W7268" s="43">
        <v>4598.4023013901269</v>
      </c>
      <c r="X7268" s="43">
        <v>0</v>
      </c>
      <c r="Y7268" s="43">
        <v>0</v>
      </c>
      <c r="Z7268" s="43">
        <v>4598.4023013901269</v>
      </c>
      <c r="AB7268" s="43">
        <v>27.322554061593184</v>
      </c>
      <c r="AC7268" s="43">
        <v>0</v>
      </c>
      <c r="AD7268" s="43">
        <v>0</v>
      </c>
      <c r="AE7268" s="43">
        <v>27.322554061593184</v>
      </c>
      <c r="AG7268" s="43">
        <v>8456461.8322564438</v>
      </c>
      <c r="AH7268" s="43">
        <v>993254.89710026747</v>
      </c>
      <c r="AI7268" s="43">
        <v>0</v>
      </c>
      <c r="AJ7268" s="43">
        <v>114754727.05869137</v>
      </c>
      <c r="AK7268" s="43">
        <v>123211188.89094782</v>
      </c>
    </row>
    <row r="7269" spans="3:37" x14ac:dyDescent="0.2">
      <c r="C7269" s="43">
        <v>6.1516637007175134E-4</v>
      </c>
      <c r="D7269" s="43">
        <v>5.3100424337450415E-2</v>
      </c>
      <c r="E7269" s="43">
        <v>5.312604872154056</v>
      </c>
      <c r="F7269" s="43">
        <v>4.6144304195969488</v>
      </c>
      <c r="H7269" s="43">
        <v>8.9981699853636243E-5</v>
      </c>
      <c r="I7269" s="43">
        <v>0.13720772524264269</v>
      </c>
      <c r="J7269" s="43">
        <v>0</v>
      </c>
      <c r="K7269" s="43">
        <v>1</v>
      </c>
      <c r="M7269" s="43">
        <v>7.8791371087094664E-3</v>
      </c>
      <c r="N7269" s="43">
        <v>4.6012156676251914E-2</v>
      </c>
      <c r="O7269" s="43">
        <v>0</v>
      </c>
      <c r="P7269" s="43">
        <v>1</v>
      </c>
      <c r="R7269" s="43">
        <v>618.49038120077205</v>
      </c>
      <c r="S7269" s="43">
        <v>233.76265449016427</v>
      </c>
      <c r="T7269" s="43">
        <v>6864.2583492587055</v>
      </c>
      <c r="U7269" s="43">
        <v>7716.511384949642</v>
      </c>
      <c r="W7269" s="43">
        <v>3285.7950125476409</v>
      </c>
      <c r="X7269" s="43">
        <v>0</v>
      </c>
      <c r="Y7269" s="43">
        <v>0</v>
      </c>
      <c r="Z7269" s="43">
        <v>3285.7950125476409</v>
      </c>
      <c r="AB7269" s="43">
        <v>239.19747794029962</v>
      </c>
      <c r="AC7269" s="43">
        <v>0</v>
      </c>
      <c r="AD7269" s="43">
        <v>0</v>
      </c>
      <c r="AE7269" s="43">
        <v>239.19747794029962</v>
      </c>
      <c r="AG7269" s="43">
        <v>6042577.028075112</v>
      </c>
      <c r="AH7269" s="43">
        <v>709731.72271029046</v>
      </c>
      <c r="AI7269" s="43">
        <v>0</v>
      </c>
      <c r="AJ7269" s="43">
        <v>1004629407.3492584</v>
      </c>
      <c r="AK7269" s="43">
        <v>1010671984.3773335</v>
      </c>
    </row>
    <row r="7270" spans="3:37" x14ac:dyDescent="0.2">
      <c r="C7270" s="43">
        <v>6.0694593592555137E-4</v>
      </c>
      <c r="D7270" s="43">
        <v>4.5909892804951939E-2</v>
      </c>
      <c r="E7270" s="43">
        <v>6.4406238912759495</v>
      </c>
      <c r="F7270" s="43">
        <v>1.748364649137734</v>
      </c>
      <c r="H7270" s="43">
        <v>9.2368524431618582E-5</v>
      </c>
      <c r="I7270" s="43">
        <v>0.10233481678674228</v>
      </c>
      <c r="J7270" s="43">
        <v>0</v>
      </c>
      <c r="K7270" s="43">
        <v>1</v>
      </c>
      <c r="M7270" s="43">
        <v>7.8807485016496592E-3</v>
      </c>
      <c r="N7270" s="43">
        <v>4.6997857205180127E-2</v>
      </c>
      <c r="O7270" s="43">
        <v>0</v>
      </c>
      <c r="P7270" s="43">
        <v>1</v>
      </c>
      <c r="R7270" s="43">
        <v>527.59255596957746</v>
      </c>
      <c r="S7270" s="43">
        <v>178.97393840923516</v>
      </c>
      <c r="T7270" s="43">
        <v>7012.7425949373601</v>
      </c>
      <c r="U7270" s="43">
        <v>7719.3090893161725</v>
      </c>
      <c r="W7270" s="43">
        <v>3398.0252208370043</v>
      </c>
      <c r="X7270" s="43">
        <v>0</v>
      </c>
      <c r="Y7270" s="43">
        <v>0</v>
      </c>
      <c r="Z7270" s="43">
        <v>3398.0252208370043</v>
      </c>
      <c r="AB7270" s="43">
        <v>42.246983129836281</v>
      </c>
      <c r="AC7270" s="43">
        <v>0</v>
      </c>
      <c r="AD7270" s="43">
        <v>0</v>
      </c>
      <c r="AE7270" s="43">
        <v>42.246983129836281</v>
      </c>
      <c r="AG7270" s="43">
        <v>6248968.3811192513</v>
      </c>
      <c r="AH7270" s="43">
        <v>733973.44770079292</v>
      </c>
      <c r="AI7270" s="43">
        <v>0</v>
      </c>
      <c r="AJ7270" s="43">
        <v>177437329.14531237</v>
      </c>
      <c r="AK7270" s="43">
        <v>183686297.52643162</v>
      </c>
    </row>
    <row r="7271" spans="3:37" x14ac:dyDescent="0.2">
      <c r="C7271" s="43">
        <v>5.959570103832273E-4</v>
      </c>
      <c r="D7271" s="43">
        <v>5.4585867300277702E-2</v>
      </c>
      <c r="E7271" s="43">
        <v>1.0965152297453238</v>
      </c>
      <c r="F7271" s="43">
        <v>1.7453821155143163</v>
      </c>
      <c r="H7271" s="43">
        <v>9.5692013438064549E-5</v>
      </c>
      <c r="I7271" s="43">
        <v>9.9109011350336174E-2</v>
      </c>
      <c r="J7271" s="43">
        <v>0</v>
      </c>
      <c r="K7271" s="43">
        <v>1</v>
      </c>
      <c r="M7271" s="43">
        <v>7.8840316689067214E-3</v>
      </c>
      <c r="N7271" s="43">
        <v>4.5651531451690756E-2</v>
      </c>
      <c r="O7271" s="43">
        <v>0</v>
      </c>
      <c r="P7271" s="43">
        <v>1</v>
      </c>
      <c r="R7271" s="43">
        <v>615.93874062469263</v>
      </c>
      <c r="S7271" s="43">
        <v>179.56893597758955</v>
      </c>
      <c r="T7271" s="43">
        <v>6814.6896783850534</v>
      </c>
      <c r="U7271" s="43">
        <v>7610.1973549873355</v>
      </c>
      <c r="W7271" s="43">
        <v>675.38620968513021</v>
      </c>
      <c r="X7271" s="43">
        <v>0</v>
      </c>
      <c r="Y7271" s="43">
        <v>0</v>
      </c>
      <c r="Z7271" s="43">
        <v>675.38620968513021</v>
      </c>
      <c r="AB7271" s="43">
        <v>49.124740202004119</v>
      </c>
      <c r="AC7271" s="43">
        <v>0</v>
      </c>
      <c r="AD7271" s="43">
        <v>0</v>
      </c>
      <c r="AE7271" s="43">
        <v>49.124740202004119</v>
      </c>
      <c r="AG7271" s="43">
        <v>1242035.2396109544</v>
      </c>
      <c r="AH7271" s="43">
        <v>145883.42129198814</v>
      </c>
      <c r="AI7271" s="43">
        <v>0</v>
      </c>
      <c r="AJ7271" s="43">
        <v>206323908.84841731</v>
      </c>
      <c r="AK7271" s="43">
        <v>207565944.08802825</v>
      </c>
    </row>
    <row r="7272" spans="3:37" x14ac:dyDescent="0.2">
      <c r="C7272" s="43">
        <v>6.2494090827946991E-4</v>
      </c>
      <c r="D7272" s="43">
        <v>5.2989990877572307E-2</v>
      </c>
      <c r="E7272" s="43">
        <v>4.8964587361308407</v>
      </c>
      <c r="F7272" s="43">
        <v>5.1134655743603536</v>
      </c>
      <c r="H7272" s="43">
        <v>8.9812273135465471E-5</v>
      </c>
      <c r="I7272" s="43">
        <v>8.2739942152859E-2</v>
      </c>
      <c r="J7272" s="43">
        <v>0</v>
      </c>
      <c r="K7272" s="43">
        <v>1</v>
      </c>
      <c r="M7272" s="43">
        <v>7.8191664992617975E-3</v>
      </c>
      <c r="N7272" s="43">
        <v>4.5300712240356887E-2</v>
      </c>
      <c r="O7272" s="43">
        <v>0</v>
      </c>
      <c r="P7272" s="43">
        <v>1</v>
      </c>
      <c r="R7272" s="43">
        <v>627.01101708636884</v>
      </c>
      <c r="S7272" s="43">
        <v>140.69973328232473</v>
      </c>
      <c r="T7272" s="43">
        <v>6706.684307745646</v>
      </c>
      <c r="U7272" s="43">
        <v>7474.3950581143399</v>
      </c>
      <c r="W7272" s="43">
        <v>3070.1335722628346</v>
      </c>
      <c r="X7272" s="43">
        <v>0</v>
      </c>
      <c r="Y7272" s="43">
        <v>0</v>
      </c>
      <c r="Z7272" s="43">
        <v>3070.1335722628346</v>
      </c>
      <c r="AB7272" s="43">
        <v>275.97314098765116</v>
      </c>
      <c r="AC7272" s="43">
        <v>0</v>
      </c>
      <c r="AD7272" s="43">
        <v>0</v>
      </c>
      <c r="AE7272" s="43">
        <v>275.97314098765116</v>
      </c>
      <c r="AG7272" s="43">
        <v>5645975.6393913524</v>
      </c>
      <c r="AH7272" s="43">
        <v>663148.8516087723</v>
      </c>
      <c r="AI7272" s="43">
        <v>0</v>
      </c>
      <c r="AJ7272" s="43">
        <v>1159087192.1481349</v>
      </c>
      <c r="AK7272" s="43">
        <v>1164733167.7875264</v>
      </c>
    </row>
    <row r="7273" spans="3:37" x14ac:dyDescent="0.2">
      <c r="C7273" s="43">
        <v>5.9690041880496936E-4</v>
      </c>
      <c r="D7273" s="43">
        <v>4.6649482867128306E-2</v>
      </c>
      <c r="E7273" s="43">
        <v>6.4389030005657863</v>
      </c>
      <c r="F7273" s="43">
        <v>2.9545166568534169</v>
      </c>
      <c r="H7273" s="43">
        <v>7.3961684296507945E-5</v>
      </c>
      <c r="I7273" s="43">
        <v>0.10920385111227382</v>
      </c>
      <c r="J7273" s="43">
        <v>0</v>
      </c>
      <c r="K7273" s="43">
        <v>1</v>
      </c>
      <c r="M7273" s="43">
        <v>7.8774317285020823E-3</v>
      </c>
      <c r="N7273" s="43">
        <v>4.6331863068310608E-2</v>
      </c>
      <c r="O7273" s="43">
        <v>0</v>
      </c>
      <c r="P7273" s="43">
        <v>1</v>
      </c>
      <c r="R7273" s="43">
        <v>527.21904502127052</v>
      </c>
      <c r="S7273" s="43">
        <v>152.92803898849294</v>
      </c>
      <c r="T7273" s="43">
        <v>6910.4572535040079</v>
      </c>
      <c r="U7273" s="43">
        <v>7590.6043375137715</v>
      </c>
      <c r="W7273" s="43">
        <v>3394.7122909428872</v>
      </c>
      <c r="X7273" s="43">
        <v>0</v>
      </c>
      <c r="Y7273" s="43">
        <v>0</v>
      </c>
      <c r="Z7273" s="43">
        <v>3394.7122909428872</v>
      </c>
      <c r="AB7273" s="43">
        <v>110.25904936757345</v>
      </c>
      <c r="AC7273" s="43">
        <v>0</v>
      </c>
      <c r="AD7273" s="43">
        <v>0</v>
      </c>
      <c r="AE7273" s="43">
        <v>110.25904936757345</v>
      </c>
      <c r="AG7273" s="43">
        <v>6242875.9030439695</v>
      </c>
      <c r="AH7273" s="43">
        <v>733257.85484366363</v>
      </c>
      <c r="AI7273" s="43">
        <v>0</v>
      </c>
      <c r="AJ7273" s="43">
        <v>463088007.34380853</v>
      </c>
      <c r="AK7273" s="43">
        <v>469330883.24685252</v>
      </c>
    </row>
    <row r="7274" spans="3:37" x14ac:dyDescent="0.2">
      <c r="C7274" s="43">
        <v>6.0450652277968303E-4</v>
      </c>
      <c r="D7274" s="43">
        <v>5.5327422467154941E-2</v>
      </c>
      <c r="E7274" s="43">
        <v>4.6651797873441998</v>
      </c>
      <c r="F7274" s="43">
        <v>2.0211597549091431</v>
      </c>
      <c r="H7274" s="43">
        <v>8.7166844292896865E-5</v>
      </c>
      <c r="I7274" s="43">
        <v>7.0388933870238549E-2</v>
      </c>
      <c r="J7274" s="43">
        <v>0</v>
      </c>
      <c r="K7274" s="43">
        <v>1</v>
      </c>
      <c r="M7274" s="43">
        <v>7.8078880606572473E-3</v>
      </c>
      <c r="N7274" s="43">
        <v>4.5057748419966979E-2</v>
      </c>
      <c r="O7274" s="43">
        <v>0</v>
      </c>
      <c r="P7274" s="43">
        <v>1</v>
      </c>
      <c r="R7274" s="43">
        <v>633.26254563684574</v>
      </c>
      <c r="S7274" s="43">
        <v>116.17109517184359</v>
      </c>
      <c r="T7274" s="43">
        <v>6661.0920761475336</v>
      </c>
      <c r="U7274" s="43">
        <v>7410.5257169562228</v>
      </c>
      <c r="W7274" s="43">
        <v>2954.2836279871467</v>
      </c>
      <c r="X7274" s="43">
        <v>0</v>
      </c>
      <c r="Y7274" s="43">
        <v>0</v>
      </c>
      <c r="Z7274" s="43">
        <v>2954.2836279871467</v>
      </c>
      <c r="AB7274" s="43">
        <v>69.192858170835777</v>
      </c>
      <c r="AC7274" s="43">
        <v>0</v>
      </c>
      <c r="AD7274" s="43">
        <v>0</v>
      </c>
      <c r="AE7274" s="43">
        <v>69.192858170835777</v>
      </c>
      <c r="AG7274" s="43">
        <v>5432927.5918683624</v>
      </c>
      <c r="AH7274" s="43">
        <v>638125.26364522369</v>
      </c>
      <c r="AI7274" s="43">
        <v>0</v>
      </c>
      <c r="AJ7274" s="43">
        <v>290610004.31751025</v>
      </c>
      <c r="AK7274" s="43">
        <v>296042931.90937859</v>
      </c>
    </row>
    <row r="7275" spans="3:37" x14ac:dyDescent="0.2">
      <c r="C7275" s="43">
        <v>6.2133532513963807E-4</v>
      </c>
      <c r="D7275" s="43">
        <v>5.6193663489527146E-2</v>
      </c>
      <c r="E7275" s="43">
        <v>2.2811867829478354</v>
      </c>
      <c r="F7275" s="43">
        <v>1.6272017480273837</v>
      </c>
      <c r="H7275" s="43">
        <v>8.9650739505584749E-5</v>
      </c>
      <c r="I7275" s="43">
        <v>9.7940792415705011E-2</v>
      </c>
      <c r="J7275" s="43">
        <v>0</v>
      </c>
      <c r="K7275" s="43">
        <v>1</v>
      </c>
      <c r="M7275" s="43">
        <v>7.8297893533717227E-3</v>
      </c>
      <c r="N7275" s="43">
        <v>4.5809821250967109E-2</v>
      </c>
      <c r="O7275" s="43">
        <v>0</v>
      </c>
      <c r="P7275" s="43">
        <v>1</v>
      </c>
      <c r="R7275" s="43">
        <v>661.08265818644895</v>
      </c>
      <c r="S7275" s="43">
        <v>166.24931423391064</v>
      </c>
      <c r="T7275" s="43">
        <v>6791.2708009560902</v>
      </c>
      <c r="U7275" s="43">
        <v>7618.6027733764495</v>
      </c>
      <c r="W7275" s="43">
        <v>1508.053022290949</v>
      </c>
      <c r="X7275" s="43">
        <v>0</v>
      </c>
      <c r="Y7275" s="43">
        <v>0</v>
      </c>
      <c r="Z7275" s="43">
        <v>1508.053022290949</v>
      </c>
      <c r="AB7275" s="43">
        <v>44.365645272148939</v>
      </c>
      <c r="AC7275" s="43">
        <v>0</v>
      </c>
      <c r="AD7275" s="43">
        <v>0</v>
      </c>
      <c r="AE7275" s="43">
        <v>44.365645272148939</v>
      </c>
      <c r="AG7275" s="43">
        <v>2773309.507993055</v>
      </c>
      <c r="AH7275" s="43">
        <v>325739.45281484496</v>
      </c>
      <c r="AI7275" s="43">
        <v>0</v>
      </c>
      <c r="AJ7275" s="43">
        <v>186335710.14302555</v>
      </c>
      <c r="AK7275" s="43">
        <v>189109019.65101859</v>
      </c>
    </row>
    <row r="7276" spans="3:37" x14ac:dyDescent="0.2">
      <c r="C7276" s="43">
        <v>6.0104646621774707E-4</v>
      </c>
      <c r="D7276" s="43">
        <v>5.478493621340208E-2</v>
      </c>
      <c r="E7276" s="43">
        <v>4.9602954638737664</v>
      </c>
      <c r="F7276" s="43">
        <v>1.8264941234067291</v>
      </c>
      <c r="H7276" s="43">
        <v>8.4854555904779103E-5</v>
      </c>
      <c r="I7276" s="43">
        <v>9.7672991181611379E-2</v>
      </c>
      <c r="J7276" s="43">
        <v>0</v>
      </c>
      <c r="K7276" s="43">
        <v>1</v>
      </c>
      <c r="M7276" s="43">
        <v>7.8552083786437299E-3</v>
      </c>
      <c r="N7276" s="43">
        <v>4.5303414274747045E-2</v>
      </c>
      <c r="O7276" s="43">
        <v>0</v>
      </c>
      <c r="P7276" s="43">
        <v>1</v>
      </c>
      <c r="R7276" s="43">
        <v>623.4642866549101</v>
      </c>
      <c r="S7276" s="43">
        <v>156.92495963435366</v>
      </c>
      <c r="T7276" s="43">
        <v>6738.0001563311744</v>
      </c>
      <c r="U7276" s="43">
        <v>7518.389402620438</v>
      </c>
      <c r="W7276" s="43">
        <v>3092.5670729816443</v>
      </c>
      <c r="X7276" s="43">
        <v>0</v>
      </c>
      <c r="Y7276" s="43">
        <v>0</v>
      </c>
      <c r="Z7276" s="43">
        <v>3092.5670729816443</v>
      </c>
      <c r="AB7276" s="43">
        <v>55.135983890944928</v>
      </c>
      <c r="AC7276" s="43">
        <v>0</v>
      </c>
      <c r="AD7276" s="43">
        <v>0</v>
      </c>
      <c r="AE7276" s="43">
        <v>55.135983890944928</v>
      </c>
      <c r="AG7276" s="43">
        <v>5687230.8472132441</v>
      </c>
      <c r="AH7276" s="43">
        <v>667994.48776403512</v>
      </c>
      <c r="AI7276" s="43">
        <v>0</v>
      </c>
      <c r="AJ7276" s="43">
        <v>231571132.34196869</v>
      </c>
      <c r="AK7276" s="43">
        <v>237258363.18918192</v>
      </c>
    </row>
    <row r="7277" spans="3:37" x14ac:dyDescent="0.2">
      <c r="C7277" s="43">
        <v>5.9505807400634422E-4</v>
      </c>
      <c r="D7277" s="43">
        <v>5.6017059941369407E-2</v>
      </c>
      <c r="E7277" s="43">
        <v>5.7676409771033734</v>
      </c>
      <c r="F7277" s="43">
        <v>4.2803056522150653</v>
      </c>
      <c r="H7277" s="43">
        <v>8.8341107701073388E-5</v>
      </c>
      <c r="I7277" s="43">
        <v>0.10223382235396106</v>
      </c>
      <c r="J7277" s="43">
        <v>0</v>
      </c>
      <c r="K7277" s="43">
        <v>1</v>
      </c>
      <c r="M7277" s="43">
        <v>7.8092824393817617E-3</v>
      </c>
      <c r="N7277" s="43">
        <v>4.4086637978087345E-2</v>
      </c>
      <c r="O7277" s="43">
        <v>0</v>
      </c>
      <c r="P7277" s="43">
        <v>1</v>
      </c>
      <c r="R7277" s="43">
        <v>631.13466755316142</v>
      </c>
      <c r="S7277" s="43">
        <v>171.00145747266649</v>
      </c>
      <c r="T7277" s="43">
        <v>6518.6923371864514</v>
      </c>
      <c r="U7277" s="43">
        <v>7320.8284622122792</v>
      </c>
      <c r="W7277" s="43">
        <v>3640.1581706501288</v>
      </c>
      <c r="X7277" s="43">
        <v>0</v>
      </c>
      <c r="Y7277" s="43">
        <v>0</v>
      </c>
      <c r="Z7277" s="43">
        <v>3640.1581706501288</v>
      </c>
      <c r="AB7277" s="43">
        <v>221.52366404933574</v>
      </c>
      <c r="AC7277" s="43">
        <v>0</v>
      </c>
      <c r="AD7277" s="43">
        <v>0</v>
      </c>
      <c r="AE7277" s="43">
        <v>221.52366404933574</v>
      </c>
      <c r="AG7277" s="43">
        <v>6694250.8758255867</v>
      </c>
      <c r="AH7277" s="43">
        <v>786274.16486042785</v>
      </c>
      <c r="AI7277" s="43">
        <v>0</v>
      </c>
      <c r="AJ7277" s="43">
        <v>930399389.00721014</v>
      </c>
      <c r="AK7277" s="43">
        <v>937093639.88303578</v>
      </c>
    </row>
    <row r="7278" spans="3:37" x14ac:dyDescent="0.2">
      <c r="C7278" s="43">
        <v>6.2945852206275354E-4</v>
      </c>
      <c r="D7278" s="43">
        <v>4.9960125585813427E-2</v>
      </c>
      <c r="E7278" s="43">
        <v>2.4555656544539088</v>
      </c>
      <c r="F7278" s="43">
        <v>5.561767723821669</v>
      </c>
      <c r="H7278" s="43">
        <v>8.5841594982237097E-5</v>
      </c>
      <c r="I7278" s="43">
        <v>9.4254298086577926E-2</v>
      </c>
      <c r="J7278" s="43">
        <v>0</v>
      </c>
      <c r="K7278" s="43">
        <v>1</v>
      </c>
      <c r="M7278" s="43">
        <v>7.7212061208157007E-3</v>
      </c>
      <c r="N7278" s="43">
        <v>4.3315748414539841E-2</v>
      </c>
      <c r="O7278" s="43">
        <v>0</v>
      </c>
      <c r="P7278" s="43">
        <v>1</v>
      </c>
      <c r="R7278" s="43">
        <v>595.43315288331905</v>
      </c>
      <c r="S7278" s="43">
        <v>153.19384435938719</v>
      </c>
      <c r="T7278" s="43">
        <v>6332.4729256972223</v>
      </c>
      <c r="U7278" s="43">
        <v>7081.0999229399285</v>
      </c>
      <c r="W7278" s="43">
        <v>1462.1251997434817</v>
      </c>
      <c r="X7278" s="43">
        <v>0</v>
      </c>
      <c r="Y7278" s="43">
        <v>0</v>
      </c>
      <c r="Z7278" s="43">
        <v>1462.1251997434817</v>
      </c>
      <c r="AB7278" s="43">
        <v>290.6363680212653</v>
      </c>
      <c r="AC7278" s="43">
        <v>0</v>
      </c>
      <c r="AD7278" s="43">
        <v>0</v>
      </c>
      <c r="AE7278" s="43">
        <v>290.6363680212653</v>
      </c>
      <c r="AG7278" s="43">
        <v>2688848.2423282629</v>
      </c>
      <c r="AH7278" s="43">
        <v>315819.04314459208</v>
      </c>
      <c r="AI7278" s="43">
        <v>0</v>
      </c>
      <c r="AJ7278" s="43">
        <v>1220672745.6893144</v>
      </c>
      <c r="AK7278" s="43">
        <v>1223361593.9316425</v>
      </c>
    </row>
    <row r="7279" spans="3:37" x14ac:dyDescent="0.2">
      <c r="C7279" s="43">
        <v>5.9938422375368421E-4</v>
      </c>
      <c r="D7279" s="43">
        <v>5.8154996701730743E-2</v>
      </c>
      <c r="E7279" s="43">
        <v>3.9276147220729389</v>
      </c>
      <c r="F7279" s="43">
        <v>2.5746168298310046</v>
      </c>
      <c r="H7279" s="43">
        <v>8.6700344358072717E-5</v>
      </c>
      <c r="I7279" s="43">
        <v>8.3699329645545259E-2</v>
      </c>
      <c r="J7279" s="43">
        <v>0</v>
      </c>
      <c r="K7279" s="43">
        <v>1</v>
      </c>
      <c r="M7279" s="43">
        <v>7.8268699609631703E-3</v>
      </c>
      <c r="N7279" s="43">
        <v>4.8320643187209189E-2</v>
      </c>
      <c r="O7279" s="43">
        <v>0</v>
      </c>
      <c r="P7279" s="43">
        <v>1</v>
      </c>
      <c r="R7279" s="43">
        <v>659.98598917517336</v>
      </c>
      <c r="S7279" s="43">
        <v>137.39950714697838</v>
      </c>
      <c r="T7279" s="43">
        <v>7160.8272626880362</v>
      </c>
      <c r="U7279" s="43">
        <v>7958.2127590101882</v>
      </c>
      <c r="W7279" s="43">
        <v>2592.170687446282</v>
      </c>
      <c r="X7279" s="43">
        <v>0</v>
      </c>
      <c r="Y7279" s="43">
        <v>0</v>
      </c>
      <c r="Z7279" s="43">
        <v>2592.170687446282</v>
      </c>
      <c r="AB7279" s="43">
        <v>111.19707992284437</v>
      </c>
      <c r="AC7279" s="43">
        <v>0</v>
      </c>
      <c r="AD7279" s="43">
        <v>0</v>
      </c>
      <c r="AE7279" s="43">
        <v>111.19707992284437</v>
      </c>
      <c r="AG7279" s="43">
        <v>4767001.8942137128</v>
      </c>
      <c r="AH7279" s="43">
        <v>559908.86848839687</v>
      </c>
      <c r="AI7279" s="43">
        <v>0</v>
      </c>
      <c r="AJ7279" s="43">
        <v>467027735.67594635</v>
      </c>
      <c r="AK7279" s="43">
        <v>471794737.57016009</v>
      </c>
    </row>
    <row r="7280" spans="3:37" x14ac:dyDescent="0.2">
      <c r="C7280" s="43">
        <v>5.9133761817143705E-4</v>
      </c>
      <c r="D7280" s="43">
        <v>5.3922551518491027E-2</v>
      </c>
      <c r="E7280" s="43">
        <v>6.3395799654408798</v>
      </c>
      <c r="F7280" s="43">
        <v>4.5626058241670195</v>
      </c>
      <c r="H7280" s="43">
        <v>1.0074386005176628E-4</v>
      </c>
      <c r="I7280" s="43">
        <v>0.13131684747489403</v>
      </c>
      <c r="J7280" s="43">
        <v>0</v>
      </c>
      <c r="K7280" s="43">
        <v>1</v>
      </c>
      <c r="M7280" s="43">
        <v>7.9201885093647117E-3</v>
      </c>
      <c r="N7280" s="43">
        <v>4.4006500413207923E-2</v>
      </c>
      <c r="O7280" s="43">
        <v>0</v>
      </c>
      <c r="P7280" s="43">
        <v>1</v>
      </c>
      <c r="R7280" s="43">
        <v>603.73772584282642</v>
      </c>
      <c r="S7280" s="43">
        <v>250.48481782165368</v>
      </c>
      <c r="T7280" s="43">
        <v>6599.2521738827509</v>
      </c>
      <c r="U7280" s="43">
        <v>7453.4747175472312</v>
      </c>
      <c r="W7280" s="43">
        <v>3827.4435911340211</v>
      </c>
      <c r="X7280" s="43">
        <v>0</v>
      </c>
      <c r="Y7280" s="43">
        <v>0</v>
      </c>
      <c r="Z7280" s="43">
        <v>3827.4435911340211</v>
      </c>
      <c r="AB7280" s="43">
        <v>230.14411060419951</v>
      </c>
      <c r="AC7280" s="43">
        <v>0</v>
      </c>
      <c r="AD7280" s="43">
        <v>0</v>
      </c>
      <c r="AE7280" s="43">
        <v>230.14411060419951</v>
      </c>
      <c r="AG7280" s="43">
        <v>7038668.7640954647</v>
      </c>
      <c r="AH7280" s="43">
        <v>826727.81568494858</v>
      </c>
      <c r="AI7280" s="43">
        <v>0</v>
      </c>
      <c r="AJ7280" s="43">
        <v>966605264.53763795</v>
      </c>
      <c r="AK7280" s="43">
        <v>973643933.30173337</v>
      </c>
    </row>
    <row r="7281" spans="3:37" x14ac:dyDescent="0.2">
      <c r="C7281" s="43">
        <v>6.1653028940522603E-4</v>
      </c>
      <c r="D7281" s="43">
        <v>5.4470882534869425E-2</v>
      </c>
      <c r="E7281" s="43">
        <v>4.2552954467169579</v>
      </c>
      <c r="F7281" s="43">
        <v>0.99966731050958835</v>
      </c>
      <c r="H7281" s="43">
        <v>7.9238215108498928E-5</v>
      </c>
      <c r="I7281" s="43">
        <v>0.1291131827476889</v>
      </c>
      <c r="J7281" s="43">
        <v>0</v>
      </c>
      <c r="K7281" s="43">
        <v>1</v>
      </c>
      <c r="M7281" s="43">
        <v>7.7969622851599149E-3</v>
      </c>
      <c r="N7281" s="43">
        <v>4.6453665149674417E-2</v>
      </c>
      <c r="O7281" s="43">
        <v>0</v>
      </c>
      <c r="P7281" s="43">
        <v>1</v>
      </c>
      <c r="R7281" s="43">
        <v>635.85955586199805</v>
      </c>
      <c r="S7281" s="43">
        <v>193.70803873242011</v>
      </c>
      <c r="T7281" s="43">
        <v>6857.8469950478757</v>
      </c>
      <c r="U7281" s="43">
        <v>7687.4145896422942</v>
      </c>
      <c r="W7281" s="43">
        <v>2705.7702728110276</v>
      </c>
      <c r="X7281" s="43">
        <v>0</v>
      </c>
      <c r="Y7281" s="43">
        <v>0</v>
      </c>
      <c r="Z7281" s="43">
        <v>2705.7702728110276</v>
      </c>
      <c r="AB7281" s="43">
        <v>-2.2635185702601007E-2</v>
      </c>
      <c r="AC7281" s="43">
        <v>0</v>
      </c>
      <c r="AD7281" s="43">
        <v>0</v>
      </c>
      <c r="AE7281" s="43">
        <v>-2.2635185702601007E-2</v>
      </c>
      <c r="AG7281" s="43">
        <v>4975911.5316994796</v>
      </c>
      <c r="AH7281" s="43">
        <v>584446.37892718194</v>
      </c>
      <c r="AI7281" s="43">
        <v>0</v>
      </c>
      <c r="AJ7281" s="43">
        <v>0</v>
      </c>
      <c r="AK7281" s="43">
        <v>4975911.5316994796</v>
      </c>
    </row>
    <row r="7282" spans="3:37" x14ac:dyDescent="0.2">
      <c r="C7282" s="43">
        <v>6.0615784502618462E-4</v>
      </c>
      <c r="D7282" s="43">
        <v>5.234566394217003E-2</v>
      </c>
      <c r="E7282" s="43">
        <v>7.5773681718119725</v>
      </c>
      <c r="F7282" s="43">
        <v>3.911799389544496</v>
      </c>
      <c r="H7282" s="43">
        <v>9.0421639421967015E-5</v>
      </c>
      <c r="I7282" s="43">
        <v>0.11477453114721115</v>
      </c>
      <c r="J7282" s="43">
        <v>0</v>
      </c>
      <c r="K7282" s="43">
        <v>1</v>
      </c>
      <c r="M7282" s="43">
        <v>7.8576088350311712E-3</v>
      </c>
      <c r="N7282" s="43">
        <v>4.5549704128865331E-2</v>
      </c>
      <c r="O7282" s="43">
        <v>0</v>
      </c>
      <c r="P7282" s="43">
        <v>1</v>
      </c>
      <c r="R7282" s="43">
        <v>600.77079968115322</v>
      </c>
      <c r="S7282" s="43">
        <v>196.49896945031608</v>
      </c>
      <c r="T7282" s="43">
        <v>6776.7012183231955</v>
      </c>
      <c r="U7282" s="43">
        <v>7573.9709874546643</v>
      </c>
      <c r="W7282" s="43">
        <v>4552.2615360579966</v>
      </c>
      <c r="X7282" s="43">
        <v>0</v>
      </c>
      <c r="Y7282" s="43">
        <v>0</v>
      </c>
      <c r="Z7282" s="43">
        <v>4552.2615360579966</v>
      </c>
      <c r="AB7282" s="43">
        <v>187.17767311114827</v>
      </c>
      <c r="AC7282" s="43">
        <v>0</v>
      </c>
      <c r="AD7282" s="43">
        <v>0</v>
      </c>
      <c r="AE7282" s="43">
        <v>187.17767311114827</v>
      </c>
      <c r="AG7282" s="43">
        <v>8371608.9648106555</v>
      </c>
      <c r="AH7282" s="43">
        <v>983288.49178852723</v>
      </c>
      <c r="AI7282" s="43">
        <v>0</v>
      </c>
      <c r="AJ7282" s="43">
        <v>786146227.06682277</v>
      </c>
      <c r="AK7282" s="43">
        <v>794517836.03163338</v>
      </c>
    </row>
    <row r="7283" spans="3:37" x14ac:dyDescent="0.2">
      <c r="C7283" s="43">
        <v>5.8871562653836206E-4</v>
      </c>
      <c r="D7283" s="43">
        <v>5.0431547037536759E-2</v>
      </c>
      <c r="E7283" s="43">
        <v>1.7698673687057813</v>
      </c>
      <c r="F7283" s="43">
        <v>3.0236523225321439</v>
      </c>
      <c r="H7283" s="43">
        <v>9.6394072968686295E-5</v>
      </c>
      <c r="I7283" s="43">
        <v>0.12732643707634306</v>
      </c>
      <c r="J7283" s="43">
        <v>0</v>
      </c>
      <c r="K7283" s="43">
        <v>1</v>
      </c>
      <c r="M7283" s="43">
        <v>7.9220432626333492E-3</v>
      </c>
      <c r="N7283" s="43">
        <v>4.5651207824790242E-2</v>
      </c>
      <c r="O7283" s="43">
        <v>0</v>
      </c>
      <c r="P7283" s="43">
        <v>1</v>
      </c>
      <c r="R7283" s="43">
        <v>562.14742699098508</v>
      </c>
      <c r="S7283" s="43">
        <v>232.3867115460362</v>
      </c>
      <c r="T7283" s="43">
        <v>6847.4970685465887</v>
      </c>
      <c r="U7283" s="43">
        <v>7642.0312070836098</v>
      </c>
      <c r="W7283" s="43">
        <v>994.92638743326006</v>
      </c>
      <c r="X7283" s="43">
        <v>0</v>
      </c>
      <c r="Y7283" s="43">
        <v>0</v>
      </c>
      <c r="Z7283" s="43">
        <v>994.92638743326006</v>
      </c>
      <c r="AB7283" s="43">
        <v>121.72223124722802</v>
      </c>
      <c r="AC7283" s="43">
        <v>0</v>
      </c>
      <c r="AD7283" s="43">
        <v>0</v>
      </c>
      <c r="AE7283" s="43">
        <v>121.72223124722802</v>
      </c>
      <c r="AG7283" s="43">
        <v>1829669.6264897652</v>
      </c>
      <c r="AH7283" s="43">
        <v>214904.09968558417</v>
      </c>
      <c r="AI7283" s="43">
        <v>0</v>
      </c>
      <c r="AJ7283" s="43">
        <v>511233371.23835772</v>
      </c>
      <c r="AK7283" s="43">
        <v>513063040.86484748</v>
      </c>
    </row>
    <row r="7284" spans="3:37" x14ac:dyDescent="0.2">
      <c r="C7284" s="43">
        <v>6.2781239746034778E-4</v>
      </c>
      <c r="D7284" s="43">
        <v>5.6008242117791762E-2</v>
      </c>
      <c r="E7284" s="43">
        <v>5.5942448235102251</v>
      </c>
      <c r="F7284" s="43">
        <v>3.4936740212759778</v>
      </c>
      <c r="H7284" s="43">
        <v>8.130819824864313E-5</v>
      </c>
      <c r="I7284" s="43">
        <v>0.1020278277840494</v>
      </c>
      <c r="J7284" s="43">
        <v>0</v>
      </c>
      <c r="K7284" s="43">
        <v>1</v>
      </c>
      <c r="M7284" s="43">
        <v>7.9055513938174338E-3</v>
      </c>
      <c r="N7284" s="43">
        <v>4.7968070593653711E-2</v>
      </c>
      <c r="O7284" s="43">
        <v>0</v>
      </c>
      <c r="P7284" s="43">
        <v>1</v>
      </c>
      <c r="R7284" s="43">
        <v>665.76997033043926</v>
      </c>
      <c r="S7284" s="43">
        <v>157.07076199454355</v>
      </c>
      <c r="T7284" s="43">
        <v>7180.0387723429849</v>
      </c>
      <c r="U7284" s="43">
        <v>8002.8795046679679</v>
      </c>
      <c r="W7284" s="43">
        <v>3724.4802101696159</v>
      </c>
      <c r="X7284" s="43">
        <v>0</v>
      </c>
      <c r="Y7284" s="43">
        <v>0</v>
      </c>
      <c r="Z7284" s="43">
        <v>3724.4802101696159</v>
      </c>
      <c r="AB7284" s="43">
        <v>177.64282086998037</v>
      </c>
      <c r="AC7284" s="43">
        <v>0</v>
      </c>
      <c r="AD7284" s="43">
        <v>0</v>
      </c>
      <c r="AE7284" s="43">
        <v>177.64282086998037</v>
      </c>
      <c r="AG7284" s="43">
        <v>6849319.1065019239</v>
      </c>
      <c r="AH7284" s="43">
        <v>804487.72539663699</v>
      </c>
      <c r="AI7284" s="43">
        <v>0</v>
      </c>
      <c r="AJ7284" s="43">
        <v>746099847.65391755</v>
      </c>
      <c r="AK7284" s="43">
        <v>752949166.76041949</v>
      </c>
    </row>
    <row r="7285" spans="3:37" x14ac:dyDescent="0.2">
      <c r="C7285" s="43">
        <v>6.0635369804366282E-4</v>
      </c>
      <c r="D7285" s="43">
        <v>5.2432310960605667E-2</v>
      </c>
      <c r="E7285" s="43">
        <v>4.1544099981812579</v>
      </c>
      <c r="F7285" s="43">
        <v>1.9882276116511746</v>
      </c>
      <c r="H7285" s="43">
        <v>9.9426494675203259E-5</v>
      </c>
      <c r="I7285" s="43">
        <v>0.1176116411184096</v>
      </c>
      <c r="J7285" s="43">
        <v>0</v>
      </c>
      <c r="K7285" s="43">
        <v>1</v>
      </c>
      <c r="M7285" s="43">
        <v>7.8790709071796527E-3</v>
      </c>
      <c r="N7285" s="43">
        <v>4.451132273737058E-2</v>
      </c>
      <c r="O7285" s="43">
        <v>0</v>
      </c>
      <c r="P7285" s="43">
        <v>1</v>
      </c>
      <c r="R7285" s="43">
        <v>601.95968061806798</v>
      </c>
      <c r="S7285" s="43">
        <v>221.40876590680742</v>
      </c>
      <c r="T7285" s="43">
        <v>6640.3027730925878</v>
      </c>
      <c r="U7285" s="43">
        <v>7463.6712196174631</v>
      </c>
      <c r="W7285" s="43">
        <v>2500.7873156616984</v>
      </c>
      <c r="X7285" s="43">
        <v>0</v>
      </c>
      <c r="Y7285" s="43">
        <v>0</v>
      </c>
      <c r="Z7285" s="43">
        <v>2500.7873156616984</v>
      </c>
      <c r="AB7285" s="43">
        <v>63.651429991162189</v>
      </c>
      <c r="AC7285" s="43">
        <v>0</v>
      </c>
      <c r="AD7285" s="43">
        <v>0</v>
      </c>
      <c r="AE7285" s="43">
        <v>63.651429991162189</v>
      </c>
      <c r="AG7285" s="43">
        <v>4598947.8735018633</v>
      </c>
      <c r="AH7285" s="43">
        <v>540170.06018292683</v>
      </c>
      <c r="AI7285" s="43">
        <v>0</v>
      </c>
      <c r="AJ7285" s="43">
        <v>267336005.96288121</v>
      </c>
      <c r="AK7285" s="43">
        <v>271934953.83638304</v>
      </c>
    </row>
    <row r="7286" spans="3:37" x14ac:dyDescent="0.2">
      <c r="C7286" s="43">
        <v>6.0045634527923063E-4</v>
      </c>
      <c r="D7286" s="43">
        <v>5.1418456394044069E-2</v>
      </c>
      <c r="E7286" s="43">
        <v>1.7155348584939194</v>
      </c>
      <c r="F7286" s="43">
        <v>1.4096298955911011</v>
      </c>
      <c r="H7286" s="43">
        <v>9.2369975878470179E-5</v>
      </c>
      <c r="I7286" s="43">
        <v>7.6571730655859663E-2</v>
      </c>
      <c r="J7286" s="43">
        <v>0</v>
      </c>
      <c r="K7286" s="43">
        <v>1</v>
      </c>
      <c r="M7286" s="43">
        <v>7.8140061331877647E-3</v>
      </c>
      <c r="N7286" s="43">
        <v>4.8754696302417133E-2</v>
      </c>
      <c r="O7286" s="43">
        <v>0</v>
      </c>
      <c r="P7286" s="43">
        <v>1</v>
      </c>
      <c r="R7286" s="43">
        <v>584.578510184263</v>
      </c>
      <c r="S7286" s="43">
        <v>133.91883605113378</v>
      </c>
      <c r="T7286" s="43">
        <v>7213.2764359157918</v>
      </c>
      <c r="U7286" s="43">
        <v>7931.7737821511882</v>
      </c>
      <c r="W7286" s="43">
        <v>1002.8648117475458</v>
      </c>
      <c r="X7286" s="43">
        <v>0</v>
      </c>
      <c r="Y7286" s="43">
        <v>0</v>
      </c>
      <c r="Z7286" s="43">
        <v>1002.8648117475458</v>
      </c>
      <c r="AB7286" s="43">
        <v>25.622309247799173</v>
      </c>
      <c r="AC7286" s="43">
        <v>0</v>
      </c>
      <c r="AD7286" s="43">
        <v>0</v>
      </c>
      <c r="AE7286" s="43">
        <v>25.622309247799173</v>
      </c>
      <c r="AG7286" s="43">
        <v>1844268.3888037368</v>
      </c>
      <c r="AH7286" s="43">
        <v>216618.79933746989</v>
      </c>
      <c r="AI7286" s="43">
        <v>0</v>
      </c>
      <c r="AJ7286" s="43">
        <v>107613698.84075652</v>
      </c>
      <c r="AK7286" s="43">
        <v>109457967.22956026</v>
      </c>
    </row>
    <row r="7287" spans="3:37" x14ac:dyDescent="0.2">
      <c r="C7287" s="43">
        <v>6.0577288475856402E-4</v>
      </c>
      <c r="D7287" s="43">
        <v>5.0760293303819162E-2</v>
      </c>
      <c r="E7287" s="43">
        <v>4.922488457687602</v>
      </c>
      <c r="F7287" s="43">
        <v>1.5569741476030112</v>
      </c>
      <c r="H7287" s="43">
        <v>9.2980534616371457E-5</v>
      </c>
      <c r="I7287" s="43">
        <v>9.1643229663471631E-2</v>
      </c>
      <c r="J7287" s="43">
        <v>0</v>
      </c>
      <c r="K7287" s="43">
        <v>1</v>
      </c>
      <c r="M7287" s="43">
        <v>7.7716164708025127E-3</v>
      </c>
      <c r="N7287" s="43">
        <v>4.4088722407215702E-2</v>
      </c>
      <c r="O7287" s="43">
        <v>0</v>
      </c>
      <c r="P7287" s="43">
        <v>1</v>
      </c>
      <c r="R7287" s="43">
        <v>582.20552899687596</v>
      </c>
      <c r="S7287" s="43">
        <v>161.33730486531624</v>
      </c>
      <c r="T7287" s="43">
        <v>6487.5579011729769</v>
      </c>
      <c r="U7287" s="43">
        <v>7231.1007350351692</v>
      </c>
      <c r="W7287" s="43">
        <v>2865.8999964890263</v>
      </c>
      <c r="X7287" s="43">
        <v>0</v>
      </c>
      <c r="Y7287" s="43">
        <v>0</v>
      </c>
      <c r="Z7287" s="43">
        <v>2865.8999964890263</v>
      </c>
      <c r="AB7287" s="43">
        <v>34.697256821979089</v>
      </c>
      <c r="AC7287" s="43">
        <v>0</v>
      </c>
      <c r="AD7287" s="43">
        <v>0</v>
      </c>
      <c r="AE7287" s="43">
        <v>34.697256821979089</v>
      </c>
      <c r="AG7287" s="43">
        <v>5270390.093543319</v>
      </c>
      <c r="AH7287" s="43">
        <v>619034.39924162964</v>
      </c>
      <c r="AI7287" s="43">
        <v>0</v>
      </c>
      <c r="AJ7287" s="43">
        <v>145728478.65231216</v>
      </c>
      <c r="AK7287" s="43">
        <v>150998868.74585548</v>
      </c>
    </row>
    <row r="7288" spans="3:37" x14ac:dyDescent="0.2">
      <c r="C7288" s="43">
        <v>6.0044801208194499E-4</v>
      </c>
      <c r="D7288" s="43">
        <v>5.801836287081974E-2</v>
      </c>
      <c r="E7288" s="43">
        <v>7.4159981361566238</v>
      </c>
      <c r="F7288" s="43">
        <v>1.987483386755744</v>
      </c>
      <c r="H7288" s="43">
        <v>9.2656851825911879E-5</v>
      </c>
      <c r="I7288" s="43">
        <v>8.7396573890499069E-2</v>
      </c>
      <c r="J7288" s="43">
        <v>0</v>
      </c>
      <c r="K7288" s="43">
        <v>1</v>
      </c>
      <c r="M7288" s="43">
        <v>7.8762487703677442E-3</v>
      </c>
      <c r="N7288" s="43">
        <v>4.6175254036231461E-2</v>
      </c>
      <c r="O7288" s="43">
        <v>0</v>
      </c>
      <c r="P7288" s="43">
        <v>1</v>
      </c>
      <c r="R7288" s="43">
        <v>659.60395964771794</v>
      </c>
      <c r="S7288" s="43">
        <v>153.32547571201604</v>
      </c>
      <c r="T7288" s="43">
        <v>6886.0645746650353</v>
      </c>
      <c r="U7288" s="43">
        <v>7698.9940100247695</v>
      </c>
      <c r="W7288" s="43">
        <v>4891.6217353490056</v>
      </c>
      <c r="X7288" s="43">
        <v>0</v>
      </c>
      <c r="Y7288" s="43">
        <v>0</v>
      </c>
      <c r="Z7288" s="43">
        <v>4891.6217353490056</v>
      </c>
      <c r="AB7288" s="43">
        <v>69.694230862975743</v>
      </c>
      <c r="AC7288" s="43">
        <v>0</v>
      </c>
      <c r="AD7288" s="43">
        <v>0</v>
      </c>
      <c r="AE7288" s="43">
        <v>69.694230862975743</v>
      </c>
      <c r="AG7288" s="43">
        <v>8995692.3713068217</v>
      </c>
      <c r="AH7288" s="43">
        <v>1056590.2948353852</v>
      </c>
      <c r="AI7288" s="43">
        <v>0</v>
      </c>
      <c r="AJ7288" s="43">
        <v>292715769.62449813</v>
      </c>
      <c r="AK7288" s="43">
        <v>301711461.99580497</v>
      </c>
    </row>
    <row r="7289" spans="3:37" x14ac:dyDescent="0.2">
      <c r="C7289" s="43">
        <v>6.1185562562127149E-4</v>
      </c>
      <c r="D7289" s="43">
        <v>5.1855229765864479E-2</v>
      </c>
      <c r="E7289" s="43">
        <v>4.3001755378127386</v>
      </c>
      <c r="F7289" s="43">
        <v>4.0137778229303915</v>
      </c>
      <c r="H7289" s="43">
        <v>8.600222589743156E-5</v>
      </c>
      <c r="I7289" s="43">
        <v>0.12580376315886455</v>
      </c>
      <c r="J7289" s="43">
        <v>0</v>
      </c>
      <c r="K7289" s="43">
        <v>1</v>
      </c>
      <c r="M7289" s="43">
        <v>7.9030396960780847E-3</v>
      </c>
      <c r="N7289" s="43">
        <v>4.4599007817594807E-2</v>
      </c>
      <c r="O7289" s="43">
        <v>0</v>
      </c>
      <c r="P7289" s="43">
        <v>1</v>
      </c>
      <c r="R7289" s="43">
        <v>600.73632462511966</v>
      </c>
      <c r="S7289" s="43">
        <v>204.85458885935356</v>
      </c>
      <c r="T7289" s="43">
        <v>6673.6239844484053</v>
      </c>
      <c r="U7289" s="43">
        <v>7479.2148979328786</v>
      </c>
      <c r="W7289" s="43">
        <v>2583.2716478284719</v>
      </c>
      <c r="X7289" s="43">
        <v>0</v>
      </c>
      <c r="Y7289" s="43">
        <v>0</v>
      </c>
      <c r="Z7289" s="43">
        <v>2583.2716478284719</v>
      </c>
      <c r="AB7289" s="43">
        <v>193.72198194647709</v>
      </c>
      <c r="AC7289" s="43">
        <v>0</v>
      </c>
      <c r="AD7289" s="43">
        <v>0</v>
      </c>
      <c r="AE7289" s="43">
        <v>193.72198194647709</v>
      </c>
      <c r="AG7289" s="43">
        <v>4750636.5603565602</v>
      </c>
      <c r="AH7289" s="43">
        <v>557986.67593094998</v>
      </c>
      <c r="AI7289" s="43">
        <v>0</v>
      </c>
      <c r="AJ7289" s="43">
        <v>813632324.1752038</v>
      </c>
      <c r="AK7289" s="43">
        <v>818382960.73556042</v>
      </c>
    </row>
    <row r="7290" spans="3:37" x14ac:dyDescent="0.2">
      <c r="C7290" s="43">
        <v>6.1462397086564646E-4</v>
      </c>
      <c r="D7290" s="43">
        <v>6.0924820422733172E-2</v>
      </c>
      <c r="E7290" s="43">
        <v>4.9348625790896028</v>
      </c>
      <c r="F7290" s="43">
        <v>3.5323896836059836</v>
      </c>
      <c r="H7290" s="43">
        <v>9.5464950931822834E-5</v>
      </c>
      <c r="I7290" s="43">
        <v>0.10887687521953848</v>
      </c>
      <c r="J7290" s="43">
        <v>0</v>
      </c>
      <c r="K7290" s="43">
        <v>1</v>
      </c>
      <c r="M7290" s="43">
        <v>7.8500136905266249E-3</v>
      </c>
      <c r="N7290" s="43">
        <v>4.1391437228744846E-2</v>
      </c>
      <c r="O7290" s="43">
        <v>0</v>
      </c>
      <c r="P7290" s="43">
        <v>1</v>
      </c>
      <c r="R7290" s="43">
        <v>708.99981956397244</v>
      </c>
      <c r="S7290" s="43">
        <v>196.79858637209605</v>
      </c>
      <c r="T7290" s="43">
        <v>6152.0986883797186</v>
      </c>
      <c r="U7290" s="43">
        <v>7057.8970943157874</v>
      </c>
      <c r="W7290" s="43">
        <v>3498.8166781475279</v>
      </c>
      <c r="X7290" s="43">
        <v>0</v>
      </c>
      <c r="Y7290" s="43">
        <v>0</v>
      </c>
      <c r="Z7290" s="43">
        <v>3498.8166781475279</v>
      </c>
      <c r="AB7290" s="43">
        <v>192.11462967542693</v>
      </c>
      <c r="AC7290" s="43">
        <v>0</v>
      </c>
      <c r="AD7290" s="43">
        <v>0</v>
      </c>
      <c r="AE7290" s="43">
        <v>192.11462967542693</v>
      </c>
      <c r="AG7290" s="43">
        <v>6434323.871113304</v>
      </c>
      <c r="AH7290" s="43">
        <v>755744.40247986605</v>
      </c>
      <c r="AI7290" s="43">
        <v>0</v>
      </c>
      <c r="AJ7290" s="43">
        <v>806881444.63679314</v>
      </c>
      <c r="AK7290" s="43">
        <v>813315768.50790644</v>
      </c>
    </row>
    <row r="7291" spans="3:37" x14ac:dyDescent="0.2">
      <c r="C7291" s="43">
        <v>6.3517987313432833E-4</v>
      </c>
      <c r="D7291" s="43">
        <v>4.8103815720561424E-2</v>
      </c>
      <c r="E7291" s="43">
        <v>1.2497337380939315</v>
      </c>
      <c r="F7291" s="43">
        <v>3.5198517778112843</v>
      </c>
      <c r="H7291" s="43">
        <v>9.3446205621572354E-5</v>
      </c>
      <c r="I7291" s="43">
        <v>0.11980310612210943</v>
      </c>
      <c r="J7291" s="43">
        <v>0</v>
      </c>
      <c r="K7291" s="43">
        <v>1</v>
      </c>
      <c r="M7291" s="43">
        <v>7.7813365072149296E-3</v>
      </c>
      <c r="N7291" s="43">
        <v>4.6096908297482031E-2</v>
      </c>
      <c r="O7291" s="43">
        <v>0</v>
      </c>
      <c r="P7291" s="43">
        <v>1</v>
      </c>
      <c r="R7291" s="43">
        <v>578.52033377920316</v>
      </c>
      <c r="S7291" s="43">
        <v>211.96888847154403</v>
      </c>
      <c r="T7291" s="43">
        <v>6791.5416460370525</v>
      </c>
      <c r="U7291" s="43">
        <v>7582.0308682877994</v>
      </c>
      <c r="W7291" s="43">
        <v>722.99637929723247</v>
      </c>
      <c r="X7291" s="43">
        <v>0</v>
      </c>
      <c r="Y7291" s="43">
        <v>0</v>
      </c>
      <c r="Z7291" s="43">
        <v>722.99637929723247</v>
      </c>
      <c r="AB7291" s="43">
        <v>155.98304759836481</v>
      </c>
      <c r="AC7291" s="43">
        <v>0</v>
      </c>
      <c r="AD7291" s="43">
        <v>0</v>
      </c>
      <c r="AE7291" s="43">
        <v>155.98304759836481</v>
      </c>
      <c r="AG7291" s="43">
        <v>1329590.3415276106</v>
      </c>
      <c r="AH7291" s="43">
        <v>156167.21792820221</v>
      </c>
      <c r="AI7291" s="43">
        <v>0</v>
      </c>
      <c r="AJ7291" s="43">
        <v>655128799.91313219</v>
      </c>
      <c r="AK7291" s="43">
        <v>656458390.25465977</v>
      </c>
    </row>
    <row r="7292" spans="3:37" x14ac:dyDescent="0.2">
      <c r="C7292" s="43">
        <v>6.2346567019433419E-4</v>
      </c>
      <c r="D7292" s="43">
        <v>4.8780559532694036E-2</v>
      </c>
      <c r="E7292" s="43">
        <v>3.0678655217584052</v>
      </c>
      <c r="F7292" s="43">
        <v>2.9513675748176897</v>
      </c>
      <c r="H7292" s="43">
        <v>9.2705172875628961E-5</v>
      </c>
      <c r="I7292" s="43">
        <v>8.8650953941210989E-2</v>
      </c>
      <c r="J7292" s="43">
        <v>0</v>
      </c>
      <c r="K7292" s="43">
        <v>1</v>
      </c>
      <c r="M7292" s="43">
        <v>7.8403443646324188E-3</v>
      </c>
      <c r="N7292" s="43">
        <v>4.6048315244236693E-2</v>
      </c>
      <c r="O7292" s="43">
        <v>0</v>
      </c>
      <c r="P7292" s="43">
        <v>1</v>
      </c>
      <c r="R7292" s="43">
        <v>575.839822308669</v>
      </c>
      <c r="S7292" s="43">
        <v>155.60722367077148</v>
      </c>
      <c r="T7292" s="43">
        <v>6835.8300427642835</v>
      </c>
      <c r="U7292" s="43">
        <v>7567.2770887437237</v>
      </c>
      <c r="W7292" s="43">
        <v>1766.5991369162521</v>
      </c>
      <c r="X7292" s="43">
        <v>0</v>
      </c>
      <c r="Y7292" s="43">
        <v>0</v>
      </c>
      <c r="Z7292" s="43">
        <v>1766.5991369162521</v>
      </c>
      <c r="AB7292" s="43">
        <v>120.23324185698509</v>
      </c>
      <c r="AC7292" s="43">
        <v>0</v>
      </c>
      <c r="AD7292" s="43">
        <v>0</v>
      </c>
      <c r="AE7292" s="43">
        <v>120.23324185698509</v>
      </c>
      <c r="AG7292" s="43">
        <v>3248775.8127889875</v>
      </c>
      <c r="AH7292" s="43">
        <v>381585.41357391042</v>
      </c>
      <c r="AI7292" s="43">
        <v>0</v>
      </c>
      <c r="AJ7292" s="43">
        <v>504979615.79933739</v>
      </c>
      <c r="AK7292" s="43">
        <v>508228391.61212635</v>
      </c>
    </row>
    <row r="7293" spans="3:37" x14ac:dyDescent="0.2">
      <c r="C7293" s="43">
        <v>6.0772443533036748E-4</v>
      </c>
      <c r="D7293" s="43">
        <v>5.1132721123440868E-2</v>
      </c>
      <c r="E7293" s="43">
        <v>2.5488264576757564</v>
      </c>
      <c r="F7293" s="43">
        <v>1.7790412550999815</v>
      </c>
      <c r="H7293" s="43">
        <v>9.1390043310490832E-5</v>
      </c>
      <c r="I7293" s="43">
        <v>9.8196889566530263E-2</v>
      </c>
      <c r="J7293" s="43">
        <v>0</v>
      </c>
      <c r="K7293" s="43">
        <v>1</v>
      </c>
      <c r="M7293" s="43">
        <v>7.8271315244998318E-3</v>
      </c>
      <c r="N7293" s="43">
        <v>4.6441146074125639E-2</v>
      </c>
      <c r="O7293" s="43">
        <v>0</v>
      </c>
      <c r="P7293" s="43">
        <v>1</v>
      </c>
      <c r="R7293" s="43">
        <v>588.36655349258808</v>
      </c>
      <c r="S7293" s="43">
        <v>169.91784343100394</v>
      </c>
      <c r="T7293" s="43">
        <v>6882.5271476840517</v>
      </c>
      <c r="U7293" s="43">
        <v>7640.8115446076436</v>
      </c>
      <c r="W7293" s="43">
        <v>1499.6442383534068</v>
      </c>
      <c r="X7293" s="43">
        <v>0</v>
      </c>
      <c r="Y7293" s="43">
        <v>0</v>
      </c>
      <c r="Z7293" s="43">
        <v>1499.6442383534068</v>
      </c>
      <c r="AB7293" s="43">
        <v>49.044714557213638</v>
      </c>
      <c r="AC7293" s="43">
        <v>0</v>
      </c>
      <c r="AD7293" s="43">
        <v>0</v>
      </c>
      <c r="AE7293" s="43">
        <v>49.044714557213638</v>
      </c>
      <c r="AG7293" s="43">
        <v>2757845.7543319152</v>
      </c>
      <c r="AH7293" s="43">
        <v>323923.15548433585</v>
      </c>
      <c r="AI7293" s="43">
        <v>0</v>
      </c>
      <c r="AJ7293" s="43">
        <v>205987801.14029729</v>
      </c>
      <c r="AK7293" s="43">
        <v>208745646.89462921</v>
      </c>
    </row>
    <row r="7294" spans="3:37" x14ac:dyDescent="0.2">
      <c r="C7294" s="43">
        <v>5.8393603971906773E-4</v>
      </c>
      <c r="D7294" s="43">
        <v>5.2790963756032497E-2</v>
      </c>
      <c r="E7294" s="43">
        <v>4.7430945616489568</v>
      </c>
      <c r="F7294" s="43">
        <v>2.5490546354809505</v>
      </c>
      <c r="H7294" s="43">
        <v>9.10270637591859E-5</v>
      </c>
      <c r="I7294" s="43">
        <v>8.4641669726839619E-2</v>
      </c>
      <c r="J7294" s="43">
        <v>0</v>
      </c>
      <c r="K7294" s="43">
        <v>1</v>
      </c>
      <c r="M7294" s="43">
        <v>7.8015656976626073E-3</v>
      </c>
      <c r="N7294" s="43">
        <v>4.6013815127278868E-2</v>
      </c>
      <c r="O7294" s="43">
        <v>0</v>
      </c>
      <c r="P7294" s="43">
        <v>1</v>
      </c>
      <c r="R7294" s="43">
        <v>583.66982780798776</v>
      </c>
      <c r="S7294" s="43">
        <v>145.88046161525475</v>
      </c>
      <c r="T7294" s="43">
        <v>6796.9235656825567</v>
      </c>
      <c r="U7294" s="43">
        <v>7526.473855105799</v>
      </c>
      <c r="W7294" s="43">
        <v>2768.40118607465</v>
      </c>
      <c r="X7294" s="43">
        <v>0</v>
      </c>
      <c r="Y7294" s="43">
        <v>0</v>
      </c>
      <c r="Z7294" s="43">
        <v>2768.40118607465</v>
      </c>
      <c r="AB7294" s="43">
        <v>96.742600402127493</v>
      </c>
      <c r="AC7294" s="43">
        <v>0</v>
      </c>
      <c r="AD7294" s="43">
        <v>0</v>
      </c>
      <c r="AE7294" s="43">
        <v>96.742600402127493</v>
      </c>
      <c r="AG7294" s="43">
        <v>5091089.781191281</v>
      </c>
      <c r="AH7294" s="43">
        <v>597974.65619212436</v>
      </c>
      <c r="AI7294" s="43">
        <v>0</v>
      </c>
      <c r="AJ7294" s="43">
        <v>406318921.68893546</v>
      </c>
      <c r="AK7294" s="43">
        <v>411410011.47012675</v>
      </c>
    </row>
    <row r="7295" spans="3:37" x14ac:dyDescent="0.2">
      <c r="C7295" s="43">
        <v>5.8942045479206751E-4</v>
      </c>
      <c r="D7295" s="43">
        <v>5.2865873111333596E-2</v>
      </c>
      <c r="E7295" s="43">
        <v>4.1246804274214908</v>
      </c>
      <c r="F7295" s="43">
        <v>8.0177920341113076</v>
      </c>
      <c r="H7295" s="43">
        <v>8.3019311750536301E-5</v>
      </c>
      <c r="I7295" s="43">
        <v>9.6539092301637569E-2</v>
      </c>
      <c r="J7295" s="43">
        <v>0</v>
      </c>
      <c r="K7295" s="43">
        <v>1</v>
      </c>
      <c r="M7295" s="43">
        <v>7.8389545556951917E-3</v>
      </c>
      <c r="N7295" s="43">
        <v>4.6534002928944163E-2</v>
      </c>
      <c r="O7295" s="43">
        <v>0</v>
      </c>
      <c r="P7295" s="43">
        <v>1</v>
      </c>
      <c r="R7295" s="43">
        <v>589.98773749280838</v>
      </c>
      <c r="S7295" s="43">
        <v>151.74860680417191</v>
      </c>
      <c r="T7295" s="43">
        <v>6906.7054071762213</v>
      </c>
      <c r="U7295" s="43">
        <v>7648.4417514732013</v>
      </c>
      <c r="W7295" s="43">
        <v>2433.5108732552753</v>
      </c>
      <c r="X7295" s="43">
        <v>0</v>
      </c>
      <c r="Y7295" s="43">
        <v>0</v>
      </c>
      <c r="Z7295" s="43">
        <v>2433.5108732552753</v>
      </c>
      <c r="AB7295" s="43">
        <v>443.02400315084105</v>
      </c>
      <c r="AC7295" s="43">
        <v>0</v>
      </c>
      <c r="AD7295" s="43">
        <v>0</v>
      </c>
      <c r="AE7295" s="43">
        <v>443.02400315084105</v>
      </c>
      <c r="AG7295" s="43">
        <v>4475226.4959164513</v>
      </c>
      <c r="AH7295" s="43">
        <v>525638.34862313943</v>
      </c>
      <c r="AI7295" s="43">
        <v>0</v>
      </c>
      <c r="AJ7295" s="43">
        <v>1860700813.2335324</v>
      </c>
      <c r="AK7295" s="43">
        <v>1865176039.7294488</v>
      </c>
    </row>
    <row r="7296" spans="3:37" x14ac:dyDescent="0.2">
      <c r="C7296" s="43">
        <v>6.1298584913949128E-4</v>
      </c>
      <c r="D7296" s="43">
        <v>4.570566160790529E-2</v>
      </c>
      <c r="E7296" s="43">
        <v>6.2449351236105519</v>
      </c>
      <c r="F7296" s="43">
        <v>0.81486593890711811</v>
      </c>
      <c r="H7296" s="43">
        <v>9.5182524047499051E-5</v>
      </c>
      <c r="I7296" s="43">
        <v>0.11806432990826876</v>
      </c>
      <c r="J7296" s="43">
        <v>0</v>
      </c>
      <c r="K7296" s="43">
        <v>1</v>
      </c>
      <c r="M7296" s="43">
        <v>7.8096671997598035E-3</v>
      </c>
      <c r="N7296" s="43">
        <v>4.4661397808385191E-2</v>
      </c>
      <c r="O7296" s="43">
        <v>0</v>
      </c>
      <c r="P7296" s="43">
        <v>1</v>
      </c>
      <c r="R7296" s="43">
        <v>530.47243506265784</v>
      </c>
      <c r="S7296" s="43">
        <v>212.77387187150481</v>
      </c>
      <c r="T7296" s="43">
        <v>6604.002234496902</v>
      </c>
      <c r="U7296" s="43">
        <v>7347.248541431065</v>
      </c>
      <c r="W7296" s="43">
        <v>3312.7659418300095</v>
      </c>
      <c r="X7296" s="43">
        <v>0</v>
      </c>
      <c r="Y7296" s="43">
        <v>0</v>
      </c>
      <c r="Z7296" s="43">
        <v>3312.7659418300095</v>
      </c>
      <c r="AB7296" s="43">
        <v>-10.50831123350485</v>
      </c>
      <c r="AC7296" s="43">
        <v>0</v>
      </c>
      <c r="AD7296" s="43">
        <v>0</v>
      </c>
      <c r="AE7296" s="43">
        <v>-10.50831123350485</v>
      </c>
      <c r="AG7296" s="43">
        <v>6092176.5670253877</v>
      </c>
      <c r="AH7296" s="43">
        <v>715557.4434352821</v>
      </c>
      <c r="AI7296" s="43">
        <v>0</v>
      </c>
      <c r="AJ7296" s="43">
        <v>0</v>
      </c>
      <c r="AK7296" s="43">
        <v>6092176.5670253877</v>
      </c>
    </row>
    <row r="7297" spans="3:37" x14ac:dyDescent="0.2">
      <c r="C7297" s="43">
        <v>5.9763880633089989E-4</v>
      </c>
      <c r="D7297" s="43">
        <v>4.8277585394786396E-2</v>
      </c>
      <c r="E7297" s="43">
        <v>7.316060665137905</v>
      </c>
      <c r="F7297" s="43">
        <v>1.8001046842316812</v>
      </c>
      <c r="H7297" s="43">
        <v>8.3520487469314263E-5</v>
      </c>
      <c r="I7297" s="43">
        <v>6.9613453615338994E-2</v>
      </c>
      <c r="J7297" s="43">
        <v>0</v>
      </c>
      <c r="K7297" s="43">
        <v>1</v>
      </c>
      <c r="M7297" s="43">
        <v>7.9223893469249074E-3</v>
      </c>
      <c r="N7297" s="43">
        <v>4.6742207089370158E-2</v>
      </c>
      <c r="O7297" s="43">
        <v>0</v>
      </c>
      <c r="P7297" s="43">
        <v>1</v>
      </c>
      <c r="R7297" s="43">
        <v>546.29434278816643</v>
      </c>
      <c r="S7297" s="43">
        <v>110.0851081548318</v>
      </c>
      <c r="T7297" s="43">
        <v>7011.4488488443221</v>
      </c>
      <c r="U7297" s="43">
        <v>7667.8282997873202</v>
      </c>
      <c r="W7297" s="43">
        <v>3996.7225528598674</v>
      </c>
      <c r="X7297" s="43">
        <v>0</v>
      </c>
      <c r="Y7297" s="43">
        <v>0</v>
      </c>
      <c r="Z7297" s="43">
        <v>3996.7225528598674</v>
      </c>
      <c r="AB7297" s="43">
        <v>46.768914901846522</v>
      </c>
      <c r="AC7297" s="43">
        <v>0</v>
      </c>
      <c r="AD7297" s="43">
        <v>0</v>
      </c>
      <c r="AE7297" s="43">
        <v>46.768914901846522</v>
      </c>
      <c r="AG7297" s="43">
        <v>7349972.7747092964</v>
      </c>
      <c r="AH7297" s="43">
        <v>863292.07141773135</v>
      </c>
      <c r="AI7297" s="43">
        <v>0</v>
      </c>
      <c r="AJ7297" s="43">
        <v>196429442.58775538</v>
      </c>
      <c r="AK7297" s="43">
        <v>203779415.36246467</v>
      </c>
    </row>
    <row r="7298" spans="3:37" x14ac:dyDescent="0.2">
      <c r="C7298" s="43">
        <v>6.0352195306450805E-4</v>
      </c>
      <c r="D7298" s="43">
        <v>5.626299312714278E-2</v>
      </c>
      <c r="E7298" s="43">
        <v>10.63991083057253</v>
      </c>
      <c r="F7298" s="43">
        <v>4.7682002636789216</v>
      </c>
      <c r="H7298" s="43">
        <v>8.888805875891312E-5</v>
      </c>
      <c r="I7298" s="43">
        <v>7.8547536113861033E-2</v>
      </c>
      <c r="J7298" s="43">
        <v>0</v>
      </c>
      <c r="K7298" s="43">
        <v>1</v>
      </c>
      <c r="M7298" s="43">
        <v>7.865601751907092E-3</v>
      </c>
      <c r="N7298" s="43">
        <v>4.3079887144613124E-2</v>
      </c>
      <c r="O7298" s="43">
        <v>0</v>
      </c>
      <c r="P7298" s="43">
        <v>1</v>
      </c>
      <c r="R7298" s="43">
        <v>642.92198565079093</v>
      </c>
      <c r="S7298" s="43">
        <v>132.19601419531773</v>
      </c>
      <c r="T7298" s="43">
        <v>6415.7714305733698</v>
      </c>
      <c r="U7298" s="43">
        <v>7190.8894304194782</v>
      </c>
      <c r="W7298" s="43">
        <v>6840.632598339047</v>
      </c>
      <c r="X7298" s="43">
        <v>0</v>
      </c>
      <c r="Y7298" s="43">
        <v>0</v>
      </c>
      <c r="Z7298" s="43">
        <v>6840.632598339047</v>
      </c>
      <c r="AB7298" s="43">
        <v>259.22449115640859</v>
      </c>
      <c r="AC7298" s="43">
        <v>0</v>
      </c>
      <c r="AD7298" s="43">
        <v>0</v>
      </c>
      <c r="AE7298" s="43">
        <v>259.22449115640859</v>
      </c>
      <c r="AG7298" s="43">
        <v>12579923.348345507</v>
      </c>
      <c r="AH7298" s="43">
        <v>1477576.6412412343</v>
      </c>
      <c r="AI7298" s="43">
        <v>0</v>
      </c>
      <c r="AJ7298" s="43">
        <v>1088742862.8569162</v>
      </c>
      <c r="AK7298" s="43">
        <v>1101322786.2052617</v>
      </c>
    </row>
    <row r="7299" spans="3:37" x14ac:dyDescent="0.2">
      <c r="C7299" s="43">
        <v>6.0939536997503855E-4</v>
      </c>
      <c r="D7299" s="43">
        <v>4.7101139029422805E-2</v>
      </c>
      <c r="E7299" s="43">
        <v>3.4465323717618799</v>
      </c>
      <c r="F7299" s="43">
        <v>2.3044268724167249</v>
      </c>
      <c r="H7299" s="43">
        <v>8.5608753666966303E-5</v>
      </c>
      <c r="I7299" s="43">
        <v>0.11576843909697332</v>
      </c>
      <c r="J7299" s="43">
        <v>0</v>
      </c>
      <c r="K7299" s="43">
        <v>1</v>
      </c>
      <c r="M7299" s="43">
        <v>7.8673954947464653E-3</v>
      </c>
      <c r="N7299" s="43">
        <v>4.4230628674261224E-2</v>
      </c>
      <c r="O7299" s="43">
        <v>0</v>
      </c>
      <c r="P7299" s="43">
        <v>1</v>
      </c>
      <c r="R7299" s="43">
        <v>543.46669259756061</v>
      </c>
      <c r="S7299" s="43">
        <v>187.6509316583635</v>
      </c>
      <c r="T7299" s="43">
        <v>6588.6504564537736</v>
      </c>
      <c r="U7299" s="43">
        <v>7319.7680807096976</v>
      </c>
      <c r="W7299" s="43">
        <v>1873.0755490118549</v>
      </c>
      <c r="X7299" s="43">
        <v>0</v>
      </c>
      <c r="Y7299" s="43">
        <v>0</v>
      </c>
      <c r="Z7299" s="43">
        <v>1873.0755490118549</v>
      </c>
      <c r="AB7299" s="43">
        <v>75.85364371538364</v>
      </c>
      <c r="AC7299" s="43">
        <v>0</v>
      </c>
      <c r="AD7299" s="43">
        <v>0</v>
      </c>
      <c r="AE7299" s="43">
        <v>75.85364371538364</v>
      </c>
      <c r="AG7299" s="43">
        <v>3444585.9346328015</v>
      </c>
      <c r="AH7299" s="43">
        <v>404584.31858656066</v>
      </c>
      <c r="AI7299" s="43">
        <v>0</v>
      </c>
      <c r="AJ7299" s="43">
        <v>318585303.60461128</v>
      </c>
      <c r="AK7299" s="43">
        <v>322029889.53924406</v>
      </c>
    </row>
    <row r="7300" spans="3:37" x14ac:dyDescent="0.2">
      <c r="C7300" s="43">
        <v>6.2862712710953783E-4</v>
      </c>
      <c r="D7300" s="43">
        <v>4.7413716755343151E-2</v>
      </c>
      <c r="E7300" s="43">
        <v>3.5106798890416804</v>
      </c>
      <c r="F7300" s="43">
        <v>1.3150974318178588</v>
      </c>
      <c r="H7300" s="43">
        <v>9.696755144839031E-5</v>
      </c>
      <c r="I7300" s="43">
        <v>0.10572643715579599</v>
      </c>
      <c r="J7300" s="43">
        <v>0</v>
      </c>
      <c r="K7300" s="43">
        <v>1</v>
      </c>
      <c r="M7300" s="43">
        <v>7.8381182650047627E-3</v>
      </c>
      <c r="N7300" s="43">
        <v>4.5793013027821239E-2</v>
      </c>
      <c r="O7300" s="43">
        <v>0</v>
      </c>
      <c r="P7300" s="43">
        <v>1</v>
      </c>
      <c r="R7300" s="43">
        <v>564.33825623617099</v>
      </c>
      <c r="S7300" s="43">
        <v>194.11200672636568</v>
      </c>
      <c r="T7300" s="43">
        <v>6796.0005352160515</v>
      </c>
      <c r="U7300" s="43">
        <v>7554.4507981785882</v>
      </c>
      <c r="W7300" s="43">
        <v>1981.2109667851762</v>
      </c>
      <c r="X7300" s="43">
        <v>0</v>
      </c>
      <c r="Y7300" s="43">
        <v>0</v>
      </c>
      <c r="Z7300" s="43">
        <v>1981.2109667851762</v>
      </c>
      <c r="AB7300" s="43">
        <v>19.026904268174722</v>
      </c>
      <c r="AC7300" s="43">
        <v>0</v>
      </c>
      <c r="AD7300" s="43">
        <v>0</v>
      </c>
      <c r="AE7300" s="43">
        <v>19.026904268174722</v>
      </c>
      <c r="AG7300" s="43">
        <v>3643446.9679179392</v>
      </c>
      <c r="AH7300" s="43">
        <v>427941.56882559805</v>
      </c>
      <c r="AI7300" s="43">
        <v>0</v>
      </c>
      <c r="AJ7300" s="43">
        <v>79912997.92633383</v>
      </c>
      <c r="AK7300" s="43">
        <v>83556444.894251764</v>
      </c>
    </row>
    <row r="7301" spans="3:37" x14ac:dyDescent="0.2">
      <c r="C7301" s="43">
        <v>5.887725526987933E-4</v>
      </c>
      <c r="D7301" s="43">
        <v>5.2694550304464419E-2</v>
      </c>
      <c r="E7301" s="43">
        <v>10.238980677433007</v>
      </c>
      <c r="F7301" s="43">
        <v>0.90304932703733243</v>
      </c>
      <c r="H7301" s="43">
        <v>8.477400780830176E-5</v>
      </c>
      <c r="I7301" s="43">
        <v>0.10090559719721637</v>
      </c>
      <c r="J7301" s="43">
        <v>0</v>
      </c>
      <c r="K7301" s="43">
        <v>1</v>
      </c>
      <c r="M7301" s="43">
        <v>7.8674783392317371E-3</v>
      </c>
      <c r="N7301" s="43">
        <v>4.7518953698445721E-2</v>
      </c>
      <c r="O7301" s="43">
        <v>0</v>
      </c>
      <c r="P7301" s="43">
        <v>1</v>
      </c>
      <c r="R7301" s="43">
        <v>587.42933610227453</v>
      </c>
      <c r="S7301" s="43">
        <v>161.96469046487519</v>
      </c>
      <c r="T7301" s="43">
        <v>7078.5580532149916</v>
      </c>
      <c r="U7301" s="43">
        <v>7827.9520797821415</v>
      </c>
      <c r="W7301" s="43">
        <v>6014.6776217084889</v>
      </c>
      <c r="X7301" s="43">
        <v>0</v>
      </c>
      <c r="Y7301" s="43">
        <v>0</v>
      </c>
      <c r="Z7301" s="43">
        <v>6014.6776217084889</v>
      </c>
      <c r="AB7301" s="43">
        <v>-6.0938286314847518</v>
      </c>
      <c r="AC7301" s="43">
        <v>0</v>
      </c>
      <c r="AD7301" s="43">
        <v>0</v>
      </c>
      <c r="AE7301" s="43">
        <v>-6.0938286314847518</v>
      </c>
      <c r="AG7301" s="43">
        <v>11060992.146321911</v>
      </c>
      <c r="AH7301" s="43">
        <v>1299170.3662890336</v>
      </c>
      <c r="AI7301" s="43">
        <v>0</v>
      </c>
      <c r="AJ7301" s="43">
        <v>0</v>
      </c>
      <c r="AK7301" s="43">
        <v>11060992.146321911</v>
      </c>
    </row>
    <row r="7302" spans="3:37" x14ac:dyDescent="0.2">
      <c r="C7302" s="43">
        <v>6.226283005617006E-4</v>
      </c>
      <c r="D7302" s="43">
        <v>5.0763366325846666E-2</v>
      </c>
      <c r="E7302" s="43">
        <v>6.2557340022321091</v>
      </c>
      <c r="F7302" s="43">
        <v>1.1974717555560286</v>
      </c>
      <c r="H7302" s="43">
        <v>8.0116305240315706E-5</v>
      </c>
      <c r="I7302" s="43">
        <v>8.5218996439695535E-2</v>
      </c>
      <c r="J7302" s="43">
        <v>0</v>
      </c>
      <c r="K7302" s="43">
        <v>1</v>
      </c>
      <c r="M7302" s="43">
        <v>7.8188798676911905E-3</v>
      </c>
      <c r="N7302" s="43">
        <v>4.3791959468224763E-2</v>
      </c>
      <c r="O7302" s="43">
        <v>0</v>
      </c>
      <c r="P7302" s="43">
        <v>1</v>
      </c>
      <c r="R7302" s="43">
        <v>598.44141885739373</v>
      </c>
      <c r="S7302" s="43">
        <v>129.27058103503609</v>
      </c>
      <c r="T7302" s="43">
        <v>6483.0786661674847</v>
      </c>
      <c r="U7302" s="43">
        <v>7210.7906660599147</v>
      </c>
      <c r="W7302" s="43">
        <v>3743.6903322902258</v>
      </c>
      <c r="X7302" s="43">
        <v>0</v>
      </c>
      <c r="Y7302" s="43">
        <v>0</v>
      </c>
      <c r="Z7302" s="43">
        <v>3743.6903322902258</v>
      </c>
      <c r="AB7302" s="43">
        <v>12.644754700975483</v>
      </c>
      <c r="AC7302" s="43">
        <v>0</v>
      </c>
      <c r="AD7302" s="43">
        <v>0</v>
      </c>
      <c r="AE7302" s="43">
        <v>12.644754700975483</v>
      </c>
      <c r="AG7302" s="43">
        <v>6884646.5210817251</v>
      </c>
      <c r="AH7302" s="43">
        <v>808637.11177468882</v>
      </c>
      <c r="AI7302" s="43">
        <v>0</v>
      </c>
      <c r="AJ7302" s="43">
        <v>53107969.744097024</v>
      </c>
      <c r="AK7302" s="43">
        <v>59992616.265178747</v>
      </c>
    </row>
    <row r="7303" spans="3:37" x14ac:dyDescent="0.2">
      <c r="C7303" s="43">
        <v>6.0518897972085066E-4</v>
      </c>
      <c r="D7303" s="43">
        <v>6.1739639422751735E-2</v>
      </c>
      <c r="E7303" s="43">
        <v>3.1047424931335259</v>
      </c>
      <c r="F7303" s="43">
        <v>1.3813092283594897</v>
      </c>
      <c r="H7303" s="43">
        <v>8.0382282426434253E-5</v>
      </c>
      <c r="I7303" s="43">
        <v>8.7474734502556648E-2</v>
      </c>
      <c r="J7303" s="43">
        <v>0</v>
      </c>
      <c r="K7303" s="43">
        <v>1</v>
      </c>
      <c r="M7303" s="43">
        <v>7.8487207320561466E-3</v>
      </c>
      <c r="N7303" s="43">
        <v>4.4678885842530373E-2</v>
      </c>
      <c r="O7303" s="43">
        <v>0</v>
      </c>
      <c r="P7303" s="43">
        <v>1</v>
      </c>
      <c r="R7303" s="43">
        <v>707.45280456139949</v>
      </c>
      <c r="S7303" s="43">
        <v>133.1328838235539</v>
      </c>
      <c r="T7303" s="43">
        <v>6639.6254959098915</v>
      </c>
      <c r="U7303" s="43">
        <v>7480.2111842948452</v>
      </c>
      <c r="W7303" s="43">
        <v>2196.4587842082647</v>
      </c>
      <c r="X7303" s="43">
        <v>0</v>
      </c>
      <c r="Y7303" s="43">
        <v>0</v>
      </c>
      <c r="Z7303" s="43">
        <v>2196.4587842082647</v>
      </c>
      <c r="AB7303" s="43">
        <v>28.864136281862848</v>
      </c>
      <c r="AC7303" s="43">
        <v>0</v>
      </c>
      <c r="AD7303" s="43">
        <v>0</v>
      </c>
      <c r="AE7303" s="43">
        <v>28.864136281862848</v>
      </c>
      <c r="AG7303" s="43">
        <v>4039287.7041589986</v>
      </c>
      <c r="AH7303" s="43">
        <v>474435.09738898516</v>
      </c>
      <c r="AI7303" s="43">
        <v>0</v>
      </c>
      <c r="AJ7303" s="43">
        <v>121229372.38382396</v>
      </c>
      <c r="AK7303" s="43">
        <v>125268660.08798295</v>
      </c>
    </row>
    <row r="7304" spans="3:37" x14ac:dyDescent="0.2">
      <c r="C7304" s="43">
        <v>6.2171059784499327E-4</v>
      </c>
      <c r="D7304" s="43">
        <v>5.4527544880593748E-2</v>
      </c>
      <c r="E7304" s="43">
        <v>0.97473822230202134</v>
      </c>
      <c r="F7304" s="43">
        <v>2.037662195926111</v>
      </c>
      <c r="H7304" s="43">
        <v>7.8931399380550001E-5</v>
      </c>
      <c r="I7304" s="43">
        <v>0.10139160343471698</v>
      </c>
      <c r="J7304" s="43">
        <v>0</v>
      </c>
      <c r="K7304" s="43">
        <v>1</v>
      </c>
      <c r="M7304" s="43">
        <v>7.9586427485E-3</v>
      </c>
      <c r="N7304" s="43">
        <v>4.5142835731843758E-2</v>
      </c>
      <c r="O7304" s="43">
        <v>0</v>
      </c>
      <c r="P7304" s="43">
        <v>1</v>
      </c>
      <c r="R7304" s="43">
        <v>641.86927474117476</v>
      </c>
      <c r="S7304" s="43">
        <v>151.5284449907202</v>
      </c>
      <c r="T7304" s="43">
        <v>6802.5261462872331</v>
      </c>
      <c r="U7304" s="43">
        <v>7595.9238660191277</v>
      </c>
      <c r="W7304" s="43">
        <v>625.65451581150046</v>
      </c>
      <c r="X7304" s="43">
        <v>0</v>
      </c>
      <c r="Y7304" s="43">
        <v>0</v>
      </c>
      <c r="Z7304" s="43">
        <v>625.65451581150046</v>
      </c>
      <c r="AB7304" s="43">
        <v>71.26665248042076</v>
      </c>
      <c r="AC7304" s="43">
        <v>0</v>
      </c>
      <c r="AD7304" s="43">
        <v>0</v>
      </c>
      <c r="AE7304" s="43">
        <v>71.26665248042076</v>
      </c>
      <c r="AG7304" s="43">
        <v>1150578.6545773493</v>
      </c>
      <c r="AH7304" s="43">
        <v>135141.3754152841</v>
      </c>
      <c r="AI7304" s="43">
        <v>0</v>
      </c>
      <c r="AJ7304" s="43">
        <v>299319940.41776717</v>
      </c>
      <c r="AK7304" s="43">
        <v>300470519.07234454</v>
      </c>
    </row>
    <row r="7305" spans="3:37" x14ac:dyDescent="0.2">
      <c r="C7305" s="43">
        <v>5.8858190000530013E-4</v>
      </c>
      <c r="D7305" s="43">
        <v>5.6360399481018231E-2</v>
      </c>
      <c r="E7305" s="43">
        <v>10.360971908012093</v>
      </c>
      <c r="F7305" s="43">
        <v>5.3582471680291279</v>
      </c>
      <c r="H7305" s="43">
        <v>8.4430060846644729E-5</v>
      </c>
      <c r="I7305" s="43">
        <v>0.11803855415408593</v>
      </c>
      <c r="J7305" s="43">
        <v>0</v>
      </c>
      <c r="K7305" s="43">
        <v>1</v>
      </c>
      <c r="M7305" s="43">
        <v>7.8911778152660483E-3</v>
      </c>
      <c r="N7305" s="43">
        <v>4.6580279020177473E-2</v>
      </c>
      <c r="O7305" s="43">
        <v>0</v>
      </c>
      <c r="P7305" s="43">
        <v>1</v>
      </c>
      <c r="R7305" s="43">
        <v>628.09211029354799</v>
      </c>
      <c r="S7305" s="43">
        <v>188.69628772768377</v>
      </c>
      <c r="T7305" s="43">
        <v>6959.6321887730401</v>
      </c>
      <c r="U7305" s="43">
        <v>7776.4205867942719</v>
      </c>
      <c r="W7305" s="43">
        <v>6507.6447103954843</v>
      </c>
      <c r="X7305" s="43">
        <v>0</v>
      </c>
      <c r="Y7305" s="43">
        <v>0</v>
      </c>
      <c r="Z7305" s="43">
        <v>6507.6447103954843</v>
      </c>
      <c r="AB7305" s="43">
        <v>292.89973072146751</v>
      </c>
      <c r="AC7305" s="43">
        <v>0</v>
      </c>
      <c r="AD7305" s="43">
        <v>0</v>
      </c>
      <c r="AE7305" s="43">
        <v>292.89973072146751</v>
      </c>
      <c r="AG7305" s="43">
        <v>11967558.622417295</v>
      </c>
      <c r="AH7305" s="43">
        <v>1405651.2574454246</v>
      </c>
      <c r="AI7305" s="43">
        <v>0</v>
      </c>
      <c r="AJ7305" s="43">
        <v>1230178869.0301635</v>
      </c>
      <c r="AK7305" s="43">
        <v>1242146427.6525807</v>
      </c>
    </row>
    <row r="7306" spans="3:37" x14ac:dyDescent="0.2">
      <c r="C7306" s="43">
        <v>6.1143153317655408E-4</v>
      </c>
      <c r="D7306" s="43">
        <v>5.1057014765080566E-2</v>
      </c>
      <c r="E7306" s="43">
        <v>11.896194046314303</v>
      </c>
      <c r="F7306" s="43">
        <v>2.4706993412102913</v>
      </c>
      <c r="H7306" s="43">
        <v>9.7105862416291266E-5</v>
      </c>
      <c r="I7306" s="43">
        <v>8.0231923992734058E-2</v>
      </c>
      <c r="J7306" s="43">
        <v>0</v>
      </c>
      <c r="K7306" s="43">
        <v>1</v>
      </c>
      <c r="M7306" s="43">
        <v>7.879320782003485E-3</v>
      </c>
      <c r="N7306" s="43">
        <v>4.5710347491978109E-2</v>
      </c>
      <c r="O7306" s="43">
        <v>0</v>
      </c>
      <c r="P7306" s="43">
        <v>1</v>
      </c>
      <c r="R7306" s="43">
        <v>591.07912818545492</v>
      </c>
      <c r="S7306" s="43">
        <v>147.51460792862889</v>
      </c>
      <c r="T7306" s="43">
        <v>6819.3923395742904</v>
      </c>
      <c r="U7306" s="43">
        <v>7557.9860756883745</v>
      </c>
      <c r="W7306" s="43">
        <v>7031.5920056204577</v>
      </c>
      <c r="X7306" s="43">
        <v>0</v>
      </c>
      <c r="Y7306" s="43">
        <v>0</v>
      </c>
      <c r="Z7306" s="43">
        <v>7031.5920056204577</v>
      </c>
      <c r="AB7306" s="43">
        <v>93.015066233528714</v>
      </c>
      <c r="AC7306" s="43">
        <v>0</v>
      </c>
      <c r="AD7306" s="43">
        <v>0</v>
      </c>
      <c r="AE7306" s="43">
        <v>93.015066233528714</v>
      </c>
      <c r="AG7306" s="43">
        <v>12931097.698336022</v>
      </c>
      <c r="AH7306" s="43">
        <v>1518823.8732140188</v>
      </c>
      <c r="AI7306" s="43">
        <v>0</v>
      </c>
      <c r="AJ7306" s="43">
        <v>390663278.18082058</v>
      </c>
      <c r="AK7306" s="43">
        <v>403594375.87915659</v>
      </c>
    </row>
    <row r="7307" spans="3:37" x14ac:dyDescent="0.2">
      <c r="C7307" s="43">
        <v>6.2621676509677648E-4</v>
      </c>
      <c r="D7307" s="43">
        <v>5.5120371055948136E-2</v>
      </c>
      <c r="E7307" s="43">
        <v>4.2497204952118173</v>
      </c>
      <c r="F7307" s="43">
        <v>3.9663799839487095</v>
      </c>
      <c r="H7307" s="43">
        <v>9.0938714917609964E-5</v>
      </c>
      <c r="I7307" s="43">
        <v>8.0179280593663527E-2</v>
      </c>
      <c r="J7307" s="43">
        <v>0</v>
      </c>
      <c r="K7307" s="43">
        <v>1</v>
      </c>
      <c r="M7307" s="43">
        <v>7.799329847389876E-3</v>
      </c>
      <c r="N7307" s="43">
        <v>4.7780403859441045E-2</v>
      </c>
      <c r="O7307" s="43">
        <v>0</v>
      </c>
      <c r="P7307" s="43">
        <v>1</v>
      </c>
      <c r="R7307" s="43">
        <v>653.55056678826986</v>
      </c>
      <c r="S7307" s="43">
        <v>138.05538161506465</v>
      </c>
      <c r="T7307" s="43">
        <v>7055.8522303082145</v>
      </c>
      <c r="U7307" s="43">
        <v>7847.4581787115494</v>
      </c>
      <c r="W7307" s="43">
        <v>2777.40723833741</v>
      </c>
      <c r="X7307" s="43">
        <v>0</v>
      </c>
      <c r="Y7307" s="43">
        <v>0</v>
      </c>
      <c r="Z7307" s="43">
        <v>2777.40723833741</v>
      </c>
      <c r="AB7307" s="43">
        <v>207.4386872206392</v>
      </c>
      <c r="AC7307" s="43">
        <v>0</v>
      </c>
      <c r="AD7307" s="43">
        <v>0</v>
      </c>
      <c r="AE7307" s="43">
        <v>207.4386872206392</v>
      </c>
      <c r="AG7307" s="43">
        <v>5107651.9113024967</v>
      </c>
      <c r="AH7307" s="43">
        <v>599919.9634808806</v>
      </c>
      <c r="AI7307" s="43">
        <v>0</v>
      </c>
      <c r="AJ7307" s="43">
        <v>871242486.32668459</v>
      </c>
      <c r="AK7307" s="43">
        <v>876350138.23798704</v>
      </c>
    </row>
    <row r="7308" spans="3:37" x14ac:dyDescent="0.2">
      <c r="C7308" s="43">
        <v>6.1578282590313282E-4</v>
      </c>
      <c r="D7308" s="43">
        <v>4.9847178977901578E-2</v>
      </c>
      <c r="E7308" s="43">
        <v>2.7844335687340878</v>
      </c>
      <c r="F7308" s="43">
        <v>1.993278484312712</v>
      </c>
      <c r="H7308" s="43">
        <v>8.8813705289131207E-5</v>
      </c>
      <c r="I7308" s="43">
        <v>0.11838188386933857</v>
      </c>
      <c r="J7308" s="43">
        <v>0</v>
      </c>
      <c r="K7308" s="43">
        <v>1</v>
      </c>
      <c r="M7308" s="43">
        <v>7.782526734155003E-3</v>
      </c>
      <c r="N7308" s="43">
        <v>4.6770280074556858E-2</v>
      </c>
      <c r="O7308" s="43">
        <v>0</v>
      </c>
      <c r="P7308" s="43">
        <v>1</v>
      </c>
      <c r="R7308" s="43">
        <v>581.17982552745343</v>
      </c>
      <c r="S7308" s="43">
        <v>199.07082153812235</v>
      </c>
      <c r="T7308" s="43">
        <v>6891.8047428060463</v>
      </c>
      <c r="U7308" s="43">
        <v>7672.0553898716225</v>
      </c>
      <c r="W7308" s="43">
        <v>1618.2566156696616</v>
      </c>
      <c r="X7308" s="43">
        <v>0</v>
      </c>
      <c r="Y7308" s="43">
        <v>0</v>
      </c>
      <c r="Z7308" s="43">
        <v>1618.2566156696616</v>
      </c>
      <c r="AB7308" s="43">
        <v>61.768255534794775</v>
      </c>
      <c r="AC7308" s="43">
        <v>0</v>
      </c>
      <c r="AD7308" s="43">
        <v>0</v>
      </c>
      <c r="AE7308" s="43">
        <v>61.768255534794775</v>
      </c>
      <c r="AG7308" s="43">
        <v>2975973.9162165076</v>
      </c>
      <c r="AH7308" s="43">
        <v>349543.42898464692</v>
      </c>
      <c r="AI7308" s="43">
        <v>0</v>
      </c>
      <c r="AJ7308" s="43">
        <v>259426673.24613807</v>
      </c>
      <c r="AK7308" s="43">
        <v>262402647.16235459</v>
      </c>
    </row>
    <row r="7309" spans="3:37" x14ac:dyDescent="0.2">
      <c r="C7309" s="43">
        <v>6.0854001610921398E-4</v>
      </c>
      <c r="D7309" s="43">
        <v>4.5222555680246843E-2</v>
      </c>
      <c r="E7309" s="43">
        <v>11.783412453373085</v>
      </c>
      <c r="F7309" s="43">
        <v>1.2886063411799094</v>
      </c>
      <c r="H7309" s="43">
        <v>8.6468017975665809E-5</v>
      </c>
      <c r="I7309" s="43">
        <v>8.9842913567684063E-2</v>
      </c>
      <c r="J7309" s="43">
        <v>0</v>
      </c>
      <c r="K7309" s="43">
        <v>1</v>
      </c>
      <c r="M7309" s="43">
        <v>7.8292692448205786E-3</v>
      </c>
      <c r="N7309" s="43">
        <v>4.5766719123446098E-2</v>
      </c>
      <c r="O7309" s="43">
        <v>0</v>
      </c>
      <c r="P7309" s="43">
        <v>1</v>
      </c>
      <c r="R7309" s="43">
        <v>521.05865798668515</v>
      </c>
      <c r="S7309" s="43">
        <v>147.08951108986366</v>
      </c>
      <c r="T7309" s="43">
        <v>6784.4302451342392</v>
      </c>
      <c r="U7309" s="43">
        <v>7452.5784142107877</v>
      </c>
      <c r="W7309" s="43">
        <v>6139.849079458173</v>
      </c>
      <c r="X7309" s="43">
        <v>0</v>
      </c>
      <c r="Y7309" s="43">
        <v>0</v>
      </c>
      <c r="Z7309" s="43">
        <v>6139.849079458173</v>
      </c>
      <c r="AB7309" s="43">
        <v>16.090749111916654</v>
      </c>
      <c r="AC7309" s="43">
        <v>0</v>
      </c>
      <c r="AD7309" s="43">
        <v>0</v>
      </c>
      <c r="AE7309" s="43">
        <v>16.090749111916654</v>
      </c>
      <c r="AG7309" s="43">
        <v>11291182.457123579</v>
      </c>
      <c r="AH7309" s="43">
        <v>1326207.4011629655</v>
      </c>
      <c r="AI7309" s="43">
        <v>0</v>
      </c>
      <c r="AJ7309" s="43">
        <v>67581146.270049945</v>
      </c>
      <c r="AK7309" s="43">
        <v>78872328.727173522</v>
      </c>
    </row>
    <row r="7310" spans="3:37" x14ac:dyDescent="0.2">
      <c r="C7310" s="43">
        <v>6.231458578646043E-4</v>
      </c>
      <c r="D7310" s="43">
        <v>5.709175880659989E-2</v>
      </c>
      <c r="E7310" s="43">
        <v>2.0610249114070247</v>
      </c>
      <c r="F7310" s="43">
        <v>2.5186094139366197</v>
      </c>
      <c r="H7310" s="43">
        <v>9.154974890801526E-5</v>
      </c>
      <c r="I7310" s="43">
        <v>0.11558351489967367</v>
      </c>
      <c r="J7310" s="43">
        <v>0</v>
      </c>
      <c r="K7310" s="43">
        <v>1</v>
      </c>
      <c r="M7310" s="43">
        <v>7.7852858006592276E-3</v>
      </c>
      <c r="N7310" s="43">
        <v>4.5285973911727423E-2</v>
      </c>
      <c r="O7310" s="43">
        <v>0</v>
      </c>
      <c r="P7310" s="43">
        <v>1</v>
      </c>
      <c r="R7310" s="43">
        <v>673.60531881299403</v>
      </c>
      <c r="S7310" s="43">
        <v>200.35280521582825</v>
      </c>
      <c r="T7310" s="43">
        <v>6675.4515031380952</v>
      </c>
      <c r="U7310" s="43">
        <v>7549.4096271669177</v>
      </c>
      <c r="W7310" s="43">
        <v>1388.3173425298517</v>
      </c>
      <c r="X7310" s="43">
        <v>0</v>
      </c>
      <c r="Y7310" s="43">
        <v>0</v>
      </c>
      <c r="Z7310" s="43">
        <v>1388.3173425298517</v>
      </c>
      <c r="AB7310" s="43">
        <v>109.45494149170941</v>
      </c>
      <c r="AC7310" s="43">
        <v>0</v>
      </c>
      <c r="AD7310" s="43">
        <v>0</v>
      </c>
      <c r="AE7310" s="43">
        <v>109.45494149170941</v>
      </c>
      <c r="AG7310" s="43">
        <v>2553115.5929123973</v>
      </c>
      <c r="AH7310" s="43">
        <v>299876.54598644795</v>
      </c>
      <c r="AI7310" s="43">
        <v>0</v>
      </c>
      <c r="AJ7310" s="43">
        <v>459710754.26517951</v>
      </c>
      <c r="AK7310" s="43">
        <v>462263869.85809189</v>
      </c>
    </row>
    <row r="7311" spans="3:37" x14ac:dyDescent="0.2">
      <c r="C7311" s="43">
        <v>6.111581651857545E-4</v>
      </c>
      <c r="D7311" s="43">
        <v>5.5796192194272676E-2</v>
      </c>
      <c r="E7311" s="43">
        <v>2.6200436025100178</v>
      </c>
      <c r="F7311" s="43">
        <v>1.421032816260972</v>
      </c>
      <c r="H7311" s="43">
        <v>8.4052037838254801E-5</v>
      </c>
      <c r="I7311" s="43">
        <v>0.11085744373537387</v>
      </c>
      <c r="J7311" s="43">
        <v>0</v>
      </c>
      <c r="K7311" s="43">
        <v>1</v>
      </c>
      <c r="M7311" s="43">
        <v>7.8454015549640453E-3</v>
      </c>
      <c r="N7311" s="43">
        <v>4.8092697499753534E-2</v>
      </c>
      <c r="O7311" s="43">
        <v>0</v>
      </c>
      <c r="P7311" s="43">
        <v>1</v>
      </c>
      <c r="R7311" s="43">
        <v>645.65505077284172</v>
      </c>
      <c r="S7311" s="43">
        <v>176.42311264679623</v>
      </c>
      <c r="T7311" s="43">
        <v>7143.9217206253534</v>
      </c>
      <c r="U7311" s="43">
        <v>7965.9998840449916</v>
      </c>
      <c r="W7311" s="43">
        <v>1691.6443852056645</v>
      </c>
      <c r="X7311" s="43">
        <v>0</v>
      </c>
      <c r="Y7311" s="43">
        <v>0</v>
      </c>
      <c r="Z7311" s="43">
        <v>1691.6443852056645</v>
      </c>
      <c r="AB7311" s="43">
        <v>29.087090186521117</v>
      </c>
      <c r="AC7311" s="43">
        <v>0</v>
      </c>
      <c r="AD7311" s="43">
        <v>0</v>
      </c>
      <c r="AE7311" s="43">
        <v>29.087090186521117</v>
      </c>
      <c r="AG7311" s="43">
        <v>3110934.0243932172</v>
      </c>
      <c r="AH7311" s="43">
        <v>365395.18720442354</v>
      </c>
      <c r="AI7311" s="43">
        <v>0</v>
      </c>
      <c r="AJ7311" s="43">
        <v>122165778.78338869</v>
      </c>
      <c r="AK7311" s="43">
        <v>125276712.8077819</v>
      </c>
    </row>
    <row r="7312" spans="3:37" x14ac:dyDescent="0.2">
      <c r="C7312" s="43">
        <v>6.1227551025333504E-4</v>
      </c>
      <c r="D7312" s="43">
        <v>5.462324339371194E-2</v>
      </c>
      <c r="E7312" s="43">
        <v>4.3447161536713521</v>
      </c>
      <c r="F7312" s="43">
        <v>3.6884098182125564</v>
      </c>
      <c r="H7312" s="43">
        <v>9.194438847004438E-5</v>
      </c>
      <c r="I7312" s="43">
        <v>9.0360261686541862E-2</v>
      </c>
      <c r="J7312" s="43">
        <v>0</v>
      </c>
      <c r="K7312" s="43">
        <v>1</v>
      </c>
      <c r="M7312" s="43">
        <v>7.8525809370294519E-3</v>
      </c>
      <c r="N7312" s="43">
        <v>4.6412614622013959E-2</v>
      </c>
      <c r="O7312" s="43">
        <v>0</v>
      </c>
      <c r="P7312" s="43">
        <v>1</v>
      </c>
      <c r="R7312" s="43">
        <v>633.23767489240674</v>
      </c>
      <c r="S7312" s="43">
        <v>157.30592519830086</v>
      </c>
      <c r="T7312" s="43">
        <v>6900.6631619058808</v>
      </c>
      <c r="U7312" s="43">
        <v>7691.2067619965883</v>
      </c>
      <c r="W7312" s="43">
        <v>2751.2379552183274</v>
      </c>
      <c r="X7312" s="43">
        <v>0</v>
      </c>
      <c r="Y7312" s="43">
        <v>0</v>
      </c>
      <c r="Z7312" s="43">
        <v>2751.2379552183274</v>
      </c>
      <c r="AB7312" s="43">
        <v>182.15705492138358</v>
      </c>
      <c r="AC7312" s="43">
        <v>0</v>
      </c>
      <c r="AD7312" s="43">
        <v>0</v>
      </c>
      <c r="AE7312" s="43">
        <v>182.15705492138358</v>
      </c>
      <c r="AG7312" s="43">
        <v>5059526.599646504</v>
      </c>
      <c r="AH7312" s="43">
        <v>594267.39832715876</v>
      </c>
      <c r="AI7312" s="43">
        <v>0</v>
      </c>
      <c r="AJ7312" s="43">
        <v>765059630.66981101</v>
      </c>
      <c r="AK7312" s="43">
        <v>770119157.26945746</v>
      </c>
    </row>
    <row r="7313" spans="3:37" x14ac:dyDescent="0.2">
      <c r="C7313" s="43">
        <v>6.0851373932007779E-4</v>
      </c>
      <c r="D7313" s="43">
        <v>5.2183554122386941E-2</v>
      </c>
      <c r="E7313" s="43">
        <v>3.4256976348334445</v>
      </c>
      <c r="F7313" s="43">
        <v>2.9933137236952287</v>
      </c>
      <c r="H7313" s="43">
        <v>8.8499283530195789E-5</v>
      </c>
      <c r="I7313" s="43">
        <v>0.12170118903819327</v>
      </c>
      <c r="J7313" s="43">
        <v>0</v>
      </c>
      <c r="K7313" s="43">
        <v>1</v>
      </c>
      <c r="M7313" s="43">
        <v>7.8289922835487104E-3</v>
      </c>
      <c r="N7313" s="43">
        <v>4.6840418400538208E-2</v>
      </c>
      <c r="O7313" s="43">
        <v>0</v>
      </c>
      <c r="P7313" s="43">
        <v>1</v>
      </c>
      <c r="R7313" s="43">
        <v>601.23799231357975</v>
      </c>
      <c r="S7313" s="43">
        <v>203.92804176812029</v>
      </c>
      <c r="T7313" s="43">
        <v>6943.3491340058708</v>
      </c>
      <c r="U7313" s="43">
        <v>7748.5151680875706</v>
      </c>
      <c r="W7313" s="43">
        <v>2059.6595682406387</v>
      </c>
      <c r="X7313" s="43">
        <v>0</v>
      </c>
      <c r="Y7313" s="43">
        <v>0</v>
      </c>
      <c r="Z7313" s="43">
        <v>2059.6595682406387</v>
      </c>
      <c r="AB7313" s="43">
        <v>128.23478571756189</v>
      </c>
      <c r="AC7313" s="43">
        <v>0</v>
      </c>
      <c r="AD7313" s="43">
        <v>0</v>
      </c>
      <c r="AE7313" s="43">
        <v>128.23478571756189</v>
      </c>
      <c r="AG7313" s="43">
        <v>3787713.9459945345</v>
      </c>
      <c r="AH7313" s="43">
        <v>444886.46673997794</v>
      </c>
      <c r="AI7313" s="43">
        <v>0</v>
      </c>
      <c r="AJ7313" s="43">
        <v>538586100.01375997</v>
      </c>
      <c r="AK7313" s="43">
        <v>542373813.95975447</v>
      </c>
    </row>
    <row r="7314" spans="3:37" x14ac:dyDescent="0.2">
      <c r="C7314" s="43">
        <v>6.1158647424874868E-4</v>
      </c>
      <c r="D7314" s="43">
        <v>5.5305756715592569E-2</v>
      </c>
      <c r="E7314" s="43">
        <v>2.5758694783017213</v>
      </c>
      <c r="F7314" s="43">
        <v>2.5638496390426337</v>
      </c>
      <c r="H7314" s="43">
        <v>8.6485100087444053E-5</v>
      </c>
      <c r="I7314" s="43">
        <v>0.10659490142523809</v>
      </c>
      <c r="J7314" s="43">
        <v>0</v>
      </c>
      <c r="K7314" s="43">
        <v>1</v>
      </c>
      <c r="M7314" s="43">
        <v>7.8534696416269201E-3</v>
      </c>
      <c r="N7314" s="43">
        <v>4.4224529439096126E-2</v>
      </c>
      <c r="O7314" s="43">
        <v>0</v>
      </c>
      <c r="P7314" s="43">
        <v>1</v>
      </c>
      <c r="R7314" s="43">
        <v>640.42840166976498</v>
      </c>
      <c r="S7314" s="43">
        <v>174.55009818546023</v>
      </c>
      <c r="T7314" s="43">
        <v>6576.0811319802697</v>
      </c>
      <c r="U7314" s="43">
        <v>7391.0596318354947</v>
      </c>
      <c r="W7314" s="43">
        <v>1649.6599728987028</v>
      </c>
      <c r="X7314" s="43">
        <v>0</v>
      </c>
      <c r="Y7314" s="43">
        <v>0</v>
      </c>
      <c r="Z7314" s="43">
        <v>1649.6599728987028</v>
      </c>
      <c r="AB7314" s="43">
        <v>107.16410855187867</v>
      </c>
      <c r="AC7314" s="43">
        <v>0</v>
      </c>
      <c r="AD7314" s="43">
        <v>0</v>
      </c>
      <c r="AE7314" s="43">
        <v>107.16410855187867</v>
      </c>
      <c r="AG7314" s="43">
        <v>3033724.6901607146</v>
      </c>
      <c r="AH7314" s="43">
        <v>356326.5541461198</v>
      </c>
      <c r="AI7314" s="43">
        <v>0</v>
      </c>
      <c r="AJ7314" s="43">
        <v>450089255.91789043</v>
      </c>
      <c r="AK7314" s="43">
        <v>453122980.60805112</v>
      </c>
    </row>
    <row r="7315" spans="3:37" x14ac:dyDescent="0.2">
      <c r="C7315" s="43">
        <v>6.0209369839043473E-4</v>
      </c>
      <c r="D7315" s="43">
        <v>5.7532924841057098E-2</v>
      </c>
      <c r="E7315" s="43">
        <v>1.6061481672097786</v>
      </c>
      <c r="F7315" s="43">
        <v>4.1955247012771926</v>
      </c>
      <c r="H7315" s="43">
        <v>9.1413152973673917E-5</v>
      </c>
      <c r="I7315" s="43">
        <v>8.6730368276952644E-2</v>
      </c>
      <c r="J7315" s="43">
        <v>0</v>
      </c>
      <c r="K7315" s="43">
        <v>1</v>
      </c>
      <c r="M7315" s="43">
        <v>7.7928794559476641E-3</v>
      </c>
      <c r="N7315" s="43">
        <v>4.7516796219781554E-2</v>
      </c>
      <c r="O7315" s="43">
        <v>0</v>
      </c>
      <c r="P7315" s="43">
        <v>1</v>
      </c>
      <c r="R7315" s="43">
        <v>655.87776447986187</v>
      </c>
      <c r="S7315" s="43">
        <v>150.11436446861637</v>
      </c>
      <c r="T7315" s="43">
        <v>7011.1213205033018</v>
      </c>
      <c r="U7315" s="43">
        <v>7817.1134494517801</v>
      </c>
      <c r="W7315" s="43">
        <v>1053.436869332977</v>
      </c>
      <c r="X7315" s="43">
        <v>0</v>
      </c>
      <c r="Y7315" s="43">
        <v>0</v>
      </c>
      <c r="Z7315" s="43">
        <v>1053.436869332977</v>
      </c>
      <c r="AB7315" s="43">
        <v>224.25847492328339</v>
      </c>
      <c r="AC7315" s="43">
        <v>0</v>
      </c>
      <c r="AD7315" s="43">
        <v>0</v>
      </c>
      <c r="AE7315" s="43">
        <v>224.25847492328339</v>
      </c>
      <c r="AG7315" s="43">
        <v>1937270.4027033448</v>
      </c>
      <c r="AH7315" s="43">
        <v>227542.36377592303</v>
      </c>
      <c r="AI7315" s="43">
        <v>0</v>
      </c>
      <c r="AJ7315" s="43">
        <v>941885594.67779028</v>
      </c>
      <c r="AK7315" s="43">
        <v>943822865.08049369</v>
      </c>
    </row>
    <row r="7316" spans="3:37" x14ac:dyDescent="0.2">
      <c r="C7316" s="43">
        <v>6.2470803477554515E-4</v>
      </c>
      <c r="D7316" s="43">
        <v>5.1769046722067745E-2</v>
      </c>
      <c r="E7316" s="43">
        <v>1.8463994862687156</v>
      </c>
      <c r="F7316" s="43">
        <v>5.0686975407732717</v>
      </c>
      <c r="H7316" s="43">
        <v>9.05264082298185E-5</v>
      </c>
      <c r="I7316" s="43">
        <v>0.11536498170417675</v>
      </c>
      <c r="J7316" s="43">
        <v>0</v>
      </c>
      <c r="K7316" s="43">
        <v>1</v>
      </c>
      <c r="M7316" s="43">
        <v>7.8360721709827118E-3</v>
      </c>
      <c r="N7316" s="43">
        <v>4.7410431753136639E-2</v>
      </c>
      <c r="O7316" s="43">
        <v>0</v>
      </c>
      <c r="P7316" s="43">
        <v>1</v>
      </c>
      <c r="R7316" s="43">
        <v>612.33577375594359</v>
      </c>
      <c r="S7316" s="43">
        <v>197.73869504405334</v>
      </c>
      <c r="T7316" s="43">
        <v>7034.1999693438011</v>
      </c>
      <c r="U7316" s="43">
        <v>7844.2744381437979</v>
      </c>
      <c r="W7316" s="43">
        <v>1130.6164580869308</v>
      </c>
      <c r="X7316" s="43">
        <v>0</v>
      </c>
      <c r="Y7316" s="43">
        <v>0</v>
      </c>
      <c r="Z7316" s="43">
        <v>1130.6164580869308</v>
      </c>
      <c r="AB7316" s="43">
        <v>266.5807690784888</v>
      </c>
      <c r="AC7316" s="43">
        <v>0</v>
      </c>
      <c r="AD7316" s="43">
        <v>0</v>
      </c>
      <c r="AE7316" s="43">
        <v>266.5807690784888</v>
      </c>
      <c r="AG7316" s="43">
        <v>2079203.6664218658</v>
      </c>
      <c r="AH7316" s="43">
        <v>244213.15494677707</v>
      </c>
      <c r="AI7316" s="43">
        <v>0</v>
      </c>
      <c r="AJ7316" s="43">
        <v>1119639230.129653</v>
      </c>
      <c r="AK7316" s="43">
        <v>1121718433.7960749</v>
      </c>
    </row>
    <row r="7317" spans="3:37" x14ac:dyDescent="0.2">
      <c r="C7317" s="43">
        <v>6.172364677515807E-4</v>
      </c>
      <c r="D7317" s="43">
        <v>4.7320945269478505E-2</v>
      </c>
      <c r="E7317" s="43">
        <v>3.7245956831066578</v>
      </c>
      <c r="F7317" s="43">
        <v>5.2572231367569771</v>
      </c>
      <c r="H7317" s="43">
        <v>8.8355462739823635E-5</v>
      </c>
      <c r="I7317" s="43">
        <v>9.4260076896007988E-2</v>
      </c>
      <c r="J7317" s="43">
        <v>0</v>
      </c>
      <c r="K7317" s="43">
        <v>1</v>
      </c>
      <c r="M7317" s="43">
        <v>7.9079666801314952E-3</v>
      </c>
      <c r="N7317" s="43">
        <v>4.5739587037173957E-2</v>
      </c>
      <c r="O7317" s="43">
        <v>0</v>
      </c>
      <c r="P7317" s="43">
        <v>1</v>
      </c>
      <c r="R7317" s="43">
        <v>553.02830700199615</v>
      </c>
      <c r="S7317" s="43">
        <v>157.68978760973025</v>
      </c>
      <c r="T7317" s="43">
        <v>6848.5628042092812</v>
      </c>
      <c r="U7317" s="43">
        <v>7559.2808988210072</v>
      </c>
      <c r="W7317" s="43">
        <v>2059.8068448954182</v>
      </c>
      <c r="X7317" s="43">
        <v>0</v>
      </c>
      <c r="Y7317" s="43">
        <v>0</v>
      </c>
      <c r="Z7317" s="43">
        <v>2059.8068448954182</v>
      </c>
      <c r="AB7317" s="43">
        <v>251.91704471199694</v>
      </c>
      <c r="AC7317" s="43">
        <v>0</v>
      </c>
      <c r="AD7317" s="43">
        <v>0</v>
      </c>
      <c r="AE7317" s="43">
        <v>251.91704471199694</v>
      </c>
      <c r="AG7317" s="43">
        <v>3787984.787762674</v>
      </c>
      <c r="AH7317" s="43">
        <v>444918.27849741036</v>
      </c>
      <c r="AI7317" s="43">
        <v>0</v>
      </c>
      <c r="AJ7317" s="43">
        <v>1058051587.7903872</v>
      </c>
      <c r="AK7317" s="43">
        <v>1061839572.5781498</v>
      </c>
    </row>
    <row r="7318" spans="3:37" x14ac:dyDescent="0.2">
      <c r="C7318" s="43">
        <v>5.9275789278119269E-4</v>
      </c>
      <c r="D7318" s="43">
        <v>4.2846966871391376E-2</v>
      </c>
      <c r="E7318" s="43">
        <v>3.8701671844922361</v>
      </c>
      <c r="F7318" s="43">
        <v>7.4027679879512993</v>
      </c>
      <c r="H7318" s="43">
        <v>9.2731561503023308E-5</v>
      </c>
      <c r="I7318" s="43">
        <v>0.10899199829515882</v>
      </c>
      <c r="J7318" s="43">
        <v>0</v>
      </c>
      <c r="K7318" s="43">
        <v>1</v>
      </c>
      <c r="M7318" s="43">
        <v>7.8851868617306753E-3</v>
      </c>
      <c r="N7318" s="43">
        <v>4.3301227473458097E-2</v>
      </c>
      <c r="O7318" s="43">
        <v>0</v>
      </c>
      <c r="P7318" s="43">
        <v>1</v>
      </c>
      <c r="R7318" s="43">
        <v>480.88341816582539</v>
      </c>
      <c r="S7318" s="43">
        <v>191.36590379089955</v>
      </c>
      <c r="T7318" s="43">
        <v>6464.7922036218852</v>
      </c>
      <c r="U7318" s="43">
        <v>7137.0415255786102</v>
      </c>
      <c r="W7318" s="43">
        <v>1861.0992245518351</v>
      </c>
      <c r="X7318" s="43">
        <v>0</v>
      </c>
      <c r="Y7318" s="43">
        <v>0</v>
      </c>
      <c r="Z7318" s="43">
        <v>1861.0992245518351</v>
      </c>
      <c r="AB7318" s="43">
        <v>329.4513902672557</v>
      </c>
      <c r="AC7318" s="43">
        <v>0</v>
      </c>
      <c r="AD7318" s="43">
        <v>0</v>
      </c>
      <c r="AE7318" s="43">
        <v>329.4513902672557</v>
      </c>
      <c r="AG7318" s="43">
        <v>3422561.4739508247</v>
      </c>
      <c r="AH7318" s="43">
        <v>401997.43250319635</v>
      </c>
      <c r="AI7318" s="43">
        <v>0</v>
      </c>
      <c r="AJ7318" s="43">
        <v>1383695839.122474</v>
      </c>
      <c r="AK7318" s="43">
        <v>1387118400.5964248</v>
      </c>
    </row>
    <row r="7319" spans="3:37" x14ac:dyDescent="0.2">
      <c r="C7319" s="43">
        <v>6.1343296905502775E-4</v>
      </c>
      <c r="D7319" s="43">
        <v>5.5891605858388149E-2</v>
      </c>
      <c r="E7319" s="43">
        <v>7.5252142241644435</v>
      </c>
      <c r="F7319" s="43">
        <v>1.2113988985745991</v>
      </c>
      <c r="H7319" s="43">
        <v>9.2804895500564477E-5</v>
      </c>
      <c r="I7319" s="43">
        <v>8.5765734574031305E-2</v>
      </c>
      <c r="J7319" s="43">
        <v>0</v>
      </c>
      <c r="K7319" s="43">
        <v>1</v>
      </c>
      <c r="M7319" s="43">
        <v>7.8631158695111614E-3</v>
      </c>
      <c r="N7319" s="43">
        <v>4.6889101943782818E-2</v>
      </c>
      <c r="O7319" s="43">
        <v>0</v>
      </c>
      <c r="P7319" s="43">
        <v>1</v>
      </c>
      <c r="R7319" s="43">
        <v>649.16646106634448</v>
      </c>
      <c r="S7319" s="43">
        <v>150.70479497648202</v>
      </c>
      <c r="T7319" s="43">
        <v>6980.8605572787355</v>
      </c>
      <c r="U7319" s="43">
        <v>7780.7318133215622</v>
      </c>
      <c r="W7319" s="43">
        <v>4885.1166866669491</v>
      </c>
      <c r="X7319" s="43">
        <v>0</v>
      </c>
      <c r="Y7319" s="43">
        <v>0</v>
      </c>
      <c r="Z7319" s="43">
        <v>4885.1166866669491</v>
      </c>
      <c r="AB7319" s="43">
        <v>14.683939010126524</v>
      </c>
      <c r="AC7319" s="43">
        <v>0</v>
      </c>
      <c r="AD7319" s="43">
        <v>0</v>
      </c>
      <c r="AE7319" s="43">
        <v>14.683939010126524</v>
      </c>
      <c r="AG7319" s="43">
        <v>8983729.5867805202</v>
      </c>
      <c r="AH7319" s="43">
        <v>1055185.204320061</v>
      </c>
      <c r="AI7319" s="43">
        <v>0</v>
      </c>
      <c r="AJ7319" s="43">
        <v>61672543.842531398</v>
      </c>
      <c r="AK7319" s="43">
        <v>70656273.429311916</v>
      </c>
    </row>
    <row r="7320" spans="3:37" x14ac:dyDescent="0.2">
      <c r="C7320" s="43">
        <v>6.1654912343966917E-4</v>
      </c>
      <c r="D7320" s="43">
        <v>4.7540074648251177E-2</v>
      </c>
      <c r="E7320" s="43">
        <v>5.8166651394413575</v>
      </c>
      <c r="F7320" s="43">
        <v>3.2299870693995811</v>
      </c>
      <c r="H7320" s="43">
        <v>9.6713366238065923E-5</v>
      </c>
      <c r="I7320" s="43">
        <v>9.7969963515170469E-2</v>
      </c>
      <c r="J7320" s="43">
        <v>0</v>
      </c>
      <c r="K7320" s="43">
        <v>1</v>
      </c>
      <c r="M7320" s="43">
        <v>7.7538058531363106E-3</v>
      </c>
      <c r="N7320" s="43">
        <v>4.4668120554068019E-2</v>
      </c>
      <c r="O7320" s="43">
        <v>0</v>
      </c>
      <c r="P7320" s="43">
        <v>1</v>
      </c>
      <c r="R7320" s="43">
        <v>554.97052347080444</v>
      </c>
      <c r="S7320" s="43">
        <v>179.39974394620313</v>
      </c>
      <c r="T7320" s="43">
        <v>6557.75179373024</v>
      </c>
      <c r="U7320" s="43">
        <v>7292.1220611472472</v>
      </c>
      <c r="W7320" s="43">
        <v>3228.0776972901499</v>
      </c>
      <c r="X7320" s="43">
        <v>0</v>
      </c>
      <c r="Y7320" s="43">
        <v>0</v>
      </c>
      <c r="Z7320" s="43">
        <v>3228.0776972901499</v>
      </c>
      <c r="AB7320" s="43">
        <v>132.42074876244575</v>
      </c>
      <c r="AC7320" s="43">
        <v>0</v>
      </c>
      <c r="AD7320" s="43">
        <v>0</v>
      </c>
      <c r="AE7320" s="43">
        <v>132.42074876244575</v>
      </c>
      <c r="AG7320" s="43">
        <v>5936434.8853165861</v>
      </c>
      <c r="AH7320" s="43">
        <v>697264.78261467232</v>
      </c>
      <c r="AI7320" s="43">
        <v>0</v>
      </c>
      <c r="AJ7320" s="43">
        <v>556167144.8022722</v>
      </c>
      <c r="AK7320" s="43">
        <v>562103579.68758881</v>
      </c>
    </row>
    <row r="7321" spans="3:37" x14ac:dyDescent="0.2">
      <c r="C7321" s="43">
        <v>6.1991740057976141E-4</v>
      </c>
      <c r="D7321" s="43">
        <v>5.9992468480557171E-2</v>
      </c>
      <c r="E7321" s="43">
        <v>4.7987530312100803</v>
      </c>
      <c r="F7321" s="43">
        <v>2.5957480040167589</v>
      </c>
      <c r="H7321" s="43">
        <v>9.2331863660422009E-5</v>
      </c>
      <c r="I7321" s="43">
        <v>0.10834885188747756</v>
      </c>
      <c r="J7321" s="43">
        <v>0</v>
      </c>
      <c r="K7321" s="43">
        <v>1</v>
      </c>
      <c r="M7321" s="43">
        <v>7.8726365927106468E-3</v>
      </c>
      <c r="N7321" s="43">
        <v>4.4216156059198514E-2</v>
      </c>
      <c r="O7321" s="43">
        <v>0</v>
      </c>
      <c r="P7321" s="43">
        <v>1</v>
      </c>
      <c r="R7321" s="43">
        <v>704.16256242419638</v>
      </c>
      <c r="S7321" s="43">
        <v>189.4167095907832</v>
      </c>
      <c r="T7321" s="43">
        <v>6590.8823853724425</v>
      </c>
      <c r="U7321" s="43">
        <v>7484.4616573874218</v>
      </c>
      <c r="W7321" s="43">
        <v>3379.1022308977699</v>
      </c>
      <c r="X7321" s="43">
        <v>0</v>
      </c>
      <c r="Y7321" s="43">
        <v>0</v>
      </c>
      <c r="Z7321" s="43">
        <v>3379.1022308977699</v>
      </c>
      <c r="AB7321" s="43">
        <v>120.23226237361595</v>
      </c>
      <c r="AC7321" s="43">
        <v>0</v>
      </c>
      <c r="AD7321" s="43">
        <v>0</v>
      </c>
      <c r="AE7321" s="43">
        <v>120.23226237361595</v>
      </c>
      <c r="AG7321" s="43">
        <v>6214169.0026209988</v>
      </c>
      <c r="AH7321" s="43">
        <v>729886.0818739183</v>
      </c>
      <c r="AI7321" s="43">
        <v>0</v>
      </c>
      <c r="AJ7321" s="43">
        <v>504975501.96918702</v>
      </c>
      <c r="AK7321" s="43">
        <v>511189670.97180802</v>
      </c>
    </row>
    <row r="7322" spans="3:37" x14ac:dyDescent="0.2">
      <c r="C7322" s="43">
        <v>6.2933588017832776E-4</v>
      </c>
      <c r="D7322" s="43">
        <v>4.8161712897775912E-2</v>
      </c>
      <c r="E7322" s="43">
        <v>4.8170511487902408</v>
      </c>
      <c r="F7322" s="43">
        <v>1.206472568582263</v>
      </c>
      <c r="H7322" s="43">
        <v>9.1560766084408662E-5</v>
      </c>
      <c r="I7322" s="43">
        <v>9.8822051925288965E-2</v>
      </c>
      <c r="J7322" s="43">
        <v>0</v>
      </c>
      <c r="K7322" s="43">
        <v>1</v>
      </c>
      <c r="M7322" s="43">
        <v>7.8781544438486506E-3</v>
      </c>
      <c r="N7322" s="43">
        <v>4.4106222542346432E-2</v>
      </c>
      <c r="O7322" s="43">
        <v>0</v>
      </c>
      <c r="P7322" s="43">
        <v>1</v>
      </c>
      <c r="R7322" s="43">
        <v>573.88753256842722</v>
      </c>
      <c r="S7322" s="43">
        <v>171.31905012244007</v>
      </c>
      <c r="T7322" s="43">
        <v>6579.103637557776</v>
      </c>
      <c r="U7322" s="43">
        <v>7324.3102202486434</v>
      </c>
      <c r="W7322" s="43">
        <v>2764.445598035139</v>
      </c>
      <c r="X7322" s="43">
        <v>0</v>
      </c>
      <c r="Y7322" s="43">
        <v>0</v>
      </c>
      <c r="Z7322" s="43">
        <v>2764.445598035139</v>
      </c>
      <c r="AB7322" s="43">
        <v>12.678647523161212</v>
      </c>
      <c r="AC7322" s="43">
        <v>0</v>
      </c>
      <c r="AD7322" s="43">
        <v>0</v>
      </c>
      <c r="AE7322" s="43">
        <v>12.678647523161212</v>
      </c>
      <c r="AG7322" s="43">
        <v>5083815.454786621</v>
      </c>
      <c r="AH7322" s="43">
        <v>597120.24917559</v>
      </c>
      <c r="AI7322" s="43">
        <v>0</v>
      </c>
      <c r="AJ7322" s="43">
        <v>53250319.59727709</v>
      </c>
      <c r="AK7322" s="43">
        <v>58334135.052063711</v>
      </c>
    </row>
    <row r="7323" spans="3:37" x14ac:dyDescent="0.2">
      <c r="C7323" s="43">
        <v>6.1668800211944763E-4</v>
      </c>
      <c r="D7323" s="43">
        <v>5.3970790676171117E-2</v>
      </c>
      <c r="E7323" s="43">
        <v>7.234777187218242</v>
      </c>
      <c r="F7323" s="43">
        <v>1.4604407785156166</v>
      </c>
      <c r="H7323" s="43">
        <v>9.915025216289397E-5</v>
      </c>
      <c r="I7323" s="43">
        <v>6.8567510642450924E-2</v>
      </c>
      <c r="J7323" s="43">
        <v>0</v>
      </c>
      <c r="K7323" s="43">
        <v>1</v>
      </c>
      <c r="M7323" s="43">
        <v>7.796783997927559E-3</v>
      </c>
      <c r="N7323" s="43">
        <v>4.8413474942685331E-2</v>
      </c>
      <c r="O7323" s="43">
        <v>0</v>
      </c>
      <c r="P7323" s="43">
        <v>1</v>
      </c>
      <c r="R7323" s="43">
        <v>630.1829552440596</v>
      </c>
      <c r="S7323" s="43">
        <v>128.72253336319244</v>
      </c>
      <c r="T7323" s="43">
        <v>7147.0057467833867</v>
      </c>
      <c r="U7323" s="43">
        <v>7905.9112353906385</v>
      </c>
      <c r="W7323" s="43">
        <v>4559.2332683734967</v>
      </c>
      <c r="X7323" s="43">
        <v>0</v>
      </c>
      <c r="Y7323" s="43">
        <v>0</v>
      </c>
      <c r="Z7323" s="43">
        <v>4559.2332683734967</v>
      </c>
      <c r="AB7323" s="43">
        <v>31.047326565623599</v>
      </c>
      <c r="AC7323" s="43">
        <v>0</v>
      </c>
      <c r="AD7323" s="43">
        <v>0</v>
      </c>
      <c r="AE7323" s="43">
        <v>31.047326565623599</v>
      </c>
      <c r="AG7323" s="43">
        <v>8384429.98053886</v>
      </c>
      <c r="AH7323" s="43">
        <v>984794.38596867525</v>
      </c>
      <c r="AI7323" s="43">
        <v>0</v>
      </c>
      <c r="AJ7323" s="43">
        <v>130398771.57561912</v>
      </c>
      <c r="AK7323" s="43">
        <v>138783201.55615798</v>
      </c>
    </row>
    <row r="7324" spans="3:37" x14ac:dyDescent="0.2">
      <c r="C7324" s="43">
        <v>6.1966483357489555E-4</v>
      </c>
      <c r="D7324" s="43">
        <v>5.5288933824787723E-2</v>
      </c>
      <c r="E7324" s="43">
        <v>5.3165152067829071</v>
      </c>
      <c r="F7324" s="43">
        <v>1.5642094883168214</v>
      </c>
      <c r="H7324" s="43">
        <v>9.4929238923513459E-5</v>
      </c>
      <c r="I7324" s="43">
        <v>0.10939945352172242</v>
      </c>
      <c r="J7324" s="43">
        <v>0</v>
      </c>
      <c r="K7324" s="43">
        <v>1</v>
      </c>
      <c r="M7324" s="43">
        <v>7.884086362000442E-3</v>
      </c>
      <c r="N7324" s="43">
        <v>4.9308731550482876E-2</v>
      </c>
      <c r="O7324" s="43">
        <v>0</v>
      </c>
      <c r="P7324" s="43">
        <v>1</v>
      </c>
      <c r="R7324" s="43">
        <v>648.69035143785277</v>
      </c>
      <c r="S7324" s="43">
        <v>196.63350671498577</v>
      </c>
      <c r="T7324" s="43">
        <v>7360.6738772850049</v>
      </c>
      <c r="U7324" s="43">
        <v>8205.9977354378425</v>
      </c>
      <c r="W7324" s="43">
        <v>3448.7721179126925</v>
      </c>
      <c r="X7324" s="43">
        <v>0</v>
      </c>
      <c r="Y7324" s="43">
        <v>0</v>
      </c>
      <c r="Z7324" s="43">
        <v>3448.7721179126925</v>
      </c>
      <c r="AB7324" s="43">
        <v>39.161705884906659</v>
      </c>
      <c r="AC7324" s="43">
        <v>0</v>
      </c>
      <c r="AD7324" s="43">
        <v>0</v>
      </c>
      <c r="AE7324" s="43">
        <v>39.161705884906659</v>
      </c>
      <c r="AG7324" s="43">
        <v>6342291.9248414412</v>
      </c>
      <c r="AH7324" s="43">
        <v>744934.77746914153</v>
      </c>
      <c r="AI7324" s="43">
        <v>0</v>
      </c>
      <c r="AJ7324" s="43">
        <v>164479164.71660796</v>
      </c>
      <c r="AK7324" s="43">
        <v>170821456.64144939</v>
      </c>
    </row>
    <row r="7325" spans="3:37" x14ac:dyDescent="0.2">
      <c r="C7325" s="43">
        <v>5.9729403736308621E-4</v>
      </c>
      <c r="D7325" s="43">
        <v>5.976117869972597E-2</v>
      </c>
      <c r="E7325" s="43">
        <v>3.6666792562892496</v>
      </c>
      <c r="F7325" s="43">
        <v>2.2620699076710573</v>
      </c>
      <c r="H7325" s="43">
        <v>9.0763416500494465E-5</v>
      </c>
      <c r="I7325" s="43">
        <v>9.0848042157109954E-2</v>
      </c>
      <c r="J7325" s="43">
        <v>0</v>
      </c>
      <c r="K7325" s="43">
        <v>1</v>
      </c>
      <c r="M7325" s="43">
        <v>7.8703865421296815E-3</v>
      </c>
      <c r="N7325" s="43">
        <v>4.3194221942577257E-2</v>
      </c>
      <c r="O7325" s="43">
        <v>0</v>
      </c>
      <c r="P7325" s="43">
        <v>1</v>
      </c>
      <c r="R7325" s="43">
        <v>675.84904864318071</v>
      </c>
      <c r="S7325" s="43">
        <v>156.12368028919977</v>
      </c>
      <c r="T7325" s="43">
        <v>6436.7121936949052</v>
      </c>
      <c r="U7325" s="43">
        <v>7268.6849226272861</v>
      </c>
      <c r="W7325" s="43">
        <v>2478.1216870427747</v>
      </c>
      <c r="X7325" s="43">
        <v>0</v>
      </c>
      <c r="Y7325" s="43">
        <v>0</v>
      </c>
      <c r="Z7325" s="43">
        <v>2478.1216870427747</v>
      </c>
      <c r="AB7325" s="43">
        <v>91.267655867011797</v>
      </c>
      <c r="AC7325" s="43">
        <v>0</v>
      </c>
      <c r="AD7325" s="43">
        <v>0</v>
      </c>
      <c r="AE7325" s="43">
        <v>91.267655867011797</v>
      </c>
      <c r="AG7325" s="43">
        <v>4557265.7824716624</v>
      </c>
      <c r="AH7325" s="43">
        <v>535274.28440123936</v>
      </c>
      <c r="AI7325" s="43">
        <v>0</v>
      </c>
      <c r="AJ7325" s="43">
        <v>383324154.64144957</v>
      </c>
      <c r="AK7325" s="43">
        <v>387881420.42392123</v>
      </c>
    </row>
    <row r="7326" spans="3:37" x14ac:dyDescent="0.2">
      <c r="C7326" s="43">
        <v>5.9742142575484468E-4</v>
      </c>
      <c r="D7326" s="43">
        <v>4.6820027296676947E-2</v>
      </c>
      <c r="E7326" s="43">
        <v>4.5265275227145745</v>
      </c>
      <c r="F7326" s="43">
        <v>2.0366739527742306</v>
      </c>
      <c r="H7326" s="43">
        <v>9.5189480605162302E-5</v>
      </c>
      <c r="I7326" s="43">
        <v>0.11847048772925217</v>
      </c>
      <c r="J7326" s="43">
        <v>0</v>
      </c>
      <c r="K7326" s="43">
        <v>1</v>
      </c>
      <c r="M7326" s="43">
        <v>7.7845320839571418E-3</v>
      </c>
      <c r="N7326" s="43">
        <v>4.6168037822747254E-2</v>
      </c>
      <c r="O7326" s="43">
        <v>0</v>
      </c>
      <c r="P7326" s="43">
        <v>1</v>
      </c>
      <c r="R7326" s="43">
        <v>529.60835679531181</v>
      </c>
      <c r="S7326" s="43">
        <v>213.52144816896441</v>
      </c>
      <c r="T7326" s="43">
        <v>6804.814688274756</v>
      </c>
      <c r="U7326" s="43">
        <v>7547.9444932390325</v>
      </c>
      <c r="W7326" s="43">
        <v>2397.2868032936194</v>
      </c>
      <c r="X7326" s="43">
        <v>0</v>
      </c>
      <c r="Y7326" s="43">
        <v>0</v>
      </c>
      <c r="Z7326" s="43">
        <v>2397.2868032936194</v>
      </c>
      <c r="AB7326" s="43">
        <v>58.746337186754914</v>
      </c>
      <c r="AC7326" s="43">
        <v>0</v>
      </c>
      <c r="AD7326" s="43">
        <v>0</v>
      </c>
      <c r="AE7326" s="43">
        <v>58.746337186754914</v>
      </c>
      <c r="AG7326" s="43">
        <v>4408610.4312569657</v>
      </c>
      <c r="AH7326" s="43">
        <v>517813.94951142179</v>
      </c>
      <c r="AI7326" s="43">
        <v>0</v>
      </c>
      <c r="AJ7326" s="43">
        <v>246734616.18437064</v>
      </c>
      <c r="AK7326" s="43">
        <v>251143226.61562762</v>
      </c>
    </row>
    <row r="7327" spans="3:37" x14ac:dyDescent="0.2">
      <c r="C7327" s="43">
        <v>6.326436374988198E-4</v>
      </c>
      <c r="D7327" s="43">
        <v>6.3488947898112769E-2</v>
      </c>
      <c r="E7327" s="43">
        <v>5.8378316976191051</v>
      </c>
      <c r="F7327" s="43">
        <v>1.856062882783251</v>
      </c>
      <c r="H7327" s="43">
        <v>8.3112672119982716E-5</v>
      </c>
      <c r="I7327" s="43">
        <v>0.11505862950076218</v>
      </c>
      <c r="J7327" s="43">
        <v>0</v>
      </c>
      <c r="K7327" s="43">
        <v>1</v>
      </c>
      <c r="M7327" s="43">
        <v>7.900391924708039E-3</v>
      </c>
      <c r="N7327" s="43">
        <v>4.6545667229730969E-2</v>
      </c>
      <c r="O7327" s="43">
        <v>0</v>
      </c>
      <c r="P7327" s="43">
        <v>1</v>
      </c>
      <c r="R7327" s="43">
        <v>760.50075183547767</v>
      </c>
      <c r="S7327" s="43">
        <v>181.06262602737104</v>
      </c>
      <c r="T7327" s="43">
        <v>6962.5811418345829</v>
      </c>
      <c r="U7327" s="43">
        <v>7904.1445196974319</v>
      </c>
      <c r="W7327" s="43">
        <v>4439.6753951283126</v>
      </c>
      <c r="X7327" s="43">
        <v>0</v>
      </c>
      <c r="Y7327" s="43">
        <v>0</v>
      </c>
      <c r="Z7327" s="43">
        <v>4439.6753951283126</v>
      </c>
      <c r="AB7327" s="43">
        <v>69.660901859336633</v>
      </c>
      <c r="AC7327" s="43">
        <v>0</v>
      </c>
      <c r="AD7327" s="43">
        <v>0</v>
      </c>
      <c r="AE7327" s="43">
        <v>69.660901859336633</v>
      </c>
      <c r="AG7327" s="43">
        <v>8164563.0516409669</v>
      </c>
      <c r="AH7327" s="43">
        <v>958969.88534771558</v>
      </c>
      <c r="AI7327" s="43">
        <v>0</v>
      </c>
      <c r="AJ7327" s="43">
        <v>292575787.80921388</v>
      </c>
      <c r="AK7327" s="43">
        <v>300740350.86085486</v>
      </c>
    </row>
    <row r="7328" spans="3:37" x14ac:dyDescent="0.2">
      <c r="C7328" s="43">
        <v>6.0186761111403911E-4</v>
      </c>
      <c r="D7328" s="43">
        <v>5.8427861780846246E-2</v>
      </c>
      <c r="E7328" s="43">
        <v>3.9863707086401377</v>
      </c>
      <c r="F7328" s="43">
        <v>2.3196812441307335</v>
      </c>
      <c r="H7328" s="43">
        <v>9.0971192746258644E-5</v>
      </c>
      <c r="I7328" s="43">
        <v>7.8615609923049029E-2</v>
      </c>
      <c r="J7328" s="43">
        <v>0</v>
      </c>
      <c r="K7328" s="43">
        <v>1</v>
      </c>
      <c r="M7328" s="43">
        <v>7.7080990028902674E-3</v>
      </c>
      <c r="N7328" s="43">
        <v>4.671440084284384E-2</v>
      </c>
      <c r="O7328" s="43">
        <v>0</v>
      </c>
      <c r="P7328" s="43">
        <v>1</v>
      </c>
      <c r="R7328" s="43">
        <v>665.82996897713713</v>
      </c>
      <c r="S7328" s="43">
        <v>135.41134437730364</v>
      </c>
      <c r="T7328" s="43">
        <v>6817.7400756366924</v>
      </c>
      <c r="U7328" s="43">
        <v>7618.9813889911329</v>
      </c>
      <c r="W7328" s="43">
        <v>2654.245085265231</v>
      </c>
      <c r="X7328" s="43">
        <v>0</v>
      </c>
      <c r="Y7328" s="43">
        <v>0</v>
      </c>
      <c r="Z7328" s="43">
        <v>2654.245085265231</v>
      </c>
      <c r="AB7328" s="43">
        <v>94.019115436802551</v>
      </c>
      <c r="AC7328" s="43">
        <v>0</v>
      </c>
      <c r="AD7328" s="43">
        <v>0</v>
      </c>
      <c r="AE7328" s="43">
        <v>94.019115436802551</v>
      </c>
      <c r="AG7328" s="43">
        <v>4881156.7118027601</v>
      </c>
      <c r="AH7328" s="43">
        <v>573316.93841728987</v>
      </c>
      <c r="AI7328" s="43">
        <v>0</v>
      </c>
      <c r="AJ7328" s="43">
        <v>394880284.83457071</v>
      </c>
      <c r="AK7328" s="43">
        <v>399761441.54637349</v>
      </c>
    </row>
    <row r="7329" spans="3:37" x14ac:dyDescent="0.2">
      <c r="C7329" s="43">
        <v>6.0183884783002401E-4</v>
      </c>
      <c r="D7329" s="43">
        <v>5.5075453388383933E-2</v>
      </c>
      <c r="E7329" s="43">
        <v>8.3815059164749748</v>
      </c>
      <c r="F7329" s="43">
        <v>2.506955582974761</v>
      </c>
      <c r="H7329" s="43">
        <v>8.6239322144035716E-5</v>
      </c>
      <c r="I7329" s="43">
        <v>0.12552255498290366</v>
      </c>
      <c r="J7329" s="43">
        <v>0</v>
      </c>
      <c r="K7329" s="43">
        <v>1</v>
      </c>
      <c r="M7329" s="43">
        <v>7.9156985817242509E-3</v>
      </c>
      <c r="N7329" s="43">
        <v>4.5998400247489135E-2</v>
      </c>
      <c r="O7329" s="43">
        <v>0</v>
      </c>
      <c r="P7329" s="43">
        <v>1</v>
      </c>
      <c r="R7329" s="43">
        <v>627.5967286795177</v>
      </c>
      <c r="S7329" s="43">
        <v>204.96017237108435</v>
      </c>
      <c r="T7329" s="43">
        <v>6894.0487352864075</v>
      </c>
      <c r="U7329" s="43">
        <v>7726.6056363370099</v>
      </c>
      <c r="W7329" s="43">
        <v>5260.2056945877166</v>
      </c>
      <c r="X7329" s="43">
        <v>0</v>
      </c>
      <c r="Y7329" s="43">
        <v>0</v>
      </c>
      <c r="Z7329" s="43">
        <v>5260.2056945877166</v>
      </c>
      <c r="AB7329" s="43">
        <v>101.19636217301164</v>
      </c>
      <c r="AC7329" s="43">
        <v>0</v>
      </c>
      <c r="AD7329" s="43">
        <v>0</v>
      </c>
      <c r="AE7329" s="43">
        <v>101.19636217301164</v>
      </c>
      <c r="AG7329" s="43">
        <v>9673518.2723468114</v>
      </c>
      <c r="AH7329" s="43">
        <v>1136204.4300309469</v>
      </c>
      <c r="AI7329" s="43">
        <v>0</v>
      </c>
      <c r="AJ7329" s="43">
        <v>425024721.12664884</v>
      </c>
      <c r="AK7329" s="43">
        <v>434698239.39899564</v>
      </c>
    </row>
    <row r="7330" spans="3:37" x14ac:dyDescent="0.2">
      <c r="C7330" s="43">
        <v>6.3148930665490877E-4</v>
      </c>
      <c r="D7330" s="43">
        <v>5.4005910609003546E-2</v>
      </c>
      <c r="E7330" s="43">
        <v>2.0373051440900394</v>
      </c>
      <c r="F7330" s="43">
        <v>3.4054868929693858</v>
      </c>
      <c r="H7330" s="43">
        <v>8.7795819499466397E-5</v>
      </c>
      <c r="I7330" s="43">
        <v>0.15657571440988627</v>
      </c>
      <c r="J7330" s="43">
        <v>0</v>
      </c>
      <c r="K7330" s="43">
        <v>1</v>
      </c>
      <c r="M7330" s="43">
        <v>7.8876465829454956E-3</v>
      </c>
      <c r="N7330" s="43">
        <v>4.440950331155389E-2</v>
      </c>
      <c r="O7330" s="43">
        <v>0</v>
      </c>
      <c r="P7330" s="43">
        <v>1</v>
      </c>
      <c r="R7330" s="43">
        <v>645.72807163616676</v>
      </c>
      <c r="S7330" s="43">
        <v>260.27988829769532</v>
      </c>
      <c r="T7330" s="43">
        <v>6632.3239670429948</v>
      </c>
      <c r="U7330" s="43">
        <v>7538.3319269768572</v>
      </c>
      <c r="W7330" s="43">
        <v>1315.5451220277039</v>
      </c>
      <c r="X7330" s="43">
        <v>0</v>
      </c>
      <c r="Y7330" s="43">
        <v>0</v>
      </c>
      <c r="Z7330" s="43">
        <v>1315.5451220277039</v>
      </c>
      <c r="AB7330" s="43">
        <v>166.20207416352193</v>
      </c>
      <c r="AC7330" s="43">
        <v>0</v>
      </c>
      <c r="AD7330" s="43">
        <v>0</v>
      </c>
      <c r="AE7330" s="43">
        <v>166.20207416352193</v>
      </c>
      <c r="AG7330" s="43">
        <v>2419287.4794089473</v>
      </c>
      <c r="AH7330" s="43">
        <v>284157.74635798403</v>
      </c>
      <c r="AI7330" s="43">
        <v>0</v>
      </c>
      <c r="AJ7330" s="43">
        <v>698048711.48679209</v>
      </c>
      <c r="AK7330" s="43">
        <v>700467998.96620107</v>
      </c>
    </row>
    <row r="7331" spans="3:37" x14ac:dyDescent="0.2">
      <c r="C7331" s="43">
        <v>6.1588553043756544E-4</v>
      </c>
      <c r="D7331" s="43">
        <v>4.717837874995405E-2</v>
      </c>
      <c r="E7331" s="43">
        <v>1.9236995367966283</v>
      </c>
      <c r="F7331" s="43">
        <v>4.1389110415095649</v>
      </c>
      <c r="H7331" s="43">
        <v>8.3491020507236701E-5</v>
      </c>
      <c r="I7331" s="43">
        <v>8.0490409358677142E-2</v>
      </c>
      <c r="J7331" s="43">
        <v>0</v>
      </c>
      <c r="K7331" s="43">
        <v>1</v>
      </c>
      <c r="M7331" s="43">
        <v>7.7680196924191664E-3</v>
      </c>
      <c r="N7331" s="43">
        <v>4.4129940582874963E-2</v>
      </c>
      <c r="O7331" s="43">
        <v>0</v>
      </c>
      <c r="P7331" s="43">
        <v>1</v>
      </c>
      <c r="R7331" s="43">
        <v>550.1554078761709</v>
      </c>
      <c r="S7331" s="43">
        <v>127.24076700600813</v>
      </c>
      <c r="T7331" s="43">
        <v>6490.6177536549267</v>
      </c>
      <c r="U7331" s="43">
        <v>7168.013928537106</v>
      </c>
      <c r="W7331" s="43">
        <v>1058.3337032975501</v>
      </c>
      <c r="X7331" s="43">
        <v>0</v>
      </c>
      <c r="Y7331" s="43">
        <v>0</v>
      </c>
      <c r="Z7331" s="43">
        <v>1058.3337032975501</v>
      </c>
      <c r="AB7331" s="43">
        <v>184.77711062317209</v>
      </c>
      <c r="AC7331" s="43">
        <v>0</v>
      </c>
      <c r="AD7331" s="43">
        <v>0</v>
      </c>
      <c r="AE7331" s="43">
        <v>184.77711062317209</v>
      </c>
      <c r="AG7331" s="43">
        <v>1946275.6803641946</v>
      </c>
      <c r="AH7331" s="43">
        <v>228600.07991227083</v>
      </c>
      <c r="AI7331" s="43">
        <v>0</v>
      </c>
      <c r="AJ7331" s="43">
        <v>776063864.6173228</v>
      </c>
      <c r="AK7331" s="43">
        <v>778010140.29768705</v>
      </c>
    </row>
    <row r="7332" spans="3:37" x14ac:dyDescent="0.2">
      <c r="C7332" s="43">
        <v>6.0076845167005358E-4</v>
      </c>
      <c r="D7332" s="43">
        <v>5.9562489546773567E-2</v>
      </c>
      <c r="E7332" s="43">
        <v>6.0610564528431441</v>
      </c>
      <c r="F7332" s="43">
        <v>1.5329085007422241</v>
      </c>
      <c r="H7332" s="43">
        <v>8.2324531622766879E-5</v>
      </c>
      <c r="I7332" s="43">
        <v>8.5917846656966765E-2</v>
      </c>
      <c r="J7332" s="43">
        <v>0</v>
      </c>
      <c r="K7332" s="43">
        <v>1</v>
      </c>
      <c r="M7332" s="43">
        <v>7.895516018120885E-3</v>
      </c>
      <c r="N7332" s="43">
        <v>4.5059726079346378E-2</v>
      </c>
      <c r="O7332" s="43">
        <v>0</v>
      </c>
      <c r="P7332" s="43">
        <v>1</v>
      </c>
      <c r="R7332" s="43">
        <v>677.52033236485579</v>
      </c>
      <c r="S7332" s="43">
        <v>133.92295552940971</v>
      </c>
      <c r="T7332" s="43">
        <v>6736.1451855246687</v>
      </c>
      <c r="U7332" s="43">
        <v>7547.588473418934</v>
      </c>
      <c r="W7332" s="43">
        <v>4106.4889824124411</v>
      </c>
      <c r="X7332" s="43">
        <v>0</v>
      </c>
      <c r="Y7332" s="43">
        <v>0</v>
      </c>
      <c r="Z7332" s="43">
        <v>4106.4889824124411</v>
      </c>
      <c r="AB7332" s="43">
        <v>38.633028866093355</v>
      </c>
      <c r="AC7332" s="43">
        <v>0</v>
      </c>
      <c r="AD7332" s="43">
        <v>0</v>
      </c>
      <c r="AE7332" s="43">
        <v>38.633028866093355</v>
      </c>
      <c r="AG7332" s="43">
        <v>7551833.2386564789</v>
      </c>
      <c r="AH7332" s="43">
        <v>887001.62020108732</v>
      </c>
      <c r="AI7332" s="43">
        <v>0</v>
      </c>
      <c r="AJ7332" s="43">
        <v>162258721.2375921</v>
      </c>
      <c r="AK7332" s="43">
        <v>169810554.47624859</v>
      </c>
    </row>
    <row r="7333" spans="3:37" x14ac:dyDescent="0.2">
      <c r="C7333" s="43">
        <v>6.0528037998873994E-4</v>
      </c>
      <c r="D7333" s="43">
        <v>5.5145847839069506E-2</v>
      </c>
      <c r="E7333" s="43">
        <v>6.9753179271916199</v>
      </c>
      <c r="F7333" s="43">
        <v>2.0719321767440149</v>
      </c>
      <c r="H7333" s="43">
        <v>9.0828251721131181E-5</v>
      </c>
      <c r="I7333" s="43">
        <v>0.10856191683849581</v>
      </c>
      <c r="J7333" s="43">
        <v>0</v>
      </c>
      <c r="K7333" s="43">
        <v>1</v>
      </c>
      <c r="M7333" s="43">
        <v>7.9022449094107161E-3</v>
      </c>
      <c r="N7333" s="43">
        <v>4.5849791674838603E-2</v>
      </c>
      <c r="O7333" s="43">
        <v>0</v>
      </c>
      <c r="P7333" s="43">
        <v>1</v>
      </c>
      <c r="R7333" s="43">
        <v>631.99230077933225</v>
      </c>
      <c r="S7333" s="43">
        <v>186.69850080751698</v>
      </c>
      <c r="T7333" s="43">
        <v>6860.0964996719067</v>
      </c>
      <c r="U7333" s="43">
        <v>7678.7873012587561</v>
      </c>
      <c r="W7333" s="43">
        <v>4408.347225473155</v>
      </c>
      <c r="X7333" s="43">
        <v>0</v>
      </c>
      <c r="Y7333" s="43">
        <v>0</v>
      </c>
      <c r="Z7333" s="43">
        <v>4408.347225473155</v>
      </c>
      <c r="AB7333" s="43">
        <v>72.487458444603718</v>
      </c>
      <c r="AC7333" s="43">
        <v>0</v>
      </c>
      <c r="AD7333" s="43">
        <v>0</v>
      </c>
      <c r="AE7333" s="43">
        <v>72.487458444603718</v>
      </c>
      <c r="AG7333" s="43">
        <v>8106950.5476451321</v>
      </c>
      <c r="AH7333" s="43">
        <v>952203.00070220151</v>
      </c>
      <c r="AI7333" s="43">
        <v>0</v>
      </c>
      <c r="AJ7333" s="43">
        <v>304447325.46733564</v>
      </c>
      <c r="AK7333" s="43">
        <v>312554276.01498079</v>
      </c>
    </row>
    <row r="7334" spans="3:37" x14ac:dyDescent="0.2">
      <c r="C7334" s="43">
        <v>5.9334510223375814E-4</v>
      </c>
      <c r="D7334" s="43">
        <v>4.6993473279305205E-2</v>
      </c>
      <c r="E7334" s="43">
        <v>4.3162017372944534</v>
      </c>
      <c r="F7334" s="43">
        <v>2.6739770967469312</v>
      </c>
      <c r="H7334" s="43">
        <v>8.6107094311647299E-5</v>
      </c>
      <c r="I7334" s="43">
        <v>0.11581667581571209</v>
      </c>
      <c r="J7334" s="43">
        <v>0</v>
      </c>
      <c r="K7334" s="43">
        <v>1</v>
      </c>
      <c r="M7334" s="43">
        <v>7.8888269705076342E-3</v>
      </c>
      <c r="N7334" s="43">
        <v>4.5271252217714525E-2</v>
      </c>
      <c r="O7334" s="43">
        <v>0</v>
      </c>
      <c r="P7334" s="43">
        <v>1</v>
      </c>
      <c r="R7334" s="43">
        <v>527.94329602166874</v>
      </c>
      <c r="S7334" s="43">
        <v>188.82191704897156</v>
      </c>
      <c r="T7334" s="43">
        <v>6762.0333872095098</v>
      </c>
      <c r="U7334" s="43">
        <v>7478.7986002801499</v>
      </c>
      <c r="W7334" s="43">
        <v>2278.7097714816864</v>
      </c>
      <c r="X7334" s="43">
        <v>0</v>
      </c>
      <c r="Y7334" s="43">
        <v>0</v>
      </c>
      <c r="Z7334" s="43">
        <v>2278.7097714816864</v>
      </c>
      <c r="AB7334" s="43">
        <v>94.562853493585379</v>
      </c>
      <c r="AC7334" s="43">
        <v>0</v>
      </c>
      <c r="AD7334" s="43">
        <v>0</v>
      </c>
      <c r="AE7334" s="43">
        <v>94.562853493585379</v>
      </c>
      <c r="AG7334" s="43">
        <v>4190547.2697548214</v>
      </c>
      <c r="AH7334" s="43">
        <v>492201.31064004428</v>
      </c>
      <c r="AI7334" s="43">
        <v>0</v>
      </c>
      <c r="AJ7334" s="43">
        <v>397163984.67305857</v>
      </c>
      <c r="AK7334" s="43">
        <v>401354531.9428134</v>
      </c>
    </row>
    <row r="7335" spans="3:37" x14ac:dyDescent="0.2">
      <c r="C7335" s="43">
        <v>6.0425342352372197E-4</v>
      </c>
      <c r="D7335" s="43">
        <v>5.3088699161699976E-2</v>
      </c>
      <c r="E7335" s="43">
        <v>4.4040854540633081</v>
      </c>
      <c r="F7335" s="43">
        <v>1.1161203913129176</v>
      </c>
      <c r="H7335" s="43">
        <v>9.0673596004009482E-5</v>
      </c>
      <c r="I7335" s="43">
        <v>0.12113250798886988</v>
      </c>
      <c r="J7335" s="43">
        <v>0</v>
      </c>
      <c r="K7335" s="43">
        <v>1</v>
      </c>
      <c r="M7335" s="43">
        <v>7.9344200887978555E-3</v>
      </c>
      <c r="N7335" s="43">
        <v>4.6567381866503887E-2</v>
      </c>
      <c r="O7335" s="43">
        <v>0</v>
      </c>
      <c r="P7335" s="43">
        <v>1</v>
      </c>
      <c r="R7335" s="43">
        <v>607.38432029623903</v>
      </c>
      <c r="S7335" s="43">
        <v>207.96196942827541</v>
      </c>
      <c r="T7335" s="43">
        <v>6995.8322118910346</v>
      </c>
      <c r="U7335" s="43">
        <v>7811.1785016155491</v>
      </c>
      <c r="W7335" s="43">
        <v>2674.9724500427956</v>
      </c>
      <c r="X7335" s="43">
        <v>0</v>
      </c>
      <c r="Y7335" s="43">
        <v>0</v>
      </c>
      <c r="Z7335" s="43">
        <v>2674.9724500427956</v>
      </c>
      <c r="AB7335" s="43">
        <v>7.5466784296638849</v>
      </c>
      <c r="AC7335" s="43">
        <v>0</v>
      </c>
      <c r="AD7335" s="43">
        <v>0</v>
      </c>
      <c r="AE7335" s="43">
        <v>7.5466784296638849</v>
      </c>
      <c r="AG7335" s="43">
        <v>4919274.3356287014</v>
      </c>
      <c r="AH7335" s="43">
        <v>577794.04920924385</v>
      </c>
      <c r="AI7335" s="43">
        <v>0</v>
      </c>
      <c r="AJ7335" s="43">
        <v>31696049.404588316</v>
      </c>
      <c r="AK7335" s="43">
        <v>36615323.740217015</v>
      </c>
    </row>
    <row r="7336" spans="3:37" x14ac:dyDescent="0.2">
      <c r="C7336" s="43">
        <v>6.041273090173281E-4</v>
      </c>
      <c r="D7336" s="43">
        <v>4.6744744902673115E-2</v>
      </c>
      <c r="E7336" s="43">
        <v>1.9797625552649398</v>
      </c>
      <c r="F7336" s="43">
        <v>3.603270180955314</v>
      </c>
      <c r="H7336" s="43">
        <v>8.8280168797140289E-5</v>
      </c>
      <c r="I7336" s="43">
        <v>0.11156002308236213</v>
      </c>
      <c r="J7336" s="43">
        <v>0</v>
      </c>
      <c r="K7336" s="43">
        <v>1</v>
      </c>
      <c r="M7336" s="43">
        <v>7.8401335805323383E-3</v>
      </c>
      <c r="N7336" s="43">
        <v>4.4564187197702082E-2</v>
      </c>
      <c r="O7336" s="43">
        <v>0</v>
      </c>
      <c r="P7336" s="43">
        <v>1</v>
      </c>
      <c r="R7336" s="43">
        <v>534.69193674769633</v>
      </c>
      <c r="S7336" s="43">
        <v>186.47221221961635</v>
      </c>
      <c r="T7336" s="43">
        <v>6615.3347443033381</v>
      </c>
      <c r="U7336" s="43">
        <v>7336.498893270651</v>
      </c>
      <c r="W7336" s="43">
        <v>1058.5630749751788</v>
      </c>
      <c r="X7336" s="43">
        <v>0</v>
      </c>
      <c r="Y7336" s="43">
        <v>0</v>
      </c>
      <c r="Z7336" s="43">
        <v>1058.5630749751788</v>
      </c>
      <c r="AB7336" s="43">
        <v>148.93839051777994</v>
      </c>
      <c r="AC7336" s="43">
        <v>0</v>
      </c>
      <c r="AD7336" s="43">
        <v>0</v>
      </c>
      <c r="AE7336" s="43">
        <v>148.93839051777994</v>
      </c>
      <c r="AG7336" s="43">
        <v>1946697.4948793538</v>
      </c>
      <c r="AH7336" s="43">
        <v>228649.62419463863</v>
      </c>
      <c r="AI7336" s="43">
        <v>0</v>
      </c>
      <c r="AJ7336" s="43">
        <v>625541240.1746757</v>
      </c>
      <c r="AK7336" s="43">
        <v>627487937.66955507</v>
      </c>
    </row>
    <row r="7337" spans="3:37" x14ac:dyDescent="0.2">
      <c r="C7337" s="43">
        <v>6.0401455770957367E-4</v>
      </c>
      <c r="D7337" s="43">
        <v>5.7976619136750562E-2</v>
      </c>
      <c r="E7337" s="43">
        <v>1.3635221925668546</v>
      </c>
      <c r="F7337" s="43">
        <v>1.2394987604685295</v>
      </c>
      <c r="H7337" s="43">
        <v>8.1434855761010035E-5</v>
      </c>
      <c r="I7337" s="43">
        <v>9.469569396428465E-2</v>
      </c>
      <c r="J7337" s="43">
        <v>0</v>
      </c>
      <c r="K7337" s="43">
        <v>1</v>
      </c>
      <c r="M7337" s="43">
        <v>7.9009605293233198E-3</v>
      </c>
      <c r="N7337" s="43">
        <v>4.4212159434396908E-2</v>
      </c>
      <c r="O7337" s="43">
        <v>0</v>
      </c>
      <c r="P7337" s="43">
        <v>1</v>
      </c>
      <c r="R7337" s="43">
        <v>663.04448169252009</v>
      </c>
      <c r="S7337" s="43">
        <v>146.01011241240988</v>
      </c>
      <c r="T7337" s="43">
        <v>6613.9969827829891</v>
      </c>
      <c r="U7337" s="43">
        <v>7423.0515768879195</v>
      </c>
      <c r="W7337" s="43">
        <v>904.0758654467387</v>
      </c>
      <c r="X7337" s="43">
        <v>0</v>
      </c>
      <c r="Y7337" s="43">
        <v>0</v>
      </c>
      <c r="Z7337" s="43">
        <v>904.0758654467387</v>
      </c>
      <c r="AB7337" s="43">
        <v>16.991421470591707</v>
      </c>
      <c r="AC7337" s="43">
        <v>0</v>
      </c>
      <c r="AD7337" s="43">
        <v>0</v>
      </c>
      <c r="AE7337" s="43">
        <v>16.991421470591707</v>
      </c>
      <c r="AG7337" s="43">
        <v>1662595.5165565524</v>
      </c>
      <c r="AH7337" s="43">
        <v>195280.38693649555</v>
      </c>
      <c r="AI7337" s="43">
        <v>0</v>
      </c>
      <c r="AJ7337" s="43">
        <v>71363970.176485166</v>
      </c>
      <c r="AK7337" s="43">
        <v>73026565.693041712</v>
      </c>
    </row>
    <row r="7338" spans="3:37" x14ac:dyDescent="0.2">
      <c r="C7338" s="43">
        <v>6.2208129300289627E-4</v>
      </c>
      <c r="D7338" s="43">
        <v>6.0051638272776264E-2</v>
      </c>
      <c r="E7338" s="43">
        <v>7.0260665549564969</v>
      </c>
      <c r="F7338" s="43">
        <v>2.2842411541265131</v>
      </c>
      <c r="H7338" s="43">
        <v>8.6635739794964424E-5</v>
      </c>
      <c r="I7338" s="43">
        <v>8.4997380205458994E-2</v>
      </c>
      <c r="J7338" s="43">
        <v>0</v>
      </c>
      <c r="K7338" s="43">
        <v>1</v>
      </c>
      <c r="M7338" s="43">
        <v>7.8240294906543432E-3</v>
      </c>
      <c r="N7338" s="43">
        <v>4.7804022684614367E-2</v>
      </c>
      <c r="O7338" s="43">
        <v>0</v>
      </c>
      <c r="P7338" s="43">
        <v>1</v>
      </c>
      <c r="R7338" s="43">
        <v>707.31745283802434</v>
      </c>
      <c r="S7338" s="43">
        <v>139.42639585956988</v>
      </c>
      <c r="T7338" s="43">
        <v>7081.6962563753905</v>
      </c>
      <c r="U7338" s="43">
        <v>7928.4401050729848</v>
      </c>
      <c r="W7338" s="43">
        <v>4969.6594991222619</v>
      </c>
      <c r="X7338" s="43">
        <v>0</v>
      </c>
      <c r="Y7338" s="43">
        <v>0</v>
      </c>
      <c r="Z7338" s="43">
        <v>4969.6594991222619</v>
      </c>
      <c r="AB7338" s="43">
        <v>97.195181470418717</v>
      </c>
      <c r="AC7338" s="43">
        <v>0</v>
      </c>
      <c r="AD7338" s="43">
        <v>0</v>
      </c>
      <c r="AE7338" s="43">
        <v>97.195181470418717</v>
      </c>
      <c r="AG7338" s="43">
        <v>9139203.8188858405</v>
      </c>
      <c r="AH7338" s="43">
        <v>1073446.4518104086</v>
      </c>
      <c r="AI7338" s="43">
        <v>0</v>
      </c>
      <c r="AJ7338" s="43">
        <v>408219762.1757586</v>
      </c>
      <c r="AK7338" s="43">
        <v>417358965.99464446</v>
      </c>
    </row>
    <row r="7339" spans="3:37" x14ac:dyDescent="0.2">
      <c r="C7339" s="43">
        <v>6.017073241444559E-4</v>
      </c>
      <c r="D7339" s="43">
        <v>5.4639335830016456E-2</v>
      </c>
      <c r="E7339" s="43">
        <v>6.7391677780694987</v>
      </c>
      <c r="F7339" s="43">
        <v>4.5531198695572819</v>
      </c>
      <c r="H7339" s="43">
        <v>8.7671913758612986E-5</v>
      </c>
      <c r="I7339" s="43">
        <v>0.10636091201769082</v>
      </c>
      <c r="J7339" s="43">
        <v>0</v>
      </c>
      <c r="K7339" s="43">
        <v>1</v>
      </c>
      <c r="M7339" s="43">
        <v>7.8219989893337939E-3</v>
      </c>
      <c r="N7339" s="43">
        <v>4.8251401697745777E-2</v>
      </c>
      <c r="O7339" s="43">
        <v>0</v>
      </c>
      <c r="P7339" s="43">
        <v>1</v>
      </c>
      <c r="R7339" s="43">
        <v>622.49100790622992</v>
      </c>
      <c r="S7339" s="43">
        <v>176.5569883377695</v>
      </c>
      <c r="T7339" s="43">
        <v>7146.1160115497159</v>
      </c>
      <c r="U7339" s="43">
        <v>7945.1640077937154</v>
      </c>
      <c r="W7339" s="43">
        <v>4195.0713426196698</v>
      </c>
      <c r="X7339" s="43">
        <v>0</v>
      </c>
      <c r="Y7339" s="43">
        <v>0</v>
      </c>
      <c r="Z7339" s="43">
        <v>4195.0713426196698</v>
      </c>
      <c r="AB7339" s="43">
        <v>236.66101306292302</v>
      </c>
      <c r="AC7339" s="43">
        <v>0</v>
      </c>
      <c r="AD7339" s="43">
        <v>0</v>
      </c>
      <c r="AE7339" s="43">
        <v>236.66101306292302</v>
      </c>
      <c r="AG7339" s="43">
        <v>7714736.1990775727</v>
      </c>
      <c r="AH7339" s="43">
        <v>906135.41000584874</v>
      </c>
      <c r="AI7339" s="43">
        <v>0</v>
      </c>
      <c r="AJ7339" s="43">
        <v>993976254.86427665</v>
      </c>
      <c r="AK7339" s="43">
        <v>1001690991.0633543</v>
      </c>
    </row>
    <row r="7340" spans="3:37" x14ac:dyDescent="0.2">
      <c r="C7340" s="43">
        <v>6.0768977130123741E-4</v>
      </c>
      <c r="D7340" s="43">
        <v>5.453685568677713E-2</v>
      </c>
      <c r="E7340" s="43">
        <v>0.88327070924240092</v>
      </c>
      <c r="F7340" s="43">
        <v>3.9666220242106256</v>
      </c>
      <c r="H7340" s="43">
        <v>7.982894373687212E-5</v>
      </c>
      <c r="I7340" s="43">
        <v>0.10522932315531397</v>
      </c>
      <c r="J7340" s="43">
        <v>0</v>
      </c>
      <c r="K7340" s="43">
        <v>1</v>
      </c>
      <c r="M7340" s="43">
        <v>7.8255695570991594E-3</v>
      </c>
      <c r="N7340" s="43">
        <v>4.5580943817280548E-2</v>
      </c>
      <c r="O7340" s="43">
        <v>0</v>
      </c>
      <c r="P7340" s="43">
        <v>1</v>
      </c>
      <c r="R7340" s="43">
        <v>627.50095953819164</v>
      </c>
      <c r="S7340" s="43">
        <v>159.05214581769528</v>
      </c>
      <c r="T7340" s="43">
        <v>6753.6980882296548</v>
      </c>
      <c r="U7340" s="43">
        <v>7540.2511935855418</v>
      </c>
      <c r="W7340" s="43">
        <v>554.25321758158566</v>
      </c>
      <c r="X7340" s="43">
        <v>0</v>
      </c>
      <c r="Y7340" s="43">
        <v>0</v>
      </c>
      <c r="Z7340" s="43">
        <v>554.25321758158566</v>
      </c>
      <c r="AB7340" s="43">
        <v>199.18672384538507</v>
      </c>
      <c r="AC7340" s="43">
        <v>0</v>
      </c>
      <c r="AD7340" s="43">
        <v>0</v>
      </c>
      <c r="AE7340" s="43">
        <v>199.18672384538507</v>
      </c>
      <c r="AG7340" s="43">
        <v>1019271.6671325361</v>
      </c>
      <c r="AH7340" s="43">
        <v>119718.6949976225</v>
      </c>
      <c r="AI7340" s="43">
        <v>0</v>
      </c>
      <c r="AJ7340" s="43">
        <v>836584240.15061736</v>
      </c>
      <c r="AK7340" s="43">
        <v>837603511.81774986</v>
      </c>
    </row>
    <row r="7341" spans="3:37" x14ac:dyDescent="0.2">
      <c r="C7341" s="43">
        <v>6.2419617798981086E-4</v>
      </c>
      <c r="D7341" s="43">
        <v>4.5637535592690744E-2</v>
      </c>
      <c r="E7341" s="43">
        <v>12.42069224465909</v>
      </c>
      <c r="F7341" s="43">
        <v>1.5438477304331779</v>
      </c>
      <c r="H7341" s="43">
        <v>8.8325135673118172E-5</v>
      </c>
      <c r="I7341" s="43">
        <v>8.9377462499447433E-2</v>
      </c>
      <c r="J7341" s="43">
        <v>0</v>
      </c>
      <c r="K7341" s="43">
        <v>1</v>
      </c>
      <c r="M7341" s="43">
        <v>7.8746151233604067E-3</v>
      </c>
      <c r="N7341" s="43">
        <v>4.5539986041113624E-2</v>
      </c>
      <c r="O7341" s="43">
        <v>0</v>
      </c>
      <c r="P7341" s="43">
        <v>1</v>
      </c>
      <c r="R7341" s="43">
        <v>539.36860333767004</v>
      </c>
      <c r="S7341" s="43">
        <v>149.47023127718055</v>
      </c>
      <c r="T7341" s="43">
        <v>6789.9191421979276</v>
      </c>
      <c r="U7341" s="43">
        <v>7478.757976812778</v>
      </c>
      <c r="W7341" s="43">
        <v>6699.3314284888029</v>
      </c>
      <c r="X7341" s="43">
        <v>0</v>
      </c>
      <c r="Y7341" s="43">
        <v>0</v>
      </c>
      <c r="Z7341" s="43">
        <v>6699.3314284888029</v>
      </c>
      <c r="AB7341" s="43">
        <v>31.386779814755219</v>
      </c>
      <c r="AC7341" s="43">
        <v>0</v>
      </c>
      <c r="AD7341" s="43">
        <v>0</v>
      </c>
      <c r="AE7341" s="43">
        <v>31.386779814755219</v>
      </c>
      <c r="AG7341" s="43">
        <v>12320070.496990908</v>
      </c>
      <c r="AH7341" s="43">
        <v>1447055.5885535814</v>
      </c>
      <c r="AI7341" s="43">
        <v>0</v>
      </c>
      <c r="AJ7341" s="43">
        <v>131824475.22197191</v>
      </c>
      <c r="AK7341" s="43">
        <v>144144545.71896282</v>
      </c>
    </row>
    <row r="7342" spans="3:37" x14ac:dyDescent="0.2">
      <c r="C7342" s="43">
        <v>6.2366407373437571E-4</v>
      </c>
      <c r="D7342" s="43">
        <v>4.8050157430641269E-2</v>
      </c>
      <c r="E7342" s="43">
        <v>7.5923163047831235</v>
      </c>
      <c r="F7342" s="43">
        <v>1.3687630249275544</v>
      </c>
      <c r="H7342" s="43">
        <v>9.6418817658872058E-5</v>
      </c>
      <c r="I7342" s="43">
        <v>8.886730647116782E-2</v>
      </c>
      <c r="J7342" s="43">
        <v>0</v>
      </c>
      <c r="K7342" s="43">
        <v>1</v>
      </c>
      <c r="M7342" s="43">
        <v>7.7951782833579081E-3</v>
      </c>
      <c r="N7342" s="43">
        <v>4.5688196075706511E-2</v>
      </c>
      <c r="O7342" s="43">
        <v>0</v>
      </c>
      <c r="P7342" s="43">
        <v>1</v>
      </c>
      <c r="R7342" s="43">
        <v>567.39814925149767</v>
      </c>
      <c r="S7342" s="43">
        <v>162.23561203027441</v>
      </c>
      <c r="T7342" s="43">
        <v>6743.2992994133238</v>
      </c>
      <c r="U7342" s="43">
        <v>7472.9330606950962</v>
      </c>
      <c r="W7342" s="43">
        <v>4307.866219865914</v>
      </c>
      <c r="X7342" s="43">
        <v>0</v>
      </c>
      <c r="Y7342" s="43">
        <v>0</v>
      </c>
      <c r="Z7342" s="43">
        <v>4307.866219865914</v>
      </c>
      <c r="AB7342" s="43">
        <v>22.388193990621769</v>
      </c>
      <c r="AC7342" s="43">
        <v>0</v>
      </c>
      <c r="AD7342" s="43">
        <v>0</v>
      </c>
      <c r="AE7342" s="43">
        <v>22.388193990621769</v>
      </c>
      <c r="AG7342" s="43">
        <v>7922165.9783334155</v>
      </c>
      <c r="AH7342" s="43">
        <v>930499.10349103739</v>
      </c>
      <c r="AI7342" s="43">
        <v>0</v>
      </c>
      <c r="AJ7342" s="43">
        <v>94030414.76061143</v>
      </c>
      <c r="AK7342" s="43">
        <v>101952580.73894484</v>
      </c>
    </row>
    <row r="7343" spans="3:37" x14ac:dyDescent="0.2">
      <c r="C7343" s="43">
        <v>6.2772076554673539E-4</v>
      </c>
      <c r="D7343" s="43">
        <v>6.510543855730111E-2</v>
      </c>
      <c r="E7343" s="43">
        <v>5.3137347844500775</v>
      </c>
      <c r="F7343" s="43">
        <v>1.4565584830259861</v>
      </c>
      <c r="H7343" s="43">
        <v>8.6848290190888144E-5</v>
      </c>
      <c r="I7343" s="43">
        <v>9.0719655811478311E-2</v>
      </c>
      <c r="J7343" s="43">
        <v>0</v>
      </c>
      <c r="K7343" s="43">
        <v>1</v>
      </c>
      <c r="M7343" s="43">
        <v>7.850002376666998E-3</v>
      </c>
      <c r="N7343" s="43">
        <v>4.7617312144831669E-2</v>
      </c>
      <c r="O7343" s="43">
        <v>0</v>
      </c>
      <c r="P7343" s="43">
        <v>1</v>
      </c>
      <c r="R7343" s="43">
        <v>773.79538855811347</v>
      </c>
      <c r="S7343" s="43">
        <v>149.1780889831229</v>
      </c>
      <c r="T7343" s="43">
        <v>7077.4537197495456</v>
      </c>
      <c r="U7343" s="43">
        <v>8000.4271972907818</v>
      </c>
      <c r="W7343" s="43">
        <v>4111.7434722283115</v>
      </c>
      <c r="X7343" s="43">
        <v>0</v>
      </c>
      <c r="Y7343" s="43">
        <v>0</v>
      </c>
      <c r="Z7343" s="43">
        <v>4111.7434722283115</v>
      </c>
      <c r="AB7343" s="43">
        <v>37.801264818667747</v>
      </c>
      <c r="AC7343" s="43">
        <v>0</v>
      </c>
      <c r="AD7343" s="43">
        <v>0</v>
      </c>
      <c r="AE7343" s="43">
        <v>37.801264818667747</v>
      </c>
      <c r="AG7343" s="43">
        <v>7561496.2454278646</v>
      </c>
      <c r="AH7343" s="43">
        <v>888136.59000131523</v>
      </c>
      <c r="AI7343" s="43">
        <v>0</v>
      </c>
      <c r="AJ7343" s="43">
        <v>158765312.23840454</v>
      </c>
      <c r="AK7343" s="43">
        <v>166326808.48383242</v>
      </c>
    </row>
    <row r="7344" spans="3:37" x14ac:dyDescent="0.2">
      <c r="C7344" s="43">
        <v>6.3030353934456773E-4</v>
      </c>
      <c r="D7344" s="43">
        <v>4.7594903326145285E-2</v>
      </c>
      <c r="E7344" s="43">
        <v>4.0981867598863779</v>
      </c>
      <c r="F7344" s="43">
        <v>1.9698742922298855</v>
      </c>
      <c r="H7344" s="43">
        <v>9.3931861322560373E-5</v>
      </c>
      <c r="I7344" s="43">
        <v>8.7749412992501191E-2</v>
      </c>
      <c r="J7344" s="43">
        <v>0</v>
      </c>
      <c r="K7344" s="43">
        <v>1</v>
      </c>
      <c r="M7344" s="43">
        <v>7.7991712880121026E-3</v>
      </c>
      <c r="N7344" s="43">
        <v>4.5190301094489321E-2</v>
      </c>
      <c r="O7344" s="43">
        <v>0</v>
      </c>
      <c r="P7344" s="43">
        <v>1</v>
      </c>
      <c r="R7344" s="43">
        <v>568.00553482600503</v>
      </c>
      <c r="S7344" s="43">
        <v>156.06284541891134</v>
      </c>
      <c r="T7344" s="43">
        <v>6673.2295817421746</v>
      </c>
      <c r="U7344" s="43">
        <v>7397.2979619870912</v>
      </c>
      <c r="W7344" s="43">
        <v>2327.7927623661149</v>
      </c>
      <c r="X7344" s="43">
        <v>0</v>
      </c>
      <c r="Y7344" s="43">
        <v>0</v>
      </c>
      <c r="Z7344" s="43">
        <v>2327.7927623661149</v>
      </c>
      <c r="AB7344" s="43">
        <v>58.945654369707121</v>
      </c>
      <c r="AC7344" s="43">
        <v>0</v>
      </c>
      <c r="AD7344" s="43">
        <v>0</v>
      </c>
      <c r="AE7344" s="43">
        <v>58.945654369707121</v>
      </c>
      <c r="AG7344" s="43">
        <v>4280810.8899912853</v>
      </c>
      <c r="AH7344" s="43">
        <v>502803.23667108081</v>
      </c>
      <c r="AI7344" s="43">
        <v>0</v>
      </c>
      <c r="AJ7344" s="43">
        <v>247571748.35276991</v>
      </c>
      <c r="AK7344" s="43">
        <v>251852559.24276119</v>
      </c>
    </row>
    <row r="7345" spans="3:37" x14ac:dyDescent="0.2">
      <c r="C7345" s="43">
        <v>6.0413733117315913E-4</v>
      </c>
      <c r="D7345" s="43">
        <v>5.6053633455694696E-2</v>
      </c>
      <c r="E7345" s="43">
        <v>5.9995638710039447</v>
      </c>
      <c r="F7345" s="43">
        <v>2.6068050143416066</v>
      </c>
      <c r="H7345" s="43">
        <v>8.5981382910956783E-5</v>
      </c>
      <c r="I7345" s="43">
        <v>0.10618967867241569</v>
      </c>
      <c r="J7345" s="43">
        <v>0</v>
      </c>
      <c r="K7345" s="43">
        <v>1</v>
      </c>
      <c r="M7345" s="43">
        <v>7.762595068568752E-3</v>
      </c>
      <c r="N7345" s="43">
        <v>4.4046821558380959E-2</v>
      </c>
      <c r="O7345" s="43">
        <v>0</v>
      </c>
      <c r="P7345" s="43">
        <v>1</v>
      </c>
      <c r="R7345" s="43">
        <v>641.18272774493619</v>
      </c>
      <c r="S7345" s="43">
        <v>172.87377090143806</v>
      </c>
      <c r="T7345" s="43">
        <v>6473.8685922612967</v>
      </c>
      <c r="U7345" s="43">
        <v>7287.9250909076709</v>
      </c>
      <c r="W7345" s="43">
        <v>3846.8167280902776</v>
      </c>
      <c r="X7345" s="43">
        <v>0</v>
      </c>
      <c r="Y7345" s="43">
        <v>0</v>
      </c>
      <c r="Z7345" s="43">
        <v>3846.8167280902776</v>
      </c>
      <c r="AB7345" s="43">
        <v>110.23735155932782</v>
      </c>
      <c r="AC7345" s="43">
        <v>0</v>
      </c>
      <c r="AD7345" s="43">
        <v>0</v>
      </c>
      <c r="AE7345" s="43">
        <v>110.23735155932782</v>
      </c>
      <c r="AG7345" s="43">
        <v>7074295.9629580202</v>
      </c>
      <c r="AH7345" s="43">
        <v>830912.4132675</v>
      </c>
      <c r="AI7345" s="43">
        <v>0</v>
      </c>
      <c r="AJ7345" s="43">
        <v>462996876.54917687</v>
      </c>
      <c r="AK7345" s="43">
        <v>470071172.51213491</v>
      </c>
    </row>
    <row r="7346" spans="3:37" x14ac:dyDescent="0.2">
      <c r="C7346" s="43">
        <v>6.1067455328056575E-4</v>
      </c>
      <c r="D7346" s="43">
        <v>4.9413159579925758E-2</v>
      </c>
      <c r="E7346" s="43">
        <v>5.1574739250025896</v>
      </c>
      <c r="F7346" s="43">
        <v>1.1327122548777269</v>
      </c>
      <c r="H7346" s="43">
        <v>9.6011783356164671E-5</v>
      </c>
      <c r="I7346" s="43">
        <v>9.1905298637345631E-2</v>
      </c>
      <c r="J7346" s="43">
        <v>0</v>
      </c>
      <c r="K7346" s="43">
        <v>1</v>
      </c>
      <c r="M7346" s="43">
        <v>7.8958234297551444E-3</v>
      </c>
      <c r="N7346" s="43">
        <v>4.591153914276358E-2</v>
      </c>
      <c r="O7346" s="43">
        <v>0</v>
      </c>
      <c r="P7346" s="43">
        <v>1</v>
      </c>
      <c r="R7346" s="43">
        <v>571.3402501963219</v>
      </c>
      <c r="S7346" s="43">
        <v>167.07345737194098</v>
      </c>
      <c r="T7346" s="43">
        <v>6863.7531019051785</v>
      </c>
      <c r="U7346" s="43">
        <v>7602.1668094734414</v>
      </c>
      <c r="W7346" s="43">
        <v>2946.6724426919859</v>
      </c>
      <c r="X7346" s="43">
        <v>0</v>
      </c>
      <c r="Y7346" s="43">
        <v>0</v>
      </c>
      <c r="Z7346" s="43">
        <v>2946.6724426919859</v>
      </c>
      <c r="AB7346" s="43">
        <v>8.113152260937559</v>
      </c>
      <c r="AC7346" s="43">
        <v>0</v>
      </c>
      <c r="AD7346" s="43">
        <v>0</v>
      </c>
      <c r="AE7346" s="43">
        <v>8.113152260937559</v>
      </c>
      <c r="AG7346" s="43">
        <v>5418930.6221105624</v>
      </c>
      <c r="AH7346" s="43">
        <v>636481.24762146897</v>
      </c>
      <c r="AI7346" s="43">
        <v>0</v>
      </c>
      <c r="AJ7346" s="43">
        <v>34075239.49593775</v>
      </c>
      <c r="AK7346" s="43">
        <v>39494170.11804831</v>
      </c>
    </row>
    <row r="7347" spans="3:37" x14ac:dyDescent="0.2">
      <c r="C7347" s="43">
        <v>6.2880020735223141E-4</v>
      </c>
      <c r="D7347" s="43">
        <v>5.5779591214952462E-2</v>
      </c>
      <c r="E7347" s="43">
        <v>5.1995884847740683</v>
      </c>
      <c r="F7347" s="43">
        <v>1.9014415527225139</v>
      </c>
      <c r="H7347" s="43">
        <v>9.0610330710005904E-5</v>
      </c>
      <c r="I7347" s="43">
        <v>9.6927988461264075E-2</v>
      </c>
      <c r="J7347" s="43">
        <v>0</v>
      </c>
      <c r="K7347" s="43">
        <v>1</v>
      </c>
      <c r="M7347" s="43">
        <v>7.7905261088533203E-3</v>
      </c>
      <c r="N7347" s="43">
        <v>4.5706395414151557E-2</v>
      </c>
      <c r="O7347" s="43">
        <v>0</v>
      </c>
      <c r="P7347" s="43">
        <v>1</v>
      </c>
      <c r="R7347" s="43">
        <v>664.09525349526041</v>
      </c>
      <c r="S7347" s="43">
        <v>166.29120801317569</v>
      </c>
      <c r="T7347" s="43">
        <v>6741.9593962850813</v>
      </c>
      <c r="U7347" s="43">
        <v>7572.3458577935171</v>
      </c>
      <c r="W7347" s="43">
        <v>3453.0220328670721</v>
      </c>
      <c r="X7347" s="43">
        <v>0</v>
      </c>
      <c r="Y7347" s="43">
        <v>0</v>
      </c>
      <c r="Z7347" s="43">
        <v>3453.0220328670721</v>
      </c>
      <c r="AB7347" s="43">
        <v>64.054807041906841</v>
      </c>
      <c r="AC7347" s="43">
        <v>0</v>
      </c>
      <c r="AD7347" s="43">
        <v>0</v>
      </c>
      <c r="AE7347" s="43">
        <v>64.054807041906841</v>
      </c>
      <c r="AG7347" s="43">
        <v>6350107.518442546</v>
      </c>
      <c r="AH7347" s="43">
        <v>745852.75909928756</v>
      </c>
      <c r="AI7347" s="43">
        <v>0</v>
      </c>
      <c r="AJ7347" s="43">
        <v>269030189.57600874</v>
      </c>
      <c r="AK7347" s="43">
        <v>275380297.09445131</v>
      </c>
    </row>
    <row r="7348" spans="3:37" x14ac:dyDescent="0.2">
      <c r="C7348" s="43">
        <v>6.1187313768340523E-4</v>
      </c>
      <c r="D7348" s="43">
        <v>5.0839439369290154E-2</v>
      </c>
      <c r="E7348" s="43">
        <v>3.274194000370152</v>
      </c>
      <c r="F7348" s="43">
        <v>3.4590184877675836</v>
      </c>
      <c r="H7348" s="43">
        <v>8.4975423709181638E-5</v>
      </c>
      <c r="I7348" s="43">
        <v>0.12333520819958643</v>
      </c>
      <c r="J7348" s="43">
        <v>0</v>
      </c>
      <c r="K7348" s="43">
        <v>1</v>
      </c>
      <c r="M7348" s="43">
        <v>7.8413308411813907E-3</v>
      </c>
      <c r="N7348" s="43">
        <v>4.5316644513336037E-2</v>
      </c>
      <c r="O7348" s="43">
        <v>0</v>
      </c>
      <c r="P7348" s="43">
        <v>1</v>
      </c>
      <c r="R7348" s="43">
        <v>588.98537745329634</v>
      </c>
      <c r="S7348" s="43">
        <v>198.4370594614285</v>
      </c>
      <c r="T7348" s="43">
        <v>6728.0606176363071</v>
      </c>
      <c r="U7348" s="43">
        <v>7515.4830545510322</v>
      </c>
      <c r="W7348" s="43">
        <v>1928.4523891633323</v>
      </c>
      <c r="X7348" s="43">
        <v>0</v>
      </c>
      <c r="Y7348" s="43">
        <v>0</v>
      </c>
      <c r="Z7348" s="43">
        <v>1928.4523891633323</v>
      </c>
      <c r="AB7348" s="43">
        <v>154.97087474351937</v>
      </c>
      <c r="AC7348" s="43">
        <v>0</v>
      </c>
      <c r="AD7348" s="43">
        <v>0</v>
      </c>
      <c r="AE7348" s="43">
        <v>154.97087474351937</v>
      </c>
      <c r="AG7348" s="43">
        <v>3546423.9436713681</v>
      </c>
      <c r="AH7348" s="43">
        <v>416545.7160592798</v>
      </c>
      <c r="AI7348" s="43">
        <v>0</v>
      </c>
      <c r="AJ7348" s="43">
        <v>650877673.92278135</v>
      </c>
      <c r="AK7348" s="43">
        <v>654424097.86645269</v>
      </c>
    </row>
    <row r="7349" spans="3:37" x14ac:dyDescent="0.2">
      <c r="C7349" s="43">
        <v>6.1342684192444707E-4</v>
      </c>
      <c r="D7349" s="43">
        <v>4.9180227789501117E-2</v>
      </c>
      <c r="E7349" s="43">
        <v>3.8102658859661571</v>
      </c>
      <c r="F7349" s="43">
        <v>2.3599537687504406</v>
      </c>
      <c r="H7349" s="43">
        <v>8.2990546662300066E-5</v>
      </c>
      <c r="I7349" s="43">
        <v>0.10473296368814311</v>
      </c>
      <c r="J7349" s="43">
        <v>0</v>
      </c>
      <c r="K7349" s="43">
        <v>1</v>
      </c>
      <c r="M7349" s="43">
        <v>7.8864806018810185E-3</v>
      </c>
      <c r="N7349" s="43">
        <v>4.7325536329199003E-2</v>
      </c>
      <c r="O7349" s="43">
        <v>0</v>
      </c>
      <c r="P7349" s="43">
        <v>1</v>
      </c>
      <c r="R7349" s="43">
        <v>571.20984540274287</v>
      </c>
      <c r="S7349" s="43">
        <v>164.57141046073181</v>
      </c>
      <c r="T7349" s="43">
        <v>7066.77325344359</v>
      </c>
      <c r="U7349" s="43">
        <v>7802.554509307065</v>
      </c>
      <c r="W7349" s="43">
        <v>2176.4613876660737</v>
      </c>
      <c r="X7349" s="43">
        <v>0</v>
      </c>
      <c r="Y7349" s="43">
        <v>0</v>
      </c>
      <c r="Z7349" s="43">
        <v>2176.4613876660737</v>
      </c>
      <c r="AB7349" s="43">
        <v>83.119631074301395</v>
      </c>
      <c r="AC7349" s="43">
        <v>0</v>
      </c>
      <c r="AD7349" s="43">
        <v>0</v>
      </c>
      <c r="AE7349" s="43">
        <v>83.119631074301395</v>
      </c>
      <c r="AG7349" s="43">
        <v>4002512.4919179096</v>
      </c>
      <c r="AH7349" s="43">
        <v>470115.65973587194</v>
      </c>
      <c r="AI7349" s="43">
        <v>0</v>
      </c>
      <c r="AJ7349" s="43">
        <v>349102450.51206589</v>
      </c>
      <c r="AK7349" s="43">
        <v>353104963.0039838</v>
      </c>
    </row>
    <row r="7350" spans="3:37" x14ac:dyDescent="0.2">
      <c r="C7350" s="43">
        <v>5.9314052513660296E-4</v>
      </c>
      <c r="D7350" s="43">
        <v>4.8644762347803426E-2</v>
      </c>
      <c r="E7350" s="43">
        <v>9.9265352986030244</v>
      </c>
      <c r="F7350" s="43">
        <v>3.1019694787455414</v>
      </c>
      <c r="H7350" s="43">
        <v>9.6433645649818267E-5</v>
      </c>
      <c r="I7350" s="43">
        <v>0.10117644963401828</v>
      </c>
      <c r="J7350" s="43">
        <v>0</v>
      </c>
      <c r="K7350" s="43">
        <v>1</v>
      </c>
      <c r="M7350" s="43">
        <v>7.8445335995087889E-3</v>
      </c>
      <c r="N7350" s="43">
        <v>4.0887658432597923E-2</v>
      </c>
      <c r="O7350" s="43">
        <v>0</v>
      </c>
      <c r="P7350" s="43">
        <v>1</v>
      </c>
      <c r="R7350" s="43">
        <v>546.30610792595417</v>
      </c>
      <c r="S7350" s="43">
        <v>184.73551423327899</v>
      </c>
      <c r="T7350" s="43">
        <v>6072.9784529302487</v>
      </c>
      <c r="U7350" s="43">
        <v>6804.0200750894819</v>
      </c>
      <c r="W7350" s="43">
        <v>5422.926864169418</v>
      </c>
      <c r="X7350" s="43">
        <v>0</v>
      </c>
      <c r="Y7350" s="43">
        <v>0</v>
      </c>
      <c r="Z7350" s="43">
        <v>5422.926864169418</v>
      </c>
      <c r="AB7350" s="43">
        <v>122.87010784565071</v>
      </c>
      <c r="AC7350" s="43">
        <v>0</v>
      </c>
      <c r="AD7350" s="43">
        <v>0</v>
      </c>
      <c r="AE7350" s="43">
        <v>122.87010784565071</v>
      </c>
      <c r="AG7350" s="43">
        <v>9972762.5032075588</v>
      </c>
      <c r="AH7350" s="43">
        <v>1171352.2026605944</v>
      </c>
      <c r="AI7350" s="43">
        <v>0</v>
      </c>
      <c r="AJ7350" s="43">
        <v>516054452.95173299</v>
      </c>
      <c r="AK7350" s="43">
        <v>526027215.45494056</v>
      </c>
    </row>
    <row r="7351" spans="3:37" x14ac:dyDescent="0.2">
      <c r="C7351" s="43">
        <v>6.2153712354240387E-4</v>
      </c>
      <c r="D7351" s="43">
        <v>4.4340003513058314E-2</v>
      </c>
      <c r="E7351" s="43">
        <v>2.2364223672209373</v>
      </c>
      <c r="F7351" s="43">
        <v>2.5447245423451004</v>
      </c>
      <c r="H7351" s="43">
        <v>8.5174891383991706E-5</v>
      </c>
      <c r="I7351" s="43">
        <v>0.12031530941731972</v>
      </c>
      <c r="J7351" s="43">
        <v>0</v>
      </c>
      <c r="K7351" s="43">
        <v>1</v>
      </c>
      <c r="M7351" s="43">
        <v>7.8140673771894091E-3</v>
      </c>
      <c r="N7351" s="43">
        <v>4.6075794543855686E-2</v>
      </c>
      <c r="O7351" s="43">
        <v>0</v>
      </c>
      <c r="P7351" s="43">
        <v>1</v>
      </c>
      <c r="R7351" s="43">
        <v>521.80131534203042</v>
      </c>
      <c r="S7351" s="43">
        <v>194.03266715242387</v>
      </c>
      <c r="T7351" s="43">
        <v>6816.985299481732</v>
      </c>
      <c r="U7351" s="43">
        <v>7532.8192819761862</v>
      </c>
      <c r="W7351" s="43">
        <v>1166.9681328762224</v>
      </c>
      <c r="X7351" s="43">
        <v>0</v>
      </c>
      <c r="Y7351" s="43">
        <v>0</v>
      </c>
      <c r="Z7351" s="43">
        <v>1166.9681328762224</v>
      </c>
      <c r="AB7351" s="43">
        <v>86.246204889936479</v>
      </c>
      <c r="AC7351" s="43">
        <v>0</v>
      </c>
      <c r="AD7351" s="43">
        <v>0</v>
      </c>
      <c r="AE7351" s="43">
        <v>86.246204889936479</v>
      </c>
      <c r="AG7351" s="43">
        <v>2146054.3963593729</v>
      </c>
      <c r="AH7351" s="43">
        <v>252065.11670126405</v>
      </c>
      <c r="AI7351" s="43">
        <v>0</v>
      </c>
      <c r="AJ7351" s="43">
        <v>362234060.5377332</v>
      </c>
      <c r="AK7351" s="43">
        <v>364380114.93409258</v>
      </c>
    </row>
    <row r="7352" spans="3:37" x14ac:dyDescent="0.2">
      <c r="C7352" s="43">
        <v>6.0713633559504631E-4</v>
      </c>
      <c r="D7352" s="43">
        <v>5.707505431738169E-2</v>
      </c>
      <c r="E7352" s="43">
        <v>5.2239575209623128</v>
      </c>
      <c r="F7352" s="43">
        <v>2.1190737654757039</v>
      </c>
      <c r="H7352" s="43">
        <v>8.2327411639666228E-5</v>
      </c>
      <c r="I7352" s="43">
        <v>0.1139902756523824</v>
      </c>
      <c r="J7352" s="43">
        <v>0</v>
      </c>
      <c r="K7352" s="43">
        <v>1</v>
      </c>
      <c r="M7352" s="43">
        <v>7.8738453273932141E-3</v>
      </c>
      <c r="N7352" s="43">
        <v>4.4103830423043555E-2</v>
      </c>
      <c r="O7352" s="43">
        <v>0</v>
      </c>
      <c r="P7352" s="43">
        <v>1</v>
      </c>
      <c r="R7352" s="43">
        <v>656.10739291480206</v>
      </c>
      <c r="S7352" s="43">
        <v>177.686583977629</v>
      </c>
      <c r="T7352" s="43">
        <v>6575.1484380554821</v>
      </c>
      <c r="U7352" s="43">
        <v>7408.9424149479128</v>
      </c>
      <c r="W7352" s="43">
        <v>3427.4771497762554</v>
      </c>
      <c r="X7352" s="43">
        <v>0</v>
      </c>
      <c r="Y7352" s="43">
        <v>0</v>
      </c>
      <c r="Z7352" s="43">
        <v>3427.4771497762554</v>
      </c>
      <c r="AB7352" s="43">
        <v>78.562885069780776</v>
      </c>
      <c r="AC7352" s="43">
        <v>0</v>
      </c>
      <c r="AD7352" s="43">
        <v>0</v>
      </c>
      <c r="AE7352" s="43">
        <v>78.562885069780776</v>
      </c>
      <c r="AG7352" s="43">
        <v>6303130.4784385338</v>
      </c>
      <c r="AH7352" s="43">
        <v>740335.06435167114</v>
      </c>
      <c r="AI7352" s="43">
        <v>0</v>
      </c>
      <c r="AJ7352" s="43">
        <v>329964117.29307926</v>
      </c>
      <c r="AK7352" s="43">
        <v>336267247.77151781</v>
      </c>
    </row>
    <row r="7353" spans="3:37" x14ac:dyDescent="0.2">
      <c r="C7353" s="43">
        <v>6.2471874664848936E-4</v>
      </c>
      <c r="D7353" s="43">
        <v>6.0733605941674207E-2</v>
      </c>
      <c r="E7353" s="43">
        <v>5.0526569840320281</v>
      </c>
      <c r="F7353" s="43">
        <v>1.2760585282686863</v>
      </c>
      <c r="H7353" s="43">
        <v>9.636866168338809E-5</v>
      </c>
      <c r="I7353" s="43">
        <v>0.10862542237165185</v>
      </c>
      <c r="J7353" s="43">
        <v>0</v>
      </c>
      <c r="K7353" s="43">
        <v>1</v>
      </c>
      <c r="M7353" s="43">
        <v>7.8655365005251277E-3</v>
      </c>
      <c r="N7353" s="43">
        <v>4.613345179650663E-2</v>
      </c>
      <c r="O7353" s="43">
        <v>0</v>
      </c>
      <c r="P7353" s="43">
        <v>1</v>
      </c>
      <c r="R7353" s="43">
        <v>718.38288761909371</v>
      </c>
      <c r="S7353" s="43">
        <v>198.20275128203079</v>
      </c>
      <c r="T7353" s="43">
        <v>6870.4735839781069</v>
      </c>
      <c r="U7353" s="43">
        <v>7787.0592228792311</v>
      </c>
      <c r="W7353" s="43">
        <v>3629.7423143377096</v>
      </c>
      <c r="X7353" s="43">
        <v>0</v>
      </c>
      <c r="Y7353" s="43">
        <v>0</v>
      </c>
      <c r="Z7353" s="43">
        <v>3629.7423143377096</v>
      </c>
      <c r="AB7353" s="43">
        <v>21.219782327780361</v>
      </c>
      <c r="AC7353" s="43">
        <v>0</v>
      </c>
      <c r="AD7353" s="43">
        <v>0</v>
      </c>
      <c r="AE7353" s="43">
        <v>21.219782327780361</v>
      </c>
      <c r="AG7353" s="43">
        <v>6675096.1160670482</v>
      </c>
      <c r="AH7353" s="43">
        <v>784024.33989694528</v>
      </c>
      <c r="AI7353" s="43">
        <v>0</v>
      </c>
      <c r="AJ7353" s="43">
        <v>89123085.776677519</v>
      </c>
      <c r="AK7353" s="43">
        <v>95798181.892744571</v>
      </c>
    </row>
    <row r="7354" spans="3:37" x14ac:dyDescent="0.2">
      <c r="C7354" s="43">
        <v>6.261809931734641E-4</v>
      </c>
      <c r="D7354" s="43">
        <v>4.8160032252614247E-2</v>
      </c>
      <c r="E7354" s="43">
        <v>3.4361152001628845</v>
      </c>
      <c r="F7354" s="43">
        <v>1.8072276612209563</v>
      </c>
      <c r="H7354" s="43">
        <v>8.7217465964534659E-5</v>
      </c>
      <c r="I7354" s="43">
        <v>0.10237221246781159</v>
      </c>
      <c r="J7354" s="43">
        <v>0</v>
      </c>
      <c r="K7354" s="43">
        <v>1</v>
      </c>
      <c r="M7354" s="43">
        <v>7.8861832479369953E-3</v>
      </c>
      <c r="N7354" s="43">
        <v>4.6044892588577246E-2</v>
      </c>
      <c r="O7354" s="43">
        <v>0</v>
      </c>
      <c r="P7354" s="43">
        <v>1</v>
      </c>
      <c r="R7354" s="43">
        <v>570.9906845263572</v>
      </c>
      <c r="S7354" s="43">
        <v>169.05496360874662</v>
      </c>
      <c r="T7354" s="43">
        <v>6875.2849327182121</v>
      </c>
      <c r="U7354" s="43">
        <v>7615.330580853316</v>
      </c>
      <c r="W7354" s="43">
        <v>1961.9897702524263</v>
      </c>
      <c r="X7354" s="43">
        <v>0</v>
      </c>
      <c r="Y7354" s="43">
        <v>0</v>
      </c>
      <c r="Z7354" s="43">
        <v>1961.9897702524263</v>
      </c>
      <c r="AB7354" s="43">
        <v>49.318383808860567</v>
      </c>
      <c r="AC7354" s="43">
        <v>0</v>
      </c>
      <c r="AD7354" s="43">
        <v>0</v>
      </c>
      <c r="AE7354" s="43">
        <v>49.318383808860567</v>
      </c>
      <c r="AG7354" s="43">
        <v>3608099.1874942118</v>
      </c>
      <c r="AH7354" s="43">
        <v>423789.79037452408</v>
      </c>
      <c r="AI7354" s="43">
        <v>0</v>
      </c>
      <c r="AJ7354" s="43">
        <v>207137211.99721438</v>
      </c>
      <c r="AK7354" s="43">
        <v>210745311.1847086</v>
      </c>
    </row>
    <row r="7355" spans="3:37" x14ac:dyDescent="0.2">
      <c r="C7355" s="43">
        <v>6.0909256032820006E-4</v>
      </c>
      <c r="D7355" s="43">
        <v>5.0978209414413729E-2</v>
      </c>
      <c r="E7355" s="43">
        <v>1.4416787354030078</v>
      </c>
      <c r="F7355" s="43">
        <v>2.0837021830997573</v>
      </c>
      <c r="H7355" s="43">
        <v>8.7866369331416648E-5</v>
      </c>
      <c r="I7355" s="43">
        <v>9.2419554144855157E-2</v>
      </c>
      <c r="J7355" s="43">
        <v>0</v>
      </c>
      <c r="K7355" s="43">
        <v>1</v>
      </c>
      <c r="M7355" s="43">
        <v>7.8836597132119213E-3</v>
      </c>
      <c r="N7355" s="43">
        <v>4.4163046348329668E-2</v>
      </c>
      <c r="O7355" s="43">
        <v>0</v>
      </c>
      <c r="P7355" s="43">
        <v>1</v>
      </c>
      <c r="R7355" s="43">
        <v>587.90918419612649</v>
      </c>
      <c r="S7355" s="43">
        <v>153.75488521605351</v>
      </c>
      <c r="T7355" s="43">
        <v>6592.1831725373149</v>
      </c>
      <c r="U7355" s="43">
        <v>7333.8472419494947</v>
      </c>
      <c r="W7355" s="43">
        <v>847.57616920368559</v>
      </c>
      <c r="X7355" s="43">
        <v>0</v>
      </c>
      <c r="Y7355" s="43">
        <v>0</v>
      </c>
      <c r="Z7355" s="43">
        <v>847.57616920368559</v>
      </c>
      <c r="AB7355" s="43">
        <v>68.17167590241813</v>
      </c>
      <c r="AC7355" s="43">
        <v>0</v>
      </c>
      <c r="AD7355" s="43">
        <v>0</v>
      </c>
      <c r="AE7355" s="43">
        <v>68.17167590241813</v>
      </c>
      <c r="AG7355" s="43">
        <v>1558692.5751655777</v>
      </c>
      <c r="AH7355" s="43">
        <v>183076.4525479961</v>
      </c>
      <c r="AI7355" s="43">
        <v>0</v>
      </c>
      <c r="AJ7355" s="43">
        <v>286321038.79015613</v>
      </c>
      <c r="AK7355" s="43">
        <v>287879731.3653217</v>
      </c>
    </row>
    <row r="7356" spans="3:37" x14ac:dyDescent="0.2">
      <c r="C7356" s="43">
        <v>6.0862595148295276E-4</v>
      </c>
      <c r="D7356" s="43">
        <v>6.1367709102438717E-2</v>
      </c>
      <c r="E7356" s="43">
        <v>7.1744435798113315</v>
      </c>
      <c r="F7356" s="43">
        <v>1.5234614338742836</v>
      </c>
      <c r="H7356" s="43">
        <v>8.2843294348140933E-5</v>
      </c>
      <c r="I7356" s="43">
        <v>0.12581523956555651</v>
      </c>
      <c r="J7356" s="43">
        <v>0</v>
      </c>
      <c r="K7356" s="43">
        <v>1</v>
      </c>
      <c r="M7356" s="43">
        <v>7.8846951107789387E-3</v>
      </c>
      <c r="N7356" s="43">
        <v>4.74585150744391E-2</v>
      </c>
      <c r="O7356" s="43">
        <v>0</v>
      </c>
      <c r="P7356" s="43">
        <v>1</v>
      </c>
      <c r="R7356" s="43">
        <v>707.18452781059079</v>
      </c>
      <c r="S7356" s="43">
        <v>197.3481149423765</v>
      </c>
      <c r="T7356" s="43">
        <v>7085.0255828359432</v>
      </c>
      <c r="U7356" s="43">
        <v>7989.5582255889103</v>
      </c>
      <c r="W7356" s="43">
        <v>5073.6554952926008</v>
      </c>
      <c r="X7356" s="43">
        <v>0</v>
      </c>
      <c r="Y7356" s="43">
        <v>0</v>
      </c>
      <c r="Z7356" s="43">
        <v>5073.6554952926008</v>
      </c>
      <c r="AB7356" s="43">
        <v>39.609669482734077</v>
      </c>
      <c r="AC7356" s="43">
        <v>0</v>
      </c>
      <c r="AD7356" s="43">
        <v>0</v>
      </c>
      <c r="AE7356" s="43">
        <v>39.609669482734077</v>
      </c>
      <c r="AG7356" s="43">
        <v>9330452.4558430929</v>
      </c>
      <c r="AH7356" s="43">
        <v>1095909.5869832018</v>
      </c>
      <c r="AI7356" s="43">
        <v>0</v>
      </c>
      <c r="AJ7356" s="43">
        <v>166360611.82748312</v>
      </c>
      <c r="AK7356" s="43">
        <v>175691064.28332621</v>
      </c>
    </row>
    <row r="7357" spans="3:37" x14ac:dyDescent="0.2">
      <c r="C7357" s="43">
        <v>6.2443689096536303E-4</v>
      </c>
      <c r="D7357" s="43">
        <v>5.3416616389431425E-2</v>
      </c>
      <c r="E7357" s="43">
        <v>4.2246110650101505</v>
      </c>
      <c r="F7357" s="43">
        <v>7.1757289199375185</v>
      </c>
      <c r="H7357" s="43">
        <v>8.9723043773029941E-5</v>
      </c>
      <c r="I7357" s="43">
        <v>0.10295322338254309</v>
      </c>
      <c r="J7357" s="43">
        <v>0</v>
      </c>
      <c r="K7357" s="43">
        <v>1</v>
      </c>
      <c r="M7357" s="43">
        <v>7.8543666187501637E-3</v>
      </c>
      <c r="N7357" s="43">
        <v>4.3937500930765358E-2</v>
      </c>
      <c r="O7357" s="43">
        <v>0</v>
      </c>
      <c r="P7357" s="43">
        <v>1</v>
      </c>
      <c r="R7357" s="43">
        <v>631.54936123098332</v>
      </c>
      <c r="S7357" s="43">
        <v>174.89859454090606</v>
      </c>
      <c r="T7357" s="43">
        <v>6534.1468899351994</v>
      </c>
      <c r="U7357" s="43">
        <v>7340.594845707089</v>
      </c>
      <c r="W7357" s="43">
        <v>2668.0504195565045</v>
      </c>
      <c r="X7357" s="43">
        <v>0</v>
      </c>
      <c r="Y7357" s="43">
        <v>0</v>
      </c>
      <c r="Z7357" s="43">
        <v>2668.0504195565045</v>
      </c>
      <c r="AB7357" s="43">
        <v>417.32970903388076</v>
      </c>
      <c r="AC7357" s="43">
        <v>0</v>
      </c>
      <c r="AD7357" s="43">
        <v>0</v>
      </c>
      <c r="AE7357" s="43">
        <v>417.32970903388076</v>
      </c>
      <c r="AG7357" s="43">
        <v>4906544.7215644121</v>
      </c>
      <c r="AH7357" s="43">
        <v>576298.890624205</v>
      </c>
      <c r="AI7357" s="43">
        <v>0</v>
      </c>
      <c r="AJ7357" s="43">
        <v>1752784777.9422991</v>
      </c>
      <c r="AK7357" s="43">
        <v>1757691322.6638637</v>
      </c>
    </row>
    <row r="7358" spans="3:37" x14ac:dyDescent="0.2">
      <c r="C7358" s="43">
        <v>6.0906908917960083E-4</v>
      </c>
      <c r="D7358" s="43">
        <v>5.3566032907238458E-2</v>
      </c>
      <c r="E7358" s="43">
        <v>1.7510340646328393</v>
      </c>
      <c r="F7358" s="43">
        <v>1.5386426507800901</v>
      </c>
      <c r="H7358" s="43">
        <v>8.3581935146521185E-5</v>
      </c>
      <c r="I7358" s="43">
        <v>7.3175048442766844E-2</v>
      </c>
      <c r="J7358" s="43">
        <v>0</v>
      </c>
      <c r="K7358" s="43">
        <v>1</v>
      </c>
      <c r="M7358" s="43">
        <v>7.8822617861307176E-3</v>
      </c>
      <c r="N7358" s="43">
        <v>4.471640615165659E-2</v>
      </c>
      <c r="O7358" s="43">
        <v>0</v>
      </c>
      <c r="P7358" s="43">
        <v>1</v>
      </c>
      <c r="R7358" s="43">
        <v>617.72960522007952</v>
      </c>
      <c r="S7358" s="43">
        <v>115.80246751033387</v>
      </c>
      <c r="T7358" s="43">
        <v>6673.59918534189</v>
      </c>
      <c r="U7358" s="43">
        <v>7407.1312580723034</v>
      </c>
      <c r="W7358" s="43">
        <v>1081.665581472555</v>
      </c>
      <c r="X7358" s="43">
        <v>0</v>
      </c>
      <c r="Y7358" s="43">
        <v>0</v>
      </c>
      <c r="Z7358" s="43">
        <v>1081.665581472555</v>
      </c>
      <c r="AB7358" s="43">
        <v>35.602699786255791</v>
      </c>
      <c r="AC7358" s="43">
        <v>0</v>
      </c>
      <c r="AD7358" s="43">
        <v>0</v>
      </c>
      <c r="AE7358" s="43">
        <v>35.602699786255791</v>
      </c>
      <c r="AG7358" s="43">
        <v>1989183.0043280288</v>
      </c>
      <c r="AH7358" s="43">
        <v>233639.76559807188</v>
      </c>
      <c r="AI7358" s="43">
        <v>0</v>
      </c>
      <c r="AJ7358" s="43">
        <v>149531339.10227433</v>
      </c>
      <c r="AK7358" s="43">
        <v>151520522.10660237</v>
      </c>
    </row>
    <row r="7359" spans="3:37" x14ac:dyDescent="0.2">
      <c r="C7359" s="43">
        <v>6.3638243876884548E-4</v>
      </c>
      <c r="D7359" s="43">
        <v>5.9941799128592987E-2</v>
      </c>
      <c r="E7359" s="43">
        <v>1.8554027138565645</v>
      </c>
      <c r="F7359" s="43">
        <v>3.8059408496066549</v>
      </c>
      <c r="H7359" s="43">
        <v>9.1212767366455338E-5</v>
      </c>
      <c r="I7359" s="43">
        <v>7.4043619499948199E-2</v>
      </c>
      <c r="J7359" s="43">
        <v>0</v>
      </c>
      <c r="K7359" s="43">
        <v>1</v>
      </c>
      <c r="M7359" s="43">
        <v>7.8688030374803875E-3</v>
      </c>
      <c r="N7359" s="43">
        <v>4.4953510439594661E-2</v>
      </c>
      <c r="O7359" s="43">
        <v>0</v>
      </c>
      <c r="P7359" s="43">
        <v>1</v>
      </c>
      <c r="R7359" s="43">
        <v>722.25462801057836</v>
      </c>
      <c r="S7359" s="43">
        <v>127.87499962089547</v>
      </c>
      <c r="T7359" s="43">
        <v>6697.5298692707829</v>
      </c>
      <c r="U7359" s="43">
        <v>7547.6594969022572</v>
      </c>
      <c r="W7359" s="43">
        <v>1340.0731969062906</v>
      </c>
      <c r="X7359" s="43">
        <v>0</v>
      </c>
      <c r="Y7359" s="43">
        <v>0</v>
      </c>
      <c r="Z7359" s="43">
        <v>1340.0731969062906</v>
      </c>
      <c r="AB7359" s="43">
        <v>216.84660280710048</v>
      </c>
      <c r="AC7359" s="43">
        <v>0</v>
      </c>
      <c r="AD7359" s="43">
        <v>0</v>
      </c>
      <c r="AE7359" s="43">
        <v>216.84660280710048</v>
      </c>
      <c r="AG7359" s="43">
        <v>2464394.6091106683</v>
      </c>
      <c r="AH7359" s="43">
        <v>289455.81053175876</v>
      </c>
      <c r="AI7359" s="43">
        <v>0</v>
      </c>
      <c r="AJ7359" s="43">
        <v>910755731.78982198</v>
      </c>
      <c r="AK7359" s="43">
        <v>913220126.3989327</v>
      </c>
    </row>
    <row r="7360" spans="3:37" x14ac:dyDescent="0.2">
      <c r="C7360" s="43">
        <v>6.1718175553782118E-4</v>
      </c>
      <c r="D7360" s="43">
        <v>5.4645954208840886E-2</v>
      </c>
      <c r="E7360" s="43">
        <v>5.3491039003199017</v>
      </c>
      <c r="F7360" s="43">
        <v>3.807052464233152</v>
      </c>
      <c r="H7360" s="43">
        <v>8.8089787510398733E-5</v>
      </c>
      <c r="I7360" s="43">
        <v>9.9170294360168096E-2</v>
      </c>
      <c r="J7360" s="43">
        <v>0</v>
      </c>
      <c r="K7360" s="43">
        <v>1</v>
      </c>
      <c r="M7360" s="43">
        <v>7.7951607676710237E-3</v>
      </c>
      <c r="N7360" s="43">
        <v>4.8783911122451284E-2</v>
      </c>
      <c r="O7360" s="43">
        <v>0</v>
      </c>
      <c r="P7360" s="43">
        <v>1</v>
      </c>
      <c r="R7360" s="43">
        <v>638.57728500857525</v>
      </c>
      <c r="S7360" s="43">
        <v>165.40534424269009</v>
      </c>
      <c r="T7360" s="43">
        <v>7200.1917950453962</v>
      </c>
      <c r="U7360" s="43">
        <v>8004.1744242966615</v>
      </c>
      <c r="W7360" s="43">
        <v>3415.8162458950633</v>
      </c>
      <c r="X7360" s="43">
        <v>0</v>
      </c>
      <c r="Y7360" s="43">
        <v>0</v>
      </c>
      <c r="Z7360" s="43">
        <v>3415.8162458950633</v>
      </c>
      <c r="AB7360" s="43">
        <v>191.79963373907017</v>
      </c>
      <c r="AC7360" s="43">
        <v>0</v>
      </c>
      <c r="AD7360" s="43">
        <v>0</v>
      </c>
      <c r="AE7360" s="43">
        <v>191.79963373907017</v>
      </c>
      <c r="AG7360" s="43">
        <v>6281686.0762010217</v>
      </c>
      <c r="AH7360" s="43">
        <v>737816.3091133337</v>
      </c>
      <c r="AI7360" s="43">
        <v>0</v>
      </c>
      <c r="AJ7360" s="43">
        <v>805558461.70409477</v>
      </c>
      <c r="AK7360" s="43">
        <v>811840147.78029585</v>
      </c>
    </row>
    <row r="7361" spans="3:37" x14ac:dyDescent="0.2">
      <c r="C7361" s="43">
        <v>5.8695927842424673E-4</v>
      </c>
      <c r="D7361" s="43">
        <v>6.0623428780919753E-2</v>
      </c>
      <c r="E7361" s="43">
        <v>3.9209341223382048</v>
      </c>
      <c r="F7361" s="43">
        <v>1.4221068374026944</v>
      </c>
      <c r="H7361" s="43">
        <v>8.6790279646510241E-5</v>
      </c>
      <c r="I7361" s="43">
        <v>0.13304266798628872</v>
      </c>
      <c r="J7361" s="43">
        <v>0</v>
      </c>
      <c r="K7361" s="43">
        <v>1</v>
      </c>
      <c r="M7361" s="43">
        <v>7.8094203461890298E-3</v>
      </c>
      <c r="N7361" s="43">
        <v>4.7890494047668875E-2</v>
      </c>
      <c r="O7361" s="43">
        <v>0</v>
      </c>
      <c r="P7361" s="43">
        <v>1</v>
      </c>
      <c r="R7361" s="43">
        <v>673.73768629934671</v>
      </c>
      <c r="S7361" s="43">
        <v>218.62730734578489</v>
      </c>
      <c r="T7361" s="43">
        <v>7081.259171585365</v>
      </c>
      <c r="U7361" s="43">
        <v>7973.6241652304961</v>
      </c>
      <c r="W7361" s="43">
        <v>2641.6810837163016</v>
      </c>
      <c r="X7361" s="43">
        <v>0</v>
      </c>
      <c r="Y7361" s="43">
        <v>0</v>
      </c>
      <c r="Z7361" s="43">
        <v>2641.6810837163016</v>
      </c>
      <c r="AB7361" s="43">
        <v>30.429653388302359</v>
      </c>
      <c r="AC7361" s="43">
        <v>0</v>
      </c>
      <c r="AD7361" s="43">
        <v>0</v>
      </c>
      <c r="AE7361" s="43">
        <v>30.429653388302359</v>
      </c>
      <c r="AG7361" s="43">
        <v>4858051.5129542788</v>
      </c>
      <c r="AH7361" s="43">
        <v>570603.11408272118</v>
      </c>
      <c r="AI7361" s="43">
        <v>0</v>
      </c>
      <c r="AJ7361" s="43">
        <v>127804544.2308699</v>
      </c>
      <c r="AK7361" s="43">
        <v>132662595.74382418</v>
      </c>
    </row>
    <row r="7362" spans="3:37" x14ac:dyDescent="0.2">
      <c r="C7362" s="43">
        <v>6.1987701931454087E-4</v>
      </c>
      <c r="D7362" s="43">
        <v>5.2609839301338203E-2</v>
      </c>
      <c r="E7362" s="43">
        <v>3.4346306705743164</v>
      </c>
      <c r="F7362" s="43">
        <v>3.2560138970523544</v>
      </c>
      <c r="H7362" s="43">
        <v>8.1401932422842606E-5</v>
      </c>
      <c r="I7362" s="43">
        <v>8.7079529785988055E-2</v>
      </c>
      <c r="J7362" s="43">
        <v>0</v>
      </c>
      <c r="K7362" s="43">
        <v>1</v>
      </c>
      <c r="M7362" s="43">
        <v>7.8036611344707791E-3</v>
      </c>
      <c r="N7362" s="43">
        <v>4.5339188277086225E-2</v>
      </c>
      <c r="O7362" s="43">
        <v>0</v>
      </c>
      <c r="P7362" s="43">
        <v>1</v>
      </c>
      <c r="R7362" s="43">
        <v>617.46860947727953</v>
      </c>
      <c r="S7362" s="43">
        <v>134.21256081004887</v>
      </c>
      <c r="T7362" s="43">
        <v>6699.0699974465279</v>
      </c>
      <c r="U7362" s="43">
        <v>7450.7511677338562</v>
      </c>
      <c r="W7362" s="43">
        <v>2120.7766242275393</v>
      </c>
      <c r="X7362" s="43">
        <v>0</v>
      </c>
      <c r="Y7362" s="43">
        <v>0</v>
      </c>
      <c r="Z7362" s="43">
        <v>2120.7766242275393</v>
      </c>
      <c r="AB7362" s="43">
        <v>149.05290074525394</v>
      </c>
      <c r="AC7362" s="43">
        <v>0</v>
      </c>
      <c r="AD7362" s="43">
        <v>0</v>
      </c>
      <c r="AE7362" s="43">
        <v>149.05290074525394</v>
      </c>
      <c r="AG7362" s="43">
        <v>3900108.2119544446</v>
      </c>
      <c r="AH7362" s="43">
        <v>458087.75083314849</v>
      </c>
      <c r="AI7362" s="43">
        <v>0</v>
      </c>
      <c r="AJ7362" s="43">
        <v>626022183.13006651</v>
      </c>
      <c r="AK7362" s="43">
        <v>629922291.34202099</v>
      </c>
    </row>
    <row r="7363" spans="3:37" x14ac:dyDescent="0.2">
      <c r="C7363" s="43">
        <v>6.0950736431037876E-4</v>
      </c>
      <c r="D7363" s="43">
        <v>6.000431525207317E-2</v>
      </c>
      <c r="E7363" s="43">
        <v>7.0174306562792728</v>
      </c>
      <c r="F7363" s="43">
        <v>3.2919594164422459</v>
      </c>
      <c r="H7363" s="43">
        <v>9.6194090251300324E-5</v>
      </c>
      <c r="I7363" s="43">
        <v>0.11929364442115709</v>
      </c>
      <c r="J7363" s="43">
        <v>0</v>
      </c>
      <c r="K7363" s="43">
        <v>1</v>
      </c>
      <c r="M7363" s="43">
        <v>7.8329148582910509E-3</v>
      </c>
      <c r="N7363" s="43">
        <v>4.6236329745264593E-2</v>
      </c>
      <c r="O7363" s="43">
        <v>0</v>
      </c>
      <c r="P7363" s="43">
        <v>1</v>
      </c>
      <c r="R7363" s="43">
        <v>692.47454593985162</v>
      </c>
      <c r="S7363" s="43">
        <v>217.27415568179251</v>
      </c>
      <c r="T7363" s="43">
        <v>6857.2365453752236</v>
      </c>
      <c r="U7363" s="43">
        <v>7766.9852469968682</v>
      </c>
      <c r="W7363" s="43">
        <v>4859.3921073713846</v>
      </c>
      <c r="X7363" s="43">
        <v>0</v>
      </c>
      <c r="Y7363" s="43">
        <v>0</v>
      </c>
      <c r="Z7363" s="43">
        <v>4859.3921073713846</v>
      </c>
      <c r="AB7363" s="43">
        <v>169.82222051483504</v>
      </c>
      <c r="AC7363" s="43">
        <v>0</v>
      </c>
      <c r="AD7363" s="43">
        <v>0</v>
      </c>
      <c r="AE7363" s="43">
        <v>169.82222051483504</v>
      </c>
      <c r="AG7363" s="43">
        <v>8936422.0854559764</v>
      </c>
      <c r="AH7363" s="43">
        <v>1049628.695192219</v>
      </c>
      <c r="AI7363" s="43">
        <v>0</v>
      </c>
      <c r="AJ7363" s="43">
        <v>713253326.16230714</v>
      </c>
      <c r="AK7363" s="43">
        <v>722189748.24776316</v>
      </c>
    </row>
    <row r="7364" spans="3:37" x14ac:dyDescent="0.2">
      <c r="C7364" s="43">
        <v>6.1764413843867771E-4</v>
      </c>
      <c r="D7364" s="43">
        <v>6.0184034701576183E-2</v>
      </c>
      <c r="E7364" s="43">
        <v>11.875112121072736</v>
      </c>
      <c r="F7364" s="43">
        <v>2.4328361693143092</v>
      </c>
      <c r="H7364" s="43">
        <v>8.6462333130671811E-5</v>
      </c>
      <c r="I7364" s="43">
        <v>0.10750427554064323</v>
      </c>
      <c r="J7364" s="43">
        <v>0</v>
      </c>
      <c r="K7364" s="43">
        <v>1</v>
      </c>
      <c r="M7364" s="43">
        <v>7.8389476212641744E-3</v>
      </c>
      <c r="N7364" s="43">
        <v>4.7708472797346912E-2</v>
      </c>
      <c r="O7364" s="43">
        <v>0</v>
      </c>
      <c r="P7364" s="43">
        <v>1</v>
      </c>
      <c r="R7364" s="43">
        <v>703.8206360861243</v>
      </c>
      <c r="S7364" s="43">
        <v>175.99286455857134</v>
      </c>
      <c r="T7364" s="43">
        <v>7081.0172091522463</v>
      </c>
      <c r="U7364" s="43">
        <v>7960.8307097969418</v>
      </c>
      <c r="W7364" s="43">
        <v>8357.9489666474565</v>
      </c>
      <c r="X7364" s="43">
        <v>0</v>
      </c>
      <c r="Y7364" s="43">
        <v>0</v>
      </c>
      <c r="Z7364" s="43">
        <v>8357.9489666474565</v>
      </c>
      <c r="AB7364" s="43">
        <v>107.90518405805831</v>
      </c>
      <c r="AC7364" s="43">
        <v>0</v>
      </c>
      <c r="AD7364" s="43">
        <v>0</v>
      </c>
      <c r="AE7364" s="43">
        <v>107.90518405805831</v>
      </c>
      <c r="AG7364" s="43">
        <v>15370268.149664672</v>
      </c>
      <c r="AH7364" s="43">
        <v>1805316.9767958506</v>
      </c>
      <c r="AI7364" s="43">
        <v>0</v>
      </c>
      <c r="AJ7364" s="43">
        <v>453201773.04384488</v>
      </c>
      <c r="AK7364" s="43">
        <v>468572041.19350958</v>
      </c>
    </row>
    <row r="7365" spans="3:37" x14ac:dyDescent="0.2">
      <c r="C7365" s="43">
        <v>5.8768612742494649E-4</v>
      </c>
      <c r="D7365" s="43">
        <v>5.3652464677888589E-2</v>
      </c>
      <c r="E7365" s="43">
        <v>3.0409628762661129</v>
      </c>
      <c r="F7365" s="43">
        <v>2.6399831896312467</v>
      </c>
      <c r="H7365" s="43">
        <v>8.7549031394730875E-5</v>
      </c>
      <c r="I7365" s="43">
        <v>9.9623883204623634E-2</v>
      </c>
      <c r="J7365" s="43">
        <v>0</v>
      </c>
      <c r="K7365" s="43">
        <v>1</v>
      </c>
      <c r="M7365" s="43">
        <v>7.8351977797495222E-3</v>
      </c>
      <c r="N7365" s="43">
        <v>4.5837833028485542E-2</v>
      </c>
      <c r="O7365" s="43">
        <v>0</v>
      </c>
      <c r="P7365" s="43">
        <v>1</v>
      </c>
      <c r="R7365" s="43">
        <v>597.00434126692812</v>
      </c>
      <c r="S7365" s="43">
        <v>165.14186477301445</v>
      </c>
      <c r="T7365" s="43">
        <v>6800.1174637132262</v>
      </c>
      <c r="U7365" s="43">
        <v>7562.2636697531689</v>
      </c>
      <c r="W7365" s="43">
        <v>1815.4680387624337</v>
      </c>
      <c r="X7365" s="43">
        <v>0</v>
      </c>
      <c r="Y7365" s="43">
        <v>0</v>
      </c>
      <c r="Z7365" s="43">
        <v>1815.4680387624337</v>
      </c>
      <c r="AB7365" s="43">
        <v>104.76124796816629</v>
      </c>
      <c r="AC7365" s="43">
        <v>0</v>
      </c>
      <c r="AD7365" s="43">
        <v>0</v>
      </c>
      <c r="AE7365" s="43">
        <v>104.76124796816629</v>
      </c>
      <c r="AG7365" s="43">
        <v>3338645.7232841155</v>
      </c>
      <c r="AH7365" s="43">
        <v>392141.09637268569</v>
      </c>
      <c r="AI7365" s="43">
        <v>0</v>
      </c>
      <c r="AJ7365" s="43">
        <v>439997241.4662984</v>
      </c>
      <c r="AK7365" s="43">
        <v>443335887.18958253</v>
      </c>
    </row>
    <row r="7366" spans="3:37" x14ac:dyDescent="0.2">
      <c r="C7366" s="43">
        <v>6.3094092352788955E-4</v>
      </c>
      <c r="D7366" s="43">
        <v>5.0549473596768112E-2</v>
      </c>
      <c r="E7366" s="43">
        <v>2.890378910422239</v>
      </c>
      <c r="F7366" s="43">
        <v>1.8847202782899797</v>
      </c>
      <c r="H7366" s="43">
        <v>8.6930124246763969E-5</v>
      </c>
      <c r="I7366" s="43">
        <v>7.3689785470906738E-2</v>
      </c>
      <c r="J7366" s="43">
        <v>0</v>
      </c>
      <c r="K7366" s="43">
        <v>1</v>
      </c>
      <c r="M7366" s="43">
        <v>7.8386118381653293E-3</v>
      </c>
      <c r="N7366" s="43">
        <v>4.4649536503874702E-2</v>
      </c>
      <c r="O7366" s="43">
        <v>0</v>
      </c>
      <c r="P7366" s="43">
        <v>1</v>
      </c>
      <c r="R7366" s="43">
        <v>603.87591326224765</v>
      </c>
      <c r="S7366" s="43">
        <v>121.28859502172038</v>
      </c>
      <c r="T7366" s="43">
        <v>6626.7179573125586</v>
      </c>
      <c r="U7366" s="43">
        <v>7351.8824655965263</v>
      </c>
      <c r="W7366" s="43">
        <v>1745.43020420517</v>
      </c>
      <c r="X7366" s="43">
        <v>0</v>
      </c>
      <c r="Y7366" s="43">
        <v>0</v>
      </c>
      <c r="Z7366" s="43">
        <v>1745.43020420517</v>
      </c>
      <c r="AB7366" s="43">
        <v>57.165955465637083</v>
      </c>
      <c r="AC7366" s="43">
        <v>0</v>
      </c>
      <c r="AD7366" s="43">
        <v>0</v>
      </c>
      <c r="AE7366" s="43">
        <v>57.165955465637083</v>
      </c>
      <c r="AG7366" s="43">
        <v>3209846.1455333075</v>
      </c>
      <c r="AH7366" s="43">
        <v>377012.92410831671</v>
      </c>
      <c r="AI7366" s="43">
        <v>0</v>
      </c>
      <c r="AJ7366" s="43">
        <v>240097012.95567575</v>
      </c>
      <c r="AK7366" s="43">
        <v>243306859.10120904</v>
      </c>
    </row>
    <row r="7367" spans="3:37" x14ac:dyDescent="0.2">
      <c r="C7367" s="43">
        <v>6.0801242368261894E-4</v>
      </c>
      <c r="D7367" s="43">
        <v>5.2121185857622529E-2</v>
      </c>
      <c r="E7367" s="43">
        <v>4.2136579536230556</v>
      </c>
      <c r="F7367" s="43">
        <v>2.6514194393270079</v>
      </c>
      <c r="H7367" s="43">
        <v>8.690084501020673E-5</v>
      </c>
      <c r="I7367" s="43">
        <v>9.8357957054209549E-2</v>
      </c>
      <c r="J7367" s="43">
        <v>0</v>
      </c>
      <c r="K7367" s="43">
        <v>1</v>
      </c>
      <c r="M7367" s="43">
        <v>7.825405036799014E-3</v>
      </c>
      <c r="N7367" s="43">
        <v>4.7045422426731265E-2</v>
      </c>
      <c r="O7367" s="43">
        <v>0</v>
      </c>
      <c r="P7367" s="43">
        <v>1</v>
      </c>
      <c r="R7367" s="43">
        <v>600.02468054805968</v>
      </c>
      <c r="S7367" s="43">
        <v>161.836274335902</v>
      </c>
      <c r="T7367" s="43">
        <v>6970.5423606624354</v>
      </c>
      <c r="U7367" s="43">
        <v>7732.4033155463967</v>
      </c>
      <c r="W7367" s="43">
        <v>2528.298767561465</v>
      </c>
      <c r="X7367" s="43">
        <v>0</v>
      </c>
      <c r="Y7367" s="43">
        <v>0</v>
      </c>
      <c r="Z7367" s="43">
        <v>2528.298767561465</v>
      </c>
      <c r="AB7367" s="43">
        <v>106.02548910403569</v>
      </c>
      <c r="AC7367" s="43">
        <v>0</v>
      </c>
      <c r="AD7367" s="43">
        <v>0</v>
      </c>
      <c r="AE7367" s="43">
        <v>106.02548910403569</v>
      </c>
      <c r="AG7367" s="43">
        <v>4649541.4335455345</v>
      </c>
      <c r="AH7367" s="43">
        <v>546112.53379327641</v>
      </c>
      <c r="AI7367" s="43">
        <v>0</v>
      </c>
      <c r="AJ7367" s="43">
        <v>445307054.23694986</v>
      </c>
      <c r="AK7367" s="43">
        <v>449956595.67049539</v>
      </c>
    </row>
    <row r="7368" spans="3:37" x14ac:dyDescent="0.2">
      <c r="C7368" s="43">
        <v>6.177066243984175E-4</v>
      </c>
      <c r="D7368" s="43">
        <v>5.0213299686356759E-2</v>
      </c>
      <c r="E7368" s="43">
        <v>6.2942019684488306</v>
      </c>
      <c r="F7368" s="43">
        <v>1.9415636104815426</v>
      </c>
      <c r="H7368" s="43">
        <v>7.8528284946300853E-5</v>
      </c>
      <c r="I7368" s="43">
        <v>0.10256765519859823</v>
      </c>
      <c r="J7368" s="43">
        <v>0</v>
      </c>
      <c r="K7368" s="43">
        <v>1</v>
      </c>
      <c r="M7368" s="43">
        <v>7.8121108358584412E-3</v>
      </c>
      <c r="N7368" s="43">
        <v>4.7020461553638149E-2</v>
      </c>
      <c r="O7368" s="43">
        <v>0</v>
      </c>
      <c r="P7368" s="43">
        <v>1</v>
      </c>
      <c r="R7368" s="43">
        <v>587.27754133610051</v>
      </c>
      <c r="S7368" s="43">
        <v>152.50318452493488</v>
      </c>
      <c r="T7368" s="43">
        <v>6955.0083692187181</v>
      </c>
      <c r="U7368" s="43">
        <v>7694.7890950797537</v>
      </c>
      <c r="W7368" s="43">
        <v>3696.4434567034732</v>
      </c>
      <c r="X7368" s="43">
        <v>0</v>
      </c>
      <c r="Y7368" s="43">
        <v>0</v>
      </c>
      <c r="Z7368" s="43">
        <v>3696.4434567034732</v>
      </c>
      <c r="AB7368" s="43">
        <v>59.166630352740206</v>
      </c>
      <c r="AC7368" s="43">
        <v>0</v>
      </c>
      <c r="AD7368" s="43">
        <v>0</v>
      </c>
      <c r="AE7368" s="43">
        <v>59.166630352740206</v>
      </c>
      <c r="AG7368" s="43">
        <v>6797759.5168776875</v>
      </c>
      <c r="AH7368" s="43">
        <v>798431.78664795018</v>
      </c>
      <c r="AI7368" s="43">
        <v>0</v>
      </c>
      <c r="AJ7368" s="43">
        <v>248499847.48150888</v>
      </c>
      <c r="AK7368" s="43">
        <v>255297606.99838656</v>
      </c>
    </row>
    <row r="7369" spans="3:37" x14ac:dyDescent="0.2">
      <c r="C7369" s="43">
        <v>5.992866404596715E-4</v>
      </c>
      <c r="D7369" s="43">
        <v>5.9025660016553849E-2</v>
      </c>
      <c r="E7369" s="43">
        <v>2.5442163658310601</v>
      </c>
      <c r="F7369" s="43">
        <v>1.4527511714300849</v>
      </c>
      <c r="H7369" s="43">
        <v>8.8647733078208522E-5</v>
      </c>
      <c r="I7369" s="43">
        <v>8.2739479787075021E-2</v>
      </c>
      <c r="J7369" s="43">
        <v>0</v>
      </c>
      <c r="K7369" s="43">
        <v>1</v>
      </c>
      <c r="M7369" s="43">
        <v>7.8101080860975679E-3</v>
      </c>
      <c r="N7369" s="43">
        <v>4.598942958150587E-2</v>
      </c>
      <c r="O7369" s="43">
        <v>0</v>
      </c>
      <c r="P7369" s="43">
        <v>1</v>
      </c>
      <c r="R7369" s="43">
        <v>669.75786324598346</v>
      </c>
      <c r="S7369" s="43">
        <v>138.87459102162782</v>
      </c>
      <c r="T7369" s="43">
        <v>6800.7598616950709</v>
      </c>
      <c r="U7369" s="43">
        <v>7609.392315962682</v>
      </c>
      <c r="W7369" s="43">
        <v>1704.0089168144723</v>
      </c>
      <c r="X7369" s="43">
        <v>0</v>
      </c>
      <c r="Y7369" s="43">
        <v>0</v>
      </c>
      <c r="Z7369" s="43">
        <v>1704.0089168144723</v>
      </c>
      <c r="AB7369" s="43">
        <v>32.446001316026866</v>
      </c>
      <c r="AC7369" s="43">
        <v>0</v>
      </c>
      <c r="AD7369" s="43">
        <v>0</v>
      </c>
      <c r="AE7369" s="43">
        <v>32.446001316026866</v>
      </c>
      <c r="AG7369" s="43">
        <v>3133672.3980218144</v>
      </c>
      <c r="AH7369" s="43">
        <v>368065.92603192601</v>
      </c>
      <c r="AI7369" s="43">
        <v>0</v>
      </c>
      <c r="AJ7369" s="43">
        <v>136273205.52731284</v>
      </c>
      <c r="AK7369" s="43">
        <v>139406877.92533466</v>
      </c>
    </row>
    <row r="7370" spans="3:37" x14ac:dyDescent="0.2">
      <c r="C7370" s="43">
        <v>6.0447427601315897E-4</v>
      </c>
      <c r="D7370" s="43">
        <v>5.3467518630858302E-2</v>
      </c>
      <c r="E7370" s="43">
        <v>7.9876516355952241</v>
      </c>
      <c r="F7370" s="43">
        <v>2.0505068553201742</v>
      </c>
      <c r="H7370" s="43">
        <v>9.4519491089073426E-5</v>
      </c>
      <c r="I7370" s="43">
        <v>9.5236982263396872E-2</v>
      </c>
      <c r="J7370" s="43">
        <v>0</v>
      </c>
      <c r="K7370" s="43">
        <v>1</v>
      </c>
      <c r="M7370" s="43">
        <v>7.8864890020856615E-3</v>
      </c>
      <c r="N7370" s="43">
        <v>4.3654987311521412E-2</v>
      </c>
      <c r="O7370" s="43">
        <v>0</v>
      </c>
      <c r="P7370" s="43">
        <v>1</v>
      </c>
      <c r="R7370" s="43">
        <v>611.9419498629909</v>
      </c>
      <c r="S7370" s="43">
        <v>170.43915525915023</v>
      </c>
      <c r="T7370" s="43">
        <v>6518.6841869485306</v>
      </c>
      <c r="U7370" s="43">
        <v>7301.0652920706716</v>
      </c>
      <c r="W7370" s="43">
        <v>4887.9791167124495</v>
      </c>
      <c r="X7370" s="43">
        <v>0</v>
      </c>
      <c r="Y7370" s="43">
        <v>0</v>
      </c>
      <c r="Z7370" s="43">
        <v>4887.9791167124495</v>
      </c>
      <c r="AB7370" s="43">
        <v>68.784865832630089</v>
      </c>
      <c r="AC7370" s="43">
        <v>0</v>
      </c>
      <c r="AD7370" s="43">
        <v>0</v>
      </c>
      <c r="AE7370" s="43">
        <v>68.784865832630089</v>
      </c>
      <c r="AG7370" s="43">
        <v>8988993.5956341941</v>
      </c>
      <c r="AH7370" s="43">
        <v>1055803.489209889</v>
      </c>
      <c r="AI7370" s="43">
        <v>0</v>
      </c>
      <c r="AJ7370" s="43">
        <v>288896436.49704635</v>
      </c>
      <c r="AK7370" s="43">
        <v>297885430.09268057</v>
      </c>
    </row>
    <row r="7371" spans="3:37" x14ac:dyDescent="0.2">
      <c r="C7371" s="43">
        <v>6.2870029277672934E-4</v>
      </c>
      <c r="D7371" s="43">
        <v>5.9570574429958723E-2</v>
      </c>
      <c r="E7371" s="43">
        <v>3.2799843817032679</v>
      </c>
      <c r="F7371" s="43">
        <v>2.2626738826970834</v>
      </c>
      <c r="H7371" s="43">
        <v>8.7308982176985384E-5</v>
      </c>
      <c r="I7371" s="43">
        <v>0.12079528806271844</v>
      </c>
      <c r="J7371" s="43">
        <v>0</v>
      </c>
      <c r="K7371" s="43">
        <v>1</v>
      </c>
      <c r="M7371" s="43">
        <v>7.9152150204901961E-3</v>
      </c>
      <c r="N7371" s="43">
        <v>4.2779374922354306E-2</v>
      </c>
      <c r="O7371" s="43">
        <v>0</v>
      </c>
      <c r="P7371" s="43">
        <v>1</v>
      </c>
      <c r="R7371" s="43">
        <v>709.11687963425732</v>
      </c>
      <c r="S7371" s="43">
        <v>199.68768949703519</v>
      </c>
      <c r="T7371" s="43">
        <v>6411.202943336536</v>
      </c>
      <c r="U7371" s="43">
        <v>7320.0075124678287</v>
      </c>
      <c r="W7371" s="43">
        <v>2325.89229000252</v>
      </c>
      <c r="X7371" s="43">
        <v>0</v>
      </c>
      <c r="Y7371" s="43">
        <v>0</v>
      </c>
      <c r="Z7371" s="43">
        <v>2325.89229000252</v>
      </c>
      <c r="AB7371" s="43">
        <v>95.806019915239602</v>
      </c>
      <c r="AC7371" s="43">
        <v>0</v>
      </c>
      <c r="AD7371" s="43">
        <v>0</v>
      </c>
      <c r="AE7371" s="43">
        <v>95.806019915239602</v>
      </c>
      <c r="AG7371" s="43">
        <v>4277315.9213146344</v>
      </c>
      <c r="AH7371" s="43">
        <v>502392.73464054434</v>
      </c>
      <c r="AI7371" s="43">
        <v>0</v>
      </c>
      <c r="AJ7371" s="43">
        <v>402385283.64400631</v>
      </c>
      <c r="AK7371" s="43">
        <v>406662599.56532097</v>
      </c>
    </row>
    <row r="7372" spans="3:37" x14ac:dyDescent="0.2">
      <c r="C7372" s="43">
        <v>6.2824951392570494E-4</v>
      </c>
      <c r="D7372" s="43">
        <v>6.0317995169994143E-2</v>
      </c>
      <c r="E7372" s="43">
        <v>5.1637261464976882</v>
      </c>
      <c r="F7372" s="43">
        <v>5.1202653799008013</v>
      </c>
      <c r="H7372" s="43">
        <v>8.7806529700579236E-5</v>
      </c>
      <c r="I7372" s="43">
        <v>0.11901570379720883</v>
      </c>
      <c r="J7372" s="43">
        <v>0</v>
      </c>
      <c r="K7372" s="43">
        <v>1</v>
      </c>
      <c r="M7372" s="43">
        <v>7.8564264732522426E-3</v>
      </c>
      <c r="N7372" s="43">
        <v>4.4917744327336015E-2</v>
      </c>
      <c r="O7372" s="43">
        <v>0</v>
      </c>
      <c r="P7372" s="43">
        <v>1</v>
      </c>
      <c r="R7372" s="43">
        <v>717.49921820824454</v>
      </c>
      <c r="S7372" s="43">
        <v>197.86703918439406</v>
      </c>
      <c r="T7372" s="43">
        <v>6681.6752223160738</v>
      </c>
      <c r="U7372" s="43">
        <v>7597.0414797087124</v>
      </c>
      <c r="W7372" s="43">
        <v>3704.9694731535624</v>
      </c>
      <c r="X7372" s="43">
        <v>0</v>
      </c>
      <c r="Y7372" s="43">
        <v>0</v>
      </c>
      <c r="Z7372" s="43">
        <v>3704.9694731535624</v>
      </c>
      <c r="AB7372" s="43">
        <v>316.32272921115731</v>
      </c>
      <c r="AC7372" s="43">
        <v>0</v>
      </c>
      <c r="AD7372" s="43">
        <v>0</v>
      </c>
      <c r="AE7372" s="43">
        <v>316.32272921115731</v>
      </c>
      <c r="AG7372" s="43">
        <v>6813438.8611294013</v>
      </c>
      <c r="AH7372" s="43">
        <v>800273.40620116948</v>
      </c>
      <c r="AI7372" s="43">
        <v>0</v>
      </c>
      <c r="AJ7372" s="43">
        <v>1328555462.6868608</v>
      </c>
      <c r="AK7372" s="43">
        <v>1335368901.5479901</v>
      </c>
    </row>
    <row r="7373" spans="3:37" x14ac:dyDescent="0.2">
      <c r="C7373" s="43">
        <v>5.9739623959329598E-4</v>
      </c>
      <c r="D7373" s="43">
        <v>4.8874142180656846E-2</v>
      </c>
      <c r="E7373" s="43">
        <v>8.9351405775444697</v>
      </c>
      <c r="F7373" s="43">
        <v>1.9533859346244746</v>
      </c>
      <c r="H7373" s="43">
        <v>9.6843472826568799E-5</v>
      </c>
      <c r="I7373" s="43">
        <v>0.1259291179902845</v>
      </c>
      <c r="J7373" s="43">
        <v>0</v>
      </c>
      <c r="K7373" s="43">
        <v>1</v>
      </c>
      <c r="M7373" s="43">
        <v>7.876035320134922E-3</v>
      </c>
      <c r="N7373" s="43">
        <v>4.9175028896549011E-2</v>
      </c>
      <c r="O7373" s="43">
        <v>0</v>
      </c>
      <c r="P7373" s="43">
        <v>1</v>
      </c>
      <c r="R7373" s="43">
        <v>552.82032919174048</v>
      </c>
      <c r="S7373" s="43">
        <v>230.90795194148504</v>
      </c>
      <c r="T7373" s="43">
        <v>7333.2189432454143</v>
      </c>
      <c r="U7373" s="43">
        <v>8116.9472243786395</v>
      </c>
      <c r="W7373" s="43">
        <v>4939.527355452612</v>
      </c>
      <c r="X7373" s="43">
        <v>0</v>
      </c>
      <c r="Y7373" s="43">
        <v>0</v>
      </c>
      <c r="Z7373" s="43">
        <v>4939.527355452612</v>
      </c>
      <c r="AB7373" s="43">
        <v>56.394470506168858</v>
      </c>
      <c r="AC7373" s="43">
        <v>0</v>
      </c>
      <c r="AD7373" s="43">
        <v>0</v>
      </c>
      <c r="AE7373" s="43">
        <v>56.394470506168858</v>
      </c>
      <c r="AG7373" s="43">
        <v>9083790.8066773526</v>
      </c>
      <c r="AH7373" s="43">
        <v>1066937.9087777643</v>
      </c>
      <c r="AI7373" s="43">
        <v>0</v>
      </c>
      <c r="AJ7373" s="43">
        <v>236856776.12590921</v>
      </c>
      <c r="AK7373" s="43">
        <v>245940566.93258655</v>
      </c>
    </row>
    <row r="7374" spans="3:37" x14ac:dyDescent="0.2">
      <c r="C7374" s="43">
        <v>5.9990691373147415E-4</v>
      </c>
      <c r="D7374" s="43">
        <v>4.5699351785396261E-2</v>
      </c>
      <c r="E7374" s="43">
        <v>2.4838144167905178</v>
      </c>
      <c r="F7374" s="43">
        <v>2.4536664830164305</v>
      </c>
      <c r="H7374" s="43">
        <v>9.0646458013377007E-5</v>
      </c>
      <c r="I7374" s="43">
        <v>7.6361871456318994E-2</v>
      </c>
      <c r="J7374" s="43">
        <v>0</v>
      </c>
      <c r="K7374" s="43">
        <v>1</v>
      </c>
      <c r="M7374" s="43">
        <v>7.8471039626916862E-3</v>
      </c>
      <c r="N7374" s="43">
        <v>4.6240181936340496E-2</v>
      </c>
      <c r="O7374" s="43">
        <v>0</v>
      </c>
      <c r="P7374" s="43">
        <v>1</v>
      </c>
      <c r="R7374" s="43">
        <v>519.08237112513302</v>
      </c>
      <c r="S7374" s="43">
        <v>131.05988273143811</v>
      </c>
      <c r="T7374" s="43">
        <v>6870.2305832726552</v>
      </c>
      <c r="U7374" s="43">
        <v>7520.3728371292264</v>
      </c>
      <c r="W7374" s="43">
        <v>1289.3042769024114</v>
      </c>
      <c r="X7374" s="43">
        <v>0</v>
      </c>
      <c r="Y7374" s="43">
        <v>0</v>
      </c>
      <c r="Z7374" s="43">
        <v>1289.3042769024114</v>
      </c>
      <c r="AB7374" s="43">
        <v>80.739272996735281</v>
      </c>
      <c r="AC7374" s="43">
        <v>0</v>
      </c>
      <c r="AD7374" s="43">
        <v>0</v>
      </c>
      <c r="AE7374" s="43">
        <v>80.739272996735281</v>
      </c>
      <c r="AG7374" s="43">
        <v>2371030.5652235346</v>
      </c>
      <c r="AH7374" s="43">
        <v>278489.72381092084</v>
      </c>
      <c r="AI7374" s="43">
        <v>0</v>
      </c>
      <c r="AJ7374" s="43">
        <v>339104946.58628815</v>
      </c>
      <c r="AK7374" s="43">
        <v>341475977.15151167</v>
      </c>
    </row>
    <row r="7375" spans="3:37" x14ac:dyDescent="0.2">
      <c r="C7375" s="43">
        <v>6.1172578245471954E-4</v>
      </c>
      <c r="D7375" s="43">
        <v>6.0701048639983157E-2</v>
      </c>
      <c r="E7375" s="43">
        <v>3.7354626001290212</v>
      </c>
      <c r="F7375" s="43">
        <v>1.1149376556030761</v>
      </c>
      <c r="H7375" s="43">
        <v>9.7895373175505007E-5</v>
      </c>
      <c r="I7375" s="43">
        <v>0.15446095588354847</v>
      </c>
      <c r="J7375" s="43">
        <v>0</v>
      </c>
      <c r="K7375" s="43">
        <v>1</v>
      </c>
      <c r="M7375" s="43">
        <v>7.8109230764636653E-3</v>
      </c>
      <c r="N7375" s="43">
        <v>4.6038649564731804E-2</v>
      </c>
      <c r="O7375" s="43">
        <v>0</v>
      </c>
      <c r="P7375" s="43">
        <v>1</v>
      </c>
      <c r="R7375" s="43">
        <v>703.06479485984039</v>
      </c>
      <c r="S7375" s="43">
        <v>286.30125857549916</v>
      </c>
      <c r="T7375" s="43">
        <v>6808.7487684739335</v>
      </c>
      <c r="U7375" s="43">
        <v>7798.1148219092729</v>
      </c>
      <c r="W7375" s="43">
        <v>2626.2722466663163</v>
      </c>
      <c r="X7375" s="43">
        <v>0</v>
      </c>
      <c r="Y7375" s="43">
        <v>0</v>
      </c>
      <c r="Z7375" s="43">
        <v>2626.2722466663163</v>
      </c>
      <c r="AB7375" s="43">
        <v>8.6465222606325067</v>
      </c>
      <c r="AC7375" s="43">
        <v>0</v>
      </c>
      <c r="AD7375" s="43">
        <v>0</v>
      </c>
      <c r="AE7375" s="43">
        <v>8.6465222606325067</v>
      </c>
      <c r="AG7375" s="43">
        <v>4829714.6616193559</v>
      </c>
      <c r="AH7375" s="43">
        <v>567274.8052799243</v>
      </c>
      <c r="AI7375" s="43">
        <v>0</v>
      </c>
      <c r="AJ7375" s="43">
        <v>36315393.494656526</v>
      </c>
      <c r="AK7375" s="43">
        <v>41145108.156275883</v>
      </c>
    </row>
    <row r="7376" spans="3:37" x14ac:dyDescent="0.2">
      <c r="C7376" s="43">
        <v>6.2685381015070707E-4</v>
      </c>
      <c r="D7376" s="43">
        <v>5.2027708231892858E-2</v>
      </c>
      <c r="E7376" s="43">
        <v>4.9744155668085179</v>
      </c>
      <c r="F7376" s="43">
        <v>5.3788061236215023</v>
      </c>
      <c r="H7376" s="43">
        <v>1.0133218606256378E-4</v>
      </c>
      <c r="I7376" s="43">
        <v>0.1289729884082782</v>
      </c>
      <c r="J7376" s="43">
        <v>0</v>
      </c>
      <c r="K7376" s="43">
        <v>1</v>
      </c>
      <c r="M7376" s="43">
        <v>7.9017013224473853E-3</v>
      </c>
      <c r="N7376" s="43">
        <v>4.4184197076808263E-2</v>
      </c>
      <c r="O7376" s="43">
        <v>0</v>
      </c>
      <c r="P7376" s="43">
        <v>1</v>
      </c>
      <c r="R7376" s="43">
        <v>617.50906700170981</v>
      </c>
      <c r="S7376" s="43">
        <v>247.45062072956148</v>
      </c>
      <c r="T7376" s="43">
        <v>6610.4336393095191</v>
      </c>
      <c r="U7376" s="43">
        <v>7475.3933270407906</v>
      </c>
      <c r="W7376" s="43">
        <v>3071.7467155387094</v>
      </c>
      <c r="X7376" s="43">
        <v>0</v>
      </c>
      <c r="Y7376" s="43">
        <v>0</v>
      </c>
      <c r="Z7376" s="43">
        <v>3071.7467155387094</v>
      </c>
      <c r="AB7376" s="43">
        <v>289.32291578574097</v>
      </c>
      <c r="AC7376" s="43">
        <v>0</v>
      </c>
      <c r="AD7376" s="43">
        <v>0</v>
      </c>
      <c r="AE7376" s="43">
        <v>289.32291578574097</v>
      </c>
      <c r="AG7376" s="43">
        <v>5648942.209875687</v>
      </c>
      <c r="AH7376" s="43">
        <v>663497.2905563612</v>
      </c>
      <c r="AI7376" s="43">
        <v>0</v>
      </c>
      <c r="AJ7376" s="43">
        <v>1215156246.300112</v>
      </c>
      <c r="AK7376" s="43">
        <v>1220805188.5099876</v>
      </c>
    </row>
    <row r="7377" spans="3:37" x14ac:dyDescent="0.2">
      <c r="C7377" s="43">
        <v>6.1317436420638138E-4</v>
      </c>
      <c r="D7377" s="43">
        <v>4.7396030125444237E-2</v>
      </c>
      <c r="E7377" s="43">
        <v>7.0298157463121553</v>
      </c>
      <c r="F7377" s="43">
        <v>0.92107242854076665</v>
      </c>
      <c r="H7377" s="43">
        <v>9.4951856170144566E-5</v>
      </c>
      <c r="I7377" s="43">
        <v>6.8441250514396659E-2</v>
      </c>
      <c r="J7377" s="43">
        <v>0</v>
      </c>
      <c r="K7377" s="43">
        <v>1</v>
      </c>
      <c r="M7377" s="43">
        <v>7.8750613311121542E-3</v>
      </c>
      <c r="N7377" s="43">
        <v>4.7311928548986915E-2</v>
      </c>
      <c r="O7377" s="43">
        <v>0</v>
      </c>
      <c r="P7377" s="43">
        <v>1</v>
      </c>
      <c r="R7377" s="43">
        <v>550.26048810132659</v>
      </c>
      <c r="S7377" s="43">
        <v>123.04494255486212</v>
      </c>
      <c r="T7377" s="43">
        <v>7054.5118749378053</v>
      </c>
      <c r="U7377" s="43">
        <v>7727.8173055939942</v>
      </c>
      <c r="W7377" s="43">
        <v>3868.2298438281182</v>
      </c>
      <c r="X7377" s="43">
        <v>0</v>
      </c>
      <c r="Y7377" s="43">
        <v>0</v>
      </c>
      <c r="Z7377" s="43">
        <v>3868.2298438281182</v>
      </c>
      <c r="AB7377" s="43">
        <v>-4.6470874675516756</v>
      </c>
      <c r="AC7377" s="43">
        <v>0</v>
      </c>
      <c r="AD7377" s="43">
        <v>0</v>
      </c>
      <c r="AE7377" s="43">
        <v>-4.6470874675516756</v>
      </c>
      <c r="AG7377" s="43">
        <v>7113674.6827999093</v>
      </c>
      <c r="AH7377" s="43">
        <v>835537.64626687358</v>
      </c>
      <c r="AI7377" s="43">
        <v>0</v>
      </c>
      <c r="AJ7377" s="43">
        <v>0</v>
      </c>
      <c r="AK7377" s="43">
        <v>7113674.6827999093</v>
      </c>
    </row>
    <row r="7378" spans="3:37" x14ac:dyDescent="0.2">
      <c r="C7378" s="43">
        <v>6.1590945841560885E-4</v>
      </c>
      <c r="D7378" s="43">
        <v>5.0528664710332356E-2</v>
      </c>
      <c r="E7378" s="43">
        <v>6.0124857556449856</v>
      </c>
      <c r="F7378" s="43">
        <v>1.7567717877174032</v>
      </c>
      <c r="H7378" s="43">
        <v>1.0528815081334297E-4</v>
      </c>
      <c r="I7378" s="43">
        <v>9.3184304182110406E-2</v>
      </c>
      <c r="J7378" s="43">
        <v>0</v>
      </c>
      <c r="K7378" s="43">
        <v>1</v>
      </c>
      <c r="M7378" s="43">
        <v>7.7475004299745014E-3</v>
      </c>
      <c r="N7378" s="43">
        <v>4.4319093138955767E-2</v>
      </c>
      <c r="O7378" s="43">
        <v>0</v>
      </c>
      <c r="P7378" s="43">
        <v>1</v>
      </c>
      <c r="R7378" s="43">
        <v>589.24657636181951</v>
      </c>
      <c r="S7378" s="43">
        <v>185.76531896832415</v>
      </c>
      <c r="T7378" s="43">
        <v>6501.2197651047463</v>
      </c>
      <c r="U7378" s="43">
        <v>7276.2316604348898</v>
      </c>
      <c r="W7378" s="43">
        <v>3542.8366469380148</v>
      </c>
      <c r="X7378" s="43">
        <v>0</v>
      </c>
      <c r="Y7378" s="43">
        <v>0</v>
      </c>
      <c r="Z7378" s="43">
        <v>3542.8366469380148</v>
      </c>
      <c r="AB7378" s="43">
        <v>47.713994794967199</v>
      </c>
      <c r="AC7378" s="43">
        <v>0</v>
      </c>
      <c r="AD7378" s="43">
        <v>0</v>
      </c>
      <c r="AE7378" s="43">
        <v>47.713994794967199</v>
      </c>
      <c r="AG7378" s="43">
        <v>6515276.5937190093</v>
      </c>
      <c r="AH7378" s="43">
        <v>765252.71573861118</v>
      </c>
      <c r="AI7378" s="43">
        <v>0</v>
      </c>
      <c r="AJ7378" s="43">
        <v>200398778.13886222</v>
      </c>
      <c r="AK7378" s="43">
        <v>206914054.73258123</v>
      </c>
    </row>
    <row r="7379" spans="3:37" x14ac:dyDescent="0.2">
      <c r="C7379" s="43">
        <v>6.1629206163060779E-4</v>
      </c>
      <c r="D7379" s="43">
        <v>5.2004342745230227E-2</v>
      </c>
      <c r="E7379" s="43">
        <v>8.6065350782454271</v>
      </c>
      <c r="F7379" s="43">
        <v>0.89575971895777018</v>
      </c>
      <c r="H7379" s="43">
        <v>9.525494033879589E-5</v>
      </c>
      <c r="I7379" s="43">
        <v>9.1156671823754865E-2</v>
      </c>
      <c r="J7379" s="43">
        <v>0</v>
      </c>
      <c r="K7379" s="43">
        <v>1</v>
      </c>
      <c r="M7379" s="43">
        <v>7.9174936870848311E-3</v>
      </c>
      <c r="N7379" s="43">
        <v>4.3905913853730633E-2</v>
      </c>
      <c r="O7379" s="43">
        <v>0</v>
      </c>
      <c r="P7379" s="43">
        <v>1</v>
      </c>
      <c r="R7379" s="43">
        <v>606.83211748197357</v>
      </c>
      <c r="S7379" s="43">
        <v>164.40625724486475</v>
      </c>
      <c r="T7379" s="43">
        <v>6581.9278829691202</v>
      </c>
      <c r="U7379" s="43">
        <v>7353.1662576959588</v>
      </c>
      <c r="W7379" s="43">
        <v>5222.7219057145558</v>
      </c>
      <c r="X7379" s="43">
        <v>0</v>
      </c>
      <c r="Y7379" s="43">
        <v>0</v>
      </c>
      <c r="Z7379" s="43">
        <v>5222.7219057145558</v>
      </c>
      <c r="AB7379" s="43">
        <v>-6.7684295004796429</v>
      </c>
      <c r="AC7379" s="43">
        <v>0</v>
      </c>
      <c r="AD7379" s="43">
        <v>0</v>
      </c>
      <c r="AE7379" s="43">
        <v>-6.7684295004796429</v>
      </c>
      <c r="AG7379" s="43">
        <v>9604585.5846090689</v>
      </c>
      <c r="AH7379" s="43">
        <v>1128107.9316343442</v>
      </c>
      <c r="AI7379" s="43">
        <v>0</v>
      </c>
      <c r="AJ7379" s="43">
        <v>0</v>
      </c>
      <c r="AK7379" s="43">
        <v>9604585.5846090689</v>
      </c>
    </row>
    <row r="7380" spans="3:37" x14ac:dyDescent="0.2">
      <c r="C7380" s="43">
        <v>6.0973697434288853E-4</v>
      </c>
      <c r="D7380" s="43">
        <v>5.1770312419088596E-2</v>
      </c>
      <c r="E7380" s="43">
        <v>4.3664510445759479</v>
      </c>
      <c r="F7380" s="43">
        <v>2.7906945510768701</v>
      </c>
      <c r="H7380" s="43">
        <v>8.4989655381878185E-5</v>
      </c>
      <c r="I7380" s="43">
        <v>0.11603802306435573</v>
      </c>
      <c r="J7380" s="43">
        <v>0</v>
      </c>
      <c r="K7380" s="43">
        <v>1</v>
      </c>
      <c r="M7380" s="43">
        <v>7.8869417909611661E-3</v>
      </c>
      <c r="N7380" s="43">
        <v>4.4144873963178489E-2</v>
      </c>
      <c r="O7380" s="43">
        <v>0</v>
      </c>
      <c r="P7380" s="43">
        <v>1</v>
      </c>
      <c r="R7380" s="43">
        <v>597.67582538757858</v>
      </c>
      <c r="S7380" s="43">
        <v>186.72770615221185</v>
      </c>
      <c r="T7380" s="43">
        <v>6592.2138836342965</v>
      </c>
      <c r="U7380" s="43">
        <v>7376.617415174087</v>
      </c>
      <c r="W7380" s="43">
        <v>2609.7222320813844</v>
      </c>
      <c r="X7380" s="43">
        <v>0</v>
      </c>
      <c r="Y7380" s="43">
        <v>0</v>
      </c>
      <c r="Z7380" s="43">
        <v>2609.7222320813844</v>
      </c>
      <c r="AB7380" s="43">
        <v>114.51726829001414</v>
      </c>
      <c r="AC7380" s="43">
        <v>0</v>
      </c>
      <c r="AD7380" s="43">
        <v>0</v>
      </c>
      <c r="AE7380" s="43">
        <v>114.51726829001414</v>
      </c>
      <c r="AG7380" s="43">
        <v>4799279.184797666</v>
      </c>
      <c r="AH7380" s="43">
        <v>563700.00212957908</v>
      </c>
      <c r="AI7380" s="43">
        <v>0</v>
      </c>
      <c r="AJ7380" s="43">
        <v>480972526.81805938</v>
      </c>
      <c r="AK7380" s="43">
        <v>485771806.00285703</v>
      </c>
    </row>
    <row r="7381" spans="3:37" x14ac:dyDescent="0.2">
      <c r="C7381" s="43">
        <v>5.9965628430402114E-4</v>
      </c>
      <c r="D7381" s="43">
        <v>5.3264100575504195E-2</v>
      </c>
      <c r="E7381" s="43">
        <v>3.9178024345777849</v>
      </c>
      <c r="F7381" s="43">
        <v>2.4107711794264639</v>
      </c>
      <c r="H7381" s="43">
        <v>9.3214472170033424E-5</v>
      </c>
      <c r="I7381" s="43">
        <v>9.6405923212332018E-2</v>
      </c>
      <c r="J7381" s="43">
        <v>0</v>
      </c>
      <c r="K7381" s="43">
        <v>1</v>
      </c>
      <c r="M7381" s="43">
        <v>7.8929800753237966E-3</v>
      </c>
      <c r="N7381" s="43">
        <v>4.5864479777408373E-2</v>
      </c>
      <c r="O7381" s="43">
        <v>0</v>
      </c>
      <c r="P7381" s="43">
        <v>1</v>
      </c>
      <c r="R7381" s="43">
        <v>604.75485004604627</v>
      </c>
      <c r="S7381" s="43">
        <v>170.14901348148777</v>
      </c>
      <c r="T7381" s="43">
        <v>6854.2485858621549</v>
      </c>
      <c r="U7381" s="43">
        <v>7629.1524493896886</v>
      </c>
      <c r="W7381" s="43">
        <v>2369.3100238331235</v>
      </c>
      <c r="X7381" s="43">
        <v>0</v>
      </c>
      <c r="Y7381" s="43">
        <v>0</v>
      </c>
      <c r="Z7381" s="43">
        <v>2369.3100238331235</v>
      </c>
      <c r="AB7381" s="43">
        <v>91.289266297776848</v>
      </c>
      <c r="AC7381" s="43">
        <v>0</v>
      </c>
      <c r="AD7381" s="43">
        <v>0</v>
      </c>
      <c r="AE7381" s="43">
        <v>91.289266297776848</v>
      </c>
      <c r="AG7381" s="43">
        <v>4357161.133829114</v>
      </c>
      <c r="AH7381" s="43">
        <v>511770.9651479547</v>
      </c>
      <c r="AI7381" s="43">
        <v>0</v>
      </c>
      <c r="AJ7381" s="43">
        <v>383414918.45066279</v>
      </c>
      <c r="AK7381" s="43">
        <v>387772079.58449191</v>
      </c>
    </row>
    <row r="7382" spans="3:37" x14ac:dyDescent="0.2">
      <c r="C7382" s="43">
        <v>5.9399988084317119E-4</v>
      </c>
      <c r="D7382" s="43">
        <v>5.3518551250996929E-2</v>
      </c>
      <c r="E7382" s="43">
        <v>2.1318582485181774</v>
      </c>
      <c r="F7382" s="43">
        <v>4.0678234022387123</v>
      </c>
      <c r="H7382" s="43">
        <v>9.7174833070590161E-5</v>
      </c>
      <c r="I7382" s="43">
        <v>8.3724348160280446E-2</v>
      </c>
      <c r="J7382" s="43">
        <v>0</v>
      </c>
      <c r="K7382" s="43">
        <v>1</v>
      </c>
      <c r="M7382" s="43">
        <v>7.7999146822241416E-3</v>
      </c>
      <c r="N7382" s="43">
        <v>4.6108050988618476E-2</v>
      </c>
      <c r="O7382" s="43">
        <v>0</v>
      </c>
      <c r="P7382" s="43">
        <v>1</v>
      </c>
      <c r="R7382" s="43">
        <v>601.91210739147982</v>
      </c>
      <c r="S7382" s="43">
        <v>154.04512220124161</v>
      </c>
      <c r="T7382" s="43">
        <v>6809.402248606687</v>
      </c>
      <c r="U7382" s="43">
        <v>7565.3594781994088</v>
      </c>
      <c r="W7382" s="43">
        <v>1283.1912910254853</v>
      </c>
      <c r="X7382" s="43">
        <v>0</v>
      </c>
      <c r="Y7382" s="43">
        <v>0</v>
      </c>
      <c r="Z7382" s="43">
        <v>1283.1912910254853</v>
      </c>
      <c r="AB7382" s="43">
        <v>197.58192525866511</v>
      </c>
      <c r="AC7382" s="43">
        <v>0</v>
      </c>
      <c r="AD7382" s="43">
        <v>0</v>
      </c>
      <c r="AE7382" s="43">
        <v>197.58192525866511</v>
      </c>
      <c r="AG7382" s="43">
        <v>2359788.7841958674</v>
      </c>
      <c r="AH7382" s="43">
        <v>277169.31886150484</v>
      </c>
      <c r="AI7382" s="43">
        <v>0</v>
      </c>
      <c r="AJ7382" s="43">
        <v>829844086.08639348</v>
      </c>
      <c r="AK7382" s="43">
        <v>832203874.87058938</v>
      </c>
    </row>
    <row r="7383" spans="3:37" x14ac:dyDescent="0.2">
      <c r="C7383" s="43">
        <v>6.1303077545438178E-4</v>
      </c>
      <c r="D7383" s="43">
        <v>5.1276133183780825E-2</v>
      </c>
      <c r="E7383" s="43">
        <v>4.5627410517003266</v>
      </c>
      <c r="F7383" s="43">
        <v>1.706995329710596</v>
      </c>
      <c r="H7383" s="43">
        <v>7.8644335219118741E-5</v>
      </c>
      <c r="I7383" s="43">
        <v>8.1147056473158383E-2</v>
      </c>
      <c r="J7383" s="43">
        <v>0</v>
      </c>
      <c r="K7383" s="43">
        <v>1</v>
      </c>
      <c r="M7383" s="43">
        <v>7.8720784304915359E-3</v>
      </c>
      <c r="N7383" s="43">
        <v>4.5804752423111439E-2</v>
      </c>
      <c r="O7383" s="43">
        <v>0</v>
      </c>
      <c r="P7383" s="43">
        <v>1</v>
      </c>
      <c r="R7383" s="43">
        <v>595.16847212374603</v>
      </c>
      <c r="S7383" s="43">
        <v>120.8321739985296</v>
      </c>
      <c r="T7383" s="43">
        <v>6827.1952798804068</v>
      </c>
      <c r="U7383" s="43">
        <v>7543.1959260026824</v>
      </c>
      <c r="W7383" s="43">
        <v>2715.5996204367775</v>
      </c>
      <c r="X7383" s="43">
        <v>0</v>
      </c>
      <c r="Y7383" s="43">
        <v>0</v>
      </c>
      <c r="Z7383" s="43">
        <v>2715.5996204367775</v>
      </c>
      <c r="AB7383" s="43">
        <v>45.023602329525296</v>
      </c>
      <c r="AC7383" s="43">
        <v>0</v>
      </c>
      <c r="AD7383" s="43">
        <v>0</v>
      </c>
      <c r="AE7383" s="43">
        <v>45.023602329525296</v>
      </c>
      <c r="AG7383" s="43">
        <v>4993987.7019832339</v>
      </c>
      <c r="AH7383" s="43">
        <v>586569.51801434392</v>
      </c>
      <c r="AI7383" s="43">
        <v>0</v>
      </c>
      <c r="AJ7383" s="43">
        <v>189099129.78400624</v>
      </c>
      <c r="AK7383" s="43">
        <v>194093117.48598948</v>
      </c>
    </row>
    <row r="7384" spans="3:37" x14ac:dyDescent="0.2">
      <c r="C7384" s="43">
        <v>6.2140009902600379E-4</v>
      </c>
      <c r="D7384" s="43">
        <v>4.5355608218921477E-2</v>
      </c>
      <c r="E7384" s="43">
        <v>8.1252481028196542</v>
      </c>
      <c r="F7384" s="43">
        <v>2.4120956156213884</v>
      </c>
      <c r="H7384" s="43">
        <v>8.3285656577395046E-5</v>
      </c>
      <c r="I7384" s="43">
        <v>9.9804229740506206E-2</v>
      </c>
      <c r="J7384" s="43">
        <v>0</v>
      </c>
      <c r="K7384" s="43">
        <v>1</v>
      </c>
      <c r="M7384" s="43">
        <v>7.8316066748436042E-3</v>
      </c>
      <c r="N7384" s="43">
        <v>4.4462241827335845E-2</v>
      </c>
      <c r="O7384" s="43">
        <v>0</v>
      </c>
      <c r="P7384" s="43">
        <v>1</v>
      </c>
      <c r="R7384" s="43">
        <v>533.63546669087725</v>
      </c>
      <c r="S7384" s="43">
        <v>157.38434604663831</v>
      </c>
      <c r="T7384" s="43">
        <v>6593.0230954643548</v>
      </c>
      <c r="U7384" s="43">
        <v>7284.0429082018709</v>
      </c>
      <c r="W7384" s="43">
        <v>4335.9205633273314</v>
      </c>
      <c r="X7384" s="43">
        <v>0</v>
      </c>
      <c r="Y7384" s="43">
        <v>0</v>
      </c>
      <c r="Z7384" s="43">
        <v>4335.9205633273314</v>
      </c>
      <c r="AB7384" s="43">
        <v>80.629240405405938</v>
      </c>
      <c r="AC7384" s="43">
        <v>0</v>
      </c>
      <c r="AD7384" s="43">
        <v>0</v>
      </c>
      <c r="AE7384" s="43">
        <v>80.629240405405938</v>
      </c>
      <c r="AG7384" s="43">
        <v>7973757.9159589624</v>
      </c>
      <c r="AH7384" s="43">
        <v>936558.84167870355</v>
      </c>
      <c r="AI7384" s="43">
        <v>0</v>
      </c>
      <c r="AJ7384" s="43">
        <v>338642809.70270497</v>
      </c>
      <c r="AK7384" s="43">
        <v>346616567.61866391</v>
      </c>
    </row>
    <row r="7385" spans="3:37" x14ac:dyDescent="0.2">
      <c r="C7385" s="43">
        <v>6.2781296880587423E-4</v>
      </c>
      <c r="D7385" s="43">
        <v>5.3586496946235504E-2</v>
      </c>
      <c r="E7385" s="43">
        <v>2.8039008877619964</v>
      </c>
      <c r="F7385" s="43">
        <v>2.7388272309319857</v>
      </c>
      <c r="H7385" s="43">
        <v>9.1801655683787509E-5</v>
      </c>
      <c r="I7385" s="43">
        <v>7.6374436120065628E-2</v>
      </c>
      <c r="J7385" s="43">
        <v>0</v>
      </c>
      <c r="K7385" s="43">
        <v>1</v>
      </c>
      <c r="M7385" s="43">
        <v>7.8998520685060747E-3</v>
      </c>
      <c r="N7385" s="43">
        <v>4.392018801677515E-2</v>
      </c>
      <c r="O7385" s="43">
        <v>0</v>
      </c>
      <c r="P7385" s="43">
        <v>1</v>
      </c>
      <c r="R7385" s="43">
        <v>636.98326532817975</v>
      </c>
      <c r="S7385" s="43">
        <v>132.7519482876254</v>
      </c>
      <c r="T7385" s="43">
        <v>6569.3972176983098</v>
      </c>
      <c r="U7385" s="43">
        <v>7339.1324313141149</v>
      </c>
      <c r="W7385" s="43">
        <v>1786.0379431432186</v>
      </c>
      <c r="X7385" s="43">
        <v>0</v>
      </c>
      <c r="Y7385" s="43">
        <v>0</v>
      </c>
      <c r="Z7385" s="43">
        <v>1786.0379431432186</v>
      </c>
      <c r="AB7385" s="43">
        <v>118.51361167186562</v>
      </c>
      <c r="AC7385" s="43">
        <v>0</v>
      </c>
      <c r="AD7385" s="43">
        <v>0</v>
      </c>
      <c r="AE7385" s="43">
        <v>118.51361167186562</v>
      </c>
      <c r="AG7385" s="43">
        <v>3284523.7774403789</v>
      </c>
      <c r="AH7385" s="43">
        <v>385784.19571893523</v>
      </c>
      <c r="AI7385" s="43">
        <v>0</v>
      </c>
      <c r="AJ7385" s="43">
        <v>497757169.02183563</v>
      </c>
      <c r="AK7385" s="43">
        <v>501041692.79927599</v>
      </c>
    </row>
    <row r="7386" spans="3:37" x14ac:dyDescent="0.2">
      <c r="C7386" s="43">
        <v>6.1277813179438922E-4</v>
      </c>
      <c r="D7386" s="43">
        <v>4.6856842242795106E-2</v>
      </c>
      <c r="E7386" s="43">
        <v>2.2959493873853081</v>
      </c>
      <c r="F7386" s="43">
        <v>3.0904819429002734</v>
      </c>
      <c r="H7386" s="43">
        <v>8.7509129446045536E-5</v>
      </c>
      <c r="I7386" s="43">
        <v>9.3020666516392389E-2</v>
      </c>
      <c r="J7386" s="43">
        <v>0</v>
      </c>
      <c r="K7386" s="43">
        <v>1</v>
      </c>
      <c r="M7386" s="43">
        <v>7.8512760902431644E-3</v>
      </c>
      <c r="N7386" s="43">
        <v>4.571007450122111E-2</v>
      </c>
      <c r="O7386" s="43">
        <v>0</v>
      </c>
      <c r="P7386" s="43">
        <v>1</v>
      </c>
      <c r="R7386" s="43">
        <v>543.64906879057628</v>
      </c>
      <c r="S7386" s="43">
        <v>154.12574300134341</v>
      </c>
      <c r="T7386" s="43">
        <v>6795.0796458877812</v>
      </c>
      <c r="U7386" s="43">
        <v>7492.8544576797012</v>
      </c>
      <c r="W7386" s="43">
        <v>1248.1907464423168</v>
      </c>
      <c r="X7386" s="43">
        <v>0</v>
      </c>
      <c r="Y7386" s="43">
        <v>0</v>
      </c>
      <c r="Z7386" s="43">
        <v>1248.1907464423168</v>
      </c>
      <c r="AB7386" s="43">
        <v>121.60427608919358</v>
      </c>
      <c r="AC7386" s="43">
        <v>0</v>
      </c>
      <c r="AD7386" s="43">
        <v>0</v>
      </c>
      <c r="AE7386" s="43">
        <v>121.60427608919358</v>
      </c>
      <c r="AG7386" s="43">
        <v>2295422.7827074206</v>
      </c>
      <c r="AH7386" s="43">
        <v>269609.20123154041</v>
      </c>
      <c r="AI7386" s="43">
        <v>0</v>
      </c>
      <c r="AJ7386" s="43">
        <v>510737959.57461303</v>
      </c>
      <c r="AK7386" s="43">
        <v>513033382.35732043</v>
      </c>
    </row>
    <row r="7387" spans="3:37" x14ac:dyDescent="0.2">
      <c r="C7387" s="43">
        <v>5.9937002476671396E-4</v>
      </c>
      <c r="D7387" s="43">
        <v>6.2158022792387579E-2</v>
      </c>
      <c r="E7387" s="43">
        <v>3.9796070937377928</v>
      </c>
      <c r="F7387" s="43">
        <v>2.994460572899643</v>
      </c>
      <c r="H7387" s="43">
        <v>8.8962341336525349E-5</v>
      </c>
      <c r="I7387" s="43">
        <v>9.5382421077763874E-2</v>
      </c>
      <c r="J7387" s="43">
        <v>0</v>
      </c>
      <c r="K7387" s="43">
        <v>1</v>
      </c>
      <c r="M7387" s="43">
        <v>7.8931463554305914E-3</v>
      </c>
      <c r="N7387" s="43">
        <v>4.5390731052749683E-2</v>
      </c>
      <c r="O7387" s="43">
        <v>0</v>
      </c>
      <c r="P7387" s="43">
        <v>1</v>
      </c>
      <c r="R7387" s="43">
        <v>705.3985842763484</v>
      </c>
      <c r="S7387" s="43">
        <v>160.6633872559662</v>
      </c>
      <c r="T7387" s="43">
        <v>6783.5917891044483</v>
      </c>
      <c r="U7387" s="43">
        <v>7649.6537606367629</v>
      </c>
      <c r="W7387" s="43">
        <v>2807.2092098987523</v>
      </c>
      <c r="X7387" s="43">
        <v>0</v>
      </c>
      <c r="Y7387" s="43">
        <v>0</v>
      </c>
      <c r="Z7387" s="43">
        <v>2807.2092098987523</v>
      </c>
      <c r="AB7387" s="43">
        <v>150.53719410346912</v>
      </c>
      <c r="AC7387" s="43">
        <v>0</v>
      </c>
      <c r="AD7387" s="43">
        <v>0</v>
      </c>
      <c r="AE7387" s="43">
        <v>150.53719410346912</v>
      </c>
      <c r="AG7387" s="43">
        <v>5162457.7370038051</v>
      </c>
      <c r="AH7387" s="43">
        <v>606357.18933813053</v>
      </c>
      <c r="AI7387" s="43">
        <v>0</v>
      </c>
      <c r="AJ7387" s="43">
        <v>632256215.23457026</v>
      </c>
      <c r="AK7387" s="43">
        <v>637418672.97157407</v>
      </c>
    </row>
    <row r="7388" spans="3:37" x14ac:dyDescent="0.2">
      <c r="C7388" s="43">
        <v>6.3080993559549992E-4</v>
      </c>
      <c r="D7388" s="43">
        <v>5.4950058584374628E-2</v>
      </c>
      <c r="E7388" s="43">
        <v>6.1463413607949215</v>
      </c>
      <c r="F7388" s="43">
        <v>1.2292977836746457</v>
      </c>
      <c r="H7388" s="43">
        <v>9.0827871960463824E-5</v>
      </c>
      <c r="I7388" s="43">
        <v>9.9945655574914874E-2</v>
      </c>
      <c r="J7388" s="43">
        <v>0</v>
      </c>
      <c r="K7388" s="43">
        <v>1</v>
      </c>
      <c r="M7388" s="43">
        <v>7.8844418195009869E-3</v>
      </c>
      <c r="N7388" s="43">
        <v>4.5299234936602775E-2</v>
      </c>
      <c r="O7388" s="43">
        <v>0</v>
      </c>
      <c r="P7388" s="43">
        <v>1</v>
      </c>
      <c r="R7388" s="43">
        <v>656.31005458249365</v>
      </c>
      <c r="S7388" s="43">
        <v>171.88003476399757</v>
      </c>
      <c r="T7388" s="43">
        <v>6762.4519581519835</v>
      </c>
      <c r="U7388" s="43">
        <v>7590.6420474984752</v>
      </c>
      <c r="W7388" s="43">
        <v>4033.905633985953</v>
      </c>
      <c r="X7388" s="43">
        <v>0</v>
      </c>
      <c r="Y7388" s="43">
        <v>0</v>
      </c>
      <c r="Z7388" s="43">
        <v>4033.905633985953</v>
      </c>
      <c r="AB7388" s="43">
        <v>16.102477178349208</v>
      </c>
      <c r="AC7388" s="43">
        <v>0</v>
      </c>
      <c r="AD7388" s="43">
        <v>0</v>
      </c>
      <c r="AE7388" s="43">
        <v>16.102477178349208</v>
      </c>
      <c r="AG7388" s="43">
        <v>7418352.4609001679</v>
      </c>
      <c r="AH7388" s="43">
        <v>871323.61694096588</v>
      </c>
      <c r="AI7388" s="43">
        <v>0</v>
      </c>
      <c r="AJ7388" s="43">
        <v>67630404.149066672</v>
      </c>
      <c r="AK7388" s="43">
        <v>75048756.609966844</v>
      </c>
    </row>
    <row r="7389" spans="3:37" x14ac:dyDescent="0.2">
      <c r="C7389" s="43">
        <v>6.1951719885589007E-4</v>
      </c>
      <c r="D7389" s="43">
        <v>5.1306632725577068E-2</v>
      </c>
      <c r="E7389" s="43">
        <v>3.8137867333409541</v>
      </c>
      <c r="F7389" s="43">
        <v>2.7331720524990808</v>
      </c>
      <c r="H7389" s="43">
        <v>9.0900692425233132E-5</v>
      </c>
      <c r="I7389" s="43">
        <v>0.14081497483475303</v>
      </c>
      <c r="J7389" s="43">
        <v>0</v>
      </c>
      <c r="K7389" s="43">
        <v>1</v>
      </c>
      <c r="M7389" s="43">
        <v>7.8472031464411843E-3</v>
      </c>
      <c r="N7389" s="43">
        <v>4.6652662900933617E-2</v>
      </c>
      <c r="O7389" s="43">
        <v>0</v>
      </c>
      <c r="P7389" s="43">
        <v>1</v>
      </c>
      <c r="R7389" s="43">
        <v>601.82365385700564</v>
      </c>
      <c r="S7389" s="43">
        <v>242.35858381481856</v>
      </c>
      <c r="T7389" s="43">
        <v>6931.6034060902575</v>
      </c>
      <c r="U7389" s="43">
        <v>7775.7856437620812</v>
      </c>
      <c r="W7389" s="43">
        <v>2295.2270668906267</v>
      </c>
      <c r="X7389" s="43">
        <v>0</v>
      </c>
      <c r="Y7389" s="43">
        <v>0</v>
      </c>
      <c r="Z7389" s="43">
        <v>2295.2270668906267</v>
      </c>
      <c r="AB7389" s="43">
        <v>111.60784130156918</v>
      </c>
      <c r="AC7389" s="43">
        <v>0</v>
      </c>
      <c r="AD7389" s="43">
        <v>0</v>
      </c>
      <c r="AE7389" s="43">
        <v>111.60784130156918</v>
      </c>
      <c r="AG7389" s="43">
        <v>4220922.5760118626</v>
      </c>
      <c r="AH7389" s="43">
        <v>495769.04644837539</v>
      </c>
      <c r="AI7389" s="43">
        <v>0</v>
      </c>
      <c r="AJ7389" s="43">
        <v>468752933.46659058</v>
      </c>
      <c r="AK7389" s="43">
        <v>472973856.04260242</v>
      </c>
    </row>
    <row r="7390" spans="3:37" x14ac:dyDescent="0.2">
      <c r="C7390" s="43">
        <v>5.9470038722446948E-4</v>
      </c>
      <c r="D7390" s="43">
        <v>5.8841684236948577E-2</v>
      </c>
      <c r="E7390" s="43">
        <v>5.6207781171162541</v>
      </c>
      <c r="F7390" s="43">
        <v>1.5277104773399908</v>
      </c>
      <c r="H7390" s="43">
        <v>9.1073577482170265E-5</v>
      </c>
      <c r="I7390" s="43">
        <v>0.11290772572658614</v>
      </c>
      <c r="J7390" s="43">
        <v>0</v>
      </c>
      <c r="K7390" s="43">
        <v>1</v>
      </c>
      <c r="M7390" s="43">
        <v>7.8661664339090276E-3</v>
      </c>
      <c r="N7390" s="43">
        <v>4.4244970658595402E-2</v>
      </c>
      <c r="O7390" s="43">
        <v>0</v>
      </c>
      <c r="P7390" s="43">
        <v>1</v>
      </c>
      <c r="R7390" s="43">
        <v>662.56072623396915</v>
      </c>
      <c r="S7390" s="43">
        <v>194.69662754514005</v>
      </c>
      <c r="T7390" s="43">
        <v>6589.7572302125063</v>
      </c>
      <c r="U7390" s="43">
        <v>7447.0145839916158</v>
      </c>
      <c r="W7390" s="43">
        <v>3724.1068312765469</v>
      </c>
      <c r="X7390" s="43">
        <v>0</v>
      </c>
      <c r="Y7390" s="43">
        <v>0</v>
      </c>
      <c r="Z7390" s="43">
        <v>3724.1068312765469</v>
      </c>
      <c r="AB7390" s="43">
        <v>37.411505370519485</v>
      </c>
      <c r="AC7390" s="43">
        <v>0</v>
      </c>
      <c r="AD7390" s="43">
        <v>0</v>
      </c>
      <c r="AE7390" s="43">
        <v>37.411505370519485</v>
      </c>
      <c r="AG7390" s="43">
        <v>6848632.4627175694</v>
      </c>
      <c r="AH7390" s="43">
        <v>804407.0755557341</v>
      </c>
      <c r="AI7390" s="43">
        <v>0</v>
      </c>
      <c r="AJ7390" s="43">
        <v>157128322.55618185</v>
      </c>
      <c r="AK7390" s="43">
        <v>163976955.01889941</v>
      </c>
    </row>
    <row r="7391" spans="3:37" x14ac:dyDescent="0.2">
      <c r="C7391" s="43">
        <v>6.0867815433553792E-4</v>
      </c>
      <c r="D7391" s="43">
        <v>4.2750083378180176E-2</v>
      </c>
      <c r="E7391" s="43">
        <v>2.1478133266677659</v>
      </c>
      <c r="F7391" s="43">
        <v>1.0274417575111563</v>
      </c>
      <c r="H7391" s="43">
        <v>9.1239808094334407E-5</v>
      </c>
      <c r="I7391" s="43">
        <v>9.4921174211033771E-2</v>
      </c>
      <c r="J7391" s="43">
        <v>0</v>
      </c>
      <c r="K7391" s="43">
        <v>1</v>
      </c>
      <c r="M7391" s="43">
        <v>7.8424325465992432E-3</v>
      </c>
      <c r="N7391" s="43">
        <v>4.7385134413520769E-2</v>
      </c>
      <c r="O7391" s="43">
        <v>0</v>
      </c>
      <c r="P7391" s="43">
        <v>1</v>
      </c>
      <c r="R7391" s="43">
        <v>492.68240635611107</v>
      </c>
      <c r="S7391" s="43">
        <v>163.97960574150767</v>
      </c>
      <c r="T7391" s="43">
        <v>7036.1531150988549</v>
      </c>
      <c r="U7391" s="43">
        <v>7692.8151271964734</v>
      </c>
      <c r="W7391" s="43">
        <v>1058.1898381863989</v>
      </c>
      <c r="X7391" s="43">
        <v>0</v>
      </c>
      <c r="Y7391" s="43">
        <v>0</v>
      </c>
      <c r="Z7391" s="43">
        <v>1058.1898381863989</v>
      </c>
      <c r="AB7391" s="43">
        <v>1.4466476104003976</v>
      </c>
      <c r="AC7391" s="43">
        <v>0</v>
      </c>
      <c r="AD7391" s="43">
        <v>0</v>
      </c>
      <c r="AE7391" s="43">
        <v>1.4466476104003976</v>
      </c>
      <c r="AG7391" s="43">
        <v>1946011.1124247876</v>
      </c>
      <c r="AH7391" s="43">
        <v>228569.00504826216</v>
      </c>
      <c r="AI7391" s="43">
        <v>0</v>
      </c>
      <c r="AJ7391" s="43">
        <v>6075919.9636816699</v>
      </c>
      <c r="AK7391" s="43">
        <v>8021931.076106457</v>
      </c>
    </row>
    <row r="7392" spans="3:37" x14ac:dyDescent="0.2">
      <c r="C7392" s="43">
        <v>5.9501107918495243E-4</v>
      </c>
      <c r="D7392" s="43">
        <v>5.415442635552227E-2</v>
      </c>
      <c r="E7392" s="43">
        <v>1.1196252757699725</v>
      </c>
      <c r="F7392" s="43">
        <v>2.1019144619719561</v>
      </c>
      <c r="H7392" s="43">
        <v>1.0017340271484265E-4</v>
      </c>
      <c r="I7392" s="43">
        <v>9.571917291463973E-2</v>
      </c>
      <c r="J7392" s="43">
        <v>0</v>
      </c>
      <c r="K7392" s="43">
        <v>1</v>
      </c>
      <c r="M7392" s="43">
        <v>7.7596073906479133E-3</v>
      </c>
      <c r="N7392" s="43">
        <v>4.6567346828207956E-2</v>
      </c>
      <c r="O7392" s="43">
        <v>0</v>
      </c>
      <c r="P7392" s="43">
        <v>1</v>
      </c>
      <c r="R7392" s="43">
        <v>610.10050577826826</v>
      </c>
      <c r="S7392" s="43">
        <v>181.54894785539739</v>
      </c>
      <c r="T7392" s="43">
        <v>6841.6935179211869</v>
      </c>
      <c r="U7392" s="43">
        <v>7633.3429715548527</v>
      </c>
      <c r="W7392" s="43">
        <v>683.08394702939336</v>
      </c>
      <c r="X7392" s="43">
        <v>0</v>
      </c>
      <c r="Y7392" s="43">
        <v>0</v>
      </c>
      <c r="Z7392" s="43">
        <v>683.08394702939336</v>
      </c>
      <c r="AB7392" s="43">
        <v>71.933807051362223</v>
      </c>
      <c r="AC7392" s="43">
        <v>0</v>
      </c>
      <c r="AD7392" s="43">
        <v>0</v>
      </c>
      <c r="AE7392" s="43">
        <v>71.933807051362223</v>
      </c>
      <c r="AG7392" s="43">
        <v>1256191.3785870543</v>
      </c>
      <c r="AH7392" s="43">
        <v>147546.13255834897</v>
      </c>
      <c r="AI7392" s="43">
        <v>0</v>
      </c>
      <c r="AJ7392" s="43">
        <v>302121989.61572134</v>
      </c>
      <c r="AK7392" s="43">
        <v>303378180.99430841</v>
      </c>
    </row>
    <row r="7393" spans="3:37" x14ac:dyDescent="0.2">
      <c r="C7393" s="43">
        <v>5.8753359063534987E-4</v>
      </c>
      <c r="D7393" s="43">
        <v>5.488886511541069E-2</v>
      </c>
      <c r="E7393" s="43">
        <v>3.6844076290961159</v>
      </c>
      <c r="F7393" s="43">
        <v>2.8237650152816114</v>
      </c>
      <c r="H7393" s="43">
        <v>8.7945495257617807E-5</v>
      </c>
      <c r="I7393" s="43">
        <v>9.9669608324697942E-2</v>
      </c>
      <c r="J7393" s="43">
        <v>0</v>
      </c>
      <c r="K7393" s="43">
        <v>1</v>
      </c>
      <c r="M7393" s="43">
        <v>7.8555902259295207E-3</v>
      </c>
      <c r="N7393" s="43">
        <v>4.697534698665029E-2</v>
      </c>
      <c r="O7393" s="43">
        <v>0</v>
      </c>
      <c r="P7393" s="43">
        <v>1</v>
      </c>
      <c r="R7393" s="43">
        <v>610.60355070350386</v>
      </c>
      <c r="S7393" s="43">
        <v>165.96584571634622</v>
      </c>
      <c r="T7393" s="43">
        <v>6987.0071972528112</v>
      </c>
      <c r="U7393" s="43">
        <v>7763.5765936726611</v>
      </c>
      <c r="W7393" s="43">
        <v>2249.7123805651668</v>
      </c>
      <c r="X7393" s="43">
        <v>0</v>
      </c>
      <c r="Y7393" s="43">
        <v>0</v>
      </c>
      <c r="Z7393" s="43">
        <v>2249.7123805651668</v>
      </c>
      <c r="AB7393" s="43">
        <v>119.15492115583666</v>
      </c>
      <c r="AC7393" s="43">
        <v>0</v>
      </c>
      <c r="AD7393" s="43">
        <v>0</v>
      </c>
      <c r="AE7393" s="43">
        <v>119.15492115583666</v>
      </c>
      <c r="AG7393" s="43">
        <v>4137221.0678593419</v>
      </c>
      <c r="AH7393" s="43">
        <v>485937.874202076</v>
      </c>
      <c r="AI7393" s="43">
        <v>0</v>
      </c>
      <c r="AJ7393" s="43">
        <v>500450668.854514</v>
      </c>
      <c r="AK7393" s="43">
        <v>504587889.92237335</v>
      </c>
    </row>
    <row r="7394" spans="3:37" x14ac:dyDescent="0.2">
      <c r="C7394" s="43">
        <v>6.2235424247003568E-4</v>
      </c>
      <c r="D7394" s="43">
        <v>6.204473060926452E-2</v>
      </c>
      <c r="E7394" s="43">
        <v>5.7272882382249177</v>
      </c>
      <c r="F7394" s="43">
        <v>2.2332452323402339</v>
      </c>
      <c r="H7394" s="43">
        <v>9.5636000292498302E-5</v>
      </c>
      <c r="I7394" s="43">
        <v>0.12911768665685863</v>
      </c>
      <c r="J7394" s="43">
        <v>0</v>
      </c>
      <c r="K7394" s="43">
        <v>1</v>
      </c>
      <c r="M7394" s="43">
        <v>7.8704896589976148E-3</v>
      </c>
      <c r="N7394" s="43">
        <v>4.5404186475673049E-2</v>
      </c>
      <c r="O7394" s="43">
        <v>0</v>
      </c>
      <c r="P7394" s="43">
        <v>1</v>
      </c>
      <c r="R7394" s="43">
        <v>731.11371414717826</v>
      </c>
      <c r="S7394" s="43">
        <v>233.80269551691248</v>
      </c>
      <c r="T7394" s="43">
        <v>6766.1251126189863</v>
      </c>
      <c r="U7394" s="43">
        <v>7731.041522283077</v>
      </c>
      <c r="W7394" s="43">
        <v>4187.298975840069</v>
      </c>
      <c r="X7394" s="43">
        <v>0</v>
      </c>
      <c r="Y7394" s="43">
        <v>0</v>
      </c>
      <c r="Z7394" s="43">
        <v>4187.298975840069</v>
      </c>
      <c r="AB7394" s="43">
        <v>96.475747742950801</v>
      </c>
      <c r="AC7394" s="43">
        <v>0</v>
      </c>
      <c r="AD7394" s="43">
        <v>0</v>
      </c>
      <c r="AE7394" s="43">
        <v>96.475747742950801</v>
      </c>
      <c r="AG7394" s="43">
        <v>7700442.8165698871</v>
      </c>
      <c r="AH7394" s="43">
        <v>904456.57878145494</v>
      </c>
      <c r="AI7394" s="43">
        <v>0</v>
      </c>
      <c r="AJ7394" s="43">
        <v>405198140.52039337</v>
      </c>
      <c r="AK7394" s="43">
        <v>412898583.33696324</v>
      </c>
    </row>
    <row r="7395" spans="3:37" x14ac:dyDescent="0.2">
      <c r="C7395" s="43">
        <v>5.9645104851772783E-4</v>
      </c>
      <c r="D7395" s="43">
        <v>4.9321415876940743E-2</v>
      </c>
      <c r="E7395" s="43">
        <v>3.2923694558157672</v>
      </c>
      <c r="F7395" s="43">
        <v>1.8300958306858743</v>
      </c>
      <c r="H7395" s="43">
        <v>8.4074491661121519E-5</v>
      </c>
      <c r="I7395" s="43">
        <v>9.3712987744838785E-2</v>
      </c>
      <c r="J7395" s="43">
        <v>0</v>
      </c>
      <c r="K7395" s="43">
        <v>1</v>
      </c>
      <c r="M7395" s="43">
        <v>7.8395652948874042E-3</v>
      </c>
      <c r="N7395" s="43">
        <v>4.4377680122175106E-2</v>
      </c>
      <c r="O7395" s="43">
        <v>0</v>
      </c>
      <c r="P7395" s="43">
        <v>1</v>
      </c>
      <c r="R7395" s="43">
        <v>556.99681859528823</v>
      </c>
      <c r="S7395" s="43">
        <v>149.1785587879107</v>
      </c>
      <c r="T7395" s="43">
        <v>6587.1711845320269</v>
      </c>
      <c r="U7395" s="43">
        <v>7293.3465619152257</v>
      </c>
      <c r="W7395" s="43">
        <v>1833.8393125296827</v>
      </c>
      <c r="X7395" s="43">
        <v>0</v>
      </c>
      <c r="Y7395" s="43">
        <v>0</v>
      </c>
      <c r="Z7395" s="43">
        <v>1833.8393125296827</v>
      </c>
      <c r="AB7395" s="43">
        <v>49.472598839873221</v>
      </c>
      <c r="AC7395" s="43">
        <v>0</v>
      </c>
      <c r="AD7395" s="43">
        <v>0</v>
      </c>
      <c r="AE7395" s="43">
        <v>49.472598839873221</v>
      </c>
      <c r="AG7395" s="43">
        <v>3372430.4957420863</v>
      </c>
      <c r="AH7395" s="43">
        <v>396109.29150641145</v>
      </c>
      <c r="AI7395" s="43">
        <v>0</v>
      </c>
      <c r="AJ7395" s="43">
        <v>207784915.12746754</v>
      </c>
      <c r="AK7395" s="43">
        <v>211157345.62320963</v>
      </c>
    </row>
    <row r="7396" spans="3:37" x14ac:dyDescent="0.2">
      <c r="C7396" s="43">
        <v>6.0851277085821045E-4</v>
      </c>
      <c r="D7396" s="43">
        <v>5.6510435383459567E-2</v>
      </c>
      <c r="E7396" s="43">
        <v>8.7902460129807434</v>
      </c>
      <c r="F7396" s="43">
        <v>2.0486963595773013</v>
      </c>
      <c r="H7396" s="43">
        <v>8.0914517292241138E-5</v>
      </c>
      <c r="I7396" s="43">
        <v>0.10655785784254512</v>
      </c>
      <c r="J7396" s="43">
        <v>0</v>
      </c>
      <c r="K7396" s="43">
        <v>1</v>
      </c>
      <c r="M7396" s="43">
        <v>7.7924645484837071E-3</v>
      </c>
      <c r="N7396" s="43">
        <v>4.5690289869703804E-2</v>
      </c>
      <c r="O7396" s="43">
        <v>0</v>
      </c>
      <c r="P7396" s="43">
        <v>1</v>
      </c>
      <c r="R7396" s="43">
        <v>651.08954750750286</v>
      </c>
      <c r="S7396" s="43">
        <v>163.25041786582338</v>
      </c>
      <c r="T7396" s="43">
        <v>6741.2606787473178</v>
      </c>
      <c r="U7396" s="43">
        <v>7555.6006441206437</v>
      </c>
      <c r="W7396" s="43">
        <v>5723.2372990712629</v>
      </c>
      <c r="X7396" s="43">
        <v>0</v>
      </c>
      <c r="Y7396" s="43">
        <v>0</v>
      </c>
      <c r="Z7396" s="43">
        <v>5723.2372990712629</v>
      </c>
      <c r="AB7396" s="43">
        <v>73.059090490604717</v>
      </c>
      <c r="AC7396" s="43">
        <v>0</v>
      </c>
      <c r="AD7396" s="43">
        <v>0</v>
      </c>
      <c r="AE7396" s="43">
        <v>73.059090490604717</v>
      </c>
      <c r="AG7396" s="43">
        <v>10525033.392992053</v>
      </c>
      <c r="AH7396" s="43">
        <v>1236219.2565993927</v>
      </c>
      <c r="AI7396" s="43">
        <v>0</v>
      </c>
      <c r="AJ7396" s="43">
        <v>306848180.06053984</v>
      </c>
      <c r="AK7396" s="43">
        <v>317373213.45353192</v>
      </c>
    </row>
    <row r="7397" spans="3:37" x14ac:dyDescent="0.2">
      <c r="C7397" s="43">
        <v>6.093349771589937E-4</v>
      </c>
      <c r="D7397" s="43">
        <v>5.2100876641758838E-2</v>
      </c>
      <c r="E7397" s="43">
        <v>2.7020350805821125</v>
      </c>
      <c r="F7397" s="43">
        <v>1.8225339706329813</v>
      </c>
      <c r="H7397" s="43">
        <v>9.061565809986849E-5</v>
      </c>
      <c r="I7397" s="43">
        <v>9.7500778994436849E-2</v>
      </c>
      <c r="J7397" s="43">
        <v>0</v>
      </c>
      <c r="K7397" s="43">
        <v>1</v>
      </c>
      <c r="M7397" s="43">
        <v>7.8752603881616645E-3</v>
      </c>
      <c r="N7397" s="43">
        <v>4.6718835563064109E-2</v>
      </c>
      <c r="O7397" s="43">
        <v>0</v>
      </c>
      <c r="P7397" s="43">
        <v>1</v>
      </c>
      <c r="R7397" s="43">
        <v>601.09554858334468</v>
      </c>
      <c r="S7397" s="43">
        <v>167.28373140403102</v>
      </c>
      <c r="T7397" s="43">
        <v>6966.253989049912</v>
      </c>
      <c r="U7397" s="43">
        <v>7734.6332690372874</v>
      </c>
      <c r="W7397" s="43">
        <v>1624.1812590539469</v>
      </c>
      <c r="X7397" s="43">
        <v>0</v>
      </c>
      <c r="Y7397" s="43">
        <v>0</v>
      </c>
      <c r="Z7397" s="43">
        <v>1624.1812590539469</v>
      </c>
      <c r="AB7397" s="43">
        <v>52.903101388749342</v>
      </c>
      <c r="AC7397" s="43">
        <v>0</v>
      </c>
      <c r="AD7397" s="43">
        <v>0</v>
      </c>
      <c r="AE7397" s="43">
        <v>52.903101388749342</v>
      </c>
      <c r="AG7397" s="43">
        <v>2986869.3354002084</v>
      </c>
      <c r="AH7397" s="43">
        <v>350823.15195565252</v>
      </c>
      <c r="AI7397" s="43">
        <v>0</v>
      </c>
      <c r="AJ7397" s="43">
        <v>222193025.83274722</v>
      </c>
      <c r="AK7397" s="43">
        <v>225179895.16814741</v>
      </c>
    </row>
    <row r="7398" spans="3:37" x14ac:dyDescent="0.2">
      <c r="C7398" s="43">
        <v>6.0415352613954357E-4</v>
      </c>
      <c r="D7398" s="43">
        <v>6.18092917367834E-2</v>
      </c>
      <c r="E7398" s="43">
        <v>11.608152778470762</v>
      </c>
      <c r="F7398" s="43">
        <v>2.3267034337595915</v>
      </c>
      <c r="H7398" s="43">
        <v>1.0253776413671201E-4</v>
      </c>
      <c r="I7398" s="43">
        <v>8.8582193222624159E-2</v>
      </c>
      <c r="J7398" s="43">
        <v>0</v>
      </c>
      <c r="K7398" s="43">
        <v>1</v>
      </c>
      <c r="M7398" s="43">
        <v>7.8735047772533484E-3</v>
      </c>
      <c r="N7398" s="43">
        <v>4.8166505237765E-2</v>
      </c>
      <c r="O7398" s="43">
        <v>0</v>
      </c>
      <c r="P7398" s="43">
        <v>1</v>
      </c>
      <c r="R7398" s="43">
        <v>707.03913756597967</v>
      </c>
      <c r="S7398" s="43">
        <v>171.97790134977294</v>
      </c>
      <c r="T7398" s="43">
        <v>7180.5151849695349</v>
      </c>
      <c r="U7398" s="43">
        <v>8059.5322238852877</v>
      </c>
      <c r="W7398" s="43">
        <v>8207.4183292240978</v>
      </c>
      <c r="X7398" s="43">
        <v>0</v>
      </c>
      <c r="Y7398" s="43">
        <v>0</v>
      </c>
      <c r="Z7398" s="43">
        <v>8207.4183292240978</v>
      </c>
      <c r="AB7398" s="43">
        <v>100.36934392239897</v>
      </c>
      <c r="AC7398" s="43">
        <v>0</v>
      </c>
      <c r="AD7398" s="43">
        <v>0</v>
      </c>
      <c r="AE7398" s="43">
        <v>100.36934392239897</v>
      </c>
      <c r="AG7398" s="43">
        <v>15093442.307443116</v>
      </c>
      <c r="AH7398" s="43">
        <v>1772802.3591124052</v>
      </c>
      <c r="AI7398" s="43">
        <v>0</v>
      </c>
      <c r="AJ7398" s="43">
        <v>421551244.47407568</v>
      </c>
      <c r="AK7398" s="43">
        <v>436644686.78151882</v>
      </c>
    </row>
    <row r="7399" spans="3:37" x14ac:dyDescent="0.2">
      <c r="C7399" s="43">
        <v>6.0799563582205739E-4</v>
      </c>
      <c r="D7399" s="43">
        <v>5.2501250789700325E-2</v>
      </c>
      <c r="E7399" s="43">
        <v>4.1875189433613187</v>
      </c>
      <c r="F7399" s="43">
        <v>2.7838589715873683</v>
      </c>
      <c r="H7399" s="43">
        <v>8.7551085545505686E-5</v>
      </c>
      <c r="I7399" s="43">
        <v>7.8218015386931156E-2</v>
      </c>
      <c r="J7399" s="43">
        <v>0</v>
      </c>
      <c r="K7399" s="43">
        <v>1</v>
      </c>
      <c r="M7399" s="43">
        <v>7.8632941168681469E-3</v>
      </c>
      <c r="N7399" s="43">
        <v>4.526920657342174E-2</v>
      </c>
      <c r="O7399" s="43">
        <v>0</v>
      </c>
      <c r="P7399" s="43">
        <v>1</v>
      </c>
      <c r="R7399" s="43">
        <v>604.38334068195343</v>
      </c>
      <c r="S7399" s="43">
        <v>129.6613982081584</v>
      </c>
      <c r="T7399" s="43">
        <v>6739.842933099656</v>
      </c>
      <c r="U7399" s="43">
        <v>7473.887671989768</v>
      </c>
      <c r="W7399" s="43">
        <v>2530.8666881576773</v>
      </c>
      <c r="X7399" s="43">
        <v>0</v>
      </c>
      <c r="Y7399" s="43">
        <v>0</v>
      </c>
      <c r="Z7399" s="43">
        <v>2530.8666881576773</v>
      </c>
      <c r="AB7399" s="43">
        <v>115.36040696721888</v>
      </c>
      <c r="AC7399" s="43">
        <v>0</v>
      </c>
      <c r="AD7399" s="43">
        <v>0</v>
      </c>
      <c r="AE7399" s="43">
        <v>115.36040696721888</v>
      </c>
      <c r="AG7399" s="43">
        <v>4654263.8395219687</v>
      </c>
      <c r="AH7399" s="43">
        <v>546667.20464205835</v>
      </c>
      <c r="AI7399" s="43">
        <v>0</v>
      </c>
      <c r="AJ7399" s="43">
        <v>484513709.26231927</v>
      </c>
      <c r="AK7399" s="43">
        <v>489167973.10184121</v>
      </c>
    </row>
    <row r="7400" spans="3:37" x14ac:dyDescent="0.2">
      <c r="C7400" s="43">
        <v>6.2205462164233172E-4</v>
      </c>
      <c r="D7400" s="43">
        <v>5.8560555585356555E-2</v>
      </c>
      <c r="E7400" s="43">
        <v>1.847059410277855</v>
      </c>
      <c r="F7400" s="43">
        <v>3.6979497729163282</v>
      </c>
      <c r="H7400" s="43">
        <v>9.0563306364255247E-5</v>
      </c>
      <c r="I7400" s="43">
        <v>9.1656450094271327E-2</v>
      </c>
      <c r="J7400" s="43">
        <v>0</v>
      </c>
      <c r="K7400" s="43">
        <v>1</v>
      </c>
      <c r="M7400" s="43">
        <v>7.8632108601304207E-3</v>
      </c>
      <c r="N7400" s="43">
        <v>4.6912475863479131E-2</v>
      </c>
      <c r="O7400" s="43">
        <v>0</v>
      </c>
      <c r="P7400" s="43">
        <v>1</v>
      </c>
      <c r="R7400" s="43">
        <v>689.72518166810471</v>
      </c>
      <c r="S7400" s="43">
        <v>157.165665295574</v>
      </c>
      <c r="T7400" s="43">
        <v>6984.4248465017599</v>
      </c>
      <c r="U7400" s="43">
        <v>7831.3156934654389</v>
      </c>
      <c r="W7400" s="43">
        <v>1273.963387305676</v>
      </c>
      <c r="X7400" s="43">
        <v>0</v>
      </c>
      <c r="Y7400" s="43">
        <v>0</v>
      </c>
      <c r="Z7400" s="43">
        <v>1273.963387305676</v>
      </c>
      <c r="AB7400" s="43">
        <v>199.11029700640657</v>
      </c>
      <c r="AC7400" s="43">
        <v>0</v>
      </c>
      <c r="AD7400" s="43">
        <v>0</v>
      </c>
      <c r="AE7400" s="43">
        <v>199.11029700640657</v>
      </c>
      <c r="AG7400" s="43">
        <v>2342818.6692551379</v>
      </c>
      <c r="AH7400" s="43">
        <v>275176.09165802598</v>
      </c>
      <c r="AI7400" s="43">
        <v>0</v>
      </c>
      <c r="AJ7400" s="43">
        <v>836263247.42690754</v>
      </c>
      <c r="AK7400" s="43">
        <v>838606066.09616268</v>
      </c>
    </row>
    <row r="7401" spans="3:37" x14ac:dyDescent="0.2">
      <c r="C7401" s="43">
        <v>5.8953425142896777E-4</v>
      </c>
      <c r="D7401" s="43">
        <v>5.0128697372449391E-2</v>
      </c>
      <c r="E7401" s="43">
        <v>7.5864345870615466</v>
      </c>
      <c r="F7401" s="43">
        <v>2.832846718252537</v>
      </c>
      <c r="H7401" s="43">
        <v>8.6335711269562798E-5</v>
      </c>
      <c r="I7401" s="43">
        <v>8.3247086703330253E-2</v>
      </c>
      <c r="J7401" s="43">
        <v>0</v>
      </c>
      <c r="K7401" s="43">
        <v>1</v>
      </c>
      <c r="M7401" s="43">
        <v>7.8877473241328877E-3</v>
      </c>
      <c r="N7401" s="43">
        <v>4.5686989823697899E-2</v>
      </c>
      <c r="O7401" s="43">
        <v>0</v>
      </c>
      <c r="P7401" s="43">
        <v>1</v>
      </c>
      <c r="R7401" s="43">
        <v>559.54862698163004</v>
      </c>
      <c r="S7401" s="43">
        <v>136.08237742621967</v>
      </c>
      <c r="T7401" s="43">
        <v>6823.1969523674807</v>
      </c>
      <c r="U7401" s="43">
        <v>7518.8279567753307</v>
      </c>
      <c r="W7401" s="43">
        <v>4244.9790568762382</v>
      </c>
      <c r="X7401" s="43">
        <v>0</v>
      </c>
      <c r="Y7401" s="43">
        <v>0</v>
      </c>
      <c r="Z7401" s="43">
        <v>4244.9790568762382</v>
      </c>
      <c r="AB7401" s="43">
        <v>109.73565451926132</v>
      </c>
      <c r="AC7401" s="43">
        <v>0</v>
      </c>
      <c r="AD7401" s="43">
        <v>0</v>
      </c>
      <c r="AE7401" s="43">
        <v>109.73565451926132</v>
      </c>
      <c r="AG7401" s="43">
        <v>7806516.4855954023</v>
      </c>
      <c r="AH7401" s="43">
        <v>916915.4762852675</v>
      </c>
      <c r="AI7401" s="43">
        <v>0</v>
      </c>
      <c r="AJ7401" s="43">
        <v>460889748.98089755</v>
      </c>
      <c r="AK7401" s="43">
        <v>468696265.46649295</v>
      </c>
    </row>
    <row r="7402" spans="3:37" x14ac:dyDescent="0.2">
      <c r="C7402" s="43">
        <v>6.014088856371952E-4</v>
      </c>
      <c r="D7402" s="43">
        <v>5.603479823790225E-2</v>
      </c>
      <c r="E7402" s="43">
        <v>5.2160216047805781</v>
      </c>
      <c r="F7402" s="43">
        <v>1.318482669231227</v>
      </c>
      <c r="H7402" s="43">
        <v>8.5731856995575073E-5</v>
      </c>
      <c r="I7402" s="43">
        <v>8.4286443777854242E-2</v>
      </c>
      <c r="J7402" s="43">
        <v>0</v>
      </c>
      <c r="K7402" s="43">
        <v>1</v>
      </c>
      <c r="M7402" s="43">
        <v>7.8715793554972047E-3</v>
      </c>
      <c r="N7402" s="43">
        <v>4.4842205070651217E-2</v>
      </c>
      <c r="O7402" s="43">
        <v>0</v>
      </c>
      <c r="P7402" s="43">
        <v>1</v>
      </c>
      <c r="R7402" s="43">
        <v>638.07249725077475</v>
      </c>
      <c r="S7402" s="43">
        <v>136.81771534719752</v>
      </c>
      <c r="T7402" s="43">
        <v>6683.3039256976117</v>
      </c>
      <c r="U7402" s="43">
        <v>7458.1941382955838</v>
      </c>
      <c r="W7402" s="43">
        <v>3328.1999310763372</v>
      </c>
      <c r="X7402" s="43">
        <v>0</v>
      </c>
      <c r="Y7402" s="43">
        <v>0</v>
      </c>
      <c r="Z7402" s="43">
        <v>3328.1999310763372</v>
      </c>
      <c r="AB7402" s="43">
        <v>21.744008433358392</v>
      </c>
      <c r="AC7402" s="43">
        <v>0</v>
      </c>
      <c r="AD7402" s="43">
        <v>0</v>
      </c>
      <c r="AE7402" s="43">
        <v>21.744008433358392</v>
      </c>
      <c r="AG7402" s="43">
        <v>6120559.6732493844</v>
      </c>
      <c r="AH7402" s="43">
        <v>718891.18511248881</v>
      </c>
      <c r="AI7402" s="43">
        <v>0</v>
      </c>
      <c r="AJ7402" s="43">
        <v>91324835.420105249</v>
      </c>
      <c r="AK7402" s="43">
        <v>97445395.093354627</v>
      </c>
    </row>
    <row r="7403" spans="3:37" x14ac:dyDescent="0.2">
      <c r="C7403" s="43">
        <v>5.923036596004362E-4</v>
      </c>
      <c r="D7403" s="43">
        <v>5.1642097368400246E-2</v>
      </c>
      <c r="E7403" s="43">
        <v>4.0537168433187878</v>
      </c>
      <c r="F7403" s="43">
        <v>2.1376397413861596</v>
      </c>
      <c r="H7403" s="43">
        <v>1.0506425159539923E-4</v>
      </c>
      <c r="I7403" s="43">
        <v>0.11788918763508327</v>
      </c>
      <c r="J7403" s="43">
        <v>0</v>
      </c>
      <c r="K7403" s="43">
        <v>1</v>
      </c>
      <c r="M7403" s="43">
        <v>7.8694198209314781E-3</v>
      </c>
      <c r="N7403" s="43">
        <v>4.6534673106283786E-2</v>
      </c>
      <c r="O7403" s="43">
        <v>0</v>
      </c>
      <c r="P7403" s="43">
        <v>1</v>
      </c>
      <c r="R7403" s="43">
        <v>579.1494669389557</v>
      </c>
      <c r="S7403" s="43">
        <v>234.51537413949811</v>
      </c>
      <c r="T7403" s="43">
        <v>6933.6474411523677</v>
      </c>
      <c r="U7403" s="43">
        <v>7747.3122822308214</v>
      </c>
      <c r="W7403" s="43">
        <v>2347.707948929542</v>
      </c>
      <c r="X7403" s="43">
        <v>0</v>
      </c>
      <c r="Y7403" s="43">
        <v>0</v>
      </c>
      <c r="Z7403" s="43">
        <v>2347.707948929542</v>
      </c>
      <c r="AB7403" s="43">
        <v>70.498389127783128</v>
      </c>
      <c r="AC7403" s="43">
        <v>0</v>
      </c>
      <c r="AD7403" s="43">
        <v>0</v>
      </c>
      <c r="AE7403" s="43">
        <v>70.498389127783128</v>
      </c>
      <c r="AG7403" s="43">
        <v>4317434.9180814279</v>
      </c>
      <c r="AH7403" s="43">
        <v>507104.91696878109</v>
      </c>
      <c r="AI7403" s="43">
        <v>0</v>
      </c>
      <c r="AJ7403" s="43">
        <v>296093234.33668911</v>
      </c>
      <c r="AK7403" s="43">
        <v>300410669.25477052</v>
      </c>
    </row>
    <row r="7404" spans="3:37" x14ac:dyDescent="0.2">
      <c r="C7404" s="43">
        <v>6.255553382965573E-4</v>
      </c>
      <c r="D7404" s="43">
        <v>5.597323852445113E-2</v>
      </c>
      <c r="E7404" s="43">
        <v>1.4727287206048898</v>
      </c>
      <c r="F7404" s="43">
        <v>1.3807183093708033</v>
      </c>
      <c r="H7404" s="43">
        <v>8.9859591939298056E-5</v>
      </c>
      <c r="I7404" s="43">
        <v>0.1268807984209549</v>
      </c>
      <c r="J7404" s="43">
        <v>0</v>
      </c>
      <c r="K7404" s="43">
        <v>1</v>
      </c>
      <c r="M7404" s="43">
        <v>7.7963303450743282E-3</v>
      </c>
      <c r="N7404" s="43">
        <v>4.4739355368782749E-2</v>
      </c>
      <c r="O7404" s="43">
        <v>0</v>
      </c>
      <c r="P7404" s="43">
        <v>1</v>
      </c>
      <c r="R7404" s="43">
        <v>662.96185741501415</v>
      </c>
      <c r="S7404" s="43">
        <v>215.87518250285888</v>
      </c>
      <c r="T7404" s="43">
        <v>6604.2320993372687</v>
      </c>
      <c r="U7404" s="43">
        <v>7483.0691392551416</v>
      </c>
      <c r="W7404" s="43">
        <v>976.36296808065515</v>
      </c>
      <c r="X7404" s="43">
        <v>0</v>
      </c>
      <c r="Y7404" s="43">
        <v>0</v>
      </c>
      <c r="Z7404" s="43">
        <v>976.36296808065515</v>
      </c>
      <c r="AB7404" s="43">
        <v>27.006983775963775</v>
      </c>
      <c r="AC7404" s="43">
        <v>0</v>
      </c>
      <c r="AD7404" s="43">
        <v>0</v>
      </c>
      <c r="AE7404" s="43">
        <v>27.006983775963775</v>
      </c>
      <c r="AG7404" s="43">
        <v>1795531.4983003249</v>
      </c>
      <c r="AH7404" s="43">
        <v>210894.40110542151</v>
      </c>
      <c r="AI7404" s="43">
        <v>0</v>
      </c>
      <c r="AJ7404" s="43">
        <v>113429331.85904786</v>
      </c>
      <c r="AK7404" s="43">
        <v>115224863.35734819</v>
      </c>
    </row>
    <row r="7405" spans="3:37" x14ac:dyDescent="0.2">
      <c r="C7405" s="43">
        <v>6.1813024904233682E-4</v>
      </c>
      <c r="D7405" s="43">
        <v>5.9734736798473742E-2</v>
      </c>
      <c r="E7405" s="43">
        <v>4.5396008844084594</v>
      </c>
      <c r="F7405" s="43">
        <v>5.2611838308073891</v>
      </c>
      <c r="H7405" s="43">
        <v>9.1518284879299472E-5</v>
      </c>
      <c r="I7405" s="43">
        <v>7.9650369304247431E-2</v>
      </c>
      <c r="J7405" s="43">
        <v>0</v>
      </c>
      <c r="K7405" s="43">
        <v>1</v>
      </c>
      <c r="M7405" s="43">
        <v>7.9169745516920464E-3</v>
      </c>
      <c r="N7405" s="43">
        <v>4.4186490566804036E-2</v>
      </c>
      <c r="O7405" s="43">
        <v>0</v>
      </c>
      <c r="P7405" s="43">
        <v>1</v>
      </c>
      <c r="R7405" s="43">
        <v>699.11613299023588</v>
      </c>
      <c r="S7405" s="43">
        <v>138.01873388336699</v>
      </c>
      <c r="T7405" s="43">
        <v>6623.5547663645621</v>
      </c>
      <c r="U7405" s="43">
        <v>7460.6896332381648</v>
      </c>
      <c r="W7405" s="43">
        <v>3173.708215626697</v>
      </c>
      <c r="X7405" s="43">
        <v>0</v>
      </c>
      <c r="Y7405" s="43">
        <v>0</v>
      </c>
      <c r="Z7405" s="43">
        <v>3173.708215626697</v>
      </c>
      <c r="AB7405" s="43">
        <v>318.75967270774021</v>
      </c>
      <c r="AC7405" s="43">
        <v>0</v>
      </c>
      <c r="AD7405" s="43">
        <v>0</v>
      </c>
      <c r="AE7405" s="43">
        <v>318.75967270774021</v>
      </c>
      <c r="AG7405" s="43">
        <v>5836449.4085374959</v>
      </c>
      <c r="AH7405" s="43">
        <v>685520.97457536659</v>
      </c>
      <c r="AI7405" s="43">
        <v>0</v>
      </c>
      <c r="AJ7405" s="43">
        <v>1338790625.3725088</v>
      </c>
      <c r="AK7405" s="43">
        <v>1344627074.7810462</v>
      </c>
    </row>
    <row r="7406" spans="3:37" x14ac:dyDescent="0.2">
      <c r="C7406" s="43">
        <v>6.0817130400121213E-4</v>
      </c>
      <c r="D7406" s="43">
        <v>5.0961058362742118E-2</v>
      </c>
      <c r="E7406" s="43">
        <v>4.2086551565864339</v>
      </c>
      <c r="F7406" s="43">
        <v>6.832198291084338</v>
      </c>
      <c r="H7406" s="43">
        <v>8.1874728276871991E-5</v>
      </c>
      <c r="I7406" s="43">
        <v>0.10518972882738076</v>
      </c>
      <c r="J7406" s="43">
        <v>0</v>
      </c>
      <c r="K7406" s="43">
        <v>1</v>
      </c>
      <c r="M7406" s="43">
        <v>7.920126173691755E-3</v>
      </c>
      <c r="N7406" s="43">
        <v>4.6073600692914995E-2</v>
      </c>
      <c r="O7406" s="43">
        <v>0</v>
      </c>
      <c r="P7406" s="43">
        <v>1</v>
      </c>
      <c r="R7406" s="43">
        <v>586.82247151829267</v>
      </c>
      <c r="S7406" s="43">
        <v>163.06681172922617</v>
      </c>
      <c r="T7406" s="43">
        <v>6909.1819082889588</v>
      </c>
      <c r="U7406" s="43">
        <v>7659.0711915364773</v>
      </c>
      <c r="W7406" s="43">
        <v>2469.7334207562581</v>
      </c>
      <c r="X7406" s="43">
        <v>0</v>
      </c>
      <c r="Y7406" s="43">
        <v>0</v>
      </c>
      <c r="Z7406" s="43">
        <v>2469.7334207562581</v>
      </c>
      <c r="AB7406" s="43">
        <v>366.20375666479953</v>
      </c>
      <c r="AC7406" s="43">
        <v>0</v>
      </c>
      <c r="AD7406" s="43">
        <v>0</v>
      </c>
      <c r="AE7406" s="43">
        <v>366.20375666479953</v>
      </c>
      <c r="AG7406" s="43">
        <v>4541839.7607707586</v>
      </c>
      <c r="AH7406" s="43">
        <v>533462.41888335173</v>
      </c>
      <c r="AI7406" s="43">
        <v>0</v>
      </c>
      <c r="AJ7406" s="43">
        <v>1538055777.9921579</v>
      </c>
      <c r="AK7406" s="43">
        <v>1542597617.7529287</v>
      </c>
    </row>
    <row r="7407" spans="3:37" x14ac:dyDescent="0.2">
      <c r="C7407" s="43">
        <v>6.1111410183456449E-4</v>
      </c>
      <c r="D7407" s="43">
        <v>5.5463851294762612E-2</v>
      </c>
      <c r="E7407" s="43">
        <v>8.6734735367108549</v>
      </c>
      <c r="F7407" s="43">
        <v>1.7060049345183719</v>
      </c>
      <c r="H7407" s="43">
        <v>9.0074804758977223E-5</v>
      </c>
      <c r="I7407" s="43">
        <v>0.10207454857595644</v>
      </c>
      <c r="J7407" s="43">
        <v>0</v>
      </c>
      <c r="K7407" s="43">
        <v>1</v>
      </c>
      <c r="M7407" s="43">
        <v>7.8666606941729667E-3</v>
      </c>
      <c r="N7407" s="43">
        <v>4.5424573979759422E-2</v>
      </c>
      <c r="O7407" s="43">
        <v>0</v>
      </c>
      <c r="P7407" s="43">
        <v>1</v>
      </c>
      <c r="R7407" s="43">
        <v>641.76303874730252</v>
      </c>
      <c r="S7407" s="43">
        <v>174.0857288707268</v>
      </c>
      <c r="T7407" s="43">
        <v>6765.8700819417618</v>
      </c>
      <c r="U7407" s="43">
        <v>7581.7188495597911</v>
      </c>
      <c r="W7407" s="43">
        <v>5566.3147334138712</v>
      </c>
      <c r="X7407" s="43">
        <v>0</v>
      </c>
      <c r="Y7407" s="43">
        <v>0</v>
      </c>
      <c r="Z7407" s="43">
        <v>5566.3147334138712</v>
      </c>
      <c r="AB7407" s="43">
        <v>48.480402319739774</v>
      </c>
      <c r="AC7407" s="43">
        <v>0</v>
      </c>
      <c r="AD7407" s="43">
        <v>0</v>
      </c>
      <c r="AE7407" s="43">
        <v>48.480402319739774</v>
      </c>
      <c r="AG7407" s="43">
        <v>10236452.794748109</v>
      </c>
      <c r="AH7407" s="43">
        <v>1202323.9824173963</v>
      </c>
      <c r="AI7407" s="43">
        <v>0</v>
      </c>
      <c r="AJ7407" s="43">
        <v>203617689.74290705</v>
      </c>
      <c r="AK7407" s="43">
        <v>213854142.53765514</v>
      </c>
    </row>
    <row r="7408" spans="3:37" x14ac:dyDescent="0.2">
      <c r="C7408" s="43">
        <v>6.0324149011972586E-4</v>
      </c>
      <c r="D7408" s="43">
        <v>4.6266974919745241E-2</v>
      </c>
      <c r="E7408" s="43">
        <v>2.7218445926930168</v>
      </c>
      <c r="F7408" s="43">
        <v>3.7884492236939917</v>
      </c>
      <c r="H7408" s="43">
        <v>9.6517521236738624E-5</v>
      </c>
      <c r="I7408" s="43">
        <v>0.12120302627041735</v>
      </c>
      <c r="J7408" s="43">
        <v>0</v>
      </c>
      <c r="K7408" s="43">
        <v>1</v>
      </c>
      <c r="M7408" s="43">
        <v>7.8646690934114361E-3</v>
      </c>
      <c r="N7408" s="43">
        <v>4.6684711861286421E-2</v>
      </c>
      <c r="O7408" s="43">
        <v>0</v>
      </c>
      <c r="P7408" s="43">
        <v>1</v>
      </c>
      <c r="R7408" s="43">
        <v>528.45094849746431</v>
      </c>
      <c r="S7408" s="43">
        <v>221.49401534453511</v>
      </c>
      <c r="T7408" s="43">
        <v>6951.8038522015959</v>
      </c>
      <c r="U7408" s="43">
        <v>7701.7488160435951</v>
      </c>
      <c r="W7408" s="43">
        <v>1438.3613566713191</v>
      </c>
      <c r="X7408" s="43">
        <v>0</v>
      </c>
      <c r="Y7408" s="43">
        <v>0</v>
      </c>
      <c r="Z7408" s="43">
        <v>1438.3613566713191</v>
      </c>
      <c r="AB7408" s="43">
        <v>157.67077416949755</v>
      </c>
      <c r="AC7408" s="43">
        <v>0</v>
      </c>
      <c r="AD7408" s="43">
        <v>0</v>
      </c>
      <c r="AE7408" s="43">
        <v>157.67077416949755</v>
      </c>
      <c r="AG7408" s="43">
        <v>2645146.534918556</v>
      </c>
      <c r="AH7408" s="43">
        <v>310686.05304100493</v>
      </c>
      <c r="AI7408" s="43">
        <v>0</v>
      </c>
      <c r="AJ7408" s="43">
        <v>662217251.5118897</v>
      </c>
      <c r="AK7408" s="43">
        <v>664862398.04680824</v>
      </c>
    </row>
    <row r="7409" spans="3:37" x14ac:dyDescent="0.2">
      <c r="C7409" s="43">
        <v>6.0783973908259492E-4</v>
      </c>
      <c r="D7409" s="43">
        <v>5.0186329378011887E-2</v>
      </c>
      <c r="E7409" s="43">
        <v>14.110503745494622</v>
      </c>
      <c r="F7409" s="43">
        <v>3.1827814326802186</v>
      </c>
      <c r="H7409" s="43">
        <v>8.6544323928792457E-5</v>
      </c>
      <c r="I7409" s="43">
        <v>7.8826425797694111E-2</v>
      </c>
      <c r="J7409" s="43">
        <v>0</v>
      </c>
      <c r="K7409" s="43">
        <v>1</v>
      </c>
      <c r="M7409" s="43">
        <v>7.8695581377541401E-3</v>
      </c>
      <c r="N7409" s="43">
        <v>4.5307083500424242E-2</v>
      </c>
      <c r="O7409" s="43">
        <v>0</v>
      </c>
      <c r="P7409" s="43">
        <v>1</v>
      </c>
      <c r="R7409" s="43">
        <v>577.58631554482781</v>
      </c>
      <c r="S7409" s="43">
        <v>129.16736417723328</v>
      </c>
      <c r="T7409" s="43">
        <v>6750.8557414892566</v>
      </c>
      <c r="U7409" s="43">
        <v>7457.6094212113176</v>
      </c>
      <c r="W7409" s="43">
        <v>8150.0338688417314</v>
      </c>
      <c r="X7409" s="43">
        <v>0</v>
      </c>
      <c r="Y7409" s="43">
        <v>0</v>
      </c>
      <c r="Z7409" s="43">
        <v>8150.0338688417314</v>
      </c>
      <c r="AB7409" s="43">
        <v>134.89968133153283</v>
      </c>
      <c r="AC7409" s="43">
        <v>0</v>
      </c>
      <c r="AD7409" s="43">
        <v>0</v>
      </c>
      <c r="AE7409" s="43">
        <v>134.89968133153283</v>
      </c>
      <c r="AG7409" s="43">
        <v>14987912.284799945</v>
      </c>
      <c r="AH7409" s="43">
        <v>1760407.3156698139</v>
      </c>
      <c r="AI7409" s="43">
        <v>0</v>
      </c>
      <c r="AJ7409" s="43">
        <v>566578661.59243786</v>
      </c>
      <c r="AK7409" s="43">
        <v>581566573.8772378</v>
      </c>
    </row>
    <row r="7410" spans="3:37" x14ac:dyDescent="0.2">
      <c r="C7410" s="43">
        <v>6.0213479948264344E-4</v>
      </c>
      <c r="D7410" s="43">
        <v>5.3575656670988472E-2</v>
      </c>
      <c r="E7410" s="43">
        <v>3.3068339067813564</v>
      </c>
      <c r="F7410" s="43">
        <v>8.2277017724258759</v>
      </c>
      <c r="H7410" s="43">
        <v>1.018850540183136E-4</v>
      </c>
      <c r="I7410" s="43">
        <v>9.378453375501189E-2</v>
      </c>
      <c r="J7410" s="43">
        <v>0</v>
      </c>
      <c r="K7410" s="43">
        <v>1</v>
      </c>
      <c r="M7410" s="43">
        <v>7.8942005388079606E-3</v>
      </c>
      <c r="N7410" s="43">
        <v>4.520076809185198E-2</v>
      </c>
      <c r="O7410" s="43">
        <v>0</v>
      </c>
      <c r="P7410" s="43">
        <v>1</v>
      </c>
      <c r="R7410" s="43">
        <v>610.80643380707068</v>
      </c>
      <c r="S7410" s="43">
        <v>180.91895747553411</v>
      </c>
      <c r="T7410" s="43">
        <v>6756.1042494429339</v>
      </c>
      <c r="U7410" s="43">
        <v>7547.8296407255384</v>
      </c>
      <c r="W7410" s="43">
        <v>2019.8354257934234</v>
      </c>
      <c r="X7410" s="43">
        <v>0</v>
      </c>
      <c r="Y7410" s="43">
        <v>0</v>
      </c>
      <c r="Z7410" s="43">
        <v>2019.8354257934234</v>
      </c>
      <c r="AB7410" s="43">
        <v>472.37576163330476</v>
      </c>
      <c r="AC7410" s="43">
        <v>0</v>
      </c>
      <c r="AD7410" s="43">
        <v>0</v>
      </c>
      <c r="AE7410" s="43">
        <v>472.37576163330476</v>
      </c>
      <c r="AG7410" s="43">
        <v>3714477.3480341057</v>
      </c>
      <c r="AH7410" s="43">
        <v>436284.45197137946</v>
      </c>
      <c r="AI7410" s="43">
        <v>0</v>
      </c>
      <c r="AJ7410" s="43">
        <v>1983978198.85988</v>
      </c>
      <c r="AK7410" s="43">
        <v>1987692676.2079141</v>
      </c>
    </row>
    <row r="7411" spans="3:37" x14ac:dyDescent="0.2">
      <c r="C7411" s="43">
        <v>6.1881085837167671E-4</v>
      </c>
      <c r="D7411" s="43">
        <v>5.1835290788162201E-2</v>
      </c>
      <c r="E7411" s="43">
        <v>2.2487275865678518</v>
      </c>
      <c r="F7411" s="43">
        <v>2.1228014121418646</v>
      </c>
      <c r="H7411" s="43">
        <v>8.2879093422335328E-5</v>
      </c>
      <c r="I7411" s="43">
        <v>0.118019351659432</v>
      </c>
      <c r="J7411" s="43">
        <v>0</v>
      </c>
      <c r="K7411" s="43">
        <v>1</v>
      </c>
      <c r="M7411" s="43">
        <v>7.9005349868155328E-3</v>
      </c>
      <c r="N7411" s="43">
        <v>4.608745078283083E-2</v>
      </c>
      <c r="O7411" s="43">
        <v>0</v>
      </c>
      <c r="P7411" s="43">
        <v>1</v>
      </c>
      <c r="R7411" s="43">
        <v>607.33154305288076</v>
      </c>
      <c r="S7411" s="43">
        <v>185.19983233114422</v>
      </c>
      <c r="T7411" s="43">
        <v>6894.1632057490324</v>
      </c>
      <c r="U7411" s="43">
        <v>7686.694581133057</v>
      </c>
      <c r="W7411" s="43">
        <v>1365.7231950558339</v>
      </c>
      <c r="X7411" s="43">
        <v>0</v>
      </c>
      <c r="Y7411" s="43">
        <v>0</v>
      </c>
      <c r="Z7411" s="43">
        <v>1365.7231950558339</v>
      </c>
      <c r="AB7411" s="43">
        <v>72.964660417053707</v>
      </c>
      <c r="AC7411" s="43">
        <v>0</v>
      </c>
      <c r="AD7411" s="43">
        <v>0</v>
      </c>
      <c r="AE7411" s="43">
        <v>72.964660417053707</v>
      </c>
      <c r="AG7411" s="43">
        <v>2511564.9557076786</v>
      </c>
      <c r="AH7411" s="43">
        <v>294996.21013206011</v>
      </c>
      <c r="AI7411" s="43">
        <v>0</v>
      </c>
      <c r="AJ7411" s="43">
        <v>306451573.7516256</v>
      </c>
      <c r="AK7411" s="43">
        <v>308963138.70733327</v>
      </c>
    </row>
    <row r="7412" spans="3:37" x14ac:dyDescent="0.2">
      <c r="C7412" s="43">
        <v>6.2169906814280029E-4</v>
      </c>
      <c r="D7412" s="43">
        <v>5.0276314342881989E-2</v>
      </c>
      <c r="E7412" s="43">
        <v>4.2082498193095139</v>
      </c>
      <c r="F7412" s="43">
        <v>2.575343798620656</v>
      </c>
      <c r="H7412" s="43">
        <v>8.925100041236375E-5</v>
      </c>
      <c r="I7412" s="43">
        <v>0.12131491433540365</v>
      </c>
      <c r="J7412" s="43">
        <v>0</v>
      </c>
      <c r="K7412" s="43">
        <v>1</v>
      </c>
      <c r="M7412" s="43">
        <v>7.7945335521222283E-3</v>
      </c>
      <c r="N7412" s="43">
        <v>4.614191409423829E-2</v>
      </c>
      <c r="O7412" s="43">
        <v>0</v>
      </c>
      <c r="P7412" s="43">
        <v>1</v>
      </c>
      <c r="R7412" s="43">
        <v>591.81507306260335</v>
      </c>
      <c r="S7412" s="43">
        <v>205.00745840514597</v>
      </c>
      <c r="T7412" s="43">
        <v>6809.7020437275551</v>
      </c>
      <c r="U7412" s="43">
        <v>7606.5245751953044</v>
      </c>
      <c r="W7412" s="43">
        <v>2490.5056742803472</v>
      </c>
      <c r="X7412" s="43">
        <v>0</v>
      </c>
      <c r="Y7412" s="43">
        <v>0</v>
      </c>
      <c r="Z7412" s="43">
        <v>2490.5056742803472</v>
      </c>
      <c r="AB7412" s="43">
        <v>99.757405964896094</v>
      </c>
      <c r="AC7412" s="43">
        <v>0</v>
      </c>
      <c r="AD7412" s="43">
        <v>0</v>
      </c>
      <c r="AE7412" s="43">
        <v>99.757405964896094</v>
      </c>
      <c r="AG7412" s="43">
        <v>4580039.9350015586</v>
      </c>
      <c r="AH7412" s="43">
        <v>537949.22564455494</v>
      </c>
      <c r="AI7412" s="43">
        <v>0</v>
      </c>
      <c r="AJ7412" s="43">
        <v>418981105.05256361</v>
      </c>
      <c r="AK7412" s="43">
        <v>423561144.98756516</v>
      </c>
    </row>
    <row r="7413" spans="3:37" x14ac:dyDescent="0.2">
      <c r="C7413" s="43">
        <v>6.1367965474701247E-4</v>
      </c>
      <c r="D7413" s="43">
        <v>5.295803285333249E-2</v>
      </c>
      <c r="E7413" s="43">
        <v>3.551023116476387</v>
      </c>
      <c r="F7413" s="43">
        <v>1.3969143115396634</v>
      </c>
      <c r="H7413" s="43">
        <v>9.6409182961387785E-5</v>
      </c>
      <c r="I7413" s="43">
        <v>7.0718398231574039E-2</v>
      </c>
      <c r="J7413" s="43">
        <v>0</v>
      </c>
      <c r="K7413" s="43">
        <v>1</v>
      </c>
      <c r="M7413" s="43">
        <v>7.8184838040091693E-3</v>
      </c>
      <c r="N7413" s="43">
        <v>4.4664303760318387E-2</v>
      </c>
      <c r="O7413" s="43">
        <v>0</v>
      </c>
      <c r="P7413" s="43">
        <v>1</v>
      </c>
      <c r="R7413" s="43">
        <v>615.34112738981059</v>
      </c>
      <c r="S7413" s="43">
        <v>129.09017528544425</v>
      </c>
      <c r="T7413" s="43">
        <v>6611.8879048330591</v>
      </c>
      <c r="U7413" s="43">
        <v>7356.3192075083143</v>
      </c>
      <c r="W7413" s="43">
        <v>2185.0905678798586</v>
      </c>
      <c r="X7413" s="43">
        <v>0</v>
      </c>
      <c r="Y7413" s="43">
        <v>0</v>
      </c>
      <c r="Z7413" s="43">
        <v>2185.0905678798586</v>
      </c>
      <c r="AB7413" s="43">
        <v>26.133433893576466</v>
      </c>
      <c r="AC7413" s="43">
        <v>0</v>
      </c>
      <c r="AD7413" s="43">
        <v>0</v>
      </c>
      <c r="AE7413" s="43">
        <v>26.133433893576466</v>
      </c>
      <c r="AG7413" s="43">
        <v>4018381.55433106</v>
      </c>
      <c r="AH7413" s="43">
        <v>471979.56266204943</v>
      </c>
      <c r="AI7413" s="43">
        <v>0</v>
      </c>
      <c r="AJ7413" s="43">
        <v>109760422.35302116</v>
      </c>
      <c r="AK7413" s="43">
        <v>113778803.90735222</v>
      </c>
    </row>
    <row r="7414" spans="3:37" x14ac:dyDescent="0.2">
      <c r="C7414" s="43">
        <v>6.0217000613620446E-4</v>
      </c>
      <c r="D7414" s="43">
        <v>5.8045513588050213E-2</v>
      </c>
      <c r="E7414" s="43">
        <v>3.1750789936311725</v>
      </c>
      <c r="F7414" s="43">
        <v>3.1184708309465181</v>
      </c>
      <c r="H7414" s="43">
        <v>8.5126222142048108E-5</v>
      </c>
      <c r="I7414" s="43">
        <v>0.1322575843922319</v>
      </c>
      <c r="J7414" s="43">
        <v>0</v>
      </c>
      <c r="K7414" s="43">
        <v>1</v>
      </c>
      <c r="M7414" s="43">
        <v>7.7895564927494649E-3</v>
      </c>
      <c r="N7414" s="43">
        <v>4.7217657706002725E-2</v>
      </c>
      <c r="O7414" s="43">
        <v>0</v>
      </c>
      <c r="P7414" s="43">
        <v>1</v>
      </c>
      <c r="R7414" s="43">
        <v>661.80516255636076</v>
      </c>
      <c r="S7414" s="43">
        <v>213.17011482834204</v>
      </c>
      <c r="T7414" s="43">
        <v>6964.0125265657807</v>
      </c>
      <c r="U7414" s="43">
        <v>7838.9878039504838</v>
      </c>
      <c r="W7414" s="43">
        <v>2101.2836695093642</v>
      </c>
      <c r="X7414" s="43">
        <v>0</v>
      </c>
      <c r="Y7414" s="43">
        <v>0</v>
      </c>
      <c r="Z7414" s="43">
        <v>2101.2836695093642</v>
      </c>
      <c r="AB7414" s="43">
        <v>150.01559779306521</v>
      </c>
      <c r="AC7414" s="43">
        <v>0</v>
      </c>
      <c r="AD7414" s="43">
        <v>0</v>
      </c>
      <c r="AE7414" s="43">
        <v>150.01559779306521</v>
      </c>
      <c r="AG7414" s="43">
        <v>3864260.668227721</v>
      </c>
      <c r="AH7414" s="43">
        <v>453877.27261402266</v>
      </c>
      <c r="AI7414" s="43">
        <v>0</v>
      </c>
      <c r="AJ7414" s="43">
        <v>630065510.73087394</v>
      </c>
      <c r="AK7414" s="43">
        <v>633929771.39910161</v>
      </c>
    </row>
    <row r="7415" spans="3:37" x14ac:dyDescent="0.2">
      <c r="C7415" s="43">
        <v>6.3914926980279674E-4</v>
      </c>
      <c r="D7415" s="43">
        <v>5.5798580201971038E-2</v>
      </c>
      <c r="E7415" s="43">
        <v>7.2229470302947805</v>
      </c>
      <c r="F7415" s="43">
        <v>3.6304675105940167</v>
      </c>
      <c r="H7415" s="43">
        <v>8.1833184980583504E-5</v>
      </c>
      <c r="I7415" s="43">
        <v>0.11329579970410264</v>
      </c>
      <c r="J7415" s="43">
        <v>0</v>
      </c>
      <c r="K7415" s="43">
        <v>1</v>
      </c>
      <c r="M7415" s="43">
        <v>7.9564927643223093E-3</v>
      </c>
      <c r="N7415" s="43">
        <v>4.6213684654982545E-2</v>
      </c>
      <c r="O7415" s="43">
        <v>0</v>
      </c>
      <c r="P7415" s="43">
        <v>1</v>
      </c>
      <c r="R7415" s="43">
        <v>675.25501501204894</v>
      </c>
      <c r="S7415" s="43">
        <v>175.54385705457963</v>
      </c>
      <c r="T7415" s="43">
        <v>6962.0099798911669</v>
      </c>
      <c r="U7415" s="43">
        <v>7812.8088519577959</v>
      </c>
      <c r="W7415" s="43">
        <v>4877.331205372936</v>
      </c>
      <c r="X7415" s="43">
        <v>0</v>
      </c>
      <c r="Y7415" s="43">
        <v>0</v>
      </c>
      <c r="Z7415" s="43">
        <v>4877.331205372936</v>
      </c>
      <c r="AB7415" s="43">
        <v>190.05729248397108</v>
      </c>
      <c r="AC7415" s="43">
        <v>0</v>
      </c>
      <c r="AD7415" s="43">
        <v>0</v>
      </c>
      <c r="AE7415" s="43">
        <v>190.05729248397108</v>
      </c>
      <c r="AG7415" s="43">
        <v>8969412.0866808295</v>
      </c>
      <c r="AH7415" s="43">
        <v>1053503.5403605541</v>
      </c>
      <c r="AI7415" s="43">
        <v>0</v>
      </c>
      <c r="AJ7415" s="43">
        <v>798240628.43267858</v>
      </c>
      <c r="AK7415" s="43">
        <v>807210040.51935935</v>
      </c>
    </row>
    <row r="7416" spans="3:37" x14ac:dyDescent="0.2">
      <c r="C7416" s="43">
        <v>6.2742184936537271E-4</v>
      </c>
      <c r="D7416" s="43">
        <v>4.1563693891279258E-2</v>
      </c>
      <c r="E7416" s="43">
        <v>3.9737900637971166</v>
      </c>
      <c r="F7416" s="43">
        <v>1.3445163193579277</v>
      </c>
      <c r="H7416" s="43">
        <v>8.6360869987872467E-5</v>
      </c>
      <c r="I7416" s="43">
        <v>0.13003635734042684</v>
      </c>
      <c r="J7416" s="43">
        <v>0</v>
      </c>
      <c r="K7416" s="43">
        <v>1</v>
      </c>
      <c r="M7416" s="43">
        <v>7.7526398387227123E-3</v>
      </c>
      <c r="N7416" s="43">
        <v>4.4028325882104979E-2</v>
      </c>
      <c r="O7416" s="43">
        <v>0</v>
      </c>
      <c r="P7416" s="43">
        <v>1</v>
      </c>
      <c r="R7416" s="43">
        <v>493.76027806734118</v>
      </c>
      <c r="S7416" s="43">
        <v>212.62982255479122</v>
      </c>
      <c r="T7416" s="43">
        <v>6462.8511523360457</v>
      </c>
      <c r="U7416" s="43">
        <v>7169.2412529581779</v>
      </c>
      <c r="W7416" s="43">
        <v>1962.0996868817017</v>
      </c>
      <c r="X7416" s="43">
        <v>0</v>
      </c>
      <c r="Y7416" s="43">
        <v>0</v>
      </c>
      <c r="Z7416" s="43">
        <v>1962.0996868817017</v>
      </c>
      <c r="AB7416" s="43">
        <v>18.201606680005078</v>
      </c>
      <c r="AC7416" s="43">
        <v>0</v>
      </c>
      <c r="AD7416" s="43">
        <v>0</v>
      </c>
      <c r="AE7416" s="43">
        <v>18.201606680005078</v>
      </c>
      <c r="AG7416" s="43">
        <v>3608301.3241754496</v>
      </c>
      <c r="AH7416" s="43">
        <v>423813.53236644756</v>
      </c>
      <c r="AI7416" s="43">
        <v>0</v>
      </c>
      <c r="AJ7416" s="43">
        <v>76446748.056021333</v>
      </c>
      <c r="AK7416" s="43">
        <v>80055049.38019678</v>
      </c>
    </row>
    <row r="7417" spans="3:37" x14ac:dyDescent="0.2">
      <c r="C7417" s="43">
        <v>6.0518311853265062E-4</v>
      </c>
      <c r="D7417" s="43">
        <v>4.1190037939713167E-2</v>
      </c>
      <c r="E7417" s="43">
        <v>8.4291031009475414</v>
      </c>
      <c r="F7417" s="43">
        <v>3.0201870795728047</v>
      </c>
      <c r="H7417" s="43">
        <v>8.7174955132015596E-5</v>
      </c>
      <c r="I7417" s="43">
        <v>0.13629086149691005</v>
      </c>
      <c r="J7417" s="43">
        <v>0</v>
      </c>
      <c r="K7417" s="43">
        <v>1</v>
      </c>
      <c r="M7417" s="43">
        <v>7.7961461413213308E-3</v>
      </c>
      <c r="N7417" s="43">
        <v>4.5003086036379217E-2</v>
      </c>
      <c r="O7417" s="43">
        <v>0</v>
      </c>
      <c r="P7417" s="43">
        <v>1</v>
      </c>
      <c r="R7417" s="43">
        <v>471.97758061339533</v>
      </c>
      <c r="S7417" s="43">
        <v>224.95768909947165</v>
      </c>
      <c r="T7417" s="43">
        <v>6643.00593350502</v>
      </c>
      <c r="U7417" s="43">
        <v>7339.9412032178871</v>
      </c>
      <c r="W7417" s="43">
        <v>3978.3476883260887</v>
      </c>
      <c r="X7417" s="43">
        <v>0</v>
      </c>
      <c r="Y7417" s="43">
        <v>0</v>
      </c>
      <c r="Z7417" s="43">
        <v>3978.3476883260887</v>
      </c>
      <c r="AB7417" s="43">
        <v>102.0226820917438</v>
      </c>
      <c r="AC7417" s="43">
        <v>0</v>
      </c>
      <c r="AD7417" s="43">
        <v>0</v>
      </c>
      <c r="AE7417" s="43">
        <v>102.0226820917438</v>
      </c>
      <c r="AG7417" s="43">
        <v>7316181.3988316767</v>
      </c>
      <c r="AH7417" s="43">
        <v>859323.10067843518</v>
      </c>
      <c r="AI7417" s="43">
        <v>0</v>
      </c>
      <c r="AJ7417" s="43">
        <v>428495264.78532398</v>
      </c>
      <c r="AK7417" s="43">
        <v>435811446.18415564</v>
      </c>
    </row>
    <row r="7418" spans="3:37" x14ac:dyDescent="0.2">
      <c r="C7418" s="43">
        <v>6.0971198030922082E-4</v>
      </c>
      <c r="D7418" s="43">
        <v>5.6462098153008511E-2</v>
      </c>
      <c r="E7418" s="43">
        <v>7.1630758129624033</v>
      </c>
      <c r="F7418" s="43">
        <v>4.5873776740363281</v>
      </c>
      <c r="H7418" s="43">
        <v>9.2659950311602124E-5</v>
      </c>
      <c r="I7418" s="43">
        <v>9.3673002189688714E-2</v>
      </c>
      <c r="J7418" s="43">
        <v>0</v>
      </c>
      <c r="K7418" s="43">
        <v>1</v>
      </c>
      <c r="M7418" s="43">
        <v>7.8817511408558749E-3</v>
      </c>
      <c r="N7418" s="43">
        <v>4.4559851668490101E-2</v>
      </c>
      <c r="O7418" s="43">
        <v>0</v>
      </c>
      <c r="P7418" s="43">
        <v>1</v>
      </c>
      <c r="R7418" s="43">
        <v>651.81464510170315</v>
      </c>
      <c r="S7418" s="43">
        <v>164.3421162821912</v>
      </c>
      <c r="T7418" s="43">
        <v>6649.8037350915019</v>
      </c>
      <c r="U7418" s="43">
        <v>7465.9604964753962</v>
      </c>
      <c r="W7418" s="43">
        <v>4668.9977188626826</v>
      </c>
      <c r="X7418" s="43">
        <v>0</v>
      </c>
      <c r="Y7418" s="43">
        <v>0</v>
      </c>
      <c r="Z7418" s="43">
        <v>4668.9977188626826</v>
      </c>
      <c r="AB7418" s="43">
        <v>250.19866768291061</v>
      </c>
      <c r="AC7418" s="43">
        <v>0</v>
      </c>
      <c r="AD7418" s="43">
        <v>0</v>
      </c>
      <c r="AE7418" s="43">
        <v>250.19866768291061</v>
      </c>
      <c r="AG7418" s="43">
        <v>8586286.8049884737</v>
      </c>
      <c r="AH7418" s="43">
        <v>1008503.5072743394</v>
      </c>
      <c r="AI7418" s="43">
        <v>0</v>
      </c>
      <c r="AJ7418" s="43">
        <v>1050834404.2682246</v>
      </c>
      <c r="AK7418" s="43">
        <v>1059420691.0732131</v>
      </c>
    </row>
    <row r="7419" spans="3:37" x14ac:dyDescent="0.2">
      <c r="C7419" s="43">
        <v>6.1457791001473527E-4</v>
      </c>
      <c r="D7419" s="43">
        <v>5.3078964253771559E-2</v>
      </c>
      <c r="E7419" s="43">
        <v>2.4428881898277939</v>
      </c>
      <c r="F7419" s="43">
        <v>4.2316876535537666</v>
      </c>
      <c r="H7419" s="43">
        <v>9.0194943829779994E-5</v>
      </c>
      <c r="I7419" s="43">
        <v>7.2464038889565929E-2</v>
      </c>
      <c r="J7419" s="43">
        <v>0</v>
      </c>
      <c r="K7419" s="43">
        <v>1</v>
      </c>
      <c r="M7419" s="43">
        <v>7.8100554887245589E-3</v>
      </c>
      <c r="N7419" s="43">
        <v>4.5756474051399598E-2</v>
      </c>
      <c r="O7419" s="43">
        <v>0</v>
      </c>
      <c r="P7419" s="43">
        <v>1</v>
      </c>
      <c r="R7419" s="43">
        <v>617.64902293125476</v>
      </c>
      <c r="S7419" s="43">
        <v>123.7505396946011</v>
      </c>
      <c r="T7419" s="43">
        <v>6766.2656252000615</v>
      </c>
      <c r="U7419" s="43">
        <v>7507.6651878259172</v>
      </c>
      <c r="W7419" s="43">
        <v>1508.8475035774386</v>
      </c>
      <c r="X7419" s="43">
        <v>0</v>
      </c>
      <c r="Y7419" s="43">
        <v>0</v>
      </c>
      <c r="Z7419" s="43">
        <v>1508.8475035774386</v>
      </c>
      <c r="AB7419" s="43">
        <v>213.57721321510374</v>
      </c>
      <c r="AC7419" s="43">
        <v>0</v>
      </c>
      <c r="AD7419" s="43">
        <v>0</v>
      </c>
      <c r="AE7419" s="43">
        <v>213.57721321510374</v>
      </c>
      <c r="AG7419" s="43">
        <v>2774770.5590789095</v>
      </c>
      <c r="AH7419" s="43">
        <v>325911.06077272672</v>
      </c>
      <c r="AI7419" s="43">
        <v>0</v>
      </c>
      <c r="AJ7419" s="43">
        <v>897024295.50343573</v>
      </c>
      <c r="AK7419" s="43">
        <v>899799066.06251466</v>
      </c>
    </row>
    <row r="7420" spans="3:37" x14ac:dyDescent="0.2">
      <c r="C7420" s="43">
        <v>6.2955616777204959E-4</v>
      </c>
      <c r="D7420" s="43">
        <v>6.3498973101706824E-2</v>
      </c>
      <c r="E7420" s="43">
        <v>3.225086459317303</v>
      </c>
      <c r="F7420" s="43">
        <v>1.7988496213902221</v>
      </c>
      <c r="H7420" s="43">
        <v>9.201249799073441E-5</v>
      </c>
      <c r="I7420" s="43">
        <v>0.10206207377699661</v>
      </c>
      <c r="J7420" s="43">
        <v>0</v>
      </c>
      <c r="K7420" s="43">
        <v>1</v>
      </c>
      <c r="M7420" s="43">
        <v>7.8468273430368461E-3</v>
      </c>
      <c r="N7420" s="43">
        <v>4.6865182831005825E-2</v>
      </c>
      <c r="O7420" s="43">
        <v>0</v>
      </c>
      <c r="P7420" s="43">
        <v>1</v>
      </c>
      <c r="R7420" s="43">
        <v>756.90880587326672</v>
      </c>
      <c r="S7420" s="43">
        <v>177.80893570873548</v>
      </c>
      <c r="T7420" s="43">
        <v>6962.8459255474572</v>
      </c>
      <c r="U7420" s="43">
        <v>7897.5636671294596</v>
      </c>
      <c r="W7420" s="43">
        <v>2441.0963407599015</v>
      </c>
      <c r="X7420" s="43">
        <v>0</v>
      </c>
      <c r="Y7420" s="43">
        <v>0</v>
      </c>
      <c r="Z7420" s="43">
        <v>2441.0963407599015</v>
      </c>
      <c r="AB7420" s="43">
        <v>64.698225490869916</v>
      </c>
      <c r="AC7420" s="43">
        <v>0</v>
      </c>
      <c r="AD7420" s="43">
        <v>0</v>
      </c>
      <c r="AE7420" s="43">
        <v>64.698225490869916</v>
      </c>
      <c r="AG7420" s="43">
        <v>4489176.1706574587</v>
      </c>
      <c r="AH7420" s="43">
        <v>527276.80960413872</v>
      </c>
      <c r="AI7420" s="43">
        <v>0</v>
      </c>
      <c r="AJ7420" s="43">
        <v>271732547.06165367</v>
      </c>
      <c r="AK7420" s="43">
        <v>276221723.23231113</v>
      </c>
    </row>
    <row r="7421" spans="3:37" x14ac:dyDescent="0.2">
      <c r="C7421" s="43">
        <v>6.1423741377053531E-4</v>
      </c>
      <c r="D7421" s="43">
        <v>5.5051769558086994E-2</v>
      </c>
      <c r="E7421" s="43">
        <v>5.2934679904375104</v>
      </c>
      <c r="F7421" s="43">
        <v>0.99364477197740864</v>
      </c>
      <c r="H7421" s="43">
        <v>9.9364008769864398E-5</v>
      </c>
      <c r="I7421" s="43">
        <v>0.10960135940648563</v>
      </c>
      <c r="J7421" s="43">
        <v>0</v>
      </c>
      <c r="K7421" s="43">
        <v>1</v>
      </c>
      <c r="M7421" s="43">
        <v>7.842887413035092E-3</v>
      </c>
      <c r="N7421" s="43">
        <v>4.7105788150576311E-2</v>
      </c>
      <c r="O7421" s="43">
        <v>0</v>
      </c>
      <c r="P7421" s="43">
        <v>1</v>
      </c>
      <c r="R7421" s="43">
        <v>640.25049404741389</v>
      </c>
      <c r="S7421" s="43">
        <v>206.19940989898802</v>
      </c>
      <c r="T7421" s="43">
        <v>6995.0790704419596</v>
      </c>
      <c r="U7421" s="43">
        <v>7841.5289743883613</v>
      </c>
      <c r="W7421" s="43">
        <v>3389.1454961017871</v>
      </c>
      <c r="X7421" s="43">
        <v>0</v>
      </c>
      <c r="Y7421" s="43">
        <v>0</v>
      </c>
      <c r="Z7421" s="43">
        <v>3389.1454961017871</v>
      </c>
      <c r="AB7421" s="43">
        <v>-0.43537635329354862</v>
      </c>
      <c r="AC7421" s="43">
        <v>0</v>
      </c>
      <c r="AD7421" s="43">
        <v>0</v>
      </c>
      <c r="AE7421" s="43">
        <v>-0.43537635329354862</v>
      </c>
      <c r="AG7421" s="43">
        <v>6232638.5673311865</v>
      </c>
      <c r="AH7421" s="43">
        <v>732055.42715798598</v>
      </c>
      <c r="AI7421" s="43">
        <v>0</v>
      </c>
      <c r="AJ7421" s="43">
        <v>0</v>
      </c>
      <c r="AK7421" s="43">
        <v>6232638.5673311865</v>
      </c>
    </row>
    <row r="7422" spans="3:37" x14ac:dyDescent="0.2">
      <c r="C7422" s="43">
        <v>6.0909575972350766E-4</v>
      </c>
      <c r="D7422" s="43">
        <v>5.8156491761741758E-2</v>
      </c>
      <c r="E7422" s="43">
        <v>6.7809387197034789</v>
      </c>
      <c r="F7422" s="43">
        <v>3.1509748405607496</v>
      </c>
      <c r="H7422" s="43">
        <v>9.2863483870164742E-5</v>
      </c>
      <c r="I7422" s="43">
        <v>8.7748851480419124E-2</v>
      </c>
      <c r="J7422" s="43">
        <v>0</v>
      </c>
      <c r="K7422" s="43">
        <v>1</v>
      </c>
      <c r="M7422" s="43">
        <v>7.8693611698466004E-3</v>
      </c>
      <c r="N7422" s="43">
        <v>4.4388174583716494E-2</v>
      </c>
      <c r="O7422" s="43">
        <v>0</v>
      </c>
      <c r="P7422" s="43">
        <v>1</v>
      </c>
      <c r="R7422" s="43">
        <v>670.69666852982505</v>
      </c>
      <c r="S7422" s="43">
        <v>154.28680519990115</v>
      </c>
      <c r="T7422" s="43">
        <v>6613.7707378069517</v>
      </c>
      <c r="U7422" s="43">
        <v>7438.7542115366778</v>
      </c>
      <c r="W7422" s="43">
        <v>4547.95300881002</v>
      </c>
      <c r="X7422" s="43">
        <v>0</v>
      </c>
      <c r="Y7422" s="43">
        <v>0</v>
      </c>
      <c r="Z7422" s="43">
        <v>4547.95300881002</v>
      </c>
      <c r="AB7422" s="43">
        <v>154.36372758314559</v>
      </c>
      <c r="AC7422" s="43">
        <v>0</v>
      </c>
      <c r="AD7422" s="43">
        <v>0</v>
      </c>
      <c r="AE7422" s="43">
        <v>154.36372758314559</v>
      </c>
      <c r="AG7422" s="43">
        <v>8363685.5832016272</v>
      </c>
      <c r="AH7422" s="43">
        <v>982357.84990296431</v>
      </c>
      <c r="AI7422" s="43">
        <v>0</v>
      </c>
      <c r="AJ7422" s="43">
        <v>648327655.84921145</v>
      </c>
      <c r="AK7422" s="43">
        <v>656691341.4324131</v>
      </c>
    </row>
    <row r="7423" spans="3:37" x14ac:dyDescent="0.2">
      <c r="C7423" s="43">
        <v>5.9003078276383787E-4</v>
      </c>
      <c r="D7423" s="43">
        <v>6.0833645845558726E-2</v>
      </c>
      <c r="E7423" s="43">
        <v>3.8278841513222925</v>
      </c>
      <c r="F7423" s="43">
        <v>2.0997316704855078</v>
      </c>
      <c r="H7423" s="43">
        <v>9.2300178109794295E-5</v>
      </c>
      <c r="I7423" s="43">
        <v>8.9024216224103045E-2</v>
      </c>
      <c r="J7423" s="43">
        <v>0</v>
      </c>
      <c r="K7423" s="43">
        <v>1</v>
      </c>
      <c r="M7423" s="43">
        <v>7.9138274657112317E-3</v>
      </c>
      <c r="N7423" s="43">
        <v>4.7094973901671944E-2</v>
      </c>
      <c r="O7423" s="43">
        <v>0</v>
      </c>
      <c r="P7423" s="43">
        <v>1</v>
      </c>
      <c r="R7423" s="43">
        <v>679.61176409337122</v>
      </c>
      <c r="S7423" s="43">
        <v>155.57975049092585</v>
      </c>
      <c r="T7423" s="43">
        <v>7056.7301623747362</v>
      </c>
      <c r="U7423" s="43">
        <v>7891.921676959033</v>
      </c>
      <c r="W7423" s="43">
        <v>2601.4751008252006</v>
      </c>
      <c r="X7423" s="43">
        <v>0</v>
      </c>
      <c r="Y7423" s="43">
        <v>0</v>
      </c>
      <c r="Z7423" s="43">
        <v>2601.4751008252006</v>
      </c>
      <c r="AB7423" s="43">
        <v>79.970792125056633</v>
      </c>
      <c r="AC7423" s="43">
        <v>0</v>
      </c>
      <c r="AD7423" s="43">
        <v>0</v>
      </c>
      <c r="AE7423" s="43">
        <v>79.970792125056633</v>
      </c>
      <c r="AG7423" s="43">
        <v>4784112.7104175435</v>
      </c>
      <c r="AH7423" s="43">
        <v>561918.62177824334</v>
      </c>
      <c r="AI7423" s="43">
        <v>0</v>
      </c>
      <c r="AJ7423" s="43">
        <v>335877326.92523783</v>
      </c>
      <c r="AK7423" s="43">
        <v>340661439.6356554</v>
      </c>
    </row>
    <row r="7424" spans="3:37" x14ac:dyDescent="0.2">
      <c r="C7424" s="43">
        <v>6.1365847744099256E-4</v>
      </c>
      <c r="D7424" s="43">
        <v>6.1334924258196311E-2</v>
      </c>
      <c r="E7424" s="43">
        <v>4.8121390189305711</v>
      </c>
      <c r="F7424" s="43">
        <v>4.0697292640651206</v>
      </c>
      <c r="H7424" s="43">
        <v>8.3623388737728648E-5</v>
      </c>
      <c r="I7424" s="43">
        <v>0.11324128660415411</v>
      </c>
      <c r="J7424" s="43">
        <v>0</v>
      </c>
      <c r="K7424" s="43">
        <v>1</v>
      </c>
      <c r="M7424" s="43">
        <v>7.7877238121193786E-3</v>
      </c>
      <c r="N7424" s="43">
        <v>4.4331182548212673E-2</v>
      </c>
      <c r="O7424" s="43">
        <v>0</v>
      </c>
      <c r="P7424" s="43">
        <v>1</v>
      </c>
      <c r="R7424" s="43">
        <v>712.65107449916354</v>
      </c>
      <c r="S7424" s="43">
        <v>179.29778755769797</v>
      </c>
      <c r="T7424" s="43">
        <v>6536.7553386597019</v>
      </c>
      <c r="U7424" s="43">
        <v>7428.7042007165637</v>
      </c>
      <c r="W7424" s="43">
        <v>3429.3760424802222</v>
      </c>
      <c r="X7424" s="43">
        <v>0</v>
      </c>
      <c r="Y7424" s="43">
        <v>0</v>
      </c>
      <c r="Z7424" s="43">
        <v>3429.3760424802222</v>
      </c>
      <c r="AB7424" s="43">
        <v>234.07810685495622</v>
      </c>
      <c r="AC7424" s="43">
        <v>0</v>
      </c>
      <c r="AD7424" s="43">
        <v>0</v>
      </c>
      <c r="AE7424" s="43">
        <v>234.07810685495622</v>
      </c>
      <c r="AG7424" s="43">
        <v>6306622.5421211282</v>
      </c>
      <c r="AH7424" s="43">
        <v>740745.22517572797</v>
      </c>
      <c r="AI7424" s="43">
        <v>0</v>
      </c>
      <c r="AJ7424" s="43">
        <v>983128048.79081607</v>
      </c>
      <c r="AK7424" s="43">
        <v>989434671.33293724</v>
      </c>
    </row>
    <row r="7425" spans="3:37" x14ac:dyDescent="0.2">
      <c r="C7425" s="43">
        <v>6.1350962205930504E-4</v>
      </c>
      <c r="D7425" s="43">
        <v>5.9976149938390511E-2</v>
      </c>
      <c r="E7425" s="43">
        <v>6.3360043762930216</v>
      </c>
      <c r="F7425" s="43">
        <v>2.6705827778754379</v>
      </c>
      <c r="H7425" s="43">
        <v>8.6052382526536036E-5</v>
      </c>
      <c r="I7425" s="43">
        <v>9.6941421665474911E-2</v>
      </c>
      <c r="J7425" s="43">
        <v>0</v>
      </c>
      <c r="K7425" s="43">
        <v>1</v>
      </c>
      <c r="M7425" s="43">
        <v>7.7861926837039432E-3</v>
      </c>
      <c r="N7425" s="43">
        <v>4.5128136713068805E-2</v>
      </c>
      <c r="O7425" s="43">
        <v>0</v>
      </c>
      <c r="P7425" s="43">
        <v>1</v>
      </c>
      <c r="R7425" s="43">
        <v>696.69442416884522</v>
      </c>
      <c r="S7425" s="43">
        <v>157.94819103686146</v>
      </c>
      <c r="T7425" s="43">
        <v>6652.9601499035698</v>
      </c>
      <c r="U7425" s="43">
        <v>7507.6027651092763</v>
      </c>
      <c r="W7425" s="43">
        <v>4414.2589204727501</v>
      </c>
      <c r="X7425" s="43">
        <v>0</v>
      </c>
      <c r="Y7425" s="43">
        <v>0</v>
      </c>
      <c r="Z7425" s="43">
        <v>4414.2589204727501</v>
      </c>
      <c r="AB7425" s="43">
        <v>124.53577059104003</v>
      </c>
      <c r="AC7425" s="43">
        <v>0</v>
      </c>
      <c r="AD7425" s="43">
        <v>0</v>
      </c>
      <c r="AE7425" s="43">
        <v>124.53577059104003</v>
      </c>
      <c r="AG7425" s="43">
        <v>8117822.1547493879</v>
      </c>
      <c r="AH7425" s="43">
        <v>953479.92682211404</v>
      </c>
      <c r="AI7425" s="43">
        <v>0</v>
      </c>
      <c r="AJ7425" s="43">
        <v>523050236.48236817</v>
      </c>
      <c r="AK7425" s="43">
        <v>531168058.63711756</v>
      </c>
    </row>
    <row r="7426" spans="3:37" x14ac:dyDescent="0.2">
      <c r="C7426" s="43">
        <v>5.8809410413238647E-4</v>
      </c>
      <c r="D7426" s="43">
        <v>4.2892631057337385E-2</v>
      </c>
      <c r="E7426" s="43">
        <v>6.8433485893032682</v>
      </c>
      <c r="F7426" s="43">
        <v>1.2135528911011895</v>
      </c>
      <c r="H7426" s="43">
        <v>8.9189084515253861E-5</v>
      </c>
      <c r="I7426" s="43">
        <v>0.12172741213618832</v>
      </c>
      <c r="J7426" s="43">
        <v>0</v>
      </c>
      <c r="K7426" s="43">
        <v>1</v>
      </c>
      <c r="M7426" s="43">
        <v>7.9235518720776055E-3</v>
      </c>
      <c r="N7426" s="43">
        <v>4.7117123631059132E-2</v>
      </c>
      <c r="O7426" s="43">
        <v>0</v>
      </c>
      <c r="P7426" s="43">
        <v>1</v>
      </c>
      <c r="R7426" s="43">
        <v>477.60832164862433</v>
      </c>
      <c r="S7426" s="43">
        <v>205.56182660229183</v>
      </c>
      <c r="T7426" s="43">
        <v>7068.7243816938708</v>
      </c>
      <c r="U7426" s="43">
        <v>7751.8945299447869</v>
      </c>
      <c r="W7426" s="43">
        <v>3268.4402341936147</v>
      </c>
      <c r="X7426" s="43">
        <v>0</v>
      </c>
      <c r="Y7426" s="43">
        <v>0</v>
      </c>
      <c r="Z7426" s="43">
        <v>3268.4402341936147</v>
      </c>
      <c r="AB7426" s="43">
        <v>10.913426255519402</v>
      </c>
      <c r="AC7426" s="43">
        <v>0</v>
      </c>
      <c r="AD7426" s="43">
        <v>0</v>
      </c>
      <c r="AE7426" s="43">
        <v>10.913426255519402</v>
      </c>
      <c r="AG7426" s="43">
        <v>6010661.5906820577</v>
      </c>
      <c r="AH7426" s="43">
        <v>705983.09058582084</v>
      </c>
      <c r="AI7426" s="43">
        <v>0</v>
      </c>
      <c r="AJ7426" s="43">
        <v>45836390.273181491</v>
      </c>
      <c r="AK7426" s="43">
        <v>51847051.86386355</v>
      </c>
    </row>
    <row r="7427" spans="3:37" x14ac:dyDescent="0.2">
      <c r="C7427" s="43">
        <v>6.0909940521254981E-4</v>
      </c>
      <c r="D7427" s="43">
        <v>5.8744309117424232E-2</v>
      </c>
      <c r="E7427" s="43">
        <v>2.4765124896182216</v>
      </c>
      <c r="F7427" s="43">
        <v>2.5223577762629832</v>
      </c>
      <c r="H7427" s="43">
        <v>8.5166866006836924E-5</v>
      </c>
      <c r="I7427" s="43">
        <v>0.10615649379837255</v>
      </c>
      <c r="J7427" s="43">
        <v>0</v>
      </c>
      <c r="K7427" s="43">
        <v>1</v>
      </c>
      <c r="M7427" s="43">
        <v>7.8056927246638727E-3</v>
      </c>
      <c r="N7427" s="43">
        <v>4.6712073172295088E-2</v>
      </c>
      <c r="O7427" s="43">
        <v>0</v>
      </c>
      <c r="P7427" s="43">
        <v>1</v>
      </c>
      <c r="R7427" s="43">
        <v>677.47979695081904</v>
      </c>
      <c r="S7427" s="43">
        <v>171.1825947302672</v>
      </c>
      <c r="T7427" s="43">
        <v>6903.7167786628679</v>
      </c>
      <c r="U7427" s="43">
        <v>7752.3791703439538</v>
      </c>
      <c r="W7427" s="43">
        <v>1677.78717861272</v>
      </c>
      <c r="X7427" s="43">
        <v>0</v>
      </c>
      <c r="Y7427" s="43">
        <v>0</v>
      </c>
      <c r="Z7427" s="43">
        <v>1677.78717861272</v>
      </c>
      <c r="AB7427" s="43">
        <v>110.35623017495867</v>
      </c>
      <c r="AC7427" s="43">
        <v>0</v>
      </c>
      <c r="AD7427" s="43">
        <v>0</v>
      </c>
      <c r="AE7427" s="43">
        <v>110.35623017495867</v>
      </c>
      <c r="AG7427" s="43">
        <v>3085450.6214687922</v>
      </c>
      <c r="AH7427" s="43">
        <v>362402.03058034752</v>
      </c>
      <c r="AI7427" s="43">
        <v>0</v>
      </c>
      <c r="AJ7427" s="43">
        <v>463496166.73482639</v>
      </c>
      <c r="AK7427" s="43">
        <v>466581617.35629517</v>
      </c>
    </row>
    <row r="7428" spans="3:37" x14ac:dyDescent="0.2">
      <c r="C7428" s="43">
        <v>6.3672422086535896E-4</v>
      </c>
      <c r="D7428" s="43">
        <v>5.4266977801471487E-2</v>
      </c>
      <c r="E7428" s="43">
        <v>2.6231638346870776</v>
      </c>
      <c r="F7428" s="43">
        <v>3.0113655565230579</v>
      </c>
      <c r="H7428" s="43">
        <v>9.4502081166680796E-5</v>
      </c>
      <c r="I7428" s="43">
        <v>0.10470371347838081</v>
      </c>
      <c r="J7428" s="43">
        <v>0</v>
      </c>
      <c r="K7428" s="43">
        <v>1</v>
      </c>
      <c r="M7428" s="43">
        <v>7.7812146296223645E-3</v>
      </c>
      <c r="N7428" s="43">
        <v>4.6723399049346748E-2</v>
      </c>
      <c r="O7428" s="43">
        <v>0</v>
      </c>
      <c r="P7428" s="43">
        <v>1</v>
      </c>
      <c r="R7428" s="43">
        <v>654.22837948331585</v>
      </c>
      <c r="S7428" s="43">
        <v>187.3466063193971</v>
      </c>
      <c r="T7428" s="43">
        <v>6883.7358517896728</v>
      </c>
      <c r="U7428" s="43">
        <v>7725.3108375923857</v>
      </c>
      <c r="W7428" s="43">
        <v>1716.1482246865673</v>
      </c>
      <c r="X7428" s="43">
        <v>0</v>
      </c>
      <c r="Y7428" s="43">
        <v>0</v>
      </c>
      <c r="Z7428" s="43">
        <v>1716.1482246865673</v>
      </c>
      <c r="AB7428" s="43">
        <v>140.80048985941224</v>
      </c>
      <c r="AC7428" s="43">
        <v>0</v>
      </c>
      <c r="AD7428" s="43">
        <v>0</v>
      </c>
      <c r="AE7428" s="43">
        <v>140.80048985941224</v>
      </c>
      <c r="AG7428" s="43">
        <v>3155996.5851985975</v>
      </c>
      <c r="AH7428" s="43">
        <v>370688.01653229853</v>
      </c>
      <c r="AI7428" s="43">
        <v>0</v>
      </c>
      <c r="AJ7428" s="43">
        <v>591362057.40953135</v>
      </c>
      <c r="AK7428" s="43">
        <v>594518053.99473</v>
      </c>
    </row>
    <row r="7429" spans="3:37" x14ac:dyDescent="0.2">
      <c r="C7429" s="43">
        <v>6.0335378595610971E-4</v>
      </c>
      <c r="D7429" s="43">
        <v>5.7086283068856769E-2</v>
      </c>
      <c r="E7429" s="43">
        <v>7.7089196394611674</v>
      </c>
      <c r="F7429" s="43">
        <v>1.4192261247689606</v>
      </c>
      <c r="H7429" s="43">
        <v>9.2624710790745191E-5</v>
      </c>
      <c r="I7429" s="43">
        <v>9.6757682705446629E-2</v>
      </c>
      <c r="J7429" s="43">
        <v>0</v>
      </c>
      <c r="K7429" s="43">
        <v>1</v>
      </c>
      <c r="M7429" s="43">
        <v>7.927501981040086E-3</v>
      </c>
      <c r="N7429" s="43">
        <v>4.4593304164877848E-2</v>
      </c>
      <c r="O7429" s="43">
        <v>0</v>
      </c>
      <c r="P7429" s="43">
        <v>1</v>
      </c>
      <c r="R7429" s="43">
        <v>652.14802244834107</v>
      </c>
      <c r="S7429" s="43">
        <v>169.68939311321222</v>
      </c>
      <c r="T7429" s="43">
        <v>6693.4247435865118</v>
      </c>
      <c r="U7429" s="43">
        <v>7515.2621591480647</v>
      </c>
      <c r="W7429" s="43">
        <v>5027.3566980877786</v>
      </c>
      <c r="X7429" s="43">
        <v>0</v>
      </c>
      <c r="Y7429" s="43">
        <v>0</v>
      </c>
      <c r="Z7429" s="43">
        <v>5027.3566980877786</v>
      </c>
      <c r="AB7429" s="43">
        <v>29.253531240263225</v>
      </c>
      <c r="AC7429" s="43">
        <v>0</v>
      </c>
      <c r="AD7429" s="43">
        <v>0</v>
      </c>
      <c r="AE7429" s="43">
        <v>29.253531240263225</v>
      </c>
      <c r="AG7429" s="43">
        <v>9245308.967783425</v>
      </c>
      <c r="AH7429" s="43">
        <v>1085909.0467869602</v>
      </c>
      <c r="AI7429" s="43">
        <v>0</v>
      </c>
      <c r="AJ7429" s="43">
        <v>122864831.20910555</v>
      </c>
      <c r="AK7429" s="43">
        <v>132110140.17688897</v>
      </c>
    </row>
    <row r="7430" spans="3:37" x14ac:dyDescent="0.2">
      <c r="C7430" s="43">
        <v>6.3045529563221514E-4</v>
      </c>
      <c r="D7430" s="43">
        <v>6.1349446559763376E-2</v>
      </c>
      <c r="E7430" s="43">
        <v>2.874865848916639</v>
      </c>
      <c r="F7430" s="43">
        <v>1.3946394228346477</v>
      </c>
      <c r="H7430" s="43">
        <v>9.1777530184078415E-5</v>
      </c>
      <c r="I7430" s="43">
        <v>0.11142044842793142</v>
      </c>
      <c r="J7430" s="43">
        <v>0</v>
      </c>
      <c r="K7430" s="43">
        <v>1</v>
      </c>
      <c r="M7430" s="43">
        <v>7.8912561925413849E-3</v>
      </c>
      <c r="N7430" s="43">
        <v>4.5998801609253404E-2</v>
      </c>
      <c r="O7430" s="43">
        <v>0</v>
      </c>
      <c r="P7430" s="43">
        <v>1</v>
      </c>
      <c r="R7430" s="43">
        <v>732.33083237759092</v>
      </c>
      <c r="S7430" s="43">
        <v>193.61706883010714</v>
      </c>
      <c r="T7430" s="43">
        <v>6872.8210032703655</v>
      </c>
      <c r="U7430" s="43">
        <v>7798.7689044780636</v>
      </c>
      <c r="W7430" s="43">
        <v>2105.3529001110319</v>
      </c>
      <c r="X7430" s="43">
        <v>0</v>
      </c>
      <c r="Y7430" s="43">
        <v>0</v>
      </c>
      <c r="Z7430" s="43">
        <v>2105.3529001110319</v>
      </c>
      <c r="AB7430" s="43">
        <v>30.92370802044552</v>
      </c>
      <c r="AC7430" s="43">
        <v>0</v>
      </c>
      <c r="AD7430" s="43">
        <v>0</v>
      </c>
      <c r="AE7430" s="43">
        <v>30.92370802044552</v>
      </c>
      <c r="AG7430" s="43">
        <v>3871743.9833041877</v>
      </c>
      <c r="AH7430" s="43">
        <v>454756.22642398288</v>
      </c>
      <c r="AI7430" s="43">
        <v>0</v>
      </c>
      <c r="AJ7430" s="43">
        <v>129879573.68587118</v>
      </c>
      <c r="AK7430" s="43">
        <v>133751317.66917537</v>
      </c>
    </row>
    <row r="7431" spans="3:37" x14ac:dyDescent="0.2">
      <c r="C7431" s="43">
        <v>6.0262224263810484E-4</v>
      </c>
      <c r="D7431" s="43">
        <v>4.2693972201841006E-2</v>
      </c>
      <c r="E7431" s="43">
        <v>2.6783694662202615</v>
      </c>
      <c r="F7431" s="43">
        <v>3.5853453722708575</v>
      </c>
      <c r="H7431" s="43">
        <v>9.3147778207125498E-5</v>
      </c>
      <c r="I7431" s="43">
        <v>0.12456098844229424</v>
      </c>
      <c r="J7431" s="43">
        <v>0</v>
      </c>
      <c r="K7431" s="43">
        <v>1</v>
      </c>
      <c r="M7431" s="43">
        <v>7.8944298459354689E-3</v>
      </c>
      <c r="N7431" s="43">
        <v>4.2953484026695403E-2</v>
      </c>
      <c r="O7431" s="43">
        <v>0</v>
      </c>
      <c r="P7431" s="43">
        <v>1</v>
      </c>
      <c r="R7431" s="43">
        <v>487.14033797246782</v>
      </c>
      <c r="S7431" s="43">
        <v>219.68323693355072</v>
      </c>
      <c r="T7431" s="43">
        <v>6420.3919038829172</v>
      </c>
      <c r="U7431" s="43">
        <v>7127.2154787889358</v>
      </c>
      <c r="W7431" s="43">
        <v>1304.7418069896764</v>
      </c>
      <c r="X7431" s="43">
        <v>0</v>
      </c>
      <c r="Y7431" s="43">
        <v>0</v>
      </c>
      <c r="Z7431" s="43">
        <v>1304.7418069896764</v>
      </c>
      <c r="AB7431" s="43">
        <v>134.75858397132319</v>
      </c>
      <c r="AC7431" s="43">
        <v>0</v>
      </c>
      <c r="AD7431" s="43">
        <v>0</v>
      </c>
      <c r="AE7431" s="43">
        <v>134.75858397132319</v>
      </c>
      <c r="AG7431" s="43">
        <v>2399420.183054015</v>
      </c>
      <c r="AH7431" s="43">
        <v>281824.23030977009</v>
      </c>
      <c r="AI7431" s="43">
        <v>0</v>
      </c>
      <c r="AJ7431" s="43">
        <v>565986052.67955744</v>
      </c>
      <c r="AK7431" s="43">
        <v>568385472.86261141</v>
      </c>
    </row>
    <row r="7432" spans="3:37" x14ac:dyDescent="0.2">
      <c r="C7432" s="43">
        <v>6.1326292392294146E-4</v>
      </c>
      <c r="D7432" s="43">
        <v>6.0277603360232801E-2</v>
      </c>
      <c r="E7432" s="43">
        <v>8.5285277406966937</v>
      </c>
      <c r="F7432" s="43">
        <v>1.2068531208722613</v>
      </c>
      <c r="H7432" s="43">
        <v>8.6720898397772391E-5</v>
      </c>
      <c r="I7432" s="43">
        <v>8.4686062870033024E-2</v>
      </c>
      <c r="J7432" s="43">
        <v>0</v>
      </c>
      <c r="K7432" s="43">
        <v>1</v>
      </c>
      <c r="M7432" s="43">
        <v>7.8436357471134786E-3</v>
      </c>
      <c r="N7432" s="43">
        <v>4.536068819713391E-2</v>
      </c>
      <c r="O7432" s="43">
        <v>0</v>
      </c>
      <c r="P7432" s="43">
        <v>1</v>
      </c>
      <c r="R7432" s="43">
        <v>699.91460911878175</v>
      </c>
      <c r="S7432" s="43">
        <v>139.05227022737577</v>
      </c>
      <c r="T7432" s="43">
        <v>6736.5792744573091</v>
      </c>
      <c r="U7432" s="43">
        <v>7575.546153803467</v>
      </c>
      <c r="W7432" s="43">
        <v>5969.2411599884135</v>
      </c>
      <c r="X7432" s="43">
        <v>0</v>
      </c>
      <c r="Y7432" s="43">
        <v>0</v>
      </c>
      <c r="Z7432" s="43">
        <v>5969.2411599884135</v>
      </c>
      <c r="AB7432" s="43">
        <v>15.491408772713049</v>
      </c>
      <c r="AC7432" s="43">
        <v>0</v>
      </c>
      <c r="AD7432" s="43">
        <v>0</v>
      </c>
      <c r="AE7432" s="43">
        <v>15.491408772713049</v>
      </c>
      <c r="AG7432" s="43">
        <v>10977434.493218692</v>
      </c>
      <c r="AH7432" s="43">
        <v>1289356.0905574972</v>
      </c>
      <c r="AI7432" s="43">
        <v>0</v>
      </c>
      <c r="AJ7432" s="43">
        <v>65063916.845394805</v>
      </c>
      <c r="AK7432" s="43">
        <v>76041351.338613495</v>
      </c>
    </row>
    <row r="7433" spans="3:37" x14ac:dyDescent="0.2">
      <c r="C7433" s="43">
        <v>6.0662002946813723E-4</v>
      </c>
      <c r="D7433" s="43">
        <v>5.1151407023561933E-2</v>
      </c>
      <c r="E7433" s="43">
        <v>5.791508373003694</v>
      </c>
      <c r="F7433" s="43">
        <v>1.5672933232158275</v>
      </c>
      <c r="H7433" s="43">
        <v>8.6744038240413191E-5</v>
      </c>
      <c r="I7433" s="43">
        <v>0.10936507217811775</v>
      </c>
      <c r="J7433" s="43">
        <v>0</v>
      </c>
      <c r="K7433" s="43">
        <v>1</v>
      </c>
      <c r="M7433" s="43">
        <v>7.8932307111364564E-3</v>
      </c>
      <c r="N7433" s="43">
        <v>4.5748776018740167E-2</v>
      </c>
      <c r="O7433" s="43">
        <v>0</v>
      </c>
      <c r="P7433" s="43">
        <v>1</v>
      </c>
      <c r="R7433" s="43">
        <v>587.51194779305263</v>
      </c>
      <c r="S7433" s="43">
        <v>179.62246537228953</v>
      </c>
      <c r="T7433" s="43">
        <v>6837.1742609971452</v>
      </c>
      <c r="U7433" s="43">
        <v>7604.3086741624875</v>
      </c>
      <c r="W7433" s="43">
        <v>3402.5803648831734</v>
      </c>
      <c r="X7433" s="43">
        <v>0</v>
      </c>
      <c r="Y7433" s="43">
        <v>0</v>
      </c>
      <c r="Z7433" s="43">
        <v>3402.5803648831734</v>
      </c>
      <c r="AB7433" s="43">
        <v>35.662201766300122</v>
      </c>
      <c r="AC7433" s="43">
        <v>0</v>
      </c>
      <c r="AD7433" s="43">
        <v>0</v>
      </c>
      <c r="AE7433" s="43">
        <v>35.662201766300122</v>
      </c>
      <c r="AG7433" s="43">
        <v>6257345.2910201559</v>
      </c>
      <c r="AH7433" s="43">
        <v>734957.35881476547</v>
      </c>
      <c r="AI7433" s="43">
        <v>0</v>
      </c>
      <c r="AJ7433" s="43">
        <v>149781247.41846052</v>
      </c>
      <c r="AK7433" s="43">
        <v>156038592.70948067</v>
      </c>
    </row>
    <row r="7434" spans="3:37" x14ac:dyDescent="0.2">
      <c r="C7434" s="43">
        <v>6.0952318374212899E-4</v>
      </c>
      <c r="D7434" s="43">
        <v>5.3031303078127492E-2</v>
      </c>
      <c r="E7434" s="43">
        <v>3.7140557936556307</v>
      </c>
      <c r="F7434" s="43">
        <v>1.4063823572732235</v>
      </c>
      <c r="H7434" s="43">
        <v>8.4126834556164844E-5</v>
      </c>
      <c r="I7434" s="43">
        <v>0.12500154457970769</v>
      </c>
      <c r="J7434" s="43">
        <v>0</v>
      </c>
      <c r="K7434" s="43">
        <v>1</v>
      </c>
      <c r="M7434" s="43">
        <v>7.9037146117327817E-3</v>
      </c>
      <c r="N7434" s="43">
        <v>4.3718467982913553E-2</v>
      </c>
      <c r="O7434" s="43">
        <v>0</v>
      </c>
      <c r="P7434" s="43">
        <v>1</v>
      </c>
      <c r="R7434" s="43">
        <v>612.01899373975516</v>
      </c>
      <c r="S7434" s="43">
        <v>199.10964598115245</v>
      </c>
      <c r="T7434" s="43">
        <v>6542.4220623662441</v>
      </c>
      <c r="U7434" s="43">
        <v>7353.5507020871519</v>
      </c>
      <c r="W7434" s="43">
        <v>2273.072689526427</v>
      </c>
      <c r="X7434" s="43">
        <v>0</v>
      </c>
      <c r="Y7434" s="43">
        <v>0</v>
      </c>
      <c r="Z7434" s="43">
        <v>2273.072689526427</v>
      </c>
      <c r="AB7434" s="43">
        <v>26.61236818679842</v>
      </c>
      <c r="AC7434" s="43">
        <v>0</v>
      </c>
      <c r="AD7434" s="43">
        <v>0</v>
      </c>
      <c r="AE7434" s="43">
        <v>26.61236818679842</v>
      </c>
      <c r="AG7434" s="43">
        <v>4180180.6760390992</v>
      </c>
      <c r="AH7434" s="43">
        <v>490983.70093770826</v>
      </c>
      <c r="AI7434" s="43">
        <v>0</v>
      </c>
      <c r="AJ7434" s="43">
        <v>111771946.38455336</v>
      </c>
      <c r="AK7434" s="43">
        <v>115952127.06059246</v>
      </c>
    </row>
    <row r="7435" spans="3:37" x14ac:dyDescent="0.2">
      <c r="C7435" s="43">
        <v>6.0371323862928156E-4</v>
      </c>
      <c r="D7435" s="43">
        <v>4.6291523260153088E-2</v>
      </c>
      <c r="E7435" s="43">
        <v>3.6959003549634111</v>
      </c>
      <c r="F7435" s="43">
        <v>0.72897685754902286</v>
      </c>
      <c r="H7435" s="43">
        <v>8.2522584599660273E-5</v>
      </c>
      <c r="I7435" s="43">
        <v>0.1060989653216553</v>
      </c>
      <c r="J7435" s="43">
        <v>0</v>
      </c>
      <c r="K7435" s="43">
        <v>1</v>
      </c>
      <c r="M7435" s="43">
        <v>7.8504889425323743E-3</v>
      </c>
      <c r="N7435" s="43">
        <v>4.7967550186607144E-2</v>
      </c>
      <c r="O7435" s="43">
        <v>0</v>
      </c>
      <c r="P7435" s="43">
        <v>1</v>
      </c>
      <c r="R7435" s="43">
        <v>529.14481398264604</v>
      </c>
      <c r="S7435" s="43">
        <v>165.77778897661</v>
      </c>
      <c r="T7435" s="43">
        <v>7129.9521887917344</v>
      </c>
      <c r="U7435" s="43">
        <v>7824.87479175099</v>
      </c>
      <c r="W7435" s="43">
        <v>1955.6665058255096</v>
      </c>
      <c r="X7435" s="43">
        <v>0</v>
      </c>
      <c r="Y7435" s="43">
        <v>0</v>
      </c>
      <c r="Z7435" s="43">
        <v>1955.6665058255096</v>
      </c>
      <c r="AB7435" s="43">
        <v>-15.344922461801952</v>
      </c>
      <c r="AC7435" s="43">
        <v>0</v>
      </c>
      <c r="AD7435" s="43">
        <v>0</v>
      </c>
      <c r="AE7435" s="43">
        <v>-15.344922461801952</v>
      </c>
      <c r="AG7435" s="43">
        <v>3596470.7042131121</v>
      </c>
      <c r="AH7435" s="43">
        <v>422423.96525831008</v>
      </c>
      <c r="AI7435" s="43">
        <v>0</v>
      </c>
      <c r="AJ7435" s="43">
        <v>0</v>
      </c>
      <c r="AK7435" s="43">
        <v>3596470.7042131121</v>
      </c>
    </row>
    <row r="7436" spans="3:37" x14ac:dyDescent="0.2">
      <c r="C7436" s="43">
        <v>6.0585936058724131E-4</v>
      </c>
      <c r="D7436" s="43">
        <v>5.0889429179883025E-2</v>
      </c>
      <c r="E7436" s="43">
        <v>3.6940446421061961</v>
      </c>
      <c r="F7436" s="43">
        <v>1.1785931178510489</v>
      </c>
      <c r="H7436" s="43">
        <v>7.7009722285135314E-5</v>
      </c>
      <c r="I7436" s="43">
        <v>8.8922311406884141E-2</v>
      </c>
      <c r="J7436" s="43">
        <v>0</v>
      </c>
      <c r="K7436" s="43">
        <v>1</v>
      </c>
      <c r="M7436" s="43">
        <v>7.7681638974741842E-3</v>
      </c>
      <c r="N7436" s="43">
        <v>4.8950755560341674E-2</v>
      </c>
      <c r="O7436" s="43">
        <v>0</v>
      </c>
      <c r="P7436" s="43">
        <v>1</v>
      </c>
      <c r="R7436" s="43">
        <v>583.77000220434309</v>
      </c>
      <c r="S7436" s="43">
        <v>129.65780737611072</v>
      </c>
      <c r="T7436" s="43">
        <v>7199.7953553822044</v>
      </c>
      <c r="U7436" s="43">
        <v>7913.2231649626583</v>
      </c>
      <c r="W7436" s="43">
        <v>2156.472448865276</v>
      </c>
      <c r="X7436" s="43">
        <v>0</v>
      </c>
      <c r="Y7436" s="43">
        <v>0</v>
      </c>
      <c r="Z7436" s="43">
        <v>2156.472448865276</v>
      </c>
      <c r="AB7436" s="43">
        <v>11.155531613769842</v>
      </c>
      <c r="AC7436" s="43">
        <v>0</v>
      </c>
      <c r="AD7436" s="43">
        <v>0</v>
      </c>
      <c r="AE7436" s="43">
        <v>11.155531613769842</v>
      </c>
      <c r="AG7436" s="43">
        <v>3965752.8334632423</v>
      </c>
      <c r="AH7436" s="43">
        <v>465798.0489548996</v>
      </c>
      <c r="AI7436" s="43">
        <v>0</v>
      </c>
      <c r="AJ7436" s="43">
        <v>46853232.777833335</v>
      </c>
      <c r="AK7436" s="43">
        <v>50818985.611296579</v>
      </c>
    </row>
    <row r="7437" spans="3:37" x14ac:dyDescent="0.2">
      <c r="C7437" s="43">
        <v>6.0829634017169185E-4</v>
      </c>
      <c r="D7437" s="43">
        <v>5.9306250635135616E-2</v>
      </c>
      <c r="E7437" s="43">
        <v>6.5459691692026185</v>
      </c>
      <c r="F7437" s="43">
        <v>2.5067414611932404</v>
      </c>
      <c r="H7437" s="43">
        <v>9.2021098672678825E-5</v>
      </c>
      <c r="I7437" s="43">
        <v>0.11200175738550244</v>
      </c>
      <c r="J7437" s="43">
        <v>0</v>
      </c>
      <c r="K7437" s="43">
        <v>1</v>
      </c>
      <c r="M7437" s="43">
        <v>7.9197939585289312E-3</v>
      </c>
      <c r="N7437" s="43">
        <v>4.4397990554629917E-2</v>
      </c>
      <c r="O7437" s="43">
        <v>0</v>
      </c>
      <c r="P7437" s="43">
        <v>1</v>
      </c>
      <c r="R7437" s="43">
        <v>683.05872783859991</v>
      </c>
      <c r="S7437" s="43">
        <v>195.14373995512994</v>
      </c>
      <c r="T7437" s="43">
        <v>6657.6286960761536</v>
      </c>
      <c r="U7437" s="43">
        <v>7535.8311638698833</v>
      </c>
      <c r="W7437" s="43">
        <v>4471.281373186237</v>
      </c>
      <c r="X7437" s="43">
        <v>0</v>
      </c>
      <c r="Y7437" s="43">
        <v>0</v>
      </c>
      <c r="Z7437" s="43">
        <v>4471.281373186237</v>
      </c>
      <c r="AB7437" s="43">
        <v>110.12364090608308</v>
      </c>
      <c r="AC7437" s="43">
        <v>0</v>
      </c>
      <c r="AD7437" s="43">
        <v>0</v>
      </c>
      <c r="AE7437" s="43">
        <v>110.12364090608308</v>
      </c>
      <c r="AG7437" s="43">
        <v>8222686.4452894898</v>
      </c>
      <c r="AH7437" s="43">
        <v>965796.77660822717</v>
      </c>
      <c r="AI7437" s="43">
        <v>0</v>
      </c>
      <c r="AJ7437" s="43">
        <v>462519291.80554897</v>
      </c>
      <c r="AK7437" s="43">
        <v>470741978.25083846</v>
      </c>
    </row>
    <row r="7438" spans="3:37" x14ac:dyDescent="0.2">
      <c r="C7438" s="43">
        <v>5.9559052618567718E-4</v>
      </c>
      <c r="D7438" s="43">
        <v>5.5995177765489235E-2</v>
      </c>
      <c r="E7438" s="43">
        <v>1.2940228845783401</v>
      </c>
      <c r="F7438" s="43">
        <v>1.3791510757027399</v>
      </c>
      <c r="H7438" s="43">
        <v>8.2131668621497961E-5</v>
      </c>
      <c r="I7438" s="43">
        <v>0.10076123579663543</v>
      </c>
      <c r="J7438" s="43">
        <v>0</v>
      </c>
      <c r="K7438" s="43">
        <v>1</v>
      </c>
      <c r="M7438" s="43">
        <v>7.8541442705406528E-3</v>
      </c>
      <c r="N7438" s="43">
        <v>4.6494908965831527E-2</v>
      </c>
      <c r="O7438" s="43">
        <v>0</v>
      </c>
      <c r="P7438" s="43">
        <v>1</v>
      </c>
      <c r="R7438" s="43">
        <v>631.45263736726929</v>
      </c>
      <c r="S7438" s="43">
        <v>156.69188470222514</v>
      </c>
      <c r="T7438" s="43">
        <v>6914.2750046936262</v>
      </c>
      <c r="U7438" s="43">
        <v>7702.4195267631203</v>
      </c>
      <c r="W7438" s="43">
        <v>817.11416328059443</v>
      </c>
      <c r="X7438" s="43">
        <v>0</v>
      </c>
      <c r="Y7438" s="43">
        <v>0</v>
      </c>
      <c r="Z7438" s="43">
        <v>817.11416328059443</v>
      </c>
      <c r="AB7438" s="43">
        <v>25.617506298305152</v>
      </c>
      <c r="AC7438" s="43">
        <v>0</v>
      </c>
      <c r="AD7438" s="43">
        <v>0</v>
      </c>
      <c r="AE7438" s="43">
        <v>25.617506298305152</v>
      </c>
      <c r="AG7438" s="43">
        <v>1502672.9462730133</v>
      </c>
      <c r="AH7438" s="43">
        <v>176496.6592686084</v>
      </c>
      <c r="AI7438" s="43">
        <v>0</v>
      </c>
      <c r="AJ7438" s="43">
        <v>107593526.45288163</v>
      </c>
      <c r="AK7438" s="43">
        <v>109096199.39915465</v>
      </c>
    </row>
    <row r="7439" spans="3:37" x14ac:dyDescent="0.2">
      <c r="C7439" s="43">
        <v>6.0529569234958722E-4</v>
      </c>
      <c r="D7439" s="43">
        <v>6.7165185433000985E-2</v>
      </c>
      <c r="E7439" s="43">
        <v>3.7763419376608769</v>
      </c>
      <c r="F7439" s="43">
        <v>1.7901089870248259</v>
      </c>
      <c r="H7439" s="43">
        <v>7.899135727548558E-5</v>
      </c>
      <c r="I7439" s="43">
        <v>0.16763538271739642</v>
      </c>
      <c r="J7439" s="43">
        <v>0</v>
      </c>
      <c r="K7439" s="43">
        <v>1</v>
      </c>
      <c r="M7439" s="43">
        <v>7.8606479135822083E-3</v>
      </c>
      <c r="N7439" s="43">
        <v>4.4281731837392757E-2</v>
      </c>
      <c r="O7439" s="43">
        <v>0</v>
      </c>
      <c r="P7439" s="43">
        <v>1</v>
      </c>
      <c r="R7439" s="43">
        <v>769.75793432105991</v>
      </c>
      <c r="S7439" s="43">
        <v>250.71922649366579</v>
      </c>
      <c r="T7439" s="43">
        <v>6590.6054717742472</v>
      </c>
      <c r="U7439" s="43">
        <v>7611.082632588973</v>
      </c>
      <c r="W7439" s="43">
        <v>2906.8691692238253</v>
      </c>
      <c r="X7439" s="43">
        <v>0</v>
      </c>
      <c r="Y7439" s="43">
        <v>0</v>
      </c>
      <c r="Z7439" s="43">
        <v>2906.8691692238253</v>
      </c>
      <c r="AB7439" s="43">
        <v>65.076614806258661</v>
      </c>
      <c r="AC7439" s="43">
        <v>0</v>
      </c>
      <c r="AD7439" s="43">
        <v>0</v>
      </c>
      <c r="AE7439" s="43">
        <v>65.076614806258661</v>
      </c>
      <c r="AG7439" s="43">
        <v>5345732.4022026146</v>
      </c>
      <c r="AH7439" s="43">
        <v>627883.74055234622</v>
      </c>
      <c r="AI7439" s="43">
        <v>0</v>
      </c>
      <c r="AJ7439" s="43">
        <v>273321782.18628639</v>
      </c>
      <c r="AK7439" s="43">
        <v>278667514.588489</v>
      </c>
    </row>
    <row r="7440" spans="3:37" x14ac:dyDescent="0.2">
      <c r="C7440" s="43">
        <v>6.0118798677064045E-4</v>
      </c>
      <c r="D7440" s="43">
        <v>4.7282844697159737E-2</v>
      </c>
      <c r="E7440" s="43">
        <v>14.523607368576489</v>
      </c>
      <c r="F7440" s="43">
        <v>1.4859024932585023</v>
      </c>
      <c r="H7440" s="43">
        <v>9.1870882677369536E-5</v>
      </c>
      <c r="I7440" s="43">
        <v>9.4496479937234701E-2</v>
      </c>
      <c r="J7440" s="43">
        <v>0</v>
      </c>
      <c r="K7440" s="43">
        <v>1</v>
      </c>
      <c r="M7440" s="43">
        <v>7.9071731005964097E-3</v>
      </c>
      <c r="N7440" s="43">
        <v>4.5190424449190872E-2</v>
      </c>
      <c r="O7440" s="43">
        <v>0</v>
      </c>
      <c r="P7440" s="43">
        <v>1</v>
      </c>
      <c r="R7440" s="43">
        <v>538.21557807120189</v>
      </c>
      <c r="S7440" s="43">
        <v>164.37504806158907</v>
      </c>
      <c r="T7440" s="43">
        <v>6765.6579820061461</v>
      </c>
      <c r="U7440" s="43">
        <v>7468.248608138937</v>
      </c>
      <c r="W7440" s="43">
        <v>7816.8317355575618</v>
      </c>
      <c r="X7440" s="43">
        <v>0</v>
      </c>
      <c r="Y7440" s="43">
        <v>0</v>
      </c>
      <c r="Z7440" s="43">
        <v>7816.8317355575618</v>
      </c>
      <c r="AB7440" s="43">
        <v>27.982671168603854</v>
      </c>
      <c r="AC7440" s="43">
        <v>0</v>
      </c>
      <c r="AD7440" s="43">
        <v>0</v>
      </c>
      <c r="AE7440" s="43">
        <v>27.982671168603854</v>
      </c>
      <c r="AG7440" s="43">
        <v>14375153.561690357</v>
      </c>
      <c r="AH7440" s="43">
        <v>1688435.6548804333</v>
      </c>
      <c r="AI7440" s="43">
        <v>0</v>
      </c>
      <c r="AJ7440" s="43">
        <v>117527218.90813619</v>
      </c>
      <c r="AK7440" s="43">
        <v>131902372.46982655</v>
      </c>
    </row>
    <row r="7441" spans="3:37" x14ac:dyDescent="0.2">
      <c r="C7441" s="43">
        <v>6.2483813379710096E-4</v>
      </c>
      <c r="D7441" s="43">
        <v>5.7353575789967581E-2</v>
      </c>
      <c r="E7441" s="43">
        <v>5.3356221622219531</v>
      </c>
      <c r="F7441" s="43">
        <v>0.94233446170016721</v>
      </c>
      <c r="H7441" s="43">
        <v>9.5143913357853549E-5</v>
      </c>
      <c r="I7441" s="43">
        <v>0.13166657425682216</v>
      </c>
      <c r="J7441" s="43">
        <v>0</v>
      </c>
      <c r="K7441" s="43">
        <v>1</v>
      </c>
      <c r="M7441" s="43">
        <v>7.8425359197037466E-3</v>
      </c>
      <c r="N7441" s="43">
        <v>4.5994495464290797E-2</v>
      </c>
      <c r="O7441" s="43">
        <v>0</v>
      </c>
      <c r="P7441" s="43">
        <v>1</v>
      </c>
      <c r="R7441" s="43">
        <v>678.53210171731394</v>
      </c>
      <c r="S7441" s="43">
        <v>237.19138950432077</v>
      </c>
      <c r="T7441" s="43">
        <v>6829.7490830957158</v>
      </c>
      <c r="U7441" s="43">
        <v>7745.4725743173503</v>
      </c>
      <c r="W7441" s="43">
        <v>3620.3909197019407</v>
      </c>
      <c r="X7441" s="43">
        <v>0</v>
      </c>
      <c r="Y7441" s="43">
        <v>0</v>
      </c>
      <c r="Z7441" s="43">
        <v>3620.3909197019407</v>
      </c>
      <c r="AB7441" s="43">
        <v>-4.1866873222192993</v>
      </c>
      <c r="AC7441" s="43">
        <v>0</v>
      </c>
      <c r="AD7441" s="43">
        <v>0</v>
      </c>
      <c r="AE7441" s="43">
        <v>-4.1866873222192993</v>
      </c>
      <c r="AG7441" s="43">
        <v>6657898.901331869</v>
      </c>
      <c r="AH7441" s="43">
        <v>782004.43865561916</v>
      </c>
      <c r="AI7441" s="43">
        <v>0</v>
      </c>
      <c r="AJ7441" s="43">
        <v>0</v>
      </c>
      <c r="AK7441" s="43">
        <v>6657898.901331869</v>
      </c>
    </row>
    <row r="7442" spans="3:37" x14ac:dyDescent="0.2">
      <c r="C7442" s="43">
        <v>5.9502541434608208E-4</v>
      </c>
      <c r="D7442" s="43">
        <v>6.2555784357061439E-2</v>
      </c>
      <c r="E7442" s="43">
        <v>0.72873373211454928</v>
      </c>
      <c r="F7442" s="43">
        <v>2.2229085432645515</v>
      </c>
      <c r="H7442" s="43">
        <v>9.1806470553956743E-5</v>
      </c>
      <c r="I7442" s="43">
        <v>0.12380706279924047</v>
      </c>
      <c r="J7442" s="43">
        <v>0</v>
      </c>
      <c r="K7442" s="43">
        <v>1</v>
      </c>
      <c r="M7442" s="43">
        <v>7.8173074149098087E-3</v>
      </c>
      <c r="N7442" s="43">
        <v>4.5477263251574439E-2</v>
      </c>
      <c r="O7442" s="43">
        <v>0</v>
      </c>
      <c r="P7442" s="43">
        <v>1</v>
      </c>
      <c r="R7442" s="43">
        <v>704.76667804983902</v>
      </c>
      <c r="S7442" s="43">
        <v>215.20932473505002</v>
      </c>
      <c r="T7442" s="43">
        <v>6731.2215539834879</v>
      </c>
      <c r="U7442" s="43">
        <v>7651.1975567683767</v>
      </c>
      <c r="W7442" s="43">
        <v>513.58725156523224</v>
      </c>
      <c r="X7442" s="43">
        <v>0</v>
      </c>
      <c r="Y7442" s="43">
        <v>0</v>
      </c>
      <c r="Z7442" s="43">
        <v>513.58725156523224</v>
      </c>
      <c r="AB7442" s="43">
        <v>92.219575500699861</v>
      </c>
      <c r="AC7442" s="43">
        <v>0</v>
      </c>
      <c r="AD7442" s="43">
        <v>0</v>
      </c>
      <c r="AE7442" s="43">
        <v>92.219575500699861</v>
      </c>
      <c r="AG7442" s="43">
        <v>944486.95562846214</v>
      </c>
      <c r="AH7442" s="43">
        <v>110934.84633809017</v>
      </c>
      <c r="AI7442" s="43">
        <v>0</v>
      </c>
      <c r="AJ7442" s="43">
        <v>387322217.10293943</v>
      </c>
      <c r="AK7442" s="43">
        <v>388266704.05856788</v>
      </c>
    </row>
    <row r="7443" spans="3:37" x14ac:dyDescent="0.2">
      <c r="C7443" s="43">
        <v>6.1417763864812791E-4</v>
      </c>
      <c r="D7443" s="43">
        <v>5.3143032015368859E-2</v>
      </c>
      <c r="E7443" s="43">
        <v>3.5013229442795355</v>
      </c>
      <c r="F7443" s="43">
        <v>2.3787668927208077</v>
      </c>
      <c r="H7443" s="43">
        <v>9.1888985949140078E-5</v>
      </c>
      <c r="I7443" s="43">
        <v>0.11249263552422595</v>
      </c>
      <c r="J7443" s="43">
        <v>0</v>
      </c>
      <c r="K7443" s="43">
        <v>1</v>
      </c>
      <c r="M7443" s="43">
        <v>7.820199111994457E-3</v>
      </c>
      <c r="N7443" s="43">
        <v>4.7465366546676102E-2</v>
      </c>
      <c r="O7443" s="43">
        <v>0</v>
      </c>
      <c r="P7443" s="43">
        <v>1</v>
      </c>
      <c r="R7443" s="43">
        <v>617.99178507591023</v>
      </c>
      <c r="S7443" s="43">
        <v>195.7176188387449</v>
      </c>
      <c r="T7443" s="43">
        <v>7028.0852803143089</v>
      </c>
      <c r="U7443" s="43">
        <v>7841.7946842289639</v>
      </c>
      <c r="W7443" s="43">
        <v>2163.7888164625519</v>
      </c>
      <c r="X7443" s="43">
        <v>0</v>
      </c>
      <c r="Y7443" s="43">
        <v>0</v>
      </c>
      <c r="Z7443" s="43">
        <v>2163.7888164625519</v>
      </c>
      <c r="AB7443" s="43">
        <v>91.171127616262467</v>
      </c>
      <c r="AC7443" s="43">
        <v>0</v>
      </c>
      <c r="AD7443" s="43">
        <v>0</v>
      </c>
      <c r="AE7443" s="43">
        <v>91.171127616262467</v>
      </c>
      <c r="AG7443" s="43">
        <v>3979207.6334746331</v>
      </c>
      <c r="AH7443" s="43">
        <v>467378.38435591123</v>
      </c>
      <c r="AI7443" s="43">
        <v>0</v>
      </c>
      <c r="AJ7443" s="43">
        <v>382918735.98830235</v>
      </c>
      <c r="AK7443" s="43">
        <v>386897943.621777</v>
      </c>
    </row>
    <row r="7444" spans="3:37" x14ac:dyDescent="0.2">
      <c r="C7444" s="43">
        <v>5.9019352072757524E-4</v>
      </c>
      <c r="D7444" s="43">
        <v>5.5238924865436467E-2</v>
      </c>
      <c r="E7444" s="43">
        <v>1.6780673656375331</v>
      </c>
      <c r="F7444" s="43">
        <v>2.5604329583587977</v>
      </c>
      <c r="H7444" s="43">
        <v>9.3752239526456727E-5</v>
      </c>
      <c r="I7444" s="43">
        <v>9.5888713087592642E-2</v>
      </c>
      <c r="J7444" s="43">
        <v>0</v>
      </c>
      <c r="K7444" s="43">
        <v>1</v>
      </c>
      <c r="M7444" s="43">
        <v>7.8838467520520039E-3</v>
      </c>
      <c r="N7444" s="43">
        <v>4.7692061681133491E-2</v>
      </c>
      <c r="O7444" s="43">
        <v>0</v>
      </c>
      <c r="P7444" s="43">
        <v>1</v>
      </c>
      <c r="R7444" s="43">
        <v>617.27974613708352</v>
      </c>
      <c r="S7444" s="43">
        <v>170.21252476274182</v>
      </c>
      <c r="T7444" s="43">
        <v>7119.1254103173851</v>
      </c>
      <c r="U7444" s="43">
        <v>7906.6176812172107</v>
      </c>
      <c r="W7444" s="43">
        <v>1035.836997461661</v>
      </c>
      <c r="X7444" s="43">
        <v>0</v>
      </c>
      <c r="Y7444" s="43">
        <v>0</v>
      </c>
      <c r="Z7444" s="43">
        <v>1035.836997461661</v>
      </c>
      <c r="AB7444" s="43">
        <v>103.06493166276329</v>
      </c>
      <c r="AC7444" s="43">
        <v>0</v>
      </c>
      <c r="AD7444" s="43">
        <v>0</v>
      </c>
      <c r="AE7444" s="43">
        <v>103.06493166276329</v>
      </c>
      <c r="AG7444" s="43">
        <v>1904904.2383319945</v>
      </c>
      <c r="AH7444" s="43">
        <v>223740.79145171877</v>
      </c>
      <c r="AI7444" s="43">
        <v>0</v>
      </c>
      <c r="AJ7444" s="43">
        <v>432872712.9836058</v>
      </c>
      <c r="AK7444" s="43">
        <v>434777617.22193778</v>
      </c>
    </row>
    <row r="7445" spans="3:37" x14ac:dyDescent="0.2">
      <c r="C7445" s="43">
        <v>5.9975278351217013E-4</v>
      </c>
      <c r="D7445" s="43">
        <v>6.0325137543191798E-2</v>
      </c>
      <c r="E7445" s="43">
        <v>5.5110278807270037</v>
      </c>
      <c r="F7445" s="43">
        <v>5.493266313071123</v>
      </c>
      <c r="H7445" s="43">
        <v>1.0142516570443849E-4</v>
      </c>
      <c r="I7445" s="43">
        <v>9.2316694550054854E-2</v>
      </c>
      <c r="J7445" s="43">
        <v>0</v>
      </c>
      <c r="K7445" s="43">
        <v>1</v>
      </c>
      <c r="M7445" s="43">
        <v>7.8660249794476611E-3</v>
      </c>
      <c r="N7445" s="43">
        <v>4.3419720232625379E-2</v>
      </c>
      <c r="O7445" s="43">
        <v>0</v>
      </c>
      <c r="P7445" s="43">
        <v>1</v>
      </c>
      <c r="R7445" s="43">
        <v>685.03532282401147</v>
      </c>
      <c r="S7445" s="43">
        <v>177.28351121970792</v>
      </c>
      <c r="T7445" s="43">
        <v>6466.7297951980145</v>
      </c>
      <c r="U7445" s="43">
        <v>7329.0486292417336</v>
      </c>
      <c r="W7445" s="43">
        <v>3775.2487633659507</v>
      </c>
      <c r="X7445" s="43">
        <v>0</v>
      </c>
      <c r="Y7445" s="43">
        <v>0</v>
      </c>
      <c r="Z7445" s="43">
        <v>3775.2487633659507</v>
      </c>
      <c r="AB7445" s="43">
        <v>329.35093690605584</v>
      </c>
      <c r="AC7445" s="43">
        <v>0</v>
      </c>
      <c r="AD7445" s="43">
        <v>0</v>
      </c>
      <c r="AE7445" s="43">
        <v>329.35093690605584</v>
      </c>
      <c r="AG7445" s="43">
        <v>6942682.4758299831</v>
      </c>
      <c r="AH7445" s="43">
        <v>815453.73288704536</v>
      </c>
      <c r="AI7445" s="43">
        <v>0</v>
      </c>
      <c r="AJ7445" s="43">
        <v>1383273935.0054345</v>
      </c>
      <c r="AK7445" s="43">
        <v>1390216617.4812646</v>
      </c>
    </row>
    <row r="7446" spans="3:37" x14ac:dyDescent="0.2">
      <c r="C7446" s="43">
        <v>6.0233967171421183E-4</v>
      </c>
      <c r="D7446" s="43">
        <v>5.5162636333222603E-2</v>
      </c>
      <c r="E7446" s="43">
        <v>4.4342275940757183</v>
      </c>
      <c r="F7446" s="43">
        <v>5.5427626828323584</v>
      </c>
      <c r="H7446" s="43">
        <v>8.8760091362332681E-5</v>
      </c>
      <c r="I7446" s="43">
        <v>0.10739117546515753</v>
      </c>
      <c r="J7446" s="43">
        <v>0</v>
      </c>
      <c r="K7446" s="43">
        <v>1</v>
      </c>
      <c r="M7446" s="43">
        <v>7.843163281687127E-3</v>
      </c>
      <c r="N7446" s="43">
        <v>4.7933740442031914E-2</v>
      </c>
      <c r="O7446" s="43">
        <v>0</v>
      </c>
      <c r="P7446" s="43">
        <v>1</v>
      </c>
      <c r="R7446" s="43">
        <v>629.11328241588171</v>
      </c>
      <c r="S7446" s="43">
        <v>180.47984503409546</v>
      </c>
      <c r="T7446" s="43">
        <v>7118.2780646911879</v>
      </c>
      <c r="U7446" s="43">
        <v>7927.871192141165</v>
      </c>
      <c r="W7446" s="43">
        <v>2789.6314766880532</v>
      </c>
      <c r="X7446" s="43">
        <v>0</v>
      </c>
      <c r="Y7446" s="43">
        <v>0</v>
      </c>
      <c r="Z7446" s="43">
        <v>2789.6314766880532</v>
      </c>
      <c r="AB7446" s="43">
        <v>305.79662066173546</v>
      </c>
      <c r="AC7446" s="43">
        <v>0</v>
      </c>
      <c r="AD7446" s="43">
        <v>0</v>
      </c>
      <c r="AE7446" s="43">
        <v>305.79662066173546</v>
      </c>
      <c r="AG7446" s="43">
        <v>5130132.2856293302</v>
      </c>
      <c r="AH7446" s="43">
        <v>602560.3989646195</v>
      </c>
      <c r="AI7446" s="43">
        <v>0</v>
      </c>
      <c r="AJ7446" s="43">
        <v>1284345806.779289</v>
      </c>
      <c r="AK7446" s="43">
        <v>1289475939.0649183</v>
      </c>
    </row>
    <row r="7447" spans="3:37" x14ac:dyDescent="0.2">
      <c r="C7447" s="43">
        <v>6.3956792137132012E-4</v>
      </c>
      <c r="D7447" s="43">
        <v>5.0850274792909163E-2</v>
      </c>
      <c r="E7447" s="43">
        <v>1.660027976505482</v>
      </c>
      <c r="F7447" s="43">
        <v>5.8897386862360053</v>
      </c>
      <c r="H7447" s="43">
        <v>8.3293798014221941E-5</v>
      </c>
      <c r="I7447" s="43">
        <v>0.10076527246669287</v>
      </c>
      <c r="J7447" s="43">
        <v>0</v>
      </c>
      <c r="K7447" s="43">
        <v>1</v>
      </c>
      <c r="M7447" s="43">
        <v>7.8705092104752739E-3</v>
      </c>
      <c r="N7447" s="43">
        <v>4.3883464418435859E-2</v>
      </c>
      <c r="O7447" s="43">
        <v>0</v>
      </c>
      <c r="P7447" s="43">
        <v>1</v>
      </c>
      <c r="R7447" s="43">
        <v>615.77542095843523</v>
      </c>
      <c r="S7447" s="43">
        <v>158.9153767134749</v>
      </c>
      <c r="T7447" s="43">
        <v>6539.5235830454749</v>
      </c>
      <c r="U7447" s="43">
        <v>7314.2143807173852</v>
      </c>
      <c r="W7447" s="43">
        <v>1022.2044260354426</v>
      </c>
      <c r="X7447" s="43">
        <v>0</v>
      </c>
      <c r="Y7447" s="43">
        <v>0</v>
      </c>
      <c r="Z7447" s="43">
        <v>1022.2044260354426</v>
      </c>
      <c r="AB7447" s="43">
        <v>322.17495607462826</v>
      </c>
      <c r="AC7447" s="43">
        <v>0</v>
      </c>
      <c r="AD7447" s="43">
        <v>0</v>
      </c>
      <c r="AE7447" s="43">
        <v>322.17495607462826</v>
      </c>
      <c r="AG7447" s="43">
        <v>1879833.939479179</v>
      </c>
      <c r="AH7447" s="43">
        <v>220796.15602365558</v>
      </c>
      <c r="AI7447" s="43">
        <v>0</v>
      </c>
      <c r="AJ7447" s="43">
        <v>1353134815.5134387</v>
      </c>
      <c r="AK7447" s="43">
        <v>1355014649.4529178</v>
      </c>
    </row>
    <row r="7448" spans="3:37" x14ac:dyDescent="0.2">
      <c r="C7448" s="43">
        <v>6.0042915054372926E-4</v>
      </c>
      <c r="D7448" s="43">
        <v>4.9318900421172783E-2</v>
      </c>
      <c r="E7448" s="43">
        <v>11.376001326866772</v>
      </c>
      <c r="F7448" s="43">
        <v>2.0415592917776042</v>
      </c>
      <c r="H7448" s="43">
        <v>8.8727238799244396E-5</v>
      </c>
      <c r="I7448" s="43">
        <v>0.11415675937942049</v>
      </c>
      <c r="J7448" s="43">
        <v>0</v>
      </c>
      <c r="K7448" s="43">
        <v>1</v>
      </c>
      <c r="M7448" s="43">
        <v>7.8945836682436932E-3</v>
      </c>
      <c r="N7448" s="43">
        <v>4.7293835979851262E-2</v>
      </c>
      <c r="O7448" s="43">
        <v>0</v>
      </c>
      <c r="P7448" s="43">
        <v>1</v>
      </c>
      <c r="R7448" s="43">
        <v>560.68317886502336</v>
      </c>
      <c r="S7448" s="43">
        <v>191.77896522280838</v>
      </c>
      <c r="T7448" s="43">
        <v>7069.2956579885467</v>
      </c>
      <c r="U7448" s="43">
        <v>7821.7578020763785</v>
      </c>
      <c r="W7448" s="43">
        <v>6378.3325867203857</v>
      </c>
      <c r="X7448" s="43">
        <v>0</v>
      </c>
      <c r="Y7448" s="43">
        <v>0</v>
      </c>
      <c r="Z7448" s="43">
        <v>6378.3325867203857</v>
      </c>
      <c r="AB7448" s="43">
        <v>62.486370891858833</v>
      </c>
      <c r="AC7448" s="43">
        <v>0</v>
      </c>
      <c r="AD7448" s="43">
        <v>0</v>
      </c>
      <c r="AE7448" s="43">
        <v>62.486370891858833</v>
      </c>
      <c r="AG7448" s="43">
        <v>11729753.626978789</v>
      </c>
      <c r="AH7448" s="43">
        <v>1377719.8387316032</v>
      </c>
      <c r="AI7448" s="43">
        <v>0</v>
      </c>
      <c r="AJ7448" s="43">
        <v>262442757.74580711</v>
      </c>
      <c r="AK7448" s="43">
        <v>274172511.37278593</v>
      </c>
    </row>
    <row r="7449" spans="3:37" x14ac:dyDescent="0.2">
      <c r="C7449" s="43">
        <v>6.2412492763086469E-4</v>
      </c>
      <c r="D7449" s="43">
        <v>6.2548984174736644E-2</v>
      </c>
      <c r="E7449" s="43">
        <v>5.7768383788777271</v>
      </c>
      <c r="F7449" s="43">
        <v>2.952993925731906</v>
      </c>
      <c r="H7449" s="43">
        <v>9.1831518150509162E-5</v>
      </c>
      <c r="I7449" s="43">
        <v>0.1131259740756374</v>
      </c>
      <c r="J7449" s="43">
        <v>0</v>
      </c>
      <c r="K7449" s="43">
        <v>1</v>
      </c>
      <c r="M7449" s="43">
        <v>7.8321239398137302E-3</v>
      </c>
      <c r="N7449" s="43">
        <v>4.3983451590388419E-2</v>
      </c>
      <c r="O7449" s="43">
        <v>0</v>
      </c>
      <c r="P7449" s="43">
        <v>1</v>
      </c>
      <c r="R7449" s="43">
        <v>739.15269111277541</v>
      </c>
      <c r="S7449" s="43">
        <v>196.6964259146506</v>
      </c>
      <c r="T7449" s="43">
        <v>6522.4571052633255</v>
      </c>
      <c r="U7449" s="43">
        <v>7458.306222290752</v>
      </c>
      <c r="W7449" s="43">
        <v>4269.9656338710347</v>
      </c>
      <c r="X7449" s="43">
        <v>0</v>
      </c>
      <c r="Y7449" s="43">
        <v>0</v>
      </c>
      <c r="Z7449" s="43">
        <v>4269.9656338710347</v>
      </c>
      <c r="AB7449" s="43">
        <v>154.4609966046857</v>
      </c>
      <c r="AC7449" s="43">
        <v>0</v>
      </c>
      <c r="AD7449" s="43">
        <v>0</v>
      </c>
      <c r="AE7449" s="43">
        <v>154.4609966046857</v>
      </c>
      <c r="AG7449" s="43">
        <v>7852466.800688833</v>
      </c>
      <c r="AH7449" s="43">
        <v>922312.57691614353</v>
      </c>
      <c r="AI7449" s="43">
        <v>0</v>
      </c>
      <c r="AJ7449" s="43">
        <v>648736185.73967993</v>
      </c>
      <c r="AK7449" s="43">
        <v>656588652.5403688</v>
      </c>
    </row>
    <row r="7450" spans="3:37" x14ac:dyDescent="0.2">
      <c r="C7450" s="43">
        <v>5.9147307523368345E-4</v>
      </c>
      <c r="D7450" s="43">
        <v>5.1708122993490424E-2</v>
      </c>
      <c r="E7450" s="43">
        <v>3.9809775659620259</v>
      </c>
      <c r="F7450" s="43">
        <v>1.3876490938580028</v>
      </c>
      <c r="H7450" s="43">
        <v>1.0932014483444608E-4</v>
      </c>
      <c r="I7450" s="43">
        <v>0.10646601678210432</v>
      </c>
      <c r="J7450" s="43">
        <v>0</v>
      </c>
      <c r="K7450" s="43">
        <v>1</v>
      </c>
      <c r="M7450" s="43">
        <v>7.7529180278319244E-3</v>
      </c>
      <c r="N7450" s="43">
        <v>4.6319114777626513E-2</v>
      </c>
      <c r="O7450" s="43">
        <v>0</v>
      </c>
      <c r="P7450" s="43">
        <v>1</v>
      </c>
      <c r="R7450" s="43">
        <v>579.07674638248466</v>
      </c>
      <c r="S7450" s="43">
        <v>220.37056101203663</v>
      </c>
      <c r="T7450" s="43">
        <v>6799.3565520613411</v>
      </c>
      <c r="U7450" s="43">
        <v>7598.803859455862</v>
      </c>
      <c r="W7450" s="43">
        <v>2305.2915363189531</v>
      </c>
      <c r="X7450" s="43">
        <v>0</v>
      </c>
      <c r="Y7450" s="43">
        <v>0</v>
      </c>
      <c r="Z7450" s="43">
        <v>2305.2915363189531</v>
      </c>
      <c r="AB7450" s="43">
        <v>24.019207633006943</v>
      </c>
      <c r="AC7450" s="43">
        <v>0</v>
      </c>
      <c r="AD7450" s="43">
        <v>0</v>
      </c>
      <c r="AE7450" s="43">
        <v>24.019207633006943</v>
      </c>
      <c r="AG7450" s="43">
        <v>4239431.1352905547</v>
      </c>
      <c r="AH7450" s="43">
        <v>497942.97184489388</v>
      </c>
      <c r="AI7450" s="43">
        <v>0</v>
      </c>
      <c r="AJ7450" s="43">
        <v>100880672.05862916</v>
      </c>
      <c r="AK7450" s="43">
        <v>105120103.1939197</v>
      </c>
    </row>
    <row r="7451" spans="3:37" x14ac:dyDescent="0.2">
      <c r="C7451" s="43">
        <v>5.9199969614861831E-4</v>
      </c>
      <c r="D7451" s="43">
        <v>4.8513153480720758E-2</v>
      </c>
      <c r="E7451" s="43">
        <v>3.4103843759103643</v>
      </c>
      <c r="F7451" s="43">
        <v>1.4059324927145256</v>
      </c>
      <c r="H7451" s="43">
        <v>9.5228962691651375E-5</v>
      </c>
      <c r="I7451" s="43">
        <v>0.10080417396946095</v>
      </c>
      <c r="J7451" s="43">
        <v>0</v>
      </c>
      <c r="K7451" s="43">
        <v>1</v>
      </c>
      <c r="M7451" s="43">
        <v>7.9109094054449214E-3</v>
      </c>
      <c r="N7451" s="43">
        <v>4.8048211188028045E-2</v>
      </c>
      <c r="O7451" s="43">
        <v>0</v>
      </c>
      <c r="P7451" s="43">
        <v>1</v>
      </c>
      <c r="R7451" s="43">
        <v>543.78016531625485</v>
      </c>
      <c r="S7451" s="43">
        <v>181.75649604305147</v>
      </c>
      <c r="T7451" s="43">
        <v>7196.9089372183807</v>
      </c>
      <c r="U7451" s="43">
        <v>7922.4455985776867</v>
      </c>
      <c r="W7451" s="43">
        <v>1854.4993797245104</v>
      </c>
      <c r="X7451" s="43">
        <v>0</v>
      </c>
      <c r="Y7451" s="43">
        <v>0</v>
      </c>
      <c r="Z7451" s="43">
        <v>1854.4993797245104</v>
      </c>
      <c r="AB7451" s="43">
        <v>23.618970065523229</v>
      </c>
      <c r="AC7451" s="43">
        <v>0</v>
      </c>
      <c r="AD7451" s="43">
        <v>0</v>
      </c>
      <c r="AE7451" s="43">
        <v>23.618970065523229</v>
      </c>
      <c r="AG7451" s="43">
        <v>3410424.3593133744</v>
      </c>
      <c r="AH7451" s="43">
        <v>400571.86602049426</v>
      </c>
      <c r="AI7451" s="43">
        <v>0</v>
      </c>
      <c r="AJ7451" s="43">
        <v>99199674.275197566</v>
      </c>
      <c r="AK7451" s="43">
        <v>102610098.63451093</v>
      </c>
    </row>
    <row r="7452" spans="3:37" x14ac:dyDescent="0.2">
      <c r="C7452" s="43">
        <v>6.2319862741944121E-4</v>
      </c>
      <c r="D7452" s="43">
        <v>4.7867590498738059E-2</v>
      </c>
      <c r="E7452" s="43">
        <v>6.1898694285836866</v>
      </c>
      <c r="F7452" s="43">
        <v>3.0303827607043163</v>
      </c>
      <c r="H7452" s="43">
        <v>8.3425144917717686E-5</v>
      </c>
      <c r="I7452" s="43">
        <v>8.0814350049190853E-2</v>
      </c>
      <c r="J7452" s="43">
        <v>0</v>
      </c>
      <c r="K7452" s="43">
        <v>1</v>
      </c>
      <c r="M7452" s="43">
        <v>7.847483753761526E-3</v>
      </c>
      <c r="N7452" s="43">
        <v>4.7966959440825629E-2</v>
      </c>
      <c r="O7452" s="43">
        <v>0</v>
      </c>
      <c r="P7452" s="43">
        <v>1</v>
      </c>
      <c r="R7452" s="43">
        <v>564.82047013511794</v>
      </c>
      <c r="S7452" s="43">
        <v>127.65205979637052</v>
      </c>
      <c r="T7452" s="43">
        <v>7127.1350479497978</v>
      </c>
      <c r="U7452" s="43">
        <v>7819.6075778812865</v>
      </c>
      <c r="W7452" s="43">
        <v>3496.1649607276318</v>
      </c>
      <c r="X7452" s="43">
        <v>0</v>
      </c>
      <c r="Y7452" s="43">
        <v>0</v>
      </c>
      <c r="Z7452" s="43">
        <v>3496.1649607276318</v>
      </c>
      <c r="AB7452" s="43">
        <v>122.70778676371184</v>
      </c>
      <c r="AC7452" s="43">
        <v>0</v>
      </c>
      <c r="AD7452" s="43">
        <v>0</v>
      </c>
      <c r="AE7452" s="43">
        <v>122.70778676371184</v>
      </c>
      <c r="AG7452" s="43">
        <v>6429447.3627781151</v>
      </c>
      <c r="AH7452" s="43">
        <v>755171.63151716848</v>
      </c>
      <c r="AI7452" s="43">
        <v>0</v>
      </c>
      <c r="AJ7452" s="43">
        <v>515372704.40758973</v>
      </c>
      <c r="AK7452" s="43">
        <v>521802151.77036786</v>
      </c>
    </row>
    <row r="7453" spans="3:37" x14ac:dyDescent="0.2">
      <c r="C7453" s="43">
        <v>6.1325598296801953E-4</v>
      </c>
      <c r="D7453" s="43">
        <v>6.3339332220194722E-2</v>
      </c>
      <c r="E7453" s="43">
        <v>1.586001299237576</v>
      </c>
      <c r="F7453" s="43">
        <v>2.8476192996431346</v>
      </c>
      <c r="H7453" s="43">
        <v>9.1178199267405446E-5</v>
      </c>
      <c r="I7453" s="43">
        <v>0.10767184665892338</v>
      </c>
      <c r="J7453" s="43">
        <v>0</v>
      </c>
      <c r="K7453" s="43">
        <v>1</v>
      </c>
      <c r="M7453" s="43">
        <v>7.8602825143628818E-3</v>
      </c>
      <c r="N7453" s="43">
        <v>4.5594121243909297E-2</v>
      </c>
      <c r="O7453" s="43">
        <v>0</v>
      </c>
      <c r="P7453" s="43">
        <v>1</v>
      </c>
      <c r="R7453" s="43">
        <v>735.45761157031438</v>
      </c>
      <c r="S7453" s="43">
        <v>185.88123325702958</v>
      </c>
      <c r="T7453" s="43">
        <v>6785.617548971486</v>
      </c>
      <c r="U7453" s="43">
        <v>7706.9563937988296</v>
      </c>
      <c r="W7453" s="43">
        <v>1166.4367274846832</v>
      </c>
      <c r="X7453" s="43">
        <v>0</v>
      </c>
      <c r="Y7453" s="43">
        <v>0</v>
      </c>
      <c r="Z7453" s="43">
        <v>1166.4367274846832</v>
      </c>
      <c r="AB7453" s="43">
        <v>145.39648746112297</v>
      </c>
      <c r="AC7453" s="43">
        <v>0</v>
      </c>
      <c r="AD7453" s="43">
        <v>0</v>
      </c>
      <c r="AE7453" s="43">
        <v>145.39648746112297</v>
      </c>
      <c r="AG7453" s="43">
        <v>2145077.1418443322</v>
      </c>
      <c r="AH7453" s="43">
        <v>251950.33313669157</v>
      </c>
      <c r="AI7453" s="43">
        <v>0</v>
      </c>
      <c r="AJ7453" s="43">
        <v>610665247.33671653</v>
      </c>
      <c r="AK7453" s="43">
        <v>612810324.47856092</v>
      </c>
    </row>
    <row r="7454" spans="3:37" x14ac:dyDescent="0.2">
      <c r="C7454" s="43">
        <v>6.2545183059148357E-4</v>
      </c>
      <c r="D7454" s="43">
        <v>5.94589879250359E-2</v>
      </c>
      <c r="E7454" s="43">
        <v>3.9433140820548136</v>
      </c>
      <c r="F7454" s="43">
        <v>1.6668487140369403</v>
      </c>
      <c r="H7454" s="43">
        <v>9.5013329914350741E-5</v>
      </c>
      <c r="I7454" s="43">
        <v>9.7346481090362036E-2</v>
      </c>
      <c r="J7454" s="43">
        <v>0</v>
      </c>
      <c r="K7454" s="43">
        <v>1</v>
      </c>
      <c r="M7454" s="43">
        <v>7.7644417016125098E-3</v>
      </c>
      <c r="N7454" s="43">
        <v>4.757832597731293E-2</v>
      </c>
      <c r="O7454" s="43">
        <v>0</v>
      </c>
      <c r="P7454" s="43">
        <v>1</v>
      </c>
      <c r="R7454" s="43">
        <v>704.13146764615499</v>
      </c>
      <c r="S7454" s="43">
        <v>175.1246050735804</v>
      </c>
      <c r="T7454" s="43">
        <v>6994.5819647835469</v>
      </c>
      <c r="U7454" s="43">
        <v>7873.8380375032821</v>
      </c>
      <c r="W7454" s="43">
        <v>2776.6115319870064</v>
      </c>
      <c r="X7454" s="43">
        <v>0</v>
      </c>
      <c r="Y7454" s="43">
        <v>0</v>
      </c>
      <c r="Z7454" s="43">
        <v>2776.6115319870064</v>
      </c>
      <c r="AB7454" s="43">
        <v>50.241760517267664</v>
      </c>
      <c r="AC7454" s="43">
        <v>0</v>
      </c>
      <c r="AD7454" s="43">
        <v>0</v>
      </c>
      <c r="AE7454" s="43">
        <v>50.241760517267664</v>
      </c>
      <c r="AG7454" s="43">
        <v>5106188.6073241048</v>
      </c>
      <c r="AH7454" s="43">
        <v>599748.09090919339</v>
      </c>
      <c r="AI7454" s="43">
        <v>0</v>
      </c>
      <c r="AJ7454" s="43">
        <v>211015394.17252418</v>
      </c>
      <c r="AK7454" s="43">
        <v>216121582.77984828</v>
      </c>
    </row>
    <row r="7455" spans="3:37" x14ac:dyDescent="0.2">
      <c r="C7455" s="43">
        <v>6.0687929790626568E-4</v>
      </c>
      <c r="D7455" s="43">
        <v>7.5581296831630729E-2</v>
      </c>
      <c r="E7455" s="43">
        <v>4.9693595045489678</v>
      </c>
      <c r="F7455" s="43">
        <v>3.8105911132055708</v>
      </c>
      <c r="H7455" s="43">
        <v>9.4878041440704664E-5</v>
      </c>
      <c r="I7455" s="43">
        <v>9.2993742093457246E-2</v>
      </c>
      <c r="J7455" s="43">
        <v>0</v>
      </c>
      <c r="K7455" s="43">
        <v>1</v>
      </c>
      <c r="M7455" s="43">
        <v>7.9499927468307252E-3</v>
      </c>
      <c r="N7455" s="43">
        <v>4.8159851938141984E-2</v>
      </c>
      <c r="O7455" s="43">
        <v>0</v>
      </c>
      <c r="P7455" s="43">
        <v>1</v>
      </c>
      <c r="R7455" s="43">
        <v>868.47842695697966</v>
      </c>
      <c r="S7455" s="43">
        <v>167.05589597365497</v>
      </c>
      <c r="T7455" s="43">
        <v>7249.2695470793569</v>
      </c>
      <c r="U7455" s="43">
        <v>8284.8038700099914</v>
      </c>
      <c r="W7455" s="43">
        <v>4315.7815254944035</v>
      </c>
      <c r="X7455" s="43">
        <v>0</v>
      </c>
      <c r="Y7455" s="43">
        <v>0</v>
      </c>
      <c r="Z7455" s="43">
        <v>4315.7815254944035</v>
      </c>
      <c r="AB7455" s="43">
        <v>261.18033912331634</v>
      </c>
      <c r="AC7455" s="43">
        <v>0</v>
      </c>
      <c r="AD7455" s="43">
        <v>0</v>
      </c>
      <c r="AE7455" s="43">
        <v>261.18033912331634</v>
      </c>
      <c r="AG7455" s="43">
        <v>7936722.2253842084</v>
      </c>
      <c r="AH7455" s="43">
        <v>932208.80950679118</v>
      </c>
      <c r="AI7455" s="43">
        <v>0</v>
      </c>
      <c r="AJ7455" s="43">
        <v>1096957424.3179286</v>
      </c>
      <c r="AK7455" s="43">
        <v>1104894146.5433128</v>
      </c>
    </row>
    <row r="7456" spans="3:37" x14ac:dyDescent="0.2">
      <c r="C7456" s="43">
        <v>6.0366341544808636E-4</v>
      </c>
      <c r="D7456" s="43">
        <v>5.0414528511964027E-2</v>
      </c>
      <c r="E7456" s="43">
        <v>3.697940452282138</v>
      </c>
      <c r="F7456" s="43">
        <v>1.7049929755844735</v>
      </c>
      <c r="H7456" s="43">
        <v>8.09479314164579E-5</v>
      </c>
      <c r="I7456" s="43">
        <v>6.5239586381829043E-2</v>
      </c>
      <c r="J7456" s="43">
        <v>0</v>
      </c>
      <c r="K7456" s="43">
        <v>1</v>
      </c>
      <c r="M7456" s="43">
        <v>7.8665188404933861E-3</v>
      </c>
      <c r="N7456" s="43">
        <v>4.5444953996407134E-2</v>
      </c>
      <c r="O7456" s="43">
        <v>0</v>
      </c>
      <c r="P7456" s="43">
        <v>1</v>
      </c>
      <c r="R7456" s="43">
        <v>576.22611809800298</v>
      </c>
      <c r="S7456" s="43">
        <v>99.990635086184284</v>
      </c>
      <c r="T7456" s="43">
        <v>6768.7835728137525</v>
      </c>
      <c r="U7456" s="43">
        <v>7445.0003259979394</v>
      </c>
      <c r="W7456" s="43">
        <v>2130.8498717761099</v>
      </c>
      <c r="X7456" s="43">
        <v>0</v>
      </c>
      <c r="Y7456" s="43">
        <v>0</v>
      </c>
      <c r="Z7456" s="43">
        <v>2130.8498717761099</v>
      </c>
      <c r="AB7456" s="43">
        <v>43.467184119991948</v>
      </c>
      <c r="AC7456" s="43">
        <v>0</v>
      </c>
      <c r="AD7456" s="43">
        <v>0</v>
      </c>
      <c r="AE7456" s="43">
        <v>43.467184119991948</v>
      </c>
      <c r="AG7456" s="43">
        <v>3918632.9141962663</v>
      </c>
      <c r="AH7456" s="43">
        <v>460263.57230363972</v>
      </c>
      <c r="AI7456" s="43">
        <v>0</v>
      </c>
      <c r="AJ7456" s="43">
        <v>182562173.30396619</v>
      </c>
      <c r="AK7456" s="43">
        <v>186480806.21816245</v>
      </c>
    </row>
    <row r="7457" spans="3:37" x14ac:dyDescent="0.2">
      <c r="C7457" s="43">
        <v>6.1992942755551006E-4</v>
      </c>
      <c r="D7457" s="43">
        <v>5.6178036275477572E-2</v>
      </c>
      <c r="E7457" s="43">
        <v>8.6108268692706691</v>
      </c>
      <c r="F7457" s="43">
        <v>1.719595507583364</v>
      </c>
      <c r="H7457" s="43">
        <v>8.716461898722879E-5</v>
      </c>
      <c r="I7457" s="43">
        <v>9.557752497639653E-2</v>
      </c>
      <c r="J7457" s="43">
        <v>0</v>
      </c>
      <c r="K7457" s="43">
        <v>1</v>
      </c>
      <c r="M7457" s="43">
        <v>7.9136158071819729E-3</v>
      </c>
      <c r="N7457" s="43">
        <v>4.5719483300040831E-2</v>
      </c>
      <c r="O7457" s="43">
        <v>0</v>
      </c>
      <c r="P7457" s="43">
        <v>1</v>
      </c>
      <c r="R7457" s="43">
        <v>659.40339594015654</v>
      </c>
      <c r="S7457" s="43">
        <v>157.73874783370053</v>
      </c>
      <c r="T7457" s="43">
        <v>6850.4428649497113</v>
      </c>
      <c r="U7457" s="43">
        <v>7667.5850087235685</v>
      </c>
      <c r="W7457" s="43">
        <v>5678.0084794498252</v>
      </c>
      <c r="X7457" s="43">
        <v>0</v>
      </c>
      <c r="Y7457" s="43">
        <v>0</v>
      </c>
      <c r="Z7457" s="43">
        <v>5678.0084794498252</v>
      </c>
      <c r="AB7457" s="43">
        <v>50.771898190201348</v>
      </c>
      <c r="AC7457" s="43">
        <v>0</v>
      </c>
      <c r="AD7457" s="43">
        <v>0</v>
      </c>
      <c r="AE7457" s="43">
        <v>50.771898190201348</v>
      </c>
      <c r="AG7457" s="43">
        <v>10441857.593708228</v>
      </c>
      <c r="AH7457" s="43">
        <v>1226449.8315611621</v>
      </c>
      <c r="AI7457" s="43">
        <v>0</v>
      </c>
      <c r="AJ7457" s="43">
        <v>213241972.39884567</v>
      </c>
      <c r="AK7457" s="43">
        <v>223683829.99255389</v>
      </c>
    </row>
    <row r="7458" spans="3:37" x14ac:dyDescent="0.2">
      <c r="C7458" s="43">
        <v>6.2806252195291012E-4</v>
      </c>
      <c r="D7458" s="43">
        <v>5.6898715691513058E-2</v>
      </c>
      <c r="E7458" s="43">
        <v>6.5800401730850231</v>
      </c>
      <c r="F7458" s="43">
        <v>1.5503306864830331</v>
      </c>
      <c r="H7458" s="43">
        <v>8.8355884114073446E-5</v>
      </c>
      <c r="I7458" s="43">
        <v>9.7399560038308214E-2</v>
      </c>
      <c r="J7458" s="43">
        <v>0</v>
      </c>
      <c r="K7458" s="43">
        <v>1</v>
      </c>
      <c r="M7458" s="43">
        <v>7.8232135391416713E-3</v>
      </c>
      <c r="N7458" s="43">
        <v>4.4547361064665843E-2</v>
      </c>
      <c r="O7458" s="43">
        <v>0</v>
      </c>
      <c r="P7458" s="43">
        <v>1</v>
      </c>
      <c r="R7458" s="43">
        <v>676.62449383114881</v>
      </c>
      <c r="S7458" s="43">
        <v>162.94267615081606</v>
      </c>
      <c r="T7458" s="43">
        <v>6598.565613866268</v>
      </c>
      <c r="U7458" s="43">
        <v>7438.132783848233</v>
      </c>
      <c r="W7458" s="43">
        <v>4452.2163515022785</v>
      </c>
      <c r="X7458" s="43">
        <v>0</v>
      </c>
      <c r="Y7458" s="43">
        <v>0</v>
      </c>
      <c r="Z7458" s="43">
        <v>4452.2163515022785</v>
      </c>
      <c r="AB7458" s="43">
        <v>39.843292773402403</v>
      </c>
      <c r="AC7458" s="43">
        <v>0</v>
      </c>
      <c r="AD7458" s="43">
        <v>0</v>
      </c>
      <c r="AE7458" s="43">
        <v>39.843292773402403</v>
      </c>
      <c r="AG7458" s="43">
        <v>8187625.8704126906</v>
      </c>
      <c r="AH7458" s="43">
        <v>961678.73192449217</v>
      </c>
      <c r="AI7458" s="43">
        <v>0</v>
      </c>
      <c r="AJ7458" s="43">
        <v>167341829.6482901</v>
      </c>
      <c r="AK7458" s="43">
        <v>175529455.51870278</v>
      </c>
    </row>
    <row r="7459" spans="3:37" x14ac:dyDescent="0.2">
      <c r="C7459" s="43">
        <v>6.2873165524435226E-4</v>
      </c>
      <c r="D7459" s="43">
        <v>4.570999871663655E-2</v>
      </c>
      <c r="E7459" s="43">
        <v>5.456096010023054</v>
      </c>
      <c r="F7459" s="43">
        <v>2.4310636507239591</v>
      </c>
      <c r="H7459" s="43">
        <v>8.1708143678867372E-5</v>
      </c>
      <c r="I7459" s="43">
        <v>0.1323463198084871</v>
      </c>
      <c r="J7459" s="43">
        <v>0</v>
      </c>
      <c r="K7459" s="43">
        <v>1</v>
      </c>
      <c r="M7459" s="43">
        <v>7.8512916318903558E-3</v>
      </c>
      <c r="N7459" s="43">
        <v>4.7667877351159293E-2</v>
      </c>
      <c r="O7459" s="43">
        <v>0</v>
      </c>
      <c r="P7459" s="43">
        <v>1</v>
      </c>
      <c r="R7459" s="43">
        <v>544.15034460404854</v>
      </c>
      <c r="S7459" s="43">
        <v>204.74796121180015</v>
      </c>
      <c r="T7459" s="43">
        <v>7086.1329337527513</v>
      </c>
      <c r="U7459" s="43">
        <v>7835.0312395685996</v>
      </c>
      <c r="W7459" s="43">
        <v>2968.9365240468192</v>
      </c>
      <c r="X7459" s="43">
        <v>0</v>
      </c>
      <c r="Y7459" s="43">
        <v>0</v>
      </c>
      <c r="Z7459" s="43">
        <v>2968.9365240468192</v>
      </c>
      <c r="AB7459" s="43">
        <v>83.322374320019421</v>
      </c>
      <c r="AC7459" s="43">
        <v>0</v>
      </c>
      <c r="AD7459" s="43">
        <v>0</v>
      </c>
      <c r="AE7459" s="43">
        <v>83.322374320019421</v>
      </c>
      <c r="AG7459" s="43">
        <v>5459874.2677221</v>
      </c>
      <c r="AH7459" s="43">
        <v>641290.28919411299</v>
      </c>
      <c r="AI7459" s="43">
        <v>0</v>
      </c>
      <c r="AJ7459" s="43">
        <v>349953972.14408159</v>
      </c>
      <c r="AK7459" s="43">
        <v>355413846.41180372</v>
      </c>
    </row>
    <row r="7460" spans="3:37" x14ac:dyDescent="0.2">
      <c r="C7460" s="43">
        <v>6.2769948514174168E-4</v>
      </c>
      <c r="D7460" s="43">
        <v>5.0780565769228327E-2</v>
      </c>
      <c r="E7460" s="43">
        <v>10.555953584395457</v>
      </c>
      <c r="F7460" s="43">
        <v>1.4394861589389329</v>
      </c>
      <c r="H7460" s="43">
        <v>8.8929981556770774E-5</v>
      </c>
      <c r="I7460" s="43">
        <v>0.1211965673728671</v>
      </c>
      <c r="J7460" s="43">
        <v>0</v>
      </c>
      <c r="K7460" s="43">
        <v>1</v>
      </c>
      <c r="M7460" s="43">
        <v>7.7785785007006732E-3</v>
      </c>
      <c r="N7460" s="43">
        <v>4.5026991987992343E-2</v>
      </c>
      <c r="O7460" s="43">
        <v>0</v>
      </c>
      <c r="P7460" s="43">
        <v>1</v>
      </c>
      <c r="R7460" s="43">
        <v>603.52001907322415</v>
      </c>
      <c r="S7460" s="43">
        <v>204.07081296196691</v>
      </c>
      <c r="T7460" s="43">
        <v>6631.5576092906404</v>
      </c>
      <c r="U7460" s="43">
        <v>7439.1484413258313</v>
      </c>
      <c r="W7460" s="43">
        <v>6370.7293085904148</v>
      </c>
      <c r="X7460" s="43">
        <v>0</v>
      </c>
      <c r="Y7460" s="43">
        <v>0</v>
      </c>
      <c r="Z7460" s="43">
        <v>6370.7293085904148</v>
      </c>
      <c r="AB7460" s="43">
        <v>28.380540367700977</v>
      </c>
      <c r="AC7460" s="43">
        <v>0</v>
      </c>
      <c r="AD7460" s="43">
        <v>0</v>
      </c>
      <c r="AE7460" s="43">
        <v>28.380540367700977</v>
      </c>
      <c r="AG7460" s="43">
        <v>11715771.198497772</v>
      </c>
      <c r="AH7460" s="43">
        <v>1376077.5306555296</v>
      </c>
      <c r="AI7460" s="43">
        <v>0</v>
      </c>
      <c r="AJ7460" s="43">
        <v>119198269.5443441</v>
      </c>
      <c r="AK7460" s="43">
        <v>130914040.74284187</v>
      </c>
    </row>
    <row r="7461" spans="3:37" x14ac:dyDescent="0.2">
      <c r="C7461" s="43">
        <v>6.180040994464564E-4</v>
      </c>
      <c r="D7461" s="43">
        <v>4.8423227384548059E-2</v>
      </c>
      <c r="E7461" s="43">
        <v>2.7705230969204733</v>
      </c>
      <c r="F7461" s="43">
        <v>1.125132837618525</v>
      </c>
      <c r="H7461" s="43">
        <v>8.8802645409559003E-5</v>
      </c>
      <c r="I7461" s="43">
        <v>0.11577418620364999</v>
      </c>
      <c r="J7461" s="43">
        <v>0</v>
      </c>
      <c r="K7461" s="43">
        <v>1</v>
      </c>
      <c r="M7461" s="43">
        <v>7.8317746659973316E-3</v>
      </c>
      <c r="N7461" s="43">
        <v>4.7290808371054482E-2</v>
      </c>
      <c r="O7461" s="43">
        <v>0</v>
      </c>
      <c r="P7461" s="43">
        <v>1</v>
      </c>
      <c r="R7461" s="43">
        <v>566.61420790937643</v>
      </c>
      <c r="S7461" s="43">
        <v>194.66147653110525</v>
      </c>
      <c r="T7461" s="43">
        <v>7012.603660738514</v>
      </c>
      <c r="U7461" s="43">
        <v>7773.8793451789952</v>
      </c>
      <c r="W7461" s="43">
        <v>1569.8177500562265</v>
      </c>
      <c r="X7461" s="43">
        <v>0</v>
      </c>
      <c r="Y7461" s="43">
        <v>0</v>
      </c>
      <c r="Z7461" s="43">
        <v>1569.8177500562265</v>
      </c>
      <c r="AB7461" s="43">
        <v>7.5865186727620317</v>
      </c>
      <c r="AC7461" s="43">
        <v>0</v>
      </c>
      <c r="AD7461" s="43">
        <v>0</v>
      </c>
      <c r="AE7461" s="43">
        <v>7.5865186727620317</v>
      </c>
      <c r="AG7461" s="43">
        <v>2886894.8423534003</v>
      </c>
      <c r="AH7461" s="43">
        <v>339080.63401214493</v>
      </c>
      <c r="AI7461" s="43">
        <v>0</v>
      </c>
      <c r="AJ7461" s="43">
        <v>31863378.425600532</v>
      </c>
      <c r="AK7461" s="43">
        <v>34750273.267953932</v>
      </c>
    </row>
    <row r="7462" spans="3:37" x14ac:dyDescent="0.2">
      <c r="C7462" s="43">
        <v>6.1895381460297383E-4</v>
      </c>
      <c r="D7462" s="43">
        <v>5.2865767164021402E-2</v>
      </c>
      <c r="E7462" s="43">
        <v>6.142195549185022</v>
      </c>
      <c r="F7462" s="43">
        <v>3.1418515113945609</v>
      </c>
      <c r="H7462" s="43">
        <v>8.0371879251206463E-5</v>
      </c>
      <c r="I7462" s="43">
        <v>9.3527381949122176E-2</v>
      </c>
      <c r="J7462" s="43">
        <v>0</v>
      </c>
      <c r="K7462" s="43">
        <v>1</v>
      </c>
      <c r="M7462" s="43">
        <v>7.807387622042204E-3</v>
      </c>
      <c r="N7462" s="43">
        <v>4.4686227291707396E-2</v>
      </c>
      <c r="O7462" s="43">
        <v>0</v>
      </c>
      <c r="P7462" s="43">
        <v>1</v>
      </c>
      <c r="R7462" s="43">
        <v>619.54827980921652</v>
      </c>
      <c r="S7462" s="43">
        <v>142.32633740961603</v>
      </c>
      <c r="T7462" s="43">
        <v>6605.7450007707948</v>
      </c>
      <c r="U7462" s="43">
        <v>7367.6196179896269</v>
      </c>
      <c r="W7462" s="43">
        <v>3805.3866867494062</v>
      </c>
      <c r="X7462" s="43">
        <v>0</v>
      </c>
      <c r="Y7462" s="43">
        <v>0</v>
      </c>
      <c r="Z7462" s="43">
        <v>3805.3866867494062</v>
      </c>
      <c r="AB7462" s="43">
        <v>141.98690488556599</v>
      </c>
      <c r="AC7462" s="43">
        <v>0</v>
      </c>
      <c r="AD7462" s="43">
        <v>0</v>
      </c>
      <c r="AE7462" s="43">
        <v>141.98690488556599</v>
      </c>
      <c r="AG7462" s="43">
        <v>6998106.1169321584</v>
      </c>
      <c r="AH7462" s="43">
        <v>821963.5243378717</v>
      </c>
      <c r="AI7462" s="43">
        <v>0</v>
      </c>
      <c r="AJ7462" s="43">
        <v>596345000.51937711</v>
      </c>
      <c r="AK7462" s="43">
        <v>603343106.63630927</v>
      </c>
    </row>
    <row r="7463" spans="3:37" x14ac:dyDescent="0.2">
      <c r="C7463" s="43">
        <v>6.2890347076627329E-4</v>
      </c>
      <c r="D7463" s="43">
        <v>5.547875135034086E-2</v>
      </c>
      <c r="E7463" s="43">
        <v>2.8858820584263722</v>
      </c>
      <c r="F7463" s="43">
        <v>4.5033691473504049</v>
      </c>
      <c r="H7463" s="43">
        <v>8.6805013339441849E-5</v>
      </c>
      <c r="I7463" s="43">
        <v>0.11282632464571241</v>
      </c>
      <c r="J7463" s="43">
        <v>0</v>
      </c>
      <c r="K7463" s="43">
        <v>1</v>
      </c>
      <c r="M7463" s="43">
        <v>7.7826901576035813E-3</v>
      </c>
      <c r="N7463" s="43">
        <v>4.6278159540955266E-2</v>
      </c>
      <c r="O7463" s="43">
        <v>0</v>
      </c>
      <c r="P7463" s="43">
        <v>1</v>
      </c>
      <c r="R7463" s="43">
        <v>660.62201484981176</v>
      </c>
      <c r="S7463" s="43">
        <v>185.43752492166382</v>
      </c>
      <c r="T7463" s="43">
        <v>6819.4318325897029</v>
      </c>
      <c r="U7463" s="43">
        <v>7665.4913723611789</v>
      </c>
      <c r="W7463" s="43">
        <v>1906.4772200565521</v>
      </c>
      <c r="X7463" s="43">
        <v>0</v>
      </c>
      <c r="Y7463" s="43">
        <v>0</v>
      </c>
      <c r="Z7463" s="43">
        <v>1906.4772200565521</v>
      </c>
      <c r="AB7463" s="43">
        <v>247.64109798272622</v>
      </c>
      <c r="AC7463" s="43">
        <v>0</v>
      </c>
      <c r="AD7463" s="43">
        <v>0</v>
      </c>
      <c r="AE7463" s="43">
        <v>247.64109798272622</v>
      </c>
      <c r="AG7463" s="43">
        <v>3506011.6076839995</v>
      </c>
      <c r="AH7463" s="43">
        <v>411799.07953221526</v>
      </c>
      <c r="AI7463" s="43">
        <v>0</v>
      </c>
      <c r="AJ7463" s="43">
        <v>1040092611.5274501</v>
      </c>
      <c r="AK7463" s="43">
        <v>1043598623.1351341</v>
      </c>
    </row>
    <row r="7464" spans="3:37" x14ac:dyDescent="0.2">
      <c r="C7464" s="43">
        <v>5.9723062280399026E-4</v>
      </c>
      <c r="D7464" s="43">
        <v>5.8571456730377558E-2</v>
      </c>
      <c r="E7464" s="43">
        <v>6.5368628331741583</v>
      </c>
      <c r="F7464" s="43">
        <v>3.0941080214458334</v>
      </c>
      <c r="H7464" s="43">
        <v>8.5809793205022313E-5</v>
      </c>
      <c r="I7464" s="43">
        <v>8.0405936842673956E-2</v>
      </c>
      <c r="J7464" s="43">
        <v>0</v>
      </c>
      <c r="K7464" s="43">
        <v>1</v>
      </c>
      <c r="M7464" s="43">
        <v>7.8387999741108723E-3</v>
      </c>
      <c r="N7464" s="43">
        <v>4.6307021147150906E-2</v>
      </c>
      <c r="O7464" s="43">
        <v>0</v>
      </c>
      <c r="P7464" s="43">
        <v>1</v>
      </c>
      <c r="R7464" s="43">
        <v>662.32395999039977</v>
      </c>
      <c r="S7464" s="43">
        <v>130.63734473593968</v>
      </c>
      <c r="T7464" s="43">
        <v>6872.8806097921415</v>
      </c>
      <c r="U7464" s="43">
        <v>7665.8419145184807</v>
      </c>
      <c r="W7464" s="43">
        <v>4329.5208775819729</v>
      </c>
      <c r="X7464" s="43">
        <v>0</v>
      </c>
      <c r="Y7464" s="43">
        <v>0</v>
      </c>
      <c r="Z7464" s="43">
        <v>4329.5208775819729</v>
      </c>
      <c r="AB7464" s="43">
        <v>148.40663716304823</v>
      </c>
      <c r="AC7464" s="43">
        <v>0</v>
      </c>
      <c r="AD7464" s="43">
        <v>0</v>
      </c>
      <c r="AE7464" s="43">
        <v>148.40663716304823</v>
      </c>
      <c r="AG7464" s="43">
        <v>7961988.8938732482</v>
      </c>
      <c r="AH7464" s="43">
        <v>935176.50955770619</v>
      </c>
      <c r="AI7464" s="43">
        <v>0</v>
      </c>
      <c r="AJ7464" s="43">
        <v>623307876.08480263</v>
      </c>
      <c r="AK7464" s="43">
        <v>631269864.97867584</v>
      </c>
    </row>
    <row r="7465" spans="3:37" x14ac:dyDescent="0.2">
      <c r="C7465" s="43">
        <v>6.1246403140369221E-4</v>
      </c>
      <c r="D7465" s="43">
        <v>5.5250464090465301E-2</v>
      </c>
      <c r="E7465" s="43">
        <v>5.2015587108907546</v>
      </c>
      <c r="F7465" s="43">
        <v>0.98002044269149458</v>
      </c>
      <c r="H7465" s="43">
        <v>9.1349148804487079E-5</v>
      </c>
      <c r="I7465" s="43">
        <v>0.11378878351921407</v>
      </c>
      <c r="J7465" s="43">
        <v>0</v>
      </c>
      <c r="K7465" s="43">
        <v>1</v>
      </c>
      <c r="M7465" s="43">
        <v>7.8094796695444757E-3</v>
      </c>
      <c r="N7465" s="43">
        <v>4.6288318268193462E-2</v>
      </c>
      <c r="O7465" s="43">
        <v>0</v>
      </c>
      <c r="P7465" s="43">
        <v>1</v>
      </c>
      <c r="R7465" s="43">
        <v>640.706148651386</v>
      </c>
      <c r="S7465" s="43">
        <v>196.80962427940023</v>
      </c>
      <c r="T7465" s="43">
        <v>6844.4077416944701</v>
      </c>
      <c r="U7465" s="43">
        <v>7681.9235146252558</v>
      </c>
      <c r="W7465" s="43">
        <v>3332.6706486388834</v>
      </c>
      <c r="X7465" s="43">
        <v>0</v>
      </c>
      <c r="Y7465" s="43">
        <v>0</v>
      </c>
      <c r="Z7465" s="43">
        <v>3332.6706486388834</v>
      </c>
      <c r="AB7465" s="43">
        <v>-1.3697096979934649</v>
      </c>
      <c r="AC7465" s="43">
        <v>0</v>
      </c>
      <c r="AD7465" s="43">
        <v>0</v>
      </c>
      <c r="AE7465" s="43">
        <v>-1.3697096979934649</v>
      </c>
      <c r="AG7465" s="43">
        <v>6128781.3228469063</v>
      </c>
      <c r="AH7465" s="43">
        <v>719856.86010599881</v>
      </c>
      <c r="AI7465" s="43">
        <v>0</v>
      </c>
      <c r="AJ7465" s="43">
        <v>0</v>
      </c>
      <c r="AK7465" s="43">
        <v>6128781.3228469063</v>
      </c>
    </row>
    <row r="7466" spans="3:37" x14ac:dyDescent="0.2">
      <c r="C7466" s="43">
        <v>6.022576874614887E-4</v>
      </c>
      <c r="D7466" s="43">
        <v>4.9834989854262518E-2</v>
      </c>
      <c r="E7466" s="43">
        <v>10.367229919913074</v>
      </c>
      <c r="F7466" s="43">
        <v>3.2038874424375376</v>
      </c>
      <c r="H7466" s="43">
        <v>9.2796919734516869E-5</v>
      </c>
      <c r="I7466" s="43">
        <v>8.4792960090692648E-2</v>
      </c>
      <c r="J7466" s="43">
        <v>0</v>
      </c>
      <c r="K7466" s="43">
        <v>1</v>
      </c>
      <c r="M7466" s="43">
        <v>7.835262732733583E-3</v>
      </c>
      <c r="N7466" s="43">
        <v>4.4513948768116547E-2</v>
      </c>
      <c r="O7466" s="43">
        <v>0</v>
      </c>
      <c r="P7466" s="43">
        <v>1</v>
      </c>
      <c r="R7466" s="43">
        <v>568.27571776247953</v>
      </c>
      <c r="S7466" s="43">
        <v>148.98266203640904</v>
      </c>
      <c r="T7466" s="43">
        <v>6603.7718135876794</v>
      </c>
      <c r="U7466" s="43">
        <v>7321.0301933865676</v>
      </c>
      <c r="W7466" s="43">
        <v>5891.4450239472553</v>
      </c>
      <c r="X7466" s="43">
        <v>0</v>
      </c>
      <c r="Y7466" s="43">
        <v>0</v>
      </c>
      <c r="Z7466" s="43">
        <v>5891.4450239472553</v>
      </c>
      <c r="AB7466" s="43">
        <v>134.00848184942305</v>
      </c>
      <c r="AC7466" s="43">
        <v>0</v>
      </c>
      <c r="AD7466" s="43">
        <v>0</v>
      </c>
      <c r="AE7466" s="43">
        <v>134.00848184942305</v>
      </c>
      <c r="AG7466" s="43">
        <v>10834367.399039002</v>
      </c>
      <c r="AH7466" s="43">
        <v>1272552.1251726071</v>
      </c>
      <c r="AI7466" s="43">
        <v>0</v>
      </c>
      <c r="AJ7466" s="43">
        <v>562835623.76757681</v>
      </c>
      <c r="AK7466" s="43">
        <v>573669991.16661584</v>
      </c>
    </row>
    <row r="7467" spans="3:37" x14ac:dyDescent="0.2">
      <c r="C7467" s="43">
        <v>6.2726395678014413E-4</v>
      </c>
      <c r="D7467" s="43">
        <v>6.4708128767552164E-2</v>
      </c>
      <c r="E7467" s="43">
        <v>5.6384629666984889</v>
      </c>
      <c r="F7467" s="43">
        <v>2.4984091434240758</v>
      </c>
      <c r="H7467" s="43">
        <v>9.2101482982998029E-5</v>
      </c>
      <c r="I7467" s="43">
        <v>0.10912369446137382</v>
      </c>
      <c r="J7467" s="43">
        <v>0</v>
      </c>
      <c r="K7467" s="43">
        <v>1</v>
      </c>
      <c r="M7467" s="43">
        <v>7.8786214459304338E-3</v>
      </c>
      <c r="N7467" s="43">
        <v>4.5587150048214647E-2</v>
      </c>
      <c r="O7467" s="43">
        <v>0</v>
      </c>
      <c r="P7467" s="43">
        <v>1</v>
      </c>
      <c r="R7467" s="43">
        <v>768.51358177038912</v>
      </c>
      <c r="S7467" s="43">
        <v>190.29529771120642</v>
      </c>
      <c r="T7467" s="43">
        <v>6800.4092452756431</v>
      </c>
      <c r="U7467" s="43">
        <v>7759.2181247572389</v>
      </c>
      <c r="W7467" s="43">
        <v>4333.2353702171504</v>
      </c>
      <c r="X7467" s="43">
        <v>0</v>
      </c>
      <c r="Y7467" s="43">
        <v>0</v>
      </c>
      <c r="Z7467" s="43">
        <v>4333.2353702171504</v>
      </c>
      <c r="AB7467" s="43">
        <v>123.2156122214261</v>
      </c>
      <c r="AC7467" s="43">
        <v>0</v>
      </c>
      <c r="AD7467" s="43">
        <v>0</v>
      </c>
      <c r="AE7467" s="43">
        <v>123.2156122214261</v>
      </c>
      <c r="AG7467" s="43">
        <v>7968819.8458293397</v>
      </c>
      <c r="AH7467" s="43">
        <v>935978.83996690449</v>
      </c>
      <c r="AI7467" s="43">
        <v>0</v>
      </c>
      <c r="AJ7467" s="43">
        <v>517505571.32998961</v>
      </c>
      <c r="AK7467" s="43">
        <v>525474391.17581898</v>
      </c>
    </row>
    <row r="7468" spans="3:37" x14ac:dyDescent="0.2">
      <c r="C7468" s="43">
        <v>5.9040844137382242E-4</v>
      </c>
      <c r="D7468" s="43">
        <v>4.8792156039316886E-2</v>
      </c>
      <c r="E7468" s="43">
        <v>5.07275556012178</v>
      </c>
      <c r="F7468" s="43">
        <v>3.2318484593634733</v>
      </c>
      <c r="H7468" s="43">
        <v>9.5573254275338471E-5</v>
      </c>
      <c r="I7468" s="43">
        <v>8.3343195652766905E-2</v>
      </c>
      <c r="J7468" s="43">
        <v>0</v>
      </c>
      <c r="K7468" s="43">
        <v>1</v>
      </c>
      <c r="M7468" s="43">
        <v>7.8691175708783812E-3</v>
      </c>
      <c r="N7468" s="43">
        <v>4.6101174179436932E-2</v>
      </c>
      <c r="O7468" s="43">
        <v>0</v>
      </c>
      <c r="P7468" s="43">
        <v>1</v>
      </c>
      <c r="R7468" s="43">
        <v>545.43743331768985</v>
      </c>
      <c r="S7468" s="43">
        <v>150.81651306618642</v>
      </c>
      <c r="T7468" s="43">
        <v>6868.7924487520531</v>
      </c>
      <c r="U7468" s="43">
        <v>7565.0463951359297</v>
      </c>
      <c r="W7468" s="43">
        <v>2766.8707725608638</v>
      </c>
      <c r="X7468" s="43">
        <v>0</v>
      </c>
      <c r="Y7468" s="43">
        <v>0</v>
      </c>
      <c r="Z7468" s="43">
        <v>2766.8707725608638</v>
      </c>
      <c r="AB7468" s="43">
        <v>130.2547053895301</v>
      </c>
      <c r="AC7468" s="43">
        <v>0</v>
      </c>
      <c r="AD7468" s="43">
        <v>0</v>
      </c>
      <c r="AE7468" s="43">
        <v>130.2547053895301</v>
      </c>
      <c r="AG7468" s="43">
        <v>5088275.3507394288</v>
      </c>
      <c r="AH7468" s="43">
        <v>597644.08687314659</v>
      </c>
      <c r="AI7468" s="43">
        <v>0</v>
      </c>
      <c r="AJ7468" s="43">
        <v>547069762.63602638</v>
      </c>
      <c r="AK7468" s="43">
        <v>552158037.98676586</v>
      </c>
    </row>
    <row r="7469" spans="3:37" x14ac:dyDescent="0.2">
      <c r="C7469" s="43">
        <v>6.1364953054943161E-4</v>
      </c>
      <c r="D7469" s="43">
        <v>5.3047268518871066E-2</v>
      </c>
      <c r="E7469" s="43">
        <v>6.8164847693465891</v>
      </c>
      <c r="F7469" s="43">
        <v>3.4119027653627496</v>
      </c>
      <c r="H7469" s="43">
        <v>9.3942524213797007E-5</v>
      </c>
      <c r="I7469" s="43">
        <v>9.4719384420353145E-2</v>
      </c>
      <c r="J7469" s="43">
        <v>0</v>
      </c>
      <c r="K7469" s="43">
        <v>1</v>
      </c>
      <c r="M7469" s="43">
        <v>7.8480014910891505E-3</v>
      </c>
      <c r="N7469" s="43">
        <v>4.2867403496485129E-2</v>
      </c>
      <c r="O7469" s="43">
        <v>0</v>
      </c>
      <c r="P7469" s="43">
        <v>1</v>
      </c>
      <c r="R7469" s="43">
        <v>616.34773657320932</v>
      </c>
      <c r="S7469" s="43">
        <v>168.47810347182244</v>
      </c>
      <c r="T7469" s="43">
        <v>6369.8415371582469</v>
      </c>
      <c r="U7469" s="43">
        <v>7154.6673772032791</v>
      </c>
      <c r="W7469" s="43">
        <v>4201.3249589725247</v>
      </c>
      <c r="X7469" s="43">
        <v>0</v>
      </c>
      <c r="Y7469" s="43">
        <v>0</v>
      </c>
      <c r="Z7469" s="43">
        <v>4201.3249589725247</v>
      </c>
      <c r="AB7469" s="43">
        <v>159.06307669846149</v>
      </c>
      <c r="AC7469" s="43">
        <v>0</v>
      </c>
      <c r="AD7469" s="43">
        <v>0</v>
      </c>
      <c r="AE7469" s="43">
        <v>159.06307669846149</v>
      </c>
      <c r="AG7469" s="43">
        <v>7726236.5995504726</v>
      </c>
      <c r="AH7469" s="43">
        <v>907486.1911380653</v>
      </c>
      <c r="AI7469" s="43">
        <v>0</v>
      </c>
      <c r="AJ7469" s="43">
        <v>668064922.13353825</v>
      </c>
      <c r="AK7469" s="43">
        <v>675791158.73308873</v>
      </c>
    </row>
    <row r="7470" spans="3:37" x14ac:dyDescent="0.2">
      <c r="C7470" s="43">
        <v>6.0368456319693955E-4</v>
      </c>
      <c r="D7470" s="43">
        <v>5.9581077560247442E-2</v>
      </c>
      <c r="E7470" s="43">
        <v>8.0860358523238833</v>
      </c>
      <c r="F7470" s="43">
        <v>2.5310738676246434</v>
      </c>
      <c r="H7470" s="43">
        <v>9.449247832826746E-5</v>
      </c>
      <c r="I7470" s="43">
        <v>0.14729399786074726</v>
      </c>
      <c r="J7470" s="43">
        <v>0</v>
      </c>
      <c r="K7470" s="43">
        <v>1</v>
      </c>
      <c r="M7470" s="43">
        <v>7.8240456500954878E-3</v>
      </c>
      <c r="N7470" s="43">
        <v>4.7823468130459679E-2</v>
      </c>
      <c r="O7470" s="43">
        <v>0</v>
      </c>
      <c r="P7470" s="43">
        <v>1</v>
      </c>
      <c r="R7470" s="43">
        <v>681.02145918586189</v>
      </c>
      <c r="S7470" s="43">
        <v>263.52672357062124</v>
      </c>
      <c r="T7470" s="43">
        <v>7084.5915403187537</v>
      </c>
      <c r="U7470" s="43">
        <v>8029.1397230752373</v>
      </c>
      <c r="W7470" s="43">
        <v>5506.7639351788057</v>
      </c>
      <c r="X7470" s="43">
        <v>0</v>
      </c>
      <c r="Y7470" s="43">
        <v>0</v>
      </c>
      <c r="Z7470" s="43">
        <v>5506.7639351788057</v>
      </c>
      <c r="AB7470" s="43">
        <v>111.56827506126513</v>
      </c>
      <c r="AC7470" s="43">
        <v>0</v>
      </c>
      <c r="AD7470" s="43">
        <v>0</v>
      </c>
      <c r="AE7470" s="43">
        <v>111.56827506126513</v>
      </c>
      <c r="AG7470" s="43">
        <v>10126938.876793824</v>
      </c>
      <c r="AH7470" s="43">
        <v>1189461.0099986221</v>
      </c>
      <c r="AI7470" s="43">
        <v>0</v>
      </c>
      <c r="AJ7470" s="43">
        <v>468586755.25731355</v>
      </c>
      <c r="AK7470" s="43">
        <v>478713694.13410735</v>
      </c>
    </row>
    <row r="7471" spans="3:37" x14ac:dyDescent="0.2">
      <c r="C7471" s="43">
        <v>5.9840544961093387E-4</v>
      </c>
      <c r="D7471" s="43">
        <v>6.4219434164611178E-2</v>
      </c>
      <c r="E7471" s="43">
        <v>8.0604282064047599</v>
      </c>
      <c r="F7471" s="43">
        <v>1.9942580425425132</v>
      </c>
      <c r="H7471" s="43">
        <v>8.8246295928300753E-5</v>
      </c>
      <c r="I7471" s="43">
        <v>8.7316994772211276E-2</v>
      </c>
      <c r="J7471" s="43">
        <v>0</v>
      </c>
      <c r="K7471" s="43">
        <v>1</v>
      </c>
      <c r="M7471" s="43">
        <v>7.8026639682308415E-3</v>
      </c>
      <c r="N7471" s="43">
        <v>4.649035514361477E-2</v>
      </c>
      <c r="O7471" s="43">
        <v>0</v>
      </c>
      <c r="P7471" s="43">
        <v>1</v>
      </c>
      <c r="R7471" s="43">
        <v>727.61959700689215</v>
      </c>
      <c r="S7471" s="43">
        <v>145.89406935475472</v>
      </c>
      <c r="T7471" s="43">
        <v>6868.2823511867718</v>
      </c>
      <c r="U7471" s="43">
        <v>7741.7960175484186</v>
      </c>
      <c r="W7471" s="43">
        <v>5864.9255232472178</v>
      </c>
      <c r="X7471" s="43">
        <v>0</v>
      </c>
      <c r="Y7471" s="43">
        <v>0</v>
      </c>
      <c r="Z7471" s="43">
        <v>5864.9255232472178</v>
      </c>
      <c r="AB7471" s="43">
        <v>77.408255077214008</v>
      </c>
      <c r="AC7471" s="43">
        <v>0</v>
      </c>
      <c r="AD7471" s="43">
        <v>0</v>
      </c>
      <c r="AE7471" s="43">
        <v>77.408255077214008</v>
      </c>
      <c r="AG7471" s="43">
        <v>10785598.037251633</v>
      </c>
      <c r="AH7471" s="43">
        <v>1266823.9130213989</v>
      </c>
      <c r="AI7471" s="43">
        <v>0</v>
      </c>
      <c r="AJ7471" s="43">
        <v>325114671.32429886</v>
      </c>
      <c r="AK7471" s="43">
        <v>335900269.36155051</v>
      </c>
    </row>
    <row r="7472" spans="3:37" x14ac:dyDescent="0.2">
      <c r="C7472" s="43">
        <v>6.0716920752148769E-4</v>
      </c>
      <c r="D7472" s="43">
        <v>5.1186239098385364E-2</v>
      </c>
      <c r="E7472" s="43">
        <v>6.1084513400021789</v>
      </c>
      <c r="F7472" s="43">
        <v>3.3324169702002995</v>
      </c>
      <c r="H7472" s="43">
        <v>8.8806260551639037E-5</v>
      </c>
      <c r="I7472" s="43">
        <v>0.11032193303188609</v>
      </c>
      <c r="J7472" s="43">
        <v>0</v>
      </c>
      <c r="K7472" s="43">
        <v>1</v>
      </c>
      <c r="M7472" s="43">
        <v>7.8305484805180851E-3</v>
      </c>
      <c r="N7472" s="43">
        <v>4.6175360096155083E-2</v>
      </c>
      <c r="O7472" s="43">
        <v>0</v>
      </c>
      <c r="P7472" s="43">
        <v>1</v>
      </c>
      <c r="R7472" s="43">
        <v>588.44426161493004</v>
      </c>
      <c r="S7472" s="43">
        <v>185.5016678886731</v>
      </c>
      <c r="T7472" s="43">
        <v>6846.1253468027999</v>
      </c>
      <c r="U7472" s="43">
        <v>7620.071276306403</v>
      </c>
      <c r="W7472" s="43">
        <v>3594.4831383783121</v>
      </c>
      <c r="X7472" s="43">
        <v>0</v>
      </c>
      <c r="Y7472" s="43">
        <v>0</v>
      </c>
      <c r="Z7472" s="43">
        <v>3594.4831383783121</v>
      </c>
      <c r="AB7472" s="43">
        <v>146.85721985341829</v>
      </c>
      <c r="AC7472" s="43">
        <v>0</v>
      </c>
      <c r="AD7472" s="43">
        <v>0</v>
      </c>
      <c r="AE7472" s="43">
        <v>146.85721985341829</v>
      </c>
      <c r="AG7472" s="43">
        <v>6610254.4914777158</v>
      </c>
      <c r="AH7472" s="43">
        <v>776408.35788971547</v>
      </c>
      <c r="AI7472" s="43">
        <v>0</v>
      </c>
      <c r="AJ7472" s="43">
        <v>616800323.38435686</v>
      </c>
      <c r="AK7472" s="43">
        <v>623410577.87583458</v>
      </c>
    </row>
    <row r="7473" spans="3:37" x14ac:dyDescent="0.2">
      <c r="C7473" s="43">
        <v>6.0419011155250465E-4</v>
      </c>
      <c r="D7473" s="43">
        <v>5.2341452489102498E-2</v>
      </c>
      <c r="E7473" s="43">
        <v>3.8864232108827772</v>
      </c>
      <c r="F7473" s="43">
        <v>1.8994893546626099</v>
      </c>
      <c r="H7473" s="43">
        <v>8.447393478081527E-5</v>
      </c>
      <c r="I7473" s="43">
        <v>0.13028660596712516</v>
      </c>
      <c r="J7473" s="43">
        <v>0</v>
      </c>
      <c r="K7473" s="43">
        <v>1</v>
      </c>
      <c r="M7473" s="43">
        <v>7.9132266936881024E-3</v>
      </c>
      <c r="N7473" s="43">
        <v>4.7128348211595061E-2</v>
      </c>
      <c r="O7473" s="43">
        <v>0</v>
      </c>
      <c r="P7473" s="43">
        <v>1</v>
      </c>
      <c r="R7473" s="43">
        <v>598.77237593680627</v>
      </c>
      <c r="S7473" s="43">
        <v>208.38423858148494</v>
      </c>
      <c r="T7473" s="43">
        <v>7061.1948968465877</v>
      </c>
      <c r="U7473" s="43">
        <v>7868.3515113648791</v>
      </c>
      <c r="W7473" s="43">
        <v>2327.0828598762319</v>
      </c>
      <c r="X7473" s="43">
        <v>0</v>
      </c>
      <c r="Y7473" s="43">
        <v>0</v>
      </c>
      <c r="Z7473" s="43">
        <v>2327.0828598762319</v>
      </c>
      <c r="AB7473" s="43">
        <v>57.629063448267914</v>
      </c>
      <c r="AC7473" s="43">
        <v>0</v>
      </c>
      <c r="AD7473" s="43">
        <v>0</v>
      </c>
      <c r="AE7473" s="43">
        <v>57.629063448267914</v>
      </c>
      <c r="AG7473" s="43">
        <v>4279505.3793123905</v>
      </c>
      <c r="AH7473" s="43">
        <v>502649.89773326606</v>
      </c>
      <c r="AI7473" s="43">
        <v>0</v>
      </c>
      <c r="AJ7473" s="43">
        <v>242042066.48272523</v>
      </c>
      <c r="AK7473" s="43">
        <v>246321571.86203763</v>
      </c>
    </row>
    <row r="7474" spans="3:37" x14ac:dyDescent="0.2">
      <c r="C7474" s="43">
        <v>6.1565040258360071E-4</v>
      </c>
      <c r="D7474" s="43">
        <v>5.0590949470355841E-2</v>
      </c>
      <c r="E7474" s="43">
        <v>4.7628693181235482</v>
      </c>
      <c r="F7474" s="43">
        <v>2.0478169720436745</v>
      </c>
      <c r="H7474" s="43">
        <v>8.5946669742073968E-5</v>
      </c>
      <c r="I7474" s="43">
        <v>7.9411118766348612E-2</v>
      </c>
      <c r="J7474" s="43">
        <v>0</v>
      </c>
      <c r="K7474" s="43">
        <v>1</v>
      </c>
      <c r="M7474" s="43">
        <v>7.8216655541797908E-3</v>
      </c>
      <c r="N7474" s="43">
        <v>4.7158463849300447E-2</v>
      </c>
      <c r="O7474" s="43">
        <v>0</v>
      </c>
      <c r="P7474" s="43">
        <v>1</v>
      </c>
      <c r="R7474" s="43">
        <v>589.72477142675064</v>
      </c>
      <c r="S7474" s="43">
        <v>129.2268447716412</v>
      </c>
      <c r="T7474" s="43">
        <v>6983.9523029536631</v>
      </c>
      <c r="U7474" s="43">
        <v>7702.9039191520551</v>
      </c>
      <c r="W7474" s="43">
        <v>2808.7820199658931</v>
      </c>
      <c r="X7474" s="43">
        <v>0</v>
      </c>
      <c r="Y7474" s="43">
        <v>0</v>
      </c>
      <c r="Z7474" s="43">
        <v>2808.7820199658931</v>
      </c>
      <c r="AB7474" s="43">
        <v>66.117827803901278</v>
      </c>
      <c r="AC7474" s="43">
        <v>0</v>
      </c>
      <c r="AD7474" s="43">
        <v>0</v>
      </c>
      <c r="AE7474" s="43">
        <v>66.117827803901278</v>
      </c>
      <c r="AG7474" s="43">
        <v>5165350.1347172773</v>
      </c>
      <c r="AH7474" s="43">
        <v>606696.91631263297</v>
      </c>
      <c r="AI7474" s="43">
        <v>0</v>
      </c>
      <c r="AJ7474" s="43">
        <v>277694876.77638537</v>
      </c>
      <c r="AK7474" s="43">
        <v>282860226.91110265</v>
      </c>
    </row>
    <row r="7475" spans="3:37" x14ac:dyDescent="0.2">
      <c r="C7475" s="43">
        <v>6.1196557810250241E-4</v>
      </c>
      <c r="D7475" s="43">
        <v>4.8440877559856578E-2</v>
      </c>
      <c r="E7475" s="43">
        <v>4.0638743007696236</v>
      </c>
      <c r="F7475" s="43">
        <v>2.8218516909882827</v>
      </c>
      <c r="H7475" s="43">
        <v>8.3584049572315441E-5</v>
      </c>
      <c r="I7475" s="43">
        <v>8.5445024038674752E-2</v>
      </c>
      <c r="J7475" s="43">
        <v>0</v>
      </c>
      <c r="K7475" s="43">
        <v>1</v>
      </c>
      <c r="M7475" s="43">
        <v>7.8038501886205335E-3</v>
      </c>
      <c r="N7475" s="43">
        <v>4.3988973793444193E-2</v>
      </c>
      <c r="O7475" s="43">
        <v>0</v>
      </c>
      <c r="P7475" s="43">
        <v>1</v>
      </c>
      <c r="R7475" s="43">
        <v>561.2823292782723</v>
      </c>
      <c r="S7475" s="43">
        <v>135.22361985992211</v>
      </c>
      <c r="T7475" s="43">
        <v>6499.7271654139477</v>
      </c>
      <c r="U7475" s="43">
        <v>7196.2331145521421</v>
      </c>
      <c r="W7475" s="43">
        <v>2280.9808334300847</v>
      </c>
      <c r="X7475" s="43">
        <v>0</v>
      </c>
      <c r="Y7475" s="43">
        <v>0</v>
      </c>
      <c r="Z7475" s="43">
        <v>2280.9808334300847</v>
      </c>
      <c r="AB7475" s="43">
        <v>109.41532819676848</v>
      </c>
      <c r="AC7475" s="43">
        <v>0</v>
      </c>
      <c r="AD7475" s="43">
        <v>0</v>
      </c>
      <c r="AE7475" s="43">
        <v>109.41532819676848</v>
      </c>
      <c r="AG7475" s="43">
        <v>4194723.7526779259</v>
      </c>
      <c r="AH7475" s="43">
        <v>492691.86002089828</v>
      </c>
      <c r="AI7475" s="43">
        <v>0</v>
      </c>
      <c r="AJ7475" s="43">
        <v>459544378.42642766</v>
      </c>
      <c r="AK7475" s="43">
        <v>463739102.17910558</v>
      </c>
    </row>
    <row r="7476" spans="3:37" x14ac:dyDescent="0.2">
      <c r="C7476" s="43">
        <v>6.0543871727832433E-4</v>
      </c>
      <c r="D7476" s="43">
        <v>4.7105727799552917E-2</v>
      </c>
      <c r="E7476" s="43">
        <v>5.2507714500862628</v>
      </c>
      <c r="F7476" s="43">
        <v>2.6382483743496881</v>
      </c>
      <c r="H7476" s="43">
        <v>1.0075145942234354E-4</v>
      </c>
      <c r="I7476" s="43">
        <v>0.12353032214838444</v>
      </c>
      <c r="J7476" s="43">
        <v>0</v>
      </c>
      <c r="K7476" s="43">
        <v>1</v>
      </c>
      <c r="M7476" s="43">
        <v>7.7587134698133891E-3</v>
      </c>
      <c r="N7476" s="43">
        <v>4.8154954472139355E-2</v>
      </c>
      <c r="O7476" s="43">
        <v>0</v>
      </c>
      <c r="P7476" s="43">
        <v>1</v>
      </c>
      <c r="R7476" s="43">
        <v>539.99070121962325</v>
      </c>
      <c r="S7476" s="43">
        <v>235.64991777207973</v>
      </c>
      <c r="T7476" s="43">
        <v>7074.1304315260422</v>
      </c>
      <c r="U7476" s="43">
        <v>7849.7710505177456</v>
      </c>
      <c r="W7476" s="43">
        <v>2835.3677572760589</v>
      </c>
      <c r="X7476" s="43">
        <v>0</v>
      </c>
      <c r="Y7476" s="43">
        <v>0</v>
      </c>
      <c r="Z7476" s="43">
        <v>2835.3677572760589</v>
      </c>
      <c r="AB7476" s="43">
        <v>94.656361062758577</v>
      </c>
      <c r="AC7476" s="43">
        <v>0</v>
      </c>
      <c r="AD7476" s="43">
        <v>0</v>
      </c>
      <c r="AE7476" s="43">
        <v>94.656361062758577</v>
      </c>
      <c r="AG7476" s="43">
        <v>5214241.3056306727</v>
      </c>
      <c r="AH7476" s="43">
        <v>612439.43557162874</v>
      </c>
      <c r="AI7476" s="43">
        <v>0</v>
      </c>
      <c r="AJ7476" s="43">
        <v>397556716.46358603</v>
      </c>
      <c r="AK7476" s="43">
        <v>402770957.76921672</v>
      </c>
    </row>
    <row r="7477" spans="3:37" x14ac:dyDescent="0.2">
      <c r="C7477" s="43">
        <v>5.9357766390217854E-4</v>
      </c>
      <c r="D7477" s="43">
        <v>5.9087509519016979E-2</v>
      </c>
      <c r="E7477" s="43">
        <v>4.8433907658959718</v>
      </c>
      <c r="F7477" s="43">
        <v>1.9680621745488367</v>
      </c>
      <c r="H7477" s="43">
        <v>9.3332635031306843E-5</v>
      </c>
      <c r="I7477" s="43">
        <v>7.3863027033751957E-2</v>
      </c>
      <c r="J7477" s="43">
        <v>0</v>
      </c>
      <c r="K7477" s="43">
        <v>1</v>
      </c>
      <c r="M7477" s="43">
        <v>7.8263114831550028E-3</v>
      </c>
      <c r="N7477" s="43">
        <v>4.4549350348845065E-2</v>
      </c>
      <c r="O7477" s="43">
        <v>0</v>
      </c>
      <c r="P7477" s="43">
        <v>1</v>
      </c>
      <c r="R7477" s="43">
        <v>664.07267174865854</v>
      </c>
      <c r="S7477" s="43">
        <v>130.5277951021921</v>
      </c>
      <c r="T7477" s="43">
        <v>6601.4733837576177</v>
      </c>
      <c r="U7477" s="43">
        <v>7396.0738506084681</v>
      </c>
      <c r="W7477" s="43">
        <v>3216.3634462313194</v>
      </c>
      <c r="X7477" s="43">
        <v>0</v>
      </c>
      <c r="Y7477" s="43">
        <v>0</v>
      </c>
      <c r="Z7477" s="43">
        <v>3216.3634462313194</v>
      </c>
      <c r="AB7477" s="43">
        <v>68.786408909846458</v>
      </c>
      <c r="AC7477" s="43">
        <v>0</v>
      </c>
      <c r="AD7477" s="43">
        <v>0</v>
      </c>
      <c r="AE7477" s="43">
        <v>68.786408909846458</v>
      </c>
      <c r="AG7477" s="43">
        <v>5914892.377619396</v>
      </c>
      <c r="AH7477" s="43">
        <v>694734.50438596494</v>
      </c>
      <c r="AI7477" s="43">
        <v>0</v>
      </c>
      <c r="AJ7477" s="43">
        <v>288902917.42135513</v>
      </c>
      <c r="AK7477" s="43">
        <v>294817809.79897451</v>
      </c>
    </row>
    <row r="7478" spans="3:37" x14ac:dyDescent="0.2">
      <c r="C7478" s="43">
        <v>5.8940635485017713E-4</v>
      </c>
      <c r="D7478" s="43">
        <v>4.173630280184748E-2</v>
      </c>
      <c r="E7478" s="43">
        <v>1.9827114574414531</v>
      </c>
      <c r="F7478" s="43">
        <v>2.3059689763393609</v>
      </c>
      <c r="H7478" s="43">
        <v>9.3246016366732576E-5</v>
      </c>
      <c r="I7478" s="43">
        <v>0.11422752386786961</v>
      </c>
      <c r="J7478" s="43">
        <v>0</v>
      </c>
      <c r="K7478" s="43">
        <v>1</v>
      </c>
      <c r="M7478" s="43">
        <v>7.8975206972509149E-3</v>
      </c>
      <c r="N7478" s="43">
        <v>4.6127611553690162E-2</v>
      </c>
      <c r="O7478" s="43">
        <v>0</v>
      </c>
      <c r="P7478" s="43">
        <v>1</v>
      </c>
      <c r="R7478" s="43">
        <v>465.76962350928522</v>
      </c>
      <c r="S7478" s="43">
        <v>201.67098637921183</v>
      </c>
      <c r="T7478" s="43">
        <v>6897.5381836209899</v>
      </c>
      <c r="U7478" s="43">
        <v>7564.9787935094873</v>
      </c>
      <c r="W7478" s="43">
        <v>923.48676906005176</v>
      </c>
      <c r="X7478" s="43">
        <v>0</v>
      </c>
      <c r="Y7478" s="43">
        <v>0</v>
      </c>
      <c r="Z7478" s="43">
        <v>923.48676906005176</v>
      </c>
      <c r="AB7478" s="43">
        <v>65.086032591409804</v>
      </c>
      <c r="AC7478" s="43">
        <v>0</v>
      </c>
      <c r="AD7478" s="43">
        <v>0</v>
      </c>
      <c r="AE7478" s="43">
        <v>65.086032591409804</v>
      </c>
      <c r="AG7478" s="43">
        <v>1698292.1683014352</v>
      </c>
      <c r="AH7478" s="43">
        <v>199473.14211697117</v>
      </c>
      <c r="AI7478" s="43">
        <v>0</v>
      </c>
      <c r="AJ7478" s="43">
        <v>273361336.88392121</v>
      </c>
      <c r="AK7478" s="43">
        <v>275059629.05222267</v>
      </c>
    </row>
    <row r="7479" spans="3:37" x14ac:dyDescent="0.2">
      <c r="C7479" s="43">
        <v>6.1636864358083354E-4</v>
      </c>
      <c r="D7479" s="43">
        <v>5.2305778770506815E-2</v>
      </c>
      <c r="E7479" s="43">
        <v>4.6530285569121714</v>
      </c>
      <c r="F7479" s="43">
        <v>1.602483405946467</v>
      </c>
      <c r="H7479" s="43">
        <v>8.7426476577858841E-5</v>
      </c>
      <c r="I7479" s="43">
        <v>0.11100896744473077</v>
      </c>
      <c r="J7479" s="43">
        <v>0</v>
      </c>
      <c r="K7479" s="43">
        <v>1</v>
      </c>
      <c r="M7479" s="43">
        <v>7.9063941019749118E-3</v>
      </c>
      <c r="N7479" s="43">
        <v>4.6270925486403214E-2</v>
      </c>
      <c r="O7479" s="43">
        <v>0</v>
      </c>
      <c r="P7479" s="43">
        <v>1</v>
      </c>
      <c r="R7479" s="43">
        <v>610.42537996590613</v>
      </c>
      <c r="S7479" s="43">
        <v>183.75679684165416</v>
      </c>
      <c r="T7479" s="43">
        <v>6926.7420874380923</v>
      </c>
      <c r="U7479" s="43">
        <v>7720.9242642456529</v>
      </c>
      <c r="W7479" s="43">
        <v>2840.326724845324</v>
      </c>
      <c r="X7479" s="43">
        <v>0</v>
      </c>
      <c r="Y7479" s="43">
        <v>0</v>
      </c>
      <c r="Z7479" s="43">
        <v>2840.326724845324</v>
      </c>
      <c r="AB7479" s="43">
        <v>39.351514333788721</v>
      </c>
      <c r="AC7479" s="43">
        <v>0</v>
      </c>
      <c r="AD7479" s="43">
        <v>0</v>
      </c>
      <c r="AE7479" s="43">
        <v>39.351514333788721</v>
      </c>
      <c r="AG7479" s="43">
        <v>5223360.8469905509</v>
      </c>
      <c r="AH7479" s="43">
        <v>613510.57256658992</v>
      </c>
      <c r="AI7479" s="43">
        <v>0</v>
      </c>
      <c r="AJ7479" s="43">
        <v>165276360.20191264</v>
      </c>
      <c r="AK7479" s="43">
        <v>170499721.0489032</v>
      </c>
    </row>
    <row r="7480" spans="3:37" x14ac:dyDescent="0.2">
      <c r="C7480" s="43">
        <v>5.9386104484323318E-4</v>
      </c>
      <c r="D7480" s="43">
        <v>5.5484435981976166E-2</v>
      </c>
      <c r="E7480" s="43">
        <v>1.2978802595779892</v>
      </c>
      <c r="F7480" s="43">
        <v>3.687286799415781</v>
      </c>
      <c r="H7480" s="43">
        <v>8.1628282093299497E-5</v>
      </c>
      <c r="I7480" s="43">
        <v>0.10794418755684343</v>
      </c>
      <c r="J7480" s="43">
        <v>0</v>
      </c>
      <c r="K7480" s="43">
        <v>1</v>
      </c>
      <c r="M7480" s="43">
        <v>7.7389739456865288E-3</v>
      </c>
      <c r="N7480" s="43">
        <v>4.8911334174956078E-2</v>
      </c>
      <c r="O7480" s="43">
        <v>0</v>
      </c>
      <c r="P7480" s="43">
        <v>1</v>
      </c>
      <c r="R7480" s="43">
        <v>623.87615439284673</v>
      </c>
      <c r="S7480" s="43">
        <v>166.83312754513219</v>
      </c>
      <c r="T7480" s="43">
        <v>7166.9647220515944</v>
      </c>
      <c r="U7480" s="43">
        <v>7957.6740039895731</v>
      </c>
      <c r="W7480" s="43">
        <v>809.7165452079056</v>
      </c>
      <c r="X7480" s="43">
        <v>0</v>
      </c>
      <c r="Y7480" s="43">
        <v>0</v>
      </c>
      <c r="Z7480" s="43">
        <v>809.7165452079056</v>
      </c>
      <c r="AB7480" s="43">
        <v>179.38915449620913</v>
      </c>
      <c r="AC7480" s="43">
        <v>0</v>
      </c>
      <c r="AD7480" s="43">
        <v>0</v>
      </c>
      <c r="AE7480" s="43">
        <v>179.38915449620913</v>
      </c>
      <c r="AG7480" s="43">
        <v>1489068.7266373383</v>
      </c>
      <c r="AH7480" s="43">
        <v>174898.77376490762</v>
      </c>
      <c r="AI7480" s="43">
        <v>0</v>
      </c>
      <c r="AJ7480" s="43">
        <v>753434448.88407838</v>
      </c>
      <c r="AK7480" s="43">
        <v>754923517.61071575</v>
      </c>
    </row>
    <row r="7481" spans="3:37" x14ac:dyDescent="0.2">
      <c r="C7481" s="43">
        <v>6.0464594577119108E-4</v>
      </c>
      <c r="D7481" s="43">
        <v>5.7230186680272466E-2</v>
      </c>
      <c r="E7481" s="43">
        <v>5.562437247409993</v>
      </c>
      <c r="F7481" s="43">
        <v>2.1699829554034862</v>
      </c>
      <c r="H7481" s="43">
        <v>8.5393730732363305E-5</v>
      </c>
      <c r="I7481" s="43">
        <v>7.9260293806172236E-2</v>
      </c>
      <c r="J7481" s="43">
        <v>0</v>
      </c>
      <c r="K7481" s="43">
        <v>1</v>
      </c>
      <c r="M7481" s="43">
        <v>7.8808052923814431E-3</v>
      </c>
      <c r="N7481" s="43">
        <v>4.3309991284290236E-2</v>
      </c>
      <c r="O7481" s="43">
        <v>0</v>
      </c>
      <c r="P7481" s="43">
        <v>1</v>
      </c>
      <c r="R7481" s="43">
        <v>655.19214266391918</v>
      </c>
      <c r="S7481" s="43">
        <v>128.15160162964776</v>
      </c>
      <c r="T7481" s="43">
        <v>6462.5075998356133</v>
      </c>
      <c r="U7481" s="43">
        <v>7245.8513441291798</v>
      </c>
      <c r="W7481" s="43">
        <v>3644.4651785641463</v>
      </c>
      <c r="X7481" s="43">
        <v>0</v>
      </c>
      <c r="Y7481" s="43">
        <v>0</v>
      </c>
      <c r="Z7481" s="43">
        <v>3644.4651785641463</v>
      </c>
      <c r="AB7481" s="43">
        <v>82.022309419124994</v>
      </c>
      <c r="AC7481" s="43">
        <v>0</v>
      </c>
      <c r="AD7481" s="43">
        <v>0</v>
      </c>
      <c r="AE7481" s="43">
        <v>82.022309419124994</v>
      </c>
      <c r="AG7481" s="43">
        <v>6702171.463379465</v>
      </c>
      <c r="AH7481" s="43">
        <v>787204.47856985556</v>
      </c>
      <c r="AI7481" s="43">
        <v>0</v>
      </c>
      <c r="AJ7481" s="43">
        <v>344493699.56032497</v>
      </c>
      <c r="AK7481" s="43">
        <v>351195871.02370441</v>
      </c>
    </row>
    <row r="7482" spans="3:37" x14ac:dyDescent="0.2">
      <c r="C7482" s="43">
        <v>5.8860229501428907E-4</v>
      </c>
      <c r="D7482" s="43">
        <v>5.8738260408359944E-2</v>
      </c>
      <c r="E7482" s="43">
        <v>7.4099706599368513</v>
      </c>
      <c r="F7482" s="43">
        <v>2.4380743640408107</v>
      </c>
      <c r="H7482" s="43">
        <v>9.2193372252191708E-5</v>
      </c>
      <c r="I7482" s="43">
        <v>0.11490254848163328</v>
      </c>
      <c r="J7482" s="43">
        <v>0</v>
      </c>
      <c r="K7482" s="43">
        <v>1</v>
      </c>
      <c r="M7482" s="43">
        <v>7.8924748817742474E-3</v>
      </c>
      <c r="N7482" s="43">
        <v>4.5953501628640647E-2</v>
      </c>
      <c r="O7482" s="43">
        <v>0</v>
      </c>
      <c r="P7482" s="43">
        <v>1</v>
      </c>
      <c r="R7482" s="43">
        <v>654.61417340646517</v>
      </c>
      <c r="S7482" s="43">
        <v>200.57266034691881</v>
      </c>
      <c r="T7482" s="43">
        <v>6867.1129567547287</v>
      </c>
      <c r="U7482" s="43">
        <v>7722.2997905081129</v>
      </c>
      <c r="W7482" s="43">
        <v>4850.671818520721</v>
      </c>
      <c r="X7482" s="43">
        <v>0</v>
      </c>
      <c r="Y7482" s="43">
        <v>0</v>
      </c>
      <c r="Z7482" s="43">
        <v>4850.671818520721</v>
      </c>
      <c r="AB7482" s="43">
        <v>100.72807313915558</v>
      </c>
      <c r="AC7482" s="43">
        <v>0</v>
      </c>
      <c r="AD7482" s="43">
        <v>0</v>
      </c>
      <c r="AE7482" s="43">
        <v>100.72807313915558</v>
      </c>
      <c r="AG7482" s="43">
        <v>8920385.4742596056</v>
      </c>
      <c r="AH7482" s="43">
        <v>1047745.1128004757</v>
      </c>
      <c r="AI7482" s="43">
        <v>0</v>
      </c>
      <c r="AJ7482" s="43">
        <v>423057907.18445343</v>
      </c>
      <c r="AK7482" s="43">
        <v>431978292.65871304</v>
      </c>
    </row>
    <row r="7483" spans="3:37" x14ac:dyDescent="0.2">
      <c r="C7483" s="43">
        <v>6.045926063815881E-4</v>
      </c>
      <c r="D7483" s="43">
        <v>6.0641972813648581E-2</v>
      </c>
      <c r="E7483" s="43">
        <v>1.8979112194377696</v>
      </c>
      <c r="F7483" s="43">
        <v>1.8164072403338398</v>
      </c>
      <c r="H7483" s="43">
        <v>9.4634342098665059E-5</v>
      </c>
      <c r="I7483" s="43">
        <v>7.2102811856916096E-2</v>
      </c>
      <c r="J7483" s="43">
        <v>0</v>
      </c>
      <c r="K7483" s="43">
        <v>1</v>
      </c>
      <c r="M7483" s="43">
        <v>7.885205963197861E-3</v>
      </c>
      <c r="N7483" s="43">
        <v>4.266373520433988E-2</v>
      </c>
      <c r="O7483" s="43">
        <v>0</v>
      </c>
      <c r="P7483" s="43">
        <v>1</v>
      </c>
      <c r="R7483" s="43">
        <v>694.19027615661014</v>
      </c>
      <c r="S7483" s="43">
        <v>129.19429656452471</v>
      </c>
      <c r="T7483" s="43">
        <v>6369.6312312753444</v>
      </c>
      <c r="U7483" s="43">
        <v>7193.015803996479</v>
      </c>
      <c r="W7483" s="43">
        <v>1317.5115135422341</v>
      </c>
      <c r="X7483" s="43">
        <v>0</v>
      </c>
      <c r="Y7483" s="43">
        <v>0</v>
      </c>
      <c r="Z7483" s="43">
        <v>1317.5115135422341</v>
      </c>
      <c r="AB7483" s="43">
        <v>60.641390535725648</v>
      </c>
      <c r="AC7483" s="43">
        <v>0</v>
      </c>
      <c r="AD7483" s="43">
        <v>0</v>
      </c>
      <c r="AE7483" s="43">
        <v>60.641390535725648</v>
      </c>
      <c r="AG7483" s="43">
        <v>2422903.6734041683</v>
      </c>
      <c r="AH7483" s="43">
        <v>284582.48692512256</v>
      </c>
      <c r="AI7483" s="43">
        <v>0</v>
      </c>
      <c r="AJ7483" s="43">
        <v>254693840.25004771</v>
      </c>
      <c r="AK7483" s="43">
        <v>257116743.92345187</v>
      </c>
    </row>
    <row r="7484" spans="3:37" x14ac:dyDescent="0.2">
      <c r="C7484" s="43">
        <v>6.0455919685075993E-4</v>
      </c>
      <c r="D7484" s="43">
        <v>5.5765094696501372E-2</v>
      </c>
      <c r="E7484" s="43">
        <v>4.7871841441565381</v>
      </c>
      <c r="F7484" s="43">
        <v>1.6800334365049152</v>
      </c>
      <c r="H7484" s="43">
        <v>8.3419448271309404E-5</v>
      </c>
      <c r="I7484" s="43">
        <v>0.10224595822737048</v>
      </c>
      <c r="J7484" s="43">
        <v>0</v>
      </c>
      <c r="K7484" s="43">
        <v>1</v>
      </c>
      <c r="M7484" s="43">
        <v>7.8612997451256161E-3</v>
      </c>
      <c r="N7484" s="43">
        <v>4.4841238951668111E-2</v>
      </c>
      <c r="O7484" s="43">
        <v>0</v>
      </c>
      <c r="P7484" s="43">
        <v>1</v>
      </c>
      <c r="R7484" s="43">
        <v>638.32763852155176</v>
      </c>
      <c r="S7484" s="43">
        <v>161.49379314873559</v>
      </c>
      <c r="T7484" s="43">
        <v>6674.4322987528785</v>
      </c>
      <c r="U7484" s="43">
        <v>7474.2537304231655</v>
      </c>
      <c r="W7484" s="43">
        <v>3055.7919499072586</v>
      </c>
      <c r="X7484" s="43">
        <v>0</v>
      </c>
      <c r="Y7484" s="43">
        <v>0</v>
      </c>
      <c r="Z7484" s="43">
        <v>3055.7919499072586</v>
      </c>
      <c r="AB7484" s="43">
        <v>46.447002727466952</v>
      </c>
      <c r="AC7484" s="43">
        <v>0</v>
      </c>
      <c r="AD7484" s="43">
        <v>0</v>
      </c>
      <c r="AE7484" s="43">
        <v>46.447002727466952</v>
      </c>
      <c r="AG7484" s="43">
        <v>5619601.3958794484</v>
      </c>
      <c r="AH7484" s="43">
        <v>660051.06117996783</v>
      </c>
      <c r="AI7484" s="43">
        <v>0</v>
      </c>
      <c r="AJ7484" s="43">
        <v>195077411.45536119</v>
      </c>
      <c r="AK7484" s="43">
        <v>200697012.85124063</v>
      </c>
    </row>
    <row r="7485" spans="3:37" x14ac:dyDescent="0.2">
      <c r="C7485" s="43">
        <v>6.1176337883739329E-4</v>
      </c>
      <c r="D7485" s="43">
        <v>4.423557813102702E-2</v>
      </c>
      <c r="E7485" s="43">
        <v>7.4579456021621509</v>
      </c>
      <c r="F7485" s="43">
        <v>2.8313690020322939</v>
      </c>
      <c r="H7485" s="43">
        <v>9.2736638622192835E-5</v>
      </c>
      <c r="I7485" s="43">
        <v>6.405648153505919E-2</v>
      </c>
      <c r="J7485" s="43">
        <v>0</v>
      </c>
      <c r="K7485" s="43">
        <v>1</v>
      </c>
      <c r="M7485" s="43">
        <v>7.8624322909478517E-3</v>
      </c>
      <c r="N7485" s="43">
        <v>4.4974254574393149E-2</v>
      </c>
      <c r="O7485" s="43">
        <v>0</v>
      </c>
      <c r="P7485" s="43">
        <v>1</v>
      </c>
      <c r="R7485" s="43">
        <v>512.38635545799991</v>
      </c>
      <c r="S7485" s="43">
        <v>112.47520754754439</v>
      </c>
      <c r="T7485" s="43">
        <v>6695.1955330391556</v>
      </c>
      <c r="U7485" s="43">
        <v>7320.0570960447003</v>
      </c>
      <c r="W7485" s="43">
        <v>3821.3495662958831</v>
      </c>
      <c r="X7485" s="43">
        <v>0</v>
      </c>
      <c r="Y7485" s="43">
        <v>0</v>
      </c>
      <c r="Z7485" s="43">
        <v>3821.3495662958831</v>
      </c>
      <c r="AB7485" s="43">
        <v>100.40542826415873</v>
      </c>
      <c r="AC7485" s="43">
        <v>0</v>
      </c>
      <c r="AD7485" s="43">
        <v>0</v>
      </c>
      <c r="AE7485" s="43">
        <v>100.40542826415873</v>
      </c>
      <c r="AG7485" s="43">
        <v>7027461.8524181293</v>
      </c>
      <c r="AH7485" s="43">
        <v>825411.50631991075</v>
      </c>
      <c r="AI7485" s="43">
        <v>0</v>
      </c>
      <c r="AJ7485" s="43">
        <v>421702798.70946664</v>
      </c>
      <c r="AK7485" s="43">
        <v>428730260.56188476</v>
      </c>
    </row>
    <row r="7486" spans="3:37" x14ac:dyDescent="0.2">
      <c r="C7486" s="43">
        <v>5.8919103196965715E-4</v>
      </c>
      <c r="D7486" s="43">
        <v>5.129953538062472E-2</v>
      </c>
      <c r="E7486" s="43">
        <v>6.4347815044807666</v>
      </c>
      <c r="F7486" s="43">
        <v>0.70318094304968393</v>
      </c>
      <c r="H7486" s="43">
        <v>8.5242785407342524E-5</v>
      </c>
      <c r="I7486" s="43">
        <v>8.7440030373942546E-2</v>
      </c>
      <c r="J7486" s="43">
        <v>0</v>
      </c>
      <c r="K7486" s="43">
        <v>1</v>
      </c>
      <c r="M7486" s="43">
        <v>7.8365016791790854E-3</v>
      </c>
      <c r="N7486" s="43">
        <v>4.5485702758409921E-2</v>
      </c>
      <c r="O7486" s="43">
        <v>0</v>
      </c>
      <c r="P7486" s="43">
        <v>1</v>
      </c>
      <c r="R7486" s="43">
        <v>572.28443269043885</v>
      </c>
      <c r="S7486" s="43">
        <v>141.12706346319072</v>
      </c>
      <c r="T7486" s="43">
        <v>6749.0013149745173</v>
      </c>
      <c r="U7486" s="43">
        <v>7462.412811128147</v>
      </c>
      <c r="W7486" s="43">
        <v>3682.525282778704</v>
      </c>
      <c r="X7486" s="43">
        <v>0</v>
      </c>
      <c r="Y7486" s="43">
        <v>0</v>
      </c>
      <c r="Z7486" s="43">
        <v>3682.525282778704</v>
      </c>
      <c r="AB7486" s="43">
        <v>-18.175547041181925</v>
      </c>
      <c r="AC7486" s="43">
        <v>0</v>
      </c>
      <c r="AD7486" s="43">
        <v>0</v>
      </c>
      <c r="AE7486" s="43">
        <v>-18.175547041181925</v>
      </c>
      <c r="AG7486" s="43">
        <v>6772163.9950300362</v>
      </c>
      <c r="AH7486" s="43">
        <v>795425.46108020004</v>
      </c>
      <c r="AI7486" s="43">
        <v>0</v>
      </c>
      <c r="AJ7486" s="43">
        <v>0</v>
      </c>
      <c r="AK7486" s="43">
        <v>6772163.9950300362</v>
      </c>
    </row>
    <row r="7487" spans="3:37" x14ac:dyDescent="0.2">
      <c r="C7487" s="43">
        <v>6.1140659053293689E-4</v>
      </c>
      <c r="D7487" s="43">
        <v>5.5361368532290789E-2</v>
      </c>
      <c r="E7487" s="43">
        <v>1.1363873425248752</v>
      </c>
      <c r="F7487" s="43">
        <v>2.4989482115532264</v>
      </c>
      <c r="H7487" s="43">
        <v>9.4203442492002409E-5</v>
      </c>
      <c r="I7487" s="43">
        <v>8.5802218247742229E-2</v>
      </c>
      <c r="J7487" s="43">
        <v>0</v>
      </c>
      <c r="K7487" s="43">
        <v>1</v>
      </c>
      <c r="M7487" s="43">
        <v>7.8667603935834718E-3</v>
      </c>
      <c r="N7487" s="43">
        <v>4.6828452417676414E-2</v>
      </c>
      <c r="O7487" s="43">
        <v>0</v>
      </c>
      <c r="P7487" s="43">
        <v>1</v>
      </c>
      <c r="R7487" s="43">
        <v>640.88381788135803</v>
      </c>
      <c r="S7487" s="43">
        <v>153.04095326942348</v>
      </c>
      <c r="T7487" s="43">
        <v>6975.0624584965508</v>
      </c>
      <c r="U7487" s="43">
        <v>7768.9872296473322</v>
      </c>
      <c r="W7487" s="43">
        <v>728.29225866939248</v>
      </c>
      <c r="X7487" s="43">
        <v>0</v>
      </c>
      <c r="Y7487" s="43">
        <v>0</v>
      </c>
      <c r="Z7487" s="43">
        <v>728.29225866939248</v>
      </c>
      <c r="AB7487" s="43">
        <v>102.7897268310532</v>
      </c>
      <c r="AC7487" s="43">
        <v>0</v>
      </c>
      <c r="AD7487" s="43">
        <v>0</v>
      </c>
      <c r="AE7487" s="43">
        <v>102.7897268310532</v>
      </c>
      <c r="AG7487" s="43">
        <v>1339329.4636930127</v>
      </c>
      <c r="AH7487" s="43">
        <v>157311.12787258878</v>
      </c>
      <c r="AI7487" s="43">
        <v>0</v>
      </c>
      <c r="AJ7487" s="43">
        <v>431716852.69042343</v>
      </c>
      <c r="AK7487" s="43">
        <v>433056182.15411645</v>
      </c>
    </row>
    <row r="7488" spans="3:37" x14ac:dyDescent="0.2">
      <c r="C7488" s="43">
        <v>6.2159641002390575E-4</v>
      </c>
      <c r="D7488" s="43">
        <v>5.449816020628151E-2</v>
      </c>
      <c r="E7488" s="43">
        <v>6.718685927740748</v>
      </c>
      <c r="F7488" s="43">
        <v>1.8466500873005001</v>
      </c>
      <c r="H7488" s="43">
        <v>8.9564861438577912E-5</v>
      </c>
      <c r="I7488" s="43">
        <v>0.10484774321537882</v>
      </c>
      <c r="J7488" s="43">
        <v>0</v>
      </c>
      <c r="K7488" s="43">
        <v>1</v>
      </c>
      <c r="M7488" s="43">
        <v>7.7627269716815817E-3</v>
      </c>
      <c r="N7488" s="43">
        <v>4.7105669275711137E-2</v>
      </c>
      <c r="O7488" s="43">
        <v>0</v>
      </c>
      <c r="P7488" s="43">
        <v>1</v>
      </c>
      <c r="R7488" s="43">
        <v>641.40554719686236</v>
      </c>
      <c r="S7488" s="43">
        <v>177.80301381427367</v>
      </c>
      <c r="T7488" s="43">
        <v>6923.566421047055</v>
      </c>
      <c r="U7488" s="43">
        <v>7742.7749820581912</v>
      </c>
      <c r="W7488" s="43">
        <v>4309.4024239264136</v>
      </c>
      <c r="X7488" s="43">
        <v>0</v>
      </c>
      <c r="Y7488" s="43">
        <v>0</v>
      </c>
      <c r="Z7488" s="43">
        <v>4309.4024239264136</v>
      </c>
      <c r="AB7488" s="43">
        <v>58.105928690629582</v>
      </c>
      <c r="AC7488" s="43">
        <v>0</v>
      </c>
      <c r="AD7488" s="43">
        <v>0</v>
      </c>
      <c r="AE7488" s="43">
        <v>58.105928690629582</v>
      </c>
      <c r="AG7488" s="43">
        <v>7924991.0576006742</v>
      </c>
      <c r="AH7488" s="43">
        <v>930830.92356810533</v>
      </c>
      <c r="AI7488" s="43">
        <v>0</v>
      </c>
      <c r="AJ7488" s="43">
        <v>244044900.50064424</v>
      </c>
      <c r="AK7488" s="43">
        <v>251969891.55824491</v>
      </c>
    </row>
    <row r="7489" spans="3:37" x14ac:dyDescent="0.2">
      <c r="C7489" s="43">
        <v>6.2371671236971515E-4</v>
      </c>
      <c r="D7489" s="43">
        <v>6.4729075728666041E-2</v>
      </c>
      <c r="E7489" s="43">
        <v>3.2614845693983345</v>
      </c>
      <c r="F7489" s="43">
        <v>1.8802014264320162</v>
      </c>
      <c r="H7489" s="43">
        <v>9.6687156574182254E-5</v>
      </c>
      <c r="I7489" s="43">
        <v>0.13209725456586907</v>
      </c>
      <c r="J7489" s="43">
        <v>0</v>
      </c>
      <c r="K7489" s="43">
        <v>1</v>
      </c>
      <c r="M7489" s="43">
        <v>7.8764024414416101E-3</v>
      </c>
      <c r="N7489" s="43">
        <v>4.7290101033397924E-2</v>
      </c>
      <c r="O7489" s="43">
        <v>0</v>
      </c>
      <c r="P7489" s="43">
        <v>1</v>
      </c>
      <c r="R7489" s="43">
        <v>764.41492783972217</v>
      </c>
      <c r="S7489" s="43">
        <v>241.82709164564091</v>
      </c>
      <c r="T7489" s="43">
        <v>7052.4580702364992</v>
      </c>
      <c r="U7489" s="43">
        <v>8058.7000897218622</v>
      </c>
      <c r="W7489" s="43">
        <v>2493.1274917669953</v>
      </c>
      <c r="X7489" s="43">
        <v>0</v>
      </c>
      <c r="Y7489" s="43">
        <v>0</v>
      </c>
      <c r="Z7489" s="43">
        <v>2493.1274917669953</v>
      </c>
      <c r="AB7489" s="43">
        <v>71.993784756138169</v>
      </c>
      <c r="AC7489" s="43">
        <v>0</v>
      </c>
      <c r="AD7489" s="43">
        <v>0</v>
      </c>
      <c r="AE7489" s="43">
        <v>71.993784756138169</v>
      </c>
      <c r="AG7489" s="43">
        <v>4584861.457359504</v>
      </c>
      <c r="AH7489" s="43">
        <v>538515.53822167101</v>
      </c>
      <c r="AI7489" s="43">
        <v>0</v>
      </c>
      <c r="AJ7489" s="43">
        <v>302373895.97578031</v>
      </c>
      <c r="AK7489" s="43">
        <v>306958757.4331398</v>
      </c>
    </row>
    <row r="7490" spans="3:37" x14ac:dyDescent="0.2">
      <c r="C7490" s="43">
        <v>6.0059294181595644E-4</v>
      </c>
      <c r="D7490" s="43">
        <v>6.078743649463203E-2</v>
      </c>
      <c r="E7490" s="43">
        <v>6.5429306288503941</v>
      </c>
      <c r="F7490" s="43">
        <v>4.3140309736570241</v>
      </c>
      <c r="H7490" s="43">
        <v>9.4515419633567355E-5</v>
      </c>
      <c r="I7490" s="43">
        <v>0.11074886388548244</v>
      </c>
      <c r="J7490" s="43">
        <v>0</v>
      </c>
      <c r="K7490" s="43">
        <v>1</v>
      </c>
      <c r="M7490" s="43">
        <v>7.8545045810867187E-3</v>
      </c>
      <c r="N7490" s="43">
        <v>4.4499308948263136E-2</v>
      </c>
      <c r="O7490" s="43">
        <v>0</v>
      </c>
      <c r="P7490" s="43">
        <v>1</v>
      </c>
      <c r="R7490" s="43">
        <v>691.25203953502773</v>
      </c>
      <c r="S7490" s="43">
        <v>198.19117816475779</v>
      </c>
      <c r="T7490" s="43">
        <v>6617.812172081899</v>
      </c>
      <c r="U7490" s="43">
        <v>7507.2553897816842</v>
      </c>
      <c r="W7490" s="43">
        <v>4522.8141417290362</v>
      </c>
      <c r="X7490" s="43">
        <v>0</v>
      </c>
      <c r="Y7490" s="43">
        <v>0</v>
      </c>
      <c r="Z7490" s="43">
        <v>4522.8141417290362</v>
      </c>
      <c r="AB7490" s="43">
        <v>245.11888164962588</v>
      </c>
      <c r="AC7490" s="43">
        <v>0</v>
      </c>
      <c r="AD7490" s="43">
        <v>0</v>
      </c>
      <c r="AE7490" s="43">
        <v>245.11888164962588</v>
      </c>
      <c r="AG7490" s="43">
        <v>8317455.2066396978</v>
      </c>
      <c r="AH7490" s="43">
        <v>976927.85461347178</v>
      </c>
      <c r="AI7490" s="43">
        <v>0</v>
      </c>
      <c r="AJ7490" s="43">
        <v>1029499302.9284286</v>
      </c>
      <c r="AK7490" s="43">
        <v>1037816758.1350683</v>
      </c>
    </row>
    <row r="7491" spans="3:37" x14ac:dyDescent="0.2">
      <c r="C7491" s="43">
        <v>6.0196838634465986E-4</v>
      </c>
      <c r="D7491" s="43">
        <v>5.4942547567830902E-2</v>
      </c>
      <c r="E7491" s="43">
        <v>6.6382320496319549</v>
      </c>
      <c r="F7491" s="43">
        <v>2.6264020809682225</v>
      </c>
      <c r="H7491" s="43">
        <v>9.2760987830287078E-5</v>
      </c>
      <c r="I7491" s="43">
        <v>0.1131854982451419</v>
      </c>
      <c r="J7491" s="43">
        <v>0</v>
      </c>
      <c r="K7491" s="43">
        <v>1</v>
      </c>
      <c r="M7491" s="43">
        <v>7.8260093647803536E-3</v>
      </c>
      <c r="N7491" s="43">
        <v>4.4944669867690669E-2</v>
      </c>
      <c r="O7491" s="43">
        <v>0</v>
      </c>
      <c r="P7491" s="43">
        <v>1</v>
      </c>
      <c r="R7491" s="43">
        <v>626.21699465809513</v>
      </c>
      <c r="S7491" s="43">
        <v>198.79182677110049</v>
      </c>
      <c r="T7491" s="43">
        <v>6659.7960694680833</v>
      </c>
      <c r="U7491" s="43">
        <v>7484.8048908972787</v>
      </c>
      <c r="W7491" s="43">
        <v>4156.9737239635697</v>
      </c>
      <c r="X7491" s="43">
        <v>0</v>
      </c>
      <c r="Y7491" s="43">
        <v>0</v>
      </c>
      <c r="Z7491" s="43">
        <v>4156.9737239635697</v>
      </c>
      <c r="AB7491" s="43">
        <v>108.97742668770637</v>
      </c>
      <c r="AC7491" s="43">
        <v>0</v>
      </c>
      <c r="AD7491" s="43">
        <v>0</v>
      </c>
      <c r="AE7491" s="43">
        <v>108.97742668770637</v>
      </c>
      <c r="AG7491" s="43">
        <v>7644674.6783690043</v>
      </c>
      <c r="AH7491" s="43">
        <v>897906.32437613106</v>
      </c>
      <c r="AI7491" s="43">
        <v>0</v>
      </c>
      <c r="AJ7491" s="43">
        <v>457705192.08836675</v>
      </c>
      <c r="AK7491" s="43">
        <v>465349866.76673573</v>
      </c>
    </row>
    <row r="7492" spans="3:37" x14ac:dyDescent="0.2">
      <c r="C7492" s="43">
        <v>5.9925319400759851E-4</v>
      </c>
      <c r="D7492" s="43">
        <v>4.6155738455459588E-2</v>
      </c>
      <c r="E7492" s="43">
        <v>3.0153133453358243</v>
      </c>
      <c r="F7492" s="43">
        <v>7.0306910973597816</v>
      </c>
      <c r="H7492" s="43">
        <v>9.1616858919563171E-5</v>
      </c>
      <c r="I7492" s="43">
        <v>0.10828966619622715</v>
      </c>
      <c r="J7492" s="43">
        <v>0</v>
      </c>
      <c r="K7492" s="43">
        <v>1</v>
      </c>
      <c r="M7492" s="43">
        <v>7.7709685785496609E-3</v>
      </c>
      <c r="N7492" s="43">
        <v>4.5455412714967343E-2</v>
      </c>
      <c r="O7492" s="43">
        <v>0</v>
      </c>
      <c r="P7492" s="43">
        <v>1</v>
      </c>
      <c r="R7492" s="43">
        <v>523.69500786943649</v>
      </c>
      <c r="S7492" s="43">
        <v>187.84722583793746</v>
      </c>
      <c r="T7492" s="43">
        <v>6688.105744187762</v>
      </c>
      <c r="U7492" s="43">
        <v>7399.6479778951361</v>
      </c>
      <c r="W7492" s="43">
        <v>1579.1045461144613</v>
      </c>
      <c r="X7492" s="43">
        <v>0</v>
      </c>
      <c r="Y7492" s="43">
        <v>0</v>
      </c>
      <c r="Z7492" s="43">
        <v>1579.1045461144613</v>
      </c>
      <c r="AB7492" s="43">
        <v>337.93198192082696</v>
      </c>
      <c r="AC7492" s="43">
        <v>0</v>
      </c>
      <c r="AD7492" s="43">
        <v>0</v>
      </c>
      <c r="AE7492" s="43">
        <v>337.93198192082696</v>
      </c>
      <c r="AG7492" s="43">
        <v>2903973.2603044943</v>
      </c>
      <c r="AH7492" s="43">
        <v>341086.58196072362</v>
      </c>
      <c r="AI7492" s="43">
        <v>0</v>
      </c>
      <c r="AJ7492" s="43">
        <v>1419314324.0674732</v>
      </c>
      <c r="AK7492" s="43">
        <v>1422218297.3277776</v>
      </c>
    </row>
    <row r="7493" spans="3:37" x14ac:dyDescent="0.2">
      <c r="C7493" s="43">
        <v>6.2964344804783412E-4</v>
      </c>
      <c r="D7493" s="43">
        <v>5.8080219688079082E-2</v>
      </c>
      <c r="E7493" s="43">
        <v>3.297241592280185</v>
      </c>
      <c r="F7493" s="43">
        <v>1.3193431873935557</v>
      </c>
      <c r="H7493" s="43">
        <v>9.3119662228025035E-5</v>
      </c>
      <c r="I7493" s="43">
        <v>9.3099291881246174E-2</v>
      </c>
      <c r="J7493" s="43">
        <v>0</v>
      </c>
      <c r="K7493" s="43">
        <v>1</v>
      </c>
      <c r="M7493" s="43">
        <v>7.7857524086860311E-3</v>
      </c>
      <c r="N7493" s="43">
        <v>4.6595492409732153E-2</v>
      </c>
      <c r="O7493" s="43">
        <v>0</v>
      </c>
      <c r="P7493" s="43">
        <v>1</v>
      </c>
      <c r="R7493" s="43">
        <v>692.41315720178511</v>
      </c>
      <c r="S7493" s="43">
        <v>164.14593893484829</v>
      </c>
      <c r="T7493" s="43">
        <v>6868.894834157335</v>
      </c>
      <c r="U7493" s="43">
        <v>7725.4539302939684</v>
      </c>
      <c r="W7493" s="43">
        <v>2283.0534609677638</v>
      </c>
      <c r="X7493" s="43">
        <v>0</v>
      </c>
      <c r="Y7493" s="43">
        <v>0</v>
      </c>
      <c r="Z7493" s="43">
        <v>2283.0534609677638</v>
      </c>
      <c r="AB7493" s="43">
        <v>23.659564433703686</v>
      </c>
      <c r="AC7493" s="43">
        <v>0</v>
      </c>
      <c r="AD7493" s="43">
        <v>0</v>
      </c>
      <c r="AE7493" s="43">
        <v>23.659564433703686</v>
      </c>
      <c r="AG7493" s="43">
        <v>4198535.3147197179</v>
      </c>
      <c r="AH7493" s="43">
        <v>493139.54756903701</v>
      </c>
      <c r="AI7493" s="43">
        <v>0</v>
      </c>
      <c r="AJ7493" s="43">
        <v>99370170.621555477</v>
      </c>
      <c r="AK7493" s="43">
        <v>103568705.9362752</v>
      </c>
    </row>
    <row r="7494" spans="3:37" x14ac:dyDescent="0.2">
      <c r="C7494" s="43">
        <v>6.1589928774830049E-4</v>
      </c>
      <c r="D7494" s="43">
        <v>5.4358768537117685E-2</v>
      </c>
      <c r="E7494" s="43">
        <v>4.9555554076307553</v>
      </c>
      <c r="F7494" s="43">
        <v>2.0050140487384658</v>
      </c>
      <c r="H7494" s="43">
        <v>9.4318424563533121E-5</v>
      </c>
      <c r="I7494" s="43">
        <v>9.3780197265531565E-2</v>
      </c>
      <c r="J7494" s="43">
        <v>0</v>
      </c>
      <c r="K7494" s="43">
        <v>1</v>
      </c>
      <c r="M7494" s="43">
        <v>7.8135820492469931E-3</v>
      </c>
      <c r="N7494" s="43">
        <v>4.6977862298687389E-2</v>
      </c>
      <c r="O7494" s="43">
        <v>0</v>
      </c>
      <c r="P7494" s="43">
        <v>1</v>
      </c>
      <c r="R7494" s="43">
        <v>633.90136090238229</v>
      </c>
      <c r="S7494" s="43">
        <v>167.47502553505498</v>
      </c>
      <c r="T7494" s="43">
        <v>6950.0159346278415</v>
      </c>
      <c r="U7494" s="43">
        <v>7751.3923210652792</v>
      </c>
      <c r="W7494" s="43">
        <v>3141.3333169242956</v>
      </c>
      <c r="X7494" s="43">
        <v>0</v>
      </c>
      <c r="Y7494" s="43">
        <v>0</v>
      </c>
      <c r="Z7494" s="43">
        <v>3141.3333169242956</v>
      </c>
      <c r="AB7494" s="43">
        <v>68.167535734681948</v>
      </c>
      <c r="AC7494" s="43">
        <v>0</v>
      </c>
      <c r="AD7494" s="43">
        <v>0</v>
      </c>
      <c r="AE7494" s="43">
        <v>68.167535734681948</v>
      </c>
      <c r="AG7494" s="43">
        <v>5776911.9698237795</v>
      </c>
      <c r="AH7494" s="43">
        <v>678527.99645564787</v>
      </c>
      <c r="AI7494" s="43">
        <v>0</v>
      </c>
      <c r="AJ7494" s="43">
        <v>286303650.08566415</v>
      </c>
      <c r="AK7494" s="43">
        <v>292080562.05548793</v>
      </c>
    </row>
    <row r="7495" spans="3:37" x14ac:dyDescent="0.2">
      <c r="C7495" s="43">
        <v>6.0092955132661061E-4</v>
      </c>
      <c r="D7495" s="43">
        <v>5.1520224702671584E-2</v>
      </c>
      <c r="E7495" s="43">
        <v>6.2641538616753323</v>
      </c>
      <c r="F7495" s="43">
        <v>3.4472752026614217</v>
      </c>
      <c r="H7495" s="43">
        <v>9.0392857810539518E-5</v>
      </c>
      <c r="I7495" s="43">
        <v>0.11733797168640481</v>
      </c>
      <c r="J7495" s="43">
        <v>0</v>
      </c>
      <c r="K7495" s="43">
        <v>1</v>
      </c>
      <c r="M7495" s="43">
        <v>7.8367199668203796E-3</v>
      </c>
      <c r="N7495" s="43">
        <v>4.5762179334522202E-2</v>
      </c>
      <c r="O7495" s="43">
        <v>0</v>
      </c>
      <c r="P7495" s="43">
        <v>1</v>
      </c>
      <c r="R7495" s="43">
        <v>586.197123097651</v>
      </c>
      <c r="S7495" s="43">
        <v>200.82374725513159</v>
      </c>
      <c r="T7495" s="43">
        <v>6790.2130304271768</v>
      </c>
      <c r="U7495" s="43">
        <v>7577.2339007799592</v>
      </c>
      <c r="W7495" s="43">
        <v>3672.0289723551205</v>
      </c>
      <c r="X7495" s="43">
        <v>0</v>
      </c>
      <c r="Y7495" s="43">
        <v>0</v>
      </c>
      <c r="Z7495" s="43">
        <v>3672.0289723551205</v>
      </c>
      <c r="AB7495" s="43">
        <v>153.50066810543305</v>
      </c>
      <c r="AC7495" s="43">
        <v>0</v>
      </c>
      <c r="AD7495" s="43">
        <v>0</v>
      </c>
      <c r="AE7495" s="43">
        <v>153.50066810543305</v>
      </c>
      <c r="AG7495" s="43">
        <v>6752861.2801610669</v>
      </c>
      <c r="AH7495" s="43">
        <v>793158.25802870607</v>
      </c>
      <c r="AI7495" s="43">
        <v>0</v>
      </c>
      <c r="AJ7495" s="43">
        <v>644702806.04281878</v>
      </c>
      <c r="AK7495" s="43">
        <v>651455667.32297981</v>
      </c>
    </row>
    <row r="7496" spans="3:37" x14ac:dyDescent="0.2">
      <c r="C7496" s="43">
        <v>6.1701485339527018E-4</v>
      </c>
      <c r="D7496" s="43">
        <v>6.4533076963250391E-2</v>
      </c>
      <c r="E7496" s="43">
        <v>5.3442607485910081</v>
      </c>
      <c r="F7496" s="43">
        <v>1.7119508566006163</v>
      </c>
      <c r="H7496" s="43">
        <v>9.4021400433019764E-5</v>
      </c>
      <c r="I7496" s="43">
        <v>0.11819355251922781</v>
      </c>
      <c r="J7496" s="43">
        <v>0</v>
      </c>
      <c r="K7496" s="43">
        <v>1</v>
      </c>
      <c r="M7496" s="43">
        <v>7.7940220752854587E-3</v>
      </c>
      <c r="N7496" s="43">
        <v>4.5698959673592388E-2</v>
      </c>
      <c r="O7496" s="43">
        <v>0</v>
      </c>
      <c r="P7496" s="43">
        <v>1</v>
      </c>
      <c r="R7496" s="43">
        <v>753.91149418745954</v>
      </c>
      <c r="S7496" s="43">
        <v>210.40830353043714</v>
      </c>
      <c r="T7496" s="43">
        <v>6743.8875155237265</v>
      </c>
      <c r="U7496" s="43">
        <v>7708.2073132416235</v>
      </c>
      <c r="W7496" s="43">
        <v>4029.0996062976378</v>
      </c>
      <c r="X7496" s="43">
        <v>0</v>
      </c>
      <c r="Y7496" s="43">
        <v>0</v>
      </c>
      <c r="Z7496" s="43">
        <v>4029.0996062976378</v>
      </c>
      <c r="AB7496" s="43">
        <v>57.432028947395921</v>
      </c>
      <c r="AC7496" s="43">
        <v>0</v>
      </c>
      <c r="AD7496" s="43">
        <v>0</v>
      </c>
      <c r="AE7496" s="43">
        <v>57.432028947395921</v>
      </c>
      <c r="AG7496" s="43">
        <v>7409514.1759813558</v>
      </c>
      <c r="AH7496" s="43">
        <v>870285.51496028982</v>
      </c>
      <c r="AI7496" s="43">
        <v>0</v>
      </c>
      <c r="AJ7496" s="43">
        <v>241214521.57906288</v>
      </c>
      <c r="AK7496" s="43">
        <v>248624035.75504422</v>
      </c>
    </row>
    <row r="7497" spans="3:37" x14ac:dyDescent="0.2">
      <c r="C7497" s="43">
        <v>6.2279220980454575E-4</v>
      </c>
      <c r="D7497" s="43">
        <v>5.3539982222342956E-2</v>
      </c>
      <c r="E7497" s="43">
        <v>3.8498442174720156</v>
      </c>
      <c r="F7497" s="43">
        <v>2.3176446858740314</v>
      </c>
      <c r="H7497" s="43">
        <v>8.8858495511111101E-5</v>
      </c>
      <c r="I7497" s="43">
        <v>0.12326614113575107</v>
      </c>
      <c r="J7497" s="43">
        <v>0</v>
      </c>
      <c r="K7497" s="43">
        <v>1</v>
      </c>
      <c r="M7497" s="43">
        <v>7.8778724494659169E-3</v>
      </c>
      <c r="N7497" s="43">
        <v>4.6124268628554677E-2</v>
      </c>
      <c r="O7497" s="43">
        <v>0</v>
      </c>
      <c r="P7497" s="43">
        <v>1</v>
      </c>
      <c r="R7497" s="43">
        <v>631.34067024831631</v>
      </c>
      <c r="S7497" s="43">
        <v>207.38871903285965</v>
      </c>
      <c r="T7497" s="43">
        <v>6879.8791635971402</v>
      </c>
      <c r="U7497" s="43">
        <v>7718.608552878316</v>
      </c>
      <c r="W7497" s="43">
        <v>2430.5632286103873</v>
      </c>
      <c r="X7497" s="43">
        <v>0</v>
      </c>
      <c r="Y7497" s="43">
        <v>0</v>
      </c>
      <c r="Z7497" s="43">
        <v>2430.5632286103873</v>
      </c>
      <c r="AB7497" s="43">
        <v>89.011446666786227</v>
      </c>
      <c r="AC7497" s="43">
        <v>0</v>
      </c>
      <c r="AD7497" s="43">
        <v>0</v>
      </c>
      <c r="AE7497" s="43">
        <v>89.011446666786227</v>
      </c>
      <c r="AG7497" s="43">
        <v>4469805.7774145026</v>
      </c>
      <c r="AH7497" s="43">
        <v>525001.65737984364</v>
      </c>
      <c r="AI7497" s="43">
        <v>0</v>
      </c>
      <c r="AJ7497" s="43">
        <v>373848076.00050217</v>
      </c>
      <c r="AK7497" s="43">
        <v>378317881.77791667</v>
      </c>
    </row>
    <row r="7498" spans="3:37" x14ac:dyDescent="0.2">
      <c r="C7498" s="43">
        <v>5.7945923742516985E-4</v>
      </c>
      <c r="D7498" s="43">
        <v>5.8176783055410963E-2</v>
      </c>
      <c r="E7498" s="43">
        <v>5.7192015129114493</v>
      </c>
      <c r="F7498" s="43">
        <v>1.0943277465286205</v>
      </c>
      <c r="H7498" s="43">
        <v>8.7385283911009033E-5</v>
      </c>
      <c r="I7498" s="43">
        <v>8.9464009293229785E-2</v>
      </c>
      <c r="J7498" s="43">
        <v>0</v>
      </c>
      <c r="K7498" s="43">
        <v>1</v>
      </c>
      <c r="M7498" s="43">
        <v>7.8403992540381356E-3</v>
      </c>
      <c r="N7498" s="43">
        <v>4.5541781721114567E-2</v>
      </c>
      <c r="O7498" s="43">
        <v>0</v>
      </c>
      <c r="P7498" s="43">
        <v>1</v>
      </c>
      <c r="R7498" s="43">
        <v>638.28548165084248</v>
      </c>
      <c r="S7498" s="43">
        <v>148.02294188798888</v>
      </c>
      <c r="T7498" s="43">
        <v>6760.6829376474607</v>
      </c>
      <c r="U7498" s="43">
        <v>7546.9913611862921</v>
      </c>
      <c r="W7498" s="43">
        <v>3650.4832923269114</v>
      </c>
      <c r="X7498" s="43">
        <v>0</v>
      </c>
      <c r="Y7498" s="43">
        <v>0</v>
      </c>
      <c r="Z7498" s="43">
        <v>3650.4832923269114</v>
      </c>
      <c r="AB7498" s="43">
        <v>6.44225933048833</v>
      </c>
      <c r="AC7498" s="43">
        <v>0</v>
      </c>
      <c r="AD7498" s="43">
        <v>0</v>
      </c>
      <c r="AE7498" s="43">
        <v>6.44225933048833</v>
      </c>
      <c r="AG7498" s="43">
        <v>6713238.7745891903</v>
      </c>
      <c r="AH7498" s="43">
        <v>788504.39114261291</v>
      </c>
      <c r="AI7498" s="43">
        <v>0</v>
      </c>
      <c r="AJ7498" s="43">
        <v>27057489.188050985</v>
      </c>
      <c r="AK7498" s="43">
        <v>33770727.962640174</v>
      </c>
    </row>
    <row r="7499" spans="3:37" x14ac:dyDescent="0.2">
      <c r="C7499" s="43">
        <v>5.9328953766710072E-4</v>
      </c>
      <c r="D7499" s="43">
        <v>5.6521078641678435E-2</v>
      </c>
      <c r="E7499" s="43">
        <v>2.5123243174949397</v>
      </c>
      <c r="F7499" s="43">
        <v>1.2789591603291812</v>
      </c>
      <c r="H7499" s="43">
        <v>9.180684962895036E-5</v>
      </c>
      <c r="I7499" s="43">
        <v>9.0191080914898719E-2</v>
      </c>
      <c r="J7499" s="43">
        <v>0</v>
      </c>
      <c r="K7499" s="43">
        <v>1</v>
      </c>
      <c r="M7499" s="43">
        <v>7.8763727329399513E-3</v>
      </c>
      <c r="N7499" s="43">
        <v>4.5594875450378887E-2</v>
      </c>
      <c r="O7499" s="43">
        <v>0</v>
      </c>
      <c r="P7499" s="43">
        <v>1</v>
      </c>
      <c r="R7499" s="43">
        <v>634.92072563493684</v>
      </c>
      <c r="S7499" s="43">
        <v>156.77653057087926</v>
      </c>
      <c r="T7499" s="43">
        <v>6799.6203739958873</v>
      </c>
      <c r="U7499" s="43">
        <v>7591.3176302017037</v>
      </c>
      <c r="W7499" s="43">
        <v>1595.1267786941846</v>
      </c>
      <c r="X7499" s="43">
        <v>0</v>
      </c>
      <c r="Y7499" s="43">
        <v>0</v>
      </c>
      <c r="Z7499" s="43">
        <v>1595.1267786941846</v>
      </c>
      <c r="AB7499" s="43">
        <v>18.951513917362657</v>
      </c>
      <c r="AC7499" s="43">
        <v>0</v>
      </c>
      <c r="AD7499" s="43">
        <v>0</v>
      </c>
      <c r="AE7499" s="43">
        <v>18.951513917362657</v>
      </c>
      <c r="AG7499" s="43">
        <v>2933438.1460186057</v>
      </c>
      <c r="AH7499" s="43">
        <v>344547.3841979439</v>
      </c>
      <c r="AI7499" s="43">
        <v>0</v>
      </c>
      <c r="AJ7499" s="43">
        <v>79596358.452923164</v>
      </c>
      <c r="AK7499" s="43">
        <v>82529796.598941773</v>
      </c>
    </row>
    <row r="7500" spans="3:37" x14ac:dyDescent="0.2">
      <c r="C7500" s="43">
        <v>6.0731163141068147E-4</v>
      </c>
      <c r="D7500" s="43">
        <v>5.1161727920495614E-2</v>
      </c>
      <c r="E7500" s="43">
        <v>8.1866842857550175</v>
      </c>
      <c r="F7500" s="43">
        <v>1.3149580635081024</v>
      </c>
      <c r="H7500" s="43">
        <v>9.3920181164386385E-5</v>
      </c>
      <c r="I7500" s="43">
        <v>9.2517873694978006E-2</v>
      </c>
      <c r="J7500" s="43">
        <v>0</v>
      </c>
      <c r="K7500" s="43">
        <v>1</v>
      </c>
      <c r="M7500" s="43">
        <v>7.8563386482125575E-3</v>
      </c>
      <c r="N7500" s="43">
        <v>4.4930222567092122E-2</v>
      </c>
      <c r="O7500" s="43">
        <v>0</v>
      </c>
      <c r="P7500" s="43">
        <v>1</v>
      </c>
      <c r="R7500" s="43">
        <v>588.3004431128802</v>
      </c>
      <c r="S7500" s="43">
        <v>164.52312020889406</v>
      </c>
      <c r="T7500" s="43">
        <v>6683.4566916003614</v>
      </c>
      <c r="U7500" s="43">
        <v>7436.280254922136</v>
      </c>
      <c r="W7500" s="43">
        <v>4816.2299929349301</v>
      </c>
      <c r="X7500" s="43">
        <v>0</v>
      </c>
      <c r="Y7500" s="43">
        <v>0</v>
      </c>
      <c r="Z7500" s="43">
        <v>4816.2299929349301</v>
      </c>
      <c r="AB7500" s="43">
        <v>19.826026610645677</v>
      </c>
      <c r="AC7500" s="43">
        <v>0</v>
      </c>
      <c r="AD7500" s="43">
        <v>0</v>
      </c>
      <c r="AE7500" s="43">
        <v>19.826026610645677</v>
      </c>
      <c r="AG7500" s="43">
        <v>8857046.9570073374</v>
      </c>
      <c r="AH7500" s="43">
        <v>1040305.6784739449</v>
      </c>
      <c r="AI7500" s="43">
        <v>0</v>
      </c>
      <c r="AJ7500" s="43">
        <v>83269311.764711842</v>
      </c>
      <c r="AK7500" s="43">
        <v>92126358.721719176</v>
      </c>
    </row>
    <row r="7501" spans="3:37" x14ac:dyDescent="0.2">
      <c r="C7501" s="43">
        <v>6.063705167649138E-4</v>
      </c>
      <c r="D7501" s="43">
        <v>6.0339210136027832E-2</v>
      </c>
      <c r="E7501" s="43">
        <v>6.6935411254441437</v>
      </c>
      <c r="F7501" s="43">
        <v>1.3424435581642367</v>
      </c>
      <c r="H7501" s="43">
        <v>9.8026467916678683E-5</v>
      </c>
      <c r="I7501" s="43">
        <v>9.5478420299055233E-2</v>
      </c>
      <c r="J7501" s="43">
        <v>0</v>
      </c>
      <c r="K7501" s="43">
        <v>1</v>
      </c>
      <c r="M7501" s="43">
        <v>7.8477863737967581E-3</v>
      </c>
      <c r="N7501" s="43">
        <v>4.6431401105217818E-2</v>
      </c>
      <c r="O7501" s="43">
        <v>0</v>
      </c>
      <c r="P7501" s="43">
        <v>1</v>
      </c>
      <c r="R7501" s="43">
        <v>692.75564000595818</v>
      </c>
      <c r="S7501" s="43">
        <v>177.21111256735361</v>
      </c>
      <c r="T7501" s="43">
        <v>6899.2412959705343</v>
      </c>
      <c r="U7501" s="43">
        <v>7769.2080485438464</v>
      </c>
      <c r="W7501" s="43">
        <v>4636.9883662632592</v>
      </c>
      <c r="X7501" s="43">
        <v>0</v>
      </c>
      <c r="Y7501" s="43">
        <v>0</v>
      </c>
      <c r="Z7501" s="43">
        <v>4636.9883662632592</v>
      </c>
      <c r="AB7501" s="43">
        <v>25.38357857431221</v>
      </c>
      <c r="AC7501" s="43">
        <v>0</v>
      </c>
      <c r="AD7501" s="43">
        <v>0</v>
      </c>
      <c r="AE7501" s="43">
        <v>25.38357857431221</v>
      </c>
      <c r="AG7501" s="43">
        <v>8527421.6055581328</v>
      </c>
      <c r="AH7501" s="43">
        <v>1001589.487112864</v>
      </c>
      <c r="AI7501" s="43">
        <v>0</v>
      </c>
      <c r="AJ7501" s="43">
        <v>106611030.01211128</v>
      </c>
      <c r="AK7501" s="43">
        <v>115138451.6176694</v>
      </c>
    </row>
    <row r="7502" spans="3:37" x14ac:dyDescent="0.2">
      <c r="C7502" s="43">
        <v>6.111882558067494E-4</v>
      </c>
      <c r="D7502" s="43">
        <v>5.0299081223618397E-2</v>
      </c>
      <c r="E7502" s="43">
        <v>7.5294982933647887</v>
      </c>
      <c r="F7502" s="43">
        <v>2.4798565656862972</v>
      </c>
      <c r="H7502" s="43">
        <v>9.1563641712477661E-5</v>
      </c>
      <c r="I7502" s="43">
        <v>7.7554117103148162E-2</v>
      </c>
      <c r="J7502" s="43">
        <v>0</v>
      </c>
      <c r="K7502" s="43">
        <v>1</v>
      </c>
      <c r="M7502" s="43">
        <v>7.789236451056409E-3</v>
      </c>
      <c r="N7502" s="43">
        <v>4.5795675964511728E-2</v>
      </c>
      <c r="O7502" s="43">
        <v>0</v>
      </c>
      <c r="P7502" s="43">
        <v>1</v>
      </c>
      <c r="R7502" s="43">
        <v>582.07296100352642</v>
      </c>
      <c r="S7502" s="43">
        <v>134.45293537558751</v>
      </c>
      <c r="T7502" s="43">
        <v>6754.010540944756</v>
      </c>
      <c r="U7502" s="43">
        <v>7470.5364373238699</v>
      </c>
      <c r="W7502" s="43">
        <v>4382.717366489841</v>
      </c>
      <c r="X7502" s="43">
        <v>0</v>
      </c>
      <c r="Y7502" s="43">
        <v>0</v>
      </c>
      <c r="Z7502" s="43">
        <v>4382.717366489841</v>
      </c>
      <c r="AB7502" s="43">
        <v>92.168140756300005</v>
      </c>
      <c r="AC7502" s="43">
        <v>0</v>
      </c>
      <c r="AD7502" s="43">
        <v>0</v>
      </c>
      <c r="AE7502" s="43">
        <v>92.168140756300005</v>
      </c>
      <c r="AG7502" s="43">
        <v>8059817.2369748177</v>
      </c>
      <c r="AH7502" s="43">
        <v>946666.95116180566</v>
      </c>
      <c r="AI7502" s="43">
        <v>0</v>
      </c>
      <c r="AJ7502" s="43">
        <v>387106191.17646003</v>
      </c>
      <c r="AK7502" s="43">
        <v>395166008.41343486</v>
      </c>
    </row>
    <row r="7503" spans="3:37" x14ac:dyDescent="0.2">
      <c r="C7503" s="43">
        <v>5.8535774083377584E-4</v>
      </c>
      <c r="D7503" s="43">
        <v>5.213843056462357E-2</v>
      </c>
      <c r="E7503" s="43">
        <v>4.3084778552318461</v>
      </c>
      <c r="F7503" s="43">
        <v>2.5239264321301285</v>
      </c>
      <c r="H7503" s="43">
        <v>9.8972408044906146E-5</v>
      </c>
      <c r="I7503" s="43">
        <v>0.12094054982998548</v>
      </c>
      <c r="J7503" s="43">
        <v>0</v>
      </c>
      <c r="K7503" s="43">
        <v>1</v>
      </c>
      <c r="M7503" s="43">
        <v>7.7842000547820676E-3</v>
      </c>
      <c r="N7503" s="43">
        <v>4.5805963211929868E-2</v>
      </c>
      <c r="O7503" s="43">
        <v>0</v>
      </c>
      <c r="P7503" s="43">
        <v>1</v>
      </c>
      <c r="R7503" s="43">
        <v>577.85874875349691</v>
      </c>
      <c r="S7503" s="43">
        <v>226.63576618052531</v>
      </c>
      <c r="T7503" s="43">
        <v>6751.1597019606661</v>
      </c>
      <c r="U7503" s="43">
        <v>7555.654216894688</v>
      </c>
      <c r="W7503" s="43">
        <v>2489.6916224564247</v>
      </c>
      <c r="X7503" s="43">
        <v>0</v>
      </c>
      <c r="Y7503" s="43">
        <v>0</v>
      </c>
      <c r="Z7503" s="43">
        <v>2489.6916224564247</v>
      </c>
      <c r="AB7503" s="43">
        <v>94.225721675151377</v>
      </c>
      <c r="AC7503" s="43">
        <v>0</v>
      </c>
      <c r="AD7503" s="43">
        <v>0</v>
      </c>
      <c r="AE7503" s="43">
        <v>94.225721675151377</v>
      </c>
      <c r="AG7503" s="43">
        <v>4578542.8936973652</v>
      </c>
      <c r="AH7503" s="43">
        <v>537773.39045058773</v>
      </c>
      <c r="AI7503" s="43">
        <v>0</v>
      </c>
      <c r="AJ7503" s="43">
        <v>395748031.03563577</v>
      </c>
      <c r="AK7503" s="43">
        <v>400326573.92933315</v>
      </c>
    </row>
    <row r="7504" spans="3:37" x14ac:dyDescent="0.2">
      <c r="C7504" s="43">
        <v>6.0904582386288157E-4</v>
      </c>
      <c r="D7504" s="43">
        <v>5.5899384670617835E-2</v>
      </c>
      <c r="E7504" s="43">
        <v>5.1579728527750275</v>
      </c>
      <c r="F7504" s="43">
        <v>2.9753325896466141</v>
      </c>
      <c r="H7504" s="43">
        <v>8.811502916805658E-5</v>
      </c>
      <c r="I7504" s="43">
        <v>0.11684419100020182</v>
      </c>
      <c r="J7504" s="43">
        <v>0</v>
      </c>
      <c r="K7504" s="43">
        <v>1</v>
      </c>
      <c r="M7504" s="43">
        <v>7.7902085144427443E-3</v>
      </c>
      <c r="N7504" s="43">
        <v>4.4678875044742661E-2</v>
      </c>
      <c r="O7504" s="43">
        <v>0</v>
      </c>
      <c r="P7504" s="43">
        <v>1</v>
      </c>
      <c r="R7504" s="43">
        <v>644.61346008459736</v>
      </c>
      <c r="S7504" s="43">
        <v>194.93933853023975</v>
      </c>
      <c r="T7504" s="43">
        <v>6590.1254913121847</v>
      </c>
      <c r="U7504" s="43">
        <v>7429.678289927022</v>
      </c>
      <c r="W7504" s="43">
        <v>3324.8987276497319</v>
      </c>
      <c r="X7504" s="43">
        <v>0</v>
      </c>
      <c r="Y7504" s="43">
        <v>0</v>
      </c>
      <c r="Z7504" s="43">
        <v>3324.8987276497319</v>
      </c>
      <c r="AB7504" s="43">
        <v>136.24587937100699</v>
      </c>
      <c r="AC7504" s="43">
        <v>0</v>
      </c>
      <c r="AD7504" s="43">
        <v>0</v>
      </c>
      <c r="AE7504" s="43">
        <v>136.24587937100699</v>
      </c>
      <c r="AG7504" s="43">
        <v>6114488.7601478565</v>
      </c>
      <c r="AH7504" s="43">
        <v>718178.12517234206</v>
      </c>
      <c r="AI7504" s="43">
        <v>0</v>
      </c>
      <c r="AJ7504" s="43">
        <v>572232693.3582294</v>
      </c>
      <c r="AK7504" s="43">
        <v>578347182.11837721</v>
      </c>
    </row>
    <row r="7505" spans="3:37" x14ac:dyDescent="0.2">
      <c r="C7505" s="43">
        <v>6.4682444682351292E-4</v>
      </c>
      <c r="D7505" s="43">
        <v>6.2128318457466136E-2</v>
      </c>
      <c r="E7505" s="43">
        <v>6.7528074808110592</v>
      </c>
      <c r="F7505" s="43">
        <v>1.9550312193225485</v>
      </c>
      <c r="H7505" s="43">
        <v>8.8749058151143921E-5</v>
      </c>
      <c r="I7505" s="43">
        <v>0.13574951738223684</v>
      </c>
      <c r="J7505" s="43">
        <v>0</v>
      </c>
      <c r="K7505" s="43">
        <v>1</v>
      </c>
      <c r="M7505" s="43">
        <v>7.7308420946153641E-3</v>
      </c>
      <c r="N7505" s="43">
        <v>4.3009715794612421E-2</v>
      </c>
      <c r="O7505" s="43">
        <v>0</v>
      </c>
      <c r="P7505" s="43">
        <v>1</v>
      </c>
      <c r="R7505" s="43">
        <v>760.88390554377656</v>
      </c>
      <c r="S7505" s="43">
        <v>228.1100500711697</v>
      </c>
      <c r="T7505" s="43">
        <v>6295.5800182976263</v>
      </c>
      <c r="U7505" s="43">
        <v>7284.5739739125729</v>
      </c>
      <c r="W7505" s="43">
        <v>5138.1025293847497</v>
      </c>
      <c r="X7505" s="43">
        <v>0</v>
      </c>
      <c r="Y7505" s="43">
        <v>0</v>
      </c>
      <c r="Z7505" s="43">
        <v>5138.1025293847497</v>
      </c>
      <c r="AB7505" s="43">
        <v>77.753463595958209</v>
      </c>
      <c r="AC7505" s="43">
        <v>0</v>
      </c>
      <c r="AD7505" s="43">
        <v>0</v>
      </c>
      <c r="AE7505" s="43">
        <v>77.753463595958209</v>
      </c>
      <c r="AG7505" s="43">
        <v>9448970.551538555</v>
      </c>
      <c r="AH7505" s="43">
        <v>1109830.146347106</v>
      </c>
      <c r="AI7505" s="43">
        <v>0</v>
      </c>
      <c r="AJ7505" s="43">
        <v>326564547.10302448</v>
      </c>
      <c r="AK7505" s="43">
        <v>336013517.65456301</v>
      </c>
    </row>
    <row r="7506" spans="3:37" x14ac:dyDescent="0.2">
      <c r="C7506" s="43">
        <v>6.1914357826597932E-4</v>
      </c>
      <c r="D7506" s="43">
        <v>5.435103177770062E-2</v>
      </c>
      <c r="E7506" s="43">
        <v>4.2260294988058353</v>
      </c>
      <c r="F7506" s="43">
        <v>0.87361122199462027</v>
      </c>
      <c r="H7506" s="43">
        <v>8.2449036972420632E-5</v>
      </c>
      <c r="I7506" s="43">
        <v>9.579434957838745E-2</v>
      </c>
      <c r="J7506" s="43">
        <v>0</v>
      </c>
      <c r="K7506" s="43">
        <v>1</v>
      </c>
      <c r="M7506" s="43">
        <v>7.9135791725328808E-3</v>
      </c>
      <c r="N7506" s="43">
        <v>4.3753513637772204E-2</v>
      </c>
      <c r="O7506" s="43">
        <v>0</v>
      </c>
      <c r="P7506" s="43">
        <v>1</v>
      </c>
      <c r="R7506" s="43">
        <v>637.14978155695542</v>
      </c>
      <c r="S7506" s="43">
        <v>149.54360750918255</v>
      </c>
      <c r="T7506" s="43">
        <v>6555.8386957107068</v>
      </c>
      <c r="U7506" s="43">
        <v>7342.5320847768453</v>
      </c>
      <c r="W7506" s="43">
        <v>2692.6137720173879</v>
      </c>
      <c r="X7506" s="43">
        <v>0</v>
      </c>
      <c r="Y7506" s="43">
        <v>0</v>
      </c>
      <c r="Z7506" s="43">
        <v>2692.6137720173879</v>
      </c>
      <c r="AB7506" s="43">
        <v>-8.6165583058194706</v>
      </c>
      <c r="AC7506" s="43">
        <v>0</v>
      </c>
      <c r="AD7506" s="43">
        <v>0</v>
      </c>
      <c r="AE7506" s="43">
        <v>-8.6165583058194706</v>
      </c>
      <c r="AG7506" s="43">
        <v>4951716.7267399766</v>
      </c>
      <c r="AH7506" s="43">
        <v>581604.57475575584</v>
      </c>
      <c r="AI7506" s="43">
        <v>0</v>
      </c>
      <c r="AJ7506" s="43">
        <v>0</v>
      </c>
      <c r="AK7506" s="43">
        <v>4951716.7267399766</v>
      </c>
    </row>
    <row r="7507" spans="3:37" x14ac:dyDescent="0.2">
      <c r="C7507" s="43">
        <v>6.1062526316202348E-4</v>
      </c>
      <c r="D7507" s="43">
        <v>5.8737536501644594E-2</v>
      </c>
      <c r="E7507" s="43">
        <v>3.7629308381896269</v>
      </c>
      <c r="F7507" s="43">
        <v>1.5768704718160469</v>
      </c>
      <c r="H7507" s="43">
        <v>8.328024653502841E-5</v>
      </c>
      <c r="I7507" s="43">
        <v>0.10098500396661414</v>
      </c>
      <c r="J7507" s="43">
        <v>0</v>
      </c>
      <c r="K7507" s="43">
        <v>1</v>
      </c>
      <c r="M7507" s="43">
        <v>7.8040428820576819E-3</v>
      </c>
      <c r="N7507" s="43">
        <v>4.4749449253950226E-2</v>
      </c>
      <c r="O7507" s="43">
        <v>0</v>
      </c>
      <c r="P7507" s="43">
        <v>1</v>
      </c>
      <c r="R7507" s="43">
        <v>679.0986528291769</v>
      </c>
      <c r="S7507" s="43">
        <v>159.23600080916759</v>
      </c>
      <c r="T7507" s="43">
        <v>6612.2568406184064</v>
      </c>
      <c r="U7507" s="43">
        <v>7450.5914942567506</v>
      </c>
      <c r="W7507" s="43">
        <v>2555.4012629039412</v>
      </c>
      <c r="X7507" s="43">
        <v>0</v>
      </c>
      <c r="Y7507" s="43">
        <v>0</v>
      </c>
      <c r="Z7507" s="43">
        <v>2555.4012629039412</v>
      </c>
      <c r="AB7507" s="43">
        <v>41.917459748591384</v>
      </c>
      <c r="AC7507" s="43">
        <v>0</v>
      </c>
      <c r="AD7507" s="43">
        <v>0</v>
      </c>
      <c r="AE7507" s="43">
        <v>41.917459748591384</v>
      </c>
      <c r="AG7507" s="43">
        <v>4699382.9224803476</v>
      </c>
      <c r="AH7507" s="43">
        <v>551966.6727872513</v>
      </c>
      <c r="AI7507" s="43">
        <v>0</v>
      </c>
      <c r="AJ7507" s="43">
        <v>176053330.94408381</v>
      </c>
      <c r="AK7507" s="43">
        <v>180752713.86656415</v>
      </c>
    </row>
    <row r="7508" spans="3:37" x14ac:dyDescent="0.2">
      <c r="C7508" s="43">
        <v>5.8780555645500821E-4</v>
      </c>
      <c r="D7508" s="43">
        <v>5.7205220733398621E-2</v>
      </c>
      <c r="E7508" s="43">
        <v>6.5073131820174765</v>
      </c>
      <c r="F7508" s="43">
        <v>2.7550793547434989</v>
      </c>
      <c r="H7508" s="43">
        <v>7.9450248812218787E-5</v>
      </c>
      <c r="I7508" s="43">
        <v>8.1416288099706455E-2</v>
      </c>
      <c r="J7508" s="43">
        <v>0</v>
      </c>
      <c r="K7508" s="43">
        <v>1</v>
      </c>
      <c r="M7508" s="43">
        <v>7.8779370023078776E-3</v>
      </c>
      <c r="N7508" s="43">
        <v>4.5706343062877242E-2</v>
      </c>
      <c r="O7508" s="43">
        <v>0</v>
      </c>
      <c r="P7508" s="43">
        <v>1</v>
      </c>
      <c r="R7508" s="43">
        <v>636.66609942526043</v>
      </c>
      <c r="S7508" s="43">
        <v>122.47541866399567</v>
      </c>
      <c r="T7508" s="43">
        <v>6817.597402226309</v>
      </c>
      <c r="U7508" s="43">
        <v>7576.7389203155653</v>
      </c>
      <c r="W7508" s="43">
        <v>4142.9857013336468</v>
      </c>
      <c r="X7508" s="43">
        <v>0</v>
      </c>
      <c r="Y7508" s="43">
        <v>0</v>
      </c>
      <c r="Z7508" s="43">
        <v>4142.9857013336468</v>
      </c>
      <c r="AB7508" s="43">
        <v>119.56174938539905</v>
      </c>
      <c r="AC7508" s="43">
        <v>0</v>
      </c>
      <c r="AD7508" s="43">
        <v>0</v>
      </c>
      <c r="AE7508" s="43">
        <v>119.56174938539905</v>
      </c>
      <c r="AG7508" s="43">
        <v>7618950.7047525765</v>
      </c>
      <c r="AH7508" s="43">
        <v>894884.91148806771</v>
      </c>
      <c r="AI7508" s="43">
        <v>0</v>
      </c>
      <c r="AJ7508" s="43">
        <v>502159347.41867602</v>
      </c>
      <c r="AK7508" s="43">
        <v>509778298.12342858</v>
      </c>
    </row>
    <row r="7509" spans="3:37" x14ac:dyDescent="0.2">
      <c r="C7509" s="43">
        <v>6.0284569784294876E-4</v>
      </c>
      <c r="D7509" s="43">
        <v>5.2585369579403518E-2</v>
      </c>
      <c r="E7509" s="43">
        <v>3.3307020748605409</v>
      </c>
      <c r="F7509" s="43">
        <v>2.7444468970622053</v>
      </c>
      <c r="H7509" s="43">
        <v>8.4562630551926842E-5</v>
      </c>
      <c r="I7509" s="43">
        <v>8.0342069473589003E-2</v>
      </c>
      <c r="J7509" s="43">
        <v>0</v>
      </c>
      <c r="K7509" s="43">
        <v>1</v>
      </c>
      <c r="M7509" s="43">
        <v>7.8453070537989542E-3</v>
      </c>
      <c r="N7509" s="43">
        <v>4.5971445386895016E-2</v>
      </c>
      <c r="O7509" s="43">
        <v>0</v>
      </c>
      <c r="P7509" s="43">
        <v>1</v>
      </c>
      <c r="R7509" s="43">
        <v>600.22415557592478</v>
      </c>
      <c r="S7509" s="43">
        <v>128.63639821002221</v>
      </c>
      <c r="T7509" s="43">
        <v>6828.7384236610451</v>
      </c>
      <c r="U7509" s="43">
        <v>7557.5989774469917</v>
      </c>
      <c r="W7509" s="43">
        <v>1999.1678403581489</v>
      </c>
      <c r="X7509" s="43">
        <v>0</v>
      </c>
      <c r="Y7509" s="43">
        <v>0</v>
      </c>
      <c r="Z7509" s="43">
        <v>1999.1678403581489</v>
      </c>
      <c r="AB7509" s="43">
        <v>112.03533073377389</v>
      </c>
      <c r="AC7509" s="43">
        <v>0</v>
      </c>
      <c r="AD7509" s="43">
        <v>0</v>
      </c>
      <c r="AE7509" s="43">
        <v>112.03533073377389</v>
      </c>
      <c r="AG7509" s="43">
        <v>3676469.6584186358</v>
      </c>
      <c r="AH7509" s="43">
        <v>431820.25351736014</v>
      </c>
      <c r="AI7509" s="43">
        <v>0</v>
      </c>
      <c r="AJ7509" s="43">
        <v>470548389.08185035</v>
      </c>
      <c r="AK7509" s="43">
        <v>474224858.74026901</v>
      </c>
    </row>
    <row r="7510" spans="3:37" x14ac:dyDescent="0.2">
      <c r="C7510" s="43">
        <v>5.9663702513390983E-4</v>
      </c>
      <c r="D7510" s="43">
        <v>5.2951618866671636E-2</v>
      </c>
      <c r="E7510" s="43">
        <v>3.7828374532181357</v>
      </c>
      <c r="F7510" s="43">
        <v>1.6316206938164495</v>
      </c>
      <c r="H7510" s="43">
        <v>9.2403617485858902E-5</v>
      </c>
      <c r="I7510" s="43">
        <v>0.10134250384666288</v>
      </c>
      <c r="J7510" s="43">
        <v>0</v>
      </c>
      <c r="K7510" s="43">
        <v>1</v>
      </c>
      <c r="M7510" s="43">
        <v>7.8187027976352151E-3</v>
      </c>
      <c r="N7510" s="43">
        <v>4.5397208260702149E-2</v>
      </c>
      <c r="O7510" s="43">
        <v>0</v>
      </c>
      <c r="P7510" s="43">
        <v>1</v>
      </c>
      <c r="R7510" s="43">
        <v>598.17989961653814</v>
      </c>
      <c r="S7510" s="43">
        <v>177.30581392822478</v>
      </c>
      <c r="T7510" s="43">
        <v>6720.5717849934636</v>
      </c>
      <c r="U7510" s="43">
        <v>7496.0574985382264</v>
      </c>
      <c r="W7510" s="43">
        <v>2262.8173280317051</v>
      </c>
      <c r="X7510" s="43">
        <v>0</v>
      </c>
      <c r="Y7510" s="43">
        <v>0</v>
      </c>
      <c r="Z7510" s="43">
        <v>2262.8173280317051</v>
      </c>
      <c r="AB7510" s="43">
        <v>40.427039944845163</v>
      </c>
      <c r="AC7510" s="43">
        <v>0</v>
      </c>
      <c r="AD7510" s="43">
        <v>0</v>
      </c>
      <c r="AE7510" s="43">
        <v>40.427039944845163</v>
      </c>
      <c r="AG7510" s="43">
        <v>4161321.0662503056</v>
      </c>
      <c r="AH7510" s="43">
        <v>488768.54285484832</v>
      </c>
      <c r="AI7510" s="43">
        <v>0</v>
      </c>
      <c r="AJ7510" s="43">
        <v>169793567.76834968</v>
      </c>
      <c r="AK7510" s="43">
        <v>173954888.83459997</v>
      </c>
    </row>
    <row r="7511" spans="3:37" x14ac:dyDescent="0.2">
      <c r="C7511" s="43">
        <v>6.1437297283939429E-4</v>
      </c>
      <c r="D7511" s="43">
        <v>4.3551730237220483E-2</v>
      </c>
      <c r="E7511" s="43">
        <v>3.4369699855958502</v>
      </c>
      <c r="F7511" s="43">
        <v>1.2159680149103103</v>
      </c>
      <c r="H7511" s="43">
        <v>9.1155811908993911E-5</v>
      </c>
      <c r="I7511" s="43">
        <v>0.11607621959120173</v>
      </c>
      <c r="J7511" s="43">
        <v>0</v>
      </c>
      <c r="K7511" s="43">
        <v>1</v>
      </c>
      <c r="M7511" s="43">
        <v>7.8543257074910056E-3</v>
      </c>
      <c r="N7511" s="43">
        <v>4.2705967216935994E-2</v>
      </c>
      <c r="O7511" s="43">
        <v>0</v>
      </c>
      <c r="P7511" s="43">
        <v>1</v>
      </c>
      <c r="R7511" s="43">
        <v>506.617151190112</v>
      </c>
      <c r="S7511" s="43">
        <v>200.34107130843981</v>
      </c>
      <c r="T7511" s="43">
        <v>6350.9667933021556</v>
      </c>
      <c r="U7511" s="43">
        <v>7057.9250158007071</v>
      </c>
      <c r="W7511" s="43">
        <v>1741.2279428284899</v>
      </c>
      <c r="X7511" s="43">
        <v>0</v>
      </c>
      <c r="Y7511" s="43">
        <v>0</v>
      </c>
      <c r="Z7511" s="43">
        <v>1741.2279428284899</v>
      </c>
      <c r="AB7511" s="43">
        <v>11.70720174943882</v>
      </c>
      <c r="AC7511" s="43">
        <v>0</v>
      </c>
      <c r="AD7511" s="43">
        <v>0</v>
      </c>
      <c r="AE7511" s="43">
        <v>11.70720174943882</v>
      </c>
      <c r="AG7511" s="43">
        <v>3202118.1868615928</v>
      </c>
      <c r="AH7511" s="43">
        <v>376105.23565095384</v>
      </c>
      <c r="AI7511" s="43">
        <v>0</v>
      </c>
      <c r="AJ7511" s="43">
        <v>49170247.34764304</v>
      </c>
      <c r="AK7511" s="43">
        <v>52372365.53450463</v>
      </c>
    </row>
    <row r="7512" spans="3:37" x14ac:dyDescent="0.2">
      <c r="C7512" s="43">
        <v>6.0180286524546406E-4</v>
      </c>
      <c r="D7512" s="43">
        <v>5.5767071813225377E-2</v>
      </c>
      <c r="E7512" s="43">
        <v>4.3729748942134981</v>
      </c>
      <c r="F7512" s="43">
        <v>4.9076547823432861</v>
      </c>
      <c r="H7512" s="43">
        <v>8.9231898610296945E-5</v>
      </c>
      <c r="I7512" s="43">
        <v>0.1043235830238346</v>
      </c>
      <c r="J7512" s="43">
        <v>0</v>
      </c>
      <c r="K7512" s="43">
        <v>1</v>
      </c>
      <c r="M7512" s="43">
        <v>7.8378198742433038E-3</v>
      </c>
      <c r="N7512" s="43">
        <v>4.6567070312274805E-2</v>
      </c>
      <c r="O7512" s="43">
        <v>0</v>
      </c>
      <c r="P7512" s="43">
        <v>1</v>
      </c>
      <c r="R7512" s="43">
        <v>635.43987674958896</v>
      </c>
      <c r="S7512" s="43">
        <v>176.25644284658736</v>
      </c>
      <c r="T7512" s="43">
        <v>6910.6129099920208</v>
      </c>
      <c r="U7512" s="43">
        <v>7722.309229588197</v>
      </c>
      <c r="W7512" s="43">
        <v>2778.762627808072</v>
      </c>
      <c r="X7512" s="43">
        <v>0</v>
      </c>
      <c r="Y7512" s="43">
        <v>0</v>
      </c>
      <c r="Z7512" s="43">
        <v>2778.762627808072</v>
      </c>
      <c r="AB7512" s="43">
        <v>265.68952504012111</v>
      </c>
      <c r="AC7512" s="43">
        <v>0</v>
      </c>
      <c r="AD7512" s="43">
        <v>0</v>
      </c>
      <c r="AE7512" s="43">
        <v>265.68952504012111</v>
      </c>
      <c r="AG7512" s="43">
        <v>5110144.472539044</v>
      </c>
      <c r="AH7512" s="43">
        <v>600212.72760654357</v>
      </c>
      <c r="AI7512" s="43">
        <v>0</v>
      </c>
      <c r="AJ7512" s="43">
        <v>1115896005.1685088</v>
      </c>
      <c r="AK7512" s="43">
        <v>1121006149.6410477</v>
      </c>
    </row>
    <row r="7513" spans="3:37" x14ac:dyDescent="0.2">
      <c r="C7513" s="43">
        <v>6.0550582050792603E-4</v>
      </c>
      <c r="D7513" s="43">
        <v>6.563127831225013E-2</v>
      </c>
      <c r="E7513" s="43">
        <v>4.1723469487760267</v>
      </c>
      <c r="F7513" s="43">
        <v>3.293712103226845</v>
      </c>
      <c r="H7513" s="43">
        <v>8.7403814212258979E-5</v>
      </c>
      <c r="I7513" s="43">
        <v>0.10036560235650337</v>
      </c>
      <c r="J7513" s="43">
        <v>0</v>
      </c>
      <c r="K7513" s="43">
        <v>1</v>
      </c>
      <c r="M7513" s="43">
        <v>7.8286540531533732E-3</v>
      </c>
      <c r="N7513" s="43">
        <v>4.5510541985241293E-2</v>
      </c>
      <c r="O7513" s="43">
        <v>0</v>
      </c>
      <c r="P7513" s="43">
        <v>1</v>
      </c>
      <c r="R7513" s="43">
        <v>752.43945149573904</v>
      </c>
      <c r="S7513" s="43">
        <v>166.09541856524621</v>
      </c>
      <c r="T7513" s="43">
        <v>6745.9245954330718</v>
      </c>
      <c r="U7513" s="43">
        <v>7664.4594654940574</v>
      </c>
      <c r="W7513" s="43">
        <v>3139.438449586954</v>
      </c>
      <c r="X7513" s="43">
        <v>0</v>
      </c>
      <c r="Y7513" s="43">
        <v>0</v>
      </c>
      <c r="Z7513" s="43">
        <v>3139.438449586954</v>
      </c>
      <c r="AB7513" s="43">
        <v>184.66910402200256</v>
      </c>
      <c r="AC7513" s="43">
        <v>0</v>
      </c>
      <c r="AD7513" s="43">
        <v>0</v>
      </c>
      <c r="AE7513" s="43">
        <v>184.66910402200256</v>
      </c>
      <c r="AG7513" s="43">
        <v>5773427.3087904081</v>
      </c>
      <c r="AH7513" s="43">
        <v>678118.70511078206</v>
      </c>
      <c r="AI7513" s="43">
        <v>0</v>
      </c>
      <c r="AJ7513" s="43">
        <v>775610236.89241076</v>
      </c>
      <c r="AK7513" s="43">
        <v>781383664.2012012</v>
      </c>
    </row>
    <row r="7514" spans="3:37" x14ac:dyDescent="0.2">
      <c r="C7514" s="43">
        <v>5.9347238759834009E-4</v>
      </c>
      <c r="D7514" s="43">
        <v>4.213247128672995E-2</v>
      </c>
      <c r="E7514" s="43">
        <v>1.8261547213921441</v>
      </c>
      <c r="F7514" s="43">
        <v>1.7053121562424918</v>
      </c>
      <c r="H7514" s="43">
        <v>7.6487767832289789E-5</v>
      </c>
      <c r="I7514" s="43">
        <v>0.10204025970565234</v>
      </c>
      <c r="J7514" s="43">
        <v>0</v>
      </c>
      <c r="K7514" s="43">
        <v>1</v>
      </c>
      <c r="M7514" s="43">
        <v>7.8615696582935435E-3</v>
      </c>
      <c r="N7514" s="43">
        <v>4.4435498785129597E-2</v>
      </c>
      <c r="O7514" s="43">
        <v>0</v>
      </c>
      <c r="P7514" s="43">
        <v>1</v>
      </c>
      <c r="R7514" s="43">
        <v>473.43441401935155</v>
      </c>
      <c r="S7514" s="43">
        <v>147.7766832925391</v>
      </c>
      <c r="T7514" s="43">
        <v>6614.2666482519535</v>
      </c>
      <c r="U7514" s="43">
        <v>7235.4777455638441</v>
      </c>
      <c r="W7514" s="43">
        <v>864.56449043096188</v>
      </c>
      <c r="X7514" s="43">
        <v>0</v>
      </c>
      <c r="Y7514" s="43">
        <v>0</v>
      </c>
      <c r="Z7514" s="43">
        <v>864.56449043096188</v>
      </c>
      <c r="AB7514" s="43">
        <v>35.729338070878669</v>
      </c>
      <c r="AC7514" s="43">
        <v>0</v>
      </c>
      <c r="AD7514" s="43">
        <v>0</v>
      </c>
      <c r="AE7514" s="43">
        <v>35.729338070878669</v>
      </c>
      <c r="AG7514" s="43">
        <v>1589934.097902539</v>
      </c>
      <c r="AH7514" s="43">
        <v>186745.92993308775</v>
      </c>
      <c r="AI7514" s="43">
        <v>0</v>
      </c>
      <c r="AJ7514" s="43">
        <v>150063219.89769042</v>
      </c>
      <c r="AK7514" s="43">
        <v>151653153.99559295</v>
      </c>
    </row>
    <row r="7515" spans="3:37" x14ac:dyDescent="0.2">
      <c r="C7515" s="43">
        <v>6.1222685448125702E-4</v>
      </c>
      <c r="D7515" s="43">
        <v>5.1605320650768817E-2</v>
      </c>
      <c r="E7515" s="43">
        <v>3.8132360751609635</v>
      </c>
      <c r="F7515" s="43">
        <v>2.1236170852668441</v>
      </c>
      <c r="H7515" s="43">
        <v>8.8639234966177621E-5</v>
      </c>
      <c r="I7515" s="43">
        <v>0.12137555453278115</v>
      </c>
      <c r="J7515" s="43">
        <v>0</v>
      </c>
      <c r="K7515" s="43">
        <v>1</v>
      </c>
      <c r="M7515" s="43">
        <v>7.8684844012778532E-3</v>
      </c>
      <c r="N7515" s="43">
        <v>4.7302285402921362E-2</v>
      </c>
      <c r="O7515" s="43">
        <v>0</v>
      </c>
      <c r="P7515" s="43">
        <v>1</v>
      </c>
      <c r="R7515" s="43">
        <v>598.20388482681005</v>
      </c>
      <c r="S7515" s="43">
        <v>203.70401965461741</v>
      </c>
      <c r="T7515" s="43">
        <v>7047.1835804566299</v>
      </c>
      <c r="U7515" s="43">
        <v>7849.091484938057</v>
      </c>
      <c r="W7515" s="43">
        <v>2281.0926339230264</v>
      </c>
      <c r="X7515" s="43">
        <v>0</v>
      </c>
      <c r="Y7515" s="43">
        <v>0</v>
      </c>
      <c r="Z7515" s="43">
        <v>2281.0926339230264</v>
      </c>
      <c r="AB7515" s="43">
        <v>71.920275284691144</v>
      </c>
      <c r="AC7515" s="43">
        <v>0</v>
      </c>
      <c r="AD7515" s="43">
        <v>0</v>
      </c>
      <c r="AE7515" s="43">
        <v>71.920275284691144</v>
      </c>
      <c r="AG7515" s="43">
        <v>4194929.3537844457</v>
      </c>
      <c r="AH7515" s="43">
        <v>492716.00892737368</v>
      </c>
      <c r="AI7515" s="43">
        <v>0</v>
      </c>
      <c r="AJ7515" s="43">
        <v>302065156.19570279</v>
      </c>
      <c r="AK7515" s="43">
        <v>306260085.54948723</v>
      </c>
    </row>
    <row r="7516" spans="3:37" x14ac:dyDescent="0.2">
      <c r="C7516" s="43">
        <v>6.0931359083764671E-4</v>
      </c>
      <c r="D7516" s="43">
        <v>5.1042966957906902E-2</v>
      </c>
      <c r="E7516" s="43">
        <v>6.8115142807793836</v>
      </c>
      <c r="F7516" s="43">
        <v>1.9470661943840386</v>
      </c>
      <c r="H7516" s="43">
        <v>8.1778421182779424E-5</v>
      </c>
      <c r="I7516" s="43">
        <v>0.1450430635803498</v>
      </c>
      <c r="J7516" s="43">
        <v>0</v>
      </c>
      <c r="K7516" s="43">
        <v>1</v>
      </c>
      <c r="M7516" s="43">
        <v>7.9394665542324994E-3</v>
      </c>
      <c r="N7516" s="43">
        <v>4.4723601494345656E-2</v>
      </c>
      <c r="O7516" s="43">
        <v>0</v>
      </c>
      <c r="P7516" s="43">
        <v>1</v>
      </c>
      <c r="R7516" s="43">
        <v>588.86961874850999</v>
      </c>
      <c r="S7516" s="43">
        <v>224.58361019812997</v>
      </c>
      <c r="T7516" s="43">
        <v>6723.1138452099731</v>
      </c>
      <c r="U7516" s="43">
        <v>7536.5670741566128</v>
      </c>
      <c r="W7516" s="43">
        <v>4011.0938176225868</v>
      </c>
      <c r="X7516" s="43">
        <v>0</v>
      </c>
      <c r="Y7516" s="43">
        <v>0</v>
      </c>
      <c r="Z7516" s="43">
        <v>4011.0938176225868</v>
      </c>
      <c r="AB7516" s="43">
        <v>59.673740443368828</v>
      </c>
      <c r="AC7516" s="43">
        <v>0</v>
      </c>
      <c r="AD7516" s="43">
        <v>0</v>
      </c>
      <c r="AE7516" s="43">
        <v>59.673740443368828</v>
      </c>
      <c r="AG7516" s="43">
        <v>7376401.5306079369</v>
      </c>
      <c r="AH7516" s="43">
        <v>866396.26460647874</v>
      </c>
      <c r="AI7516" s="43">
        <v>0</v>
      </c>
      <c r="AJ7516" s="43">
        <v>250629709.86214909</v>
      </c>
      <c r="AK7516" s="43">
        <v>258006111.39275703</v>
      </c>
    </row>
    <row r="7517" spans="3:37" x14ac:dyDescent="0.2">
      <c r="C7517" s="43">
        <v>5.9309141825330234E-4</v>
      </c>
      <c r="D7517" s="43">
        <v>5.5379511583783181E-2</v>
      </c>
      <c r="E7517" s="43">
        <v>3.8298320374120882</v>
      </c>
      <c r="F7517" s="43">
        <v>0.76518447233632936</v>
      </c>
      <c r="H7517" s="43">
        <v>8.4867055051304592E-5</v>
      </c>
      <c r="I7517" s="43">
        <v>8.7264133061992405E-2</v>
      </c>
      <c r="J7517" s="43">
        <v>0</v>
      </c>
      <c r="K7517" s="43">
        <v>1</v>
      </c>
      <c r="M7517" s="43">
        <v>7.8522482931286941E-3</v>
      </c>
      <c r="N7517" s="43">
        <v>4.6193134796898128E-2</v>
      </c>
      <c r="O7517" s="43">
        <v>0</v>
      </c>
      <c r="P7517" s="43">
        <v>1</v>
      </c>
      <c r="R7517" s="43">
        <v>621.88937081817346</v>
      </c>
      <c r="S7517" s="43">
        <v>140.22236360797103</v>
      </c>
      <c r="T7517" s="43">
        <v>6867.7397957859621</v>
      </c>
      <c r="U7517" s="43">
        <v>7629.8515302121068</v>
      </c>
      <c r="W7517" s="43">
        <v>2381.731836085487</v>
      </c>
      <c r="X7517" s="43">
        <v>0</v>
      </c>
      <c r="Y7517" s="43">
        <v>0</v>
      </c>
      <c r="Z7517" s="43">
        <v>2381.731836085487</v>
      </c>
      <c r="AB7517" s="43">
        <v>-15.625133041009438</v>
      </c>
      <c r="AC7517" s="43">
        <v>0</v>
      </c>
      <c r="AD7517" s="43">
        <v>0</v>
      </c>
      <c r="AE7517" s="43">
        <v>-15.625133041009438</v>
      </c>
      <c r="AG7517" s="43">
        <v>4380004.8465612102</v>
      </c>
      <c r="AH7517" s="43">
        <v>514454.07659446518</v>
      </c>
      <c r="AI7517" s="43">
        <v>0</v>
      </c>
      <c r="AJ7517" s="43">
        <v>0</v>
      </c>
      <c r="AK7517" s="43">
        <v>4380004.8465612102</v>
      </c>
    </row>
    <row r="7518" spans="3:37" x14ac:dyDescent="0.2">
      <c r="C7518" s="43">
        <v>6.4062456451186023E-4</v>
      </c>
      <c r="D7518" s="43">
        <v>5.4254595259772331E-2</v>
      </c>
      <c r="E7518" s="43">
        <v>4.827543117313069</v>
      </c>
      <c r="F7518" s="43">
        <v>1.9404764681478968</v>
      </c>
      <c r="H7518" s="43">
        <v>9.2083867819225951E-5</v>
      </c>
      <c r="I7518" s="43">
        <v>0.10203497848736198</v>
      </c>
      <c r="J7518" s="43">
        <v>0</v>
      </c>
      <c r="K7518" s="43">
        <v>1</v>
      </c>
      <c r="M7518" s="43">
        <v>7.8791709195065174E-3</v>
      </c>
      <c r="N7518" s="43">
        <v>4.4488922082479898E-2</v>
      </c>
      <c r="O7518" s="43">
        <v>0</v>
      </c>
      <c r="P7518" s="43">
        <v>1</v>
      </c>
      <c r="R7518" s="43">
        <v>658.08575221368903</v>
      </c>
      <c r="S7518" s="43">
        <v>177.89961278623841</v>
      </c>
      <c r="T7518" s="43">
        <v>6637.0452369434488</v>
      </c>
      <c r="U7518" s="43">
        <v>7473.0306019433765</v>
      </c>
      <c r="W7518" s="43">
        <v>3176.9373437009881</v>
      </c>
      <c r="X7518" s="43">
        <v>0</v>
      </c>
      <c r="Y7518" s="43">
        <v>0</v>
      </c>
      <c r="Z7518" s="43">
        <v>3176.9373437009881</v>
      </c>
      <c r="AB7518" s="43">
        <v>66.223815545900905</v>
      </c>
      <c r="AC7518" s="43">
        <v>0</v>
      </c>
      <c r="AD7518" s="43">
        <v>0</v>
      </c>
      <c r="AE7518" s="43">
        <v>66.223815545900905</v>
      </c>
      <c r="AG7518" s="43">
        <v>5842387.7750661168</v>
      </c>
      <c r="AH7518" s="43">
        <v>686218.46623941348</v>
      </c>
      <c r="AI7518" s="43">
        <v>0</v>
      </c>
      <c r="AJ7518" s="43">
        <v>278140025.2927838</v>
      </c>
      <c r="AK7518" s="43">
        <v>283982413.06784993</v>
      </c>
    </row>
    <row r="7519" spans="3:37" x14ac:dyDescent="0.2">
      <c r="C7519" s="43">
        <v>6.2211423610636363E-4</v>
      </c>
      <c r="D7519" s="43">
        <v>5.3309953672836669E-2</v>
      </c>
      <c r="E7519" s="43">
        <v>8.8809361515206149</v>
      </c>
      <c r="F7519" s="43">
        <v>2.3392244560110735</v>
      </c>
      <c r="H7519" s="43">
        <v>9.4302039922111724E-5</v>
      </c>
      <c r="I7519" s="43">
        <v>0.10939856230344436</v>
      </c>
      <c r="J7519" s="43">
        <v>0</v>
      </c>
      <c r="K7519" s="43">
        <v>1</v>
      </c>
      <c r="M7519" s="43">
        <v>7.7849827218846009E-3</v>
      </c>
      <c r="N7519" s="43">
        <v>4.5930712681658825E-2</v>
      </c>
      <c r="O7519" s="43">
        <v>0</v>
      </c>
      <c r="P7519" s="43">
        <v>1</v>
      </c>
      <c r="R7519" s="43">
        <v>627.94385886180714</v>
      </c>
      <c r="S7519" s="43">
        <v>195.33275470453546</v>
      </c>
      <c r="T7519" s="43">
        <v>6770.226680875021</v>
      </c>
      <c r="U7519" s="43">
        <v>7593.5032944413633</v>
      </c>
      <c r="W7519" s="43">
        <v>5576.7293172911814</v>
      </c>
      <c r="X7519" s="43">
        <v>0</v>
      </c>
      <c r="Y7519" s="43">
        <v>0</v>
      </c>
      <c r="Z7519" s="43">
        <v>5576.7293172911814</v>
      </c>
      <c r="AB7519" s="43">
        <v>89.982481688497714</v>
      </c>
      <c r="AC7519" s="43">
        <v>0</v>
      </c>
      <c r="AD7519" s="43">
        <v>0</v>
      </c>
      <c r="AE7519" s="43">
        <v>89.982481688497714</v>
      </c>
      <c r="AG7519" s="43">
        <v>10255605.214498483</v>
      </c>
      <c r="AH7519" s="43">
        <v>1204573.5325348952</v>
      </c>
      <c r="AI7519" s="43">
        <v>0</v>
      </c>
      <c r="AJ7519" s="43">
        <v>377926423.09169042</v>
      </c>
      <c r="AK7519" s="43">
        <v>388182028.30618888</v>
      </c>
    </row>
    <row r="7520" spans="3:37" x14ac:dyDescent="0.2">
      <c r="C7520" s="43">
        <v>6.3029501509592745E-4</v>
      </c>
      <c r="D7520" s="43">
        <v>5.283436809070316E-2</v>
      </c>
      <c r="E7520" s="43">
        <v>5.163021269205446</v>
      </c>
      <c r="F7520" s="43">
        <v>2.0200911875794976</v>
      </c>
      <c r="H7520" s="43">
        <v>9.5222326900623599E-5</v>
      </c>
      <c r="I7520" s="43">
        <v>8.1050946293754575E-2</v>
      </c>
      <c r="J7520" s="43">
        <v>0</v>
      </c>
      <c r="K7520" s="43">
        <v>1</v>
      </c>
      <c r="M7520" s="43">
        <v>7.8862994197181902E-3</v>
      </c>
      <c r="N7520" s="43">
        <v>4.4291979819865185E-2</v>
      </c>
      <c r="O7520" s="43">
        <v>0</v>
      </c>
      <c r="P7520" s="43">
        <v>1</v>
      </c>
      <c r="R7520" s="43">
        <v>630.52565606995847</v>
      </c>
      <c r="S7520" s="43">
        <v>146.12995562775006</v>
      </c>
      <c r="T7520" s="43">
        <v>6613.6426925062751</v>
      </c>
      <c r="U7520" s="43">
        <v>7390.2983042039832</v>
      </c>
      <c r="W7520" s="43">
        <v>3255.4173730689135</v>
      </c>
      <c r="X7520" s="43">
        <v>0</v>
      </c>
      <c r="Y7520" s="43">
        <v>0</v>
      </c>
      <c r="Z7520" s="43">
        <v>3255.4173730689135</v>
      </c>
      <c r="AB7520" s="43">
        <v>68.821722187072794</v>
      </c>
      <c r="AC7520" s="43">
        <v>0</v>
      </c>
      <c r="AD7520" s="43">
        <v>0</v>
      </c>
      <c r="AE7520" s="43">
        <v>68.821722187072794</v>
      </c>
      <c r="AG7520" s="43">
        <v>5986712.5490737325</v>
      </c>
      <c r="AH7520" s="43">
        <v>703170.15258288535</v>
      </c>
      <c r="AI7520" s="43">
        <v>0</v>
      </c>
      <c r="AJ7520" s="43">
        <v>289051233.18570572</v>
      </c>
      <c r="AK7520" s="43">
        <v>295037945.73477948</v>
      </c>
    </row>
    <row r="7521" spans="3:37" x14ac:dyDescent="0.2">
      <c r="C7521" s="43">
        <v>6.083871988083044E-4</v>
      </c>
      <c r="D7521" s="43">
        <v>4.8984472882885717E-2</v>
      </c>
      <c r="E7521" s="43">
        <v>9.9106042092217645</v>
      </c>
      <c r="F7521" s="43">
        <v>2.4156509585578925</v>
      </c>
      <c r="H7521" s="43">
        <v>8.6864728464135205E-5</v>
      </c>
      <c r="I7521" s="43">
        <v>7.3526652542192622E-2</v>
      </c>
      <c r="J7521" s="43">
        <v>0</v>
      </c>
      <c r="K7521" s="43">
        <v>1</v>
      </c>
      <c r="M7521" s="43">
        <v>7.8454254699586584E-3</v>
      </c>
      <c r="N7521" s="43">
        <v>4.4287387373427099E-2</v>
      </c>
      <c r="O7521" s="43">
        <v>0</v>
      </c>
      <c r="P7521" s="43">
        <v>1</v>
      </c>
      <c r="R7521" s="43">
        <v>564.26209787209041</v>
      </c>
      <c r="S7521" s="43">
        <v>120.9290478524082</v>
      </c>
      <c r="T7521" s="43">
        <v>6578.6826168555699</v>
      </c>
      <c r="U7521" s="43">
        <v>7263.8737625800686</v>
      </c>
      <c r="W7521" s="43">
        <v>5592.178322275442</v>
      </c>
      <c r="X7521" s="43">
        <v>0</v>
      </c>
      <c r="Y7521" s="43">
        <v>0</v>
      </c>
      <c r="Z7521" s="43">
        <v>5592.178322275442</v>
      </c>
      <c r="AB7521" s="43">
        <v>85.471405231164795</v>
      </c>
      <c r="AC7521" s="43">
        <v>0</v>
      </c>
      <c r="AD7521" s="43">
        <v>0</v>
      </c>
      <c r="AE7521" s="43">
        <v>85.471405231164795</v>
      </c>
      <c r="AG7521" s="43">
        <v>10284015.934664538</v>
      </c>
      <c r="AH7521" s="43">
        <v>1207910.5176114955</v>
      </c>
      <c r="AI7521" s="43">
        <v>0</v>
      </c>
      <c r="AJ7521" s="43">
        <v>358979901.97089213</v>
      </c>
      <c r="AK7521" s="43">
        <v>369263917.90555668</v>
      </c>
    </row>
    <row r="7522" spans="3:37" x14ac:dyDescent="0.2">
      <c r="C7522" s="43">
        <v>5.8781307275300747E-4</v>
      </c>
      <c r="D7522" s="43">
        <v>5.189170430488102E-2</v>
      </c>
      <c r="E7522" s="43">
        <v>2.4873003036461134</v>
      </c>
      <c r="F7522" s="43">
        <v>1.5666698876611114</v>
      </c>
      <c r="H7522" s="43">
        <v>8.8382137577973816E-5</v>
      </c>
      <c r="I7522" s="43">
        <v>9.0631631796838918E-2</v>
      </c>
      <c r="J7522" s="43">
        <v>0</v>
      </c>
      <c r="K7522" s="43">
        <v>1</v>
      </c>
      <c r="M7522" s="43">
        <v>7.8660610759569982E-3</v>
      </c>
      <c r="N7522" s="43">
        <v>4.757646147036998E-2</v>
      </c>
      <c r="O7522" s="43">
        <v>0</v>
      </c>
      <c r="P7522" s="43">
        <v>1</v>
      </c>
      <c r="R7522" s="43">
        <v>577.53664793659141</v>
      </c>
      <c r="S7522" s="43">
        <v>151.66545531217983</v>
      </c>
      <c r="T7522" s="43">
        <v>7085.8478851606042</v>
      </c>
      <c r="U7522" s="43">
        <v>7815.0499884093751</v>
      </c>
      <c r="W7522" s="43">
        <v>1436.5070797794424</v>
      </c>
      <c r="X7522" s="43">
        <v>0</v>
      </c>
      <c r="Y7522" s="43">
        <v>0</v>
      </c>
      <c r="Z7522" s="43">
        <v>1436.5070797794424</v>
      </c>
      <c r="AB7522" s="43">
        <v>35.018171132485129</v>
      </c>
      <c r="AC7522" s="43">
        <v>0</v>
      </c>
      <c r="AD7522" s="43">
        <v>0</v>
      </c>
      <c r="AE7522" s="43">
        <v>35.018171132485129</v>
      </c>
      <c r="AG7522" s="43">
        <v>2641736.5197143946</v>
      </c>
      <c r="AH7522" s="43">
        <v>310285.52923235955</v>
      </c>
      <c r="AI7522" s="43">
        <v>0</v>
      </c>
      <c r="AJ7522" s="43">
        <v>147076318.75643754</v>
      </c>
      <c r="AK7522" s="43">
        <v>149718055.27615193</v>
      </c>
    </row>
    <row r="7523" spans="3:37" x14ac:dyDescent="0.2">
      <c r="C7523" s="43">
        <v>6.0074476046857359E-4</v>
      </c>
      <c r="D7523" s="43">
        <v>5.7765699979765994E-2</v>
      </c>
      <c r="E7523" s="43">
        <v>3.4916585709236156</v>
      </c>
      <c r="F7523" s="43">
        <v>2.6437099001550055</v>
      </c>
      <c r="H7523" s="43">
        <v>8.7038133315166648E-5</v>
      </c>
      <c r="I7523" s="43">
        <v>8.502313120233479E-2</v>
      </c>
      <c r="J7523" s="43">
        <v>0</v>
      </c>
      <c r="K7523" s="43">
        <v>1</v>
      </c>
      <c r="M7523" s="43">
        <v>7.8542104162343529E-3</v>
      </c>
      <c r="N7523" s="43">
        <v>4.6287319304375796E-2</v>
      </c>
      <c r="O7523" s="43">
        <v>0</v>
      </c>
      <c r="P7523" s="43">
        <v>1</v>
      </c>
      <c r="R7523" s="43">
        <v>657.05602920979175</v>
      </c>
      <c r="S7523" s="43">
        <v>140.11642113529422</v>
      </c>
      <c r="T7523" s="43">
        <v>6883.4622401821625</v>
      </c>
      <c r="U7523" s="43">
        <v>7680.6346905272485</v>
      </c>
      <c r="W7523" s="43">
        <v>2294.2153159674067</v>
      </c>
      <c r="X7523" s="43">
        <v>0</v>
      </c>
      <c r="Y7523" s="43">
        <v>0</v>
      </c>
      <c r="Z7523" s="43">
        <v>2294.2153159674067</v>
      </c>
      <c r="AB7523" s="43">
        <v>115.56101651804782</v>
      </c>
      <c r="AC7523" s="43">
        <v>0</v>
      </c>
      <c r="AD7523" s="43">
        <v>0</v>
      </c>
      <c r="AE7523" s="43">
        <v>115.56101651804782</v>
      </c>
      <c r="AG7523" s="43">
        <v>4219061.966064061</v>
      </c>
      <c r="AH7523" s="43">
        <v>495550.50824895984</v>
      </c>
      <c r="AI7523" s="43">
        <v>0</v>
      </c>
      <c r="AJ7523" s="43">
        <v>485356269.37580085</v>
      </c>
      <c r="AK7523" s="43">
        <v>489575331.34186488</v>
      </c>
    </row>
    <row r="7524" spans="3:37" x14ac:dyDescent="0.2">
      <c r="C7524" s="43">
        <v>6.1884488503072266E-4</v>
      </c>
      <c r="D7524" s="43">
        <v>6.393289340649555E-2</v>
      </c>
      <c r="E7524" s="43">
        <v>3.1019845745061398</v>
      </c>
      <c r="F7524" s="43">
        <v>2.9471117640258564</v>
      </c>
      <c r="H7524" s="43">
        <v>9.2639971916663733E-5</v>
      </c>
      <c r="I7524" s="43">
        <v>0.12636694921972069</v>
      </c>
      <c r="J7524" s="43">
        <v>0</v>
      </c>
      <c r="K7524" s="43">
        <v>1</v>
      </c>
      <c r="M7524" s="43">
        <v>7.8597943898005562E-3</v>
      </c>
      <c r="N7524" s="43">
        <v>4.3326184073647897E-2</v>
      </c>
      <c r="O7524" s="43">
        <v>0</v>
      </c>
      <c r="P7524" s="43">
        <v>1</v>
      </c>
      <c r="R7524" s="43">
        <v>749.1150774180511</v>
      </c>
      <c r="S7524" s="43">
        <v>221.65334428990252</v>
      </c>
      <c r="T7524" s="43">
        <v>6447.6877684550627</v>
      </c>
      <c r="U7524" s="43">
        <v>7418.4561901630168</v>
      </c>
      <c r="W7524" s="43">
        <v>2323.7434146807673</v>
      </c>
      <c r="X7524" s="43">
        <v>0</v>
      </c>
      <c r="Y7524" s="43">
        <v>0</v>
      </c>
      <c r="Z7524" s="43">
        <v>2323.7434146807673</v>
      </c>
      <c r="AB7524" s="43">
        <v>156.07135344393154</v>
      </c>
      <c r="AC7524" s="43">
        <v>0</v>
      </c>
      <c r="AD7524" s="43">
        <v>0</v>
      </c>
      <c r="AE7524" s="43">
        <v>156.07135344393154</v>
      </c>
      <c r="AG7524" s="43">
        <v>4273364.1395979309</v>
      </c>
      <c r="AH7524" s="43">
        <v>501928.57757104572</v>
      </c>
      <c r="AI7524" s="43">
        <v>0</v>
      </c>
      <c r="AJ7524" s="43">
        <v>655499684.46451247</v>
      </c>
      <c r="AK7524" s="43">
        <v>659773048.60411036</v>
      </c>
    </row>
    <row r="7525" spans="3:37" x14ac:dyDescent="0.2">
      <c r="C7525" s="43">
        <v>5.9897386420114699E-4</v>
      </c>
      <c r="D7525" s="43">
        <v>5.392877006851652E-2</v>
      </c>
      <c r="E7525" s="43">
        <v>7.2834870996502925</v>
      </c>
      <c r="F7525" s="43">
        <v>5.1768594884417771</v>
      </c>
      <c r="H7525" s="43">
        <v>9.0440836389205082E-5</v>
      </c>
      <c r="I7525" s="43">
        <v>8.3064327001766788E-2</v>
      </c>
      <c r="J7525" s="43">
        <v>0</v>
      </c>
      <c r="K7525" s="43">
        <v>1</v>
      </c>
      <c r="M7525" s="43">
        <v>7.8279725912558488E-3</v>
      </c>
      <c r="N7525" s="43">
        <v>4.541963627273838E-2</v>
      </c>
      <c r="O7525" s="43">
        <v>0</v>
      </c>
      <c r="P7525" s="43">
        <v>1</v>
      </c>
      <c r="R7525" s="43">
        <v>611.60462522076477</v>
      </c>
      <c r="S7525" s="43">
        <v>142.23991807904054</v>
      </c>
      <c r="T7525" s="43">
        <v>6731.8638070303596</v>
      </c>
      <c r="U7525" s="43">
        <v>7485.7083503301646</v>
      </c>
      <c r="W7525" s="43">
        <v>4454.6143978818918</v>
      </c>
      <c r="X7525" s="43">
        <v>0</v>
      </c>
      <c r="Y7525" s="43">
        <v>0</v>
      </c>
      <c r="Z7525" s="43">
        <v>4454.6143978818918</v>
      </c>
      <c r="AB7525" s="43">
        <v>273.34076427702047</v>
      </c>
      <c r="AC7525" s="43">
        <v>0</v>
      </c>
      <c r="AD7525" s="43">
        <v>0</v>
      </c>
      <c r="AE7525" s="43">
        <v>273.34076427702047</v>
      </c>
      <c r="AG7525" s="43">
        <v>8192035.8777047992</v>
      </c>
      <c r="AH7525" s="43">
        <v>962196.70994248858</v>
      </c>
      <c r="AI7525" s="43">
        <v>0</v>
      </c>
      <c r="AJ7525" s="43">
        <v>1148031209.963486</v>
      </c>
      <c r="AK7525" s="43">
        <v>1156223245.8411908</v>
      </c>
    </row>
    <row r="7526" spans="3:37" x14ac:dyDescent="0.2">
      <c r="C7526" s="43">
        <v>6.2295914636123495E-4</v>
      </c>
      <c r="D7526" s="43">
        <v>5.074284796559432E-2</v>
      </c>
      <c r="E7526" s="43">
        <v>6.7205645292100575</v>
      </c>
      <c r="F7526" s="43">
        <v>2.4944369522763745</v>
      </c>
      <c r="H7526" s="43">
        <v>8.4708969053371526E-5</v>
      </c>
      <c r="I7526" s="43">
        <v>0.11963894613926773</v>
      </c>
      <c r="J7526" s="43">
        <v>0</v>
      </c>
      <c r="K7526" s="43">
        <v>1</v>
      </c>
      <c r="M7526" s="43">
        <v>7.8876032677314134E-3</v>
      </c>
      <c r="N7526" s="43">
        <v>4.3535147708319358E-2</v>
      </c>
      <c r="O7526" s="43">
        <v>0</v>
      </c>
      <c r="P7526" s="43">
        <v>1</v>
      </c>
      <c r="R7526" s="43">
        <v>598.51739619643615</v>
      </c>
      <c r="S7526" s="43">
        <v>191.88646747781314</v>
      </c>
      <c r="T7526" s="43">
        <v>6501.7078869414108</v>
      </c>
      <c r="U7526" s="43">
        <v>7292.1117506156606</v>
      </c>
      <c r="W7526" s="43">
        <v>4022.3747829929316</v>
      </c>
      <c r="X7526" s="43">
        <v>0</v>
      </c>
      <c r="Y7526" s="43">
        <v>0</v>
      </c>
      <c r="Z7526" s="43">
        <v>4022.3747829929316</v>
      </c>
      <c r="AB7526" s="43">
        <v>95.705776939812679</v>
      </c>
      <c r="AC7526" s="43">
        <v>0</v>
      </c>
      <c r="AD7526" s="43">
        <v>0</v>
      </c>
      <c r="AE7526" s="43">
        <v>95.705776939812679</v>
      </c>
      <c r="AG7526" s="43">
        <v>7397147.2259240011</v>
      </c>
      <c r="AH7526" s="43">
        <v>868832.95312647324</v>
      </c>
      <c r="AI7526" s="43">
        <v>0</v>
      </c>
      <c r="AJ7526" s="43">
        <v>401964263.14721328</v>
      </c>
      <c r="AK7526" s="43">
        <v>409361410.3731373</v>
      </c>
    </row>
    <row r="7527" spans="3:37" x14ac:dyDescent="0.2">
      <c r="C7527" s="43">
        <v>6.1110366029404339E-4</v>
      </c>
      <c r="D7527" s="43">
        <v>5.8097536319133614E-2</v>
      </c>
      <c r="E7527" s="43">
        <v>1.7009405455369386</v>
      </c>
      <c r="F7527" s="43">
        <v>4.1377108202528152</v>
      </c>
      <c r="H7527" s="43">
        <v>8.8356749419180473E-5</v>
      </c>
      <c r="I7527" s="43">
        <v>0.11102334303810324</v>
      </c>
      <c r="J7527" s="43">
        <v>0</v>
      </c>
      <c r="K7527" s="43">
        <v>1</v>
      </c>
      <c r="M7527" s="43">
        <v>7.815999837489207E-3</v>
      </c>
      <c r="N7527" s="43">
        <v>4.750218235579895E-2</v>
      </c>
      <c r="O7527" s="43">
        <v>0</v>
      </c>
      <c r="P7527" s="43">
        <v>1</v>
      </c>
      <c r="R7527" s="43">
        <v>672.22548614657148</v>
      </c>
      <c r="S7527" s="43">
        <v>185.73613463721782</v>
      </c>
      <c r="T7527" s="43">
        <v>7029.7596566209995</v>
      </c>
      <c r="U7527" s="43">
        <v>7887.7212774047885</v>
      </c>
      <c r="W7527" s="43">
        <v>1143.4155851299831</v>
      </c>
      <c r="X7527" s="43">
        <v>0</v>
      </c>
      <c r="Y7527" s="43">
        <v>0</v>
      </c>
      <c r="Z7527" s="43">
        <v>1143.4155851299831</v>
      </c>
      <c r="AB7527" s="43">
        <v>225.68966242390329</v>
      </c>
      <c r="AC7527" s="43">
        <v>0</v>
      </c>
      <c r="AD7527" s="43">
        <v>0</v>
      </c>
      <c r="AE7527" s="43">
        <v>225.68966242390329</v>
      </c>
      <c r="AG7527" s="43">
        <v>2102741.261054039</v>
      </c>
      <c r="AH7527" s="43">
        <v>246977.76638807636</v>
      </c>
      <c r="AI7527" s="43">
        <v>0</v>
      </c>
      <c r="AJ7527" s="43">
        <v>947896582.18039382</v>
      </c>
      <c r="AK7527" s="43">
        <v>949999323.44144785</v>
      </c>
    </row>
    <row r="7528" spans="3:37" x14ac:dyDescent="0.2">
      <c r="C7528" s="43">
        <v>5.9337398402734324E-4</v>
      </c>
      <c r="D7528" s="43">
        <v>5.0316339775008767E-2</v>
      </c>
      <c r="E7528" s="43">
        <v>6.192219227930476</v>
      </c>
      <c r="F7528" s="43">
        <v>2.2267849011465155</v>
      </c>
      <c r="H7528" s="43">
        <v>9.1486933367246337E-5</v>
      </c>
      <c r="I7528" s="43">
        <v>0.11623824730109877</v>
      </c>
      <c r="J7528" s="43">
        <v>0</v>
      </c>
      <c r="K7528" s="43">
        <v>1</v>
      </c>
      <c r="M7528" s="43">
        <v>7.8830596893800786E-3</v>
      </c>
      <c r="N7528" s="43">
        <v>4.7597711114927721E-2</v>
      </c>
      <c r="O7528" s="43">
        <v>0</v>
      </c>
      <c r="P7528" s="43">
        <v>1</v>
      </c>
      <c r="R7528" s="43">
        <v>565.30121002383601</v>
      </c>
      <c r="S7528" s="43">
        <v>201.34947239381432</v>
      </c>
      <c r="T7528" s="43">
        <v>7104.3321286854598</v>
      </c>
      <c r="U7528" s="43">
        <v>7870.9828111031102</v>
      </c>
      <c r="W7528" s="43">
        <v>3500.4690222819618</v>
      </c>
      <c r="X7528" s="43">
        <v>0</v>
      </c>
      <c r="Y7528" s="43">
        <v>0</v>
      </c>
      <c r="Z7528" s="43">
        <v>3500.4690222819618</v>
      </c>
      <c r="AB7528" s="43">
        <v>74.204819829109411</v>
      </c>
      <c r="AC7528" s="43">
        <v>0</v>
      </c>
      <c r="AD7528" s="43">
        <v>0</v>
      </c>
      <c r="AE7528" s="43">
        <v>74.204819829109411</v>
      </c>
      <c r="AG7528" s="43">
        <v>6437362.5319765275</v>
      </c>
      <c r="AH7528" s="43">
        <v>756101.30881290371</v>
      </c>
      <c r="AI7528" s="43">
        <v>0</v>
      </c>
      <c r="AJ7528" s="43">
        <v>311660243.28225952</v>
      </c>
      <c r="AK7528" s="43">
        <v>318097605.81423604</v>
      </c>
    </row>
    <row r="7529" spans="3:37" x14ac:dyDescent="0.2">
      <c r="C7529" s="43">
        <v>5.9213272587696508E-4</v>
      </c>
      <c r="D7529" s="43">
        <v>5.5308283426790283E-2</v>
      </c>
      <c r="E7529" s="43">
        <v>4.2201830596524781</v>
      </c>
      <c r="F7529" s="43">
        <v>1.4615834773527379</v>
      </c>
      <c r="H7529" s="43">
        <v>8.6524063125517902E-5</v>
      </c>
      <c r="I7529" s="43">
        <v>0.11420420174501156</v>
      </c>
      <c r="J7529" s="43">
        <v>0</v>
      </c>
      <c r="K7529" s="43">
        <v>1</v>
      </c>
      <c r="M7529" s="43">
        <v>7.8275757789285777E-3</v>
      </c>
      <c r="N7529" s="43">
        <v>4.6420650788502216E-2</v>
      </c>
      <c r="O7529" s="43">
        <v>0</v>
      </c>
      <c r="P7529" s="43">
        <v>1</v>
      </c>
      <c r="R7529" s="43">
        <v>620.08555820702156</v>
      </c>
      <c r="S7529" s="43">
        <v>187.09464649568545</v>
      </c>
      <c r="T7529" s="43">
        <v>6879.8802366536775</v>
      </c>
      <c r="U7529" s="43">
        <v>7687.0604413563842</v>
      </c>
      <c r="W7529" s="43">
        <v>2616.8745682804229</v>
      </c>
      <c r="X7529" s="43">
        <v>0</v>
      </c>
      <c r="Y7529" s="43">
        <v>0</v>
      </c>
      <c r="Z7529" s="43">
        <v>2616.8745682804229</v>
      </c>
      <c r="AB7529" s="43">
        <v>30.625673558834922</v>
      </c>
      <c r="AC7529" s="43">
        <v>0</v>
      </c>
      <c r="AD7529" s="43">
        <v>0</v>
      </c>
      <c r="AE7529" s="43">
        <v>30.625673558834922</v>
      </c>
      <c r="AG7529" s="43">
        <v>4812432.3310676981</v>
      </c>
      <c r="AH7529" s="43">
        <v>565244.90674857132</v>
      </c>
      <c r="AI7529" s="43">
        <v>0</v>
      </c>
      <c r="AJ7529" s="43">
        <v>128627828.94710667</v>
      </c>
      <c r="AK7529" s="43">
        <v>133440261.27817437</v>
      </c>
    </row>
    <row r="7530" spans="3:37" x14ac:dyDescent="0.2">
      <c r="C7530" s="43">
        <v>6.1588398989087523E-4</v>
      </c>
      <c r="D7530" s="43">
        <v>5.898298533000379E-2</v>
      </c>
      <c r="E7530" s="43">
        <v>2.9945148591479023</v>
      </c>
      <c r="F7530" s="43">
        <v>0.68981808126898014</v>
      </c>
      <c r="H7530" s="43">
        <v>8.6901113660879916E-5</v>
      </c>
      <c r="I7530" s="43">
        <v>9.406173180052374E-2</v>
      </c>
      <c r="J7530" s="43">
        <v>0</v>
      </c>
      <c r="K7530" s="43">
        <v>1</v>
      </c>
      <c r="M7530" s="43">
        <v>7.9512440726424716E-3</v>
      </c>
      <c r="N7530" s="43">
        <v>4.6855866523758727E-2</v>
      </c>
      <c r="O7530" s="43">
        <v>0</v>
      </c>
      <c r="P7530" s="43">
        <v>1</v>
      </c>
      <c r="R7530" s="43">
        <v>687.80928983514889</v>
      </c>
      <c r="S7530" s="43">
        <v>154.76782711013558</v>
      </c>
      <c r="T7530" s="43">
        <v>7054.0970679019765</v>
      </c>
      <c r="U7530" s="43">
        <v>7896.6741848472611</v>
      </c>
      <c r="W7530" s="43">
        <v>2059.6551386713195</v>
      </c>
      <c r="X7530" s="43">
        <v>0</v>
      </c>
      <c r="Y7530" s="43">
        <v>0</v>
      </c>
      <c r="Z7530" s="43">
        <v>2059.6551386713195</v>
      </c>
      <c r="AB7530" s="43">
        <v>-22.828022560903268</v>
      </c>
      <c r="AC7530" s="43">
        <v>0</v>
      </c>
      <c r="AD7530" s="43">
        <v>0</v>
      </c>
      <c r="AE7530" s="43">
        <v>-22.828022560903268</v>
      </c>
      <c r="AG7530" s="43">
        <v>3787705.8000165564</v>
      </c>
      <c r="AH7530" s="43">
        <v>444885.50995300501</v>
      </c>
      <c r="AI7530" s="43">
        <v>0</v>
      </c>
      <c r="AJ7530" s="43">
        <v>0</v>
      </c>
      <c r="AK7530" s="43">
        <v>3787705.8000165564</v>
      </c>
    </row>
    <row r="7531" spans="3:37" x14ac:dyDescent="0.2">
      <c r="C7531" s="43">
        <v>6.0333087532298739E-4</v>
      </c>
      <c r="D7531" s="43">
        <v>4.8572282932319528E-2</v>
      </c>
      <c r="E7531" s="43">
        <v>4.4484170370316809</v>
      </c>
      <c r="F7531" s="43">
        <v>1.8296592704907217</v>
      </c>
      <c r="H7531" s="43">
        <v>1.0101717255528442E-4</v>
      </c>
      <c r="I7531" s="43">
        <v>9.2625228306552662E-2</v>
      </c>
      <c r="J7531" s="43">
        <v>0</v>
      </c>
      <c r="K7531" s="43">
        <v>1</v>
      </c>
      <c r="M7531" s="43">
        <v>7.8806161027213939E-3</v>
      </c>
      <c r="N7531" s="43">
        <v>4.487280363418273E-2</v>
      </c>
      <c r="O7531" s="43">
        <v>0</v>
      </c>
      <c r="P7531" s="43">
        <v>1</v>
      </c>
      <c r="R7531" s="43">
        <v>554.8638611553032</v>
      </c>
      <c r="S7531" s="43">
        <v>177.16048999322345</v>
      </c>
      <c r="T7531" s="43">
        <v>6695.5421666151242</v>
      </c>
      <c r="U7531" s="43">
        <v>7427.5665177636511</v>
      </c>
      <c r="W7531" s="43">
        <v>2468.2658531964316</v>
      </c>
      <c r="X7531" s="43">
        <v>0</v>
      </c>
      <c r="Y7531" s="43">
        <v>0</v>
      </c>
      <c r="Z7531" s="43">
        <v>2468.2658531964316</v>
      </c>
      <c r="AB7531" s="43">
        <v>49.257230250651823</v>
      </c>
      <c r="AC7531" s="43">
        <v>0</v>
      </c>
      <c r="AD7531" s="43">
        <v>0</v>
      </c>
      <c r="AE7531" s="43">
        <v>49.257230250651823</v>
      </c>
      <c r="AG7531" s="43">
        <v>4539140.9040282378</v>
      </c>
      <c r="AH7531" s="43">
        <v>533145.42429042922</v>
      </c>
      <c r="AI7531" s="43">
        <v>0</v>
      </c>
      <c r="AJ7531" s="43">
        <v>206880367.05273765</v>
      </c>
      <c r="AK7531" s="43">
        <v>211419507.95676589</v>
      </c>
    </row>
    <row r="7532" spans="3:37" x14ac:dyDescent="0.2">
      <c r="C7532" s="43">
        <v>6.2169925546085025E-4</v>
      </c>
      <c r="D7532" s="43">
        <v>5.6537957323480326E-2</v>
      </c>
      <c r="E7532" s="43">
        <v>2.9691104859917812</v>
      </c>
      <c r="F7532" s="43">
        <v>3.9552199944111206</v>
      </c>
      <c r="H7532" s="43">
        <v>8.5258446970317125E-5</v>
      </c>
      <c r="I7532" s="43">
        <v>8.5232823918174327E-2</v>
      </c>
      <c r="J7532" s="43">
        <v>0</v>
      </c>
      <c r="K7532" s="43">
        <v>1</v>
      </c>
      <c r="M7532" s="43">
        <v>7.8154582837468081E-3</v>
      </c>
      <c r="N7532" s="43">
        <v>4.5756840217344497E-2</v>
      </c>
      <c r="O7532" s="43">
        <v>0</v>
      </c>
      <c r="P7532" s="43">
        <v>1</v>
      </c>
      <c r="R7532" s="43">
        <v>665.52263949817905</v>
      </c>
      <c r="S7532" s="43">
        <v>137.58993576392439</v>
      </c>
      <c r="T7532" s="43">
        <v>6771.0005377693869</v>
      </c>
      <c r="U7532" s="43">
        <v>7574.1131130314907</v>
      </c>
      <c r="W7532" s="43">
        <v>1976.0102475989713</v>
      </c>
      <c r="X7532" s="43">
        <v>0</v>
      </c>
      <c r="Y7532" s="43">
        <v>0</v>
      </c>
      <c r="Z7532" s="43">
        <v>1976.0102475989713</v>
      </c>
      <c r="AB7532" s="43">
        <v>210.44394177467626</v>
      </c>
      <c r="AC7532" s="43">
        <v>0</v>
      </c>
      <c r="AD7532" s="43">
        <v>0</v>
      </c>
      <c r="AE7532" s="43">
        <v>210.44394177467626</v>
      </c>
      <c r="AG7532" s="43">
        <v>3633882.8453345085</v>
      </c>
      <c r="AH7532" s="43">
        <v>426818.21348137781</v>
      </c>
      <c r="AI7532" s="43">
        <v>0</v>
      </c>
      <c r="AJ7532" s="43">
        <v>883864555.45364034</v>
      </c>
      <c r="AK7532" s="43">
        <v>887498438.29897487</v>
      </c>
    </row>
    <row r="7533" spans="3:37" x14ac:dyDescent="0.2">
      <c r="C7533" s="43">
        <v>6.2993844229342066E-4</v>
      </c>
      <c r="D7533" s="43">
        <v>5.5470900947811486E-2</v>
      </c>
      <c r="E7533" s="43">
        <v>1.6123984352145881</v>
      </c>
      <c r="F7533" s="43">
        <v>4.4519944699213614</v>
      </c>
      <c r="H7533" s="43">
        <v>8.8070253684090718E-5</v>
      </c>
      <c r="I7533" s="43">
        <v>0.10812613120983239</v>
      </c>
      <c r="J7533" s="43">
        <v>0</v>
      </c>
      <c r="K7533" s="43">
        <v>1</v>
      </c>
      <c r="M7533" s="43">
        <v>7.7530179813429913E-3</v>
      </c>
      <c r="N7533" s="43">
        <v>4.5357399325897677E-2</v>
      </c>
      <c r="O7533" s="43">
        <v>0</v>
      </c>
      <c r="P7533" s="43">
        <v>1</v>
      </c>
      <c r="R7533" s="43">
        <v>661.61555108410835</v>
      </c>
      <c r="S7533" s="43">
        <v>180.30272238189022</v>
      </c>
      <c r="T7533" s="43">
        <v>6658.2685743031416</v>
      </c>
      <c r="U7533" s="43">
        <v>7500.1868477691405</v>
      </c>
      <c r="W7533" s="43">
        <v>1066.7878792816537</v>
      </c>
      <c r="X7533" s="43">
        <v>0</v>
      </c>
      <c r="Y7533" s="43">
        <v>0</v>
      </c>
      <c r="Z7533" s="43">
        <v>1066.7878792816537</v>
      </c>
      <c r="AB7533" s="43">
        <v>244.3765749205258</v>
      </c>
      <c r="AC7533" s="43">
        <v>0</v>
      </c>
      <c r="AD7533" s="43">
        <v>0</v>
      </c>
      <c r="AE7533" s="43">
        <v>244.3765749205258</v>
      </c>
      <c r="AG7533" s="43">
        <v>1961822.909998961</v>
      </c>
      <c r="AH7533" s="43">
        <v>230426.18192483718</v>
      </c>
      <c r="AI7533" s="43">
        <v>0</v>
      </c>
      <c r="AJ7533" s="43">
        <v>1026381614.6662084</v>
      </c>
      <c r="AK7533" s="43">
        <v>1028343437.5762074</v>
      </c>
    </row>
    <row r="7534" spans="3:37" x14ac:dyDescent="0.2">
      <c r="C7534" s="43">
        <v>6.4176990095710096E-4</v>
      </c>
      <c r="D7534" s="43">
        <v>5.5971868646666589E-2</v>
      </c>
      <c r="E7534" s="43">
        <v>3.9578480096852449</v>
      </c>
      <c r="F7534" s="43">
        <v>4.1077594947014102</v>
      </c>
      <c r="H7534" s="43">
        <v>8.0097223544672183E-5</v>
      </c>
      <c r="I7534" s="43">
        <v>8.7573465936854292E-2</v>
      </c>
      <c r="J7534" s="43">
        <v>0</v>
      </c>
      <c r="K7534" s="43">
        <v>1</v>
      </c>
      <c r="M7534" s="43">
        <v>7.889592475300633E-3</v>
      </c>
      <c r="N7534" s="43">
        <v>4.5648581851809741E-2</v>
      </c>
      <c r="O7534" s="43">
        <v>0</v>
      </c>
      <c r="P7534" s="43">
        <v>1</v>
      </c>
      <c r="R7534" s="43">
        <v>680.12936135789471</v>
      </c>
      <c r="S7534" s="43">
        <v>132.81048823926318</v>
      </c>
      <c r="T7534" s="43">
        <v>6819.0556351169926</v>
      </c>
      <c r="U7534" s="43">
        <v>7631.9954847141507</v>
      </c>
      <c r="W7534" s="43">
        <v>2691.8486391788401</v>
      </c>
      <c r="X7534" s="43">
        <v>0</v>
      </c>
      <c r="Y7534" s="43">
        <v>0</v>
      </c>
      <c r="Z7534" s="43">
        <v>2691.8486391788401</v>
      </c>
      <c r="AB7534" s="43">
        <v>226.1635974012168</v>
      </c>
      <c r="AC7534" s="43">
        <v>0</v>
      </c>
      <c r="AD7534" s="43">
        <v>0</v>
      </c>
      <c r="AE7534" s="43">
        <v>226.1635974012168</v>
      </c>
      <c r="AG7534" s="43">
        <v>4950309.6474498874</v>
      </c>
      <c r="AH7534" s="43">
        <v>581439.30606262945</v>
      </c>
      <c r="AI7534" s="43">
        <v>0</v>
      </c>
      <c r="AJ7534" s="43">
        <v>949887109.08511055</v>
      </c>
      <c r="AK7534" s="43">
        <v>954837418.7325604</v>
      </c>
    </row>
    <row r="7535" spans="3:37" x14ac:dyDescent="0.2">
      <c r="C7535" s="43">
        <v>5.9912973604095128E-4</v>
      </c>
      <c r="D7535" s="43">
        <v>4.5745873229592372E-2</v>
      </c>
      <c r="E7535" s="43">
        <v>6.6010414486425386</v>
      </c>
      <c r="F7535" s="43">
        <v>0.97133823924846563</v>
      </c>
      <c r="H7535" s="43">
        <v>9.0544539300907445E-5</v>
      </c>
      <c r="I7535" s="43">
        <v>0.10616801673258103</v>
      </c>
      <c r="J7535" s="43">
        <v>0</v>
      </c>
      <c r="K7535" s="43">
        <v>1</v>
      </c>
      <c r="M7535" s="43">
        <v>7.9099132180032727E-3</v>
      </c>
      <c r="N7535" s="43">
        <v>4.7694239977387975E-2</v>
      </c>
      <c r="O7535" s="43">
        <v>0</v>
      </c>
      <c r="P7535" s="43">
        <v>1</v>
      </c>
      <c r="R7535" s="43">
        <v>518.93763705226286</v>
      </c>
      <c r="S7535" s="43">
        <v>182.01129545251527</v>
      </c>
      <c r="T7535" s="43">
        <v>7142.9897034269597</v>
      </c>
      <c r="U7535" s="43">
        <v>7843.9386359317377</v>
      </c>
      <c r="W7535" s="43">
        <v>3425.5288514426052</v>
      </c>
      <c r="X7535" s="43">
        <v>0</v>
      </c>
      <c r="Y7535" s="43">
        <v>0</v>
      </c>
      <c r="Z7535" s="43">
        <v>3425.5288514426052</v>
      </c>
      <c r="AB7535" s="43">
        <v>-1.5914823046029636</v>
      </c>
      <c r="AC7535" s="43">
        <v>0</v>
      </c>
      <c r="AD7535" s="43">
        <v>0</v>
      </c>
      <c r="AE7535" s="43">
        <v>-1.5914823046029636</v>
      </c>
      <c r="AG7535" s="43">
        <v>6299547.557802951</v>
      </c>
      <c r="AH7535" s="43">
        <v>739914.23191160266</v>
      </c>
      <c r="AI7535" s="43">
        <v>0</v>
      </c>
      <c r="AJ7535" s="43">
        <v>0</v>
      </c>
      <c r="AK7535" s="43">
        <v>6299547.557802951</v>
      </c>
    </row>
    <row r="7536" spans="3:37" x14ac:dyDescent="0.2">
      <c r="C7536" s="43">
        <v>5.9945488274134966E-4</v>
      </c>
      <c r="D7536" s="43">
        <v>5.7835068498132802E-2</v>
      </c>
      <c r="E7536" s="43">
        <v>6.5977599192875669</v>
      </c>
      <c r="F7536" s="43">
        <v>3.1283199065670138</v>
      </c>
      <c r="H7536" s="43">
        <v>1.022528888720009E-4</v>
      </c>
      <c r="I7536" s="43">
        <v>7.8818271729457531E-2</v>
      </c>
      <c r="J7536" s="43">
        <v>0</v>
      </c>
      <c r="K7536" s="43">
        <v>1</v>
      </c>
      <c r="M7536" s="43">
        <v>7.8472967407261299E-3</v>
      </c>
      <c r="N7536" s="43">
        <v>4.6005860409038757E-2</v>
      </c>
      <c r="O7536" s="43">
        <v>0</v>
      </c>
      <c r="P7536" s="43">
        <v>1</v>
      </c>
      <c r="R7536" s="43">
        <v>656.43258195531394</v>
      </c>
      <c r="S7536" s="43">
        <v>152.5966034897769</v>
      </c>
      <c r="T7536" s="43">
        <v>6835.5837022636897</v>
      </c>
      <c r="U7536" s="43">
        <v>7644.6128877087804</v>
      </c>
      <c r="W7536" s="43">
        <v>4330.9845789392211</v>
      </c>
      <c r="X7536" s="43">
        <v>0</v>
      </c>
      <c r="Y7536" s="43">
        <v>0</v>
      </c>
      <c r="Z7536" s="43">
        <v>4330.9845789392211</v>
      </c>
      <c r="AB7536" s="43">
        <v>149.48954286993049</v>
      </c>
      <c r="AC7536" s="43">
        <v>0</v>
      </c>
      <c r="AD7536" s="43">
        <v>0</v>
      </c>
      <c r="AE7536" s="43">
        <v>149.48954286993049</v>
      </c>
      <c r="AG7536" s="43">
        <v>7964680.6406692276</v>
      </c>
      <c r="AH7536" s="43">
        <v>935492.66905087174</v>
      </c>
      <c r="AI7536" s="43">
        <v>0</v>
      </c>
      <c r="AJ7536" s="43">
        <v>627856080.05370808</v>
      </c>
      <c r="AK7536" s="43">
        <v>635820760.6943773</v>
      </c>
    </row>
    <row r="7537" spans="3:37" x14ac:dyDescent="0.2">
      <c r="C7537" s="43">
        <v>6.0105195490682388E-4</v>
      </c>
      <c r="D7537" s="43">
        <v>5.4704670251549237E-2</v>
      </c>
      <c r="E7537" s="43">
        <v>5.1791213889097003</v>
      </c>
      <c r="F7537" s="43">
        <v>1.9325361116782971</v>
      </c>
      <c r="H7537" s="43">
        <v>9.1916581972717459E-5</v>
      </c>
      <c r="I7537" s="43">
        <v>0.11495934128383445</v>
      </c>
      <c r="J7537" s="43">
        <v>0</v>
      </c>
      <c r="K7537" s="43">
        <v>1</v>
      </c>
      <c r="M7537" s="43">
        <v>7.934700781295434E-3</v>
      </c>
      <c r="N7537" s="43">
        <v>4.3686207685785322E-2</v>
      </c>
      <c r="O7537" s="43">
        <v>0</v>
      </c>
      <c r="P7537" s="43">
        <v>1</v>
      </c>
      <c r="R7537" s="43">
        <v>622.55652791349303</v>
      </c>
      <c r="S7537" s="43">
        <v>200.06932441495968</v>
      </c>
      <c r="T7537" s="43">
        <v>6563.2246977755603</v>
      </c>
      <c r="U7537" s="43">
        <v>7385.8505501040127</v>
      </c>
      <c r="W7537" s="43">
        <v>3224.2958295221306</v>
      </c>
      <c r="X7537" s="43">
        <v>0</v>
      </c>
      <c r="Y7537" s="43">
        <v>0</v>
      </c>
      <c r="Z7537" s="43">
        <v>3224.2958295221306</v>
      </c>
      <c r="AB7537" s="43">
        <v>62.119539490921724</v>
      </c>
      <c r="AC7537" s="43">
        <v>0</v>
      </c>
      <c r="AD7537" s="43">
        <v>0</v>
      </c>
      <c r="AE7537" s="43">
        <v>62.119539490921724</v>
      </c>
      <c r="AG7537" s="43">
        <v>5929480.0304911984</v>
      </c>
      <c r="AH7537" s="43">
        <v>696447.89917678025</v>
      </c>
      <c r="AI7537" s="43">
        <v>0</v>
      </c>
      <c r="AJ7537" s="43">
        <v>260902065.86187124</v>
      </c>
      <c r="AK7537" s="43">
        <v>266831545.89236245</v>
      </c>
    </row>
    <row r="7538" spans="3:37" x14ac:dyDescent="0.2">
      <c r="C7538" s="43">
        <v>6.0960573371847957E-4</v>
      </c>
      <c r="D7538" s="43">
        <v>5.7697364991667666E-2</v>
      </c>
      <c r="E7538" s="43">
        <v>10.012076668666497</v>
      </c>
      <c r="F7538" s="43">
        <v>2.1091392431674589</v>
      </c>
      <c r="H7538" s="43">
        <v>9.2387010585448515E-5</v>
      </c>
      <c r="I7538" s="43">
        <v>0.10193465511144328</v>
      </c>
      <c r="J7538" s="43">
        <v>0</v>
      </c>
      <c r="K7538" s="43">
        <v>1</v>
      </c>
      <c r="M7538" s="43">
        <v>7.8538547194079156E-3</v>
      </c>
      <c r="N7538" s="43">
        <v>4.8660946150800966E-2</v>
      </c>
      <c r="O7538" s="43">
        <v>0</v>
      </c>
      <c r="P7538" s="43">
        <v>1</v>
      </c>
      <c r="R7538" s="43">
        <v>665.95885132972296</v>
      </c>
      <c r="S7538" s="43">
        <v>178.309772243281</v>
      </c>
      <c r="T7538" s="43">
        <v>7236.1204138650264</v>
      </c>
      <c r="U7538" s="43">
        <v>8080.3890374380308</v>
      </c>
      <c r="W7538" s="43">
        <v>6667.6310776902592</v>
      </c>
      <c r="X7538" s="43">
        <v>0</v>
      </c>
      <c r="Y7538" s="43">
        <v>0</v>
      </c>
      <c r="Z7538" s="43">
        <v>6667.6310776902592</v>
      </c>
      <c r="AB7538" s="43">
        <v>79.034597308863553</v>
      </c>
      <c r="AC7538" s="43">
        <v>0</v>
      </c>
      <c r="AD7538" s="43">
        <v>0</v>
      </c>
      <c r="AE7538" s="43">
        <v>79.034597308863553</v>
      </c>
      <c r="AG7538" s="43">
        <v>12261773.551872388</v>
      </c>
      <c r="AH7538" s="43">
        <v>1440208.312781096</v>
      </c>
      <c r="AI7538" s="43">
        <v>0</v>
      </c>
      <c r="AJ7538" s="43">
        <v>331945308.69722694</v>
      </c>
      <c r="AK7538" s="43">
        <v>344207082.24909931</v>
      </c>
    </row>
    <row r="7539" spans="3:37" x14ac:dyDescent="0.2">
      <c r="C7539" s="43">
        <v>6.0676579527989911E-4</v>
      </c>
      <c r="D7539" s="43">
        <v>4.1786449816020831E-2</v>
      </c>
      <c r="E7539" s="43">
        <v>3.9679582104715818</v>
      </c>
      <c r="F7539" s="43">
        <v>2.4589468008379156</v>
      </c>
      <c r="H7539" s="43">
        <v>9.2382868142171226E-5</v>
      </c>
      <c r="I7539" s="43">
        <v>8.6854702296921479E-2</v>
      </c>
      <c r="J7539" s="43">
        <v>0</v>
      </c>
      <c r="K7539" s="43">
        <v>1</v>
      </c>
      <c r="M7539" s="43">
        <v>7.8622481113306275E-3</v>
      </c>
      <c r="N7539" s="43">
        <v>4.2960611923614486E-2</v>
      </c>
      <c r="O7539" s="43">
        <v>0</v>
      </c>
      <c r="P7539" s="43">
        <v>1</v>
      </c>
      <c r="R7539" s="43">
        <v>480.0637777982883</v>
      </c>
      <c r="S7539" s="43">
        <v>151.92426717700823</v>
      </c>
      <c r="T7539" s="43">
        <v>6395.2801878656437</v>
      </c>
      <c r="U7539" s="43">
        <v>7027.2682328409401</v>
      </c>
      <c r="W7539" s="43">
        <v>1904.8730086647231</v>
      </c>
      <c r="X7539" s="43">
        <v>0</v>
      </c>
      <c r="Y7539" s="43">
        <v>0</v>
      </c>
      <c r="Z7539" s="43">
        <v>1904.8730086647231</v>
      </c>
      <c r="AB7539" s="43">
        <v>74.941463871416502</v>
      </c>
      <c r="AC7539" s="43">
        <v>0</v>
      </c>
      <c r="AD7539" s="43">
        <v>0</v>
      </c>
      <c r="AE7539" s="43">
        <v>74.941463871416502</v>
      </c>
      <c r="AG7539" s="43">
        <v>3503061.4629344256</v>
      </c>
      <c r="AH7539" s="43">
        <v>411452.56987158017</v>
      </c>
      <c r="AI7539" s="43">
        <v>0</v>
      </c>
      <c r="AJ7539" s="43">
        <v>314754148.25994933</v>
      </c>
      <c r="AK7539" s="43">
        <v>318257209.72288376</v>
      </c>
    </row>
    <row r="7540" spans="3:37" x14ac:dyDescent="0.2">
      <c r="C7540" s="43">
        <v>6.1056418642402299E-4</v>
      </c>
      <c r="D7540" s="43">
        <v>5.7063387031195068E-2</v>
      </c>
      <c r="E7540" s="43">
        <v>4.83223652250875</v>
      </c>
      <c r="F7540" s="43">
        <v>1.0334973863666208</v>
      </c>
      <c r="H7540" s="43">
        <v>1.0167927252857645E-4</v>
      </c>
      <c r="I7540" s="43">
        <v>8.6475481776287749E-2</v>
      </c>
      <c r="J7540" s="43">
        <v>0</v>
      </c>
      <c r="K7540" s="43">
        <v>1</v>
      </c>
      <c r="M7540" s="43">
        <v>7.9106848043135614E-3</v>
      </c>
      <c r="N7540" s="43">
        <v>4.8329330801891612E-2</v>
      </c>
      <c r="O7540" s="43">
        <v>0</v>
      </c>
      <c r="P7540" s="43">
        <v>1</v>
      </c>
      <c r="R7540" s="43">
        <v>659.67685227721256</v>
      </c>
      <c r="S7540" s="43">
        <v>166.48219506366536</v>
      </c>
      <c r="T7540" s="43">
        <v>7238.810957982887</v>
      </c>
      <c r="U7540" s="43">
        <v>8064.9700053237648</v>
      </c>
      <c r="W7540" s="43">
        <v>3187.714578627556</v>
      </c>
      <c r="X7540" s="43">
        <v>0</v>
      </c>
      <c r="Y7540" s="43">
        <v>0</v>
      </c>
      <c r="Z7540" s="43">
        <v>3187.714578627556</v>
      </c>
      <c r="AB7540" s="43">
        <v>2.3644271925695204</v>
      </c>
      <c r="AC7540" s="43">
        <v>0</v>
      </c>
      <c r="AD7540" s="43">
        <v>0</v>
      </c>
      <c r="AE7540" s="43">
        <v>2.3644271925695204</v>
      </c>
      <c r="AG7540" s="43">
        <v>5862207.1100960756</v>
      </c>
      <c r="AH7540" s="43">
        <v>688546.34898355207</v>
      </c>
      <c r="AI7540" s="43">
        <v>0</v>
      </c>
      <c r="AJ7540" s="43">
        <v>9930594.2087919861</v>
      </c>
      <c r="AK7540" s="43">
        <v>15792801.318888061</v>
      </c>
    </row>
    <row r="7541" spans="3:37" x14ac:dyDescent="0.2">
      <c r="C7541" s="43">
        <v>5.8893722812500813E-4</v>
      </c>
      <c r="D7541" s="43">
        <v>5.3386094851367305E-2</v>
      </c>
      <c r="E7541" s="43">
        <v>3.4061778124665194</v>
      </c>
      <c r="F7541" s="43">
        <v>4.4648684518979964</v>
      </c>
      <c r="H7541" s="43">
        <v>9.2057222030206276E-5</v>
      </c>
      <c r="I7541" s="43">
        <v>8.0258004575281941E-2</v>
      </c>
      <c r="J7541" s="43">
        <v>0</v>
      </c>
      <c r="K7541" s="43">
        <v>1</v>
      </c>
      <c r="M7541" s="43">
        <v>7.837192123194385E-3</v>
      </c>
      <c r="N7541" s="43">
        <v>4.682653494797806E-2</v>
      </c>
      <c r="O7541" s="43">
        <v>0</v>
      </c>
      <c r="P7541" s="43">
        <v>1</v>
      </c>
      <c r="R7541" s="43">
        <v>595.30500584581341</v>
      </c>
      <c r="S7541" s="43">
        <v>139.89062028037816</v>
      </c>
      <c r="T7541" s="43">
        <v>6948.5612218086735</v>
      </c>
      <c r="U7541" s="43">
        <v>7683.7568479348647</v>
      </c>
      <c r="W7541" s="43">
        <v>2027.7147025622612</v>
      </c>
      <c r="X7541" s="43">
        <v>0</v>
      </c>
      <c r="Y7541" s="43">
        <v>0</v>
      </c>
      <c r="Z7541" s="43">
        <v>2027.7147025622612</v>
      </c>
      <c r="AB7541" s="43">
        <v>220.70392813929593</v>
      </c>
      <c r="AC7541" s="43">
        <v>0</v>
      </c>
      <c r="AD7541" s="43">
        <v>0</v>
      </c>
      <c r="AE7541" s="43">
        <v>220.70392813929593</v>
      </c>
      <c r="AG7541" s="43">
        <v>3728967.3380119982</v>
      </c>
      <c r="AH7541" s="43">
        <v>437986.3757534484</v>
      </c>
      <c r="AI7541" s="43">
        <v>0</v>
      </c>
      <c r="AJ7541" s="43">
        <v>926956498.18504286</v>
      </c>
      <c r="AK7541" s="43">
        <v>930685465.52305484</v>
      </c>
    </row>
    <row r="7542" spans="3:37" x14ac:dyDescent="0.2">
      <c r="C7542" s="43">
        <v>6.1612926498788578E-4</v>
      </c>
      <c r="D7542" s="43">
        <v>5.7627505800626366E-2</v>
      </c>
      <c r="E7542" s="43">
        <v>5.3749588150842209</v>
      </c>
      <c r="F7542" s="43">
        <v>3.5827806743223571</v>
      </c>
      <c r="H7542" s="43">
        <v>9.728710442702404E-5</v>
      </c>
      <c r="I7542" s="43">
        <v>0.11822423066073318</v>
      </c>
      <c r="J7542" s="43">
        <v>0</v>
      </c>
      <c r="K7542" s="43">
        <v>1</v>
      </c>
      <c r="M7542" s="43">
        <v>7.8983566373487246E-3</v>
      </c>
      <c r="N7542" s="43">
        <v>4.6266332311589164E-2</v>
      </c>
      <c r="O7542" s="43">
        <v>0</v>
      </c>
      <c r="P7542" s="43">
        <v>1</v>
      </c>
      <c r="R7542" s="43">
        <v>672.27046752420222</v>
      </c>
      <c r="S7542" s="43">
        <v>217.77305666492092</v>
      </c>
      <c r="T7542" s="43">
        <v>6919.0136175500829</v>
      </c>
      <c r="U7542" s="43">
        <v>7809.0571417392057</v>
      </c>
      <c r="W7542" s="43">
        <v>3613.426075540001</v>
      </c>
      <c r="X7542" s="43">
        <v>0</v>
      </c>
      <c r="Y7542" s="43">
        <v>0</v>
      </c>
      <c r="Z7542" s="43">
        <v>3613.426075540001</v>
      </c>
      <c r="AB7542" s="43">
        <v>185.78700734399067</v>
      </c>
      <c r="AC7542" s="43">
        <v>0</v>
      </c>
      <c r="AD7542" s="43">
        <v>0</v>
      </c>
      <c r="AE7542" s="43">
        <v>185.78700734399067</v>
      </c>
      <c r="AG7542" s="43">
        <v>6645090.5529180616</v>
      </c>
      <c r="AH7542" s="43">
        <v>780500.03231664025</v>
      </c>
      <c r="AI7542" s="43">
        <v>0</v>
      </c>
      <c r="AJ7542" s="43">
        <v>780305430.84476078</v>
      </c>
      <c r="AK7542" s="43">
        <v>786950521.39767885</v>
      </c>
    </row>
    <row r="7543" spans="3:37" x14ac:dyDescent="0.2">
      <c r="C7543" s="43">
        <v>6.2157615063018756E-4</v>
      </c>
      <c r="D7543" s="43">
        <v>4.7989799102771742E-2</v>
      </c>
      <c r="E7543" s="43">
        <v>1.8436034650945787</v>
      </c>
      <c r="F7543" s="43">
        <v>2.4272068504727495</v>
      </c>
      <c r="H7543" s="43">
        <v>9.7557570448492115E-5</v>
      </c>
      <c r="I7543" s="43">
        <v>0.10282419600575421</v>
      </c>
      <c r="J7543" s="43">
        <v>0</v>
      </c>
      <c r="K7543" s="43">
        <v>1</v>
      </c>
      <c r="M7543" s="43">
        <v>7.8303298989205565E-3</v>
      </c>
      <c r="N7543" s="43">
        <v>4.3136009998091286E-2</v>
      </c>
      <c r="O7543" s="43">
        <v>0</v>
      </c>
      <c r="P7543" s="43">
        <v>1</v>
      </c>
      <c r="R7543" s="43">
        <v>564.7882425571969</v>
      </c>
      <c r="S7543" s="43">
        <v>189.93223176996534</v>
      </c>
      <c r="T7543" s="43">
        <v>6395.3218208942744</v>
      </c>
      <c r="U7543" s="43">
        <v>7150.0422952214367</v>
      </c>
      <c r="W7543" s="43">
        <v>1041.2455610231257</v>
      </c>
      <c r="X7543" s="43">
        <v>0</v>
      </c>
      <c r="Y7543" s="43">
        <v>0</v>
      </c>
      <c r="Z7543" s="43">
        <v>1041.2455610231257</v>
      </c>
      <c r="AB7543" s="43">
        <v>86.2494524263183</v>
      </c>
      <c r="AC7543" s="43">
        <v>0</v>
      </c>
      <c r="AD7543" s="43">
        <v>0</v>
      </c>
      <c r="AE7543" s="43">
        <v>86.2494524263183</v>
      </c>
      <c r="AG7543" s="43">
        <v>1914850.5867215281</v>
      </c>
      <c r="AH7543" s="43">
        <v>224909.04118099515</v>
      </c>
      <c r="AI7543" s="43">
        <v>0</v>
      </c>
      <c r="AJ7543" s="43">
        <v>362247700.19053686</v>
      </c>
      <c r="AK7543" s="43">
        <v>364162550.7772584</v>
      </c>
    </row>
    <row r="7544" spans="3:37" x14ac:dyDescent="0.2">
      <c r="C7544" s="43">
        <v>6.3989913621032013E-4</v>
      </c>
      <c r="D7544" s="43">
        <v>5.0639939893392466E-2</v>
      </c>
      <c r="E7544" s="43">
        <v>7.6102752007201619</v>
      </c>
      <c r="F7544" s="43">
        <v>5.5394766282509726</v>
      </c>
      <c r="H7544" s="43">
        <v>8.477578533770951E-5</v>
      </c>
      <c r="I7544" s="43">
        <v>0.11512787778418299</v>
      </c>
      <c r="J7544" s="43">
        <v>0</v>
      </c>
      <c r="K7544" s="43">
        <v>1</v>
      </c>
      <c r="M7544" s="43">
        <v>7.872121651535724E-3</v>
      </c>
      <c r="N7544" s="43">
        <v>4.6402710576087691E-2</v>
      </c>
      <c r="O7544" s="43">
        <v>0</v>
      </c>
      <c r="P7544" s="43">
        <v>1</v>
      </c>
      <c r="R7544" s="43">
        <v>613.54592816445836</v>
      </c>
      <c r="S7544" s="43">
        <v>184.7969051022155</v>
      </c>
      <c r="T7544" s="43">
        <v>6916.3588760506937</v>
      </c>
      <c r="U7544" s="43">
        <v>7714.7017093173672</v>
      </c>
      <c r="W7544" s="43">
        <v>4669.2533616128112</v>
      </c>
      <c r="X7544" s="43">
        <v>0</v>
      </c>
      <c r="Y7544" s="43">
        <v>0</v>
      </c>
      <c r="Z7544" s="43">
        <v>4669.2533616128112</v>
      </c>
      <c r="AB7544" s="43">
        <v>298.01398193493861</v>
      </c>
      <c r="AC7544" s="43">
        <v>0</v>
      </c>
      <c r="AD7544" s="43">
        <v>0</v>
      </c>
      <c r="AE7544" s="43">
        <v>298.01398193493861</v>
      </c>
      <c r="AG7544" s="43">
        <v>8586756.9320059605</v>
      </c>
      <c r="AH7544" s="43">
        <v>1008558.7261083672</v>
      </c>
      <c r="AI7544" s="43">
        <v>0</v>
      </c>
      <c r="AJ7544" s="43">
        <v>1251658724.1267421</v>
      </c>
      <c r="AK7544" s="43">
        <v>1260245481.058748</v>
      </c>
    </row>
    <row r="7545" spans="3:37" x14ac:dyDescent="0.2">
      <c r="C7545" s="43">
        <v>6.1256364162476373E-4</v>
      </c>
      <c r="D7545" s="43">
        <v>5.6256795394211467E-2</v>
      </c>
      <c r="E7545" s="43">
        <v>9.1639193873045439</v>
      </c>
      <c r="F7545" s="43">
        <v>1.2373042215085441</v>
      </c>
      <c r="H7545" s="43">
        <v>8.6543675131993023E-5</v>
      </c>
      <c r="I7545" s="43">
        <v>8.7358016886439016E-2</v>
      </c>
      <c r="J7545" s="43">
        <v>0</v>
      </c>
      <c r="K7545" s="43">
        <v>1</v>
      </c>
      <c r="M7545" s="43">
        <v>7.9436771920831095E-3</v>
      </c>
      <c r="N7545" s="43">
        <v>4.491108770550041E-2</v>
      </c>
      <c r="O7545" s="43">
        <v>0</v>
      </c>
      <c r="P7545" s="43">
        <v>1</v>
      </c>
      <c r="R7545" s="43">
        <v>652.48206435164491</v>
      </c>
      <c r="S7545" s="43">
        <v>143.14641410529038</v>
      </c>
      <c r="T7545" s="43">
        <v>6754.8783723955903</v>
      </c>
      <c r="U7545" s="43">
        <v>7550.5068508525255</v>
      </c>
      <c r="W7545" s="43">
        <v>5979.29303938053</v>
      </c>
      <c r="X7545" s="43">
        <v>0</v>
      </c>
      <c r="Y7545" s="43">
        <v>0</v>
      </c>
      <c r="Z7545" s="43">
        <v>5979.29303938053</v>
      </c>
      <c r="AB7545" s="43">
        <v>16.567532071230278</v>
      </c>
      <c r="AC7545" s="43">
        <v>0</v>
      </c>
      <c r="AD7545" s="43">
        <v>0</v>
      </c>
      <c r="AE7545" s="43">
        <v>16.567532071230278</v>
      </c>
      <c r="AG7545" s="43">
        <v>10995919.899420794</v>
      </c>
      <c r="AH7545" s="43">
        <v>1291527.2965061944</v>
      </c>
      <c r="AI7545" s="43">
        <v>0</v>
      </c>
      <c r="AJ7545" s="43">
        <v>69583634.699167177</v>
      </c>
      <c r="AK7545" s="43">
        <v>80579554.598587975</v>
      </c>
    </row>
    <row r="7546" spans="3:37" x14ac:dyDescent="0.2">
      <c r="C7546" s="43">
        <v>5.9018927612951863E-4</v>
      </c>
      <c r="D7546" s="43">
        <v>5.858810933540981E-2</v>
      </c>
      <c r="E7546" s="43">
        <v>4.7470514533029915</v>
      </c>
      <c r="F7546" s="43">
        <v>2.5488606861403618</v>
      </c>
      <c r="H7546" s="43">
        <v>8.9368572995515729E-5</v>
      </c>
      <c r="I7546" s="43">
        <v>9.0842435504870395E-2</v>
      </c>
      <c r="J7546" s="43">
        <v>0</v>
      </c>
      <c r="K7546" s="43">
        <v>1</v>
      </c>
      <c r="M7546" s="43">
        <v>7.7916103436870363E-3</v>
      </c>
      <c r="N7546" s="43">
        <v>4.3613683189493796E-2</v>
      </c>
      <c r="O7546" s="43">
        <v>0</v>
      </c>
      <c r="P7546" s="43">
        <v>1</v>
      </c>
      <c r="R7546" s="43">
        <v>654.70125005745103</v>
      </c>
      <c r="S7546" s="43">
        <v>153.71489945895985</v>
      </c>
      <c r="T7546" s="43">
        <v>6434.1675017911093</v>
      </c>
      <c r="U7546" s="43">
        <v>7242.5836513075201</v>
      </c>
      <c r="W7546" s="43">
        <v>3107.900520564508</v>
      </c>
      <c r="X7546" s="43">
        <v>0</v>
      </c>
      <c r="Y7546" s="43">
        <v>0</v>
      </c>
      <c r="Z7546" s="43">
        <v>3107.900520564508</v>
      </c>
      <c r="AB7546" s="43">
        <v>108.50238992976017</v>
      </c>
      <c r="AC7546" s="43">
        <v>0</v>
      </c>
      <c r="AD7546" s="43">
        <v>0</v>
      </c>
      <c r="AE7546" s="43">
        <v>108.50238992976017</v>
      </c>
      <c r="AG7546" s="43">
        <v>5715429.0573181305</v>
      </c>
      <c r="AH7546" s="43">
        <v>671306.51244193374</v>
      </c>
      <c r="AI7546" s="43">
        <v>0</v>
      </c>
      <c r="AJ7546" s="43">
        <v>455710037.70499271</v>
      </c>
      <c r="AK7546" s="43">
        <v>461425466.76231086</v>
      </c>
    </row>
    <row r="7547" spans="3:37" x14ac:dyDescent="0.2">
      <c r="C7547" s="43">
        <v>6.0141443878442068E-4</v>
      </c>
      <c r="D7547" s="43">
        <v>5.7492198004079897E-2</v>
      </c>
      <c r="E7547" s="43">
        <v>3.8559503233875785</v>
      </c>
      <c r="F7547" s="43">
        <v>2.9134205826859754</v>
      </c>
      <c r="H7547" s="43">
        <v>8.2594082225571596E-5</v>
      </c>
      <c r="I7547" s="43">
        <v>9.1009032916681928E-2</v>
      </c>
      <c r="J7547" s="43">
        <v>0</v>
      </c>
      <c r="K7547" s="43">
        <v>1</v>
      </c>
      <c r="M7547" s="43">
        <v>7.7762751653423614E-3</v>
      </c>
      <c r="N7547" s="43">
        <v>4.5677696992981721E-2</v>
      </c>
      <c r="O7547" s="43">
        <v>0</v>
      </c>
      <c r="P7547" s="43">
        <v>1</v>
      </c>
      <c r="R7547" s="43">
        <v>654.67406383721448</v>
      </c>
      <c r="S7547" s="43">
        <v>142.32323411364604</v>
      </c>
      <c r="T7547" s="43">
        <v>6725.4011195059747</v>
      </c>
      <c r="U7547" s="43">
        <v>7522.398417456835</v>
      </c>
      <c r="W7547" s="43">
        <v>2524.3906681665671</v>
      </c>
      <c r="X7547" s="43">
        <v>0</v>
      </c>
      <c r="Y7547" s="43">
        <v>0</v>
      </c>
      <c r="Z7547" s="43">
        <v>2524.3906681665671</v>
      </c>
      <c r="AB7547" s="43">
        <v>134.03535067055742</v>
      </c>
      <c r="AC7547" s="43">
        <v>0</v>
      </c>
      <c r="AD7547" s="43">
        <v>0</v>
      </c>
      <c r="AE7547" s="43">
        <v>134.03535067055742</v>
      </c>
      <c r="AG7547" s="43">
        <v>4642354.4387583174</v>
      </c>
      <c r="AH7547" s="43">
        <v>545268.38432397845</v>
      </c>
      <c r="AI7547" s="43">
        <v>0</v>
      </c>
      <c r="AJ7547" s="43">
        <v>562948472.81634116</v>
      </c>
      <c r="AK7547" s="43">
        <v>567590827.25509953</v>
      </c>
    </row>
    <row r="7548" spans="3:37" x14ac:dyDescent="0.2">
      <c r="C7548" s="43">
        <v>6.0970130665256416E-4</v>
      </c>
      <c r="D7548" s="43">
        <v>5.9781325762578774E-2</v>
      </c>
      <c r="E7548" s="43">
        <v>6.3991017629027009</v>
      </c>
      <c r="F7548" s="43">
        <v>2.1546236534305803</v>
      </c>
      <c r="H7548" s="43">
        <v>8.8600029731746103E-5</v>
      </c>
      <c r="I7548" s="43">
        <v>7.0078795301015212E-2</v>
      </c>
      <c r="J7548" s="43">
        <v>0</v>
      </c>
      <c r="K7548" s="43">
        <v>1</v>
      </c>
      <c r="M7548" s="43">
        <v>7.9333910530524632E-3</v>
      </c>
      <c r="N7548" s="43">
        <v>4.6070864679090384E-2</v>
      </c>
      <c r="O7548" s="43">
        <v>0</v>
      </c>
      <c r="P7548" s="43">
        <v>1</v>
      </c>
      <c r="R7548" s="43">
        <v>690.12067852603343</v>
      </c>
      <c r="S7548" s="43">
        <v>117.56089069654553</v>
      </c>
      <c r="T7548" s="43">
        <v>6920.3426471252433</v>
      </c>
      <c r="U7548" s="43">
        <v>7728.0242163478224</v>
      </c>
      <c r="W7548" s="43">
        <v>4416.1524505715488</v>
      </c>
      <c r="X7548" s="43">
        <v>0</v>
      </c>
      <c r="Y7548" s="43">
        <v>0</v>
      </c>
      <c r="Z7548" s="43">
        <v>4416.1524505715488</v>
      </c>
      <c r="AB7548" s="43">
        <v>85.260773528806013</v>
      </c>
      <c r="AC7548" s="43">
        <v>0</v>
      </c>
      <c r="AD7548" s="43">
        <v>0</v>
      </c>
      <c r="AE7548" s="43">
        <v>85.260773528806013</v>
      </c>
      <c r="AG7548" s="43">
        <v>8121304.3566010781</v>
      </c>
      <c r="AH7548" s="43">
        <v>953888.9293234545</v>
      </c>
      <c r="AI7548" s="43">
        <v>0</v>
      </c>
      <c r="AJ7548" s="43">
        <v>358095248.82098526</v>
      </c>
      <c r="AK7548" s="43">
        <v>366216553.17758632</v>
      </c>
    </row>
    <row r="7549" spans="3:37" x14ac:dyDescent="0.2">
      <c r="C7549" s="43">
        <v>6.0227771612973745E-4</v>
      </c>
      <c r="D7549" s="43">
        <v>5.1824955245141198E-2</v>
      </c>
      <c r="E7549" s="43">
        <v>6.1109339713758635</v>
      </c>
      <c r="F7549" s="43">
        <v>1.8226442560383258</v>
      </c>
      <c r="H7549" s="43">
        <v>1.011267411024086E-4</v>
      </c>
      <c r="I7549" s="43">
        <v>7.9523898970699974E-2</v>
      </c>
      <c r="J7549" s="43">
        <v>0</v>
      </c>
      <c r="K7549" s="43">
        <v>1</v>
      </c>
      <c r="M7549" s="43">
        <v>7.7939971967269659E-3</v>
      </c>
      <c r="N7549" s="43">
        <v>4.6584927900994888E-2</v>
      </c>
      <c r="O7549" s="43">
        <v>0</v>
      </c>
      <c r="P7549" s="43">
        <v>1</v>
      </c>
      <c r="R7549" s="43">
        <v>590.98723895270484</v>
      </c>
      <c r="S7549" s="43">
        <v>152.26709058960157</v>
      </c>
      <c r="T7549" s="43">
        <v>6874.6096872985318</v>
      </c>
      <c r="U7549" s="43">
        <v>7617.8640168408383</v>
      </c>
      <c r="W7549" s="43">
        <v>3611.4839951657091</v>
      </c>
      <c r="X7549" s="43">
        <v>0</v>
      </c>
      <c r="Y7549" s="43">
        <v>0</v>
      </c>
      <c r="Z7549" s="43">
        <v>3611.4839951657091</v>
      </c>
      <c r="AB7549" s="43">
        <v>52.02043155425396</v>
      </c>
      <c r="AC7549" s="43">
        <v>0</v>
      </c>
      <c r="AD7549" s="43">
        <v>0</v>
      </c>
      <c r="AE7549" s="43">
        <v>52.02043155425396</v>
      </c>
      <c r="AG7549" s="43">
        <v>6641519.0671097394</v>
      </c>
      <c r="AH7549" s="43">
        <v>780080.54295579321</v>
      </c>
      <c r="AI7549" s="43">
        <v>0</v>
      </c>
      <c r="AJ7549" s="43">
        <v>218485812.52786663</v>
      </c>
      <c r="AK7549" s="43">
        <v>225127331.59497637</v>
      </c>
    </row>
    <row r="7550" spans="3:37" x14ac:dyDescent="0.2">
      <c r="C7550" s="43">
        <v>6.054679911847913E-4</v>
      </c>
      <c r="D7550" s="43">
        <v>5.725685239144418E-2</v>
      </c>
      <c r="E7550" s="43">
        <v>2.9600181060262001</v>
      </c>
      <c r="F7550" s="43">
        <v>5.6006827852634684</v>
      </c>
      <c r="H7550" s="43">
        <v>8.0721272459535878E-5</v>
      </c>
      <c r="I7550" s="43">
        <v>9.7665911457145219E-2</v>
      </c>
      <c r="J7550" s="43">
        <v>0</v>
      </c>
      <c r="K7550" s="43">
        <v>1</v>
      </c>
      <c r="M7550" s="43">
        <v>7.8895646260734864E-3</v>
      </c>
      <c r="N7550" s="43">
        <v>4.548646685239624E-2</v>
      </c>
      <c r="O7550" s="43">
        <v>0</v>
      </c>
      <c r="P7550" s="43">
        <v>1</v>
      </c>
      <c r="R7550" s="43">
        <v>656.3886019488898</v>
      </c>
      <c r="S7550" s="43">
        <v>149.27029102726448</v>
      </c>
      <c r="T7550" s="43">
        <v>6794.8146613211757</v>
      </c>
      <c r="U7550" s="43">
        <v>7600.4735542973303</v>
      </c>
      <c r="W7550" s="43">
        <v>1942.9221463579381</v>
      </c>
      <c r="X7550" s="43">
        <v>0</v>
      </c>
      <c r="Y7550" s="43">
        <v>0</v>
      </c>
      <c r="Z7550" s="43">
        <v>1942.9221463579381</v>
      </c>
      <c r="AB7550" s="43">
        <v>323.12242433294711</v>
      </c>
      <c r="AC7550" s="43">
        <v>0</v>
      </c>
      <c r="AD7550" s="43">
        <v>0</v>
      </c>
      <c r="AE7550" s="43">
        <v>323.12242433294711</v>
      </c>
      <c r="AG7550" s="43">
        <v>3573033.827152248</v>
      </c>
      <c r="AH7550" s="43">
        <v>419671.18361331464</v>
      </c>
      <c r="AI7550" s="43">
        <v>0</v>
      </c>
      <c r="AJ7550" s="43">
        <v>1357114182.1983778</v>
      </c>
      <c r="AK7550" s="43">
        <v>1360687216.0255301</v>
      </c>
    </row>
    <row r="7551" spans="3:37" x14ac:dyDescent="0.2">
      <c r="C7551" s="43">
        <v>6.1203327063208413E-4</v>
      </c>
      <c r="D7551" s="43">
        <v>6.4101534153919726E-2</v>
      </c>
      <c r="E7551" s="43">
        <v>7.1683772254149307</v>
      </c>
      <c r="F7551" s="43">
        <v>2.6813275310879696</v>
      </c>
      <c r="H7551" s="43">
        <v>9.7904813379234845E-5</v>
      </c>
      <c r="I7551" s="43">
        <v>9.7844138189860055E-2</v>
      </c>
      <c r="J7551" s="43">
        <v>0</v>
      </c>
      <c r="K7551" s="43">
        <v>1</v>
      </c>
      <c r="M7551" s="43">
        <v>7.85000912164735E-3</v>
      </c>
      <c r="N7551" s="43">
        <v>4.7178929766165445E-2</v>
      </c>
      <c r="O7551" s="43">
        <v>0</v>
      </c>
      <c r="P7551" s="43">
        <v>1</v>
      </c>
      <c r="R7551" s="43">
        <v>742.82383048874692</v>
      </c>
      <c r="S7551" s="43">
        <v>181.37658850695377</v>
      </c>
      <c r="T7551" s="43">
        <v>7012.3021193502891</v>
      </c>
      <c r="U7551" s="43">
        <v>7936.5025383459897</v>
      </c>
      <c r="W7551" s="43">
        <v>5324.8414289710145</v>
      </c>
      <c r="X7551" s="43">
        <v>0</v>
      </c>
      <c r="Y7551" s="43">
        <v>0</v>
      </c>
      <c r="Z7551" s="43">
        <v>5324.8414289710145</v>
      </c>
      <c r="AB7551" s="43">
        <v>133.63552679353802</v>
      </c>
      <c r="AC7551" s="43">
        <v>0</v>
      </c>
      <c r="AD7551" s="43">
        <v>0</v>
      </c>
      <c r="AE7551" s="43">
        <v>133.63552679353802</v>
      </c>
      <c r="AG7551" s="43">
        <v>9792383.3878776953</v>
      </c>
      <c r="AH7551" s="43">
        <v>1150165.748657739</v>
      </c>
      <c r="AI7551" s="43">
        <v>0</v>
      </c>
      <c r="AJ7551" s="43">
        <v>561269212.53285968</v>
      </c>
      <c r="AK7551" s="43">
        <v>571061595.92073739</v>
      </c>
    </row>
    <row r="7552" spans="3:37" x14ac:dyDescent="0.2">
      <c r="C7552" s="43">
        <v>6.2286906919617469E-4</v>
      </c>
      <c r="D7552" s="43">
        <v>6.030984888796187E-2</v>
      </c>
      <c r="E7552" s="43">
        <v>4.511063989870955</v>
      </c>
      <c r="F7552" s="43">
        <v>2.6071673801725255</v>
      </c>
      <c r="H7552" s="43">
        <v>7.9598551771561065E-5</v>
      </c>
      <c r="I7552" s="43">
        <v>0.12114893762440626</v>
      </c>
      <c r="J7552" s="43">
        <v>0</v>
      </c>
      <c r="K7552" s="43">
        <v>1</v>
      </c>
      <c r="M7552" s="43">
        <v>7.8258633626752828E-3</v>
      </c>
      <c r="N7552" s="43">
        <v>4.5007316367502756E-2</v>
      </c>
      <c r="O7552" s="43">
        <v>0</v>
      </c>
      <c r="P7552" s="43">
        <v>1</v>
      </c>
      <c r="R7552" s="43">
        <v>711.25835016087478</v>
      </c>
      <c r="S7552" s="43">
        <v>182.58586320883722</v>
      </c>
      <c r="T7552" s="43">
        <v>6668.9544629006896</v>
      </c>
      <c r="U7552" s="43">
        <v>7562.7986762704013</v>
      </c>
      <c r="W7552" s="43">
        <v>3208.5319309057486</v>
      </c>
      <c r="X7552" s="43">
        <v>0</v>
      </c>
      <c r="Y7552" s="43">
        <v>0</v>
      </c>
      <c r="Z7552" s="43">
        <v>3208.5319309057486</v>
      </c>
      <c r="AB7552" s="43">
        <v>122.31290046016579</v>
      </c>
      <c r="AC7552" s="43">
        <v>0</v>
      </c>
      <c r="AD7552" s="43">
        <v>0</v>
      </c>
      <c r="AE7552" s="43">
        <v>122.31290046016579</v>
      </c>
      <c r="AG7552" s="43">
        <v>5900490.2209356716</v>
      </c>
      <c r="AH7552" s="43">
        <v>693042.89707564167</v>
      </c>
      <c r="AI7552" s="43">
        <v>0</v>
      </c>
      <c r="AJ7552" s="43">
        <v>513714181.93269634</v>
      </c>
      <c r="AK7552" s="43">
        <v>519614672.15363199</v>
      </c>
    </row>
    <row r="7553" spans="3:37" x14ac:dyDescent="0.2">
      <c r="C7553" s="43">
        <v>5.7761379650104279E-4</v>
      </c>
      <c r="D7553" s="43">
        <v>6.8169084319918305E-2</v>
      </c>
      <c r="E7553" s="43">
        <v>2.8953279946938304</v>
      </c>
      <c r="F7553" s="43">
        <v>2.3132120197340722</v>
      </c>
      <c r="H7553" s="43">
        <v>8.8216634574838853E-5</v>
      </c>
      <c r="I7553" s="43">
        <v>0.11079513046584344</v>
      </c>
      <c r="J7553" s="43">
        <v>0</v>
      </c>
      <c r="K7553" s="43">
        <v>1</v>
      </c>
      <c r="M7553" s="43">
        <v>7.817595772008851E-3</v>
      </c>
      <c r="N7553" s="43">
        <v>4.5924744758371605E-2</v>
      </c>
      <c r="O7553" s="43">
        <v>0</v>
      </c>
      <c r="P7553" s="43">
        <v>1</v>
      </c>
      <c r="R7553" s="43">
        <v>745.53389172505683</v>
      </c>
      <c r="S7553" s="43">
        <v>185.06041494912074</v>
      </c>
      <c r="T7553" s="43">
        <v>6797.7053266490593</v>
      </c>
      <c r="U7553" s="43">
        <v>7728.2996333232368</v>
      </c>
      <c r="W7553" s="43">
        <v>2158.5651477045963</v>
      </c>
      <c r="X7553" s="43">
        <v>0</v>
      </c>
      <c r="Y7553" s="43">
        <v>0</v>
      </c>
      <c r="Z7553" s="43">
        <v>2158.5651477045963</v>
      </c>
      <c r="AB7553" s="43">
        <v>104.75771524737377</v>
      </c>
      <c r="AC7553" s="43">
        <v>0</v>
      </c>
      <c r="AD7553" s="43">
        <v>0</v>
      </c>
      <c r="AE7553" s="43">
        <v>104.75771524737377</v>
      </c>
      <c r="AG7553" s="43">
        <v>3969601.3066287525</v>
      </c>
      <c r="AH7553" s="43">
        <v>466250.0719041928</v>
      </c>
      <c r="AI7553" s="43">
        <v>0</v>
      </c>
      <c r="AJ7553" s="43">
        <v>439982404.03896981</v>
      </c>
      <c r="AK7553" s="43">
        <v>443952005.34559858</v>
      </c>
    </row>
    <row r="7554" spans="3:37" x14ac:dyDescent="0.2">
      <c r="C7554" s="43">
        <v>6.2496140466239414E-4</v>
      </c>
      <c r="D7554" s="43">
        <v>6.0707915321602468E-2</v>
      </c>
      <c r="E7554" s="43">
        <v>7.5957207827814024</v>
      </c>
      <c r="F7554" s="43">
        <v>1.8165036975029629</v>
      </c>
      <c r="H7554" s="43">
        <v>8.2886550317274598E-5</v>
      </c>
      <c r="I7554" s="43">
        <v>9.6048938679711232E-2</v>
      </c>
      <c r="J7554" s="43">
        <v>0</v>
      </c>
      <c r="K7554" s="43">
        <v>1</v>
      </c>
      <c r="M7554" s="43">
        <v>7.8787631322462248E-3</v>
      </c>
      <c r="N7554" s="43">
        <v>4.4362478514966143E-2</v>
      </c>
      <c r="O7554" s="43">
        <v>0</v>
      </c>
      <c r="P7554" s="43">
        <v>1</v>
      </c>
      <c r="R7554" s="43">
        <v>718.35792977056087</v>
      </c>
      <c r="S7554" s="43">
        <v>150.73670168467686</v>
      </c>
      <c r="T7554" s="43">
        <v>6617.8393270250299</v>
      </c>
      <c r="U7554" s="43">
        <v>7486.9339584802674</v>
      </c>
      <c r="W7554" s="43">
        <v>5456.4462566340726</v>
      </c>
      <c r="X7554" s="43">
        <v>0</v>
      </c>
      <c r="Y7554" s="43">
        <v>0</v>
      </c>
      <c r="Z7554" s="43">
        <v>5456.4462566340726</v>
      </c>
      <c r="AB7554" s="43">
        <v>62.75998391934133</v>
      </c>
      <c r="AC7554" s="43">
        <v>0</v>
      </c>
      <c r="AD7554" s="43">
        <v>0</v>
      </c>
      <c r="AE7554" s="43">
        <v>62.75998391934133</v>
      </c>
      <c r="AG7554" s="43">
        <v>10034404.66595006</v>
      </c>
      <c r="AH7554" s="43">
        <v>1178592.3914329596</v>
      </c>
      <c r="AI7554" s="43">
        <v>0</v>
      </c>
      <c r="AJ7554" s="43">
        <v>263591932.46123359</v>
      </c>
      <c r="AK7554" s="43">
        <v>273626337.12718368</v>
      </c>
    </row>
    <row r="7555" spans="3:37" x14ac:dyDescent="0.2">
      <c r="C7555" s="43">
        <v>6.0612125855207422E-4</v>
      </c>
      <c r="D7555" s="43">
        <v>5.5183582922551766E-2</v>
      </c>
      <c r="E7555" s="43">
        <v>7.1524779224442945</v>
      </c>
      <c r="F7555" s="43">
        <v>2.329487472991679</v>
      </c>
      <c r="H7555" s="43">
        <v>9.0870688643551745E-5</v>
      </c>
      <c r="I7555" s="43">
        <v>8.6470464825784008E-2</v>
      </c>
      <c r="J7555" s="43">
        <v>0</v>
      </c>
      <c r="K7555" s="43">
        <v>1</v>
      </c>
      <c r="M7555" s="43">
        <v>7.8148391387077437E-3</v>
      </c>
      <c r="N7555" s="43">
        <v>4.3760216348751296E-2</v>
      </c>
      <c r="O7555" s="43">
        <v>0</v>
      </c>
      <c r="P7555" s="43">
        <v>1</v>
      </c>
      <c r="R7555" s="43">
        <v>633.30334769582635</v>
      </c>
      <c r="S7555" s="43">
        <v>148.77637940961412</v>
      </c>
      <c r="T7555" s="43">
        <v>6475.0313599751862</v>
      </c>
      <c r="U7555" s="43">
        <v>7257.1110870806269</v>
      </c>
      <c r="W7555" s="43">
        <v>4529.6882126044611</v>
      </c>
      <c r="X7555" s="43">
        <v>0</v>
      </c>
      <c r="Y7555" s="43">
        <v>0</v>
      </c>
      <c r="Z7555" s="43">
        <v>4529.6882126044611</v>
      </c>
      <c r="AB7555" s="43">
        <v>90.090668808086548</v>
      </c>
      <c r="AC7555" s="43">
        <v>0</v>
      </c>
      <c r="AD7555" s="43">
        <v>0</v>
      </c>
      <c r="AE7555" s="43">
        <v>90.090668808086548</v>
      </c>
      <c r="AG7555" s="43">
        <v>8330096.6229796037</v>
      </c>
      <c r="AH7555" s="43">
        <v>978412.65392256365</v>
      </c>
      <c r="AI7555" s="43">
        <v>0</v>
      </c>
      <c r="AJ7555" s="43">
        <v>378380808.99396348</v>
      </c>
      <c r="AK7555" s="43">
        <v>386710905.61694306</v>
      </c>
    </row>
    <row r="7556" spans="3:37" x14ac:dyDescent="0.2">
      <c r="C7556" s="43">
        <v>6.0115868610810129E-4</v>
      </c>
      <c r="D7556" s="43">
        <v>5.3638986396853383E-2</v>
      </c>
      <c r="E7556" s="43">
        <v>4.9344064975268545</v>
      </c>
      <c r="F7556" s="43">
        <v>7.0235723194707393</v>
      </c>
      <c r="H7556" s="43">
        <v>8.4067560670774517E-5</v>
      </c>
      <c r="I7556" s="43">
        <v>8.1472297711261465E-2</v>
      </c>
      <c r="J7556" s="43">
        <v>0</v>
      </c>
      <c r="K7556" s="43">
        <v>1</v>
      </c>
      <c r="M7556" s="43">
        <v>7.8675216700480055E-3</v>
      </c>
      <c r="N7556" s="43">
        <v>4.8352785603149817E-2</v>
      </c>
      <c r="O7556" s="43">
        <v>0</v>
      </c>
      <c r="P7556" s="43">
        <v>1</v>
      </c>
      <c r="R7556" s="43">
        <v>610.53710333284209</v>
      </c>
      <c r="S7556" s="43">
        <v>129.68232358191395</v>
      </c>
      <c r="T7556" s="43">
        <v>7202.8076874157241</v>
      </c>
      <c r="U7556" s="43">
        <v>7943.0271143304799</v>
      </c>
      <c r="W7556" s="43">
        <v>3012.6382496668007</v>
      </c>
      <c r="X7556" s="43">
        <v>0</v>
      </c>
      <c r="Y7556" s="43">
        <v>0</v>
      </c>
      <c r="Z7556" s="43">
        <v>3012.6382496668007</v>
      </c>
      <c r="AB7556" s="43">
        <v>393.50474033407426</v>
      </c>
      <c r="AC7556" s="43">
        <v>0</v>
      </c>
      <c r="AD7556" s="43">
        <v>0</v>
      </c>
      <c r="AE7556" s="43">
        <v>393.50474033407426</v>
      </c>
      <c r="AG7556" s="43">
        <v>5540241.7411372466</v>
      </c>
      <c r="AH7556" s="43">
        <v>650729.86192802899</v>
      </c>
      <c r="AI7556" s="43">
        <v>0</v>
      </c>
      <c r="AJ7556" s="43">
        <v>1652719909.4031119</v>
      </c>
      <c r="AK7556" s="43">
        <v>1658260151.1442492</v>
      </c>
    </row>
    <row r="7557" spans="3:37" x14ac:dyDescent="0.2">
      <c r="C7557" s="43">
        <v>6.1030096804803868E-4</v>
      </c>
      <c r="D7557" s="43">
        <v>5.6179672008137671E-2</v>
      </c>
      <c r="E7557" s="43">
        <v>7.7076143321144279</v>
      </c>
      <c r="F7557" s="43">
        <v>2.9262138308473005</v>
      </c>
      <c r="H7557" s="43">
        <v>9.9772344529625023E-5</v>
      </c>
      <c r="I7557" s="43">
        <v>8.2444464084141827E-2</v>
      </c>
      <c r="J7557" s="43">
        <v>0</v>
      </c>
      <c r="K7557" s="43">
        <v>1</v>
      </c>
      <c r="M7557" s="43">
        <v>7.8255883081225011E-3</v>
      </c>
      <c r="N7557" s="43">
        <v>4.5492767135936106E-2</v>
      </c>
      <c r="O7557" s="43">
        <v>0</v>
      </c>
      <c r="P7557" s="43">
        <v>1</v>
      </c>
      <c r="R7557" s="43">
        <v>649.18074647062838</v>
      </c>
      <c r="S7557" s="43">
        <v>155.74497731474182</v>
      </c>
      <c r="T7557" s="43">
        <v>6740.6491594634963</v>
      </c>
      <c r="U7557" s="43">
        <v>7545.5748832488662</v>
      </c>
      <c r="W7557" s="43">
        <v>5003.6348256297579</v>
      </c>
      <c r="X7557" s="43">
        <v>0</v>
      </c>
      <c r="Y7557" s="43">
        <v>0</v>
      </c>
      <c r="Z7557" s="43">
        <v>5003.6348256297579</v>
      </c>
      <c r="AB7557" s="43">
        <v>133.79931978515043</v>
      </c>
      <c r="AC7557" s="43">
        <v>0</v>
      </c>
      <c r="AD7557" s="43">
        <v>0</v>
      </c>
      <c r="AE7557" s="43">
        <v>133.79931978515043</v>
      </c>
      <c r="AG7557" s="43">
        <v>9201684.4443331249</v>
      </c>
      <c r="AH7557" s="43">
        <v>1080785.1223360277</v>
      </c>
      <c r="AI7557" s="43">
        <v>0</v>
      </c>
      <c r="AJ7557" s="43">
        <v>561957143.09763181</v>
      </c>
      <c r="AK7557" s="43">
        <v>571158827.54196489</v>
      </c>
    </row>
    <row r="7558" spans="3:37" x14ac:dyDescent="0.2">
      <c r="C7558" s="43">
        <v>6.0775120653526905E-4</v>
      </c>
      <c r="D7558" s="43">
        <v>5.5744410453233306E-2</v>
      </c>
      <c r="E7558" s="43">
        <v>4.8058619181007369</v>
      </c>
      <c r="F7558" s="43">
        <v>4.2323679981336175</v>
      </c>
      <c r="H7558" s="43">
        <v>9.2869616627355711E-5</v>
      </c>
      <c r="I7558" s="43">
        <v>0.10615129545412949</v>
      </c>
      <c r="J7558" s="43">
        <v>0</v>
      </c>
      <c r="K7558" s="43">
        <v>1</v>
      </c>
      <c r="M7558" s="43">
        <v>7.868780063610803E-3</v>
      </c>
      <c r="N7558" s="43">
        <v>4.5980884267145639E-2</v>
      </c>
      <c r="O7558" s="43">
        <v>0</v>
      </c>
      <c r="P7558" s="43">
        <v>1</v>
      </c>
      <c r="R7558" s="43">
        <v>641.45992514155012</v>
      </c>
      <c r="S7558" s="43">
        <v>186.65572896564203</v>
      </c>
      <c r="T7558" s="43">
        <v>6850.576154423431</v>
      </c>
      <c r="U7558" s="43">
        <v>7678.6918085306233</v>
      </c>
      <c r="W7558" s="43">
        <v>3082.7678262255254</v>
      </c>
      <c r="X7558" s="43">
        <v>0</v>
      </c>
      <c r="Y7558" s="43">
        <v>0</v>
      </c>
      <c r="Z7558" s="43">
        <v>3082.7678262255254</v>
      </c>
      <c r="AB7558" s="43">
        <v>221.85749515006239</v>
      </c>
      <c r="AC7558" s="43">
        <v>0</v>
      </c>
      <c r="AD7558" s="43">
        <v>0</v>
      </c>
      <c r="AE7558" s="43">
        <v>221.85749515006239</v>
      </c>
      <c r="AG7558" s="43">
        <v>5669210.0324287415</v>
      </c>
      <c r="AH7558" s="43">
        <v>665877.85046471353</v>
      </c>
      <c r="AI7558" s="43">
        <v>0</v>
      </c>
      <c r="AJ7558" s="43">
        <v>931801479.63026202</v>
      </c>
      <c r="AK7558" s="43">
        <v>937470689.66269076</v>
      </c>
    </row>
    <row r="7559" spans="3:37" x14ac:dyDescent="0.2">
      <c r="C7559" s="43">
        <v>5.9647993601533037E-4</v>
      </c>
      <c r="D7559" s="43">
        <v>5.7806388423692345E-2</v>
      </c>
      <c r="E7559" s="43">
        <v>2.8630266131868316</v>
      </c>
      <c r="F7559" s="43">
        <v>3.0533043211905144</v>
      </c>
      <c r="H7559" s="43">
        <v>8.8856203708290272E-5</v>
      </c>
      <c r="I7559" s="43">
        <v>0.11328820909585446</v>
      </c>
      <c r="J7559" s="43">
        <v>0</v>
      </c>
      <c r="K7559" s="43">
        <v>1</v>
      </c>
      <c r="M7559" s="43">
        <v>7.8753564193901893E-3</v>
      </c>
      <c r="N7559" s="43">
        <v>4.7046853811059108E-2</v>
      </c>
      <c r="O7559" s="43">
        <v>0</v>
      </c>
      <c r="P7559" s="43">
        <v>1</v>
      </c>
      <c r="R7559" s="43">
        <v>652.85096333928163</v>
      </c>
      <c r="S7559" s="43">
        <v>190.59646374598279</v>
      </c>
      <c r="T7559" s="43">
        <v>7015.2503923042659</v>
      </c>
      <c r="U7559" s="43">
        <v>7858.6978193895302</v>
      </c>
      <c r="W7559" s="43">
        <v>1869.1296824850237</v>
      </c>
      <c r="X7559" s="43">
        <v>0</v>
      </c>
      <c r="Y7559" s="43">
        <v>0</v>
      </c>
      <c r="Z7559" s="43">
        <v>1869.1296824850237</v>
      </c>
      <c r="AB7559" s="43">
        <v>143.43368234061927</v>
      </c>
      <c r="AC7559" s="43">
        <v>0</v>
      </c>
      <c r="AD7559" s="43">
        <v>0</v>
      </c>
      <c r="AE7559" s="43">
        <v>143.43368234061927</v>
      </c>
      <c r="AG7559" s="43">
        <v>3437329.4860899588</v>
      </c>
      <c r="AH7559" s="43">
        <v>403732.0114167651</v>
      </c>
      <c r="AI7559" s="43">
        <v>0</v>
      </c>
      <c r="AJ7559" s="43">
        <v>602421465.83060098</v>
      </c>
      <c r="AK7559" s="43">
        <v>605858795.31669092</v>
      </c>
    </row>
    <row r="7560" spans="3:37" x14ac:dyDescent="0.2">
      <c r="C7560" s="43">
        <v>6.1642416254648058E-4</v>
      </c>
      <c r="D7560" s="43">
        <v>5.7680113706152669E-2</v>
      </c>
      <c r="E7560" s="43">
        <v>2.5584411591260499</v>
      </c>
      <c r="F7560" s="43">
        <v>3.9948939451743746</v>
      </c>
      <c r="H7560" s="43">
        <v>9.2465414770037668E-5</v>
      </c>
      <c r="I7560" s="43">
        <v>0.10041837965444698</v>
      </c>
      <c r="J7560" s="43">
        <v>0</v>
      </c>
      <c r="K7560" s="43">
        <v>1</v>
      </c>
      <c r="M7560" s="43">
        <v>7.8760894993448183E-3</v>
      </c>
      <c r="N7560" s="43">
        <v>4.4005208045474531E-2</v>
      </c>
      <c r="O7560" s="43">
        <v>0</v>
      </c>
      <c r="P7560" s="43">
        <v>1</v>
      </c>
      <c r="R7560" s="43">
        <v>673.20624250918229</v>
      </c>
      <c r="S7560" s="43">
        <v>175.80649039011877</v>
      </c>
      <c r="T7560" s="43">
        <v>6562.3153119032477</v>
      </c>
      <c r="U7560" s="43">
        <v>7411.3280448025489</v>
      </c>
      <c r="W7560" s="43">
        <v>1722.358559416085</v>
      </c>
      <c r="X7560" s="43">
        <v>0</v>
      </c>
      <c r="Y7560" s="43">
        <v>0</v>
      </c>
      <c r="Z7560" s="43">
        <v>1722.358559416085</v>
      </c>
      <c r="AB7560" s="43">
        <v>215.73139905124455</v>
      </c>
      <c r="AC7560" s="43">
        <v>0</v>
      </c>
      <c r="AD7560" s="43">
        <v>0</v>
      </c>
      <c r="AE7560" s="43">
        <v>215.73139905124455</v>
      </c>
      <c r="AG7560" s="43">
        <v>3167417.3907661801</v>
      </c>
      <c r="AH7560" s="43">
        <v>372029.44883387437</v>
      </c>
      <c r="AI7560" s="43">
        <v>0</v>
      </c>
      <c r="AJ7560" s="43">
        <v>906071876.01522708</v>
      </c>
      <c r="AK7560" s="43">
        <v>909239293.40599322</v>
      </c>
    </row>
    <row r="7561" spans="3:37" x14ac:dyDescent="0.2">
      <c r="C7561" s="43">
        <v>6.1021586172993469E-4</v>
      </c>
      <c r="D7561" s="43">
        <v>4.9427128480230093E-2</v>
      </c>
      <c r="E7561" s="43">
        <v>6.9943904728057378</v>
      </c>
      <c r="F7561" s="43">
        <v>5.7700291039709475</v>
      </c>
      <c r="H7561" s="43">
        <v>9.9781121811748363E-5</v>
      </c>
      <c r="I7561" s="43">
        <v>0.10867868145115434</v>
      </c>
      <c r="J7561" s="43">
        <v>0</v>
      </c>
      <c r="K7561" s="43">
        <v>1</v>
      </c>
      <c r="M7561" s="43">
        <v>7.7567214130674208E-3</v>
      </c>
      <c r="N7561" s="43">
        <v>4.4756012200783644E-2</v>
      </c>
      <c r="O7561" s="43">
        <v>0</v>
      </c>
      <c r="P7561" s="43">
        <v>1</v>
      </c>
      <c r="R7561" s="43">
        <v>571.07249779490189</v>
      </c>
      <c r="S7561" s="43">
        <v>205.32182496249234</v>
      </c>
      <c r="T7561" s="43">
        <v>6573.1258912238918</v>
      </c>
      <c r="U7561" s="43">
        <v>7349.5202139812864</v>
      </c>
      <c r="W7561" s="43">
        <v>3994.3040378580376</v>
      </c>
      <c r="X7561" s="43">
        <v>0</v>
      </c>
      <c r="Y7561" s="43">
        <v>0</v>
      </c>
      <c r="Z7561" s="43">
        <v>3994.3040378580376</v>
      </c>
      <c r="AB7561" s="43">
        <v>291.47147054062015</v>
      </c>
      <c r="AC7561" s="43">
        <v>0</v>
      </c>
      <c r="AD7561" s="43">
        <v>0</v>
      </c>
      <c r="AE7561" s="43">
        <v>291.47147054062015</v>
      </c>
      <c r="AG7561" s="43">
        <v>7345525.1256209314</v>
      </c>
      <c r="AH7561" s="43">
        <v>862769.67217733618</v>
      </c>
      <c r="AI7561" s="43">
        <v>0</v>
      </c>
      <c r="AJ7561" s="43">
        <v>1224180176.2706046</v>
      </c>
      <c r="AK7561" s="43">
        <v>1231525701.3962255</v>
      </c>
    </row>
    <row r="7562" spans="3:37" x14ac:dyDescent="0.2">
      <c r="C7562" s="43">
        <v>6.0571011440350563E-4</v>
      </c>
      <c r="D7562" s="43">
        <v>4.9340452681362251E-2</v>
      </c>
      <c r="E7562" s="43">
        <v>2.4008652428206845</v>
      </c>
      <c r="F7562" s="43">
        <v>1.7303480370856874</v>
      </c>
      <c r="H7562" s="43">
        <v>9.0275264899686292E-5</v>
      </c>
      <c r="I7562" s="43">
        <v>0.10546949208862866</v>
      </c>
      <c r="J7562" s="43">
        <v>0</v>
      </c>
      <c r="K7562" s="43">
        <v>1</v>
      </c>
      <c r="M7562" s="43">
        <v>7.8083095454128037E-3</v>
      </c>
      <c r="N7562" s="43">
        <v>4.4665559252075729E-2</v>
      </c>
      <c r="O7562" s="43">
        <v>0</v>
      </c>
      <c r="P7562" s="43">
        <v>1</v>
      </c>
      <c r="R7562" s="43">
        <v>565.86173678689397</v>
      </c>
      <c r="S7562" s="43">
        <v>180.27603550733906</v>
      </c>
      <c r="T7562" s="43">
        <v>6603.4694146889906</v>
      </c>
      <c r="U7562" s="43">
        <v>7349.607186983224</v>
      </c>
      <c r="W7562" s="43">
        <v>1358.5577760938004</v>
      </c>
      <c r="X7562" s="43">
        <v>0</v>
      </c>
      <c r="Y7562" s="43">
        <v>0</v>
      </c>
      <c r="Z7562" s="43">
        <v>1358.5577760938004</v>
      </c>
      <c r="AB7562" s="43">
        <v>44.220532933490027</v>
      </c>
      <c r="AC7562" s="43">
        <v>0</v>
      </c>
      <c r="AD7562" s="43">
        <v>0</v>
      </c>
      <c r="AE7562" s="43">
        <v>44.220532933490027</v>
      </c>
      <c r="AG7562" s="43">
        <v>2498387.7502364991</v>
      </c>
      <c r="AH7562" s="43">
        <v>293448.47963626089</v>
      </c>
      <c r="AI7562" s="43">
        <v>0</v>
      </c>
      <c r="AJ7562" s="43">
        <v>185726238.32065812</v>
      </c>
      <c r="AK7562" s="43">
        <v>188224626.07089463</v>
      </c>
    </row>
    <row r="7563" spans="3:37" x14ac:dyDescent="0.2">
      <c r="C7563" s="43">
        <v>5.8215821992898273E-4</v>
      </c>
      <c r="D7563" s="43">
        <v>5.0564619949888277E-2</v>
      </c>
      <c r="E7563" s="43">
        <v>7.2845660606298868</v>
      </c>
      <c r="F7563" s="43">
        <v>2.1076875422060128</v>
      </c>
      <c r="H7563" s="43">
        <v>9.3271546371509473E-5</v>
      </c>
      <c r="I7563" s="43">
        <v>8.4196527656760209E-2</v>
      </c>
      <c r="J7563" s="43">
        <v>0</v>
      </c>
      <c r="K7563" s="43">
        <v>1</v>
      </c>
      <c r="M7563" s="43">
        <v>7.7923475410271855E-3</v>
      </c>
      <c r="N7563" s="43">
        <v>4.718807420397586E-2</v>
      </c>
      <c r="O7563" s="43">
        <v>0</v>
      </c>
      <c r="P7563" s="43">
        <v>1</v>
      </c>
      <c r="R7563" s="43">
        <v>557.35275748350398</v>
      </c>
      <c r="S7563" s="43">
        <v>148.69135907747281</v>
      </c>
      <c r="T7563" s="43">
        <v>6962.1430181107489</v>
      </c>
      <c r="U7563" s="43">
        <v>7668.1871346717253</v>
      </c>
      <c r="W7563" s="43">
        <v>4060.0729809628133</v>
      </c>
      <c r="X7563" s="43">
        <v>0</v>
      </c>
      <c r="Y7563" s="43">
        <v>0</v>
      </c>
      <c r="Z7563" s="43">
        <v>4060.0729809628133</v>
      </c>
      <c r="AB7563" s="43">
        <v>66.05887955041517</v>
      </c>
      <c r="AC7563" s="43">
        <v>0</v>
      </c>
      <c r="AD7563" s="43">
        <v>0</v>
      </c>
      <c r="AE7563" s="43">
        <v>66.05887955041517</v>
      </c>
      <c r="AG7563" s="43">
        <v>7466474.2119906135</v>
      </c>
      <c r="AH7563" s="43">
        <v>876975.76388796768</v>
      </c>
      <c r="AI7563" s="43">
        <v>0</v>
      </c>
      <c r="AJ7563" s="43">
        <v>277447294.11174369</v>
      </c>
      <c r="AK7563" s="43">
        <v>284913768.32373428</v>
      </c>
    </row>
    <row r="7564" spans="3:37" x14ac:dyDescent="0.2">
      <c r="C7564" s="43">
        <v>6.0845747983610918E-4</v>
      </c>
      <c r="D7564" s="43">
        <v>4.6436865430541686E-2</v>
      </c>
      <c r="E7564" s="43">
        <v>2.344883807749103</v>
      </c>
      <c r="F7564" s="43">
        <v>1.3018571108514763</v>
      </c>
      <c r="H7564" s="43">
        <v>9.1044562430364628E-5</v>
      </c>
      <c r="I7564" s="43">
        <v>0.10858966264490011</v>
      </c>
      <c r="J7564" s="43">
        <v>0</v>
      </c>
      <c r="K7564" s="43">
        <v>1</v>
      </c>
      <c r="M7564" s="43">
        <v>7.7787297228014722E-3</v>
      </c>
      <c r="N7564" s="43">
        <v>4.575018452414592E-2</v>
      </c>
      <c r="O7564" s="43">
        <v>0</v>
      </c>
      <c r="P7564" s="43">
        <v>1</v>
      </c>
      <c r="R7564" s="43">
        <v>534.97748348041318</v>
      </c>
      <c r="S7564" s="43">
        <v>187.19095919023326</v>
      </c>
      <c r="T7564" s="43">
        <v>6738.2001143189027</v>
      </c>
      <c r="U7564" s="43">
        <v>7460.3685569895488</v>
      </c>
      <c r="W7564" s="43">
        <v>1254.4600385235842</v>
      </c>
      <c r="X7564" s="43">
        <v>0</v>
      </c>
      <c r="Y7564" s="43">
        <v>0</v>
      </c>
      <c r="Z7564" s="43">
        <v>1254.4600385235842</v>
      </c>
      <c r="AB7564" s="43">
        <v>17.279083056137026</v>
      </c>
      <c r="AC7564" s="43">
        <v>0</v>
      </c>
      <c r="AD7564" s="43">
        <v>0</v>
      </c>
      <c r="AE7564" s="43">
        <v>17.279083056137026</v>
      </c>
      <c r="AG7564" s="43">
        <v>2306952.0108448714</v>
      </c>
      <c r="AH7564" s="43">
        <v>270963.3683210942</v>
      </c>
      <c r="AI7564" s="43">
        <v>0</v>
      </c>
      <c r="AJ7564" s="43">
        <v>72572148.835775509</v>
      </c>
      <c r="AK7564" s="43">
        <v>74879100.846620381</v>
      </c>
    </row>
    <row r="7565" spans="3:37" x14ac:dyDescent="0.2">
      <c r="C7565" s="43">
        <v>6.0271718609524578E-4</v>
      </c>
      <c r="D7565" s="43">
        <v>5.1358022306398236E-2</v>
      </c>
      <c r="E7565" s="43">
        <v>2.7725279754824945</v>
      </c>
      <c r="F7565" s="43">
        <v>1.170864197787139</v>
      </c>
      <c r="H7565" s="43">
        <v>9.9338984784091977E-5</v>
      </c>
      <c r="I7565" s="43">
        <v>0.11252600799152279</v>
      </c>
      <c r="J7565" s="43">
        <v>0</v>
      </c>
      <c r="K7565" s="43">
        <v>1</v>
      </c>
      <c r="M7565" s="43">
        <v>7.9450972831283107E-3</v>
      </c>
      <c r="N7565" s="43">
        <v>4.8355936348043693E-2</v>
      </c>
      <c r="O7565" s="43">
        <v>0</v>
      </c>
      <c r="P7565" s="43">
        <v>1</v>
      </c>
      <c r="R7565" s="43">
        <v>586.08990313325171</v>
      </c>
      <c r="S7565" s="43">
        <v>211.64840603789023</v>
      </c>
      <c r="T7565" s="43">
        <v>7274.3030387162516</v>
      </c>
      <c r="U7565" s="43">
        <v>8072.0413478873934</v>
      </c>
      <c r="W7565" s="43">
        <v>1624.9506525847657</v>
      </c>
      <c r="X7565" s="43">
        <v>0</v>
      </c>
      <c r="Y7565" s="43">
        <v>0</v>
      </c>
      <c r="Z7565" s="43">
        <v>1624.9506525847657</v>
      </c>
      <c r="AB7565" s="43">
        <v>10.715170580910534</v>
      </c>
      <c r="AC7565" s="43">
        <v>0</v>
      </c>
      <c r="AD7565" s="43">
        <v>0</v>
      </c>
      <c r="AE7565" s="43">
        <v>10.715170580910534</v>
      </c>
      <c r="AG7565" s="43">
        <v>2988284.2501033843</v>
      </c>
      <c r="AH7565" s="43">
        <v>350989.34095830942</v>
      </c>
      <c r="AI7565" s="43">
        <v>0</v>
      </c>
      <c r="AJ7565" s="43">
        <v>45003716.439824246</v>
      </c>
      <c r="AK7565" s="43">
        <v>47992000.68992763</v>
      </c>
    </row>
    <row r="7566" spans="3:37" x14ac:dyDescent="0.2">
      <c r="C7566" s="43">
        <v>6.1229157461306638E-4</v>
      </c>
      <c r="D7566" s="43">
        <v>4.5374942253550272E-2</v>
      </c>
      <c r="E7566" s="43">
        <v>2.9797009590653989</v>
      </c>
      <c r="F7566" s="43">
        <v>3.6233848049603243</v>
      </c>
      <c r="H7566" s="43">
        <v>9.3844606282811327E-5</v>
      </c>
      <c r="I7566" s="43">
        <v>0.13392241410838379</v>
      </c>
      <c r="J7566" s="43">
        <v>0</v>
      </c>
      <c r="K7566" s="43">
        <v>1</v>
      </c>
      <c r="M7566" s="43">
        <v>7.8210696472585262E-3</v>
      </c>
      <c r="N7566" s="43">
        <v>4.7998431467332514E-2</v>
      </c>
      <c r="O7566" s="43">
        <v>0</v>
      </c>
      <c r="P7566" s="43">
        <v>1</v>
      </c>
      <c r="R7566" s="43">
        <v>526.03754410819522</v>
      </c>
      <c r="S7566" s="43">
        <v>237.96054711363962</v>
      </c>
      <c r="T7566" s="43">
        <v>7107.806094857583</v>
      </c>
      <c r="U7566" s="43">
        <v>7871.8041860794183</v>
      </c>
      <c r="W7566" s="43">
        <v>1567.4345746835963</v>
      </c>
      <c r="X7566" s="43">
        <v>0</v>
      </c>
      <c r="Y7566" s="43">
        <v>0</v>
      </c>
      <c r="Z7566" s="43">
        <v>1567.4345746835963</v>
      </c>
      <c r="AB7566" s="43">
        <v>147.65988230557318</v>
      </c>
      <c r="AC7566" s="43">
        <v>0</v>
      </c>
      <c r="AD7566" s="43">
        <v>0</v>
      </c>
      <c r="AE7566" s="43">
        <v>147.65988230557318</v>
      </c>
      <c r="AG7566" s="43">
        <v>2882512.1828431338</v>
      </c>
      <c r="AH7566" s="43">
        <v>338565.86813165678</v>
      </c>
      <c r="AI7566" s="43">
        <v>0</v>
      </c>
      <c r="AJ7566" s="43">
        <v>620171505.68340731</v>
      </c>
      <c r="AK7566" s="43">
        <v>623054017.8662504</v>
      </c>
    </row>
    <row r="7567" spans="3:37" x14ac:dyDescent="0.2">
      <c r="C7567" s="43">
        <v>6.2134300761218508E-4</v>
      </c>
      <c r="D7567" s="43">
        <v>5.1007790650993652E-2</v>
      </c>
      <c r="E7567" s="43">
        <v>2.8354165915940066</v>
      </c>
      <c r="F7567" s="43">
        <v>1.2675146063157769</v>
      </c>
      <c r="H7567" s="43">
        <v>9.4727870410871162E-5</v>
      </c>
      <c r="I7567" s="43">
        <v>9.6632401335177545E-2</v>
      </c>
      <c r="J7567" s="43">
        <v>0</v>
      </c>
      <c r="K7567" s="43">
        <v>1</v>
      </c>
      <c r="M7567" s="43">
        <v>7.916911249372216E-3</v>
      </c>
      <c r="N7567" s="43">
        <v>4.4848736872054033E-2</v>
      </c>
      <c r="O7567" s="43">
        <v>0</v>
      </c>
      <c r="P7567" s="43">
        <v>1</v>
      </c>
      <c r="R7567" s="43">
        <v>600.08158699246781</v>
      </c>
      <c r="S7567" s="43">
        <v>173.3177006472126</v>
      </c>
      <c r="T7567" s="43">
        <v>6722.7717308029569</v>
      </c>
      <c r="U7567" s="43">
        <v>7496.1710184426374</v>
      </c>
      <c r="W7567" s="43">
        <v>1701.4812880685054</v>
      </c>
      <c r="X7567" s="43">
        <v>0</v>
      </c>
      <c r="Y7567" s="43">
        <v>0</v>
      </c>
      <c r="Z7567" s="43">
        <v>1701.4812880685054</v>
      </c>
      <c r="AB7567" s="43">
        <v>17.176773076675122</v>
      </c>
      <c r="AC7567" s="43">
        <v>0</v>
      </c>
      <c r="AD7567" s="43">
        <v>0</v>
      </c>
      <c r="AE7567" s="43">
        <v>17.176773076675122</v>
      </c>
      <c r="AG7567" s="43">
        <v>3129024.0887579815</v>
      </c>
      <c r="AH7567" s="43">
        <v>367519.95822279714</v>
      </c>
      <c r="AI7567" s="43">
        <v>0</v>
      </c>
      <c r="AJ7567" s="43">
        <v>72142446.922035515</v>
      </c>
      <c r="AK7567" s="43">
        <v>75271471.010793492</v>
      </c>
    </row>
    <row r="7568" spans="3:37" x14ac:dyDescent="0.2">
      <c r="C7568" s="43">
        <v>6.0838250580688127E-4</v>
      </c>
      <c r="D7568" s="43">
        <v>5.3809967800054793E-2</v>
      </c>
      <c r="E7568" s="43">
        <v>5.606131663155165</v>
      </c>
      <c r="F7568" s="43">
        <v>2.5479834208812995</v>
      </c>
      <c r="H7568" s="43">
        <v>8.5075563822692915E-5</v>
      </c>
      <c r="I7568" s="43">
        <v>7.9232132630252097E-2</v>
      </c>
      <c r="J7568" s="43">
        <v>0</v>
      </c>
      <c r="K7568" s="43">
        <v>1</v>
      </c>
      <c r="M7568" s="43">
        <v>7.797489569935802E-3</v>
      </c>
      <c r="N7568" s="43">
        <v>4.6770389513361876E-2</v>
      </c>
      <c r="O7568" s="43">
        <v>0</v>
      </c>
      <c r="P7568" s="43">
        <v>1</v>
      </c>
      <c r="R7568" s="43">
        <v>619.84317306297305</v>
      </c>
      <c r="S7568" s="43">
        <v>127.62876135994662</v>
      </c>
      <c r="T7568" s="43">
        <v>6905.0712166219973</v>
      </c>
      <c r="U7568" s="43">
        <v>7652.5431510449171</v>
      </c>
      <c r="W7568" s="43">
        <v>3474.9224386988999</v>
      </c>
      <c r="X7568" s="43">
        <v>0</v>
      </c>
      <c r="Y7568" s="43">
        <v>0</v>
      </c>
      <c r="Z7568" s="43">
        <v>3474.9224386988999</v>
      </c>
      <c r="AB7568" s="43">
        <v>102.66724423292963</v>
      </c>
      <c r="AC7568" s="43">
        <v>0</v>
      </c>
      <c r="AD7568" s="43">
        <v>0</v>
      </c>
      <c r="AE7568" s="43">
        <v>102.66724423292963</v>
      </c>
      <c r="AG7568" s="43">
        <v>6390382.3647672767</v>
      </c>
      <c r="AH7568" s="43">
        <v>750583.2467589624</v>
      </c>
      <c r="AI7568" s="43">
        <v>0</v>
      </c>
      <c r="AJ7568" s="43">
        <v>431202425.77830446</v>
      </c>
      <c r="AK7568" s="43">
        <v>437592808.14307171</v>
      </c>
    </row>
    <row r="7569" spans="3:37" x14ac:dyDescent="0.2">
      <c r="C7569" s="43">
        <v>6.1102478876262634E-4</v>
      </c>
      <c r="D7569" s="43">
        <v>5.020609205616991E-2</v>
      </c>
      <c r="E7569" s="43">
        <v>4.7402583397535301</v>
      </c>
      <c r="F7569" s="43">
        <v>8.3968438274028809</v>
      </c>
      <c r="H7569" s="43">
        <v>8.8622211957389119E-5</v>
      </c>
      <c r="I7569" s="43">
        <v>9.3115800595584497E-2</v>
      </c>
      <c r="J7569" s="43">
        <v>0</v>
      </c>
      <c r="K7569" s="43">
        <v>1</v>
      </c>
      <c r="M7569" s="43">
        <v>7.8997643648742732E-3</v>
      </c>
      <c r="N7569" s="43">
        <v>4.6265175474528464E-2</v>
      </c>
      <c r="O7569" s="43">
        <v>0</v>
      </c>
      <c r="P7569" s="43">
        <v>1</v>
      </c>
      <c r="R7569" s="43">
        <v>580.84147606279328</v>
      </c>
      <c r="S7569" s="43">
        <v>156.24579565999389</v>
      </c>
      <c r="T7569" s="43">
        <v>6920.0737634381776</v>
      </c>
      <c r="U7569" s="43">
        <v>7657.1610351609652</v>
      </c>
      <c r="W7569" s="43">
        <v>2753.3386509814063</v>
      </c>
      <c r="X7569" s="43">
        <v>0</v>
      </c>
      <c r="Y7569" s="43">
        <v>0</v>
      </c>
      <c r="Z7569" s="43">
        <v>2753.3386509814063</v>
      </c>
      <c r="AB7569" s="43">
        <v>459.71412449986764</v>
      </c>
      <c r="AC7569" s="43">
        <v>0</v>
      </c>
      <c r="AD7569" s="43">
        <v>0</v>
      </c>
      <c r="AE7569" s="43">
        <v>459.71412449986764</v>
      </c>
      <c r="AG7569" s="43">
        <v>5063389.7791548064</v>
      </c>
      <c r="AH7569" s="43">
        <v>594721.14861198375</v>
      </c>
      <c r="AI7569" s="43">
        <v>0</v>
      </c>
      <c r="AJ7569" s="43">
        <v>1930799322.8994441</v>
      </c>
      <c r="AK7569" s="43">
        <v>1935862712.6785989</v>
      </c>
    </row>
    <row r="7570" spans="3:37" x14ac:dyDescent="0.2">
      <c r="C7570" s="43">
        <v>5.7586643109689328E-4</v>
      </c>
      <c r="D7570" s="43">
        <v>5.1679032690363849E-2</v>
      </c>
      <c r="E7570" s="43">
        <v>4.3518934443381863</v>
      </c>
      <c r="F7570" s="43">
        <v>1.3755134257634833</v>
      </c>
      <c r="H7570" s="43">
        <v>9.6294964545440287E-5</v>
      </c>
      <c r="I7570" s="43">
        <v>0.10416660249498289</v>
      </c>
      <c r="J7570" s="43">
        <v>0</v>
      </c>
      <c r="K7570" s="43">
        <v>1</v>
      </c>
      <c r="M7570" s="43">
        <v>7.8828008743218048E-3</v>
      </c>
      <c r="N7570" s="43">
        <v>4.5769236567451133E-2</v>
      </c>
      <c r="O7570" s="43">
        <v>0</v>
      </c>
      <c r="P7570" s="43">
        <v>1</v>
      </c>
      <c r="R7570" s="43">
        <v>563.4800077130667</v>
      </c>
      <c r="S7570" s="43">
        <v>189.92163911398478</v>
      </c>
      <c r="T7570" s="43">
        <v>6831.1936572379182</v>
      </c>
      <c r="U7570" s="43">
        <v>7584.5953040649692</v>
      </c>
      <c r="W7570" s="43">
        <v>2452.2049515821254</v>
      </c>
      <c r="X7570" s="43">
        <v>0</v>
      </c>
      <c r="Y7570" s="43">
        <v>0</v>
      </c>
      <c r="Z7570" s="43">
        <v>2452.2049515821254</v>
      </c>
      <c r="AB7570" s="43">
        <v>22.640590960875738</v>
      </c>
      <c r="AC7570" s="43">
        <v>0</v>
      </c>
      <c r="AD7570" s="43">
        <v>0</v>
      </c>
      <c r="AE7570" s="43">
        <v>22.640590960875738</v>
      </c>
      <c r="AG7570" s="43">
        <v>4509604.9059595289</v>
      </c>
      <c r="AH7570" s="43">
        <v>529676.26954173914</v>
      </c>
      <c r="AI7570" s="43">
        <v>0</v>
      </c>
      <c r="AJ7570" s="43">
        <v>95090482.035678104</v>
      </c>
      <c r="AK7570" s="43">
        <v>99600086.941637635</v>
      </c>
    </row>
    <row r="7571" spans="3:37" x14ac:dyDescent="0.2">
      <c r="C7571" s="43">
        <v>6.0669356589222723E-4</v>
      </c>
      <c r="D7571" s="43">
        <v>6.1077205828709458E-2</v>
      </c>
      <c r="E7571" s="43">
        <v>1.8579821207907734</v>
      </c>
      <c r="F7571" s="43">
        <v>3.1695541546195263</v>
      </c>
      <c r="H7571" s="43">
        <v>8.638349459535518E-5</v>
      </c>
      <c r="I7571" s="43">
        <v>0.11433407435055365</v>
      </c>
      <c r="J7571" s="43">
        <v>0</v>
      </c>
      <c r="K7571" s="43">
        <v>1</v>
      </c>
      <c r="M7571" s="43">
        <v>7.806351168394318E-3</v>
      </c>
      <c r="N7571" s="43">
        <v>4.3699976193932406E-2</v>
      </c>
      <c r="O7571" s="43">
        <v>0</v>
      </c>
      <c r="P7571" s="43">
        <v>1</v>
      </c>
      <c r="R7571" s="43">
        <v>701.60216842538125</v>
      </c>
      <c r="S7571" s="43">
        <v>187.00310690580787</v>
      </c>
      <c r="T7571" s="43">
        <v>6459.0947784113132</v>
      </c>
      <c r="U7571" s="43">
        <v>7347.700053742502</v>
      </c>
      <c r="W7571" s="43">
        <v>1303.5642848423952</v>
      </c>
      <c r="X7571" s="43">
        <v>0</v>
      </c>
      <c r="Y7571" s="43">
        <v>0</v>
      </c>
      <c r="Z7571" s="43">
        <v>1303.5642848423952</v>
      </c>
      <c r="AB7571" s="43">
        <v>162.87153723551694</v>
      </c>
      <c r="AC7571" s="43">
        <v>0</v>
      </c>
      <c r="AD7571" s="43">
        <v>0</v>
      </c>
      <c r="AE7571" s="43">
        <v>162.87153723551694</v>
      </c>
      <c r="AG7571" s="43">
        <v>2397254.7198251649</v>
      </c>
      <c r="AH7571" s="43">
        <v>281569.88552595733</v>
      </c>
      <c r="AI7571" s="43">
        <v>0</v>
      </c>
      <c r="AJ7571" s="43">
        <v>684060456.38917112</v>
      </c>
      <c r="AK7571" s="43">
        <v>686457711.10899627</v>
      </c>
    </row>
    <row r="7572" spans="3:37" x14ac:dyDescent="0.2">
      <c r="C7572" s="43">
        <v>6.3220045222189825E-4</v>
      </c>
      <c r="D7572" s="43">
        <v>5.3581670122955172E-2</v>
      </c>
      <c r="E7572" s="43">
        <v>7.4376353057241005</v>
      </c>
      <c r="F7572" s="43">
        <v>3.0159231098733597</v>
      </c>
      <c r="H7572" s="43">
        <v>9.1888471447587605E-5</v>
      </c>
      <c r="I7572" s="43">
        <v>0.12107535043340589</v>
      </c>
      <c r="J7572" s="43">
        <v>0</v>
      </c>
      <c r="K7572" s="43">
        <v>1</v>
      </c>
      <c r="M7572" s="43">
        <v>7.7688279115495328E-3</v>
      </c>
      <c r="N7572" s="43">
        <v>4.5642209173308787E-2</v>
      </c>
      <c r="O7572" s="43">
        <v>0</v>
      </c>
      <c r="P7572" s="43">
        <v>1</v>
      </c>
      <c r="R7572" s="43">
        <v>641.37705806675251</v>
      </c>
      <c r="S7572" s="43">
        <v>210.64887043866068</v>
      </c>
      <c r="T7572" s="43">
        <v>6713.7401959116405</v>
      </c>
      <c r="U7572" s="43">
        <v>7565.766124417054</v>
      </c>
      <c r="W7572" s="43">
        <v>4770.3286513587345</v>
      </c>
      <c r="X7572" s="43">
        <v>0</v>
      </c>
      <c r="Y7572" s="43">
        <v>0</v>
      </c>
      <c r="Z7572" s="43">
        <v>4770.3286513587345</v>
      </c>
      <c r="AB7572" s="43">
        <v>138.34745118443089</v>
      </c>
      <c r="AC7572" s="43">
        <v>0</v>
      </c>
      <c r="AD7572" s="43">
        <v>0</v>
      </c>
      <c r="AE7572" s="43">
        <v>138.34745118443089</v>
      </c>
      <c r="AG7572" s="43">
        <v>8772634.3898487128</v>
      </c>
      <c r="AH7572" s="43">
        <v>1030390.9886934867</v>
      </c>
      <c r="AI7572" s="43">
        <v>0</v>
      </c>
      <c r="AJ7572" s="43">
        <v>581059294.97460973</v>
      </c>
      <c r="AK7572" s="43">
        <v>589831929.36445844</v>
      </c>
    </row>
    <row r="7573" spans="3:37" x14ac:dyDescent="0.2">
      <c r="C7573" s="43">
        <v>5.9791554375117004E-4</v>
      </c>
      <c r="D7573" s="43">
        <v>4.4424126602865745E-2</v>
      </c>
      <c r="E7573" s="43">
        <v>7.3919223303117985</v>
      </c>
      <c r="F7573" s="43">
        <v>2.1390532813551753</v>
      </c>
      <c r="H7573" s="43">
        <v>9.1481847483421141E-5</v>
      </c>
      <c r="I7573" s="43">
        <v>0.10392245884795537</v>
      </c>
      <c r="J7573" s="43">
        <v>0</v>
      </c>
      <c r="K7573" s="43">
        <v>1</v>
      </c>
      <c r="M7573" s="43">
        <v>7.8747079859179392E-3</v>
      </c>
      <c r="N7573" s="43">
        <v>4.4552712182087957E-2</v>
      </c>
      <c r="O7573" s="43">
        <v>0</v>
      </c>
      <c r="P7573" s="43">
        <v>1</v>
      </c>
      <c r="R7573" s="43">
        <v>502.92255665135656</v>
      </c>
      <c r="S7573" s="43">
        <v>180.00588885517607</v>
      </c>
      <c r="T7573" s="43">
        <v>6642.796956381876</v>
      </c>
      <c r="U7573" s="43">
        <v>7325.7254018884087</v>
      </c>
      <c r="W7573" s="43">
        <v>3717.5644769286632</v>
      </c>
      <c r="X7573" s="43">
        <v>0</v>
      </c>
      <c r="Y7573" s="43">
        <v>0</v>
      </c>
      <c r="Z7573" s="43">
        <v>3717.5644769286632</v>
      </c>
      <c r="AB7573" s="43">
        <v>61.295547961075002</v>
      </c>
      <c r="AC7573" s="43">
        <v>0</v>
      </c>
      <c r="AD7573" s="43">
        <v>0</v>
      </c>
      <c r="AE7573" s="43">
        <v>61.295547961075002</v>
      </c>
      <c r="AG7573" s="43">
        <v>6836601.0730718113</v>
      </c>
      <c r="AH7573" s="43">
        <v>802993.9270165913</v>
      </c>
      <c r="AI7573" s="43">
        <v>0</v>
      </c>
      <c r="AJ7573" s="43">
        <v>257441301.436515</v>
      </c>
      <c r="AK7573" s="43">
        <v>264277902.50958681</v>
      </c>
    </row>
    <row r="7574" spans="3:37" x14ac:dyDescent="0.2">
      <c r="C7574" s="43">
        <v>5.9349700660428625E-4</v>
      </c>
      <c r="D7574" s="43">
        <v>5.3705188183719839E-2</v>
      </c>
      <c r="E7574" s="43">
        <v>2.3506439000119395</v>
      </c>
      <c r="F7574" s="43">
        <v>4.6209469245390942</v>
      </c>
      <c r="H7574" s="43">
        <v>8.3332878672885287E-5</v>
      </c>
      <c r="I7574" s="43">
        <v>7.9298417410672187E-2</v>
      </c>
      <c r="J7574" s="43">
        <v>0</v>
      </c>
      <c r="K7574" s="43">
        <v>1</v>
      </c>
      <c r="M7574" s="43">
        <v>7.8090747346755314E-3</v>
      </c>
      <c r="N7574" s="43">
        <v>4.7419312609688347E-2</v>
      </c>
      <c r="O7574" s="43">
        <v>0</v>
      </c>
      <c r="P7574" s="43">
        <v>1</v>
      </c>
      <c r="R7574" s="43">
        <v>603.49982478086815</v>
      </c>
      <c r="S7574" s="43">
        <v>125.11900362746751</v>
      </c>
      <c r="T7574" s="43">
        <v>7011.2783015855875</v>
      </c>
      <c r="U7574" s="43">
        <v>7739.897129993923</v>
      </c>
      <c r="W7574" s="43">
        <v>1418.6131817794221</v>
      </c>
      <c r="X7574" s="43">
        <v>0</v>
      </c>
      <c r="Y7574" s="43">
        <v>0</v>
      </c>
      <c r="Z7574" s="43">
        <v>1418.6131817794221</v>
      </c>
      <c r="AB7574" s="43">
        <v>233.82076929151785</v>
      </c>
      <c r="AC7574" s="43">
        <v>0</v>
      </c>
      <c r="AD7574" s="43">
        <v>0</v>
      </c>
      <c r="AE7574" s="43">
        <v>233.82076929151785</v>
      </c>
      <c r="AG7574" s="43">
        <v>2608829.6412923574</v>
      </c>
      <c r="AH7574" s="43">
        <v>306420.4472643552</v>
      </c>
      <c r="AI7574" s="43">
        <v>0</v>
      </c>
      <c r="AJ7574" s="43">
        <v>982047231.02437496</v>
      </c>
      <c r="AK7574" s="43">
        <v>984656060.6656673</v>
      </c>
    </row>
    <row r="7575" spans="3:37" x14ac:dyDescent="0.2">
      <c r="C7575" s="43">
        <v>6.1992695056078961E-4</v>
      </c>
      <c r="D7575" s="43">
        <v>5.5593411807649873E-2</v>
      </c>
      <c r="E7575" s="43">
        <v>4.3419693894234817</v>
      </c>
      <c r="F7575" s="43">
        <v>2.6326265000227203</v>
      </c>
      <c r="H7575" s="43">
        <v>8.8674488161322426E-5</v>
      </c>
      <c r="I7575" s="43">
        <v>0.11421369428424977</v>
      </c>
      <c r="J7575" s="43">
        <v>0</v>
      </c>
      <c r="K7575" s="43">
        <v>1</v>
      </c>
      <c r="M7575" s="43">
        <v>7.8202848396032431E-3</v>
      </c>
      <c r="N7575" s="43">
        <v>4.5940167456454462E-2</v>
      </c>
      <c r="O7575" s="43">
        <v>0</v>
      </c>
      <c r="P7575" s="43">
        <v>1</v>
      </c>
      <c r="R7575" s="43">
        <v>652.53861642983463</v>
      </c>
      <c r="S7575" s="43">
        <v>191.7605392535323</v>
      </c>
      <c r="T7575" s="43">
        <v>6802.3272038065124</v>
      </c>
      <c r="U7575" s="43">
        <v>7646.6263594898792</v>
      </c>
      <c r="W7575" s="43">
        <v>2833.3026979550928</v>
      </c>
      <c r="X7575" s="43">
        <v>0</v>
      </c>
      <c r="Y7575" s="43">
        <v>0</v>
      </c>
      <c r="Z7575" s="43">
        <v>2833.3026979550928</v>
      </c>
      <c r="AB7575" s="43">
        <v>113.99264660945151</v>
      </c>
      <c r="AC7575" s="43">
        <v>0</v>
      </c>
      <c r="AD7575" s="43">
        <v>0</v>
      </c>
      <c r="AE7575" s="43">
        <v>113.99264660945151</v>
      </c>
      <c r="AG7575" s="43">
        <v>5210443.6615394158</v>
      </c>
      <c r="AH7575" s="43">
        <v>611993.38275830005</v>
      </c>
      <c r="AI7575" s="43">
        <v>0</v>
      </c>
      <c r="AJ7575" s="43">
        <v>478769115.75969636</v>
      </c>
      <c r="AK7575" s="43">
        <v>483979559.4212358</v>
      </c>
    </row>
    <row r="7576" spans="3:37" x14ac:dyDescent="0.2">
      <c r="C7576" s="43">
        <v>5.892210579103767E-4</v>
      </c>
      <c r="D7576" s="43">
        <v>5.3244173629201218E-2</v>
      </c>
      <c r="E7576" s="43">
        <v>2.9078773636565614</v>
      </c>
      <c r="F7576" s="43">
        <v>3.4982638340767629</v>
      </c>
      <c r="H7576" s="43">
        <v>7.9946325874661914E-5</v>
      </c>
      <c r="I7576" s="43">
        <v>0.14899452180242279</v>
      </c>
      <c r="J7576" s="43">
        <v>0</v>
      </c>
      <c r="K7576" s="43">
        <v>1</v>
      </c>
      <c r="M7576" s="43">
        <v>7.9268191359050943E-3</v>
      </c>
      <c r="N7576" s="43">
        <v>4.4969209460913838E-2</v>
      </c>
      <c r="O7576" s="43">
        <v>0</v>
      </c>
      <c r="P7576" s="43">
        <v>1</v>
      </c>
      <c r="R7576" s="43">
        <v>594.00858712519084</v>
      </c>
      <c r="S7576" s="43">
        <v>225.53356401438762</v>
      </c>
      <c r="T7576" s="43">
        <v>6749.2664673992631</v>
      </c>
      <c r="U7576" s="43">
        <v>7568.808618538842</v>
      </c>
      <c r="W7576" s="43">
        <v>1727.3041243189589</v>
      </c>
      <c r="X7576" s="43">
        <v>0</v>
      </c>
      <c r="Y7576" s="43">
        <v>0</v>
      </c>
      <c r="Z7576" s="43">
        <v>1727.3041243189589</v>
      </c>
      <c r="AB7576" s="43">
        <v>158.78694822701132</v>
      </c>
      <c r="AC7576" s="43">
        <v>0</v>
      </c>
      <c r="AD7576" s="43">
        <v>0</v>
      </c>
      <c r="AE7576" s="43">
        <v>158.78694822701132</v>
      </c>
      <c r="AG7576" s="43">
        <v>3176512.2846225654</v>
      </c>
      <c r="AH7576" s="43">
        <v>373097.69085289515</v>
      </c>
      <c r="AI7576" s="43">
        <v>0</v>
      </c>
      <c r="AJ7576" s="43">
        <v>666905182.5534476</v>
      </c>
      <c r="AK7576" s="43">
        <v>670081694.83807015</v>
      </c>
    </row>
    <row r="7577" spans="3:37" x14ac:dyDescent="0.2">
      <c r="C7577" s="43">
        <v>6.0477021633671116E-4</v>
      </c>
      <c r="D7577" s="43">
        <v>5.5928982350523349E-2</v>
      </c>
      <c r="E7577" s="43">
        <v>3.3769087300636902</v>
      </c>
      <c r="F7577" s="43">
        <v>4.9105595919159999</v>
      </c>
      <c r="H7577" s="43">
        <v>9.8275994534047229E-5</v>
      </c>
      <c r="I7577" s="43">
        <v>9.6159323866246912E-2</v>
      </c>
      <c r="J7577" s="43">
        <v>0</v>
      </c>
      <c r="K7577" s="43">
        <v>1</v>
      </c>
      <c r="M7577" s="43">
        <v>7.8614052972375559E-3</v>
      </c>
      <c r="N7577" s="43">
        <v>4.5128470911241725E-2</v>
      </c>
      <c r="O7577" s="43">
        <v>0</v>
      </c>
      <c r="P7577" s="43">
        <v>1</v>
      </c>
      <c r="R7577" s="43">
        <v>640.42707629487325</v>
      </c>
      <c r="S7577" s="43">
        <v>178.92920043654155</v>
      </c>
      <c r="T7577" s="43">
        <v>6717.2757740611269</v>
      </c>
      <c r="U7577" s="43">
        <v>7536.632050792542</v>
      </c>
      <c r="W7577" s="43">
        <v>2162.6637849093227</v>
      </c>
      <c r="X7577" s="43">
        <v>0</v>
      </c>
      <c r="Y7577" s="43">
        <v>0</v>
      </c>
      <c r="Z7577" s="43">
        <v>2162.6637849093227</v>
      </c>
      <c r="AB7577" s="43">
        <v>267.97382233565708</v>
      </c>
      <c r="AC7577" s="43">
        <v>0</v>
      </c>
      <c r="AD7577" s="43">
        <v>0</v>
      </c>
      <c r="AE7577" s="43">
        <v>267.97382233565708</v>
      </c>
      <c r="AG7577" s="43">
        <v>3977138.7004482443</v>
      </c>
      <c r="AH7577" s="43">
        <v>467135.3775404137</v>
      </c>
      <c r="AI7577" s="43">
        <v>0</v>
      </c>
      <c r="AJ7577" s="43">
        <v>1125490053.8097596</v>
      </c>
      <c r="AK7577" s="43">
        <v>1129467192.5102079</v>
      </c>
    </row>
    <row r="7578" spans="3:37" x14ac:dyDescent="0.2">
      <c r="C7578" s="43">
        <v>6.0525307514592967E-4</v>
      </c>
      <c r="D7578" s="43">
        <v>5.5982836330464525E-2</v>
      </c>
      <c r="E7578" s="43">
        <v>4.51419634837477</v>
      </c>
      <c r="F7578" s="43">
        <v>1.2140682117827715</v>
      </c>
      <c r="H7578" s="43">
        <v>8.4901762202506181E-5</v>
      </c>
      <c r="I7578" s="43">
        <v>8.2276214963274405E-2</v>
      </c>
      <c r="J7578" s="43">
        <v>0</v>
      </c>
      <c r="K7578" s="43">
        <v>1</v>
      </c>
      <c r="M7578" s="43">
        <v>7.7839501886793E-3</v>
      </c>
      <c r="N7578" s="43">
        <v>4.7798321463716542E-2</v>
      </c>
      <c r="O7578" s="43">
        <v>0</v>
      </c>
      <c r="P7578" s="43">
        <v>1</v>
      </c>
      <c r="R7578" s="43">
        <v>641.55556330996285</v>
      </c>
      <c r="S7578" s="43">
        <v>132.26148100485943</v>
      </c>
      <c r="T7578" s="43">
        <v>7044.5793704221351</v>
      </c>
      <c r="U7578" s="43">
        <v>7818.396414736957</v>
      </c>
      <c r="W7578" s="43">
        <v>2896.107781173353</v>
      </c>
      <c r="X7578" s="43">
        <v>0</v>
      </c>
      <c r="Y7578" s="43">
        <v>0</v>
      </c>
      <c r="Z7578" s="43">
        <v>2896.107781173353</v>
      </c>
      <c r="AB7578" s="43">
        <v>14.695021785084599</v>
      </c>
      <c r="AC7578" s="43">
        <v>0</v>
      </c>
      <c r="AD7578" s="43">
        <v>0</v>
      </c>
      <c r="AE7578" s="43">
        <v>14.695021785084599</v>
      </c>
      <c r="AG7578" s="43">
        <v>5325942.209577796</v>
      </c>
      <c r="AH7578" s="43">
        <v>625559.28073344426</v>
      </c>
      <c r="AI7578" s="43">
        <v>0</v>
      </c>
      <c r="AJ7578" s="43">
        <v>61719091.497355312</v>
      </c>
      <c r="AK7578" s="43">
        <v>67045033.706933111</v>
      </c>
    </row>
    <row r="7579" spans="3:37" x14ac:dyDescent="0.2">
      <c r="C7579" s="43">
        <v>5.9162918173264422E-4</v>
      </c>
      <c r="D7579" s="43">
        <v>4.686389952517718E-2</v>
      </c>
      <c r="E7579" s="43">
        <v>3.2568068625327236</v>
      </c>
      <c r="F7579" s="43">
        <v>1.4901517749012303</v>
      </c>
      <c r="H7579" s="43">
        <v>8.7617777696397906E-5</v>
      </c>
      <c r="I7579" s="43">
        <v>9.5787594300716719E-2</v>
      </c>
      <c r="J7579" s="43">
        <v>0</v>
      </c>
      <c r="K7579" s="43">
        <v>1</v>
      </c>
      <c r="M7579" s="43">
        <v>7.885871430921898E-3</v>
      </c>
      <c r="N7579" s="43">
        <v>4.4267634058629247E-2</v>
      </c>
      <c r="O7579" s="43">
        <v>0</v>
      </c>
      <c r="P7579" s="43">
        <v>1</v>
      </c>
      <c r="R7579" s="43">
        <v>524.96504071384095</v>
      </c>
      <c r="S7579" s="43">
        <v>158.90730878127417</v>
      </c>
      <c r="T7579" s="43">
        <v>6609.6486785428706</v>
      </c>
      <c r="U7579" s="43">
        <v>7293.5210280379861</v>
      </c>
      <c r="W7579" s="43">
        <v>1709.7097471866077</v>
      </c>
      <c r="X7579" s="43">
        <v>0</v>
      </c>
      <c r="Y7579" s="43">
        <v>0</v>
      </c>
      <c r="Z7579" s="43">
        <v>1709.7097471866077</v>
      </c>
      <c r="AB7579" s="43">
        <v>27.532442471967471</v>
      </c>
      <c r="AC7579" s="43">
        <v>0</v>
      </c>
      <c r="AD7579" s="43">
        <v>0</v>
      </c>
      <c r="AE7579" s="43">
        <v>27.532442471967471</v>
      </c>
      <c r="AG7579" s="43">
        <v>3144156.2250761716</v>
      </c>
      <c r="AH7579" s="43">
        <v>369297.30539230729</v>
      </c>
      <c r="AI7579" s="43">
        <v>0</v>
      </c>
      <c r="AJ7579" s="43">
        <v>115636258.38226338</v>
      </c>
      <c r="AK7579" s="43">
        <v>118780414.60733955</v>
      </c>
    </row>
    <row r="7580" spans="3:37" x14ac:dyDescent="0.2">
      <c r="C7580" s="43">
        <v>6.033843313447007E-4</v>
      </c>
      <c r="D7580" s="43">
        <v>5.606201900573371E-2</v>
      </c>
      <c r="E7580" s="43">
        <v>8.5722782694082884</v>
      </c>
      <c r="F7580" s="43">
        <v>1.0362886011872623</v>
      </c>
      <c r="H7580" s="43">
        <v>8.8625229366480439E-5</v>
      </c>
      <c r="I7580" s="43">
        <v>0.13784177454215107</v>
      </c>
      <c r="J7580" s="43">
        <v>0</v>
      </c>
      <c r="K7580" s="43">
        <v>1</v>
      </c>
      <c r="M7580" s="43">
        <v>7.8404248962861498E-3</v>
      </c>
      <c r="N7580" s="43">
        <v>4.6890179141021893E-2</v>
      </c>
      <c r="O7580" s="43">
        <v>0</v>
      </c>
      <c r="P7580" s="43">
        <v>1</v>
      </c>
      <c r="R7580" s="43">
        <v>640.47935488635596</v>
      </c>
      <c r="S7580" s="43">
        <v>231.30264573012028</v>
      </c>
      <c r="T7580" s="43">
        <v>6960.875461399839</v>
      </c>
      <c r="U7580" s="43">
        <v>7832.6574620163155</v>
      </c>
      <c r="W7580" s="43">
        <v>5490.3672558969483</v>
      </c>
      <c r="X7580" s="43">
        <v>0</v>
      </c>
      <c r="Y7580" s="43">
        <v>0</v>
      </c>
      <c r="Z7580" s="43">
        <v>5490.3672558969483</v>
      </c>
      <c r="AB7580" s="43">
        <v>2.4869046869616249</v>
      </c>
      <c r="AC7580" s="43">
        <v>0</v>
      </c>
      <c r="AD7580" s="43">
        <v>0</v>
      </c>
      <c r="AE7580" s="43">
        <v>2.4869046869616249</v>
      </c>
      <c r="AG7580" s="43">
        <v>10096785.383594489</v>
      </c>
      <c r="AH7580" s="43">
        <v>1185919.3272737409</v>
      </c>
      <c r="AI7580" s="43">
        <v>0</v>
      </c>
      <c r="AJ7580" s="43">
        <v>10444999.685238825</v>
      </c>
      <c r="AK7580" s="43">
        <v>20541785.068833314</v>
      </c>
    </row>
    <row r="7581" spans="3:37" x14ac:dyDescent="0.2">
      <c r="C7581" s="43">
        <v>6.0033386822502344E-4</v>
      </c>
      <c r="D7581" s="43">
        <v>4.6777414780736729E-2</v>
      </c>
      <c r="E7581" s="43">
        <v>19.48117470311438</v>
      </c>
      <c r="F7581" s="43">
        <v>2.8653701376651193</v>
      </c>
      <c r="H7581" s="43">
        <v>7.9261745284233917E-5</v>
      </c>
      <c r="I7581" s="43">
        <v>9.2889353889760343E-2</v>
      </c>
      <c r="J7581" s="43">
        <v>0</v>
      </c>
      <c r="K7581" s="43">
        <v>1</v>
      </c>
      <c r="M7581" s="43">
        <v>7.9424121643248968E-3</v>
      </c>
      <c r="N7581" s="43">
        <v>4.6119294656271848E-2</v>
      </c>
      <c r="O7581" s="43">
        <v>0</v>
      </c>
      <c r="P7581" s="43">
        <v>1</v>
      </c>
      <c r="R7581" s="43">
        <v>531.70584447701685</v>
      </c>
      <c r="S7581" s="43">
        <v>139.4029440726143</v>
      </c>
      <c r="T7581" s="43">
        <v>6935.4947933784852</v>
      </c>
      <c r="U7581" s="43">
        <v>7606.603581928116</v>
      </c>
      <c r="W7581" s="43">
        <v>10358.254446923729</v>
      </c>
      <c r="X7581" s="43">
        <v>0</v>
      </c>
      <c r="Y7581" s="43">
        <v>0</v>
      </c>
      <c r="Z7581" s="43">
        <v>10358.254446923729</v>
      </c>
      <c r="AB7581" s="43">
        <v>106.12561786111024</v>
      </c>
      <c r="AC7581" s="43">
        <v>0</v>
      </c>
      <c r="AD7581" s="43">
        <v>0</v>
      </c>
      <c r="AE7581" s="43">
        <v>106.12561786111024</v>
      </c>
      <c r="AG7581" s="43">
        <v>19048829.927892737</v>
      </c>
      <c r="AH7581" s="43">
        <v>2237382.9605355253</v>
      </c>
      <c r="AI7581" s="43">
        <v>0</v>
      </c>
      <c r="AJ7581" s="43">
        <v>445727595.01666301</v>
      </c>
      <c r="AK7581" s="43">
        <v>464776424.94455576</v>
      </c>
    </row>
    <row r="7582" spans="3:37" x14ac:dyDescent="0.2">
      <c r="C7582" s="43">
        <v>5.8904176325218281E-4</v>
      </c>
      <c r="D7582" s="43">
        <v>5.8958881831177812E-2</v>
      </c>
      <c r="E7582" s="43">
        <v>4.0589647162179965</v>
      </c>
      <c r="F7582" s="43">
        <v>1.3795673876260628</v>
      </c>
      <c r="H7582" s="43">
        <v>9.1662466233044526E-5</v>
      </c>
      <c r="I7582" s="43">
        <v>9.305995260130677E-2</v>
      </c>
      <c r="J7582" s="43">
        <v>0</v>
      </c>
      <c r="K7582" s="43">
        <v>1</v>
      </c>
      <c r="M7582" s="43">
        <v>7.8358804774098234E-3</v>
      </c>
      <c r="N7582" s="43">
        <v>4.7276910952709916E-2</v>
      </c>
      <c r="O7582" s="43">
        <v>0</v>
      </c>
      <c r="P7582" s="43">
        <v>1</v>
      </c>
      <c r="R7582" s="43">
        <v>657.56350046599505</v>
      </c>
      <c r="S7582" s="43">
        <v>161.50900358199834</v>
      </c>
      <c r="T7582" s="43">
        <v>7014.2181370096696</v>
      </c>
      <c r="U7582" s="43">
        <v>7833.2906410576634</v>
      </c>
      <c r="W7582" s="43">
        <v>2669.0270470642699</v>
      </c>
      <c r="X7582" s="43">
        <v>0</v>
      </c>
      <c r="Y7582" s="43">
        <v>0</v>
      </c>
      <c r="Z7582" s="43">
        <v>2669.0270470642699</v>
      </c>
      <c r="AB7582" s="43">
        <v>26.706093627503588</v>
      </c>
      <c r="AC7582" s="43">
        <v>0</v>
      </c>
      <c r="AD7582" s="43">
        <v>0</v>
      </c>
      <c r="AE7582" s="43">
        <v>26.706093627503588</v>
      </c>
      <c r="AG7582" s="43">
        <v>4908340.7395511921</v>
      </c>
      <c r="AH7582" s="43">
        <v>576509.84216588235</v>
      </c>
      <c r="AI7582" s="43">
        <v>0</v>
      </c>
      <c r="AJ7582" s="43">
        <v>112165593.23551507</v>
      </c>
      <c r="AK7582" s="43">
        <v>117073933.97506626</v>
      </c>
    </row>
    <row r="7583" spans="3:37" x14ac:dyDescent="0.2">
      <c r="C7583" s="43">
        <v>6.1076076419708247E-4</v>
      </c>
      <c r="D7583" s="43">
        <v>5.3249918307957292E-2</v>
      </c>
      <c r="E7583" s="43">
        <v>4.8350681038055452</v>
      </c>
      <c r="F7583" s="43">
        <v>3.0255533681353866</v>
      </c>
      <c r="H7583" s="43">
        <v>8.33345884114173E-5</v>
      </c>
      <c r="I7583" s="43">
        <v>0.13866070007024967</v>
      </c>
      <c r="J7583" s="43">
        <v>0</v>
      </c>
      <c r="K7583" s="43">
        <v>1</v>
      </c>
      <c r="M7583" s="43">
        <v>7.9188673424491762E-3</v>
      </c>
      <c r="N7583" s="43">
        <v>4.7286403699652535E-2</v>
      </c>
      <c r="O7583" s="43">
        <v>0</v>
      </c>
      <c r="P7583" s="43">
        <v>1</v>
      </c>
      <c r="R7583" s="43">
        <v>615.78973977205669</v>
      </c>
      <c r="S7583" s="43">
        <v>218.78676967830475</v>
      </c>
      <c r="T7583" s="43">
        <v>7089.926387953944</v>
      </c>
      <c r="U7583" s="43">
        <v>7924.5028974043053</v>
      </c>
      <c r="W7583" s="43">
        <v>2977.3853294225883</v>
      </c>
      <c r="X7583" s="43">
        <v>0</v>
      </c>
      <c r="Y7583" s="43">
        <v>0</v>
      </c>
      <c r="Z7583" s="43">
        <v>2977.3853294225883</v>
      </c>
      <c r="AB7583" s="43">
        <v>133.46270301605978</v>
      </c>
      <c r="AC7583" s="43">
        <v>0</v>
      </c>
      <c r="AD7583" s="43">
        <v>0</v>
      </c>
      <c r="AE7583" s="43">
        <v>133.46270301605978</v>
      </c>
      <c r="AG7583" s="43">
        <v>5475411.6208081394</v>
      </c>
      <c r="AH7583" s="43">
        <v>643115.23115527909</v>
      </c>
      <c r="AI7583" s="43">
        <v>0</v>
      </c>
      <c r="AJ7583" s="43">
        <v>560543352.66745102</v>
      </c>
      <c r="AK7583" s="43">
        <v>566018764.28825915</v>
      </c>
    </row>
    <row r="7584" spans="3:37" x14ac:dyDescent="0.2">
      <c r="C7584" s="43">
        <v>5.7966185576644033E-4</v>
      </c>
      <c r="D7584" s="43">
        <v>4.9684989129797019E-2</v>
      </c>
      <c r="E7584" s="43">
        <v>5.8026894757246748</v>
      </c>
      <c r="F7584" s="43">
        <v>2.0840596851900735</v>
      </c>
      <c r="H7584" s="43">
        <v>8.6601441022658354E-5</v>
      </c>
      <c r="I7584" s="43">
        <v>0.11926206092411595</v>
      </c>
      <c r="J7584" s="43">
        <v>0</v>
      </c>
      <c r="K7584" s="43">
        <v>1</v>
      </c>
      <c r="M7584" s="43">
        <v>7.8788524772249735E-3</v>
      </c>
      <c r="N7584" s="43">
        <v>4.6432968368335992E-2</v>
      </c>
      <c r="O7584" s="43">
        <v>0</v>
      </c>
      <c r="P7584" s="43">
        <v>1</v>
      </c>
      <c r="R7584" s="43">
        <v>545.3085345133785</v>
      </c>
      <c r="S7584" s="43">
        <v>195.555394793716</v>
      </c>
      <c r="T7584" s="43">
        <v>6926.7863077033353</v>
      </c>
      <c r="U7584" s="43">
        <v>7667.6502370104299</v>
      </c>
      <c r="W7584" s="43">
        <v>3164.2560942436271</v>
      </c>
      <c r="X7584" s="43">
        <v>0</v>
      </c>
      <c r="Y7584" s="43">
        <v>0</v>
      </c>
      <c r="Z7584" s="43">
        <v>3164.2560942436271</v>
      </c>
      <c r="AB7584" s="43">
        <v>63.252728813395571</v>
      </c>
      <c r="AC7584" s="43">
        <v>0</v>
      </c>
      <c r="AD7584" s="43">
        <v>0</v>
      </c>
      <c r="AE7584" s="43">
        <v>63.252728813395571</v>
      </c>
      <c r="AG7584" s="43">
        <v>5819066.9573140303</v>
      </c>
      <c r="AH7584" s="43">
        <v>683479.31635662343</v>
      </c>
      <c r="AI7584" s="43">
        <v>0</v>
      </c>
      <c r="AJ7584" s="43">
        <v>265661461.0162614</v>
      </c>
      <c r="AK7584" s="43">
        <v>271480527.97357541</v>
      </c>
    </row>
    <row r="7585" spans="3:37" x14ac:dyDescent="0.2">
      <c r="C7585" s="43">
        <v>6.0595663109474639E-4</v>
      </c>
      <c r="D7585" s="43">
        <v>6.6451310694178978E-2</v>
      </c>
      <c r="E7585" s="43">
        <v>5.0837970401836223</v>
      </c>
      <c r="F7585" s="43">
        <v>1.8525429228243588</v>
      </c>
      <c r="H7585" s="43">
        <v>9.4297270756826812E-5</v>
      </c>
      <c r="I7585" s="43">
        <v>0.12679148118474781</v>
      </c>
      <c r="J7585" s="43">
        <v>0</v>
      </c>
      <c r="K7585" s="43">
        <v>1</v>
      </c>
      <c r="M7585" s="43">
        <v>7.9038937727101688E-3</v>
      </c>
      <c r="N7585" s="43">
        <v>4.6328787153219531E-2</v>
      </c>
      <c r="O7585" s="43">
        <v>0</v>
      </c>
      <c r="P7585" s="43">
        <v>1</v>
      </c>
      <c r="R7585" s="43">
        <v>762.40803842565981</v>
      </c>
      <c r="S7585" s="43">
        <v>226.37662000616641</v>
      </c>
      <c r="T7585" s="43">
        <v>6933.2106976630703</v>
      </c>
      <c r="U7585" s="43">
        <v>7921.9953560948961</v>
      </c>
      <c r="W7585" s="43">
        <v>3875.9277291605708</v>
      </c>
      <c r="X7585" s="43">
        <v>0</v>
      </c>
      <c r="Y7585" s="43">
        <v>0</v>
      </c>
      <c r="Z7585" s="43">
        <v>3875.9277291605708</v>
      </c>
      <c r="AB7585" s="43">
        <v>69.548456788669199</v>
      </c>
      <c r="AC7585" s="43">
        <v>0</v>
      </c>
      <c r="AD7585" s="43">
        <v>0</v>
      </c>
      <c r="AE7585" s="43">
        <v>69.548456788669199</v>
      </c>
      <c r="AG7585" s="43">
        <v>7127831.0939262901</v>
      </c>
      <c r="AH7585" s="43">
        <v>837200.38949868327</v>
      </c>
      <c r="AI7585" s="43">
        <v>0</v>
      </c>
      <c r="AJ7585" s="43">
        <v>292103518.51241064</v>
      </c>
      <c r="AK7585" s="43">
        <v>299231349.60633695</v>
      </c>
    </row>
    <row r="7586" spans="3:37" x14ac:dyDescent="0.2">
      <c r="C7586" s="43">
        <v>6.3720279968904059E-4</v>
      </c>
      <c r="D7586" s="43">
        <v>6.3332599536468859E-2</v>
      </c>
      <c r="E7586" s="43">
        <v>6.6314918474195856</v>
      </c>
      <c r="F7586" s="43">
        <v>1.7831746051911512</v>
      </c>
      <c r="H7586" s="43">
        <v>9.0390966299924713E-5</v>
      </c>
      <c r="I7586" s="43">
        <v>0.10219890246818486</v>
      </c>
      <c r="J7586" s="43">
        <v>0</v>
      </c>
      <c r="K7586" s="43">
        <v>1</v>
      </c>
      <c r="M7586" s="43">
        <v>7.8434835618089831E-3</v>
      </c>
      <c r="N7586" s="43">
        <v>4.587543157506746E-2</v>
      </c>
      <c r="O7586" s="43">
        <v>0</v>
      </c>
      <c r="P7586" s="43">
        <v>1</v>
      </c>
      <c r="R7586" s="43">
        <v>764.09500814564228</v>
      </c>
      <c r="S7586" s="43">
        <v>174.90959483070199</v>
      </c>
      <c r="T7586" s="43">
        <v>6812.8923447810575</v>
      </c>
      <c r="U7586" s="43">
        <v>7751.8969477574019</v>
      </c>
      <c r="W7586" s="43">
        <v>5067.0898171718291</v>
      </c>
      <c r="X7586" s="43">
        <v>0</v>
      </c>
      <c r="Y7586" s="43">
        <v>0</v>
      </c>
      <c r="Z7586" s="43">
        <v>5067.0898171718291</v>
      </c>
      <c r="AB7586" s="43">
        <v>64.030919277630233</v>
      </c>
      <c r="AC7586" s="43">
        <v>0</v>
      </c>
      <c r="AD7586" s="43">
        <v>0</v>
      </c>
      <c r="AE7586" s="43">
        <v>64.030919277630233</v>
      </c>
      <c r="AG7586" s="43">
        <v>9318378.173778994</v>
      </c>
      <c r="AH7586" s="43">
        <v>1094491.4005091151</v>
      </c>
      <c r="AI7586" s="43">
        <v>0</v>
      </c>
      <c r="AJ7586" s="43">
        <v>268929860.96604699</v>
      </c>
      <c r="AK7586" s="43">
        <v>278248239.139826</v>
      </c>
    </row>
    <row r="7587" spans="3:37" x14ac:dyDescent="0.2">
      <c r="C7587" s="43">
        <v>6.1481058905932251E-4</v>
      </c>
      <c r="D7587" s="43">
        <v>5.9476622892851716E-2</v>
      </c>
      <c r="E7587" s="43">
        <v>5.9013704647409515</v>
      </c>
      <c r="F7587" s="43">
        <v>1.7569031386792775</v>
      </c>
      <c r="H7587" s="43">
        <v>8.9206722226426843E-5</v>
      </c>
      <c r="I7587" s="43">
        <v>7.2141179475677955E-2</v>
      </c>
      <c r="J7587" s="43">
        <v>0</v>
      </c>
      <c r="K7587" s="43">
        <v>1</v>
      </c>
      <c r="M7587" s="43">
        <v>7.8409997105203071E-3</v>
      </c>
      <c r="N7587" s="43">
        <v>4.6302924830487813E-2</v>
      </c>
      <c r="O7587" s="43">
        <v>0</v>
      </c>
      <c r="P7587" s="43">
        <v>1</v>
      </c>
      <c r="R7587" s="43">
        <v>692.3568809655568</v>
      </c>
      <c r="S7587" s="43">
        <v>121.8493434544327</v>
      </c>
      <c r="T7587" s="43">
        <v>6874.2011431171923</v>
      </c>
      <c r="U7587" s="43">
        <v>7688.4073675371819</v>
      </c>
      <c r="W7587" s="43">
        <v>4085.8544483903033</v>
      </c>
      <c r="X7587" s="43">
        <v>0</v>
      </c>
      <c r="Y7587" s="43">
        <v>0</v>
      </c>
      <c r="Z7587" s="43">
        <v>4085.8544483903033</v>
      </c>
      <c r="AB7587" s="43">
        <v>56.073039302925665</v>
      </c>
      <c r="AC7587" s="43">
        <v>0</v>
      </c>
      <c r="AD7587" s="43">
        <v>0</v>
      </c>
      <c r="AE7587" s="43">
        <v>56.073039302925665</v>
      </c>
      <c r="AG7587" s="43">
        <v>7513886.3305897675</v>
      </c>
      <c r="AH7587" s="43">
        <v>882544.5608523055</v>
      </c>
      <c r="AI7587" s="43">
        <v>0</v>
      </c>
      <c r="AJ7587" s="43">
        <v>235506765.0722878</v>
      </c>
      <c r="AK7587" s="43">
        <v>243020651.40287757</v>
      </c>
    </row>
    <row r="7588" spans="3:37" x14ac:dyDescent="0.2">
      <c r="C7588" s="43">
        <v>6.0143270350696866E-4</v>
      </c>
      <c r="D7588" s="43">
        <v>5.9574956361550524E-2</v>
      </c>
      <c r="E7588" s="43">
        <v>4.4804005684484762</v>
      </c>
      <c r="F7588" s="43">
        <v>6.9386328080355595</v>
      </c>
      <c r="H7588" s="43">
        <v>8.5299880953878867E-5</v>
      </c>
      <c r="I7588" s="43">
        <v>0.1267438600425802</v>
      </c>
      <c r="J7588" s="43">
        <v>0</v>
      </c>
      <c r="K7588" s="43">
        <v>1</v>
      </c>
      <c r="M7588" s="43">
        <v>7.7836501955947891E-3</v>
      </c>
      <c r="N7588" s="43">
        <v>4.4763419268489299E-2</v>
      </c>
      <c r="O7588" s="43">
        <v>0</v>
      </c>
      <c r="P7588" s="43">
        <v>1</v>
      </c>
      <c r="R7588" s="43">
        <v>678.41141266455804</v>
      </c>
      <c r="S7588" s="43">
        <v>204.6999457046407</v>
      </c>
      <c r="T7588" s="43">
        <v>6597.0372411371491</v>
      </c>
      <c r="U7588" s="43">
        <v>7480.1485995063476</v>
      </c>
      <c r="W7588" s="43">
        <v>3039.5548789442196</v>
      </c>
      <c r="X7588" s="43">
        <v>0</v>
      </c>
      <c r="Y7588" s="43">
        <v>0</v>
      </c>
      <c r="Z7588" s="43">
        <v>3039.5548789442196</v>
      </c>
      <c r="AB7588" s="43">
        <v>431.085481167718</v>
      </c>
      <c r="AC7588" s="43">
        <v>0</v>
      </c>
      <c r="AD7588" s="43">
        <v>0</v>
      </c>
      <c r="AE7588" s="43">
        <v>431.085481167718</v>
      </c>
      <c r="AG7588" s="43">
        <v>5589741.4223784199</v>
      </c>
      <c r="AH7588" s="43">
        <v>656543.85385195143</v>
      </c>
      <c r="AI7588" s="43">
        <v>0</v>
      </c>
      <c r="AJ7588" s="43">
        <v>1810559020.9044156</v>
      </c>
      <c r="AK7588" s="43">
        <v>1816148762.3267939</v>
      </c>
    </row>
    <row r="7589" spans="3:37" x14ac:dyDescent="0.2">
      <c r="C7589" s="43">
        <v>6.1700873118875066E-4</v>
      </c>
      <c r="D7589" s="43">
        <v>5.2223562909405538E-2</v>
      </c>
      <c r="E7589" s="43">
        <v>1.5742971713920195</v>
      </c>
      <c r="F7589" s="43">
        <v>2.3193531355709993</v>
      </c>
      <c r="H7589" s="43">
        <v>9.0371727686666681E-5</v>
      </c>
      <c r="I7589" s="43">
        <v>0.11501675824828239</v>
      </c>
      <c r="J7589" s="43">
        <v>0</v>
      </c>
      <c r="K7589" s="43">
        <v>1</v>
      </c>
      <c r="M7589" s="43">
        <v>7.8159554805197866E-3</v>
      </c>
      <c r="N7589" s="43">
        <v>4.5042546498492861E-2</v>
      </c>
      <c r="O7589" s="43">
        <v>0</v>
      </c>
      <c r="P7589" s="43">
        <v>1</v>
      </c>
      <c r="R7589" s="43">
        <v>610.09881346580937</v>
      </c>
      <c r="S7589" s="43">
        <v>196.80497859223814</v>
      </c>
      <c r="T7589" s="43">
        <v>6665.724889549133</v>
      </c>
      <c r="U7589" s="43">
        <v>7472.6286816071806</v>
      </c>
      <c r="W7589" s="43">
        <v>960.47683630885103</v>
      </c>
      <c r="X7589" s="43">
        <v>0</v>
      </c>
      <c r="Y7589" s="43">
        <v>0</v>
      </c>
      <c r="Z7589" s="43">
        <v>960.47683630885103</v>
      </c>
      <c r="AB7589" s="43">
        <v>86.128128733305999</v>
      </c>
      <c r="AC7589" s="43">
        <v>0</v>
      </c>
      <c r="AD7589" s="43">
        <v>0</v>
      </c>
      <c r="AE7589" s="43">
        <v>86.128128733305999</v>
      </c>
      <c r="AG7589" s="43">
        <v>1766316.901971977</v>
      </c>
      <c r="AH7589" s="43">
        <v>207462.99664271183</v>
      </c>
      <c r="AI7589" s="43">
        <v>0</v>
      </c>
      <c r="AJ7589" s="43">
        <v>361738140.67988521</v>
      </c>
      <c r="AK7589" s="43">
        <v>363504457.5818572</v>
      </c>
    </row>
    <row r="7590" spans="3:37" x14ac:dyDescent="0.2">
      <c r="C7590" s="43">
        <v>6.0172337094909086E-4</v>
      </c>
      <c r="D7590" s="43">
        <v>5.7423135591372465E-2</v>
      </c>
      <c r="E7590" s="43">
        <v>3.2370081424994139</v>
      </c>
      <c r="F7590" s="43">
        <v>4.588392101980066</v>
      </c>
      <c r="H7590" s="43">
        <v>9.5622171272569112E-5</v>
      </c>
      <c r="I7590" s="43">
        <v>0.11698970329421532</v>
      </c>
      <c r="J7590" s="43">
        <v>0</v>
      </c>
      <c r="K7590" s="43">
        <v>1</v>
      </c>
      <c r="M7590" s="43">
        <v>7.924815322367329E-3</v>
      </c>
      <c r="N7590" s="43">
        <v>4.6070025022383443E-2</v>
      </c>
      <c r="O7590" s="43">
        <v>0</v>
      </c>
      <c r="P7590" s="43">
        <v>1</v>
      </c>
      <c r="R7590" s="43">
        <v>654.22352403221828</v>
      </c>
      <c r="S7590" s="43">
        <v>211.81105004159875</v>
      </c>
      <c r="T7590" s="43">
        <v>6912.7359987322316</v>
      </c>
      <c r="U7590" s="43">
        <v>7778.7705728060482</v>
      </c>
      <c r="W7590" s="43">
        <v>2117.7268743069517</v>
      </c>
      <c r="X7590" s="43">
        <v>0</v>
      </c>
      <c r="Y7590" s="43">
        <v>0</v>
      </c>
      <c r="Z7590" s="43">
        <v>2117.7268743069517</v>
      </c>
      <c r="AB7590" s="43">
        <v>251.19432634264524</v>
      </c>
      <c r="AC7590" s="43">
        <v>0</v>
      </c>
      <c r="AD7590" s="43">
        <v>0</v>
      </c>
      <c r="AE7590" s="43">
        <v>251.19432634264524</v>
      </c>
      <c r="AG7590" s="43">
        <v>3894499.7218504841</v>
      </c>
      <c r="AH7590" s="43">
        <v>457429.00485030154</v>
      </c>
      <c r="AI7590" s="43">
        <v>0</v>
      </c>
      <c r="AJ7590" s="43">
        <v>1055016170.63911</v>
      </c>
      <c r="AK7590" s="43">
        <v>1058910670.3609605</v>
      </c>
    </row>
    <row r="7591" spans="3:37" x14ac:dyDescent="0.2">
      <c r="C7591" s="43">
        <v>6.2469429142042454E-4</v>
      </c>
      <c r="D7591" s="43">
        <v>5.6089560924083681E-2</v>
      </c>
      <c r="E7591" s="43">
        <v>6.191961167515788</v>
      </c>
      <c r="F7591" s="43">
        <v>0.84834923027258036</v>
      </c>
      <c r="H7591" s="43">
        <v>9.4505300453961993E-5</v>
      </c>
      <c r="I7591" s="43">
        <v>0.10114929793688654</v>
      </c>
      <c r="J7591" s="43">
        <v>0</v>
      </c>
      <c r="K7591" s="43">
        <v>1</v>
      </c>
      <c r="M7591" s="43">
        <v>7.8000611166101439E-3</v>
      </c>
      <c r="N7591" s="43">
        <v>4.7647394212413041E-2</v>
      </c>
      <c r="O7591" s="43">
        <v>0</v>
      </c>
      <c r="P7591" s="43">
        <v>1</v>
      </c>
      <c r="R7591" s="43">
        <v>663.42517915135204</v>
      </c>
      <c r="S7591" s="43">
        <v>180.99284749613545</v>
      </c>
      <c r="T7591" s="43">
        <v>7036.8700804410582</v>
      </c>
      <c r="U7591" s="43">
        <v>7881.288107088546</v>
      </c>
      <c r="W7591" s="43">
        <v>4107.9029468573763</v>
      </c>
      <c r="X7591" s="43">
        <v>0</v>
      </c>
      <c r="Y7591" s="43">
        <v>0</v>
      </c>
      <c r="Z7591" s="43">
        <v>4107.9029468573763</v>
      </c>
      <c r="AB7591" s="43">
        <v>-10.765156481009354</v>
      </c>
      <c r="AC7591" s="43">
        <v>0</v>
      </c>
      <c r="AD7591" s="43">
        <v>0</v>
      </c>
      <c r="AE7591" s="43">
        <v>-10.765156481009354</v>
      </c>
      <c r="AG7591" s="43">
        <v>7554433.5192707153</v>
      </c>
      <c r="AH7591" s="43">
        <v>887307.03652119322</v>
      </c>
      <c r="AI7591" s="43">
        <v>0</v>
      </c>
      <c r="AJ7591" s="43">
        <v>0</v>
      </c>
      <c r="AK7591" s="43">
        <v>7554433.5192707153</v>
      </c>
    </row>
    <row r="7592" spans="3:37" x14ac:dyDescent="0.2">
      <c r="C7592" s="43">
        <v>6.0547913334691426E-4</v>
      </c>
      <c r="D7592" s="43">
        <v>5.8075943017360632E-2</v>
      </c>
      <c r="E7592" s="43">
        <v>5.5912347037175607</v>
      </c>
      <c r="F7592" s="43">
        <v>2.6859286448880106</v>
      </c>
      <c r="H7592" s="43">
        <v>1.0137108878371937E-4</v>
      </c>
      <c r="I7592" s="43">
        <v>0.12535460858584313</v>
      </c>
      <c r="J7592" s="43">
        <v>0</v>
      </c>
      <c r="K7592" s="43">
        <v>1</v>
      </c>
      <c r="M7592" s="43">
        <v>7.9001737195880661E-3</v>
      </c>
      <c r="N7592" s="43">
        <v>4.713544482076415E-2</v>
      </c>
      <c r="O7592" s="43">
        <v>0</v>
      </c>
      <c r="P7592" s="43">
        <v>1</v>
      </c>
      <c r="R7592" s="43">
        <v>665.7908523540035</v>
      </c>
      <c r="S7592" s="43">
        <v>240.60064598335131</v>
      </c>
      <c r="T7592" s="43">
        <v>7050.6088848871432</v>
      </c>
      <c r="U7592" s="43">
        <v>7957.0003832244984</v>
      </c>
      <c r="W7592" s="43">
        <v>3722.5929190993988</v>
      </c>
      <c r="X7592" s="43">
        <v>0</v>
      </c>
      <c r="Y7592" s="43">
        <v>0</v>
      </c>
      <c r="Z7592" s="43">
        <v>3722.5929190993988</v>
      </c>
      <c r="AB7592" s="43">
        <v>120.10491803521801</v>
      </c>
      <c r="AC7592" s="43">
        <v>0</v>
      </c>
      <c r="AD7592" s="43">
        <v>0</v>
      </c>
      <c r="AE7592" s="43">
        <v>120.10491803521801</v>
      </c>
      <c r="AG7592" s="43">
        <v>6845848.3782237945</v>
      </c>
      <c r="AH7592" s="43">
        <v>804080.07052547019</v>
      </c>
      <c r="AI7592" s="43">
        <v>0</v>
      </c>
      <c r="AJ7592" s="43">
        <v>504440655.74791563</v>
      </c>
      <c r="AK7592" s="43">
        <v>511286504.1261394</v>
      </c>
    </row>
    <row r="7593" spans="3:37" x14ac:dyDescent="0.2">
      <c r="C7593" s="43">
        <v>5.9374077572988846E-4</v>
      </c>
      <c r="D7593" s="43">
        <v>5.304485275180016E-2</v>
      </c>
      <c r="E7593" s="43">
        <v>2.051667580353417</v>
      </c>
      <c r="F7593" s="43">
        <v>1.8717861200348156</v>
      </c>
      <c r="H7593" s="43">
        <v>9.0818404136272513E-5</v>
      </c>
      <c r="I7593" s="43">
        <v>8.5728573906296651E-2</v>
      </c>
      <c r="J7593" s="43">
        <v>0</v>
      </c>
      <c r="K7593" s="43">
        <v>1</v>
      </c>
      <c r="M7593" s="43">
        <v>7.8723979724670823E-3</v>
      </c>
      <c r="N7593" s="43">
        <v>4.7135428295518977E-2</v>
      </c>
      <c r="O7593" s="43">
        <v>0</v>
      </c>
      <c r="P7593" s="43">
        <v>1</v>
      </c>
      <c r="R7593" s="43">
        <v>596.32428553189129</v>
      </c>
      <c r="S7593" s="43">
        <v>147.41505482002958</v>
      </c>
      <c r="T7593" s="43">
        <v>7025.8176086456406</v>
      </c>
      <c r="U7593" s="43">
        <v>7769.5569489975614</v>
      </c>
      <c r="W7593" s="43">
        <v>1223.4592040031955</v>
      </c>
      <c r="X7593" s="43">
        <v>0</v>
      </c>
      <c r="Y7593" s="43">
        <v>0</v>
      </c>
      <c r="Z7593" s="43">
        <v>1223.4592040031955</v>
      </c>
      <c r="AB7593" s="43">
        <v>55.625794162802769</v>
      </c>
      <c r="AC7593" s="43">
        <v>0</v>
      </c>
      <c r="AD7593" s="43">
        <v>0</v>
      </c>
      <c r="AE7593" s="43">
        <v>55.625794162802769</v>
      </c>
      <c r="AG7593" s="43">
        <v>2249941.4761618767</v>
      </c>
      <c r="AH7593" s="43">
        <v>264267.18806469021</v>
      </c>
      <c r="AI7593" s="43">
        <v>0</v>
      </c>
      <c r="AJ7593" s="43">
        <v>233628335.48377162</v>
      </c>
      <c r="AK7593" s="43">
        <v>235878276.95993349</v>
      </c>
    </row>
    <row r="7594" spans="3:37" x14ac:dyDescent="0.2">
      <c r="C7594" s="43">
        <v>6.2415140230553945E-4</v>
      </c>
      <c r="D7594" s="43">
        <v>5.4931095093981197E-2</v>
      </c>
      <c r="E7594" s="43">
        <v>6.5130181761382451</v>
      </c>
      <c r="F7594" s="43">
        <v>2.8042545603117861</v>
      </c>
      <c r="H7594" s="43">
        <v>9.2200523426400061E-5</v>
      </c>
      <c r="I7594" s="43">
        <v>0.10084920097143935</v>
      </c>
      <c r="J7594" s="43">
        <v>0</v>
      </c>
      <c r="K7594" s="43">
        <v>1</v>
      </c>
      <c r="M7594" s="43">
        <v>7.7559186228185377E-3</v>
      </c>
      <c r="N7594" s="43">
        <v>4.5143262919662468E-2</v>
      </c>
      <c r="O7594" s="43">
        <v>0</v>
      </c>
      <c r="P7594" s="43">
        <v>1</v>
      </c>
      <c r="R7594" s="43">
        <v>649.15824950647504</v>
      </c>
      <c r="S7594" s="43">
        <v>176.05494217561522</v>
      </c>
      <c r="T7594" s="43">
        <v>6629.313584638825</v>
      </c>
      <c r="U7594" s="43">
        <v>7454.5267763209149</v>
      </c>
      <c r="W7594" s="43">
        <v>4227.9794782257577</v>
      </c>
      <c r="X7594" s="43">
        <v>0</v>
      </c>
      <c r="Y7594" s="43">
        <v>0</v>
      </c>
      <c r="Z7594" s="43">
        <v>4227.9794782257577</v>
      </c>
      <c r="AB7594" s="43">
        <v>125.3234003278599</v>
      </c>
      <c r="AC7594" s="43">
        <v>0</v>
      </c>
      <c r="AD7594" s="43">
        <v>0</v>
      </c>
      <c r="AE7594" s="43">
        <v>125.3234003278599</v>
      </c>
      <c r="AG7594" s="43">
        <v>7775254.2604571683</v>
      </c>
      <c r="AH7594" s="43">
        <v>913243.56729676365</v>
      </c>
      <c r="AI7594" s="43">
        <v>0</v>
      </c>
      <c r="AJ7594" s="43">
        <v>526358281.3770116</v>
      </c>
      <c r="AK7594" s="43">
        <v>534133535.63746876</v>
      </c>
    </row>
    <row r="7595" spans="3:37" x14ac:dyDescent="0.2">
      <c r="C7595" s="43">
        <v>6.3619739290543542E-4</v>
      </c>
      <c r="D7595" s="43">
        <v>4.5966624132880482E-2</v>
      </c>
      <c r="E7595" s="43">
        <v>5.2404227341268355</v>
      </c>
      <c r="F7595" s="43">
        <v>1.982139160929512</v>
      </c>
      <c r="H7595" s="43">
        <v>9.7248578634578919E-5</v>
      </c>
      <c r="I7595" s="43">
        <v>9.3908410487078015E-2</v>
      </c>
      <c r="J7595" s="43">
        <v>0</v>
      </c>
      <c r="K7595" s="43">
        <v>1</v>
      </c>
      <c r="M7595" s="43">
        <v>7.8421681048209593E-3</v>
      </c>
      <c r="N7595" s="43">
        <v>4.7869817192192743E-2</v>
      </c>
      <c r="O7595" s="43">
        <v>0</v>
      </c>
      <c r="P7595" s="43">
        <v>1</v>
      </c>
      <c r="R7595" s="43">
        <v>553.70298838140593</v>
      </c>
      <c r="S7595" s="43">
        <v>172.91398706916524</v>
      </c>
      <c r="T7595" s="43">
        <v>7107.8833096607523</v>
      </c>
      <c r="U7595" s="43">
        <v>7834.5002851113231</v>
      </c>
      <c r="W7595" s="43">
        <v>2901.6377282678868</v>
      </c>
      <c r="X7595" s="43">
        <v>0</v>
      </c>
      <c r="Y7595" s="43">
        <v>0</v>
      </c>
      <c r="Z7595" s="43">
        <v>2901.6377282678868</v>
      </c>
      <c r="AB7595" s="43">
        <v>58.188032560199282</v>
      </c>
      <c r="AC7595" s="43">
        <v>0</v>
      </c>
      <c r="AD7595" s="43">
        <v>0</v>
      </c>
      <c r="AE7595" s="43">
        <v>58.188032560199282</v>
      </c>
      <c r="AG7595" s="43">
        <v>5336111.7822846435</v>
      </c>
      <c r="AH7595" s="43">
        <v>626753.74930586352</v>
      </c>
      <c r="AI7595" s="43">
        <v>0</v>
      </c>
      <c r="AJ7595" s="43">
        <v>244389736.75283697</v>
      </c>
      <c r="AK7595" s="43">
        <v>249725848.53512162</v>
      </c>
    </row>
    <row r="7596" spans="3:37" x14ac:dyDescent="0.2">
      <c r="C7596" s="43">
        <v>6.0848163199212976E-4</v>
      </c>
      <c r="D7596" s="43">
        <v>5.8793494226389464E-2</v>
      </c>
      <c r="E7596" s="43">
        <v>5.5726799331309262</v>
      </c>
      <c r="F7596" s="43">
        <v>2.3090553184779004</v>
      </c>
      <c r="H7596" s="43">
        <v>8.9184936913393322E-5</v>
      </c>
      <c r="I7596" s="43">
        <v>9.2502301476011684E-2</v>
      </c>
      <c r="J7596" s="43">
        <v>0</v>
      </c>
      <c r="K7596" s="43">
        <v>1</v>
      </c>
      <c r="M7596" s="43">
        <v>7.8661350349595871E-3</v>
      </c>
      <c r="N7596" s="43">
        <v>4.3812362882201118E-2</v>
      </c>
      <c r="O7596" s="43">
        <v>0</v>
      </c>
      <c r="P7596" s="43">
        <v>1</v>
      </c>
      <c r="R7596" s="43">
        <v>677.35933078352502</v>
      </c>
      <c r="S7596" s="43">
        <v>156.20193892133625</v>
      </c>
      <c r="T7596" s="43">
        <v>6525.2994484751443</v>
      </c>
      <c r="U7596" s="43">
        <v>7358.8607181800053</v>
      </c>
      <c r="W7596" s="43">
        <v>3774.7067501763431</v>
      </c>
      <c r="X7596" s="43">
        <v>0</v>
      </c>
      <c r="Y7596" s="43">
        <v>0</v>
      </c>
      <c r="Z7596" s="43">
        <v>3774.7067501763431</v>
      </c>
      <c r="AB7596" s="43">
        <v>94.876989289660102</v>
      </c>
      <c r="AC7596" s="43">
        <v>0</v>
      </c>
      <c r="AD7596" s="43">
        <v>0</v>
      </c>
      <c r="AE7596" s="43">
        <v>94.876989289660102</v>
      </c>
      <c r="AG7596" s="43">
        <v>6941685.7135742949</v>
      </c>
      <c r="AH7596" s="43">
        <v>815336.6580380901</v>
      </c>
      <c r="AI7596" s="43">
        <v>0</v>
      </c>
      <c r="AJ7596" s="43">
        <v>398483355.01657242</v>
      </c>
      <c r="AK7596" s="43">
        <v>405425040.73014671</v>
      </c>
    </row>
    <row r="7597" spans="3:37" x14ac:dyDescent="0.2">
      <c r="C7597" s="43">
        <v>6.1076873579368751E-4</v>
      </c>
      <c r="D7597" s="43">
        <v>5.726953673231705E-2</v>
      </c>
      <c r="E7597" s="43">
        <v>3.8304782215690265</v>
      </c>
      <c r="F7597" s="43">
        <v>1.8789101884046606</v>
      </c>
      <c r="H7597" s="43">
        <v>8.521211801547254E-5</v>
      </c>
      <c r="I7597" s="43">
        <v>0.10150031857348041</v>
      </c>
      <c r="J7597" s="43">
        <v>0</v>
      </c>
      <c r="K7597" s="43">
        <v>1</v>
      </c>
      <c r="M7597" s="43">
        <v>7.7988659004481027E-3</v>
      </c>
      <c r="N7597" s="43">
        <v>4.5036482318324633E-2</v>
      </c>
      <c r="O7597" s="43">
        <v>0</v>
      </c>
      <c r="P7597" s="43">
        <v>1</v>
      </c>
      <c r="R7597" s="43">
        <v>662.28183123199506</v>
      </c>
      <c r="S7597" s="43">
        <v>163.76124760269511</v>
      </c>
      <c r="T7597" s="43">
        <v>6650.2548282507196</v>
      </c>
      <c r="U7597" s="43">
        <v>7476.2979070854099</v>
      </c>
      <c r="W7597" s="43">
        <v>2536.8561310750106</v>
      </c>
      <c r="X7597" s="43">
        <v>0</v>
      </c>
      <c r="Y7597" s="43">
        <v>0</v>
      </c>
      <c r="Z7597" s="43">
        <v>2536.8561310750106</v>
      </c>
      <c r="AB7597" s="43">
        <v>62.283228649965309</v>
      </c>
      <c r="AC7597" s="43">
        <v>0</v>
      </c>
      <c r="AD7597" s="43">
        <v>0</v>
      </c>
      <c r="AE7597" s="43">
        <v>62.283228649965309</v>
      </c>
      <c r="AG7597" s="43">
        <v>4665278.4250469441</v>
      </c>
      <c r="AH7597" s="43">
        <v>547960.92431220226</v>
      </c>
      <c r="AI7597" s="43">
        <v>0</v>
      </c>
      <c r="AJ7597" s="43">
        <v>261589560.32985431</v>
      </c>
      <c r="AK7597" s="43">
        <v>266254838.75490126</v>
      </c>
    </row>
    <row r="7598" spans="3:37" x14ac:dyDescent="0.2">
      <c r="C7598" s="43">
        <v>6.0292476962232476E-4</v>
      </c>
      <c r="D7598" s="43">
        <v>5.9431793967060442E-2</v>
      </c>
      <c r="E7598" s="43">
        <v>3.3162219353105109</v>
      </c>
      <c r="F7598" s="43">
        <v>3.1628359710968854</v>
      </c>
      <c r="H7598" s="43">
        <v>8.5327856610555117E-5</v>
      </c>
      <c r="I7598" s="43">
        <v>7.7922807177656081E-2</v>
      </c>
      <c r="J7598" s="43">
        <v>0</v>
      </c>
      <c r="K7598" s="43">
        <v>1</v>
      </c>
      <c r="M7598" s="43">
        <v>7.8528283139421839E-3</v>
      </c>
      <c r="N7598" s="43">
        <v>4.6531372980018637E-2</v>
      </c>
      <c r="O7598" s="43">
        <v>0</v>
      </c>
      <c r="P7598" s="43">
        <v>1</v>
      </c>
      <c r="R7598" s="43">
        <v>678.46014158553157</v>
      </c>
      <c r="S7598" s="43">
        <v>125.89190314963439</v>
      </c>
      <c r="T7598" s="43">
        <v>6918.5381909650077</v>
      </c>
      <c r="U7598" s="43">
        <v>7722.8902357001734</v>
      </c>
      <c r="W7598" s="43">
        <v>2249.9244037598146</v>
      </c>
      <c r="X7598" s="43">
        <v>0</v>
      </c>
      <c r="Y7598" s="43">
        <v>0</v>
      </c>
      <c r="Z7598" s="43">
        <v>2249.9244037598146</v>
      </c>
      <c r="AB7598" s="43">
        <v>157.01158591190409</v>
      </c>
      <c r="AC7598" s="43">
        <v>0</v>
      </c>
      <c r="AD7598" s="43">
        <v>0</v>
      </c>
      <c r="AE7598" s="43">
        <v>157.01158591190409</v>
      </c>
      <c r="AG7598" s="43">
        <v>4137610.9785142993</v>
      </c>
      <c r="AH7598" s="43">
        <v>485983.67121211998</v>
      </c>
      <c r="AI7598" s="43">
        <v>0</v>
      </c>
      <c r="AJ7598" s="43">
        <v>659448660.82999718</v>
      </c>
      <c r="AK7598" s="43">
        <v>663586271.8085115</v>
      </c>
    </row>
    <row r="7599" spans="3:37" x14ac:dyDescent="0.2">
      <c r="C7599" s="43">
        <v>6.2739725949723102E-4</v>
      </c>
      <c r="D7599" s="43">
        <v>5.4529294494634395E-2</v>
      </c>
      <c r="E7599" s="43">
        <v>4.7380026465188294</v>
      </c>
      <c r="F7599" s="43">
        <v>2.7669310904837103</v>
      </c>
      <c r="H7599" s="43">
        <v>8.5201485009080437E-5</v>
      </c>
      <c r="I7599" s="43">
        <v>0.11184954366366673</v>
      </c>
      <c r="J7599" s="43">
        <v>0</v>
      </c>
      <c r="K7599" s="43">
        <v>1</v>
      </c>
      <c r="M7599" s="43">
        <v>7.8393933570619356E-3</v>
      </c>
      <c r="N7599" s="43">
        <v>4.820247845167569E-2</v>
      </c>
      <c r="O7599" s="43">
        <v>0</v>
      </c>
      <c r="P7599" s="43">
        <v>1</v>
      </c>
      <c r="R7599" s="43">
        <v>647.76110766150578</v>
      </c>
      <c r="S7599" s="43">
        <v>180.43623382054506</v>
      </c>
      <c r="T7599" s="43">
        <v>7154.7456374934754</v>
      </c>
      <c r="U7599" s="43">
        <v>7982.9429789755268</v>
      </c>
      <c r="W7599" s="43">
        <v>3069.0938424121828</v>
      </c>
      <c r="X7599" s="43">
        <v>0</v>
      </c>
      <c r="Y7599" s="43">
        <v>0</v>
      </c>
      <c r="Z7599" s="43">
        <v>3069.0938424121828</v>
      </c>
      <c r="AB7599" s="43">
        <v>122.46676871566102</v>
      </c>
      <c r="AC7599" s="43">
        <v>0</v>
      </c>
      <c r="AD7599" s="43">
        <v>0</v>
      </c>
      <c r="AE7599" s="43">
        <v>122.46676871566102</v>
      </c>
      <c r="AG7599" s="43">
        <v>5644063.5761960037</v>
      </c>
      <c r="AH7599" s="43">
        <v>662924.2699610315</v>
      </c>
      <c r="AI7599" s="43">
        <v>0</v>
      </c>
      <c r="AJ7599" s="43">
        <v>514360428.60577625</v>
      </c>
      <c r="AK7599" s="43">
        <v>520004492.18197227</v>
      </c>
    </row>
    <row r="7600" spans="3:37" x14ac:dyDescent="0.2">
      <c r="C7600" s="43">
        <v>6.1056548646343245E-4</v>
      </c>
      <c r="D7600" s="43">
        <v>5.0638985351696912E-2</v>
      </c>
      <c r="E7600" s="43">
        <v>3.7913903505499076</v>
      </c>
      <c r="F7600" s="43">
        <v>2.2742362067039834</v>
      </c>
      <c r="H7600" s="43">
        <v>9.7098097182501952E-5</v>
      </c>
      <c r="I7600" s="43">
        <v>0.11009728885746084</v>
      </c>
      <c r="J7600" s="43">
        <v>0</v>
      </c>
      <c r="K7600" s="43">
        <v>1</v>
      </c>
      <c r="M7600" s="43">
        <v>7.8537880506800439E-3</v>
      </c>
      <c r="N7600" s="43">
        <v>4.5614834412999079E-2</v>
      </c>
      <c r="O7600" s="43">
        <v>0</v>
      </c>
      <c r="P7600" s="43">
        <v>1</v>
      </c>
      <c r="R7600" s="43">
        <v>585.40930227632759</v>
      </c>
      <c r="S7600" s="43">
        <v>202.40895214852395</v>
      </c>
      <c r="T7600" s="43">
        <v>6783.0911375491869</v>
      </c>
      <c r="U7600" s="43">
        <v>7570.909391974039</v>
      </c>
      <c r="W7600" s="43">
        <v>2219.5151797726226</v>
      </c>
      <c r="X7600" s="43">
        <v>0</v>
      </c>
      <c r="Y7600" s="43">
        <v>0</v>
      </c>
      <c r="Z7600" s="43">
        <v>2219.5151797726226</v>
      </c>
      <c r="AB7600" s="43">
        <v>79.816620971094011</v>
      </c>
      <c r="AC7600" s="43">
        <v>0</v>
      </c>
      <c r="AD7600" s="43">
        <v>0</v>
      </c>
      <c r="AE7600" s="43">
        <v>79.816620971094011</v>
      </c>
      <c r="AG7600" s="43">
        <v>4081688.4156018528</v>
      </c>
      <c r="AH7600" s="43">
        <v>479415.27883088647</v>
      </c>
      <c r="AI7600" s="43">
        <v>0</v>
      </c>
      <c r="AJ7600" s="43">
        <v>335229808.07859486</v>
      </c>
      <c r="AK7600" s="43">
        <v>339311496.49419671</v>
      </c>
    </row>
    <row r="7601" spans="3:37" x14ac:dyDescent="0.2">
      <c r="C7601" s="43">
        <v>6.3242293756426982E-4</v>
      </c>
      <c r="D7601" s="43">
        <v>5.7885888993264412E-2</v>
      </c>
      <c r="E7601" s="43">
        <v>3.7699818691385025</v>
      </c>
      <c r="F7601" s="43">
        <v>3.7128397238224085</v>
      </c>
      <c r="H7601" s="43">
        <v>8.6594946084574009E-5</v>
      </c>
      <c r="I7601" s="43">
        <v>6.6509858349425702E-2</v>
      </c>
      <c r="J7601" s="43">
        <v>0</v>
      </c>
      <c r="K7601" s="43">
        <v>1</v>
      </c>
      <c r="M7601" s="43">
        <v>7.8647715072199809E-3</v>
      </c>
      <c r="N7601" s="43">
        <v>4.8342130312814646E-2</v>
      </c>
      <c r="O7601" s="43">
        <v>0</v>
      </c>
      <c r="P7601" s="43">
        <v>1</v>
      </c>
      <c r="R7601" s="43">
        <v>693.14276323074853</v>
      </c>
      <c r="S7601" s="43">
        <v>109.04881279790345</v>
      </c>
      <c r="T7601" s="43">
        <v>7198.7031851688116</v>
      </c>
      <c r="U7601" s="43">
        <v>8000.8947611974636</v>
      </c>
      <c r="W7601" s="43">
        <v>2613.1356501044838</v>
      </c>
      <c r="X7601" s="43">
        <v>0</v>
      </c>
      <c r="Y7601" s="43">
        <v>0</v>
      </c>
      <c r="Z7601" s="43">
        <v>2613.1356501044838</v>
      </c>
      <c r="AB7601" s="43">
        <v>201.20121879384735</v>
      </c>
      <c r="AC7601" s="43">
        <v>0</v>
      </c>
      <c r="AD7601" s="43">
        <v>0</v>
      </c>
      <c r="AE7601" s="43">
        <v>201.20121879384735</v>
      </c>
      <c r="AG7601" s="43">
        <v>4805556.4605421461</v>
      </c>
      <c r="AH7601" s="43">
        <v>564437.30042256846</v>
      </c>
      <c r="AI7601" s="43">
        <v>0</v>
      </c>
      <c r="AJ7601" s="43">
        <v>845045118.9341588</v>
      </c>
      <c r="AK7601" s="43">
        <v>849850675.394701</v>
      </c>
    </row>
    <row r="7602" spans="3:37" x14ac:dyDescent="0.2">
      <c r="C7602" s="43">
        <v>5.9420588715308775E-4</v>
      </c>
      <c r="D7602" s="43">
        <v>5.1726974457183224E-2</v>
      </c>
      <c r="E7602" s="43">
        <v>3.170940177662664</v>
      </c>
      <c r="F7602" s="43">
        <v>3.5122889514234537</v>
      </c>
      <c r="H7602" s="43">
        <v>8.8493320393149682E-5</v>
      </c>
      <c r="I7602" s="43">
        <v>0.1234816532078773</v>
      </c>
      <c r="J7602" s="43">
        <v>0</v>
      </c>
      <c r="K7602" s="43">
        <v>1</v>
      </c>
      <c r="M7602" s="43">
        <v>7.8422558383847169E-3</v>
      </c>
      <c r="N7602" s="43">
        <v>4.7143596020520318E-2</v>
      </c>
      <c r="O7602" s="43">
        <v>0</v>
      </c>
      <c r="P7602" s="43">
        <v>1</v>
      </c>
      <c r="R7602" s="43">
        <v>581.96437499313072</v>
      </c>
      <c r="S7602" s="43">
        <v>206.89752660100919</v>
      </c>
      <c r="T7602" s="43">
        <v>7000.129680238274</v>
      </c>
      <c r="U7602" s="43">
        <v>7788.9915818324134</v>
      </c>
      <c r="W7602" s="43">
        <v>1845.3742186340592</v>
      </c>
      <c r="X7602" s="43">
        <v>0</v>
      </c>
      <c r="Y7602" s="43">
        <v>0</v>
      </c>
      <c r="Z7602" s="43">
        <v>1845.3742186340592</v>
      </c>
      <c r="AB7602" s="43">
        <v>156.44070562765089</v>
      </c>
      <c r="AC7602" s="43">
        <v>0</v>
      </c>
      <c r="AD7602" s="43">
        <v>0</v>
      </c>
      <c r="AE7602" s="43">
        <v>156.44070562765089</v>
      </c>
      <c r="AG7602" s="43">
        <v>3393643.1880680346</v>
      </c>
      <c r="AH7602" s="43">
        <v>398600.83122495678</v>
      </c>
      <c r="AI7602" s="43">
        <v>0</v>
      </c>
      <c r="AJ7602" s="43">
        <v>657050963.63613367</v>
      </c>
      <c r="AK7602" s="43">
        <v>660444606.8242017</v>
      </c>
    </row>
    <row r="7603" spans="3:37" x14ac:dyDescent="0.2">
      <c r="C7603" s="43">
        <v>5.9592137302323298E-4</v>
      </c>
      <c r="D7603" s="43">
        <v>5.4284365009468621E-2</v>
      </c>
      <c r="E7603" s="43">
        <v>1.87306902776246</v>
      </c>
      <c r="F7603" s="43">
        <v>2.164103674688211</v>
      </c>
      <c r="H7603" s="43">
        <v>8.4735362128814546E-5</v>
      </c>
      <c r="I7603" s="43">
        <v>9.752531633358974E-2</v>
      </c>
      <c r="J7603" s="43">
        <v>0</v>
      </c>
      <c r="K7603" s="43">
        <v>1</v>
      </c>
      <c r="M7603" s="43">
        <v>7.8891374664372682E-3</v>
      </c>
      <c r="N7603" s="43">
        <v>4.4579547633146734E-2</v>
      </c>
      <c r="O7603" s="43">
        <v>0</v>
      </c>
      <c r="P7603" s="43">
        <v>1</v>
      </c>
      <c r="R7603" s="43">
        <v>612.50000519281184</v>
      </c>
      <c r="S7603" s="43">
        <v>156.4676032910717</v>
      </c>
      <c r="T7603" s="43">
        <v>6658.9775940751861</v>
      </c>
      <c r="U7603" s="43">
        <v>7427.9452025590699</v>
      </c>
      <c r="W7603" s="43">
        <v>1147.2547892310017</v>
      </c>
      <c r="X7603" s="43">
        <v>0</v>
      </c>
      <c r="Y7603" s="43">
        <v>0</v>
      </c>
      <c r="Z7603" s="43">
        <v>1147.2547892310017</v>
      </c>
      <c r="AB7603" s="43">
        <v>76.292445226690546</v>
      </c>
      <c r="AC7603" s="43">
        <v>0</v>
      </c>
      <c r="AD7603" s="43">
        <v>0</v>
      </c>
      <c r="AE7603" s="43">
        <v>76.292445226690546</v>
      </c>
      <c r="AG7603" s="43">
        <v>2109801.5573958121</v>
      </c>
      <c r="AH7603" s="43">
        <v>247807.03447389638</v>
      </c>
      <c r="AI7603" s="43">
        <v>0</v>
      </c>
      <c r="AJ7603" s="43">
        <v>320428269.95210028</v>
      </c>
      <c r="AK7603" s="43">
        <v>322538071.50949609</v>
      </c>
    </row>
    <row r="7604" spans="3:37" x14ac:dyDescent="0.2">
      <c r="C7604" s="43">
        <v>6.0060087008317019E-4</v>
      </c>
      <c r="D7604" s="43">
        <v>5.5937966500371528E-2</v>
      </c>
      <c r="E7604" s="43">
        <v>6.3602160905434522</v>
      </c>
      <c r="F7604" s="43">
        <v>2.8308245016155302</v>
      </c>
      <c r="H7604" s="43">
        <v>8.3809510299821927E-5</v>
      </c>
      <c r="I7604" s="43">
        <v>0.12551597553252769</v>
      </c>
      <c r="J7604" s="43">
        <v>0</v>
      </c>
      <c r="K7604" s="43">
        <v>1</v>
      </c>
      <c r="M7604" s="43">
        <v>7.8411607358128948E-3</v>
      </c>
      <c r="N7604" s="43">
        <v>4.3671721227585586E-2</v>
      </c>
      <c r="O7604" s="43">
        <v>0</v>
      </c>
      <c r="P7604" s="43">
        <v>1</v>
      </c>
      <c r="R7604" s="43">
        <v>636.11407383616768</v>
      </c>
      <c r="S7604" s="43">
        <v>199.1749338982097</v>
      </c>
      <c r="T7604" s="43">
        <v>6483.7018882872644</v>
      </c>
      <c r="U7604" s="43">
        <v>7318.9908960216417</v>
      </c>
      <c r="W7604" s="43">
        <v>4045.8229678339394</v>
      </c>
      <c r="X7604" s="43">
        <v>0</v>
      </c>
      <c r="Y7604" s="43">
        <v>0</v>
      </c>
      <c r="Z7604" s="43">
        <v>4045.8229678339394</v>
      </c>
      <c r="AB7604" s="43">
        <v>124.61361584558472</v>
      </c>
      <c r="AC7604" s="43">
        <v>0</v>
      </c>
      <c r="AD7604" s="43">
        <v>0</v>
      </c>
      <c r="AE7604" s="43">
        <v>124.61361584558472</v>
      </c>
      <c r="AG7604" s="43">
        <v>7440268.437846615</v>
      </c>
      <c r="AH7604" s="43">
        <v>873897.76105213095</v>
      </c>
      <c r="AI7604" s="43">
        <v>0</v>
      </c>
      <c r="AJ7604" s="43">
        <v>523377186.5514558</v>
      </c>
      <c r="AK7604" s="43">
        <v>530817454.9893024</v>
      </c>
    </row>
    <row r="7605" spans="3:37" x14ac:dyDescent="0.2">
      <c r="C7605" s="43">
        <v>6.0945493284366196E-4</v>
      </c>
      <c r="D7605" s="43">
        <v>5.1849200053221335E-2</v>
      </c>
      <c r="E7605" s="43">
        <v>5.3586163228756982</v>
      </c>
      <c r="F7605" s="43">
        <v>1.6006960460907775</v>
      </c>
      <c r="H7605" s="43">
        <v>8.5235629213414749E-5</v>
      </c>
      <c r="I7605" s="43">
        <v>9.3152546064373246E-2</v>
      </c>
      <c r="J7605" s="43">
        <v>0</v>
      </c>
      <c r="K7605" s="43">
        <v>1</v>
      </c>
      <c r="M7605" s="43">
        <v>7.8221500557904035E-3</v>
      </c>
      <c r="N7605" s="43">
        <v>4.5838248144096094E-2</v>
      </c>
      <c r="O7605" s="43">
        <v>0</v>
      </c>
      <c r="P7605" s="43">
        <v>1</v>
      </c>
      <c r="R7605" s="43">
        <v>598.30968044363385</v>
      </c>
      <c r="S7605" s="43">
        <v>150.33436720808317</v>
      </c>
      <c r="T7605" s="43">
        <v>6788.8549090275101</v>
      </c>
      <c r="U7605" s="43">
        <v>7537.4989566792274</v>
      </c>
      <c r="W7605" s="43">
        <v>3206.1120197597993</v>
      </c>
      <c r="X7605" s="43">
        <v>0</v>
      </c>
      <c r="Y7605" s="43">
        <v>0</v>
      </c>
      <c r="Z7605" s="43">
        <v>3206.1120197597993</v>
      </c>
      <c r="AB7605" s="43">
        <v>38.456041753695033</v>
      </c>
      <c r="AC7605" s="43">
        <v>0</v>
      </c>
      <c r="AD7605" s="43">
        <v>0</v>
      </c>
      <c r="AE7605" s="43">
        <v>38.456041753695033</v>
      </c>
      <c r="AG7605" s="43">
        <v>5896040.004338271</v>
      </c>
      <c r="AH7605" s="43">
        <v>692520.19626811659</v>
      </c>
      <c r="AI7605" s="43">
        <v>0</v>
      </c>
      <c r="AJ7605" s="43">
        <v>161515375.36551914</v>
      </c>
      <c r="AK7605" s="43">
        <v>167411415.3698574</v>
      </c>
    </row>
    <row r="7606" spans="3:37" x14ac:dyDescent="0.2">
      <c r="C7606" s="43">
        <v>6.2183409423877123E-4</v>
      </c>
      <c r="D7606" s="43">
        <v>6.1450569062379445E-2</v>
      </c>
      <c r="E7606" s="43">
        <v>1.7143607351394419</v>
      </c>
      <c r="F7606" s="43">
        <v>2.6011716966408902</v>
      </c>
      <c r="H7606" s="43">
        <v>8.6551077371376089E-5</v>
      </c>
      <c r="I7606" s="43">
        <v>0.1074576132249857</v>
      </c>
      <c r="J7606" s="43">
        <v>0</v>
      </c>
      <c r="K7606" s="43">
        <v>1</v>
      </c>
      <c r="M7606" s="43">
        <v>7.9247359355789637E-3</v>
      </c>
      <c r="N7606" s="43">
        <v>4.4321430509004368E-2</v>
      </c>
      <c r="O7606" s="43">
        <v>0</v>
      </c>
      <c r="P7606" s="43">
        <v>1</v>
      </c>
      <c r="R7606" s="43">
        <v>723.50712422295192</v>
      </c>
      <c r="S7606" s="43">
        <v>176.09703396624272</v>
      </c>
      <c r="T7606" s="43">
        <v>6650.2954765657978</v>
      </c>
      <c r="U7606" s="43">
        <v>7549.8996347549928</v>
      </c>
      <c r="W7606" s="43">
        <v>1240.3522053614834</v>
      </c>
      <c r="X7606" s="43">
        <v>0</v>
      </c>
      <c r="Y7606" s="43">
        <v>0</v>
      </c>
      <c r="Z7606" s="43">
        <v>1240.3522053614834</v>
      </c>
      <c r="AB7606" s="43">
        <v>123.95512686975037</v>
      </c>
      <c r="AC7606" s="43">
        <v>0</v>
      </c>
      <c r="AD7606" s="43">
        <v>0</v>
      </c>
      <c r="AE7606" s="43">
        <v>123.95512686975037</v>
      </c>
      <c r="AG7606" s="43">
        <v>2281007.7056597681</v>
      </c>
      <c r="AH7606" s="43">
        <v>267916.07635808038</v>
      </c>
      <c r="AI7606" s="43">
        <v>0</v>
      </c>
      <c r="AJ7606" s="43">
        <v>520611532.85295159</v>
      </c>
      <c r="AK7606" s="43">
        <v>522892540.55861133</v>
      </c>
    </row>
    <row r="7607" spans="3:37" x14ac:dyDescent="0.2">
      <c r="C7607" s="43">
        <v>6.1148564757096402E-4</v>
      </c>
      <c r="D7607" s="43">
        <v>5.1055985532452788E-2</v>
      </c>
      <c r="E7607" s="43">
        <v>6.1185087388358097</v>
      </c>
      <c r="F7607" s="43">
        <v>2.6415609765991954</v>
      </c>
      <c r="H7607" s="43">
        <v>8.7657501406115362E-5</v>
      </c>
      <c r="I7607" s="43">
        <v>0.10054947622118088</v>
      </c>
      <c r="J7607" s="43">
        <v>0</v>
      </c>
      <c r="K7607" s="43">
        <v>1</v>
      </c>
      <c r="M7607" s="43">
        <v>7.8353769455411486E-3</v>
      </c>
      <c r="N7607" s="43">
        <v>4.4359158759681695E-2</v>
      </c>
      <c r="O7607" s="43">
        <v>0</v>
      </c>
      <c r="P7607" s="43">
        <v>1</v>
      </c>
      <c r="R7607" s="43">
        <v>591.1195249812323</v>
      </c>
      <c r="S7607" s="43">
        <v>166.88268276529018</v>
      </c>
      <c r="T7607" s="43">
        <v>6580.9041993436158</v>
      </c>
      <c r="U7607" s="43">
        <v>7338.9064070901386</v>
      </c>
      <c r="W7607" s="43">
        <v>3616.7699792941426</v>
      </c>
      <c r="X7607" s="43">
        <v>0</v>
      </c>
      <c r="Y7607" s="43">
        <v>0</v>
      </c>
      <c r="Z7607" s="43">
        <v>3616.7699792941426</v>
      </c>
      <c r="AB7607" s="43">
        <v>103.82838568450973</v>
      </c>
      <c r="AC7607" s="43">
        <v>0</v>
      </c>
      <c r="AD7607" s="43">
        <v>0</v>
      </c>
      <c r="AE7607" s="43">
        <v>103.82838568450973</v>
      </c>
      <c r="AG7607" s="43">
        <v>6651239.9919219278</v>
      </c>
      <c r="AH7607" s="43">
        <v>781222.31552753481</v>
      </c>
      <c r="AI7607" s="43">
        <v>0</v>
      </c>
      <c r="AJ7607" s="43">
        <v>436079219.87494087</v>
      </c>
      <c r="AK7607" s="43">
        <v>442730459.86686277</v>
      </c>
    </row>
    <row r="7608" spans="3:37" x14ac:dyDescent="0.2">
      <c r="C7608" s="43">
        <v>6.2763209103466888E-4</v>
      </c>
      <c r="D7608" s="43">
        <v>6.0366336223802386E-2</v>
      </c>
      <c r="E7608" s="43">
        <v>6.9662551986079579</v>
      </c>
      <c r="F7608" s="43">
        <v>5.0867072356267364</v>
      </c>
      <c r="H7608" s="43">
        <v>1.0050357931357112E-4</v>
      </c>
      <c r="I7608" s="43">
        <v>8.5473154084391503E-2</v>
      </c>
      <c r="J7608" s="43">
        <v>0</v>
      </c>
      <c r="K7608" s="43">
        <v>1</v>
      </c>
      <c r="M7608" s="43">
        <v>7.7912144073694484E-3</v>
      </c>
      <c r="N7608" s="43">
        <v>4.5214166036546877E-2</v>
      </c>
      <c r="O7608" s="43">
        <v>0</v>
      </c>
      <c r="P7608" s="43">
        <v>1</v>
      </c>
      <c r="R7608" s="43">
        <v>717.36854872376421</v>
      </c>
      <c r="S7608" s="43">
        <v>162.6498368705665</v>
      </c>
      <c r="T7608" s="43">
        <v>6669.9419397001147</v>
      </c>
      <c r="U7608" s="43">
        <v>7549.9603252944453</v>
      </c>
      <c r="W7608" s="43">
        <v>4997.3723818647686</v>
      </c>
      <c r="X7608" s="43">
        <v>0</v>
      </c>
      <c r="Y7608" s="43">
        <v>0</v>
      </c>
      <c r="Z7608" s="43">
        <v>4997.3723818647686</v>
      </c>
      <c r="AB7608" s="43">
        <v>313.68925053880901</v>
      </c>
      <c r="AC7608" s="43">
        <v>0</v>
      </c>
      <c r="AD7608" s="43">
        <v>0</v>
      </c>
      <c r="AE7608" s="43">
        <v>313.68925053880901</v>
      </c>
      <c r="AG7608" s="43">
        <v>9190167.81024931</v>
      </c>
      <c r="AH7608" s="43">
        <v>1079432.4344827901</v>
      </c>
      <c r="AI7608" s="43">
        <v>0</v>
      </c>
      <c r="AJ7608" s="43">
        <v>1317494852.2629979</v>
      </c>
      <c r="AK7608" s="43">
        <v>1326685020.0732472</v>
      </c>
    </row>
    <row r="7609" spans="3:37" x14ac:dyDescent="0.2">
      <c r="C7609" s="43">
        <v>6.0774990111444206E-4</v>
      </c>
      <c r="D7609" s="43">
        <v>5.2375137284367691E-2</v>
      </c>
      <c r="E7609" s="43">
        <v>2.9817186289516036</v>
      </c>
      <c r="F7609" s="43">
        <v>3.2128467817196444</v>
      </c>
      <c r="H7609" s="43">
        <v>8.8727842413791129E-5</v>
      </c>
      <c r="I7609" s="43">
        <v>0.10797999172392792</v>
      </c>
      <c r="J7609" s="43">
        <v>0</v>
      </c>
      <c r="K7609" s="43">
        <v>1</v>
      </c>
      <c r="M7609" s="43">
        <v>7.7846030922567623E-3</v>
      </c>
      <c r="N7609" s="43">
        <v>4.7684883088893737E-2</v>
      </c>
      <c r="O7609" s="43">
        <v>0</v>
      </c>
      <c r="P7609" s="43">
        <v>1</v>
      </c>
      <c r="R7609" s="43">
        <v>602.68786062580773</v>
      </c>
      <c r="S7609" s="43">
        <v>181.40346720943126</v>
      </c>
      <c r="T7609" s="43">
        <v>7028.4501579754351</v>
      </c>
      <c r="U7609" s="43">
        <v>7812.5414858106742</v>
      </c>
      <c r="W7609" s="43">
        <v>1797.0456214709586</v>
      </c>
      <c r="X7609" s="43">
        <v>0</v>
      </c>
      <c r="Y7609" s="43">
        <v>0</v>
      </c>
      <c r="Z7609" s="43">
        <v>1797.0456214709586</v>
      </c>
      <c r="AB7609" s="43">
        <v>142.70118052610286</v>
      </c>
      <c r="AC7609" s="43">
        <v>0</v>
      </c>
      <c r="AD7609" s="43">
        <v>0</v>
      </c>
      <c r="AE7609" s="43">
        <v>142.70118052610286</v>
      </c>
      <c r="AG7609" s="43">
        <v>3304766.897885093</v>
      </c>
      <c r="AH7609" s="43">
        <v>388161.85423772706</v>
      </c>
      <c r="AI7609" s="43">
        <v>0</v>
      </c>
      <c r="AJ7609" s="43">
        <v>599344958.20963204</v>
      </c>
      <c r="AK7609" s="43">
        <v>602649725.10751712</v>
      </c>
    </row>
    <row r="7610" spans="3:37" x14ac:dyDescent="0.2">
      <c r="C7610" s="43">
        <v>6.1097675017529607E-4</v>
      </c>
      <c r="D7610" s="43">
        <v>5.1603902371096959E-2</v>
      </c>
      <c r="E7610" s="43">
        <v>1.9713884142332163</v>
      </c>
      <c r="F7610" s="43">
        <v>1.7974670866341727</v>
      </c>
      <c r="H7610" s="43">
        <v>9.6438489465833221E-5</v>
      </c>
      <c r="I7610" s="43">
        <v>9.7025876742612732E-2</v>
      </c>
      <c r="J7610" s="43">
        <v>0</v>
      </c>
      <c r="K7610" s="43">
        <v>1</v>
      </c>
      <c r="M7610" s="43">
        <v>7.7291889719010012E-3</v>
      </c>
      <c r="N7610" s="43">
        <v>4.4151109035084325E-2</v>
      </c>
      <c r="O7610" s="43">
        <v>0</v>
      </c>
      <c r="P7610" s="43">
        <v>1</v>
      </c>
      <c r="R7610" s="43">
        <v>596.96600699263979</v>
      </c>
      <c r="S7610" s="43">
        <v>177.16598693747585</v>
      </c>
      <c r="T7610" s="43">
        <v>6461.2703864788982</v>
      </c>
      <c r="U7610" s="43">
        <v>7235.4023804090139</v>
      </c>
      <c r="W7610" s="43">
        <v>1176.8518698763553</v>
      </c>
      <c r="X7610" s="43">
        <v>0</v>
      </c>
      <c r="Y7610" s="43">
        <v>0</v>
      </c>
      <c r="Z7610" s="43">
        <v>1176.8518698763553</v>
      </c>
      <c r="AB7610" s="43">
        <v>50.938499438517958</v>
      </c>
      <c r="AC7610" s="43">
        <v>0</v>
      </c>
      <c r="AD7610" s="43">
        <v>0</v>
      </c>
      <c r="AE7610" s="43">
        <v>50.938499438517958</v>
      </c>
      <c r="AG7610" s="43">
        <v>2164230.5887026172</v>
      </c>
      <c r="AH7610" s="43">
        <v>254200.00389329274</v>
      </c>
      <c r="AI7610" s="43">
        <v>0</v>
      </c>
      <c r="AJ7610" s="43">
        <v>213941697.64177543</v>
      </c>
      <c r="AK7610" s="43">
        <v>216105928.23047805</v>
      </c>
    </row>
    <row r="7611" spans="3:37" x14ac:dyDescent="0.2">
      <c r="C7611" s="43">
        <v>6.1377451775224134E-4</v>
      </c>
      <c r="D7611" s="43">
        <v>4.6258568877917974E-2</v>
      </c>
      <c r="E7611" s="43">
        <v>4.435104011679508</v>
      </c>
      <c r="F7611" s="43">
        <v>3.4000049136235222</v>
      </c>
      <c r="H7611" s="43">
        <v>9.0861718919477141E-5</v>
      </c>
      <c r="I7611" s="43">
        <v>0.10690365936289947</v>
      </c>
      <c r="J7611" s="43">
        <v>0</v>
      </c>
      <c r="K7611" s="43">
        <v>1</v>
      </c>
      <c r="M7611" s="43">
        <v>7.8845741625193089E-3</v>
      </c>
      <c r="N7611" s="43">
        <v>4.4305591860482552E-2</v>
      </c>
      <c r="O7611" s="43">
        <v>0</v>
      </c>
      <c r="P7611" s="43">
        <v>1</v>
      </c>
      <c r="R7611" s="43">
        <v>537.58039146097906</v>
      </c>
      <c r="S7611" s="43">
        <v>183.91446700501004</v>
      </c>
      <c r="T7611" s="43">
        <v>6614.2279440881166</v>
      </c>
      <c r="U7611" s="43">
        <v>7335.7228025541053</v>
      </c>
      <c r="W7611" s="43">
        <v>2384.2249507688284</v>
      </c>
      <c r="X7611" s="43">
        <v>0</v>
      </c>
      <c r="Y7611" s="43">
        <v>0</v>
      </c>
      <c r="Z7611" s="43">
        <v>2384.2249507688284</v>
      </c>
      <c r="AB7611" s="43">
        <v>138.05092716421868</v>
      </c>
      <c r="AC7611" s="43">
        <v>0</v>
      </c>
      <c r="AD7611" s="43">
        <v>0</v>
      </c>
      <c r="AE7611" s="43">
        <v>138.05092716421868</v>
      </c>
      <c r="AG7611" s="43">
        <v>4384589.6844638754</v>
      </c>
      <c r="AH7611" s="43">
        <v>514992.58936606697</v>
      </c>
      <c r="AI7611" s="43">
        <v>0</v>
      </c>
      <c r="AJ7611" s="43">
        <v>579813894.08971846</v>
      </c>
      <c r="AK7611" s="43">
        <v>584198483.77418232</v>
      </c>
    </row>
    <row r="7612" spans="3:37" x14ac:dyDescent="0.2">
      <c r="C7612" s="43">
        <v>6.1887055994136464E-4</v>
      </c>
      <c r="D7612" s="43">
        <v>5.7242024477859865E-2</v>
      </c>
      <c r="E7612" s="43">
        <v>4.6362902207905146</v>
      </c>
      <c r="F7612" s="43">
        <v>1.6529911732973372</v>
      </c>
      <c r="H7612" s="43">
        <v>9.4955153405962278E-5</v>
      </c>
      <c r="I7612" s="43">
        <v>6.9269238269063102E-2</v>
      </c>
      <c r="J7612" s="43">
        <v>0</v>
      </c>
      <c r="K7612" s="43">
        <v>1</v>
      </c>
      <c r="M7612" s="43">
        <v>7.8226277391703191E-3</v>
      </c>
      <c r="N7612" s="43">
        <v>4.6378996735797706E-2</v>
      </c>
      <c r="O7612" s="43">
        <v>0</v>
      </c>
      <c r="P7612" s="43">
        <v>1</v>
      </c>
      <c r="R7612" s="43">
        <v>670.74459442812611</v>
      </c>
      <c r="S7612" s="43">
        <v>124.53783868126165</v>
      </c>
      <c r="T7612" s="43">
        <v>6869.3617298853733</v>
      </c>
      <c r="U7612" s="43">
        <v>7664.6441629947612</v>
      </c>
      <c r="W7612" s="43">
        <v>3109.7666037952208</v>
      </c>
      <c r="X7612" s="43">
        <v>0</v>
      </c>
      <c r="Y7612" s="43">
        <v>0</v>
      </c>
      <c r="Z7612" s="43">
        <v>3109.7666037952208</v>
      </c>
      <c r="AB7612" s="43">
        <v>46.864962067736137</v>
      </c>
      <c r="AC7612" s="43">
        <v>0</v>
      </c>
      <c r="AD7612" s="43">
        <v>0</v>
      </c>
      <c r="AE7612" s="43">
        <v>46.864962067736137</v>
      </c>
      <c r="AG7612" s="43">
        <v>5718860.7843794115</v>
      </c>
      <c r="AH7612" s="43">
        <v>671709.5864197677</v>
      </c>
      <c r="AI7612" s="43">
        <v>0</v>
      </c>
      <c r="AJ7612" s="43">
        <v>196832840.68449178</v>
      </c>
      <c r="AK7612" s="43">
        <v>202551701.46887121</v>
      </c>
    </row>
    <row r="7613" spans="3:37" x14ac:dyDescent="0.2">
      <c r="C7613" s="43">
        <v>5.9248726873477959E-4</v>
      </c>
      <c r="D7613" s="43">
        <v>5.9710607257155046E-2</v>
      </c>
      <c r="E7613" s="43">
        <v>6.7109609437859321</v>
      </c>
      <c r="F7613" s="43">
        <v>1.7672941326373168</v>
      </c>
      <c r="H7613" s="43">
        <v>9.5802217811025159E-5</v>
      </c>
      <c r="I7613" s="43">
        <v>9.9955006641424954E-2</v>
      </c>
      <c r="J7613" s="43">
        <v>0</v>
      </c>
      <c r="K7613" s="43">
        <v>1</v>
      </c>
      <c r="M7613" s="43">
        <v>7.9368907940770006E-3</v>
      </c>
      <c r="N7613" s="43">
        <v>4.2915613286120237E-2</v>
      </c>
      <c r="O7613" s="43">
        <v>0</v>
      </c>
      <c r="P7613" s="43">
        <v>1</v>
      </c>
      <c r="R7613" s="43">
        <v>669.84278443330413</v>
      </c>
      <c r="S7613" s="43">
        <v>181.31030488676168</v>
      </c>
      <c r="T7613" s="43">
        <v>6449.2334928659075</v>
      </c>
      <c r="U7613" s="43">
        <v>7300.3865821859736</v>
      </c>
      <c r="W7613" s="43">
        <v>4495.2887648087235</v>
      </c>
      <c r="X7613" s="43">
        <v>0</v>
      </c>
      <c r="Y7613" s="43">
        <v>0</v>
      </c>
      <c r="Z7613" s="43">
        <v>4495.2887648087235</v>
      </c>
      <c r="AB7613" s="43">
        <v>54.994408896507544</v>
      </c>
      <c r="AC7613" s="43">
        <v>0</v>
      </c>
      <c r="AD7613" s="43">
        <v>0</v>
      </c>
      <c r="AE7613" s="43">
        <v>54.994408896507544</v>
      </c>
      <c r="AG7613" s="43">
        <v>8266836.0384832425</v>
      </c>
      <c r="AH7613" s="43">
        <v>970982.3731986843</v>
      </c>
      <c r="AI7613" s="43">
        <v>0</v>
      </c>
      <c r="AJ7613" s="43">
        <v>230976517.36533168</v>
      </c>
      <c r="AK7613" s="43">
        <v>239243353.40381491</v>
      </c>
    </row>
    <row r="7614" spans="3:37" x14ac:dyDescent="0.2">
      <c r="C7614" s="43">
        <v>6.2150673686300895E-4</v>
      </c>
      <c r="D7614" s="43">
        <v>5.2077425292057618E-2</v>
      </c>
      <c r="E7614" s="43">
        <v>6.9121640372341053</v>
      </c>
      <c r="F7614" s="43">
        <v>3.9496137421344799</v>
      </c>
      <c r="H7614" s="43">
        <v>9.2053261584790214E-5</v>
      </c>
      <c r="I7614" s="43">
        <v>8.6803370564021695E-2</v>
      </c>
      <c r="J7614" s="43">
        <v>0</v>
      </c>
      <c r="K7614" s="43">
        <v>1</v>
      </c>
      <c r="M7614" s="43">
        <v>7.8935979660058608E-3</v>
      </c>
      <c r="N7614" s="43">
        <v>4.8820651638172285E-2</v>
      </c>
      <c r="O7614" s="43">
        <v>0</v>
      </c>
      <c r="P7614" s="43">
        <v>1</v>
      </c>
      <c r="R7614" s="43">
        <v>612.8267554289888</v>
      </c>
      <c r="S7614" s="43">
        <v>151.29275895957588</v>
      </c>
      <c r="T7614" s="43">
        <v>7296.606873565961</v>
      </c>
      <c r="U7614" s="43">
        <v>8060.7263879545253</v>
      </c>
      <c r="W7614" s="43">
        <v>4235.9590599311168</v>
      </c>
      <c r="X7614" s="43">
        <v>0</v>
      </c>
      <c r="Y7614" s="43">
        <v>0</v>
      </c>
      <c r="Z7614" s="43">
        <v>4235.9590599311168</v>
      </c>
      <c r="AB7614" s="43">
        <v>193.41343747163037</v>
      </c>
      <c r="AC7614" s="43">
        <v>0</v>
      </c>
      <c r="AD7614" s="43">
        <v>0</v>
      </c>
      <c r="AE7614" s="43">
        <v>193.41343747163037</v>
      </c>
      <c r="AG7614" s="43">
        <v>7789928.7112133242</v>
      </c>
      <c r="AH7614" s="43">
        <v>914967.15694512124</v>
      </c>
      <c r="AI7614" s="43">
        <v>0</v>
      </c>
      <c r="AJ7614" s="43">
        <v>812336437.38084757</v>
      </c>
      <c r="AK7614" s="43">
        <v>820126366.09206092</v>
      </c>
    </row>
    <row r="7615" spans="3:37" x14ac:dyDescent="0.2">
      <c r="C7615" s="43">
        <v>6.3085341152613328E-4</v>
      </c>
      <c r="D7615" s="43">
        <v>5.3810549893764395E-2</v>
      </c>
      <c r="E7615" s="43">
        <v>4.7252185821296901</v>
      </c>
      <c r="F7615" s="43">
        <v>2.1325793831406012</v>
      </c>
      <c r="H7615" s="43">
        <v>9.7645756305553277E-5</v>
      </c>
      <c r="I7615" s="43">
        <v>7.358297402590043E-2</v>
      </c>
      <c r="J7615" s="43">
        <v>0</v>
      </c>
      <c r="K7615" s="43">
        <v>1</v>
      </c>
      <c r="M7615" s="43">
        <v>7.8543023928012712E-3</v>
      </c>
      <c r="N7615" s="43">
        <v>4.8672747403440297E-2</v>
      </c>
      <c r="O7615" s="43">
        <v>0</v>
      </c>
      <c r="P7615" s="43">
        <v>1</v>
      </c>
      <c r="R7615" s="43">
        <v>642.74433700253689</v>
      </c>
      <c r="S7615" s="43">
        <v>136.04202354954958</v>
      </c>
      <c r="T7615" s="43">
        <v>7238.2878800639337</v>
      </c>
      <c r="U7615" s="43">
        <v>8017.0742406160207</v>
      </c>
      <c r="W7615" s="43">
        <v>3037.1074847630152</v>
      </c>
      <c r="X7615" s="43">
        <v>0</v>
      </c>
      <c r="Y7615" s="43">
        <v>0</v>
      </c>
      <c r="Z7615" s="43">
        <v>3037.1074847630152</v>
      </c>
      <c r="AB7615" s="43">
        <v>77.891611364980932</v>
      </c>
      <c r="AC7615" s="43">
        <v>0</v>
      </c>
      <c r="AD7615" s="43">
        <v>0</v>
      </c>
      <c r="AE7615" s="43">
        <v>77.891611364980932</v>
      </c>
      <c r="AG7615" s="43">
        <v>5585240.6644791849</v>
      </c>
      <c r="AH7615" s="43">
        <v>656015.21670881123</v>
      </c>
      <c r="AI7615" s="43">
        <v>0</v>
      </c>
      <c r="AJ7615" s="43">
        <v>327144767.73291993</v>
      </c>
      <c r="AK7615" s="43">
        <v>332730008.39739913</v>
      </c>
    </row>
    <row r="7616" spans="3:37" x14ac:dyDescent="0.2">
      <c r="C7616" s="43">
        <v>6.2417089526012326E-4</v>
      </c>
      <c r="D7616" s="43">
        <v>6.6468183075987453E-2</v>
      </c>
      <c r="E7616" s="43">
        <v>6.8650870301552178</v>
      </c>
      <c r="F7616" s="43">
        <v>2.7985753098345056</v>
      </c>
      <c r="H7616" s="43">
        <v>9.0617142347482194E-5</v>
      </c>
      <c r="I7616" s="43">
        <v>0.10688786223803748</v>
      </c>
      <c r="J7616" s="43">
        <v>0</v>
      </c>
      <c r="K7616" s="43">
        <v>1</v>
      </c>
      <c r="M7616" s="43">
        <v>7.8589831271679289E-3</v>
      </c>
      <c r="N7616" s="43">
        <v>4.9328927678827239E-2</v>
      </c>
      <c r="O7616" s="43">
        <v>0</v>
      </c>
      <c r="P7616" s="43">
        <v>1</v>
      </c>
      <c r="R7616" s="43">
        <v>785.52442604797204</v>
      </c>
      <c r="S7616" s="43">
        <v>183.39231233177946</v>
      </c>
      <c r="T7616" s="43">
        <v>7340.2424319942093</v>
      </c>
      <c r="U7616" s="43">
        <v>8309.1591703739614</v>
      </c>
      <c r="W7616" s="43">
        <v>5392.6935491320546</v>
      </c>
      <c r="X7616" s="43">
        <v>0</v>
      </c>
      <c r="Y7616" s="43">
        <v>0</v>
      </c>
      <c r="Z7616" s="43">
        <v>5392.6935491320546</v>
      </c>
      <c r="AB7616" s="43">
        <v>151.17225766191297</v>
      </c>
      <c r="AC7616" s="43">
        <v>0</v>
      </c>
      <c r="AD7616" s="43">
        <v>0</v>
      </c>
      <c r="AE7616" s="43">
        <v>151.17225766191297</v>
      </c>
      <c r="AG7616" s="43">
        <v>9917163.4368538484</v>
      </c>
      <c r="AH7616" s="43">
        <v>1164821.8066125237</v>
      </c>
      <c r="AI7616" s="43">
        <v>0</v>
      </c>
      <c r="AJ7616" s="43">
        <v>634923482.1800344</v>
      </c>
      <c r="AK7616" s="43">
        <v>644840645.61688828</v>
      </c>
    </row>
    <row r="7617" spans="3:37" x14ac:dyDescent="0.2">
      <c r="C7617" s="43">
        <v>5.9980622884682705E-4</v>
      </c>
      <c r="D7617" s="43">
        <v>4.0222187752862487E-2</v>
      </c>
      <c r="E7617" s="43">
        <v>2.3404849007601944</v>
      </c>
      <c r="F7617" s="43">
        <v>3.2386051437976633</v>
      </c>
      <c r="H7617" s="43">
        <v>9.1729431810572137E-5</v>
      </c>
      <c r="I7617" s="43">
        <v>9.7982443230380259E-2</v>
      </c>
      <c r="J7617" s="43">
        <v>0</v>
      </c>
      <c r="K7617" s="43">
        <v>1</v>
      </c>
      <c r="M7617" s="43">
        <v>7.7477193272056282E-3</v>
      </c>
      <c r="N7617" s="43">
        <v>4.7589929063769021E-2</v>
      </c>
      <c r="O7617" s="43">
        <v>0</v>
      </c>
      <c r="P7617" s="43">
        <v>1</v>
      </c>
      <c r="R7617" s="43">
        <v>456.79257205062322</v>
      </c>
      <c r="S7617" s="43">
        <v>170.17640337998833</v>
      </c>
      <c r="T7617" s="43">
        <v>6981.2197652960649</v>
      </c>
      <c r="U7617" s="43">
        <v>7608.1887407266768</v>
      </c>
      <c r="W7617" s="43">
        <v>1069.1161176638968</v>
      </c>
      <c r="X7617" s="43">
        <v>0</v>
      </c>
      <c r="Y7617" s="43">
        <v>0</v>
      </c>
      <c r="Z7617" s="43">
        <v>1069.1161176638968</v>
      </c>
      <c r="AB7617" s="43">
        <v>109.41586755419661</v>
      </c>
      <c r="AC7617" s="43">
        <v>0</v>
      </c>
      <c r="AD7617" s="43">
        <v>0</v>
      </c>
      <c r="AE7617" s="43">
        <v>109.41586755419661</v>
      </c>
      <c r="AG7617" s="43">
        <v>1966104.5403839063</v>
      </c>
      <c r="AH7617" s="43">
        <v>230929.08141540171</v>
      </c>
      <c r="AI7617" s="43">
        <v>0</v>
      </c>
      <c r="AJ7617" s="43">
        <v>459546643.72762579</v>
      </c>
      <c r="AK7617" s="43">
        <v>461512748.26800972</v>
      </c>
    </row>
    <row r="7618" spans="3:37" x14ac:dyDescent="0.2">
      <c r="C7618" s="43">
        <v>5.9460371602971054E-4</v>
      </c>
      <c r="D7618" s="43">
        <v>5.9796110136535408E-2</v>
      </c>
      <c r="E7618" s="43">
        <v>5.9229811621128663</v>
      </c>
      <c r="F7618" s="43">
        <v>2.5225612418093832</v>
      </c>
      <c r="H7618" s="43">
        <v>9.3853775800512018E-5</v>
      </c>
      <c r="I7618" s="43">
        <v>0.14717565811633049</v>
      </c>
      <c r="J7618" s="43">
        <v>0</v>
      </c>
      <c r="K7618" s="43">
        <v>1</v>
      </c>
      <c r="M7618" s="43">
        <v>7.8192232858614336E-3</v>
      </c>
      <c r="N7618" s="43">
        <v>4.8765317038094391E-2</v>
      </c>
      <c r="O7618" s="43">
        <v>0</v>
      </c>
      <c r="P7618" s="43">
        <v>1</v>
      </c>
      <c r="R7618" s="43">
        <v>673.19816724158397</v>
      </c>
      <c r="S7618" s="43">
        <v>261.53517576218547</v>
      </c>
      <c r="T7618" s="43">
        <v>7219.6648924402152</v>
      </c>
      <c r="U7618" s="43">
        <v>8154.398235443985</v>
      </c>
      <c r="W7618" s="43">
        <v>3987.3400629408088</v>
      </c>
      <c r="X7618" s="43">
        <v>0</v>
      </c>
      <c r="Y7618" s="43">
        <v>0</v>
      </c>
      <c r="Z7618" s="43">
        <v>3987.3400629408088</v>
      </c>
      <c r="AB7618" s="43">
        <v>109.67344181240873</v>
      </c>
      <c r="AC7618" s="43">
        <v>0</v>
      </c>
      <c r="AD7618" s="43">
        <v>0</v>
      </c>
      <c r="AE7618" s="43">
        <v>109.67344181240873</v>
      </c>
      <c r="AG7618" s="43">
        <v>7332718.3757481473</v>
      </c>
      <c r="AH7618" s="43">
        <v>861265.45359521476</v>
      </c>
      <c r="AI7618" s="43">
        <v>0</v>
      </c>
      <c r="AJ7618" s="43">
        <v>460628455.61211663</v>
      </c>
      <c r="AK7618" s="43">
        <v>467961173.98786479</v>
      </c>
    </row>
    <row r="7619" spans="3:37" x14ac:dyDescent="0.2">
      <c r="C7619" s="43">
        <v>6.4499428552455829E-4</v>
      </c>
      <c r="D7619" s="43">
        <v>6.1738027116440719E-2</v>
      </c>
      <c r="E7619" s="43">
        <v>6.7694050578074592</v>
      </c>
      <c r="F7619" s="43">
        <v>2.4440931920789852</v>
      </c>
      <c r="H7619" s="43">
        <v>8.6495208976716551E-5</v>
      </c>
      <c r="I7619" s="43">
        <v>8.9844427780306935E-2</v>
      </c>
      <c r="J7619" s="43">
        <v>0</v>
      </c>
      <c r="K7619" s="43">
        <v>1</v>
      </c>
      <c r="M7619" s="43">
        <v>7.8494087771817326E-3</v>
      </c>
      <c r="N7619" s="43">
        <v>4.7448685832874316E-2</v>
      </c>
      <c r="O7619" s="43">
        <v>0</v>
      </c>
      <c r="P7619" s="43">
        <v>1</v>
      </c>
      <c r="R7619" s="43">
        <v>753.9646545741075</v>
      </c>
      <c r="S7619" s="43">
        <v>147.13824514005958</v>
      </c>
      <c r="T7619" s="43">
        <v>7051.8571771549487</v>
      </c>
      <c r="U7619" s="43">
        <v>7952.9600768691162</v>
      </c>
      <c r="W7619" s="43">
        <v>5103.8921460820175</v>
      </c>
      <c r="X7619" s="43">
        <v>0</v>
      </c>
      <c r="Y7619" s="43">
        <v>0</v>
      </c>
      <c r="Z7619" s="43">
        <v>5103.8921460820175</v>
      </c>
      <c r="AB7619" s="43">
        <v>116.50108904703583</v>
      </c>
      <c r="AC7619" s="43">
        <v>0</v>
      </c>
      <c r="AD7619" s="43">
        <v>0</v>
      </c>
      <c r="AE7619" s="43">
        <v>116.50108904703583</v>
      </c>
      <c r="AG7619" s="43">
        <v>9386057.6566448305</v>
      </c>
      <c r="AH7619" s="43">
        <v>1102440.7035537157</v>
      </c>
      <c r="AI7619" s="43">
        <v>0</v>
      </c>
      <c r="AJ7619" s="43">
        <v>489304573.99755049</v>
      </c>
      <c r="AK7619" s="43">
        <v>498690631.65419531</v>
      </c>
    </row>
    <row r="7620" spans="3:37" x14ac:dyDescent="0.2">
      <c r="C7620" s="43">
        <v>6.1954769759264838E-4</v>
      </c>
      <c r="D7620" s="43">
        <v>5.9037911293768008E-2</v>
      </c>
      <c r="E7620" s="43">
        <v>6.0748968868144191</v>
      </c>
      <c r="F7620" s="43">
        <v>2.6637344642199676</v>
      </c>
      <c r="H7620" s="43">
        <v>8.5834607073576391E-5</v>
      </c>
      <c r="I7620" s="43">
        <v>9.0443788713485587E-2</v>
      </c>
      <c r="J7620" s="43">
        <v>0</v>
      </c>
      <c r="K7620" s="43">
        <v>1</v>
      </c>
      <c r="M7620" s="43">
        <v>7.8820126639294052E-3</v>
      </c>
      <c r="N7620" s="43">
        <v>4.6258414308161799E-2</v>
      </c>
      <c r="O7620" s="43">
        <v>0</v>
      </c>
      <c r="P7620" s="43">
        <v>1</v>
      </c>
      <c r="R7620" s="43">
        <v>692.5451693090863</v>
      </c>
      <c r="S7620" s="43">
        <v>146.9885625964975</v>
      </c>
      <c r="T7620" s="43">
        <v>6903.5145195265104</v>
      </c>
      <c r="U7620" s="43">
        <v>7743.0482514320938</v>
      </c>
      <c r="W7620" s="43">
        <v>4207.1404930141334</v>
      </c>
      <c r="X7620" s="43">
        <v>0</v>
      </c>
      <c r="Y7620" s="43">
        <v>0</v>
      </c>
      <c r="Z7620" s="43">
        <v>4207.1404930141334</v>
      </c>
      <c r="AB7620" s="43">
        <v>123.286605484318</v>
      </c>
      <c r="AC7620" s="43">
        <v>0</v>
      </c>
      <c r="AD7620" s="43">
        <v>0</v>
      </c>
      <c r="AE7620" s="43">
        <v>123.286605484318</v>
      </c>
      <c r="AG7620" s="43">
        <v>7736931.3666529916</v>
      </c>
      <c r="AH7620" s="43">
        <v>908742.34649105277</v>
      </c>
      <c r="AI7620" s="43">
        <v>0</v>
      </c>
      <c r="AJ7620" s="43">
        <v>517803743.03413564</v>
      </c>
      <c r="AK7620" s="43">
        <v>525540674.40078861</v>
      </c>
    </row>
    <row r="7621" spans="3:37" x14ac:dyDescent="0.2">
      <c r="C7621" s="43">
        <v>5.8584118857943281E-4</v>
      </c>
      <c r="D7621" s="43">
        <v>5.4492151489015428E-2</v>
      </c>
      <c r="E7621" s="43">
        <v>2.4283714819717144</v>
      </c>
      <c r="F7621" s="43">
        <v>1.6342721417470121</v>
      </c>
      <c r="H7621" s="43">
        <v>7.7439393071629934E-5</v>
      </c>
      <c r="I7621" s="43">
        <v>8.4918532952660206E-2</v>
      </c>
      <c r="J7621" s="43">
        <v>0</v>
      </c>
      <c r="K7621" s="43">
        <v>1</v>
      </c>
      <c r="M7621" s="43">
        <v>7.8619648543701848E-3</v>
      </c>
      <c r="N7621" s="43">
        <v>4.5647645088175051E-2</v>
      </c>
      <c r="O7621" s="43">
        <v>0</v>
      </c>
      <c r="P7621" s="43">
        <v>1</v>
      </c>
      <c r="R7621" s="43">
        <v>604.44422184635687</v>
      </c>
      <c r="S7621" s="43">
        <v>124.51073477829949</v>
      </c>
      <c r="T7621" s="43">
        <v>6795.0373540216369</v>
      </c>
      <c r="U7621" s="43">
        <v>7523.9923106462929</v>
      </c>
      <c r="W7621" s="43">
        <v>1467.8151107742774</v>
      </c>
      <c r="X7621" s="43">
        <v>0</v>
      </c>
      <c r="Y7621" s="43">
        <v>0</v>
      </c>
      <c r="Z7621" s="43">
        <v>1467.8151107742774</v>
      </c>
      <c r="AB7621" s="43">
        <v>41.021888033809155</v>
      </c>
      <c r="AC7621" s="43">
        <v>0</v>
      </c>
      <c r="AD7621" s="43">
        <v>0</v>
      </c>
      <c r="AE7621" s="43">
        <v>41.021888033809155</v>
      </c>
      <c r="AG7621" s="43">
        <v>2699311.9887138964</v>
      </c>
      <c r="AH7621" s="43">
        <v>317048.06392724393</v>
      </c>
      <c r="AI7621" s="43">
        <v>0</v>
      </c>
      <c r="AJ7621" s="43">
        <v>172291929.74199846</v>
      </c>
      <c r="AK7621" s="43">
        <v>174991241.73071235</v>
      </c>
    </row>
    <row r="7622" spans="3:37" x14ac:dyDescent="0.2">
      <c r="C7622" s="43">
        <v>5.9077918376915966E-4</v>
      </c>
      <c r="D7622" s="43">
        <v>5.4834913560693255E-2</v>
      </c>
      <c r="E7622" s="43">
        <v>6.3976564679987913</v>
      </c>
      <c r="F7622" s="43">
        <v>1.1033123777868084</v>
      </c>
      <c r="H7622" s="43">
        <v>8.6004386193546528E-5</v>
      </c>
      <c r="I7622" s="43">
        <v>0.11048827974026609</v>
      </c>
      <c r="J7622" s="43">
        <v>0</v>
      </c>
      <c r="K7622" s="43">
        <v>1</v>
      </c>
      <c r="M7622" s="43">
        <v>7.8967211915734747E-3</v>
      </c>
      <c r="N7622" s="43">
        <v>4.5777835189657723E-2</v>
      </c>
      <c r="O7622" s="43">
        <v>0</v>
      </c>
      <c r="P7622" s="43">
        <v>1</v>
      </c>
      <c r="R7622" s="43">
        <v>613.37309255195794</v>
      </c>
      <c r="S7622" s="43">
        <v>179.9198934712841</v>
      </c>
      <c r="T7622" s="43">
        <v>6844.5425668017624</v>
      </c>
      <c r="U7622" s="43">
        <v>7637.8355528250049</v>
      </c>
      <c r="W7622" s="43">
        <v>3924.1503328614549</v>
      </c>
      <c r="X7622" s="43">
        <v>0</v>
      </c>
      <c r="Y7622" s="43">
        <v>0</v>
      </c>
      <c r="Z7622" s="43">
        <v>3924.1503328614549</v>
      </c>
      <c r="AB7622" s="43">
        <v>6.7804864948330188</v>
      </c>
      <c r="AC7622" s="43">
        <v>0</v>
      </c>
      <c r="AD7622" s="43">
        <v>0</v>
      </c>
      <c r="AE7622" s="43">
        <v>6.7804864948330188</v>
      </c>
      <c r="AG7622" s="43">
        <v>7216512.4621322155</v>
      </c>
      <c r="AH7622" s="43">
        <v>847616.47189807426</v>
      </c>
      <c r="AI7622" s="43">
        <v>0</v>
      </c>
      <c r="AJ7622" s="43">
        <v>28478043.27829868</v>
      </c>
      <c r="AK7622" s="43">
        <v>35694555.740430892</v>
      </c>
    </row>
    <row r="7623" spans="3:37" x14ac:dyDescent="0.2">
      <c r="C7623" s="43">
        <v>6.050876522942732E-4</v>
      </c>
      <c r="D7623" s="43">
        <v>5.8176898029751234E-2</v>
      </c>
      <c r="E7623" s="43">
        <v>3.617453235591642</v>
      </c>
      <c r="F7623" s="43">
        <v>1.9226314702117102</v>
      </c>
      <c r="H7623" s="43">
        <v>9.8058803459477595E-5</v>
      </c>
      <c r="I7623" s="43">
        <v>8.875321132281537E-2</v>
      </c>
      <c r="J7623" s="43">
        <v>0</v>
      </c>
      <c r="K7623" s="43">
        <v>1</v>
      </c>
      <c r="M7623" s="43">
        <v>7.8250268821189895E-3</v>
      </c>
      <c r="N7623" s="43">
        <v>4.6131660615415959E-2</v>
      </c>
      <c r="O7623" s="43">
        <v>0</v>
      </c>
      <c r="P7623" s="43">
        <v>1</v>
      </c>
      <c r="R7623" s="43">
        <v>666.51699019044986</v>
      </c>
      <c r="S7623" s="43">
        <v>164.78324017996417</v>
      </c>
      <c r="T7623" s="43">
        <v>6834.8234262434344</v>
      </c>
      <c r="U7623" s="43">
        <v>7666.1236566138487</v>
      </c>
      <c r="W7623" s="43">
        <v>2411.0940427412456</v>
      </c>
      <c r="X7623" s="43">
        <v>0</v>
      </c>
      <c r="Y7623" s="43">
        <v>0</v>
      </c>
      <c r="Z7623" s="43">
        <v>2411.0940427412456</v>
      </c>
      <c r="AB7623" s="43">
        <v>65.79960191211336</v>
      </c>
      <c r="AC7623" s="43">
        <v>0</v>
      </c>
      <c r="AD7623" s="43">
        <v>0</v>
      </c>
      <c r="AE7623" s="43">
        <v>65.79960191211336</v>
      </c>
      <c r="AG7623" s="43">
        <v>4434001.9446011512</v>
      </c>
      <c r="AH7623" s="43">
        <v>520796.31323210907</v>
      </c>
      <c r="AI7623" s="43">
        <v>0</v>
      </c>
      <c r="AJ7623" s="43">
        <v>276358328.0308761</v>
      </c>
      <c r="AK7623" s="43">
        <v>280792329.97547728</v>
      </c>
    </row>
    <row r="7624" spans="3:37" x14ac:dyDescent="0.2">
      <c r="C7624" s="43">
        <v>5.8396746615631311E-4</v>
      </c>
      <c r="D7624" s="43">
        <v>5.6901103815749754E-2</v>
      </c>
      <c r="E7624" s="43">
        <v>5.1131969047458865</v>
      </c>
      <c r="F7624" s="43">
        <v>1.9410734627030015</v>
      </c>
      <c r="H7624" s="43">
        <v>8.8932863627608712E-5</v>
      </c>
      <c r="I7624" s="43">
        <v>0.1000614876106726</v>
      </c>
      <c r="J7624" s="43">
        <v>0</v>
      </c>
      <c r="K7624" s="43">
        <v>1</v>
      </c>
      <c r="M7624" s="43">
        <v>7.7986069136698052E-3</v>
      </c>
      <c r="N7624" s="43">
        <v>4.613370747497203E-2</v>
      </c>
      <c r="O7624" s="43">
        <v>0</v>
      </c>
      <c r="P7624" s="43">
        <v>1</v>
      </c>
      <c r="R7624" s="43">
        <v>629.14640095332584</v>
      </c>
      <c r="S7624" s="43">
        <v>168.48902020334083</v>
      </c>
      <c r="T7624" s="43">
        <v>6812.0489603787501</v>
      </c>
      <c r="U7624" s="43">
        <v>7609.6843815354168</v>
      </c>
      <c r="W7624" s="43">
        <v>3216.9494299865601</v>
      </c>
      <c r="X7624" s="43">
        <v>0</v>
      </c>
      <c r="Y7624" s="43">
        <v>0</v>
      </c>
      <c r="Z7624" s="43">
        <v>3216.9494299865601</v>
      </c>
      <c r="AB7624" s="43">
        <v>63.351809083873661</v>
      </c>
      <c r="AC7624" s="43">
        <v>0</v>
      </c>
      <c r="AD7624" s="43">
        <v>0</v>
      </c>
      <c r="AE7624" s="43">
        <v>63.351809083873661</v>
      </c>
      <c r="AG7624" s="43">
        <v>5915970.0017452836</v>
      </c>
      <c r="AH7624" s="43">
        <v>694861.07687709702</v>
      </c>
      <c r="AI7624" s="43">
        <v>0</v>
      </c>
      <c r="AJ7624" s="43">
        <v>266077598.15226936</v>
      </c>
      <c r="AK7624" s="43">
        <v>271993568.15401465</v>
      </c>
    </row>
    <row r="7625" spans="3:37" x14ac:dyDescent="0.2">
      <c r="C7625" s="43">
        <v>6.199709292838973E-4</v>
      </c>
      <c r="D7625" s="43">
        <v>5.4078114037734722E-2</v>
      </c>
      <c r="E7625" s="43">
        <v>9.2235172549791091</v>
      </c>
      <c r="F7625" s="43">
        <v>3.7692250456939678</v>
      </c>
      <c r="H7625" s="43">
        <v>9.7904466560772008E-5</v>
      </c>
      <c r="I7625" s="43">
        <v>0.10330748094955267</v>
      </c>
      <c r="J7625" s="43">
        <v>0</v>
      </c>
      <c r="K7625" s="43">
        <v>1</v>
      </c>
      <c r="M7625" s="43">
        <v>7.8435658358678075E-3</v>
      </c>
      <c r="N7625" s="43">
        <v>4.6689045380498229E-2</v>
      </c>
      <c r="O7625" s="43">
        <v>0</v>
      </c>
      <c r="P7625" s="43">
        <v>1</v>
      </c>
      <c r="R7625" s="43">
        <v>634.79754099548734</v>
      </c>
      <c r="S7625" s="43">
        <v>191.50347105622754</v>
      </c>
      <c r="T7625" s="43">
        <v>6933.7936561765146</v>
      </c>
      <c r="U7625" s="43">
        <v>7760.0946682282292</v>
      </c>
      <c r="W7625" s="43">
        <v>5855.0660727901859</v>
      </c>
      <c r="X7625" s="43">
        <v>0</v>
      </c>
      <c r="Y7625" s="43">
        <v>0</v>
      </c>
      <c r="Z7625" s="43">
        <v>5855.0660727901859</v>
      </c>
      <c r="AB7625" s="43">
        <v>188.0950056932522</v>
      </c>
      <c r="AC7625" s="43">
        <v>0</v>
      </c>
      <c r="AD7625" s="43">
        <v>0</v>
      </c>
      <c r="AE7625" s="43">
        <v>188.0950056932522</v>
      </c>
      <c r="AG7625" s="43">
        <v>10767466.507861152</v>
      </c>
      <c r="AH7625" s="43">
        <v>1264694.2717226802</v>
      </c>
      <c r="AI7625" s="43">
        <v>0</v>
      </c>
      <c r="AJ7625" s="43">
        <v>789999023.91165924</v>
      </c>
      <c r="AK7625" s="43">
        <v>800766490.41952038</v>
      </c>
    </row>
    <row r="7626" spans="3:37" x14ac:dyDescent="0.2">
      <c r="C7626" s="43">
        <v>6.0500181460642027E-4</v>
      </c>
      <c r="D7626" s="43">
        <v>4.8030074366556187E-2</v>
      </c>
      <c r="E7626" s="43">
        <v>7.543926636166292</v>
      </c>
      <c r="F7626" s="43">
        <v>7.3797703561459551</v>
      </c>
      <c r="H7626" s="43">
        <v>8.9729873887803627E-5</v>
      </c>
      <c r="I7626" s="43">
        <v>9.5563376645555767E-2</v>
      </c>
      <c r="J7626" s="43">
        <v>0</v>
      </c>
      <c r="K7626" s="43">
        <v>1</v>
      </c>
      <c r="M7626" s="43">
        <v>7.8013577126439674E-3</v>
      </c>
      <c r="N7626" s="43">
        <v>4.5442500922655595E-2</v>
      </c>
      <c r="O7626" s="43">
        <v>0</v>
      </c>
      <c r="P7626" s="43">
        <v>1</v>
      </c>
      <c r="R7626" s="43">
        <v>550.18951417977678</v>
      </c>
      <c r="S7626" s="43">
        <v>162.35696223677945</v>
      </c>
      <c r="T7626" s="43">
        <v>6712.3530245073907</v>
      </c>
      <c r="U7626" s="43">
        <v>7424.899500923947</v>
      </c>
      <c r="W7626" s="43">
        <v>4150.5893309602097</v>
      </c>
      <c r="X7626" s="43">
        <v>0</v>
      </c>
      <c r="Y7626" s="43">
        <v>0</v>
      </c>
      <c r="Z7626" s="43">
        <v>4150.5893309602097</v>
      </c>
      <c r="AB7626" s="43">
        <v>375.57885455243388</v>
      </c>
      <c r="AC7626" s="43">
        <v>0</v>
      </c>
      <c r="AD7626" s="43">
        <v>0</v>
      </c>
      <c r="AE7626" s="43">
        <v>375.57885455243388</v>
      </c>
      <c r="AG7626" s="43">
        <v>7632933.7796358261</v>
      </c>
      <c r="AH7626" s="43">
        <v>896527.29548740527</v>
      </c>
      <c r="AI7626" s="43">
        <v>0</v>
      </c>
      <c r="AJ7626" s="43">
        <v>1577431189.1202223</v>
      </c>
      <c r="AK7626" s="43">
        <v>1585064122.8998582</v>
      </c>
    </row>
    <row r="7627" spans="3:37" x14ac:dyDescent="0.2">
      <c r="C7627" s="43">
        <v>5.9276144092407245E-4</v>
      </c>
      <c r="D7627" s="43">
        <v>4.9788673729116842E-2</v>
      </c>
      <c r="E7627" s="43">
        <v>6.8355496821794377</v>
      </c>
      <c r="F7627" s="43">
        <v>3.4997154200146321</v>
      </c>
      <c r="H7627" s="43">
        <v>8.2546548253335965E-5</v>
      </c>
      <c r="I7627" s="43">
        <v>0.11538233618772464</v>
      </c>
      <c r="J7627" s="43">
        <v>0</v>
      </c>
      <c r="K7627" s="43">
        <v>1</v>
      </c>
      <c r="M7627" s="43">
        <v>7.829624927830443E-3</v>
      </c>
      <c r="N7627" s="43">
        <v>4.489722781590539E-2</v>
      </c>
      <c r="O7627" s="43">
        <v>0</v>
      </c>
      <c r="P7627" s="43">
        <v>1</v>
      </c>
      <c r="R7627" s="43">
        <v>558.79546845125606</v>
      </c>
      <c r="S7627" s="43">
        <v>180.33524675595788</v>
      </c>
      <c r="T7627" s="43">
        <v>6655.8397498895474</v>
      </c>
      <c r="U7627" s="43">
        <v>7394.9704650967615</v>
      </c>
      <c r="W7627" s="43">
        <v>3819.6741867752935</v>
      </c>
      <c r="X7627" s="43">
        <v>0</v>
      </c>
      <c r="Y7627" s="43">
        <v>0</v>
      </c>
      <c r="Z7627" s="43">
        <v>3819.6741867752935</v>
      </c>
      <c r="AB7627" s="43">
        <v>149.4607724560438</v>
      </c>
      <c r="AC7627" s="43">
        <v>0</v>
      </c>
      <c r="AD7627" s="43">
        <v>0</v>
      </c>
      <c r="AE7627" s="43">
        <v>149.4607724560438</v>
      </c>
      <c r="AG7627" s="43">
        <v>7024380.8294797651</v>
      </c>
      <c r="AH7627" s="43">
        <v>825049.62434346345</v>
      </c>
      <c r="AI7627" s="43">
        <v>0</v>
      </c>
      <c r="AJ7627" s="43">
        <v>627735244.31538391</v>
      </c>
      <c r="AK7627" s="43">
        <v>634759625.14486372</v>
      </c>
    </row>
    <row r="7628" spans="3:37" x14ac:dyDescent="0.2">
      <c r="C7628" s="43">
        <v>5.9897529720251061E-4</v>
      </c>
      <c r="D7628" s="43">
        <v>5.6444303416139374E-2</v>
      </c>
      <c r="E7628" s="43">
        <v>4.7704597242022349</v>
      </c>
      <c r="F7628" s="43">
        <v>2.1712429762088137</v>
      </c>
      <c r="H7628" s="43">
        <v>9.7352355024171722E-5</v>
      </c>
      <c r="I7628" s="43">
        <v>0.10299646840804844</v>
      </c>
      <c r="J7628" s="43">
        <v>0</v>
      </c>
      <c r="K7628" s="43">
        <v>1</v>
      </c>
      <c r="M7628" s="43">
        <v>7.8095949384254099E-3</v>
      </c>
      <c r="N7628" s="43">
        <v>4.4821033303823872E-2</v>
      </c>
      <c r="O7628" s="43">
        <v>0</v>
      </c>
      <c r="P7628" s="43">
        <v>1</v>
      </c>
      <c r="R7628" s="43">
        <v>640.13474780201591</v>
      </c>
      <c r="S7628" s="43">
        <v>189.8502477971542</v>
      </c>
      <c r="T7628" s="43">
        <v>6627.5459300878329</v>
      </c>
      <c r="U7628" s="43">
        <v>7457.5309256870032</v>
      </c>
      <c r="W7628" s="43">
        <v>3053.737032451872</v>
      </c>
      <c r="X7628" s="43">
        <v>0</v>
      </c>
      <c r="Y7628" s="43">
        <v>0</v>
      </c>
      <c r="Z7628" s="43">
        <v>3053.737032451872</v>
      </c>
      <c r="AB7628" s="43">
        <v>80.223606009363337</v>
      </c>
      <c r="AC7628" s="43">
        <v>0</v>
      </c>
      <c r="AD7628" s="43">
        <v>0</v>
      </c>
      <c r="AE7628" s="43">
        <v>80.223606009363337</v>
      </c>
      <c r="AG7628" s="43">
        <v>5615822.4026789926</v>
      </c>
      <c r="AH7628" s="43">
        <v>659607.1990096044</v>
      </c>
      <c r="AI7628" s="43">
        <v>0</v>
      </c>
      <c r="AJ7628" s="43">
        <v>336939145.239326</v>
      </c>
      <c r="AK7628" s="43">
        <v>342554967.64200497</v>
      </c>
    </row>
    <row r="7629" spans="3:37" x14ac:dyDescent="0.2">
      <c r="C7629" s="43">
        <v>5.9663396720117967E-4</v>
      </c>
      <c r="D7629" s="43">
        <v>5.5062504492958575E-2</v>
      </c>
      <c r="E7629" s="43">
        <v>5.2651574439811855</v>
      </c>
      <c r="F7629" s="43">
        <v>0.85629564281477022</v>
      </c>
      <c r="H7629" s="43">
        <v>8.5729237717040841E-5</v>
      </c>
      <c r="I7629" s="43">
        <v>0.11714191619201764</v>
      </c>
      <c r="J7629" s="43">
        <v>0</v>
      </c>
      <c r="K7629" s="43">
        <v>1</v>
      </c>
      <c r="M7629" s="43">
        <v>7.8465804736055546E-3</v>
      </c>
      <c r="N7629" s="43">
        <v>4.5023697262744418E-2</v>
      </c>
      <c r="O7629" s="43">
        <v>0</v>
      </c>
      <c r="P7629" s="43">
        <v>1</v>
      </c>
      <c r="R7629" s="43">
        <v>622.02280690068847</v>
      </c>
      <c r="S7629" s="43">
        <v>190.14445226337753</v>
      </c>
      <c r="T7629" s="43">
        <v>6689.0425958259557</v>
      </c>
      <c r="U7629" s="43">
        <v>7501.209854990022</v>
      </c>
      <c r="W7629" s="43">
        <v>3275.0480120792313</v>
      </c>
      <c r="X7629" s="43">
        <v>0</v>
      </c>
      <c r="Y7629" s="43">
        <v>0</v>
      </c>
      <c r="Z7629" s="43">
        <v>3275.0480120792313</v>
      </c>
      <c r="AB7629" s="43">
        <v>-9.5644504753630866</v>
      </c>
      <c r="AC7629" s="43">
        <v>0</v>
      </c>
      <c r="AD7629" s="43">
        <v>0</v>
      </c>
      <c r="AE7629" s="43">
        <v>-9.5644504753630866</v>
      </c>
      <c r="AG7629" s="43">
        <v>6022813.2942137066</v>
      </c>
      <c r="AH7629" s="43">
        <v>707410.37060911395</v>
      </c>
      <c r="AI7629" s="43">
        <v>0</v>
      </c>
      <c r="AJ7629" s="43">
        <v>0</v>
      </c>
      <c r="AK7629" s="43">
        <v>6022813.2942137066</v>
      </c>
    </row>
    <row r="7630" spans="3:37" x14ac:dyDescent="0.2">
      <c r="C7630" s="43">
        <v>6.0499045882103631E-4</v>
      </c>
      <c r="D7630" s="43">
        <v>6.4402303944999351E-2</v>
      </c>
      <c r="E7630" s="43">
        <v>2.164423411994941</v>
      </c>
      <c r="F7630" s="43">
        <v>3.7651855774074701</v>
      </c>
      <c r="H7630" s="43">
        <v>8.7126683306254629E-5</v>
      </c>
      <c r="I7630" s="43">
        <v>9.8958267656592727E-2</v>
      </c>
      <c r="J7630" s="43">
        <v>0</v>
      </c>
      <c r="K7630" s="43">
        <v>1</v>
      </c>
      <c r="M7630" s="43">
        <v>7.9157913640081068E-3</v>
      </c>
      <c r="N7630" s="43">
        <v>4.5614964540163588E-2</v>
      </c>
      <c r="O7630" s="43">
        <v>0</v>
      </c>
      <c r="P7630" s="43">
        <v>1</v>
      </c>
      <c r="R7630" s="43">
        <v>737.72126540227691</v>
      </c>
      <c r="S7630" s="43">
        <v>163.24716151370018</v>
      </c>
      <c r="T7630" s="43">
        <v>6836.6611213578435</v>
      </c>
      <c r="U7630" s="43">
        <v>7737.6295482738205</v>
      </c>
      <c r="W7630" s="43">
        <v>1596.7411783632217</v>
      </c>
      <c r="X7630" s="43">
        <v>0</v>
      </c>
      <c r="Y7630" s="43">
        <v>0</v>
      </c>
      <c r="Z7630" s="43">
        <v>1596.7411783632217</v>
      </c>
      <c r="AB7630" s="43">
        <v>218.27317374637659</v>
      </c>
      <c r="AC7630" s="43">
        <v>0</v>
      </c>
      <c r="AD7630" s="43">
        <v>0</v>
      </c>
      <c r="AE7630" s="43">
        <v>218.27317374637659</v>
      </c>
      <c r="AG7630" s="43">
        <v>2936407.0270099649</v>
      </c>
      <c r="AH7630" s="43">
        <v>344896.09452645591</v>
      </c>
      <c r="AI7630" s="43">
        <v>0</v>
      </c>
      <c r="AJ7630" s="43">
        <v>916747329.73478162</v>
      </c>
      <c r="AK7630" s="43">
        <v>919683736.76179159</v>
      </c>
    </row>
    <row r="7631" spans="3:37" x14ac:dyDescent="0.2">
      <c r="C7631" s="43">
        <v>6.0011873931695864E-4</v>
      </c>
      <c r="D7631" s="43">
        <v>5.4219321232400801E-2</v>
      </c>
      <c r="E7631" s="43">
        <v>2.1505016761955771</v>
      </c>
      <c r="F7631" s="43">
        <v>2.5037680202467536</v>
      </c>
      <c r="H7631" s="43">
        <v>9.4123749249996891E-5</v>
      </c>
      <c r="I7631" s="43">
        <v>6.2427114400322531E-2</v>
      </c>
      <c r="J7631" s="43">
        <v>0</v>
      </c>
      <c r="K7631" s="43">
        <v>1</v>
      </c>
      <c r="M7631" s="43">
        <v>7.8128011218820646E-3</v>
      </c>
      <c r="N7631" s="43">
        <v>4.8454057511579496E-2</v>
      </c>
      <c r="O7631" s="43">
        <v>0</v>
      </c>
      <c r="P7631" s="43">
        <v>1</v>
      </c>
      <c r="R7631" s="43">
        <v>616.07507336107767</v>
      </c>
      <c r="S7631" s="43">
        <v>111.25379949401342</v>
      </c>
      <c r="T7631" s="43">
        <v>7167.6912964554313</v>
      </c>
      <c r="U7631" s="43">
        <v>7895.0201693105228</v>
      </c>
      <c r="W7631" s="43">
        <v>1324.8704779253108</v>
      </c>
      <c r="X7631" s="43">
        <v>0</v>
      </c>
      <c r="Y7631" s="43">
        <v>0</v>
      </c>
      <c r="Z7631" s="43">
        <v>1324.8704779253108</v>
      </c>
      <c r="AB7631" s="43">
        <v>99.128437292897061</v>
      </c>
      <c r="AC7631" s="43">
        <v>0</v>
      </c>
      <c r="AD7631" s="43">
        <v>0</v>
      </c>
      <c r="AE7631" s="43">
        <v>99.128437292897061</v>
      </c>
      <c r="AG7631" s="43">
        <v>2436436.8089046464</v>
      </c>
      <c r="AH7631" s="43">
        <v>286172.02323186712</v>
      </c>
      <c r="AI7631" s="43">
        <v>0</v>
      </c>
      <c r="AJ7631" s="43">
        <v>416339436.63016766</v>
      </c>
      <c r="AK7631" s="43">
        <v>418775873.43907231</v>
      </c>
    </row>
    <row r="7632" spans="3:37" x14ac:dyDescent="0.2">
      <c r="C7632" s="43">
        <v>6.2528005793427432E-4</v>
      </c>
      <c r="D7632" s="43">
        <v>6.4827394468119137E-2</v>
      </c>
      <c r="E7632" s="43">
        <v>1.4229931110314011</v>
      </c>
      <c r="F7632" s="43">
        <v>1.2893836332693211</v>
      </c>
      <c r="H7632" s="43">
        <v>8.0846590083231184E-5</v>
      </c>
      <c r="I7632" s="43">
        <v>0.11981160914641054</v>
      </c>
      <c r="J7632" s="43">
        <v>0</v>
      </c>
      <c r="K7632" s="43">
        <v>1</v>
      </c>
      <c r="M7632" s="43">
        <v>7.8128167604015683E-3</v>
      </c>
      <c r="N7632" s="43">
        <v>4.5577151238212238E-2</v>
      </c>
      <c r="O7632" s="43">
        <v>0</v>
      </c>
      <c r="P7632" s="43">
        <v>1</v>
      </c>
      <c r="R7632" s="43">
        <v>767.49493412638037</v>
      </c>
      <c r="S7632" s="43">
        <v>183.40154122214759</v>
      </c>
      <c r="T7632" s="43">
        <v>6742.1310191683442</v>
      </c>
      <c r="U7632" s="43">
        <v>7693.0274945168721</v>
      </c>
      <c r="W7632" s="43">
        <v>1092.1400040133383</v>
      </c>
      <c r="X7632" s="43">
        <v>0</v>
      </c>
      <c r="Y7632" s="43">
        <v>0</v>
      </c>
      <c r="Z7632" s="43">
        <v>1092.1400040133383</v>
      </c>
      <c r="AB7632" s="43">
        <v>23.76475056320205</v>
      </c>
      <c r="AC7632" s="43">
        <v>0</v>
      </c>
      <c r="AD7632" s="43">
        <v>0</v>
      </c>
      <c r="AE7632" s="43">
        <v>23.76475056320205</v>
      </c>
      <c r="AG7632" s="43">
        <v>2008445.467380529</v>
      </c>
      <c r="AH7632" s="43">
        <v>235902.24086688107</v>
      </c>
      <c r="AI7632" s="43">
        <v>0</v>
      </c>
      <c r="AJ7632" s="43">
        <v>99811952.365448609</v>
      </c>
      <c r="AK7632" s="43">
        <v>101820397.83282913</v>
      </c>
    </row>
    <row r="7633" spans="3:37" x14ac:dyDescent="0.2">
      <c r="C7633" s="43">
        <v>5.8043623472509281E-4</v>
      </c>
      <c r="D7633" s="43">
        <v>6.1710327050273905E-2</v>
      </c>
      <c r="E7633" s="43">
        <v>4.4985381954949046</v>
      </c>
      <c r="F7633" s="43">
        <v>2.4460361511512554</v>
      </c>
      <c r="H7633" s="43">
        <v>9.8121735827239043E-5</v>
      </c>
      <c r="I7633" s="43">
        <v>0.11105078662523005</v>
      </c>
      <c r="J7633" s="43">
        <v>0</v>
      </c>
      <c r="K7633" s="43">
        <v>1</v>
      </c>
      <c r="M7633" s="43">
        <v>7.9569741865537225E-3</v>
      </c>
      <c r="N7633" s="43">
        <v>4.4821149635769851E-2</v>
      </c>
      <c r="O7633" s="43">
        <v>0</v>
      </c>
      <c r="P7633" s="43">
        <v>1</v>
      </c>
      <c r="R7633" s="43">
        <v>678.19523960572235</v>
      </c>
      <c r="S7633" s="43">
        <v>206.3142542916996</v>
      </c>
      <c r="T7633" s="43">
        <v>6752.6355943823773</v>
      </c>
      <c r="U7633" s="43">
        <v>7637.145088279799</v>
      </c>
      <c r="W7633" s="43">
        <v>3050.8871893691608</v>
      </c>
      <c r="X7633" s="43">
        <v>0</v>
      </c>
      <c r="Y7633" s="43">
        <v>0</v>
      </c>
      <c r="Z7633" s="43">
        <v>3050.8871893691608</v>
      </c>
      <c r="AB7633" s="43">
        <v>104.93434723891616</v>
      </c>
      <c r="AC7633" s="43">
        <v>0</v>
      </c>
      <c r="AD7633" s="43">
        <v>0</v>
      </c>
      <c r="AE7633" s="43">
        <v>104.93434723891616</v>
      </c>
      <c r="AG7633" s="43">
        <v>5610581.5412498871</v>
      </c>
      <c r="AH7633" s="43">
        <v>658991.63290373876</v>
      </c>
      <c r="AI7633" s="43">
        <v>0</v>
      </c>
      <c r="AJ7633" s="43">
        <v>440724258.40344787</v>
      </c>
      <c r="AK7633" s="43">
        <v>446334839.94469774</v>
      </c>
    </row>
    <row r="7634" spans="3:37" x14ac:dyDescent="0.2">
      <c r="C7634" s="43">
        <v>6.0986053212941903E-4</v>
      </c>
      <c r="D7634" s="43">
        <v>5.5554582618569381E-2</v>
      </c>
      <c r="E7634" s="43">
        <v>3.4943095306255469</v>
      </c>
      <c r="F7634" s="43">
        <v>2.3254210739974748</v>
      </c>
      <c r="H7634" s="43">
        <v>7.9961626377655028E-5</v>
      </c>
      <c r="I7634" s="43">
        <v>9.4739159488435309E-2</v>
      </c>
      <c r="J7634" s="43">
        <v>0</v>
      </c>
      <c r="K7634" s="43">
        <v>1</v>
      </c>
      <c r="M7634" s="43">
        <v>7.8330201828972316E-3</v>
      </c>
      <c r="N7634" s="43">
        <v>4.9430258018060336E-2</v>
      </c>
      <c r="O7634" s="43">
        <v>0</v>
      </c>
      <c r="P7634" s="43">
        <v>1</v>
      </c>
      <c r="R7634" s="43">
        <v>641.49428291879428</v>
      </c>
      <c r="S7634" s="43">
        <v>143.43446539249246</v>
      </c>
      <c r="T7634" s="43">
        <v>7331.0215435501177</v>
      </c>
      <c r="U7634" s="43">
        <v>8115.9502918614044</v>
      </c>
      <c r="W7634" s="43">
        <v>2241.5795866449439</v>
      </c>
      <c r="X7634" s="43">
        <v>0</v>
      </c>
      <c r="Y7634" s="43">
        <v>0</v>
      </c>
      <c r="Z7634" s="43">
        <v>2241.5795866449439</v>
      </c>
      <c r="AB7634" s="43">
        <v>90.976754432953115</v>
      </c>
      <c r="AC7634" s="43">
        <v>0</v>
      </c>
      <c r="AD7634" s="43">
        <v>0</v>
      </c>
      <c r="AE7634" s="43">
        <v>90.976754432953115</v>
      </c>
      <c r="AG7634" s="43">
        <v>4122264.8598400517</v>
      </c>
      <c r="AH7634" s="43">
        <v>484181.19071530789</v>
      </c>
      <c r="AI7634" s="43">
        <v>0</v>
      </c>
      <c r="AJ7634" s="43">
        <v>382102368.61840308</v>
      </c>
      <c r="AK7634" s="43">
        <v>386224633.47824311</v>
      </c>
    </row>
    <row r="7635" spans="3:37" x14ac:dyDescent="0.2">
      <c r="C7635" s="43">
        <v>6.0691436295122697E-4</v>
      </c>
      <c r="D7635" s="43">
        <v>6.1549587343497913E-2</v>
      </c>
      <c r="E7635" s="43">
        <v>3.6881642291581582</v>
      </c>
      <c r="F7635" s="43">
        <v>4.0605092850507392</v>
      </c>
      <c r="H7635" s="43">
        <v>7.9964691850969888E-5</v>
      </c>
      <c r="I7635" s="43">
        <v>9.7149950927627599E-2</v>
      </c>
      <c r="J7635" s="43">
        <v>0</v>
      </c>
      <c r="K7635" s="43">
        <v>1</v>
      </c>
      <c r="M7635" s="43">
        <v>7.9223071181481197E-3</v>
      </c>
      <c r="N7635" s="43">
        <v>4.6323532254218702E-2</v>
      </c>
      <c r="O7635" s="43">
        <v>0</v>
      </c>
      <c r="P7635" s="43">
        <v>1</v>
      </c>
      <c r="R7635" s="43">
        <v>707.28579157020454</v>
      </c>
      <c r="S7635" s="43">
        <v>147.0900265473357</v>
      </c>
      <c r="T7635" s="43">
        <v>6948.5744465370426</v>
      </c>
      <c r="U7635" s="43">
        <v>7802.9502646545825</v>
      </c>
      <c r="W7635" s="43">
        <v>2608.5861562610412</v>
      </c>
      <c r="X7635" s="43">
        <v>0</v>
      </c>
      <c r="Y7635" s="43">
        <v>0</v>
      </c>
      <c r="Z7635" s="43">
        <v>2608.5861562610412</v>
      </c>
      <c r="AB7635" s="43">
        <v>231.61805635450281</v>
      </c>
      <c r="AC7635" s="43">
        <v>0</v>
      </c>
      <c r="AD7635" s="43">
        <v>0</v>
      </c>
      <c r="AE7635" s="43">
        <v>231.61805635450281</v>
      </c>
      <c r="AG7635" s="43">
        <v>4797189.9413640546</v>
      </c>
      <c r="AH7635" s="43">
        <v>563454.60975238495</v>
      </c>
      <c r="AI7635" s="43">
        <v>0</v>
      </c>
      <c r="AJ7635" s="43">
        <v>972795836.6889118</v>
      </c>
      <c r="AK7635" s="43">
        <v>977593026.63027585</v>
      </c>
    </row>
    <row r="7636" spans="3:37" x14ac:dyDescent="0.2">
      <c r="C7636" s="43">
        <v>6.0437598578998771E-4</v>
      </c>
      <c r="D7636" s="43">
        <v>5.4865578125289916E-2</v>
      </c>
      <c r="E7636" s="43">
        <v>4.2213228740514026</v>
      </c>
      <c r="F7636" s="43">
        <v>1.7478706569256941</v>
      </c>
      <c r="H7636" s="43">
        <v>9.4304385992116657E-5</v>
      </c>
      <c r="I7636" s="43">
        <v>9.6139570781484204E-2</v>
      </c>
      <c r="J7636" s="43">
        <v>0</v>
      </c>
      <c r="K7636" s="43">
        <v>1</v>
      </c>
      <c r="M7636" s="43">
        <v>7.8884310604320218E-3</v>
      </c>
      <c r="N7636" s="43">
        <v>4.423552908905358E-2</v>
      </c>
      <c r="O7636" s="43">
        <v>0</v>
      </c>
      <c r="P7636" s="43">
        <v>1</v>
      </c>
      <c r="R7636" s="43">
        <v>627.8407965436669</v>
      </c>
      <c r="S7636" s="43">
        <v>171.66289935909845</v>
      </c>
      <c r="T7636" s="43">
        <v>6606.9988823456661</v>
      </c>
      <c r="U7636" s="43">
        <v>7406.5025782484317</v>
      </c>
      <c r="W7636" s="43">
        <v>2650.3187157124339</v>
      </c>
      <c r="X7636" s="43">
        <v>0</v>
      </c>
      <c r="Y7636" s="43">
        <v>0</v>
      </c>
      <c r="Z7636" s="43">
        <v>2650.3187157124339</v>
      </c>
      <c r="AB7636" s="43">
        <v>50.241176858277363</v>
      </c>
      <c r="AC7636" s="43">
        <v>0</v>
      </c>
      <c r="AD7636" s="43">
        <v>0</v>
      </c>
      <c r="AE7636" s="43">
        <v>50.241176858277363</v>
      </c>
      <c r="AG7636" s="43">
        <v>4873936.1181951659</v>
      </c>
      <c r="AH7636" s="43">
        <v>572468.84259388573</v>
      </c>
      <c r="AI7636" s="43">
        <v>0</v>
      </c>
      <c r="AJ7636" s="43">
        <v>211012942.80476493</v>
      </c>
      <c r="AK7636" s="43">
        <v>215886878.9229601</v>
      </c>
    </row>
    <row r="7637" spans="3:37" x14ac:dyDescent="0.2">
      <c r="C7637" s="43">
        <v>6.0535405560657545E-4</v>
      </c>
      <c r="D7637" s="43">
        <v>5.4304547049334233E-2</v>
      </c>
      <c r="E7637" s="43">
        <v>3.9031328355401027</v>
      </c>
      <c r="F7637" s="43">
        <v>2.3584189854607458</v>
      </c>
      <c r="H7637" s="43">
        <v>9.1385253518372345E-5</v>
      </c>
      <c r="I7637" s="43">
        <v>0.10358917690642611</v>
      </c>
      <c r="J7637" s="43">
        <v>0</v>
      </c>
      <c r="K7637" s="43">
        <v>1</v>
      </c>
      <c r="M7637" s="43">
        <v>7.8760202227120546E-3</v>
      </c>
      <c r="N7637" s="43">
        <v>4.5687111253865376E-2</v>
      </c>
      <c r="O7637" s="43">
        <v>0</v>
      </c>
      <c r="P7637" s="43">
        <v>1</v>
      </c>
      <c r="R7637" s="43">
        <v>622.42642855524207</v>
      </c>
      <c r="S7637" s="43">
        <v>179.23915014295082</v>
      </c>
      <c r="T7637" s="43">
        <v>6813.0706784999638</v>
      </c>
      <c r="U7637" s="43">
        <v>7614.7362571981566</v>
      </c>
      <c r="W7637" s="43">
        <v>2429.4130310019214</v>
      </c>
      <c r="X7637" s="43">
        <v>0</v>
      </c>
      <c r="Y7637" s="43">
        <v>0</v>
      </c>
      <c r="Z7637" s="43">
        <v>2429.4130310019214</v>
      </c>
      <c r="AB7637" s="43">
        <v>90.47019890341052</v>
      </c>
      <c r="AC7637" s="43">
        <v>0</v>
      </c>
      <c r="AD7637" s="43">
        <v>0</v>
      </c>
      <c r="AE7637" s="43">
        <v>90.47019890341052</v>
      </c>
      <c r="AG7637" s="43">
        <v>4467690.5640125331</v>
      </c>
      <c r="AH7637" s="43">
        <v>524753.214696415</v>
      </c>
      <c r="AI7637" s="43">
        <v>0</v>
      </c>
      <c r="AJ7637" s="43">
        <v>379974835.39432418</v>
      </c>
      <c r="AK7637" s="43">
        <v>384442525.95833671</v>
      </c>
    </row>
    <row r="7638" spans="3:37" x14ac:dyDescent="0.2">
      <c r="C7638" s="43">
        <v>6.2141450516040031E-4</v>
      </c>
      <c r="D7638" s="43">
        <v>5.498257150507091E-2</v>
      </c>
      <c r="E7638" s="43">
        <v>1.3173418951806313</v>
      </c>
      <c r="F7638" s="43">
        <v>2.1387053240705116</v>
      </c>
      <c r="H7638" s="43">
        <v>8.8620723717647838E-5</v>
      </c>
      <c r="I7638" s="43">
        <v>8.9098081469126775E-2</v>
      </c>
      <c r="J7638" s="43">
        <v>0</v>
      </c>
      <c r="K7638" s="43">
        <v>1</v>
      </c>
      <c r="M7638" s="43">
        <v>7.8572533993103155E-3</v>
      </c>
      <c r="N7638" s="43">
        <v>4.6624520477420828E-2</v>
      </c>
      <c r="O7638" s="43">
        <v>0</v>
      </c>
      <c r="P7638" s="43">
        <v>1</v>
      </c>
      <c r="R7638" s="43">
        <v>646.91736196848751</v>
      </c>
      <c r="S7638" s="43">
        <v>149.50166096484253</v>
      </c>
      <c r="T7638" s="43">
        <v>6936.294283883316</v>
      </c>
      <c r="U7638" s="43">
        <v>7732.7133068166459</v>
      </c>
      <c r="W7638" s="43">
        <v>852.21134364082172</v>
      </c>
      <c r="X7638" s="43">
        <v>0</v>
      </c>
      <c r="Y7638" s="43">
        <v>0</v>
      </c>
      <c r="Z7638" s="43">
        <v>852.21134364082172</v>
      </c>
      <c r="AB7638" s="43">
        <v>78.821362140866881</v>
      </c>
      <c r="AC7638" s="43">
        <v>0</v>
      </c>
      <c r="AD7638" s="43">
        <v>0</v>
      </c>
      <c r="AE7638" s="43">
        <v>78.821362140866881</v>
      </c>
      <c r="AG7638" s="43">
        <v>1567216.6609554712</v>
      </c>
      <c r="AH7638" s="43">
        <v>184077.65022641749</v>
      </c>
      <c r="AI7638" s="43">
        <v>0</v>
      </c>
      <c r="AJ7638" s="43">
        <v>331049720.99164093</v>
      </c>
      <c r="AK7638" s="43">
        <v>332616937.65259641</v>
      </c>
    </row>
    <row r="7639" spans="3:37" x14ac:dyDescent="0.2">
      <c r="C7639" s="43">
        <v>5.9553528753663145E-4</v>
      </c>
      <c r="D7639" s="43">
        <v>5.1342769915976222E-2</v>
      </c>
      <c r="E7639" s="43">
        <v>6.8775978932482111</v>
      </c>
      <c r="F7639" s="43">
        <v>2.2753002199058834</v>
      </c>
      <c r="H7639" s="43">
        <v>9.6522435639956328E-5</v>
      </c>
      <c r="I7639" s="43">
        <v>0.12875878442733379</v>
      </c>
      <c r="J7639" s="43">
        <v>0</v>
      </c>
      <c r="K7639" s="43">
        <v>1</v>
      </c>
      <c r="M7639" s="43">
        <v>7.9115393457062089E-3</v>
      </c>
      <c r="N7639" s="43">
        <v>4.5799581020224744E-2</v>
      </c>
      <c r="O7639" s="43">
        <v>0</v>
      </c>
      <c r="P7639" s="43">
        <v>1</v>
      </c>
      <c r="R7639" s="43">
        <v>578.93414918976293</v>
      </c>
      <c r="S7639" s="43">
        <v>235.31386281848464</v>
      </c>
      <c r="T7639" s="43">
        <v>6860.6437755499273</v>
      </c>
      <c r="U7639" s="43">
        <v>7674.8917875581747</v>
      </c>
      <c r="W7639" s="43">
        <v>3981.676284796959</v>
      </c>
      <c r="X7639" s="43">
        <v>0</v>
      </c>
      <c r="Y7639" s="43">
        <v>0</v>
      </c>
      <c r="Z7639" s="43">
        <v>3981.676284796959</v>
      </c>
      <c r="AB7639" s="43">
        <v>78.999688711682111</v>
      </c>
      <c r="AC7639" s="43">
        <v>0</v>
      </c>
      <c r="AD7639" s="43">
        <v>0</v>
      </c>
      <c r="AE7639" s="43">
        <v>78.999688711682111</v>
      </c>
      <c r="AG7639" s="43">
        <v>7322302.6877416074</v>
      </c>
      <c r="AH7639" s="43">
        <v>860042.07751614309</v>
      </c>
      <c r="AI7639" s="43">
        <v>0</v>
      </c>
      <c r="AJ7639" s="43">
        <v>331798692.5890649</v>
      </c>
      <c r="AK7639" s="43">
        <v>339120995.27680647</v>
      </c>
    </row>
    <row r="7640" spans="3:37" x14ac:dyDescent="0.2">
      <c r="C7640" s="43">
        <v>6.3337592265300113E-4</v>
      </c>
      <c r="D7640" s="43">
        <v>4.9653046099128406E-2</v>
      </c>
      <c r="E7640" s="43">
        <v>4.2724660872588327</v>
      </c>
      <c r="F7640" s="43">
        <v>2.3407944584360525</v>
      </c>
      <c r="H7640" s="43">
        <v>9.0879433718771274E-5</v>
      </c>
      <c r="I7640" s="43">
        <v>9.6522241861115743E-2</v>
      </c>
      <c r="J7640" s="43">
        <v>0</v>
      </c>
      <c r="K7640" s="43">
        <v>1</v>
      </c>
      <c r="M7640" s="43">
        <v>7.8885298827060524E-3</v>
      </c>
      <c r="N7640" s="43">
        <v>4.5710833705997378E-2</v>
      </c>
      <c r="O7640" s="43">
        <v>0</v>
      </c>
      <c r="P7640" s="43">
        <v>1</v>
      </c>
      <c r="R7640" s="43">
        <v>595.45619692933417</v>
      </c>
      <c r="S7640" s="43">
        <v>166.08690242949919</v>
      </c>
      <c r="T7640" s="43">
        <v>6827.4352510850704</v>
      </c>
      <c r="U7640" s="43">
        <v>7588.9783504439038</v>
      </c>
      <c r="W7640" s="43">
        <v>2544.0664078286973</v>
      </c>
      <c r="X7640" s="43">
        <v>0</v>
      </c>
      <c r="Y7640" s="43">
        <v>0</v>
      </c>
      <c r="Z7640" s="43">
        <v>2544.0664078286973</v>
      </c>
      <c r="AB7640" s="43">
        <v>85.427127492015615</v>
      </c>
      <c r="AC7640" s="43">
        <v>0</v>
      </c>
      <c r="AD7640" s="43">
        <v>0</v>
      </c>
      <c r="AE7640" s="43">
        <v>85.427127492015615</v>
      </c>
      <c r="AG7640" s="43">
        <v>4678538.123996974</v>
      </c>
      <c r="AH7640" s="43">
        <v>549518.34409099864</v>
      </c>
      <c r="AI7640" s="43">
        <v>0</v>
      </c>
      <c r="AJ7640" s="43">
        <v>358793935.46646559</v>
      </c>
      <c r="AK7640" s="43">
        <v>363472473.59046257</v>
      </c>
    </row>
    <row r="7641" spans="3:37" x14ac:dyDescent="0.2">
      <c r="C7641" s="43">
        <v>6.2349814186368757E-4</v>
      </c>
      <c r="D7641" s="43">
        <v>5.5084904652852318E-2</v>
      </c>
      <c r="E7641" s="43">
        <v>7.6998813125358785</v>
      </c>
      <c r="F7641" s="43">
        <v>3.4637464887734066</v>
      </c>
      <c r="H7641" s="43">
        <v>9.5100508022527563E-5</v>
      </c>
      <c r="I7641" s="43">
        <v>9.9082844255391961E-2</v>
      </c>
      <c r="J7641" s="43">
        <v>0</v>
      </c>
      <c r="K7641" s="43">
        <v>1</v>
      </c>
      <c r="M7641" s="43">
        <v>7.9889640780084203E-3</v>
      </c>
      <c r="N7641" s="43">
        <v>4.5333020002093334E-2</v>
      </c>
      <c r="O7641" s="43">
        <v>0</v>
      </c>
      <c r="P7641" s="43">
        <v>1</v>
      </c>
      <c r="R7641" s="43">
        <v>650.29458606412231</v>
      </c>
      <c r="S7641" s="43">
        <v>178.41184097263996</v>
      </c>
      <c r="T7641" s="43">
        <v>6857.2106832321288</v>
      </c>
      <c r="U7641" s="43">
        <v>7685.9171102688906</v>
      </c>
      <c r="W7641" s="43">
        <v>5007.1911308783901</v>
      </c>
      <c r="X7641" s="43">
        <v>0</v>
      </c>
      <c r="Y7641" s="43">
        <v>0</v>
      </c>
      <c r="Z7641" s="43">
        <v>5007.1911308783901</v>
      </c>
      <c r="AB7641" s="43">
        <v>171.4312273299706</v>
      </c>
      <c r="AC7641" s="43">
        <v>0</v>
      </c>
      <c r="AD7641" s="43">
        <v>0</v>
      </c>
      <c r="AE7641" s="43">
        <v>171.4312273299706</v>
      </c>
      <c r="AG7641" s="43">
        <v>9208224.4896853603</v>
      </c>
      <c r="AH7641" s="43">
        <v>1081553.2842697322</v>
      </c>
      <c r="AI7641" s="43">
        <v>0</v>
      </c>
      <c r="AJ7641" s="43">
        <v>720011154.78587651</v>
      </c>
      <c r="AK7641" s="43">
        <v>729219379.27556193</v>
      </c>
    </row>
    <row r="7642" spans="3:37" x14ac:dyDescent="0.2">
      <c r="C7642" s="43">
        <v>5.9044835678131731E-4</v>
      </c>
      <c r="D7642" s="43">
        <v>5.8771398944506559E-2</v>
      </c>
      <c r="E7642" s="43">
        <v>7.5693821690545686</v>
      </c>
      <c r="F7642" s="43">
        <v>2.3799792544458063</v>
      </c>
      <c r="H7642" s="43">
        <v>9.2734671365946042E-5</v>
      </c>
      <c r="I7642" s="43">
        <v>9.9115684925377867E-2</v>
      </c>
      <c r="J7642" s="43">
        <v>0</v>
      </c>
      <c r="K7642" s="43">
        <v>1</v>
      </c>
      <c r="M7642" s="43">
        <v>7.8582257871773198E-3</v>
      </c>
      <c r="N7642" s="43">
        <v>4.2891939872493116E-2</v>
      </c>
      <c r="O7642" s="43">
        <v>0</v>
      </c>
      <c r="P7642" s="43">
        <v>1</v>
      </c>
      <c r="R7642" s="43">
        <v>657.03774530639328</v>
      </c>
      <c r="S7642" s="43">
        <v>174.03111251560728</v>
      </c>
      <c r="T7642" s="43">
        <v>6381.7908112277109</v>
      </c>
      <c r="U7642" s="43">
        <v>7212.8596690497116</v>
      </c>
      <c r="W7642" s="43">
        <v>4973.3697937180305</v>
      </c>
      <c r="X7642" s="43">
        <v>0</v>
      </c>
      <c r="Y7642" s="43">
        <v>0</v>
      </c>
      <c r="Z7642" s="43">
        <v>4973.3697937180305</v>
      </c>
      <c r="AB7642" s="43">
        <v>97.016734996441727</v>
      </c>
      <c r="AC7642" s="43">
        <v>0</v>
      </c>
      <c r="AD7642" s="43">
        <v>0</v>
      </c>
      <c r="AE7642" s="43">
        <v>97.016734996441727</v>
      </c>
      <c r="AG7642" s="43">
        <v>9146027.0506474581</v>
      </c>
      <c r="AH7642" s="43">
        <v>1074247.8754430946</v>
      </c>
      <c r="AI7642" s="43">
        <v>0</v>
      </c>
      <c r="AJ7642" s="43">
        <v>407470286.98505527</v>
      </c>
      <c r="AK7642" s="43">
        <v>416616314.03570271</v>
      </c>
    </row>
    <row r="7643" spans="3:37" x14ac:dyDescent="0.2">
      <c r="C7643" s="43">
        <v>6.0661291894906482E-4</v>
      </c>
      <c r="D7643" s="43">
        <v>5.0518585978793266E-2</v>
      </c>
      <c r="E7643" s="43">
        <v>1.3325345594588904</v>
      </c>
      <c r="F7643" s="43">
        <v>1.3405716869621411</v>
      </c>
      <c r="H7643" s="43">
        <v>8.7895543965994506E-5</v>
      </c>
      <c r="I7643" s="43">
        <v>9.9917453711308349E-2</v>
      </c>
      <c r="J7643" s="43">
        <v>0</v>
      </c>
      <c r="K7643" s="43">
        <v>1</v>
      </c>
      <c r="M7643" s="43">
        <v>7.8532327720594042E-3</v>
      </c>
      <c r="N7643" s="43">
        <v>4.4204886153779245E-2</v>
      </c>
      <c r="O7643" s="43">
        <v>0</v>
      </c>
      <c r="P7643" s="43">
        <v>1</v>
      </c>
      <c r="R7643" s="43">
        <v>580.23672615820942</v>
      </c>
      <c r="S7643" s="43">
        <v>166.28404823698489</v>
      </c>
      <c r="T7643" s="43">
        <v>6572.9619687308195</v>
      </c>
      <c r="U7643" s="43">
        <v>7319.4827431260137</v>
      </c>
      <c r="W7643" s="43">
        <v>773.18549027309848</v>
      </c>
      <c r="X7643" s="43">
        <v>0</v>
      </c>
      <c r="Y7643" s="43">
        <v>0</v>
      </c>
      <c r="Z7643" s="43">
        <v>773.18549027309848</v>
      </c>
      <c r="AB7643" s="43">
        <v>21.144505471164763</v>
      </c>
      <c r="AC7643" s="43">
        <v>0</v>
      </c>
      <c r="AD7643" s="43">
        <v>0</v>
      </c>
      <c r="AE7643" s="43">
        <v>21.144505471164763</v>
      </c>
      <c r="AG7643" s="43">
        <v>1421888.1166122281</v>
      </c>
      <c r="AH7643" s="43">
        <v>167008.06589898927</v>
      </c>
      <c r="AI7643" s="43">
        <v>0</v>
      </c>
      <c r="AJ7643" s="43">
        <v>88806922.978891999</v>
      </c>
      <c r="AK7643" s="43">
        <v>90228811.095504224</v>
      </c>
    </row>
    <row r="7644" spans="3:37" x14ac:dyDescent="0.2">
      <c r="C7644" s="43">
        <v>6.2128053468668565E-4</v>
      </c>
      <c r="D7644" s="43">
        <v>4.9869708637893362E-2</v>
      </c>
      <c r="E7644" s="43">
        <v>4.165130161661569</v>
      </c>
      <c r="F7644" s="43">
        <v>1.2083778119438848</v>
      </c>
      <c r="H7644" s="43">
        <v>9.42292634331654E-5</v>
      </c>
      <c r="I7644" s="43">
        <v>7.8489376734323268E-2</v>
      </c>
      <c r="J7644" s="43">
        <v>0</v>
      </c>
      <c r="K7644" s="43">
        <v>1</v>
      </c>
      <c r="M7644" s="43">
        <v>7.7759052920699095E-3</v>
      </c>
      <c r="N7644" s="43">
        <v>4.5732005936974796E-2</v>
      </c>
      <c r="O7644" s="43">
        <v>0</v>
      </c>
      <c r="P7644" s="43">
        <v>1</v>
      </c>
      <c r="R7644" s="43">
        <v>586.63362246685608</v>
      </c>
      <c r="S7644" s="43">
        <v>140.03579123670445</v>
      </c>
      <c r="T7644" s="43">
        <v>6733.0770813627705</v>
      </c>
      <c r="U7644" s="43">
        <v>7459.7464950663307</v>
      </c>
      <c r="W7644" s="43">
        <v>2443.4053947814882</v>
      </c>
      <c r="X7644" s="43">
        <v>0</v>
      </c>
      <c r="Y7644" s="43">
        <v>0</v>
      </c>
      <c r="Z7644" s="43">
        <v>2443.4053947814882</v>
      </c>
      <c r="AB7644" s="43">
        <v>13.079833080872353</v>
      </c>
      <c r="AC7644" s="43">
        <v>0</v>
      </c>
      <c r="AD7644" s="43">
        <v>0</v>
      </c>
      <c r="AE7644" s="43">
        <v>13.079833080872353</v>
      </c>
      <c r="AG7644" s="43">
        <v>4493422.5210031569</v>
      </c>
      <c r="AH7644" s="43">
        <v>527775.56527280144</v>
      </c>
      <c r="AI7644" s="43">
        <v>0</v>
      </c>
      <c r="AJ7644" s="43">
        <v>54935298.93966388</v>
      </c>
      <c r="AK7644" s="43">
        <v>59428721.460667036</v>
      </c>
    </row>
    <row r="7645" spans="3:37" x14ac:dyDescent="0.2">
      <c r="C7645" s="43">
        <v>6.2869642535756665E-4</v>
      </c>
      <c r="D7645" s="43">
        <v>4.8460228520893572E-2</v>
      </c>
      <c r="E7645" s="43">
        <v>5.8520880945428626</v>
      </c>
      <c r="F7645" s="43">
        <v>2.9306369985390703</v>
      </c>
      <c r="H7645" s="43">
        <v>9.4471740882950961E-5</v>
      </c>
      <c r="I7645" s="43">
        <v>0.10736502466708209</v>
      </c>
      <c r="J7645" s="43">
        <v>0</v>
      </c>
      <c r="K7645" s="43">
        <v>1</v>
      </c>
      <c r="M7645" s="43">
        <v>7.9153735195116592E-3</v>
      </c>
      <c r="N7645" s="43">
        <v>4.7231591787583072E-2</v>
      </c>
      <c r="O7645" s="43">
        <v>0</v>
      </c>
      <c r="P7645" s="43">
        <v>1</v>
      </c>
      <c r="R7645" s="43">
        <v>576.85786943759081</v>
      </c>
      <c r="S7645" s="43">
        <v>192.04681960240825</v>
      </c>
      <c r="T7645" s="43">
        <v>7078.5836518758606</v>
      </c>
      <c r="U7645" s="43">
        <v>7847.4883409158592</v>
      </c>
      <c r="W7645" s="43">
        <v>3375.8230699790861</v>
      </c>
      <c r="X7645" s="43">
        <v>0</v>
      </c>
      <c r="Y7645" s="43">
        <v>0</v>
      </c>
      <c r="Z7645" s="43">
        <v>3375.8230699790861</v>
      </c>
      <c r="AB7645" s="43">
        <v>119.16623658290575</v>
      </c>
      <c r="AC7645" s="43">
        <v>0</v>
      </c>
      <c r="AD7645" s="43">
        <v>0</v>
      </c>
      <c r="AE7645" s="43">
        <v>119.16623658290575</v>
      </c>
      <c r="AG7645" s="43">
        <v>6208138.6256915396</v>
      </c>
      <c r="AH7645" s="43">
        <v>729177.78311548254</v>
      </c>
      <c r="AI7645" s="43">
        <v>0</v>
      </c>
      <c r="AJ7645" s="43">
        <v>500498193.64820415</v>
      </c>
      <c r="AK7645" s="43">
        <v>506706332.27389568</v>
      </c>
    </row>
    <row r="7646" spans="3:37" x14ac:dyDescent="0.2">
      <c r="C7646" s="43">
        <v>6.3910892505369965E-4</v>
      </c>
      <c r="D7646" s="43">
        <v>4.9194403312567053E-2</v>
      </c>
      <c r="E7646" s="43">
        <v>3.4718273107484841</v>
      </c>
      <c r="F7646" s="43">
        <v>2.2105971011561953</v>
      </c>
      <c r="H7646" s="43">
        <v>8.6975481846441666E-5</v>
      </c>
      <c r="I7646" s="43">
        <v>9.4017266797960339E-2</v>
      </c>
      <c r="J7646" s="43">
        <v>0</v>
      </c>
      <c r="K7646" s="43">
        <v>1</v>
      </c>
      <c r="M7646" s="43">
        <v>7.8740190709734037E-3</v>
      </c>
      <c r="N7646" s="43">
        <v>4.8312017527055828E-2</v>
      </c>
      <c r="O7646" s="43">
        <v>0</v>
      </c>
      <c r="P7646" s="43">
        <v>1</v>
      </c>
      <c r="R7646" s="43">
        <v>595.29598374880118</v>
      </c>
      <c r="S7646" s="43">
        <v>154.82704954373509</v>
      </c>
      <c r="T7646" s="43">
        <v>7202.6781566134341</v>
      </c>
      <c r="U7646" s="43">
        <v>7952.8011899059702</v>
      </c>
      <c r="W7646" s="43">
        <v>2066.7648543579735</v>
      </c>
      <c r="X7646" s="43">
        <v>0</v>
      </c>
      <c r="Y7646" s="43">
        <v>0</v>
      </c>
      <c r="Z7646" s="43">
        <v>2066.7648543579735</v>
      </c>
      <c r="AB7646" s="43">
        <v>77.111004371415987</v>
      </c>
      <c r="AC7646" s="43">
        <v>0</v>
      </c>
      <c r="AD7646" s="43">
        <v>0</v>
      </c>
      <c r="AE7646" s="43">
        <v>77.111004371415987</v>
      </c>
      <c r="AG7646" s="43">
        <v>3800780.567164313</v>
      </c>
      <c r="AH7646" s="43">
        <v>446421.20854132227</v>
      </c>
      <c r="AI7646" s="43">
        <v>0</v>
      </c>
      <c r="AJ7646" s="43">
        <v>323866218.35994714</v>
      </c>
      <c r="AK7646" s="43">
        <v>327666998.92711145</v>
      </c>
    </row>
    <row r="7647" spans="3:37" x14ac:dyDescent="0.2">
      <c r="C7647" s="43">
        <v>5.7498762091276207E-4</v>
      </c>
      <c r="D7647" s="43">
        <v>4.5565820249495854E-2</v>
      </c>
      <c r="E7647" s="43">
        <v>2.6358726269132582</v>
      </c>
      <c r="F7647" s="43">
        <v>1.9126280328409175</v>
      </c>
      <c r="H7647" s="43">
        <v>9.8581379265882951E-5</v>
      </c>
      <c r="I7647" s="43">
        <v>0.12106798339294145</v>
      </c>
      <c r="J7647" s="43">
        <v>0</v>
      </c>
      <c r="K7647" s="43">
        <v>1</v>
      </c>
      <c r="M7647" s="43">
        <v>7.8575344669314928E-3</v>
      </c>
      <c r="N7647" s="43">
        <v>4.502859508912304E-2</v>
      </c>
      <c r="O7647" s="43">
        <v>0</v>
      </c>
      <c r="P7647" s="43">
        <v>1</v>
      </c>
      <c r="R7647" s="43">
        <v>496.06668337343444</v>
      </c>
      <c r="S7647" s="43">
        <v>225.97821374849261</v>
      </c>
      <c r="T7647" s="43">
        <v>6699.1093135933634</v>
      </c>
      <c r="U7647" s="43">
        <v>7421.1542107152909</v>
      </c>
      <c r="W7647" s="43">
        <v>1307.5685918276822</v>
      </c>
      <c r="X7647" s="43">
        <v>0</v>
      </c>
      <c r="Y7647" s="43">
        <v>0</v>
      </c>
      <c r="Z7647" s="43">
        <v>1307.5685918276822</v>
      </c>
      <c r="AB7647" s="43">
        <v>48.441506670336686</v>
      </c>
      <c r="AC7647" s="43">
        <v>0</v>
      </c>
      <c r="AD7647" s="43">
        <v>0</v>
      </c>
      <c r="AE7647" s="43">
        <v>48.441506670336686</v>
      </c>
      <c r="AG7647" s="43">
        <v>2404618.6403711075</v>
      </c>
      <c r="AH7647" s="43">
        <v>282434.81583477935</v>
      </c>
      <c r="AI7647" s="43">
        <v>0</v>
      </c>
      <c r="AJ7647" s="43">
        <v>203454328.01541409</v>
      </c>
      <c r="AK7647" s="43">
        <v>205858946.6557852</v>
      </c>
    </row>
    <row r="7648" spans="3:37" x14ac:dyDescent="0.2">
      <c r="C7648" s="43">
        <v>6.0408036928035706E-4</v>
      </c>
      <c r="D7648" s="43">
        <v>5.4876105787434737E-2</v>
      </c>
      <c r="E7648" s="43">
        <v>2.334010235794945</v>
      </c>
      <c r="F7648" s="43">
        <v>2.6207062418243434</v>
      </c>
      <c r="H7648" s="43">
        <v>8.807416806695846E-5</v>
      </c>
      <c r="I7648" s="43">
        <v>0.10228098010154751</v>
      </c>
      <c r="J7648" s="43">
        <v>0</v>
      </c>
      <c r="K7648" s="43">
        <v>1</v>
      </c>
      <c r="M7648" s="43">
        <v>7.8001426236635821E-3</v>
      </c>
      <c r="N7648" s="43">
        <v>4.4262893651359152E-2</v>
      </c>
      <c r="O7648" s="43">
        <v>0</v>
      </c>
      <c r="P7648" s="43">
        <v>1</v>
      </c>
      <c r="R7648" s="43">
        <v>627.65411456167192</v>
      </c>
      <c r="S7648" s="43">
        <v>170.56338379154155</v>
      </c>
      <c r="T7648" s="43">
        <v>6537.0938306109392</v>
      </c>
      <c r="U7648" s="43">
        <v>7335.3113289641524</v>
      </c>
      <c r="W7648" s="43">
        <v>1464.9511279257554</v>
      </c>
      <c r="X7648" s="43">
        <v>0</v>
      </c>
      <c r="Y7648" s="43">
        <v>0</v>
      </c>
      <c r="Z7648" s="43">
        <v>1464.9511279257554</v>
      </c>
      <c r="AB7648" s="43">
        <v>108.84499470592114</v>
      </c>
      <c r="AC7648" s="43">
        <v>0</v>
      </c>
      <c r="AD7648" s="43">
        <v>0</v>
      </c>
      <c r="AE7648" s="43">
        <v>108.84499470592114</v>
      </c>
      <c r="AG7648" s="43">
        <v>2694045.1242554639</v>
      </c>
      <c r="AH7648" s="43">
        <v>316429.44363196316</v>
      </c>
      <c r="AI7648" s="43">
        <v>0</v>
      </c>
      <c r="AJ7648" s="43">
        <v>457148977.7648688</v>
      </c>
      <c r="AK7648" s="43">
        <v>459843022.88912427</v>
      </c>
    </row>
    <row r="7649" spans="3:37" x14ac:dyDescent="0.2">
      <c r="C7649" s="43">
        <v>6.1231890711654913E-4</v>
      </c>
      <c r="D7649" s="43">
        <v>5.3520145146480687E-2</v>
      </c>
      <c r="E7649" s="43">
        <v>4.5324669159111197</v>
      </c>
      <c r="F7649" s="43">
        <v>2.1528016466302198</v>
      </c>
      <c r="H7649" s="43">
        <v>9.07386570185853E-5</v>
      </c>
      <c r="I7649" s="43">
        <v>7.2518941964945793E-2</v>
      </c>
      <c r="J7649" s="43">
        <v>0</v>
      </c>
      <c r="K7649" s="43">
        <v>1</v>
      </c>
      <c r="M7649" s="43">
        <v>7.9168365322381806E-3</v>
      </c>
      <c r="N7649" s="43">
        <v>4.564873910639846E-2</v>
      </c>
      <c r="O7649" s="43">
        <v>0</v>
      </c>
      <c r="P7649" s="43">
        <v>1</v>
      </c>
      <c r="R7649" s="43">
        <v>620.49362672363293</v>
      </c>
      <c r="S7649" s="43">
        <v>124.59085873129794</v>
      </c>
      <c r="T7649" s="43">
        <v>6842.6265247978172</v>
      </c>
      <c r="U7649" s="43">
        <v>7587.7110102527477</v>
      </c>
      <c r="W7649" s="43">
        <v>2812.36683465857</v>
      </c>
      <c r="X7649" s="43">
        <v>0</v>
      </c>
      <c r="Y7649" s="43">
        <v>0</v>
      </c>
      <c r="Z7649" s="43">
        <v>2812.36683465857</v>
      </c>
      <c r="AB7649" s="43">
        <v>76.537749983330016</v>
      </c>
      <c r="AC7649" s="43">
        <v>0</v>
      </c>
      <c r="AD7649" s="43">
        <v>0</v>
      </c>
      <c r="AE7649" s="43">
        <v>76.537749983330016</v>
      </c>
      <c r="AG7649" s="43">
        <v>5171942.6089371108</v>
      </c>
      <c r="AH7649" s="43">
        <v>607471.23628625111</v>
      </c>
      <c r="AI7649" s="43">
        <v>0</v>
      </c>
      <c r="AJ7649" s="43">
        <v>321458549.92998606</v>
      </c>
      <c r="AK7649" s="43">
        <v>326630492.53892314</v>
      </c>
    </row>
    <row r="7650" spans="3:37" x14ac:dyDescent="0.2">
      <c r="C7650" s="43">
        <v>6.2875950587870655E-4</v>
      </c>
      <c r="D7650" s="43">
        <v>5.0086342952505164E-2</v>
      </c>
      <c r="E7650" s="43">
        <v>7.2460237856699594</v>
      </c>
      <c r="F7650" s="43">
        <v>1.1184766646124658</v>
      </c>
      <c r="H7650" s="43">
        <v>8.8141360376879863E-5</v>
      </c>
      <c r="I7650" s="43">
        <v>0.11820233414275094</v>
      </c>
      <c r="J7650" s="43">
        <v>0</v>
      </c>
      <c r="K7650" s="43">
        <v>1</v>
      </c>
      <c r="M7650" s="43">
        <v>7.8424040134801743E-3</v>
      </c>
      <c r="N7650" s="43">
        <v>4.5949265639895209E-2</v>
      </c>
      <c r="O7650" s="43">
        <v>0</v>
      </c>
      <c r="P7650" s="43">
        <v>1</v>
      </c>
      <c r="R7650" s="43">
        <v>596.27453123544126</v>
      </c>
      <c r="S7650" s="43">
        <v>197.26415413117678</v>
      </c>
      <c r="T7650" s="43">
        <v>6822.9181215969656</v>
      </c>
      <c r="U7650" s="43">
        <v>7616.4568069635834</v>
      </c>
      <c r="W7650" s="43">
        <v>4320.6194361212129</v>
      </c>
      <c r="X7650" s="43">
        <v>0</v>
      </c>
      <c r="Y7650" s="43">
        <v>0</v>
      </c>
      <c r="Z7650" s="43">
        <v>4320.6194361212129</v>
      </c>
      <c r="AB7650" s="43">
        <v>7.5589740889926205</v>
      </c>
      <c r="AC7650" s="43">
        <v>0</v>
      </c>
      <c r="AD7650" s="43">
        <v>0</v>
      </c>
      <c r="AE7650" s="43">
        <v>7.5589740889926205</v>
      </c>
      <c r="AG7650" s="43">
        <v>7945619.1430269107</v>
      </c>
      <c r="AH7650" s="43">
        <v>933253.79820218193</v>
      </c>
      <c r="AI7650" s="43">
        <v>0</v>
      </c>
      <c r="AJ7650" s="43">
        <v>31747691.173769005</v>
      </c>
      <c r="AK7650" s="43">
        <v>39693310.316795915</v>
      </c>
    </row>
    <row r="7651" spans="3:37" x14ac:dyDescent="0.2">
      <c r="C7651" s="43">
        <v>6.0281341152010554E-4</v>
      </c>
      <c r="D7651" s="43">
        <v>5.2228290374462791E-2</v>
      </c>
      <c r="E7651" s="43">
        <v>13.862635477382465</v>
      </c>
      <c r="F7651" s="43">
        <v>1.9461564604193746</v>
      </c>
      <c r="H7651" s="43">
        <v>8.7246671965720722E-5</v>
      </c>
      <c r="I7651" s="43">
        <v>8.3544320842609807E-2</v>
      </c>
      <c r="J7651" s="43">
        <v>0</v>
      </c>
      <c r="K7651" s="43">
        <v>1</v>
      </c>
      <c r="M7651" s="43">
        <v>7.8237288841965236E-3</v>
      </c>
      <c r="N7651" s="43">
        <v>4.5350334328362926E-2</v>
      </c>
      <c r="O7651" s="43">
        <v>0</v>
      </c>
      <c r="P7651" s="43">
        <v>1</v>
      </c>
      <c r="R7651" s="43">
        <v>596.11642575405904</v>
      </c>
      <c r="S7651" s="43">
        <v>138.00924352688776</v>
      </c>
      <c r="T7651" s="43">
        <v>6717.9483157037375</v>
      </c>
      <c r="U7651" s="43">
        <v>7452.0739849846841</v>
      </c>
      <c r="W7651" s="43">
        <v>8263.7447123086495</v>
      </c>
      <c r="X7651" s="43">
        <v>0</v>
      </c>
      <c r="Y7651" s="43">
        <v>0</v>
      </c>
      <c r="Z7651" s="43">
        <v>8263.7447123086495</v>
      </c>
      <c r="AB7651" s="43">
        <v>60.350076590656101</v>
      </c>
      <c r="AC7651" s="43">
        <v>0</v>
      </c>
      <c r="AD7651" s="43">
        <v>0</v>
      </c>
      <c r="AE7651" s="43">
        <v>60.350076590656101</v>
      </c>
      <c r="AG7651" s="43">
        <v>15197026.525935607</v>
      </c>
      <c r="AH7651" s="43">
        <v>1784968.8578586683</v>
      </c>
      <c r="AI7651" s="43">
        <v>0</v>
      </c>
      <c r="AJ7651" s="43">
        <v>253470321.68075562</v>
      </c>
      <c r="AK7651" s="43">
        <v>268667348.20669121</v>
      </c>
    </row>
    <row r="7652" spans="3:37" x14ac:dyDescent="0.2">
      <c r="C7652" s="43">
        <v>6.3057864070459324E-4</v>
      </c>
      <c r="D7652" s="43">
        <v>4.9296541645834815E-2</v>
      </c>
      <c r="E7652" s="43">
        <v>5.017160791229367</v>
      </c>
      <c r="F7652" s="43">
        <v>2.7056742661453046</v>
      </c>
      <c r="H7652" s="43">
        <v>8.1743416388905418E-5</v>
      </c>
      <c r="I7652" s="43">
        <v>9.8470662272403656E-2</v>
      </c>
      <c r="J7652" s="43">
        <v>0</v>
      </c>
      <c r="K7652" s="43">
        <v>1</v>
      </c>
      <c r="M7652" s="43">
        <v>7.8086245376330346E-3</v>
      </c>
      <c r="N7652" s="43">
        <v>4.5307344074891363E-2</v>
      </c>
      <c r="O7652" s="43">
        <v>0</v>
      </c>
      <c r="P7652" s="43">
        <v>1</v>
      </c>
      <c r="R7652" s="43">
        <v>588.56994537620699</v>
      </c>
      <c r="S7652" s="43">
        <v>152.40598294528024</v>
      </c>
      <c r="T7652" s="43">
        <v>6698.6227243326484</v>
      </c>
      <c r="U7652" s="43">
        <v>7439.5986526541355</v>
      </c>
      <c r="W7652" s="43">
        <v>2952.9500528375161</v>
      </c>
      <c r="X7652" s="43">
        <v>0</v>
      </c>
      <c r="Y7652" s="43">
        <v>0</v>
      </c>
      <c r="Z7652" s="43">
        <v>2952.9500528375161</v>
      </c>
      <c r="AB7652" s="43">
        <v>107.41822123305761</v>
      </c>
      <c r="AC7652" s="43">
        <v>0</v>
      </c>
      <c r="AD7652" s="43">
        <v>0</v>
      </c>
      <c r="AE7652" s="43">
        <v>107.41822123305761</v>
      </c>
      <c r="AG7652" s="43">
        <v>5430475.1471681921</v>
      </c>
      <c r="AH7652" s="43">
        <v>637837.2114129035</v>
      </c>
      <c r="AI7652" s="43">
        <v>0</v>
      </c>
      <c r="AJ7652" s="43">
        <v>451156529.17884195</v>
      </c>
      <c r="AK7652" s="43">
        <v>456587004.32601017</v>
      </c>
    </row>
    <row r="7653" spans="3:37" x14ac:dyDescent="0.2">
      <c r="C7653" s="43">
        <v>6.194813118899356E-4</v>
      </c>
      <c r="D7653" s="43">
        <v>5.5439411115157156E-2</v>
      </c>
      <c r="E7653" s="43">
        <v>3.2545087216522361</v>
      </c>
      <c r="F7653" s="43">
        <v>2.5281341104377146</v>
      </c>
      <c r="H7653" s="43">
        <v>9.4269226333931755E-5</v>
      </c>
      <c r="I7653" s="43">
        <v>0.11561298180067248</v>
      </c>
      <c r="J7653" s="43">
        <v>0</v>
      </c>
      <c r="K7653" s="43">
        <v>1</v>
      </c>
      <c r="M7653" s="43">
        <v>7.8443182092114427E-3</v>
      </c>
      <c r="N7653" s="43">
        <v>4.7016198006775034E-2</v>
      </c>
      <c r="O7653" s="43">
        <v>0</v>
      </c>
      <c r="P7653" s="43">
        <v>1</v>
      </c>
      <c r="R7653" s="43">
        <v>650.26322060998802</v>
      </c>
      <c r="S7653" s="43">
        <v>206.35686336265667</v>
      </c>
      <c r="T7653" s="43">
        <v>6983.0488836982249</v>
      </c>
      <c r="U7653" s="43">
        <v>7839.6689676708693</v>
      </c>
      <c r="W7653" s="43">
        <v>2116.287322844878</v>
      </c>
      <c r="X7653" s="43">
        <v>0</v>
      </c>
      <c r="Y7653" s="43">
        <v>0</v>
      </c>
      <c r="Z7653" s="43">
        <v>2116.287322844878</v>
      </c>
      <c r="AB7653" s="43">
        <v>106.32476667496121</v>
      </c>
      <c r="AC7653" s="43">
        <v>0</v>
      </c>
      <c r="AD7653" s="43">
        <v>0</v>
      </c>
      <c r="AE7653" s="43">
        <v>106.32476667496121</v>
      </c>
      <c r="AG7653" s="43">
        <v>3891852.3867117306</v>
      </c>
      <c r="AH7653" s="43">
        <v>457118.06173449365</v>
      </c>
      <c r="AI7653" s="43">
        <v>0</v>
      </c>
      <c r="AJ7653" s="43">
        <v>446564020.03483707</v>
      </c>
      <c r="AK7653" s="43">
        <v>450455872.42154878</v>
      </c>
    </row>
    <row r="7654" spans="3:37" x14ac:dyDescent="0.2">
      <c r="C7654" s="43">
        <v>6.1375192250490151E-4</v>
      </c>
      <c r="D7654" s="43">
        <v>6.0912633496508772E-2</v>
      </c>
      <c r="E7654" s="43">
        <v>3.4337518790997494</v>
      </c>
      <c r="F7654" s="43">
        <v>2.7522423210312223</v>
      </c>
      <c r="H7654" s="43">
        <v>8.6196653452572637E-5</v>
      </c>
      <c r="I7654" s="43">
        <v>9.952400401058778E-2</v>
      </c>
      <c r="J7654" s="43">
        <v>0</v>
      </c>
      <c r="K7654" s="43">
        <v>1</v>
      </c>
      <c r="M7654" s="43">
        <v>7.8268454824874639E-3</v>
      </c>
      <c r="N7654" s="43">
        <v>4.549188384540135E-2</v>
      </c>
      <c r="O7654" s="43">
        <v>0</v>
      </c>
      <c r="P7654" s="43">
        <v>1</v>
      </c>
      <c r="R7654" s="43">
        <v>707.85224612277671</v>
      </c>
      <c r="S7654" s="43">
        <v>162.42789561281032</v>
      </c>
      <c r="T7654" s="43">
        <v>6741.6011413319511</v>
      </c>
      <c r="U7654" s="43">
        <v>7611.8812830675379</v>
      </c>
      <c r="W7654" s="43">
        <v>2430.5889802490628</v>
      </c>
      <c r="X7654" s="43">
        <v>0</v>
      </c>
      <c r="Y7654" s="43">
        <v>0</v>
      </c>
      <c r="Z7654" s="43">
        <v>2430.5889802490628</v>
      </c>
      <c r="AB7654" s="43">
        <v>132.7151669081872</v>
      </c>
      <c r="AC7654" s="43">
        <v>0</v>
      </c>
      <c r="AD7654" s="43">
        <v>0</v>
      </c>
      <c r="AE7654" s="43">
        <v>132.7151669081872</v>
      </c>
      <c r="AG7654" s="43">
        <v>4469853.1346780267</v>
      </c>
      <c r="AH7654" s="43">
        <v>525007.2197337976</v>
      </c>
      <c r="AI7654" s="43">
        <v>0</v>
      </c>
      <c r="AJ7654" s="43">
        <v>557403701.0143863</v>
      </c>
      <c r="AK7654" s="43">
        <v>561873554.1490643</v>
      </c>
    </row>
    <row r="7655" spans="3:37" x14ac:dyDescent="0.2">
      <c r="C7655" s="43">
        <v>5.9567953464023562E-4</v>
      </c>
      <c r="D7655" s="43">
        <v>4.590393345126581E-2</v>
      </c>
      <c r="E7655" s="43">
        <v>3.3323786221358263</v>
      </c>
      <c r="F7655" s="43">
        <v>1.662186383814428</v>
      </c>
      <c r="H7655" s="43">
        <v>9.5293374298366373E-5</v>
      </c>
      <c r="I7655" s="43">
        <v>8.7829568425714308E-2</v>
      </c>
      <c r="J7655" s="43">
        <v>0</v>
      </c>
      <c r="K7655" s="43">
        <v>1</v>
      </c>
      <c r="M7655" s="43">
        <v>7.8235369707234017E-3</v>
      </c>
      <c r="N7655" s="43">
        <v>4.6833926336207532E-2</v>
      </c>
      <c r="O7655" s="43">
        <v>0</v>
      </c>
      <c r="P7655" s="43">
        <v>1</v>
      </c>
      <c r="R7655" s="43">
        <v>517.73193438643807</v>
      </c>
      <c r="S7655" s="43">
        <v>158.46955081871786</v>
      </c>
      <c r="T7655" s="43">
        <v>6937.5492703580849</v>
      </c>
      <c r="U7655" s="43">
        <v>7613.750755563241</v>
      </c>
      <c r="W7655" s="43">
        <v>1725.2788301463945</v>
      </c>
      <c r="X7655" s="43">
        <v>0</v>
      </c>
      <c r="Y7655" s="43">
        <v>0</v>
      </c>
      <c r="Z7655" s="43">
        <v>1725.2788301463945</v>
      </c>
      <c r="AB7655" s="43">
        <v>36.683349003576637</v>
      </c>
      <c r="AC7655" s="43">
        <v>0</v>
      </c>
      <c r="AD7655" s="43">
        <v>0</v>
      </c>
      <c r="AE7655" s="43">
        <v>36.683349003576637</v>
      </c>
      <c r="AG7655" s="43">
        <v>3172787.7686392195</v>
      </c>
      <c r="AH7655" s="43">
        <v>372660.22731162119</v>
      </c>
      <c r="AI7655" s="43">
        <v>0</v>
      </c>
      <c r="AJ7655" s="43">
        <v>154070065.81502187</v>
      </c>
      <c r="AK7655" s="43">
        <v>157242853.58366108</v>
      </c>
    </row>
    <row r="7656" spans="3:37" x14ac:dyDescent="0.2">
      <c r="C7656" s="43">
        <v>6.1839525594409306E-4</v>
      </c>
      <c r="D7656" s="43">
        <v>5.8918708526257579E-2</v>
      </c>
      <c r="E7656" s="43">
        <v>7.6687050249995705</v>
      </c>
      <c r="F7656" s="43">
        <v>1.7310448967426211</v>
      </c>
      <c r="H7656" s="43">
        <v>8.9495127374012741E-5</v>
      </c>
      <c r="I7656" s="43">
        <v>8.0627183329148061E-2</v>
      </c>
      <c r="J7656" s="43">
        <v>0</v>
      </c>
      <c r="K7656" s="43">
        <v>1</v>
      </c>
      <c r="M7656" s="43">
        <v>7.8449241364121E-3</v>
      </c>
      <c r="N7656" s="43">
        <v>4.5643515587829857E-2</v>
      </c>
      <c r="O7656" s="43">
        <v>0</v>
      </c>
      <c r="P7656" s="43">
        <v>1</v>
      </c>
      <c r="R7656" s="43">
        <v>689.86123365144556</v>
      </c>
      <c r="S7656" s="43">
        <v>136.62282195238757</v>
      </c>
      <c r="T7656" s="43">
        <v>6779.6958104787245</v>
      </c>
      <c r="U7656" s="43">
        <v>7606.179866082558</v>
      </c>
      <c r="W7656" s="43">
        <v>5290.3423090552433</v>
      </c>
      <c r="X7656" s="43">
        <v>0</v>
      </c>
      <c r="Y7656" s="43">
        <v>0</v>
      </c>
      <c r="Z7656" s="43">
        <v>5290.3423090552433</v>
      </c>
      <c r="AB7656" s="43">
        <v>53.962190172396028</v>
      </c>
      <c r="AC7656" s="43">
        <v>0</v>
      </c>
      <c r="AD7656" s="43">
        <v>0</v>
      </c>
      <c r="AE7656" s="43">
        <v>53.962190172396028</v>
      </c>
      <c r="AG7656" s="43">
        <v>9728939.5063525923</v>
      </c>
      <c r="AH7656" s="43">
        <v>1142713.9387559325</v>
      </c>
      <c r="AI7656" s="43">
        <v>0</v>
      </c>
      <c r="AJ7656" s="43">
        <v>226641198.72406331</v>
      </c>
      <c r="AK7656" s="43">
        <v>236370138.23041591</v>
      </c>
    </row>
    <row r="7657" spans="3:37" x14ac:dyDescent="0.2">
      <c r="C7657" s="43">
        <v>6.045114913681215E-4</v>
      </c>
      <c r="D7657" s="43">
        <v>5.2269172503409754E-2</v>
      </c>
      <c r="E7657" s="43">
        <v>8.739424691995362</v>
      </c>
      <c r="F7657" s="43">
        <v>6.6614532264635473</v>
      </c>
      <c r="H7657" s="43">
        <v>8.8236003757475979E-5</v>
      </c>
      <c r="I7657" s="43">
        <v>7.8237868369903318E-2</v>
      </c>
      <c r="J7657" s="43">
        <v>0</v>
      </c>
      <c r="K7657" s="43">
        <v>1</v>
      </c>
      <c r="M7657" s="43">
        <v>7.894745553273963E-3</v>
      </c>
      <c r="N7657" s="43">
        <v>4.2701450745317941E-2</v>
      </c>
      <c r="O7657" s="43">
        <v>0</v>
      </c>
      <c r="P7657" s="43">
        <v>1</v>
      </c>
      <c r="R7657" s="43">
        <v>598.26357021177046</v>
      </c>
      <c r="S7657" s="43">
        <v>130.7089159098777</v>
      </c>
      <c r="T7657" s="43">
        <v>6382.9749515752374</v>
      </c>
      <c r="U7657" s="43">
        <v>7111.9474376968856</v>
      </c>
      <c r="W7657" s="43">
        <v>5228.4794178300481</v>
      </c>
      <c r="X7657" s="43">
        <v>0</v>
      </c>
      <c r="Y7657" s="43">
        <v>0</v>
      </c>
      <c r="Z7657" s="43">
        <v>5228.4794178300481</v>
      </c>
      <c r="AB7657" s="43">
        <v>362.41341052406011</v>
      </c>
      <c r="AC7657" s="43">
        <v>0</v>
      </c>
      <c r="AD7657" s="43">
        <v>0</v>
      </c>
      <c r="AE7657" s="43">
        <v>362.41341052406011</v>
      </c>
      <c r="AG7657" s="43">
        <v>9615173.6493894588</v>
      </c>
      <c r="AH7657" s="43">
        <v>1129351.5542512904</v>
      </c>
      <c r="AI7657" s="43">
        <v>0</v>
      </c>
      <c r="AJ7657" s="43">
        <v>1522136324.2010524</v>
      </c>
      <c r="AK7657" s="43">
        <v>1531751497.8504419</v>
      </c>
    </row>
    <row r="7658" spans="3:37" x14ac:dyDescent="0.2">
      <c r="C7658" s="43">
        <v>6.515786209881913E-4</v>
      </c>
      <c r="D7658" s="43">
        <v>5.6409157924151465E-2</v>
      </c>
      <c r="E7658" s="43">
        <v>3.2027653340379456</v>
      </c>
      <c r="F7658" s="43">
        <v>2.5147921077648254</v>
      </c>
      <c r="H7658" s="43">
        <v>8.9572628312167501E-5</v>
      </c>
      <c r="I7658" s="43">
        <v>9.0415298513928183E-2</v>
      </c>
      <c r="J7658" s="43">
        <v>0</v>
      </c>
      <c r="K7658" s="43">
        <v>1</v>
      </c>
      <c r="M7658" s="43">
        <v>7.8097458608916495E-3</v>
      </c>
      <c r="N7658" s="43">
        <v>4.394854592754531E-2</v>
      </c>
      <c r="O7658" s="43">
        <v>0</v>
      </c>
      <c r="P7658" s="43">
        <v>1</v>
      </c>
      <c r="R7658" s="43">
        <v>695.91919520728322</v>
      </c>
      <c r="S7658" s="43">
        <v>153.34146605169701</v>
      </c>
      <c r="T7658" s="43">
        <v>6498.6595380203262</v>
      </c>
      <c r="U7658" s="43">
        <v>7347.920199279306</v>
      </c>
      <c r="W7658" s="43">
        <v>2228.8658737014725</v>
      </c>
      <c r="X7658" s="43">
        <v>0</v>
      </c>
      <c r="Y7658" s="43">
        <v>0</v>
      </c>
      <c r="Z7658" s="43">
        <v>2228.8658737014725</v>
      </c>
      <c r="AB7658" s="43">
        <v>112.79650078599846</v>
      </c>
      <c r="AC7658" s="43">
        <v>0</v>
      </c>
      <c r="AD7658" s="43">
        <v>0</v>
      </c>
      <c r="AE7658" s="43">
        <v>112.79650078599846</v>
      </c>
      <c r="AG7658" s="43">
        <v>4098884.3417370082</v>
      </c>
      <c r="AH7658" s="43">
        <v>481435.02871951804</v>
      </c>
      <c r="AI7658" s="43">
        <v>0</v>
      </c>
      <c r="AJ7658" s="43">
        <v>473745303.30119354</v>
      </c>
      <c r="AK7658" s="43">
        <v>477844187.64293057</v>
      </c>
    </row>
    <row r="7659" spans="3:37" x14ac:dyDescent="0.2">
      <c r="C7659" s="43">
        <v>6.2715952415126619E-4</v>
      </c>
      <c r="D7659" s="43">
        <v>5.477390895923806E-2</v>
      </c>
      <c r="E7659" s="43">
        <v>6.5667471439565341</v>
      </c>
      <c r="F7659" s="43">
        <v>3.2089151930314905</v>
      </c>
      <c r="H7659" s="43">
        <v>9.8410097053802659E-5</v>
      </c>
      <c r="I7659" s="43">
        <v>9.6807299043440889E-2</v>
      </c>
      <c r="J7659" s="43">
        <v>0</v>
      </c>
      <c r="K7659" s="43">
        <v>1</v>
      </c>
      <c r="M7659" s="43">
        <v>7.7970663132961721E-3</v>
      </c>
      <c r="N7659" s="43">
        <v>4.681391476192287E-2</v>
      </c>
      <c r="O7659" s="43">
        <v>0</v>
      </c>
      <c r="P7659" s="43">
        <v>1</v>
      </c>
      <c r="R7659" s="43">
        <v>650.42036430403027</v>
      </c>
      <c r="S7659" s="43">
        <v>180.38072835741963</v>
      </c>
      <c r="T7659" s="43">
        <v>6911.1220188367124</v>
      </c>
      <c r="U7659" s="43">
        <v>7741.9231114981621</v>
      </c>
      <c r="W7659" s="43">
        <v>4271.1460696646591</v>
      </c>
      <c r="X7659" s="43">
        <v>0</v>
      </c>
      <c r="Y7659" s="43">
        <v>0</v>
      </c>
      <c r="Z7659" s="43">
        <v>4271.1460696646591</v>
      </c>
      <c r="AB7659" s="43">
        <v>153.72940642880272</v>
      </c>
      <c r="AC7659" s="43">
        <v>0</v>
      </c>
      <c r="AD7659" s="43">
        <v>0</v>
      </c>
      <c r="AE7659" s="43">
        <v>153.72940642880272</v>
      </c>
      <c r="AG7659" s="43">
        <v>7854637.6221133079</v>
      </c>
      <c r="AH7659" s="43">
        <v>922567.55104756635</v>
      </c>
      <c r="AI7659" s="43">
        <v>0</v>
      </c>
      <c r="AJ7659" s="43">
        <v>645663507.00097144</v>
      </c>
      <c r="AK7659" s="43">
        <v>653518144.62308478</v>
      </c>
    </row>
    <row r="7660" spans="3:37" x14ac:dyDescent="0.2">
      <c r="C7660" s="43">
        <v>6.4107140789948502E-4</v>
      </c>
      <c r="D7660" s="43">
        <v>4.9315975978517453E-2</v>
      </c>
      <c r="E7660" s="43">
        <v>4.4376623665897617</v>
      </c>
      <c r="F7660" s="43">
        <v>2.3004232406155318</v>
      </c>
      <c r="H7660" s="43">
        <v>9.4005759434745428E-5</v>
      </c>
      <c r="I7660" s="43">
        <v>9.9071935563607841E-2</v>
      </c>
      <c r="J7660" s="43">
        <v>0</v>
      </c>
      <c r="K7660" s="43">
        <v>1</v>
      </c>
      <c r="M7660" s="43">
        <v>7.8685692533357887E-3</v>
      </c>
      <c r="N7660" s="43">
        <v>4.482278413391718E-2</v>
      </c>
      <c r="O7660" s="43">
        <v>0</v>
      </c>
      <c r="P7660" s="43">
        <v>1</v>
      </c>
      <c r="R7660" s="43">
        <v>598.59958679515796</v>
      </c>
      <c r="S7660" s="43">
        <v>176.33863833748765</v>
      </c>
      <c r="T7660" s="43">
        <v>6677.854822664297</v>
      </c>
      <c r="U7660" s="43">
        <v>7452.7930477969421</v>
      </c>
      <c r="W7660" s="43">
        <v>2656.3828589770542</v>
      </c>
      <c r="X7660" s="43">
        <v>0</v>
      </c>
      <c r="Y7660" s="43">
        <v>0</v>
      </c>
      <c r="Z7660" s="43">
        <v>2656.3828589770542</v>
      </c>
      <c r="AB7660" s="43">
        <v>83.292311150566704</v>
      </c>
      <c r="AC7660" s="43">
        <v>0</v>
      </c>
      <c r="AD7660" s="43">
        <v>0</v>
      </c>
      <c r="AE7660" s="43">
        <v>83.292311150566704</v>
      </c>
      <c r="AG7660" s="43">
        <v>4885088.0776588023</v>
      </c>
      <c r="AH7660" s="43">
        <v>573778.69753904373</v>
      </c>
      <c r="AI7660" s="43">
        <v>0</v>
      </c>
      <c r="AJ7660" s="43">
        <v>349827706.83238018</v>
      </c>
      <c r="AK7660" s="43">
        <v>354712794.91003895</v>
      </c>
    </row>
    <row r="7661" spans="3:37" x14ac:dyDescent="0.2">
      <c r="C7661" s="43">
        <v>6.3371672512146926E-4</v>
      </c>
      <c r="D7661" s="43">
        <v>6.1838222260695241E-2</v>
      </c>
      <c r="E7661" s="43">
        <v>3.7569833727017379</v>
      </c>
      <c r="F7661" s="43">
        <v>3.1141182125655273</v>
      </c>
      <c r="H7661" s="43">
        <v>9.3646485299858639E-5</v>
      </c>
      <c r="I7661" s="43">
        <v>0.10444536015515837</v>
      </c>
      <c r="J7661" s="43">
        <v>0</v>
      </c>
      <c r="K7661" s="43">
        <v>1</v>
      </c>
      <c r="M7661" s="43">
        <v>7.8109116048354953E-3</v>
      </c>
      <c r="N7661" s="43">
        <v>4.6994160216518144E-2</v>
      </c>
      <c r="O7661" s="43">
        <v>0</v>
      </c>
      <c r="P7661" s="43">
        <v>1</v>
      </c>
      <c r="R7661" s="43">
        <v>741.98399583315199</v>
      </c>
      <c r="S7661" s="43">
        <v>185.19233470539015</v>
      </c>
      <c r="T7661" s="43">
        <v>6950.050959227252</v>
      </c>
      <c r="U7661" s="43">
        <v>7877.227289765794</v>
      </c>
      <c r="W7661" s="43">
        <v>2787.6215351559476</v>
      </c>
      <c r="X7661" s="43">
        <v>0</v>
      </c>
      <c r="Y7661" s="43">
        <v>0</v>
      </c>
      <c r="Z7661" s="43">
        <v>2787.6215351559476</v>
      </c>
      <c r="AB7661" s="43">
        <v>167.84468105546216</v>
      </c>
      <c r="AC7661" s="43">
        <v>0</v>
      </c>
      <c r="AD7661" s="43">
        <v>0</v>
      </c>
      <c r="AE7661" s="43">
        <v>167.84468105546216</v>
      </c>
      <c r="AG7661" s="43">
        <v>5126436.0031517874</v>
      </c>
      <c r="AH7661" s="43">
        <v>602126.25159368466</v>
      </c>
      <c r="AI7661" s="43">
        <v>0</v>
      </c>
      <c r="AJ7661" s="43">
        <v>704947660.43294108</v>
      </c>
      <c r="AK7661" s="43">
        <v>710074096.43609285</v>
      </c>
    </row>
    <row r="7662" spans="3:37" x14ac:dyDescent="0.2">
      <c r="C7662" s="43">
        <v>6.0345274664982528E-4</v>
      </c>
      <c r="D7662" s="43">
        <v>5.8803001202100469E-2</v>
      </c>
      <c r="E7662" s="43">
        <v>5.1271275092806796</v>
      </c>
      <c r="F7662" s="43">
        <v>2.1568455876759955</v>
      </c>
      <c r="H7662" s="43">
        <v>9.2088559740410858E-5</v>
      </c>
      <c r="I7662" s="43">
        <v>9.4306871952361898E-2</v>
      </c>
      <c r="J7662" s="43">
        <v>0</v>
      </c>
      <c r="K7662" s="43">
        <v>1</v>
      </c>
      <c r="M7662" s="43">
        <v>7.9713392867074573E-3</v>
      </c>
      <c r="N7662" s="43">
        <v>4.6870640210858072E-2</v>
      </c>
      <c r="O7662" s="43">
        <v>0</v>
      </c>
      <c r="P7662" s="43">
        <v>1</v>
      </c>
      <c r="R7662" s="43">
        <v>671.86982019583002</v>
      </c>
      <c r="S7662" s="43">
        <v>164.43391367783747</v>
      </c>
      <c r="T7662" s="43">
        <v>7074.1547012163292</v>
      </c>
      <c r="U7662" s="43">
        <v>7910.4584350899968</v>
      </c>
      <c r="W7662" s="43">
        <v>3444.7622377815042</v>
      </c>
      <c r="X7662" s="43">
        <v>0</v>
      </c>
      <c r="Y7662" s="43">
        <v>0</v>
      </c>
      <c r="Z7662" s="43">
        <v>3444.7622377815042</v>
      </c>
      <c r="AB7662" s="43">
        <v>83.165711157524512</v>
      </c>
      <c r="AC7662" s="43">
        <v>0</v>
      </c>
      <c r="AD7662" s="43">
        <v>0</v>
      </c>
      <c r="AE7662" s="43">
        <v>83.165711157524512</v>
      </c>
      <c r="AG7662" s="43">
        <v>6334917.7552801864</v>
      </c>
      <c r="AH7662" s="43">
        <v>744068.64336080488</v>
      </c>
      <c r="AI7662" s="43">
        <v>0</v>
      </c>
      <c r="AJ7662" s="43">
        <v>349295986.86160296</v>
      </c>
      <c r="AK7662" s="43">
        <v>355630904.61688316</v>
      </c>
    </row>
    <row r="7663" spans="3:37" x14ac:dyDescent="0.2">
      <c r="C7663" s="43">
        <v>6.1367466202488785E-4</v>
      </c>
      <c r="D7663" s="43">
        <v>5.5656140298367185E-2</v>
      </c>
      <c r="E7663" s="43">
        <v>9.8359874594779644</v>
      </c>
      <c r="F7663" s="43">
        <v>1.9581246989312107</v>
      </c>
      <c r="H7663" s="43">
        <v>9.3968280682199534E-5</v>
      </c>
      <c r="I7663" s="43">
        <v>8.2247463019048464E-2</v>
      </c>
      <c r="J7663" s="43">
        <v>0</v>
      </c>
      <c r="K7663" s="43">
        <v>1</v>
      </c>
      <c r="M7663" s="43">
        <v>7.8425220244375156E-3</v>
      </c>
      <c r="N7663" s="43">
        <v>4.5702299836216431E-2</v>
      </c>
      <c r="O7663" s="43">
        <v>0</v>
      </c>
      <c r="P7663" s="43">
        <v>1</v>
      </c>
      <c r="R7663" s="43">
        <v>646.68628429323826</v>
      </c>
      <c r="S7663" s="43">
        <v>146.33431003951807</v>
      </c>
      <c r="T7663" s="43">
        <v>6786.3487622863386</v>
      </c>
      <c r="U7663" s="43">
        <v>7579.369356619095</v>
      </c>
      <c r="W7663" s="43">
        <v>6360.7981825246934</v>
      </c>
      <c r="X7663" s="43">
        <v>0</v>
      </c>
      <c r="Y7663" s="43">
        <v>0</v>
      </c>
      <c r="Z7663" s="43">
        <v>6360.7981825246934</v>
      </c>
      <c r="AB7663" s="43">
        <v>66.29785285423003</v>
      </c>
      <c r="AC7663" s="43">
        <v>0</v>
      </c>
      <c r="AD7663" s="43">
        <v>0</v>
      </c>
      <c r="AE7663" s="43">
        <v>66.29785285423003</v>
      </c>
      <c r="AG7663" s="43">
        <v>11697507.857662911</v>
      </c>
      <c r="AH7663" s="43">
        <v>1373932.4074253337</v>
      </c>
      <c r="AI7663" s="43">
        <v>0</v>
      </c>
      <c r="AJ7663" s="43">
        <v>278450981.98776615</v>
      </c>
      <c r="AK7663" s="43">
        <v>290148489.84542906</v>
      </c>
    </row>
    <row r="7664" spans="3:37" x14ac:dyDescent="0.2">
      <c r="C7664" s="43">
        <v>6.1823395529492231E-4</v>
      </c>
      <c r="D7664" s="43">
        <v>6.7122005550556585E-2</v>
      </c>
      <c r="E7664" s="43">
        <v>4.9732046610954868</v>
      </c>
      <c r="F7664" s="43">
        <v>1.6880468338187942</v>
      </c>
      <c r="H7664" s="43">
        <v>9.5050831217080578E-5</v>
      </c>
      <c r="I7664" s="43">
        <v>9.2517477494192452E-2</v>
      </c>
      <c r="J7664" s="43">
        <v>0</v>
      </c>
      <c r="K7664" s="43">
        <v>1</v>
      </c>
      <c r="M7664" s="43">
        <v>7.8243869660085362E-3</v>
      </c>
      <c r="N7664" s="43">
        <v>4.384408751764441E-2</v>
      </c>
      <c r="O7664" s="43">
        <v>0</v>
      </c>
      <c r="P7664" s="43">
        <v>1</v>
      </c>
      <c r="R7664" s="43">
        <v>785.70614780151425</v>
      </c>
      <c r="S7664" s="43">
        <v>166.5030046535768</v>
      </c>
      <c r="T7664" s="43">
        <v>6495.3675262262614</v>
      </c>
      <c r="U7664" s="43">
        <v>7447.5766786813529</v>
      </c>
      <c r="W7664" s="43">
        <v>3907.4774764978702</v>
      </c>
      <c r="X7664" s="43">
        <v>0</v>
      </c>
      <c r="Y7664" s="43">
        <v>0</v>
      </c>
      <c r="Z7664" s="43">
        <v>3907.4774764978702</v>
      </c>
      <c r="AB7664" s="43">
        <v>57.844481121826881</v>
      </c>
      <c r="AC7664" s="43">
        <v>0</v>
      </c>
      <c r="AD7664" s="43">
        <v>0</v>
      </c>
      <c r="AE7664" s="43">
        <v>57.844481121826881</v>
      </c>
      <c r="AG7664" s="43">
        <v>7185851.0792795829</v>
      </c>
      <c r="AH7664" s="43">
        <v>844015.13492353994</v>
      </c>
      <c r="AI7664" s="43">
        <v>0</v>
      </c>
      <c r="AJ7664" s="43">
        <v>242946820.7116729</v>
      </c>
      <c r="AK7664" s="43">
        <v>250132671.79095247</v>
      </c>
    </row>
    <row r="7665" spans="3:37" x14ac:dyDescent="0.2">
      <c r="C7665" s="43">
        <v>6.0899638012045605E-4</v>
      </c>
      <c r="D7665" s="43">
        <v>4.9901365108754384E-2</v>
      </c>
      <c r="E7665" s="43">
        <v>11.461892972918532</v>
      </c>
      <c r="F7665" s="43">
        <v>2.4359790780841015</v>
      </c>
      <c r="H7665" s="43">
        <v>9.0974133960086689E-5</v>
      </c>
      <c r="I7665" s="43">
        <v>9.2462252396136146E-2</v>
      </c>
      <c r="J7665" s="43">
        <v>0</v>
      </c>
      <c r="K7665" s="43">
        <v>1</v>
      </c>
      <c r="M7665" s="43">
        <v>7.7767916773269705E-3</v>
      </c>
      <c r="N7665" s="43">
        <v>4.2668481161750677E-2</v>
      </c>
      <c r="O7665" s="43">
        <v>0</v>
      </c>
      <c r="P7665" s="43">
        <v>1</v>
      </c>
      <c r="R7665" s="43">
        <v>575.39954002456841</v>
      </c>
      <c r="S7665" s="43">
        <v>159.26662293885263</v>
      </c>
      <c r="T7665" s="43">
        <v>6282.7535177887503</v>
      </c>
      <c r="U7665" s="43">
        <v>7017.4196807521712</v>
      </c>
      <c r="W7665" s="43">
        <v>6595.1679444281563</v>
      </c>
      <c r="X7665" s="43">
        <v>0</v>
      </c>
      <c r="Y7665" s="43">
        <v>0</v>
      </c>
      <c r="Z7665" s="43">
        <v>6595.1679444281563</v>
      </c>
      <c r="AB7665" s="43">
        <v>88.410002008551047</v>
      </c>
      <c r="AC7665" s="43">
        <v>0</v>
      </c>
      <c r="AD7665" s="43">
        <v>0</v>
      </c>
      <c r="AE7665" s="43">
        <v>88.410002008551047</v>
      </c>
      <c r="AG7665" s="43">
        <v>12128513.849803379</v>
      </c>
      <c r="AH7665" s="43">
        <v>1424556.2759964818</v>
      </c>
      <c r="AI7665" s="43">
        <v>0</v>
      </c>
      <c r="AJ7665" s="43">
        <v>371322008.4359144</v>
      </c>
      <c r="AK7665" s="43">
        <v>383450522.28571779</v>
      </c>
    </row>
    <row r="7666" spans="3:37" x14ac:dyDescent="0.2">
      <c r="C7666" s="43">
        <v>6.1576407548258327E-4</v>
      </c>
      <c r="D7666" s="43">
        <v>4.4215733024684852E-2</v>
      </c>
      <c r="E7666" s="43">
        <v>2.5324237820334483</v>
      </c>
      <c r="F7666" s="43">
        <v>2.3144930456498116</v>
      </c>
      <c r="H7666" s="43">
        <v>8.8350098346002341E-5</v>
      </c>
      <c r="I7666" s="43">
        <v>0.10709661788174174</v>
      </c>
      <c r="J7666" s="43">
        <v>0</v>
      </c>
      <c r="K7666" s="43">
        <v>1</v>
      </c>
      <c r="M7666" s="43">
        <v>7.8390533921642042E-3</v>
      </c>
      <c r="N7666" s="43">
        <v>4.582327739510017E-2</v>
      </c>
      <c r="O7666" s="43">
        <v>0</v>
      </c>
      <c r="P7666" s="43">
        <v>1</v>
      </c>
      <c r="R7666" s="43">
        <v>515.50579302899598</v>
      </c>
      <c r="S7666" s="43">
        <v>179.15344594146939</v>
      </c>
      <c r="T7666" s="43">
        <v>6801.3033101838109</v>
      </c>
      <c r="U7666" s="43">
        <v>7495.9625491542765</v>
      </c>
      <c r="W7666" s="43">
        <v>1305.4791300426421</v>
      </c>
      <c r="X7666" s="43">
        <v>0</v>
      </c>
      <c r="Y7666" s="43">
        <v>0</v>
      </c>
      <c r="Z7666" s="43">
        <v>1305.4791300426421</v>
      </c>
      <c r="AB7666" s="43">
        <v>72.506279452382287</v>
      </c>
      <c r="AC7666" s="43">
        <v>0</v>
      </c>
      <c r="AD7666" s="43">
        <v>0</v>
      </c>
      <c r="AE7666" s="43">
        <v>72.506279452382287</v>
      </c>
      <c r="AG7666" s="43">
        <v>2400776.1201484189</v>
      </c>
      <c r="AH7666" s="43">
        <v>281983.49208921066</v>
      </c>
      <c r="AI7666" s="43">
        <v>0</v>
      </c>
      <c r="AJ7666" s="43">
        <v>304526373.70000559</v>
      </c>
      <c r="AK7666" s="43">
        <v>306927149.82015401</v>
      </c>
    </row>
    <row r="7667" spans="3:37" x14ac:dyDescent="0.2">
      <c r="C7667" s="43">
        <v>5.7748441195813705E-4</v>
      </c>
      <c r="D7667" s="43">
        <v>5.5775017562193274E-2</v>
      </c>
      <c r="E7667" s="43">
        <v>6.5015429014877482</v>
      </c>
      <c r="F7667" s="43">
        <v>4.355322658915064</v>
      </c>
      <c r="H7667" s="43">
        <v>9.2128697414817218E-5</v>
      </c>
      <c r="I7667" s="43">
        <v>0.10781900304694325</v>
      </c>
      <c r="J7667" s="43">
        <v>0</v>
      </c>
      <c r="K7667" s="43">
        <v>1</v>
      </c>
      <c r="M7667" s="43">
        <v>7.8737476699768383E-3</v>
      </c>
      <c r="N7667" s="43">
        <v>4.6082348416800034E-2</v>
      </c>
      <c r="O7667" s="43">
        <v>0</v>
      </c>
      <c r="P7667" s="43">
        <v>1</v>
      </c>
      <c r="R7667" s="43">
        <v>609.84905374585639</v>
      </c>
      <c r="S7667" s="43">
        <v>188.0756690340223</v>
      </c>
      <c r="T7667" s="43">
        <v>6870.0273942936892</v>
      </c>
      <c r="U7667" s="43">
        <v>7667.9521170735679</v>
      </c>
      <c r="W7667" s="43">
        <v>3964.9597863603931</v>
      </c>
      <c r="X7667" s="43">
        <v>0</v>
      </c>
      <c r="Y7667" s="43">
        <v>0</v>
      </c>
      <c r="Z7667" s="43">
        <v>3964.9597863603931</v>
      </c>
      <c r="AB7667" s="43">
        <v>218.94771729499794</v>
      </c>
      <c r="AC7667" s="43">
        <v>0</v>
      </c>
      <c r="AD7667" s="43">
        <v>0</v>
      </c>
      <c r="AE7667" s="43">
        <v>218.94771729499794</v>
      </c>
      <c r="AG7667" s="43">
        <v>7291561.047116763</v>
      </c>
      <c r="AH7667" s="43">
        <v>856431.31385384488</v>
      </c>
      <c r="AI7667" s="43">
        <v>0</v>
      </c>
      <c r="AJ7667" s="43">
        <v>919580412.63899136</v>
      </c>
      <c r="AK7667" s="43">
        <v>926871973.68610811</v>
      </c>
    </row>
    <row r="7668" spans="3:37" x14ac:dyDescent="0.2">
      <c r="C7668" s="43">
        <v>6.2347949931051971E-4</v>
      </c>
      <c r="D7668" s="43">
        <v>4.9383764529470027E-2</v>
      </c>
      <c r="E7668" s="43">
        <v>2.7639123145194842</v>
      </c>
      <c r="F7668" s="43">
        <v>2.3372033795443645</v>
      </c>
      <c r="H7668" s="43">
        <v>9.2067764048131551E-5</v>
      </c>
      <c r="I7668" s="43">
        <v>0.10763008990323952</v>
      </c>
      <c r="J7668" s="43">
        <v>0</v>
      </c>
      <c r="K7668" s="43">
        <v>1</v>
      </c>
      <c r="M7668" s="43">
        <v>7.8643000529023954E-3</v>
      </c>
      <c r="N7668" s="43">
        <v>4.6076947518747469E-2</v>
      </c>
      <c r="O7668" s="43">
        <v>0</v>
      </c>
      <c r="P7668" s="43">
        <v>1</v>
      </c>
      <c r="R7668" s="43">
        <v>582.97340639947731</v>
      </c>
      <c r="S7668" s="43">
        <v>187.62196143849062</v>
      </c>
      <c r="T7668" s="43">
        <v>6860.9799212826538</v>
      </c>
      <c r="U7668" s="43">
        <v>7631.5752891206221</v>
      </c>
      <c r="W7668" s="43">
        <v>1611.2873769848873</v>
      </c>
      <c r="X7668" s="43">
        <v>0</v>
      </c>
      <c r="Y7668" s="43">
        <v>0</v>
      </c>
      <c r="Z7668" s="43">
        <v>1611.2873769848873</v>
      </c>
      <c r="AB7668" s="43">
        <v>83.412278986740233</v>
      </c>
      <c r="AC7668" s="43">
        <v>0</v>
      </c>
      <c r="AD7668" s="43">
        <v>0</v>
      </c>
      <c r="AE7668" s="43">
        <v>83.412278986740233</v>
      </c>
      <c r="AG7668" s="43">
        <v>2963157.4862752077</v>
      </c>
      <c r="AH7668" s="43">
        <v>348038.07342873566</v>
      </c>
      <c r="AI7668" s="43">
        <v>0</v>
      </c>
      <c r="AJ7668" s="43">
        <v>350331571.74430901</v>
      </c>
      <c r="AK7668" s="43">
        <v>353294729.2305842</v>
      </c>
    </row>
    <row r="7669" spans="3:37" x14ac:dyDescent="0.2">
      <c r="C7669" s="43">
        <v>6.1295028798014073E-4</v>
      </c>
      <c r="D7669" s="43">
        <v>5.5507722403600801E-2</v>
      </c>
      <c r="E7669" s="43">
        <v>2.8356096935911586</v>
      </c>
      <c r="F7669" s="43">
        <v>2.4648394330590024</v>
      </c>
      <c r="H7669" s="43">
        <v>8.9558244656623735E-5</v>
      </c>
      <c r="I7669" s="43">
        <v>8.3948490833456874E-2</v>
      </c>
      <c r="J7669" s="43">
        <v>0</v>
      </c>
      <c r="K7669" s="43">
        <v>1</v>
      </c>
      <c r="M7669" s="43">
        <v>7.7555831234016378E-3</v>
      </c>
      <c r="N7669" s="43">
        <v>4.7877315557786959E-2</v>
      </c>
      <c r="O7669" s="43">
        <v>0</v>
      </c>
      <c r="P7669" s="43">
        <v>1</v>
      </c>
      <c r="R7669" s="43">
        <v>644.20046490322864</v>
      </c>
      <c r="S7669" s="43">
        <v>142.35110368600351</v>
      </c>
      <c r="T7669" s="43">
        <v>7030.5066211059702</v>
      </c>
      <c r="U7669" s="43">
        <v>7817.0581896952026</v>
      </c>
      <c r="W7669" s="43">
        <v>1826.701082895526</v>
      </c>
      <c r="X7669" s="43">
        <v>0</v>
      </c>
      <c r="Y7669" s="43">
        <v>0</v>
      </c>
      <c r="Z7669" s="43">
        <v>1826.701082895526</v>
      </c>
      <c r="AB7669" s="43">
        <v>100.97057608501548</v>
      </c>
      <c r="AC7669" s="43">
        <v>0</v>
      </c>
      <c r="AD7669" s="43">
        <v>0</v>
      </c>
      <c r="AE7669" s="43">
        <v>100.97057608501548</v>
      </c>
      <c r="AG7669" s="43">
        <v>3359303.2914448725</v>
      </c>
      <c r="AH7669" s="43">
        <v>394567.43390543363</v>
      </c>
      <c r="AI7669" s="43">
        <v>0</v>
      </c>
      <c r="AJ7669" s="43">
        <v>424076419.55706501</v>
      </c>
      <c r="AK7669" s="43">
        <v>427435722.84850991</v>
      </c>
    </row>
    <row r="7670" spans="3:37" x14ac:dyDescent="0.2">
      <c r="C7670" s="43">
        <v>6.2870803162173861E-4</v>
      </c>
      <c r="D7670" s="43">
        <v>6.7146157476615009E-2</v>
      </c>
      <c r="E7670" s="43">
        <v>3.3097511494620462</v>
      </c>
      <c r="F7670" s="43">
        <v>2.9897034038762604</v>
      </c>
      <c r="H7670" s="43">
        <v>8.6785449332698399E-5</v>
      </c>
      <c r="I7670" s="43">
        <v>9.2290636615060831E-2</v>
      </c>
      <c r="J7670" s="43">
        <v>0</v>
      </c>
      <c r="K7670" s="43">
        <v>1</v>
      </c>
      <c r="M7670" s="43">
        <v>7.8545084975950585E-3</v>
      </c>
      <c r="N7670" s="43">
        <v>4.6368491078642937E-2</v>
      </c>
      <c r="O7670" s="43">
        <v>0</v>
      </c>
      <c r="P7670" s="43">
        <v>1</v>
      </c>
      <c r="R7670" s="43">
        <v>799.30502978275865</v>
      </c>
      <c r="S7670" s="43">
        <v>151.65157702066062</v>
      </c>
      <c r="T7670" s="43">
        <v>6895.7951240843113</v>
      </c>
      <c r="U7670" s="43">
        <v>7846.7517308877304</v>
      </c>
      <c r="W7670" s="43">
        <v>2645.5007410942803</v>
      </c>
      <c r="X7670" s="43">
        <v>0</v>
      </c>
      <c r="Y7670" s="43">
        <v>0</v>
      </c>
      <c r="Z7670" s="43">
        <v>2645.5007410942803</v>
      </c>
      <c r="AB7670" s="43">
        <v>170.17065341887627</v>
      </c>
      <c r="AC7670" s="43">
        <v>0</v>
      </c>
      <c r="AD7670" s="43">
        <v>0</v>
      </c>
      <c r="AE7670" s="43">
        <v>170.17065341887627</v>
      </c>
      <c r="AG7670" s="43">
        <v>4865075.8628723817</v>
      </c>
      <c r="AH7670" s="43">
        <v>571428.16007636453</v>
      </c>
      <c r="AI7670" s="43">
        <v>0</v>
      </c>
      <c r="AJ7670" s="43">
        <v>714716744.35928035</v>
      </c>
      <c r="AK7670" s="43">
        <v>719581820.22215271</v>
      </c>
    </row>
    <row r="7671" spans="3:37" x14ac:dyDescent="0.2">
      <c r="C7671" s="43">
        <v>6.261904067674795E-4</v>
      </c>
      <c r="D7671" s="43">
        <v>5.9729141967041932E-2</v>
      </c>
      <c r="E7671" s="43">
        <v>6.5069135534960321</v>
      </c>
      <c r="F7671" s="43">
        <v>2.6540617798160668</v>
      </c>
      <c r="H7671" s="43">
        <v>9.2481322162107915E-5</v>
      </c>
      <c r="I7671" s="43">
        <v>0.11597902010851213</v>
      </c>
      <c r="J7671" s="43">
        <v>0</v>
      </c>
      <c r="K7671" s="43">
        <v>1</v>
      </c>
      <c r="M7671" s="43">
        <v>7.9302258340047116E-3</v>
      </c>
      <c r="N7671" s="43">
        <v>4.6356813459916602E-2</v>
      </c>
      <c r="O7671" s="43">
        <v>0</v>
      </c>
      <c r="P7671" s="43">
        <v>1</v>
      </c>
      <c r="R7671" s="43">
        <v>708.1659785435977</v>
      </c>
      <c r="S7671" s="43">
        <v>203.08406038521889</v>
      </c>
      <c r="T7671" s="43">
        <v>6960.5170739783816</v>
      </c>
      <c r="U7671" s="43">
        <v>7871.7671129071987</v>
      </c>
      <c r="W7671" s="43">
        <v>4607.974803910116</v>
      </c>
      <c r="X7671" s="43">
        <v>0</v>
      </c>
      <c r="Y7671" s="43">
        <v>0</v>
      </c>
      <c r="Z7671" s="43">
        <v>4607.974803910116</v>
      </c>
      <c r="AB7671" s="43">
        <v>125.33447983962606</v>
      </c>
      <c r="AC7671" s="43">
        <v>0</v>
      </c>
      <c r="AD7671" s="43">
        <v>0</v>
      </c>
      <c r="AE7671" s="43">
        <v>125.33447983962606</v>
      </c>
      <c r="AG7671" s="43">
        <v>8474065.6643907037</v>
      </c>
      <c r="AH7671" s="43">
        <v>995322.55764458503</v>
      </c>
      <c r="AI7671" s="43">
        <v>0</v>
      </c>
      <c r="AJ7671" s="43">
        <v>526404815.32642943</v>
      </c>
      <c r="AK7671" s="43">
        <v>534878880.99082011</v>
      </c>
    </row>
    <row r="7672" spans="3:37" x14ac:dyDescent="0.2">
      <c r="C7672" s="43">
        <v>6.1565567666399534E-4</v>
      </c>
      <c r="D7672" s="43">
        <v>4.2128379205007851E-2</v>
      </c>
      <c r="E7672" s="43">
        <v>5.1452436395414063</v>
      </c>
      <c r="F7672" s="43">
        <v>1.1136105885916672</v>
      </c>
      <c r="H7672" s="43">
        <v>8.7544353179790034E-5</v>
      </c>
      <c r="I7672" s="43">
        <v>9.4147928393996411E-2</v>
      </c>
      <c r="J7672" s="43">
        <v>0</v>
      </c>
      <c r="K7672" s="43">
        <v>1</v>
      </c>
      <c r="M7672" s="43">
        <v>7.9012869717632883E-3</v>
      </c>
      <c r="N7672" s="43">
        <v>4.6177258728887893E-2</v>
      </c>
      <c r="O7672" s="43">
        <v>0</v>
      </c>
      <c r="P7672" s="43">
        <v>1</v>
      </c>
      <c r="R7672" s="43">
        <v>491.08312631490321</v>
      </c>
      <c r="S7672" s="43">
        <v>156.05629050828747</v>
      </c>
      <c r="T7672" s="43">
        <v>6908.2549379358898</v>
      </c>
      <c r="U7672" s="43">
        <v>7555.3943547590807</v>
      </c>
      <c r="W7672" s="43">
        <v>2526.7423321578649</v>
      </c>
      <c r="X7672" s="43">
        <v>0</v>
      </c>
      <c r="Y7672" s="43">
        <v>0</v>
      </c>
      <c r="Z7672" s="43">
        <v>2526.7423321578649</v>
      </c>
      <c r="AB7672" s="43">
        <v>5.9697700040037258</v>
      </c>
      <c r="AC7672" s="43">
        <v>0</v>
      </c>
      <c r="AD7672" s="43">
        <v>0</v>
      </c>
      <c r="AE7672" s="43">
        <v>5.9697700040037258</v>
      </c>
      <c r="AG7672" s="43">
        <v>4646679.1488383133</v>
      </c>
      <c r="AH7672" s="43">
        <v>545776.34374609881</v>
      </c>
      <c r="AI7672" s="43">
        <v>0</v>
      </c>
      <c r="AJ7672" s="43">
        <v>25073034.016815647</v>
      </c>
      <c r="AK7672" s="43">
        <v>29719713.165653959</v>
      </c>
    </row>
    <row r="7673" spans="3:37" x14ac:dyDescent="0.2">
      <c r="C7673" s="43">
        <v>6.203460367421032E-4</v>
      </c>
      <c r="D7673" s="43">
        <v>6.332912722615347E-2</v>
      </c>
      <c r="E7673" s="43">
        <v>2.2393627991556384</v>
      </c>
      <c r="F7673" s="43">
        <v>6.6420398776922411</v>
      </c>
      <c r="H7673" s="43">
        <v>9.6089032238344529E-5</v>
      </c>
      <c r="I7673" s="43">
        <v>9.486844290407187E-2</v>
      </c>
      <c r="J7673" s="43">
        <v>0</v>
      </c>
      <c r="K7673" s="43">
        <v>1</v>
      </c>
      <c r="M7673" s="43">
        <v>7.8248450250629903E-3</v>
      </c>
      <c r="N7673" s="43">
        <v>4.6335822414931727E-2</v>
      </c>
      <c r="O7673" s="43">
        <v>0</v>
      </c>
      <c r="P7673" s="43">
        <v>1</v>
      </c>
      <c r="R7673" s="43">
        <v>743.8406143929185</v>
      </c>
      <c r="S7673" s="43">
        <v>172.59887659027893</v>
      </c>
      <c r="T7673" s="43">
        <v>6864.9122990605583</v>
      </c>
      <c r="U7673" s="43">
        <v>7781.3517900437555</v>
      </c>
      <c r="W7673" s="43">
        <v>1665.7290003725759</v>
      </c>
      <c r="X7673" s="43">
        <v>0</v>
      </c>
      <c r="Y7673" s="43">
        <v>0</v>
      </c>
      <c r="Z7673" s="43">
        <v>1665.7290003725759</v>
      </c>
      <c r="AB7673" s="43">
        <v>449.05528976855794</v>
      </c>
      <c r="AC7673" s="43">
        <v>0</v>
      </c>
      <c r="AD7673" s="43">
        <v>0</v>
      </c>
      <c r="AE7673" s="43">
        <v>449.05528976855794</v>
      </c>
      <c r="AG7673" s="43">
        <v>3063275.6316851671</v>
      </c>
      <c r="AH7673" s="43">
        <v>359797.46408047638</v>
      </c>
      <c r="AI7673" s="43">
        <v>0</v>
      </c>
      <c r="AJ7673" s="43">
        <v>1886032217.0279434</v>
      </c>
      <c r="AK7673" s="43">
        <v>1889095492.6596286</v>
      </c>
    </row>
    <row r="7674" spans="3:37" x14ac:dyDescent="0.2">
      <c r="C7674" s="43">
        <v>6.013497981704394E-4</v>
      </c>
      <c r="D7674" s="43">
        <v>5.4821568328677461E-2</v>
      </c>
      <c r="E7674" s="43">
        <v>1.5871652420288085</v>
      </c>
      <c r="F7674" s="43">
        <v>4.4944806676404916</v>
      </c>
      <c r="H7674" s="43">
        <v>9.1142428908286277E-5</v>
      </c>
      <c r="I7674" s="43">
        <v>8.9134845413573999E-2</v>
      </c>
      <c r="J7674" s="43">
        <v>0</v>
      </c>
      <c r="K7674" s="43">
        <v>1</v>
      </c>
      <c r="M7674" s="43">
        <v>7.8831735512923107E-3</v>
      </c>
      <c r="N7674" s="43">
        <v>4.5660644385331781E-2</v>
      </c>
      <c r="O7674" s="43">
        <v>0</v>
      </c>
      <c r="P7674" s="43">
        <v>1</v>
      </c>
      <c r="R7674" s="43">
        <v>624.19602396961648</v>
      </c>
      <c r="S7674" s="43">
        <v>153.81917813924773</v>
      </c>
      <c r="T7674" s="43">
        <v>6815.3081471606883</v>
      </c>
      <c r="U7674" s="43">
        <v>7593.3233492695526</v>
      </c>
      <c r="W7674" s="43">
        <v>990.70223345715624</v>
      </c>
      <c r="X7674" s="43">
        <v>0</v>
      </c>
      <c r="Y7674" s="43">
        <v>0</v>
      </c>
      <c r="Z7674" s="43">
        <v>990.70223345715624</v>
      </c>
      <c r="AB7674" s="43">
        <v>233.39278042804776</v>
      </c>
      <c r="AC7674" s="43">
        <v>0</v>
      </c>
      <c r="AD7674" s="43">
        <v>0</v>
      </c>
      <c r="AE7674" s="43">
        <v>233.39278042804776</v>
      </c>
      <c r="AG7674" s="43">
        <v>1821901.4073277104</v>
      </c>
      <c r="AH7674" s="43">
        <v>213991.68242674574</v>
      </c>
      <c r="AI7674" s="43">
        <v>0</v>
      </c>
      <c r="AJ7674" s="43">
        <v>980249677.79780054</v>
      </c>
      <c r="AK7674" s="43">
        <v>982071579.20512819</v>
      </c>
    </row>
    <row r="7675" spans="3:37" x14ac:dyDescent="0.2">
      <c r="C7675" s="43">
        <v>5.9711990841317098E-4</v>
      </c>
      <c r="D7675" s="43">
        <v>4.3998589498940067E-2</v>
      </c>
      <c r="E7675" s="43">
        <v>4.6693213083088718</v>
      </c>
      <c r="F7675" s="43">
        <v>1.215978316833495</v>
      </c>
      <c r="H7675" s="43">
        <v>7.7898354426669063E-5</v>
      </c>
      <c r="I7675" s="43">
        <v>7.2660180735182295E-2</v>
      </c>
      <c r="J7675" s="43">
        <v>0</v>
      </c>
      <c r="K7675" s="43">
        <v>1</v>
      </c>
      <c r="M7675" s="43">
        <v>7.8568431262954208E-3</v>
      </c>
      <c r="N7675" s="43">
        <v>4.3734708103439046E-2</v>
      </c>
      <c r="O7675" s="43">
        <v>0</v>
      </c>
      <c r="P7675" s="43">
        <v>1</v>
      </c>
      <c r="R7675" s="43">
        <v>497.44226028009376</v>
      </c>
      <c r="S7675" s="43">
        <v>107.16849455891959</v>
      </c>
      <c r="T7675" s="43">
        <v>6506.0393692287516</v>
      </c>
      <c r="U7675" s="43">
        <v>7110.6501240677653</v>
      </c>
      <c r="W7675" s="43">
        <v>2322.7177455791698</v>
      </c>
      <c r="X7675" s="43">
        <v>0</v>
      </c>
      <c r="Y7675" s="43">
        <v>0</v>
      </c>
      <c r="Z7675" s="43">
        <v>2322.7177455791698</v>
      </c>
      <c r="AB7675" s="43">
        <v>11.495731404394407</v>
      </c>
      <c r="AC7675" s="43">
        <v>0</v>
      </c>
      <c r="AD7675" s="43">
        <v>0</v>
      </c>
      <c r="AE7675" s="43">
        <v>11.495731404394407</v>
      </c>
      <c r="AG7675" s="43">
        <v>4271477.9341200935</v>
      </c>
      <c r="AH7675" s="43">
        <v>501707.03304510069</v>
      </c>
      <c r="AI7675" s="43">
        <v>0</v>
      </c>
      <c r="AJ7675" s="43">
        <v>48282071.898456506</v>
      </c>
      <c r="AK7675" s="43">
        <v>52553549.832576603</v>
      </c>
    </row>
    <row r="7676" spans="3:37" x14ac:dyDescent="0.2">
      <c r="C7676" s="43">
        <v>6.315561814885795E-4</v>
      </c>
      <c r="D7676" s="43">
        <v>5.2045779389214272E-2</v>
      </c>
      <c r="E7676" s="43">
        <v>5.347050374203735</v>
      </c>
      <c r="F7676" s="43">
        <v>5.2511645425047284</v>
      </c>
      <c r="H7676" s="43">
        <v>8.3374785813999502E-5</v>
      </c>
      <c r="I7676" s="43">
        <v>8.7716271947793523E-2</v>
      </c>
      <c r="J7676" s="43">
        <v>0</v>
      </c>
      <c r="K7676" s="43">
        <v>1</v>
      </c>
      <c r="M7676" s="43">
        <v>7.7909030938127779E-3</v>
      </c>
      <c r="N7676" s="43">
        <v>4.6009787955237802E-2</v>
      </c>
      <c r="O7676" s="43">
        <v>0</v>
      </c>
      <c r="P7676" s="43">
        <v>1</v>
      </c>
      <c r="R7676" s="43">
        <v>622.35743115555351</v>
      </c>
      <c r="S7676" s="43">
        <v>138.47050285946725</v>
      </c>
      <c r="T7676" s="43">
        <v>6787.0399724409854</v>
      </c>
      <c r="U7676" s="43">
        <v>7547.8679064560065</v>
      </c>
      <c r="W7676" s="43">
        <v>3327.7765351487778</v>
      </c>
      <c r="X7676" s="43">
        <v>0</v>
      </c>
      <c r="Y7676" s="43">
        <v>0</v>
      </c>
      <c r="Z7676" s="43">
        <v>3327.7765351487778</v>
      </c>
      <c r="AB7676" s="43">
        <v>283.09459131793136</v>
      </c>
      <c r="AC7676" s="43">
        <v>0</v>
      </c>
      <c r="AD7676" s="43">
        <v>0</v>
      </c>
      <c r="AE7676" s="43">
        <v>283.09459131793136</v>
      </c>
      <c r="AG7676" s="43">
        <v>6119781.0481386026</v>
      </c>
      <c r="AH7676" s="43">
        <v>718799.73159213597</v>
      </c>
      <c r="AI7676" s="43">
        <v>0</v>
      </c>
      <c r="AJ7676" s="43">
        <v>1188997283.5353117</v>
      </c>
      <c r="AK7676" s="43">
        <v>1195117064.5834503</v>
      </c>
    </row>
    <row r="7677" spans="3:37" x14ac:dyDescent="0.2">
      <c r="C7677" s="43">
        <v>6.1135177936166851E-4</v>
      </c>
      <c r="D7677" s="43">
        <v>6.4921132396254966E-2</v>
      </c>
      <c r="E7677" s="43">
        <v>4.679635257135959</v>
      </c>
      <c r="F7677" s="43">
        <v>2.2787059720347291</v>
      </c>
      <c r="H7677" s="43">
        <v>9.5168757997976527E-5</v>
      </c>
      <c r="I7677" s="43">
        <v>8.6063899413081457E-2</v>
      </c>
      <c r="J7677" s="43">
        <v>0</v>
      </c>
      <c r="K7677" s="43">
        <v>1</v>
      </c>
      <c r="M7677" s="43">
        <v>7.7986587631408959E-3</v>
      </c>
      <c r="N7677" s="43">
        <v>4.5415977885416722E-2</v>
      </c>
      <c r="O7677" s="43">
        <v>0</v>
      </c>
      <c r="P7677" s="43">
        <v>1</v>
      </c>
      <c r="R7677" s="43">
        <v>751.48382947650452</v>
      </c>
      <c r="S7677" s="43">
        <v>155.08071466507914</v>
      </c>
      <c r="T7677" s="43">
        <v>6706.1144394127468</v>
      </c>
      <c r="U7677" s="43">
        <v>7612.6789835543304</v>
      </c>
      <c r="W7677" s="43">
        <v>3516.6702235857974</v>
      </c>
      <c r="X7677" s="43">
        <v>0</v>
      </c>
      <c r="Y7677" s="43">
        <v>0</v>
      </c>
      <c r="Z7677" s="43">
        <v>3516.6702235857974</v>
      </c>
      <c r="AB7677" s="43">
        <v>102.8191740883874</v>
      </c>
      <c r="AC7677" s="43">
        <v>0</v>
      </c>
      <c r="AD7677" s="43">
        <v>0</v>
      </c>
      <c r="AE7677" s="43">
        <v>102.8191740883874</v>
      </c>
      <c r="AG7677" s="43">
        <v>6467156.5411742814</v>
      </c>
      <c r="AH7677" s="43">
        <v>759600.7682945322</v>
      </c>
      <c r="AI7677" s="43">
        <v>0</v>
      </c>
      <c r="AJ7677" s="43">
        <v>431840531.1712271</v>
      </c>
      <c r="AK7677" s="43">
        <v>438307687.71240139</v>
      </c>
    </row>
    <row r="7678" spans="3:37" x14ac:dyDescent="0.2">
      <c r="C7678" s="43">
        <v>5.9156804228928047E-4</v>
      </c>
      <c r="D7678" s="43">
        <v>6.2509403851141121E-2</v>
      </c>
      <c r="E7678" s="43">
        <v>5.7387981472940677</v>
      </c>
      <c r="F7678" s="43">
        <v>2.8048226037729846</v>
      </c>
      <c r="H7678" s="43">
        <v>8.4730638367659362E-5</v>
      </c>
      <c r="I7678" s="43">
        <v>9.3784038689072716E-2</v>
      </c>
      <c r="J7678" s="43">
        <v>0</v>
      </c>
      <c r="K7678" s="43">
        <v>1</v>
      </c>
      <c r="M7678" s="43">
        <v>7.881306426475998E-3</v>
      </c>
      <c r="N7678" s="43">
        <v>4.4392618688337965E-2</v>
      </c>
      <c r="O7678" s="43">
        <v>0</v>
      </c>
      <c r="P7678" s="43">
        <v>1</v>
      </c>
      <c r="R7678" s="43">
        <v>700.15216222328309</v>
      </c>
      <c r="S7678" s="43">
        <v>150.45678669281523</v>
      </c>
      <c r="T7678" s="43">
        <v>6624.4732473303047</v>
      </c>
      <c r="U7678" s="43">
        <v>7475.0821962464033</v>
      </c>
      <c r="W7678" s="43">
        <v>4018.0319313909126</v>
      </c>
      <c r="X7678" s="43">
        <v>0</v>
      </c>
      <c r="Y7678" s="43">
        <v>0</v>
      </c>
      <c r="Z7678" s="43">
        <v>4018.0319313909126</v>
      </c>
      <c r="AB7678" s="43">
        <v>135.21059798533886</v>
      </c>
      <c r="AC7678" s="43">
        <v>0</v>
      </c>
      <c r="AD7678" s="43">
        <v>0</v>
      </c>
      <c r="AE7678" s="43">
        <v>135.21059798533886</v>
      </c>
      <c r="AG7678" s="43">
        <v>7389160.7218278879</v>
      </c>
      <c r="AH7678" s="43">
        <v>867894.89718043711</v>
      </c>
      <c r="AI7678" s="43">
        <v>0</v>
      </c>
      <c r="AJ7678" s="43">
        <v>567884511.53842318</v>
      </c>
      <c r="AK7678" s="43">
        <v>575273672.26025105</v>
      </c>
    </row>
    <row r="7679" spans="3:37" x14ac:dyDescent="0.2">
      <c r="C7679" s="43">
        <v>6.3496622250613921E-4</v>
      </c>
      <c r="D7679" s="43">
        <v>5.8121977594294827E-2</v>
      </c>
      <c r="E7679" s="43">
        <v>4.428833350386884</v>
      </c>
      <c r="F7679" s="43">
        <v>1.521857501266608</v>
      </c>
      <c r="H7679" s="43">
        <v>9.3201949895926894E-5</v>
      </c>
      <c r="I7679" s="43">
        <v>0.13564506462183246</v>
      </c>
      <c r="J7679" s="43">
        <v>0</v>
      </c>
      <c r="K7679" s="43">
        <v>1</v>
      </c>
      <c r="M7679" s="43">
        <v>7.8978180390114616E-3</v>
      </c>
      <c r="N7679" s="43">
        <v>4.3532653378048736E-2</v>
      </c>
      <c r="O7679" s="43">
        <v>0</v>
      </c>
      <c r="P7679" s="43">
        <v>1</v>
      </c>
      <c r="R7679" s="43">
        <v>698.76859608627706</v>
      </c>
      <c r="S7679" s="43">
        <v>239.37090843567216</v>
      </c>
      <c r="T7679" s="43">
        <v>6509.7548712096223</v>
      </c>
      <c r="U7679" s="43">
        <v>7447.8943757315719</v>
      </c>
      <c r="W7679" s="43">
        <v>3094.7296625499257</v>
      </c>
      <c r="X7679" s="43">
        <v>0</v>
      </c>
      <c r="Y7679" s="43">
        <v>0</v>
      </c>
      <c r="Z7679" s="43">
        <v>3094.7296625499257</v>
      </c>
      <c r="AB7679" s="43">
        <v>39.018366786336145</v>
      </c>
      <c r="AC7679" s="43">
        <v>0</v>
      </c>
      <c r="AD7679" s="43">
        <v>0</v>
      </c>
      <c r="AE7679" s="43">
        <v>39.018366786336145</v>
      </c>
      <c r="AG7679" s="43">
        <v>5691207.8494293131</v>
      </c>
      <c r="AH7679" s="43">
        <v>668461.60711078392</v>
      </c>
      <c r="AI7679" s="43">
        <v>0</v>
      </c>
      <c r="AJ7679" s="43">
        <v>163877140.50261182</v>
      </c>
      <c r="AK7679" s="43">
        <v>169568348.35204113</v>
      </c>
    </row>
    <row r="7680" spans="3:37" x14ac:dyDescent="0.2">
      <c r="C7680" s="43">
        <v>6.0189995332679514E-4</v>
      </c>
      <c r="D7680" s="43">
        <v>5.8258257883729403E-2</v>
      </c>
      <c r="E7680" s="43">
        <v>3.8679360958214151</v>
      </c>
      <c r="F7680" s="43">
        <v>2.4107137536390146</v>
      </c>
      <c r="H7680" s="43">
        <v>8.931283488204894E-5</v>
      </c>
      <c r="I7680" s="43">
        <v>0.11312818062444208</v>
      </c>
      <c r="J7680" s="43">
        <v>0</v>
      </c>
      <c r="K7680" s="43">
        <v>1</v>
      </c>
      <c r="M7680" s="43">
        <v>7.7657080269976798E-3</v>
      </c>
      <c r="N7680" s="43">
        <v>4.5768449196509908E-2</v>
      </c>
      <c r="O7680" s="43">
        <v>0</v>
      </c>
      <c r="P7680" s="43">
        <v>1</v>
      </c>
      <c r="R7680" s="43">
        <v>663.93287890295164</v>
      </c>
      <c r="S7680" s="43">
        <v>191.30532111363391</v>
      </c>
      <c r="T7680" s="43">
        <v>6729.6058415845118</v>
      </c>
      <c r="U7680" s="43">
        <v>7584.8440416010972</v>
      </c>
      <c r="W7680" s="43">
        <v>2568.0499475113552</v>
      </c>
      <c r="X7680" s="43">
        <v>0</v>
      </c>
      <c r="Y7680" s="43">
        <v>0</v>
      </c>
      <c r="Z7680" s="43">
        <v>2568.0499475113552</v>
      </c>
      <c r="AB7680" s="43">
        <v>100.21825908248482</v>
      </c>
      <c r="AC7680" s="43">
        <v>0</v>
      </c>
      <c r="AD7680" s="43">
        <v>0</v>
      </c>
      <c r="AE7680" s="43">
        <v>100.21825908248482</v>
      </c>
      <c r="AG7680" s="43">
        <v>4722643.8534733821</v>
      </c>
      <c r="AH7680" s="43">
        <v>554698.78866245272</v>
      </c>
      <c r="AI7680" s="43">
        <v>0</v>
      </c>
      <c r="AJ7680" s="43">
        <v>420916688.14643627</v>
      </c>
      <c r="AK7680" s="43">
        <v>425639331.99990964</v>
      </c>
    </row>
    <row r="7681" spans="3:37" x14ac:dyDescent="0.2">
      <c r="C7681" s="43">
        <v>6.1157135863676437E-4</v>
      </c>
      <c r="D7681" s="43">
        <v>6.0054564905792973E-2</v>
      </c>
      <c r="E7681" s="43">
        <v>1.846447517794028</v>
      </c>
      <c r="F7681" s="43">
        <v>2.0459360256459935</v>
      </c>
      <c r="H7681" s="43">
        <v>9.0513032741990074E-5</v>
      </c>
      <c r="I7681" s="43">
        <v>8.5369789732098286E-2</v>
      </c>
      <c r="J7681" s="43">
        <v>0</v>
      </c>
      <c r="K7681" s="43">
        <v>1</v>
      </c>
      <c r="M7681" s="43">
        <v>7.7752269829117152E-3</v>
      </c>
      <c r="N7681" s="43">
        <v>4.5127041332770144E-2</v>
      </c>
      <c r="O7681" s="43">
        <v>0</v>
      </c>
      <c r="P7681" s="43">
        <v>1</v>
      </c>
      <c r="R7681" s="43">
        <v>695.40136016151837</v>
      </c>
      <c r="S7681" s="43">
        <v>146.30450570493508</v>
      </c>
      <c r="T7681" s="43">
        <v>6643.429181858658</v>
      </c>
      <c r="U7681" s="43">
        <v>7485.1350477251117</v>
      </c>
      <c r="W7681" s="43">
        <v>1284.0221153408265</v>
      </c>
      <c r="X7681" s="43">
        <v>0</v>
      </c>
      <c r="Y7681" s="43">
        <v>0</v>
      </c>
      <c r="Z7681" s="43">
        <v>1284.0221153408265</v>
      </c>
      <c r="AB7681" s="43">
        <v>77.825950831748756</v>
      </c>
      <c r="AC7681" s="43">
        <v>0</v>
      </c>
      <c r="AD7681" s="43">
        <v>0</v>
      </c>
      <c r="AE7681" s="43">
        <v>77.825950831748756</v>
      </c>
      <c r="AG7681" s="43">
        <v>2361316.6701117801</v>
      </c>
      <c r="AH7681" s="43">
        <v>277348.77691361855</v>
      </c>
      <c r="AI7681" s="43">
        <v>0</v>
      </c>
      <c r="AJ7681" s="43">
        <v>326868993.49334478</v>
      </c>
      <c r="AK7681" s="43">
        <v>329230310.16345656</v>
      </c>
    </row>
    <row r="7682" spans="3:37" x14ac:dyDescent="0.2">
      <c r="C7682" s="43">
        <v>5.9051378536763006E-4</v>
      </c>
      <c r="D7682" s="43">
        <v>5.3061872957234066E-2</v>
      </c>
      <c r="E7682" s="43">
        <v>7.649832445454706</v>
      </c>
      <c r="F7682" s="43">
        <v>3.9623511467887544</v>
      </c>
      <c r="H7682" s="43">
        <v>9.1803339187124244E-5</v>
      </c>
      <c r="I7682" s="43">
        <v>0.12357894270524228</v>
      </c>
      <c r="J7682" s="43">
        <v>0</v>
      </c>
      <c r="K7682" s="43">
        <v>1</v>
      </c>
      <c r="M7682" s="43">
        <v>7.8828462336701932E-3</v>
      </c>
      <c r="N7682" s="43">
        <v>4.4188745021052973E-2</v>
      </c>
      <c r="O7682" s="43">
        <v>0</v>
      </c>
      <c r="P7682" s="43">
        <v>1</v>
      </c>
      <c r="R7682" s="43">
        <v>593.27355306250649</v>
      </c>
      <c r="S7682" s="43">
        <v>214.80546494438079</v>
      </c>
      <c r="T7682" s="43">
        <v>6595.3385795074309</v>
      </c>
      <c r="U7682" s="43">
        <v>7403.417597514318</v>
      </c>
      <c r="W7682" s="43">
        <v>4538.443275247756</v>
      </c>
      <c r="X7682" s="43">
        <v>0</v>
      </c>
      <c r="Y7682" s="43">
        <v>0</v>
      </c>
      <c r="Z7682" s="43">
        <v>4538.443275247756</v>
      </c>
      <c r="AB7682" s="43">
        <v>188.0508511593346</v>
      </c>
      <c r="AC7682" s="43">
        <v>0</v>
      </c>
      <c r="AD7682" s="43">
        <v>0</v>
      </c>
      <c r="AE7682" s="43">
        <v>188.0508511593346</v>
      </c>
      <c r="AG7682" s="43">
        <v>8346197.1831806237</v>
      </c>
      <c r="AH7682" s="43">
        <v>980303.7474535153</v>
      </c>
      <c r="AI7682" s="43">
        <v>0</v>
      </c>
      <c r="AJ7682" s="43">
        <v>789813574.86920536</v>
      </c>
      <c r="AK7682" s="43">
        <v>798159772.05238593</v>
      </c>
    </row>
    <row r="7683" spans="3:37" x14ac:dyDescent="0.2">
      <c r="C7683" s="43">
        <v>6.196749782793054E-4</v>
      </c>
      <c r="D7683" s="43">
        <v>5.6849000602108068E-2</v>
      </c>
      <c r="E7683" s="43">
        <v>2.8957747200055057</v>
      </c>
      <c r="F7683" s="43">
        <v>1.6161996228593807</v>
      </c>
      <c r="H7683" s="43">
        <v>8.6581576661667951E-5</v>
      </c>
      <c r="I7683" s="43">
        <v>9.2016760640313347E-2</v>
      </c>
      <c r="J7683" s="43">
        <v>0</v>
      </c>
      <c r="K7683" s="43">
        <v>1</v>
      </c>
      <c r="M7683" s="43">
        <v>7.7781017561327527E-3</v>
      </c>
      <c r="N7683" s="43">
        <v>4.7460269896414276E-2</v>
      </c>
      <c r="O7683" s="43">
        <v>0</v>
      </c>
      <c r="P7683" s="43">
        <v>1</v>
      </c>
      <c r="R7683" s="43">
        <v>667.00511944084064</v>
      </c>
      <c r="S7683" s="43">
        <v>150.84634898498967</v>
      </c>
      <c r="T7683" s="43">
        <v>6989.5014105594146</v>
      </c>
      <c r="U7683" s="43">
        <v>7807.3528789852444</v>
      </c>
      <c r="W7683" s="43">
        <v>1931.4965629910391</v>
      </c>
      <c r="X7683" s="43">
        <v>0</v>
      </c>
      <c r="Y7683" s="43">
        <v>0</v>
      </c>
      <c r="Z7683" s="43">
        <v>1931.4965629910391</v>
      </c>
      <c r="AB7683" s="43">
        <v>43.97788842578526</v>
      </c>
      <c r="AC7683" s="43">
        <v>0</v>
      </c>
      <c r="AD7683" s="43">
        <v>0</v>
      </c>
      <c r="AE7683" s="43">
        <v>43.97788842578526</v>
      </c>
      <c r="AG7683" s="43">
        <v>3552022.1793405209</v>
      </c>
      <c r="AH7683" s="43">
        <v>417203.25760606444</v>
      </c>
      <c r="AI7683" s="43">
        <v>0</v>
      </c>
      <c r="AJ7683" s="43">
        <v>184707131.38829809</v>
      </c>
      <c r="AK7683" s="43">
        <v>188259153.56763861</v>
      </c>
    </row>
    <row r="7684" spans="3:37" x14ac:dyDescent="0.2">
      <c r="C7684" s="43">
        <v>6.1802573835778585E-4</v>
      </c>
      <c r="D7684" s="43">
        <v>5.0741795645485484E-2</v>
      </c>
      <c r="E7684" s="43">
        <v>4.5656678072386541</v>
      </c>
      <c r="F7684" s="43">
        <v>4.18132258018451</v>
      </c>
      <c r="H7684" s="43">
        <v>8.9826251533887757E-5</v>
      </c>
      <c r="I7684" s="43">
        <v>8.2613011204687128E-2</v>
      </c>
      <c r="J7684" s="43">
        <v>0</v>
      </c>
      <c r="K7684" s="43">
        <v>1</v>
      </c>
      <c r="M7684" s="43">
        <v>7.8412695175274268E-3</v>
      </c>
      <c r="N7684" s="43">
        <v>4.3076472057735932E-2</v>
      </c>
      <c r="O7684" s="43">
        <v>0</v>
      </c>
      <c r="P7684" s="43">
        <v>1</v>
      </c>
      <c r="R7684" s="43">
        <v>593.76523611113942</v>
      </c>
      <c r="S7684" s="43">
        <v>140.50575143422486</v>
      </c>
      <c r="T7684" s="43">
        <v>6395.4172191102371</v>
      </c>
      <c r="U7684" s="43">
        <v>7129.6882066556009</v>
      </c>
      <c r="W7684" s="43">
        <v>2710.9348235700877</v>
      </c>
      <c r="X7684" s="43">
        <v>0</v>
      </c>
      <c r="Y7684" s="43">
        <v>0</v>
      </c>
      <c r="Z7684" s="43">
        <v>2710.9348235700877</v>
      </c>
      <c r="AB7684" s="43">
        <v>202.11858656767816</v>
      </c>
      <c r="AC7684" s="43">
        <v>0</v>
      </c>
      <c r="AD7684" s="43">
        <v>0</v>
      </c>
      <c r="AE7684" s="43">
        <v>202.11858656767816</v>
      </c>
      <c r="AG7684" s="43">
        <v>4985409.1405453915</v>
      </c>
      <c r="AH7684" s="43">
        <v>585561.92189113889</v>
      </c>
      <c r="AI7684" s="43">
        <v>0</v>
      </c>
      <c r="AJ7684" s="43">
        <v>848898063.5842483</v>
      </c>
      <c r="AK7684" s="43">
        <v>853883472.72479367</v>
      </c>
    </row>
    <row r="7685" spans="3:37" x14ac:dyDescent="0.2">
      <c r="C7685" s="43">
        <v>6.0071579246834619E-4</v>
      </c>
      <c r="D7685" s="43">
        <v>5.7424851134775134E-2</v>
      </c>
      <c r="E7685" s="43">
        <v>1.2023990209058419</v>
      </c>
      <c r="F7685" s="43">
        <v>5.7088544442913962</v>
      </c>
      <c r="H7685" s="43">
        <v>8.7638286978384013E-5</v>
      </c>
      <c r="I7685" s="43">
        <v>8.5155823939340847E-2</v>
      </c>
      <c r="J7685" s="43">
        <v>0</v>
      </c>
      <c r="K7685" s="43">
        <v>1</v>
      </c>
      <c r="M7685" s="43">
        <v>7.8574006773294292E-3</v>
      </c>
      <c r="N7685" s="43">
        <v>4.6289989305957624E-2</v>
      </c>
      <c r="O7685" s="43">
        <v>0</v>
      </c>
      <c r="P7685" s="43">
        <v>1</v>
      </c>
      <c r="R7685" s="43">
        <v>653.14754719211282</v>
      </c>
      <c r="S7685" s="43">
        <v>141.30274809386296</v>
      </c>
      <c r="T7685" s="43">
        <v>6886.6554196383368</v>
      </c>
      <c r="U7685" s="43">
        <v>7681.1057149243125</v>
      </c>
      <c r="W7685" s="43">
        <v>785.34397125084865</v>
      </c>
      <c r="X7685" s="43">
        <v>0</v>
      </c>
      <c r="Y7685" s="43">
        <v>0</v>
      </c>
      <c r="Z7685" s="43">
        <v>785.34397125084865</v>
      </c>
      <c r="AB7685" s="43">
        <v>329.08671014997572</v>
      </c>
      <c r="AC7685" s="43">
        <v>0</v>
      </c>
      <c r="AD7685" s="43">
        <v>0</v>
      </c>
      <c r="AE7685" s="43">
        <v>329.08671014997572</v>
      </c>
      <c r="AG7685" s="43">
        <v>1444247.5631303107</v>
      </c>
      <c r="AH7685" s="43">
        <v>169634.29779018331</v>
      </c>
      <c r="AI7685" s="43">
        <v>0</v>
      </c>
      <c r="AJ7685" s="43">
        <v>1382164182.6298981</v>
      </c>
      <c r="AK7685" s="43">
        <v>1383608430.1930285</v>
      </c>
    </row>
    <row r="7686" spans="3:37" x14ac:dyDescent="0.2">
      <c r="C7686" s="43">
        <v>6.1085140732008991E-4</v>
      </c>
      <c r="D7686" s="43">
        <v>5.6429493435935951E-2</v>
      </c>
      <c r="E7686" s="43">
        <v>4.1709415808218182</v>
      </c>
      <c r="F7686" s="43">
        <v>1.7120504950161208</v>
      </c>
      <c r="H7686" s="43">
        <v>8.7758578879079202E-5</v>
      </c>
      <c r="I7686" s="43">
        <v>8.710706389919165E-2</v>
      </c>
      <c r="J7686" s="43">
        <v>0</v>
      </c>
      <c r="K7686" s="43">
        <v>1</v>
      </c>
      <c r="M7686" s="43">
        <v>7.8223170012608166E-3</v>
      </c>
      <c r="N7686" s="43">
        <v>4.4168502125555405E-2</v>
      </c>
      <c r="O7686" s="43">
        <v>0</v>
      </c>
      <c r="P7686" s="43">
        <v>1</v>
      </c>
      <c r="R7686" s="43">
        <v>652.65565177266342</v>
      </c>
      <c r="S7686" s="43">
        <v>144.73892074320577</v>
      </c>
      <c r="T7686" s="43">
        <v>6541.6974751857761</v>
      </c>
      <c r="U7686" s="43">
        <v>7339.0920477016452</v>
      </c>
      <c r="W7686" s="43">
        <v>2722.188595936967</v>
      </c>
      <c r="X7686" s="43">
        <v>0</v>
      </c>
      <c r="Y7686" s="43">
        <v>0</v>
      </c>
      <c r="Z7686" s="43">
        <v>2722.188595936967</v>
      </c>
      <c r="AB7686" s="43">
        <v>49.72544445141795</v>
      </c>
      <c r="AC7686" s="43">
        <v>0</v>
      </c>
      <c r="AD7686" s="43">
        <v>0</v>
      </c>
      <c r="AE7686" s="43">
        <v>49.72544445141795</v>
      </c>
      <c r="AG7686" s="43">
        <v>5006104.8279280821</v>
      </c>
      <c r="AH7686" s="43">
        <v>587992.73672238481</v>
      </c>
      <c r="AI7686" s="43">
        <v>0</v>
      </c>
      <c r="AJ7686" s="43">
        <v>208846866.6959554</v>
      </c>
      <c r="AK7686" s="43">
        <v>213852971.52388349</v>
      </c>
    </row>
    <row r="7687" spans="3:37" x14ac:dyDescent="0.2">
      <c r="C7687" s="43">
        <v>5.9405480825433813E-4</v>
      </c>
      <c r="D7687" s="43">
        <v>5.8683115350501858E-2</v>
      </c>
      <c r="E7687" s="43">
        <v>10.741980508360637</v>
      </c>
      <c r="F7687" s="43">
        <v>1.5803122804198986</v>
      </c>
      <c r="H7687" s="43">
        <v>9.0889651408576633E-5</v>
      </c>
      <c r="I7687" s="43">
        <v>0.10978690364314614</v>
      </c>
      <c r="J7687" s="43">
        <v>0</v>
      </c>
      <c r="K7687" s="43">
        <v>1</v>
      </c>
      <c r="M7687" s="43">
        <v>7.9420798775596824E-3</v>
      </c>
      <c r="N7687" s="43">
        <v>4.6764983932553128E-2</v>
      </c>
      <c r="O7687" s="43">
        <v>0</v>
      </c>
      <c r="P7687" s="43">
        <v>1</v>
      </c>
      <c r="R7687" s="43">
        <v>660.05792477761975</v>
      </c>
      <c r="S7687" s="43">
        <v>188.93279406120908</v>
      </c>
      <c r="T7687" s="43">
        <v>7032.3003777384101</v>
      </c>
      <c r="U7687" s="43">
        <v>7881.2910965772389</v>
      </c>
      <c r="W7687" s="43">
        <v>7090.3293623501631</v>
      </c>
      <c r="X7687" s="43">
        <v>0</v>
      </c>
      <c r="Y7687" s="43">
        <v>0</v>
      </c>
      <c r="Z7687" s="43">
        <v>7090.3293623501631</v>
      </c>
      <c r="AB7687" s="43">
        <v>40.985249990451116</v>
      </c>
      <c r="AC7687" s="43">
        <v>0</v>
      </c>
      <c r="AD7687" s="43">
        <v>0</v>
      </c>
      <c r="AE7687" s="43">
        <v>40.985249990451116</v>
      </c>
      <c r="AG7687" s="43">
        <v>13039115.69736195</v>
      </c>
      <c r="AH7687" s="43">
        <v>1531511.1422676353</v>
      </c>
      <c r="AI7687" s="43">
        <v>0</v>
      </c>
      <c r="AJ7687" s="43">
        <v>172138049.95989469</v>
      </c>
      <c r="AK7687" s="43">
        <v>185177165.65725663</v>
      </c>
    </row>
    <row r="7688" spans="3:37" x14ac:dyDescent="0.2">
      <c r="C7688" s="43">
        <v>6.1593281638883113E-4</v>
      </c>
      <c r="D7688" s="43">
        <v>5.2558726095823738E-2</v>
      </c>
      <c r="E7688" s="43">
        <v>4.0806519977409748</v>
      </c>
      <c r="F7688" s="43">
        <v>6.3409609633396604</v>
      </c>
      <c r="H7688" s="43">
        <v>8.2403808759669333E-5</v>
      </c>
      <c r="I7688" s="43">
        <v>9.7809963807528294E-2</v>
      </c>
      <c r="J7688" s="43">
        <v>0</v>
      </c>
      <c r="K7688" s="43">
        <v>1</v>
      </c>
      <c r="M7688" s="43">
        <v>7.9219701789846608E-3</v>
      </c>
      <c r="N7688" s="43">
        <v>4.4982465575809545E-2</v>
      </c>
      <c r="O7688" s="43">
        <v>0</v>
      </c>
      <c r="P7688" s="43">
        <v>1</v>
      </c>
      <c r="R7688" s="43">
        <v>612.94364509364686</v>
      </c>
      <c r="S7688" s="43">
        <v>152.60640320087163</v>
      </c>
      <c r="T7688" s="43">
        <v>6747.1261829492396</v>
      </c>
      <c r="U7688" s="43">
        <v>7512.6762312437586</v>
      </c>
      <c r="W7688" s="43">
        <v>2501.2097098540253</v>
      </c>
      <c r="X7688" s="43">
        <v>0</v>
      </c>
      <c r="Y7688" s="43">
        <v>0</v>
      </c>
      <c r="Z7688" s="43">
        <v>2501.2097098540253</v>
      </c>
      <c r="AB7688" s="43">
        <v>350.28676468543472</v>
      </c>
      <c r="AC7688" s="43">
        <v>0</v>
      </c>
      <c r="AD7688" s="43">
        <v>0</v>
      </c>
      <c r="AE7688" s="43">
        <v>350.28676468543472</v>
      </c>
      <c r="AG7688" s="43">
        <v>4599724.6564215524</v>
      </c>
      <c r="AH7688" s="43">
        <v>540261.29732846946</v>
      </c>
      <c r="AI7688" s="43">
        <v>0</v>
      </c>
      <c r="AJ7688" s="43">
        <v>1471204411.6788259</v>
      </c>
      <c r="AK7688" s="43">
        <v>1475804136.3352475</v>
      </c>
    </row>
    <row r="7689" spans="3:37" x14ac:dyDescent="0.2">
      <c r="C7689" s="43">
        <v>6.3188393165947154E-4</v>
      </c>
      <c r="D7689" s="43">
        <v>5.5193980099483175E-2</v>
      </c>
      <c r="E7689" s="43">
        <v>8.3464647769041616</v>
      </c>
      <c r="F7689" s="43">
        <v>2.3144610117941324</v>
      </c>
      <c r="H7689" s="43">
        <v>9.2355911513464228E-5</v>
      </c>
      <c r="I7689" s="43">
        <v>0.11355658560887383</v>
      </c>
      <c r="J7689" s="43">
        <v>0</v>
      </c>
      <c r="K7689" s="43">
        <v>1</v>
      </c>
      <c r="M7689" s="43">
        <v>7.8999357385869384E-3</v>
      </c>
      <c r="N7689" s="43">
        <v>4.8132433507842798E-2</v>
      </c>
      <c r="O7689" s="43">
        <v>0</v>
      </c>
      <c r="P7689" s="43">
        <v>1</v>
      </c>
      <c r="R7689" s="43">
        <v>660.3457653508782</v>
      </c>
      <c r="S7689" s="43">
        <v>198.57263442285182</v>
      </c>
      <c r="T7689" s="43">
        <v>7199.5234547324199</v>
      </c>
      <c r="U7689" s="43">
        <v>8058.4418545061499</v>
      </c>
      <c r="W7689" s="43">
        <v>5511.5526710789254</v>
      </c>
      <c r="X7689" s="43">
        <v>0</v>
      </c>
      <c r="Y7689" s="43">
        <v>0</v>
      </c>
      <c r="Z7689" s="43">
        <v>5511.5526710789254</v>
      </c>
      <c r="AB7689" s="43">
        <v>92.875867625708224</v>
      </c>
      <c r="AC7689" s="43">
        <v>0</v>
      </c>
      <c r="AD7689" s="43">
        <v>0</v>
      </c>
      <c r="AE7689" s="43">
        <v>92.875867625708224</v>
      </c>
      <c r="AG7689" s="43">
        <v>10135745.362114144</v>
      </c>
      <c r="AH7689" s="43">
        <v>1190495.3769530479</v>
      </c>
      <c r="AI7689" s="43">
        <v>0</v>
      </c>
      <c r="AJ7689" s="43">
        <v>390078644.02797455</v>
      </c>
      <c r="AK7689" s="43">
        <v>400214389.39008868</v>
      </c>
    </row>
    <row r="7690" spans="3:37" x14ac:dyDescent="0.2">
      <c r="C7690" s="43">
        <v>6.1133715990724369E-4</v>
      </c>
      <c r="D7690" s="43">
        <v>5.1065240114130439E-2</v>
      </c>
      <c r="E7690" s="43">
        <v>2.4120604388938669</v>
      </c>
      <c r="F7690" s="43">
        <v>4.0335639503625318</v>
      </c>
      <c r="H7690" s="43">
        <v>8.5913280633289653E-5</v>
      </c>
      <c r="I7690" s="43">
        <v>9.3450292586221534E-2</v>
      </c>
      <c r="J7690" s="43">
        <v>0</v>
      </c>
      <c r="K7690" s="43">
        <v>1</v>
      </c>
      <c r="M7690" s="43">
        <v>7.896812218621152E-3</v>
      </c>
      <c r="N7690" s="43">
        <v>4.7420548136547613E-2</v>
      </c>
      <c r="O7690" s="43">
        <v>0</v>
      </c>
      <c r="P7690" s="43">
        <v>1</v>
      </c>
      <c r="R7690" s="43">
        <v>591.08310516087579</v>
      </c>
      <c r="S7690" s="43">
        <v>152.01391403223178</v>
      </c>
      <c r="T7690" s="43">
        <v>7090.2370180096968</v>
      </c>
      <c r="U7690" s="43">
        <v>7833.3340372028042</v>
      </c>
      <c r="W7690" s="43">
        <v>1425.7281740570918</v>
      </c>
      <c r="X7690" s="43">
        <v>0</v>
      </c>
      <c r="Y7690" s="43">
        <v>0</v>
      </c>
      <c r="Z7690" s="43">
        <v>1425.7281740570918</v>
      </c>
      <c r="AB7690" s="43">
        <v>191.86045874482846</v>
      </c>
      <c r="AC7690" s="43">
        <v>0</v>
      </c>
      <c r="AD7690" s="43">
        <v>0</v>
      </c>
      <c r="AE7690" s="43">
        <v>191.86045874482846</v>
      </c>
      <c r="AG7690" s="43">
        <v>2621914.1120909918</v>
      </c>
      <c r="AH7690" s="43">
        <v>307957.28559633181</v>
      </c>
      <c r="AI7690" s="43">
        <v>0</v>
      </c>
      <c r="AJ7690" s="43">
        <v>805813926.72827959</v>
      </c>
      <c r="AK7690" s="43">
        <v>808435840.84037054</v>
      </c>
    </row>
    <row r="7691" spans="3:37" x14ac:dyDescent="0.2">
      <c r="C7691" s="43">
        <v>6.0281963234063134E-4</v>
      </c>
      <c r="D7691" s="43">
        <v>5.3316131504907632E-2</v>
      </c>
      <c r="E7691" s="43">
        <v>5.6337181096125857</v>
      </c>
      <c r="F7691" s="43">
        <v>2.2605506716468766</v>
      </c>
      <c r="H7691" s="43">
        <v>8.9723187807169835E-5</v>
      </c>
      <c r="I7691" s="43">
        <v>8.5903154467826814E-2</v>
      </c>
      <c r="J7691" s="43">
        <v>0</v>
      </c>
      <c r="K7691" s="43">
        <v>1</v>
      </c>
      <c r="M7691" s="43">
        <v>7.9029445497281747E-3</v>
      </c>
      <c r="N7691" s="43">
        <v>4.3055500307543321E-2</v>
      </c>
      <c r="O7691" s="43">
        <v>0</v>
      </c>
      <c r="P7691" s="43">
        <v>1</v>
      </c>
      <c r="R7691" s="43">
        <v>608.53896432840372</v>
      </c>
      <c r="S7691" s="43">
        <v>145.93389704849579</v>
      </c>
      <c r="T7691" s="43">
        <v>6442.5818930566384</v>
      </c>
      <c r="U7691" s="43">
        <v>7197.0547544335377</v>
      </c>
      <c r="W7691" s="43">
        <v>3428.3369837418154</v>
      </c>
      <c r="X7691" s="43">
        <v>0</v>
      </c>
      <c r="Y7691" s="43">
        <v>0</v>
      </c>
      <c r="Z7691" s="43">
        <v>3428.3369837418154</v>
      </c>
      <c r="AB7691" s="43">
        <v>82.07907942219866</v>
      </c>
      <c r="AC7691" s="43">
        <v>0</v>
      </c>
      <c r="AD7691" s="43">
        <v>0</v>
      </c>
      <c r="AE7691" s="43">
        <v>82.07907942219866</v>
      </c>
      <c r="AG7691" s="43">
        <v>6304711.7131011989</v>
      </c>
      <c r="AH7691" s="43">
        <v>740520.78848823218</v>
      </c>
      <c r="AI7691" s="43">
        <v>0</v>
      </c>
      <c r="AJ7691" s="43">
        <v>344732133.57323438</v>
      </c>
      <c r="AK7691" s="43">
        <v>351036845.28633559</v>
      </c>
    </row>
    <row r="7692" spans="3:37" x14ac:dyDescent="0.2">
      <c r="C7692" s="43">
        <v>6.1420704687709105E-4</v>
      </c>
      <c r="D7692" s="43">
        <v>5.4180788631774307E-2</v>
      </c>
      <c r="E7692" s="43">
        <v>4.6890707236063092</v>
      </c>
      <c r="F7692" s="43">
        <v>2.2444887154815243</v>
      </c>
      <c r="H7692" s="43">
        <v>9.1161233199410496E-5</v>
      </c>
      <c r="I7692" s="43">
        <v>9.0271736355003004E-2</v>
      </c>
      <c r="J7692" s="43">
        <v>0</v>
      </c>
      <c r="K7692" s="43">
        <v>1</v>
      </c>
      <c r="M7692" s="43">
        <v>7.8696744084447712E-3</v>
      </c>
      <c r="N7692" s="43">
        <v>4.7288495481586867E-2</v>
      </c>
      <c r="O7692" s="43">
        <v>0</v>
      </c>
      <c r="P7692" s="43">
        <v>1</v>
      </c>
      <c r="R7692" s="43">
        <v>630.08985881280773</v>
      </c>
      <c r="S7692" s="43">
        <v>155.81324070890301</v>
      </c>
      <c r="T7692" s="43">
        <v>7046.1946172621574</v>
      </c>
      <c r="U7692" s="43">
        <v>7832.0977167838682</v>
      </c>
      <c r="W7692" s="43">
        <v>2954.5359102003695</v>
      </c>
      <c r="X7692" s="43">
        <v>0</v>
      </c>
      <c r="Y7692" s="43">
        <v>0</v>
      </c>
      <c r="Z7692" s="43">
        <v>2954.5359102003695</v>
      </c>
      <c r="AB7692" s="43">
        <v>83.902949936411829</v>
      </c>
      <c r="AC7692" s="43">
        <v>0</v>
      </c>
      <c r="AD7692" s="43">
        <v>0</v>
      </c>
      <c r="AE7692" s="43">
        <v>83.902949936411829</v>
      </c>
      <c r="AG7692" s="43">
        <v>5433391.5388584798</v>
      </c>
      <c r="AH7692" s="43">
        <v>638179.75660327985</v>
      </c>
      <c r="AI7692" s="43">
        <v>0</v>
      </c>
      <c r="AJ7692" s="43">
        <v>352392389.73292971</v>
      </c>
      <c r="AK7692" s="43">
        <v>357825781.27178818</v>
      </c>
    </row>
    <row r="7693" spans="3:37" x14ac:dyDescent="0.2">
      <c r="C7693" s="43">
        <v>5.8760863558553471E-4</v>
      </c>
      <c r="D7693" s="43">
        <v>5.1280437398207354E-2</v>
      </c>
      <c r="E7693" s="43">
        <v>5.3283497449089916</v>
      </c>
      <c r="F7693" s="43">
        <v>1.9800881719499195</v>
      </c>
      <c r="H7693" s="43">
        <v>9.4890195437735692E-5</v>
      </c>
      <c r="I7693" s="43">
        <v>7.6160460697861324E-2</v>
      </c>
      <c r="J7693" s="43">
        <v>0</v>
      </c>
      <c r="K7693" s="43">
        <v>1</v>
      </c>
      <c r="M7693" s="43">
        <v>7.8872941237505545E-3</v>
      </c>
      <c r="N7693" s="43">
        <v>4.7419644240283443E-2</v>
      </c>
      <c r="O7693" s="43">
        <v>0</v>
      </c>
      <c r="P7693" s="43">
        <v>1</v>
      </c>
      <c r="R7693" s="43">
        <v>570.53496254579284</v>
      </c>
      <c r="S7693" s="43">
        <v>136.83376485869655</v>
      </c>
      <c r="T7693" s="43">
        <v>7081.5561089976554</v>
      </c>
      <c r="U7693" s="43">
        <v>7788.924836402145</v>
      </c>
      <c r="W7693" s="43">
        <v>3040.0098221425364</v>
      </c>
      <c r="X7693" s="43">
        <v>0</v>
      </c>
      <c r="Y7693" s="43">
        <v>0</v>
      </c>
      <c r="Z7693" s="43">
        <v>3040.0098221425364</v>
      </c>
      <c r="AB7693" s="43">
        <v>59.83167882682735</v>
      </c>
      <c r="AC7693" s="43">
        <v>0</v>
      </c>
      <c r="AD7693" s="43">
        <v>0</v>
      </c>
      <c r="AE7693" s="43">
        <v>59.83167882682735</v>
      </c>
      <c r="AG7693" s="43">
        <v>5590578.0629201243</v>
      </c>
      <c r="AH7693" s="43">
        <v>656642.12158278783</v>
      </c>
      <c r="AI7693" s="43">
        <v>0</v>
      </c>
      <c r="AJ7693" s="43">
        <v>251293051.07267487</v>
      </c>
      <c r="AK7693" s="43">
        <v>256883629.13559499</v>
      </c>
    </row>
    <row r="7694" spans="3:37" x14ac:dyDescent="0.2">
      <c r="C7694" s="43">
        <v>6.0708449674536221E-4</v>
      </c>
      <c r="D7694" s="43">
        <v>5.9823224814874121E-2</v>
      </c>
      <c r="E7694" s="43">
        <v>5.8828850097552854</v>
      </c>
      <c r="F7694" s="43">
        <v>4.2650072444424554</v>
      </c>
      <c r="H7694" s="43">
        <v>8.3035002249461123E-5</v>
      </c>
      <c r="I7694" s="43">
        <v>0.12395906887234243</v>
      </c>
      <c r="J7694" s="43">
        <v>0</v>
      </c>
      <c r="K7694" s="43">
        <v>1</v>
      </c>
      <c r="M7694" s="43">
        <v>7.8790342118573164E-3</v>
      </c>
      <c r="N7694" s="43">
        <v>4.5630680884911706E-2</v>
      </c>
      <c r="O7694" s="43">
        <v>0</v>
      </c>
      <c r="P7694" s="43">
        <v>1</v>
      </c>
      <c r="R7694" s="43">
        <v>687.64032262421995</v>
      </c>
      <c r="S7694" s="43">
        <v>194.88655554732983</v>
      </c>
      <c r="T7694" s="43">
        <v>6807.2595243257274</v>
      </c>
      <c r="U7694" s="43">
        <v>7689.7864024972769</v>
      </c>
      <c r="W7694" s="43">
        <v>4045.3089460693118</v>
      </c>
      <c r="X7694" s="43">
        <v>0</v>
      </c>
      <c r="Y7694" s="43">
        <v>0</v>
      </c>
      <c r="Z7694" s="43">
        <v>4045.3089460693118</v>
      </c>
      <c r="AB7694" s="43">
        <v>240.2311179384543</v>
      </c>
      <c r="AC7694" s="43">
        <v>0</v>
      </c>
      <c r="AD7694" s="43">
        <v>0</v>
      </c>
      <c r="AE7694" s="43">
        <v>240.2311179384543</v>
      </c>
      <c r="AG7694" s="43">
        <v>7439323.1518214643</v>
      </c>
      <c r="AH7694" s="43">
        <v>873786.73235097132</v>
      </c>
      <c r="AI7694" s="43">
        <v>0</v>
      </c>
      <c r="AJ7694" s="43">
        <v>1008970695.341508</v>
      </c>
      <c r="AK7694" s="43">
        <v>1016410018.4933295</v>
      </c>
    </row>
    <row r="7695" spans="3:37" x14ac:dyDescent="0.2">
      <c r="C7695" s="43">
        <v>6.1521065418879139E-4</v>
      </c>
      <c r="D7695" s="43">
        <v>5.2908017810477229E-2</v>
      </c>
      <c r="E7695" s="43">
        <v>4.8459317298603795</v>
      </c>
      <c r="F7695" s="43">
        <v>2.7792180343553974</v>
      </c>
      <c r="H7695" s="43">
        <v>8.6770621020730796E-5</v>
      </c>
      <c r="I7695" s="43">
        <v>9.1625736914808201E-2</v>
      </c>
      <c r="J7695" s="43">
        <v>0</v>
      </c>
      <c r="K7695" s="43">
        <v>1</v>
      </c>
      <c r="M7695" s="43">
        <v>7.8026386156750862E-3</v>
      </c>
      <c r="N7695" s="43">
        <v>4.6939131265762768E-2</v>
      </c>
      <c r="O7695" s="43">
        <v>0</v>
      </c>
      <c r="P7695" s="43">
        <v>1</v>
      </c>
      <c r="R7695" s="43">
        <v>616.29367669886744</v>
      </c>
      <c r="S7695" s="43">
        <v>150.53329191984383</v>
      </c>
      <c r="T7695" s="43">
        <v>6934.5600466479327</v>
      </c>
      <c r="U7695" s="43">
        <v>7701.3870152666441</v>
      </c>
      <c r="W7695" s="43">
        <v>2986.5170828273563</v>
      </c>
      <c r="X7695" s="43">
        <v>0</v>
      </c>
      <c r="Y7695" s="43">
        <v>0</v>
      </c>
      <c r="Z7695" s="43">
        <v>2986.5170828273563</v>
      </c>
      <c r="AB7695" s="43">
        <v>117.32772817247471</v>
      </c>
      <c r="AC7695" s="43">
        <v>0</v>
      </c>
      <c r="AD7695" s="43">
        <v>0</v>
      </c>
      <c r="AE7695" s="43">
        <v>117.32772817247471</v>
      </c>
      <c r="AG7695" s="43">
        <v>5492204.9153195079</v>
      </c>
      <c r="AH7695" s="43">
        <v>645087.68989070901</v>
      </c>
      <c r="AI7695" s="43">
        <v>0</v>
      </c>
      <c r="AJ7695" s="43">
        <v>492776458.32439375</v>
      </c>
      <c r="AK7695" s="43">
        <v>498268663.23971325</v>
      </c>
    </row>
    <row r="7696" spans="3:37" x14ac:dyDescent="0.2">
      <c r="C7696" s="43">
        <v>6.0290464439231319E-4</v>
      </c>
      <c r="D7696" s="43">
        <v>5.5943752012895254E-2</v>
      </c>
      <c r="E7696" s="43">
        <v>7.6436295512449917</v>
      </c>
      <c r="F7696" s="43">
        <v>4.7157310526974996</v>
      </c>
      <c r="H7696" s="43">
        <v>9.353442176707194E-5</v>
      </c>
      <c r="I7696" s="43">
        <v>8.5431831594253868E-2</v>
      </c>
      <c r="J7696" s="43">
        <v>0</v>
      </c>
      <c r="K7696" s="43">
        <v>1</v>
      </c>
      <c r="M7696" s="43">
        <v>7.7806988780921285E-3</v>
      </c>
      <c r="N7696" s="43">
        <v>4.6819038018110049E-2</v>
      </c>
      <c r="O7696" s="43">
        <v>0</v>
      </c>
      <c r="P7696" s="43">
        <v>1</v>
      </c>
      <c r="R7696" s="43">
        <v>638.62011299054279</v>
      </c>
      <c r="S7696" s="43">
        <v>151.29812848480543</v>
      </c>
      <c r="T7696" s="43">
        <v>6897.3690958220332</v>
      </c>
      <c r="U7696" s="43">
        <v>7687.2873372973809</v>
      </c>
      <c r="W7696" s="43">
        <v>4881.3755676739283</v>
      </c>
      <c r="X7696" s="43">
        <v>0</v>
      </c>
      <c r="Y7696" s="43">
        <v>0</v>
      </c>
      <c r="Z7696" s="43">
        <v>4881.3755676739283</v>
      </c>
      <c r="AB7696" s="43">
        <v>253.90464256462758</v>
      </c>
      <c r="AC7696" s="43">
        <v>0</v>
      </c>
      <c r="AD7696" s="43">
        <v>0</v>
      </c>
      <c r="AE7696" s="43">
        <v>253.90464256462758</v>
      </c>
      <c r="AG7696" s="43">
        <v>8976849.6689523533</v>
      </c>
      <c r="AH7696" s="43">
        <v>1054377.1226175686</v>
      </c>
      <c r="AI7696" s="43">
        <v>0</v>
      </c>
      <c r="AJ7696" s="43">
        <v>1066399498.7714359</v>
      </c>
      <c r="AK7696" s="43">
        <v>1075376348.4403882</v>
      </c>
    </row>
    <row r="7697" spans="3:37" x14ac:dyDescent="0.2">
      <c r="C7697" s="43">
        <v>6.2814475117312085E-4</v>
      </c>
      <c r="D7697" s="43">
        <v>5.3815512195272079E-2</v>
      </c>
      <c r="E7697" s="43">
        <v>6.5958028097020183</v>
      </c>
      <c r="F7697" s="43">
        <v>1.9408529660796139</v>
      </c>
      <c r="H7697" s="43">
        <v>9.2484498486533617E-5</v>
      </c>
      <c r="I7697" s="43">
        <v>0.10248749522781542</v>
      </c>
      <c r="J7697" s="43">
        <v>0</v>
      </c>
      <c r="K7697" s="43">
        <v>1</v>
      </c>
      <c r="M7697" s="43">
        <v>7.8312478981575565E-3</v>
      </c>
      <c r="N7697" s="43">
        <v>4.5629429089583402E-2</v>
      </c>
      <c r="O7697" s="43">
        <v>0</v>
      </c>
      <c r="P7697" s="43">
        <v>1</v>
      </c>
      <c r="R7697" s="43">
        <v>640.0436393457793</v>
      </c>
      <c r="S7697" s="43">
        <v>179.46600604500398</v>
      </c>
      <c r="T7697" s="43">
        <v>6765.78790792363</v>
      </c>
      <c r="U7697" s="43">
        <v>7585.2975533144136</v>
      </c>
      <c r="W7697" s="43">
        <v>4221.6016347287959</v>
      </c>
      <c r="X7697" s="43">
        <v>0</v>
      </c>
      <c r="Y7697" s="43">
        <v>0</v>
      </c>
      <c r="Z7697" s="43">
        <v>4221.6016347287959</v>
      </c>
      <c r="AB7697" s="43">
        <v>64.434004345378781</v>
      </c>
      <c r="AC7697" s="43">
        <v>0</v>
      </c>
      <c r="AD7697" s="43">
        <v>0</v>
      </c>
      <c r="AE7697" s="43">
        <v>64.434004345378781</v>
      </c>
      <c r="AG7697" s="43">
        <v>7763525.4062662553</v>
      </c>
      <c r="AH7697" s="43">
        <v>911865.95310141996</v>
      </c>
      <c r="AI7697" s="43">
        <v>0</v>
      </c>
      <c r="AJ7697" s="43">
        <v>270622818.25059086</v>
      </c>
      <c r="AK7697" s="43">
        <v>278386343.65685713</v>
      </c>
    </row>
    <row r="7698" spans="3:37" x14ac:dyDescent="0.2">
      <c r="C7698" s="43">
        <v>6.2690195508874336E-4</v>
      </c>
      <c r="D7698" s="43">
        <v>5.3542804247470217E-2</v>
      </c>
      <c r="E7698" s="43">
        <v>2.0602028947149758</v>
      </c>
      <c r="F7698" s="43">
        <v>2.3215587651996445</v>
      </c>
      <c r="H7698" s="43">
        <v>9.1528585188460632E-5</v>
      </c>
      <c r="I7698" s="43">
        <v>0.11282040986620601</v>
      </c>
      <c r="J7698" s="43">
        <v>0</v>
      </c>
      <c r="K7698" s="43">
        <v>1</v>
      </c>
      <c r="M7698" s="43">
        <v>7.8432665732759317E-3</v>
      </c>
      <c r="N7698" s="43">
        <v>4.5187875971718937E-2</v>
      </c>
      <c r="O7698" s="43">
        <v>0</v>
      </c>
      <c r="P7698" s="43">
        <v>1</v>
      </c>
      <c r="R7698" s="43">
        <v>635.54032275798363</v>
      </c>
      <c r="S7698" s="43">
        <v>195.51802210858676</v>
      </c>
      <c r="T7698" s="43">
        <v>6710.598828629777</v>
      </c>
      <c r="U7698" s="43">
        <v>7541.6571734963472</v>
      </c>
      <c r="W7698" s="43">
        <v>1309.342012654088</v>
      </c>
      <c r="X7698" s="43">
        <v>0</v>
      </c>
      <c r="Y7698" s="43">
        <v>0</v>
      </c>
      <c r="Z7698" s="43">
        <v>1309.342012654088</v>
      </c>
      <c r="AB7698" s="43">
        <v>89.869715607112809</v>
      </c>
      <c r="AC7698" s="43">
        <v>0</v>
      </c>
      <c r="AD7698" s="43">
        <v>0</v>
      </c>
      <c r="AE7698" s="43">
        <v>89.869715607112809</v>
      </c>
      <c r="AG7698" s="43">
        <v>2407879.9612708678</v>
      </c>
      <c r="AH7698" s="43">
        <v>282817.87473328301</v>
      </c>
      <c r="AI7698" s="43">
        <v>0</v>
      </c>
      <c r="AJ7698" s="43">
        <v>377452805.54987377</v>
      </c>
      <c r="AK7698" s="43">
        <v>379860685.51114464</v>
      </c>
    </row>
    <row r="7699" spans="3:37" x14ac:dyDescent="0.2">
      <c r="C7699" s="43">
        <v>6.1785988291596095E-4</v>
      </c>
      <c r="D7699" s="43">
        <v>5.4565941364510429E-2</v>
      </c>
      <c r="E7699" s="43">
        <v>5.0863430064697805</v>
      </c>
      <c r="F7699" s="43">
        <v>2.4729548223103395</v>
      </c>
      <c r="H7699" s="43">
        <v>9.646638136118213E-5</v>
      </c>
      <c r="I7699" s="43">
        <v>0.12313107915548682</v>
      </c>
      <c r="J7699" s="43">
        <v>0</v>
      </c>
      <c r="K7699" s="43">
        <v>1</v>
      </c>
      <c r="M7699" s="43">
        <v>7.82008006650361E-3</v>
      </c>
      <c r="N7699" s="43">
        <v>4.6651661199606176E-2</v>
      </c>
      <c r="O7699" s="43">
        <v>0</v>
      </c>
      <c r="P7699" s="43">
        <v>1</v>
      </c>
      <c r="R7699" s="43">
        <v>638.34288570541992</v>
      </c>
      <c r="S7699" s="43">
        <v>224.89823450912581</v>
      </c>
      <c r="T7699" s="43">
        <v>6907.4966886062057</v>
      </c>
      <c r="U7699" s="43">
        <v>7770.7378088207515</v>
      </c>
      <c r="W7699" s="43">
        <v>3246.8308724375011</v>
      </c>
      <c r="X7699" s="43">
        <v>0</v>
      </c>
      <c r="Y7699" s="43">
        <v>0</v>
      </c>
      <c r="Z7699" s="43">
        <v>3246.8308724375011</v>
      </c>
      <c r="AB7699" s="43">
        <v>100.60677480124069</v>
      </c>
      <c r="AC7699" s="43">
        <v>0</v>
      </c>
      <c r="AD7699" s="43">
        <v>0</v>
      </c>
      <c r="AE7699" s="43">
        <v>100.60677480124069</v>
      </c>
      <c r="AG7699" s="43">
        <v>5970921.9744125642</v>
      </c>
      <c r="AH7699" s="43">
        <v>701315.46844650025</v>
      </c>
      <c r="AI7699" s="43">
        <v>0</v>
      </c>
      <c r="AJ7699" s="43">
        <v>422548454.1652109</v>
      </c>
      <c r="AK7699" s="43">
        <v>428519376.13962346</v>
      </c>
    </row>
    <row r="7700" spans="3:37" x14ac:dyDescent="0.2">
      <c r="C7700" s="43">
        <v>6.2473192255529941E-4</v>
      </c>
      <c r="D7700" s="43">
        <v>5.4597234206159695E-2</v>
      </c>
      <c r="E7700" s="43">
        <v>4.2633588852157382</v>
      </c>
      <c r="F7700" s="43">
        <v>1.64633120965191</v>
      </c>
      <c r="H7700" s="43">
        <v>9.5893493308518707E-5</v>
      </c>
      <c r="I7700" s="43">
        <v>0.14038317012830059</v>
      </c>
      <c r="J7700" s="43">
        <v>0</v>
      </c>
      <c r="K7700" s="43">
        <v>1</v>
      </c>
      <c r="M7700" s="43">
        <v>7.8472425203238109E-3</v>
      </c>
      <c r="N7700" s="43">
        <v>4.8581006714969122E-2</v>
      </c>
      <c r="O7700" s="43">
        <v>0</v>
      </c>
      <c r="P7700" s="43">
        <v>1</v>
      </c>
      <c r="R7700" s="43">
        <v>645.81289682844613</v>
      </c>
      <c r="S7700" s="43">
        <v>254.88633817057831</v>
      </c>
      <c r="T7700" s="43">
        <v>7218.1509117591295</v>
      </c>
      <c r="U7700" s="43">
        <v>8118.8501467581536</v>
      </c>
      <c r="W7700" s="43">
        <v>2753.3321518804705</v>
      </c>
      <c r="X7700" s="43">
        <v>0</v>
      </c>
      <c r="Y7700" s="43">
        <v>0</v>
      </c>
      <c r="Z7700" s="43">
        <v>2753.3321518804705</v>
      </c>
      <c r="AB7700" s="43">
        <v>44.662766297304906</v>
      </c>
      <c r="AC7700" s="43">
        <v>0</v>
      </c>
      <c r="AD7700" s="43">
        <v>0</v>
      </c>
      <c r="AE7700" s="43">
        <v>44.662766297304906</v>
      </c>
      <c r="AG7700" s="43">
        <v>5063377.8273081854</v>
      </c>
      <c r="AH7700" s="43">
        <v>594719.74480618164</v>
      </c>
      <c r="AI7700" s="43">
        <v>0</v>
      </c>
      <c r="AJ7700" s="43">
        <v>187583618.44868061</v>
      </c>
      <c r="AK7700" s="43">
        <v>192646996.27598879</v>
      </c>
    </row>
    <row r="7701" spans="3:37" x14ac:dyDescent="0.2">
      <c r="C7701" s="43">
        <v>6.1634502001817193E-4</v>
      </c>
      <c r="D7701" s="43">
        <v>5.025077856212129E-2</v>
      </c>
      <c r="E7701" s="43">
        <v>9.297243447763277</v>
      </c>
      <c r="F7701" s="43">
        <v>2.6725198678290334</v>
      </c>
      <c r="H7701" s="43">
        <v>8.971575678891809E-5</v>
      </c>
      <c r="I7701" s="43">
        <v>7.0091015307927898E-2</v>
      </c>
      <c r="J7701" s="43">
        <v>0</v>
      </c>
      <c r="K7701" s="43">
        <v>1</v>
      </c>
      <c r="M7701" s="43">
        <v>7.9116106398668951E-3</v>
      </c>
      <c r="N7701" s="43">
        <v>4.70447145226075E-2</v>
      </c>
      <c r="O7701" s="43">
        <v>0</v>
      </c>
      <c r="P7701" s="43">
        <v>1</v>
      </c>
      <c r="R7701" s="43">
        <v>586.42038532734728</v>
      </c>
      <c r="S7701" s="43">
        <v>119.06207544679151</v>
      </c>
      <c r="T7701" s="43">
        <v>7047.2246507428872</v>
      </c>
      <c r="U7701" s="43">
        <v>7752.7071115170256</v>
      </c>
      <c r="W7701" s="43">
        <v>5452.0930851194953</v>
      </c>
      <c r="X7701" s="43">
        <v>0</v>
      </c>
      <c r="Y7701" s="43">
        <v>0</v>
      </c>
      <c r="Z7701" s="43">
        <v>5452.0930851194953</v>
      </c>
      <c r="AB7701" s="43">
        <v>104.9455727535142</v>
      </c>
      <c r="AC7701" s="43">
        <v>0</v>
      </c>
      <c r="AD7701" s="43">
        <v>0</v>
      </c>
      <c r="AE7701" s="43">
        <v>104.9455727535142</v>
      </c>
      <c r="AG7701" s="43">
        <v>10026399.183534753</v>
      </c>
      <c r="AH7701" s="43">
        <v>1177652.106385811</v>
      </c>
      <c r="AI7701" s="43">
        <v>0</v>
      </c>
      <c r="AJ7701" s="43">
        <v>440771405.56475961</v>
      </c>
      <c r="AK7701" s="43">
        <v>450797804.74829435</v>
      </c>
    </row>
    <row r="7702" spans="3:37" x14ac:dyDescent="0.2">
      <c r="C7702" s="43">
        <v>6.2068976516693741E-4</v>
      </c>
      <c r="D7702" s="43">
        <v>5.6635693526431274E-2</v>
      </c>
      <c r="E7702" s="43">
        <v>4.6032681210444082</v>
      </c>
      <c r="F7702" s="43">
        <v>3.5625233795329594</v>
      </c>
      <c r="H7702" s="43">
        <v>9.2057727668959366E-5</v>
      </c>
      <c r="I7702" s="43">
        <v>0.10715130667435291</v>
      </c>
      <c r="J7702" s="43">
        <v>0</v>
      </c>
      <c r="K7702" s="43">
        <v>1</v>
      </c>
      <c r="M7702" s="43">
        <v>7.90848005189837E-3</v>
      </c>
      <c r="N7702" s="43">
        <v>4.8261487037438267E-2</v>
      </c>
      <c r="O7702" s="43">
        <v>0</v>
      </c>
      <c r="P7702" s="43">
        <v>1</v>
      </c>
      <c r="R7702" s="43">
        <v>665.59060009396887</v>
      </c>
      <c r="S7702" s="43">
        <v>186.76697939140661</v>
      </c>
      <c r="T7702" s="43">
        <v>7226.6345922044184</v>
      </c>
      <c r="U7702" s="43">
        <v>8078.9921716897934</v>
      </c>
      <c r="W7702" s="43">
        <v>3063.8919910793843</v>
      </c>
      <c r="X7702" s="43">
        <v>0</v>
      </c>
      <c r="Y7702" s="43">
        <v>0</v>
      </c>
      <c r="Z7702" s="43">
        <v>3063.8919910793843</v>
      </c>
      <c r="AB7702" s="43">
        <v>182.49828771138394</v>
      </c>
      <c r="AC7702" s="43">
        <v>0</v>
      </c>
      <c r="AD7702" s="43">
        <v>0</v>
      </c>
      <c r="AE7702" s="43">
        <v>182.49828771138394</v>
      </c>
      <c r="AG7702" s="43">
        <v>5634497.3715949878</v>
      </c>
      <c r="AH7702" s="43">
        <v>661800.67007314705</v>
      </c>
      <c r="AI7702" s="43">
        <v>0</v>
      </c>
      <c r="AJ7702" s="43">
        <v>766492808.3878125</v>
      </c>
      <c r="AK7702" s="43">
        <v>772127305.75940752</v>
      </c>
    </row>
    <row r="7703" spans="3:37" x14ac:dyDescent="0.2">
      <c r="C7703" s="43">
        <v>6.0460039745831122E-4</v>
      </c>
      <c r="D7703" s="43">
        <v>5.0348078315444481E-2</v>
      </c>
      <c r="E7703" s="43">
        <v>6.4539796408398109</v>
      </c>
      <c r="F7703" s="43">
        <v>3.828609079349357</v>
      </c>
      <c r="H7703" s="43">
        <v>9.1338864526391284E-5</v>
      </c>
      <c r="I7703" s="43">
        <v>9.4883114648204508E-2</v>
      </c>
      <c r="J7703" s="43">
        <v>0</v>
      </c>
      <c r="K7703" s="43">
        <v>1</v>
      </c>
      <c r="M7703" s="43">
        <v>7.8350888944090178E-3</v>
      </c>
      <c r="N7703" s="43">
        <v>4.5271038389357886E-2</v>
      </c>
      <c r="O7703" s="43">
        <v>0</v>
      </c>
      <c r="P7703" s="43">
        <v>1</v>
      </c>
      <c r="R7703" s="43">
        <v>576.35982415620686</v>
      </c>
      <c r="S7703" s="43">
        <v>164.09181308618386</v>
      </c>
      <c r="T7703" s="43">
        <v>6715.9392200655166</v>
      </c>
      <c r="U7703" s="43">
        <v>7456.390857307907</v>
      </c>
      <c r="W7703" s="43">
        <v>3719.8145709021724</v>
      </c>
      <c r="X7703" s="43">
        <v>0</v>
      </c>
      <c r="Y7703" s="43">
        <v>0</v>
      </c>
      <c r="Z7703" s="43">
        <v>3719.8145709021724</v>
      </c>
      <c r="AB7703" s="43">
        <v>174.44173957910766</v>
      </c>
      <c r="AC7703" s="43">
        <v>0</v>
      </c>
      <c r="AD7703" s="43">
        <v>0</v>
      </c>
      <c r="AE7703" s="43">
        <v>174.44173957910766</v>
      </c>
      <c r="AG7703" s="43">
        <v>6840738.9958890947</v>
      </c>
      <c r="AH7703" s="43">
        <v>803479.94731486926</v>
      </c>
      <c r="AI7703" s="43">
        <v>0</v>
      </c>
      <c r="AJ7703" s="43">
        <v>732655306.23225212</v>
      </c>
      <c r="AK7703" s="43">
        <v>739496045.22814119</v>
      </c>
    </row>
    <row r="7704" spans="3:37" x14ac:dyDescent="0.2">
      <c r="C7704" s="43">
        <v>6.0918138358487879E-4</v>
      </c>
      <c r="D7704" s="43">
        <v>6.2091610917734519E-2</v>
      </c>
      <c r="E7704" s="43">
        <v>6.4320168772719297</v>
      </c>
      <c r="F7704" s="43">
        <v>2.4653847075839606</v>
      </c>
      <c r="H7704" s="43">
        <v>1.001167360491495E-4</v>
      </c>
      <c r="I7704" s="43">
        <v>8.2072864314244473E-2</v>
      </c>
      <c r="J7704" s="43">
        <v>0</v>
      </c>
      <c r="K7704" s="43">
        <v>1</v>
      </c>
      <c r="M7704" s="43">
        <v>7.8719660404962255E-3</v>
      </c>
      <c r="N7704" s="43">
        <v>4.638926618330097E-2</v>
      </c>
      <c r="O7704" s="43">
        <v>0</v>
      </c>
      <c r="P7704" s="43">
        <v>1</v>
      </c>
      <c r="R7704" s="43">
        <v>716.17956198215006</v>
      </c>
      <c r="S7704" s="43">
        <v>155.57816533222973</v>
      </c>
      <c r="T7704" s="43">
        <v>6914.218300680679</v>
      </c>
      <c r="U7704" s="43">
        <v>7785.9760279950588</v>
      </c>
      <c r="W7704" s="43">
        <v>4606.479029826407</v>
      </c>
      <c r="X7704" s="43">
        <v>0</v>
      </c>
      <c r="Y7704" s="43">
        <v>0</v>
      </c>
      <c r="Z7704" s="43">
        <v>4606.479029826407</v>
      </c>
      <c r="AB7704" s="43">
        <v>112.29420784737196</v>
      </c>
      <c r="AC7704" s="43">
        <v>0</v>
      </c>
      <c r="AD7704" s="43">
        <v>0</v>
      </c>
      <c r="AE7704" s="43">
        <v>112.29420784737196</v>
      </c>
      <c r="AG7704" s="43">
        <v>8471314.9358507618</v>
      </c>
      <c r="AH7704" s="43">
        <v>994999.47044250392</v>
      </c>
      <c r="AI7704" s="43">
        <v>0</v>
      </c>
      <c r="AJ7704" s="43">
        <v>471635672.95896226</v>
      </c>
      <c r="AK7704" s="43">
        <v>480106987.894813</v>
      </c>
    </row>
    <row r="7705" spans="3:37" x14ac:dyDescent="0.2">
      <c r="C7705" s="43">
        <v>5.9305720092263186E-4</v>
      </c>
      <c r="D7705" s="43">
        <v>5.1777480406090669E-2</v>
      </c>
      <c r="E7705" s="43">
        <v>2.6989843597695549</v>
      </c>
      <c r="F7705" s="43">
        <v>2.139369495383991</v>
      </c>
      <c r="H7705" s="43">
        <v>9.4721479505177619E-5</v>
      </c>
      <c r="I7705" s="43">
        <v>7.5002163801669589E-2</v>
      </c>
      <c r="J7705" s="43">
        <v>0</v>
      </c>
      <c r="K7705" s="43">
        <v>1</v>
      </c>
      <c r="M7705" s="43">
        <v>7.8027181300850401E-3</v>
      </c>
      <c r="N7705" s="43">
        <v>4.4773300704740393E-2</v>
      </c>
      <c r="O7705" s="43">
        <v>0</v>
      </c>
      <c r="P7705" s="43">
        <v>1</v>
      </c>
      <c r="R7705" s="43">
        <v>581.40648190715785</v>
      </c>
      <c r="S7705" s="43">
        <v>134.51311765548127</v>
      </c>
      <c r="T7705" s="43">
        <v>6614.6581305198424</v>
      </c>
      <c r="U7705" s="43">
        <v>7330.5777300824811</v>
      </c>
      <c r="W7705" s="43">
        <v>1569.2070013360596</v>
      </c>
      <c r="X7705" s="43">
        <v>0</v>
      </c>
      <c r="Y7705" s="43">
        <v>0</v>
      </c>
      <c r="Z7705" s="43">
        <v>1569.2070013360596</v>
      </c>
      <c r="AB7705" s="43">
        <v>70.880738659678784</v>
      </c>
      <c r="AC7705" s="43">
        <v>0</v>
      </c>
      <c r="AD7705" s="43">
        <v>0</v>
      </c>
      <c r="AE7705" s="43">
        <v>70.880738659678784</v>
      </c>
      <c r="AG7705" s="43">
        <v>2885771.6754570138</v>
      </c>
      <c r="AH7705" s="43">
        <v>338948.71228858887</v>
      </c>
      <c r="AI7705" s="43">
        <v>0</v>
      </c>
      <c r="AJ7705" s="43">
        <v>297699102.37065089</v>
      </c>
      <c r="AK7705" s="43">
        <v>300584874.04610789</v>
      </c>
    </row>
    <row r="7706" spans="3:37" x14ac:dyDescent="0.2">
      <c r="C7706" s="43">
        <v>6.1234172903457118E-4</v>
      </c>
      <c r="D7706" s="43">
        <v>5.6956813746685042E-2</v>
      </c>
      <c r="E7706" s="43">
        <v>3.1998520361824916</v>
      </c>
      <c r="F7706" s="43">
        <v>2.0161333124466512</v>
      </c>
      <c r="H7706" s="43">
        <v>8.3025347686015014E-5</v>
      </c>
      <c r="I7706" s="43">
        <v>0.10081626788426712</v>
      </c>
      <c r="J7706" s="43">
        <v>0</v>
      </c>
      <c r="K7706" s="43">
        <v>1</v>
      </c>
      <c r="M7706" s="43">
        <v>7.8044788866009351E-3</v>
      </c>
      <c r="N7706" s="43">
        <v>4.4586209623000785E-2</v>
      </c>
      <c r="O7706" s="43">
        <v>0</v>
      </c>
      <c r="P7706" s="43">
        <v>1</v>
      </c>
      <c r="R7706" s="43">
        <v>660.36175815750153</v>
      </c>
      <c r="S7706" s="43">
        <v>158.4833680006856</v>
      </c>
      <c r="T7706" s="43">
        <v>6588.504340401194</v>
      </c>
      <c r="U7706" s="43">
        <v>7407.3494665593807</v>
      </c>
      <c r="W7706" s="43">
        <v>2113.0599164573314</v>
      </c>
      <c r="X7706" s="43">
        <v>0</v>
      </c>
      <c r="Y7706" s="43">
        <v>0</v>
      </c>
      <c r="Z7706" s="43">
        <v>2113.0599164573314</v>
      </c>
      <c r="AB7706" s="43">
        <v>71.798667138075359</v>
      </c>
      <c r="AC7706" s="43">
        <v>0</v>
      </c>
      <c r="AD7706" s="43">
        <v>0</v>
      </c>
      <c r="AE7706" s="43">
        <v>71.798667138075359</v>
      </c>
      <c r="AG7706" s="43">
        <v>3885917.1863650326</v>
      </c>
      <c r="AH7706" s="43">
        <v>456420.94195478357</v>
      </c>
      <c r="AI7706" s="43">
        <v>0</v>
      </c>
      <c r="AJ7706" s="43">
        <v>301554401.97991651</v>
      </c>
      <c r="AK7706" s="43">
        <v>305440319.16628152</v>
      </c>
    </row>
    <row r="7707" spans="3:37" x14ac:dyDescent="0.2">
      <c r="C7707" s="43">
        <v>6.0901751876361724E-4</v>
      </c>
      <c r="D7707" s="43">
        <v>5.9269639591305934E-2</v>
      </c>
      <c r="E7707" s="43">
        <v>6.4144312649082744</v>
      </c>
      <c r="F7707" s="43">
        <v>2.1815881771685826</v>
      </c>
      <c r="H7707" s="43">
        <v>8.2396742321609552E-5</v>
      </c>
      <c r="I7707" s="43">
        <v>0.10146513159236314</v>
      </c>
      <c r="J7707" s="43">
        <v>0</v>
      </c>
      <c r="K7707" s="43">
        <v>1</v>
      </c>
      <c r="M7707" s="43">
        <v>7.7986643310606904E-3</v>
      </c>
      <c r="N7707" s="43">
        <v>4.4429024962077651E-2</v>
      </c>
      <c r="O7707" s="43">
        <v>0</v>
      </c>
      <c r="P7707" s="43">
        <v>1</v>
      </c>
      <c r="R7707" s="43">
        <v>683.4463755727428</v>
      </c>
      <c r="S7707" s="43">
        <v>158.29574359047754</v>
      </c>
      <c r="T7707" s="43">
        <v>6560.3858470280938</v>
      </c>
      <c r="U7707" s="43">
        <v>7402.127966191314</v>
      </c>
      <c r="W7707" s="43">
        <v>4383.9197993620437</v>
      </c>
      <c r="X7707" s="43">
        <v>0</v>
      </c>
      <c r="Y7707" s="43">
        <v>0</v>
      </c>
      <c r="Z7707" s="43">
        <v>4383.9197993620437</v>
      </c>
      <c r="AB7707" s="43">
        <v>86.408080810285441</v>
      </c>
      <c r="AC7707" s="43">
        <v>0</v>
      </c>
      <c r="AD7707" s="43">
        <v>0</v>
      </c>
      <c r="AE7707" s="43">
        <v>86.408080810285441</v>
      </c>
      <c r="AG7707" s="43">
        <v>8062028.5110267987</v>
      </c>
      <c r="AH7707" s="43">
        <v>946926.67666220141</v>
      </c>
      <c r="AI7707" s="43">
        <v>0</v>
      </c>
      <c r="AJ7707" s="43">
        <v>362913939.40319884</v>
      </c>
      <c r="AK7707" s="43">
        <v>370975967.91422564</v>
      </c>
    </row>
    <row r="7708" spans="3:37" x14ac:dyDescent="0.2">
      <c r="C7708" s="43">
        <v>5.9284968922234272E-4</v>
      </c>
      <c r="D7708" s="43">
        <v>5.9413693974390114E-2</v>
      </c>
      <c r="E7708" s="43">
        <v>6.0641949356618499</v>
      </c>
      <c r="F7708" s="43">
        <v>2.194258229959333</v>
      </c>
      <c r="H7708" s="43">
        <v>8.1905064179235042E-5</v>
      </c>
      <c r="I7708" s="43">
        <v>0.10006146396765547</v>
      </c>
      <c r="J7708" s="43">
        <v>0</v>
      </c>
      <c r="K7708" s="43">
        <v>1</v>
      </c>
      <c r="M7708" s="43">
        <v>7.8834264036425905E-3</v>
      </c>
      <c r="N7708" s="43">
        <v>4.672618448313981E-2</v>
      </c>
      <c r="O7708" s="43">
        <v>0</v>
      </c>
      <c r="P7708" s="43">
        <v>1</v>
      </c>
      <c r="R7708" s="43">
        <v>666.91966641655688</v>
      </c>
      <c r="S7708" s="43">
        <v>155.1743662531845</v>
      </c>
      <c r="T7708" s="43">
        <v>6974.5743726125966</v>
      </c>
      <c r="U7708" s="43">
        <v>7796.6684052823384</v>
      </c>
      <c r="W7708" s="43">
        <v>4044.3308635765743</v>
      </c>
      <c r="X7708" s="43">
        <v>0</v>
      </c>
      <c r="Y7708" s="43">
        <v>0</v>
      </c>
      <c r="Z7708" s="43">
        <v>4044.3308635765743</v>
      </c>
      <c r="AB7708" s="43">
        <v>85.222750136348537</v>
      </c>
      <c r="AC7708" s="43">
        <v>0</v>
      </c>
      <c r="AD7708" s="43">
        <v>0</v>
      </c>
      <c r="AE7708" s="43">
        <v>85.222750136348537</v>
      </c>
      <c r="AG7708" s="43">
        <v>7437524.4581173202</v>
      </c>
      <c r="AH7708" s="43">
        <v>873575.46653254004</v>
      </c>
      <c r="AI7708" s="43">
        <v>0</v>
      </c>
      <c r="AJ7708" s="43">
        <v>357935550.57266384</v>
      </c>
      <c r="AK7708" s="43">
        <v>365373075.03078115</v>
      </c>
    </row>
    <row r="7709" spans="3:37" x14ac:dyDescent="0.2">
      <c r="C7709" s="43">
        <v>5.9779255773280806E-4</v>
      </c>
      <c r="D7709" s="43">
        <v>5.6581364586477778E-2</v>
      </c>
      <c r="E7709" s="43">
        <v>6.8097558241296285</v>
      </c>
      <c r="F7709" s="43">
        <v>1.3054166148907884</v>
      </c>
      <c r="H7709" s="43">
        <v>9.0203455877846395E-5</v>
      </c>
      <c r="I7709" s="43">
        <v>0.10991672155494281</v>
      </c>
      <c r="J7709" s="43">
        <v>0</v>
      </c>
      <c r="K7709" s="43">
        <v>1</v>
      </c>
      <c r="M7709" s="43">
        <v>7.8586923109836837E-3</v>
      </c>
      <c r="N7709" s="43">
        <v>4.5676021129076649E-2</v>
      </c>
      <c r="O7709" s="43">
        <v>0</v>
      </c>
      <c r="P7709" s="43">
        <v>1</v>
      </c>
      <c r="R7709" s="43">
        <v>640.42207583579182</v>
      </c>
      <c r="S7709" s="43">
        <v>187.72811341991817</v>
      </c>
      <c r="T7709" s="43">
        <v>6796.4311742857908</v>
      </c>
      <c r="U7709" s="43">
        <v>7624.5813635415007</v>
      </c>
      <c r="W7709" s="43">
        <v>4361.11796082397</v>
      </c>
      <c r="X7709" s="43">
        <v>0</v>
      </c>
      <c r="Y7709" s="43">
        <v>0</v>
      </c>
      <c r="Z7709" s="43">
        <v>4361.11796082397</v>
      </c>
      <c r="AB7709" s="43">
        <v>20.928723047831628</v>
      </c>
      <c r="AC7709" s="43">
        <v>0</v>
      </c>
      <c r="AD7709" s="43">
        <v>0</v>
      </c>
      <c r="AE7709" s="43">
        <v>20.928723047831628</v>
      </c>
      <c r="AG7709" s="43">
        <v>8020095.9299552804</v>
      </c>
      <c r="AH7709" s="43">
        <v>942001.47953797749</v>
      </c>
      <c r="AI7709" s="43">
        <v>0</v>
      </c>
      <c r="AJ7709" s="43">
        <v>87900636.800892845</v>
      </c>
      <c r="AK7709" s="43">
        <v>95920732.730848119</v>
      </c>
    </row>
    <row r="7710" spans="3:37" x14ac:dyDescent="0.2">
      <c r="C7710" s="43">
        <v>6.0693739996880948E-4</v>
      </c>
      <c r="D7710" s="43">
        <v>4.6008698446112446E-2</v>
      </c>
      <c r="E7710" s="43">
        <v>3.9679284537090762</v>
      </c>
      <c r="F7710" s="43">
        <v>1.8003002437032785</v>
      </c>
      <c r="H7710" s="43">
        <v>1.0154748339341602E-4</v>
      </c>
      <c r="I7710" s="43">
        <v>0.12318879399726734</v>
      </c>
      <c r="J7710" s="43">
        <v>0</v>
      </c>
      <c r="K7710" s="43">
        <v>1</v>
      </c>
      <c r="M7710" s="43">
        <v>7.8871846219928932E-3</v>
      </c>
      <c r="N7710" s="43">
        <v>4.5907687834213173E-2</v>
      </c>
      <c r="O7710" s="43">
        <v>0</v>
      </c>
      <c r="P7710" s="43">
        <v>1</v>
      </c>
      <c r="R7710" s="43">
        <v>528.72058601830247</v>
      </c>
      <c r="S7710" s="43">
        <v>236.85510044831889</v>
      </c>
      <c r="T7710" s="43">
        <v>6855.6683417997319</v>
      </c>
      <c r="U7710" s="43">
        <v>7621.2440282663538</v>
      </c>
      <c r="W7710" s="43">
        <v>2097.9254573237595</v>
      </c>
      <c r="X7710" s="43">
        <v>0</v>
      </c>
      <c r="Y7710" s="43">
        <v>0</v>
      </c>
      <c r="Z7710" s="43">
        <v>2097.9254573237595</v>
      </c>
      <c r="AB7710" s="43">
        <v>45.275467881028483</v>
      </c>
      <c r="AC7710" s="43">
        <v>0</v>
      </c>
      <c r="AD7710" s="43">
        <v>0</v>
      </c>
      <c r="AE7710" s="43">
        <v>45.275467881028483</v>
      </c>
      <c r="AG7710" s="43">
        <v>3858084.9160183938</v>
      </c>
      <c r="AH7710" s="43">
        <v>453151.89878193208</v>
      </c>
      <c r="AI7710" s="43">
        <v>0</v>
      </c>
      <c r="AJ7710" s="43">
        <v>190156965.10031962</v>
      </c>
      <c r="AK7710" s="43">
        <v>194015050.01633802</v>
      </c>
    </row>
    <row r="7711" spans="3:37" x14ac:dyDescent="0.2">
      <c r="C7711" s="43">
        <v>6.2157225047343445E-4</v>
      </c>
      <c r="D7711" s="43">
        <v>5.8520289687231997E-2</v>
      </c>
      <c r="E7711" s="43">
        <v>6.010110269662098</v>
      </c>
      <c r="F7711" s="43">
        <v>3.0495292213250966</v>
      </c>
      <c r="H7711" s="43">
        <v>8.3737174246500381E-5</v>
      </c>
      <c r="I7711" s="43">
        <v>0.13818831119003017</v>
      </c>
      <c r="J7711" s="43">
        <v>0</v>
      </c>
      <c r="K7711" s="43">
        <v>1</v>
      </c>
      <c r="M7711" s="43">
        <v>7.7926755348574602E-3</v>
      </c>
      <c r="N7711" s="43">
        <v>4.638199406748833E-2</v>
      </c>
      <c r="O7711" s="43">
        <v>0</v>
      </c>
      <c r="P7711" s="43">
        <v>1</v>
      </c>
      <c r="R7711" s="43">
        <v>688.71645220724156</v>
      </c>
      <c r="S7711" s="43">
        <v>219.09475625229967</v>
      </c>
      <c r="T7711" s="43">
        <v>6843.5017493165606</v>
      </c>
      <c r="U7711" s="43">
        <v>7751.3129577761019</v>
      </c>
      <c r="W7711" s="43">
        <v>4139.2618222959882</v>
      </c>
      <c r="X7711" s="43">
        <v>0</v>
      </c>
      <c r="Y7711" s="43">
        <v>0</v>
      </c>
      <c r="Z7711" s="43">
        <v>4139.2618222959882</v>
      </c>
      <c r="AB7711" s="43">
        <v>151.03526085865175</v>
      </c>
      <c r="AC7711" s="43">
        <v>0</v>
      </c>
      <c r="AD7711" s="43">
        <v>0</v>
      </c>
      <c r="AE7711" s="43">
        <v>151.03526085865175</v>
      </c>
      <c r="AG7711" s="43">
        <v>7612102.4912023218</v>
      </c>
      <c r="AH7711" s="43">
        <v>894080.5536159334</v>
      </c>
      <c r="AI7711" s="43">
        <v>0</v>
      </c>
      <c r="AJ7711" s="43">
        <v>634348095.60633731</v>
      </c>
      <c r="AK7711" s="43">
        <v>641960198.09753966</v>
      </c>
    </row>
    <row r="7712" spans="3:37" x14ac:dyDescent="0.2">
      <c r="C7712" s="43">
        <v>6.1085760188317462E-4</v>
      </c>
      <c r="D7712" s="43">
        <v>5.1367197454165771E-2</v>
      </c>
      <c r="E7712" s="43">
        <v>3.9921170415418596</v>
      </c>
      <c r="F7712" s="43">
        <v>1.5017982486712673</v>
      </c>
      <c r="H7712" s="43">
        <v>9.7303433191697764E-5</v>
      </c>
      <c r="I7712" s="43">
        <v>0.11082139629286936</v>
      </c>
      <c r="J7712" s="43">
        <v>0</v>
      </c>
      <c r="K7712" s="43">
        <v>1</v>
      </c>
      <c r="M7712" s="43">
        <v>7.7808555601289534E-3</v>
      </c>
      <c r="N7712" s="43">
        <v>4.3201183797538116E-2</v>
      </c>
      <c r="O7712" s="43">
        <v>0</v>
      </c>
      <c r="P7712" s="43">
        <v>1</v>
      </c>
      <c r="R7712" s="43">
        <v>594.1118671524606</v>
      </c>
      <c r="S7712" s="43">
        <v>204.17104632367764</v>
      </c>
      <c r="T7712" s="43">
        <v>6364.515868653074</v>
      </c>
      <c r="U7712" s="43">
        <v>7162.7987821292118</v>
      </c>
      <c r="W7712" s="43">
        <v>2371.7641094415912</v>
      </c>
      <c r="X7712" s="43">
        <v>0</v>
      </c>
      <c r="Y7712" s="43">
        <v>0</v>
      </c>
      <c r="Z7712" s="43">
        <v>2371.7641094415912</v>
      </c>
      <c r="AB7712" s="43">
        <v>31.899299506355586</v>
      </c>
      <c r="AC7712" s="43">
        <v>0</v>
      </c>
      <c r="AD7712" s="43">
        <v>0</v>
      </c>
      <c r="AE7712" s="43">
        <v>31.899299506355586</v>
      </c>
      <c r="AG7712" s="43">
        <v>4361674.1972630862</v>
      </c>
      <c r="AH7712" s="43">
        <v>512301.0476393837</v>
      </c>
      <c r="AI7712" s="43">
        <v>0</v>
      </c>
      <c r="AJ7712" s="43">
        <v>133977057.92669345</v>
      </c>
      <c r="AK7712" s="43">
        <v>138338732.12395653</v>
      </c>
    </row>
    <row r="7713" spans="3:37" x14ac:dyDescent="0.2">
      <c r="C7713" s="43">
        <v>5.9650699620687818E-4</v>
      </c>
      <c r="D7713" s="43">
        <v>5.3823537613444411E-2</v>
      </c>
      <c r="E7713" s="43">
        <v>3.0173237090076417</v>
      </c>
      <c r="F7713" s="43">
        <v>1.902850972599724</v>
      </c>
      <c r="H7713" s="43">
        <v>9.2561836105398143E-5</v>
      </c>
      <c r="I7713" s="43">
        <v>0.10835301091497562</v>
      </c>
      <c r="J7713" s="43">
        <v>0</v>
      </c>
      <c r="K7713" s="43">
        <v>1</v>
      </c>
      <c r="M7713" s="43">
        <v>7.8336547720475498E-3</v>
      </c>
      <c r="N7713" s="43">
        <v>4.6983876189928719E-2</v>
      </c>
      <c r="O7713" s="43">
        <v>0</v>
      </c>
      <c r="P7713" s="43">
        <v>1</v>
      </c>
      <c r="R7713" s="43">
        <v>607.89721448814578</v>
      </c>
      <c r="S7713" s="43">
        <v>189.89578177883209</v>
      </c>
      <c r="T7713" s="43">
        <v>6968.7621918149825</v>
      </c>
      <c r="U7713" s="43">
        <v>7766.5551880819603</v>
      </c>
      <c r="W7713" s="43">
        <v>1834.2226779147859</v>
      </c>
      <c r="X7713" s="43">
        <v>0</v>
      </c>
      <c r="Y7713" s="43">
        <v>0</v>
      </c>
      <c r="Z7713" s="43">
        <v>1834.2226779147859</v>
      </c>
      <c r="AB7713" s="43">
        <v>58.725943273517551</v>
      </c>
      <c r="AC7713" s="43">
        <v>0</v>
      </c>
      <c r="AD7713" s="43">
        <v>0</v>
      </c>
      <c r="AE7713" s="43">
        <v>58.725943273517551</v>
      </c>
      <c r="AG7713" s="43">
        <v>3373135.5046852911</v>
      </c>
      <c r="AH7713" s="43">
        <v>396192.09842959372</v>
      </c>
      <c r="AI7713" s="43">
        <v>0</v>
      </c>
      <c r="AJ7713" s="43">
        <v>246648961.74877372</v>
      </c>
      <c r="AK7713" s="43">
        <v>250022097.25345901</v>
      </c>
    </row>
    <row r="7714" spans="3:37" x14ac:dyDescent="0.2">
      <c r="C7714" s="43">
        <v>6.0294877727243106E-4</v>
      </c>
      <c r="D7714" s="43">
        <v>5.1536453415235196E-2</v>
      </c>
      <c r="E7714" s="43">
        <v>5.9324859359264339</v>
      </c>
      <c r="F7714" s="43">
        <v>2.9206034224119244</v>
      </c>
      <c r="H7714" s="43">
        <v>8.6000590359802429E-5</v>
      </c>
      <c r="I7714" s="43">
        <v>9.7044105339459147E-2</v>
      </c>
      <c r="J7714" s="43">
        <v>0</v>
      </c>
      <c r="K7714" s="43">
        <v>1</v>
      </c>
      <c r="M7714" s="43">
        <v>7.8090387443056908E-3</v>
      </c>
      <c r="N7714" s="43">
        <v>4.6916986899436908E-2</v>
      </c>
      <c r="O7714" s="43">
        <v>0</v>
      </c>
      <c r="P7714" s="43">
        <v>1</v>
      </c>
      <c r="R7714" s="43">
        <v>588.35211631806908</v>
      </c>
      <c r="S7714" s="43">
        <v>158.02033052940575</v>
      </c>
      <c r="T7714" s="43">
        <v>6936.9739472933115</v>
      </c>
      <c r="U7714" s="43">
        <v>7683.3463941407863</v>
      </c>
      <c r="W7714" s="43">
        <v>3490.3906554294981</v>
      </c>
      <c r="X7714" s="43">
        <v>0</v>
      </c>
      <c r="Y7714" s="43">
        <v>0</v>
      </c>
      <c r="Z7714" s="43">
        <v>3490.3906554294981</v>
      </c>
      <c r="AB7714" s="43">
        <v>120.90904643566471</v>
      </c>
      <c r="AC7714" s="43">
        <v>0</v>
      </c>
      <c r="AD7714" s="43">
        <v>0</v>
      </c>
      <c r="AE7714" s="43">
        <v>120.90904643566471</v>
      </c>
      <c r="AG7714" s="43">
        <v>6418828.4153348468</v>
      </c>
      <c r="AH7714" s="43">
        <v>753924.38157277158</v>
      </c>
      <c r="AI7714" s="43">
        <v>0</v>
      </c>
      <c r="AJ7714" s="43">
        <v>507817995.02979177</v>
      </c>
      <c r="AK7714" s="43">
        <v>514236823.44512659</v>
      </c>
    </row>
    <row r="7715" spans="3:37" x14ac:dyDescent="0.2">
      <c r="C7715" s="43">
        <v>6.1201304965918801E-4</v>
      </c>
      <c r="D7715" s="43">
        <v>4.4958958548990423E-2</v>
      </c>
      <c r="E7715" s="43">
        <v>6.5660500509035069</v>
      </c>
      <c r="F7715" s="43">
        <v>1.4885337712265545</v>
      </c>
      <c r="H7715" s="43">
        <v>9.0064338406414812E-5</v>
      </c>
      <c r="I7715" s="43">
        <v>0.10098291583358499</v>
      </c>
      <c r="J7715" s="43">
        <v>0</v>
      </c>
      <c r="K7715" s="43">
        <v>1</v>
      </c>
      <c r="M7715" s="43">
        <v>7.7883812041785886E-3</v>
      </c>
      <c r="N7715" s="43">
        <v>4.5327772754588186E-2</v>
      </c>
      <c r="O7715" s="43">
        <v>0</v>
      </c>
      <c r="P7715" s="43">
        <v>1</v>
      </c>
      <c r="R7715" s="43">
        <v>520.9778963144538</v>
      </c>
      <c r="S7715" s="43">
        <v>172.20396326582397</v>
      </c>
      <c r="T7715" s="43">
        <v>6684.269515392104</v>
      </c>
      <c r="U7715" s="43">
        <v>7377.4513749723819</v>
      </c>
      <c r="W7715" s="43">
        <v>3420.7669426151215</v>
      </c>
      <c r="X7715" s="43">
        <v>0</v>
      </c>
      <c r="Y7715" s="43">
        <v>0</v>
      </c>
      <c r="Z7715" s="43">
        <v>3420.7669426151215</v>
      </c>
      <c r="AB7715" s="43">
        <v>27.233136716102937</v>
      </c>
      <c r="AC7715" s="43">
        <v>0</v>
      </c>
      <c r="AD7715" s="43">
        <v>0</v>
      </c>
      <c r="AE7715" s="43">
        <v>27.233136716102937</v>
      </c>
      <c r="AG7715" s="43">
        <v>6290790.4074692084</v>
      </c>
      <c r="AH7715" s="43">
        <v>738885.65960486629</v>
      </c>
      <c r="AI7715" s="43">
        <v>0</v>
      </c>
      <c r="AJ7715" s="43">
        <v>114379174.20763233</v>
      </c>
      <c r="AK7715" s="43">
        <v>120669964.61510155</v>
      </c>
    </row>
    <row r="7716" spans="3:37" x14ac:dyDescent="0.2">
      <c r="C7716" s="43">
        <v>6.2167251838951554E-4</v>
      </c>
      <c r="D7716" s="43">
        <v>5.6696494415757082E-2</v>
      </c>
      <c r="E7716" s="43">
        <v>4.6195196765076956</v>
      </c>
      <c r="F7716" s="43">
        <v>3.9756529686909339</v>
      </c>
      <c r="H7716" s="43">
        <v>8.7658605172112936E-5</v>
      </c>
      <c r="I7716" s="43">
        <v>0.10902729093201224</v>
      </c>
      <c r="J7716" s="43">
        <v>0</v>
      </c>
      <c r="K7716" s="43">
        <v>1</v>
      </c>
      <c r="M7716" s="43">
        <v>7.9051578482994822E-3</v>
      </c>
      <c r="N7716" s="43">
        <v>4.551801448025658E-2</v>
      </c>
      <c r="O7716" s="43">
        <v>0</v>
      </c>
      <c r="P7716" s="43">
        <v>1</v>
      </c>
      <c r="R7716" s="43">
        <v>667.36011781587354</v>
      </c>
      <c r="S7716" s="43">
        <v>180.95565083067223</v>
      </c>
      <c r="T7716" s="43">
        <v>6812.966110843684</v>
      </c>
      <c r="U7716" s="43">
        <v>7661.2818794902296</v>
      </c>
      <c r="W7716" s="43">
        <v>3082.8831955669216</v>
      </c>
      <c r="X7716" s="43">
        <v>0</v>
      </c>
      <c r="Y7716" s="43">
        <v>0</v>
      </c>
      <c r="Z7716" s="43">
        <v>3082.8831955669216</v>
      </c>
      <c r="AB7716" s="43">
        <v>212.48403638682669</v>
      </c>
      <c r="AC7716" s="43">
        <v>0</v>
      </c>
      <c r="AD7716" s="43">
        <v>0</v>
      </c>
      <c r="AE7716" s="43">
        <v>212.48403638682669</v>
      </c>
      <c r="AG7716" s="43">
        <v>5669422.1966475686</v>
      </c>
      <c r="AH7716" s="43">
        <v>665902.77024245507</v>
      </c>
      <c r="AI7716" s="43">
        <v>0</v>
      </c>
      <c r="AJ7716" s="43">
        <v>892432952.8246721</v>
      </c>
      <c r="AK7716" s="43">
        <v>898102375.02131963</v>
      </c>
    </row>
    <row r="7717" spans="3:37" x14ac:dyDescent="0.2">
      <c r="C7717" s="43">
        <v>5.9905069837103532E-4</v>
      </c>
      <c r="D7717" s="43">
        <v>5.5669900793505311E-2</v>
      </c>
      <c r="E7717" s="43">
        <v>7.6640413226567956</v>
      </c>
      <c r="F7717" s="43">
        <v>3.3437407132756212</v>
      </c>
      <c r="H7717" s="43">
        <v>9.3690111069855142E-5</v>
      </c>
      <c r="I7717" s="43">
        <v>0.1114526411423854</v>
      </c>
      <c r="J7717" s="43">
        <v>0</v>
      </c>
      <c r="K7717" s="43">
        <v>1</v>
      </c>
      <c r="M7717" s="43">
        <v>7.85673318472635E-3</v>
      </c>
      <c r="N7717" s="43">
        <v>4.5281774690255704E-2</v>
      </c>
      <c r="O7717" s="43">
        <v>0</v>
      </c>
      <c r="P7717" s="43">
        <v>1</v>
      </c>
      <c r="R7717" s="43">
        <v>631.43172588870937</v>
      </c>
      <c r="S7717" s="43">
        <v>197.70902354389162</v>
      </c>
      <c r="T7717" s="43">
        <v>6736.0890053288731</v>
      </c>
      <c r="U7717" s="43">
        <v>7565.2297547614744</v>
      </c>
      <c r="W7717" s="43">
        <v>4839.3188396475671</v>
      </c>
      <c r="X7717" s="43">
        <v>0</v>
      </c>
      <c r="Y7717" s="43">
        <v>0</v>
      </c>
      <c r="Z7717" s="43">
        <v>4839.3188396475671</v>
      </c>
      <c r="AB7717" s="43">
        <v>158.35061006726087</v>
      </c>
      <c r="AC7717" s="43">
        <v>0</v>
      </c>
      <c r="AD7717" s="43">
        <v>0</v>
      </c>
      <c r="AE7717" s="43">
        <v>158.35061006726087</v>
      </c>
      <c r="AG7717" s="43">
        <v>8899507.346111875</v>
      </c>
      <c r="AH7717" s="43">
        <v>1045292.8693638744</v>
      </c>
      <c r="AI7717" s="43">
        <v>0</v>
      </c>
      <c r="AJ7717" s="43">
        <v>665072562.28249562</v>
      </c>
      <c r="AK7717" s="43">
        <v>673972069.62860751</v>
      </c>
    </row>
    <row r="7718" spans="3:37" x14ac:dyDescent="0.2">
      <c r="C7718" s="43">
        <v>6.1231628815738848E-4</v>
      </c>
      <c r="D7718" s="43">
        <v>5.5809108998501666E-2</v>
      </c>
      <c r="E7718" s="43">
        <v>8.7391432871253585</v>
      </c>
      <c r="F7718" s="43">
        <v>1.8491557135045709</v>
      </c>
      <c r="H7718" s="43">
        <v>9.9845372023454892E-5</v>
      </c>
      <c r="I7718" s="43">
        <v>0.10987325231455669</v>
      </c>
      <c r="J7718" s="43">
        <v>0</v>
      </c>
      <c r="K7718" s="43">
        <v>1</v>
      </c>
      <c r="M7718" s="43">
        <v>7.8444528599181419E-3</v>
      </c>
      <c r="N7718" s="43">
        <v>4.7030451604525014E-2</v>
      </c>
      <c r="O7718" s="43">
        <v>0</v>
      </c>
      <c r="P7718" s="43">
        <v>1</v>
      </c>
      <c r="R7718" s="43">
        <v>647.0282963324953</v>
      </c>
      <c r="S7718" s="43">
        <v>207.71233714301988</v>
      </c>
      <c r="T7718" s="43">
        <v>6985.2857926557072</v>
      </c>
      <c r="U7718" s="43">
        <v>7840.0264261312223</v>
      </c>
      <c r="W7718" s="43">
        <v>5654.4729924742833</v>
      </c>
      <c r="X7718" s="43">
        <v>0</v>
      </c>
      <c r="Y7718" s="43">
        <v>0</v>
      </c>
      <c r="Z7718" s="43">
        <v>5654.4729924742833</v>
      </c>
      <c r="AB7718" s="43">
        <v>58.788771885395768</v>
      </c>
      <c r="AC7718" s="43">
        <v>0</v>
      </c>
      <c r="AD7718" s="43">
        <v>0</v>
      </c>
      <c r="AE7718" s="43">
        <v>58.788771885395768</v>
      </c>
      <c r="AG7718" s="43">
        <v>10398575.833160207</v>
      </c>
      <c r="AH7718" s="43">
        <v>1221366.1663744452</v>
      </c>
      <c r="AI7718" s="43">
        <v>0</v>
      </c>
      <c r="AJ7718" s="43">
        <v>246912841.91866222</v>
      </c>
      <c r="AK7718" s="43">
        <v>257311417.75182241</v>
      </c>
    </row>
    <row r="7719" spans="3:37" x14ac:dyDescent="0.2">
      <c r="C7719" s="43">
        <v>6.1679974067829768E-4</v>
      </c>
      <c r="D7719" s="43">
        <v>5.3187806302290148E-2</v>
      </c>
      <c r="E7719" s="43">
        <v>3.0762718928607438</v>
      </c>
      <c r="F7719" s="43">
        <v>3.4049084600831647</v>
      </c>
      <c r="H7719" s="43">
        <v>8.4004243770716019E-5</v>
      </c>
      <c r="I7719" s="43">
        <v>7.3648921219361646E-2</v>
      </c>
      <c r="J7719" s="43">
        <v>0</v>
      </c>
      <c r="K7719" s="43">
        <v>1</v>
      </c>
      <c r="M7719" s="43">
        <v>7.9315850724496206E-3</v>
      </c>
      <c r="N7719" s="43">
        <v>4.4392679867064903E-2</v>
      </c>
      <c r="O7719" s="43">
        <v>0</v>
      </c>
      <c r="P7719" s="43">
        <v>1</v>
      </c>
      <c r="R7719" s="43">
        <v>621.15306669662471</v>
      </c>
      <c r="S7719" s="43">
        <v>117.14128645218574</v>
      </c>
      <c r="T7719" s="43">
        <v>6666.7431373139525</v>
      </c>
      <c r="U7719" s="43">
        <v>7405.0374904627624</v>
      </c>
      <c r="W7719" s="43">
        <v>1910.8357202430816</v>
      </c>
      <c r="X7719" s="43">
        <v>0</v>
      </c>
      <c r="Y7719" s="43">
        <v>0</v>
      </c>
      <c r="Z7719" s="43">
        <v>1910.8357202430816</v>
      </c>
      <c r="AB7719" s="43">
        <v>159.83834036626871</v>
      </c>
      <c r="AC7719" s="43">
        <v>0</v>
      </c>
      <c r="AD7719" s="43">
        <v>0</v>
      </c>
      <c r="AE7719" s="43">
        <v>159.83834036626871</v>
      </c>
      <c r="AG7719" s="43">
        <v>3514026.889527027</v>
      </c>
      <c r="AH7719" s="43">
        <v>412740.51557250565</v>
      </c>
      <c r="AI7719" s="43">
        <v>0</v>
      </c>
      <c r="AJ7719" s="43">
        <v>671321029.53832853</v>
      </c>
      <c r="AK7719" s="43">
        <v>674835056.42785561</v>
      </c>
    </row>
    <row r="7720" spans="3:37" x14ac:dyDescent="0.2">
      <c r="C7720" s="43">
        <v>6.1929182728182042E-4</v>
      </c>
      <c r="D7720" s="43">
        <v>4.9376562285499997E-2</v>
      </c>
      <c r="E7720" s="43">
        <v>12.483767874439309</v>
      </c>
      <c r="F7720" s="43">
        <v>3.2534748855494895</v>
      </c>
      <c r="H7720" s="43">
        <v>8.8003460914075845E-5</v>
      </c>
      <c r="I7720" s="43">
        <v>9.4503247643985586E-2</v>
      </c>
      <c r="J7720" s="43">
        <v>0</v>
      </c>
      <c r="K7720" s="43">
        <v>1</v>
      </c>
      <c r="M7720" s="43">
        <v>7.7874663623845432E-3</v>
      </c>
      <c r="N7720" s="43">
        <v>4.7827802368795247E-2</v>
      </c>
      <c r="O7720" s="43">
        <v>0</v>
      </c>
      <c r="P7720" s="43">
        <v>1</v>
      </c>
      <c r="R7720" s="43">
        <v>578.97334707309926</v>
      </c>
      <c r="S7720" s="43">
        <v>157.46674789674441</v>
      </c>
      <c r="T7720" s="43">
        <v>7052.1084520007771</v>
      </c>
      <c r="U7720" s="43">
        <v>7788.5485469706209</v>
      </c>
      <c r="W7720" s="43">
        <v>7227.768870347757</v>
      </c>
      <c r="X7720" s="43">
        <v>0</v>
      </c>
      <c r="Y7720" s="43">
        <v>0</v>
      </c>
      <c r="Z7720" s="43">
        <v>7227.768870347757</v>
      </c>
      <c r="AB7720" s="43">
        <v>139.60310298239804</v>
      </c>
      <c r="AC7720" s="43">
        <v>0</v>
      </c>
      <c r="AD7720" s="43">
        <v>0</v>
      </c>
      <c r="AE7720" s="43">
        <v>139.60310298239804</v>
      </c>
      <c r="AG7720" s="43">
        <v>13291866.952569526</v>
      </c>
      <c r="AH7720" s="43">
        <v>1561198.0759951156</v>
      </c>
      <c r="AI7720" s="43">
        <v>0</v>
      </c>
      <c r="AJ7720" s="43">
        <v>586333032.52607179</v>
      </c>
      <c r="AK7720" s="43">
        <v>599624899.47864127</v>
      </c>
    </row>
    <row r="7721" spans="3:37" x14ac:dyDescent="0.2">
      <c r="C7721" s="43">
        <v>6.2210416913355271E-4</v>
      </c>
      <c r="D7721" s="43">
        <v>6.5416769103455064E-2</v>
      </c>
      <c r="E7721" s="43">
        <v>3.8342503736804869</v>
      </c>
      <c r="F7721" s="43">
        <v>1.6001462371098876</v>
      </c>
      <c r="H7721" s="43">
        <v>8.9628337903179046E-5</v>
      </c>
      <c r="I7721" s="43">
        <v>0.12468375563951251</v>
      </c>
      <c r="J7721" s="43">
        <v>0</v>
      </c>
      <c r="K7721" s="43">
        <v>1</v>
      </c>
      <c r="M7721" s="43">
        <v>7.8589025525699352E-3</v>
      </c>
      <c r="N7721" s="43">
        <v>4.6200721517152599E-2</v>
      </c>
      <c r="O7721" s="43">
        <v>0</v>
      </c>
      <c r="P7721" s="43">
        <v>1</v>
      </c>
      <c r="R7721" s="43">
        <v>770.53891206344758</v>
      </c>
      <c r="S7721" s="43">
        <v>211.59119479483832</v>
      </c>
      <c r="T7721" s="43">
        <v>6874.6886570674687</v>
      </c>
      <c r="U7721" s="43">
        <v>7856.8187639257549</v>
      </c>
      <c r="W7721" s="43">
        <v>2954.4391115146295</v>
      </c>
      <c r="X7721" s="43">
        <v>0</v>
      </c>
      <c r="Y7721" s="43">
        <v>0</v>
      </c>
      <c r="Z7721" s="43">
        <v>2954.4391115146295</v>
      </c>
      <c r="AB7721" s="43">
        <v>49.48065506251384</v>
      </c>
      <c r="AC7721" s="43">
        <v>0</v>
      </c>
      <c r="AD7721" s="43">
        <v>0</v>
      </c>
      <c r="AE7721" s="43">
        <v>49.48065506251384</v>
      </c>
      <c r="AG7721" s="43">
        <v>5433213.5260754041</v>
      </c>
      <c r="AH7721" s="43">
        <v>638158.84808716003</v>
      </c>
      <c r="AI7721" s="43">
        <v>0</v>
      </c>
      <c r="AJ7721" s="43">
        <v>207818751.26255813</v>
      </c>
      <c r="AK7721" s="43">
        <v>213251964.78863353</v>
      </c>
    </row>
    <row r="7722" spans="3:37" x14ac:dyDescent="0.2">
      <c r="C7722" s="43">
        <v>6.3188411031933622E-4</v>
      </c>
      <c r="D7722" s="43">
        <v>5.4515235438605147E-2</v>
      </c>
      <c r="E7722" s="43">
        <v>3.9986159839476856</v>
      </c>
      <c r="F7722" s="43">
        <v>2.2721838968744335</v>
      </c>
      <c r="H7722" s="43">
        <v>9.1048414212147044E-5</v>
      </c>
      <c r="I7722" s="43">
        <v>0.12539278538225285</v>
      </c>
      <c r="J7722" s="43">
        <v>0</v>
      </c>
      <c r="K7722" s="43">
        <v>1</v>
      </c>
      <c r="M7722" s="43">
        <v>7.824226689569759E-3</v>
      </c>
      <c r="N7722" s="43">
        <v>4.700953982690137E-2</v>
      </c>
      <c r="O7722" s="43">
        <v>0</v>
      </c>
      <c r="P7722" s="43">
        <v>1</v>
      </c>
      <c r="R7722" s="43">
        <v>652.22538730656902</v>
      </c>
      <c r="S7722" s="43">
        <v>216.16596124992799</v>
      </c>
      <c r="T7722" s="43">
        <v>6964.1769498349004</v>
      </c>
      <c r="U7722" s="43">
        <v>7832.5682983913975</v>
      </c>
      <c r="W7722" s="43">
        <v>2607.9988588205169</v>
      </c>
      <c r="X7722" s="43">
        <v>0</v>
      </c>
      <c r="Y7722" s="43">
        <v>0</v>
      </c>
      <c r="Z7722" s="43">
        <v>2607.9988588205169</v>
      </c>
      <c r="AB7722" s="43">
        <v>88.783317930459518</v>
      </c>
      <c r="AC7722" s="43">
        <v>0</v>
      </c>
      <c r="AD7722" s="43">
        <v>0</v>
      </c>
      <c r="AE7722" s="43">
        <v>88.783317930459518</v>
      </c>
      <c r="AG7722" s="43">
        <v>4796109.9013709305</v>
      </c>
      <c r="AH7722" s="43">
        <v>563327.7535052317</v>
      </c>
      <c r="AI7722" s="43">
        <v>0</v>
      </c>
      <c r="AJ7722" s="43">
        <v>372889935.30792999</v>
      </c>
      <c r="AK7722" s="43">
        <v>377686045.20930094</v>
      </c>
    </row>
    <row r="7723" spans="3:37" x14ac:dyDescent="0.2">
      <c r="C7723" s="43">
        <v>6.1665044228798038E-4</v>
      </c>
      <c r="D7723" s="43">
        <v>5.7870806381308482E-2</v>
      </c>
      <c r="E7723" s="43">
        <v>2.1463193164152869</v>
      </c>
      <c r="F7723" s="43">
        <v>6.0948158318726806</v>
      </c>
      <c r="H7723" s="43">
        <v>9.3315723351583557E-5</v>
      </c>
      <c r="I7723" s="43">
        <v>0.12187303182167075</v>
      </c>
      <c r="J7723" s="43">
        <v>0</v>
      </c>
      <c r="K7723" s="43">
        <v>1</v>
      </c>
      <c r="M7723" s="43">
        <v>7.8593638543352773E-3</v>
      </c>
      <c r="N7723" s="43">
        <v>4.6430708944356858E-2</v>
      </c>
      <c r="O7723" s="43">
        <v>0</v>
      </c>
      <c r="P7723" s="43">
        <v>1</v>
      </c>
      <c r="R7723" s="43">
        <v>675.67982881018372</v>
      </c>
      <c r="S7723" s="43">
        <v>215.33013608028728</v>
      </c>
      <c r="T7723" s="43">
        <v>6909.3164314102023</v>
      </c>
      <c r="U7723" s="43">
        <v>7800.326396300673</v>
      </c>
      <c r="W7723" s="43">
        <v>1450.2246682874716</v>
      </c>
      <c r="X7723" s="43">
        <v>0</v>
      </c>
      <c r="Y7723" s="43">
        <v>0</v>
      </c>
      <c r="Z7723" s="43">
        <v>1450.2246682874716</v>
      </c>
      <c r="AB7723" s="43">
        <v>368.34367893360866</v>
      </c>
      <c r="AC7723" s="43">
        <v>0</v>
      </c>
      <c r="AD7723" s="43">
        <v>0</v>
      </c>
      <c r="AE7723" s="43">
        <v>368.34367893360866</v>
      </c>
      <c r="AG7723" s="43">
        <v>2666963.1649806602</v>
      </c>
      <c r="AH7723" s="43">
        <v>313248.52835009387</v>
      </c>
      <c r="AI7723" s="43">
        <v>0</v>
      </c>
      <c r="AJ7723" s="43">
        <v>1547043451.5211563</v>
      </c>
      <c r="AK7723" s="43">
        <v>1549710414.686137</v>
      </c>
    </row>
    <row r="7724" spans="3:37" x14ac:dyDescent="0.2">
      <c r="C7724" s="43">
        <v>6.0645740487743109E-4</v>
      </c>
      <c r="D7724" s="43">
        <v>5.7865219766102038E-2</v>
      </c>
      <c r="E7724" s="43">
        <v>14.109026317885569</v>
      </c>
      <c r="F7724" s="43">
        <v>2.7730267830692221</v>
      </c>
      <c r="H7724" s="43">
        <v>9.6032172378524017E-5</v>
      </c>
      <c r="I7724" s="43">
        <v>7.0042421040240249E-2</v>
      </c>
      <c r="J7724" s="43">
        <v>0</v>
      </c>
      <c r="K7724" s="43">
        <v>1</v>
      </c>
      <c r="M7724" s="43">
        <v>7.8855838440328174E-3</v>
      </c>
      <c r="N7724" s="43">
        <v>4.4357810611713629E-2</v>
      </c>
      <c r="O7724" s="43">
        <v>0</v>
      </c>
      <c r="P7724" s="43">
        <v>1</v>
      </c>
      <c r="R7724" s="43">
        <v>664.44690502144408</v>
      </c>
      <c r="S7724" s="43">
        <v>127.35625366558908</v>
      </c>
      <c r="T7724" s="43">
        <v>6622.8715021202506</v>
      </c>
      <c r="U7724" s="43">
        <v>7414.6746608072835</v>
      </c>
      <c r="W7724" s="43">
        <v>9374.6988697851666</v>
      </c>
      <c r="X7724" s="43">
        <v>0</v>
      </c>
      <c r="Y7724" s="43">
        <v>0</v>
      </c>
      <c r="Z7724" s="43">
        <v>9374.6988697851666</v>
      </c>
      <c r="AB7724" s="43">
        <v>126.05479096276051</v>
      </c>
      <c r="AC7724" s="43">
        <v>0</v>
      </c>
      <c r="AD7724" s="43">
        <v>0</v>
      </c>
      <c r="AE7724" s="43">
        <v>126.05479096276051</v>
      </c>
      <c r="AG7724" s="43">
        <v>17240071.221534923</v>
      </c>
      <c r="AH7724" s="43">
        <v>2024934.955873596</v>
      </c>
      <c r="AI7724" s="43">
        <v>0</v>
      </c>
      <c r="AJ7724" s="43">
        <v>529430122.04359412</v>
      </c>
      <c r="AK7724" s="43">
        <v>546670193.26512909</v>
      </c>
    </row>
    <row r="7725" spans="3:37" x14ac:dyDescent="0.2">
      <c r="C7725" s="43">
        <v>6.09289355017663E-4</v>
      </c>
      <c r="D7725" s="43">
        <v>5.4173717812255648E-2</v>
      </c>
      <c r="E7725" s="43">
        <v>5.6193432376057233</v>
      </c>
      <c r="F7725" s="43">
        <v>6.596429276762855</v>
      </c>
      <c r="H7725" s="43">
        <v>8.349323009476229E-5</v>
      </c>
      <c r="I7725" s="43">
        <v>0.10581498480189133</v>
      </c>
      <c r="J7725" s="43">
        <v>0</v>
      </c>
      <c r="K7725" s="43">
        <v>1</v>
      </c>
      <c r="M7725" s="43">
        <v>7.8806882213132701E-3</v>
      </c>
      <c r="N7725" s="43">
        <v>4.53934051969338E-2</v>
      </c>
      <c r="O7725" s="43">
        <v>0</v>
      </c>
      <c r="P7725" s="43">
        <v>1</v>
      </c>
      <c r="R7725" s="43">
        <v>624.96342911743159</v>
      </c>
      <c r="S7725" s="43">
        <v>167.27876349557013</v>
      </c>
      <c r="T7725" s="43">
        <v>6773.2839354931475</v>
      </c>
      <c r="U7725" s="43">
        <v>7565.5261281061494</v>
      </c>
      <c r="W7725" s="43">
        <v>3511.8840191619229</v>
      </c>
      <c r="X7725" s="43">
        <v>0</v>
      </c>
      <c r="Y7725" s="43">
        <v>0</v>
      </c>
      <c r="Z7725" s="43">
        <v>3511.8840191619229</v>
      </c>
      <c r="AB7725" s="43">
        <v>374.23930858322245</v>
      </c>
      <c r="AC7725" s="43">
        <v>0</v>
      </c>
      <c r="AD7725" s="43">
        <v>0</v>
      </c>
      <c r="AE7725" s="43">
        <v>374.23930858322245</v>
      </c>
      <c r="AG7725" s="43">
        <v>6458354.7112387763</v>
      </c>
      <c r="AH7725" s="43">
        <v>758566.94813897531</v>
      </c>
      <c r="AI7725" s="43">
        <v>0</v>
      </c>
      <c r="AJ7725" s="43">
        <v>1571805096.0495343</v>
      </c>
      <c r="AK7725" s="43">
        <v>1578263450.7607732</v>
      </c>
    </row>
    <row r="7726" spans="3:37" x14ac:dyDescent="0.2">
      <c r="C7726" s="43">
        <v>5.8634275439296867E-4</v>
      </c>
      <c r="D7726" s="43">
        <v>4.6363935473711516E-2</v>
      </c>
      <c r="E7726" s="43">
        <v>2.7320112485503287</v>
      </c>
      <c r="F7726" s="43">
        <v>4.0238376556272799</v>
      </c>
      <c r="H7726" s="43">
        <v>8.5427114692663889E-5</v>
      </c>
      <c r="I7726" s="43">
        <v>0.10211378602146681</v>
      </c>
      <c r="J7726" s="43">
        <v>0</v>
      </c>
      <c r="K7726" s="43">
        <v>1</v>
      </c>
      <c r="M7726" s="43">
        <v>7.8399677654268345E-3</v>
      </c>
      <c r="N7726" s="43">
        <v>4.5154423466838907E-2</v>
      </c>
      <c r="O7726" s="43">
        <v>0</v>
      </c>
      <c r="P7726" s="43">
        <v>1</v>
      </c>
      <c r="R7726" s="43">
        <v>514.7237745693335</v>
      </c>
      <c r="S7726" s="43">
        <v>165.16669920973126</v>
      </c>
      <c r="T7726" s="43">
        <v>6702.8106556690855</v>
      </c>
      <c r="U7726" s="43">
        <v>7382.7011294481499</v>
      </c>
      <c r="W7726" s="43">
        <v>1406.2311420197027</v>
      </c>
      <c r="X7726" s="43">
        <v>0</v>
      </c>
      <c r="Y7726" s="43">
        <v>0</v>
      </c>
      <c r="Z7726" s="43">
        <v>1406.2311420197027</v>
      </c>
      <c r="AB7726" s="43">
        <v>166.53920110146132</v>
      </c>
      <c r="AC7726" s="43">
        <v>0</v>
      </c>
      <c r="AD7726" s="43">
        <v>0</v>
      </c>
      <c r="AE7726" s="43">
        <v>166.53920110146132</v>
      </c>
      <c r="AG7726" s="43">
        <v>2586059.0701742331</v>
      </c>
      <c r="AH7726" s="43">
        <v>303745.92667625577</v>
      </c>
      <c r="AI7726" s="43">
        <v>0</v>
      </c>
      <c r="AJ7726" s="43">
        <v>699464644.6261375</v>
      </c>
      <c r="AK7726" s="43">
        <v>702050703.69631171</v>
      </c>
    </row>
    <row r="7727" spans="3:37" x14ac:dyDescent="0.2">
      <c r="C7727" s="43">
        <v>6.0251237689930054E-4</v>
      </c>
      <c r="D7727" s="43">
        <v>5.6097972720564049E-2</v>
      </c>
      <c r="E7727" s="43">
        <v>5.0122361594504588</v>
      </c>
      <c r="F7727" s="43">
        <v>2.0741536983355129</v>
      </c>
      <c r="H7727" s="43">
        <v>9.1272281823484569E-5</v>
      </c>
      <c r="I7727" s="43">
        <v>6.4473642580090765E-2</v>
      </c>
      <c r="J7727" s="43">
        <v>0</v>
      </c>
      <c r="K7727" s="43">
        <v>1</v>
      </c>
      <c r="M7727" s="43">
        <v>7.7806775031146374E-3</v>
      </c>
      <c r="N7727" s="43">
        <v>4.7084568952045713E-2</v>
      </c>
      <c r="O7727" s="43">
        <v>0</v>
      </c>
      <c r="P7727" s="43">
        <v>1</v>
      </c>
      <c r="R7727" s="43">
        <v>639.96395306859961</v>
      </c>
      <c r="S7727" s="43">
        <v>111.42008571197658</v>
      </c>
      <c r="T7727" s="43">
        <v>6936.4679915299321</v>
      </c>
      <c r="U7727" s="43">
        <v>7687.8520303105088</v>
      </c>
      <c r="W7727" s="43">
        <v>3207.6504663152914</v>
      </c>
      <c r="X7727" s="43">
        <v>0</v>
      </c>
      <c r="Y7727" s="43">
        <v>0</v>
      </c>
      <c r="Z7727" s="43">
        <v>3207.6504663152914</v>
      </c>
      <c r="AB7727" s="43">
        <v>73.553902227935453</v>
      </c>
      <c r="AC7727" s="43">
        <v>0</v>
      </c>
      <c r="AD7727" s="43">
        <v>0</v>
      </c>
      <c r="AE7727" s="43">
        <v>73.553902227935453</v>
      </c>
      <c r="AG7727" s="43">
        <v>5898869.2075538207</v>
      </c>
      <c r="AH7727" s="43">
        <v>692852.50072410295</v>
      </c>
      <c r="AI7727" s="43">
        <v>0</v>
      </c>
      <c r="AJ7727" s="43">
        <v>308926389.35732889</v>
      </c>
      <c r="AK7727" s="43">
        <v>314825258.5648827</v>
      </c>
    </row>
    <row r="7728" spans="3:37" x14ac:dyDescent="0.2">
      <c r="C7728" s="43">
        <v>5.938285014379462E-4</v>
      </c>
      <c r="D7728" s="43">
        <v>5.6086093771116396E-2</v>
      </c>
      <c r="E7728" s="43">
        <v>11.259011112486805</v>
      </c>
      <c r="F7728" s="43">
        <v>2.3857523462891841</v>
      </c>
      <c r="H7728" s="43">
        <v>9.199073745858044E-5</v>
      </c>
      <c r="I7728" s="43">
        <v>0.1293396029134487</v>
      </c>
      <c r="J7728" s="43">
        <v>0</v>
      </c>
      <c r="K7728" s="43">
        <v>1</v>
      </c>
      <c r="M7728" s="43">
        <v>7.8279283058513838E-3</v>
      </c>
      <c r="N7728" s="43">
        <v>4.8132405385832189E-2</v>
      </c>
      <c r="O7728" s="43">
        <v>0</v>
      </c>
      <c r="P7728" s="43">
        <v>1</v>
      </c>
      <c r="R7728" s="43">
        <v>630.6067349095631</v>
      </c>
      <c r="S7728" s="43">
        <v>225.27759263754987</v>
      </c>
      <c r="T7728" s="43">
        <v>7133.8960691967186</v>
      </c>
      <c r="U7728" s="43">
        <v>7989.7803967438313</v>
      </c>
      <c r="W7728" s="43">
        <v>7100.0082359557919</v>
      </c>
      <c r="X7728" s="43">
        <v>0</v>
      </c>
      <c r="Y7728" s="43">
        <v>0</v>
      </c>
      <c r="Z7728" s="43">
        <v>7100.0082359557919</v>
      </c>
      <c r="AB7728" s="43">
        <v>93.503529586075672</v>
      </c>
      <c r="AC7728" s="43">
        <v>0</v>
      </c>
      <c r="AD7728" s="43">
        <v>0</v>
      </c>
      <c r="AE7728" s="43">
        <v>93.503529586075672</v>
      </c>
      <c r="AG7728" s="43">
        <v>13056915.145922702</v>
      </c>
      <c r="AH7728" s="43">
        <v>1533601.7789664511</v>
      </c>
      <c r="AI7728" s="43">
        <v>0</v>
      </c>
      <c r="AJ7728" s="43">
        <v>392714824.26151782</v>
      </c>
      <c r="AK7728" s="43">
        <v>405771739.40744054</v>
      </c>
    </row>
    <row r="7729" spans="3:37" x14ac:dyDescent="0.2">
      <c r="C7729" s="43">
        <v>6.1398093900222328E-4</v>
      </c>
      <c r="D7729" s="43">
        <v>5.1631563233530013E-2</v>
      </c>
      <c r="E7729" s="43">
        <v>10.96473071282832</v>
      </c>
      <c r="F7729" s="43">
        <v>4.1496494498779244</v>
      </c>
      <c r="H7729" s="43">
        <v>9.1465450508754209E-5</v>
      </c>
      <c r="I7729" s="43">
        <v>7.2514600890682956E-2</v>
      </c>
      <c r="J7729" s="43">
        <v>0</v>
      </c>
      <c r="K7729" s="43">
        <v>1</v>
      </c>
      <c r="M7729" s="43">
        <v>7.7529712889688159E-3</v>
      </c>
      <c r="N7729" s="43">
        <v>4.5863667495097515E-2</v>
      </c>
      <c r="O7729" s="43">
        <v>0</v>
      </c>
      <c r="P7729" s="43">
        <v>1</v>
      </c>
      <c r="R7729" s="43">
        <v>600.22286533459896</v>
      </c>
      <c r="S7729" s="43">
        <v>125.58128181747838</v>
      </c>
      <c r="T7729" s="43">
        <v>6732.5459886082072</v>
      </c>
      <c r="U7729" s="43">
        <v>7458.3501357602845</v>
      </c>
      <c r="W7729" s="43">
        <v>6581.2820860760939</v>
      </c>
      <c r="X7729" s="43">
        <v>0</v>
      </c>
      <c r="Y7729" s="43">
        <v>0</v>
      </c>
      <c r="Z7729" s="43">
        <v>6581.2820860760939</v>
      </c>
      <c r="AB7729" s="43">
        <v>202.28260308376403</v>
      </c>
      <c r="AC7729" s="43">
        <v>0</v>
      </c>
      <c r="AD7729" s="43">
        <v>0</v>
      </c>
      <c r="AE7729" s="43">
        <v>202.28260308376403</v>
      </c>
      <c r="AG7729" s="43">
        <v>12102977.756293938</v>
      </c>
      <c r="AH7729" s="43">
        <v>1421556.9305924363</v>
      </c>
      <c r="AI7729" s="43">
        <v>0</v>
      </c>
      <c r="AJ7729" s="43">
        <v>849586932.95180893</v>
      </c>
      <c r="AK7729" s="43">
        <v>861689910.70810282</v>
      </c>
    </row>
    <row r="7730" spans="3:37" x14ac:dyDescent="0.2">
      <c r="C7730" s="43">
        <v>6.0070460957316373E-4</v>
      </c>
      <c r="D7730" s="43">
        <v>5.6338502652449107E-2</v>
      </c>
      <c r="E7730" s="43">
        <v>10.328659549907844</v>
      </c>
      <c r="F7730" s="43">
        <v>1.2744718894727725</v>
      </c>
      <c r="H7730" s="43">
        <v>9.1337098113930537E-5</v>
      </c>
      <c r="I7730" s="43">
        <v>0.10850775442499783</v>
      </c>
      <c r="J7730" s="43">
        <v>0</v>
      </c>
      <c r="K7730" s="43">
        <v>1</v>
      </c>
      <c r="M7730" s="43">
        <v>7.9316320924126549E-3</v>
      </c>
      <c r="N7730" s="43">
        <v>4.4674488499551045E-2</v>
      </c>
      <c r="O7730" s="43">
        <v>0</v>
      </c>
      <c r="P7730" s="43">
        <v>1</v>
      </c>
      <c r="R7730" s="43">
        <v>640.77954187192051</v>
      </c>
      <c r="S7730" s="43">
        <v>187.6507731235333</v>
      </c>
      <c r="T7730" s="43">
        <v>6709.103981166144</v>
      </c>
      <c r="U7730" s="43">
        <v>7537.5342961615979</v>
      </c>
      <c r="W7730" s="43">
        <v>6618.393734540985</v>
      </c>
      <c r="X7730" s="43">
        <v>0</v>
      </c>
      <c r="Y7730" s="43">
        <v>0</v>
      </c>
      <c r="Z7730" s="43">
        <v>6618.393734540985</v>
      </c>
      <c r="AB7730" s="43">
        <v>18.818728960459939</v>
      </c>
      <c r="AC7730" s="43">
        <v>0</v>
      </c>
      <c r="AD7730" s="43">
        <v>0</v>
      </c>
      <c r="AE7730" s="43">
        <v>18.818728960459939</v>
      </c>
      <c r="AG7730" s="43">
        <v>12171226.077820871</v>
      </c>
      <c r="AH7730" s="43">
        <v>1429573.0466608529</v>
      </c>
      <c r="AI7730" s="43">
        <v>0</v>
      </c>
      <c r="AJ7730" s="43">
        <v>79038661.633931741</v>
      </c>
      <c r="AK7730" s="43">
        <v>91209887.711752608</v>
      </c>
    </row>
    <row r="7731" spans="3:37" x14ac:dyDescent="0.2">
      <c r="C7731" s="43">
        <v>6.1035437776135737E-4</v>
      </c>
      <c r="D7731" s="43">
        <v>5.1519198538416126E-2</v>
      </c>
      <c r="E7731" s="43">
        <v>2.4897191507166045</v>
      </c>
      <c r="F7731" s="43">
        <v>2.3924696922647897</v>
      </c>
      <c r="H7731" s="43">
        <v>9.9687737071141314E-5</v>
      </c>
      <c r="I7731" s="43">
        <v>7.2606500758153419E-2</v>
      </c>
      <c r="J7731" s="43">
        <v>0</v>
      </c>
      <c r="K7731" s="43">
        <v>1</v>
      </c>
      <c r="M7731" s="43">
        <v>7.9085455733718391E-3</v>
      </c>
      <c r="N7731" s="43">
        <v>4.2819201072325876E-2</v>
      </c>
      <c r="O7731" s="43">
        <v>0</v>
      </c>
      <c r="P7731" s="43">
        <v>1</v>
      </c>
      <c r="R7731" s="43">
        <v>595.37903105469661</v>
      </c>
      <c r="S7731" s="43">
        <v>137.04387085547651</v>
      </c>
      <c r="T7731" s="43">
        <v>6411.7643770170425</v>
      </c>
      <c r="U7731" s="43">
        <v>7144.1872789272156</v>
      </c>
      <c r="W7731" s="43">
        <v>1482.3265755519742</v>
      </c>
      <c r="X7731" s="43">
        <v>0</v>
      </c>
      <c r="Y7731" s="43">
        <v>0</v>
      </c>
      <c r="Z7731" s="43">
        <v>1482.3265755519742</v>
      </c>
      <c r="AB7731" s="43">
        <v>88.708056408439703</v>
      </c>
      <c r="AC7731" s="43">
        <v>0</v>
      </c>
      <c r="AD7731" s="43">
        <v>0</v>
      </c>
      <c r="AE7731" s="43">
        <v>88.708056408439703</v>
      </c>
      <c r="AG7731" s="43">
        <v>2725998.5724400803</v>
      </c>
      <c r="AH7731" s="43">
        <v>320182.54031922645</v>
      </c>
      <c r="AI7731" s="43">
        <v>0</v>
      </c>
      <c r="AJ7731" s="43">
        <v>372573836.91544676</v>
      </c>
      <c r="AK7731" s="43">
        <v>375299835.48788685</v>
      </c>
    </row>
    <row r="7732" spans="3:37" x14ac:dyDescent="0.2">
      <c r="C7732" s="43">
        <v>5.9640876655127405E-4</v>
      </c>
      <c r="D7732" s="43">
        <v>4.760738695524034E-2</v>
      </c>
      <c r="E7732" s="43">
        <v>9.1055477339825419</v>
      </c>
      <c r="F7732" s="43">
        <v>5.4668429189593288</v>
      </c>
      <c r="H7732" s="43">
        <v>9.1486164045195828E-5</v>
      </c>
      <c r="I7732" s="43">
        <v>0.12343586349119928</v>
      </c>
      <c r="J7732" s="43">
        <v>0</v>
      </c>
      <c r="K7732" s="43">
        <v>1</v>
      </c>
      <c r="M7732" s="43">
        <v>7.9766055856766993E-3</v>
      </c>
      <c r="N7732" s="43">
        <v>4.7938171295853205E-2</v>
      </c>
      <c r="O7732" s="43">
        <v>0</v>
      </c>
      <c r="P7732" s="43">
        <v>1</v>
      </c>
      <c r="R7732" s="43">
        <v>537.60182716781947</v>
      </c>
      <c r="S7732" s="43">
        <v>213.81548301058538</v>
      </c>
      <c r="T7732" s="43">
        <v>7240.0564771818617</v>
      </c>
      <c r="U7732" s="43">
        <v>7991.4737873602662</v>
      </c>
      <c r="W7732" s="43">
        <v>4895.1590991528128</v>
      </c>
      <c r="X7732" s="43">
        <v>0</v>
      </c>
      <c r="Y7732" s="43">
        <v>0</v>
      </c>
      <c r="Z7732" s="43">
        <v>4895.1590991528128</v>
      </c>
      <c r="AB7732" s="43">
        <v>256.94797189474633</v>
      </c>
      <c r="AC7732" s="43">
        <v>0</v>
      </c>
      <c r="AD7732" s="43">
        <v>0</v>
      </c>
      <c r="AE7732" s="43">
        <v>256.94797189474633</v>
      </c>
      <c r="AG7732" s="43">
        <v>9002197.5833420232</v>
      </c>
      <c r="AH7732" s="43">
        <v>1057354.3654170076</v>
      </c>
      <c r="AI7732" s="43">
        <v>0</v>
      </c>
      <c r="AJ7732" s="43">
        <v>1079181481.9579346</v>
      </c>
      <c r="AK7732" s="43">
        <v>1088183679.5412767</v>
      </c>
    </row>
    <row r="7733" spans="3:37" x14ac:dyDescent="0.2">
      <c r="C7733" s="43">
        <v>5.9106624677718171E-4</v>
      </c>
      <c r="D7733" s="43">
        <v>5.6853554762233971E-2</v>
      </c>
      <c r="E7733" s="43">
        <v>5.7403717397776211</v>
      </c>
      <c r="F7733" s="43">
        <v>2.7263279613268048</v>
      </c>
      <c r="H7733" s="43">
        <v>9.1397077353616574E-5</v>
      </c>
      <c r="I7733" s="43">
        <v>9.5697776079140789E-2</v>
      </c>
      <c r="J7733" s="43">
        <v>0</v>
      </c>
      <c r="K7733" s="43">
        <v>1</v>
      </c>
      <c r="M7733" s="43">
        <v>7.8449681275923385E-3</v>
      </c>
      <c r="N7733" s="43">
        <v>4.6724922295306004E-2</v>
      </c>
      <c r="O7733" s="43">
        <v>0</v>
      </c>
      <c r="P7733" s="43">
        <v>1</v>
      </c>
      <c r="R7733" s="43">
        <v>636.26224901870648</v>
      </c>
      <c r="S7733" s="43">
        <v>165.60617500978216</v>
      </c>
      <c r="T7733" s="43">
        <v>6940.3623325199005</v>
      </c>
      <c r="U7733" s="43">
        <v>7742.2307565483889</v>
      </c>
      <c r="W7733" s="43">
        <v>3652.381833354334</v>
      </c>
      <c r="X7733" s="43">
        <v>0</v>
      </c>
      <c r="Y7733" s="43">
        <v>0</v>
      </c>
      <c r="Z7733" s="43">
        <v>3652.381833354334</v>
      </c>
      <c r="AB7733" s="43">
        <v>117.52851230029083</v>
      </c>
      <c r="AC7733" s="43">
        <v>0</v>
      </c>
      <c r="AD7733" s="43">
        <v>0</v>
      </c>
      <c r="AE7733" s="43">
        <v>117.52851230029083</v>
      </c>
      <c r="AG7733" s="43">
        <v>6716730.1915386207</v>
      </c>
      <c r="AH7733" s="43">
        <v>788914.47600453615</v>
      </c>
      <c r="AI7733" s="43">
        <v>0</v>
      </c>
      <c r="AJ7733" s="43">
        <v>493619751.6612215</v>
      </c>
      <c r="AK7733" s="43">
        <v>500336481.85276014</v>
      </c>
    </row>
    <row r="7734" spans="3:37" x14ac:dyDescent="0.2">
      <c r="C7734" s="43">
        <v>6.2793828134244389E-4</v>
      </c>
      <c r="D7734" s="43">
        <v>4.5096568612353213E-2</v>
      </c>
      <c r="E7734" s="43">
        <v>5.0286060716141741</v>
      </c>
      <c r="F7734" s="43">
        <v>2.5633244572960829</v>
      </c>
      <c r="H7734" s="43">
        <v>8.8407895032795202E-5</v>
      </c>
      <c r="I7734" s="43">
        <v>0.1055996795650016</v>
      </c>
      <c r="J7734" s="43">
        <v>0</v>
      </c>
      <c r="K7734" s="43">
        <v>1</v>
      </c>
      <c r="M7734" s="43">
        <v>7.7663075799625503E-3</v>
      </c>
      <c r="N7734" s="43">
        <v>4.6934020511018248E-2</v>
      </c>
      <c r="O7734" s="43">
        <v>0</v>
      </c>
      <c r="P7734" s="43">
        <v>1</v>
      </c>
      <c r="R7734" s="43">
        <v>536.17039511070459</v>
      </c>
      <c r="S7734" s="43">
        <v>176.76489654760226</v>
      </c>
      <c r="T7734" s="43">
        <v>6901.5194792132497</v>
      </c>
      <c r="U7734" s="43">
        <v>7614.4547708715563</v>
      </c>
      <c r="W7734" s="43">
        <v>2696.1897042734599</v>
      </c>
      <c r="X7734" s="43">
        <v>0</v>
      </c>
      <c r="Y7734" s="43">
        <v>0</v>
      </c>
      <c r="Z7734" s="43">
        <v>2696.1897042734599</v>
      </c>
      <c r="AB7734" s="43">
        <v>89.688287239149545</v>
      </c>
      <c r="AC7734" s="43">
        <v>0</v>
      </c>
      <c r="AD7734" s="43">
        <v>0</v>
      </c>
      <c r="AE7734" s="43">
        <v>89.688287239149545</v>
      </c>
      <c r="AG7734" s="43">
        <v>4958292.8661588924</v>
      </c>
      <c r="AH7734" s="43">
        <v>582376.97612306732</v>
      </c>
      <c r="AI7734" s="43">
        <v>0</v>
      </c>
      <c r="AJ7734" s="43">
        <v>376690806.40442806</v>
      </c>
      <c r="AK7734" s="43">
        <v>381649099.27058697</v>
      </c>
    </row>
    <row r="7735" spans="3:37" x14ac:dyDescent="0.2">
      <c r="C7735" s="43">
        <v>6.1094551799678598E-4</v>
      </c>
      <c r="D7735" s="43">
        <v>4.4187033241360148E-2</v>
      </c>
      <c r="E7735" s="43">
        <v>4.60671842314163</v>
      </c>
      <c r="F7735" s="43">
        <v>3.4879143929829466</v>
      </c>
      <c r="H7735" s="43">
        <v>1.0006841438769953E-4</v>
      </c>
      <c r="I7735" s="43">
        <v>7.457613720540536E-2</v>
      </c>
      <c r="J7735" s="43">
        <v>0</v>
      </c>
      <c r="K7735" s="43">
        <v>1</v>
      </c>
      <c r="M7735" s="43">
        <v>7.7691094568434942E-3</v>
      </c>
      <c r="N7735" s="43">
        <v>4.6407032168326312E-2</v>
      </c>
      <c r="O7735" s="43">
        <v>0</v>
      </c>
      <c r="P7735" s="43">
        <v>1</v>
      </c>
      <c r="R7735" s="43">
        <v>511.13980092107823</v>
      </c>
      <c r="S7735" s="43">
        <v>141.29906098189826</v>
      </c>
      <c r="T7735" s="43">
        <v>6826.4892105528224</v>
      </c>
      <c r="U7735" s="43">
        <v>7478.9280724557993</v>
      </c>
      <c r="W7735" s="43">
        <v>2354.6771377040764</v>
      </c>
      <c r="X7735" s="43">
        <v>0</v>
      </c>
      <c r="Y7735" s="43">
        <v>0</v>
      </c>
      <c r="Z7735" s="43">
        <v>2354.6771377040764</v>
      </c>
      <c r="AB7735" s="43">
        <v>136.06891122656478</v>
      </c>
      <c r="AC7735" s="43">
        <v>0</v>
      </c>
      <c r="AD7735" s="43">
        <v>0</v>
      </c>
      <c r="AE7735" s="43">
        <v>136.06891122656478</v>
      </c>
      <c r="AG7735" s="43">
        <v>4330251.2562377965</v>
      </c>
      <c r="AH7735" s="43">
        <v>508610.26174408052</v>
      </c>
      <c r="AI7735" s="43">
        <v>0</v>
      </c>
      <c r="AJ7735" s="43">
        <v>571489427.15157211</v>
      </c>
      <c r="AK7735" s="43">
        <v>575819678.40780985</v>
      </c>
    </row>
    <row r="7736" spans="3:37" x14ac:dyDescent="0.2">
      <c r="C7736" s="43">
        <v>5.8403665070209032E-4</v>
      </c>
      <c r="D7736" s="43">
        <v>5.0754907254946725E-2</v>
      </c>
      <c r="E7736" s="43">
        <v>8.5743654365533892</v>
      </c>
      <c r="F7736" s="43">
        <v>3.393233379136857</v>
      </c>
      <c r="H7736" s="43">
        <v>9.0221442095805848E-5</v>
      </c>
      <c r="I7736" s="43">
        <v>0.11695142328497576</v>
      </c>
      <c r="J7736" s="43">
        <v>0</v>
      </c>
      <c r="K7736" s="43">
        <v>1</v>
      </c>
      <c r="M7736" s="43">
        <v>7.9208955354337363E-3</v>
      </c>
      <c r="N7736" s="43">
        <v>4.7398197110509188E-2</v>
      </c>
      <c r="O7736" s="43">
        <v>0</v>
      </c>
      <c r="P7736" s="43">
        <v>1</v>
      </c>
      <c r="R7736" s="43">
        <v>561.25537483898017</v>
      </c>
      <c r="S7736" s="43">
        <v>199.7825944944037</v>
      </c>
      <c r="T7736" s="43">
        <v>7108.5084026444729</v>
      </c>
      <c r="U7736" s="43">
        <v>7869.5463719778563</v>
      </c>
      <c r="W7736" s="43">
        <v>4812.4086870991687</v>
      </c>
      <c r="X7736" s="43">
        <v>0</v>
      </c>
      <c r="Y7736" s="43">
        <v>0</v>
      </c>
      <c r="Z7736" s="43">
        <v>4812.4086870991687</v>
      </c>
      <c r="AB7736" s="43">
        <v>143.7240154094539</v>
      </c>
      <c r="AC7736" s="43">
        <v>0</v>
      </c>
      <c r="AD7736" s="43">
        <v>0</v>
      </c>
      <c r="AE7736" s="43">
        <v>143.7240154094539</v>
      </c>
      <c r="AG7736" s="43">
        <v>8850019.5755753703</v>
      </c>
      <c r="AH7736" s="43">
        <v>1039480.2764134204</v>
      </c>
      <c r="AI7736" s="43">
        <v>0</v>
      </c>
      <c r="AJ7736" s="43">
        <v>603640864.71970642</v>
      </c>
      <c r="AK7736" s="43">
        <v>612490884.29528177</v>
      </c>
    </row>
    <row r="7737" spans="3:37" x14ac:dyDescent="0.2">
      <c r="C7737" s="43">
        <v>6.0717499785839133E-4</v>
      </c>
      <c r="D7737" s="43">
        <v>5.5965829238662668E-2</v>
      </c>
      <c r="E7737" s="43">
        <v>7.851154428755053</v>
      </c>
      <c r="F7737" s="43">
        <v>3.6628380574472863</v>
      </c>
      <c r="H7737" s="43">
        <v>8.5779752528976721E-5</v>
      </c>
      <c r="I7737" s="43">
        <v>0.11303685239580008</v>
      </c>
      <c r="J7737" s="43">
        <v>0</v>
      </c>
      <c r="K7737" s="43">
        <v>1</v>
      </c>
      <c r="M7737" s="43">
        <v>7.9301472396635653E-3</v>
      </c>
      <c r="N7737" s="43">
        <v>4.3817345966202077E-2</v>
      </c>
      <c r="O7737" s="43">
        <v>0</v>
      </c>
      <c r="P7737" s="43">
        <v>1</v>
      </c>
      <c r="R7737" s="43">
        <v>643.39724326605744</v>
      </c>
      <c r="S7737" s="43">
        <v>183.58923724529686</v>
      </c>
      <c r="T7737" s="43">
        <v>6579.1485497611811</v>
      </c>
      <c r="U7737" s="43">
        <v>7406.135030272535</v>
      </c>
      <c r="W7737" s="43">
        <v>5051.4111159170989</v>
      </c>
      <c r="X7737" s="43">
        <v>0</v>
      </c>
      <c r="Y7737" s="43">
        <v>0</v>
      </c>
      <c r="Z7737" s="43">
        <v>5051.4111159170989</v>
      </c>
      <c r="AB7737" s="43">
        <v>183.31910520053145</v>
      </c>
      <c r="AC7737" s="43">
        <v>0</v>
      </c>
      <c r="AD7737" s="43">
        <v>0</v>
      </c>
      <c r="AE7737" s="43">
        <v>183.31910520053145</v>
      </c>
      <c r="AG7737" s="43">
        <v>9289545.0421715453</v>
      </c>
      <c r="AH7737" s="43">
        <v>1091104.8010380934</v>
      </c>
      <c r="AI7737" s="43">
        <v>0</v>
      </c>
      <c r="AJ7737" s="43">
        <v>769940241.84223211</v>
      </c>
      <c r="AK7737" s="43">
        <v>779229786.88440371</v>
      </c>
    </row>
    <row r="7738" spans="3:37" x14ac:dyDescent="0.2">
      <c r="C7738" s="43">
        <v>6.1570867574600729E-4</v>
      </c>
      <c r="D7738" s="43">
        <v>5.3181483394704007E-2</v>
      </c>
      <c r="E7738" s="43">
        <v>1.4684512805680638</v>
      </c>
      <c r="F7738" s="43">
        <v>1.8547745542914773</v>
      </c>
      <c r="H7738" s="43">
        <v>9.8858852504712935E-5</v>
      </c>
      <c r="I7738" s="43">
        <v>9.5190606703964342E-2</v>
      </c>
      <c r="J7738" s="43">
        <v>0</v>
      </c>
      <c r="K7738" s="43">
        <v>1</v>
      </c>
      <c r="M7738" s="43">
        <v>7.8767545332356637E-3</v>
      </c>
      <c r="N7738" s="43">
        <v>4.7315130165589969E-2</v>
      </c>
      <c r="O7738" s="43">
        <v>0</v>
      </c>
      <c r="P7738" s="43">
        <v>1</v>
      </c>
      <c r="R7738" s="43">
        <v>619.98058974086746</v>
      </c>
      <c r="S7738" s="43">
        <v>178.17716015787886</v>
      </c>
      <c r="T7738" s="43">
        <v>7056.5061364689982</v>
      </c>
      <c r="U7738" s="43">
        <v>7854.6638863677445</v>
      </c>
      <c r="W7738" s="43">
        <v>910.4112909323203</v>
      </c>
      <c r="X7738" s="43">
        <v>0</v>
      </c>
      <c r="Y7738" s="43">
        <v>0</v>
      </c>
      <c r="Z7738" s="43">
        <v>910.4112909323203</v>
      </c>
      <c r="AB7738" s="43">
        <v>56.703968652367543</v>
      </c>
      <c r="AC7738" s="43">
        <v>0</v>
      </c>
      <c r="AD7738" s="43">
        <v>0</v>
      </c>
      <c r="AE7738" s="43">
        <v>56.703968652367543</v>
      </c>
      <c r="AG7738" s="43">
        <v>1674246.3640245369</v>
      </c>
      <c r="AH7738" s="43">
        <v>196648.83884138119</v>
      </c>
      <c r="AI7738" s="43">
        <v>0</v>
      </c>
      <c r="AJ7738" s="43">
        <v>238156668.33994368</v>
      </c>
      <c r="AK7738" s="43">
        <v>239830914.70396823</v>
      </c>
    </row>
    <row r="7739" spans="3:37" x14ac:dyDescent="0.2">
      <c r="C7739" s="43">
        <v>6.0758628038441373E-4</v>
      </c>
      <c r="D7739" s="43">
        <v>4.9631717075099224E-2</v>
      </c>
      <c r="E7739" s="43">
        <v>5.3660317139759162</v>
      </c>
      <c r="F7739" s="43">
        <v>0.90390233480004656</v>
      </c>
      <c r="H7739" s="43">
        <v>9.5333536420216802E-5</v>
      </c>
      <c r="I7739" s="43">
        <v>0.10887149720395406</v>
      </c>
      <c r="J7739" s="43">
        <v>0</v>
      </c>
      <c r="K7739" s="43">
        <v>1</v>
      </c>
      <c r="M7739" s="43">
        <v>7.8407475556233775E-3</v>
      </c>
      <c r="N7739" s="43">
        <v>4.7249365253346776E-2</v>
      </c>
      <c r="O7739" s="43">
        <v>0</v>
      </c>
      <c r="P7739" s="43">
        <v>1</v>
      </c>
      <c r="R7739" s="43">
        <v>570.96519064406596</v>
      </c>
      <c r="S7739" s="43">
        <v>196.51797111282514</v>
      </c>
      <c r="T7739" s="43">
        <v>7014.4855144061767</v>
      </c>
      <c r="U7739" s="43">
        <v>7781.9686761630674</v>
      </c>
      <c r="W7739" s="43">
        <v>3063.8173205723629</v>
      </c>
      <c r="X7739" s="43">
        <v>0</v>
      </c>
      <c r="Y7739" s="43">
        <v>0</v>
      </c>
      <c r="Z7739" s="43">
        <v>3063.8173205723629</v>
      </c>
      <c r="AB7739" s="43">
        <v>-5.8709211252534939</v>
      </c>
      <c r="AC7739" s="43">
        <v>0</v>
      </c>
      <c r="AD7739" s="43">
        <v>0</v>
      </c>
      <c r="AE7739" s="43">
        <v>-5.8709211252534939</v>
      </c>
      <c r="AG7739" s="43">
        <v>5634360.0525325751</v>
      </c>
      <c r="AH7739" s="43">
        <v>661784.54124363034</v>
      </c>
      <c r="AI7739" s="43">
        <v>0</v>
      </c>
      <c r="AJ7739" s="43">
        <v>0</v>
      </c>
      <c r="AK7739" s="43">
        <v>5634360.0525325751</v>
      </c>
    </row>
    <row r="7740" spans="3:37" x14ac:dyDescent="0.2">
      <c r="C7740" s="43">
        <v>6.0424975944224656E-4</v>
      </c>
      <c r="D7740" s="43">
        <v>5.1211138115345722E-2</v>
      </c>
      <c r="E7740" s="43">
        <v>3.7116587351545425</v>
      </c>
      <c r="F7740" s="43">
        <v>1.3428717595601691</v>
      </c>
      <c r="H7740" s="43">
        <v>1.0323640820031343E-4</v>
      </c>
      <c r="I7740" s="43">
        <v>9.4277229111045774E-2</v>
      </c>
      <c r="J7740" s="43">
        <v>0</v>
      </c>
      <c r="K7740" s="43">
        <v>1</v>
      </c>
      <c r="M7740" s="43">
        <v>7.8538711833714414E-3</v>
      </c>
      <c r="N7740" s="43">
        <v>4.5037669020099105E-2</v>
      </c>
      <c r="O7740" s="43">
        <v>0</v>
      </c>
      <c r="P7740" s="43">
        <v>1</v>
      </c>
      <c r="R7740" s="43">
        <v>585.89971487172556</v>
      </c>
      <c r="S7740" s="43">
        <v>184.28164005598433</v>
      </c>
      <c r="T7740" s="43">
        <v>6697.3354434220746</v>
      </c>
      <c r="U7740" s="43">
        <v>7467.5167983497849</v>
      </c>
      <c r="W7740" s="43">
        <v>2174.6597946281959</v>
      </c>
      <c r="X7740" s="43">
        <v>0</v>
      </c>
      <c r="Y7740" s="43">
        <v>0</v>
      </c>
      <c r="Z7740" s="43">
        <v>2174.6597946281959</v>
      </c>
      <c r="AB7740" s="43">
        <v>21.495065879534081</v>
      </c>
      <c r="AC7740" s="43">
        <v>0</v>
      </c>
      <c r="AD7740" s="43">
        <v>0</v>
      </c>
      <c r="AE7740" s="43">
        <v>21.495065879534081</v>
      </c>
      <c r="AG7740" s="43">
        <v>3999199.362321252</v>
      </c>
      <c r="AH7740" s="43">
        <v>469726.51563969033</v>
      </c>
      <c r="AI7740" s="43">
        <v>0</v>
      </c>
      <c r="AJ7740" s="43">
        <v>90279276.694043145</v>
      </c>
      <c r="AK7740" s="43">
        <v>94278476.056364402</v>
      </c>
    </row>
    <row r="7741" spans="3:37" x14ac:dyDescent="0.2">
      <c r="C7741" s="43">
        <v>6.1234407500765364E-4</v>
      </c>
      <c r="D7741" s="43">
        <v>5.4866488861539553E-2</v>
      </c>
      <c r="E7741" s="43">
        <v>1.2508187200963932</v>
      </c>
      <c r="F7741" s="43">
        <v>6.074857017960845</v>
      </c>
      <c r="H7741" s="43">
        <v>9.2678360564701912E-5</v>
      </c>
      <c r="I7741" s="43">
        <v>0.11467492316417949</v>
      </c>
      <c r="J7741" s="43">
        <v>0</v>
      </c>
      <c r="K7741" s="43">
        <v>1</v>
      </c>
      <c r="M7741" s="43">
        <v>7.8555719982437155E-3</v>
      </c>
      <c r="N7741" s="43">
        <v>4.715628379390524E-2</v>
      </c>
      <c r="O7741" s="43">
        <v>0</v>
      </c>
      <c r="P7741" s="43">
        <v>1</v>
      </c>
      <c r="R7741" s="43">
        <v>636.12880486743097</v>
      </c>
      <c r="S7741" s="43">
        <v>201.22835332218219</v>
      </c>
      <c r="T7741" s="43">
        <v>7013.9030552942486</v>
      </c>
      <c r="U7741" s="43">
        <v>7851.2602134838617</v>
      </c>
      <c r="W7741" s="43">
        <v>795.68181752072826</v>
      </c>
      <c r="X7741" s="43">
        <v>0</v>
      </c>
      <c r="Y7741" s="43">
        <v>0</v>
      </c>
      <c r="Z7741" s="43">
        <v>795.68181752072826</v>
      </c>
      <c r="AB7741" s="43">
        <v>345.42411207881241</v>
      </c>
      <c r="AC7741" s="43">
        <v>0</v>
      </c>
      <c r="AD7741" s="43">
        <v>0</v>
      </c>
      <c r="AE7741" s="43">
        <v>345.42411207881241</v>
      </c>
      <c r="AG7741" s="43">
        <v>1463258.8624206192</v>
      </c>
      <c r="AH7741" s="43">
        <v>171867.27258447729</v>
      </c>
      <c r="AI7741" s="43">
        <v>0</v>
      </c>
      <c r="AJ7741" s="43">
        <v>1450781270.7310121</v>
      </c>
      <c r="AK7741" s="43">
        <v>1452244529.5934327</v>
      </c>
    </row>
    <row r="7742" spans="3:37" x14ac:dyDescent="0.2">
      <c r="C7742" s="43">
        <v>6.1146800626477038E-4</v>
      </c>
      <c r="D7742" s="43">
        <v>5.8043832902010983E-2</v>
      </c>
      <c r="E7742" s="43">
        <v>5.2830744189218715</v>
      </c>
      <c r="F7742" s="43">
        <v>2.0091361675028709</v>
      </c>
      <c r="H7742" s="43">
        <v>8.3786371136721874E-5</v>
      </c>
      <c r="I7742" s="43">
        <v>7.3352954103981655E-2</v>
      </c>
      <c r="J7742" s="43">
        <v>0</v>
      </c>
      <c r="K7742" s="43">
        <v>1</v>
      </c>
      <c r="M7742" s="43">
        <v>7.7929200326945017E-3</v>
      </c>
      <c r="N7742" s="43">
        <v>4.7990537890425178E-2</v>
      </c>
      <c r="O7742" s="43">
        <v>0</v>
      </c>
      <c r="P7742" s="43">
        <v>1</v>
      </c>
      <c r="R7742" s="43">
        <v>672.00452034308773</v>
      </c>
      <c r="S7742" s="43">
        <v>116.36794435688047</v>
      </c>
      <c r="T7742" s="43">
        <v>7081.0589540244982</v>
      </c>
      <c r="U7742" s="43">
        <v>7869.4314187244663</v>
      </c>
      <c r="W7742" s="43">
        <v>3550.2498908244293</v>
      </c>
      <c r="X7742" s="43">
        <v>0</v>
      </c>
      <c r="Y7742" s="43">
        <v>0</v>
      </c>
      <c r="Z7742" s="43">
        <v>3550.2498908244293</v>
      </c>
      <c r="AB7742" s="43">
        <v>72.561415083788276</v>
      </c>
      <c r="AC7742" s="43">
        <v>0</v>
      </c>
      <c r="AD7742" s="43">
        <v>0</v>
      </c>
      <c r="AE7742" s="43">
        <v>72.561415083788276</v>
      </c>
      <c r="AG7742" s="43">
        <v>6528909.5492261257</v>
      </c>
      <c r="AH7742" s="43">
        <v>766853.97641807667</v>
      </c>
      <c r="AI7742" s="43">
        <v>0</v>
      </c>
      <c r="AJ7742" s="43">
        <v>304757943.35191077</v>
      </c>
      <c r="AK7742" s="43">
        <v>311286852.90113688</v>
      </c>
    </row>
    <row r="7743" spans="3:37" x14ac:dyDescent="0.2">
      <c r="C7743" s="43">
        <v>5.9999301420523481E-4</v>
      </c>
      <c r="D7743" s="43">
        <v>5.8075802284762723E-2</v>
      </c>
      <c r="E7743" s="43">
        <v>5.0988009679553397</v>
      </c>
      <c r="F7743" s="43">
        <v>1.83820512047809</v>
      </c>
      <c r="H7743" s="43">
        <v>9.9721114187212301E-5</v>
      </c>
      <c r="I7743" s="43">
        <v>0.10363914211949277</v>
      </c>
      <c r="J7743" s="43">
        <v>0</v>
      </c>
      <c r="K7743" s="43">
        <v>1</v>
      </c>
      <c r="M7743" s="43">
        <v>7.8829146097707525E-3</v>
      </c>
      <c r="N7743" s="43">
        <v>4.7309700705423063E-2</v>
      </c>
      <c r="O7743" s="43">
        <v>0</v>
      </c>
      <c r="P7743" s="43">
        <v>1</v>
      </c>
      <c r="R7743" s="43">
        <v>659.75666264531424</v>
      </c>
      <c r="S7743" s="43">
        <v>195.68309307780345</v>
      </c>
      <c r="T7743" s="43">
        <v>7061.2143567808334</v>
      </c>
      <c r="U7743" s="43">
        <v>7916.6541125039512</v>
      </c>
      <c r="W7743" s="43">
        <v>3363.9679101109127</v>
      </c>
      <c r="X7743" s="43">
        <v>0</v>
      </c>
      <c r="Y7743" s="43">
        <v>0</v>
      </c>
      <c r="Z7743" s="43">
        <v>3363.9679101109127</v>
      </c>
      <c r="AB7743" s="43">
        <v>59.172221180175683</v>
      </c>
      <c r="AC7743" s="43">
        <v>0</v>
      </c>
      <c r="AD7743" s="43">
        <v>0</v>
      </c>
      <c r="AE7743" s="43">
        <v>59.172221180175683</v>
      </c>
      <c r="AG7743" s="43">
        <v>6186336.9866939681</v>
      </c>
      <c r="AH7743" s="43">
        <v>726617.06858395715</v>
      </c>
      <c r="AI7743" s="43">
        <v>0</v>
      </c>
      <c r="AJ7743" s="43">
        <v>248523328.95673788</v>
      </c>
      <c r="AK7743" s="43">
        <v>254709665.94343185</v>
      </c>
    </row>
    <row r="7744" spans="3:37" x14ac:dyDescent="0.2">
      <c r="C7744" s="43">
        <v>6.0142664103978675E-4</v>
      </c>
      <c r="D7744" s="43">
        <v>4.7662282498693101E-2</v>
      </c>
      <c r="E7744" s="43">
        <v>13.25810978634367</v>
      </c>
      <c r="F7744" s="43">
        <v>2.2223344642525813</v>
      </c>
      <c r="H7744" s="43">
        <v>8.8844023101812921E-5</v>
      </c>
      <c r="I7744" s="43">
        <v>9.5043319355055944E-2</v>
      </c>
      <c r="J7744" s="43">
        <v>0</v>
      </c>
      <c r="K7744" s="43">
        <v>1</v>
      </c>
      <c r="M7744" s="43">
        <v>7.8421899327452485E-3</v>
      </c>
      <c r="N7744" s="43">
        <v>4.5124611894962426E-2</v>
      </c>
      <c r="O7744" s="43">
        <v>0</v>
      </c>
      <c r="P7744" s="43">
        <v>1</v>
      </c>
      <c r="R7744" s="43">
        <v>542.75004869523616</v>
      </c>
      <c r="S7744" s="43">
        <v>159.87928031182798</v>
      </c>
      <c r="T7744" s="43">
        <v>6700.2839640224729</v>
      </c>
      <c r="U7744" s="43">
        <v>7402.9132930295373</v>
      </c>
      <c r="W7744" s="43">
        <v>7195.8397321448138</v>
      </c>
      <c r="X7744" s="43">
        <v>0</v>
      </c>
      <c r="Y7744" s="43">
        <v>0</v>
      </c>
      <c r="Z7744" s="43">
        <v>7195.8397321448138</v>
      </c>
      <c r="AB7744" s="43">
        <v>70.986163629460066</v>
      </c>
      <c r="AC7744" s="43">
        <v>0</v>
      </c>
      <c r="AD7744" s="43">
        <v>0</v>
      </c>
      <c r="AE7744" s="43">
        <v>70.986163629460066</v>
      </c>
      <c r="AG7744" s="43">
        <v>13233149.267414313</v>
      </c>
      <c r="AH7744" s="43">
        <v>1554301.3821432798</v>
      </c>
      <c r="AI7744" s="43">
        <v>0</v>
      </c>
      <c r="AJ7744" s="43">
        <v>298141887.24373227</v>
      </c>
      <c r="AK7744" s="43">
        <v>311375036.51114661</v>
      </c>
    </row>
    <row r="7745" spans="3:37" x14ac:dyDescent="0.2">
      <c r="C7745" s="43">
        <v>6.0303442104447707E-4</v>
      </c>
      <c r="D7745" s="43">
        <v>5.3631825055890155E-2</v>
      </c>
      <c r="E7745" s="43">
        <v>6.8773473017020548</v>
      </c>
      <c r="F7745" s="43">
        <v>1.6733750312960696</v>
      </c>
      <c r="H7745" s="43">
        <v>8.3997905657803284E-5</v>
      </c>
      <c r="I7745" s="43">
        <v>9.8661188682264325E-2</v>
      </c>
      <c r="J7745" s="43">
        <v>0</v>
      </c>
      <c r="K7745" s="43">
        <v>1</v>
      </c>
      <c r="M7745" s="43">
        <v>7.8750977503783126E-3</v>
      </c>
      <c r="N7745" s="43">
        <v>4.6758110643427719E-2</v>
      </c>
      <c r="O7745" s="43">
        <v>0</v>
      </c>
      <c r="P7745" s="43">
        <v>1</v>
      </c>
      <c r="R7745" s="43">
        <v>612.36033365684943</v>
      </c>
      <c r="S7745" s="43">
        <v>156.91236716891652</v>
      </c>
      <c r="T7745" s="43">
        <v>6971.9663171919201</v>
      </c>
      <c r="U7745" s="43">
        <v>7741.2390180176862</v>
      </c>
      <c r="W7745" s="43">
        <v>4211.4146883443036</v>
      </c>
      <c r="X7745" s="43">
        <v>0</v>
      </c>
      <c r="Y7745" s="43">
        <v>0</v>
      </c>
      <c r="Z7745" s="43">
        <v>4211.4146883443036</v>
      </c>
      <c r="AB7745" s="43">
        <v>44.121252995949831</v>
      </c>
      <c r="AC7745" s="43">
        <v>0</v>
      </c>
      <c r="AD7745" s="43">
        <v>0</v>
      </c>
      <c r="AE7745" s="43">
        <v>44.121252995949831</v>
      </c>
      <c r="AG7745" s="43">
        <v>7744791.611865174</v>
      </c>
      <c r="AH7745" s="43">
        <v>909665.57268236962</v>
      </c>
      <c r="AI7745" s="43">
        <v>0</v>
      </c>
      <c r="AJ7745" s="43">
        <v>185309262.58298931</v>
      </c>
      <c r="AK7745" s="43">
        <v>193054054.19485447</v>
      </c>
    </row>
    <row r="7746" spans="3:37" x14ac:dyDescent="0.2">
      <c r="C7746" s="43">
        <v>6.0613799058957789E-4</v>
      </c>
      <c r="D7746" s="43">
        <v>4.9670505671759187E-2</v>
      </c>
      <c r="E7746" s="43">
        <v>4.3915992790903804</v>
      </c>
      <c r="F7746" s="43">
        <v>0.68503162886229041</v>
      </c>
      <c r="H7746" s="43">
        <v>9.2824838441973867E-5</v>
      </c>
      <c r="I7746" s="43">
        <v>7.9008768154866835E-2</v>
      </c>
      <c r="J7746" s="43">
        <v>0</v>
      </c>
      <c r="K7746" s="43">
        <v>1</v>
      </c>
      <c r="M7746" s="43">
        <v>7.8306135419485851E-3</v>
      </c>
      <c r="N7746" s="43">
        <v>4.609274657935325E-2</v>
      </c>
      <c r="O7746" s="43">
        <v>0</v>
      </c>
      <c r="P7746" s="43">
        <v>1</v>
      </c>
      <c r="R7746" s="43">
        <v>570.04935557655494</v>
      </c>
      <c r="S7746" s="43">
        <v>138.86150422481745</v>
      </c>
      <c r="T7746" s="43">
        <v>6833.9335494015768</v>
      </c>
      <c r="U7746" s="43">
        <v>7542.8444092029495</v>
      </c>
      <c r="W7746" s="43">
        <v>2503.4283389959346</v>
      </c>
      <c r="X7746" s="43">
        <v>0</v>
      </c>
      <c r="Y7746" s="43">
        <v>0</v>
      </c>
      <c r="Z7746" s="43">
        <v>2503.4283389959346</v>
      </c>
      <c r="AB7746" s="43">
        <v>-19.211584318363194</v>
      </c>
      <c r="AC7746" s="43">
        <v>0</v>
      </c>
      <c r="AD7746" s="43">
        <v>0</v>
      </c>
      <c r="AE7746" s="43">
        <v>-19.211584318363194</v>
      </c>
      <c r="AG7746" s="43">
        <v>4603804.7154135238</v>
      </c>
      <c r="AH7746" s="43">
        <v>540740.5212231219</v>
      </c>
      <c r="AI7746" s="43">
        <v>0</v>
      </c>
      <c r="AJ7746" s="43">
        <v>0</v>
      </c>
      <c r="AK7746" s="43">
        <v>4603804.7154135238</v>
      </c>
    </row>
    <row r="7747" spans="3:37" x14ac:dyDescent="0.2">
      <c r="C7747" s="43">
        <v>6.1045153173511224E-4</v>
      </c>
      <c r="D7747" s="43">
        <v>5.4336274092092025E-2</v>
      </c>
      <c r="E7747" s="43">
        <v>2.2935720842843605</v>
      </c>
      <c r="F7747" s="43">
        <v>6.1311000002999698</v>
      </c>
      <c r="H7747" s="43">
        <v>9.3378232741136991E-5</v>
      </c>
      <c r="I7747" s="43">
        <v>8.842289057442998E-2</v>
      </c>
      <c r="J7747" s="43">
        <v>0</v>
      </c>
      <c r="K7747" s="43">
        <v>1</v>
      </c>
      <c r="M7747" s="43">
        <v>7.8335777013617477E-3</v>
      </c>
      <c r="N7747" s="43">
        <v>4.5794343985389285E-2</v>
      </c>
      <c r="O7747" s="43">
        <v>0</v>
      </c>
      <c r="P7747" s="43">
        <v>1</v>
      </c>
      <c r="R7747" s="43">
        <v>628.03437554224547</v>
      </c>
      <c r="S7747" s="43">
        <v>156.33374482348458</v>
      </c>
      <c r="T7747" s="43">
        <v>6792.261071531364</v>
      </c>
      <c r="U7747" s="43">
        <v>7576.6291918970937</v>
      </c>
      <c r="W7747" s="43">
        <v>1440.4421117146549</v>
      </c>
      <c r="X7747" s="43">
        <v>0</v>
      </c>
      <c r="Y7747" s="43">
        <v>0</v>
      </c>
      <c r="Z7747" s="43">
        <v>1440.4421117146549</v>
      </c>
      <c r="AB7747" s="43">
        <v>344.80826874505317</v>
      </c>
      <c r="AC7747" s="43">
        <v>0</v>
      </c>
      <c r="AD7747" s="43">
        <v>0</v>
      </c>
      <c r="AE7747" s="43">
        <v>344.80826874505317</v>
      </c>
      <c r="AG7747" s="43">
        <v>2648973.0434432505</v>
      </c>
      <c r="AH7747" s="43">
        <v>311135.49613036547</v>
      </c>
      <c r="AI7747" s="43">
        <v>0</v>
      </c>
      <c r="AJ7747" s="43">
        <v>1448194728.7292233</v>
      </c>
      <c r="AK7747" s="43">
        <v>1450843701.7726665</v>
      </c>
    </row>
    <row r="7748" spans="3:37" x14ac:dyDescent="0.2">
      <c r="C7748" s="43">
        <v>6.1590035150960176E-4</v>
      </c>
      <c r="D7748" s="43">
        <v>4.826921312717404E-2</v>
      </c>
      <c r="E7748" s="43">
        <v>8.1921563171338523</v>
      </c>
      <c r="F7748" s="43">
        <v>3.2042356921992803</v>
      </c>
      <c r="H7748" s="43">
        <v>9.4938236312458457E-5</v>
      </c>
      <c r="I7748" s="43">
        <v>0.11618972290335161</v>
      </c>
      <c r="J7748" s="43">
        <v>0</v>
      </c>
      <c r="K7748" s="43">
        <v>1</v>
      </c>
      <c r="M7748" s="43">
        <v>7.7859509532632798E-3</v>
      </c>
      <c r="N7748" s="43">
        <v>4.3881693846636871E-2</v>
      </c>
      <c r="O7748" s="43">
        <v>0</v>
      </c>
      <c r="P7748" s="43">
        <v>1</v>
      </c>
      <c r="R7748" s="43">
        <v>562.88936563832931</v>
      </c>
      <c r="S7748" s="43">
        <v>208.85806410504665</v>
      </c>
      <c r="T7748" s="43">
        <v>6469.0039974261872</v>
      </c>
      <c r="U7748" s="43">
        <v>7240.7514271695636</v>
      </c>
      <c r="W7748" s="43">
        <v>4611.2776725615058</v>
      </c>
      <c r="X7748" s="43">
        <v>0</v>
      </c>
      <c r="Y7748" s="43">
        <v>0</v>
      </c>
      <c r="Z7748" s="43">
        <v>4611.2776725615058</v>
      </c>
      <c r="AB7748" s="43">
        <v>132.75926886343757</v>
      </c>
      <c r="AC7748" s="43">
        <v>0</v>
      </c>
      <c r="AD7748" s="43">
        <v>0</v>
      </c>
      <c r="AE7748" s="43">
        <v>132.75926886343757</v>
      </c>
      <c r="AG7748" s="43">
        <v>8480139.6398406085</v>
      </c>
      <c r="AH7748" s="43">
        <v>996035.97727328527</v>
      </c>
      <c r="AI7748" s="43">
        <v>0</v>
      </c>
      <c r="AJ7748" s="43">
        <v>557588929.22643781</v>
      </c>
      <c r="AK7748" s="43">
        <v>566069068.86627841</v>
      </c>
    </row>
    <row r="7749" spans="3:37" x14ac:dyDescent="0.2">
      <c r="C7749" s="43">
        <v>6.129236592117282E-4</v>
      </c>
      <c r="D7749" s="43">
        <v>5.9452862717354504E-2</v>
      </c>
      <c r="E7749" s="43">
        <v>4.8147372683650715</v>
      </c>
      <c r="F7749" s="43">
        <v>3.5117357951835588</v>
      </c>
      <c r="H7749" s="43">
        <v>9.0262994435263977E-5</v>
      </c>
      <c r="I7749" s="43">
        <v>8.9992092139101462E-2</v>
      </c>
      <c r="J7749" s="43">
        <v>0</v>
      </c>
      <c r="K7749" s="43">
        <v>1</v>
      </c>
      <c r="M7749" s="43">
        <v>7.801727815534616E-3</v>
      </c>
      <c r="N7749" s="43">
        <v>4.3985653084457954E-2</v>
      </c>
      <c r="O7749" s="43">
        <v>0</v>
      </c>
      <c r="P7749" s="43">
        <v>1</v>
      </c>
      <c r="R7749" s="43">
        <v>689.95621281229148</v>
      </c>
      <c r="S7749" s="43">
        <v>153.80004345043011</v>
      </c>
      <c r="T7749" s="43">
        <v>6497.4689397678312</v>
      </c>
      <c r="U7749" s="43">
        <v>7341.225196030553</v>
      </c>
      <c r="W7749" s="43">
        <v>3321.9578913673622</v>
      </c>
      <c r="X7749" s="43">
        <v>0</v>
      </c>
      <c r="Y7749" s="43">
        <v>0</v>
      </c>
      <c r="Z7749" s="43">
        <v>3321.9578913673622</v>
      </c>
      <c r="AB7749" s="43">
        <v>185.4296857008012</v>
      </c>
      <c r="AC7749" s="43">
        <v>0</v>
      </c>
      <c r="AD7749" s="43">
        <v>0</v>
      </c>
      <c r="AE7749" s="43">
        <v>185.4296857008012</v>
      </c>
      <c r="AG7749" s="43">
        <v>6109080.562224579</v>
      </c>
      <c r="AH7749" s="43">
        <v>717542.90453535027</v>
      </c>
      <c r="AI7749" s="43">
        <v>0</v>
      </c>
      <c r="AJ7749" s="43">
        <v>778804679.9433651</v>
      </c>
      <c r="AK7749" s="43">
        <v>784913760.50558972</v>
      </c>
    </row>
    <row r="7750" spans="3:37" x14ac:dyDescent="0.2">
      <c r="C7750" s="43">
        <v>6.0764768994933324E-4</v>
      </c>
      <c r="D7750" s="43">
        <v>5.0146972696229156E-2</v>
      </c>
      <c r="E7750" s="43">
        <v>4.3302245733727629</v>
      </c>
      <c r="F7750" s="43">
        <v>9.7585464898344707</v>
      </c>
      <c r="H7750" s="43">
        <v>8.9571753100897982E-5</v>
      </c>
      <c r="I7750" s="43">
        <v>9.9846698314856694E-2</v>
      </c>
      <c r="J7750" s="43">
        <v>0</v>
      </c>
      <c r="K7750" s="43">
        <v>1</v>
      </c>
      <c r="M7750" s="43">
        <v>7.813012681376864E-3</v>
      </c>
      <c r="N7750" s="43">
        <v>4.3021371387356462E-2</v>
      </c>
      <c r="O7750" s="43">
        <v>0</v>
      </c>
      <c r="P7750" s="43">
        <v>1</v>
      </c>
      <c r="R7750" s="43">
        <v>576.95101853979293</v>
      </c>
      <c r="S7750" s="43">
        <v>169.33516508714533</v>
      </c>
      <c r="T7750" s="43">
        <v>6364.21953383866</v>
      </c>
      <c r="U7750" s="43">
        <v>7110.5057174655985</v>
      </c>
      <c r="W7750" s="43">
        <v>2498.327478113456</v>
      </c>
      <c r="X7750" s="43">
        <v>0</v>
      </c>
      <c r="Y7750" s="43">
        <v>0</v>
      </c>
      <c r="Z7750" s="43">
        <v>2498.327478113456</v>
      </c>
      <c r="AB7750" s="43">
        <v>540.69799805147954</v>
      </c>
      <c r="AC7750" s="43">
        <v>0</v>
      </c>
      <c r="AD7750" s="43">
        <v>0</v>
      </c>
      <c r="AE7750" s="43">
        <v>540.69799805147954</v>
      </c>
      <c r="AG7750" s="43">
        <v>4594424.2322506458</v>
      </c>
      <c r="AH7750" s="43">
        <v>539638.73527250648</v>
      </c>
      <c r="AI7750" s="43">
        <v>0</v>
      </c>
      <c r="AJ7750" s="43">
        <v>2270931591.8162141</v>
      </c>
      <c r="AK7750" s="43">
        <v>2275526016.0484648</v>
      </c>
    </row>
    <row r="7751" spans="3:37" x14ac:dyDescent="0.2">
      <c r="C7751" s="43">
        <v>6.1470375872985095E-4</v>
      </c>
      <c r="D7751" s="43">
        <v>5.16034486611541E-2</v>
      </c>
      <c r="E7751" s="43">
        <v>8.1777331458661884</v>
      </c>
      <c r="F7751" s="43">
        <v>2.6039106999065704</v>
      </c>
      <c r="H7751" s="43">
        <v>8.8990579346723617E-5</v>
      </c>
      <c r="I7751" s="43">
        <v>8.8650858408338848E-2</v>
      </c>
      <c r="J7751" s="43">
        <v>0</v>
      </c>
      <c r="K7751" s="43">
        <v>1</v>
      </c>
      <c r="M7751" s="43">
        <v>7.8897747153596764E-3</v>
      </c>
      <c r="N7751" s="43">
        <v>4.734980337798167E-2</v>
      </c>
      <c r="O7751" s="43">
        <v>0</v>
      </c>
      <c r="P7751" s="43">
        <v>1</v>
      </c>
      <c r="R7751" s="43">
        <v>600.60226821879348</v>
      </c>
      <c r="S7751" s="43">
        <v>149.37205371504973</v>
      </c>
      <c r="T7751" s="43">
        <v>7073.3501153312436</v>
      </c>
      <c r="U7751" s="43">
        <v>7823.324437265087</v>
      </c>
      <c r="W7751" s="43">
        <v>4911.5650762952419</v>
      </c>
      <c r="X7751" s="43">
        <v>0</v>
      </c>
      <c r="Y7751" s="43">
        <v>0</v>
      </c>
      <c r="Z7751" s="43">
        <v>4911.5650762952419</v>
      </c>
      <c r="AB7751" s="43">
        <v>103.07442726911785</v>
      </c>
      <c r="AC7751" s="43">
        <v>0</v>
      </c>
      <c r="AD7751" s="43">
        <v>0</v>
      </c>
      <c r="AE7751" s="43">
        <v>103.07442726911785</v>
      </c>
      <c r="AG7751" s="43">
        <v>9032368.1753069498</v>
      </c>
      <c r="AH7751" s="43">
        <v>1060898.0564797723</v>
      </c>
      <c r="AI7751" s="43">
        <v>0</v>
      </c>
      <c r="AJ7751" s="43">
        <v>432912594.53029495</v>
      </c>
      <c r="AK7751" s="43">
        <v>441944962.70560193</v>
      </c>
    </row>
    <row r="7752" spans="3:37" x14ac:dyDescent="0.2">
      <c r="C7752" s="43">
        <v>6.0556760386403354E-4</v>
      </c>
      <c r="D7752" s="43">
        <v>6.0469651955009418E-2</v>
      </c>
      <c r="E7752" s="43">
        <v>6.4072403722563829</v>
      </c>
      <c r="F7752" s="43">
        <v>2.0087080658614473</v>
      </c>
      <c r="H7752" s="43">
        <v>8.5967104245179639E-5</v>
      </c>
      <c r="I7752" s="43">
        <v>0.10759396023958889</v>
      </c>
      <c r="J7752" s="43">
        <v>0</v>
      </c>
      <c r="K7752" s="43">
        <v>1</v>
      </c>
      <c r="M7752" s="43">
        <v>7.7905992502678408E-3</v>
      </c>
      <c r="N7752" s="43">
        <v>4.5207424450935417E-2</v>
      </c>
      <c r="O7752" s="43">
        <v>0</v>
      </c>
      <c r="P7752" s="43">
        <v>1</v>
      </c>
      <c r="R7752" s="43">
        <v>693.33396406895679</v>
      </c>
      <c r="S7752" s="43">
        <v>175.13081300636006</v>
      </c>
      <c r="T7752" s="43">
        <v>6668.4208804617092</v>
      </c>
      <c r="U7752" s="43">
        <v>7536.8856575370264</v>
      </c>
      <c r="W7752" s="43">
        <v>4442.3573660391767</v>
      </c>
      <c r="X7752" s="43">
        <v>0</v>
      </c>
      <c r="Y7752" s="43">
        <v>0</v>
      </c>
      <c r="Z7752" s="43">
        <v>4442.3573660391767</v>
      </c>
      <c r="AB7752" s="43">
        <v>74.832757122449109</v>
      </c>
      <c r="AC7752" s="43">
        <v>0</v>
      </c>
      <c r="AD7752" s="43">
        <v>0</v>
      </c>
      <c r="AE7752" s="43">
        <v>74.832757122449109</v>
      </c>
      <c r="AG7752" s="43">
        <v>8169495.1961460458</v>
      </c>
      <c r="AH7752" s="43">
        <v>959549.19106446218</v>
      </c>
      <c r="AI7752" s="43">
        <v>0</v>
      </c>
      <c r="AJ7752" s="43">
        <v>314297579.91428626</v>
      </c>
      <c r="AK7752" s="43">
        <v>322467075.11043233</v>
      </c>
    </row>
    <row r="7753" spans="3:37" x14ac:dyDescent="0.2">
      <c r="C7753" s="43">
        <v>6.181901995361283E-4</v>
      </c>
      <c r="D7753" s="43">
        <v>5.5281605413789348E-2</v>
      </c>
      <c r="E7753" s="43">
        <v>4.4250443522788716</v>
      </c>
      <c r="F7753" s="43">
        <v>4.4253380802887445</v>
      </c>
      <c r="H7753" s="43">
        <v>9.0613671972050724E-5</v>
      </c>
      <c r="I7753" s="43">
        <v>0.10164808815872128</v>
      </c>
      <c r="J7753" s="43">
        <v>0</v>
      </c>
      <c r="K7753" s="43">
        <v>1</v>
      </c>
      <c r="M7753" s="43">
        <v>7.838398377526758E-3</v>
      </c>
      <c r="N7753" s="43">
        <v>4.5860378173866567E-2</v>
      </c>
      <c r="O7753" s="43">
        <v>0</v>
      </c>
      <c r="P7753" s="43">
        <v>1</v>
      </c>
      <c r="R7753" s="43">
        <v>647.06086686615674</v>
      </c>
      <c r="S7753" s="43">
        <v>174.39551719288679</v>
      </c>
      <c r="T7753" s="43">
        <v>6806.2412172297127</v>
      </c>
      <c r="U7753" s="43">
        <v>7627.6976012887562</v>
      </c>
      <c r="W7753" s="43">
        <v>2863.2730345067575</v>
      </c>
      <c r="X7753" s="43">
        <v>0</v>
      </c>
      <c r="Y7753" s="43">
        <v>0</v>
      </c>
      <c r="Z7753" s="43">
        <v>2863.2730345067575</v>
      </c>
      <c r="AB7753" s="43">
        <v>237.15503834691827</v>
      </c>
      <c r="AC7753" s="43">
        <v>0</v>
      </c>
      <c r="AD7753" s="43">
        <v>0</v>
      </c>
      <c r="AE7753" s="43">
        <v>237.15503834691827</v>
      </c>
      <c r="AG7753" s="43">
        <v>5265559.110457927</v>
      </c>
      <c r="AH7753" s="43">
        <v>618466.97545345966</v>
      </c>
      <c r="AI7753" s="43">
        <v>0</v>
      </c>
      <c r="AJ7753" s="43">
        <v>996051161.05705678</v>
      </c>
      <c r="AK7753" s="43">
        <v>1001316720.1675147</v>
      </c>
    </row>
    <row r="7754" spans="3:37" x14ac:dyDescent="0.2">
      <c r="C7754" s="43">
        <v>6.0726454209961904E-4</v>
      </c>
      <c r="D7754" s="43">
        <v>5.4223618831207909E-2</v>
      </c>
      <c r="E7754" s="43">
        <v>0.85554874105386869</v>
      </c>
      <c r="F7754" s="43">
        <v>2.2351436437952352</v>
      </c>
      <c r="H7754" s="43">
        <v>9.4564904751681667E-5</v>
      </c>
      <c r="I7754" s="43">
        <v>9.1729349308206989E-2</v>
      </c>
      <c r="J7754" s="43">
        <v>0</v>
      </c>
      <c r="K7754" s="43">
        <v>1</v>
      </c>
      <c r="M7754" s="43">
        <v>7.8430348251297549E-3</v>
      </c>
      <c r="N7754" s="43">
        <v>4.6187483472901469E-2</v>
      </c>
      <c r="O7754" s="43">
        <v>0</v>
      </c>
      <c r="P7754" s="43">
        <v>1</v>
      </c>
      <c r="R7754" s="43">
        <v>623.46028679984306</v>
      </c>
      <c r="S7754" s="43">
        <v>164.24065753112484</v>
      </c>
      <c r="T7754" s="43">
        <v>6858.8422831683902</v>
      </c>
      <c r="U7754" s="43">
        <v>7646.5432274993582</v>
      </c>
      <c r="W7754" s="43">
        <v>533.40066346868969</v>
      </c>
      <c r="X7754" s="43">
        <v>0</v>
      </c>
      <c r="Y7754" s="43">
        <v>0</v>
      </c>
      <c r="Z7754" s="43">
        <v>533.40066346868969</v>
      </c>
      <c r="AB7754" s="43">
        <v>82.396742112755106</v>
      </c>
      <c r="AC7754" s="43">
        <v>0</v>
      </c>
      <c r="AD7754" s="43">
        <v>0</v>
      </c>
      <c r="AE7754" s="43">
        <v>82.396742112755106</v>
      </c>
      <c r="AG7754" s="43">
        <v>980923.8201189203</v>
      </c>
      <c r="AH7754" s="43">
        <v>115214.54330923698</v>
      </c>
      <c r="AI7754" s="43">
        <v>0</v>
      </c>
      <c r="AJ7754" s="43">
        <v>346066316.87357146</v>
      </c>
      <c r="AK7754" s="43">
        <v>347047240.69369036</v>
      </c>
    </row>
    <row r="7755" spans="3:37" x14ac:dyDescent="0.2">
      <c r="C7755" s="43">
        <v>5.9843812749496843E-4</v>
      </c>
      <c r="D7755" s="43">
        <v>5.2236184066269585E-2</v>
      </c>
      <c r="E7755" s="43">
        <v>7.0158651706507777</v>
      </c>
      <c r="F7755" s="43">
        <v>7.3437490031418697</v>
      </c>
      <c r="H7755" s="43">
        <v>9.4643918839620866E-5</v>
      </c>
      <c r="I7755" s="43">
        <v>0.10339145823392037</v>
      </c>
      <c r="J7755" s="43">
        <v>0</v>
      </c>
      <c r="K7755" s="43">
        <v>1</v>
      </c>
      <c r="M7755" s="43">
        <v>7.813252536400115E-3</v>
      </c>
      <c r="N7755" s="43">
        <v>4.7170633518514138E-2</v>
      </c>
      <c r="O7755" s="43">
        <v>0</v>
      </c>
      <c r="P7755" s="43">
        <v>1</v>
      </c>
      <c r="R7755" s="43">
        <v>591.87919122603</v>
      </c>
      <c r="S7755" s="43">
        <v>185.27624825062412</v>
      </c>
      <c r="T7755" s="43">
        <v>6978.2406669096663</v>
      </c>
      <c r="U7755" s="43">
        <v>7755.3961063863208</v>
      </c>
      <c r="W7755" s="43">
        <v>4152.5446029556551</v>
      </c>
      <c r="X7755" s="43">
        <v>0</v>
      </c>
      <c r="Y7755" s="43">
        <v>0</v>
      </c>
      <c r="Z7755" s="43">
        <v>4152.5446029556551</v>
      </c>
      <c r="AB7755" s="43">
        <v>401.75643413729824</v>
      </c>
      <c r="AC7755" s="43">
        <v>0</v>
      </c>
      <c r="AD7755" s="43">
        <v>0</v>
      </c>
      <c r="AE7755" s="43">
        <v>401.75643413729824</v>
      </c>
      <c r="AG7755" s="43">
        <v>7636529.5248354496</v>
      </c>
      <c r="AH7755" s="43">
        <v>896949.63423842145</v>
      </c>
      <c r="AI7755" s="43">
        <v>0</v>
      </c>
      <c r="AJ7755" s="43">
        <v>1687377023.3766527</v>
      </c>
      <c r="AK7755" s="43">
        <v>1695013552.9014881</v>
      </c>
    </row>
    <row r="7756" spans="3:37" x14ac:dyDescent="0.2">
      <c r="C7756" s="43">
        <v>6.2338800371630754E-4</v>
      </c>
      <c r="D7756" s="43">
        <v>5.5450695446159215E-2</v>
      </c>
      <c r="E7756" s="43">
        <v>8.8251290026227327</v>
      </c>
      <c r="F7756" s="43">
        <v>2.9356375201070302</v>
      </c>
      <c r="H7756" s="43">
        <v>8.0695908263368865E-5</v>
      </c>
      <c r="I7756" s="43">
        <v>0.11828163643334844</v>
      </c>
      <c r="J7756" s="43">
        <v>0</v>
      </c>
      <c r="K7756" s="43">
        <v>1</v>
      </c>
      <c r="M7756" s="43">
        <v>7.8294201750188051E-3</v>
      </c>
      <c r="N7756" s="43">
        <v>4.6455479037421199E-2</v>
      </c>
      <c r="O7756" s="43">
        <v>0</v>
      </c>
      <c r="P7756" s="43">
        <v>1</v>
      </c>
      <c r="R7756" s="43">
        <v>654.49722674801569</v>
      </c>
      <c r="S7756" s="43">
        <v>180.72207786499683</v>
      </c>
      <c r="T7756" s="43">
        <v>6886.6643468213861</v>
      </c>
      <c r="U7756" s="43">
        <v>7721.8836514343984</v>
      </c>
      <c r="W7756" s="43">
        <v>5776.0224579100604</v>
      </c>
      <c r="X7756" s="43">
        <v>0</v>
      </c>
      <c r="Y7756" s="43">
        <v>0</v>
      </c>
      <c r="Z7756" s="43">
        <v>5776.0224579100604</v>
      </c>
      <c r="AB7756" s="43">
        <v>135.55502461224197</v>
      </c>
      <c r="AC7756" s="43">
        <v>0</v>
      </c>
      <c r="AD7756" s="43">
        <v>0</v>
      </c>
      <c r="AE7756" s="43">
        <v>135.55502461224197</v>
      </c>
      <c r="AG7756" s="43">
        <v>10622105.300096601</v>
      </c>
      <c r="AH7756" s="43">
        <v>1247620.850908573</v>
      </c>
      <c r="AI7756" s="43">
        <v>0</v>
      </c>
      <c r="AJ7756" s="43">
        <v>569331103.37141621</v>
      </c>
      <c r="AK7756" s="43">
        <v>579953208.67151284</v>
      </c>
    </row>
    <row r="7757" spans="3:37" x14ac:dyDescent="0.2">
      <c r="C7757" s="43">
        <v>6.1321998903640651E-4</v>
      </c>
      <c r="D7757" s="43">
        <v>6.872705030773818E-2</v>
      </c>
      <c r="E7757" s="43">
        <v>5.6599388506783441</v>
      </c>
      <c r="F7757" s="43">
        <v>1.9398680319557031</v>
      </c>
      <c r="H7757" s="43">
        <v>9.0657264876115029E-5</v>
      </c>
      <c r="I7757" s="43">
        <v>0.1016026974366</v>
      </c>
      <c r="J7757" s="43">
        <v>0</v>
      </c>
      <c r="K7757" s="43">
        <v>1</v>
      </c>
      <c r="M7757" s="43">
        <v>7.8311689114078341E-3</v>
      </c>
      <c r="N7757" s="43">
        <v>4.4993736734013273E-2</v>
      </c>
      <c r="O7757" s="43">
        <v>0</v>
      </c>
      <c r="P7757" s="43">
        <v>1</v>
      </c>
      <c r="R7757" s="43">
        <v>797.96966281970936</v>
      </c>
      <c r="S7757" s="43">
        <v>174.4015029239747</v>
      </c>
      <c r="T7757" s="43">
        <v>6671.462159616909</v>
      </c>
      <c r="U7757" s="43">
        <v>7643.8333253605933</v>
      </c>
      <c r="W7757" s="43">
        <v>4516.4594962559713</v>
      </c>
      <c r="X7757" s="43">
        <v>0</v>
      </c>
      <c r="Y7757" s="43">
        <v>0</v>
      </c>
      <c r="Z7757" s="43">
        <v>4516.4594962559713</v>
      </c>
      <c r="AB7757" s="43">
        <v>80.24852089135463</v>
      </c>
      <c r="AC7757" s="43">
        <v>0</v>
      </c>
      <c r="AD7757" s="43">
        <v>0</v>
      </c>
      <c r="AE7757" s="43">
        <v>80.24852089135463</v>
      </c>
      <c r="AG7757" s="43">
        <v>8305769.0136147309</v>
      </c>
      <c r="AH7757" s="43">
        <v>975555.25119128986</v>
      </c>
      <c r="AI7757" s="43">
        <v>0</v>
      </c>
      <c r="AJ7757" s="43">
        <v>337043787.74368942</v>
      </c>
      <c r="AK7757" s="43">
        <v>345349556.75730413</v>
      </c>
    </row>
    <row r="7758" spans="3:37" x14ac:dyDescent="0.2">
      <c r="C7758" s="43">
        <v>6.1410272598427795E-4</v>
      </c>
      <c r="D7758" s="43">
        <v>5.7061207165001404E-2</v>
      </c>
      <c r="E7758" s="43">
        <v>5.5096046919348867</v>
      </c>
      <c r="F7758" s="43">
        <v>2.3067600861859101</v>
      </c>
      <c r="H7758" s="43">
        <v>9.3192923796947547E-5</v>
      </c>
      <c r="I7758" s="43">
        <v>8.4853917891224054E-2</v>
      </c>
      <c r="J7758" s="43">
        <v>0</v>
      </c>
      <c r="K7758" s="43">
        <v>1</v>
      </c>
      <c r="M7758" s="43">
        <v>7.8462124837319729E-3</v>
      </c>
      <c r="N7758" s="43">
        <v>4.6361347281648424E-2</v>
      </c>
      <c r="O7758" s="43">
        <v>0</v>
      </c>
      <c r="P7758" s="43">
        <v>1</v>
      </c>
      <c r="R7758" s="43">
        <v>663.47467926235174</v>
      </c>
      <c r="S7758" s="43">
        <v>149.72599558381845</v>
      </c>
      <c r="T7758" s="43">
        <v>6887.4504294751041</v>
      </c>
      <c r="U7758" s="43">
        <v>7700.651104321274</v>
      </c>
      <c r="W7758" s="43">
        <v>3655.4832058438474</v>
      </c>
      <c r="X7758" s="43">
        <v>0</v>
      </c>
      <c r="Y7758" s="43">
        <v>0</v>
      </c>
      <c r="Z7758" s="43">
        <v>3655.4832058438474</v>
      </c>
      <c r="AB7758" s="43">
        <v>92.769238508889273</v>
      </c>
      <c r="AC7758" s="43">
        <v>0</v>
      </c>
      <c r="AD7758" s="43">
        <v>0</v>
      </c>
      <c r="AE7758" s="43">
        <v>92.769238508889273</v>
      </c>
      <c r="AG7758" s="43">
        <v>6722433.6155468356</v>
      </c>
      <c r="AH7758" s="43">
        <v>789584.37246227101</v>
      </c>
      <c r="AI7758" s="43">
        <v>0</v>
      </c>
      <c r="AJ7758" s="43">
        <v>389630801.73733497</v>
      </c>
      <c r="AK7758" s="43">
        <v>396353235.35288179</v>
      </c>
    </row>
    <row r="7759" spans="3:37" x14ac:dyDescent="0.2">
      <c r="C7759" s="43">
        <v>6.0770420526231846E-4</v>
      </c>
      <c r="D7759" s="43">
        <v>5.9227870017204531E-2</v>
      </c>
      <c r="E7759" s="43">
        <v>12.095107330170396</v>
      </c>
      <c r="F7759" s="43">
        <v>3.5478849344703942</v>
      </c>
      <c r="H7759" s="43">
        <v>8.6048080102137095E-5</v>
      </c>
      <c r="I7759" s="43">
        <v>0.12725007566351021</v>
      </c>
      <c r="J7759" s="43">
        <v>0</v>
      </c>
      <c r="K7759" s="43">
        <v>1</v>
      </c>
      <c r="M7759" s="43">
        <v>7.8889976997613687E-3</v>
      </c>
      <c r="N7759" s="43">
        <v>4.4143749566057398E-2</v>
      </c>
      <c r="O7759" s="43">
        <v>0</v>
      </c>
      <c r="P7759" s="43">
        <v>1</v>
      </c>
      <c r="R7759" s="43">
        <v>681.49194819075819</v>
      </c>
      <c r="S7759" s="43">
        <v>207.32019413979393</v>
      </c>
      <c r="T7759" s="43">
        <v>6593.7643409640641</v>
      </c>
      <c r="U7759" s="43">
        <v>7482.5764832946161</v>
      </c>
      <c r="W7759" s="43">
        <v>8242.7182580141434</v>
      </c>
      <c r="X7759" s="43">
        <v>0</v>
      </c>
      <c r="Y7759" s="43">
        <v>0</v>
      </c>
      <c r="Z7759" s="43">
        <v>8242.7182580141434</v>
      </c>
      <c r="AB7759" s="43">
        <v>185.7908482501179</v>
      </c>
      <c r="AC7759" s="43">
        <v>0</v>
      </c>
      <c r="AD7759" s="43">
        <v>0</v>
      </c>
      <c r="AE7759" s="43">
        <v>185.7908482501179</v>
      </c>
      <c r="AG7759" s="43">
        <v>15158358.876488009</v>
      </c>
      <c r="AH7759" s="43">
        <v>1780427.1437310551</v>
      </c>
      <c r="AI7759" s="43">
        <v>0</v>
      </c>
      <c r="AJ7759" s="43">
        <v>780321562.65049517</v>
      </c>
      <c r="AK7759" s="43">
        <v>795479921.52698314</v>
      </c>
    </row>
    <row r="7760" spans="3:37" x14ac:dyDescent="0.2">
      <c r="C7760" s="43">
        <v>5.951691031277341E-4</v>
      </c>
      <c r="D7760" s="43">
        <v>5.8198513910149186E-2</v>
      </c>
      <c r="E7760" s="43">
        <v>6.3457879810104432</v>
      </c>
      <c r="F7760" s="43">
        <v>2.9606211569877607</v>
      </c>
      <c r="H7760" s="43">
        <v>9.6921049488774003E-5</v>
      </c>
      <c r="I7760" s="43">
        <v>0.10647716038437449</v>
      </c>
      <c r="J7760" s="43">
        <v>0</v>
      </c>
      <c r="K7760" s="43">
        <v>1</v>
      </c>
      <c r="M7760" s="43">
        <v>7.8998323213185229E-3</v>
      </c>
      <c r="N7760" s="43">
        <v>4.6806509094082016E-2</v>
      </c>
      <c r="O7760" s="43">
        <v>0</v>
      </c>
      <c r="P7760" s="43">
        <v>1</v>
      </c>
      <c r="R7760" s="43">
        <v>655.83508403453868</v>
      </c>
      <c r="S7760" s="43">
        <v>195.39657253307513</v>
      </c>
      <c r="T7760" s="43">
        <v>7001.1034985571432</v>
      </c>
      <c r="U7760" s="43">
        <v>7852.335155124757</v>
      </c>
      <c r="W7760" s="43">
        <v>4161.7903937913497</v>
      </c>
      <c r="X7760" s="43">
        <v>0</v>
      </c>
      <c r="Y7760" s="43">
        <v>0</v>
      </c>
      <c r="Z7760" s="43">
        <v>4161.7903937913497</v>
      </c>
      <c r="AB7760" s="43">
        <v>137.58532311406699</v>
      </c>
      <c r="AC7760" s="43">
        <v>0</v>
      </c>
      <c r="AD7760" s="43">
        <v>0</v>
      </c>
      <c r="AE7760" s="43">
        <v>137.58532311406699</v>
      </c>
      <c r="AG7760" s="43">
        <v>7653532.5341822924</v>
      </c>
      <c r="AH7760" s="43">
        <v>898946.72505893151</v>
      </c>
      <c r="AI7760" s="43">
        <v>0</v>
      </c>
      <c r="AJ7760" s="43">
        <v>577858357.07908142</v>
      </c>
      <c r="AK7760" s="43">
        <v>585511889.61326373</v>
      </c>
    </row>
    <row r="7761" spans="3:37" x14ac:dyDescent="0.2">
      <c r="C7761" s="43">
        <v>6.1273718182874859E-4</v>
      </c>
      <c r="D7761" s="43">
        <v>5.1443368720969863E-2</v>
      </c>
      <c r="E7761" s="43">
        <v>7.5814262595413879</v>
      </c>
      <c r="F7761" s="43">
        <v>2.7583969280963903</v>
      </c>
      <c r="H7761" s="43">
        <v>9.5556072613356413E-5</v>
      </c>
      <c r="I7761" s="43">
        <v>0.10651020583066284</v>
      </c>
      <c r="J7761" s="43">
        <v>0</v>
      </c>
      <c r="K7761" s="43">
        <v>1</v>
      </c>
      <c r="M7761" s="43">
        <v>7.8784801069659016E-3</v>
      </c>
      <c r="N7761" s="43">
        <v>4.4757135707865887E-2</v>
      </c>
      <c r="O7761" s="43">
        <v>0</v>
      </c>
      <c r="P7761" s="43">
        <v>1</v>
      </c>
      <c r="R7761" s="43">
        <v>596.82362722834614</v>
      </c>
      <c r="S7761" s="43">
        <v>192.70451428642914</v>
      </c>
      <c r="T7761" s="43">
        <v>6676.4730616456309</v>
      </c>
      <c r="U7761" s="43">
        <v>7466.0012031604065</v>
      </c>
      <c r="W7761" s="43">
        <v>4524.7743197837235</v>
      </c>
      <c r="X7761" s="43">
        <v>0</v>
      </c>
      <c r="Y7761" s="43">
        <v>0</v>
      </c>
      <c r="Z7761" s="43">
        <v>4524.7743197837235</v>
      </c>
      <c r="AB7761" s="43">
        <v>112.2914531025026</v>
      </c>
      <c r="AC7761" s="43">
        <v>0</v>
      </c>
      <c r="AD7761" s="43">
        <v>0</v>
      </c>
      <c r="AE7761" s="43">
        <v>112.2914531025026</v>
      </c>
      <c r="AG7761" s="43">
        <v>8321059.9740822678</v>
      </c>
      <c r="AH7761" s="43">
        <v>977351.25307328429</v>
      </c>
      <c r="AI7761" s="43">
        <v>0</v>
      </c>
      <c r="AJ7761" s="43">
        <v>471624103.0305109</v>
      </c>
      <c r="AK7761" s="43">
        <v>479945163.00459319</v>
      </c>
    </row>
    <row r="7762" spans="3:37" x14ac:dyDescent="0.2">
      <c r="C7762" s="43">
        <v>6.0992526673475655E-4</v>
      </c>
      <c r="D7762" s="43">
        <v>6.3432285117961396E-2</v>
      </c>
      <c r="E7762" s="43">
        <v>8.7426197275438717</v>
      </c>
      <c r="F7762" s="43">
        <v>3.9545908524812408</v>
      </c>
      <c r="H7762" s="43">
        <v>9.4740192171482995E-5</v>
      </c>
      <c r="I7762" s="43">
        <v>8.2927940147395657E-2</v>
      </c>
      <c r="J7762" s="43">
        <v>0</v>
      </c>
      <c r="K7762" s="43">
        <v>1</v>
      </c>
      <c r="M7762" s="43">
        <v>7.8594242689229432E-3</v>
      </c>
      <c r="N7762" s="43">
        <v>4.4981505245711255E-2</v>
      </c>
      <c r="O7762" s="43">
        <v>0</v>
      </c>
      <c r="P7762" s="43">
        <v>1</v>
      </c>
      <c r="R7762" s="43">
        <v>732.53664405745587</v>
      </c>
      <c r="S7762" s="43">
        <v>148.75703453996792</v>
      </c>
      <c r="T7762" s="43">
        <v>6693.713049192992</v>
      </c>
      <c r="U7762" s="43">
        <v>7575.0067277904154</v>
      </c>
      <c r="W7762" s="43">
        <v>6404.2893154854974</v>
      </c>
      <c r="X7762" s="43">
        <v>0</v>
      </c>
      <c r="Y7762" s="43">
        <v>0</v>
      </c>
      <c r="Z7762" s="43">
        <v>6404.2893154854974</v>
      </c>
      <c r="AB7762" s="43">
        <v>231.58502923742284</v>
      </c>
      <c r="AC7762" s="43">
        <v>0</v>
      </c>
      <c r="AD7762" s="43">
        <v>0</v>
      </c>
      <c r="AE7762" s="43">
        <v>231.58502923742284</v>
      </c>
      <c r="AG7762" s="43">
        <v>11777488.05117783</v>
      </c>
      <c r="AH7762" s="43">
        <v>1383326.4921448673</v>
      </c>
      <c r="AI7762" s="43">
        <v>0</v>
      </c>
      <c r="AJ7762" s="43">
        <v>972657122.797176</v>
      </c>
      <c r="AK7762" s="43">
        <v>984434610.84835386</v>
      </c>
    </row>
    <row r="7763" spans="3:37" x14ac:dyDescent="0.2">
      <c r="C7763" s="43">
        <v>6.1757975181542246E-4</v>
      </c>
      <c r="D7763" s="43">
        <v>5.2100134462707684E-2</v>
      </c>
      <c r="E7763" s="43">
        <v>2.3523356838243998</v>
      </c>
      <c r="F7763" s="43">
        <v>0.94598798235593762</v>
      </c>
      <c r="H7763" s="43">
        <v>9.7785518089144041E-5</v>
      </c>
      <c r="I7763" s="43">
        <v>0.13377812553301638</v>
      </c>
      <c r="J7763" s="43">
        <v>0</v>
      </c>
      <c r="K7763" s="43">
        <v>1</v>
      </c>
      <c r="M7763" s="43">
        <v>7.8191024992964025E-3</v>
      </c>
      <c r="N7763" s="43">
        <v>4.5870428282445475E-2</v>
      </c>
      <c r="O7763" s="43">
        <v>0</v>
      </c>
      <c r="P7763" s="43">
        <v>1</v>
      </c>
      <c r="R7763" s="43">
        <v>609.22015889422596</v>
      </c>
      <c r="S7763" s="43">
        <v>247.68631979183067</v>
      </c>
      <c r="T7763" s="43">
        <v>6790.9740998060643</v>
      </c>
      <c r="U7763" s="43">
        <v>7647.8805784921205</v>
      </c>
      <c r="W7763" s="43">
        <v>1433.0903190720585</v>
      </c>
      <c r="X7763" s="43">
        <v>0</v>
      </c>
      <c r="Y7763" s="43">
        <v>0</v>
      </c>
      <c r="Z7763" s="43">
        <v>1433.0903190720585</v>
      </c>
      <c r="AB7763" s="43">
        <v>-3.5208574669305399</v>
      </c>
      <c r="AC7763" s="43">
        <v>0</v>
      </c>
      <c r="AD7763" s="43">
        <v>0</v>
      </c>
      <c r="AE7763" s="43">
        <v>-3.5208574669305399</v>
      </c>
      <c r="AG7763" s="43">
        <v>2635453.0967735155</v>
      </c>
      <c r="AH7763" s="43">
        <v>309547.50891956466</v>
      </c>
      <c r="AI7763" s="43">
        <v>0</v>
      </c>
      <c r="AJ7763" s="43">
        <v>0</v>
      </c>
      <c r="AK7763" s="43">
        <v>2635453.0967735155</v>
      </c>
    </row>
    <row r="7764" spans="3:37" x14ac:dyDescent="0.2">
      <c r="C7764" s="43">
        <v>6.0042247059539672E-4</v>
      </c>
      <c r="D7764" s="43">
        <v>5.0430587507079419E-2</v>
      </c>
      <c r="E7764" s="43">
        <v>10.199917120380015</v>
      </c>
      <c r="F7764" s="43">
        <v>0.81916026023770205</v>
      </c>
      <c r="H7764" s="43">
        <v>9.509870072632598E-5</v>
      </c>
      <c r="I7764" s="43">
        <v>0.125632228367349</v>
      </c>
      <c r="J7764" s="43">
        <v>0</v>
      </c>
      <c r="K7764" s="43">
        <v>1</v>
      </c>
      <c r="M7764" s="43">
        <v>7.8420378461110159E-3</v>
      </c>
      <c r="N7764" s="43">
        <v>4.705934936011924E-2</v>
      </c>
      <c r="O7764" s="43">
        <v>0</v>
      </c>
      <c r="P7764" s="43">
        <v>1</v>
      </c>
      <c r="R7764" s="43">
        <v>573.31504352263937</v>
      </c>
      <c r="S7764" s="43">
        <v>226.21323958332351</v>
      </c>
      <c r="T7764" s="43">
        <v>6987.4260560989933</v>
      </c>
      <c r="U7764" s="43">
        <v>7786.9543392049563</v>
      </c>
      <c r="W7764" s="43">
        <v>5847.7659277979828</v>
      </c>
      <c r="X7764" s="43">
        <v>0</v>
      </c>
      <c r="Y7764" s="43">
        <v>0</v>
      </c>
      <c r="Z7764" s="43">
        <v>5847.7659277979828</v>
      </c>
      <c r="AB7764" s="43">
        <v>-11.093561330151571</v>
      </c>
      <c r="AC7764" s="43">
        <v>0</v>
      </c>
      <c r="AD7764" s="43">
        <v>0</v>
      </c>
      <c r="AE7764" s="43">
        <v>-11.093561330151571</v>
      </c>
      <c r="AG7764" s="43">
        <v>10754041.54122049</v>
      </c>
      <c r="AH7764" s="43">
        <v>1263117.4404043644</v>
      </c>
      <c r="AI7764" s="43">
        <v>0</v>
      </c>
      <c r="AJ7764" s="43">
        <v>0</v>
      </c>
      <c r="AK7764" s="43">
        <v>10754041.54122049</v>
      </c>
    </row>
    <row r="7765" spans="3:37" x14ac:dyDescent="0.2">
      <c r="C7765" s="43">
        <v>6.047469781600744E-4</v>
      </c>
      <c r="D7765" s="43">
        <v>5.0415143581760344E-2</v>
      </c>
      <c r="E7765" s="43">
        <v>4.9549737361039616</v>
      </c>
      <c r="F7765" s="43">
        <v>1.5914445690861996</v>
      </c>
      <c r="H7765" s="43">
        <v>9.5360708523783977E-5</v>
      </c>
      <c r="I7765" s="43">
        <v>0.13372008744489861</v>
      </c>
      <c r="J7765" s="43">
        <v>0</v>
      </c>
      <c r="K7765" s="43">
        <v>1</v>
      </c>
      <c r="M7765" s="43">
        <v>7.8128450814381068E-3</v>
      </c>
      <c r="N7765" s="43">
        <v>4.5821164737278375E-2</v>
      </c>
      <c r="O7765" s="43">
        <v>0</v>
      </c>
      <c r="P7765" s="43">
        <v>1</v>
      </c>
      <c r="R7765" s="43">
        <v>577.26747417845888</v>
      </c>
      <c r="S7765" s="43">
        <v>241.43959497889762</v>
      </c>
      <c r="T7765" s="43">
        <v>6778.2519876629358</v>
      </c>
      <c r="U7765" s="43">
        <v>7596.9590568202921</v>
      </c>
      <c r="W7765" s="43">
        <v>2860.3451732613357</v>
      </c>
      <c r="X7765" s="43">
        <v>0</v>
      </c>
      <c r="Y7765" s="43">
        <v>0</v>
      </c>
      <c r="Z7765" s="43">
        <v>2860.3451732613357</v>
      </c>
      <c r="AB7765" s="43">
        <v>36.532123238886442</v>
      </c>
      <c r="AC7765" s="43">
        <v>0</v>
      </c>
      <c r="AD7765" s="43">
        <v>0</v>
      </c>
      <c r="AE7765" s="43">
        <v>36.532123238886442</v>
      </c>
      <c r="AG7765" s="43">
        <v>5260174.773627596</v>
      </c>
      <c r="AH7765" s="43">
        <v>617834.55742444855</v>
      </c>
      <c r="AI7765" s="43">
        <v>0</v>
      </c>
      <c r="AJ7765" s="43">
        <v>153434917.60332304</v>
      </c>
      <c r="AK7765" s="43">
        <v>158695092.37695065</v>
      </c>
    </row>
    <row r="7766" spans="3:37" x14ac:dyDescent="0.2">
      <c r="C7766" s="43">
        <v>6.0161870635041408E-4</v>
      </c>
      <c r="D7766" s="43">
        <v>5.2736882316756446E-2</v>
      </c>
      <c r="E7766" s="43">
        <v>5.4620242481851626</v>
      </c>
      <c r="F7766" s="43">
        <v>1.5832716822315618</v>
      </c>
      <c r="H7766" s="43">
        <v>7.9618854167812187E-5</v>
      </c>
      <c r="I7766" s="43">
        <v>9.7314699469373406E-2</v>
      </c>
      <c r="J7766" s="43">
        <v>0</v>
      </c>
      <c r="K7766" s="43">
        <v>1</v>
      </c>
      <c r="M7766" s="43">
        <v>7.8219604704040917E-3</v>
      </c>
      <c r="N7766" s="43">
        <v>4.8753961619455444E-2</v>
      </c>
      <c r="O7766" s="43">
        <v>0</v>
      </c>
      <c r="P7766" s="43">
        <v>1</v>
      </c>
      <c r="R7766" s="43">
        <v>600.72838874638001</v>
      </c>
      <c r="S7766" s="43">
        <v>146.70223884217489</v>
      </c>
      <c r="T7766" s="43">
        <v>7220.5104476994393</v>
      </c>
      <c r="U7766" s="43">
        <v>7967.941075287994</v>
      </c>
      <c r="W7766" s="43">
        <v>3281.1930259059304</v>
      </c>
      <c r="X7766" s="43">
        <v>0</v>
      </c>
      <c r="Y7766" s="43">
        <v>0</v>
      </c>
      <c r="Z7766" s="43">
        <v>3281.1930259059304</v>
      </c>
      <c r="AB7766" s="43">
        <v>37.49150079191417</v>
      </c>
      <c r="AC7766" s="43">
        <v>0</v>
      </c>
      <c r="AD7766" s="43">
        <v>0</v>
      </c>
      <c r="AE7766" s="43">
        <v>37.49150079191417</v>
      </c>
      <c r="AG7766" s="43">
        <v>6034113.9746410064</v>
      </c>
      <c r="AH7766" s="43">
        <v>708737.69359568099</v>
      </c>
      <c r="AI7766" s="43">
        <v>0</v>
      </c>
      <c r="AJ7766" s="43">
        <v>157464303.32603952</v>
      </c>
      <c r="AK7766" s="43">
        <v>163498417.30068052</v>
      </c>
    </row>
    <row r="7767" spans="3:37" x14ac:dyDescent="0.2">
      <c r="C7767" s="43">
        <v>6.0971070193154833E-4</v>
      </c>
      <c r="D7767" s="43">
        <v>4.6992186257578179E-2</v>
      </c>
      <c r="E7767" s="43">
        <v>2.4580253357480104</v>
      </c>
      <c r="F7767" s="43">
        <v>1.8967383662000203</v>
      </c>
      <c r="H7767" s="43">
        <v>9.2099019560198947E-5</v>
      </c>
      <c r="I7767" s="43">
        <v>8.4720709956950274E-2</v>
      </c>
      <c r="J7767" s="43">
        <v>0</v>
      </c>
      <c r="K7767" s="43">
        <v>1</v>
      </c>
      <c r="M7767" s="43">
        <v>7.8304840428511623E-3</v>
      </c>
      <c r="N7767" s="43">
        <v>4.4369686257876913E-2</v>
      </c>
      <c r="O7767" s="43">
        <v>0</v>
      </c>
      <c r="P7767" s="43">
        <v>1</v>
      </c>
      <c r="R7767" s="43">
        <v>542.49013033440019</v>
      </c>
      <c r="S7767" s="43">
        <v>147.73621432075339</v>
      </c>
      <c r="T7767" s="43">
        <v>6578.3555004086465</v>
      </c>
      <c r="U7767" s="43">
        <v>7268.5818450637998</v>
      </c>
      <c r="W7767" s="43">
        <v>1333.4544847551961</v>
      </c>
      <c r="X7767" s="43">
        <v>0</v>
      </c>
      <c r="Y7767" s="43">
        <v>0</v>
      </c>
      <c r="Z7767" s="43">
        <v>1333.4544847551961</v>
      </c>
      <c r="AB7767" s="43">
        <v>52.052473307660556</v>
      </c>
      <c r="AC7767" s="43">
        <v>0</v>
      </c>
      <c r="AD7767" s="43">
        <v>0</v>
      </c>
      <c r="AE7767" s="43">
        <v>52.052473307660556</v>
      </c>
      <c r="AG7767" s="43">
        <v>2452222.7974648057</v>
      </c>
      <c r="AH7767" s="43">
        <v>288026.16870712233</v>
      </c>
      <c r="AI7767" s="43">
        <v>0</v>
      </c>
      <c r="AJ7767" s="43">
        <v>218620387.89217433</v>
      </c>
      <c r="AK7767" s="43">
        <v>221072610.68963915</v>
      </c>
    </row>
    <row r="7768" spans="3:37" x14ac:dyDescent="0.2">
      <c r="C7768" s="43">
        <v>6.3403267079065184E-4</v>
      </c>
      <c r="D7768" s="43">
        <v>4.3302248516661652E-2</v>
      </c>
      <c r="E7768" s="43">
        <v>3.9161307367300937</v>
      </c>
      <c r="F7768" s="43">
        <v>1.9155713943410508</v>
      </c>
      <c r="H7768" s="43">
        <v>8.2503350108228561E-5</v>
      </c>
      <c r="I7768" s="43">
        <v>9.2486110122596818E-2</v>
      </c>
      <c r="J7768" s="43">
        <v>0</v>
      </c>
      <c r="K7768" s="43">
        <v>1</v>
      </c>
      <c r="M7768" s="43">
        <v>7.9070342837993524E-3</v>
      </c>
      <c r="N7768" s="43">
        <v>4.9942079852020149E-2</v>
      </c>
      <c r="O7768" s="43">
        <v>0</v>
      </c>
      <c r="P7768" s="43">
        <v>1</v>
      </c>
      <c r="R7768" s="43">
        <v>519.83373262856594</v>
      </c>
      <c r="S7768" s="43">
        <v>144.47425722930583</v>
      </c>
      <c r="T7768" s="43">
        <v>7476.9180276079805</v>
      </c>
      <c r="U7768" s="43">
        <v>8141.2260174658522</v>
      </c>
      <c r="W7768" s="43">
        <v>2035.7368583358605</v>
      </c>
      <c r="X7768" s="43">
        <v>0</v>
      </c>
      <c r="Y7768" s="43">
        <v>0</v>
      </c>
      <c r="Z7768" s="43">
        <v>2035.7368583358605</v>
      </c>
      <c r="AB7768" s="43">
        <v>50.926103808682662</v>
      </c>
      <c r="AC7768" s="43">
        <v>0</v>
      </c>
      <c r="AD7768" s="43">
        <v>0</v>
      </c>
      <c r="AE7768" s="43">
        <v>50.926103808682662</v>
      </c>
      <c r="AG7768" s="43">
        <v>3743720.0824796474</v>
      </c>
      <c r="AH7768" s="43">
        <v>439719.16140054585</v>
      </c>
      <c r="AI7768" s="43">
        <v>0</v>
      </c>
      <c r="AJ7768" s="43">
        <v>213889635.99646717</v>
      </c>
      <c r="AK7768" s="43">
        <v>217633356.07894683</v>
      </c>
    </row>
    <row r="7769" spans="3:37" x14ac:dyDescent="0.2">
      <c r="C7769" s="43">
        <v>5.8538786320246723E-4</v>
      </c>
      <c r="D7769" s="43">
        <v>5.218689829582062E-2</v>
      </c>
      <c r="E7769" s="43">
        <v>4.7027990223199323</v>
      </c>
      <c r="F7769" s="43">
        <v>4.4656236041628503</v>
      </c>
      <c r="H7769" s="43">
        <v>9.6815395807858806E-5</v>
      </c>
      <c r="I7769" s="43">
        <v>9.5931648125865618E-2</v>
      </c>
      <c r="J7769" s="43">
        <v>0</v>
      </c>
      <c r="K7769" s="43">
        <v>1</v>
      </c>
      <c r="M7769" s="43">
        <v>7.8717359316872182E-3</v>
      </c>
      <c r="N7769" s="43">
        <v>4.4907471301964277E-2</v>
      </c>
      <c r="O7769" s="43">
        <v>0</v>
      </c>
      <c r="P7769" s="43">
        <v>1</v>
      </c>
      <c r="R7769" s="43">
        <v>578.4256886564267</v>
      </c>
      <c r="S7769" s="43">
        <v>175.85256360038125</v>
      </c>
      <c r="T7769" s="43">
        <v>6693.1643696691845</v>
      </c>
      <c r="U7769" s="43">
        <v>7447.4426219259922</v>
      </c>
      <c r="W7769" s="43">
        <v>2720.2197630981768</v>
      </c>
      <c r="X7769" s="43">
        <v>0</v>
      </c>
      <c r="Y7769" s="43">
        <v>0</v>
      </c>
      <c r="Z7769" s="43">
        <v>2720.2197630981768</v>
      </c>
      <c r="AB7769" s="43">
        <v>214.49281202521948</v>
      </c>
      <c r="AC7769" s="43">
        <v>0</v>
      </c>
      <c r="AD7769" s="43">
        <v>0</v>
      </c>
      <c r="AE7769" s="43">
        <v>214.49281202521948</v>
      </c>
      <c r="AG7769" s="43">
        <v>5002484.144337547</v>
      </c>
      <c r="AH7769" s="43">
        <v>587567.46882920619</v>
      </c>
      <c r="AI7769" s="43">
        <v>0</v>
      </c>
      <c r="AJ7769" s="43">
        <v>900869810.50592184</v>
      </c>
      <c r="AK7769" s="43">
        <v>905872294.65025938</v>
      </c>
    </row>
    <row r="7770" spans="3:37" x14ac:dyDescent="0.2">
      <c r="C7770" s="43">
        <v>6.2011225258717939E-4</v>
      </c>
      <c r="D7770" s="43">
        <v>5.3274465850788072E-2</v>
      </c>
      <c r="E7770" s="43">
        <v>1.1239784536018067</v>
      </c>
      <c r="F7770" s="43">
        <v>2.4232133040275685</v>
      </c>
      <c r="H7770" s="43">
        <v>9.1049610997595565E-5</v>
      </c>
      <c r="I7770" s="43">
        <v>7.8301964839600613E-2</v>
      </c>
      <c r="J7770" s="43">
        <v>0</v>
      </c>
      <c r="K7770" s="43">
        <v>1</v>
      </c>
      <c r="M7770" s="43">
        <v>7.8092250727111534E-3</v>
      </c>
      <c r="N7770" s="43">
        <v>4.4806150500522633E-2</v>
      </c>
      <c r="O7770" s="43">
        <v>0</v>
      </c>
      <c r="P7770" s="43">
        <v>1</v>
      </c>
      <c r="R7770" s="43">
        <v>625.50644562251682</v>
      </c>
      <c r="S7770" s="43">
        <v>134.98736735389426</v>
      </c>
      <c r="T7770" s="43">
        <v>6625.0314773892414</v>
      </c>
      <c r="U7770" s="43">
        <v>7385.5252903656528</v>
      </c>
      <c r="W7770" s="43">
        <v>703.05576746875909</v>
      </c>
      <c r="X7770" s="43">
        <v>0</v>
      </c>
      <c r="Y7770" s="43">
        <v>0</v>
      </c>
      <c r="Z7770" s="43">
        <v>703.05576746875909</v>
      </c>
      <c r="AB7770" s="43">
        <v>95.25451318265101</v>
      </c>
      <c r="AC7770" s="43">
        <v>0</v>
      </c>
      <c r="AD7770" s="43">
        <v>0</v>
      </c>
      <c r="AE7770" s="43">
        <v>95.25451318265101</v>
      </c>
      <c r="AG7770" s="43">
        <v>1292919.5563750479</v>
      </c>
      <c r="AH7770" s="43">
        <v>151860.04577325197</v>
      </c>
      <c r="AI7770" s="43">
        <v>0</v>
      </c>
      <c r="AJ7770" s="43">
        <v>400068955.36713421</v>
      </c>
      <c r="AK7770" s="43">
        <v>401361874.92350924</v>
      </c>
    </row>
    <row r="7771" spans="3:37" x14ac:dyDescent="0.2">
      <c r="C7771" s="43">
        <v>6.18000525234641E-4</v>
      </c>
      <c r="D7771" s="43">
        <v>5.7222667097400648E-2</v>
      </c>
      <c r="E7771" s="43">
        <v>5.5949343887744156</v>
      </c>
      <c r="F7771" s="43">
        <v>2.0429175995963504</v>
      </c>
      <c r="H7771" s="43">
        <v>8.6664903039304205E-5</v>
      </c>
      <c r="I7771" s="43">
        <v>0.10687710539197703</v>
      </c>
      <c r="J7771" s="43">
        <v>0</v>
      </c>
      <c r="K7771" s="43">
        <v>1</v>
      </c>
      <c r="M7771" s="43">
        <v>7.8503127980958931E-3</v>
      </c>
      <c r="N7771" s="43">
        <v>4.6160705138154401E-2</v>
      </c>
      <c r="O7771" s="43">
        <v>0</v>
      </c>
      <c r="P7771" s="43">
        <v>1</v>
      </c>
      <c r="R7771" s="43">
        <v>669.57512797967115</v>
      </c>
      <c r="S7771" s="43">
        <v>175.376060940016</v>
      </c>
      <c r="T7771" s="43">
        <v>6861.2266976837009</v>
      </c>
      <c r="U7771" s="43">
        <v>7706.1778866033883</v>
      </c>
      <c r="W7771" s="43">
        <v>3746.2289094014927</v>
      </c>
      <c r="X7771" s="43">
        <v>0</v>
      </c>
      <c r="Y7771" s="43">
        <v>0</v>
      </c>
      <c r="Z7771" s="43">
        <v>3746.2289094014927</v>
      </c>
      <c r="AB7771" s="43">
        <v>74.719350318751623</v>
      </c>
      <c r="AC7771" s="43">
        <v>0</v>
      </c>
      <c r="AD7771" s="43">
        <v>0</v>
      </c>
      <c r="AE7771" s="43">
        <v>74.719350318751623</v>
      </c>
      <c r="AG7771" s="43">
        <v>6889314.9643893447</v>
      </c>
      <c r="AH7771" s="43">
        <v>809185.44443072239</v>
      </c>
      <c r="AI7771" s="43">
        <v>0</v>
      </c>
      <c r="AJ7771" s="43">
        <v>313821271.3387568</v>
      </c>
      <c r="AK7771" s="43">
        <v>320710586.30314612</v>
      </c>
    </row>
    <row r="7772" spans="3:37" x14ac:dyDescent="0.2">
      <c r="C7772" s="43">
        <v>6.0440213346603659E-4</v>
      </c>
      <c r="D7772" s="43">
        <v>4.7914158877182061E-2</v>
      </c>
      <c r="E7772" s="43">
        <v>1.904501861721503</v>
      </c>
      <c r="F7772" s="43">
        <v>3.3352655421329249</v>
      </c>
      <c r="H7772" s="43">
        <v>8.7121752954694777E-5</v>
      </c>
      <c r="I7772" s="43">
        <v>7.3580572197898778E-2</v>
      </c>
      <c r="J7772" s="43">
        <v>0</v>
      </c>
      <c r="K7772" s="43">
        <v>1</v>
      </c>
      <c r="M7772" s="43">
        <v>7.853318858525693E-3</v>
      </c>
      <c r="N7772" s="43">
        <v>4.4798944506854371E-2</v>
      </c>
      <c r="O7772" s="43">
        <v>0</v>
      </c>
      <c r="P7772" s="43">
        <v>1</v>
      </c>
      <c r="R7772" s="43">
        <v>548.31765541338245</v>
      </c>
      <c r="S7772" s="43">
        <v>121.37580931592082</v>
      </c>
      <c r="T7772" s="43">
        <v>6661.3673728980939</v>
      </c>
      <c r="U7772" s="43">
        <v>7331.0608376273976</v>
      </c>
      <c r="W7772" s="43">
        <v>1044.2719955495566</v>
      </c>
      <c r="X7772" s="43">
        <v>0</v>
      </c>
      <c r="Y7772" s="43">
        <v>0</v>
      </c>
      <c r="Z7772" s="43">
        <v>1044.2719955495566</v>
      </c>
      <c r="AB7772" s="43">
        <v>137.01000397080861</v>
      </c>
      <c r="AC7772" s="43">
        <v>0</v>
      </c>
      <c r="AD7772" s="43">
        <v>0</v>
      </c>
      <c r="AE7772" s="43">
        <v>137.01000397080861</v>
      </c>
      <c r="AG7772" s="43">
        <v>1920416.1998156344</v>
      </c>
      <c r="AH7772" s="43">
        <v>225562.75103870421</v>
      </c>
      <c r="AI7772" s="43">
        <v>0</v>
      </c>
      <c r="AJ7772" s="43">
        <v>575442016.67739618</v>
      </c>
      <c r="AK7772" s="43">
        <v>577362432.87721181</v>
      </c>
    </row>
    <row r="7773" spans="3:37" x14ac:dyDescent="0.2">
      <c r="C7773" s="43">
        <v>5.9787709436820186E-4</v>
      </c>
      <c r="D7773" s="43">
        <v>4.8523138225447668E-2</v>
      </c>
      <c r="E7773" s="43">
        <v>4.8967678250053801</v>
      </c>
      <c r="F7773" s="43">
        <v>1.4453509911868081</v>
      </c>
      <c r="H7773" s="43">
        <v>8.9074363944644219E-5</v>
      </c>
      <c r="I7773" s="43">
        <v>0.11320222689450077</v>
      </c>
      <c r="J7773" s="43">
        <v>0</v>
      </c>
      <c r="K7773" s="43">
        <v>1</v>
      </c>
      <c r="M7773" s="43">
        <v>7.8498884456282021E-3</v>
      </c>
      <c r="N7773" s="43">
        <v>4.5122712336131819E-2</v>
      </c>
      <c r="O7773" s="43">
        <v>0</v>
      </c>
      <c r="P7773" s="43">
        <v>1</v>
      </c>
      <c r="R7773" s="43">
        <v>549.29186733442566</v>
      </c>
      <c r="S7773" s="43">
        <v>190.91940531754292</v>
      </c>
      <c r="T7773" s="43">
        <v>6706.5791608119343</v>
      </c>
      <c r="U7773" s="43">
        <v>7446.7904334639024</v>
      </c>
      <c r="W7773" s="43">
        <v>2689.7547425003395</v>
      </c>
      <c r="X7773" s="43">
        <v>0</v>
      </c>
      <c r="Y7773" s="43">
        <v>0</v>
      </c>
      <c r="Z7773" s="43">
        <v>2689.7547425003395</v>
      </c>
      <c r="AB7773" s="43">
        <v>26.175161499801593</v>
      </c>
      <c r="AC7773" s="43">
        <v>0</v>
      </c>
      <c r="AD7773" s="43">
        <v>0</v>
      </c>
      <c r="AE7773" s="43">
        <v>26.175161499801593</v>
      </c>
      <c r="AG7773" s="43">
        <v>4946458.971458124</v>
      </c>
      <c r="AH7773" s="43">
        <v>580987.0243800733</v>
      </c>
      <c r="AI7773" s="43">
        <v>0</v>
      </c>
      <c r="AJ7773" s="43">
        <v>109935678.29916669</v>
      </c>
      <c r="AK7773" s="43">
        <v>114882137.27062482</v>
      </c>
    </row>
    <row r="7774" spans="3:37" x14ac:dyDescent="0.2">
      <c r="C7774" s="43">
        <v>6.2037995090358233E-4</v>
      </c>
      <c r="D7774" s="43">
        <v>4.9500002249054098E-2</v>
      </c>
      <c r="E7774" s="43">
        <v>3.0565728109201862</v>
      </c>
      <c r="F7774" s="43">
        <v>3.3645392531441609</v>
      </c>
      <c r="H7774" s="43">
        <v>8.7877861683271542E-5</v>
      </c>
      <c r="I7774" s="43">
        <v>0.10968707695375668</v>
      </c>
      <c r="J7774" s="43">
        <v>0</v>
      </c>
      <c r="K7774" s="43">
        <v>1</v>
      </c>
      <c r="M7774" s="43">
        <v>7.8517675985136925E-3</v>
      </c>
      <c r="N7774" s="43">
        <v>4.5555428259257805E-2</v>
      </c>
      <c r="O7774" s="43">
        <v>0</v>
      </c>
      <c r="P7774" s="43">
        <v>1</v>
      </c>
      <c r="R7774" s="43">
        <v>581.44058894322291</v>
      </c>
      <c r="S7774" s="43">
        <v>182.50607142142624</v>
      </c>
      <c r="T7774" s="43">
        <v>6772.5144933608517</v>
      </c>
      <c r="U7774" s="43">
        <v>7536.4611537255005</v>
      </c>
      <c r="W7774" s="43">
        <v>1777.2154953292754</v>
      </c>
      <c r="X7774" s="43">
        <v>0</v>
      </c>
      <c r="Y7774" s="43">
        <v>0</v>
      </c>
      <c r="Z7774" s="43">
        <v>1777.2154953292754</v>
      </c>
      <c r="AB7774" s="43">
        <v>147.10778326424349</v>
      </c>
      <c r="AC7774" s="43">
        <v>0</v>
      </c>
      <c r="AD7774" s="43">
        <v>0</v>
      </c>
      <c r="AE7774" s="43">
        <v>147.10778326424349</v>
      </c>
      <c r="AG7774" s="43">
        <v>3268299.2959105377</v>
      </c>
      <c r="AH7774" s="43">
        <v>383878.54699112347</v>
      </c>
      <c r="AI7774" s="43">
        <v>0</v>
      </c>
      <c r="AJ7774" s="43">
        <v>617852689.70982265</v>
      </c>
      <c r="AK7774" s="43">
        <v>621120989.00573325</v>
      </c>
    </row>
    <row r="7775" spans="3:37" x14ac:dyDescent="0.2">
      <c r="C7775" s="43">
        <v>6.2576996551244601E-4</v>
      </c>
      <c r="D7775" s="43">
        <v>5.7931343423126225E-2</v>
      </c>
      <c r="E7775" s="43">
        <v>1.781166744422269</v>
      </c>
      <c r="F7775" s="43">
        <v>3.9514724756399477</v>
      </c>
      <c r="H7775" s="43">
        <v>8.7291339410528615E-5</v>
      </c>
      <c r="I7775" s="43">
        <v>7.9310300398931305E-2</v>
      </c>
      <c r="J7775" s="43">
        <v>0</v>
      </c>
      <c r="K7775" s="43">
        <v>1</v>
      </c>
      <c r="M7775" s="43">
        <v>7.865602984646447E-3</v>
      </c>
      <c r="N7775" s="43">
        <v>4.6388315619824372E-2</v>
      </c>
      <c r="O7775" s="43">
        <v>0</v>
      </c>
      <c r="P7775" s="43">
        <v>1</v>
      </c>
      <c r="R7775" s="43">
        <v>686.38958888839329</v>
      </c>
      <c r="S7775" s="43">
        <v>131.08201991145012</v>
      </c>
      <c r="T7775" s="43">
        <v>6908.487845177955</v>
      </c>
      <c r="U7775" s="43">
        <v>7725.9594539777981</v>
      </c>
      <c r="W7775" s="43">
        <v>1222.5743094456791</v>
      </c>
      <c r="X7775" s="43">
        <v>0</v>
      </c>
      <c r="Y7775" s="43">
        <v>0</v>
      </c>
      <c r="Z7775" s="43">
        <v>1222.5743094456791</v>
      </c>
      <c r="AB7775" s="43">
        <v>216.76701777118058</v>
      </c>
      <c r="AC7775" s="43">
        <v>0</v>
      </c>
      <c r="AD7775" s="43">
        <v>0</v>
      </c>
      <c r="AE7775" s="43">
        <v>216.76701777118058</v>
      </c>
      <c r="AG7775" s="43">
        <v>2248314.1550706038</v>
      </c>
      <c r="AH7775" s="43">
        <v>264076.05084026669</v>
      </c>
      <c r="AI7775" s="43">
        <v>0</v>
      </c>
      <c r="AJ7775" s="43">
        <v>910421474.63895845</v>
      </c>
      <c r="AK7775" s="43">
        <v>912669788.79402912</v>
      </c>
    </row>
    <row r="7776" spans="3:37" x14ac:dyDescent="0.2">
      <c r="C7776" s="43">
        <v>6.1230098732079075E-4</v>
      </c>
      <c r="D7776" s="43">
        <v>5.5090596998297769E-2</v>
      </c>
      <c r="E7776" s="43">
        <v>2.0611343996346809</v>
      </c>
      <c r="F7776" s="43">
        <v>2.1072264776617216</v>
      </c>
      <c r="H7776" s="43">
        <v>8.3149261350101147E-5</v>
      </c>
      <c r="I7776" s="43">
        <v>8.1778712432771697E-2</v>
      </c>
      <c r="J7776" s="43">
        <v>0</v>
      </c>
      <c r="K7776" s="43">
        <v>1</v>
      </c>
      <c r="M7776" s="43">
        <v>7.8090043941036009E-3</v>
      </c>
      <c r="N7776" s="43">
        <v>4.870696445371514E-2</v>
      </c>
      <c r="O7776" s="43">
        <v>0</v>
      </c>
      <c r="P7776" s="43">
        <v>1</v>
      </c>
      <c r="R7776" s="43">
        <v>638.68219797118684</v>
      </c>
      <c r="S7776" s="43">
        <v>128.74816171682417</v>
      </c>
      <c r="T7776" s="43">
        <v>7201.601798044474</v>
      </c>
      <c r="U7776" s="43">
        <v>7969.0321577324848</v>
      </c>
      <c r="W7776" s="43">
        <v>1316.4098486727007</v>
      </c>
      <c r="X7776" s="43">
        <v>0</v>
      </c>
      <c r="Y7776" s="43">
        <v>0</v>
      </c>
      <c r="Z7776" s="43">
        <v>1316.4098486727007</v>
      </c>
      <c r="AB7776" s="43">
        <v>75.666744923322526</v>
      </c>
      <c r="AC7776" s="43">
        <v>0</v>
      </c>
      <c r="AD7776" s="43">
        <v>0</v>
      </c>
      <c r="AE7776" s="43">
        <v>75.666744923322526</v>
      </c>
      <c r="AG7776" s="43">
        <v>2420877.7117090966</v>
      </c>
      <c r="AH7776" s="43">
        <v>284344.52731330338</v>
      </c>
      <c r="AI7776" s="43">
        <v>0</v>
      </c>
      <c r="AJ7776" s="43">
        <v>317800328.67795461</v>
      </c>
      <c r="AK7776" s="43">
        <v>320221206.3896637</v>
      </c>
    </row>
    <row r="7777" spans="3:37" x14ac:dyDescent="0.2">
      <c r="C7777" s="43">
        <v>5.9448780739384155E-4</v>
      </c>
      <c r="D7777" s="43">
        <v>5.0030681647167494E-2</v>
      </c>
      <c r="E7777" s="43">
        <v>11.255466288694796</v>
      </c>
      <c r="F7777" s="43">
        <v>2.1825843549976316</v>
      </c>
      <c r="H7777" s="43">
        <v>8.4384094893692429E-5</v>
      </c>
      <c r="I7777" s="43">
        <v>9.8640030087712188E-2</v>
      </c>
      <c r="J7777" s="43">
        <v>0</v>
      </c>
      <c r="K7777" s="43">
        <v>1</v>
      </c>
      <c r="M7777" s="43">
        <v>7.7616818837013624E-3</v>
      </c>
      <c r="N7777" s="43">
        <v>4.6958063775024761E-2</v>
      </c>
      <c r="O7777" s="43">
        <v>0</v>
      </c>
      <c r="P7777" s="43">
        <v>1</v>
      </c>
      <c r="R7777" s="43">
        <v>563.14696086653464</v>
      </c>
      <c r="S7777" s="43">
        <v>157.59998264801575</v>
      </c>
      <c r="T7777" s="43">
        <v>6900.9422505385992</v>
      </c>
      <c r="U7777" s="43">
        <v>7621.6891940531495</v>
      </c>
      <c r="W7777" s="43">
        <v>6338.4816336142085</v>
      </c>
      <c r="X7777" s="43">
        <v>0</v>
      </c>
      <c r="Y7777" s="43">
        <v>0</v>
      </c>
      <c r="Z7777" s="43">
        <v>6338.4816336142085</v>
      </c>
      <c r="AB7777" s="43">
        <v>71.258660046919317</v>
      </c>
      <c r="AC7777" s="43">
        <v>0</v>
      </c>
      <c r="AD7777" s="43">
        <v>0</v>
      </c>
      <c r="AE7777" s="43">
        <v>71.258660046919317</v>
      </c>
      <c r="AG7777" s="43">
        <v>11656467.72421653</v>
      </c>
      <c r="AH7777" s="43">
        <v>1369112.0328606691</v>
      </c>
      <c r="AI7777" s="43">
        <v>0</v>
      </c>
      <c r="AJ7777" s="43">
        <v>299286372.19706112</v>
      </c>
      <c r="AK7777" s="43">
        <v>310942839.92127764</v>
      </c>
    </row>
    <row r="7778" spans="3:37" x14ac:dyDescent="0.2">
      <c r="C7778" s="43">
        <v>6.4459887639090052E-4</v>
      </c>
      <c r="D7778" s="43">
        <v>5.8763420926444043E-2</v>
      </c>
      <c r="E7778" s="43">
        <v>2.7396676646252893</v>
      </c>
      <c r="F7778" s="43">
        <v>4.2337054516182837</v>
      </c>
      <c r="H7778" s="43">
        <v>8.9376120771614585E-5</v>
      </c>
      <c r="I7778" s="43">
        <v>0.11963121967646984</v>
      </c>
      <c r="J7778" s="43">
        <v>0</v>
      </c>
      <c r="K7778" s="43">
        <v>1</v>
      </c>
      <c r="M7778" s="43">
        <v>7.860266570513752E-3</v>
      </c>
      <c r="N7778" s="43">
        <v>4.5110648674434622E-2</v>
      </c>
      <c r="O7778" s="43">
        <v>0</v>
      </c>
      <c r="P7778" s="43">
        <v>1</v>
      </c>
      <c r="R7778" s="43">
        <v>717.19786382261918</v>
      </c>
      <c r="S7778" s="43">
        <v>202.44562891303599</v>
      </c>
      <c r="T7778" s="43">
        <v>6713.6503574796407</v>
      </c>
      <c r="U7778" s="43">
        <v>7633.2938502152956</v>
      </c>
      <c r="W7778" s="43">
        <v>1964.8837966531614</v>
      </c>
      <c r="X7778" s="43">
        <v>0</v>
      </c>
      <c r="Y7778" s="43">
        <v>0</v>
      </c>
      <c r="Z7778" s="43">
        <v>1964.8837966531614</v>
      </c>
      <c r="AB7778" s="43">
        <v>248.15511070814446</v>
      </c>
      <c r="AC7778" s="43">
        <v>0</v>
      </c>
      <c r="AD7778" s="43">
        <v>0</v>
      </c>
      <c r="AE7778" s="43">
        <v>248.15511070814446</v>
      </c>
      <c r="AG7778" s="43">
        <v>3613421.3020451637</v>
      </c>
      <c r="AH7778" s="43">
        <v>424414.90007708286</v>
      </c>
      <c r="AI7778" s="43">
        <v>0</v>
      </c>
      <c r="AJ7778" s="43">
        <v>1042251464.9742067</v>
      </c>
      <c r="AK7778" s="43">
        <v>1045864886.2762518</v>
      </c>
    </row>
    <row r="7779" spans="3:37" x14ac:dyDescent="0.2">
      <c r="C7779" s="43">
        <v>6.0814867554030466E-4</v>
      </c>
      <c r="D7779" s="43">
        <v>6.1030626226827089E-2</v>
      </c>
      <c r="E7779" s="43">
        <v>6.3597660009512493</v>
      </c>
      <c r="F7779" s="43">
        <v>5.2751232671789809</v>
      </c>
      <c r="H7779" s="43">
        <v>8.2086067320916352E-5</v>
      </c>
      <c r="I7779" s="43">
        <v>0.1022342102697178</v>
      </c>
      <c r="J7779" s="43">
        <v>0</v>
      </c>
      <c r="K7779" s="43">
        <v>1</v>
      </c>
      <c r="M7779" s="43">
        <v>7.8822559870056486E-3</v>
      </c>
      <c r="N7779" s="43">
        <v>4.5345573472773903E-2</v>
      </c>
      <c r="O7779" s="43">
        <v>0</v>
      </c>
      <c r="P7779" s="43">
        <v>1</v>
      </c>
      <c r="R7779" s="43">
        <v>702.74855980008738</v>
      </c>
      <c r="S7779" s="43">
        <v>158.89420878571244</v>
      </c>
      <c r="T7779" s="43">
        <v>6767.4928642222176</v>
      </c>
      <c r="U7779" s="43">
        <v>7629.1356328080174</v>
      </c>
      <c r="W7779" s="43">
        <v>4469.3163978340517</v>
      </c>
      <c r="X7779" s="43">
        <v>0</v>
      </c>
      <c r="Y7779" s="43">
        <v>0</v>
      </c>
      <c r="Z7779" s="43">
        <v>4469.3163978340517</v>
      </c>
      <c r="AB7779" s="43">
        <v>321.46402893063242</v>
      </c>
      <c r="AC7779" s="43">
        <v>0</v>
      </c>
      <c r="AD7779" s="43">
        <v>0</v>
      </c>
      <c r="AE7779" s="43">
        <v>321.46402893063242</v>
      </c>
      <c r="AG7779" s="43">
        <v>8219072.855616821</v>
      </c>
      <c r="AH7779" s="43">
        <v>965372.34193215519</v>
      </c>
      <c r="AI7779" s="43">
        <v>0</v>
      </c>
      <c r="AJ7779" s="43">
        <v>1350148921.5086563</v>
      </c>
      <c r="AK7779" s="43">
        <v>1358367994.3642731</v>
      </c>
    </row>
    <row r="7780" spans="3:37" x14ac:dyDescent="0.2">
      <c r="C7780" s="43">
        <v>5.9898545665327987E-4</v>
      </c>
      <c r="D7780" s="43">
        <v>5.7147435349688691E-2</v>
      </c>
      <c r="E7780" s="43">
        <v>10.490763194914487</v>
      </c>
      <c r="F7780" s="43">
        <v>5.5499395982422621</v>
      </c>
      <c r="H7780" s="43">
        <v>8.3138824379936307E-5</v>
      </c>
      <c r="I7780" s="43">
        <v>0.1414293154677313</v>
      </c>
      <c r="J7780" s="43">
        <v>0</v>
      </c>
      <c r="K7780" s="43">
        <v>1</v>
      </c>
      <c r="M7780" s="43">
        <v>7.8498543222302736E-3</v>
      </c>
      <c r="N7780" s="43">
        <v>4.5675422328835709E-2</v>
      </c>
      <c r="O7780" s="43">
        <v>0</v>
      </c>
      <c r="P7780" s="43">
        <v>1</v>
      </c>
      <c r="R7780" s="43">
        <v>648.11995867491748</v>
      </c>
      <c r="S7780" s="43">
        <v>222.63102777270424</v>
      </c>
      <c r="T7780" s="43">
        <v>6788.6988192147901</v>
      </c>
      <c r="U7780" s="43">
        <v>7659.4498056624116</v>
      </c>
      <c r="W7780" s="43">
        <v>6799.2730083563229</v>
      </c>
      <c r="X7780" s="43">
        <v>0</v>
      </c>
      <c r="Y7780" s="43">
        <v>0</v>
      </c>
      <c r="Z7780" s="43">
        <v>6799.2730083563229</v>
      </c>
      <c r="AB7780" s="43">
        <v>315.53301308931759</v>
      </c>
      <c r="AC7780" s="43">
        <v>0</v>
      </c>
      <c r="AD7780" s="43">
        <v>0</v>
      </c>
      <c r="AE7780" s="43">
        <v>315.53301308931759</v>
      </c>
      <c r="AG7780" s="43">
        <v>12503863.062367277</v>
      </c>
      <c r="AH7780" s="43">
        <v>1468642.9698049657</v>
      </c>
      <c r="AI7780" s="43">
        <v>0</v>
      </c>
      <c r="AJ7780" s="43">
        <v>1325238654.9751339</v>
      </c>
      <c r="AK7780" s="43">
        <v>1337742518.0375011</v>
      </c>
    </row>
    <row r="7781" spans="3:37" x14ac:dyDescent="0.2">
      <c r="C7781" s="43">
        <v>6.0307930200779482E-4</v>
      </c>
      <c r="D7781" s="43">
        <v>5.3040481617045422E-2</v>
      </c>
      <c r="E7781" s="43">
        <v>6.5058843073401613</v>
      </c>
      <c r="F7781" s="43">
        <v>1.3320107989722472</v>
      </c>
      <c r="H7781" s="43">
        <v>9.2317962124832675E-5</v>
      </c>
      <c r="I7781" s="43">
        <v>8.4836286924862794E-2</v>
      </c>
      <c r="J7781" s="43">
        <v>0</v>
      </c>
      <c r="K7781" s="43">
        <v>1</v>
      </c>
      <c r="M7781" s="43">
        <v>7.7793140540043442E-3</v>
      </c>
      <c r="N7781" s="43">
        <v>4.7099606570953023E-2</v>
      </c>
      <c r="O7781" s="43">
        <v>0</v>
      </c>
      <c r="P7781" s="43">
        <v>1</v>
      </c>
      <c r="R7781" s="43">
        <v>605.65353330583901</v>
      </c>
      <c r="S7781" s="43">
        <v>148.28944307355019</v>
      </c>
      <c r="T7781" s="43">
        <v>6937.467421706172</v>
      </c>
      <c r="U7781" s="43">
        <v>7691.4103980855616</v>
      </c>
      <c r="W7781" s="43">
        <v>3940.3118180195797</v>
      </c>
      <c r="X7781" s="43">
        <v>0</v>
      </c>
      <c r="Y7781" s="43">
        <v>0</v>
      </c>
      <c r="Z7781" s="43">
        <v>3940.3118180195797</v>
      </c>
      <c r="AB7781" s="43">
        <v>21.515935943776267</v>
      </c>
      <c r="AC7781" s="43">
        <v>0</v>
      </c>
      <c r="AD7781" s="43">
        <v>0</v>
      </c>
      <c r="AE7781" s="43">
        <v>21.515935943776267</v>
      </c>
      <c r="AG7781" s="43">
        <v>7246233.433338007</v>
      </c>
      <c r="AH7781" s="43">
        <v>851107.35269222921</v>
      </c>
      <c r="AI7781" s="43">
        <v>0</v>
      </c>
      <c r="AJ7781" s="43">
        <v>90366930.963860318</v>
      </c>
      <c r="AK7781" s="43">
        <v>97613164.397198319</v>
      </c>
    </row>
    <row r="7782" spans="3:37" x14ac:dyDescent="0.2">
      <c r="C7782" s="43">
        <v>6.0027148981638058E-4</v>
      </c>
      <c r="D7782" s="43">
        <v>5.1544048909451606E-2</v>
      </c>
      <c r="E7782" s="43">
        <v>4.1809837722062309</v>
      </c>
      <c r="F7782" s="43">
        <v>3.8568092210022442</v>
      </c>
      <c r="H7782" s="43">
        <v>9.4081864548956062E-5</v>
      </c>
      <c r="I7782" s="43">
        <v>9.6655587059810782E-2</v>
      </c>
      <c r="J7782" s="43">
        <v>0</v>
      </c>
      <c r="K7782" s="43">
        <v>1</v>
      </c>
      <c r="M7782" s="43">
        <v>7.8203608631493195E-3</v>
      </c>
      <c r="N7782" s="43">
        <v>4.413725026429318E-2</v>
      </c>
      <c r="O7782" s="43">
        <v>0</v>
      </c>
      <c r="P7782" s="43">
        <v>1</v>
      </c>
      <c r="R7782" s="43">
        <v>585.82596965087021</v>
      </c>
      <c r="S7782" s="43">
        <v>172.1770456454804</v>
      </c>
      <c r="T7782" s="43">
        <v>6535.4340980823245</v>
      </c>
      <c r="U7782" s="43">
        <v>7293.4371133786753</v>
      </c>
      <c r="W7782" s="43">
        <v>2449.3288724472682</v>
      </c>
      <c r="X7782" s="43">
        <v>0</v>
      </c>
      <c r="Y7782" s="43">
        <v>0</v>
      </c>
      <c r="Z7782" s="43">
        <v>2449.3288724472682</v>
      </c>
      <c r="AB7782" s="43">
        <v>179.074454424127</v>
      </c>
      <c r="AC7782" s="43">
        <v>0</v>
      </c>
      <c r="AD7782" s="43">
        <v>0</v>
      </c>
      <c r="AE7782" s="43">
        <v>179.074454424127</v>
      </c>
      <c r="AG7782" s="43">
        <v>4504315.7964305263</v>
      </c>
      <c r="AH7782" s="43">
        <v>529055.0364486099</v>
      </c>
      <c r="AI7782" s="43">
        <v>0</v>
      </c>
      <c r="AJ7782" s="43">
        <v>752112708.5813334</v>
      </c>
      <c r="AK7782" s="43">
        <v>756617024.37776387</v>
      </c>
    </row>
    <row r="7783" spans="3:37" x14ac:dyDescent="0.2">
      <c r="C7783" s="43">
        <v>6.0535879615374304E-4</v>
      </c>
      <c r="D7783" s="43">
        <v>5.349769023669014E-2</v>
      </c>
      <c r="E7783" s="43">
        <v>3.3846686866861506</v>
      </c>
      <c r="F7783" s="43">
        <v>1.8193331998167293</v>
      </c>
      <c r="H7783" s="43">
        <v>1.0120354124543152E-4</v>
      </c>
      <c r="I7783" s="43">
        <v>0.11044328752924115</v>
      </c>
      <c r="J7783" s="43">
        <v>0</v>
      </c>
      <c r="K7783" s="43">
        <v>1</v>
      </c>
      <c r="M7783" s="43">
        <v>7.8353289515020255E-3</v>
      </c>
      <c r="N7783" s="43">
        <v>4.7243074223935144E-2</v>
      </c>
      <c r="O7783" s="43">
        <v>0</v>
      </c>
      <c r="P7783" s="43">
        <v>1</v>
      </c>
      <c r="R7783" s="43">
        <v>613.18322018940989</v>
      </c>
      <c r="S7783" s="43">
        <v>211.63008567107229</v>
      </c>
      <c r="T7783" s="43">
        <v>7008.7046254735706</v>
      </c>
      <c r="U7783" s="43">
        <v>7833.5179313340523</v>
      </c>
      <c r="W7783" s="43">
        <v>2075.4220445764745</v>
      </c>
      <c r="X7783" s="43">
        <v>0</v>
      </c>
      <c r="Y7783" s="43">
        <v>0</v>
      </c>
      <c r="Z7783" s="43">
        <v>2075.4220445764745</v>
      </c>
      <c r="AB7783" s="43">
        <v>53.756946576273528</v>
      </c>
      <c r="AC7783" s="43">
        <v>0</v>
      </c>
      <c r="AD7783" s="43">
        <v>0</v>
      </c>
      <c r="AE7783" s="43">
        <v>53.756946576273528</v>
      </c>
      <c r="AG7783" s="43">
        <v>3816701.1399761364</v>
      </c>
      <c r="AH7783" s="43">
        <v>448291.16162851849</v>
      </c>
      <c r="AI7783" s="43">
        <v>0</v>
      </c>
      <c r="AJ7783" s="43">
        <v>225779175.62034881</v>
      </c>
      <c r="AK7783" s="43">
        <v>229595876.76032495</v>
      </c>
    </row>
    <row r="7784" spans="3:37" x14ac:dyDescent="0.2">
      <c r="C7784" s="43">
        <v>6.1260710993449319E-4</v>
      </c>
      <c r="D7784" s="43">
        <v>5.4535030627118508E-2</v>
      </c>
      <c r="E7784" s="43">
        <v>3.9778939065097023</v>
      </c>
      <c r="F7784" s="43">
        <v>6.1887375438155461</v>
      </c>
      <c r="H7784" s="43">
        <v>8.9792136445832819E-5</v>
      </c>
      <c r="I7784" s="43">
        <v>7.1115224668722526E-2</v>
      </c>
      <c r="J7784" s="43">
        <v>0</v>
      </c>
      <c r="K7784" s="43">
        <v>1</v>
      </c>
      <c r="M7784" s="43">
        <v>7.8005715223652917E-3</v>
      </c>
      <c r="N7784" s="43">
        <v>4.5208497036940236E-2</v>
      </c>
      <c r="O7784" s="43">
        <v>0</v>
      </c>
      <c r="P7784" s="43">
        <v>1</v>
      </c>
      <c r="R7784" s="43">
        <v>632.55743841551862</v>
      </c>
      <c r="S7784" s="43">
        <v>120.90472237461901</v>
      </c>
      <c r="T7784" s="43">
        <v>6677.1151369898926</v>
      </c>
      <c r="U7784" s="43">
        <v>7430.5772977800298</v>
      </c>
      <c r="W7784" s="43">
        <v>2516.2463797904779</v>
      </c>
      <c r="X7784" s="43">
        <v>0</v>
      </c>
      <c r="Y7784" s="43">
        <v>0</v>
      </c>
      <c r="Z7784" s="43">
        <v>2516.2463797904779</v>
      </c>
      <c r="AB7784" s="43">
        <v>351.19267463792391</v>
      </c>
      <c r="AC7784" s="43">
        <v>0</v>
      </c>
      <c r="AD7784" s="43">
        <v>0</v>
      </c>
      <c r="AE7784" s="43">
        <v>351.19267463792391</v>
      </c>
      <c r="AG7784" s="43">
        <v>4627377.0924346885</v>
      </c>
      <c r="AH7784" s="43">
        <v>543509.21803474321</v>
      </c>
      <c r="AI7784" s="43">
        <v>0</v>
      </c>
      <c r="AJ7784" s="43">
        <v>1475009233.4792805</v>
      </c>
      <c r="AK7784" s="43">
        <v>1479636610.5717151</v>
      </c>
    </row>
    <row r="7785" spans="3:37" x14ac:dyDescent="0.2">
      <c r="C7785" s="43">
        <v>5.9890191952702266E-4</v>
      </c>
      <c r="D7785" s="43">
        <v>5.696486731807493E-2</v>
      </c>
      <c r="E7785" s="43">
        <v>6.894039147106402</v>
      </c>
      <c r="F7785" s="43">
        <v>3.1109571616267808</v>
      </c>
      <c r="H7785" s="43">
        <v>8.7958486681067585E-5</v>
      </c>
      <c r="I7785" s="43">
        <v>0.10573154516975236</v>
      </c>
      <c r="J7785" s="43">
        <v>0</v>
      </c>
      <c r="K7785" s="43">
        <v>1</v>
      </c>
      <c r="M7785" s="43">
        <v>7.8277898004484921E-3</v>
      </c>
      <c r="N7785" s="43">
        <v>4.9467581189601817E-2</v>
      </c>
      <c r="O7785" s="43">
        <v>0</v>
      </c>
      <c r="P7785" s="43">
        <v>1</v>
      </c>
      <c r="R7785" s="43">
        <v>645.95931895230922</v>
      </c>
      <c r="S7785" s="43">
        <v>176.08594832136436</v>
      </c>
      <c r="T7785" s="43">
        <v>7331.6580816733704</v>
      </c>
      <c r="U7785" s="43">
        <v>8153.7033489470441</v>
      </c>
      <c r="W7785" s="43">
        <v>4453.26883229541</v>
      </c>
      <c r="X7785" s="43">
        <v>0</v>
      </c>
      <c r="Y7785" s="43">
        <v>0</v>
      </c>
      <c r="Z7785" s="43">
        <v>4453.26883229541</v>
      </c>
      <c r="AB7785" s="43">
        <v>145.90439219942706</v>
      </c>
      <c r="AC7785" s="43">
        <v>0</v>
      </c>
      <c r="AD7785" s="43">
        <v>0</v>
      </c>
      <c r="AE7785" s="43">
        <v>145.90439219942706</v>
      </c>
      <c r="AG7785" s="43">
        <v>8189561.3825912587</v>
      </c>
      <c r="AH7785" s="43">
        <v>961906.06777580851</v>
      </c>
      <c r="AI7785" s="43">
        <v>0</v>
      </c>
      <c r="AJ7785" s="43">
        <v>612798447.23759365</v>
      </c>
      <c r="AK7785" s="43">
        <v>620988008.6201849</v>
      </c>
    </row>
    <row r="7786" spans="3:37" x14ac:dyDescent="0.2">
      <c r="C7786" s="43">
        <v>6.1059496686699521E-4</v>
      </c>
      <c r="D7786" s="43">
        <v>6.5103657296752049E-2</v>
      </c>
      <c r="E7786" s="43">
        <v>2.7440021327178288</v>
      </c>
      <c r="F7786" s="43">
        <v>0.5849694233383278</v>
      </c>
      <c r="H7786" s="43">
        <v>8.831584459483546E-5</v>
      </c>
      <c r="I7786" s="43">
        <v>0.12177107682620647</v>
      </c>
      <c r="J7786" s="43">
        <v>0</v>
      </c>
      <c r="K7786" s="43">
        <v>1</v>
      </c>
      <c r="M7786" s="43">
        <v>7.8225992870312334E-3</v>
      </c>
      <c r="N7786" s="43">
        <v>4.6573799953944728E-2</v>
      </c>
      <c r="O7786" s="43">
        <v>0</v>
      </c>
      <c r="P7786" s="43">
        <v>1</v>
      </c>
      <c r="R7786" s="43">
        <v>752.66371420955807</v>
      </c>
      <c r="S7786" s="43">
        <v>203.62220962264087</v>
      </c>
      <c r="T7786" s="43">
        <v>6898.1896524624744</v>
      </c>
      <c r="U7786" s="43">
        <v>7854.4755762946734</v>
      </c>
      <c r="W7786" s="43">
        <v>2065.3108370103496</v>
      </c>
      <c r="X7786" s="43">
        <v>0</v>
      </c>
      <c r="Y7786" s="43">
        <v>0</v>
      </c>
      <c r="Z7786" s="43">
        <v>2065.3108370103496</v>
      </c>
      <c r="AB7786" s="43">
        <v>-33.424494721455858</v>
      </c>
      <c r="AC7786" s="43">
        <v>0</v>
      </c>
      <c r="AD7786" s="43">
        <v>0</v>
      </c>
      <c r="AE7786" s="43">
        <v>-33.424494721455858</v>
      </c>
      <c r="AG7786" s="43">
        <v>3798106.6292620329</v>
      </c>
      <c r="AH7786" s="43">
        <v>446107.14079423551</v>
      </c>
      <c r="AI7786" s="43">
        <v>0</v>
      </c>
      <c r="AJ7786" s="43">
        <v>0</v>
      </c>
      <c r="AK7786" s="43">
        <v>3798106.6292620329</v>
      </c>
    </row>
    <row r="7787" spans="3:37" x14ac:dyDescent="0.2">
      <c r="C7787" s="43">
        <v>5.999088192920317E-4</v>
      </c>
      <c r="D7787" s="43">
        <v>5.5789239753410103E-2</v>
      </c>
      <c r="E7787" s="43">
        <v>4.707522546112485</v>
      </c>
      <c r="F7787" s="43">
        <v>2.5503850001047028</v>
      </c>
      <c r="H7787" s="43">
        <v>9.4451728903321985E-5</v>
      </c>
      <c r="I7787" s="43">
        <v>8.9003471121692504E-2</v>
      </c>
      <c r="J7787" s="43">
        <v>0</v>
      </c>
      <c r="K7787" s="43">
        <v>1</v>
      </c>
      <c r="M7787" s="43">
        <v>7.8543631580891837E-3</v>
      </c>
      <c r="N7787" s="43">
        <v>4.3811783154240634E-2</v>
      </c>
      <c r="O7787" s="43">
        <v>0</v>
      </c>
      <c r="P7787" s="43">
        <v>1</v>
      </c>
      <c r="R7787" s="43">
        <v>633.69176388502012</v>
      </c>
      <c r="S7787" s="43">
        <v>159.16927169706869</v>
      </c>
      <c r="T7787" s="43">
        <v>6515.4479531775469</v>
      </c>
      <c r="U7787" s="43">
        <v>7308.3089887596361</v>
      </c>
      <c r="W7787" s="43">
        <v>2983.1182657745217</v>
      </c>
      <c r="X7787" s="43">
        <v>0</v>
      </c>
      <c r="Y7787" s="43">
        <v>0</v>
      </c>
      <c r="Z7787" s="43">
        <v>2983.1182657745217</v>
      </c>
      <c r="AB7787" s="43">
        <v>105.12388397964321</v>
      </c>
      <c r="AC7787" s="43">
        <v>0</v>
      </c>
      <c r="AD7787" s="43">
        <v>0</v>
      </c>
      <c r="AE7787" s="43">
        <v>105.12388397964321</v>
      </c>
      <c r="AG7787" s="43">
        <v>5485954.4907593457</v>
      </c>
      <c r="AH7787" s="43">
        <v>644353.54540729662</v>
      </c>
      <c r="AI7787" s="43">
        <v>0</v>
      </c>
      <c r="AJ7787" s="43">
        <v>441520312.7145015</v>
      </c>
      <c r="AK7787" s="43">
        <v>447006267.20526087</v>
      </c>
    </row>
    <row r="7788" spans="3:37" x14ac:dyDescent="0.2">
      <c r="C7788" s="43">
        <v>6.2183652396030631E-4</v>
      </c>
      <c r="D7788" s="43">
        <v>4.7834640674620822E-2</v>
      </c>
      <c r="E7788" s="43">
        <v>5.588968727235625</v>
      </c>
      <c r="F7788" s="43">
        <v>7.4597609550311264</v>
      </c>
      <c r="H7788" s="43">
        <v>9.7898932906459457E-5</v>
      </c>
      <c r="I7788" s="43">
        <v>0.10965607867877769</v>
      </c>
      <c r="J7788" s="43">
        <v>0</v>
      </c>
      <c r="K7788" s="43">
        <v>1</v>
      </c>
      <c r="M7788" s="43">
        <v>7.8912470616283592E-3</v>
      </c>
      <c r="N7788" s="43">
        <v>4.4560624787099129E-2</v>
      </c>
      <c r="O7788" s="43">
        <v>0</v>
      </c>
      <c r="P7788" s="43">
        <v>1</v>
      </c>
      <c r="R7788" s="43">
        <v>563.19801539692162</v>
      </c>
      <c r="S7788" s="43">
        <v>203.26052463392514</v>
      </c>
      <c r="T7788" s="43">
        <v>6657.9309215334533</v>
      </c>
      <c r="U7788" s="43">
        <v>7424.3894615643003</v>
      </c>
      <c r="W7788" s="43">
        <v>3147.6960952945628</v>
      </c>
      <c r="X7788" s="43">
        <v>0</v>
      </c>
      <c r="Y7788" s="43">
        <v>0</v>
      </c>
      <c r="Z7788" s="43">
        <v>3147.6960952945628</v>
      </c>
      <c r="AB7788" s="43">
        <v>389.27932682988973</v>
      </c>
      <c r="AC7788" s="43">
        <v>0</v>
      </c>
      <c r="AD7788" s="43">
        <v>0</v>
      </c>
      <c r="AE7788" s="43">
        <v>389.27932682988973</v>
      </c>
      <c r="AG7788" s="43">
        <v>5788613.1192467008</v>
      </c>
      <c r="AH7788" s="43">
        <v>679902.35658362554</v>
      </c>
      <c r="AI7788" s="43">
        <v>0</v>
      </c>
      <c r="AJ7788" s="43">
        <v>1634973172.6855369</v>
      </c>
      <c r="AK7788" s="43">
        <v>1640761785.8047836</v>
      </c>
    </row>
    <row r="7789" spans="3:37" x14ac:dyDescent="0.2">
      <c r="C7789" s="43">
        <v>6.0676703377310554E-4</v>
      </c>
      <c r="D7789" s="43">
        <v>5.1135211031573917E-2</v>
      </c>
      <c r="E7789" s="43">
        <v>4.3788584525293981</v>
      </c>
      <c r="F7789" s="43">
        <v>2.4843283395146072</v>
      </c>
      <c r="H7789" s="43">
        <v>8.637653569067132E-5</v>
      </c>
      <c r="I7789" s="43">
        <v>9.8696366338295996E-2</v>
      </c>
      <c r="J7789" s="43">
        <v>0</v>
      </c>
      <c r="K7789" s="43">
        <v>1</v>
      </c>
      <c r="M7789" s="43">
        <v>7.7218728434572488E-3</v>
      </c>
      <c r="N7789" s="43">
        <v>4.3390028197119963E-2</v>
      </c>
      <c r="O7789" s="43">
        <v>0</v>
      </c>
      <c r="P7789" s="43">
        <v>1</v>
      </c>
      <c r="R7789" s="43">
        <v>587.46825347975448</v>
      </c>
      <c r="S7789" s="43">
        <v>161.41330066779761</v>
      </c>
      <c r="T7789" s="43">
        <v>6343.8798773243088</v>
      </c>
      <c r="U7789" s="43">
        <v>7092.7614314718612</v>
      </c>
      <c r="W7789" s="43">
        <v>2572.440327342506</v>
      </c>
      <c r="X7789" s="43">
        <v>0</v>
      </c>
      <c r="Y7789" s="43">
        <v>0</v>
      </c>
      <c r="Z7789" s="43">
        <v>2572.440327342506</v>
      </c>
      <c r="AB7789" s="43">
        <v>93.303548160951095</v>
      </c>
      <c r="AC7789" s="43">
        <v>0</v>
      </c>
      <c r="AD7789" s="43">
        <v>0</v>
      </c>
      <c r="AE7789" s="43">
        <v>93.303548160951095</v>
      </c>
      <c r="AG7789" s="43">
        <v>4730717.7619828684</v>
      </c>
      <c r="AH7789" s="43">
        <v>555647.11070598126</v>
      </c>
      <c r="AI7789" s="43">
        <v>0</v>
      </c>
      <c r="AJ7789" s="43">
        <v>391874902.2759946</v>
      </c>
      <c r="AK7789" s="43">
        <v>396605620.03797746</v>
      </c>
    </row>
    <row r="7790" spans="3:37" x14ac:dyDescent="0.2">
      <c r="C7790" s="43">
        <v>6.1578894345071244E-4</v>
      </c>
      <c r="D7790" s="43">
        <v>5.0680132995360429E-2</v>
      </c>
      <c r="E7790" s="43">
        <v>3.9758173535159056</v>
      </c>
      <c r="F7790" s="43">
        <v>7.7701278237694069</v>
      </c>
      <c r="H7790" s="43">
        <v>8.5717156197874695E-5</v>
      </c>
      <c r="I7790" s="43">
        <v>7.8615203491895838E-2</v>
      </c>
      <c r="J7790" s="43">
        <v>0</v>
      </c>
      <c r="K7790" s="43">
        <v>1</v>
      </c>
      <c r="M7790" s="43">
        <v>7.7140637987149875E-3</v>
      </c>
      <c r="N7790" s="43">
        <v>4.485043771747628E-2</v>
      </c>
      <c r="O7790" s="43">
        <v>0</v>
      </c>
      <c r="P7790" s="43">
        <v>1</v>
      </c>
      <c r="R7790" s="43">
        <v>590.89729994556103</v>
      </c>
      <c r="S7790" s="43">
        <v>127.59000953691024</v>
      </c>
      <c r="T7790" s="43">
        <v>6550.7689980003033</v>
      </c>
      <c r="U7790" s="43">
        <v>7269.2563074827749</v>
      </c>
      <c r="W7790" s="43">
        <v>2349.2997392692546</v>
      </c>
      <c r="X7790" s="43">
        <v>0</v>
      </c>
      <c r="Y7790" s="43">
        <v>0</v>
      </c>
      <c r="Z7790" s="43">
        <v>2349.2997392692546</v>
      </c>
      <c r="AB7790" s="43">
        <v>428.0481768946276</v>
      </c>
      <c r="AC7790" s="43">
        <v>0</v>
      </c>
      <c r="AD7790" s="43">
        <v>0</v>
      </c>
      <c r="AE7790" s="43">
        <v>428.0481768946276</v>
      </c>
      <c r="AG7790" s="43">
        <v>4320362.2205161592</v>
      </c>
      <c r="AH7790" s="43">
        <v>507448.74368215899</v>
      </c>
      <c r="AI7790" s="43">
        <v>0</v>
      </c>
      <c r="AJ7790" s="43">
        <v>1797802342.9574358</v>
      </c>
      <c r="AK7790" s="43">
        <v>1802122705.1779521</v>
      </c>
    </row>
    <row r="7791" spans="3:37" x14ac:dyDescent="0.2">
      <c r="C7791" s="43">
        <v>6.0224576000406376E-4</v>
      </c>
      <c r="D7791" s="43">
        <v>4.6067928785956433E-2</v>
      </c>
      <c r="E7791" s="43">
        <v>2.759004886205398</v>
      </c>
      <c r="F7791" s="43">
        <v>4.8751745318742277</v>
      </c>
      <c r="H7791" s="43">
        <v>8.6874160084502642E-5</v>
      </c>
      <c r="I7791" s="43">
        <v>9.1346015141378828E-2</v>
      </c>
      <c r="J7791" s="43">
        <v>0</v>
      </c>
      <c r="K7791" s="43">
        <v>1</v>
      </c>
      <c r="M7791" s="43">
        <v>7.8294384898348404E-3</v>
      </c>
      <c r="N7791" s="43">
        <v>4.4046610440556029E-2</v>
      </c>
      <c r="O7791" s="43">
        <v>0</v>
      </c>
      <c r="P7791" s="43">
        <v>1</v>
      </c>
      <c r="R7791" s="43">
        <v>525.30896271100517</v>
      </c>
      <c r="S7791" s="43">
        <v>150.25280835639413</v>
      </c>
      <c r="T7791" s="43">
        <v>6529.5835404803765</v>
      </c>
      <c r="U7791" s="43">
        <v>7205.1453115477761</v>
      </c>
      <c r="W7791" s="43">
        <v>1449.3299948871525</v>
      </c>
      <c r="X7791" s="43">
        <v>0</v>
      </c>
      <c r="Y7791" s="43">
        <v>0</v>
      </c>
      <c r="Z7791" s="43">
        <v>1449.3299948871525</v>
      </c>
      <c r="AB7791" s="43">
        <v>217.81603876193623</v>
      </c>
      <c r="AC7791" s="43">
        <v>0</v>
      </c>
      <c r="AD7791" s="43">
        <v>0</v>
      </c>
      <c r="AE7791" s="43">
        <v>217.81603876193623</v>
      </c>
      <c r="AG7791" s="43">
        <v>2665317.8605974736</v>
      </c>
      <c r="AH7791" s="43">
        <v>313055.27889562491</v>
      </c>
      <c r="AI7791" s="43">
        <v>0</v>
      </c>
      <c r="AJ7791" s="43">
        <v>914827362.80013216</v>
      </c>
      <c r="AK7791" s="43">
        <v>917492680.66072965</v>
      </c>
    </row>
    <row r="7792" spans="3:37" x14ac:dyDescent="0.2">
      <c r="C7792" s="43">
        <v>6.04651087989438E-4</v>
      </c>
      <c r="D7792" s="43">
        <v>5.6424578308376661E-2</v>
      </c>
      <c r="E7792" s="43">
        <v>6.9519063080454533</v>
      </c>
      <c r="F7792" s="43">
        <v>1.6370010859570714</v>
      </c>
      <c r="H7792" s="43">
        <v>8.9168420489723482E-5</v>
      </c>
      <c r="I7792" s="43">
        <v>0.1199628414926498</v>
      </c>
      <c r="J7792" s="43">
        <v>0</v>
      </c>
      <c r="K7792" s="43">
        <v>1</v>
      </c>
      <c r="M7792" s="43">
        <v>7.8261323840141291E-3</v>
      </c>
      <c r="N7792" s="43">
        <v>4.4677900845928854E-2</v>
      </c>
      <c r="O7792" s="43">
        <v>0</v>
      </c>
      <c r="P7792" s="43">
        <v>1</v>
      </c>
      <c r="R7792" s="43">
        <v>645.97473655080728</v>
      </c>
      <c r="S7792" s="43">
        <v>202.53504956565257</v>
      </c>
      <c r="T7792" s="43">
        <v>6620.3709255422591</v>
      </c>
      <c r="U7792" s="43">
        <v>7468.8807116587186</v>
      </c>
      <c r="W7792" s="43">
        <v>4490.7558458655567</v>
      </c>
      <c r="X7792" s="43">
        <v>0</v>
      </c>
      <c r="Y7792" s="43">
        <v>0</v>
      </c>
      <c r="Z7792" s="43">
        <v>4490.7558458655567</v>
      </c>
      <c r="AB7792" s="43">
        <v>44.029067129155607</v>
      </c>
      <c r="AC7792" s="43">
        <v>0</v>
      </c>
      <c r="AD7792" s="43">
        <v>0</v>
      </c>
      <c r="AE7792" s="43">
        <v>44.029067129155607</v>
      </c>
      <c r="AG7792" s="43">
        <v>8258500.000546759</v>
      </c>
      <c r="AH7792" s="43">
        <v>970003.2627069602</v>
      </c>
      <c r="AI7792" s="43">
        <v>0</v>
      </c>
      <c r="AJ7792" s="43">
        <v>184922081.94245353</v>
      </c>
      <c r="AK7792" s="43">
        <v>193180581.94300029</v>
      </c>
    </row>
    <row r="7793" spans="3:37" x14ac:dyDescent="0.2">
      <c r="C7793" s="43">
        <v>5.8608872490028359E-4</v>
      </c>
      <c r="D7793" s="43">
        <v>5.8113605841442539E-2</v>
      </c>
      <c r="E7793" s="43">
        <v>3.8603299965065054</v>
      </c>
      <c r="F7793" s="43">
        <v>4.8696244047519972</v>
      </c>
      <c r="H7793" s="43">
        <v>9.4592552504879635E-5</v>
      </c>
      <c r="I7793" s="43">
        <v>0.10172630841048447</v>
      </c>
      <c r="J7793" s="43">
        <v>0</v>
      </c>
      <c r="K7793" s="43">
        <v>1</v>
      </c>
      <c r="M7793" s="43">
        <v>7.859530999240083E-3</v>
      </c>
      <c r="N7793" s="43">
        <v>4.3732305222904257E-2</v>
      </c>
      <c r="O7793" s="43">
        <v>0</v>
      </c>
      <c r="P7793" s="43">
        <v>1</v>
      </c>
      <c r="R7793" s="43">
        <v>644.88691166870592</v>
      </c>
      <c r="S7793" s="43">
        <v>182.19338384229684</v>
      </c>
      <c r="T7793" s="43">
        <v>6507.9075458197904</v>
      </c>
      <c r="U7793" s="43">
        <v>7334.9878413307933</v>
      </c>
      <c r="W7793" s="43">
        <v>2489.4762894691466</v>
      </c>
      <c r="X7793" s="43">
        <v>0</v>
      </c>
      <c r="Y7793" s="43">
        <v>0</v>
      </c>
      <c r="Z7793" s="43">
        <v>2489.4762894691466</v>
      </c>
      <c r="AB7793" s="43">
        <v>267.01530409172562</v>
      </c>
      <c r="AC7793" s="43">
        <v>0</v>
      </c>
      <c r="AD7793" s="43">
        <v>0</v>
      </c>
      <c r="AE7793" s="43">
        <v>267.01530409172562</v>
      </c>
      <c r="AG7793" s="43">
        <v>4578146.8963337606</v>
      </c>
      <c r="AH7793" s="43">
        <v>537726.87852533569</v>
      </c>
      <c r="AI7793" s="43">
        <v>0</v>
      </c>
      <c r="AJ7793" s="43">
        <v>1121464277.1852477</v>
      </c>
      <c r="AK7793" s="43">
        <v>1126042424.0815814</v>
      </c>
    </row>
    <row r="7794" spans="3:37" x14ac:dyDescent="0.2">
      <c r="C7794" s="43">
        <v>6.0603747827395074E-4</v>
      </c>
      <c r="D7794" s="43">
        <v>5.0004425745043102E-2</v>
      </c>
      <c r="E7794" s="43">
        <v>5.3567220608537571</v>
      </c>
      <c r="F7794" s="43">
        <v>5.0296037720966948</v>
      </c>
      <c r="H7794" s="43">
        <v>9.008834443524627E-5</v>
      </c>
      <c r="I7794" s="43">
        <v>8.6964415589773178E-2</v>
      </c>
      <c r="J7794" s="43">
        <v>0</v>
      </c>
      <c r="K7794" s="43">
        <v>1</v>
      </c>
      <c r="M7794" s="43">
        <v>7.8625344090166305E-3</v>
      </c>
      <c r="N7794" s="43">
        <v>4.7872943932266265E-2</v>
      </c>
      <c r="O7794" s="43">
        <v>0</v>
      </c>
      <c r="P7794" s="43">
        <v>1</v>
      </c>
      <c r="R7794" s="43">
        <v>573.78646483884575</v>
      </c>
      <c r="S7794" s="43">
        <v>148.3380485850991</v>
      </c>
      <c r="T7794" s="43">
        <v>7126.8081334897088</v>
      </c>
      <c r="U7794" s="43">
        <v>7848.932646913654</v>
      </c>
      <c r="W7794" s="43">
        <v>3073.6146144215336</v>
      </c>
      <c r="X7794" s="43">
        <v>0</v>
      </c>
      <c r="Y7794" s="43">
        <v>0</v>
      </c>
      <c r="Z7794" s="43">
        <v>3073.6146144215336</v>
      </c>
      <c r="AB7794" s="43">
        <v>247.39813503091253</v>
      </c>
      <c r="AC7794" s="43">
        <v>0</v>
      </c>
      <c r="AD7794" s="43">
        <v>0</v>
      </c>
      <c r="AE7794" s="43">
        <v>247.39813503091253</v>
      </c>
      <c r="AG7794" s="43">
        <v>5652377.2759212004</v>
      </c>
      <c r="AH7794" s="43">
        <v>663900.75671505125</v>
      </c>
      <c r="AI7794" s="43">
        <v>0</v>
      </c>
      <c r="AJ7794" s="43">
        <v>1039072167.1298326</v>
      </c>
      <c r="AK7794" s="43">
        <v>1044724544.4057539</v>
      </c>
    </row>
    <row r="7795" spans="3:37" x14ac:dyDescent="0.2">
      <c r="C7795" s="43">
        <v>6.1250686717528868E-4</v>
      </c>
      <c r="D7795" s="43">
        <v>4.5426223452132521E-2</v>
      </c>
      <c r="E7795" s="43">
        <v>2.1350326848172476</v>
      </c>
      <c r="F7795" s="43">
        <v>3.415515813205781</v>
      </c>
      <c r="H7795" s="43">
        <v>9.0565566967515387E-5</v>
      </c>
      <c r="I7795" s="43">
        <v>0.10723877112495905</v>
      </c>
      <c r="J7795" s="43">
        <v>0</v>
      </c>
      <c r="K7795" s="43">
        <v>1</v>
      </c>
      <c r="M7795" s="43">
        <v>7.9217312208388346E-3</v>
      </c>
      <c r="N7795" s="43">
        <v>4.5728796469545308E-2</v>
      </c>
      <c r="O7795" s="43">
        <v>0</v>
      </c>
      <c r="P7795" s="43">
        <v>1</v>
      </c>
      <c r="R7795" s="43">
        <v>526.81722679939423</v>
      </c>
      <c r="S7795" s="43">
        <v>183.88966080168228</v>
      </c>
      <c r="T7795" s="43">
        <v>6858.8648775102965</v>
      </c>
      <c r="U7795" s="43">
        <v>7569.5717651113728</v>
      </c>
      <c r="W7795" s="43">
        <v>1124.7719981414875</v>
      </c>
      <c r="X7795" s="43">
        <v>0</v>
      </c>
      <c r="Y7795" s="43">
        <v>0</v>
      </c>
      <c r="Z7795" s="43">
        <v>1124.7719981414875</v>
      </c>
      <c r="AB7795" s="43">
        <v>136.1612815943374</v>
      </c>
      <c r="AC7795" s="43">
        <v>0</v>
      </c>
      <c r="AD7795" s="43">
        <v>0</v>
      </c>
      <c r="AE7795" s="43">
        <v>136.1612815943374</v>
      </c>
      <c r="AG7795" s="43">
        <v>2068455.7045821955</v>
      </c>
      <c r="AH7795" s="43">
        <v>242950.7515985613</v>
      </c>
      <c r="AI7795" s="43">
        <v>0</v>
      </c>
      <c r="AJ7795" s="43">
        <v>571877382.69621706</v>
      </c>
      <c r="AK7795" s="43">
        <v>573945838.40079927</v>
      </c>
    </row>
    <row r="7796" spans="3:37" x14ac:dyDescent="0.2">
      <c r="C7796" s="43">
        <v>6.0728330606894874E-4</v>
      </c>
      <c r="D7796" s="43">
        <v>5.7288014745254912E-2</v>
      </c>
      <c r="E7796" s="43">
        <v>5.7729159976825031</v>
      </c>
      <c r="F7796" s="43">
        <v>1.6399617231223642</v>
      </c>
      <c r="H7796" s="43">
        <v>9.1790214800768766E-5</v>
      </c>
      <c r="I7796" s="43">
        <v>6.7688661583539894E-2</v>
      </c>
      <c r="J7796" s="43">
        <v>0</v>
      </c>
      <c r="K7796" s="43">
        <v>1</v>
      </c>
      <c r="M7796" s="43">
        <v>7.8145248057211701E-3</v>
      </c>
      <c r="N7796" s="43">
        <v>4.2979262871087491E-2</v>
      </c>
      <c r="O7796" s="43">
        <v>0</v>
      </c>
      <c r="P7796" s="43">
        <v>1</v>
      </c>
      <c r="R7796" s="43">
        <v>658.71490123036347</v>
      </c>
      <c r="S7796" s="43">
        <v>117.63991059236601</v>
      </c>
      <c r="T7796" s="43">
        <v>6359.2208748714675</v>
      </c>
      <c r="U7796" s="43">
        <v>7135.5756866941974</v>
      </c>
      <c r="W7796" s="43">
        <v>3802.705791224615</v>
      </c>
      <c r="X7796" s="43">
        <v>0</v>
      </c>
      <c r="Y7796" s="43">
        <v>0</v>
      </c>
      <c r="Z7796" s="43">
        <v>3802.705791224615</v>
      </c>
      <c r="AB7796" s="43">
        <v>45.106098586440467</v>
      </c>
      <c r="AC7796" s="43">
        <v>0</v>
      </c>
      <c r="AD7796" s="43">
        <v>0</v>
      </c>
      <c r="AE7796" s="43">
        <v>45.106098586440467</v>
      </c>
      <c r="AG7796" s="43">
        <v>6993175.9500620672</v>
      </c>
      <c r="AH7796" s="43">
        <v>821384.45090451685</v>
      </c>
      <c r="AI7796" s="43">
        <v>0</v>
      </c>
      <c r="AJ7796" s="43">
        <v>189445614.06304997</v>
      </c>
      <c r="AK7796" s="43">
        <v>196438790.01311204</v>
      </c>
    </row>
    <row r="7797" spans="3:37" x14ac:dyDescent="0.2">
      <c r="C7797" s="43">
        <v>6.2302317921758554E-4</v>
      </c>
      <c r="D7797" s="43">
        <v>7.1434712756627161E-2</v>
      </c>
      <c r="E7797" s="43">
        <v>2.4978040614657631</v>
      </c>
      <c r="F7797" s="43">
        <v>0.98790026079818916</v>
      </c>
      <c r="H7797" s="43">
        <v>8.2022776707289978E-5</v>
      </c>
      <c r="I7797" s="43">
        <v>8.6935969040659491E-2</v>
      </c>
      <c r="J7797" s="43">
        <v>0</v>
      </c>
      <c r="K7797" s="43">
        <v>1</v>
      </c>
      <c r="M7797" s="43">
        <v>7.8687086082032121E-3</v>
      </c>
      <c r="N7797" s="43">
        <v>4.4658060050024991E-2</v>
      </c>
      <c r="O7797" s="43">
        <v>0</v>
      </c>
      <c r="P7797" s="43">
        <v>1</v>
      </c>
      <c r="R7797" s="43">
        <v>842.66679331247201</v>
      </c>
      <c r="S7797" s="43">
        <v>135.01323380057789</v>
      </c>
      <c r="T7797" s="43">
        <v>6653.4314860227396</v>
      </c>
      <c r="U7797" s="43">
        <v>7631.1115131357892</v>
      </c>
      <c r="W7797" s="43">
        <v>2104.8165387982231</v>
      </c>
      <c r="X7797" s="43">
        <v>0</v>
      </c>
      <c r="Y7797" s="43">
        <v>0</v>
      </c>
      <c r="Z7797" s="43">
        <v>2104.8165387982231</v>
      </c>
      <c r="AB7797" s="43">
        <v>-1.0909771823424652</v>
      </c>
      <c r="AC7797" s="43">
        <v>0</v>
      </c>
      <c r="AD7797" s="43">
        <v>0</v>
      </c>
      <c r="AE7797" s="43">
        <v>-1.0909771823424652</v>
      </c>
      <c r="AG7797" s="43">
        <v>3870757.614849932</v>
      </c>
      <c r="AH7797" s="43">
        <v>454640.3723804162</v>
      </c>
      <c r="AI7797" s="43">
        <v>0</v>
      </c>
      <c r="AJ7797" s="43">
        <v>0</v>
      </c>
      <c r="AK7797" s="43">
        <v>3870757.614849932</v>
      </c>
    </row>
    <row r="7798" spans="3:37" x14ac:dyDescent="0.2">
      <c r="C7798" s="43">
        <v>6.1006713924782741E-4</v>
      </c>
      <c r="D7798" s="43">
        <v>4.9860691825488725E-2</v>
      </c>
      <c r="E7798" s="43">
        <v>6.2566033880386929</v>
      </c>
      <c r="F7798" s="43">
        <v>1.3421515119948813</v>
      </c>
      <c r="H7798" s="43">
        <v>8.5172769455470494E-5</v>
      </c>
      <c r="I7798" s="43">
        <v>9.4844731953609693E-2</v>
      </c>
      <c r="J7798" s="43">
        <v>0</v>
      </c>
      <c r="K7798" s="43">
        <v>1</v>
      </c>
      <c r="M7798" s="43">
        <v>7.8474245165988093E-3</v>
      </c>
      <c r="N7798" s="43">
        <v>4.5559442941914413E-2</v>
      </c>
      <c r="O7798" s="43">
        <v>0</v>
      </c>
      <c r="P7798" s="43">
        <v>1</v>
      </c>
      <c r="R7798" s="43">
        <v>575.9414104398644</v>
      </c>
      <c r="S7798" s="43">
        <v>152.95242084600565</v>
      </c>
      <c r="T7798" s="43">
        <v>6769.3648974869839</v>
      </c>
      <c r="U7798" s="43">
        <v>7498.2587287728538</v>
      </c>
      <c r="W7798" s="43">
        <v>3603.436979869839</v>
      </c>
      <c r="X7798" s="43">
        <v>0</v>
      </c>
      <c r="Y7798" s="43">
        <v>0</v>
      </c>
      <c r="Z7798" s="43">
        <v>3603.436979869839</v>
      </c>
      <c r="AB7798" s="43">
        <v>21.085337011063658</v>
      </c>
      <c r="AC7798" s="43">
        <v>0</v>
      </c>
      <c r="AD7798" s="43">
        <v>0</v>
      </c>
      <c r="AE7798" s="43">
        <v>21.085337011063658</v>
      </c>
      <c r="AG7798" s="43">
        <v>6626720.6059806338</v>
      </c>
      <c r="AH7798" s="43">
        <v>778342.38765188516</v>
      </c>
      <c r="AI7798" s="43">
        <v>0</v>
      </c>
      <c r="AJ7798" s="43">
        <v>88558415.446467355</v>
      </c>
      <c r="AK7798" s="43">
        <v>95185136.05244799</v>
      </c>
    </row>
    <row r="7799" spans="3:37" x14ac:dyDescent="0.2">
      <c r="C7799" s="43">
        <v>6.049018677514186E-4</v>
      </c>
      <c r="D7799" s="43">
        <v>5.2036139437824223E-2</v>
      </c>
      <c r="E7799" s="43">
        <v>2.8838424720025335</v>
      </c>
      <c r="F7799" s="43">
        <v>1.3106200381103492</v>
      </c>
      <c r="H7799" s="43">
        <v>9.3757702894214923E-5</v>
      </c>
      <c r="I7799" s="43">
        <v>0.10333529898467664</v>
      </c>
      <c r="J7799" s="43">
        <v>0</v>
      </c>
      <c r="K7799" s="43">
        <v>1</v>
      </c>
      <c r="M7799" s="43">
        <v>7.8705650447762343E-3</v>
      </c>
      <c r="N7799" s="43">
        <v>4.6338970518629563E-2</v>
      </c>
      <c r="O7799" s="43">
        <v>0</v>
      </c>
      <c r="P7799" s="43">
        <v>1</v>
      </c>
      <c r="R7799" s="43">
        <v>595.98093476993949</v>
      </c>
      <c r="S7799" s="43">
        <v>183.44168525590788</v>
      </c>
      <c r="T7799" s="43">
        <v>6905.4926337380639</v>
      </c>
      <c r="U7799" s="43">
        <v>7684.9152537639111</v>
      </c>
      <c r="W7799" s="43">
        <v>1718.7151321933229</v>
      </c>
      <c r="X7799" s="43">
        <v>0</v>
      </c>
      <c r="Y7799" s="43">
        <v>0</v>
      </c>
      <c r="Z7799" s="43">
        <v>1718.7151321933229</v>
      </c>
      <c r="AB7799" s="43">
        <v>19.808227411826973</v>
      </c>
      <c r="AC7799" s="43">
        <v>0</v>
      </c>
      <c r="AD7799" s="43">
        <v>0</v>
      </c>
      <c r="AE7799" s="43">
        <v>19.808227411826973</v>
      </c>
      <c r="AG7799" s="43">
        <v>3160717.1281035207</v>
      </c>
      <c r="AH7799" s="43">
        <v>371242.46855375776</v>
      </c>
      <c r="AI7799" s="43">
        <v>0</v>
      </c>
      <c r="AJ7799" s="43">
        <v>83194555.129673287</v>
      </c>
      <c r="AK7799" s="43">
        <v>86355272.257776812</v>
      </c>
    </row>
    <row r="7800" spans="3:37" x14ac:dyDescent="0.2">
      <c r="C7800" s="43">
        <v>6.0676087168523021E-4</v>
      </c>
      <c r="D7800" s="43">
        <v>6.0545451635376168E-2</v>
      </c>
      <c r="E7800" s="43">
        <v>2.5560415665589877</v>
      </c>
      <c r="F7800" s="43">
        <v>1.0854785065475632</v>
      </c>
      <c r="H7800" s="43">
        <v>7.8899015205284302E-5</v>
      </c>
      <c r="I7800" s="43">
        <v>9.2986074220072129E-2</v>
      </c>
      <c r="J7800" s="43">
        <v>0</v>
      </c>
      <c r="K7800" s="43">
        <v>1</v>
      </c>
      <c r="M7800" s="43">
        <v>7.8617398196532129E-3</v>
      </c>
      <c r="N7800" s="43">
        <v>4.350090985310006E-2</v>
      </c>
      <c r="O7800" s="43">
        <v>0</v>
      </c>
      <c r="P7800" s="43">
        <v>1</v>
      </c>
      <c r="R7800" s="43">
        <v>695.57099287956248</v>
      </c>
      <c r="S7800" s="43">
        <v>138.90947435248538</v>
      </c>
      <c r="T7800" s="43">
        <v>6475.2923413598737</v>
      </c>
      <c r="U7800" s="43">
        <v>7309.7728085919216</v>
      </c>
      <c r="W7800" s="43">
        <v>1777.9083702928674</v>
      </c>
      <c r="X7800" s="43">
        <v>0</v>
      </c>
      <c r="Y7800" s="43">
        <v>0</v>
      </c>
      <c r="Z7800" s="43">
        <v>1777.9083702928674</v>
      </c>
      <c r="AB7800" s="43">
        <v>6.3618315545991253</v>
      </c>
      <c r="AC7800" s="43">
        <v>0</v>
      </c>
      <c r="AD7800" s="43">
        <v>0</v>
      </c>
      <c r="AE7800" s="43">
        <v>6.3618315545991253</v>
      </c>
      <c r="AG7800" s="43">
        <v>3269573.492968583</v>
      </c>
      <c r="AH7800" s="43">
        <v>384028.20798325934</v>
      </c>
      <c r="AI7800" s="43">
        <v>0</v>
      </c>
      <c r="AJ7800" s="43">
        <v>26719692.529316325</v>
      </c>
      <c r="AK7800" s="43">
        <v>29989266.022284906</v>
      </c>
    </row>
    <row r="7801" spans="3:37" x14ac:dyDescent="0.2">
      <c r="C7801" s="43">
        <v>6.0326222512494389E-4</v>
      </c>
      <c r="D7801" s="43">
        <v>5.5538409680159995E-2</v>
      </c>
      <c r="E7801" s="43">
        <v>12.306479842214468</v>
      </c>
      <c r="F7801" s="43">
        <v>1.7793311890068997</v>
      </c>
      <c r="H7801" s="43">
        <v>8.5299976144292158E-5</v>
      </c>
      <c r="I7801" s="43">
        <v>8.4870873749445089E-2</v>
      </c>
      <c r="J7801" s="43">
        <v>0</v>
      </c>
      <c r="K7801" s="43">
        <v>1</v>
      </c>
      <c r="M7801" s="43">
        <v>7.8614959942089335E-3</v>
      </c>
      <c r="N7801" s="43">
        <v>4.6605251889261456E-2</v>
      </c>
      <c r="O7801" s="43">
        <v>0</v>
      </c>
      <c r="P7801" s="43">
        <v>1</v>
      </c>
      <c r="R7801" s="43">
        <v>634.36898864369221</v>
      </c>
      <c r="S7801" s="43">
        <v>137.07238070587766</v>
      </c>
      <c r="T7801" s="43">
        <v>6937.1714776256076</v>
      </c>
      <c r="U7801" s="43">
        <v>7708.6128469751775</v>
      </c>
      <c r="W7801" s="43">
        <v>7806.8491712695768</v>
      </c>
      <c r="X7801" s="43">
        <v>0</v>
      </c>
      <c r="Y7801" s="43">
        <v>0</v>
      </c>
      <c r="Z7801" s="43">
        <v>7806.8491712695768</v>
      </c>
      <c r="AB7801" s="43">
        <v>52.899038586200867</v>
      </c>
      <c r="AC7801" s="43">
        <v>0</v>
      </c>
      <c r="AD7801" s="43">
        <v>0</v>
      </c>
      <c r="AE7801" s="43">
        <v>52.899038586200867</v>
      </c>
      <c r="AG7801" s="43">
        <v>14356795.625964751</v>
      </c>
      <c r="AH7801" s="43">
        <v>1686279.4209942287</v>
      </c>
      <c r="AI7801" s="43">
        <v>0</v>
      </c>
      <c r="AJ7801" s="43">
        <v>222175962.06204364</v>
      </c>
      <c r="AK7801" s="43">
        <v>236532757.6880084</v>
      </c>
    </row>
    <row r="7802" spans="3:37" x14ac:dyDescent="0.2">
      <c r="C7802" s="43">
        <v>6.0223021067838146E-4</v>
      </c>
      <c r="D7802" s="43">
        <v>4.5001833839710861E-2</v>
      </c>
      <c r="E7802" s="43">
        <v>6.5544141377939757</v>
      </c>
      <c r="F7802" s="43">
        <v>1.6465774253893353</v>
      </c>
      <c r="H7802" s="43">
        <v>8.5058009693645203E-5</v>
      </c>
      <c r="I7802" s="43">
        <v>0.1031625050661622</v>
      </c>
      <c r="J7802" s="43">
        <v>0</v>
      </c>
      <c r="K7802" s="43">
        <v>1</v>
      </c>
      <c r="M7802" s="43">
        <v>7.8494840805988265E-3</v>
      </c>
      <c r="N7802" s="43">
        <v>4.7029865284180516E-2</v>
      </c>
      <c r="O7802" s="43">
        <v>0</v>
      </c>
      <c r="P7802" s="43">
        <v>1</v>
      </c>
      <c r="R7802" s="43">
        <v>513.13911699415178</v>
      </c>
      <c r="S7802" s="43">
        <v>166.14201313733665</v>
      </c>
      <c r="T7802" s="43">
        <v>6989.6788265519472</v>
      </c>
      <c r="U7802" s="43">
        <v>7668.9599566834358</v>
      </c>
      <c r="W7802" s="43">
        <v>3363.3262830815852</v>
      </c>
      <c r="X7802" s="43">
        <v>0</v>
      </c>
      <c r="Y7802" s="43">
        <v>0</v>
      </c>
      <c r="Z7802" s="43">
        <v>3363.3262830815852</v>
      </c>
      <c r="AB7802" s="43">
        <v>35.500906097192001</v>
      </c>
      <c r="AC7802" s="43">
        <v>0</v>
      </c>
      <c r="AD7802" s="43">
        <v>0</v>
      </c>
      <c r="AE7802" s="43">
        <v>35.500906097192001</v>
      </c>
      <c r="AG7802" s="43">
        <v>6185157.034587035</v>
      </c>
      <c r="AH7802" s="43">
        <v>726478.47714562237</v>
      </c>
      <c r="AI7802" s="43">
        <v>0</v>
      </c>
      <c r="AJ7802" s="43">
        <v>149103805.60820639</v>
      </c>
      <c r="AK7802" s="43">
        <v>155288962.64279342</v>
      </c>
    </row>
    <row r="7803" spans="3:37" x14ac:dyDescent="0.2">
      <c r="C7803" s="43">
        <v>6.2154167581496278E-4</v>
      </c>
      <c r="D7803" s="43">
        <v>5.3509077793116269E-2</v>
      </c>
      <c r="E7803" s="43">
        <v>8.1178805505903728</v>
      </c>
      <c r="F7803" s="43">
        <v>2.625725751113507</v>
      </c>
      <c r="H7803" s="43">
        <v>8.4663676834483099E-5</v>
      </c>
      <c r="I7803" s="43">
        <v>7.259319559455589E-2</v>
      </c>
      <c r="J7803" s="43">
        <v>0</v>
      </c>
      <c r="K7803" s="43">
        <v>1</v>
      </c>
      <c r="M7803" s="43">
        <v>7.8867056806627422E-3</v>
      </c>
      <c r="N7803" s="43">
        <v>4.6621968114608059E-2</v>
      </c>
      <c r="O7803" s="43">
        <v>0</v>
      </c>
      <c r="P7803" s="43">
        <v>1</v>
      </c>
      <c r="R7803" s="43">
        <v>629.7092797298194</v>
      </c>
      <c r="S7803" s="43">
        <v>116.36849373955295</v>
      </c>
      <c r="T7803" s="43">
        <v>6961.9132877989477</v>
      </c>
      <c r="U7803" s="43">
        <v>7707.9910612683198</v>
      </c>
      <c r="W7803" s="43">
        <v>5111.9047144449733</v>
      </c>
      <c r="X7803" s="43">
        <v>0</v>
      </c>
      <c r="Y7803" s="43">
        <v>0</v>
      </c>
      <c r="Z7803" s="43">
        <v>5111.9047144449733</v>
      </c>
      <c r="AB7803" s="43">
        <v>109.53960131959397</v>
      </c>
      <c r="AC7803" s="43">
        <v>0</v>
      </c>
      <c r="AD7803" s="43">
        <v>0</v>
      </c>
      <c r="AE7803" s="43">
        <v>109.53960131959397</v>
      </c>
      <c r="AG7803" s="43">
        <v>9400792.7698643059</v>
      </c>
      <c r="AH7803" s="43">
        <v>1104171.4183201143</v>
      </c>
      <c r="AI7803" s="43">
        <v>0</v>
      </c>
      <c r="AJ7803" s="43">
        <v>460066325.54229468</v>
      </c>
      <c r="AK7803" s="43">
        <v>469467118.312159</v>
      </c>
    </row>
    <row r="7804" spans="3:37" x14ac:dyDescent="0.2">
      <c r="C7804" s="43">
        <v>6.1632537374145535E-4</v>
      </c>
      <c r="D7804" s="43">
        <v>5.1905587575359069E-2</v>
      </c>
      <c r="E7804" s="43">
        <v>5.4635339346997798</v>
      </c>
      <c r="F7804" s="43">
        <v>3.5409609332204668</v>
      </c>
      <c r="H7804" s="43">
        <v>8.7439640782214467E-5</v>
      </c>
      <c r="I7804" s="43">
        <v>8.6603625164002426E-2</v>
      </c>
      <c r="J7804" s="43">
        <v>0</v>
      </c>
      <c r="K7804" s="43">
        <v>1</v>
      </c>
      <c r="M7804" s="43">
        <v>7.8306389522812443E-3</v>
      </c>
      <c r="N7804" s="43">
        <v>4.4963279195798761E-2</v>
      </c>
      <c r="O7804" s="43">
        <v>0</v>
      </c>
      <c r="P7804" s="43">
        <v>1</v>
      </c>
      <c r="R7804" s="43">
        <v>605.71249434773824</v>
      </c>
      <c r="S7804" s="43">
        <v>143.37941668904517</v>
      </c>
      <c r="T7804" s="43">
        <v>6666.4948848029226</v>
      </c>
      <c r="U7804" s="43">
        <v>7415.5867958397057</v>
      </c>
      <c r="W7804" s="43">
        <v>3309.3307675405163</v>
      </c>
      <c r="X7804" s="43">
        <v>0</v>
      </c>
      <c r="Y7804" s="43">
        <v>0</v>
      </c>
      <c r="Z7804" s="43">
        <v>3309.3307675405163</v>
      </c>
      <c r="AB7804" s="43">
        <v>164.68282098442046</v>
      </c>
      <c r="AC7804" s="43">
        <v>0</v>
      </c>
      <c r="AD7804" s="43">
        <v>0</v>
      </c>
      <c r="AE7804" s="43">
        <v>164.68282098442046</v>
      </c>
      <c r="AG7804" s="43">
        <v>6085859.2815070096</v>
      </c>
      <c r="AH7804" s="43">
        <v>714815.44578875147</v>
      </c>
      <c r="AI7804" s="43">
        <v>0</v>
      </c>
      <c r="AJ7804" s="43">
        <v>691667848.13456595</v>
      </c>
      <c r="AK7804" s="43">
        <v>697753707.41607296</v>
      </c>
    </row>
    <row r="7805" spans="3:37" x14ac:dyDescent="0.2">
      <c r="C7805" s="43">
        <v>6.1748190338795084E-4</v>
      </c>
      <c r="D7805" s="43">
        <v>5.977506413621736E-2</v>
      </c>
      <c r="E7805" s="43">
        <v>5.4149710020823179</v>
      </c>
      <c r="F7805" s="43">
        <v>5.4902298666995906</v>
      </c>
      <c r="H7805" s="43">
        <v>9.0750940961559223E-5</v>
      </c>
      <c r="I7805" s="43">
        <v>0.11146543669506737</v>
      </c>
      <c r="J7805" s="43">
        <v>0</v>
      </c>
      <c r="K7805" s="43">
        <v>1</v>
      </c>
      <c r="M7805" s="43">
        <v>7.7113335283314245E-3</v>
      </c>
      <c r="N7805" s="43">
        <v>4.6697749822147916E-2</v>
      </c>
      <c r="O7805" s="43">
        <v>0</v>
      </c>
      <c r="P7805" s="43">
        <v>1</v>
      </c>
      <c r="R7805" s="43">
        <v>698.8543258364524</v>
      </c>
      <c r="S7805" s="43">
        <v>191.52864287512631</v>
      </c>
      <c r="T7805" s="43">
        <v>6818.1698271446021</v>
      </c>
      <c r="U7805" s="43">
        <v>7708.5527958561806</v>
      </c>
      <c r="W7805" s="43">
        <v>3784.2759090841773</v>
      </c>
      <c r="X7805" s="43">
        <v>0</v>
      </c>
      <c r="Y7805" s="43">
        <v>0</v>
      </c>
      <c r="Z7805" s="43">
        <v>3784.2759090841773</v>
      </c>
      <c r="AB7805" s="43">
        <v>335.76777259870596</v>
      </c>
      <c r="AC7805" s="43">
        <v>0</v>
      </c>
      <c r="AD7805" s="43">
        <v>0</v>
      </c>
      <c r="AE7805" s="43">
        <v>335.76777259870596</v>
      </c>
      <c r="AG7805" s="43">
        <v>6959283.3968058024</v>
      </c>
      <c r="AH7805" s="43">
        <v>817403.59636218229</v>
      </c>
      <c r="AI7805" s="43">
        <v>0</v>
      </c>
      <c r="AJ7805" s="43">
        <v>1410224644.9145651</v>
      </c>
      <c r="AK7805" s="43">
        <v>1417183928.3113708</v>
      </c>
    </row>
    <row r="7806" spans="3:37" x14ac:dyDescent="0.2">
      <c r="C7806" s="43">
        <v>6.0789071981859344E-4</v>
      </c>
      <c r="D7806" s="43">
        <v>5.6178437284619354E-2</v>
      </c>
      <c r="E7806" s="43">
        <v>4.6428009537135679</v>
      </c>
      <c r="F7806" s="43">
        <v>1.6230851726781244</v>
      </c>
      <c r="H7806" s="43">
        <v>9.0212713568682545E-5</v>
      </c>
      <c r="I7806" s="43">
        <v>0.10809693278601051</v>
      </c>
      <c r="J7806" s="43">
        <v>0</v>
      </c>
      <c r="K7806" s="43">
        <v>1</v>
      </c>
      <c r="M7806" s="43">
        <v>7.7655268314827212E-3</v>
      </c>
      <c r="N7806" s="43">
        <v>4.6838440116268698E-2</v>
      </c>
      <c r="O7806" s="43">
        <v>0</v>
      </c>
      <c r="P7806" s="43">
        <v>1</v>
      </c>
      <c r="R7806" s="43">
        <v>646.60273976055907</v>
      </c>
      <c r="S7806" s="43">
        <v>184.6390217025573</v>
      </c>
      <c r="T7806" s="43">
        <v>6886.7722450970768</v>
      </c>
      <c r="U7806" s="43">
        <v>7718.0140065601936</v>
      </c>
      <c r="W7806" s="43">
        <v>3002.0478168341297</v>
      </c>
      <c r="X7806" s="43">
        <v>0</v>
      </c>
      <c r="Y7806" s="43">
        <v>0</v>
      </c>
      <c r="Z7806" s="43">
        <v>3002.0478168341297</v>
      </c>
      <c r="AB7806" s="43">
        <v>43.109078034090622</v>
      </c>
      <c r="AC7806" s="43">
        <v>0</v>
      </c>
      <c r="AD7806" s="43">
        <v>0</v>
      </c>
      <c r="AE7806" s="43">
        <v>43.109078034090622</v>
      </c>
      <c r="AG7806" s="43">
        <v>5520765.935157964</v>
      </c>
      <c r="AH7806" s="43">
        <v>648442.32843617199</v>
      </c>
      <c r="AI7806" s="43">
        <v>0</v>
      </c>
      <c r="AJ7806" s="43">
        <v>181058127.7431806</v>
      </c>
      <c r="AK7806" s="43">
        <v>186578893.67833856</v>
      </c>
    </row>
    <row r="7807" spans="3:37" x14ac:dyDescent="0.2">
      <c r="C7807" s="43">
        <v>6.3800224550703E-4</v>
      </c>
      <c r="D7807" s="43">
        <v>5.8923723001399475E-2</v>
      </c>
      <c r="E7807" s="43">
        <v>2.3038054040833575</v>
      </c>
      <c r="F7807" s="43">
        <v>0.82857307791105339</v>
      </c>
      <c r="H7807" s="43">
        <v>8.9518989779699125E-5</v>
      </c>
      <c r="I7807" s="43">
        <v>9.6761111865839869E-2</v>
      </c>
      <c r="J7807" s="43">
        <v>0</v>
      </c>
      <c r="K7807" s="43">
        <v>1</v>
      </c>
      <c r="M7807" s="43">
        <v>7.7996863142629916E-3</v>
      </c>
      <c r="N7807" s="43">
        <v>4.6901077761343779E-2</v>
      </c>
      <c r="O7807" s="43">
        <v>0</v>
      </c>
      <c r="P7807" s="43">
        <v>1</v>
      </c>
      <c r="R7807" s="43">
        <v>711.79471532117213</v>
      </c>
      <c r="S7807" s="43">
        <v>164.00549353866185</v>
      </c>
      <c r="T7807" s="43">
        <v>6926.3164886210152</v>
      </c>
      <c r="U7807" s="43">
        <v>7802.1166974808493</v>
      </c>
      <c r="W7807" s="43">
        <v>1639.8365117548915</v>
      </c>
      <c r="X7807" s="43">
        <v>0</v>
      </c>
      <c r="Y7807" s="43">
        <v>0</v>
      </c>
      <c r="Z7807" s="43">
        <v>1639.8365117548915</v>
      </c>
      <c r="AB7807" s="43">
        <v>-13.056223161115453</v>
      </c>
      <c r="AC7807" s="43">
        <v>0</v>
      </c>
      <c r="AD7807" s="43">
        <v>0</v>
      </c>
      <c r="AE7807" s="43">
        <v>-13.056223161115453</v>
      </c>
      <c r="AG7807" s="43">
        <v>3015659.3451172453</v>
      </c>
      <c r="AH7807" s="43">
        <v>354204.68653905654</v>
      </c>
      <c r="AI7807" s="43">
        <v>0</v>
      </c>
      <c r="AJ7807" s="43">
        <v>0</v>
      </c>
      <c r="AK7807" s="43">
        <v>3015659.3451172453</v>
      </c>
    </row>
    <row r="7808" spans="3:37" x14ac:dyDescent="0.2">
      <c r="C7808" s="43">
        <v>6.1203283589528201E-4</v>
      </c>
      <c r="D7808" s="43">
        <v>4.5396067536271657E-2</v>
      </c>
      <c r="E7808" s="43">
        <v>4.4447247496282811</v>
      </c>
      <c r="F7808" s="43">
        <v>2.7100399390988841</v>
      </c>
      <c r="H7808" s="43">
        <v>8.7780108751669877E-5</v>
      </c>
      <c r="I7808" s="43">
        <v>0.11773215194510112</v>
      </c>
      <c r="J7808" s="43">
        <v>0</v>
      </c>
      <c r="K7808" s="43">
        <v>1</v>
      </c>
      <c r="M7808" s="43">
        <v>7.967187476463411E-3</v>
      </c>
      <c r="N7808" s="43">
        <v>4.5268601479721213E-2</v>
      </c>
      <c r="O7808" s="43">
        <v>0</v>
      </c>
      <c r="P7808" s="43">
        <v>1</v>
      </c>
      <c r="R7808" s="43">
        <v>526.06005876076438</v>
      </c>
      <c r="S7808" s="43">
        <v>195.67420121218646</v>
      </c>
      <c r="T7808" s="43">
        <v>6828.8014742428168</v>
      </c>
      <c r="U7808" s="43">
        <v>7550.5357342157677</v>
      </c>
      <c r="W7808" s="43">
        <v>2338.1921629648773</v>
      </c>
      <c r="X7808" s="43">
        <v>0</v>
      </c>
      <c r="Y7808" s="43">
        <v>0</v>
      </c>
      <c r="Z7808" s="43">
        <v>2338.1921629648773</v>
      </c>
      <c r="AB7808" s="43">
        <v>96.25545706048058</v>
      </c>
      <c r="AC7808" s="43">
        <v>0</v>
      </c>
      <c r="AD7808" s="43">
        <v>0</v>
      </c>
      <c r="AE7808" s="43">
        <v>96.25545706048058</v>
      </c>
      <c r="AG7808" s="43">
        <v>4299935.3876924096</v>
      </c>
      <c r="AH7808" s="43">
        <v>505049.5072004135</v>
      </c>
      <c r="AI7808" s="43">
        <v>0</v>
      </c>
      <c r="AJ7808" s="43">
        <v>404272919.65401846</v>
      </c>
      <c r="AK7808" s="43">
        <v>408572855.04171085</v>
      </c>
    </row>
    <row r="7809" spans="3:37" x14ac:dyDescent="0.2">
      <c r="C7809" s="43">
        <v>6.0776942618948158E-4</v>
      </c>
      <c r="D7809" s="43">
        <v>5.34775304864753E-2</v>
      </c>
      <c r="E7809" s="43">
        <v>2.9374786914532618</v>
      </c>
      <c r="F7809" s="43">
        <v>1.6015037042738018</v>
      </c>
      <c r="H7809" s="43">
        <v>8.2651396229811662E-5</v>
      </c>
      <c r="I7809" s="43">
        <v>8.5627223796396965E-2</v>
      </c>
      <c r="J7809" s="43">
        <v>0</v>
      </c>
      <c r="K7809" s="43">
        <v>1</v>
      </c>
      <c r="M7809" s="43">
        <v>7.7755118532317549E-3</v>
      </c>
      <c r="N7809" s="43">
        <v>4.2986078102462418E-2</v>
      </c>
      <c r="O7809" s="43">
        <v>0</v>
      </c>
      <c r="P7809" s="43">
        <v>1</v>
      </c>
      <c r="R7809" s="43">
        <v>615.39301980894197</v>
      </c>
      <c r="S7809" s="43">
        <v>133.99988660530491</v>
      </c>
      <c r="T7809" s="43">
        <v>6328.476678235771</v>
      </c>
      <c r="U7809" s="43">
        <v>7077.8695846500177</v>
      </c>
      <c r="W7809" s="43">
        <v>1807.703882557842</v>
      </c>
      <c r="X7809" s="43">
        <v>0</v>
      </c>
      <c r="Y7809" s="43">
        <v>0</v>
      </c>
      <c r="Z7809" s="43">
        <v>1807.703882557842</v>
      </c>
      <c r="AB7809" s="43">
        <v>39.607246366927207</v>
      </c>
      <c r="AC7809" s="43">
        <v>0</v>
      </c>
      <c r="AD7809" s="43">
        <v>0</v>
      </c>
      <c r="AE7809" s="43">
        <v>39.607246366927207</v>
      </c>
      <c r="AG7809" s="43">
        <v>3324367.4400238716</v>
      </c>
      <c r="AH7809" s="43">
        <v>390464.03863249387</v>
      </c>
      <c r="AI7809" s="43">
        <v>0</v>
      </c>
      <c r="AJ7809" s="43">
        <v>166350434.74109426</v>
      </c>
      <c r="AK7809" s="43">
        <v>169674802.18111813</v>
      </c>
    </row>
    <row r="7810" spans="3:37" x14ac:dyDescent="0.2">
      <c r="C7810" s="43">
        <v>6.0635238177984743E-4</v>
      </c>
      <c r="D7810" s="43">
        <v>5.2979985079709198E-2</v>
      </c>
      <c r="E7810" s="43">
        <v>9.9723648559759734</v>
      </c>
      <c r="F7810" s="43">
        <v>3.7758120813379317</v>
      </c>
      <c r="H7810" s="43">
        <v>8.0077374130065726E-5</v>
      </c>
      <c r="I7810" s="43">
        <v>0.10965946718397157</v>
      </c>
      <c r="J7810" s="43">
        <v>0</v>
      </c>
      <c r="K7810" s="43">
        <v>1</v>
      </c>
      <c r="M7810" s="43">
        <v>7.9870301265885235E-3</v>
      </c>
      <c r="N7810" s="43">
        <v>4.4446088254847048E-2</v>
      </c>
      <c r="O7810" s="43">
        <v>0</v>
      </c>
      <c r="P7810" s="43">
        <v>1</v>
      </c>
      <c r="R7810" s="43">
        <v>608.24604300588351</v>
      </c>
      <c r="S7810" s="43">
        <v>166.26403944737731</v>
      </c>
      <c r="T7810" s="43">
        <v>6721.4231838796068</v>
      </c>
      <c r="U7810" s="43">
        <v>7495.9332663328678</v>
      </c>
      <c r="W7810" s="43">
        <v>6065.6514630583233</v>
      </c>
      <c r="X7810" s="43">
        <v>0</v>
      </c>
      <c r="Y7810" s="43">
        <v>0</v>
      </c>
      <c r="Z7810" s="43">
        <v>6065.6514630583233</v>
      </c>
      <c r="AB7810" s="43">
        <v>180.65630846238432</v>
      </c>
      <c r="AC7810" s="43">
        <v>0</v>
      </c>
      <c r="AD7810" s="43">
        <v>0</v>
      </c>
      <c r="AE7810" s="43">
        <v>180.65630846238432</v>
      </c>
      <c r="AG7810" s="43">
        <v>11154733.040564256</v>
      </c>
      <c r="AH7810" s="43">
        <v>1310180.7160205978</v>
      </c>
      <c r="AI7810" s="43">
        <v>0</v>
      </c>
      <c r="AJ7810" s="43">
        <v>758756495.54201412</v>
      </c>
      <c r="AK7810" s="43">
        <v>769911228.58257842</v>
      </c>
    </row>
    <row r="7811" spans="3:37" x14ac:dyDescent="0.2">
      <c r="C7811" s="43">
        <v>6.0338368647139945E-4</v>
      </c>
      <c r="D7811" s="43">
        <v>5.6650505075537483E-2</v>
      </c>
      <c r="E7811" s="43">
        <v>5.3032868409032119</v>
      </c>
      <c r="F7811" s="43">
        <v>2.3342673053472685</v>
      </c>
      <c r="H7811" s="43">
        <v>9.0268318829966887E-5</v>
      </c>
      <c r="I7811" s="43">
        <v>8.6865811485297498E-2</v>
      </c>
      <c r="J7811" s="43">
        <v>0</v>
      </c>
      <c r="K7811" s="43">
        <v>1</v>
      </c>
      <c r="M7811" s="43">
        <v>7.710024665488922E-3</v>
      </c>
      <c r="N7811" s="43">
        <v>4.7518343268773355E-2</v>
      </c>
      <c r="O7811" s="43">
        <v>0</v>
      </c>
      <c r="P7811" s="43">
        <v>1</v>
      </c>
      <c r="R7811" s="43">
        <v>647.2018098868117</v>
      </c>
      <c r="S7811" s="43">
        <v>148.46586333439984</v>
      </c>
      <c r="T7811" s="43">
        <v>6936.8041131309119</v>
      </c>
      <c r="U7811" s="43">
        <v>7732.4717863521237</v>
      </c>
      <c r="W7811" s="43">
        <v>3432.2968417814709</v>
      </c>
      <c r="X7811" s="43">
        <v>0</v>
      </c>
      <c r="Y7811" s="43">
        <v>0</v>
      </c>
      <c r="Z7811" s="43">
        <v>3432.2968417814709</v>
      </c>
      <c r="AB7811" s="43">
        <v>92.398802993609991</v>
      </c>
      <c r="AC7811" s="43">
        <v>0</v>
      </c>
      <c r="AD7811" s="43">
        <v>0</v>
      </c>
      <c r="AE7811" s="43">
        <v>92.398802993609991</v>
      </c>
      <c r="AG7811" s="43">
        <v>6311993.8920361251</v>
      </c>
      <c r="AH7811" s="43">
        <v>741376.11782479775</v>
      </c>
      <c r="AI7811" s="43">
        <v>0</v>
      </c>
      <c r="AJ7811" s="43">
        <v>388074972.57316196</v>
      </c>
      <c r="AK7811" s="43">
        <v>394386966.4651981</v>
      </c>
    </row>
    <row r="7812" spans="3:37" x14ac:dyDescent="0.2">
      <c r="C7812" s="43">
        <v>6.1683479825269671E-4</v>
      </c>
      <c r="D7812" s="43">
        <v>5.6683362545245086E-2</v>
      </c>
      <c r="E7812" s="43">
        <v>13.37948921337331</v>
      </c>
      <c r="F7812" s="43">
        <v>5.2659156921017782</v>
      </c>
      <c r="H7812" s="43">
        <v>8.127945413497895E-5</v>
      </c>
      <c r="I7812" s="43">
        <v>7.7839920500508517E-2</v>
      </c>
      <c r="J7812" s="43">
        <v>0</v>
      </c>
      <c r="K7812" s="43">
        <v>1</v>
      </c>
      <c r="M7812" s="43">
        <v>7.8610162043732945E-3</v>
      </c>
      <c r="N7812" s="43">
        <v>4.6063486855233315E-2</v>
      </c>
      <c r="O7812" s="43">
        <v>0</v>
      </c>
      <c r="P7812" s="43">
        <v>1</v>
      </c>
      <c r="R7812" s="43">
        <v>662.01349764474151</v>
      </c>
      <c r="S7812" s="43">
        <v>119.79137082325767</v>
      </c>
      <c r="T7812" s="43">
        <v>6856.1115314840526</v>
      </c>
      <c r="U7812" s="43">
        <v>7637.9163999520515</v>
      </c>
      <c r="W7812" s="43">
        <v>8857.4024508453567</v>
      </c>
      <c r="X7812" s="43">
        <v>0</v>
      </c>
      <c r="Y7812" s="43">
        <v>0</v>
      </c>
      <c r="Z7812" s="43">
        <v>8857.4024508453567</v>
      </c>
      <c r="AB7812" s="43">
        <v>302.17803317448983</v>
      </c>
      <c r="AC7812" s="43">
        <v>0</v>
      </c>
      <c r="AD7812" s="43">
        <v>0</v>
      </c>
      <c r="AE7812" s="43">
        <v>302.17803317448983</v>
      </c>
      <c r="AG7812" s="43">
        <v>16288763.107104611</v>
      </c>
      <c r="AH7812" s="43">
        <v>1913198.9293825971</v>
      </c>
      <c r="AI7812" s="43">
        <v>0</v>
      </c>
      <c r="AJ7812" s="43">
        <v>1269147739.3328574</v>
      </c>
      <c r="AK7812" s="43">
        <v>1285436502.4399619</v>
      </c>
    </row>
    <row r="7813" spans="3:37" x14ac:dyDescent="0.2">
      <c r="C7813" s="43">
        <v>6.1200194103117056E-4</v>
      </c>
      <c r="D7813" s="43">
        <v>5.5849668197505364E-2</v>
      </c>
      <c r="E7813" s="43">
        <v>1.9466744802498799</v>
      </c>
      <c r="F7813" s="43">
        <v>8.4213560093324453</v>
      </c>
      <c r="H7813" s="43">
        <v>9.1381124411427095E-5</v>
      </c>
      <c r="I7813" s="43">
        <v>0.1027651665973337</v>
      </c>
      <c r="J7813" s="43">
        <v>0</v>
      </c>
      <c r="K7813" s="43">
        <v>1</v>
      </c>
      <c r="M7813" s="43">
        <v>7.8231824588317761E-3</v>
      </c>
      <c r="N7813" s="43">
        <v>4.7968736545799806E-2</v>
      </c>
      <c r="O7813" s="43">
        <v>0</v>
      </c>
      <c r="P7813" s="43">
        <v>1</v>
      </c>
      <c r="R7813" s="43">
        <v>647.1661145609562</v>
      </c>
      <c r="S7813" s="43">
        <v>177.8053404385642</v>
      </c>
      <c r="T7813" s="43">
        <v>7105.3276882621021</v>
      </c>
      <c r="U7813" s="43">
        <v>7930.2991432616227</v>
      </c>
      <c r="W7813" s="43">
        <v>1259.8217596982836</v>
      </c>
      <c r="X7813" s="43">
        <v>0</v>
      </c>
      <c r="Y7813" s="43">
        <v>0</v>
      </c>
      <c r="Z7813" s="43">
        <v>1259.8217596982836</v>
      </c>
      <c r="AB7813" s="43">
        <v>513.90496426666118</v>
      </c>
      <c r="AC7813" s="43">
        <v>0</v>
      </c>
      <c r="AD7813" s="43">
        <v>0</v>
      </c>
      <c r="AE7813" s="43">
        <v>513.90496426666118</v>
      </c>
      <c r="AG7813" s="43">
        <v>2316812.2160851434</v>
      </c>
      <c r="AH7813" s="43">
        <v>272121.50009482924</v>
      </c>
      <c r="AI7813" s="43">
        <v>0</v>
      </c>
      <c r="AJ7813" s="43">
        <v>2158400849.9199772</v>
      </c>
      <c r="AK7813" s="43">
        <v>2160717662.1360621</v>
      </c>
    </row>
    <row r="7814" spans="3:37" x14ac:dyDescent="0.2">
      <c r="C7814" s="43">
        <v>6.3266991156574193E-4</v>
      </c>
      <c r="D7814" s="43">
        <v>5.2607298574421243E-2</v>
      </c>
      <c r="E7814" s="43">
        <v>5.6910277665637024</v>
      </c>
      <c r="F7814" s="43">
        <v>4.5471296765935074</v>
      </c>
      <c r="H7814" s="43">
        <v>8.1516664490144532E-5</v>
      </c>
      <c r="I7814" s="43">
        <v>7.203289470353913E-2</v>
      </c>
      <c r="J7814" s="43">
        <v>0</v>
      </c>
      <c r="K7814" s="43">
        <v>1</v>
      </c>
      <c r="M7814" s="43">
        <v>7.906796951053896E-3</v>
      </c>
      <c r="N7814" s="43">
        <v>4.6927801652391188E-2</v>
      </c>
      <c r="O7814" s="43">
        <v>0</v>
      </c>
      <c r="P7814" s="43">
        <v>1</v>
      </c>
      <c r="R7814" s="43">
        <v>630.18136217321342</v>
      </c>
      <c r="S7814" s="43">
        <v>111.17820071979691</v>
      </c>
      <c r="T7814" s="43">
        <v>7025.4341739353476</v>
      </c>
      <c r="U7814" s="43">
        <v>7766.7937368283583</v>
      </c>
      <c r="W7814" s="43">
        <v>3586.3796300986942</v>
      </c>
      <c r="X7814" s="43">
        <v>0</v>
      </c>
      <c r="Y7814" s="43">
        <v>0</v>
      </c>
      <c r="Z7814" s="43">
        <v>3586.3796300986942</v>
      </c>
      <c r="AB7814" s="43">
        <v>239.18084621987774</v>
      </c>
      <c r="AC7814" s="43">
        <v>0</v>
      </c>
      <c r="AD7814" s="43">
        <v>0</v>
      </c>
      <c r="AE7814" s="43">
        <v>239.18084621987774</v>
      </c>
      <c r="AG7814" s="43">
        <v>6595352.1397514986</v>
      </c>
      <c r="AH7814" s="43">
        <v>774658.00010131788</v>
      </c>
      <c r="AI7814" s="43">
        <v>0</v>
      </c>
      <c r="AJ7814" s="43">
        <v>1004559554.1234865</v>
      </c>
      <c r="AK7814" s="43">
        <v>1011154906.2632381</v>
      </c>
    </row>
    <row r="7815" spans="3:37" x14ac:dyDescent="0.2">
      <c r="C7815" s="43">
        <v>5.8236983975667967E-4</v>
      </c>
      <c r="D7815" s="43">
        <v>6.0262321842852407E-2</v>
      </c>
      <c r="E7815" s="43">
        <v>10.384094817865872</v>
      </c>
      <c r="F7815" s="43">
        <v>1.5878558636092956</v>
      </c>
      <c r="H7815" s="43">
        <v>8.5711395041819304E-5</v>
      </c>
      <c r="I7815" s="43">
        <v>0.11179938290935709</v>
      </c>
      <c r="J7815" s="43">
        <v>0</v>
      </c>
      <c r="K7815" s="43">
        <v>1</v>
      </c>
      <c r="M7815" s="43">
        <v>7.9465495812126585E-3</v>
      </c>
      <c r="N7815" s="43">
        <v>4.4206093642399906E-2</v>
      </c>
      <c r="O7815" s="43">
        <v>0</v>
      </c>
      <c r="P7815" s="43">
        <v>1</v>
      </c>
      <c r="R7815" s="43">
        <v>664.48794830957172</v>
      </c>
      <c r="S7815" s="43">
        <v>181.43469665465264</v>
      </c>
      <c r="T7815" s="43">
        <v>6651.2475131153597</v>
      </c>
      <c r="U7815" s="43">
        <v>7497.1701580795843</v>
      </c>
      <c r="W7815" s="43">
        <v>6900.1058605757489</v>
      </c>
      <c r="X7815" s="43">
        <v>0</v>
      </c>
      <c r="Y7815" s="43">
        <v>0</v>
      </c>
      <c r="Z7815" s="43">
        <v>6900.1058605757489</v>
      </c>
      <c r="AB7815" s="43">
        <v>41.796675628129677</v>
      </c>
      <c r="AC7815" s="43">
        <v>0</v>
      </c>
      <c r="AD7815" s="43">
        <v>0</v>
      </c>
      <c r="AE7815" s="43">
        <v>41.796675628129677</v>
      </c>
      <c r="AG7815" s="43">
        <v>12689294.677598802</v>
      </c>
      <c r="AH7815" s="43">
        <v>1490422.8658843618</v>
      </c>
      <c r="AI7815" s="43">
        <v>0</v>
      </c>
      <c r="AJ7815" s="43">
        <v>175546037.63814464</v>
      </c>
      <c r="AK7815" s="43">
        <v>188235332.31574345</v>
      </c>
    </row>
    <row r="7816" spans="3:37" x14ac:dyDescent="0.2">
      <c r="C7816" s="43">
        <v>6.0345444632554262E-4</v>
      </c>
      <c r="D7816" s="43">
        <v>5.264849500058532E-2</v>
      </c>
      <c r="E7816" s="43">
        <v>7.7755860410809445</v>
      </c>
      <c r="F7816" s="43">
        <v>1.6257220308791771</v>
      </c>
      <c r="H7816" s="43">
        <v>8.9137250057253831E-5</v>
      </c>
      <c r="I7816" s="43">
        <v>0.10765629201117555</v>
      </c>
      <c r="J7816" s="43">
        <v>0</v>
      </c>
      <c r="K7816" s="43">
        <v>1</v>
      </c>
      <c r="M7816" s="43">
        <v>7.8370491445296387E-3</v>
      </c>
      <c r="N7816" s="43">
        <v>4.3335197422230631E-2</v>
      </c>
      <c r="O7816" s="43">
        <v>0</v>
      </c>
      <c r="P7816" s="43">
        <v>1</v>
      </c>
      <c r="R7816" s="43">
        <v>601.55151569414522</v>
      </c>
      <c r="S7816" s="43">
        <v>181.69418233929932</v>
      </c>
      <c r="T7816" s="43">
        <v>6430.3664410879255</v>
      </c>
      <c r="U7816" s="43">
        <v>7213.6121391213701</v>
      </c>
      <c r="W7816" s="43">
        <v>4677.4155684224806</v>
      </c>
      <c r="X7816" s="43">
        <v>0</v>
      </c>
      <c r="Y7816" s="43">
        <v>0</v>
      </c>
      <c r="Z7816" s="43">
        <v>4677.4155684224806</v>
      </c>
      <c r="AB7816" s="43">
        <v>40.27523186040888</v>
      </c>
      <c r="AC7816" s="43">
        <v>0</v>
      </c>
      <c r="AD7816" s="43">
        <v>0</v>
      </c>
      <c r="AE7816" s="43">
        <v>40.27523186040888</v>
      </c>
      <c r="AG7816" s="43">
        <v>8601767.2303289417</v>
      </c>
      <c r="AH7816" s="43">
        <v>1010321.7627792559</v>
      </c>
      <c r="AI7816" s="43">
        <v>0</v>
      </c>
      <c r="AJ7816" s="43">
        <v>169155973.81371731</v>
      </c>
      <c r="AK7816" s="43">
        <v>177757741.04404625</v>
      </c>
    </row>
    <row r="7817" spans="3:37" x14ac:dyDescent="0.2">
      <c r="C7817" s="43">
        <v>5.8992509644210966E-4</v>
      </c>
      <c r="D7817" s="43">
        <v>4.8240590806616863E-2</v>
      </c>
      <c r="E7817" s="43">
        <v>3.1423111856073578</v>
      </c>
      <c r="F7817" s="43">
        <v>4.800905953051898</v>
      </c>
      <c r="H7817" s="43">
        <v>9.1091206830928861E-5</v>
      </c>
      <c r="I7817" s="43">
        <v>0.13170859178984784</v>
      </c>
      <c r="J7817" s="43">
        <v>0</v>
      </c>
      <c r="K7817" s="43">
        <v>1</v>
      </c>
      <c r="M7817" s="43">
        <v>7.8813181967978263E-3</v>
      </c>
      <c r="N7817" s="43">
        <v>4.6761122346772876E-2</v>
      </c>
      <c r="O7817" s="43">
        <v>0</v>
      </c>
      <c r="P7817" s="43">
        <v>1</v>
      </c>
      <c r="R7817" s="43">
        <v>538.83011837419303</v>
      </c>
      <c r="S7817" s="43">
        <v>227.16056230462357</v>
      </c>
      <c r="T7817" s="43">
        <v>6977.9228118579158</v>
      </c>
      <c r="U7817" s="43">
        <v>7743.9134925367325</v>
      </c>
      <c r="W7817" s="43">
        <v>1693.1719081093634</v>
      </c>
      <c r="X7817" s="43">
        <v>0</v>
      </c>
      <c r="Y7817" s="43">
        <v>0</v>
      </c>
      <c r="Z7817" s="43">
        <v>1693.1719081093634</v>
      </c>
      <c r="AB7817" s="43">
        <v>219.14055869349781</v>
      </c>
      <c r="AC7817" s="43">
        <v>0</v>
      </c>
      <c r="AD7817" s="43">
        <v>0</v>
      </c>
      <c r="AE7817" s="43">
        <v>219.14055869349781</v>
      </c>
      <c r="AG7817" s="43">
        <v>3113743.139013119</v>
      </c>
      <c r="AH7817" s="43">
        <v>365725.1321516225</v>
      </c>
      <c r="AI7817" s="43">
        <v>0</v>
      </c>
      <c r="AJ7817" s="43">
        <v>920390346.51269078</v>
      </c>
      <c r="AK7817" s="43">
        <v>923504089.65170395</v>
      </c>
    </row>
    <row r="7818" spans="3:37" x14ac:dyDescent="0.2">
      <c r="C7818" s="43">
        <v>6.0547285571108025E-4</v>
      </c>
      <c r="D7818" s="43">
        <v>5.4055562558760983E-2</v>
      </c>
      <c r="E7818" s="43">
        <v>1.7756444069940871</v>
      </c>
      <c r="F7818" s="43">
        <v>1.5034299758697582</v>
      </c>
      <c r="H7818" s="43">
        <v>8.9108472612242054E-5</v>
      </c>
      <c r="I7818" s="43">
        <v>8.3168371179543746E-2</v>
      </c>
      <c r="J7818" s="43">
        <v>0</v>
      </c>
      <c r="K7818" s="43">
        <v>1</v>
      </c>
      <c r="M7818" s="43">
        <v>7.8204585613351751E-3</v>
      </c>
      <c r="N7818" s="43">
        <v>4.4411168697530874E-2</v>
      </c>
      <c r="O7818" s="43">
        <v>0</v>
      </c>
      <c r="P7818" s="43">
        <v>1</v>
      </c>
      <c r="R7818" s="43">
        <v>619.69421515616875</v>
      </c>
      <c r="S7818" s="43">
        <v>140.31999755300578</v>
      </c>
      <c r="T7818" s="43">
        <v>6576.0755482362883</v>
      </c>
      <c r="U7818" s="43">
        <v>7336.0897609454632</v>
      </c>
      <c r="W7818" s="43">
        <v>1100.3565671886415</v>
      </c>
      <c r="X7818" s="43">
        <v>0</v>
      </c>
      <c r="Y7818" s="43">
        <v>0</v>
      </c>
      <c r="Z7818" s="43">
        <v>1100.3565671886415</v>
      </c>
      <c r="AB7818" s="43">
        <v>33.381072884748768</v>
      </c>
      <c r="AC7818" s="43">
        <v>0</v>
      </c>
      <c r="AD7818" s="43">
        <v>0</v>
      </c>
      <c r="AE7818" s="43">
        <v>33.381072884748768</v>
      </c>
      <c r="AG7818" s="43">
        <v>2023555.7270599117</v>
      </c>
      <c r="AH7818" s="43">
        <v>237677.01851274658</v>
      </c>
      <c r="AI7818" s="43">
        <v>0</v>
      </c>
      <c r="AJ7818" s="43">
        <v>140200506.11594483</v>
      </c>
      <c r="AK7818" s="43">
        <v>142224061.84300473</v>
      </c>
    </row>
    <row r="7819" spans="3:37" x14ac:dyDescent="0.2">
      <c r="C7819" s="43">
        <v>6.3633533343709914E-4</v>
      </c>
      <c r="D7819" s="43">
        <v>5.3877942103035176E-2</v>
      </c>
      <c r="E7819" s="43">
        <v>4.4813617407752293</v>
      </c>
      <c r="F7819" s="43">
        <v>5.7727810399954613</v>
      </c>
      <c r="H7819" s="43">
        <v>8.8178069079113193E-5</v>
      </c>
      <c r="I7819" s="43">
        <v>0.11980438656160541</v>
      </c>
      <c r="J7819" s="43">
        <v>0</v>
      </c>
      <c r="K7819" s="43">
        <v>1</v>
      </c>
      <c r="M7819" s="43">
        <v>7.8283314274394111E-3</v>
      </c>
      <c r="N7819" s="43">
        <v>4.6552342290790638E-2</v>
      </c>
      <c r="O7819" s="43">
        <v>0</v>
      </c>
      <c r="P7819" s="43">
        <v>1</v>
      </c>
      <c r="R7819" s="43">
        <v>649.14155388305198</v>
      </c>
      <c r="S7819" s="43">
        <v>200.02103812469258</v>
      </c>
      <c r="T7819" s="43">
        <v>6900.0639265067402</v>
      </c>
      <c r="U7819" s="43">
        <v>7749.2265185144852</v>
      </c>
      <c r="W7819" s="43">
        <v>2909.038123918891</v>
      </c>
      <c r="X7819" s="43">
        <v>0</v>
      </c>
      <c r="Y7819" s="43">
        <v>0</v>
      </c>
      <c r="Z7819" s="43">
        <v>2909.038123918891</v>
      </c>
      <c r="AB7819" s="43">
        <v>331.50852356914584</v>
      </c>
      <c r="AC7819" s="43">
        <v>0</v>
      </c>
      <c r="AD7819" s="43">
        <v>0</v>
      </c>
      <c r="AE7819" s="43">
        <v>331.50852356914584</v>
      </c>
      <c r="AG7819" s="43">
        <v>5349721.1098868409</v>
      </c>
      <c r="AH7819" s="43">
        <v>628352.2347664804</v>
      </c>
      <c r="AI7819" s="43">
        <v>0</v>
      </c>
      <c r="AJ7819" s="43">
        <v>1392335798.9904125</v>
      </c>
      <c r="AK7819" s="43">
        <v>1397685520.1002994</v>
      </c>
    </row>
    <row r="7820" spans="3:37" x14ac:dyDescent="0.2">
      <c r="C7820" s="43">
        <v>5.9577712309238288E-4</v>
      </c>
      <c r="D7820" s="43">
        <v>5.5168684818533209E-2</v>
      </c>
      <c r="E7820" s="43">
        <v>3.9615816073262957</v>
      </c>
      <c r="F7820" s="43">
        <v>4.2197058033516495</v>
      </c>
      <c r="H7820" s="43">
        <v>8.9525425805635279E-5</v>
      </c>
      <c r="I7820" s="43">
        <v>0.11792415869881245</v>
      </c>
      <c r="J7820" s="43">
        <v>0</v>
      </c>
      <c r="K7820" s="43">
        <v>1</v>
      </c>
      <c r="M7820" s="43">
        <v>7.8964853667736756E-3</v>
      </c>
      <c r="N7820" s="43">
        <v>4.6257871070005896E-2</v>
      </c>
      <c r="O7820" s="43">
        <v>0</v>
      </c>
      <c r="P7820" s="43">
        <v>1</v>
      </c>
      <c r="R7820" s="43">
        <v>622.32726233203209</v>
      </c>
      <c r="S7820" s="43">
        <v>199.89022399102876</v>
      </c>
      <c r="T7820" s="43">
        <v>6916.1093143135349</v>
      </c>
      <c r="U7820" s="43">
        <v>7738.3268006365961</v>
      </c>
      <c r="W7820" s="43">
        <v>2465.4002361923049</v>
      </c>
      <c r="X7820" s="43">
        <v>0</v>
      </c>
      <c r="Y7820" s="43">
        <v>0</v>
      </c>
      <c r="Z7820" s="43">
        <v>2465.4002361923049</v>
      </c>
      <c r="AB7820" s="43">
        <v>214.39704469823954</v>
      </c>
      <c r="AC7820" s="43">
        <v>0</v>
      </c>
      <c r="AD7820" s="43">
        <v>0</v>
      </c>
      <c r="AE7820" s="43">
        <v>214.39704469823954</v>
      </c>
      <c r="AG7820" s="43">
        <v>4533871.0343576483</v>
      </c>
      <c r="AH7820" s="43">
        <v>532526.45101753785</v>
      </c>
      <c r="AI7820" s="43">
        <v>0</v>
      </c>
      <c r="AJ7820" s="43">
        <v>900467587.73260605</v>
      </c>
      <c r="AK7820" s="43">
        <v>905001458.76696372</v>
      </c>
    </row>
    <row r="7821" spans="3:37" x14ac:dyDescent="0.2">
      <c r="C7821" s="43">
        <v>5.880634687735574E-4</v>
      </c>
      <c r="D7821" s="43">
        <v>5.30449705522315E-2</v>
      </c>
      <c r="E7821" s="43">
        <v>6.747791373179429</v>
      </c>
      <c r="F7821" s="43">
        <v>2.261387805278428</v>
      </c>
      <c r="H7821" s="43">
        <v>9.0275393475947041E-5</v>
      </c>
      <c r="I7821" s="43">
        <v>0.11304659248083304</v>
      </c>
      <c r="J7821" s="43">
        <v>0</v>
      </c>
      <c r="K7821" s="43">
        <v>1</v>
      </c>
      <c r="M7821" s="43">
        <v>7.7361094248867921E-3</v>
      </c>
      <c r="N7821" s="43">
        <v>4.6291278296387017E-2</v>
      </c>
      <c r="O7821" s="43">
        <v>0</v>
      </c>
      <c r="P7821" s="43">
        <v>1</v>
      </c>
      <c r="R7821" s="43">
        <v>590.62358687545293</v>
      </c>
      <c r="S7821" s="43">
        <v>193.22763523837926</v>
      </c>
      <c r="T7821" s="43">
        <v>6780.5379420309664</v>
      </c>
      <c r="U7821" s="43">
        <v>7564.389164144799</v>
      </c>
      <c r="W7821" s="43">
        <v>3985.4047443144723</v>
      </c>
      <c r="X7821" s="43">
        <v>0</v>
      </c>
      <c r="Y7821" s="43">
        <v>0</v>
      </c>
      <c r="Z7821" s="43">
        <v>3985.4047443144723</v>
      </c>
      <c r="AB7821" s="43">
        <v>79.715576729411566</v>
      </c>
      <c r="AC7821" s="43">
        <v>0</v>
      </c>
      <c r="AD7821" s="43">
        <v>0</v>
      </c>
      <c r="AE7821" s="43">
        <v>79.715576729411566</v>
      </c>
      <c r="AG7821" s="43">
        <v>7329159.3247943148</v>
      </c>
      <c r="AH7821" s="43">
        <v>860847.42477192602</v>
      </c>
      <c r="AI7821" s="43">
        <v>0</v>
      </c>
      <c r="AJ7821" s="43">
        <v>334805422.26352859</v>
      </c>
      <c r="AK7821" s="43">
        <v>342134581.58832288</v>
      </c>
    </row>
    <row r="7822" spans="3:37" x14ac:dyDescent="0.2">
      <c r="C7822" s="43">
        <v>5.9760506014868234E-4</v>
      </c>
      <c r="D7822" s="43">
        <v>5.1964623161910736E-2</v>
      </c>
      <c r="E7822" s="43">
        <v>5.309027886968078</v>
      </c>
      <c r="F7822" s="43">
        <v>2.5972736781464199</v>
      </c>
      <c r="H7822" s="43">
        <v>9.4915723822031062E-5</v>
      </c>
      <c r="I7822" s="43">
        <v>0.10972107001437903</v>
      </c>
      <c r="J7822" s="43">
        <v>0</v>
      </c>
      <c r="K7822" s="43">
        <v>1</v>
      </c>
      <c r="M7822" s="43">
        <v>7.9336001057037642E-3</v>
      </c>
      <c r="N7822" s="43">
        <v>4.598351288761604E-2</v>
      </c>
      <c r="O7822" s="43">
        <v>0</v>
      </c>
      <c r="P7822" s="43">
        <v>1</v>
      </c>
      <c r="R7822" s="43">
        <v>587.98252801975002</v>
      </c>
      <c r="S7822" s="43">
        <v>197.18349998449793</v>
      </c>
      <c r="T7822" s="43">
        <v>6907.4034744320152</v>
      </c>
      <c r="U7822" s="43">
        <v>7692.5695024362631</v>
      </c>
      <c r="W7822" s="43">
        <v>3121.6156383068424</v>
      </c>
      <c r="X7822" s="43">
        <v>0</v>
      </c>
      <c r="Y7822" s="43">
        <v>0</v>
      </c>
      <c r="Z7822" s="43">
        <v>3121.6156383068424</v>
      </c>
      <c r="AB7822" s="43">
        <v>100.49108462810521</v>
      </c>
      <c r="AC7822" s="43">
        <v>0</v>
      </c>
      <c r="AD7822" s="43">
        <v>0</v>
      </c>
      <c r="AE7822" s="43">
        <v>100.49108462810521</v>
      </c>
      <c r="AG7822" s="43">
        <v>5740651.1588462833</v>
      </c>
      <c r="AH7822" s="43">
        <v>674268.97787427797</v>
      </c>
      <c r="AI7822" s="43">
        <v>0</v>
      </c>
      <c r="AJ7822" s="43">
        <v>422062555.43804187</v>
      </c>
      <c r="AK7822" s="43">
        <v>427803206.59688812</v>
      </c>
    </row>
    <row r="7823" spans="3:37" x14ac:dyDescent="0.2">
      <c r="C7823" s="43">
        <v>6.1939019829437836E-4</v>
      </c>
      <c r="D7823" s="43">
        <v>4.6437142364098551E-2</v>
      </c>
      <c r="E7823" s="43">
        <v>2.3323367733311433</v>
      </c>
      <c r="F7823" s="43">
        <v>1.7337851345145801</v>
      </c>
      <c r="H7823" s="43">
        <v>9.2291381156739405E-5</v>
      </c>
      <c r="I7823" s="43">
        <v>0.11051971022056128</v>
      </c>
      <c r="J7823" s="43">
        <v>0</v>
      </c>
      <c r="K7823" s="43">
        <v>1</v>
      </c>
      <c r="M7823" s="43">
        <v>7.9200074804913756E-3</v>
      </c>
      <c r="N7823" s="43">
        <v>4.8840416141025855E-2</v>
      </c>
      <c r="O7823" s="43">
        <v>0</v>
      </c>
      <c r="P7823" s="43">
        <v>1</v>
      </c>
      <c r="R7823" s="43">
        <v>544.59316661141213</v>
      </c>
      <c r="S7823" s="43">
        <v>193.12711622238029</v>
      </c>
      <c r="T7823" s="43">
        <v>7323.9828761191366</v>
      </c>
      <c r="U7823" s="43">
        <v>8061.7031589529288</v>
      </c>
      <c r="W7823" s="43">
        <v>1270.1746689926506</v>
      </c>
      <c r="X7823" s="43">
        <v>0</v>
      </c>
      <c r="Y7823" s="43">
        <v>0</v>
      </c>
      <c r="Z7823" s="43">
        <v>1270.1746689926506</v>
      </c>
      <c r="AB7823" s="43">
        <v>42.758737591891347</v>
      </c>
      <c r="AC7823" s="43">
        <v>0</v>
      </c>
      <c r="AD7823" s="43">
        <v>0</v>
      </c>
      <c r="AE7823" s="43">
        <v>42.758737591891347</v>
      </c>
      <c r="AG7823" s="43">
        <v>2335851.2162774843</v>
      </c>
      <c r="AH7823" s="43">
        <v>274357.7285024125</v>
      </c>
      <c r="AI7823" s="43">
        <v>0</v>
      </c>
      <c r="AJ7823" s="43">
        <v>179586697.88594365</v>
      </c>
      <c r="AK7823" s="43">
        <v>181922549.10222113</v>
      </c>
    </row>
    <row r="7824" spans="3:37" x14ac:dyDescent="0.2">
      <c r="C7824" s="43">
        <v>6.0869340753607563E-4</v>
      </c>
      <c r="D7824" s="43">
        <v>5.0823717300600271E-2</v>
      </c>
      <c r="E7824" s="43">
        <v>4.3796955027764639</v>
      </c>
      <c r="F7824" s="43">
        <v>1.8434013183208449</v>
      </c>
      <c r="H7824" s="43">
        <v>9.1192202565482106E-5</v>
      </c>
      <c r="I7824" s="43">
        <v>8.819031331086051E-2</v>
      </c>
      <c r="J7824" s="43">
        <v>0</v>
      </c>
      <c r="K7824" s="43">
        <v>1</v>
      </c>
      <c r="M7824" s="43">
        <v>7.9025890718058545E-3</v>
      </c>
      <c r="N7824" s="43">
        <v>4.4575799403273053E-2</v>
      </c>
      <c r="O7824" s="43">
        <v>0</v>
      </c>
      <c r="P7824" s="43">
        <v>1</v>
      </c>
      <c r="R7824" s="43">
        <v>585.74339160965371</v>
      </c>
      <c r="S7824" s="43">
        <v>152.27231965094919</v>
      </c>
      <c r="T7824" s="43">
        <v>6669.770840529729</v>
      </c>
      <c r="U7824" s="43">
        <v>7407.7865517903319</v>
      </c>
      <c r="W7824" s="43">
        <v>2565.3776980138337</v>
      </c>
      <c r="X7824" s="43">
        <v>0</v>
      </c>
      <c r="Y7824" s="43">
        <v>0</v>
      </c>
      <c r="Z7824" s="43">
        <v>2565.3776980138337</v>
      </c>
      <c r="AB7824" s="43">
        <v>52.859792108899612</v>
      </c>
      <c r="AC7824" s="43">
        <v>0</v>
      </c>
      <c r="AD7824" s="43">
        <v>0</v>
      </c>
      <c r="AE7824" s="43">
        <v>52.859792108899612</v>
      </c>
      <c r="AG7824" s="43">
        <v>4717729.5866474397</v>
      </c>
      <c r="AH7824" s="43">
        <v>554121.58277098811</v>
      </c>
      <c r="AI7824" s="43">
        <v>0</v>
      </c>
      <c r="AJ7824" s="43">
        <v>222011126.85737836</v>
      </c>
      <c r="AK7824" s="43">
        <v>226728856.44402581</v>
      </c>
    </row>
    <row r="7825" spans="3:37" x14ac:dyDescent="0.2">
      <c r="C7825" s="43">
        <v>6.5198342347672078E-4</v>
      </c>
      <c r="D7825" s="43">
        <v>5.4281956746981691E-2</v>
      </c>
      <c r="E7825" s="43">
        <v>2.4828859623967534</v>
      </c>
      <c r="F7825" s="43">
        <v>2.6978993892721679</v>
      </c>
      <c r="H7825" s="43">
        <v>9.6376931195130133E-5</v>
      </c>
      <c r="I7825" s="43">
        <v>0.12397147690504196</v>
      </c>
      <c r="J7825" s="43">
        <v>0</v>
      </c>
      <c r="K7825" s="43">
        <v>1</v>
      </c>
      <c r="M7825" s="43">
        <v>7.8690063689564882E-3</v>
      </c>
      <c r="N7825" s="43">
        <v>4.4876604529181248E-2</v>
      </c>
      <c r="O7825" s="43">
        <v>0</v>
      </c>
      <c r="P7825" s="43">
        <v>1</v>
      </c>
      <c r="R7825" s="43">
        <v>670.09198208980354</v>
      </c>
      <c r="S7825" s="43">
        <v>226.22325212389279</v>
      </c>
      <c r="T7825" s="43">
        <v>6686.2445873555271</v>
      </c>
      <c r="U7825" s="43">
        <v>7582.5598215692235</v>
      </c>
      <c r="W7825" s="43">
        <v>1663.76197584539</v>
      </c>
      <c r="X7825" s="43">
        <v>0</v>
      </c>
      <c r="Y7825" s="43">
        <v>0</v>
      </c>
      <c r="Z7825" s="43">
        <v>1663.76197584539</v>
      </c>
      <c r="AB7825" s="43">
        <v>121.73911808467058</v>
      </c>
      <c r="AC7825" s="43">
        <v>0</v>
      </c>
      <c r="AD7825" s="43">
        <v>0</v>
      </c>
      <c r="AE7825" s="43">
        <v>121.73911808467058</v>
      </c>
      <c r="AG7825" s="43">
        <v>3059658.273579672</v>
      </c>
      <c r="AH7825" s="43">
        <v>359372.58678260422</v>
      </c>
      <c r="AI7825" s="43">
        <v>0</v>
      </c>
      <c r="AJ7825" s="43">
        <v>511304295.95561641</v>
      </c>
      <c r="AK7825" s="43">
        <v>514363954.22919607</v>
      </c>
    </row>
    <row r="7826" spans="3:37" x14ac:dyDescent="0.2">
      <c r="C7826" s="43">
        <v>6.2874025070092099E-4</v>
      </c>
      <c r="D7826" s="43">
        <v>5.5342722306470082E-2</v>
      </c>
      <c r="E7826" s="43">
        <v>5.4135645344779615</v>
      </c>
      <c r="F7826" s="43">
        <v>2.2312719731995405</v>
      </c>
      <c r="H7826" s="43">
        <v>1.0334314426108104E-4</v>
      </c>
      <c r="I7826" s="43">
        <v>8.1450878733171264E-2</v>
      </c>
      <c r="J7826" s="43">
        <v>0</v>
      </c>
      <c r="K7826" s="43">
        <v>1</v>
      </c>
      <c r="M7826" s="43">
        <v>7.8409593524541906E-3</v>
      </c>
      <c r="N7826" s="43">
        <v>4.3725966479951021E-2</v>
      </c>
      <c r="O7826" s="43">
        <v>0</v>
      </c>
      <c r="P7826" s="43">
        <v>1</v>
      </c>
      <c r="R7826" s="43">
        <v>658.8311958429565</v>
      </c>
      <c r="S7826" s="43">
        <v>159.37486057703126</v>
      </c>
      <c r="T7826" s="43">
        <v>6491.5886578014779</v>
      </c>
      <c r="U7826" s="43">
        <v>7309.7947142214653</v>
      </c>
      <c r="W7826" s="43">
        <v>3566.6251960231334</v>
      </c>
      <c r="X7826" s="43">
        <v>0</v>
      </c>
      <c r="Y7826" s="43">
        <v>0</v>
      </c>
      <c r="Z7826" s="43">
        <v>3566.6251960231334</v>
      </c>
      <c r="AB7826" s="43">
        <v>86.798441356673806</v>
      </c>
      <c r="AC7826" s="43">
        <v>0</v>
      </c>
      <c r="AD7826" s="43">
        <v>0</v>
      </c>
      <c r="AE7826" s="43">
        <v>86.798441356673806</v>
      </c>
      <c r="AG7826" s="43">
        <v>6559023.7354865428</v>
      </c>
      <c r="AH7826" s="43">
        <v>770391.04234099679</v>
      </c>
      <c r="AI7826" s="43">
        <v>0</v>
      </c>
      <c r="AJ7826" s="43">
        <v>364553453.69802999</v>
      </c>
      <c r="AK7826" s="43">
        <v>371112477.43351656</v>
      </c>
    </row>
    <row r="7827" spans="3:37" x14ac:dyDescent="0.2">
      <c r="C7827" s="43">
        <v>6.1285600223892622E-4</v>
      </c>
      <c r="D7827" s="43">
        <v>5.2157368316290108E-2</v>
      </c>
      <c r="E7827" s="43">
        <v>3.6084924811331907</v>
      </c>
      <c r="F7827" s="43">
        <v>1.2467420243504423</v>
      </c>
      <c r="H7827" s="43">
        <v>1.0431296520008182E-4</v>
      </c>
      <c r="I7827" s="43">
        <v>9.0734897784858354E-2</v>
      </c>
      <c r="J7827" s="43">
        <v>0</v>
      </c>
      <c r="K7827" s="43">
        <v>1</v>
      </c>
      <c r="M7827" s="43">
        <v>7.8391966388902858E-3</v>
      </c>
      <c r="N7827" s="43">
        <v>4.3891075620764199E-2</v>
      </c>
      <c r="O7827" s="43">
        <v>0</v>
      </c>
      <c r="P7827" s="43">
        <v>1</v>
      </c>
      <c r="R7827" s="43">
        <v>605.22448132745171</v>
      </c>
      <c r="S7827" s="43">
        <v>179.207019934719</v>
      </c>
      <c r="T7827" s="43">
        <v>6514.6360062039912</v>
      </c>
      <c r="U7827" s="43">
        <v>7299.0675074661622</v>
      </c>
      <c r="W7827" s="43">
        <v>2183.9479902678445</v>
      </c>
      <c r="X7827" s="43">
        <v>0</v>
      </c>
      <c r="Y7827" s="43">
        <v>0</v>
      </c>
      <c r="Z7827" s="43">
        <v>2183.9479902678445</v>
      </c>
      <c r="AB7827" s="43">
        <v>15.978771566882465</v>
      </c>
      <c r="AC7827" s="43">
        <v>0</v>
      </c>
      <c r="AD7827" s="43">
        <v>0</v>
      </c>
      <c r="AE7827" s="43">
        <v>15.978771566882465</v>
      </c>
      <c r="AG7827" s="43">
        <v>4016280.3541025659</v>
      </c>
      <c r="AH7827" s="43">
        <v>471732.76589785441</v>
      </c>
      <c r="AI7827" s="43">
        <v>0</v>
      </c>
      <c r="AJ7827" s="43">
        <v>67110840.580906346</v>
      </c>
      <c r="AK7827" s="43">
        <v>71127120.935008913</v>
      </c>
    </row>
    <row r="7828" spans="3:37" x14ac:dyDescent="0.2">
      <c r="C7828" s="43">
        <v>6.307875201551072E-4</v>
      </c>
      <c r="D7828" s="43">
        <v>5.2451813608464543E-2</v>
      </c>
      <c r="E7828" s="43">
        <v>2.868056587081373</v>
      </c>
      <c r="F7828" s="43">
        <v>2.9219548515643137</v>
      </c>
      <c r="H7828" s="43">
        <v>8.5318599297497951E-5</v>
      </c>
      <c r="I7828" s="43">
        <v>8.5259008385345059E-2</v>
      </c>
      <c r="J7828" s="43">
        <v>0</v>
      </c>
      <c r="K7828" s="43">
        <v>1</v>
      </c>
      <c r="M7828" s="43">
        <v>7.862006127119292E-3</v>
      </c>
      <c r="N7828" s="43">
        <v>4.4542041912628665E-2</v>
      </c>
      <c r="O7828" s="43">
        <v>0</v>
      </c>
      <c r="P7828" s="43">
        <v>1</v>
      </c>
      <c r="R7828" s="43">
        <v>626.44936657807818</v>
      </c>
      <c r="S7828" s="43">
        <v>137.72930846028072</v>
      </c>
      <c r="T7828" s="43">
        <v>6630.4937949738478</v>
      </c>
      <c r="U7828" s="43">
        <v>7394.6724700122068</v>
      </c>
      <c r="W7828" s="43">
        <v>1796.6922322872108</v>
      </c>
      <c r="X7828" s="43">
        <v>0</v>
      </c>
      <c r="Y7828" s="43">
        <v>0</v>
      </c>
      <c r="Z7828" s="43">
        <v>1796.6922322872108</v>
      </c>
      <c r="AB7828" s="43">
        <v>128.82879173089177</v>
      </c>
      <c r="AC7828" s="43">
        <v>0</v>
      </c>
      <c r="AD7828" s="43">
        <v>0</v>
      </c>
      <c r="AE7828" s="43">
        <v>128.82879173089177</v>
      </c>
      <c r="AG7828" s="43">
        <v>3304117.0151761808</v>
      </c>
      <c r="AH7828" s="43">
        <v>388085.52217403753</v>
      </c>
      <c r="AI7828" s="43">
        <v>0</v>
      </c>
      <c r="AJ7828" s="43">
        <v>541080925.26974547</v>
      </c>
      <c r="AK7828" s="43">
        <v>544385042.28492165</v>
      </c>
    </row>
    <row r="7829" spans="3:37" x14ac:dyDescent="0.2">
      <c r="C7829" s="43">
        <v>5.9131874698653661E-4</v>
      </c>
      <c r="D7829" s="43">
        <v>5.0238283071293868E-2</v>
      </c>
      <c r="E7829" s="43">
        <v>2.2332515445848329</v>
      </c>
      <c r="F7829" s="43">
        <v>1.6023027012198692</v>
      </c>
      <c r="H7829" s="43">
        <v>8.5153682606637165E-5</v>
      </c>
      <c r="I7829" s="43">
        <v>8.6705636233645175E-2</v>
      </c>
      <c r="J7829" s="43">
        <v>0</v>
      </c>
      <c r="K7829" s="43">
        <v>1</v>
      </c>
      <c r="M7829" s="43">
        <v>7.9524589113089128E-3</v>
      </c>
      <c r="N7829" s="43">
        <v>4.7741671055379187E-2</v>
      </c>
      <c r="O7829" s="43">
        <v>0</v>
      </c>
      <c r="P7829" s="43">
        <v>1</v>
      </c>
      <c r="R7829" s="43">
        <v>562.46928198560886</v>
      </c>
      <c r="S7829" s="43">
        <v>139.79548225382979</v>
      </c>
      <c r="T7829" s="43">
        <v>7188.5520683673922</v>
      </c>
      <c r="U7829" s="43">
        <v>7890.8168326068308</v>
      </c>
      <c r="W7829" s="43">
        <v>1256.1353927758828</v>
      </c>
      <c r="X7829" s="43">
        <v>0</v>
      </c>
      <c r="Y7829" s="43">
        <v>0</v>
      </c>
      <c r="Z7829" s="43">
        <v>1256.1353927758828</v>
      </c>
      <c r="AB7829" s="43">
        <v>36.249114164565178</v>
      </c>
      <c r="AC7829" s="43">
        <v>0</v>
      </c>
      <c r="AD7829" s="43">
        <v>0</v>
      </c>
      <c r="AE7829" s="43">
        <v>36.249114164565178</v>
      </c>
      <c r="AG7829" s="43">
        <v>2310032.9873148482</v>
      </c>
      <c r="AH7829" s="43">
        <v>271325.24483959068</v>
      </c>
      <c r="AI7829" s="43">
        <v>0</v>
      </c>
      <c r="AJ7829" s="43">
        <v>152246279.49117374</v>
      </c>
      <c r="AK7829" s="43">
        <v>154556312.47848859</v>
      </c>
    </row>
    <row r="7830" spans="3:37" x14ac:dyDescent="0.2">
      <c r="C7830" s="43">
        <v>6.1337789162840828E-4</v>
      </c>
      <c r="D7830" s="43">
        <v>5.0196020370559445E-2</v>
      </c>
      <c r="E7830" s="43">
        <v>1.2681751068027591</v>
      </c>
      <c r="F7830" s="43">
        <v>7.1648596337670867</v>
      </c>
      <c r="H7830" s="43">
        <v>1.0024410914777349E-4</v>
      </c>
      <c r="I7830" s="43">
        <v>0.10970790794794649</v>
      </c>
      <c r="J7830" s="43">
        <v>0</v>
      </c>
      <c r="K7830" s="43">
        <v>1</v>
      </c>
      <c r="M7830" s="43">
        <v>7.8578140471441404E-3</v>
      </c>
      <c r="N7830" s="43">
        <v>4.6234751898254656E-2</v>
      </c>
      <c r="O7830" s="43">
        <v>0</v>
      </c>
      <c r="P7830" s="43">
        <v>1</v>
      </c>
      <c r="R7830" s="43">
        <v>582.96137119413743</v>
      </c>
      <c r="S7830" s="43">
        <v>208.22801875653414</v>
      </c>
      <c r="T7830" s="43">
        <v>6878.799506240729</v>
      </c>
      <c r="U7830" s="43">
        <v>7669.9888961914003</v>
      </c>
      <c r="W7830" s="43">
        <v>739.29709917600815</v>
      </c>
      <c r="X7830" s="43">
        <v>0</v>
      </c>
      <c r="Y7830" s="43">
        <v>0</v>
      </c>
      <c r="Z7830" s="43">
        <v>739.29709917600815</v>
      </c>
      <c r="AB7830" s="43">
        <v>384.54462770926665</v>
      </c>
      <c r="AC7830" s="43">
        <v>0</v>
      </c>
      <c r="AD7830" s="43">
        <v>0</v>
      </c>
      <c r="AE7830" s="43">
        <v>384.54462770926665</v>
      </c>
      <c r="AG7830" s="43">
        <v>1359567.3653846791</v>
      </c>
      <c r="AH7830" s="43">
        <v>159688.17342201775</v>
      </c>
      <c r="AI7830" s="43">
        <v>0</v>
      </c>
      <c r="AJ7830" s="43">
        <v>1615087436.3789198</v>
      </c>
      <c r="AK7830" s="43">
        <v>1616447003.7443044</v>
      </c>
    </row>
    <row r="7831" spans="3:37" x14ac:dyDescent="0.2">
      <c r="C7831" s="43">
        <v>6.0859204113010803E-4</v>
      </c>
      <c r="D7831" s="43">
        <v>6.3704175082961889E-2</v>
      </c>
      <c r="E7831" s="43">
        <v>4.123205271002143</v>
      </c>
      <c r="F7831" s="43">
        <v>1.5459865725395974</v>
      </c>
      <c r="H7831" s="43">
        <v>9.0775317129754285E-5</v>
      </c>
      <c r="I7831" s="43">
        <v>9.7119352621211796E-2</v>
      </c>
      <c r="J7831" s="43">
        <v>0</v>
      </c>
      <c r="K7831" s="43">
        <v>1</v>
      </c>
      <c r="M7831" s="43">
        <v>7.8631827067355831E-3</v>
      </c>
      <c r="N7831" s="43">
        <v>4.5641447294319064E-2</v>
      </c>
      <c r="O7831" s="43">
        <v>0</v>
      </c>
      <c r="P7831" s="43">
        <v>1</v>
      </c>
      <c r="R7831" s="43">
        <v>734.068414542553</v>
      </c>
      <c r="S7831" s="43">
        <v>166.92290199669239</v>
      </c>
      <c r="T7831" s="43">
        <v>6795.167197847436</v>
      </c>
      <c r="U7831" s="43">
        <v>7696.1585143866814</v>
      </c>
      <c r="W7831" s="43">
        <v>3026.7147561180404</v>
      </c>
      <c r="X7831" s="43">
        <v>0</v>
      </c>
      <c r="Y7831" s="43">
        <v>0</v>
      </c>
      <c r="Z7831" s="43">
        <v>3026.7147561180404</v>
      </c>
      <c r="AB7831" s="43">
        <v>42.884690250226129</v>
      </c>
      <c r="AC7831" s="43">
        <v>0</v>
      </c>
      <c r="AD7831" s="43">
        <v>0</v>
      </c>
      <c r="AE7831" s="43">
        <v>42.884690250226129</v>
      </c>
      <c r="AG7831" s="43">
        <v>5566128.4365010764</v>
      </c>
      <c r="AH7831" s="43">
        <v>653770.38732149673</v>
      </c>
      <c r="AI7831" s="43">
        <v>0</v>
      </c>
      <c r="AJ7831" s="43">
        <v>180115699.05094975</v>
      </c>
      <c r="AK7831" s="43">
        <v>185681827.48745084</v>
      </c>
    </row>
    <row r="7832" spans="3:37" x14ac:dyDescent="0.2">
      <c r="C7832" s="43">
        <v>6.2045347633998826E-4</v>
      </c>
      <c r="D7832" s="43">
        <v>5.335435890712445E-2</v>
      </c>
      <c r="E7832" s="43">
        <v>12.567244328409405</v>
      </c>
      <c r="F7832" s="43">
        <v>1.3256096761923821</v>
      </c>
      <c r="H7832" s="43">
        <v>8.2483588687837169E-5</v>
      </c>
      <c r="I7832" s="43">
        <v>0.11786111901680663</v>
      </c>
      <c r="J7832" s="43">
        <v>0</v>
      </c>
      <c r="K7832" s="43">
        <v>1</v>
      </c>
      <c r="M7832" s="43">
        <v>7.7939974237304635E-3</v>
      </c>
      <c r="N7832" s="43">
        <v>4.509499721491033E-2</v>
      </c>
      <c r="O7832" s="43">
        <v>0</v>
      </c>
      <c r="P7832" s="43">
        <v>1</v>
      </c>
      <c r="R7832" s="43">
        <v>626.7891945420389</v>
      </c>
      <c r="S7832" s="43">
        <v>184.06892706996368</v>
      </c>
      <c r="T7832" s="43">
        <v>6654.7385109270617</v>
      </c>
      <c r="U7832" s="43">
        <v>7465.5966325390646</v>
      </c>
      <c r="W7832" s="43">
        <v>7877.0129502167374</v>
      </c>
      <c r="X7832" s="43">
        <v>0</v>
      </c>
      <c r="Y7832" s="43">
        <v>0</v>
      </c>
      <c r="Z7832" s="43">
        <v>7877.0129502167374</v>
      </c>
      <c r="AB7832" s="43">
        <v>21.83748305430175</v>
      </c>
      <c r="AC7832" s="43">
        <v>0</v>
      </c>
      <c r="AD7832" s="43">
        <v>0</v>
      </c>
      <c r="AE7832" s="43">
        <v>21.83748305430175</v>
      </c>
      <c r="AG7832" s="43">
        <v>14485826.81544858</v>
      </c>
      <c r="AH7832" s="43">
        <v>1701434.7972468152</v>
      </c>
      <c r="AI7832" s="43">
        <v>0</v>
      </c>
      <c r="AJ7832" s="43">
        <v>91717428.828067347</v>
      </c>
      <c r="AK7832" s="43">
        <v>106203255.64351593</v>
      </c>
    </row>
    <row r="7833" spans="3:37" x14ac:dyDescent="0.2">
      <c r="C7833" s="43">
        <v>6.0791753805941216E-4</v>
      </c>
      <c r="D7833" s="43">
        <v>5.4461641964193008E-2</v>
      </c>
      <c r="E7833" s="43">
        <v>2.9824723454781314</v>
      </c>
      <c r="F7833" s="43">
        <v>4.9500979667138516</v>
      </c>
      <c r="H7833" s="43">
        <v>9.0217065080278047E-5</v>
      </c>
      <c r="I7833" s="43">
        <v>0.10687959103403677</v>
      </c>
      <c r="J7833" s="43">
        <v>0</v>
      </c>
      <c r="K7833" s="43">
        <v>1</v>
      </c>
      <c r="M7833" s="43">
        <v>7.843579472156784E-3</v>
      </c>
      <c r="N7833" s="43">
        <v>4.6783905710962692E-2</v>
      </c>
      <c r="O7833" s="43">
        <v>0</v>
      </c>
      <c r="P7833" s="43">
        <v>1</v>
      </c>
      <c r="R7833" s="43">
        <v>626.87041836746027</v>
      </c>
      <c r="S7833" s="43">
        <v>182.56850142202805</v>
      </c>
      <c r="T7833" s="43">
        <v>6947.8934501322046</v>
      </c>
      <c r="U7833" s="43">
        <v>7757.3323699216926</v>
      </c>
      <c r="W7833" s="43">
        <v>1869.6236869792567</v>
      </c>
      <c r="X7833" s="43">
        <v>0</v>
      </c>
      <c r="Y7833" s="43">
        <v>0</v>
      </c>
      <c r="Z7833" s="43">
        <v>1869.6236869792567</v>
      </c>
      <c r="AB7833" s="43">
        <v>264.95335345354124</v>
      </c>
      <c r="AC7833" s="43">
        <v>0</v>
      </c>
      <c r="AD7833" s="43">
        <v>0</v>
      </c>
      <c r="AE7833" s="43">
        <v>264.95335345354124</v>
      </c>
      <c r="AG7833" s="43">
        <v>3438237.960354853</v>
      </c>
      <c r="AH7833" s="43">
        <v>403838.71638751944</v>
      </c>
      <c r="AI7833" s="43">
        <v>0</v>
      </c>
      <c r="AJ7833" s="43">
        <v>1112804084.5048733</v>
      </c>
      <c r="AK7833" s="43">
        <v>1116242322.4652281</v>
      </c>
    </row>
    <row r="7834" spans="3:37" x14ac:dyDescent="0.2">
      <c r="C7834" s="43">
        <v>6.0241174003991527E-4</v>
      </c>
      <c r="D7834" s="43">
        <v>6.2684754719544489E-2</v>
      </c>
      <c r="E7834" s="43">
        <v>1.8946859829306655</v>
      </c>
      <c r="F7834" s="43">
        <v>1.2293117712230812</v>
      </c>
      <c r="H7834" s="43">
        <v>9.6023329677397129E-5</v>
      </c>
      <c r="I7834" s="43">
        <v>0.11863980306218336</v>
      </c>
      <c r="J7834" s="43">
        <v>0</v>
      </c>
      <c r="K7834" s="43">
        <v>1</v>
      </c>
      <c r="M7834" s="43">
        <v>7.8194527208058293E-3</v>
      </c>
      <c r="N7834" s="43">
        <v>4.5249086522229892E-2</v>
      </c>
      <c r="O7834" s="43">
        <v>0</v>
      </c>
      <c r="P7834" s="43">
        <v>1</v>
      </c>
      <c r="R7834" s="43">
        <v>714.98631700408362</v>
      </c>
      <c r="S7834" s="43">
        <v>215.69970505485665</v>
      </c>
      <c r="T7834" s="43">
        <v>6699.2864375648142</v>
      </c>
      <c r="U7834" s="43">
        <v>7629.9724596237547</v>
      </c>
      <c r="W7834" s="43">
        <v>1354.6745528148585</v>
      </c>
      <c r="X7834" s="43">
        <v>0</v>
      </c>
      <c r="Y7834" s="43">
        <v>0</v>
      </c>
      <c r="Z7834" s="43">
        <v>1354.6745528148585</v>
      </c>
      <c r="AB7834" s="43">
        <v>17.54316132651471</v>
      </c>
      <c r="AC7834" s="43">
        <v>0</v>
      </c>
      <c r="AD7834" s="43">
        <v>0</v>
      </c>
      <c r="AE7834" s="43">
        <v>17.54316132651471</v>
      </c>
      <c r="AG7834" s="43">
        <v>2491246.5026265248</v>
      </c>
      <c r="AH7834" s="43">
        <v>292609.70340800943</v>
      </c>
      <c r="AI7834" s="43">
        <v>0</v>
      </c>
      <c r="AJ7834" s="43">
        <v>73681277.57136178</v>
      </c>
      <c r="AK7834" s="43">
        <v>76172524.073988304</v>
      </c>
    </row>
    <row r="7835" spans="3:37" x14ac:dyDescent="0.2">
      <c r="C7835" s="43">
        <v>5.9147910761234255E-4</v>
      </c>
      <c r="D7835" s="43">
        <v>4.7121091444877701E-2</v>
      </c>
      <c r="E7835" s="43">
        <v>4.0717641880905866</v>
      </c>
      <c r="F7835" s="43">
        <v>1.6272383490249422</v>
      </c>
      <c r="H7835" s="43">
        <v>9.200940025511084E-5</v>
      </c>
      <c r="I7835" s="43">
        <v>0.11460515608133159</v>
      </c>
      <c r="J7835" s="43">
        <v>0</v>
      </c>
      <c r="K7835" s="43">
        <v>1</v>
      </c>
      <c r="M7835" s="43">
        <v>7.8389027198081662E-3</v>
      </c>
      <c r="N7835" s="43">
        <v>4.6309684947030805E-2</v>
      </c>
      <c r="O7835" s="43">
        <v>0</v>
      </c>
      <c r="P7835" s="43">
        <v>1</v>
      </c>
      <c r="R7835" s="43">
        <v>527.71218591942375</v>
      </c>
      <c r="S7835" s="43">
        <v>199.65432825585276</v>
      </c>
      <c r="T7835" s="43">
        <v>6873.3660608012497</v>
      </c>
      <c r="U7835" s="43">
        <v>7600.7325749765259</v>
      </c>
      <c r="W7835" s="43">
        <v>2148.7195802457113</v>
      </c>
      <c r="X7835" s="43">
        <v>0</v>
      </c>
      <c r="Y7835" s="43">
        <v>0</v>
      </c>
      <c r="Z7835" s="43">
        <v>2148.7195802457113</v>
      </c>
      <c r="AB7835" s="43">
        <v>35.417141267439362</v>
      </c>
      <c r="AC7835" s="43">
        <v>0</v>
      </c>
      <c r="AD7835" s="43">
        <v>0</v>
      </c>
      <c r="AE7835" s="43">
        <v>35.417141267439362</v>
      </c>
      <c r="AG7835" s="43">
        <v>3951495.3080718629</v>
      </c>
      <c r="AH7835" s="43">
        <v>464123.42933307367</v>
      </c>
      <c r="AI7835" s="43">
        <v>0</v>
      </c>
      <c r="AJ7835" s="43">
        <v>148751993.32324532</v>
      </c>
      <c r="AK7835" s="43">
        <v>152703488.63131717</v>
      </c>
    </row>
    <row r="7836" spans="3:37" x14ac:dyDescent="0.2">
      <c r="C7836" s="43">
        <v>6.3806896946883018E-4</v>
      </c>
      <c r="D7836" s="43">
        <v>5.4220697896180114E-2</v>
      </c>
      <c r="E7836" s="43">
        <v>2.9463611457593033</v>
      </c>
      <c r="F7836" s="43">
        <v>2.3542081774541419</v>
      </c>
      <c r="H7836" s="43">
        <v>9.4140136593812151E-5</v>
      </c>
      <c r="I7836" s="43">
        <v>0.10859776485500727</v>
      </c>
      <c r="J7836" s="43">
        <v>0</v>
      </c>
      <c r="K7836" s="43">
        <v>1</v>
      </c>
      <c r="M7836" s="43">
        <v>7.7911169478829525E-3</v>
      </c>
      <c r="N7836" s="43">
        <v>4.7921430397304565E-2</v>
      </c>
      <c r="O7836" s="43">
        <v>0</v>
      </c>
      <c r="P7836" s="43">
        <v>1</v>
      </c>
      <c r="R7836" s="43">
        <v>655.05097982061909</v>
      </c>
      <c r="S7836" s="43">
        <v>193.57001497189108</v>
      </c>
      <c r="T7836" s="43">
        <v>7069.2260452460996</v>
      </c>
      <c r="U7836" s="43">
        <v>7917.8470400386095</v>
      </c>
      <c r="W7836" s="43">
        <v>1930.0167554350335</v>
      </c>
      <c r="X7836" s="43">
        <v>0</v>
      </c>
      <c r="Y7836" s="43">
        <v>0</v>
      </c>
      <c r="Z7836" s="43">
        <v>1930.0167554350335</v>
      </c>
      <c r="AB7836" s="43">
        <v>94.917067106900049</v>
      </c>
      <c r="AC7836" s="43">
        <v>0</v>
      </c>
      <c r="AD7836" s="43">
        <v>0</v>
      </c>
      <c r="AE7836" s="43">
        <v>94.917067106900049</v>
      </c>
      <c r="AG7836" s="43">
        <v>3549300.8132450264</v>
      </c>
      <c r="AH7836" s="43">
        <v>416883.61917396722</v>
      </c>
      <c r="AI7836" s="43">
        <v>0</v>
      </c>
      <c r="AJ7836" s="43">
        <v>398651681.84898019</v>
      </c>
      <c r="AK7836" s="43">
        <v>402200982.66222519</v>
      </c>
    </row>
    <row r="7837" spans="3:37" x14ac:dyDescent="0.2">
      <c r="C7837" s="43">
        <v>6.0321764568536896E-4</v>
      </c>
      <c r="D7837" s="43">
        <v>4.935816757203533E-2</v>
      </c>
      <c r="E7837" s="43">
        <v>3.5112408559587762</v>
      </c>
      <c r="F7837" s="43">
        <v>5.2827367522829363</v>
      </c>
      <c r="H7837" s="43">
        <v>8.8066661475868377E-5</v>
      </c>
      <c r="I7837" s="43">
        <v>9.7479193721033558E-2</v>
      </c>
      <c r="J7837" s="43">
        <v>0</v>
      </c>
      <c r="K7837" s="43">
        <v>1</v>
      </c>
      <c r="M7837" s="43">
        <v>7.8452277117063169E-3</v>
      </c>
      <c r="N7837" s="43">
        <v>4.4484048139354936E-2</v>
      </c>
      <c r="O7837" s="43">
        <v>0</v>
      </c>
      <c r="P7837" s="43">
        <v>1</v>
      </c>
      <c r="R7837" s="43">
        <v>563.73556976067675</v>
      </c>
      <c r="S7837" s="43">
        <v>162.54208790085778</v>
      </c>
      <c r="T7837" s="43">
        <v>6607.7290824885031</v>
      </c>
      <c r="U7837" s="43">
        <v>7334.0067401500373</v>
      </c>
      <c r="W7837" s="43">
        <v>1979.411364500887</v>
      </c>
      <c r="X7837" s="43">
        <v>0</v>
      </c>
      <c r="Y7837" s="43">
        <v>0</v>
      </c>
      <c r="Z7837" s="43">
        <v>1979.411364500887</v>
      </c>
      <c r="AB7837" s="43">
        <v>258.33342162060364</v>
      </c>
      <c r="AC7837" s="43">
        <v>0</v>
      </c>
      <c r="AD7837" s="43">
        <v>0</v>
      </c>
      <c r="AE7837" s="43">
        <v>258.33342162060364</v>
      </c>
      <c r="AG7837" s="43">
        <v>3640137.499317131</v>
      </c>
      <c r="AH7837" s="43">
        <v>427552.8547321916</v>
      </c>
      <c r="AI7837" s="43">
        <v>0</v>
      </c>
      <c r="AJ7837" s="43">
        <v>1085000370.8065352</v>
      </c>
      <c r="AK7837" s="43">
        <v>1088640508.3058524</v>
      </c>
    </row>
    <row r="7838" spans="3:37" x14ac:dyDescent="0.2">
      <c r="C7838" s="43">
        <v>6.1180112567404965E-4</v>
      </c>
      <c r="D7838" s="43">
        <v>5.0825370871485351E-2</v>
      </c>
      <c r="E7838" s="43">
        <v>5.2810568185918312</v>
      </c>
      <c r="F7838" s="43">
        <v>5.3657203435681691</v>
      </c>
      <c r="H7838" s="43">
        <v>9.7765209649436358E-5</v>
      </c>
      <c r="I7838" s="43">
        <v>0.1081190282015464</v>
      </c>
      <c r="J7838" s="43">
        <v>0</v>
      </c>
      <c r="K7838" s="43">
        <v>1</v>
      </c>
      <c r="M7838" s="43">
        <v>7.8698083159502996E-3</v>
      </c>
      <c r="N7838" s="43">
        <v>4.833779900580204E-2</v>
      </c>
      <c r="O7838" s="43">
        <v>0</v>
      </c>
      <c r="P7838" s="43">
        <v>1</v>
      </c>
      <c r="R7838" s="43">
        <v>588.75309186614959</v>
      </c>
      <c r="S7838" s="43">
        <v>200.13767128082424</v>
      </c>
      <c r="T7838" s="43">
        <v>7202.6680311903265</v>
      </c>
      <c r="U7838" s="43">
        <v>7991.5587943373002</v>
      </c>
      <c r="W7838" s="43">
        <v>3109.2385302667522</v>
      </c>
      <c r="X7838" s="43">
        <v>0</v>
      </c>
      <c r="Y7838" s="43">
        <v>0</v>
      </c>
      <c r="Z7838" s="43">
        <v>3109.2385302667522</v>
      </c>
      <c r="AB7838" s="43">
        <v>275.0254545033618</v>
      </c>
      <c r="AC7838" s="43">
        <v>0</v>
      </c>
      <c r="AD7838" s="43">
        <v>0</v>
      </c>
      <c r="AE7838" s="43">
        <v>275.0254545033618</v>
      </c>
      <c r="AG7838" s="43">
        <v>5717889.6571605569</v>
      </c>
      <c r="AH7838" s="43">
        <v>671595.52253761841</v>
      </c>
      <c r="AI7838" s="43">
        <v>0</v>
      </c>
      <c r="AJ7838" s="43">
        <v>1155106908.9141195</v>
      </c>
      <c r="AK7838" s="43">
        <v>1160824798.57128</v>
      </c>
    </row>
    <row r="7839" spans="3:37" x14ac:dyDescent="0.2">
      <c r="C7839" s="43">
        <v>6.1601838033797929E-4</v>
      </c>
      <c r="D7839" s="43">
        <v>4.7603835373494732E-2</v>
      </c>
      <c r="E7839" s="43">
        <v>9.9323150990175293</v>
      </c>
      <c r="F7839" s="43">
        <v>1.7453312565994599</v>
      </c>
      <c r="H7839" s="43">
        <v>8.9676205896024636E-5</v>
      </c>
      <c r="I7839" s="43">
        <v>0.10022220276334273</v>
      </c>
      <c r="J7839" s="43">
        <v>0</v>
      </c>
      <c r="K7839" s="43">
        <v>1</v>
      </c>
      <c r="M7839" s="43">
        <v>7.8435059708439822E-3</v>
      </c>
      <c r="N7839" s="43">
        <v>4.6648474018573083E-2</v>
      </c>
      <c r="O7839" s="43">
        <v>0</v>
      </c>
      <c r="P7839" s="43">
        <v>1</v>
      </c>
      <c r="R7839" s="43">
        <v>555.23647444919732</v>
      </c>
      <c r="S7839" s="43">
        <v>170.17021282205073</v>
      </c>
      <c r="T7839" s="43">
        <v>6927.7155248366298</v>
      </c>
      <c r="U7839" s="43">
        <v>7653.1222121078781</v>
      </c>
      <c r="W7839" s="43">
        <v>5514.7836186970235</v>
      </c>
      <c r="X7839" s="43">
        <v>0</v>
      </c>
      <c r="Y7839" s="43">
        <v>0</v>
      </c>
      <c r="Z7839" s="43">
        <v>5514.7836186970235</v>
      </c>
      <c r="AB7839" s="43">
        <v>44.280355615584924</v>
      </c>
      <c r="AC7839" s="43">
        <v>0</v>
      </c>
      <c r="AD7839" s="43">
        <v>0</v>
      </c>
      <c r="AE7839" s="43">
        <v>44.280355615584924</v>
      </c>
      <c r="AG7839" s="43">
        <v>10141687.074783826</v>
      </c>
      <c r="AH7839" s="43">
        <v>1191193.2616385571</v>
      </c>
      <c r="AI7839" s="43">
        <v>0</v>
      </c>
      <c r="AJ7839" s="43">
        <v>185977493.58545667</v>
      </c>
      <c r="AK7839" s="43">
        <v>196119180.6602405</v>
      </c>
    </row>
    <row r="7840" spans="3:37" x14ac:dyDescent="0.2">
      <c r="C7840" s="43">
        <v>5.7973602676574323E-4</v>
      </c>
      <c r="D7840" s="43">
        <v>4.6046738168372403E-2</v>
      </c>
      <c r="E7840" s="43">
        <v>4.679468921585916</v>
      </c>
      <c r="F7840" s="43">
        <v>5.0944960400896537</v>
      </c>
      <c r="H7840" s="43">
        <v>9.617580813103821E-5</v>
      </c>
      <c r="I7840" s="43">
        <v>0.10329535308994942</v>
      </c>
      <c r="J7840" s="43">
        <v>0</v>
      </c>
      <c r="K7840" s="43">
        <v>1</v>
      </c>
      <c r="M7840" s="43">
        <v>7.8987572366225889E-3</v>
      </c>
      <c r="N7840" s="43">
        <v>4.5146518540843693E-2</v>
      </c>
      <c r="O7840" s="43">
        <v>0</v>
      </c>
      <c r="P7840" s="43">
        <v>1</v>
      </c>
      <c r="R7840" s="43">
        <v>505.4422406937768</v>
      </c>
      <c r="S7840" s="43">
        <v>188.10008920459552</v>
      </c>
      <c r="T7840" s="43">
        <v>6751.8907188811299</v>
      </c>
      <c r="U7840" s="43">
        <v>7445.4330487795023</v>
      </c>
      <c r="W7840" s="43">
        <v>2365.2012569832768</v>
      </c>
      <c r="X7840" s="43">
        <v>0</v>
      </c>
      <c r="Y7840" s="43">
        <v>0</v>
      </c>
      <c r="Z7840" s="43">
        <v>2365.2012569832768</v>
      </c>
      <c r="AB7840" s="43">
        <v>221.43984407257409</v>
      </c>
      <c r="AC7840" s="43">
        <v>0</v>
      </c>
      <c r="AD7840" s="43">
        <v>0</v>
      </c>
      <c r="AE7840" s="43">
        <v>221.43984407257409</v>
      </c>
      <c r="AG7840" s="43">
        <v>4349605.1115922462</v>
      </c>
      <c r="AH7840" s="43">
        <v>510883.47150838783</v>
      </c>
      <c r="AI7840" s="43">
        <v>0</v>
      </c>
      <c r="AJ7840" s="43">
        <v>930047345.10481119</v>
      </c>
      <c r="AK7840" s="43">
        <v>934396950.21640348</v>
      </c>
    </row>
    <row r="7841" spans="3:37" x14ac:dyDescent="0.2">
      <c r="C7841" s="43">
        <v>6.3280661959019824E-4</v>
      </c>
      <c r="D7841" s="43">
        <v>5.8041365911513765E-2</v>
      </c>
      <c r="E7841" s="43">
        <v>5.4887482568037163</v>
      </c>
      <c r="F7841" s="43">
        <v>3.1824355828721429</v>
      </c>
      <c r="H7841" s="43">
        <v>9.158944159970428E-5</v>
      </c>
      <c r="I7841" s="43">
        <v>0.10503150228591052</v>
      </c>
      <c r="J7841" s="43">
        <v>0</v>
      </c>
      <c r="K7841" s="43">
        <v>1</v>
      </c>
      <c r="M7841" s="43">
        <v>7.851254790714024E-3</v>
      </c>
      <c r="N7841" s="43">
        <v>4.4076407451665529E-2</v>
      </c>
      <c r="O7841" s="43">
        <v>0</v>
      </c>
      <c r="P7841" s="43">
        <v>1</v>
      </c>
      <c r="R7841" s="43">
        <v>695.42613922150804</v>
      </c>
      <c r="S7841" s="43">
        <v>182.14085099159442</v>
      </c>
      <c r="T7841" s="43">
        <v>6552.2073611439782</v>
      </c>
      <c r="U7841" s="43">
        <v>7429.7743513570804</v>
      </c>
      <c r="W7841" s="43">
        <v>3817.0190093877909</v>
      </c>
      <c r="X7841" s="43">
        <v>0</v>
      </c>
      <c r="Y7841" s="43">
        <v>0</v>
      </c>
      <c r="Z7841" s="43">
        <v>3817.0190093877909</v>
      </c>
      <c r="AB7841" s="43">
        <v>162.39633441011648</v>
      </c>
      <c r="AC7841" s="43">
        <v>0</v>
      </c>
      <c r="AD7841" s="43">
        <v>0</v>
      </c>
      <c r="AE7841" s="43">
        <v>162.39633441011648</v>
      </c>
      <c r="AG7841" s="43">
        <v>7019497.9582641479</v>
      </c>
      <c r="AH7841" s="43">
        <v>824476.10602776287</v>
      </c>
      <c r="AI7841" s="43">
        <v>0</v>
      </c>
      <c r="AJ7841" s="43">
        <v>682064604.52248919</v>
      </c>
      <c r="AK7841" s="43">
        <v>689084102.4807533</v>
      </c>
    </row>
    <row r="7842" spans="3:37" x14ac:dyDescent="0.2">
      <c r="C7842" s="43">
        <v>5.965397779966429E-4</v>
      </c>
      <c r="D7842" s="43">
        <v>5.0872740569947554E-2</v>
      </c>
      <c r="E7842" s="43">
        <v>3.6376451896147488</v>
      </c>
      <c r="F7842" s="43">
        <v>1.206999421644364</v>
      </c>
      <c r="H7842" s="43">
        <v>8.0431898770548602E-5</v>
      </c>
      <c r="I7842" s="43">
        <v>7.8870219410711137E-2</v>
      </c>
      <c r="J7842" s="43">
        <v>0</v>
      </c>
      <c r="K7842" s="43">
        <v>1</v>
      </c>
      <c r="M7842" s="43">
        <v>7.7807514254297902E-3</v>
      </c>
      <c r="N7842" s="43">
        <v>4.4707517420647623E-2</v>
      </c>
      <c r="O7842" s="43">
        <v>0</v>
      </c>
      <c r="P7842" s="43">
        <v>1</v>
      </c>
      <c r="R7842" s="43">
        <v>574.60171146573441</v>
      </c>
      <c r="S7842" s="43">
        <v>120.11126559017112</v>
      </c>
      <c r="T7842" s="43">
        <v>6586.3448847912159</v>
      </c>
      <c r="U7842" s="43">
        <v>7281.0578618471218</v>
      </c>
      <c r="W7842" s="43">
        <v>2090.1971516577305</v>
      </c>
      <c r="X7842" s="43">
        <v>0</v>
      </c>
      <c r="Y7842" s="43">
        <v>0</v>
      </c>
      <c r="Z7842" s="43">
        <v>2090.1971516577305</v>
      </c>
      <c r="AB7842" s="43">
        <v>12.726817748571751</v>
      </c>
      <c r="AC7842" s="43">
        <v>0</v>
      </c>
      <c r="AD7842" s="43">
        <v>0</v>
      </c>
      <c r="AE7842" s="43">
        <v>12.726817748571751</v>
      </c>
      <c r="AG7842" s="43">
        <v>3843872.5618985663</v>
      </c>
      <c r="AH7842" s="43">
        <v>451482.58475806977</v>
      </c>
      <c r="AI7842" s="43">
        <v>0</v>
      </c>
      <c r="AJ7842" s="43">
        <v>53452634.544001356</v>
      </c>
      <c r="AK7842" s="43">
        <v>57296507.105899923</v>
      </c>
    </row>
    <row r="7843" spans="3:37" x14ac:dyDescent="0.2">
      <c r="C7843" s="43">
        <v>6.0742263337541953E-4</v>
      </c>
      <c r="D7843" s="43">
        <v>5.9377472218313687E-2</v>
      </c>
      <c r="E7843" s="43">
        <v>10.149793291218655</v>
      </c>
      <c r="F7843" s="43">
        <v>2.4606196251651693</v>
      </c>
      <c r="H7843" s="43">
        <v>8.5741888738243675E-5</v>
      </c>
      <c r="I7843" s="43">
        <v>0.10891337257988165</v>
      </c>
      <c r="J7843" s="43">
        <v>0</v>
      </c>
      <c r="K7843" s="43">
        <v>1</v>
      </c>
      <c r="M7843" s="43">
        <v>7.8584525653146997E-3</v>
      </c>
      <c r="N7843" s="43">
        <v>4.4588742455696127E-2</v>
      </c>
      <c r="O7843" s="43">
        <v>0</v>
      </c>
      <c r="P7843" s="43">
        <v>1</v>
      </c>
      <c r="R7843" s="43">
        <v>682.89675366694473</v>
      </c>
      <c r="S7843" s="43">
        <v>176.81399027709659</v>
      </c>
      <c r="T7843" s="43">
        <v>6634.4455310099947</v>
      </c>
      <c r="U7843" s="43">
        <v>7494.1562749540362</v>
      </c>
      <c r="W7843" s="43">
        <v>6931.260888963754</v>
      </c>
      <c r="X7843" s="43">
        <v>0</v>
      </c>
      <c r="Y7843" s="43">
        <v>0</v>
      </c>
      <c r="Z7843" s="43">
        <v>6931.260888963754</v>
      </c>
      <c r="AB7843" s="43">
        <v>106.72740683932504</v>
      </c>
      <c r="AC7843" s="43">
        <v>0</v>
      </c>
      <c r="AD7843" s="43">
        <v>0</v>
      </c>
      <c r="AE7843" s="43">
        <v>106.72740683932504</v>
      </c>
      <c r="AG7843" s="43">
        <v>12746588.774804344</v>
      </c>
      <c r="AH7843" s="43">
        <v>1497152.352016171</v>
      </c>
      <c r="AI7843" s="43">
        <v>0</v>
      </c>
      <c r="AJ7843" s="43">
        <v>448255108.72516519</v>
      </c>
      <c r="AK7843" s="43">
        <v>461001697.49996954</v>
      </c>
    </row>
    <row r="7844" spans="3:37" x14ac:dyDescent="0.2">
      <c r="C7844" s="43">
        <v>6.0813075838895138E-4</v>
      </c>
      <c r="D7844" s="43">
        <v>5.638224014578741E-2</v>
      </c>
      <c r="E7844" s="43">
        <v>2.1390584657328127</v>
      </c>
      <c r="F7844" s="43">
        <v>3.7347782861836869</v>
      </c>
      <c r="H7844" s="43">
        <v>9.020969729722772E-5</v>
      </c>
      <c r="I7844" s="43">
        <v>0.10913691811220749</v>
      </c>
      <c r="J7844" s="43">
        <v>0</v>
      </c>
      <c r="K7844" s="43">
        <v>1</v>
      </c>
      <c r="M7844" s="43">
        <v>7.8881047158306794E-3</v>
      </c>
      <c r="N7844" s="43">
        <v>4.2107069169434255E-2</v>
      </c>
      <c r="O7844" s="43">
        <v>0</v>
      </c>
      <c r="P7844" s="43">
        <v>1</v>
      </c>
      <c r="R7844" s="43">
        <v>649.20472161665919</v>
      </c>
      <c r="S7844" s="43">
        <v>186.40917483934439</v>
      </c>
      <c r="T7844" s="43">
        <v>6288.8328787408109</v>
      </c>
      <c r="U7844" s="43">
        <v>7124.4467751968141</v>
      </c>
      <c r="W7844" s="43">
        <v>1388.6868557678288</v>
      </c>
      <c r="X7844" s="43">
        <v>0</v>
      </c>
      <c r="Y7844" s="43">
        <v>0</v>
      </c>
      <c r="Z7844" s="43">
        <v>1388.6868557678288</v>
      </c>
      <c r="AB7844" s="43">
        <v>189.97111442827261</v>
      </c>
      <c r="AC7844" s="43">
        <v>0</v>
      </c>
      <c r="AD7844" s="43">
        <v>0</v>
      </c>
      <c r="AE7844" s="43">
        <v>189.97111442827261</v>
      </c>
      <c r="AG7844" s="43">
        <v>2553795.1277570371</v>
      </c>
      <c r="AH7844" s="43">
        <v>299956.36084585101</v>
      </c>
      <c r="AI7844" s="43">
        <v>0</v>
      </c>
      <c r="AJ7844" s="43">
        <v>797878680.59874499</v>
      </c>
      <c r="AK7844" s="43">
        <v>800432475.72650206</v>
      </c>
    </row>
    <row r="7845" spans="3:37" x14ac:dyDescent="0.2">
      <c r="C7845" s="43">
        <v>6.1006283588438404E-4</v>
      </c>
      <c r="D7845" s="43">
        <v>5.754020823084538E-2</v>
      </c>
      <c r="E7845" s="43">
        <v>1.9982916004062994</v>
      </c>
      <c r="F7845" s="43">
        <v>1.8169110285143208</v>
      </c>
      <c r="H7845" s="43">
        <v>9.3892277566287596E-5</v>
      </c>
      <c r="I7845" s="43">
        <v>9.776463872016479E-2</v>
      </c>
      <c r="J7845" s="43">
        <v>0</v>
      </c>
      <c r="K7845" s="43">
        <v>1</v>
      </c>
      <c r="M7845" s="43">
        <v>7.7994656978268642E-3</v>
      </c>
      <c r="N7845" s="43">
        <v>4.2961417410016918E-2</v>
      </c>
      <c r="O7845" s="43">
        <v>0</v>
      </c>
      <c r="P7845" s="43">
        <v>1</v>
      </c>
      <c r="R7845" s="43">
        <v>664.64290219075724</v>
      </c>
      <c r="S7845" s="43">
        <v>173.80171055948708</v>
      </c>
      <c r="T7845" s="43">
        <v>6344.3309042758437</v>
      </c>
      <c r="U7845" s="43">
        <v>7182.775517026088</v>
      </c>
      <c r="W7845" s="43">
        <v>1328.1503287174557</v>
      </c>
      <c r="X7845" s="43">
        <v>0</v>
      </c>
      <c r="Y7845" s="43">
        <v>0</v>
      </c>
      <c r="Z7845" s="43">
        <v>1328.1503287174557</v>
      </c>
      <c r="AB7845" s="43">
        <v>58.096090500103237</v>
      </c>
      <c r="AC7845" s="43">
        <v>0</v>
      </c>
      <c r="AD7845" s="43">
        <v>0</v>
      </c>
      <c r="AE7845" s="43">
        <v>58.096090500103237</v>
      </c>
      <c r="AG7845" s="43">
        <v>2442468.4545114012</v>
      </c>
      <c r="AH7845" s="43">
        <v>286880.47100297041</v>
      </c>
      <c r="AI7845" s="43">
        <v>0</v>
      </c>
      <c r="AJ7845" s="43">
        <v>244003580.10043359</v>
      </c>
      <c r="AK7845" s="43">
        <v>246446048.55494499</v>
      </c>
    </row>
    <row r="7846" spans="3:37" x14ac:dyDescent="0.2">
      <c r="C7846" s="43">
        <v>5.9773065984956961E-4</v>
      </c>
      <c r="D7846" s="43">
        <v>5.4783015623182774E-2</v>
      </c>
      <c r="E7846" s="43">
        <v>3.673170979924155</v>
      </c>
      <c r="F7846" s="43">
        <v>1.9640384095541286</v>
      </c>
      <c r="H7846" s="43">
        <v>9.4251724910621171E-5</v>
      </c>
      <c r="I7846" s="43">
        <v>9.1491254323207302E-2</v>
      </c>
      <c r="J7846" s="43">
        <v>0</v>
      </c>
      <c r="K7846" s="43">
        <v>1</v>
      </c>
      <c r="M7846" s="43">
        <v>7.9266125816794819E-3</v>
      </c>
      <c r="N7846" s="43">
        <v>4.3296285616092604E-2</v>
      </c>
      <c r="O7846" s="43">
        <v>0</v>
      </c>
      <c r="P7846" s="43">
        <v>1</v>
      </c>
      <c r="R7846" s="43">
        <v>620.00307124981043</v>
      </c>
      <c r="S7846" s="43">
        <v>163.27183038651657</v>
      </c>
      <c r="T7846" s="43">
        <v>6498.0140335535552</v>
      </c>
      <c r="U7846" s="43">
        <v>7281.2889351898821</v>
      </c>
      <c r="W7846" s="43">
        <v>2277.3772887786517</v>
      </c>
      <c r="X7846" s="43">
        <v>0</v>
      </c>
      <c r="Y7846" s="43">
        <v>0</v>
      </c>
      <c r="Z7846" s="43">
        <v>2277.3772887786517</v>
      </c>
      <c r="AB7846" s="43">
        <v>63.954624895718617</v>
      </c>
      <c r="AC7846" s="43">
        <v>0</v>
      </c>
      <c r="AD7846" s="43">
        <v>0</v>
      </c>
      <c r="AE7846" s="43">
        <v>63.954624895718617</v>
      </c>
      <c r="AG7846" s="43">
        <v>4188096.8340639407</v>
      </c>
      <c r="AH7846" s="43">
        <v>491913.49437618878</v>
      </c>
      <c r="AI7846" s="43">
        <v>0</v>
      </c>
      <c r="AJ7846" s="43">
        <v>268609424.56201822</v>
      </c>
      <c r="AK7846" s="43">
        <v>272797521.39608216</v>
      </c>
    </row>
    <row r="7847" spans="3:37" x14ac:dyDescent="0.2">
      <c r="C7847" s="43">
        <v>6.0170111450956422E-4</v>
      </c>
      <c r="D7847" s="43">
        <v>4.9186143195949196E-2</v>
      </c>
      <c r="E7847" s="43">
        <v>4.1155211449601845</v>
      </c>
      <c r="F7847" s="43">
        <v>5.3857012671626867</v>
      </c>
      <c r="H7847" s="43">
        <v>8.3880808190150467E-5</v>
      </c>
      <c r="I7847" s="43">
        <v>9.4162204365549243E-2</v>
      </c>
      <c r="J7847" s="43">
        <v>0</v>
      </c>
      <c r="K7847" s="43">
        <v>1</v>
      </c>
      <c r="M7847" s="43">
        <v>7.8497112504254275E-3</v>
      </c>
      <c r="N7847" s="43">
        <v>4.6770684678696828E-2</v>
      </c>
      <c r="O7847" s="43">
        <v>0</v>
      </c>
      <c r="P7847" s="43">
        <v>1</v>
      </c>
      <c r="R7847" s="43">
        <v>560.35849283532093</v>
      </c>
      <c r="S7847" s="43">
        <v>149.54833974081151</v>
      </c>
      <c r="T7847" s="43">
        <v>6951.3600241358436</v>
      </c>
      <c r="U7847" s="43">
        <v>7661.2668567119763</v>
      </c>
      <c r="W7847" s="43">
        <v>2306.1672260217833</v>
      </c>
      <c r="X7847" s="43">
        <v>0</v>
      </c>
      <c r="Y7847" s="43">
        <v>0</v>
      </c>
      <c r="Z7847" s="43">
        <v>2306.1672260217833</v>
      </c>
      <c r="AB7847" s="43">
        <v>262.95944987397672</v>
      </c>
      <c r="AC7847" s="43">
        <v>0</v>
      </c>
      <c r="AD7847" s="43">
        <v>0</v>
      </c>
      <c r="AE7847" s="43">
        <v>262.95944987397672</v>
      </c>
      <c r="AG7847" s="43">
        <v>4241041.5286540594</v>
      </c>
      <c r="AH7847" s="43">
        <v>498132.1208207052</v>
      </c>
      <c r="AI7847" s="43">
        <v>0</v>
      </c>
      <c r="AJ7847" s="43">
        <v>1104429689.4707022</v>
      </c>
      <c r="AK7847" s="43">
        <v>1108670730.9993563</v>
      </c>
    </row>
    <row r="7848" spans="3:37" x14ac:dyDescent="0.2">
      <c r="C7848" s="43">
        <v>6.297176694393114E-4</v>
      </c>
      <c r="D7848" s="43">
        <v>5.418045484430481E-2</v>
      </c>
      <c r="E7848" s="43">
        <v>2.5123866132067083</v>
      </c>
      <c r="F7848" s="43">
        <v>1.4117027474719912</v>
      </c>
      <c r="H7848" s="43">
        <v>9.270247218196026E-5</v>
      </c>
      <c r="I7848" s="43">
        <v>7.6612576047978873E-2</v>
      </c>
      <c r="J7848" s="43">
        <v>0</v>
      </c>
      <c r="K7848" s="43">
        <v>1</v>
      </c>
      <c r="M7848" s="43">
        <v>7.7953164888622728E-3</v>
      </c>
      <c r="N7848" s="43">
        <v>4.5415165749695126E-2</v>
      </c>
      <c r="O7848" s="43">
        <v>0</v>
      </c>
      <c r="P7848" s="43">
        <v>1</v>
      </c>
      <c r="R7848" s="43">
        <v>645.99759159688665</v>
      </c>
      <c r="S7848" s="43">
        <v>134.47258523445365</v>
      </c>
      <c r="T7848" s="43">
        <v>6703.1205288799611</v>
      </c>
      <c r="U7848" s="43">
        <v>7483.5907057113018</v>
      </c>
      <c r="W7848" s="43">
        <v>1622.9957012917923</v>
      </c>
      <c r="X7848" s="43">
        <v>0</v>
      </c>
      <c r="Y7848" s="43">
        <v>0</v>
      </c>
      <c r="Z7848" s="43">
        <v>1622.9957012917923</v>
      </c>
      <c r="AB7848" s="43">
        <v>28.457611215317851</v>
      </c>
      <c r="AC7848" s="43">
        <v>0</v>
      </c>
      <c r="AD7848" s="43">
        <v>0</v>
      </c>
      <c r="AE7848" s="43">
        <v>28.457611215317851</v>
      </c>
      <c r="AG7848" s="43">
        <v>2984689.0946756061</v>
      </c>
      <c r="AH7848" s="43">
        <v>350567.07147902716</v>
      </c>
      <c r="AI7848" s="43">
        <v>0</v>
      </c>
      <c r="AJ7848" s="43">
        <v>119521967.10433497</v>
      </c>
      <c r="AK7848" s="43">
        <v>122506656.19901057</v>
      </c>
    </row>
    <row r="7849" spans="3:37" x14ac:dyDescent="0.2">
      <c r="C7849" s="43">
        <v>6.0493129764172112E-4</v>
      </c>
      <c r="D7849" s="43">
        <v>4.6112516988541831E-2</v>
      </c>
      <c r="E7849" s="43">
        <v>4.1451248386096484</v>
      </c>
      <c r="F7849" s="43">
        <v>0.87299451029844888</v>
      </c>
      <c r="H7849" s="43">
        <v>9.5992196158745102E-5</v>
      </c>
      <c r="I7849" s="43">
        <v>0.13519598926915322</v>
      </c>
      <c r="J7849" s="43">
        <v>0</v>
      </c>
      <c r="K7849" s="43">
        <v>1</v>
      </c>
      <c r="M7849" s="43">
        <v>7.8599075793662765E-3</v>
      </c>
      <c r="N7849" s="43">
        <v>4.5242717706005374E-2</v>
      </c>
      <c r="O7849" s="43">
        <v>0</v>
      </c>
      <c r="P7849" s="43">
        <v>1</v>
      </c>
      <c r="R7849" s="43">
        <v>528.1621263358852</v>
      </c>
      <c r="S7849" s="43">
        <v>245.72090635936411</v>
      </c>
      <c r="T7849" s="43">
        <v>6732.9981800952846</v>
      </c>
      <c r="U7849" s="43">
        <v>7506.8812127905339</v>
      </c>
      <c r="W7849" s="43">
        <v>2189.2979486877648</v>
      </c>
      <c r="X7849" s="43">
        <v>0</v>
      </c>
      <c r="Y7849" s="43">
        <v>0</v>
      </c>
      <c r="Z7849" s="43">
        <v>2189.2979486877648</v>
      </c>
      <c r="AB7849" s="43">
        <v>-7.1775053761898722</v>
      </c>
      <c r="AC7849" s="43">
        <v>0</v>
      </c>
      <c r="AD7849" s="43">
        <v>0</v>
      </c>
      <c r="AE7849" s="43">
        <v>-7.1775053761898722</v>
      </c>
      <c r="AG7849" s="43">
        <v>4026118.9276367994</v>
      </c>
      <c r="AH7849" s="43">
        <v>472888.35691655718</v>
      </c>
      <c r="AI7849" s="43">
        <v>0</v>
      </c>
      <c r="AJ7849" s="43">
        <v>0</v>
      </c>
      <c r="AK7849" s="43">
        <v>4026118.9276367994</v>
      </c>
    </row>
    <row r="7850" spans="3:37" x14ac:dyDescent="0.2">
      <c r="C7850" s="43">
        <v>5.8505397352837704E-4</v>
      </c>
      <c r="D7850" s="43">
        <v>5.5067737903251146E-2</v>
      </c>
      <c r="E7850" s="43">
        <v>5.279338998285116</v>
      </c>
      <c r="F7850" s="43">
        <v>3.097993378433769</v>
      </c>
      <c r="H7850" s="43">
        <v>9.399470087656514E-5</v>
      </c>
      <c r="I7850" s="43">
        <v>0.11118198391859779</v>
      </c>
      <c r="J7850" s="43">
        <v>0</v>
      </c>
      <c r="K7850" s="43">
        <v>1</v>
      </c>
      <c r="M7850" s="43">
        <v>7.7994823275032597E-3</v>
      </c>
      <c r="N7850" s="43">
        <v>4.4695996646806173E-2</v>
      </c>
      <c r="O7850" s="43">
        <v>0</v>
      </c>
      <c r="P7850" s="43">
        <v>1</v>
      </c>
      <c r="R7850" s="43">
        <v>610.00801707115772</v>
      </c>
      <c r="S7850" s="43">
        <v>197.87009496133658</v>
      </c>
      <c r="T7850" s="43">
        <v>6600.4991112081279</v>
      </c>
      <c r="U7850" s="43">
        <v>7408.3772232406227</v>
      </c>
      <c r="W7850" s="43">
        <v>3220.4391137903358</v>
      </c>
      <c r="X7850" s="43">
        <v>0</v>
      </c>
      <c r="Y7850" s="43">
        <v>0</v>
      </c>
      <c r="Z7850" s="43">
        <v>3220.4391137903358</v>
      </c>
      <c r="AB7850" s="43">
        <v>136.93782752492788</v>
      </c>
      <c r="AC7850" s="43">
        <v>0</v>
      </c>
      <c r="AD7850" s="43">
        <v>0</v>
      </c>
      <c r="AE7850" s="43">
        <v>136.93782752492788</v>
      </c>
      <c r="AG7850" s="43">
        <v>5922387.5302604279</v>
      </c>
      <c r="AH7850" s="43">
        <v>695614.84857871255</v>
      </c>
      <c r="AI7850" s="43">
        <v>0</v>
      </c>
      <c r="AJ7850" s="43">
        <v>575138875.60469711</v>
      </c>
      <c r="AK7850" s="43">
        <v>581061263.13495755</v>
      </c>
    </row>
    <row r="7851" spans="3:37" x14ac:dyDescent="0.2">
      <c r="C7851" s="43">
        <v>6.1059936780738511E-4</v>
      </c>
      <c r="D7851" s="43">
        <v>5.4134088561470686E-2</v>
      </c>
      <c r="E7851" s="43">
        <v>3.1216817448569056</v>
      </c>
      <c r="F7851" s="43">
        <v>1.1299447780163292</v>
      </c>
      <c r="H7851" s="43">
        <v>9.1328496881870613E-5</v>
      </c>
      <c r="I7851" s="43">
        <v>8.1101006566694681E-2</v>
      </c>
      <c r="J7851" s="43">
        <v>0</v>
      </c>
      <c r="K7851" s="43">
        <v>1</v>
      </c>
      <c r="M7851" s="43">
        <v>7.9417187669619249E-3</v>
      </c>
      <c r="N7851" s="43">
        <v>4.4422251250343457E-2</v>
      </c>
      <c r="O7851" s="43">
        <v>0</v>
      </c>
      <c r="P7851" s="43">
        <v>1</v>
      </c>
      <c r="R7851" s="43">
        <v>625.84898494013441</v>
      </c>
      <c r="S7851" s="43">
        <v>140.24097650184328</v>
      </c>
      <c r="T7851" s="43">
        <v>6679.7074263413724</v>
      </c>
      <c r="U7851" s="43">
        <v>7445.7973877833501</v>
      </c>
      <c r="W7851" s="43">
        <v>1953.7013513248421</v>
      </c>
      <c r="X7851" s="43">
        <v>0</v>
      </c>
      <c r="Y7851" s="43">
        <v>0</v>
      </c>
      <c r="Z7851" s="43">
        <v>1953.7013513248421</v>
      </c>
      <c r="AB7851" s="43">
        <v>8.7018613939176035</v>
      </c>
      <c r="AC7851" s="43">
        <v>0</v>
      </c>
      <c r="AD7851" s="43">
        <v>0</v>
      </c>
      <c r="AE7851" s="43">
        <v>8.7018613939176035</v>
      </c>
      <c r="AG7851" s="43">
        <v>3592856.7850863845</v>
      </c>
      <c r="AH7851" s="43">
        <v>421999.49188616592</v>
      </c>
      <c r="AI7851" s="43">
        <v>0</v>
      </c>
      <c r="AJ7851" s="43">
        <v>36547817.854453936</v>
      </c>
      <c r="AK7851" s="43">
        <v>40140674.639540322</v>
      </c>
    </row>
    <row r="7852" spans="3:37" x14ac:dyDescent="0.2">
      <c r="C7852" s="43">
        <v>6.0082704962165234E-4</v>
      </c>
      <c r="D7852" s="43">
        <v>6.077205460683277E-2</v>
      </c>
      <c r="E7852" s="43">
        <v>5.7530685839264111</v>
      </c>
      <c r="F7852" s="43">
        <v>2.0210992658078997</v>
      </c>
      <c r="H7852" s="43">
        <v>7.9413996198005645E-5</v>
      </c>
      <c r="I7852" s="43">
        <v>0.10214044046246484</v>
      </c>
      <c r="J7852" s="43">
        <v>0</v>
      </c>
      <c r="K7852" s="43">
        <v>1</v>
      </c>
      <c r="M7852" s="43">
        <v>7.8480419275962117E-3</v>
      </c>
      <c r="N7852" s="43">
        <v>4.7201787879297963E-2</v>
      </c>
      <c r="O7852" s="43">
        <v>0</v>
      </c>
      <c r="P7852" s="43">
        <v>1</v>
      </c>
      <c r="R7852" s="43">
        <v>691.34650048677088</v>
      </c>
      <c r="S7852" s="43">
        <v>153.58087934409107</v>
      </c>
      <c r="T7852" s="43">
        <v>7013.9414500683688</v>
      </c>
      <c r="U7852" s="43">
        <v>7858.8688298992311</v>
      </c>
      <c r="W7852" s="43">
        <v>3977.3638325579068</v>
      </c>
      <c r="X7852" s="43">
        <v>0</v>
      </c>
      <c r="Y7852" s="43">
        <v>0</v>
      </c>
      <c r="Z7852" s="43">
        <v>3977.3638325579068</v>
      </c>
      <c r="AB7852" s="43">
        <v>75.534874235051561</v>
      </c>
      <c r="AC7852" s="43">
        <v>0</v>
      </c>
      <c r="AD7852" s="43">
        <v>0</v>
      </c>
      <c r="AE7852" s="43">
        <v>75.534874235051561</v>
      </c>
      <c r="AG7852" s="43">
        <v>7314372.0880739903</v>
      </c>
      <c r="AH7852" s="43">
        <v>859110.58783250791</v>
      </c>
      <c r="AI7852" s="43">
        <v>0</v>
      </c>
      <c r="AJ7852" s="43">
        <v>317246471.78721654</v>
      </c>
      <c r="AK7852" s="43">
        <v>324560843.87529051</v>
      </c>
    </row>
    <row r="7853" spans="3:37" x14ac:dyDescent="0.2">
      <c r="C7853" s="43">
        <v>5.7269871109264837E-4</v>
      </c>
      <c r="D7853" s="43">
        <v>5.0518508879883801E-2</v>
      </c>
      <c r="E7853" s="43">
        <v>7.9967780488440603</v>
      </c>
      <c r="F7853" s="43">
        <v>1.3350996755492766</v>
      </c>
      <c r="H7853" s="43">
        <v>9.5729931066768081E-5</v>
      </c>
      <c r="I7853" s="43">
        <v>0.11498500820615298</v>
      </c>
      <c r="J7853" s="43">
        <v>0</v>
      </c>
      <c r="K7853" s="43">
        <v>1</v>
      </c>
      <c r="M7853" s="43">
        <v>7.8632701079240919E-3</v>
      </c>
      <c r="N7853" s="43">
        <v>4.7593068756762613E-2</v>
      </c>
      <c r="O7853" s="43">
        <v>0</v>
      </c>
      <c r="P7853" s="43">
        <v>1</v>
      </c>
      <c r="R7853" s="43">
        <v>547.79630910996639</v>
      </c>
      <c r="S7853" s="43">
        <v>208.41613582043604</v>
      </c>
      <c r="T7853" s="43">
        <v>7085.8062908657594</v>
      </c>
      <c r="U7853" s="43">
        <v>7842.0187357961622</v>
      </c>
      <c r="W7853" s="43">
        <v>4380.6054999283751</v>
      </c>
      <c r="X7853" s="43">
        <v>0</v>
      </c>
      <c r="Y7853" s="43">
        <v>0</v>
      </c>
      <c r="Z7853" s="43">
        <v>4380.6054999283751</v>
      </c>
      <c r="AB7853" s="43">
        <v>19.641601103132977</v>
      </c>
      <c r="AC7853" s="43">
        <v>0</v>
      </c>
      <c r="AD7853" s="43">
        <v>0</v>
      </c>
      <c r="AE7853" s="43">
        <v>19.641601103132977</v>
      </c>
      <c r="AG7853" s="43">
        <v>8055933.5143682817</v>
      </c>
      <c r="AH7853" s="43">
        <v>946210.78798452904</v>
      </c>
      <c r="AI7853" s="43">
        <v>0</v>
      </c>
      <c r="AJ7853" s="43">
        <v>82494724.633158505</v>
      </c>
      <c r="AK7853" s="43">
        <v>90550658.147526786</v>
      </c>
    </row>
    <row r="7854" spans="3:37" x14ac:dyDescent="0.2">
      <c r="C7854" s="43">
        <v>6.1493971304193984E-4</v>
      </c>
      <c r="D7854" s="43">
        <v>5.2974138679849E-2</v>
      </c>
      <c r="E7854" s="43">
        <v>2.601396979005199</v>
      </c>
      <c r="F7854" s="43">
        <v>10.426222928086455</v>
      </c>
      <c r="H7854" s="43">
        <v>8.4588437952237339E-5</v>
      </c>
      <c r="I7854" s="43">
        <v>0.10379385725875712</v>
      </c>
      <c r="J7854" s="43">
        <v>0</v>
      </c>
      <c r="K7854" s="43">
        <v>1</v>
      </c>
      <c r="M7854" s="43">
        <v>7.8452967033603715E-3</v>
      </c>
      <c r="N7854" s="43">
        <v>4.8472235225429205E-2</v>
      </c>
      <c r="O7854" s="43">
        <v>0</v>
      </c>
      <c r="P7854" s="43">
        <v>1</v>
      </c>
      <c r="R7854" s="43">
        <v>616.79212162203874</v>
      </c>
      <c r="S7854" s="43">
        <v>166.23598065975867</v>
      </c>
      <c r="T7854" s="43">
        <v>7200.2038587163715</v>
      </c>
      <c r="U7854" s="43">
        <v>7983.2319609981687</v>
      </c>
      <c r="W7854" s="43">
        <v>1604.5211618617789</v>
      </c>
      <c r="X7854" s="43">
        <v>0</v>
      </c>
      <c r="Y7854" s="43">
        <v>0</v>
      </c>
      <c r="Z7854" s="43">
        <v>1604.5211618617789</v>
      </c>
      <c r="AB7854" s="43">
        <v>622.10014414055229</v>
      </c>
      <c r="AC7854" s="43">
        <v>0</v>
      </c>
      <c r="AD7854" s="43">
        <v>0</v>
      </c>
      <c r="AE7854" s="43">
        <v>622.10014414055229</v>
      </c>
      <c r="AG7854" s="43">
        <v>2950714.4166638115</v>
      </c>
      <c r="AH7854" s="43">
        <v>346576.57096214424</v>
      </c>
      <c r="AI7854" s="43">
        <v>0</v>
      </c>
      <c r="AJ7854" s="43">
        <v>2612820605.3903198</v>
      </c>
      <c r="AK7854" s="43">
        <v>2615771319.8069835</v>
      </c>
    </row>
    <row r="7855" spans="3:37" x14ac:dyDescent="0.2">
      <c r="C7855" s="43">
        <v>5.8988575260450666E-4</v>
      </c>
      <c r="D7855" s="43">
        <v>5.2698478856095188E-2</v>
      </c>
      <c r="E7855" s="43">
        <v>4.1882304169686746</v>
      </c>
      <c r="F7855" s="43">
        <v>1.8746270317247316</v>
      </c>
      <c r="H7855" s="43">
        <v>9.059879458439557E-5</v>
      </c>
      <c r="I7855" s="43">
        <v>8.0616304631558125E-2</v>
      </c>
      <c r="J7855" s="43">
        <v>0</v>
      </c>
      <c r="K7855" s="43">
        <v>1</v>
      </c>
      <c r="M7855" s="43">
        <v>7.8557921034538847E-3</v>
      </c>
      <c r="N7855" s="43">
        <v>4.8974564237242224E-2</v>
      </c>
      <c r="O7855" s="43">
        <v>0</v>
      </c>
      <c r="P7855" s="43">
        <v>1</v>
      </c>
      <c r="R7855" s="43">
        <v>588.58387395883221</v>
      </c>
      <c r="S7855" s="43">
        <v>138.28901360433539</v>
      </c>
      <c r="T7855" s="43">
        <v>7284.5534614250964</v>
      </c>
      <c r="U7855" s="43">
        <v>8011.4263489882642</v>
      </c>
      <c r="W7855" s="43">
        <v>2465.1248838516376</v>
      </c>
      <c r="X7855" s="43">
        <v>0</v>
      </c>
      <c r="Y7855" s="43">
        <v>0</v>
      </c>
      <c r="Z7855" s="43">
        <v>2465.1248838516376</v>
      </c>
      <c r="AB7855" s="43">
        <v>55.082676226377295</v>
      </c>
      <c r="AC7855" s="43">
        <v>0</v>
      </c>
      <c r="AD7855" s="43">
        <v>0</v>
      </c>
      <c r="AE7855" s="43">
        <v>55.082676226377295</v>
      </c>
      <c r="AG7855" s="43">
        <v>4533364.6614031615</v>
      </c>
      <c r="AH7855" s="43">
        <v>532466.97491195367</v>
      </c>
      <c r="AI7855" s="43">
        <v>0</v>
      </c>
      <c r="AJ7855" s="43">
        <v>231347240.15078464</v>
      </c>
      <c r="AK7855" s="43">
        <v>235880604.81218779</v>
      </c>
    </row>
    <row r="7856" spans="3:37" x14ac:dyDescent="0.2">
      <c r="C7856" s="43">
        <v>6.2357282587532925E-4</v>
      </c>
      <c r="D7856" s="43">
        <v>5.7095412123508438E-2</v>
      </c>
      <c r="E7856" s="43">
        <v>1.9094758617039289</v>
      </c>
      <c r="F7856" s="43">
        <v>4.5924164092655522</v>
      </c>
      <c r="H7856" s="43">
        <v>8.9925199455498372E-5</v>
      </c>
      <c r="I7856" s="43">
        <v>0.12739238547372855</v>
      </c>
      <c r="J7856" s="43">
        <v>0</v>
      </c>
      <c r="K7856" s="43">
        <v>1</v>
      </c>
      <c r="M7856" s="43">
        <v>7.8408906714062618E-3</v>
      </c>
      <c r="N7856" s="43">
        <v>4.5187027747242321E-2</v>
      </c>
      <c r="O7856" s="43">
        <v>0</v>
      </c>
      <c r="P7856" s="43">
        <v>1</v>
      </c>
      <c r="R7856" s="43">
        <v>674.10999443124444</v>
      </c>
      <c r="S7856" s="43">
        <v>216.90384592949147</v>
      </c>
      <c r="T7856" s="43">
        <v>6708.4401103807295</v>
      </c>
      <c r="U7856" s="43">
        <v>7599.4539507414656</v>
      </c>
      <c r="W7856" s="43">
        <v>1287.1967624998313</v>
      </c>
      <c r="X7856" s="43">
        <v>0</v>
      </c>
      <c r="Y7856" s="43">
        <v>0</v>
      </c>
      <c r="Z7856" s="43">
        <v>1287.1967624998313</v>
      </c>
      <c r="AB7856" s="43">
        <v>259.12016720398424</v>
      </c>
      <c r="AC7856" s="43">
        <v>0</v>
      </c>
      <c r="AD7856" s="43">
        <v>0</v>
      </c>
      <c r="AE7856" s="43">
        <v>259.12016720398424</v>
      </c>
      <c r="AG7856" s="43">
        <v>2367154.8462371896</v>
      </c>
      <c r="AH7856" s="43">
        <v>278034.50069996354</v>
      </c>
      <c r="AI7856" s="43">
        <v>0</v>
      </c>
      <c r="AJ7856" s="43">
        <v>1088304702.2567339</v>
      </c>
      <c r="AK7856" s="43">
        <v>1090671857.1029711</v>
      </c>
    </row>
    <row r="7857" spans="3:37" x14ac:dyDescent="0.2">
      <c r="C7857" s="43">
        <v>6.1161989571867359E-4</v>
      </c>
      <c r="D7857" s="43">
        <v>5.790493953827891E-2</v>
      </c>
      <c r="E7857" s="43">
        <v>4.6937813228623328</v>
      </c>
      <c r="F7857" s="43">
        <v>2.144793538038205</v>
      </c>
      <c r="H7857" s="43">
        <v>8.7015450842915199E-5</v>
      </c>
      <c r="I7857" s="43">
        <v>9.8030512815165866E-2</v>
      </c>
      <c r="J7857" s="43">
        <v>0</v>
      </c>
      <c r="K7857" s="43">
        <v>1</v>
      </c>
      <c r="M7857" s="43">
        <v>7.8318646538985768E-3</v>
      </c>
      <c r="N7857" s="43">
        <v>4.7739615705484018E-2</v>
      </c>
      <c r="O7857" s="43">
        <v>0</v>
      </c>
      <c r="P7857" s="43">
        <v>1</v>
      </c>
      <c r="R7857" s="43">
        <v>670.56300489455487</v>
      </c>
      <c r="S7857" s="43">
        <v>161.51022493875058</v>
      </c>
      <c r="T7857" s="43">
        <v>7079.2372140720754</v>
      </c>
      <c r="U7857" s="43">
        <v>7911.3104439053805</v>
      </c>
      <c r="W7857" s="43">
        <v>3147.4761081765046</v>
      </c>
      <c r="X7857" s="43">
        <v>0</v>
      </c>
      <c r="Y7857" s="43">
        <v>0</v>
      </c>
      <c r="Z7857" s="43">
        <v>3147.4761081765046</v>
      </c>
      <c r="AB7857" s="43">
        <v>82.139212849032148</v>
      </c>
      <c r="AC7857" s="43">
        <v>0</v>
      </c>
      <c r="AD7857" s="43">
        <v>0</v>
      </c>
      <c r="AE7857" s="43">
        <v>82.139212849032148</v>
      </c>
      <c r="AG7857" s="43">
        <v>5788208.5629365919</v>
      </c>
      <c r="AH7857" s="43">
        <v>679854.83936612494</v>
      </c>
      <c r="AI7857" s="43">
        <v>0</v>
      </c>
      <c r="AJ7857" s="43">
        <v>344984693.96593505</v>
      </c>
      <c r="AK7857" s="43">
        <v>350772902.52887166</v>
      </c>
    </row>
    <row r="7858" spans="3:37" x14ac:dyDescent="0.2">
      <c r="C7858" s="43">
        <v>6.1942109150625591E-4</v>
      </c>
      <c r="D7858" s="43">
        <v>5.3589840599368735E-2</v>
      </c>
      <c r="E7858" s="43">
        <v>4.3993587191310022</v>
      </c>
      <c r="F7858" s="43">
        <v>2.5674836206780416</v>
      </c>
      <c r="H7858" s="43">
        <v>9.8428005723127932E-5</v>
      </c>
      <c r="I7858" s="43">
        <v>8.5821422275545331E-2</v>
      </c>
      <c r="J7858" s="43">
        <v>0</v>
      </c>
      <c r="K7858" s="43">
        <v>1</v>
      </c>
      <c r="M7858" s="43">
        <v>7.8638071600223292E-3</v>
      </c>
      <c r="N7858" s="43">
        <v>4.5184475598228559E-2</v>
      </c>
      <c r="O7858" s="43">
        <v>0</v>
      </c>
      <c r="P7858" s="43">
        <v>1</v>
      </c>
      <c r="R7858" s="43">
        <v>628.50802487762905</v>
      </c>
      <c r="S7858" s="43">
        <v>159.93988013995107</v>
      </c>
      <c r="T7858" s="43">
        <v>6727.666799712616</v>
      </c>
      <c r="U7858" s="43">
        <v>7516.1147047301965</v>
      </c>
      <c r="W7858" s="43">
        <v>2765.0322592892021</v>
      </c>
      <c r="X7858" s="43">
        <v>0</v>
      </c>
      <c r="Y7858" s="43">
        <v>0</v>
      </c>
      <c r="Z7858" s="43">
        <v>2765.0322592892021</v>
      </c>
      <c r="AB7858" s="43">
        <v>105.41383568726179</v>
      </c>
      <c r="AC7858" s="43">
        <v>0</v>
      </c>
      <c r="AD7858" s="43">
        <v>0</v>
      </c>
      <c r="AE7858" s="43">
        <v>105.41383568726179</v>
      </c>
      <c r="AG7858" s="43">
        <v>5084894.3248328427</v>
      </c>
      <c r="AH7858" s="43">
        <v>597246.96800646768</v>
      </c>
      <c r="AI7858" s="43">
        <v>0</v>
      </c>
      <c r="AJ7858" s="43">
        <v>442738109.88649952</v>
      </c>
      <c r="AK7858" s="43">
        <v>447823004.21133238</v>
      </c>
    </row>
    <row r="7859" spans="3:37" x14ac:dyDescent="0.2">
      <c r="C7859" s="43">
        <v>6.2322575262563351E-4</v>
      </c>
      <c r="D7859" s="43">
        <v>5.6908096984647272E-2</v>
      </c>
      <c r="E7859" s="43">
        <v>5.4932738891890445</v>
      </c>
      <c r="F7859" s="43">
        <v>1.8172304571520794</v>
      </c>
      <c r="H7859" s="43">
        <v>9.0418966973704329E-5</v>
      </c>
      <c r="I7859" s="43">
        <v>9.0277683420842428E-2</v>
      </c>
      <c r="J7859" s="43">
        <v>0</v>
      </c>
      <c r="K7859" s="43">
        <v>1</v>
      </c>
      <c r="M7859" s="43">
        <v>7.841905285184702E-3</v>
      </c>
      <c r="N7859" s="43">
        <v>4.2837225981521086E-2</v>
      </c>
      <c r="O7859" s="43">
        <v>0</v>
      </c>
      <c r="P7859" s="43">
        <v>1</v>
      </c>
      <c r="R7859" s="43">
        <v>671.52444485736999</v>
      </c>
      <c r="S7859" s="43">
        <v>154.55473685634638</v>
      </c>
      <c r="T7859" s="43">
        <v>6360.4128267731003</v>
      </c>
      <c r="U7859" s="43">
        <v>7186.4920084868163</v>
      </c>
      <c r="W7859" s="43">
        <v>3688.8676988871589</v>
      </c>
      <c r="X7859" s="43">
        <v>0</v>
      </c>
      <c r="Y7859" s="43">
        <v>0</v>
      </c>
      <c r="Z7859" s="43">
        <v>3688.8676988871589</v>
      </c>
      <c r="AB7859" s="43">
        <v>58.720554509375567</v>
      </c>
      <c r="AC7859" s="43">
        <v>0</v>
      </c>
      <c r="AD7859" s="43">
        <v>0</v>
      </c>
      <c r="AE7859" s="43">
        <v>58.720554509375567</v>
      </c>
      <c r="AG7859" s="43">
        <v>6783827.6982534854</v>
      </c>
      <c r="AH7859" s="43">
        <v>796795.4229596263</v>
      </c>
      <c r="AI7859" s="43">
        <v>0</v>
      </c>
      <c r="AJ7859" s="43">
        <v>246626328.9393774</v>
      </c>
      <c r="AK7859" s="43">
        <v>253410156.63763088</v>
      </c>
    </row>
    <row r="7860" spans="3:37" x14ac:dyDescent="0.2">
      <c r="C7860" s="43">
        <v>6.1950404196975395E-4</v>
      </c>
      <c r="D7860" s="43">
        <v>5.3360365873367073E-2</v>
      </c>
      <c r="E7860" s="43">
        <v>4.7676084568765411</v>
      </c>
      <c r="F7860" s="43">
        <v>2.3167528944171112</v>
      </c>
      <c r="H7860" s="43">
        <v>9.6254932642203528E-5</v>
      </c>
      <c r="I7860" s="43">
        <v>9.3552838675375199E-2</v>
      </c>
      <c r="J7860" s="43">
        <v>0</v>
      </c>
      <c r="K7860" s="43">
        <v>1</v>
      </c>
      <c r="M7860" s="43">
        <v>7.8485165241446199E-3</v>
      </c>
      <c r="N7860" s="43">
        <v>4.5250514085888822E-2</v>
      </c>
      <c r="O7860" s="43">
        <v>0</v>
      </c>
      <c r="P7860" s="43">
        <v>1</v>
      </c>
      <c r="R7860" s="43">
        <v>625.90052493677126</v>
      </c>
      <c r="S7860" s="43">
        <v>170.49919665429607</v>
      </c>
      <c r="T7860" s="43">
        <v>6724.3988821566854</v>
      </c>
      <c r="U7860" s="43">
        <v>7520.7986037477531</v>
      </c>
      <c r="W7860" s="43">
        <v>2984.048635852017</v>
      </c>
      <c r="X7860" s="43">
        <v>0</v>
      </c>
      <c r="Y7860" s="43">
        <v>0</v>
      </c>
      <c r="Z7860" s="43">
        <v>2984.048635852017</v>
      </c>
      <c r="AB7860" s="43">
        <v>88.184727077562044</v>
      </c>
      <c r="AC7860" s="43">
        <v>0</v>
      </c>
      <c r="AD7860" s="43">
        <v>0</v>
      </c>
      <c r="AE7860" s="43">
        <v>88.184727077562044</v>
      </c>
      <c r="AG7860" s="43">
        <v>5487665.4413318597</v>
      </c>
      <c r="AH7860" s="43">
        <v>644554.50534403569</v>
      </c>
      <c r="AI7860" s="43">
        <v>0</v>
      </c>
      <c r="AJ7860" s="43">
        <v>370375853.72576058</v>
      </c>
      <c r="AK7860" s="43">
        <v>375863519.16709244</v>
      </c>
    </row>
    <row r="7861" spans="3:37" x14ac:dyDescent="0.2">
      <c r="C7861" s="43">
        <v>6.1625247365149072E-4</v>
      </c>
      <c r="D7861" s="43">
        <v>5.3289296637973382E-2</v>
      </c>
      <c r="E7861" s="43">
        <v>6.1887996598358539</v>
      </c>
      <c r="F7861" s="43">
        <v>1.8857430704780456</v>
      </c>
      <c r="H7861" s="43">
        <v>9.3434395523117608E-5</v>
      </c>
      <c r="I7861" s="43">
        <v>9.3265340932247365E-2</v>
      </c>
      <c r="J7861" s="43">
        <v>0</v>
      </c>
      <c r="K7861" s="43">
        <v>1</v>
      </c>
      <c r="M7861" s="43">
        <v>7.8211339170602013E-3</v>
      </c>
      <c r="N7861" s="43">
        <v>4.5685293682212524E-2</v>
      </c>
      <c r="O7861" s="43">
        <v>0</v>
      </c>
      <c r="P7861" s="43">
        <v>1</v>
      </c>
      <c r="R7861" s="43">
        <v>621.78613895611227</v>
      </c>
      <c r="S7861" s="43">
        <v>164.9944877222629</v>
      </c>
      <c r="T7861" s="43">
        <v>6765.3226858520611</v>
      </c>
      <c r="U7861" s="43">
        <v>7552.1033125304366</v>
      </c>
      <c r="W7861" s="43">
        <v>3848.1098452622364</v>
      </c>
      <c r="X7861" s="43">
        <v>0</v>
      </c>
      <c r="Y7861" s="43">
        <v>0</v>
      </c>
      <c r="Z7861" s="43">
        <v>3848.1098452622364</v>
      </c>
      <c r="AB7861" s="43">
        <v>58.929475737265285</v>
      </c>
      <c r="AC7861" s="43">
        <v>0</v>
      </c>
      <c r="AD7861" s="43">
        <v>0</v>
      </c>
      <c r="AE7861" s="43">
        <v>58.929475737265285</v>
      </c>
      <c r="AG7861" s="43">
        <v>7076674.005437253</v>
      </c>
      <c r="AH7861" s="43">
        <v>831191.72657664306</v>
      </c>
      <c r="AI7861" s="43">
        <v>0</v>
      </c>
      <c r="AJ7861" s="43">
        <v>247503798.0965142</v>
      </c>
      <c r="AK7861" s="43">
        <v>254580472.10195145</v>
      </c>
    </row>
    <row r="7862" spans="3:37" x14ac:dyDescent="0.2">
      <c r="C7862" s="43">
        <v>6.1833651609166651E-4</v>
      </c>
      <c r="D7862" s="43">
        <v>4.767360495798665E-2</v>
      </c>
      <c r="E7862" s="43">
        <v>0.9265311581874226</v>
      </c>
      <c r="F7862" s="43">
        <v>1.7630966773180352</v>
      </c>
      <c r="H7862" s="43">
        <v>9.6964240918762101E-5</v>
      </c>
      <c r="I7862" s="43">
        <v>8.0476978032445426E-2</v>
      </c>
      <c r="J7862" s="43">
        <v>0</v>
      </c>
      <c r="K7862" s="43">
        <v>1</v>
      </c>
      <c r="M7862" s="43">
        <v>7.8035321009255719E-3</v>
      </c>
      <c r="N7862" s="43">
        <v>4.6893934798381331E-2</v>
      </c>
      <c r="O7862" s="43">
        <v>0</v>
      </c>
      <c r="P7862" s="43">
        <v>1</v>
      </c>
      <c r="R7862" s="43">
        <v>558.14271535303476</v>
      </c>
      <c r="S7862" s="43">
        <v>147.74936896098808</v>
      </c>
      <c r="T7862" s="43">
        <v>6928.6762557342099</v>
      </c>
      <c r="U7862" s="43">
        <v>7634.568340048233</v>
      </c>
      <c r="W7862" s="43">
        <v>517.13661648992024</v>
      </c>
      <c r="X7862" s="43">
        <v>0</v>
      </c>
      <c r="Y7862" s="43">
        <v>0</v>
      </c>
      <c r="Z7862" s="43">
        <v>517.13661648992024</v>
      </c>
      <c r="AB7862" s="43">
        <v>45.573103116402834</v>
      </c>
      <c r="AC7862" s="43">
        <v>0</v>
      </c>
      <c r="AD7862" s="43">
        <v>0</v>
      </c>
      <c r="AE7862" s="43">
        <v>45.573103116402834</v>
      </c>
      <c r="AG7862" s="43">
        <v>951014.23772496334</v>
      </c>
      <c r="AH7862" s="43">
        <v>111701.50916182277</v>
      </c>
      <c r="AI7862" s="43">
        <v>0</v>
      </c>
      <c r="AJ7862" s="43">
        <v>191407033.08889189</v>
      </c>
      <c r="AK7862" s="43">
        <v>192358047.32661685</v>
      </c>
    </row>
    <row r="7863" spans="3:37" x14ac:dyDescent="0.2">
      <c r="C7863" s="43">
        <v>6.204443865152065E-4</v>
      </c>
      <c r="D7863" s="43">
        <v>6.140869716840025E-2</v>
      </c>
      <c r="E7863" s="43">
        <v>3.9700079732892828</v>
      </c>
      <c r="F7863" s="43">
        <v>7.7338314188367985</v>
      </c>
      <c r="H7863" s="43">
        <v>7.9323700901145783E-5</v>
      </c>
      <c r="I7863" s="43">
        <v>9.4435300696577157E-2</v>
      </c>
      <c r="J7863" s="43">
        <v>0</v>
      </c>
      <c r="K7863" s="43">
        <v>1</v>
      </c>
      <c r="M7863" s="43">
        <v>7.9937782967293147E-3</v>
      </c>
      <c r="N7863" s="43">
        <v>4.5415986746237473E-2</v>
      </c>
      <c r="O7863" s="43">
        <v>0</v>
      </c>
      <c r="P7863" s="43">
        <v>1</v>
      </c>
      <c r="R7863" s="43">
        <v>721.39830241044876</v>
      </c>
      <c r="S7863" s="43">
        <v>141.83379019423626</v>
      </c>
      <c r="T7863" s="43">
        <v>6873.9002626301108</v>
      </c>
      <c r="U7863" s="43">
        <v>7737.1323552347958</v>
      </c>
      <c r="W7863" s="43">
        <v>2863.9570124868346</v>
      </c>
      <c r="X7863" s="43">
        <v>0</v>
      </c>
      <c r="Y7863" s="43">
        <v>0</v>
      </c>
      <c r="Z7863" s="43">
        <v>2863.9570124868346</v>
      </c>
      <c r="AB7863" s="43">
        <v>519.7818773065701</v>
      </c>
      <c r="AC7863" s="43">
        <v>0</v>
      </c>
      <c r="AD7863" s="43">
        <v>0</v>
      </c>
      <c r="AE7863" s="43">
        <v>519.7818773065701</v>
      </c>
      <c r="AG7863" s="43">
        <v>5266816.9459632887</v>
      </c>
      <c r="AH7863" s="43">
        <v>618614.71469715633</v>
      </c>
      <c r="AI7863" s="43">
        <v>0</v>
      </c>
      <c r="AJ7863" s="43">
        <v>2183083884.6875944</v>
      </c>
      <c r="AK7863" s="43">
        <v>2188350701.6335578</v>
      </c>
    </row>
    <row r="7864" spans="3:37" x14ac:dyDescent="0.2">
      <c r="C7864" s="43">
        <v>6.088455295451921E-4</v>
      </c>
      <c r="D7864" s="43">
        <v>5.9513867302175005E-2</v>
      </c>
      <c r="E7864" s="43">
        <v>6.0595738948585112</v>
      </c>
      <c r="F7864" s="43">
        <v>3.4297091142940146</v>
      </c>
      <c r="H7864" s="43">
        <v>9.0441381370154339E-5</v>
      </c>
      <c r="I7864" s="43">
        <v>0.10214932051885284</v>
      </c>
      <c r="J7864" s="43">
        <v>0</v>
      </c>
      <c r="K7864" s="43">
        <v>1</v>
      </c>
      <c r="M7864" s="43">
        <v>7.8372810082967398E-3</v>
      </c>
      <c r="N7864" s="43">
        <v>4.5873952330431678E-2</v>
      </c>
      <c r="O7864" s="43">
        <v>0</v>
      </c>
      <c r="P7864" s="43">
        <v>1</v>
      </c>
      <c r="R7864" s="43">
        <v>686.06879536913584</v>
      </c>
      <c r="S7864" s="43">
        <v>174.92224472805896</v>
      </c>
      <c r="T7864" s="43">
        <v>6807.2852664665033</v>
      </c>
      <c r="U7864" s="43">
        <v>7668.2763065636982</v>
      </c>
      <c r="W7864" s="43">
        <v>4157.2845624958418</v>
      </c>
      <c r="X7864" s="43">
        <v>0</v>
      </c>
      <c r="Y7864" s="43">
        <v>0</v>
      </c>
      <c r="Z7864" s="43">
        <v>4157.2845624958418</v>
      </c>
      <c r="AB7864" s="43">
        <v>178.3633937500982</v>
      </c>
      <c r="AC7864" s="43">
        <v>0</v>
      </c>
      <c r="AD7864" s="43">
        <v>0</v>
      </c>
      <c r="AE7864" s="43">
        <v>178.3633937500982</v>
      </c>
      <c r="AG7864" s="43">
        <v>7645246.3104298534</v>
      </c>
      <c r="AH7864" s="43">
        <v>897973.46549910179</v>
      </c>
      <c r="AI7864" s="43">
        <v>0</v>
      </c>
      <c r="AJ7864" s="43">
        <v>749126253.75041246</v>
      </c>
      <c r="AK7864" s="43">
        <v>756771500.06084228</v>
      </c>
    </row>
    <row r="7865" spans="3:37" x14ac:dyDescent="0.2">
      <c r="C7865" s="43">
        <v>6.0886680762791019E-4</v>
      </c>
      <c r="D7865" s="43">
        <v>5.8322234105903203E-2</v>
      </c>
      <c r="E7865" s="43">
        <v>4.1883982479570845</v>
      </c>
      <c r="F7865" s="43">
        <v>3.1756438135088478</v>
      </c>
      <c r="H7865" s="43">
        <v>9.3549924166547171E-5</v>
      </c>
      <c r="I7865" s="43">
        <v>0.10843898321796341</v>
      </c>
      <c r="J7865" s="43">
        <v>0</v>
      </c>
      <c r="K7865" s="43">
        <v>1</v>
      </c>
      <c r="M7865" s="43">
        <v>7.8502331415107873E-3</v>
      </c>
      <c r="N7865" s="43">
        <v>4.4040413006805543E-2</v>
      </c>
      <c r="O7865" s="43">
        <v>0</v>
      </c>
      <c r="P7865" s="43">
        <v>1</v>
      </c>
      <c r="R7865" s="43">
        <v>672.35528619739921</v>
      </c>
      <c r="S7865" s="43">
        <v>192.07518020667652</v>
      </c>
      <c r="T7865" s="43">
        <v>6546.0046696414829</v>
      </c>
      <c r="U7865" s="43">
        <v>7410.4351360455585</v>
      </c>
      <c r="W7865" s="43">
        <v>2816.0917027138707</v>
      </c>
      <c r="X7865" s="43">
        <v>0</v>
      </c>
      <c r="Y7865" s="43">
        <v>0</v>
      </c>
      <c r="Z7865" s="43">
        <v>2816.0917027138707</v>
      </c>
      <c r="AB7865" s="43">
        <v>156.52020122180164</v>
      </c>
      <c r="AC7865" s="43">
        <v>0</v>
      </c>
      <c r="AD7865" s="43">
        <v>0</v>
      </c>
      <c r="AE7865" s="43">
        <v>156.52020122180164</v>
      </c>
      <c r="AG7865" s="43">
        <v>5178792.6412908081</v>
      </c>
      <c r="AH7865" s="43">
        <v>608275.80778619612</v>
      </c>
      <c r="AI7865" s="43">
        <v>0</v>
      </c>
      <c r="AJ7865" s="43">
        <v>657384845.13156688</v>
      </c>
      <c r="AK7865" s="43">
        <v>662563637.77285767</v>
      </c>
    </row>
    <row r="7866" spans="3:37" x14ac:dyDescent="0.2">
      <c r="C7866" s="43">
        <v>5.9617493546265253E-4</v>
      </c>
      <c r="D7866" s="43">
        <v>5.768157554575204E-2</v>
      </c>
      <c r="E7866" s="43">
        <v>6.1988283298908673</v>
      </c>
      <c r="F7866" s="43">
        <v>1.4704007409954769</v>
      </c>
      <c r="H7866" s="43">
        <v>8.5850191082622977E-5</v>
      </c>
      <c r="I7866" s="43">
        <v>9.4859828368627816E-2</v>
      </c>
      <c r="J7866" s="43">
        <v>0</v>
      </c>
      <c r="K7866" s="43">
        <v>1</v>
      </c>
      <c r="M7866" s="43">
        <v>7.8863434219984541E-3</v>
      </c>
      <c r="N7866" s="43">
        <v>4.4785102485849264E-2</v>
      </c>
      <c r="O7866" s="43">
        <v>0</v>
      </c>
      <c r="P7866" s="43">
        <v>1</v>
      </c>
      <c r="R7866" s="43">
        <v>651.10825355691134</v>
      </c>
      <c r="S7866" s="43">
        <v>154.19346696887908</v>
      </c>
      <c r="T7866" s="43">
        <v>6687.3126833693505</v>
      </c>
      <c r="U7866" s="43">
        <v>7492.6144038951406</v>
      </c>
      <c r="W7866" s="43">
        <v>4036.1082879743481</v>
      </c>
      <c r="X7866" s="43">
        <v>0</v>
      </c>
      <c r="Y7866" s="43">
        <v>0</v>
      </c>
      <c r="Z7866" s="43">
        <v>4036.1082879743481</v>
      </c>
      <c r="AB7866" s="43">
        <v>32.772153128734281</v>
      </c>
      <c r="AC7866" s="43">
        <v>0</v>
      </c>
      <c r="AD7866" s="43">
        <v>0</v>
      </c>
      <c r="AE7866" s="43">
        <v>32.772153128734281</v>
      </c>
      <c r="AG7866" s="43">
        <v>7422403.1415848257</v>
      </c>
      <c r="AH7866" s="43">
        <v>871799.39020245918</v>
      </c>
      <c r="AI7866" s="43">
        <v>0</v>
      </c>
      <c r="AJ7866" s="43">
        <v>137643043.14068398</v>
      </c>
      <c r="AK7866" s="43">
        <v>145065446.28226879</v>
      </c>
    </row>
    <row r="7867" spans="3:37" x14ac:dyDescent="0.2">
      <c r="C7867" s="43">
        <v>6.2349842512587905E-4</v>
      </c>
      <c r="D7867" s="43">
        <v>4.5950904024258436E-2</v>
      </c>
      <c r="E7867" s="43">
        <v>5.2416208624213745</v>
      </c>
      <c r="F7867" s="43">
        <v>6.063564879413355</v>
      </c>
      <c r="H7867" s="43">
        <v>8.0635743751930936E-5</v>
      </c>
      <c r="I7867" s="43">
        <v>0.10390576243804261</v>
      </c>
      <c r="J7867" s="43">
        <v>0</v>
      </c>
      <c r="K7867" s="43">
        <v>1</v>
      </c>
      <c r="M7867" s="43">
        <v>7.8435811389498938E-3</v>
      </c>
      <c r="N7867" s="43">
        <v>4.5559522624946364E-2</v>
      </c>
      <c r="O7867" s="43">
        <v>0</v>
      </c>
      <c r="P7867" s="43">
        <v>1</v>
      </c>
      <c r="R7867" s="43">
        <v>542.46508867718796</v>
      </c>
      <c r="S7867" s="43">
        <v>158.63886803509328</v>
      </c>
      <c r="T7867" s="43">
        <v>6766.0613472354162</v>
      </c>
      <c r="U7867" s="43">
        <v>7467.1653039476978</v>
      </c>
      <c r="W7867" s="43">
        <v>2843.3963259456095</v>
      </c>
      <c r="X7867" s="43">
        <v>0</v>
      </c>
      <c r="Y7867" s="43">
        <v>0</v>
      </c>
      <c r="Z7867" s="43">
        <v>2843.3963259456095</v>
      </c>
      <c r="AB7867" s="43">
        <v>293.90836733270169</v>
      </c>
      <c r="AC7867" s="43">
        <v>0</v>
      </c>
      <c r="AD7867" s="43">
        <v>0</v>
      </c>
      <c r="AE7867" s="43">
        <v>293.90836733270169</v>
      </c>
      <c r="AG7867" s="43">
        <v>5229005.843413976</v>
      </c>
      <c r="AH7867" s="43">
        <v>614173.60640425165</v>
      </c>
      <c r="AI7867" s="43">
        <v>0</v>
      </c>
      <c r="AJ7867" s="43">
        <v>1234415142.7973471</v>
      </c>
      <c r="AK7867" s="43">
        <v>1239644148.6407611</v>
      </c>
    </row>
    <row r="7868" spans="3:37" x14ac:dyDescent="0.2">
      <c r="C7868" s="43">
        <v>6.0087287708645329E-4</v>
      </c>
      <c r="D7868" s="43">
        <v>6.0057183172565032E-2</v>
      </c>
      <c r="E7868" s="43">
        <v>7.9676134850893012</v>
      </c>
      <c r="F7868" s="43">
        <v>5.9280699012909963</v>
      </c>
      <c r="H7868" s="43">
        <v>9.3509520689205594E-5</v>
      </c>
      <c r="I7868" s="43">
        <v>0.10371072368360079</v>
      </c>
      <c r="J7868" s="43">
        <v>0</v>
      </c>
      <c r="K7868" s="43">
        <v>1</v>
      </c>
      <c r="M7868" s="43">
        <v>7.8574083929292549E-3</v>
      </c>
      <c r="N7868" s="43">
        <v>4.54624234182762E-2</v>
      </c>
      <c r="O7868" s="43">
        <v>0</v>
      </c>
      <c r="P7868" s="43">
        <v>1</v>
      </c>
      <c r="R7868" s="43">
        <v>683.26619206832618</v>
      </c>
      <c r="S7868" s="43">
        <v>183.62079713360797</v>
      </c>
      <c r="T7868" s="43">
        <v>6763.5434086599134</v>
      </c>
      <c r="U7868" s="43">
        <v>7630.4303978618473</v>
      </c>
      <c r="W7868" s="43">
        <v>5444.0009258292121</v>
      </c>
      <c r="X7868" s="43">
        <v>0</v>
      </c>
      <c r="Y7868" s="43">
        <v>0</v>
      </c>
      <c r="Z7868" s="43">
        <v>5444.0009258292121</v>
      </c>
      <c r="AB7868" s="43">
        <v>360.28864046007453</v>
      </c>
      <c r="AC7868" s="43">
        <v>0</v>
      </c>
      <c r="AD7868" s="43">
        <v>0</v>
      </c>
      <c r="AE7868" s="43">
        <v>360.28864046007453</v>
      </c>
      <c r="AG7868" s="43">
        <v>10011517.70259992</v>
      </c>
      <c r="AH7868" s="43">
        <v>1175904.1999791097</v>
      </c>
      <c r="AI7868" s="43">
        <v>0</v>
      </c>
      <c r="AJ7868" s="43">
        <v>1513212289.932313</v>
      </c>
      <c r="AK7868" s="43">
        <v>1523223807.634913</v>
      </c>
    </row>
    <row r="7869" spans="3:37" x14ac:dyDescent="0.2">
      <c r="C7869" s="43">
        <v>6.2394250456188072E-4</v>
      </c>
      <c r="D7869" s="43">
        <v>5.2181366121125748E-2</v>
      </c>
      <c r="E7869" s="43">
        <v>2.0419987373454087</v>
      </c>
      <c r="F7869" s="43">
        <v>2.7698984751342737</v>
      </c>
      <c r="H7869" s="43">
        <v>8.9017236738816408E-5</v>
      </c>
      <c r="I7869" s="43">
        <v>8.7867556124621077E-2</v>
      </c>
      <c r="J7869" s="43">
        <v>0</v>
      </c>
      <c r="K7869" s="43">
        <v>1</v>
      </c>
      <c r="M7869" s="43">
        <v>7.8385395341738408E-3</v>
      </c>
      <c r="N7869" s="43">
        <v>4.5145029258433451E-2</v>
      </c>
      <c r="O7869" s="43">
        <v>0</v>
      </c>
      <c r="P7869" s="43">
        <v>1</v>
      </c>
      <c r="R7869" s="43">
        <v>616.45643374267866</v>
      </c>
      <c r="S7869" s="43">
        <v>148.09657987394237</v>
      </c>
      <c r="T7869" s="43">
        <v>6700.1953432831406</v>
      </c>
      <c r="U7869" s="43">
        <v>7464.7483568997613</v>
      </c>
      <c r="W7869" s="43">
        <v>1258.8032593310033</v>
      </c>
      <c r="X7869" s="43">
        <v>0</v>
      </c>
      <c r="Y7869" s="43">
        <v>0</v>
      </c>
      <c r="Z7869" s="43">
        <v>1258.8032593310033</v>
      </c>
      <c r="AB7869" s="43">
        <v>116.74398732126311</v>
      </c>
      <c r="AC7869" s="43">
        <v>0</v>
      </c>
      <c r="AD7869" s="43">
        <v>0</v>
      </c>
      <c r="AE7869" s="43">
        <v>116.74398732126311</v>
      </c>
      <c r="AG7869" s="43">
        <v>2314939.1939097149</v>
      </c>
      <c r="AH7869" s="43">
        <v>271901.5040154967</v>
      </c>
      <c r="AI7869" s="43">
        <v>0</v>
      </c>
      <c r="AJ7869" s="43">
        <v>490324746.74930507</v>
      </c>
      <c r="AK7869" s="43">
        <v>492639685.94321477</v>
      </c>
    </row>
    <row r="7870" spans="3:37" x14ac:dyDescent="0.2">
      <c r="C7870" s="43">
        <v>6.2371766052760069E-4</v>
      </c>
      <c r="D7870" s="43">
        <v>6.7151385217374404E-2</v>
      </c>
      <c r="E7870" s="43">
        <v>2.3881648551405381</v>
      </c>
      <c r="F7870" s="43">
        <v>2.8345694439582969</v>
      </c>
      <c r="H7870" s="43">
        <v>9.9980913269015481E-5</v>
      </c>
      <c r="I7870" s="43">
        <v>0.14742029206901253</v>
      </c>
      <c r="J7870" s="43">
        <v>0</v>
      </c>
      <c r="K7870" s="43">
        <v>1</v>
      </c>
      <c r="M7870" s="43">
        <v>7.8771180528898199E-3</v>
      </c>
      <c r="N7870" s="43">
        <v>4.322962710542122E-2</v>
      </c>
      <c r="O7870" s="43">
        <v>0</v>
      </c>
      <c r="P7870" s="43">
        <v>1</v>
      </c>
      <c r="R7870" s="43">
        <v>793.02228156772912</v>
      </c>
      <c r="S7870" s="43">
        <v>279.07230505471318</v>
      </c>
      <c r="T7870" s="43">
        <v>6447.4980039223037</v>
      </c>
      <c r="U7870" s="43">
        <v>7519.5925905447457</v>
      </c>
      <c r="W7870" s="43">
        <v>1893.8679421834149</v>
      </c>
      <c r="X7870" s="43">
        <v>0</v>
      </c>
      <c r="Y7870" s="43">
        <v>0</v>
      </c>
      <c r="Z7870" s="43">
        <v>1893.8679421834149</v>
      </c>
      <c r="AB7870" s="43">
        <v>155.66942573722065</v>
      </c>
      <c r="AC7870" s="43">
        <v>0</v>
      </c>
      <c r="AD7870" s="43">
        <v>0</v>
      </c>
      <c r="AE7870" s="43">
        <v>155.66942573722065</v>
      </c>
      <c r="AG7870" s="43">
        <v>3482823.1456753002</v>
      </c>
      <c r="AH7870" s="43">
        <v>409075.47551161761</v>
      </c>
      <c r="AI7870" s="43">
        <v>0</v>
      </c>
      <c r="AJ7870" s="43">
        <v>653811588.09632671</v>
      </c>
      <c r="AK7870" s="43">
        <v>657294411.24200201</v>
      </c>
    </row>
    <row r="7871" spans="3:37" x14ac:dyDescent="0.2">
      <c r="C7871" s="43">
        <v>6.190235565385338E-4</v>
      </c>
      <c r="D7871" s="43">
        <v>4.735651816807511E-2</v>
      </c>
      <c r="E7871" s="43">
        <v>7.4404670151809755</v>
      </c>
      <c r="F7871" s="43">
        <v>3.4932058929715359</v>
      </c>
      <c r="H7871" s="43">
        <v>9.1921778622605643E-5</v>
      </c>
      <c r="I7871" s="43">
        <v>9.522579007896953E-2</v>
      </c>
      <c r="J7871" s="43">
        <v>0</v>
      </c>
      <c r="K7871" s="43">
        <v>1</v>
      </c>
      <c r="M7871" s="43">
        <v>7.7602657430043964E-3</v>
      </c>
      <c r="N7871" s="43">
        <v>4.655508930872887E-2</v>
      </c>
      <c r="O7871" s="43">
        <v>0</v>
      </c>
      <c r="P7871" s="43">
        <v>1</v>
      </c>
      <c r="R7871" s="43">
        <v>555.04642891207629</v>
      </c>
      <c r="S7871" s="43">
        <v>165.7354365175764</v>
      </c>
      <c r="T7871" s="43">
        <v>6840.4729587038855</v>
      </c>
      <c r="U7871" s="43">
        <v>7561.254824133538</v>
      </c>
      <c r="W7871" s="43">
        <v>4129.8046462142956</v>
      </c>
      <c r="X7871" s="43">
        <v>0</v>
      </c>
      <c r="Y7871" s="43">
        <v>0</v>
      </c>
      <c r="Z7871" s="43">
        <v>4129.8046462142956</v>
      </c>
      <c r="AB7871" s="43">
        <v>148.07141793569431</v>
      </c>
      <c r="AC7871" s="43">
        <v>0</v>
      </c>
      <c r="AD7871" s="43">
        <v>0</v>
      </c>
      <c r="AE7871" s="43">
        <v>148.07141793569431</v>
      </c>
      <c r="AG7871" s="43">
        <v>7594710.7443880895</v>
      </c>
      <c r="AH7871" s="43">
        <v>892037.80358228786</v>
      </c>
      <c r="AI7871" s="43">
        <v>0</v>
      </c>
      <c r="AJ7871" s="43">
        <v>621899955.32991612</v>
      </c>
      <c r="AK7871" s="43">
        <v>629494666.07430422</v>
      </c>
    </row>
    <row r="7872" spans="3:37" x14ac:dyDescent="0.2">
      <c r="C7872" s="43">
        <v>6.0019330727175617E-4</v>
      </c>
      <c r="D7872" s="43">
        <v>5.0330835069939829E-2</v>
      </c>
      <c r="E7872" s="43">
        <v>6.339218069922083</v>
      </c>
      <c r="F7872" s="43">
        <v>3.832027670997078</v>
      </c>
      <c r="H7872" s="43">
        <v>7.4638724355660047E-5</v>
      </c>
      <c r="I7872" s="43">
        <v>9.6575367353910285E-2</v>
      </c>
      <c r="J7872" s="43">
        <v>0</v>
      </c>
      <c r="K7872" s="43">
        <v>1</v>
      </c>
      <c r="M7872" s="43">
        <v>7.8650309687818831E-3</v>
      </c>
      <c r="N7872" s="43">
        <v>4.3210329593515562E-2</v>
      </c>
      <c r="O7872" s="43">
        <v>0</v>
      </c>
      <c r="P7872" s="43">
        <v>1</v>
      </c>
      <c r="R7872" s="43">
        <v>571.96263360550017</v>
      </c>
      <c r="S7872" s="43">
        <v>136.48123693927792</v>
      </c>
      <c r="T7872" s="43">
        <v>6434.7308897531693</v>
      </c>
      <c r="U7872" s="43">
        <v>7143.1747602979476</v>
      </c>
      <c r="W7872" s="43">
        <v>3625.7958622722103</v>
      </c>
      <c r="X7872" s="43">
        <v>0</v>
      </c>
      <c r="Y7872" s="43">
        <v>0</v>
      </c>
      <c r="Z7872" s="43">
        <v>3625.7958622722103</v>
      </c>
      <c r="AB7872" s="43">
        <v>173.32009855074395</v>
      </c>
      <c r="AC7872" s="43">
        <v>0</v>
      </c>
      <c r="AD7872" s="43">
        <v>0</v>
      </c>
      <c r="AE7872" s="43">
        <v>173.32009855074395</v>
      </c>
      <c r="AG7872" s="43">
        <v>6667838.5907185944</v>
      </c>
      <c r="AH7872" s="43">
        <v>783171.90625079744</v>
      </c>
      <c r="AI7872" s="43">
        <v>0</v>
      </c>
      <c r="AJ7872" s="43">
        <v>727944413.91312456</v>
      </c>
      <c r="AK7872" s="43">
        <v>734612252.50384319</v>
      </c>
    </row>
    <row r="7873" spans="3:37" x14ac:dyDescent="0.2">
      <c r="C7873" s="43">
        <v>5.9661100970300775E-4</v>
      </c>
      <c r="D7873" s="43">
        <v>6.1110855144665854E-2</v>
      </c>
      <c r="E7873" s="43">
        <v>3.3140703710986994</v>
      </c>
      <c r="F7873" s="43">
        <v>2.6004937682306437</v>
      </c>
      <c r="H7873" s="43">
        <v>8.8178273515444636E-5</v>
      </c>
      <c r="I7873" s="43">
        <v>0.12835109047834692</v>
      </c>
      <c r="J7873" s="43">
        <v>0</v>
      </c>
      <c r="K7873" s="43">
        <v>1</v>
      </c>
      <c r="M7873" s="43">
        <v>7.7705308709940185E-3</v>
      </c>
      <c r="N7873" s="43">
        <v>4.5821230599828899E-2</v>
      </c>
      <c r="O7873" s="43">
        <v>0</v>
      </c>
      <c r="P7873" s="43">
        <v>1</v>
      </c>
      <c r="R7873" s="43">
        <v>690.32244984834313</v>
      </c>
      <c r="S7873" s="43">
        <v>214.29080036279433</v>
      </c>
      <c r="T7873" s="43">
        <v>6741.5508025983072</v>
      </c>
      <c r="U7873" s="43">
        <v>7646.1640528094449</v>
      </c>
      <c r="W7873" s="43">
        <v>2287.7771775466617</v>
      </c>
      <c r="X7873" s="43">
        <v>0</v>
      </c>
      <c r="Y7873" s="43">
        <v>0</v>
      </c>
      <c r="Z7873" s="43">
        <v>2287.7771775466617</v>
      </c>
      <c r="AB7873" s="43">
        <v>118.21967535856234</v>
      </c>
      <c r="AC7873" s="43">
        <v>0</v>
      </c>
      <c r="AD7873" s="43">
        <v>0</v>
      </c>
      <c r="AE7873" s="43">
        <v>118.21967535856234</v>
      </c>
      <c r="AG7873" s="43">
        <v>4207222.2295083106</v>
      </c>
      <c r="AH7873" s="43">
        <v>494159.87035007891</v>
      </c>
      <c r="AI7873" s="43">
        <v>0</v>
      </c>
      <c r="AJ7873" s="43">
        <v>496522636.50596184</v>
      </c>
      <c r="AK7873" s="43">
        <v>500729858.73547018</v>
      </c>
    </row>
    <row r="7874" spans="3:37" x14ac:dyDescent="0.2">
      <c r="C7874" s="43">
        <v>6.0513535812398828E-4</v>
      </c>
      <c r="D7874" s="43">
        <v>5.4577968632396612E-2</v>
      </c>
      <c r="E7874" s="43">
        <v>8.1286706163203259</v>
      </c>
      <c r="F7874" s="43">
        <v>3.0300389039821378</v>
      </c>
      <c r="H7874" s="43">
        <v>1.0311080092006986E-4</v>
      </c>
      <c r="I7874" s="43">
        <v>0.10334752107387635</v>
      </c>
      <c r="J7874" s="43">
        <v>0</v>
      </c>
      <c r="K7874" s="43">
        <v>1</v>
      </c>
      <c r="M7874" s="43">
        <v>7.8404521678831583E-3</v>
      </c>
      <c r="N7874" s="43">
        <v>4.2598984239648668E-2</v>
      </c>
      <c r="O7874" s="43">
        <v>0</v>
      </c>
      <c r="P7874" s="43">
        <v>1</v>
      </c>
      <c r="R7874" s="43">
        <v>625.33432741965032</v>
      </c>
      <c r="S7874" s="43">
        <v>201.76535553530451</v>
      </c>
      <c r="T7874" s="43">
        <v>6323.8669786062328</v>
      </c>
      <c r="U7874" s="43">
        <v>7150.9666615611877</v>
      </c>
      <c r="W7874" s="43">
        <v>5083.1367726725457</v>
      </c>
      <c r="X7874" s="43">
        <v>0</v>
      </c>
      <c r="Y7874" s="43">
        <v>0</v>
      </c>
      <c r="Z7874" s="43">
        <v>5083.1367726725457</v>
      </c>
      <c r="AB7874" s="43">
        <v>135.83147235434117</v>
      </c>
      <c r="AC7874" s="43">
        <v>0</v>
      </c>
      <c r="AD7874" s="43">
        <v>0</v>
      </c>
      <c r="AE7874" s="43">
        <v>135.83147235434117</v>
      </c>
      <c r="AG7874" s="43">
        <v>9347888.5249448121</v>
      </c>
      <c r="AH7874" s="43">
        <v>1097957.5428972698</v>
      </c>
      <c r="AI7874" s="43">
        <v>0</v>
      </c>
      <c r="AJ7874" s="43">
        <v>570492183.88823295</v>
      </c>
      <c r="AK7874" s="43">
        <v>579840072.41317773</v>
      </c>
    </row>
    <row r="7875" spans="3:37" x14ac:dyDescent="0.2">
      <c r="C7875" s="43">
        <v>6.0009571086826229E-4</v>
      </c>
      <c r="D7875" s="43">
        <v>5.7007279464480587E-2</v>
      </c>
      <c r="E7875" s="43">
        <v>4.3636457309493863</v>
      </c>
      <c r="F7875" s="43">
        <v>2.0852819449793727</v>
      </c>
      <c r="H7875" s="43">
        <v>8.8660206889493962E-5</v>
      </c>
      <c r="I7875" s="43">
        <v>0.12300302616940706</v>
      </c>
      <c r="J7875" s="43">
        <v>0</v>
      </c>
      <c r="K7875" s="43">
        <v>1</v>
      </c>
      <c r="M7875" s="43">
        <v>7.8446749456571839E-3</v>
      </c>
      <c r="N7875" s="43">
        <v>4.5574078665656464E-2</v>
      </c>
      <c r="O7875" s="43">
        <v>0</v>
      </c>
      <c r="P7875" s="43">
        <v>1</v>
      </c>
      <c r="R7875" s="43">
        <v>647.72880562609669</v>
      </c>
      <c r="S7875" s="43">
        <v>206.48423994867383</v>
      </c>
      <c r="T7875" s="43">
        <v>6769.1669155345398</v>
      </c>
      <c r="U7875" s="43">
        <v>7623.37996110931</v>
      </c>
      <c r="W7875" s="43">
        <v>2826.4590374832615</v>
      </c>
      <c r="X7875" s="43">
        <v>0</v>
      </c>
      <c r="Y7875" s="43">
        <v>0</v>
      </c>
      <c r="Z7875" s="43">
        <v>2826.4590374832615</v>
      </c>
      <c r="AB7875" s="43">
        <v>75.217616444829019</v>
      </c>
      <c r="AC7875" s="43">
        <v>0</v>
      </c>
      <c r="AD7875" s="43">
        <v>0</v>
      </c>
      <c r="AE7875" s="43">
        <v>75.217616444829019</v>
      </c>
      <c r="AG7875" s="43">
        <v>5197858.1699317181</v>
      </c>
      <c r="AH7875" s="43">
        <v>610515.15209638444</v>
      </c>
      <c r="AI7875" s="43">
        <v>0</v>
      </c>
      <c r="AJ7875" s="43">
        <v>315913989.06828189</v>
      </c>
      <c r="AK7875" s="43">
        <v>321111847.2382136</v>
      </c>
    </row>
    <row r="7876" spans="3:37" x14ac:dyDescent="0.2">
      <c r="C7876" s="43">
        <v>6.1015597390290388E-4</v>
      </c>
      <c r="D7876" s="43">
        <v>5.6806930577175563E-2</v>
      </c>
      <c r="E7876" s="43">
        <v>4.2404956751052367</v>
      </c>
      <c r="F7876" s="43">
        <v>3.9683692050964456</v>
      </c>
      <c r="H7876" s="43">
        <v>8.8024378040466955E-5</v>
      </c>
      <c r="I7876" s="43">
        <v>0.1265648115273057</v>
      </c>
      <c r="J7876" s="43">
        <v>0</v>
      </c>
      <c r="K7876" s="43">
        <v>1</v>
      </c>
      <c r="M7876" s="43">
        <v>7.8243943019551728E-3</v>
      </c>
      <c r="N7876" s="43">
        <v>4.4756561253527491E-2</v>
      </c>
      <c r="O7876" s="43">
        <v>0</v>
      </c>
      <c r="P7876" s="43">
        <v>1</v>
      </c>
      <c r="R7876" s="43">
        <v>656.27304115292327</v>
      </c>
      <c r="S7876" s="43">
        <v>210.93969545161113</v>
      </c>
      <c r="T7876" s="43">
        <v>6630.5539372290395</v>
      </c>
      <c r="U7876" s="43">
        <v>7497.7666738335738</v>
      </c>
      <c r="W7876" s="43">
        <v>2782.922992697132</v>
      </c>
      <c r="X7876" s="43">
        <v>0</v>
      </c>
      <c r="Y7876" s="43">
        <v>0</v>
      </c>
      <c r="Z7876" s="43">
        <v>2782.922992697132</v>
      </c>
      <c r="AB7876" s="43">
        <v>208.4424933477863</v>
      </c>
      <c r="AC7876" s="43">
        <v>0</v>
      </c>
      <c r="AD7876" s="43">
        <v>0</v>
      </c>
      <c r="AE7876" s="43">
        <v>208.4424933477863</v>
      </c>
      <c r="AG7876" s="43">
        <v>5117795.3835700257</v>
      </c>
      <c r="AH7876" s="43">
        <v>601111.36642258056</v>
      </c>
      <c r="AI7876" s="43">
        <v>0</v>
      </c>
      <c r="AJ7876" s="43">
        <v>875458472.06070244</v>
      </c>
      <c r="AK7876" s="43">
        <v>880576267.44427252</v>
      </c>
    </row>
    <row r="7877" spans="3:37" x14ac:dyDescent="0.2">
      <c r="C7877" s="43">
        <v>6.0630747296218661E-4</v>
      </c>
      <c r="D7877" s="43">
        <v>5.9081750750155981E-2</v>
      </c>
      <c r="E7877" s="43">
        <v>6.4515298360606019</v>
      </c>
      <c r="F7877" s="43">
        <v>5.3170006041603726</v>
      </c>
      <c r="H7877" s="43">
        <v>1.0499931935858964E-4</v>
      </c>
      <c r="I7877" s="43">
        <v>0.13807368595841751</v>
      </c>
      <c r="J7877" s="43">
        <v>0</v>
      </c>
      <c r="K7877" s="43">
        <v>1</v>
      </c>
      <c r="M7877" s="43">
        <v>7.9096118362547152E-3</v>
      </c>
      <c r="N7877" s="43">
        <v>4.5690956144529116E-2</v>
      </c>
      <c r="O7877" s="43">
        <v>0</v>
      </c>
      <c r="P7877" s="43">
        <v>1</v>
      </c>
      <c r="R7877" s="43">
        <v>678.24820025296447</v>
      </c>
      <c r="S7877" s="43">
        <v>274.49837345124467</v>
      </c>
      <c r="T7877" s="43">
        <v>6842.7045730636728</v>
      </c>
      <c r="U7877" s="43">
        <v>7795.4511467678822</v>
      </c>
      <c r="W7877" s="43">
        <v>4375.7385001864059</v>
      </c>
      <c r="X7877" s="43">
        <v>0</v>
      </c>
      <c r="Y7877" s="43">
        <v>0</v>
      </c>
      <c r="Z7877" s="43">
        <v>4375.7385001864059</v>
      </c>
      <c r="AB7877" s="43">
        <v>313.29577425811243</v>
      </c>
      <c r="AC7877" s="43">
        <v>0</v>
      </c>
      <c r="AD7877" s="43">
        <v>0</v>
      </c>
      <c r="AE7877" s="43">
        <v>313.29577425811243</v>
      </c>
      <c r="AG7877" s="43">
        <v>8046983.1018428002</v>
      </c>
      <c r="AH7877" s="43">
        <v>945159.5160402637</v>
      </c>
      <c r="AI7877" s="43">
        <v>0</v>
      </c>
      <c r="AJ7877" s="43">
        <v>1315842251.8840723</v>
      </c>
      <c r="AK7877" s="43">
        <v>1323889234.9859152</v>
      </c>
    </row>
    <row r="7878" spans="3:37" x14ac:dyDescent="0.2">
      <c r="C7878" s="43">
        <v>6.2071163907850835E-4</v>
      </c>
      <c r="D7878" s="43">
        <v>4.4343005970155683E-2</v>
      </c>
      <c r="E7878" s="43">
        <v>6.7249378970391005</v>
      </c>
      <c r="F7878" s="43">
        <v>4.9074005360209787</v>
      </c>
      <c r="H7878" s="43">
        <v>1.040490474707445E-4</v>
      </c>
      <c r="I7878" s="43">
        <v>7.8535212123940712E-2</v>
      </c>
      <c r="J7878" s="43">
        <v>0</v>
      </c>
      <c r="K7878" s="43">
        <v>1</v>
      </c>
      <c r="M7878" s="43">
        <v>7.8542316525994638E-3</v>
      </c>
      <c r="N7878" s="43">
        <v>4.7207292738609907E-2</v>
      </c>
      <c r="O7878" s="43">
        <v>0</v>
      </c>
      <c r="P7878" s="43">
        <v>1</v>
      </c>
      <c r="R7878" s="43">
        <v>521.14357991611632</v>
      </c>
      <c r="S7878" s="43">
        <v>154.71944634881802</v>
      </c>
      <c r="T7878" s="43">
        <v>7020.2919615124229</v>
      </c>
      <c r="U7878" s="43">
        <v>7696.1549877773568</v>
      </c>
      <c r="W7878" s="43">
        <v>3504.6582103765159</v>
      </c>
      <c r="X7878" s="43">
        <v>0</v>
      </c>
      <c r="Y7878" s="43">
        <v>0</v>
      </c>
      <c r="Z7878" s="43">
        <v>3504.6582103765159</v>
      </c>
      <c r="AB7878" s="43">
        <v>217.88588727536933</v>
      </c>
      <c r="AC7878" s="43">
        <v>0</v>
      </c>
      <c r="AD7878" s="43">
        <v>0</v>
      </c>
      <c r="AE7878" s="43">
        <v>217.88588727536933</v>
      </c>
      <c r="AG7878" s="43">
        <v>6445066.4488824131</v>
      </c>
      <c r="AH7878" s="43">
        <v>757006.17344132741</v>
      </c>
      <c r="AI7878" s="43">
        <v>0</v>
      </c>
      <c r="AJ7878" s="43">
        <v>915120726.55655122</v>
      </c>
      <c r="AK7878" s="43">
        <v>921565793.00543368</v>
      </c>
    </row>
    <row r="7879" spans="3:37" x14ac:dyDescent="0.2">
      <c r="C7879" s="43">
        <v>6.1217218937326123E-4</v>
      </c>
      <c r="D7879" s="43">
        <v>6.03252826076075E-2</v>
      </c>
      <c r="E7879" s="43">
        <v>2.9847489037502801</v>
      </c>
      <c r="F7879" s="43">
        <v>1.6504645138041025</v>
      </c>
      <c r="H7879" s="43">
        <v>8.9400635741854862E-5</v>
      </c>
      <c r="I7879" s="43">
        <v>9.2485593104017993E-2</v>
      </c>
      <c r="J7879" s="43">
        <v>0</v>
      </c>
      <c r="K7879" s="43">
        <v>1</v>
      </c>
      <c r="M7879" s="43">
        <v>7.9466382079695919E-3</v>
      </c>
      <c r="N7879" s="43">
        <v>4.3543527900498029E-2</v>
      </c>
      <c r="O7879" s="43">
        <v>0</v>
      </c>
      <c r="P7879" s="43">
        <v>1</v>
      </c>
      <c r="R7879" s="43">
        <v>699.22240185905787</v>
      </c>
      <c r="S7879" s="43">
        <v>156.55143971462215</v>
      </c>
      <c r="T7879" s="43">
        <v>6551.6309602272877</v>
      </c>
      <c r="U7879" s="43">
        <v>7407.404801800968</v>
      </c>
      <c r="W7879" s="43">
        <v>2087.0032974264609</v>
      </c>
      <c r="X7879" s="43">
        <v>0</v>
      </c>
      <c r="Y7879" s="43">
        <v>0</v>
      </c>
      <c r="Z7879" s="43">
        <v>2087.0032974264609</v>
      </c>
      <c r="AB7879" s="43">
        <v>48.665671484282214</v>
      </c>
      <c r="AC7879" s="43">
        <v>0</v>
      </c>
      <c r="AD7879" s="43">
        <v>0</v>
      </c>
      <c r="AE7879" s="43">
        <v>48.665671484282214</v>
      </c>
      <c r="AG7879" s="43">
        <v>3837999.0639672615</v>
      </c>
      <c r="AH7879" s="43">
        <v>450792.71224411554</v>
      </c>
      <c r="AI7879" s="43">
        <v>0</v>
      </c>
      <c r="AJ7879" s="43">
        <v>204395820.2339853</v>
      </c>
      <c r="AK7879" s="43">
        <v>208233819.29795256</v>
      </c>
    </row>
    <row r="7880" spans="3:37" x14ac:dyDescent="0.2">
      <c r="C7880" s="43">
        <v>5.9676298389296453E-4</v>
      </c>
      <c r="D7880" s="43">
        <v>5.9394851840773533E-2</v>
      </c>
      <c r="E7880" s="43">
        <v>2.0524202543244874</v>
      </c>
      <c r="F7880" s="43">
        <v>2.0000881237548249</v>
      </c>
      <c r="H7880" s="43">
        <v>9.1595164876556723E-5</v>
      </c>
      <c r="I7880" s="43">
        <v>9.6031391675682504E-2</v>
      </c>
      <c r="J7880" s="43">
        <v>0</v>
      </c>
      <c r="K7880" s="43">
        <v>1</v>
      </c>
      <c r="M7880" s="43">
        <v>7.8505325716409224E-3</v>
      </c>
      <c r="N7880" s="43">
        <v>4.264739284204537E-2</v>
      </c>
      <c r="O7880" s="43">
        <v>0</v>
      </c>
      <c r="P7880" s="43">
        <v>1</v>
      </c>
      <c r="R7880" s="43">
        <v>671.10898440041331</v>
      </c>
      <c r="S7880" s="43">
        <v>166.54367518717265</v>
      </c>
      <c r="T7880" s="43">
        <v>6339.1930721630843</v>
      </c>
      <c r="U7880" s="43">
        <v>7176.84573175067</v>
      </c>
      <c r="W7880" s="43">
        <v>1377.3976724425447</v>
      </c>
      <c r="X7880" s="43">
        <v>0</v>
      </c>
      <c r="Y7880" s="43">
        <v>0</v>
      </c>
      <c r="Z7880" s="43">
        <v>1377.3976724425447</v>
      </c>
      <c r="AB7880" s="43">
        <v>71.814989379709658</v>
      </c>
      <c r="AC7880" s="43">
        <v>0</v>
      </c>
      <c r="AD7880" s="43">
        <v>0</v>
      </c>
      <c r="AE7880" s="43">
        <v>71.814989379709658</v>
      </c>
      <c r="AG7880" s="43">
        <v>2533034.3196218396</v>
      </c>
      <c r="AH7880" s="43">
        <v>297517.89724758966</v>
      </c>
      <c r="AI7880" s="43">
        <v>0</v>
      </c>
      <c r="AJ7880" s="43">
        <v>301622955.39478058</v>
      </c>
      <c r="AK7880" s="43">
        <v>304155989.71440244</v>
      </c>
    </row>
    <row r="7881" spans="3:37" x14ac:dyDescent="0.2">
      <c r="C7881" s="43">
        <v>6.1354701244009657E-4</v>
      </c>
      <c r="D7881" s="43">
        <v>5.2987386519618263E-2</v>
      </c>
      <c r="E7881" s="43">
        <v>2.7440979021553447</v>
      </c>
      <c r="F7881" s="43">
        <v>1.0152472141257047</v>
      </c>
      <c r="H7881" s="43">
        <v>8.8047047776439928E-5</v>
      </c>
      <c r="I7881" s="43">
        <v>0.11100399685827567</v>
      </c>
      <c r="J7881" s="43">
        <v>0</v>
      </c>
      <c r="K7881" s="43">
        <v>1</v>
      </c>
      <c r="M7881" s="43">
        <v>7.7338226079447722E-3</v>
      </c>
      <c r="N7881" s="43">
        <v>4.9965945374822462E-2</v>
      </c>
      <c r="O7881" s="43">
        <v>0</v>
      </c>
      <c r="P7881" s="43">
        <v>1</v>
      </c>
      <c r="R7881" s="43">
        <v>615.54912454834425</v>
      </c>
      <c r="S7881" s="43">
        <v>185.05285418219742</v>
      </c>
      <c r="T7881" s="43">
        <v>7316.623169349743</v>
      </c>
      <c r="U7881" s="43">
        <v>8117.2251480802843</v>
      </c>
      <c r="W7881" s="43">
        <v>1689.1270613466704</v>
      </c>
      <c r="X7881" s="43">
        <v>0</v>
      </c>
      <c r="Y7881" s="43">
        <v>0</v>
      </c>
      <c r="Z7881" s="43">
        <v>1689.1270613466704</v>
      </c>
      <c r="AB7881" s="43">
        <v>1.004238795836021</v>
      </c>
      <c r="AC7881" s="43">
        <v>0</v>
      </c>
      <c r="AD7881" s="43">
        <v>0</v>
      </c>
      <c r="AE7881" s="43">
        <v>1.004238795836021</v>
      </c>
      <c r="AG7881" s="43">
        <v>3106304.6658165269</v>
      </c>
      <c r="AH7881" s="43">
        <v>364851.44525088079</v>
      </c>
      <c r="AI7881" s="43">
        <v>0</v>
      </c>
      <c r="AJ7881" s="43">
        <v>4217802.9425112884</v>
      </c>
      <c r="AK7881" s="43">
        <v>7324107.6083278153</v>
      </c>
    </row>
    <row r="7882" spans="3:37" x14ac:dyDescent="0.2">
      <c r="C7882" s="43">
        <v>6.0842514398217948E-4</v>
      </c>
      <c r="D7882" s="43">
        <v>4.555232372766984E-2</v>
      </c>
      <c r="E7882" s="43">
        <v>4.9645234150203335</v>
      </c>
      <c r="F7882" s="43">
        <v>3.8694446328530541</v>
      </c>
      <c r="H7882" s="43">
        <v>8.2530876212877059E-5</v>
      </c>
      <c r="I7882" s="43">
        <v>0.10160398706532359</v>
      </c>
      <c r="J7882" s="43">
        <v>0</v>
      </c>
      <c r="K7882" s="43">
        <v>1</v>
      </c>
      <c r="M7882" s="43">
        <v>7.8463639850398659E-3</v>
      </c>
      <c r="N7882" s="43">
        <v>4.8290702068358282E-2</v>
      </c>
      <c r="O7882" s="43">
        <v>0</v>
      </c>
      <c r="P7882" s="43">
        <v>1</v>
      </c>
      <c r="R7882" s="43">
        <v>524.75920150977686</v>
      </c>
      <c r="S7882" s="43">
        <v>158.77041474400795</v>
      </c>
      <c r="T7882" s="43">
        <v>7174.2142608232589</v>
      </c>
      <c r="U7882" s="43">
        <v>7857.7438770770441</v>
      </c>
      <c r="W7882" s="43">
        <v>2605.1793431426609</v>
      </c>
      <c r="X7882" s="43">
        <v>0</v>
      </c>
      <c r="Y7882" s="43">
        <v>0</v>
      </c>
      <c r="Z7882" s="43">
        <v>2605.1793431426609</v>
      </c>
      <c r="AB7882" s="43">
        <v>161.11711975143575</v>
      </c>
      <c r="AC7882" s="43">
        <v>0</v>
      </c>
      <c r="AD7882" s="43">
        <v>0</v>
      </c>
      <c r="AE7882" s="43">
        <v>161.11711975143575</v>
      </c>
      <c r="AG7882" s="43">
        <v>4790924.812039353</v>
      </c>
      <c r="AH7882" s="43">
        <v>562718.73811881477</v>
      </c>
      <c r="AI7882" s="43">
        <v>0</v>
      </c>
      <c r="AJ7882" s="43">
        <v>676691902.95603013</v>
      </c>
      <c r="AK7882" s="43">
        <v>681482827.76806951</v>
      </c>
    </row>
    <row r="7883" spans="3:37" x14ac:dyDescent="0.2">
      <c r="C7883" s="43">
        <v>6.1496087371992747E-4</v>
      </c>
      <c r="D7883" s="43">
        <v>5.2132731321561869E-2</v>
      </c>
      <c r="E7883" s="43">
        <v>4.099107006162523</v>
      </c>
      <c r="F7883" s="43">
        <v>4.3482684441864228</v>
      </c>
      <c r="H7883" s="43">
        <v>9.4066148189408949E-5</v>
      </c>
      <c r="I7883" s="43">
        <v>0.15129490296337411</v>
      </c>
      <c r="J7883" s="43">
        <v>0</v>
      </c>
      <c r="K7883" s="43">
        <v>1</v>
      </c>
      <c r="M7883" s="43">
        <v>7.8226919202233781E-3</v>
      </c>
      <c r="N7883" s="43">
        <v>4.633562095733823E-2</v>
      </c>
      <c r="O7883" s="43">
        <v>0</v>
      </c>
      <c r="P7883" s="43">
        <v>1</v>
      </c>
      <c r="R7883" s="43">
        <v>607.0162771151721</v>
      </c>
      <c r="S7883" s="43">
        <v>269.46355238832291</v>
      </c>
      <c r="T7883" s="43">
        <v>6862.9934929615738</v>
      </c>
      <c r="U7883" s="43">
        <v>7739.473322465069</v>
      </c>
      <c r="W7883" s="43">
        <v>2488.2246743774936</v>
      </c>
      <c r="X7883" s="43">
        <v>0</v>
      </c>
      <c r="Y7883" s="43">
        <v>0</v>
      </c>
      <c r="Z7883" s="43">
        <v>2488.2246743774936</v>
      </c>
      <c r="AB7883" s="43">
        <v>217.47251869763093</v>
      </c>
      <c r="AC7883" s="43">
        <v>0</v>
      </c>
      <c r="AD7883" s="43">
        <v>0</v>
      </c>
      <c r="AE7883" s="43">
        <v>217.47251869763093</v>
      </c>
      <c r="AG7883" s="43">
        <v>4575845.1761802109</v>
      </c>
      <c r="AH7883" s="43">
        <v>537456.52966553858</v>
      </c>
      <c r="AI7883" s="43">
        <v>0</v>
      </c>
      <c r="AJ7883" s="43">
        <v>913384578.53004992</v>
      </c>
      <c r="AK7883" s="43">
        <v>917960423.70623016</v>
      </c>
    </row>
    <row r="7884" spans="3:37" x14ac:dyDescent="0.2">
      <c r="C7884" s="43">
        <v>6.1361400621706697E-4</v>
      </c>
      <c r="D7884" s="43">
        <v>6.2136755074626238E-2</v>
      </c>
      <c r="E7884" s="43">
        <v>6.6869624387986288</v>
      </c>
      <c r="F7884" s="43">
        <v>1.5712775104148582</v>
      </c>
      <c r="H7884" s="43">
        <v>8.7276362866048159E-5</v>
      </c>
      <c r="I7884" s="43">
        <v>6.4633099584201645E-2</v>
      </c>
      <c r="J7884" s="43">
        <v>0</v>
      </c>
      <c r="K7884" s="43">
        <v>1</v>
      </c>
      <c r="M7884" s="43">
        <v>7.7732171906169101E-3</v>
      </c>
      <c r="N7884" s="43">
        <v>4.4775170885821121E-2</v>
      </c>
      <c r="O7884" s="43">
        <v>0</v>
      </c>
      <c r="P7884" s="43">
        <v>1</v>
      </c>
      <c r="R7884" s="43">
        <v>721.91523418656311</v>
      </c>
      <c r="S7884" s="43">
        <v>106.80559303463306</v>
      </c>
      <c r="T7884" s="43">
        <v>6589.9243223562125</v>
      </c>
      <c r="U7884" s="43">
        <v>7418.645149577409</v>
      </c>
      <c r="W7884" s="43">
        <v>4827.4200550020632</v>
      </c>
      <c r="X7884" s="43">
        <v>0</v>
      </c>
      <c r="Y7884" s="43">
        <v>0</v>
      </c>
      <c r="Z7884" s="43">
        <v>4827.4200550020632</v>
      </c>
      <c r="AB7884" s="43">
        <v>44.128291335682512</v>
      </c>
      <c r="AC7884" s="43">
        <v>0</v>
      </c>
      <c r="AD7884" s="43">
        <v>0</v>
      </c>
      <c r="AE7884" s="43">
        <v>44.128291335682512</v>
      </c>
      <c r="AG7884" s="43">
        <v>8877625.4811487943</v>
      </c>
      <c r="AH7884" s="43">
        <v>1042722.7318804456</v>
      </c>
      <c r="AI7884" s="43">
        <v>0</v>
      </c>
      <c r="AJ7884" s="43">
        <v>185338823.60986656</v>
      </c>
      <c r="AK7884" s="43">
        <v>194216449.09101534</v>
      </c>
    </row>
    <row r="7885" spans="3:37" x14ac:dyDescent="0.2">
      <c r="C7885" s="43">
        <v>5.969211757652713E-4</v>
      </c>
      <c r="D7885" s="43">
        <v>4.8875122523441658E-2</v>
      </c>
      <c r="E7885" s="43">
        <v>4.2653803739107365</v>
      </c>
      <c r="F7885" s="43">
        <v>4.6819131656660531</v>
      </c>
      <c r="H7885" s="43">
        <v>8.7308489297129504E-5</v>
      </c>
      <c r="I7885" s="43">
        <v>0.11267488754918575</v>
      </c>
      <c r="J7885" s="43">
        <v>0</v>
      </c>
      <c r="K7885" s="43">
        <v>1</v>
      </c>
      <c r="M7885" s="43">
        <v>7.8290868036293877E-3</v>
      </c>
      <c r="N7885" s="43">
        <v>4.6869092624315267E-2</v>
      </c>
      <c r="O7885" s="43">
        <v>0</v>
      </c>
      <c r="P7885" s="43">
        <v>1</v>
      </c>
      <c r="R7885" s="43">
        <v>552.39179313516922</v>
      </c>
      <c r="S7885" s="43">
        <v>186.26273676112328</v>
      </c>
      <c r="T7885" s="43">
        <v>6947.6835118579274</v>
      </c>
      <c r="U7885" s="43">
        <v>7686.3380417542203</v>
      </c>
      <c r="W7885" s="43">
        <v>2356.1611131481104</v>
      </c>
      <c r="X7885" s="43">
        <v>0</v>
      </c>
      <c r="Y7885" s="43">
        <v>0</v>
      </c>
      <c r="Z7885" s="43">
        <v>2356.1611131481104</v>
      </c>
      <c r="AB7885" s="43">
        <v>217.62287188527765</v>
      </c>
      <c r="AC7885" s="43">
        <v>0</v>
      </c>
      <c r="AD7885" s="43">
        <v>0</v>
      </c>
      <c r="AE7885" s="43">
        <v>217.62287188527765</v>
      </c>
      <c r="AG7885" s="43">
        <v>4332980.2870793752</v>
      </c>
      <c r="AH7885" s="43">
        <v>508930.80043999187</v>
      </c>
      <c r="AI7885" s="43">
        <v>0</v>
      </c>
      <c r="AJ7885" s="43">
        <v>914016061.91816616</v>
      </c>
      <c r="AK7885" s="43">
        <v>918349042.20524549</v>
      </c>
    </row>
    <row r="7886" spans="3:37" x14ac:dyDescent="0.2">
      <c r="C7886" s="43">
        <v>6.0562937256896353E-4</v>
      </c>
      <c r="D7886" s="43">
        <v>5.2263462094043499E-2</v>
      </c>
      <c r="E7886" s="43">
        <v>4.7252534603034748</v>
      </c>
      <c r="F7886" s="43">
        <v>3.9711080259127614</v>
      </c>
      <c r="H7886" s="43">
        <v>8.853112877345026E-5</v>
      </c>
      <c r="I7886" s="43">
        <v>7.6298189001717476E-2</v>
      </c>
      <c r="J7886" s="43">
        <v>0</v>
      </c>
      <c r="K7886" s="43">
        <v>1</v>
      </c>
      <c r="M7886" s="43">
        <v>7.8268887837463531E-3</v>
      </c>
      <c r="N7886" s="43">
        <v>4.589597290264813E-2</v>
      </c>
      <c r="O7886" s="43">
        <v>0</v>
      </c>
      <c r="P7886" s="43">
        <v>1</v>
      </c>
      <c r="R7886" s="43">
        <v>599.30441637773447</v>
      </c>
      <c r="S7886" s="43">
        <v>127.89471664163415</v>
      </c>
      <c r="T7886" s="43">
        <v>6801.5221385013638</v>
      </c>
      <c r="U7886" s="43">
        <v>7528.7212715207324</v>
      </c>
      <c r="W7886" s="43">
        <v>2831.8652672640442</v>
      </c>
      <c r="X7886" s="43">
        <v>0</v>
      </c>
      <c r="Y7886" s="43">
        <v>0</v>
      </c>
      <c r="Z7886" s="43">
        <v>2831.8652672640442</v>
      </c>
      <c r="AB7886" s="43">
        <v>190.52400327673899</v>
      </c>
      <c r="AC7886" s="43">
        <v>0</v>
      </c>
      <c r="AD7886" s="43">
        <v>0</v>
      </c>
      <c r="AE7886" s="43">
        <v>190.52400327673899</v>
      </c>
      <c r="AG7886" s="43">
        <v>5207800.2264985768</v>
      </c>
      <c r="AH7886" s="43">
        <v>611682.89772903349</v>
      </c>
      <c r="AI7886" s="43">
        <v>0</v>
      </c>
      <c r="AJ7886" s="43">
        <v>800200813.76230383</v>
      </c>
      <c r="AK7886" s="43">
        <v>805408613.98880243</v>
      </c>
    </row>
    <row r="7887" spans="3:37" x14ac:dyDescent="0.2">
      <c r="C7887" s="43">
        <v>6.1242586447451952E-4</v>
      </c>
      <c r="D7887" s="43">
        <v>5.816279766818222E-2</v>
      </c>
      <c r="E7887" s="43">
        <v>2.7586571081121076</v>
      </c>
      <c r="F7887" s="43">
        <v>2.6682942371527454</v>
      </c>
      <c r="H7887" s="43">
        <v>8.8793822103375489E-5</v>
      </c>
      <c r="I7887" s="43">
        <v>8.4185114054345866E-2</v>
      </c>
      <c r="J7887" s="43">
        <v>0</v>
      </c>
      <c r="K7887" s="43">
        <v>1</v>
      </c>
      <c r="M7887" s="43">
        <v>7.847091087268462E-3</v>
      </c>
      <c r="N7887" s="43">
        <v>4.4910178832662823E-2</v>
      </c>
      <c r="O7887" s="43">
        <v>0</v>
      </c>
      <c r="P7887" s="43">
        <v>1</v>
      </c>
      <c r="R7887" s="43">
        <v>674.4366846932835</v>
      </c>
      <c r="S7887" s="43">
        <v>141.53388499007309</v>
      </c>
      <c r="T7887" s="43">
        <v>6672.6116754360046</v>
      </c>
      <c r="U7887" s="43">
        <v>7488.5822451193617</v>
      </c>
      <c r="W7887" s="43">
        <v>1860.5395542006909</v>
      </c>
      <c r="X7887" s="43">
        <v>0</v>
      </c>
      <c r="Y7887" s="43">
        <v>0</v>
      </c>
      <c r="Z7887" s="43">
        <v>1860.5395542006909</v>
      </c>
      <c r="AB7887" s="43">
        <v>120.39199528060827</v>
      </c>
      <c r="AC7887" s="43">
        <v>0</v>
      </c>
      <c r="AD7887" s="43">
        <v>0</v>
      </c>
      <c r="AE7887" s="43">
        <v>120.39199528060827</v>
      </c>
      <c r="AG7887" s="43">
        <v>3421532.2401750707</v>
      </c>
      <c r="AH7887" s="43">
        <v>401876.54370734922</v>
      </c>
      <c r="AI7887" s="43">
        <v>0</v>
      </c>
      <c r="AJ7887" s="43">
        <v>505646380.17855471</v>
      </c>
      <c r="AK7887" s="43">
        <v>509067912.41872978</v>
      </c>
    </row>
    <row r="7888" spans="3:37" x14ac:dyDescent="0.2">
      <c r="C7888" s="43">
        <v>6.1663531402234018E-4</v>
      </c>
      <c r="D7888" s="43">
        <v>5.3640448231474201E-2</v>
      </c>
      <c r="E7888" s="43">
        <v>6.5223527414890858</v>
      </c>
      <c r="F7888" s="43">
        <v>3.0819371573420034</v>
      </c>
      <c r="H7888" s="43">
        <v>8.4615399033285231E-5</v>
      </c>
      <c r="I7888" s="43">
        <v>9.187204999281165E-2</v>
      </c>
      <c r="J7888" s="43">
        <v>0</v>
      </c>
      <c r="K7888" s="43">
        <v>1</v>
      </c>
      <c r="M7888" s="43">
        <v>7.8291313017007751E-3</v>
      </c>
      <c r="N7888" s="43">
        <v>4.6600097980238453E-2</v>
      </c>
      <c r="O7888" s="43">
        <v>0</v>
      </c>
      <c r="P7888" s="43">
        <v>1</v>
      </c>
      <c r="R7888" s="43">
        <v>626.27224290456138</v>
      </c>
      <c r="S7888" s="43">
        <v>147.1889430815763</v>
      </c>
      <c r="T7888" s="43">
        <v>6907.8481025686297</v>
      </c>
      <c r="U7888" s="43">
        <v>7681.3092885547676</v>
      </c>
      <c r="W7888" s="43">
        <v>4084.7684804270848</v>
      </c>
      <c r="X7888" s="43">
        <v>0</v>
      </c>
      <c r="Y7888" s="43">
        <v>0</v>
      </c>
      <c r="Z7888" s="43">
        <v>4084.7684804270848</v>
      </c>
      <c r="AB7888" s="43">
        <v>139.51296148329678</v>
      </c>
      <c r="AC7888" s="43">
        <v>0</v>
      </c>
      <c r="AD7888" s="43">
        <v>0</v>
      </c>
      <c r="AE7888" s="43">
        <v>139.51296148329678</v>
      </c>
      <c r="AG7888" s="43">
        <v>7511889.2355054086</v>
      </c>
      <c r="AH7888" s="43">
        <v>882309.99177225027</v>
      </c>
      <c r="AI7888" s="43">
        <v>0</v>
      </c>
      <c r="AJ7888" s="43">
        <v>585954438.22984648</v>
      </c>
      <c r="AK7888" s="43">
        <v>593466327.46535194</v>
      </c>
    </row>
    <row r="7889" spans="3:37" x14ac:dyDescent="0.2">
      <c r="C7889" s="43">
        <v>6.1169498635793573E-4</v>
      </c>
      <c r="D7889" s="43">
        <v>4.8614018763580936E-2</v>
      </c>
      <c r="E7889" s="43">
        <v>4.9241916937947652</v>
      </c>
      <c r="F7889" s="43">
        <v>1.9538506356652605</v>
      </c>
      <c r="H7889" s="43">
        <v>8.3398206314084635E-5</v>
      </c>
      <c r="I7889" s="43">
        <v>8.3462586754111293E-2</v>
      </c>
      <c r="J7889" s="43">
        <v>0</v>
      </c>
      <c r="K7889" s="43">
        <v>1</v>
      </c>
      <c r="M7889" s="43">
        <v>7.8372987384675644E-3</v>
      </c>
      <c r="N7889" s="43">
        <v>4.7653497016530544E-2</v>
      </c>
      <c r="O7889" s="43">
        <v>0</v>
      </c>
      <c r="P7889" s="43">
        <v>1</v>
      </c>
      <c r="R7889" s="43">
        <v>563.0394405415384</v>
      </c>
      <c r="S7889" s="43">
        <v>131.79256898094931</v>
      </c>
      <c r="T7889" s="43">
        <v>7071.3698192978509</v>
      </c>
      <c r="U7889" s="43">
        <v>7766.201828820339</v>
      </c>
      <c r="W7889" s="43">
        <v>2772.5141363934949</v>
      </c>
      <c r="X7889" s="43">
        <v>0</v>
      </c>
      <c r="Y7889" s="43">
        <v>0</v>
      </c>
      <c r="Z7889" s="43">
        <v>2772.5141363934949</v>
      </c>
      <c r="AB7889" s="43">
        <v>57.464941524372023</v>
      </c>
      <c r="AC7889" s="43">
        <v>0</v>
      </c>
      <c r="AD7889" s="43">
        <v>0</v>
      </c>
      <c r="AE7889" s="43">
        <v>57.464941524372023</v>
      </c>
      <c r="AG7889" s="43">
        <v>5098653.4968276368</v>
      </c>
      <c r="AH7889" s="43">
        <v>598863.05346099485</v>
      </c>
      <c r="AI7889" s="43">
        <v>0</v>
      </c>
      <c r="AJ7889" s="43">
        <v>241352754.4023625</v>
      </c>
      <c r="AK7889" s="43">
        <v>246451407.89919013</v>
      </c>
    </row>
    <row r="7890" spans="3:37" x14ac:dyDescent="0.2">
      <c r="C7890" s="43">
        <v>6.0997330876155775E-4</v>
      </c>
      <c r="D7890" s="43">
        <v>5.7119043254529656E-2</v>
      </c>
      <c r="E7890" s="43">
        <v>5.8406085985134952</v>
      </c>
      <c r="F7890" s="43">
        <v>2.6640064351897803</v>
      </c>
      <c r="H7890" s="43">
        <v>8.9168645150585783E-5</v>
      </c>
      <c r="I7890" s="43">
        <v>0.10520617316249037</v>
      </c>
      <c r="J7890" s="43">
        <v>0</v>
      </c>
      <c r="K7890" s="43">
        <v>1</v>
      </c>
      <c r="M7890" s="43">
        <v>7.8858836255112363E-3</v>
      </c>
      <c r="N7890" s="43">
        <v>4.5018751824465901E-2</v>
      </c>
      <c r="O7890" s="43">
        <v>0</v>
      </c>
      <c r="P7890" s="43">
        <v>1</v>
      </c>
      <c r="R7890" s="43">
        <v>659.68123227866067</v>
      </c>
      <c r="S7890" s="43">
        <v>177.62159445828962</v>
      </c>
      <c r="T7890" s="43">
        <v>6721.8092851183537</v>
      </c>
      <c r="U7890" s="43">
        <v>7559.1121118553037</v>
      </c>
      <c r="W7890" s="43">
        <v>3852.9398775247237</v>
      </c>
      <c r="X7890" s="43">
        <v>0</v>
      </c>
      <c r="Y7890" s="43">
        <v>0</v>
      </c>
      <c r="Z7890" s="43">
        <v>3852.9398775247237</v>
      </c>
      <c r="AB7890" s="43">
        <v>117.45537827836085</v>
      </c>
      <c r="AC7890" s="43">
        <v>0</v>
      </c>
      <c r="AD7890" s="43">
        <v>0</v>
      </c>
      <c r="AE7890" s="43">
        <v>117.45537827836085</v>
      </c>
      <c r="AG7890" s="43">
        <v>7085556.4347679671</v>
      </c>
      <c r="AH7890" s="43">
        <v>832235.01354534028</v>
      </c>
      <c r="AI7890" s="43">
        <v>0</v>
      </c>
      <c r="AJ7890" s="43">
        <v>493312588.76911557</v>
      </c>
      <c r="AK7890" s="43">
        <v>500398145.20388353</v>
      </c>
    </row>
    <row r="7891" spans="3:37" x14ac:dyDescent="0.2">
      <c r="C7891" s="43">
        <v>6.0058650817341205E-4</v>
      </c>
      <c r="D7891" s="43">
        <v>5.2232728742241649E-2</v>
      </c>
      <c r="E7891" s="43">
        <v>2.6894764514394378</v>
      </c>
      <c r="F7891" s="43">
        <v>3.8998577644631442</v>
      </c>
      <c r="H7891" s="43">
        <v>8.8989224634947956E-5</v>
      </c>
      <c r="I7891" s="43">
        <v>0.12469651496859413</v>
      </c>
      <c r="J7891" s="43">
        <v>0</v>
      </c>
      <c r="K7891" s="43">
        <v>1</v>
      </c>
      <c r="M7891" s="43">
        <v>7.8364191672581542E-3</v>
      </c>
      <c r="N7891" s="43">
        <v>4.2322322980693695E-2</v>
      </c>
      <c r="O7891" s="43">
        <v>0</v>
      </c>
      <c r="P7891" s="43">
        <v>1</v>
      </c>
      <c r="R7891" s="43">
        <v>593.96473322270037</v>
      </c>
      <c r="S7891" s="43">
        <v>210.10389880497755</v>
      </c>
      <c r="T7891" s="43">
        <v>6279.5645366085873</v>
      </c>
      <c r="U7891" s="43">
        <v>7083.6331686362655</v>
      </c>
      <c r="W7891" s="43">
        <v>1597.4541629879604</v>
      </c>
      <c r="X7891" s="43">
        <v>0</v>
      </c>
      <c r="Y7891" s="43">
        <v>0</v>
      </c>
      <c r="Z7891" s="43">
        <v>1597.4541629879604</v>
      </c>
      <c r="AB7891" s="43">
        <v>184.29821704948469</v>
      </c>
      <c r="AC7891" s="43">
        <v>0</v>
      </c>
      <c r="AD7891" s="43">
        <v>0</v>
      </c>
      <c r="AE7891" s="43">
        <v>184.29821704948469</v>
      </c>
      <c r="AG7891" s="43">
        <v>2937718.2057348592</v>
      </c>
      <c r="AH7891" s="43">
        <v>345050.09920539946</v>
      </c>
      <c r="AI7891" s="43">
        <v>0</v>
      </c>
      <c r="AJ7891" s="43">
        <v>774052511.60783565</v>
      </c>
      <c r="AK7891" s="43">
        <v>776990229.8135705</v>
      </c>
    </row>
    <row r="7892" spans="3:37" x14ac:dyDescent="0.2">
      <c r="C7892" s="43">
        <v>5.9508341318059786E-4</v>
      </c>
      <c r="D7892" s="43">
        <v>5.8437564975639456E-2</v>
      </c>
      <c r="E7892" s="43">
        <v>5.2986200628083537</v>
      </c>
      <c r="F7892" s="43">
        <v>2.1751640564867394</v>
      </c>
      <c r="H7892" s="43">
        <v>8.835754715989524E-5</v>
      </c>
      <c r="I7892" s="43">
        <v>8.547490945088998E-2</v>
      </c>
      <c r="J7892" s="43">
        <v>0</v>
      </c>
      <c r="K7892" s="43">
        <v>1</v>
      </c>
      <c r="M7892" s="43">
        <v>7.8804098283893342E-3</v>
      </c>
      <c r="N7892" s="43">
        <v>4.5032731522347269E-2</v>
      </c>
      <c r="O7892" s="43">
        <v>0</v>
      </c>
      <c r="P7892" s="43">
        <v>1</v>
      </c>
      <c r="R7892" s="43">
        <v>658.43412195850135</v>
      </c>
      <c r="S7892" s="43">
        <v>142.99625819247649</v>
      </c>
      <c r="T7892" s="43">
        <v>6719.2293805847457</v>
      </c>
      <c r="U7892" s="43">
        <v>7520.6597607357235</v>
      </c>
      <c r="W7892" s="43">
        <v>3488.7922486469179</v>
      </c>
      <c r="X7892" s="43">
        <v>0</v>
      </c>
      <c r="Y7892" s="43">
        <v>0</v>
      </c>
      <c r="Z7892" s="43">
        <v>3488.7922486469179</v>
      </c>
      <c r="AB7892" s="43">
        <v>82.793188164833964</v>
      </c>
      <c r="AC7892" s="43">
        <v>0</v>
      </c>
      <c r="AD7892" s="43">
        <v>0</v>
      </c>
      <c r="AE7892" s="43">
        <v>82.793188164833964</v>
      </c>
      <c r="AG7892" s="43">
        <v>6415888.9452616824</v>
      </c>
      <c r="AH7892" s="43">
        <v>753579.12570773426</v>
      </c>
      <c r="AI7892" s="43">
        <v>0</v>
      </c>
      <c r="AJ7892" s="43">
        <v>347731390.29230267</v>
      </c>
      <c r="AK7892" s="43">
        <v>354147279.23756433</v>
      </c>
    </row>
    <row r="7893" spans="3:37" x14ac:dyDescent="0.2">
      <c r="C7893" s="43">
        <v>5.9102108634263763E-4</v>
      </c>
      <c r="D7893" s="43">
        <v>5.7462368906855632E-2</v>
      </c>
      <c r="E7893" s="43">
        <v>3.3692864225585959</v>
      </c>
      <c r="F7893" s="43">
        <v>2.5795874158988923</v>
      </c>
      <c r="H7893" s="43">
        <v>8.7929284023774095E-5</v>
      </c>
      <c r="I7893" s="43">
        <v>7.1526981702120573E-2</v>
      </c>
      <c r="J7893" s="43">
        <v>0</v>
      </c>
      <c r="K7893" s="43">
        <v>1</v>
      </c>
      <c r="M7893" s="43">
        <v>7.9205481186314097E-3</v>
      </c>
      <c r="N7893" s="43">
        <v>4.6830407541136543E-2</v>
      </c>
      <c r="O7893" s="43">
        <v>0</v>
      </c>
      <c r="P7893" s="43">
        <v>1</v>
      </c>
      <c r="R7893" s="43">
        <v>643.0265050759931</v>
      </c>
      <c r="S7893" s="43">
        <v>119.08191462442835</v>
      </c>
      <c r="T7893" s="43">
        <v>7023.0465457903838</v>
      </c>
      <c r="U7893" s="43">
        <v>7785.1549654908049</v>
      </c>
      <c r="W7893" s="43">
        <v>2166.5404728978497</v>
      </c>
      <c r="X7893" s="43">
        <v>0</v>
      </c>
      <c r="Y7893" s="43">
        <v>0</v>
      </c>
      <c r="Z7893" s="43">
        <v>2166.5404728978497</v>
      </c>
      <c r="AB7893" s="43">
        <v>108.68167357930078</v>
      </c>
      <c r="AC7893" s="43">
        <v>0</v>
      </c>
      <c r="AD7893" s="43">
        <v>0</v>
      </c>
      <c r="AE7893" s="43">
        <v>108.68167357930078</v>
      </c>
      <c r="AG7893" s="43">
        <v>3984267.9296591454</v>
      </c>
      <c r="AH7893" s="43">
        <v>467972.74214593554</v>
      </c>
      <c r="AI7893" s="43">
        <v>0</v>
      </c>
      <c r="AJ7893" s="43">
        <v>456463029.03306329</v>
      </c>
      <c r="AK7893" s="43">
        <v>460447296.96272242</v>
      </c>
    </row>
    <row r="7894" spans="3:37" x14ac:dyDescent="0.2">
      <c r="C7894" s="43">
        <v>6.2354040643519681E-4</v>
      </c>
      <c r="D7894" s="43">
        <v>5.2926826664098536E-2</v>
      </c>
      <c r="E7894" s="43">
        <v>2.9767750921199005</v>
      </c>
      <c r="F7894" s="43">
        <v>8.1743774880375035</v>
      </c>
      <c r="H7894" s="43">
        <v>8.6663635756864844E-5</v>
      </c>
      <c r="I7894" s="43">
        <v>9.3036318086139533E-2</v>
      </c>
      <c r="J7894" s="43">
        <v>0</v>
      </c>
      <c r="K7894" s="43">
        <v>1</v>
      </c>
      <c r="M7894" s="43">
        <v>7.8416239848682449E-3</v>
      </c>
      <c r="N7894" s="43">
        <v>4.5787681422956417E-2</v>
      </c>
      <c r="O7894" s="43">
        <v>0</v>
      </c>
      <c r="P7894" s="43">
        <v>1</v>
      </c>
      <c r="R7894" s="43">
        <v>624.86015218906289</v>
      </c>
      <c r="S7894" s="43">
        <v>152.66229694429998</v>
      </c>
      <c r="T7894" s="43">
        <v>6798.2485507608508</v>
      </c>
      <c r="U7894" s="43">
        <v>7575.7709998942137</v>
      </c>
      <c r="W7894" s="43">
        <v>1860.0681370946527</v>
      </c>
      <c r="X7894" s="43">
        <v>0</v>
      </c>
      <c r="Y7894" s="43">
        <v>0</v>
      </c>
      <c r="Z7894" s="43">
        <v>1860.0681370946527</v>
      </c>
      <c r="AB7894" s="43">
        <v>479.67913916694846</v>
      </c>
      <c r="AC7894" s="43">
        <v>0</v>
      </c>
      <c r="AD7894" s="43">
        <v>0</v>
      </c>
      <c r="AE7894" s="43">
        <v>479.67913916694846</v>
      </c>
      <c r="AG7894" s="43">
        <v>3420665.3041170663</v>
      </c>
      <c r="AH7894" s="43">
        <v>401774.71761244501</v>
      </c>
      <c r="AI7894" s="43">
        <v>0</v>
      </c>
      <c r="AJ7894" s="43">
        <v>2014652384.5011835</v>
      </c>
      <c r="AK7894" s="43">
        <v>2018073049.8053005</v>
      </c>
    </row>
    <row r="7895" spans="3:37" x14ac:dyDescent="0.2">
      <c r="C7895" s="43">
        <v>6.1430269916973312E-4</v>
      </c>
      <c r="D7895" s="43">
        <v>6.4505112025673883E-2</v>
      </c>
      <c r="E7895" s="43">
        <v>1.9205975570640073</v>
      </c>
      <c r="F7895" s="43">
        <v>1.0104402052449479</v>
      </c>
      <c r="H7895" s="43">
        <v>9.209189168712939E-5</v>
      </c>
      <c r="I7895" s="43">
        <v>0.12550003941500687</v>
      </c>
      <c r="J7895" s="43">
        <v>0</v>
      </c>
      <c r="K7895" s="43">
        <v>1</v>
      </c>
      <c r="M7895" s="43">
        <v>7.8431820200452751E-3</v>
      </c>
      <c r="N7895" s="43">
        <v>4.8123956890004704E-2</v>
      </c>
      <c r="O7895" s="43">
        <v>0</v>
      </c>
      <c r="P7895" s="43">
        <v>1</v>
      </c>
      <c r="R7895" s="43">
        <v>750.27233027250929</v>
      </c>
      <c r="S7895" s="43">
        <v>218.83038731579691</v>
      </c>
      <c r="T7895" s="43">
        <v>7146.5427479239925</v>
      </c>
      <c r="U7895" s="43">
        <v>8115.6454655122989</v>
      </c>
      <c r="W7895" s="43">
        <v>1440.9712046541013</v>
      </c>
      <c r="X7895" s="43">
        <v>0</v>
      </c>
      <c r="Y7895" s="43">
        <v>0</v>
      </c>
      <c r="Z7895" s="43">
        <v>1440.9712046541013</v>
      </c>
      <c r="AB7895" s="43">
        <v>0.838130691588587</v>
      </c>
      <c r="AC7895" s="43">
        <v>0</v>
      </c>
      <c r="AD7895" s="43">
        <v>0</v>
      </c>
      <c r="AE7895" s="43">
        <v>0.838130691588587</v>
      </c>
      <c r="AG7895" s="43">
        <v>2649946.0453588921</v>
      </c>
      <c r="AH7895" s="43">
        <v>311249.78020528588</v>
      </c>
      <c r="AI7895" s="43">
        <v>0</v>
      </c>
      <c r="AJ7895" s="43">
        <v>3520148.9046720653</v>
      </c>
      <c r="AK7895" s="43">
        <v>6170094.9500309573</v>
      </c>
    </row>
    <row r="7896" spans="3:37" x14ac:dyDescent="0.2">
      <c r="C7896" s="43">
        <v>6.0153138439359441E-4</v>
      </c>
      <c r="D7896" s="43">
        <v>5.4784178617198864E-2</v>
      </c>
      <c r="E7896" s="43">
        <v>5.0835907361445578</v>
      </c>
      <c r="F7896" s="43">
        <v>2.6696736436487192</v>
      </c>
      <c r="H7896" s="43">
        <v>8.2363458285906251E-5</v>
      </c>
      <c r="I7896" s="43">
        <v>0.11178862969809544</v>
      </c>
      <c r="J7896" s="43">
        <v>0</v>
      </c>
      <c r="K7896" s="43">
        <v>1</v>
      </c>
      <c r="M7896" s="43">
        <v>7.9224731673084303E-3</v>
      </c>
      <c r="N7896" s="43">
        <v>4.9593195027810011E-2</v>
      </c>
      <c r="O7896" s="43">
        <v>0</v>
      </c>
      <c r="P7896" s="43">
        <v>1</v>
      </c>
      <c r="R7896" s="43">
        <v>623.95866273769514</v>
      </c>
      <c r="S7896" s="43">
        <v>174.33098296340387</v>
      </c>
      <c r="T7896" s="43">
        <v>7439.1829309347868</v>
      </c>
      <c r="U7896" s="43">
        <v>8237.4725766358861</v>
      </c>
      <c r="W7896" s="43">
        <v>3171.9504776304934</v>
      </c>
      <c r="X7896" s="43">
        <v>0</v>
      </c>
      <c r="Y7896" s="43">
        <v>0</v>
      </c>
      <c r="Z7896" s="43">
        <v>3171.9504776304934</v>
      </c>
      <c r="AB7896" s="43">
        <v>111.47338472723898</v>
      </c>
      <c r="AC7896" s="43">
        <v>0</v>
      </c>
      <c r="AD7896" s="43">
        <v>0</v>
      </c>
      <c r="AE7896" s="43">
        <v>111.47338472723898</v>
      </c>
      <c r="AG7896" s="43">
        <v>5833216.9283624776</v>
      </c>
      <c r="AH7896" s="43">
        <v>685141.30316818657</v>
      </c>
      <c r="AI7896" s="43">
        <v>0</v>
      </c>
      <c r="AJ7896" s="43">
        <v>468188215.85440373</v>
      </c>
      <c r="AK7896" s="43">
        <v>474021432.78276622</v>
      </c>
    </row>
    <row r="7897" spans="3:37" x14ac:dyDescent="0.2">
      <c r="C7897" s="43">
        <v>6.0906389621430141E-4</v>
      </c>
      <c r="D7897" s="43">
        <v>4.5085496316571383E-2</v>
      </c>
      <c r="E7897" s="43">
        <v>3.9021536195966973</v>
      </c>
      <c r="F7897" s="43">
        <v>6.4042516706730197</v>
      </c>
      <c r="H7897" s="43">
        <v>1.0170483966709387E-4</v>
      </c>
      <c r="I7897" s="43">
        <v>0.11443182393341667</v>
      </c>
      <c r="J7897" s="43">
        <v>0</v>
      </c>
      <c r="K7897" s="43">
        <v>1</v>
      </c>
      <c r="M7897" s="43">
        <v>7.8806877171349043E-3</v>
      </c>
      <c r="N7897" s="43">
        <v>4.3124301850506169E-2</v>
      </c>
      <c r="O7897" s="43">
        <v>0</v>
      </c>
      <c r="P7897" s="43">
        <v>1</v>
      </c>
      <c r="R7897" s="43">
        <v>519.92665636594802</v>
      </c>
      <c r="S7897" s="43">
        <v>220.35900997307044</v>
      </c>
      <c r="T7897" s="43">
        <v>6434.7039178731202</v>
      </c>
      <c r="U7897" s="43">
        <v>7174.9895842121387</v>
      </c>
      <c r="W7897" s="43">
        <v>2028.8336840631923</v>
      </c>
      <c r="X7897" s="43">
        <v>0</v>
      </c>
      <c r="Y7897" s="43">
        <v>0</v>
      </c>
      <c r="Z7897" s="43">
        <v>2028.8336840631923</v>
      </c>
      <c r="AB7897" s="43">
        <v>300.65015163836296</v>
      </c>
      <c r="AC7897" s="43">
        <v>0</v>
      </c>
      <c r="AD7897" s="43">
        <v>0</v>
      </c>
      <c r="AE7897" s="43">
        <v>300.65015163836296</v>
      </c>
      <c r="AG7897" s="43">
        <v>3731025.1449922109</v>
      </c>
      <c r="AH7897" s="43">
        <v>438228.07575764955</v>
      </c>
      <c r="AI7897" s="43">
        <v>0</v>
      </c>
      <c r="AJ7897" s="43">
        <v>1262730636.8811245</v>
      </c>
      <c r="AK7897" s="43">
        <v>1266461662.0261166</v>
      </c>
    </row>
    <row r="7898" spans="3:37" x14ac:dyDescent="0.2">
      <c r="C7898" s="43">
        <v>6.1542779920964463E-4</v>
      </c>
      <c r="D7898" s="43">
        <v>5.264472680276009E-2</v>
      </c>
      <c r="E7898" s="43">
        <v>5.4945300663877328</v>
      </c>
      <c r="F7898" s="43">
        <v>1.832588992742864</v>
      </c>
      <c r="H7898" s="43">
        <v>8.6381908320216824E-5</v>
      </c>
      <c r="I7898" s="43">
        <v>0.1181743341752115</v>
      </c>
      <c r="J7898" s="43">
        <v>0</v>
      </c>
      <c r="K7898" s="43">
        <v>1</v>
      </c>
      <c r="M7898" s="43">
        <v>7.7678309283279075E-3</v>
      </c>
      <c r="N7898" s="43">
        <v>4.6082451421075366E-2</v>
      </c>
      <c r="O7898" s="43">
        <v>0</v>
      </c>
      <c r="P7898" s="43">
        <v>1</v>
      </c>
      <c r="R7898" s="43">
        <v>613.44320289658685</v>
      </c>
      <c r="S7898" s="43">
        <v>193.28062929295521</v>
      </c>
      <c r="T7898" s="43">
        <v>6777.6277310016349</v>
      </c>
      <c r="U7898" s="43">
        <v>7584.3515631911769</v>
      </c>
      <c r="W7898" s="43">
        <v>3370.5821223364869</v>
      </c>
      <c r="X7898" s="43">
        <v>0</v>
      </c>
      <c r="Y7898" s="43">
        <v>0</v>
      </c>
      <c r="Z7898" s="43">
        <v>3370.5821223364869</v>
      </c>
      <c r="AB7898" s="43">
        <v>54.649828249294941</v>
      </c>
      <c r="AC7898" s="43">
        <v>0</v>
      </c>
      <c r="AD7898" s="43">
        <v>0</v>
      </c>
      <c r="AE7898" s="43">
        <v>54.649828249294941</v>
      </c>
      <c r="AG7898" s="43">
        <v>6198500.5229767999</v>
      </c>
      <c r="AH7898" s="43">
        <v>728045.73842468113</v>
      </c>
      <c r="AI7898" s="43">
        <v>0</v>
      </c>
      <c r="AJ7898" s="43">
        <v>229529278.64703876</v>
      </c>
      <c r="AK7898" s="43">
        <v>235727779.17001554</v>
      </c>
    </row>
    <row r="7899" spans="3:37" x14ac:dyDescent="0.2">
      <c r="C7899" s="43">
        <v>5.9908612744143824E-4</v>
      </c>
      <c r="D7899" s="43">
        <v>5.9785074735015376E-2</v>
      </c>
      <c r="E7899" s="43">
        <v>6.1467388426393921</v>
      </c>
      <c r="F7899" s="43">
        <v>2.6797638406428534</v>
      </c>
      <c r="H7899" s="43">
        <v>8.9590581949451777E-5</v>
      </c>
      <c r="I7899" s="43">
        <v>0.11340970408633599</v>
      </c>
      <c r="J7899" s="43">
        <v>0</v>
      </c>
      <c r="K7899" s="43">
        <v>1</v>
      </c>
      <c r="M7899" s="43">
        <v>7.8283792675238936E-3</v>
      </c>
      <c r="N7899" s="43">
        <v>4.7419283536112466E-2</v>
      </c>
      <c r="O7899" s="43">
        <v>0</v>
      </c>
      <c r="P7899" s="43">
        <v>1</v>
      </c>
      <c r="R7899" s="43">
        <v>678.14788614663075</v>
      </c>
      <c r="S7899" s="43">
        <v>192.37779723679381</v>
      </c>
      <c r="T7899" s="43">
        <v>7028.6063212002737</v>
      </c>
      <c r="U7899" s="43">
        <v>7899.1320045836983</v>
      </c>
      <c r="W7899" s="43">
        <v>4168.3979528312911</v>
      </c>
      <c r="X7899" s="43">
        <v>0</v>
      </c>
      <c r="Y7899" s="43">
        <v>0</v>
      </c>
      <c r="Z7899" s="43">
        <v>4168.3979528312911</v>
      </c>
      <c r="AB7899" s="43">
        <v>121.88672786005219</v>
      </c>
      <c r="AC7899" s="43">
        <v>0</v>
      </c>
      <c r="AD7899" s="43">
        <v>0</v>
      </c>
      <c r="AE7899" s="43">
        <v>121.88672786005219</v>
      </c>
      <c r="AG7899" s="43">
        <v>7665683.8352567442</v>
      </c>
      <c r="AH7899" s="43">
        <v>900373.95781155885</v>
      </c>
      <c r="AI7899" s="43">
        <v>0</v>
      </c>
      <c r="AJ7899" s="43">
        <v>511924257.01221919</v>
      </c>
      <c r="AK7899" s="43">
        <v>519589940.84747595</v>
      </c>
    </row>
    <row r="7900" spans="3:37" x14ac:dyDescent="0.2">
      <c r="C7900" s="43">
        <v>6.1452956906316025E-4</v>
      </c>
      <c r="D7900" s="43">
        <v>5.6453932350737035E-2</v>
      </c>
      <c r="E7900" s="43">
        <v>5.2701083576466079</v>
      </c>
      <c r="F7900" s="43">
        <v>2.7252385023088137</v>
      </c>
      <c r="H7900" s="43">
        <v>9.0171470644939689E-5</v>
      </c>
      <c r="I7900" s="43">
        <v>0.11381929471715935</v>
      </c>
      <c r="J7900" s="43">
        <v>0</v>
      </c>
      <c r="K7900" s="43">
        <v>1</v>
      </c>
      <c r="M7900" s="43">
        <v>7.8444735631417028E-3</v>
      </c>
      <c r="N7900" s="43">
        <v>4.7208752446895597E-2</v>
      </c>
      <c r="O7900" s="43">
        <v>0</v>
      </c>
      <c r="P7900" s="43">
        <v>1</v>
      </c>
      <c r="R7900" s="43">
        <v>656.86989136148372</v>
      </c>
      <c r="S7900" s="43">
        <v>194.32443594520595</v>
      </c>
      <c r="T7900" s="43">
        <v>7011.7867643586742</v>
      </c>
      <c r="U7900" s="43">
        <v>7862.9810916653641</v>
      </c>
      <c r="W7900" s="43">
        <v>3461.7755043505749</v>
      </c>
      <c r="X7900" s="43">
        <v>0</v>
      </c>
      <c r="Y7900" s="43">
        <v>0</v>
      </c>
      <c r="Z7900" s="43">
        <v>3461.7755043505749</v>
      </c>
      <c r="AB7900" s="43">
        <v>121.2585233515136</v>
      </c>
      <c r="AC7900" s="43">
        <v>0</v>
      </c>
      <c r="AD7900" s="43">
        <v>0</v>
      </c>
      <c r="AE7900" s="43">
        <v>121.2585233515136</v>
      </c>
      <c r="AG7900" s="43">
        <v>6366205.1525007077</v>
      </c>
      <c r="AH7900" s="43">
        <v>747743.50893972418</v>
      </c>
      <c r="AI7900" s="43">
        <v>0</v>
      </c>
      <c r="AJ7900" s="43">
        <v>509285798.07635713</v>
      </c>
      <c r="AK7900" s="43">
        <v>515652003.22885782</v>
      </c>
    </row>
    <row r="7901" spans="3:37" x14ac:dyDescent="0.2">
      <c r="C7901" s="43">
        <v>6.2200956252456141E-4</v>
      </c>
      <c r="D7901" s="43">
        <v>5.7791816098816673E-2</v>
      </c>
      <c r="E7901" s="43">
        <v>4.6326831515753684</v>
      </c>
      <c r="F7901" s="43">
        <v>0.94023301099021339</v>
      </c>
      <c r="H7901" s="43">
        <v>8.8638786136821982E-5</v>
      </c>
      <c r="I7901" s="43">
        <v>0.10475680026226319</v>
      </c>
      <c r="J7901" s="43">
        <v>0</v>
      </c>
      <c r="K7901" s="43">
        <v>1</v>
      </c>
      <c r="M7901" s="43">
        <v>7.889600222920623E-3</v>
      </c>
      <c r="N7901" s="43">
        <v>4.8302765912140888E-2</v>
      </c>
      <c r="O7901" s="43">
        <v>0</v>
      </c>
      <c r="P7901" s="43">
        <v>1</v>
      </c>
      <c r="R7901" s="43">
        <v>680.62167662493016</v>
      </c>
      <c r="S7901" s="43">
        <v>175.81195265108752</v>
      </c>
      <c r="T7901" s="43">
        <v>7215.548833615343</v>
      </c>
      <c r="U7901" s="43">
        <v>8071.9824628913611</v>
      </c>
      <c r="W7901" s="43">
        <v>3153.1045738972925</v>
      </c>
      <c r="X7901" s="43">
        <v>0</v>
      </c>
      <c r="Y7901" s="43">
        <v>0</v>
      </c>
      <c r="Z7901" s="43">
        <v>3153.1045738972925</v>
      </c>
      <c r="AB7901" s="43">
        <v>-4.3526217845331274</v>
      </c>
      <c r="AC7901" s="43">
        <v>0</v>
      </c>
      <c r="AD7901" s="43">
        <v>0</v>
      </c>
      <c r="AE7901" s="43">
        <v>-4.3526217845331274</v>
      </c>
      <c r="AG7901" s="43">
        <v>5798559.3113971213</v>
      </c>
      <c r="AH7901" s="43">
        <v>681070.58796181518</v>
      </c>
      <c r="AI7901" s="43">
        <v>0</v>
      </c>
      <c r="AJ7901" s="43">
        <v>0</v>
      </c>
      <c r="AK7901" s="43">
        <v>5798559.3113971213</v>
      </c>
    </row>
    <row r="7902" spans="3:37" x14ac:dyDescent="0.2">
      <c r="C7902" s="43">
        <v>6.1318810571464599E-4</v>
      </c>
      <c r="D7902" s="43">
        <v>5.6589618614456549E-2</v>
      </c>
      <c r="E7902" s="43">
        <v>11.331238095387803</v>
      </c>
      <c r="F7902" s="43">
        <v>5.818193572819859</v>
      </c>
      <c r="H7902" s="43">
        <v>9.5416789971380922E-5</v>
      </c>
      <c r="I7902" s="43">
        <v>0.12470004595396578</v>
      </c>
      <c r="J7902" s="43">
        <v>0</v>
      </c>
      <c r="K7902" s="43">
        <v>1</v>
      </c>
      <c r="M7902" s="43">
        <v>7.8040559334350106E-3</v>
      </c>
      <c r="N7902" s="43">
        <v>4.4519804382066513E-2</v>
      </c>
      <c r="O7902" s="43">
        <v>0</v>
      </c>
      <c r="P7902" s="43">
        <v>1</v>
      </c>
      <c r="R7902" s="43">
        <v>657.01133443621802</v>
      </c>
      <c r="S7902" s="43">
        <v>225.28578423579299</v>
      </c>
      <c r="T7902" s="43">
        <v>6578.3351144475582</v>
      </c>
      <c r="U7902" s="43">
        <v>7460.6322331195697</v>
      </c>
      <c r="W7902" s="43">
        <v>7444.7518618652502</v>
      </c>
      <c r="X7902" s="43">
        <v>0</v>
      </c>
      <c r="Y7902" s="43">
        <v>0</v>
      </c>
      <c r="Z7902" s="43">
        <v>7444.7518618652502</v>
      </c>
      <c r="AB7902" s="43">
        <v>338.72003340699115</v>
      </c>
      <c r="AC7902" s="43">
        <v>0</v>
      </c>
      <c r="AD7902" s="43">
        <v>0</v>
      </c>
      <c r="AE7902" s="43">
        <v>338.72003340699115</v>
      </c>
      <c r="AG7902" s="43">
        <v>13690898.673970195</v>
      </c>
      <c r="AH7902" s="43">
        <v>1608066.4021628941</v>
      </c>
      <c r="AI7902" s="43">
        <v>0</v>
      </c>
      <c r="AJ7902" s="43">
        <v>1422624140.3093629</v>
      </c>
      <c r="AK7902" s="43">
        <v>1436315038.9833331</v>
      </c>
    </row>
    <row r="7903" spans="3:37" x14ac:dyDescent="0.2">
      <c r="C7903" s="43">
        <v>6.0628249687453813E-4</v>
      </c>
      <c r="D7903" s="43">
        <v>5.7765287495084139E-2</v>
      </c>
      <c r="E7903" s="43">
        <v>1.6138160578525886</v>
      </c>
      <c r="F7903" s="43">
        <v>6.2059145060352314</v>
      </c>
      <c r="H7903" s="43">
        <v>8.5510156880796846E-5</v>
      </c>
      <c r="I7903" s="43">
        <v>0.1384672105471173</v>
      </c>
      <c r="J7903" s="43">
        <v>0</v>
      </c>
      <c r="K7903" s="43">
        <v>1</v>
      </c>
      <c r="M7903" s="43">
        <v>7.8111408379519234E-3</v>
      </c>
      <c r="N7903" s="43">
        <v>4.6499556964698319E-2</v>
      </c>
      <c r="O7903" s="43">
        <v>0</v>
      </c>
      <c r="P7903" s="43">
        <v>1</v>
      </c>
      <c r="R7903" s="43">
        <v>663.10811450818483</v>
      </c>
      <c r="S7903" s="43">
        <v>224.18524174669204</v>
      </c>
      <c r="T7903" s="43">
        <v>6877.1050158875705</v>
      </c>
      <c r="U7903" s="43">
        <v>7764.3983721424474</v>
      </c>
      <c r="W7903" s="43">
        <v>1070.1345232856618</v>
      </c>
      <c r="X7903" s="43">
        <v>0</v>
      </c>
      <c r="Y7903" s="43">
        <v>0</v>
      </c>
      <c r="Z7903" s="43">
        <v>1070.1345232856618</v>
      </c>
      <c r="AB7903" s="43">
        <v>369.37300430549789</v>
      </c>
      <c r="AC7903" s="43">
        <v>0</v>
      </c>
      <c r="AD7903" s="43">
        <v>0</v>
      </c>
      <c r="AE7903" s="43">
        <v>369.37300430549789</v>
      </c>
      <c r="AG7903" s="43">
        <v>1967977.3883223319</v>
      </c>
      <c r="AH7903" s="43">
        <v>231149.05702970293</v>
      </c>
      <c r="AI7903" s="43">
        <v>0</v>
      </c>
      <c r="AJ7903" s="43">
        <v>1551366618.083091</v>
      </c>
      <c r="AK7903" s="43">
        <v>1553334595.4714134</v>
      </c>
    </row>
    <row r="7904" spans="3:37" x14ac:dyDescent="0.2">
      <c r="C7904" s="43">
        <v>5.8435950650803138E-4</v>
      </c>
      <c r="D7904" s="43">
        <v>4.9628422640790246E-2</v>
      </c>
      <c r="E7904" s="43">
        <v>3.606812779530356</v>
      </c>
      <c r="F7904" s="43">
        <v>0.97917291326678102</v>
      </c>
      <c r="H7904" s="43">
        <v>9.3309946583741699E-5</v>
      </c>
      <c r="I7904" s="43">
        <v>0.11057171283763356</v>
      </c>
      <c r="J7904" s="43">
        <v>0</v>
      </c>
      <c r="K7904" s="43">
        <v>1</v>
      </c>
      <c r="M7904" s="43">
        <v>7.8388195930155068E-3</v>
      </c>
      <c r="N7904" s="43">
        <v>4.6285564926442868E-2</v>
      </c>
      <c r="O7904" s="43">
        <v>0</v>
      </c>
      <c r="P7904" s="43">
        <v>1</v>
      </c>
      <c r="R7904" s="43">
        <v>549.1019152225723</v>
      </c>
      <c r="S7904" s="43">
        <v>195.3504206716714</v>
      </c>
      <c r="T7904" s="43">
        <v>6869.7132744121755</v>
      </c>
      <c r="U7904" s="43">
        <v>7614.1656103064188</v>
      </c>
      <c r="W7904" s="43">
        <v>1980.5078050893678</v>
      </c>
      <c r="X7904" s="43">
        <v>0</v>
      </c>
      <c r="Y7904" s="43">
        <v>0</v>
      </c>
      <c r="Z7904" s="43">
        <v>1980.5078050893678</v>
      </c>
      <c r="AB7904" s="43">
        <v>-1.2236726738677381</v>
      </c>
      <c r="AC7904" s="43">
        <v>0</v>
      </c>
      <c r="AD7904" s="43">
        <v>0</v>
      </c>
      <c r="AE7904" s="43">
        <v>-1.2236726738677381</v>
      </c>
      <c r="AG7904" s="43">
        <v>3642153.8535593473</v>
      </c>
      <c r="AH7904" s="43">
        <v>427789.68589930347</v>
      </c>
      <c r="AI7904" s="43">
        <v>0</v>
      </c>
      <c r="AJ7904" s="43">
        <v>0</v>
      </c>
      <c r="AK7904" s="43">
        <v>3642153.8535593473</v>
      </c>
    </row>
    <row r="7905" spans="3:37" x14ac:dyDescent="0.2">
      <c r="C7905" s="43">
        <v>6.2516261469491852E-4</v>
      </c>
      <c r="D7905" s="43">
        <v>5.7361770671751633E-2</v>
      </c>
      <c r="E7905" s="43">
        <v>5.1232273401276451</v>
      </c>
      <c r="F7905" s="43">
        <v>1.2249702494550869</v>
      </c>
      <c r="H7905" s="43">
        <v>9.5288455832509555E-5</v>
      </c>
      <c r="I7905" s="43">
        <v>9.01467069655328E-2</v>
      </c>
      <c r="J7905" s="43">
        <v>0</v>
      </c>
      <c r="K7905" s="43">
        <v>1</v>
      </c>
      <c r="M7905" s="43">
        <v>7.9034119627998667E-3</v>
      </c>
      <c r="N7905" s="43">
        <v>4.7140037797833156E-2</v>
      </c>
      <c r="O7905" s="43">
        <v>0</v>
      </c>
      <c r="P7905" s="43">
        <v>1</v>
      </c>
      <c r="R7905" s="43">
        <v>678.98146751754723</v>
      </c>
      <c r="S7905" s="43">
        <v>162.64193352415705</v>
      </c>
      <c r="T7905" s="43">
        <v>7054.1862033549733</v>
      </c>
      <c r="U7905" s="43">
        <v>7895.809604396678</v>
      </c>
      <c r="W7905" s="43">
        <v>3478.5764178258887</v>
      </c>
      <c r="X7905" s="43">
        <v>0</v>
      </c>
      <c r="Y7905" s="43">
        <v>0</v>
      </c>
      <c r="Z7905" s="43">
        <v>3478.5764178258887</v>
      </c>
      <c r="AB7905" s="43">
        <v>16.34431742313998</v>
      </c>
      <c r="AC7905" s="43">
        <v>0</v>
      </c>
      <c r="AD7905" s="43">
        <v>0</v>
      </c>
      <c r="AE7905" s="43">
        <v>16.34431742313998</v>
      </c>
      <c r="AG7905" s="43">
        <v>6397102.0323818093</v>
      </c>
      <c r="AH7905" s="43">
        <v>751372.50625039195</v>
      </c>
      <c r="AI7905" s="43">
        <v>0</v>
      </c>
      <c r="AJ7905" s="43">
        <v>68646133.17718792</v>
      </c>
      <c r="AK7905" s="43">
        <v>75043235.209569722</v>
      </c>
    </row>
    <row r="7906" spans="3:37" x14ac:dyDescent="0.2">
      <c r="C7906" s="43">
        <v>6.1461160585662977E-4</v>
      </c>
      <c r="D7906" s="43">
        <v>6.2584604713635694E-2</v>
      </c>
      <c r="E7906" s="43">
        <v>4.170800261072718</v>
      </c>
      <c r="F7906" s="43">
        <v>2.8464781765647986</v>
      </c>
      <c r="H7906" s="43">
        <v>8.5178664124256026E-5</v>
      </c>
      <c r="I7906" s="43">
        <v>0.11895898552764272</v>
      </c>
      <c r="J7906" s="43">
        <v>0</v>
      </c>
      <c r="K7906" s="43">
        <v>1</v>
      </c>
      <c r="M7906" s="43">
        <v>7.9102915333884027E-3</v>
      </c>
      <c r="N7906" s="43">
        <v>4.7083016653858834E-2</v>
      </c>
      <c r="O7906" s="43">
        <v>0</v>
      </c>
      <c r="P7906" s="43">
        <v>1</v>
      </c>
      <c r="R7906" s="43">
        <v>728.30055888332402</v>
      </c>
      <c r="S7906" s="43">
        <v>191.85381933039875</v>
      </c>
      <c r="T7906" s="43">
        <v>7051.7863064564654</v>
      </c>
      <c r="U7906" s="43">
        <v>7971.9406846701877</v>
      </c>
      <c r="W7906" s="43">
        <v>3037.596161129974</v>
      </c>
      <c r="X7906" s="43">
        <v>0</v>
      </c>
      <c r="Y7906" s="43">
        <v>0</v>
      </c>
      <c r="Z7906" s="43">
        <v>3037.596161129974</v>
      </c>
      <c r="AB7906" s="43">
        <v>143.89264641150643</v>
      </c>
      <c r="AC7906" s="43">
        <v>0</v>
      </c>
      <c r="AD7906" s="43">
        <v>0</v>
      </c>
      <c r="AE7906" s="43">
        <v>143.89264641150643</v>
      </c>
      <c r="AG7906" s="43">
        <v>5586139.3403180223</v>
      </c>
      <c r="AH7906" s="43">
        <v>656120.77080407436</v>
      </c>
      <c r="AI7906" s="43">
        <v>0</v>
      </c>
      <c r="AJ7906" s="43">
        <v>604349114.92832696</v>
      </c>
      <c r="AK7906" s="43">
        <v>609935254.26864493</v>
      </c>
    </row>
    <row r="7907" spans="3:37" x14ac:dyDescent="0.2">
      <c r="C7907" s="43">
        <v>6.1733952611042753E-4</v>
      </c>
      <c r="D7907" s="43">
        <v>6.0569751656462056E-2</v>
      </c>
      <c r="E7907" s="43">
        <v>3.6903134305482221</v>
      </c>
      <c r="F7907" s="43">
        <v>2.1492708082941956</v>
      </c>
      <c r="H7907" s="43">
        <v>8.3141366006556384E-5</v>
      </c>
      <c r="I7907" s="43">
        <v>0.12294929812450539</v>
      </c>
      <c r="J7907" s="43">
        <v>0</v>
      </c>
      <c r="K7907" s="43">
        <v>1</v>
      </c>
      <c r="M7907" s="43">
        <v>7.7819849806309701E-3</v>
      </c>
      <c r="N7907" s="43">
        <v>4.4536747126337269E-2</v>
      </c>
      <c r="O7907" s="43">
        <v>0</v>
      </c>
      <c r="P7907" s="43">
        <v>1</v>
      </c>
      <c r="R7907" s="43">
        <v>707.98205518254576</v>
      </c>
      <c r="S7907" s="43">
        <v>193.54661592544483</v>
      </c>
      <c r="T7907" s="43">
        <v>6562.2270836262678</v>
      </c>
      <c r="U7907" s="43">
        <v>7463.7557547342585</v>
      </c>
      <c r="W7907" s="43">
        <v>2612.675686827281</v>
      </c>
      <c r="X7907" s="43">
        <v>0</v>
      </c>
      <c r="Y7907" s="43">
        <v>0</v>
      </c>
      <c r="Z7907" s="43">
        <v>2612.675686827281</v>
      </c>
      <c r="AB7907" s="43">
        <v>87.06195264346502</v>
      </c>
      <c r="AC7907" s="43">
        <v>0</v>
      </c>
      <c r="AD7907" s="43">
        <v>0</v>
      </c>
      <c r="AE7907" s="43">
        <v>87.06195264346502</v>
      </c>
      <c r="AG7907" s="43">
        <v>4804710.5880753696</v>
      </c>
      <c r="AH7907" s="43">
        <v>564337.94835469266</v>
      </c>
      <c r="AI7907" s="43">
        <v>0</v>
      </c>
      <c r="AJ7907" s="43">
        <v>365660201.10255307</v>
      </c>
      <c r="AK7907" s="43">
        <v>370464911.69062841</v>
      </c>
    </row>
    <row r="7908" spans="3:37" x14ac:dyDescent="0.2">
      <c r="C7908" s="43">
        <v>5.9254901121879721E-4</v>
      </c>
      <c r="D7908" s="43">
        <v>5.7090563465132416E-2</v>
      </c>
      <c r="E7908" s="43">
        <v>5.662661331352683</v>
      </c>
      <c r="F7908" s="43">
        <v>4.1467592789822456</v>
      </c>
      <c r="H7908" s="43">
        <v>9.4549540767041584E-5</v>
      </c>
      <c r="I7908" s="43">
        <v>0.15507019962155566</v>
      </c>
      <c r="J7908" s="43">
        <v>0</v>
      </c>
      <c r="K7908" s="43">
        <v>1</v>
      </c>
      <c r="M7908" s="43">
        <v>7.8152159681427903E-3</v>
      </c>
      <c r="N7908" s="43">
        <v>4.400796037070076E-2</v>
      </c>
      <c r="O7908" s="43">
        <v>0</v>
      </c>
      <c r="P7908" s="43">
        <v>1</v>
      </c>
      <c r="R7908" s="43">
        <v>640.51747053511747</v>
      </c>
      <c r="S7908" s="43">
        <v>277.60682718994201</v>
      </c>
      <c r="T7908" s="43">
        <v>6512.0030845108613</v>
      </c>
      <c r="U7908" s="43">
        <v>7430.1273822359208</v>
      </c>
      <c r="W7908" s="43">
        <v>3627.0335124550411</v>
      </c>
      <c r="X7908" s="43">
        <v>0</v>
      </c>
      <c r="Y7908" s="43">
        <v>0</v>
      </c>
      <c r="Z7908" s="43">
        <v>3627.0335124550411</v>
      </c>
      <c r="AB7908" s="43">
        <v>215.66430943195815</v>
      </c>
      <c r="AC7908" s="43">
        <v>0</v>
      </c>
      <c r="AD7908" s="43">
        <v>0</v>
      </c>
      <c r="AE7908" s="43">
        <v>215.66430943195815</v>
      </c>
      <c r="AG7908" s="43">
        <v>6670114.6294048205</v>
      </c>
      <c r="AH7908" s="43">
        <v>783439.23869028885</v>
      </c>
      <c r="AI7908" s="43">
        <v>0</v>
      </c>
      <c r="AJ7908" s="43">
        <v>905790099.6142242</v>
      </c>
      <c r="AK7908" s="43">
        <v>912460214.24362898</v>
      </c>
    </row>
    <row r="7909" spans="3:37" x14ac:dyDescent="0.2">
      <c r="C7909" s="43">
        <v>6.2599856598644088E-4</v>
      </c>
      <c r="D7909" s="43">
        <v>5.3700345687563308E-2</v>
      </c>
      <c r="E7909" s="43">
        <v>6.3689475087425791</v>
      </c>
      <c r="F7909" s="43">
        <v>1.2337441337638257</v>
      </c>
      <c r="H7909" s="43">
        <v>8.6914875576002464E-5</v>
      </c>
      <c r="I7909" s="43">
        <v>0.10734144596582385</v>
      </c>
      <c r="J7909" s="43">
        <v>0</v>
      </c>
      <c r="K7909" s="43">
        <v>1</v>
      </c>
      <c r="M7909" s="43">
        <v>7.8374683269964232E-3</v>
      </c>
      <c r="N7909" s="43">
        <v>4.4915647616453461E-2</v>
      </c>
      <c r="O7909" s="43">
        <v>0</v>
      </c>
      <c r="P7909" s="43">
        <v>1</v>
      </c>
      <c r="R7909" s="43">
        <v>636.4917700744611</v>
      </c>
      <c r="S7909" s="43">
        <v>176.64604846934998</v>
      </c>
      <c r="T7909" s="43">
        <v>6665.2406983009287</v>
      </c>
      <c r="U7909" s="43">
        <v>7478.3785168447394</v>
      </c>
      <c r="W7909" s="43">
        <v>4053.7826733508937</v>
      </c>
      <c r="X7909" s="43">
        <v>0</v>
      </c>
      <c r="Y7909" s="43">
        <v>0</v>
      </c>
      <c r="Z7909" s="43">
        <v>4053.7826733508937</v>
      </c>
      <c r="AB7909" s="43">
        <v>15.919055266492926</v>
      </c>
      <c r="AC7909" s="43">
        <v>0</v>
      </c>
      <c r="AD7909" s="43">
        <v>0</v>
      </c>
      <c r="AE7909" s="43">
        <v>15.919055266492926</v>
      </c>
      <c r="AG7909" s="43">
        <v>7454906.3362922939</v>
      </c>
      <c r="AH7909" s="43">
        <v>875617.05744379305</v>
      </c>
      <c r="AI7909" s="43">
        <v>0</v>
      </c>
      <c r="AJ7909" s="43">
        <v>66860032.119270287</v>
      </c>
      <c r="AK7909" s="43">
        <v>74314938.455562577</v>
      </c>
    </row>
    <row r="7910" spans="3:37" x14ac:dyDescent="0.2">
      <c r="C7910" s="43">
        <v>6.2447519334352108E-4</v>
      </c>
      <c r="D7910" s="43">
        <v>4.4788623765023863E-2</v>
      </c>
      <c r="E7910" s="43">
        <v>5.4627556229691709</v>
      </c>
      <c r="F7910" s="43">
        <v>4.5961505868872745</v>
      </c>
      <c r="H7910" s="43">
        <v>7.9542256535935593E-5</v>
      </c>
      <c r="I7910" s="43">
        <v>0.1059487902203482</v>
      </c>
      <c r="J7910" s="43">
        <v>0</v>
      </c>
      <c r="K7910" s="43">
        <v>1</v>
      </c>
      <c r="M7910" s="43">
        <v>7.7670279472983241E-3</v>
      </c>
      <c r="N7910" s="43">
        <v>4.6485478631539734E-2</v>
      </c>
      <c r="O7910" s="43">
        <v>0</v>
      </c>
      <c r="P7910" s="43">
        <v>1</v>
      </c>
      <c r="R7910" s="43">
        <v>529.57232584378971</v>
      </c>
      <c r="S7910" s="43">
        <v>159.56450239000924</v>
      </c>
      <c r="T7910" s="43">
        <v>6836.196657048924</v>
      </c>
      <c r="U7910" s="43">
        <v>7525.3334852827229</v>
      </c>
      <c r="W7910" s="43">
        <v>2892.9242007720241</v>
      </c>
      <c r="X7910" s="43">
        <v>0</v>
      </c>
      <c r="Y7910" s="43">
        <v>0</v>
      </c>
      <c r="Z7910" s="43">
        <v>2892.9242007720241</v>
      </c>
      <c r="AB7910" s="43">
        <v>203.77313585091716</v>
      </c>
      <c r="AC7910" s="43">
        <v>0</v>
      </c>
      <c r="AD7910" s="43">
        <v>0</v>
      </c>
      <c r="AE7910" s="43">
        <v>203.77313585091716</v>
      </c>
      <c r="AG7910" s="43">
        <v>5320087.6052197525</v>
      </c>
      <c r="AH7910" s="43">
        <v>624871.62736675725</v>
      </c>
      <c r="AI7910" s="43">
        <v>0</v>
      </c>
      <c r="AJ7910" s="43">
        <v>855847170.57385206</v>
      </c>
      <c r="AK7910" s="43">
        <v>861167258.17907178</v>
      </c>
    </row>
    <row r="7911" spans="3:37" x14ac:dyDescent="0.2">
      <c r="C7911" s="43">
        <v>6.1924277766445268E-4</v>
      </c>
      <c r="D7911" s="43">
        <v>5.4926424248213479E-2</v>
      </c>
      <c r="E7911" s="43">
        <v>7.5514731678862574</v>
      </c>
      <c r="F7911" s="43">
        <v>2.7635747990875155</v>
      </c>
      <c r="H7911" s="43">
        <v>7.8982348463098393E-5</v>
      </c>
      <c r="I7911" s="43">
        <v>0.11116499450734985</v>
      </c>
      <c r="J7911" s="43">
        <v>0</v>
      </c>
      <c r="K7911" s="43">
        <v>1</v>
      </c>
      <c r="M7911" s="43">
        <v>7.8911449952566715E-3</v>
      </c>
      <c r="N7911" s="43">
        <v>4.6005934044865748E-2</v>
      </c>
      <c r="O7911" s="43">
        <v>0</v>
      </c>
      <c r="P7911" s="43">
        <v>1</v>
      </c>
      <c r="R7911" s="43">
        <v>643.99819461392713</v>
      </c>
      <c r="S7911" s="43">
        <v>166.24188955449742</v>
      </c>
      <c r="T7911" s="43">
        <v>6873.7898208662091</v>
      </c>
      <c r="U7911" s="43">
        <v>7684.0299050346339</v>
      </c>
      <c r="W7911" s="43">
        <v>4863.1350867942629</v>
      </c>
      <c r="X7911" s="43">
        <v>0</v>
      </c>
      <c r="Y7911" s="43">
        <v>0</v>
      </c>
      <c r="Z7911" s="43">
        <v>4863.1350867942629</v>
      </c>
      <c r="AB7911" s="43">
        <v>121.52407157465079</v>
      </c>
      <c r="AC7911" s="43">
        <v>0</v>
      </c>
      <c r="AD7911" s="43">
        <v>0</v>
      </c>
      <c r="AE7911" s="43">
        <v>121.52407157465079</v>
      </c>
      <c r="AG7911" s="43">
        <v>8943305.4246146493</v>
      </c>
      <c r="AH7911" s="43">
        <v>1050437.1787475608</v>
      </c>
      <c r="AI7911" s="43">
        <v>0</v>
      </c>
      <c r="AJ7911" s="43">
        <v>510401100.61353332</v>
      </c>
      <c r="AK7911" s="43">
        <v>519344406.03814799</v>
      </c>
    </row>
    <row r="7912" spans="3:37" x14ac:dyDescent="0.2">
      <c r="C7912" s="43">
        <v>6.0838188541253156E-4</v>
      </c>
      <c r="D7912" s="43">
        <v>5.3449184269709377E-2</v>
      </c>
      <c r="E7912" s="43">
        <v>3.8375056641090497</v>
      </c>
      <c r="F7912" s="43">
        <v>2.4763559743648744</v>
      </c>
      <c r="H7912" s="43">
        <v>9.240058348491953E-5</v>
      </c>
      <c r="I7912" s="43">
        <v>0.11920994121664863</v>
      </c>
      <c r="J7912" s="43">
        <v>0</v>
      </c>
      <c r="K7912" s="43">
        <v>1</v>
      </c>
      <c r="M7912" s="43">
        <v>7.8176052426355801E-3</v>
      </c>
      <c r="N7912" s="43">
        <v>4.4479146006454494E-2</v>
      </c>
      <c r="O7912" s="43">
        <v>0</v>
      </c>
      <c r="P7912" s="43">
        <v>1</v>
      </c>
      <c r="R7912" s="43">
        <v>615.68663847260007</v>
      </c>
      <c r="S7912" s="43">
        <v>208.55929989051353</v>
      </c>
      <c r="T7912" s="43">
        <v>6583.7381484217012</v>
      </c>
      <c r="U7912" s="43">
        <v>7407.9840867848152</v>
      </c>
      <c r="W7912" s="43">
        <v>2362.7009624548637</v>
      </c>
      <c r="X7912" s="43">
        <v>0</v>
      </c>
      <c r="Y7912" s="43">
        <v>0</v>
      </c>
      <c r="Z7912" s="43">
        <v>2362.7009624548637</v>
      </c>
      <c r="AB7912" s="43">
        <v>97.260073233884526</v>
      </c>
      <c r="AC7912" s="43">
        <v>0</v>
      </c>
      <c r="AD7912" s="43">
        <v>0</v>
      </c>
      <c r="AE7912" s="43">
        <v>97.260073233884526</v>
      </c>
      <c r="AG7912" s="43">
        <v>4345007.069954494</v>
      </c>
      <c r="AH7912" s="43">
        <v>510343.40789025056</v>
      </c>
      <c r="AI7912" s="43">
        <v>0</v>
      </c>
      <c r="AJ7912" s="43">
        <v>408492307.58231503</v>
      </c>
      <c r="AK7912" s="43">
        <v>412837314.65226954</v>
      </c>
    </row>
    <row r="7913" spans="3:37" x14ac:dyDescent="0.2">
      <c r="C7913" s="43">
        <v>6.2188209323910115E-4</v>
      </c>
      <c r="D7913" s="43">
        <v>5.7631794343477538E-2</v>
      </c>
      <c r="E7913" s="43">
        <v>5.8591094520139233</v>
      </c>
      <c r="F7913" s="43">
        <v>1.6720651962304562</v>
      </c>
      <c r="H7913" s="43">
        <v>9.1762930454430958E-5</v>
      </c>
      <c r="I7913" s="43">
        <v>8.3163569676643803E-2</v>
      </c>
      <c r="J7913" s="43">
        <v>0</v>
      </c>
      <c r="K7913" s="43">
        <v>1</v>
      </c>
      <c r="M7913" s="43">
        <v>7.8135515820472474E-3</v>
      </c>
      <c r="N7913" s="43">
        <v>4.5912737869566289E-2</v>
      </c>
      <c r="O7913" s="43">
        <v>0</v>
      </c>
      <c r="P7913" s="43">
        <v>1</v>
      </c>
      <c r="R7913" s="43">
        <v>678.59798522586925</v>
      </c>
      <c r="S7913" s="43">
        <v>144.4916563822234</v>
      </c>
      <c r="T7913" s="43">
        <v>6792.4124247098216</v>
      </c>
      <c r="U7913" s="43">
        <v>7615.5020663179139</v>
      </c>
      <c r="W7913" s="43">
        <v>3975.9798693544953</v>
      </c>
      <c r="X7913" s="43">
        <v>0</v>
      </c>
      <c r="Y7913" s="43">
        <v>0</v>
      </c>
      <c r="Z7913" s="43">
        <v>3975.9798693544953</v>
      </c>
      <c r="AB7913" s="43">
        <v>48.798643426958513</v>
      </c>
      <c r="AC7913" s="43">
        <v>0</v>
      </c>
      <c r="AD7913" s="43">
        <v>0</v>
      </c>
      <c r="AE7913" s="43">
        <v>48.798643426958513</v>
      </c>
      <c r="AG7913" s="43">
        <v>7311826.9797429172</v>
      </c>
      <c r="AH7913" s="43">
        <v>858811.65178057097</v>
      </c>
      <c r="AI7913" s="43">
        <v>0</v>
      </c>
      <c r="AJ7913" s="43">
        <v>204954302.39322576</v>
      </c>
      <c r="AK7913" s="43">
        <v>212266129.37296867</v>
      </c>
    </row>
    <row r="7914" spans="3:37" x14ac:dyDescent="0.2">
      <c r="C7914" s="43">
        <v>6.1674794135169186E-4</v>
      </c>
      <c r="D7914" s="43">
        <v>6.1577346718462156E-2</v>
      </c>
      <c r="E7914" s="43">
        <v>4.6597114190503435</v>
      </c>
      <c r="F7914" s="43">
        <v>3.4331013525023062</v>
      </c>
      <c r="H7914" s="43">
        <v>8.8574624277464625E-5</v>
      </c>
      <c r="I7914" s="43">
        <v>0.11266663332355986</v>
      </c>
      <c r="J7914" s="43">
        <v>0</v>
      </c>
      <c r="K7914" s="43">
        <v>1</v>
      </c>
      <c r="M7914" s="43">
        <v>7.8783263901908152E-3</v>
      </c>
      <c r="N7914" s="43">
        <v>4.4093369251816505E-2</v>
      </c>
      <c r="O7914" s="43">
        <v>0</v>
      </c>
      <c r="P7914" s="43">
        <v>1</v>
      </c>
      <c r="R7914" s="43">
        <v>719.06980630742123</v>
      </c>
      <c r="S7914" s="43">
        <v>188.95004887837672</v>
      </c>
      <c r="T7914" s="43">
        <v>6577.3299285670746</v>
      </c>
      <c r="U7914" s="43">
        <v>7485.3497837528721</v>
      </c>
      <c r="W7914" s="43">
        <v>3350.6577875450093</v>
      </c>
      <c r="X7914" s="43">
        <v>0</v>
      </c>
      <c r="Y7914" s="43">
        <v>0</v>
      </c>
      <c r="Z7914" s="43">
        <v>3350.6577875450093</v>
      </c>
      <c r="AB7914" s="43">
        <v>187.20395985490691</v>
      </c>
      <c r="AC7914" s="43">
        <v>0</v>
      </c>
      <c r="AD7914" s="43">
        <v>0</v>
      </c>
      <c r="AE7914" s="43">
        <v>187.20395985490691</v>
      </c>
      <c r="AG7914" s="43">
        <v>6161859.6712952722</v>
      </c>
      <c r="AH7914" s="43">
        <v>723742.08210972208</v>
      </c>
      <c r="AI7914" s="43">
        <v>0</v>
      </c>
      <c r="AJ7914" s="43">
        <v>786256631.39060903</v>
      </c>
      <c r="AK7914" s="43">
        <v>792418491.06190431</v>
      </c>
    </row>
    <row r="7915" spans="3:37" x14ac:dyDescent="0.2">
      <c r="C7915" s="43">
        <v>6.1713905107918521E-4</v>
      </c>
      <c r="D7915" s="43">
        <v>5.0117414084724261E-2</v>
      </c>
      <c r="E7915" s="43">
        <v>7.0280672264396564</v>
      </c>
      <c r="F7915" s="43">
        <v>3.1487386739361356</v>
      </c>
      <c r="H7915" s="43">
        <v>8.9341270668715221E-5</v>
      </c>
      <c r="I7915" s="43">
        <v>0.12615624159285277</v>
      </c>
      <c r="J7915" s="43">
        <v>0</v>
      </c>
      <c r="K7915" s="43">
        <v>1</v>
      </c>
      <c r="M7915" s="43">
        <v>7.813737388231717E-3</v>
      </c>
      <c r="N7915" s="43">
        <v>4.4395033763916278E-2</v>
      </c>
      <c r="O7915" s="43">
        <v>0</v>
      </c>
      <c r="P7915" s="43">
        <v>1</v>
      </c>
      <c r="R7915" s="43">
        <v>585.61751276252505</v>
      </c>
      <c r="S7915" s="43">
        <v>213.404336318041</v>
      </c>
      <c r="T7915" s="43">
        <v>6568.0367533641065</v>
      </c>
      <c r="U7915" s="43">
        <v>7367.0586024446729</v>
      </c>
      <c r="W7915" s="43">
        <v>4115.7592486754093</v>
      </c>
      <c r="X7915" s="43">
        <v>0</v>
      </c>
      <c r="Y7915" s="43">
        <v>0</v>
      </c>
      <c r="Z7915" s="43">
        <v>4115.7592486754093</v>
      </c>
      <c r="AB7915" s="43">
        <v>134.64227276536249</v>
      </c>
      <c r="AC7915" s="43">
        <v>0</v>
      </c>
      <c r="AD7915" s="43">
        <v>0</v>
      </c>
      <c r="AE7915" s="43">
        <v>134.64227276536249</v>
      </c>
      <c r="AG7915" s="43">
        <v>7568881.2583140777</v>
      </c>
      <c r="AH7915" s="43">
        <v>889003.99771388841</v>
      </c>
      <c r="AI7915" s="43">
        <v>0</v>
      </c>
      <c r="AJ7915" s="43">
        <v>565497545.61452246</v>
      </c>
      <c r="AK7915" s="43">
        <v>573066426.87283659</v>
      </c>
    </row>
    <row r="7916" spans="3:37" x14ac:dyDescent="0.2">
      <c r="C7916" s="43">
        <v>6.0411528002871507E-4</v>
      </c>
      <c r="D7916" s="43">
        <v>4.3023355878825005E-2</v>
      </c>
      <c r="E7916" s="43">
        <v>5.505559111197897</v>
      </c>
      <c r="F7916" s="43">
        <v>1.4817824787475391</v>
      </c>
      <c r="H7916" s="43">
        <v>9.0072538827534743E-5</v>
      </c>
      <c r="I7916" s="43">
        <v>0.14855024146518458</v>
      </c>
      <c r="J7916" s="43">
        <v>0</v>
      </c>
      <c r="K7916" s="43">
        <v>1</v>
      </c>
      <c r="M7916" s="43">
        <v>7.8443306212111364E-3</v>
      </c>
      <c r="N7916" s="43">
        <v>4.771878324932366E-2</v>
      </c>
      <c r="O7916" s="43">
        <v>0</v>
      </c>
      <c r="P7916" s="43">
        <v>1</v>
      </c>
      <c r="R7916" s="43">
        <v>492.11485660453951</v>
      </c>
      <c r="S7916" s="43">
        <v>253.34255082415149</v>
      </c>
      <c r="T7916" s="43">
        <v>7087.4110941076524</v>
      </c>
      <c r="U7916" s="43">
        <v>7832.8685015363435</v>
      </c>
      <c r="W7916" s="43">
        <v>2709.3674325349689</v>
      </c>
      <c r="X7916" s="43">
        <v>0</v>
      </c>
      <c r="Y7916" s="43">
        <v>0</v>
      </c>
      <c r="Z7916" s="43">
        <v>2709.3674325349689</v>
      </c>
      <c r="AB7916" s="43">
        <v>25.368877752446451</v>
      </c>
      <c r="AC7916" s="43">
        <v>0</v>
      </c>
      <c r="AD7916" s="43">
        <v>0</v>
      </c>
      <c r="AE7916" s="43">
        <v>25.368877752446451</v>
      </c>
      <c r="AG7916" s="43">
        <v>4982526.7084318073</v>
      </c>
      <c r="AH7916" s="43">
        <v>585223.3654275533</v>
      </c>
      <c r="AI7916" s="43">
        <v>0</v>
      </c>
      <c r="AJ7916" s="43">
        <v>106549286.56027509</v>
      </c>
      <c r="AK7916" s="43">
        <v>111531813.2687069</v>
      </c>
    </row>
    <row r="7917" spans="3:37" x14ac:dyDescent="0.2">
      <c r="C7917" s="43">
        <v>6.1162038829543075E-4</v>
      </c>
      <c r="D7917" s="43">
        <v>4.5735938709488923E-2</v>
      </c>
      <c r="E7917" s="43">
        <v>7.4318934077789063</v>
      </c>
      <c r="F7917" s="43">
        <v>1.2619927091982954</v>
      </c>
      <c r="H7917" s="43">
        <v>8.5062705904035847E-5</v>
      </c>
      <c r="I7917" s="43">
        <v>0.12538400268228234</v>
      </c>
      <c r="J7917" s="43">
        <v>0</v>
      </c>
      <c r="K7917" s="43">
        <v>1</v>
      </c>
      <c r="M7917" s="43">
        <v>7.9029065447935309E-3</v>
      </c>
      <c r="N7917" s="43">
        <v>4.5401848930130245E-2</v>
      </c>
      <c r="O7917" s="43">
        <v>0</v>
      </c>
      <c r="P7917" s="43">
        <v>1</v>
      </c>
      <c r="R7917" s="43">
        <v>529.64139910741051</v>
      </c>
      <c r="S7917" s="43">
        <v>201.94062519145723</v>
      </c>
      <c r="T7917" s="43">
        <v>6793.6435784997429</v>
      </c>
      <c r="U7917" s="43">
        <v>7525.2256027986105</v>
      </c>
      <c r="W7917" s="43">
        <v>3936.2384225131609</v>
      </c>
      <c r="X7917" s="43">
        <v>0</v>
      </c>
      <c r="Y7917" s="43">
        <v>0</v>
      </c>
      <c r="Z7917" s="43">
        <v>3936.2384225131609</v>
      </c>
      <c r="AB7917" s="43">
        <v>14.84755380096269</v>
      </c>
      <c r="AC7917" s="43">
        <v>0</v>
      </c>
      <c r="AD7917" s="43">
        <v>0</v>
      </c>
      <c r="AE7917" s="43">
        <v>14.84755380096269</v>
      </c>
      <c r="AG7917" s="43">
        <v>7238742.4590017032</v>
      </c>
      <c r="AH7917" s="43">
        <v>850227.49926284282</v>
      </c>
      <c r="AI7917" s="43">
        <v>0</v>
      </c>
      <c r="AJ7917" s="43">
        <v>62359725.964043297</v>
      </c>
      <c r="AK7917" s="43">
        <v>69598468.423044994</v>
      </c>
    </row>
    <row r="7918" spans="3:37" x14ac:dyDescent="0.2">
      <c r="C7918" s="43">
        <v>6.2651583363571017E-4</v>
      </c>
      <c r="D7918" s="43">
        <v>4.5987101632486725E-2</v>
      </c>
      <c r="E7918" s="43">
        <v>1.8773826010153496</v>
      </c>
      <c r="F7918" s="43">
        <v>2.5222835740990379</v>
      </c>
      <c r="H7918" s="43">
        <v>9.1647399649175121E-5</v>
      </c>
      <c r="I7918" s="43">
        <v>0.11606232263823801</v>
      </c>
      <c r="J7918" s="43">
        <v>0</v>
      </c>
      <c r="K7918" s="43">
        <v>1</v>
      </c>
      <c r="M7918" s="43">
        <v>7.7914281575121791E-3</v>
      </c>
      <c r="N7918" s="43">
        <v>4.5649684900859362E-2</v>
      </c>
      <c r="O7918" s="43">
        <v>0</v>
      </c>
      <c r="P7918" s="43">
        <v>1</v>
      </c>
      <c r="R7918" s="43">
        <v>545.51973027674273</v>
      </c>
      <c r="S7918" s="43">
        <v>201.39736180929947</v>
      </c>
      <c r="T7918" s="43">
        <v>6734.3739341831742</v>
      </c>
      <c r="U7918" s="43">
        <v>7481.2910262692167</v>
      </c>
      <c r="W7918" s="43">
        <v>1024.1492501321432</v>
      </c>
      <c r="X7918" s="43">
        <v>0</v>
      </c>
      <c r="Y7918" s="43">
        <v>0</v>
      </c>
      <c r="Z7918" s="43">
        <v>1024.1492501321432</v>
      </c>
      <c r="AB7918" s="43">
        <v>88.856622547952867</v>
      </c>
      <c r="AC7918" s="43">
        <v>0</v>
      </c>
      <c r="AD7918" s="43">
        <v>0</v>
      </c>
      <c r="AE7918" s="43">
        <v>88.856622547952867</v>
      </c>
      <c r="AG7918" s="43">
        <v>1883410.4709930113</v>
      </c>
      <c r="AH7918" s="43">
        <v>221216.23802854292</v>
      </c>
      <c r="AI7918" s="43">
        <v>0</v>
      </c>
      <c r="AJ7918" s="43">
        <v>373197814.70140207</v>
      </c>
      <c r="AK7918" s="43">
        <v>375081225.17239505</v>
      </c>
    </row>
    <row r="7919" spans="3:37" x14ac:dyDescent="0.2">
      <c r="C7919" s="43">
        <v>6.0632364528986665E-4</v>
      </c>
      <c r="D7919" s="43">
        <v>5.8238235596413501E-2</v>
      </c>
      <c r="E7919" s="43">
        <v>8.0170853771278399</v>
      </c>
      <c r="F7919" s="43">
        <v>5.0153405475506565</v>
      </c>
      <c r="H7919" s="43">
        <v>8.815717731049287E-5</v>
      </c>
      <c r="I7919" s="43">
        <v>0.10579944620924364</v>
      </c>
      <c r="J7919" s="43">
        <v>0</v>
      </c>
      <c r="K7919" s="43">
        <v>1</v>
      </c>
      <c r="M7919" s="43">
        <v>7.8372547451160957E-3</v>
      </c>
      <c r="N7919" s="43">
        <v>4.8578799026891439E-2</v>
      </c>
      <c r="O7919" s="43">
        <v>0</v>
      </c>
      <c r="P7919" s="43">
        <v>1</v>
      </c>
      <c r="R7919" s="43">
        <v>668.58262626534622</v>
      </c>
      <c r="S7919" s="43">
        <v>176.5970495220225</v>
      </c>
      <c r="T7919" s="43">
        <v>7208.63622859513</v>
      </c>
      <c r="U7919" s="43">
        <v>8053.815904382499</v>
      </c>
      <c r="W7919" s="43">
        <v>5360.0839964336346</v>
      </c>
      <c r="X7919" s="43">
        <v>0</v>
      </c>
      <c r="Y7919" s="43">
        <v>0</v>
      </c>
      <c r="Z7919" s="43">
        <v>5360.0839964336346</v>
      </c>
      <c r="AB7919" s="43">
        <v>287.25080136353318</v>
      </c>
      <c r="AC7919" s="43">
        <v>0</v>
      </c>
      <c r="AD7919" s="43">
        <v>0</v>
      </c>
      <c r="AE7919" s="43">
        <v>287.25080136353318</v>
      </c>
      <c r="AG7919" s="43">
        <v>9857194.4694414549</v>
      </c>
      <c r="AH7919" s="43">
        <v>1157778.143229665</v>
      </c>
      <c r="AI7919" s="43">
        <v>0</v>
      </c>
      <c r="AJ7919" s="43">
        <v>1206453365.7268393</v>
      </c>
      <c r="AK7919" s="43">
        <v>1216310560.1962807</v>
      </c>
    </row>
    <row r="7920" spans="3:37" x14ac:dyDescent="0.2">
      <c r="C7920" s="43">
        <v>6.2277783867470404E-4</v>
      </c>
      <c r="D7920" s="43">
        <v>5.4170364877049688E-2</v>
      </c>
      <c r="E7920" s="43">
        <v>8.9547923284435083</v>
      </c>
      <c r="F7920" s="43">
        <v>2.5808323173401946</v>
      </c>
      <c r="H7920" s="43">
        <v>9.1039730197195468E-5</v>
      </c>
      <c r="I7920" s="43">
        <v>0.10151944678930147</v>
      </c>
      <c r="J7920" s="43">
        <v>0</v>
      </c>
      <c r="K7920" s="43">
        <v>1</v>
      </c>
      <c r="M7920" s="43">
        <v>7.8492722906730924E-3</v>
      </c>
      <c r="N7920" s="43">
        <v>4.3958867896055992E-2</v>
      </c>
      <c r="O7920" s="43">
        <v>0</v>
      </c>
      <c r="P7920" s="43">
        <v>1</v>
      </c>
      <c r="R7920" s="43">
        <v>638.75936962658193</v>
      </c>
      <c r="S7920" s="43">
        <v>174.99376586286363</v>
      </c>
      <c r="T7920" s="43">
        <v>6533.0843722469663</v>
      </c>
      <c r="U7920" s="43">
        <v>7346.8375077364117</v>
      </c>
      <c r="W7920" s="43">
        <v>5719.9575028535273</v>
      </c>
      <c r="X7920" s="43">
        <v>0</v>
      </c>
      <c r="Y7920" s="43">
        <v>0</v>
      </c>
      <c r="Z7920" s="43">
        <v>5719.9575028535273</v>
      </c>
      <c r="AB7920" s="43">
        <v>108.04554563252199</v>
      </c>
      <c r="AC7920" s="43">
        <v>0</v>
      </c>
      <c r="AD7920" s="43">
        <v>0</v>
      </c>
      <c r="AE7920" s="43">
        <v>108.04554563252199</v>
      </c>
      <c r="AG7920" s="43">
        <v>10519001.847747637</v>
      </c>
      <c r="AH7920" s="43">
        <v>1235510.8206163619</v>
      </c>
      <c r="AI7920" s="43">
        <v>0</v>
      </c>
      <c r="AJ7920" s="43">
        <v>453791291.65659237</v>
      </c>
      <c r="AK7920" s="43">
        <v>464310293.50433999</v>
      </c>
    </row>
    <row r="7921" spans="3:37" x14ac:dyDescent="0.2">
      <c r="C7921" s="43">
        <v>5.8754970350543721E-4</v>
      </c>
      <c r="D7921" s="43">
        <v>4.9435373447087871E-2</v>
      </c>
      <c r="E7921" s="43">
        <v>2.2351414687987865</v>
      </c>
      <c r="F7921" s="43">
        <v>0.99846036630914969</v>
      </c>
      <c r="H7921" s="43">
        <v>8.822160247495726E-5</v>
      </c>
      <c r="I7921" s="43">
        <v>0.12999269203344166</v>
      </c>
      <c r="J7921" s="43">
        <v>0</v>
      </c>
      <c r="K7921" s="43">
        <v>1</v>
      </c>
      <c r="M7921" s="43">
        <v>7.8307919142605372E-3</v>
      </c>
      <c r="N7921" s="43">
        <v>4.6331312913344136E-2</v>
      </c>
      <c r="O7921" s="43">
        <v>0</v>
      </c>
      <c r="P7921" s="43">
        <v>1</v>
      </c>
      <c r="R7921" s="43">
        <v>549.95202244406369</v>
      </c>
      <c r="S7921" s="43">
        <v>217.13820962557207</v>
      </c>
      <c r="T7921" s="43">
        <v>6869.4610227833446</v>
      </c>
      <c r="U7921" s="43">
        <v>7636.5512548529805</v>
      </c>
      <c r="W7921" s="43">
        <v>1229.2205712144878</v>
      </c>
      <c r="X7921" s="43">
        <v>0</v>
      </c>
      <c r="Y7921" s="43">
        <v>0</v>
      </c>
      <c r="Z7921" s="43">
        <v>1229.2205712144878</v>
      </c>
      <c r="AB7921" s="43">
        <v>-9.0599538845360053E-2</v>
      </c>
      <c r="AC7921" s="43">
        <v>0</v>
      </c>
      <c r="AD7921" s="43">
        <v>0</v>
      </c>
      <c r="AE7921" s="43">
        <v>-9.0599538845360053E-2</v>
      </c>
      <c r="AG7921" s="43">
        <v>2260536.6304634432</v>
      </c>
      <c r="AH7921" s="43">
        <v>265511.64338232938</v>
      </c>
      <c r="AI7921" s="43">
        <v>0</v>
      </c>
      <c r="AJ7921" s="43">
        <v>0</v>
      </c>
      <c r="AK7921" s="43">
        <v>2260536.6304634432</v>
      </c>
    </row>
    <row r="7922" spans="3:37" x14ac:dyDescent="0.2">
      <c r="C7922" s="43">
        <v>6.2532095272138655E-4</v>
      </c>
      <c r="D7922" s="43">
        <v>5.5147993011525953E-2</v>
      </c>
      <c r="E7922" s="43">
        <v>2.6829267847840206</v>
      </c>
      <c r="F7922" s="43">
        <v>0.74444525232811343</v>
      </c>
      <c r="H7922" s="43">
        <v>9.731596013851096E-5</v>
      </c>
      <c r="I7922" s="43">
        <v>0.12356172655738396</v>
      </c>
      <c r="J7922" s="43">
        <v>0</v>
      </c>
      <c r="K7922" s="43">
        <v>1</v>
      </c>
      <c r="M7922" s="43">
        <v>7.8337888919733974E-3</v>
      </c>
      <c r="N7922" s="43">
        <v>4.7273457635495175E-2</v>
      </c>
      <c r="O7922" s="43">
        <v>0</v>
      </c>
      <c r="P7922" s="43">
        <v>1</v>
      </c>
      <c r="R7922" s="43">
        <v>652.94269217713349</v>
      </c>
      <c r="S7922" s="43">
        <v>227.67241421805934</v>
      </c>
      <c r="T7922" s="43">
        <v>7011.8336599297572</v>
      </c>
      <c r="U7922" s="43">
        <v>7892.4487663249502</v>
      </c>
      <c r="W7922" s="43">
        <v>1751.7974377710193</v>
      </c>
      <c r="X7922" s="43">
        <v>0</v>
      </c>
      <c r="Y7922" s="43">
        <v>0</v>
      </c>
      <c r="Z7922" s="43">
        <v>1751.7974377710193</v>
      </c>
      <c r="AB7922" s="43">
        <v>-17.854298728957676</v>
      </c>
      <c r="AC7922" s="43">
        <v>0</v>
      </c>
      <c r="AD7922" s="43">
        <v>0</v>
      </c>
      <c r="AE7922" s="43">
        <v>-17.854298728957676</v>
      </c>
      <c r="AG7922" s="43">
        <v>3221555.4880609047</v>
      </c>
      <c r="AH7922" s="43">
        <v>378388.24655854015</v>
      </c>
      <c r="AI7922" s="43">
        <v>0</v>
      </c>
      <c r="AJ7922" s="43">
        <v>0</v>
      </c>
      <c r="AK7922" s="43">
        <v>3221555.4880609047</v>
      </c>
    </row>
    <row r="7923" spans="3:37" x14ac:dyDescent="0.2">
      <c r="C7923" s="43">
        <v>6.1675253485504733E-4</v>
      </c>
      <c r="D7923" s="43">
        <v>6.3358741230314486E-2</v>
      </c>
      <c r="E7923" s="43">
        <v>7.7701701994972225</v>
      </c>
      <c r="F7923" s="43">
        <v>1.553296388582581</v>
      </c>
      <c r="H7923" s="43">
        <v>8.4389636144902646E-5</v>
      </c>
      <c r="I7923" s="43">
        <v>9.5984937581851476E-2</v>
      </c>
      <c r="J7923" s="43">
        <v>0</v>
      </c>
      <c r="K7923" s="43">
        <v>1</v>
      </c>
      <c r="M7923" s="43">
        <v>7.9636876512771959E-3</v>
      </c>
      <c r="N7923" s="43">
        <v>4.3037542688239283E-2</v>
      </c>
      <c r="O7923" s="43">
        <v>0</v>
      </c>
      <c r="P7923" s="43">
        <v>1</v>
      </c>
      <c r="R7923" s="43">
        <v>739.87756108031238</v>
      </c>
      <c r="S7923" s="43">
        <v>153.36793635932614</v>
      </c>
      <c r="T7923" s="43">
        <v>6489.3927195869364</v>
      </c>
      <c r="U7923" s="43">
        <v>7382.6382170265751</v>
      </c>
      <c r="W7923" s="43">
        <v>5748.9745763829296</v>
      </c>
      <c r="X7923" s="43">
        <v>0</v>
      </c>
      <c r="Y7923" s="43">
        <v>0</v>
      </c>
      <c r="Z7923" s="43">
        <v>5748.9745763829296</v>
      </c>
      <c r="AB7923" s="43">
        <v>43.802759331675652</v>
      </c>
      <c r="AC7923" s="43">
        <v>0</v>
      </c>
      <c r="AD7923" s="43">
        <v>0</v>
      </c>
      <c r="AE7923" s="43">
        <v>43.802759331675652</v>
      </c>
      <c r="AG7923" s="43">
        <v>10572364.245968208</v>
      </c>
      <c r="AH7923" s="43">
        <v>1241778.5084987129</v>
      </c>
      <c r="AI7923" s="43">
        <v>0</v>
      </c>
      <c r="AJ7923" s="43">
        <v>183971589.19303775</v>
      </c>
      <c r="AK7923" s="43">
        <v>194543953.43900597</v>
      </c>
    </row>
    <row r="7924" spans="3:37" x14ac:dyDescent="0.2">
      <c r="C7924" s="43">
        <v>5.9174946017155215E-4</v>
      </c>
      <c r="D7924" s="43">
        <v>5.6696126426651339E-2</v>
      </c>
      <c r="E7924" s="43">
        <v>3.4894008949344855</v>
      </c>
      <c r="F7924" s="43">
        <v>1.8182263960332063</v>
      </c>
      <c r="H7924" s="43">
        <v>1.0202519308033509E-4</v>
      </c>
      <c r="I7924" s="43">
        <v>0.11670979035868589</v>
      </c>
      <c r="J7924" s="43">
        <v>0</v>
      </c>
      <c r="K7924" s="43">
        <v>1</v>
      </c>
      <c r="M7924" s="43">
        <v>7.8834857253727852E-3</v>
      </c>
      <c r="N7924" s="43">
        <v>4.6332460672141917E-2</v>
      </c>
      <c r="O7924" s="43">
        <v>0</v>
      </c>
      <c r="P7924" s="43">
        <v>1</v>
      </c>
      <c r="R7924" s="43">
        <v>635.23384838334289</v>
      </c>
      <c r="S7924" s="43">
        <v>225.4535546513799</v>
      </c>
      <c r="T7924" s="43">
        <v>6915.8573089805141</v>
      </c>
      <c r="U7924" s="43">
        <v>7776.5447120152367</v>
      </c>
      <c r="W7924" s="43">
        <v>2216.585559041514</v>
      </c>
      <c r="X7924" s="43">
        <v>0</v>
      </c>
      <c r="Y7924" s="43">
        <v>0</v>
      </c>
      <c r="Z7924" s="43">
        <v>2216.585559041514</v>
      </c>
      <c r="AB7924" s="43">
        <v>55.614865956907742</v>
      </c>
      <c r="AC7924" s="43">
        <v>0</v>
      </c>
      <c r="AD7924" s="43">
        <v>0</v>
      </c>
      <c r="AE7924" s="43">
        <v>55.614865956907742</v>
      </c>
      <c r="AG7924" s="43">
        <v>4076300.8430773444</v>
      </c>
      <c r="AH7924" s="43">
        <v>478782.48075296701</v>
      </c>
      <c r="AI7924" s="43">
        <v>0</v>
      </c>
      <c r="AJ7924" s="43">
        <v>233582437.01901251</v>
      </c>
      <c r="AK7924" s="43">
        <v>237658737.86208984</v>
      </c>
    </row>
    <row r="7925" spans="3:37" x14ac:dyDescent="0.2">
      <c r="C7925" s="43">
        <v>6.0733646516085134E-4</v>
      </c>
      <c r="D7925" s="43">
        <v>5.4890600018984714E-2</v>
      </c>
      <c r="E7925" s="43">
        <v>8.4891053931182299</v>
      </c>
      <c r="F7925" s="43">
        <v>4.333331218534707</v>
      </c>
      <c r="H7925" s="43">
        <v>8.5312351152098677E-5</v>
      </c>
      <c r="I7925" s="43">
        <v>9.4423453222523851E-2</v>
      </c>
      <c r="J7925" s="43">
        <v>0</v>
      </c>
      <c r="K7925" s="43">
        <v>1</v>
      </c>
      <c r="M7925" s="43">
        <v>7.8813631385989957E-3</v>
      </c>
      <c r="N7925" s="43">
        <v>4.6164523985094075E-2</v>
      </c>
      <c r="O7925" s="43">
        <v>0</v>
      </c>
      <c r="P7925" s="43">
        <v>1</v>
      </c>
      <c r="R7925" s="43">
        <v>631.2039505785965</v>
      </c>
      <c r="S7925" s="43">
        <v>152.52258703927197</v>
      </c>
      <c r="T7925" s="43">
        <v>6888.9347763699961</v>
      </c>
      <c r="U7925" s="43">
        <v>7672.6613139878646</v>
      </c>
      <c r="W7925" s="43">
        <v>5358.3568610142966</v>
      </c>
      <c r="X7925" s="43">
        <v>0</v>
      </c>
      <c r="Y7925" s="43">
        <v>0</v>
      </c>
      <c r="Z7925" s="43">
        <v>5358.3568610142966</v>
      </c>
      <c r="AB7925" s="43">
        <v>225.12926620868993</v>
      </c>
      <c r="AC7925" s="43">
        <v>0</v>
      </c>
      <c r="AD7925" s="43">
        <v>0</v>
      </c>
      <c r="AE7925" s="43">
        <v>225.12926620868993</v>
      </c>
      <c r="AG7925" s="43">
        <v>9854018.267405292</v>
      </c>
      <c r="AH7925" s="43">
        <v>1157405.081979088</v>
      </c>
      <c r="AI7925" s="43">
        <v>0</v>
      </c>
      <c r="AJ7925" s="43">
        <v>945542918.07649767</v>
      </c>
      <c r="AK7925" s="43">
        <v>955396936.34390295</v>
      </c>
    </row>
    <row r="7926" spans="3:37" x14ac:dyDescent="0.2">
      <c r="C7926" s="43">
        <v>6.0174971765464334E-4</v>
      </c>
      <c r="D7926" s="43">
        <v>4.9589132736425817E-2</v>
      </c>
      <c r="E7926" s="43">
        <v>1.6706654523559754</v>
      </c>
      <c r="F7926" s="43">
        <v>3.4659179659861783</v>
      </c>
      <c r="H7926" s="43">
        <v>9.1157053648260877E-5</v>
      </c>
      <c r="I7926" s="43">
        <v>8.6895818171459485E-2</v>
      </c>
      <c r="J7926" s="43">
        <v>0</v>
      </c>
      <c r="K7926" s="43">
        <v>1</v>
      </c>
      <c r="M7926" s="43">
        <v>7.7931422069058226E-3</v>
      </c>
      <c r="N7926" s="43">
        <v>4.4096616258990896E-2</v>
      </c>
      <c r="O7926" s="43">
        <v>0</v>
      </c>
      <c r="P7926" s="43">
        <v>1</v>
      </c>
      <c r="R7926" s="43">
        <v>564.99522955766417</v>
      </c>
      <c r="S7926" s="43">
        <v>149.97937141235471</v>
      </c>
      <c r="T7926" s="43">
        <v>6506.6918463546808</v>
      </c>
      <c r="U7926" s="43">
        <v>7221.6664473247001</v>
      </c>
      <c r="W7926" s="43">
        <v>943.91801076792319</v>
      </c>
      <c r="X7926" s="43">
        <v>0</v>
      </c>
      <c r="Y7926" s="43">
        <v>0</v>
      </c>
      <c r="Z7926" s="43">
        <v>943.91801076792319</v>
      </c>
      <c r="AB7926" s="43">
        <v>149.07581193711204</v>
      </c>
      <c r="AC7926" s="43">
        <v>0</v>
      </c>
      <c r="AD7926" s="43">
        <v>0</v>
      </c>
      <c r="AE7926" s="43">
        <v>149.07581193711204</v>
      </c>
      <c r="AG7926" s="43">
        <v>1735865.2218022107</v>
      </c>
      <c r="AH7926" s="43">
        <v>203886.29032587141</v>
      </c>
      <c r="AI7926" s="43">
        <v>0</v>
      </c>
      <c r="AJ7926" s="43">
        <v>626118410.13587058</v>
      </c>
      <c r="AK7926" s="43">
        <v>627854275.35767281</v>
      </c>
    </row>
    <row r="7927" spans="3:37" x14ac:dyDescent="0.2">
      <c r="C7927" s="43">
        <v>5.9677523373503482E-4</v>
      </c>
      <c r="D7927" s="43">
        <v>5.2478604524777525E-2</v>
      </c>
      <c r="E7927" s="43">
        <v>6.6062895556358034</v>
      </c>
      <c r="F7927" s="43">
        <v>5.1528805901888539</v>
      </c>
      <c r="H7927" s="43">
        <v>9.4790915060372072E-5</v>
      </c>
      <c r="I7927" s="43">
        <v>8.9821799579077558E-2</v>
      </c>
      <c r="J7927" s="43">
        <v>0</v>
      </c>
      <c r="K7927" s="43">
        <v>1</v>
      </c>
      <c r="M7927" s="43">
        <v>7.7827077614004963E-3</v>
      </c>
      <c r="N7927" s="43">
        <v>4.5844059571032436E-2</v>
      </c>
      <c r="O7927" s="43">
        <v>0</v>
      </c>
      <c r="P7927" s="43">
        <v>1</v>
      </c>
      <c r="R7927" s="43">
        <v>592.97371466811876</v>
      </c>
      <c r="S7927" s="43">
        <v>161.20957773701696</v>
      </c>
      <c r="T7927" s="43">
        <v>6755.4792459103564</v>
      </c>
      <c r="U7927" s="43">
        <v>7509.6625383154924</v>
      </c>
      <c r="W7927" s="43">
        <v>3917.3560579785581</v>
      </c>
      <c r="X7927" s="43">
        <v>0</v>
      </c>
      <c r="Y7927" s="43">
        <v>0</v>
      </c>
      <c r="Z7927" s="43">
        <v>3917.3560579785581</v>
      </c>
      <c r="AB7927" s="43">
        <v>263.4927462247033</v>
      </c>
      <c r="AC7927" s="43">
        <v>0</v>
      </c>
      <c r="AD7927" s="43">
        <v>0</v>
      </c>
      <c r="AE7927" s="43">
        <v>263.4927462247033</v>
      </c>
      <c r="AG7927" s="43">
        <v>7204017.7906225687</v>
      </c>
      <c r="AH7927" s="43">
        <v>846148.90852336853</v>
      </c>
      <c r="AI7927" s="43">
        <v>0</v>
      </c>
      <c r="AJ7927" s="43">
        <v>1106669534.1437538</v>
      </c>
      <c r="AK7927" s="43">
        <v>1113873551.9343762</v>
      </c>
    </row>
    <row r="7928" spans="3:37" x14ac:dyDescent="0.2">
      <c r="C7928" s="43">
        <v>6.3078366949342879E-4</v>
      </c>
      <c r="D7928" s="43">
        <v>6.3189683927873497E-2</v>
      </c>
      <c r="E7928" s="43">
        <v>7.9384727501415711</v>
      </c>
      <c r="F7928" s="43">
        <v>5.2039995027397818</v>
      </c>
      <c r="H7928" s="43">
        <v>9.1858248650544816E-5</v>
      </c>
      <c r="I7928" s="43">
        <v>0.10351471050935035</v>
      </c>
      <c r="J7928" s="43">
        <v>0</v>
      </c>
      <c r="K7928" s="43">
        <v>1</v>
      </c>
      <c r="M7928" s="43">
        <v>7.8444293714992671E-3</v>
      </c>
      <c r="N7928" s="43">
        <v>4.5196041972341811E-2</v>
      </c>
      <c r="O7928" s="43">
        <v>0</v>
      </c>
      <c r="P7928" s="43">
        <v>1</v>
      </c>
      <c r="R7928" s="43">
        <v>754.6906979745836</v>
      </c>
      <c r="S7928" s="43">
        <v>180.03734744106515</v>
      </c>
      <c r="T7928" s="43">
        <v>6712.8065708415415</v>
      </c>
      <c r="U7928" s="43">
        <v>7647.5346162571905</v>
      </c>
      <c r="W7928" s="43">
        <v>5991.0915406565546</v>
      </c>
      <c r="X7928" s="43">
        <v>0</v>
      </c>
      <c r="Y7928" s="43">
        <v>0</v>
      </c>
      <c r="Z7928" s="43">
        <v>5991.0915406565546</v>
      </c>
      <c r="AB7928" s="43">
        <v>339.48096713380124</v>
      </c>
      <c r="AC7928" s="43">
        <v>0</v>
      </c>
      <c r="AD7928" s="43">
        <v>0</v>
      </c>
      <c r="AE7928" s="43">
        <v>339.48096713380124</v>
      </c>
      <c r="AG7928" s="43">
        <v>11017617.343267404</v>
      </c>
      <c r="AH7928" s="43">
        <v>1294075.7727818158</v>
      </c>
      <c r="AI7928" s="43">
        <v>0</v>
      </c>
      <c r="AJ7928" s="43">
        <v>1425820061.9619653</v>
      </c>
      <c r="AK7928" s="43">
        <v>1436837679.3052328</v>
      </c>
    </row>
    <row r="7929" spans="3:37" x14ac:dyDescent="0.2">
      <c r="C7929" s="43">
        <v>6.2800712082955457E-4</v>
      </c>
      <c r="D7929" s="43">
        <v>5.6599726398810168E-2</v>
      </c>
      <c r="E7929" s="43">
        <v>5.7237655414875741</v>
      </c>
      <c r="F7929" s="43">
        <v>4.8005415096488795</v>
      </c>
      <c r="H7929" s="43">
        <v>9.8854306725848495E-5</v>
      </c>
      <c r="I7929" s="43">
        <v>0.10031025607299456</v>
      </c>
      <c r="J7929" s="43">
        <v>0</v>
      </c>
      <c r="K7929" s="43">
        <v>1</v>
      </c>
      <c r="M7929" s="43">
        <v>7.8289139562390097E-3</v>
      </c>
      <c r="N7929" s="43">
        <v>4.560660430966508E-2</v>
      </c>
      <c r="O7929" s="43">
        <v>0</v>
      </c>
      <c r="P7929" s="43">
        <v>1</v>
      </c>
      <c r="R7929" s="43">
        <v>673.00962103346865</v>
      </c>
      <c r="S7929" s="43">
        <v>187.75145295595118</v>
      </c>
      <c r="T7929" s="43">
        <v>6760.3881266110793</v>
      </c>
      <c r="U7929" s="43">
        <v>7621.1492006004992</v>
      </c>
      <c r="W7929" s="43">
        <v>3852.1492779609789</v>
      </c>
      <c r="X7929" s="43">
        <v>0</v>
      </c>
      <c r="Y7929" s="43">
        <v>0</v>
      </c>
      <c r="Z7929" s="43">
        <v>3852.1492779609789</v>
      </c>
      <c r="AB7929" s="43">
        <v>273.68470712099122</v>
      </c>
      <c r="AC7929" s="43">
        <v>0</v>
      </c>
      <c r="AD7929" s="43">
        <v>0</v>
      </c>
      <c r="AE7929" s="43">
        <v>273.68470712099122</v>
      </c>
      <c r="AG7929" s="43">
        <v>7084102.5221702401</v>
      </c>
      <c r="AH7929" s="43">
        <v>832064.24403957149</v>
      </c>
      <c r="AI7929" s="43">
        <v>0</v>
      </c>
      <c r="AJ7929" s="43">
        <v>1149475769.9081631</v>
      </c>
      <c r="AK7929" s="43">
        <v>1156559872.4303334</v>
      </c>
    </row>
    <row r="7930" spans="3:37" x14ac:dyDescent="0.2">
      <c r="C7930" s="43">
        <v>6.2902434115830186E-4</v>
      </c>
      <c r="D7930" s="43">
        <v>5.5376522780926751E-2</v>
      </c>
      <c r="E7930" s="43">
        <v>5.5861012707509108</v>
      </c>
      <c r="F7930" s="43">
        <v>6.5737758622786231</v>
      </c>
      <c r="H7930" s="43">
        <v>1.0209025936391836E-4</v>
      </c>
      <c r="I7930" s="43">
        <v>8.4256940317069678E-2</v>
      </c>
      <c r="J7930" s="43">
        <v>0</v>
      </c>
      <c r="K7930" s="43">
        <v>1</v>
      </c>
      <c r="M7930" s="43">
        <v>7.8214528121834312E-3</v>
      </c>
      <c r="N7930" s="43">
        <v>4.7348725519689605E-2</v>
      </c>
      <c r="O7930" s="43">
        <v>0</v>
      </c>
      <c r="P7930" s="43">
        <v>1</v>
      </c>
      <c r="R7930" s="43">
        <v>659.53144447027069</v>
      </c>
      <c r="S7930" s="43">
        <v>162.86672526266494</v>
      </c>
      <c r="T7930" s="43">
        <v>7011.9384607399033</v>
      </c>
      <c r="U7930" s="43">
        <v>7834.3366304728388</v>
      </c>
      <c r="W7930" s="43">
        <v>3684.2094400555629</v>
      </c>
      <c r="X7930" s="43">
        <v>0</v>
      </c>
      <c r="Y7930" s="43">
        <v>0</v>
      </c>
      <c r="Z7930" s="43">
        <v>3684.2094400555629</v>
      </c>
      <c r="AB7930" s="43">
        <v>393.34060767942992</v>
      </c>
      <c r="AC7930" s="43">
        <v>0</v>
      </c>
      <c r="AD7930" s="43">
        <v>0</v>
      </c>
      <c r="AE7930" s="43">
        <v>393.34060767942992</v>
      </c>
      <c r="AG7930" s="43">
        <v>6775261.1602621805</v>
      </c>
      <c r="AH7930" s="43">
        <v>795789.23905200162</v>
      </c>
      <c r="AI7930" s="43">
        <v>0</v>
      </c>
      <c r="AJ7930" s="43">
        <v>1652030552.2536056</v>
      </c>
      <c r="AK7930" s="43">
        <v>1658805813.4138677</v>
      </c>
    </row>
    <row r="7931" spans="3:37" x14ac:dyDescent="0.2">
      <c r="C7931" s="43">
        <v>6.1763544965587336E-4</v>
      </c>
      <c r="D7931" s="43">
        <v>5.0939801662254383E-2</v>
      </c>
      <c r="E7931" s="43">
        <v>11.754681648598799</v>
      </c>
      <c r="F7931" s="43">
        <v>1.8843393823382364</v>
      </c>
      <c r="H7931" s="43">
        <v>8.1006483538211577E-5</v>
      </c>
      <c r="I7931" s="43">
        <v>8.1582666861108377E-2</v>
      </c>
      <c r="J7931" s="43">
        <v>0</v>
      </c>
      <c r="K7931" s="43">
        <v>1</v>
      </c>
      <c r="M7931" s="43">
        <v>7.83080479726838E-3</v>
      </c>
      <c r="N7931" s="43">
        <v>4.3480284391361722E-2</v>
      </c>
      <c r="O7931" s="43">
        <v>0</v>
      </c>
      <c r="P7931" s="43">
        <v>1</v>
      </c>
      <c r="R7931" s="43">
        <v>595.70581179376916</v>
      </c>
      <c r="S7931" s="43">
        <v>125.12959839430192</v>
      </c>
      <c r="T7931" s="43">
        <v>6446.7547214774095</v>
      </c>
      <c r="U7931" s="43">
        <v>7167.5901316654808</v>
      </c>
      <c r="W7931" s="43">
        <v>7002.3321738558689</v>
      </c>
      <c r="X7931" s="43">
        <v>0</v>
      </c>
      <c r="Y7931" s="43">
        <v>0</v>
      </c>
      <c r="Z7931" s="43">
        <v>7002.3321738558689</v>
      </c>
      <c r="AB7931" s="43">
        <v>56.368253733298943</v>
      </c>
      <c r="AC7931" s="43">
        <v>0</v>
      </c>
      <c r="AD7931" s="43">
        <v>0</v>
      </c>
      <c r="AE7931" s="43">
        <v>56.368253733298943</v>
      </c>
      <c r="AG7931" s="43">
        <v>12877288.867720943</v>
      </c>
      <c r="AH7931" s="43">
        <v>1512503.7495528676</v>
      </c>
      <c r="AI7931" s="43">
        <v>0</v>
      </c>
      <c r="AJ7931" s="43">
        <v>236746665.67985556</v>
      </c>
      <c r="AK7931" s="43">
        <v>249623954.54757649</v>
      </c>
    </row>
    <row r="7932" spans="3:37" x14ac:dyDescent="0.2">
      <c r="C7932" s="43">
        <v>5.8435675832534605E-4</v>
      </c>
      <c r="D7932" s="43">
        <v>6.0392185749727934E-2</v>
      </c>
      <c r="E7932" s="43">
        <v>4.3420805304585359</v>
      </c>
      <c r="F7932" s="43">
        <v>5.0552277660727913</v>
      </c>
      <c r="H7932" s="43">
        <v>9.423457570367777E-5</v>
      </c>
      <c r="I7932" s="43">
        <v>9.8511509765846675E-2</v>
      </c>
      <c r="J7932" s="43">
        <v>0</v>
      </c>
      <c r="K7932" s="43">
        <v>1</v>
      </c>
      <c r="M7932" s="43">
        <v>7.8544961422069015E-3</v>
      </c>
      <c r="N7932" s="43">
        <v>4.5887398906669596E-2</v>
      </c>
      <c r="O7932" s="43">
        <v>0</v>
      </c>
      <c r="P7932" s="43">
        <v>1</v>
      </c>
      <c r="R7932" s="43">
        <v>668.1918775600393</v>
      </c>
      <c r="S7932" s="43">
        <v>175.76792560812106</v>
      </c>
      <c r="T7932" s="43">
        <v>6824.2376778311345</v>
      </c>
      <c r="U7932" s="43">
        <v>7668.1974809992953</v>
      </c>
      <c r="W7932" s="43">
        <v>2901.3429421639808</v>
      </c>
      <c r="X7932" s="43">
        <v>0</v>
      </c>
      <c r="Y7932" s="43">
        <v>0</v>
      </c>
      <c r="Z7932" s="43">
        <v>2901.3429421639808</v>
      </c>
      <c r="AB7932" s="43">
        <v>289.93471727919871</v>
      </c>
      <c r="AC7932" s="43">
        <v>0</v>
      </c>
      <c r="AD7932" s="43">
        <v>0</v>
      </c>
      <c r="AE7932" s="43">
        <v>289.93471727919871</v>
      </c>
      <c r="AG7932" s="43">
        <v>5335569.6706395606</v>
      </c>
      <c r="AH7932" s="43">
        <v>626690.07550741988</v>
      </c>
      <c r="AI7932" s="43">
        <v>0</v>
      </c>
      <c r="AJ7932" s="43">
        <v>1217725812.5726345</v>
      </c>
      <c r="AK7932" s="43">
        <v>1223061382.243274</v>
      </c>
    </row>
    <row r="7933" spans="3:37" x14ac:dyDescent="0.2">
      <c r="C7933" s="43">
        <v>5.990249054640647E-4</v>
      </c>
      <c r="D7933" s="43">
        <v>5.20302164728422E-2</v>
      </c>
      <c r="E7933" s="43">
        <v>12.08154633516269</v>
      </c>
      <c r="F7933" s="43">
        <v>1.9002540883628449</v>
      </c>
      <c r="H7933" s="43">
        <v>8.6485435972568129E-5</v>
      </c>
      <c r="I7933" s="43">
        <v>8.0868445518369733E-2</v>
      </c>
      <c r="J7933" s="43">
        <v>0</v>
      </c>
      <c r="K7933" s="43">
        <v>1</v>
      </c>
      <c r="M7933" s="43">
        <v>7.8428347045107708E-3</v>
      </c>
      <c r="N7933" s="43">
        <v>4.5062277375163426E-2</v>
      </c>
      <c r="O7933" s="43">
        <v>0</v>
      </c>
      <c r="P7933" s="43">
        <v>1</v>
      </c>
      <c r="R7933" s="43">
        <v>590.12346647120467</v>
      </c>
      <c r="S7933" s="43">
        <v>132.42331235189423</v>
      </c>
      <c r="T7933" s="43">
        <v>6691.5784088533155</v>
      </c>
      <c r="U7933" s="43">
        <v>7414.1251876764145</v>
      </c>
      <c r="W7933" s="43">
        <v>7129.6040036386848</v>
      </c>
      <c r="X7933" s="43">
        <v>0</v>
      </c>
      <c r="Y7933" s="43">
        <v>0</v>
      </c>
      <c r="Z7933" s="43">
        <v>7129.6040036386848</v>
      </c>
      <c r="AB7933" s="43">
        <v>56.844933776262508</v>
      </c>
      <c r="AC7933" s="43">
        <v>0</v>
      </c>
      <c r="AD7933" s="43">
        <v>0</v>
      </c>
      <c r="AE7933" s="43">
        <v>56.844933776262508</v>
      </c>
      <c r="AG7933" s="43">
        <v>13111341.762691541</v>
      </c>
      <c r="AH7933" s="43">
        <v>1539994.4647859558</v>
      </c>
      <c r="AI7933" s="43">
        <v>0</v>
      </c>
      <c r="AJ7933" s="43">
        <v>238748721.86030254</v>
      </c>
      <c r="AK7933" s="43">
        <v>251860063.62299407</v>
      </c>
    </row>
    <row r="7934" spans="3:37" x14ac:dyDescent="0.2">
      <c r="C7934" s="43">
        <v>5.9241589459844968E-4</v>
      </c>
      <c r="D7934" s="43">
        <v>5.9217593113421896E-2</v>
      </c>
      <c r="E7934" s="43">
        <v>3.5497561357429199</v>
      </c>
      <c r="F7934" s="43">
        <v>1.069225386723583</v>
      </c>
      <c r="H7934" s="43">
        <v>9.3219852987158625E-5</v>
      </c>
      <c r="I7934" s="43">
        <v>8.769181875990778E-2</v>
      </c>
      <c r="J7934" s="43">
        <v>0</v>
      </c>
      <c r="K7934" s="43">
        <v>1</v>
      </c>
      <c r="M7934" s="43">
        <v>7.8360052180477171E-3</v>
      </c>
      <c r="N7934" s="43">
        <v>4.8702842866154894E-2</v>
      </c>
      <c r="O7934" s="43">
        <v>0</v>
      </c>
      <c r="P7934" s="43">
        <v>1</v>
      </c>
      <c r="R7934" s="43">
        <v>664.23204934042485</v>
      </c>
      <c r="S7934" s="43">
        <v>154.77822578863172</v>
      </c>
      <c r="T7934" s="43">
        <v>7225.8909275910328</v>
      </c>
      <c r="U7934" s="43">
        <v>8044.9012027200897</v>
      </c>
      <c r="W7934" s="43">
        <v>2357.8617927032669</v>
      </c>
      <c r="X7934" s="43">
        <v>0</v>
      </c>
      <c r="Y7934" s="43">
        <v>0</v>
      </c>
      <c r="Z7934" s="43">
        <v>2357.8617927032669</v>
      </c>
      <c r="AB7934" s="43">
        <v>4.9200440924074238</v>
      </c>
      <c r="AC7934" s="43">
        <v>0</v>
      </c>
      <c r="AD7934" s="43">
        <v>0</v>
      </c>
      <c r="AE7934" s="43">
        <v>4.9200440924074238</v>
      </c>
      <c r="AG7934" s="43">
        <v>4336107.8367813081</v>
      </c>
      <c r="AH7934" s="43">
        <v>509298.14722390566</v>
      </c>
      <c r="AI7934" s="43">
        <v>0</v>
      </c>
      <c r="AJ7934" s="43">
        <v>20664185.188111179</v>
      </c>
      <c r="AK7934" s="43">
        <v>25000293.024892487</v>
      </c>
    </row>
    <row r="7935" spans="3:37" x14ac:dyDescent="0.2">
      <c r="C7935" s="43">
        <v>6.2102751664105948E-4</v>
      </c>
      <c r="D7935" s="43">
        <v>4.8284719265477435E-2</v>
      </c>
      <c r="E7935" s="43">
        <v>2.1462137574528608</v>
      </c>
      <c r="F7935" s="43">
        <v>1.9494511217193169</v>
      </c>
      <c r="H7935" s="43">
        <v>8.3117475571798275E-5</v>
      </c>
      <c r="I7935" s="43">
        <v>0.10257364630420096</v>
      </c>
      <c r="J7935" s="43">
        <v>0</v>
      </c>
      <c r="K7935" s="43">
        <v>1</v>
      </c>
      <c r="M7935" s="43">
        <v>7.849076873741279E-3</v>
      </c>
      <c r="N7935" s="43">
        <v>4.5292868876285891E-2</v>
      </c>
      <c r="O7935" s="43">
        <v>0</v>
      </c>
      <c r="P7935" s="43">
        <v>1</v>
      </c>
      <c r="R7935" s="43">
        <v>567.75756145224136</v>
      </c>
      <c r="S7935" s="43">
        <v>161.4248945512883</v>
      </c>
      <c r="T7935" s="43">
        <v>6731.173507366394</v>
      </c>
      <c r="U7935" s="43">
        <v>7460.3559633699233</v>
      </c>
      <c r="W7935" s="43">
        <v>1218.5290892866885</v>
      </c>
      <c r="X7935" s="43">
        <v>0</v>
      </c>
      <c r="Y7935" s="43">
        <v>0</v>
      </c>
      <c r="Z7935" s="43">
        <v>1218.5290892866885</v>
      </c>
      <c r="AB7935" s="43">
        <v>57.679211733643641</v>
      </c>
      <c r="AC7935" s="43">
        <v>0</v>
      </c>
      <c r="AD7935" s="43">
        <v>0</v>
      </c>
      <c r="AE7935" s="43">
        <v>57.679211733643641</v>
      </c>
      <c r="AG7935" s="43">
        <v>2240874.99519822</v>
      </c>
      <c r="AH7935" s="43">
        <v>263202.2832859247</v>
      </c>
      <c r="AI7935" s="43">
        <v>0</v>
      </c>
      <c r="AJ7935" s="43">
        <v>242252689.28130329</v>
      </c>
      <c r="AK7935" s="43">
        <v>244493564.27650151</v>
      </c>
    </row>
    <row r="7936" spans="3:37" x14ac:dyDescent="0.2">
      <c r="C7936" s="43">
        <v>5.9599064005056519E-4</v>
      </c>
      <c r="D7936" s="43">
        <v>5.1015316352266166E-2</v>
      </c>
      <c r="E7936" s="43">
        <v>4.0383819832908525</v>
      </c>
      <c r="F7936" s="43">
        <v>4.4169528035339658</v>
      </c>
      <c r="H7936" s="43">
        <v>7.4354035132984358E-5</v>
      </c>
      <c r="I7936" s="43">
        <v>0.11567523315572847</v>
      </c>
      <c r="J7936" s="43">
        <v>0</v>
      </c>
      <c r="K7936" s="43">
        <v>1</v>
      </c>
      <c r="M7936" s="43">
        <v>7.8807317326640147E-3</v>
      </c>
      <c r="N7936" s="43">
        <v>4.5870964548190396E-2</v>
      </c>
      <c r="O7936" s="43">
        <v>0</v>
      </c>
      <c r="P7936" s="43">
        <v>1</v>
      </c>
      <c r="R7936" s="43">
        <v>575.68166288923317</v>
      </c>
      <c r="S7936" s="43">
        <v>162.84982590836154</v>
      </c>
      <c r="T7936" s="43">
        <v>6844.579765982865</v>
      </c>
      <c r="U7936" s="43">
        <v>7583.1112547804596</v>
      </c>
      <c r="W7936" s="43">
        <v>2324.8224555227976</v>
      </c>
      <c r="X7936" s="43">
        <v>0</v>
      </c>
      <c r="Y7936" s="43">
        <v>0</v>
      </c>
      <c r="Z7936" s="43">
        <v>2324.8224555227976</v>
      </c>
      <c r="AB7936" s="43">
        <v>210.47724669891329</v>
      </c>
      <c r="AC7936" s="43">
        <v>0</v>
      </c>
      <c r="AD7936" s="43">
        <v>0</v>
      </c>
      <c r="AE7936" s="43">
        <v>210.47724669891329</v>
      </c>
      <c r="AG7936" s="43">
        <v>4275348.495706425</v>
      </c>
      <c r="AH7936" s="43">
        <v>502161.65039292426</v>
      </c>
      <c r="AI7936" s="43">
        <v>0</v>
      </c>
      <c r="AJ7936" s="43">
        <v>884004436.13543582</v>
      </c>
      <c r="AK7936" s="43">
        <v>888279784.63114226</v>
      </c>
    </row>
    <row r="7937" spans="3:37" x14ac:dyDescent="0.2">
      <c r="C7937" s="43">
        <v>6.2102199157809679E-4</v>
      </c>
      <c r="D7937" s="43">
        <v>6.1329798592287266E-2</v>
      </c>
      <c r="E7937" s="43">
        <v>4.0302855850684587</v>
      </c>
      <c r="F7937" s="43">
        <v>1.7585065163664384</v>
      </c>
      <c r="H7937" s="43">
        <v>8.4397350055727283E-5</v>
      </c>
      <c r="I7937" s="43">
        <v>7.375753066840067E-2</v>
      </c>
      <c r="J7937" s="43">
        <v>0</v>
      </c>
      <c r="K7937" s="43">
        <v>1</v>
      </c>
      <c r="M7937" s="43">
        <v>7.8599756628288109E-3</v>
      </c>
      <c r="N7937" s="43">
        <v>4.5907925675965466E-2</v>
      </c>
      <c r="O7937" s="43">
        <v>0</v>
      </c>
      <c r="P7937" s="43">
        <v>1</v>
      </c>
      <c r="R7937" s="43">
        <v>721.14216749056891</v>
      </c>
      <c r="S7937" s="43">
        <v>117.86301651735955</v>
      </c>
      <c r="T7937" s="43">
        <v>6832.0532705528994</v>
      </c>
      <c r="U7937" s="43">
        <v>7671.0584545608281</v>
      </c>
      <c r="W7937" s="43">
        <v>2906.408882422264</v>
      </c>
      <c r="X7937" s="43">
        <v>0</v>
      </c>
      <c r="Y7937" s="43">
        <v>0</v>
      </c>
      <c r="Z7937" s="43">
        <v>2906.408882422264</v>
      </c>
      <c r="AB7937" s="43">
        <v>58.528040559698916</v>
      </c>
      <c r="AC7937" s="43">
        <v>0</v>
      </c>
      <c r="AD7937" s="43">
        <v>0</v>
      </c>
      <c r="AE7937" s="43">
        <v>58.528040559698916</v>
      </c>
      <c r="AG7937" s="43">
        <v>5344885.9347745432</v>
      </c>
      <c r="AH7937" s="43">
        <v>627784.31860320899</v>
      </c>
      <c r="AI7937" s="43">
        <v>0</v>
      </c>
      <c r="AJ7937" s="43">
        <v>245817770.35073546</v>
      </c>
      <c r="AK7937" s="43">
        <v>251162656.28551</v>
      </c>
    </row>
    <row r="7938" spans="3:37" x14ac:dyDescent="0.2">
      <c r="C7938" s="43">
        <v>6.1133733410301261E-4</v>
      </c>
      <c r="D7938" s="43">
        <v>6.5877017521011605E-2</v>
      </c>
      <c r="E7938" s="43">
        <v>10.310644948906273</v>
      </c>
      <c r="F7938" s="43">
        <v>1.8056359814117318</v>
      </c>
      <c r="H7938" s="43">
        <v>9.6808127355352269E-5</v>
      </c>
      <c r="I7938" s="43">
        <v>9.4122352021683522E-2</v>
      </c>
      <c r="J7938" s="43">
        <v>0</v>
      </c>
      <c r="K7938" s="43">
        <v>1</v>
      </c>
      <c r="M7938" s="43">
        <v>7.8218548493438154E-3</v>
      </c>
      <c r="N7938" s="43">
        <v>4.402180508570569E-2</v>
      </c>
      <c r="O7938" s="43">
        <v>0</v>
      </c>
      <c r="P7938" s="43">
        <v>1</v>
      </c>
      <c r="R7938" s="43">
        <v>762.53050183128414</v>
      </c>
      <c r="S7938" s="43">
        <v>172.52298481816928</v>
      </c>
      <c r="T7938" s="43">
        <v>6519.5852989507011</v>
      </c>
      <c r="U7938" s="43">
        <v>7454.6387856001547</v>
      </c>
      <c r="W7938" s="43">
        <v>7862.1812670936952</v>
      </c>
      <c r="X7938" s="43">
        <v>0</v>
      </c>
      <c r="Y7938" s="43">
        <v>0</v>
      </c>
      <c r="Z7938" s="43">
        <v>7862.1812670936952</v>
      </c>
      <c r="AB7938" s="43">
        <v>65.732454984317272</v>
      </c>
      <c r="AC7938" s="43">
        <v>0</v>
      </c>
      <c r="AD7938" s="43">
        <v>0</v>
      </c>
      <c r="AE7938" s="43">
        <v>65.732454984317272</v>
      </c>
      <c r="AG7938" s="43">
        <v>14458551.350185305</v>
      </c>
      <c r="AH7938" s="43">
        <v>1698231.1536922383</v>
      </c>
      <c r="AI7938" s="43">
        <v>0</v>
      </c>
      <c r="AJ7938" s="43">
        <v>276076310.93413252</v>
      </c>
      <c r="AK7938" s="43">
        <v>290534862.28431785</v>
      </c>
    </row>
    <row r="7939" spans="3:37" x14ac:dyDescent="0.2">
      <c r="C7939" s="43">
        <v>5.900526710305602E-4</v>
      </c>
      <c r="D7939" s="43">
        <v>5.4909806369096037E-2</v>
      </c>
      <c r="E7939" s="43">
        <v>7.6518032774140261</v>
      </c>
      <c r="F7939" s="43">
        <v>3.6787020738136516</v>
      </c>
      <c r="H7939" s="43">
        <v>9.3493956718204707E-5</v>
      </c>
      <c r="I7939" s="43">
        <v>0.12196654929237127</v>
      </c>
      <c r="J7939" s="43">
        <v>0</v>
      </c>
      <c r="K7939" s="43">
        <v>1</v>
      </c>
      <c r="M7939" s="43">
        <v>7.8599501173609587E-3</v>
      </c>
      <c r="N7939" s="43">
        <v>4.6292809849763361E-2</v>
      </c>
      <c r="O7939" s="43">
        <v>0</v>
      </c>
      <c r="P7939" s="43">
        <v>1</v>
      </c>
      <c r="R7939" s="43">
        <v>613.45550162094924</v>
      </c>
      <c r="S7939" s="43">
        <v>215.90696340306482</v>
      </c>
      <c r="T7939" s="43">
        <v>6889.3096423907382</v>
      </c>
      <c r="U7939" s="43">
        <v>7718.6721074147517</v>
      </c>
      <c r="W7939" s="43">
        <v>4694.0408178508451</v>
      </c>
      <c r="X7939" s="43">
        <v>0</v>
      </c>
      <c r="Y7939" s="43">
        <v>0</v>
      </c>
      <c r="Z7939" s="43">
        <v>4694.0408178508451</v>
      </c>
      <c r="AB7939" s="43">
        <v>175.82930410913409</v>
      </c>
      <c r="AC7939" s="43">
        <v>0</v>
      </c>
      <c r="AD7939" s="43">
        <v>0</v>
      </c>
      <c r="AE7939" s="43">
        <v>175.82930410913409</v>
      </c>
      <c r="AG7939" s="43">
        <v>8632341.0640277043</v>
      </c>
      <c r="AH7939" s="43">
        <v>1013912.8166557825</v>
      </c>
      <c r="AI7939" s="43">
        <v>0</v>
      </c>
      <c r="AJ7939" s="43">
        <v>738483077.25836313</v>
      </c>
      <c r="AK7939" s="43">
        <v>747115418.32239079</v>
      </c>
    </row>
    <row r="7940" spans="3:37" x14ac:dyDescent="0.2">
      <c r="C7940" s="43">
        <v>6.1041096800229511E-4</v>
      </c>
      <c r="D7940" s="43">
        <v>4.5425430976553993E-2</v>
      </c>
      <c r="E7940" s="43">
        <v>3.1446791214832266</v>
      </c>
      <c r="F7940" s="43">
        <v>1.8309752148206635</v>
      </c>
      <c r="H7940" s="43">
        <v>8.4724125325892226E-5</v>
      </c>
      <c r="I7940" s="43">
        <v>0.10918732733716308</v>
      </c>
      <c r="J7940" s="43">
        <v>0</v>
      </c>
      <c r="K7940" s="43">
        <v>1</v>
      </c>
      <c r="M7940" s="43">
        <v>7.9648615933066713E-3</v>
      </c>
      <c r="N7940" s="43">
        <v>4.792110225104973E-2</v>
      </c>
      <c r="O7940" s="43">
        <v>0</v>
      </c>
      <c r="P7940" s="43">
        <v>1</v>
      </c>
      <c r="R7940" s="43">
        <v>525.00538462665043</v>
      </c>
      <c r="S7940" s="43">
        <v>175.1546624477968</v>
      </c>
      <c r="T7940" s="43">
        <v>7226.8227832471803</v>
      </c>
      <c r="U7940" s="43">
        <v>7926.9828303216273</v>
      </c>
      <c r="W7940" s="43">
        <v>1650.9734717016986</v>
      </c>
      <c r="X7940" s="43">
        <v>0</v>
      </c>
      <c r="Y7940" s="43">
        <v>0</v>
      </c>
      <c r="Z7940" s="43">
        <v>1650.9734717016986</v>
      </c>
      <c r="AB7940" s="43">
        <v>46.680511463118535</v>
      </c>
      <c r="AC7940" s="43">
        <v>0</v>
      </c>
      <c r="AD7940" s="43">
        <v>0</v>
      </c>
      <c r="AE7940" s="43">
        <v>46.680511463118535</v>
      </c>
      <c r="AG7940" s="43">
        <v>3036140.2144594239</v>
      </c>
      <c r="AH7940" s="43">
        <v>356610.26988756692</v>
      </c>
      <c r="AI7940" s="43">
        <v>0</v>
      </c>
      <c r="AJ7940" s="43">
        <v>196058148.14509785</v>
      </c>
      <c r="AK7940" s="43">
        <v>199094288.35955727</v>
      </c>
    </row>
    <row r="7941" spans="3:37" x14ac:dyDescent="0.2">
      <c r="C7941" s="43">
        <v>6.2525037898575331E-4</v>
      </c>
      <c r="D7941" s="43">
        <v>5.2944135596897937E-2</v>
      </c>
      <c r="E7941" s="43">
        <v>3.0394839075296494</v>
      </c>
      <c r="F7941" s="43">
        <v>2.2588524491200497</v>
      </c>
      <c r="H7941" s="43">
        <v>8.6063482812226118E-5</v>
      </c>
      <c r="I7941" s="43">
        <v>9.2004753066189382E-2</v>
      </c>
      <c r="J7941" s="43">
        <v>0</v>
      </c>
      <c r="K7941" s="43">
        <v>1</v>
      </c>
      <c r="M7941" s="43">
        <v>7.8194530189140115E-3</v>
      </c>
      <c r="N7941" s="43">
        <v>4.5663879402779918E-2</v>
      </c>
      <c r="O7941" s="43">
        <v>0</v>
      </c>
      <c r="P7941" s="43">
        <v>1</v>
      </c>
      <c r="R7941" s="43">
        <v>626.77865559773318</v>
      </c>
      <c r="S7941" s="43">
        <v>149.92413573299265</v>
      </c>
      <c r="T7941" s="43">
        <v>6760.6982404394712</v>
      </c>
      <c r="U7941" s="43">
        <v>7537.4010317701968</v>
      </c>
      <c r="W7941" s="43">
        <v>1905.0836372723784</v>
      </c>
      <c r="X7941" s="43">
        <v>0</v>
      </c>
      <c r="Y7941" s="43">
        <v>0</v>
      </c>
      <c r="Z7941" s="43">
        <v>1905.0836372723784</v>
      </c>
      <c r="AB7941" s="43">
        <v>84.425337485125524</v>
      </c>
      <c r="AC7941" s="43">
        <v>0</v>
      </c>
      <c r="AD7941" s="43">
        <v>0</v>
      </c>
      <c r="AE7941" s="43">
        <v>84.425337485125524</v>
      </c>
      <c r="AG7941" s="43">
        <v>3503448.808943904</v>
      </c>
      <c r="AH7941" s="43">
        <v>411498.06565083371</v>
      </c>
      <c r="AI7941" s="43">
        <v>0</v>
      </c>
      <c r="AJ7941" s="43">
        <v>354586417.43752718</v>
      </c>
      <c r="AK7941" s="43">
        <v>358089866.24647111</v>
      </c>
    </row>
    <row r="7942" spans="3:37" x14ac:dyDescent="0.2">
      <c r="C7942" s="43">
        <v>5.9697599532883587E-4</v>
      </c>
      <c r="D7942" s="43">
        <v>6.0283754111438159E-2</v>
      </c>
      <c r="E7942" s="43">
        <v>5.4217715032554077</v>
      </c>
      <c r="F7942" s="43">
        <v>2.7132760367481539</v>
      </c>
      <c r="H7942" s="43">
        <v>8.9284710238882864E-5</v>
      </c>
      <c r="I7942" s="43">
        <v>0.12109976917293463</v>
      </c>
      <c r="J7942" s="43">
        <v>0</v>
      </c>
      <c r="K7942" s="43">
        <v>1</v>
      </c>
      <c r="M7942" s="43">
        <v>7.8073852566060377E-3</v>
      </c>
      <c r="N7942" s="43">
        <v>4.3371778287188911E-2</v>
      </c>
      <c r="O7942" s="43">
        <v>0</v>
      </c>
      <c r="P7942" s="43">
        <v>1</v>
      </c>
      <c r="R7942" s="43">
        <v>681.39592317241022</v>
      </c>
      <c r="S7942" s="43">
        <v>204.72118259658063</v>
      </c>
      <c r="T7942" s="43">
        <v>6411.4345326562625</v>
      </c>
      <c r="U7942" s="43">
        <v>7297.5516384252533</v>
      </c>
      <c r="W7942" s="43">
        <v>3694.3729986905851</v>
      </c>
      <c r="X7942" s="43">
        <v>0</v>
      </c>
      <c r="Y7942" s="43">
        <v>0</v>
      </c>
      <c r="Z7942" s="43">
        <v>3694.3729986905851</v>
      </c>
      <c r="AB7942" s="43">
        <v>124.91386581788191</v>
      </c>
      <c r="AC7942" s="43">
        <v>0</v>
      </c>
      <c r="AD7942" s="43">
        <v>0</v>
      </c>
      <c r="AE7942" s="43">
        <v>124.91386581788191</v>
      </c>
      <c r="AG7942" s="43">
        <v>6793951.944591986</v>
      </c>
      <c r="AH7942" s="43">
        <v>797984.56771716638</v>
      </c>
      <c r="AI7942" s="43">
        <v>0</v>
      </c>
      <c r="AJ7942" s="43">
        <v>524638236.43510401</v>
      </c>
      <c r="AK7942" s="43">
        <v>531432188.37969601</v>
      </c>
    </row>
    <row r="7943" spans="3:37" x14ac:dyDescent="0.2">
      <c r="C7943" s="43">
        <v>6.0672099095999618E-4</v>
      </c>
      <c r="D7943" s="43">
        <v>5.4770769652965678E-2</v>
      </c>
      <c r="E7943" s="43">
        <v>6.2960228590249292</v>
      </c>
      <c r="F7943" s="43">
        <v>3.3043152307515928</v>
      </c>
      <c r="H7943" s="43">
        <v>8.831273279420252E-5</v>
      </c>
      <c r="I7943" s="43">
        <v>7.1872507599572186E-2</v>
      </c>
      <c r="J7943" s="43">
        <v>0</v>
      </c>
      <c r="K7943" s="43">
        <v>1</v>
      </c>
      <c r="M7943" s="43">
        <v>7.8550893900340979E-3</v>
      </c>
      <c r="N7943" s="43">
        <v>4.6180598167545495E-2</v>
      </c>
      <c r="O7943" s="43">
        <v>0</v>
      </c>
      <c r="P7943" s="43">
        <v>1</v>
      </c>
      <c r="R7943" s="43">
        <v>629.1877191580852</v>
      </c>
      <c r="S7943" s="43">
        <v>120.17897462002909</v>
      </c>
      <c r="T7943" s="43">
        <v>6868.3601271733523</v>
      </c>
      <c r="U7943" s="43">
        <v>7617.7268209514668</v>
      </c>
      <c r="W7943" s="43">
        <v>3961.3802624370619</v>
      </c>
      <c r="X7943" s="43">
        <v>0</v>
      </c>
      <c r="Y7943" s="43">
        <v>0</v>
      </c>
      <c r="Z7943" s="43">
        <v>3961.3802624370619</v>
      </c>
      <c r="AB7943" s="43">
        <v>155.13361233558797</v>
      </c>
      <c r="AC7943" s="43">
        <v>0</v>
      </c>
      <c r="AD7943" s="43">
        <v>0</v>
      </c>
      <c r="AE7943" s="43">
        <v>155.13361233558797</v>
      </c>
      <c r="AG7943" s="43">
        <v>7284978.3026217567</v>
      </c>
      <c r="AH7943" s="43">
        <v>855658.1366864054</v>
      </c>
      <c r="AI7943" s="43">
        <v>0</v>
      </c>
      <c r="AJ7943" s="43">
        <v>651561171.80946946</v>
      </c>
      <c r="AK7943" s="43">
        <v>658846150.11209118</v>
      </c>
    </row>
    <row r="7944" spans="3:37" x14ac:dyDescent="0.2">
      <c r="C7944" s="43">
        <v>6.3282830611632868E-4</v>
      </c>
      <c r="D7944" s="43">
        <v>5.6533360634070773E-2</v>
      </c>
      <c r="E7944" s="43">
        <v>4.2096140161346565</v>
      </c>
      <c r="F7944" s="43">
        <v>3.3056247781428492</v>
      </c>
      <c r="H7944" s="43">
        <v>9.5460635222033297E-5</v>
      </c>
      <c r="I7944" s="43">
        <v>0.15663723668549789</v>
      </c>
      <c r="J7944" s="43">
        <v>0</v>
      </c>
      <c r="K7944" s="43">
        <v>1</v>
      </c>
      <c r="M7944" s="43">
        <v>7.8459033349379693E-3</v>
      </c>
      <c r="N7944" s="43">
        <v>4.6168849079209817E-2</v>
      </c>
      <c r="O7944" s="43">
        <v>0</v>
      </c>
      <c r="P7944" s="43">
        <v>1</v>
      </c>
      <c r="R7944" s="43">
        <v>677.38109601728615</v>
      </c>
      <c r="S7944" s="43">
        <v>283.11423460752468</v>
      </c>
      <c r="T7944" s="43">
        <v>6858.5826146761683</v>
      </c>
      <c r="U7944" s="43">
        <v>7819.0779453009791</v>
      </c>
      <c r="W7944" s="43">
        <v>2851.5129560590235</v>
      </c>
      <c r="X7944" s="43">
        <v>0</v>
      </c>
      <c r="Y7944" s="43">
        <v>0</v>
      </c>
      <c r="Z7944" s="43">
        <v>2851.5129560590235</v>
      </c>
      <c r="AB7944" s="43">
        <v>167.11117039686263</v>
      </c>
      <c r="AC7944" s="43">
        <v>0</v>
      </c>
      <c r="AD7944" s="43">
        <v>0</v>
      </c>
      <c r="AE7944" s="43">
        <v>167.11117039686263</v>
      </c>
      <c r="AG7944" s="43">
        <v>5243932.3261925438</v>
      </c>
      <c r="AH7944" s="43">
        <v>615926.79850874911</v>
      </c>
      <c r="AI7944" s="43">
        <v>0</v>
      </c>
      <c r="AJ7944" s="43">
        <v>701866915.66682303</v>
      </c>
      <c r="AK7944" s="43">
        <v>707110847.99301553</v>
      </c>
    </row>
    <row r="7945" spans="3:37" x14ac:dyDescent="0.2">
      <c r="C7945" s="43">
        <v>6.0108643160681216E-4</v>
      </c>
      <c r="D7945" s="43">
        <v>4.8626829119397308E-2</v>
      </c>
      <c r="E7945" s="43">
        <v>6.6971559234323141</v>
      </c>
      <c r="F7945" s="43">
        <v>2.383736008085346</v>
      </c>
      <c r="H7945" s="43">
        <v>8.1825937954300732E-5</v>
      </c>
      <c r="I7945" s="43">
        <v>0.1299904675205702</v>
      </c>
      <c r="J7945" s="43">
        <v>0</v>
      </c>
      <c r="K7945" s="43">
        <v>1</v>
      </c>
      <c r="M7945" s="43">
        <v>7.8970216497276091E-3</v>
      </c>
      <c r="N7945" s="43">
        <v>4.602677723651416E-2</v>
      </c>
      <c r="O7945" s="43">
        <v>0</v>
      </c>
      <c r="P7945" s="43">
        <v>1</v>
      </c>
      <c r="R7945" s="43">
        <v>553.42050752400394</v>
      </c>
      <c r="S7945" s="43">
        <v>201.39323160240644</v>
      </c>
      <c r="T7945" s="43">
        <v>6882.0253556588423</v>
      </c>
      <c r="U7945" s="43">
        <v>7636.8390947852531</v>
      </c>
      <c r="W7945" s="43">
        <v>3706.3434301133007</v>
      </c>
      <c r="X7945" s="43">
        <v>0</v>
      </c>
      <c r="Y7945" s="43">
        <v>0</v>
      </c>
      <c r="Z7945" s="43">
        <v>3706.3434301133007</v>
      </c>
      <c r="AB7945" s="43">
        <v>81.939303574499959</v>
      </c>
      <c r="AC7945" s="43">
        <v>0</v>
      </c>
      <c r="AD7945" s="43">
        <v>0</v>
      </c>
      <c r="AE7945" s="43">
        <v>81.939303574499959</v>
      </c>
      <c r="AG7945" s="43">
        <v>6815965.5679783598</v>
      </c>
      <c r="AH7945" s="43">
        <v>800570.18090447295</v>
      </c>
      <c r="AI7945" s="43">
        <v>0</v>
      </c>
      <c r="AJ7945" s="43">
        <v>344145075.01289982</v>
      </c>
      <c r="AK7945" s="43">
        <v>350961040.5808782</v>
      </c>
    </row>
    <row r="7946" spans="3:37" x14ac:dyDescent="0.2">
      <c r="C7946" s="43">
        <v>6.1551428700301614E-4</v>
      </c>
      <c r="D7946" s="43">
        <v>5.0628879813749583E-2</v>
      </c>
      <c r="E7946" s="43">
        <v>4.7881427699539021</v>
      </c>
      <c r="F7946" s="43">
        <v>1.4927229080497919</v>
      </c>
      <c r="H7946" s="43">
        <v>9.1037712213526412E-5</v>
      </c>
      <c r="I7946" s="43">
        <v>9.5318473111760241E-2</v>
      </c>
      <c r="J7946" s="43">
        <v>0</v>
      </c>
      <c r="K7946" s="43">
        <v>1</v>
      </c>
      <c r="M7946" s="43">
        <v>7.8485606026473653E-3</v>
      </c>
      <c r="N7946" s="43">
        <v>4.564904560901864E-2</v>
      </c>
      <c r="O7946" s="43">
        <v>0</v>
      </c>
      <c r="P7946" s="43">
        <v>1</v>
      </c>
      <c r="R7946" s="43">
        <v>590.03643362132675</v>
      </c>
      <c r="S7946" s="43">
        <v>164.30121875407295</v>
      </c>
      <c r="T7946" s="43">
        <v>6783.6602835321155</v>
      </c>
      <c r="U7946" s="43">
        <v>7537.9979359075151</v>
      </c>
      <c r="W7946" s="43">
        <v>2825.1786836533411</v>
      </c>
      <c r="X7946" s="43">
        <v>0</v>
      </c>
      <c r="Y7946" s="43">
        <v>0</v>
      </c>
      <c r="Z7946" s="43">
        <v>2825.1786836533411</v>
      </c>
      <c r="AB7946" s="43">
        <v>31.107518014927415</v>
      </c>
      <c r="AC7946" s="43">
        <v>0</v>
      </c>
      <c r="AD7946" s="43">
        <v>0</v>
      </c>
      <c r="AE7946" s="43">
        <v>31.107518014927415</v>
      </c>
      <c r="AG7946" s="43">
        <v>5195503.5992384944</v>
      </c>
      <c r="AH7946" s="43">
        <v>610238.59566912171</v>
      </c>
      <c r="AI7946" s="43">
        <v>0</v>
      </c>
      <c r="AJ7946" s="43">
        <v>130651575.66269514</v>
      </c>
      <c r="AK7946" s="43">
        <v>135847079.26193362</v>
      </c>
    </row>
    <row r="7947" spans="3:37" x14ac:dyDescent="0.2">
      <c r="C7947" s="43">
        <v>5.9409783910184229E-4</v>
      </c>
      <c r="D7947" s="43">
        <v>5.5121835890800219E-2</v>
      </c>
      <c r="E7947" s="43">
        <v>1.6156770497359243</v>
      </c>
      <c r="F7947" s="43">
        <v>3.2569086062505614</v>
      </c>
      <c r="H7947" s="43">
        <v>8.2806294310457874E-5</v>
      </c>
      <c r="I7947" s="43">
        <v>8.2139599161513616E-2</v>
      </c>
      <c r="J7947" s="43">
        <v>0</v>
      </c>
      <c r="K7947" s="43">
        <v>1</v>
      </c>
      <c r="M7947" s="43">
        <v>7.8491505460180234E-3</v>
      </c>
      <c r="N7947" s="43">
        <v>4.6755187410143506E-2</v>
      </c>
      <c r="O7947" s="43">
        <v>0</v>
      </c>
      <c r="P7947" s="43">
        <v>1</v>
      </c>
      <c r="R7947" s="43">
        <v>620.04615581402152</v>
      </c>
      <c r="S7947" s="43">
        <v>128.78293002721642</v>
      </c>
      <c r="T7947" s="43">
        <v>6948.5603496844478</v>
      </c>
      <c r="U7947" s="43">
        <v>7697.3894355256853</v>
      </c>
      <c r="W7947" s="43">
        <v>1001.7943437256995</v>
      </c>
      <c r="X7947" s="43">
        <v>0</v>
      </c>
      <c r="Y7947" s="43">
        <v>0</v>
      </c>
      <c r="Z7947" s="43">
        <v>1001.7943437256995</v>
      </c>
      <c r="AB7947" s="43">
        <v>149.73446307022888</v>
      </c>
      <c r="AC7947" s="43">
        <v>0</v>
      </c>
      <c r="AD7947" s="43">
        <v>0</v>
      </c>
      <c r="AE7947" s="43">
        <v>149.73446307022888</v>
      </c>
      <c r="AG7947" s="43">
        <v>1842299.7981115615</v>
      </c>
      <c r="AH7947" s="43">
        <v>216387.57824475109</v>
      </c>
      <c r="AI7947" s="43">
        <v>0</v>
      </c>
      <c r="AJ7947" s="43">
        <v>628884744.89496136</v>
      </c>
      <c r="AK7947" s="43">
        <v>630727044.69307292</v>
      </c>
    </row>
    <row r="7948" spans="3:37" x14ac:dyDescent="0.2">
      <c r="C7948" s="43">
        <v>6.0182316420208891E-4</v>
      </c>
      <c r="D7948" s="43">
        <v>4.9732594400363164E-2</v>
      </c>
      <c r="E7948" s="43">
        <v>1.9717850129055827</v>
      </c>
      <c r="F7948" s="43">
        <v>2.0858148768222771</v>
      </c>
      <c r="H7948" s="43">
        <v>9.4444561757223155E-5</v>
      </c>
      <c r="I7948" s="43">
        <v>0.10633120137074858</v>
      </c>
      <c r="J7948" s="43">
        <v>0</v>
      </c>
      <c r="K7948" s="43">
        <v>1</v>
      </c>
      <c r="M7948" s="43">
        <v>7.8707876877290861E-3</v>
      </c>
      <c r="N7948" s="43">
        <v>4.4499572816259714E-2</v>
      </c>
      <c r="O7948" s="43">
        <v>0</v>
      </c>
      <c r="P7948" s="43">
        <v>1</v>
      </c>
      <c r="R7948" s="43">
        <v>566.6989241905909</v>
      </c>
      <c r="S7948" s="43">
        <v>190.14287193184629</v>
      </c>
      <c r="T7948" s="43">
        <v>6631.5708252681234</v>
      </c>
      <c r="U7948" s="43">
        <v>7388.4126213905602</v>
      </c>
      <c r="W7948" s="43">
        <v>1117.4084455487241</v>
      </c>
      <c r="X7948" s="43">
        <v>0</v>
      </c>
      <c r="Y7948" s="43">
        <v>0</v>
      </c>
      <c r="Z7948" s="43">
        <v>1117.4084455487241</v>
      </c>
      <c r="AB7948" s="43">
        <v>65.840323114489593</v>
      </c>
      <c r="AC7948" s="43">
        <v>0</v>
      </c>
      <c r="AD7948" s="43">
        <v>0</v>
      </c>
      <c r="AE7948" s="43">
        <v>65.840323114489593</v>
      </c>
      <c r="AG7948" s="43">
        <v>2054914.1313641036</v>
      </c>
      <c r="AH7948" s="43">
        <v>241360.22423852442</v>
      </c>
      <c r="AI7948" s="43">
        <v>0</v>
      </c>
      <c r="AJ7948" s="43">
        <v>276529357.08085626</v>
      </c>
      <c r="AK7948" s="43">
        <v>278584271.21222037</v>
      </c>
    </row>
    <row r="7949" spans="3:37" x14ac:dyDescent="0.2">
      <c r="C7949" s="43">
        <v>6.2648791460939712E-4</v>
      </c>
      <c r="D7949" s="43">
        <v>4.8596110251058207E-2</v>
      </c>
      <c r="E7949" s="43">
        <v>3.5154141370379075</v>
      </c>
      <c r="F7949" s="43">
        <v>0.90094672887624294</v>
      </c>
      <c r="H7949" s="43">
        <v>8.8627595112867802E-5</v>
      </c>
      <c r="I7949" s="43">
        <v>8.4016566358160974E-2</v>
      </c>
      <c r="J7949" s="43">
        <v>0</v>
      </c>
      <c r="K7949" s="43">
        <v>1</v>
      </c>
      <c r="M7949" s="43">
        <v>7.8525138971525799E-3</v>
      </c>
      <c r="N7949" s="43">
        <v>4.6582283521120593E-2</v>
      </c>
      <c r="O7949" s="43">
        <v>0</v>
      </c>
      <c r="P7949" s="43">
        <v>1</v>
      </c>
      <c r="R7949" s="43">
        <v>576.44327781618745</v>
      </c>
      <c r="S7949" s="43">
        <v>140.98609000241149</v>
      </c>
      <c r="T7949" s="43">
        <v>6925.8305356084138</v>
      </c>
      <c r="U7949" s="43">
        <v>7643.2599034270124</v>
      </c>
      <c r="W7949" s="43">
        <v>2026.4368480354954</v>
      </c>
      <c r="X7949" s="43">
        <v>0</v>
      </c>
      <c r="Y7949" s="43">
        <v>0</v>
      </c>
      <c r="Z7949" s="43">
        <v>2026.4368480354954</v>
      </c>
      <c r="AB7949" s="43">
        <v>-6.1095493744943603</v>
      </c>
      <c r="AC7949" s="43">
        <v>0</v>
      </c>
      <c r="AD7949" s="43">
        <v>0</v>
      </c>
      <c r="AE7949" s="43">
        <v>-6.1095493744943603</v>
      </c>
      <c r="AG7949" s="43">
        <v>3726617.3635372762</v>
      </c>
      <c r="AH7949" s="43">
        <v>437710.35917566699</v>
      </c>
      <c r="AI7949" s="43">
        <v>0</v>
      </c>
      <c r="AJ7949" s="43">
        <v>0</v>
      </c>
      <c r="AK7949" s="43">
        <v>3726617.3635372762</v>
      </c>
    </row>
    <row r="7950" spans="3:37" x14ac:dyDescent="0.2">
      <c r="C7950" s="43">
        <v>6.2027178297308083E-4</v>
      </c>
      <c r="D7950" s="43">
        <v>6.7281744695312562E-2</v>
      </c>
      <c r="E7950" s="43">
        <v>3.8258135379131351</v>
      </c>
      <c r="F7950" s="43">
        <v>4.5302911602410045</v>
      </c>
      <c r="H7950" s="43">
        <v>9.3660649984284028E-5</v>
      </c>
      <c r="I7950" s="43">
        <v>0.10545317819225508</v>
      </c>
      <c r="J7950" s="43">
        <v>0</v>
      </c>
      <c r="K7950" s="43">
        <v>1</v>
      </c>
      <c r="M7950" s="43">
        <v>7.823042943113272E-3</v>
      </c>
      <c r="N7950" s="43">
        <v>4.4300214148149948E-2</v>
      </c>
      <c r="O7950" s="43">
        <v>0</v>
      </c>
      <c r="P7950" s="43">
        <v>1</v>
      </c>
      <c r="R7950" s="43">
        <v>790.17201125923748</v>
      </c>
      <c r="S7950" s="43">
        <v>187.00758136348952</v>
      </c>
      <c r="T7950" s="43">
        <v>6561.8139522055062</v>
      </c>
      <c r="U7950" s="43">
        <v>7538.9935448282331</v>
      </c>
      <c r="W7950" s="43">
        <v>3023.050777955641</v>
      </c>
      <c r="X7950" s="43">
        <v>0</v>
      </c>
      <c r="Y7950" s="43">
        <v>0</v>
      </c>
      <c r="Z7950" s="43">
        <v>3023.050777955641</v>
      </c>
      <c r="AB7950" s="43">
        <v>298.48048750676259</v>
      </c>
      <c r="AC7950" s="43">
        <v>0</v>
      </c>
      <c r="AD7950" s="43">
        <v>0</v>
      </c>
      <c r="AE7950" s="43">
        <v>298.48048750676259</v>
      </c>
      <c r="AG7950" s="43">
        <v>5559390.380660424</v>
      </c>
      <c r="AH7950" s="43">
        <v>652978.96803841845</v>
      </c>
      <c r="AI7950" s="43">
        <v>0</v>
      </c>
      <c r="AJ7950" s="43">
        <v>1253618047.5284028</v>
      </c>
      <c r="AK7950" s="43">
        <v>1259177437.9090633</v>
      </c>
    </row>
    <row r="7951" spans="3:37" x14ac:dyDescent="0.2">
      <c r="C7951" s="43">
        <v>6.1427303671202083E-4</v>
      </c>
      <c r="D7951" s="43">
        <v>5.2509880856692351E-2</v>
      </c>
      <c r="E7951" s="43">
        <v>1.9602696361618723</v>
      </c>
      <c r="F7951" s="43">
        <v>4.4177775691243877</v>
      </c>
      <c r="H7951" s="43">
        <v>1.0021602818621744E-4</v>
      </c>
      <c r="I7951" s="43">
        <v>0.10980259478519927</v>
      </c>
      <c r="J7951" s="43">
        <v>0</v>
      </c>
      <c r="K7951" s="43">
        <v>1</v>
      </c>
      <c r="M7951" s="43">
        <v>7.8925410337917778E-3</v>
      </c>
      <c r="N7951" s="43">
        <v>4.8044631549031602E-2</v>
      </c>
      <c r="O7951" s="43">
        <v>0</v>
      </c>
      <c r="P7951" s="43">
        <v>1</v>
      </c>
      <c r="R7951" s="43">
        <v>610.7238187912086</v>
      </c>
      <c r="S7951" s="43">
        <v>208.34935606871522</v>
      </c>
      <c r="T7951" s="43">
        <v>7179.6634742156666</v>
      </c>
      <c r="U7951" s="43">
        <v>7998.7366490755903</v>
      </c>
      <c r="W7951" s="43">
        <v>1197.1833580572318</v>
      </c>
      <c r="X7951" s="43">
        <v>0</v>
      </c>
      <c r="Y7951" s="43">
        <v>0</v>
      </c>
      <c r="Z7951" s="43">
        <v>1197.1833580572318</v>
      </c>
      <c r="AB7951" s="43">
        <v>223.34304406102007</v>
      </c>
      <c r="AC7951" s="43">
        <v>0</v>
      </c>
      <c r="AD7951" s="43">
        <v>0</v>
      </c>
      <c r="AE7951" s="43">
        <v>223.34304406102007</v>
      </c>
      <c r="AG7951" s="43">
        <v>2201620.195467249</v>
      </c>
      <c r="AH7951" s="43">
        <v>258591.60534036206</v>
      </c>
      <c r="AI7951" s="43">
        <v>0</v>
      </c>
      <c r="AJ7951" s="43">
        <v>938040785.05628431</v>
      </c>
      <c r="AK7951" s="43">
        <v>940242405.25175154</v>
      </c>
    </row>
    <row r="7952" spans="3:37" x14ac:dyDescent="0.2">
      <c r="C7952" s="43">
        <v>6.162414648376302E-4</v>
      </c>
      <c r="D7952" s="43">
        <v>5.2985655167067588E-2</v>
      </c>
      <c r="E7952" s="43">
        <v>6.5121549380219692</v>
      </c>
      <c r="F7952" s="43">
        <v>4.5409922336074029</v>
      </c>
      <c r="H7952" s="43">
        <v>8.589733617213201E-5</v>
      </c>
      <c r="I7952" s="43">
        <v>9.6405209408539153E-2</v>
      </c>
      <c r="J7952" s="43">
        <v>0</v>
      </c>
      <c r="K7952" s="43">
        <v>1</v>
      </c>
      <c r="M7952" s="43">
        <v>7.8203606934105149E-3</v>
      </c>
      <c r="N7952" s="43">
        <v>4.4582325559678553E-2</v>
      </c>
      <c r="O7952" s="43">
        <v>0</v>
      </c>
      <c r="P7952" s="43">
        <v>1</v>
      </c>
      <c r="R7952" s="43">
        <v>618.2321681433051</v>
      </c>
      <c r="S7952" s="43">
        <v>156.79152019992489</v>
      </c>
      <c r="T7952" s="43">
        <v>6601.3365709428499</v>
      </c>
      <c r="U7952" s="43">
        <v>7376.3602592860798</v>
      </c>
      <c r="W7952" s="43">
        <v>4026.0236666184528</v>
      </c>
      <c r="X7952" s="43">
        <v>0</v>
      </c>
      <c r="Y7952" s="43">
        <v>0</v>
      </c>
      <c r="Z7952" s="43">
        <v>4026.0236666184528</v>
      </c>
      <c r="AB7952" s="43">
        <v>234.2396177379029</v>
      </c>
      <c r="AC7952" s="43">
        <v>0</v>
      </c>
      <c r="AD7952" s="43">
        <v>0</v>
      </c>
      <c r="AE7952" s="43">
        <v>234.2396177379029</v>
      </c>
      <c r="AG7952" s="43">
        <v>7403857.5229113344</v>
      </c>
      <c r="AH7952" s="43">
        <v>869621.1119895858</v>
      </c>
      <c r="AI7952" s="43">
        <v>0</v>
      </c>
      <c r="AJ7952" s="43">
        <v>983806394.49919224</v>
      </c>
      <c r="AK7952" s="43">
        <v>991210252.02210355</v>
      </c>
    </row>
    <row r="7953" spans="3:37" x14ac:dyDescent="0.2">
      <c r="C7953" s="43">
        <v>6.1577779015908884E-4</v>
      </c>
      <c r="D7953" s="43">
        <v>5.7931162314056261E-2</v>
      </c>
      <c r="E7953" s="43">
        <v>3.1282220715907521</v>
      </c>
      <c r="F7953" s="43">
        <v>2.3666664445752508</v>
      </c>
      <c r="H7953" s="43">
        <v>9.0006171292622561E-5</v>
      </c>
      <c r="I7953" s="43">
        <v>0.11911469955867293</v>
      </c>
      <c r="J7953" s="43">
        <v>0</v>
      </c>
      <c r="K7953" s="43">
        <v>1</v>
      </c>
      <c r="M7953" s="43">
        <v>7.8943177091501671E-3</v>
      </c>
      <c r="N7953" s="43">
        <v>4.6041559576216917E-2</v>
      </c>
      <c r="O7953" s="43">
        <v>0</v>
      </c>
      <c r="P7953" s="43">
        <v>1</v>
      </c>
      <c r="R7953" s="43">
        <v>675.42733938551157</v>
      </c>
      <c r="S7953" s="43">
        <v>202.99251315556808</v>
      </c>
      <c r="T7953" s="43">
        <v>6881.8784811271298</v>
      </c>
      <c r="U7953" s="43">
        <v>7760.2983336682091</v>
      </c>
      <c r="W7953" s="43">
        <v>2112.886710821575</v>
      </c>
      <c r="X7953" s="43">
        <v>0</v>
      </c>
      <c r="Y7953" s="43">
        <v>0</v>
      </c>
      <c r="Z7953" s="43">
        <v>2112.886710821575</v>
      </c>
      <c r="AB7953" s="43">
        <v>98.769975212100263</v>
      </c>
      <c r="AC7953" s="43">
        <v>0</v>
      </c>
      <c r="AD7953" s="43">
        <v>0</v>
      </c>
      <c r="AE7953" s="43">
        <v>98.769975212100263</v>
      </c>
      <c r="AG7953" s="43">
        <v>3885598.6612008763</v>
      </c>
      <c r="AH7953" s="43">
        <v>456383.52953746018</v>
      </c>
      <c r="AI7953" s="43">
        <v>0</v>
      </c>
      <c r="AJ7953" s="43">
        <v>414833895.8908211</v>
      </c>
      <c r="AK7953" s="43">
        <v>418719494.55202198</v>
      </c>
    </row>
    <row r="7954" spans="3:37" x14ac:dyDescent="0.2">
      <c r="C7954" s="43">
        <v>6.2210045322308449E-4</v>
      </c>
      <c r="D7954" s="43">
        <v>6.1813807760598083E-2</v>
      </c>
      <c r="E7954" s="43">
        <v>2.2617281162461338</v>
      </c>
      <c r="F7954" s="43">
        <v>2.5661076465043897</v>
      </c>
      <c r="H7954" s="43">
        <v>9.0849709425189218E-5</v>
      </c>
      <c r="I7954" s="43">
        <v>9.4462528115085126E-2</v>
      </c>
      <c r="J7954" s="43">
        <v>0</v>
      </c>
      <c r="K7954" s="43">
        <v>1</v>
      </c>
      <c r="M7954" s="43">
        <v>7.8337560272698989E-3</v>
      </c>
      <c r="N7954" s="43">
        <v>4.4536521409928698E-2</v>
      </c>
      <c r="O7954" s="43">
        <v>0</v>
      </c>
      <c r="P7954" s="43">
        <v>1</v>
      </c>
      <c r="R7954" s="43">
        <v>728.09556838660239</v>
      </c>
      <c r="S7954" s="43">
        <v>162.48956643242639</v>
      </c>
      <c r="T7954" s="43">
        <v>6605.8499935047203</v>
      </c>
      <c r="U7954" s="43">
        <v>7496.4351283237493</v>
      </c>
      <c r="W7954" s="43">
        <v>1646.7542183341884</v>
      </c>
      <c r="X7954" s="43">
        <v>0</v>
      </c>
      <c r="Y7954" s="43">
        <v>0</v>
      </c>
      <c r="Z7954" s="43">
        <v>1646.7542183341884</v>
      </c>
      <c r="AB7954" s="43">
        <v>122.00953596287532</v>
      </c>
      <c r="AC7954" s="43">
        <v>0</v>
      </c>
      <c r="AD7954" s="43">
        <v>0</v>
      </c>
      <c r="AE7954" s="43">
        <v>122.00953596287532</v>
      </c>
      <c r="AG7954" s="43">
        <v>3028381.0075165723</v>
      </c>
      <c r="AH7954" s="43">
        <v>355698.91116018471</v>
      </c>
      <c r="AI7954" s="43">
        <v>0</v>
      </c>
      <c r="AJ7954" s="43">
        <v>512440051.04407632</v>
      </c>
      <c r="AK7954" s="43">
        <v>515468432.05159289</v>
      </c>
    </row>
    <row r="7955" spans="3:37" x14ac:dyDescent="0.2">
      <c r="C7955" s="43">
        <v>6.2120708635948763E-4</v>
      </c>
      <c r="D7955" s="43">
        <v>5.5786681181570041E-2</v>
      </c>
      <c r="E7955" s="43">
        <v>2.0099473398532282</v>
      </c>
      <c r="F7955" s="43">
        <v>3.7904100690719051</v>
      </c>
      <c r="H7955" s="43">
        <v>8.800512664366178E-5</v>
      </c>
      <c r="I7955" s="43">
        <v>0.11586720430979014</v>
      </c>
      <c r="J7955" s="43">
        <v>0</v>
      </c>
      <c r="K7955" s="43">
        <v>1</v>
      </c>
      <c r="M7955" s="43">
        <v>7.8207610351933715E-3</v>
      </c>
      <c r="N7955" s="43">
        <v>4.5366021123549052E-2</v>
      </c>
      <c r="O7955" s="43">
        <v>0</v>
      </c>
      <c r="P7955" s="43">
        <v>1</v>
      </c>
      <c r="R7955" s="43">
        <v>656.15931642439193</v>
      </c>
      <c r="S7955" s="43">
        <v>193.06825586618959</v>
      </c>
      <c r="T7955" s="43">
        <v>6717.7228066899879</v>
      </c>
      <c r="U7955" s="43">
        <v>7566.9503789805694</v>
      </c>
      <c r="W7955" s="43">
        <v>1318.8456725671192</v>
      </c>
      <c r="X7955" s="43">
        <v>0</v>
      </c>
      <c r="Y7955" s="43">
        <v>0</v>
      </c>
      <c r="Z7955" s="43">
        <v>1318.8456725671192</v>
      </c>
      <c r="AB7955" s="43">
        <v>195.9120312908579</v>
      </c>
      <c r="AC7955" s="43">
        <v>0</v>
      </c>
      <c r="AD7955" s="43">
        <v>0</v>
      </c>
      <c r="AE7955" s="43">
        <v>195.9120312908579</v>
      </c>
      <c r="AG7955" s="43">
        <v>2425357.1918509323</v>
      </c>
      <c r="AH7955" s="43">
        <v>284870.66527449776</v>
      </c>
      <c r="AI7955" s="43">
        <v>0</v>
      </c>
      <c r="AJ7955" s="43">
        <v>822830531.4216032</v>
      </c>
      <c r="AK7955" s="43">
        <v>825255888.6134541</v>
      </c>
    </row>
    <row r="7956" spans="3:37" x14ac:dyDescent="0.2">
      <c r="C7956" s="43">
        <v>6.1432762633928384E-4</v>
      </c>
      <c r="D7956" s="43">
        <v>6.1689705050951393E-2</v>
      </c>
      <c r="E7956" s="43">
        <v>3.0771296367153385</v>
      </c>
      <c r="F7956" s="43">
        <v>2.8086509347149118</v>
      </c>
      <c r="H7956" s="43">
        <v>9.2060396431392633E-5</v>
      </c>
      <c r="I7956" s="43">
        <v>0.10562138730549642</v>
      </c>
      <c r="J7956" s="43">
        <v>0</v>
      </c>
      <c r="K7956" s="43">
        <v>1</v>
      </c>
      <c r="M7956" s="43">
        <v>7.9784944300766991E-3</v>
      </c>
      <c r="N7956" s="43">
        <v>4.833291408437923E-2</v>
      </c>
      <c r="O7956" s="43">
        <v>0</v>
      </c>
      <c r="P7956" s="43">
        <v>1</v>
      </c>
      <c r="R7956" s="43">
        <v>717.55486385205609</v>
      </c>
      <c r="S7956" s="43">
        <v>184.10563486463502</v>
      </c>
      <c r="T7956" s="43">
        <v>7301.4026539567458</v>
      </c>
      <c r="U7956" s="43">
        <v>8203.063152673436</v>
      </c>
      <c r="W7956" s="43">
        <v>2208.0093375284014</v>
      </c>
      <c r="X7956" s="43">
        <v>0</v>
      </c>
      <c r="Y7956" s="43">
        <v>0</v>
      </c>
      <c r="Z7956" s="43">
        <v>2208.0093375284014</v>
      </c>
      <c r="AB7956" s="43">
        <v>138.86527144803202</v>
      </c>
      <c r="AC7956" s="43">
        <v>0</v>
      </c>
      <c r="AD7956" s="43">
        <v>0</v>
      </c>
      <c r="AE7956" s="43">
        <v>138.86527144803202</v>
      </c>
      <c r="AG7956" s="43">
        <v>4060529.1717147301</v>
      </c>
      <c r="AH7956" s="43">
        <v>476930.01690613467</v>
      </c>
      <c r="AI7956" s="43">
        <v>0</v>
      </c>
      <c r="AJ7956" s="43">
        <v>583234140.08173442</v>
      </c>
      <c r="AK7956" s="43">
        <v>587294669.2534492</v>
      </c>
    </row>
    <row r="7957" spans="3:37" x14ac:dyDescent="0.2">
      <c r="C7957" s="43">
        <v>6.145425610974975E-4</v>
      </c>
      <c r="D7957" s="43">
        <v>5.0225900818951376E-2</v>
      </c>
      <c r="E7957" s="43">
        <v>6.8967030888629033</v>
      </c>
      <c r="F7957" s="43">
        <v>5.085946455252075</v>
      </c>
      <c r="H7957" s="43">
        <v>7.7885961187125136E-5</v>
      </c>
      <c r="I7957" s="43">
        <v>0.10101387109790649</v>
      </c>
      <c r="J7957" s="43">
        <v>0</v>
      </c>
      <c r="K7957" s="43">
        <v>1</v>
      </c>
      <c r="M7957" s="43">
        <v>7.8157772798570311E-3</v>
      </c>
      <c r="N7957" s="43">
        <v>4.8428457729375096E-2</v>
      </c>
      <c r="O7957" s="43">
        <v>0</v>
      </c>
      <c r="P7957" s="43">
        <v>1</v>
      </c>
      <c r="R7957" s="43">
        <v>584.41596778573955</v>
      </c>
      <c r="S7957" s="43">
        <v>148.96442730887961</v>
      </c>
      <c r="T7957" s="43">
        <v>7166.6333541606582</v>
      </c>
      <c r="U7957" s="43">
        <v>7900.0137492552776</v>
      </c>
      <c r="W7957" s="43">
        <v>4030.5434102087129</v>
      </c>
      <c r="X7957" s="43">
        <v>0</v>
      </c>
      <c r="Y7957" s="43">
        <v>0</v>
      </c>
      <c r="Z7957" s="43">
        <v>4030.5434102087129</v>
      </c>
      <c r="AB7957" s="43">
        <v>255.50448166045328</v>
      </c>
      <c r="AC7957" s="43">
        <v>0</v>
      </c>
      <c r="AD7957" s="43">
        <v>0</v>
      </c>
      <c r="AE7957" s="43">
        <v>255.50448166045328</v>
      </c>
      <c r="AG7957" s="43">
        <v>7412169.3313738229</v>
      </c>
      <c r="AH7957" s="43">
        <v>870597.37660508195</v>
      </c>
      <c r="AI7957" s="43">
        <v>0</v>
      </c>
      <c r="AJ7957" s="43">
        <v>1073118822.9739038</v>
      </c>
      <c r="AK7957" s="43">
        <v>1080530992.3052776</v>
      </c>
    </row>
    <row r="7958" spans="3:37" x14ac:dyDescent="0.2">
      <c r="C7958" s="43">
        <v>6.0761213112239777E-4</v>
      </c>
      <c r="D7958" s="43">
        <v>5.0068455649396805E-2</v>
      </c>
      <c r="E7958" s="43">
        <v>5.4708332317843071</v>
      </c>
      <c r="F7958" s="43">
        <v>1.392172129180657</v>
      </c>
      <c r="H7958" s="43">
        <v>8.2375597023007119E-5</v>
      </c>
      <c r="I7958" s="43">
        <v>9.9717591095966784E-2</v>
      </c>
      <c r="J7958" s="43">
        <v>0</v>
      </c>
      <c r="K7958" s="43">
        <v>1</v>
      </c>
      <c r="M7958" s="43">
        <v>7.8005943478066673E-3</v>
      </c>
      <c r="N7958" s="43">
        <v>4.5010127951240687E-2</v>
      </c>
      <c r="O7958" s="43">
        <v>0</v>
      </c>
      <c r="P7958" s="43">
        <v>1</v>
      </c>
      <c r="R7958" s="43">
        <v>576.01395447502466</v>
      </c>
      <c r="S7958" s="43">
        <v>155.52948236168595</v>
      </c>
      <c r="T7958" s="43">
        <v>6647.8362646399837</v>
      </c>
      <c r="U7958" s="43">
        <v>7379.3797014766942</v>
      </c>
      <c r="W7958" s="43">
        <v>3151.2762841134581</v>
      </c>
      <c r="X7958" s="43">
        <v>0</v>
      </c>
      <c r="Y7958" s="43">
        <v>0</v>
      </c>
      <c r="Z7958" s="43">
        <v>3151.2762841134581</v>
      </c>
      <c r="AB7958" s="43">
        <v>24.170938229173732</v>
      </c>
      <c r="AC7958" s="43">
        <v>0</v>
      </c>
      <c r="AD7958" s="43">
        <v>0</v>
      </c>
      <c r="AE7958" s="43">
        <v>24.170938229173732</v>
      </c>
      <c r="AG7958" s="43">
        <v>5795197.0864846492</v>
      </c>
      <c r="AH7958" s="43">
        <v>680675.67736850691</v>
      </c>
      <c r="AI7958" s="43">
        <v>0</v>
      </c>
      <c r="AJ7958" s="43">
        <v>101517940.56252967</v>
      </c>
      <c r="AK7958" s="43">
        <v>107313137.64901432</v>
      </c>
    </row>
    <row r="7959" spans="3:37" x14ac:dyDescent="0.2">
      <c r="C7959" s="43">
        <v>6.1127153773665732E-4</v>
      </c>
      <c r="D7959" s="43">
        <v>5.2429075975068816E-2</v>
      </c>
      <c r="E7959" s="43">
        <v>2.3469909954922894</v>
      </c>
      <c r="F7959" s="43">
        <v>5.4094795585479805</v>
      </c>
      <c r="H7959" s="43">
        <v>9.8977303517489013E-5</v>
      </c>
      <c r="I7959" s="43">
        <v>6.8926356855336324E-2</v>
      </c>
      <c r="J7959" s="43">
        <v>0</v>
      </c>
      <c r="K7959" s="43">
        <v>1</v>
      </c>
      <c r="M7959" s="43">
        <v>7.9179459539596708E-3</v>
      </c>
      <c r="N7959" s="43">
        <v>4.36477633183334E-2</v>
      </c>
      <c r="O7959" s="43">
        <v>0</v>
      </c>
      <c r="P7959" s="43">
        <v>1</v>
      </c>
      <c r="R7959" s="43">
        <v>606.80444144949081</v>
      </c>
      <c r="S7959" s="43">
        <v>129.17049234745579</v>
      </c>
      <c r="T7959" s="43">
        <v>6543.6023467062159</v>
      </c>
      <c r="U7959" s="43">
        <v>7279.5772805031629</v>
      </c>
      <c r="W7959" s="43">
        <v>1424.164560106683</v>
      </c>
      <c r="X7959" s="43">
        <v>0</v>
      </c>
      <c r="Y7959" s="43">
        <v>0</v>
      </c>
      <c r="Z7959" s="43">
        <v>1424.164560106683</v>
      </c>
      <c r="AB7959" s="43">
        <v>286.29902052501905</v>
      </c>
      <c r="AC7959" s="43">
        <v>0</v>
      </c>
      <c r="AD7959" s="43">
        <v>0</v>
      </c>
      <c r="AE7959" s="43">
        <v>286.29902052501905</v>
      </c>
      <c r="AG7959" s="43">
        <v>2619038.62603619</v>
      </c>
      <c r="AH7959" s="43">
        <v>307619.54498304351</v>
      </c>
      <c r="AI7959" s="43">
        <v>0</v>
      </c>
      <c r="AJ7959" s="43">
        <v>1202455886.20508</v>
      </c>
      <c r="AK7959" s="43">
        <v>1205074924.8311162</v>
      </c>
    </row>
    <row r="7960" spans="3:37" x14ac:dyDescent="0.2">
      <c r="C7960" s="43">
        <v>6.3211502671889352E-4</v>
      </c>
      <c r="D7960" s="43">
        <v>5.7231357329859733E-2</v>
      </c>
      <c r="E7960" s="43">
        <v>1.5139192878249028</v>
      </c>
      <c r="F7960" s="43">
        <v>2.682949013187689</v>
      </c>
      <c r="H7960" s="43">
        <v>9.3664762964906778E-5</v>
      </c>
      <c r="I7960" s="43">
        <v>7.3682506697880457E-2</v>
      </c>
      <c r="J7960" s="43">
        <v>0</v>
      </c>
      <c r="K7960" s="43">
        <v>1</v>
      </c>
      <c r="M7960" s="43">
        <v>7.8595467737740954E-3</v>
      </c>
      <c r="N7960" s="43">
        <v>4.3689318712303568E-2</v>
      </c>
      <c r="O7960" s="43">
        <v>0</v>
      </c>
      <c r="P7960" s="43">
        <v>1</v>
      </c>
      <c r="R7960" s="43">
        <v>684.97154952286394</v>
      </c>
      <c r="S7960" s="43">
        <v>130.67213996720733</v>
      </c>
      <c r="T7960" s="43">
        <v>6501.5236706401784</v>
      </c>
      <c r="U7960" s="43">
        <v>7317.16736013025</v>
      </c>
      <c r="W7960" s="43">
        <v>1036.9916404339742</v>
      </c>
      <c r="X7960" s="43">
        <v>0</v>
      </c>
      <c r="Y7960" s="43">
        <v>0</v>
      </c>
      <c r="Z7960" s="43">
        <v>1036.9916404339742</v>
      </c>
      <c r="AB7960" s="43">
        <v>123.34662468643266</v>
      </c>
      <c r="AC7960" s="43">
        <v>0</v>
      </c>
      <c r="AD7960" s="43">
        <v>0</v>
      </c>
      <c r="AE7960" s="43">
        <v>123.34662468643266</v>
      </c>
      <c r="AG7960" s="43">
        <v>1907027.6267580786</v>
      </c>
      <c r="AH7960" s="43">
        <v>223990.19433373844</v>
      </c>
      <c r="AI7960" s="43">
        <v>0</v>
      </c>
      <c r="AJ7960" s="43">
        <v>518055823.68301719</v>
      </c>
      <c r="AK7960" s="43">
        <v>519962851.30977529</v>
      </c>
    </row>
    <row r="7961" spans="3:37" x14ac:dyDescent="0.2">
      <c r="C7961" s="43">
        <v>6.1434492989043132E-4</v>
      </c>
      <c r="D7961" s="43">
        <v>4.9924640541146599E-2</v>
      </c>
      <c r="E7961" s="43">
        <v>4.5324660651447468</v>
      </c>
      <c r="F7961" s="43">
        <v>1.8014087642201677</v>
      </c>
      <c r="H7961" s="43">
        <v>8.9743545237379278E-5</v>
      </c>
      <c r="I7961" s="43">
        <v>0.10084168779418612</v>
      </c>
      <c r="J7961" s="43">
        <v>0</v>
      </c>
      <c r="K7961" s="43">
        <v>1</v>
      </c>
      <c r="M7961" s="43">
        <v>7.8358767601760838E-3</v>
      </c>
      <c r="N7961" s="43">
        <v>5.0480851488420631E-2</v>
      </c>
      <c r="O7961" s="43">
        <v>0</v>
      </c>
      <c r="P7961" s="43">
        <v>1</v>
      </c>
      <c r="R7961" s="43">
        <v>580.72376338171648</v>
      </c>
      <c r="S7961" s="43">
        <v>171.35062805940868</v>
      </c>
      <c r="T7961" s="43">
        <v>7489.5658149815008</v>
      </c>
      <c r="U7961" s="43">
        <v>8241.6402064226259</v>
      </c>
      <c r="W7961" s="43">
        <v>2632.1107507507777</v>
      </c>
      <c r="X7961" s="43">
        <v>0</v>
      </c>
      <c r="Y7961" s="43">
        <v>0</v>
      </c>
      <c r="Z7961" s="43">
        <v>2632.1107507507777</v>
      </c>
      <c r="AB7961" s="43">
        <v>49.797491151457827</v>
      </c>
      <c r="AC7961" s="43">
        <v>0</v>
      </c>
      <c r="AD7961" s="43">
        <v>0</v>
      </c>
      <c r="AE7961" s="43">
        <v>49.797491151457827</v>
      </c>
      <c r="AG7961" s="43">
        <v>4840451.6706306804</v>
      </c>
      <c r="AH7961" s="43">
        <v>568535.92216216796</v>
      </c>
      <c r="AI7961" s="43">
        <v>0</v>
      </c>
      <c r="AJ7961" s="43">
        <v>209149462.83612287</v>
      </c>
      <c r="AK7961" s="43">
        <v>213989914.50675356</v>
      </c>
    </row>
    <row r="7962" spans="3:37" x14ac:dyDescent="0.2">
      <c r="C7962" s="43">
        <v>6.0703635486642859E-4</v>
      </c>
      <c r="D7962" s="43">
        <v>4.5809308739279533E-2</v>
      </c>
      <c r="E7962" s="43">
        <v>8.4961720531000324</v>
      </c>
      <c r="F7962" s="43">
        <v>1.6631592256212682</v>
      </c>
      <c r="H7962" s="43">
        <v>8.8667136229821718E-5</v>
      </c>
      <c r="I7962" s="43">
        <v>9.749519926159797E-2</v>
      </c>
      <c r="J7962" s="43">
        <v>0</v>
      </c>
      <c r="K7962" s="43">
        <v>1</v>
      </c>
      <c r="M7962" s="43">
        <v>7.761532668747833E-3</v>
      </c>
      <c r="N7962" s="43">
        <v>4.3551016693061106E-2</v>
      </c>
      <c r="O7962" s="43">
        <v>0</v>
      </c>
      <c r="P7962" s="43">
        <v>1</v>
      </c>
      <c r="R7962" s="43">
        <v>526.51507768227964</v>
      </c>
      <c r="S7962" s="43">
        <v>163.6772372513837</v>
      </c>
      <c r="T7962" s="43">
        <v>6400.1206434249989</v>
      </c>
      <c r="U7962" s="43">
        <v>7090.3129583586624</v>
      </c>
      <c r="W7962" s="43">
        <v>4473.3626885399772</v>
      </c>
      <c r="X7962" s="43">
        <v>0</v>
      </c>
      <c r="Y7962" s="43">
        <v>0</v>
      </c>
      <c r="Z7962" s="43">
        <v>4473.3626885399772</v>
      </c>
      <c r="AB7962" s="43">
        <v>37.360476437726149</v>
      </c>
      <c r="AC7962" s="43">
        <v>0</v>
      </c>
      <c r="AD7962" s="43">
        <v>0</v>
      </c>
      <c r="AE7962" s="43">
        <v>37.360476437726149</v>
      </c>
      <c r="AG7962" s="43">
        <v>8226513.9842250179</v>
      </c>
      <c r="AH7962" s="43">
        <v>966246.34072463505</v>
      </c>
      <c r="AI7962" s="43">
        <v>0</v>
      </c>
      <c r="AJ7962" s="43">
        <v>156914001.03844982</v>
      </c>
      <c r="AK7962" s="43">
        <v>165140515.02267483</v>
      </c>
    </row>
    <row r="7963" spans="3:37" x14ac:dyDescent="0.2">
      <c r="C7963" s="43">
        <v>6.2365401112707275E-4</v>
      </c>
      <c r="D7963" s="43">
        <v>4.8461770109990046E-2</v>
      </c>
      <c r="E7963" s="43">
        <v>11.54803888265878</v>
      </c>
      <c r="F7963" s="43">
        <v>3.4392945059087126</v>
      </c>
      <c r="H7963" s="43">
        <v>8.5684527925714891E-5</v>
      </c>
      <c r="I7963" s="43">
        <v>8.7009233149257667E-2</v>
      </c>
      <c r="J7963" s="43">
        <v>0</v>
      </c>
      <c r="K7963" s="43">
        <v>1</v>
      </c>
      <c r="M7963" s="43">
        <v>7.8669878629158418E-3</v>
      </c>
      <c r="N7963" s="43">
        <v>4.5471681834451362E-2</v>
      </c>
      <c r="O7963" s="43">
        <v>0</v>
      </c>
      <c r="P7963" s="43">
        <v>1</v>
      </c>
      <c r="R7963" s="43">
        <v>572.24942609003688</v>
      </c>
      <c r="S7963" s="43">
        <v>141.15950350941972</v>
      </c>
      <c r="T7963" s="43">
        <v>6773.1683517015254</v>
      </c>
      <c r="U7963" s="43">
        <v>7486.5772813009817</v>
      </c>
      <c r="W7963" s="43">
        <v>6608.3586230669171</v>
      </c>
      <c r="X7963" s="43">
        <v>0</v>
      </c>
      <c r="Y7963" s="43">
        <v>0</v>
      </c>
      <c r="Z7963" s="43">
        <v>6608.3586230669171</v>
      </c>
      <c r="AB7963" s="43">
        <v>149.35968227457997</v>
      </c>
      <c r="AC7963" s="43">
        <v>0</v>
      </c>
      <c r="AD7963" s="43">
        <v>0</v>
      </c>
      <c r="AE7963" s="43">
        <v>149.35968227457997</v>
      </c>
      <c r="AG7963" s="43">
        <v>12152771.50782006</v>
      </c>
      <c r="AH7963" s="43">
        <v>1427405.4625824541</v>
      </c>
      <c r="AI7963" s="43">
        <v>0</v>
      </c>
      <c r="AJ7963" s="43">
        <v>627310665.55323589</v>
      </c>
      <c r="AK7963" s="43">
        <v>639463437.0610559</v>
      </c>
    </row>
    <row r="7964" spans="3:37" x14ac:dyDescent="0.2">
      <c r="C7964" s="43">
        <v>6.0220774788844345E-4</v>
      </c>
      <c r="D7964" s="43">
        <v>5.3904071527710533E-2</v>
      </c>
      <c r="E7964" s="43">
        <v>3.3541780684360512</v>
      </c>
      <c r="F7964" s="43">
        <v>6.1026855889377796</v>
      </c>
      <c r="H7964" s="43">
        <v>8.9754119074537511E-5</v>
      </c>
      <c r="I7964" s="43">
        <v>0.12007811175395433</v>
      </c>
      <c r="J7964" s="43">
        <v>0</v>
      </c>
      <c r="K7964" s="43">
        <v>1</v>
      </c>
      <c r="M7964" s="43">
        <v>7.8281560551159805E-3</v>
      </c>
      <c r="N7964" s="43">
        <v>4.427958059300488E-2</v>
      </c>
      <c r="O7964" s="43">
        <v>0</v>
      </c>
      <c r="P7964" s="43">
        <v>1</v>
      </c>
      <c r="R7964" s="43">
        <v>614.62508514957881</v>
      </c>
      <c r="S7964" s="43">
        <v>204.06128233231047</v>
      </c>
      <c r="T7964" s="43">
        <v>6563.0444589875669</v>
      </c>
      <c r="U7964" s="43">
        <v>7381.7308264694566</v>
      </c>
      <c r="W7964" s="43">
        <v>2061.5619809193577</v>
      </c>
      <c r="X7964" s="43">
        <v>0</v>
      </c>
      <c r="Y7964" s="43">
        <v>0</v>
      </c>
      <c r="Z7964" s="43">
        <v>2061.5619809193577</v>
      </c>
      <c r="AB7964" s="43">
        <v>335.57752641138808</v>
      </c>
      <c r="AC7964" s="43">
        <v>0</v>
      </c>
      <c r="AD7964" s="43">
        <v>0</v>
      </c>
      <c r="AE7964" s="43">
        <v>335.57752641138808</v>
      </c>
      <c r="AG7964" s="43">
        <v>3791212.4829106987</v>
      </c>
      <c r="AH7964" s="43">
        <v>445297.38787858124</v>
      </c>
      <c r="AI7964" s="43">
        <v>0</v>
      </c>
      <c r="AJ7964" s="43">
        <v>1409425610.92783</v>
      </c>
      <c r="AK7964" s="43">
        <v>1413216823.4107406</v>
      </c>
    </row>
    <row r="7965" spans="3:37" x14ac:dyDescent="0.2">
      <c r="C7965" s="43">
        <v>5.9753407018918057E-4</v>
      </c>
      <c r="D7965" s="43">
        <v>6.2427214322491764E-2</v>
      </c>
      <c r="E7965" s="43">
        <v>2.1618028508827636</v>
      </c>
      <c r="F7965" s="43">
        <v>2.6386408923329165</v>
      </c>
      <c r="H7965" s="43">
        <v>9.4352266535424612E-5</v>
      </c>
      <c r="I7965" s="43">
        <v>9.3333565655617456E-2</v>
      </c>
      <c r="J7965" s="43">
        <v>0</v>
      </c>
      <c r="K7965" s="43">
        <v>1</v>
      </c>
      <c r="M7965" s="43">
        <v>7.7835141634397149E-3</v>
      </c>
      <c r="N7965" s="43">
        <v>4.8764594974841202E-2</v>
      </c>
      <c r="O7965" s="43">
        <v>0</v>
      </c>
      <c r="P7965" s="43">
        <v>1</v>
      </c>
      <c r="R7965" s="43">
        <v>706.28340425645592</v>
      </c>
      <c r="S7965" s="43">
        <v>166.73722439677999</v>
      </c>
      <c r="T7965" s="43">
        <v>7186.5874431268439</v>
      </c>
      <c r="U7965" s="43">
        <v>8059.6080717800796</v>
      </c>
      <c r="W7965" s="43">
        <v>1526.8454768527897</v>
      </c>
      <c r="X7965" s="43">
        <v>0</v>
      </c>
      <c r="Y7965" s="43">
        <v>0</v>
      </c>
      <c r="Z7965" s="43">
        <v>1526.8454768527897</v>
      </c>
      <c r="AB7965" s="43">
        <v>123.835900853608</v>
      </c>
      <c r="AC7965" s="43">
        <v>0</v>
      </c>
      <c r="AD7965" s="43">
        <v>0</v>
      </c>
      <c r="AE7965" s="43">
        <v>123.835900853608</v>
      </c>
      <c r="AG7965" s="43">
        <v>2807868.8319322802</v>
      </c>
      <c r="AH7965" s="43">
        <v>329798.62300020258</v>
      </c>
      <c r="AI7965" s="43">
        <v>0</v>
      </c>
      <c r="AJ7965" s="43">
        <v>520110783.58515358</v>
      </c>
      <c r="AK7965" s="43">
        <v>522918652.41708589</v>
      </c>
    </row>
    <row r="7966" spans="3:37" x14ac:dyDescent="0.2">
      <c r="C7966" s="43">
        <v>6.3794958202689767E-4</v>
      </c>
      <c r="D7966" s="43">
        <v>5.2038212263141842E-2</v>
      </c>
      <c r="E7966" s="43">
        <v>14.506063232110433</v>
      </c>
      <c r="F7966" s="43">
        <v>3.8512015468001897</v>
      </c>
      <c r="H7966" s="43">
        <v>8.5701597896599931E-5</v>
      </c>
      <c r="I7966" s="43">
        <v>0.1050625425207834</v>
      </c>
      <c r="J7966" s="43">
        <v>0</v>
      </c>
      <c r="K7966" s="43">
        <v>1</v>
      </c>
      <c r="M7966" s="43">
        <v>7.8670714154761567E-3</v>
      </c>
      <c r="N7966" s="43">
        <v>4.8040981130874405E-2</v>
      </c>
      <c r="O7966" s="43">
        <v>0</v>
      </c>
      <c r="P7966" s="43">
        <v>1</v>
      </c>
      <c r="R7966" s="43">
        <v>628.56630761093004</v>
      </c>
      <c r="S7966" s="43">
        <v>170.48226185607632</v>
      </c>
      <c r="T7966" s="43">
        <v>7155.9505983543722</v>
      </c>
      <c r="U7966" s="43">
        <v>7954.9991678213783</v>
      </c>
      <c r="W7966" s="43">
        <v>9118.0226037783286</v>
      </c>
      <c r="X7966" s="43">
        <v>0</v>
      </c>
      <c r="Y7966" s="43">
        <v>0</v>
      </c>
      <c r="Z7966" s="43">
        <v>9118.0226037783286</v>
      </c>
      <c r="AB7966" s="43">
        <v>191.76210745236415</v>
      </c>
      <c r="AC7966" s="43">
        <v>0</v>
      </c>
      <c r="AD7966" s="43">
        <v>0</v>
      </c>
      <c r="AE7966" s="43">
        <v>191.76210745236415</v>
      </c>
      <c r="AG7966" s="43">
        <v>16768043.568348346</v>
      </c>
      <c r="AH7966" s="43">
        <v>1969492.8824161189</v>
      </c>
      <c r="AI7966" s="43">
        <v>0</v>
      </c>
      <c r="AJ7966" s="43">
        <v>805400851.29992938</v>
      </c>
      <c r="AK7966" s="43">
        <v>822168894.86827767</v>
      </c>
    </row>
    <row r="7967" spans="3:37" x14ac:dyDescent="0.2">
      <c r="C7967" s="43">
        <v>6.0613327096457621E-4</v>
      </c>
      <c r="D7967" s="43">
        <v>6.4698358828061964E-2</v>
      </c>
      <c r="E7967" s="43">
        <v>6.037196438453508</v>
      </c>
      <c r="F7967" s="43">
        <v>4.8271730509249284</v>
      </c>
      <c r="H7967" s="43">
        <v>9.5230658933465051E-5</v>
      </c>
      <c r="I7967" s="43">
        <v>8.8463481693201118E-2</v>
      </c>
      <c r="J7967" s="43">
        <v>0</v>
      </c>
      <c r="K7967" s="43">
        <v>1</v>
      </c>
      <c r="M7967" s="43">
        <v>7.8530095868535321E-3</v>
      </c>
      <c r="N7967" s="43">
        <v>4.6170828158698551E-2</v>
      </c>
      <c r="O7967" s="43">
        <v>0</v>
      </c>
      <c r="P7967" s="43">
        <v>1</v>
      </c>
      <c r="R7967" s="43">
        <v>742.51248474844374</v>
      </c>
      <c r="S7967" s="43">
        <v>159.50826465753858</v>
      </c>
      <c r="T7967" s="43">
        <v>6865.0888899945348</v>
      </c>
      <c r="U7967" s="43">
        <v>7767.1096394005172</v>
      </c>
      <c r="W7967" s="43">
        <v>4482.6937284305695</v>
      </c>
      <c r="X7967" s="43">
        <v>0</v>
      </c>
      <c r="Y7967" s="43">
        <v>0</v>
      </c>
      <c r="Z7967" s="43">
        <v>4482.6937284305695</v>
      </c>
      <c r="AB7967" s="43">
        <v>304.06444356168691</v>
      </c>
      <c r="AC7967" s="43">
        <v>0</v>
      </c>
      <c r="AD7967" s="43">
        <v>0</v>
      </c>
      <c r="AE7967" s="43">
        <v>304.06444356168691</v>
      </c>
      <c r="AG7967" s="43">
        <v>8243673.7665838171</v>
      </c>
      <c r="AH7967" s="43">
        <v>968261.84534100303</v>
      </c>
      <c r="AI7967" s="43">
        <v>0</v>
      </c>
      <c r="AJ7967" s="43">
        <v>1277070662.959085</v>
      </c>
      <c r="AK7967" s="43">
        <v>1285314336.7256689</v>
      </c>
    </row>
    <row r="7968" spans="3:37" x14ac:dyDescent="0.2">
      <c r="C7968" s="43">
        <v>6.3216192375725733E-4</v>
      </c>
      <c r="D7968" s="43">
        <v>4.6858427555644018E-2</v>
      </c>
      <c r="E7968" s="43">
        <v>2.7339322575485125</v>
      </c>
      <c r="F7968" s="43">
        <v>2.8088241669208167</v>
      </c>
      <c r="H7968" s="43">
        <v>8.9718794417405581E-5</v>
      </c>
      <c r="I7968" s="43">
        <v>8.5413758338428014E-2</v>
      </c>
      <c r="J7968" s="43">
        <v>0</v>
      </c>
      <c r="K7968" s="43">
        <v>1</v>
      </c>
      <c r="M7968" s="43">
        <v>7.7863594107953028E-3</v>
      </c>
      <c r="N7968" s="43">
        <v>4.595084203956068E-2</v>
      </c>
      <c r="O7968" s="43">
        <v>0</v>
      </c>
      <c r="P7968" s="43">
        <v>1</v>
      </c>
      <c r="R7968" s="43">
        <v>560.86510094378809</v>
      </c>
      <c r="S7968" s="43">
        <v>145.09539658884859</v>
      </c>
      <c r="T7968" s="43">
        <v>6774.3915307163188</v>
      </c>
      <c r="U7968" s="43">
        <v>7480.3520282489553</v>
      </c>
      <c r="W7968" s="43">
        <v>1533.367191603425</v>
      </c>
      <c r="X7968" s="43">
        <v>0</v>
      </c>
      <c r="Y7968" s="43">
        <v>0</v>
      </c>
      <c r="Z7968" s="43">
        <v>1533.367191603425</v>
      </c>
      <c r="AB7968" s="43">
        <v>108.55217933974799</v>
      </c>
      <c r="AC7968" s="43">
        <v>0</v>
      </c>
      <c r="AD7968" s="43">
        <v>0</v>
      </c>
      <c r="AE7968" s="43">
        <v>108.55217933974799</v>
      </c>
      <c r="AG7968" s="43">
        <v>2819862.2653586986</v>
      </c>
      <c r="AH7968" s="43">
        <v>331207.31338633981</v>
      </c>
      <c r="AI7968" s="43">
        <v>0</v>
      </c>
      <c r="AJ7968" s="43">
        <v>455919153.22694159</v>
      </c>
      <c r="AK7968" s="43">
        <v>458739015.49230027</v>
      </c>
    </row>
    <row r="7969" spans="3:37" x14ac:dyDescent="0.2">
      <c r="C7969" s="43">
        <v>6.1427128148205945E-4</v>
      </c>
      <c r="D7969" s="43">
        <v>5.3852666249700989E-2</v>
      </c>
      <c r="E7969" s="43">
        <v>3.8522792665973351</v>
      </c>
      <c r="F7969" s="43">
        <v>1.5962668175957813</v>
      </c>
      <c r="H7969" s="43">
        <v>8.4950864785214607E-5</v>
      </c>
      <c r="I7969" s="43">
        <v>9.5990879390536105E-2</v>
      </c>
      <c r="J7969" s="43">
        <v>0</v>
      </c>
      <c r="K7969" s="43">
        <v>1</v>
      </c>
      <c r="M7969" s="43">
        <v>7.8032699068085023E-3</v>
      </c>
      <c r="N7969" s="43">
        <v>4.3038282546284813E-2</v>
      </c>
      <c r="O7969" s="43">
        <v>0</v>
      </c>
      <c r="P7969" s="43">
        <v>1</v>
      </c>
      <c r="R7969" s="43">
        <v>626.33949020380373</v>
      </c>
      <c r="S7969" s="43">
        <v>154.39745855642877</v>
      </c>
      <c r="T7969" s="43">
        <v>6358.7819695365179</v>
      </c>
      <c r="U7969" s="43">
        <v>7139.5189182967506</v>
      </c>
      <c r="W7969" s="43">
        <v>2412.8346319632578</v>
      </c>
      <c r="X7969" s="43">
        <v>0</v>
      </c>
      <c r="Y7969" s="43">
        <v>0</v>
      </c>
      <c r="Z7969" s="43">
        <v>2412.8346319632578</v>
      </c>
      <c r="AB7969" s="43">
        <v>39.960803637747304</v>
      </c>
      <c r="AC7969" s="43">
        <v>0</v>
      </c>
      <c r="AD7969" s="43">
        <v>0</v>
      </c>
      <c r="AE7969" s="43">
        <v>39.960803637747304</v>
      </c>
      <c r="AG7969" s="43">
        <v>4437202.888180431</v>
      </c>
      <c r="AH7969" s="43">
        <v>521172.2805040637</v>
      </c>
      <c r="AI7969" s="43">
        <v>0</v>
      </c>
      <c r="AJ7969" s="43">
        <v>167835375.27853867</v>
      </c>
      <c r="AK7969" s="43">
        <v>172272578.16671911</v>
      </c>
    </row>
    <row r="7970" spans="3:37" x14ac:dyDescent="0.2">
      <c r="C7970" s="43">
        <v>6.0980823867081368E-4</v>
      </c>
      <c r="D7970" s="43">
        <v>5.6779051112537005E-2</v>
      </c>
      <c r="E7970" s="43">
        <v>4.8465805070398558</v>
      </c>
      <c r="F7970" s="43">
        <v>5.5507887776659484</v>
      </c>
      <c r="H7970" s="43">
        <v>9.1808712126550951E-5</v>
      </c>
      <c r="I7970" s="43">
        <v>0.10442388009556869</v>
      </c>
      <c r="J7970" s="43">
        <v>0</v>
      </c>
      <c r="K7970" s="43">
        <v>1</v>
      </c>
      <c r="M7970" s="43">
        <v>7.8783711075748331E-3</v>
      </c>
      <c r="N7970" s="43">
        <v>4.5326378638328335E-2</v>
      </c>
      <c r="O7970" s="43">
        <v>0</v>
      </c>
      <c r="P7970" s="43">
        <v>1</v>
      </c>
      <c r="R7970" s="43">
        <v>655.57712390633549</v>
      </c>
      <c r="S7970" s="43">
        <v>181.52067354130838</v>
      </c>
      <c r="T7970" s="43">
        <v>6761.294135525095</v>
      </c>
      <c r="U7970" s="43">
        <v>7598.3919329727387</v>
      </c>
      <c r="W7970" s="43">
        <v>3177.3073095856976</v>
      </c>
      <c r="X7970" s="43">
        <v>0</v>
      </c>
      <c r="Y7970" s="43">
        <v>0</v>
      </c>
      <c r="Z7970" s="43">
        <v>3177.3073095856976</v>
      </c>
      <c r="AB7970" s="43">
        <v>319.22305296531937</v>
      </c>
      <c r="AC7970" s="43">
        <v>0</v>
      </c>
      <c r="AD7970" s="43">
        <v>0</v>
      </c>
      <c r="AE7970" s="43">
        <v>319.22305296531937</v>
      </c>
      <c r="AG7970" s="43">
        <v>5843068.1423280975</v>
      </c>
      <c r="AH7970" s="43">
        <v>686298.37887051073</v>
      </c>
      <c r="AI7970" s="43">
        <v>0</v>
      </c>
      <c r="AJ7970" s="43">
        <v>1340736822.4543414</v>
      </c>
      <c r="AK7970" s="43">
        <v>1346579890.5966694</v>
      </c>
    </row>
    <row r="7971" spans="3:37" x14ac:dyDescent="0.2">
      <c r="C7971" s="43">
        <v>6.1455205314109307E-4</v>
      </c>
      <c r="D7971" s="43">
        <v>6.3196408336270826E-2</v>
      </c>
      <c r="E7971" s="43">
        <v>4.7974790199012931</v>
      </c>
      <c r="F7971" s="43">
        <v>2.2454905955560149</v>
      </c>
      <c r="H7971" s="43">
        <v>8.4201025685945276E-5</v>
      </c>
      <c r="I7971" s="43">
        <v>8.6188300499017975E-2</v>
      </c>
      <c r="J7971" s="43">
        <v>0</v>
      </c>
      <c r="K7971" s="43">
        <v>1</v>
      </c>
      <c r="M7971" s="43">
        <v>7.9032661242587343E-3</v>
      </c>
      <c r="N7971" s="43">
        <v>4.554100947532623E-2</v>
      </c>
      <c r="O7971" s="43">
        <v>0</v>
      </c>
      <c r="P7971" s="43">
        <v>1</v>
      </c>
      <c r="R7971" s="43">
        <v>735.34889354514735</v>
      </c>
      <c r="S7971" s="43">
        <v>137.40675132069626</v>
      </c>
      <c r="T7971" s="43">
        <v>6814.7767322151858</v>
      </c>
      <c r="U7971" s="43">
        <v>7687.5323770810292</v>
      </c>
      <c r="W7971" s="43">
        <v>3527.8208890904739</v>
      </c>
      <c r="X7971" s="43">
        <v>0</v>
      </c>
      <c r="Y7971" s="43">
        <v>0</v>
      </c>
      <c r="Z7971" s="43">
        <v>3527.8208890904739</v>
      </c>
      <c r="AB7971" s="43">
        <v>97.998104055841225</v>
      </c>
      <c r="AC7971" s="43">
        <v>0</v>
      </c>
      <c r="AD7971" s="43">
        <v>0</v>
      </c>
      <c r="AE7971" s="43">
        <v>97.998104055841225</v>
      </c>
      <c r="AG7971" s="43">
        <v>6487662.6150373816</v>
      </c>
      <c r="AH7971" s="43">
        <v>762009.31204354239</v>
      </c>
      <c r="AI7971" s="43">
        <v>0</v>
      </c>
      <c r="AJ7971" s="43">
        <v>411592037.03453314</v>
      </c>
      <c r="AK7971" s="43">
        <v>418079699.64957052</v>
      </c>
    </row>
    <row r="7972" spans="3:37" x14ac:dyDescent="0.2">
      <c r="C7972" s="43">
        <v>5.9854754140074721E-4</v>
      </c>
      <c r="D7972" s="43">
        <v>4.9749775609973616E-2</v>
      </c>
      <c r="E7972" s="43">
        <v>4.1606617397671126</v>
      </c>
      <c r="F7972" s="43">
        <v>0.70512222689207704</v>
      </c>
      <c r="H7972" s="43">
        <v>8.4448379566454116E-5</v>
      </c>
      <c r="I7972" s="43">
        <v>0.15284818376406606</v>
      </c>
      <c r="J7972" s="43">
        <v>0</v>
      </c>
      <c r="K7972" s="43">
        <v>1</v>
      </c>
      <c r="M7972" s="43">
        <v>7.84602850565423E-3</v>
      </c>
      <c r="N7972" s="43">
        <v>4.4628485437361157E-2</v>
      </c>
      <c r="O7972" s="43">
        <v>0</v>
      </c>
      <c r="P7972" s="43">
        <v>1</v>
      </c>
      <c r="R7972" s="43">
        <v>563.80918966732793</v>
      </c>
      <c r="S7972" s="43">
        <v>244.39593375752426</v>
      </c>
      <c r="T7972" s="43">
        <v>6629.8606888607192</v>
      </c>
      <c r="U7972" s="43">
        <v>7438.0658122855712</v>
      </c>
      <c r="W7972" s="43">
        <v>2345.8193239779507</v>
      </c>
      <c r="X7972" s="43">
        <v>0</v>
      </c>
      <c r="Y7972" s="43">
        <v>0</v>
      </c>
      <c r="Z7972" s="43">
        <v>2345.8193239779507</v>
      </c>
      <c r="AB7972" s="43">
        <v>-17.789263418836612</v>
      </c>
      <c r="AC7972" s="43">
        <v>0</v>
      </c>
      <c r="AD7972" s="43">
        <v>0</v>
      </c>
      <c r="AE7972" s="43">
        <v>-17.789263418836612</v>
      </c>
      <c r="AG7972" s="43">
        <v>4313961.7367954515</v>
      </c>
      <c r="AH7972" s="43">
        <v>506696.97397923737</v>
      </c>
      <c r="AI7972" s="43">
        <v>0</v>
      </c>
      <c r="AJ7972" s="43">
        <v>0</v>
      </c>
      <c r="AK7972" s="43">
        <v>4313961.7367954515</v>
      </c>
    </row>
    <row r="7973" spans="3:37" x14ac:dyDescent="0.2">
      <c r="C7973" s="43">
        <v>5.6771110448635385E-4</v>
      </c>
      <c r="D7973" s="43">
        <v>5.1395717134439294E-2</v>
      </c>
      <c r="E7973" s="43">
        <v>4.9273115023972593</v>
      </c>
      <c r="F7973" s="43">
        <v>4.7651761426057559</v>
      </c>
      <c r="H7973" s="43">
        <v>9.5234043999248286E-5</v>
      </c>
      <c r="I7973" s="43">
        <v>0.1021104588852555</v>
      </c>
      <c r="J7973" s="43">
        <v>0</v>
      </c>
      <c r="K7973" s="43">
        <v>1</v>
      </c>
      <c r="M7973" s="43">
        <v>7.8059554806610195E-3</v>
      </c>
      <c r="N7973" s="43">
        <v>4.6263692191079731E-2</v>
      </c>
      <c r="O7973" s="43">
        <v>0</v>
      </c>
      <c r="P7973" s="43">
        <v>1</v>
      </c>
      <c r="R7973" s="43">
        <v>552.45472478849717</v>
      </c>
      <c r="S7973" s="43">
        <v>184.12163688331398</v>
      </c>
      <c r="T7973" s="43">
        <v>6837.6793774503303</v>
      </c>
      <c r="U7973" s="43">
        <v>7574.2557391221417</v>
      </c>
      <c r="W7973" s="43">
        <v>2722.1165200040746</v>
      </c>
      <c r="X7973" s="43">
        <v>0</v>
      </c>
      <c r="Y7973" s="43">
        <v>0</v>
      </c>
      <c r="Z7973" s="43">
        <v>2722.1165200040746</v>
      </c>
      <c r="AB7973" s="43">
        <v>222.56956041185219</v>
      </c>
      <c r="AC7973" s="43">
        <v>0</v>
      </c>
      <c r="AD7973" s="43">
        <v>0</v>
      </c>
      <c r="AE7973" s="43">
        <v>222.56956041185219</v>
      </c>
      <c r="AG7973" s="43">
        <v>5005972.280287493</v>
      </c>
      <c r="AH7973" s="43">
        <v>587977.16832088016</v>
      </c>
      <c r="AI7973" s="43">
        <v>0</v>
      </c>
      <c r="AJ7973" s="43">
        <v>934792153.72977924</v>
      </c>
      <c r="AK7973" s="43">
        <v>939798126.01006675</v>
      </c>
    </row>
    <row r="7974" spans="3:37" x14ac:dyDescent="0.2">
      <c r="C7974" s="43">
        <v>6.2124940524821426E-4</v>
      </c>
      <c r="D7974" s="43">
        <v>6.0552043704593217E-2</v>
      </c>
      <c r="E7974" s="43">
        <v>6.0382963370524214</v>
      </c>
      <c r="F7974" s="43">
        <v>4.6044515776822958</v>
      </c>
      <c r="H7974" s="43">
        <v>8.9129020294438391E-5</v>
      </c>
      <c r="I7974" s="43">
        <v>9.0979787396179054E-2</v>
      </c>
      <c r="J7974" s="43">
        <v>0</v>
      </c>
      <c r="K7974" s="43">
        <v>1</v>
      </c>
      <c r="M7974" s="43">
        <v>7.8125618271699462E-3</v>
      </c>
      <c r="N7974" s="43">
        <v>4.6356738027614863E-2</v>
      </c>
      <c r="O7974" s="43">
        <v>0</v>
      </c>
      <c r="P7974" s="43">
        <v>1</v>
      </c>
      <c r="R7974" s="43">
        <v>712.25771882769504</v>
      </c>
      <c r="S7974" s="43">
        <v>153.53465703220056</v>
      </c>
      <c r="T7974" s="43">
        <v>6857.2298747780851</v>
      </c>
      <c r="U7974" s="43">
        <v>7723.0222506379805</v>
      </c>
      <c r="W7974" s="43">
        <v>4300.8231746345846</v>
      </c>
      <c r="X7974" s="43">
        <v>0</v>
      </c>
      <c r="Y7974" s="43">
        <v>0</v>
      </c>
      <c r="Z7974" s="43">
        <v>4300.8231746345846</v>
      </c>
      <c r="AB7974" s="43">
        <v>274.70093504290202</v>
      </c>
      <c r="AC7974" s="43">
        <v>0</v>
      </c>
      <c r="AD7974" s="43">
        <v>0</v>
      </c>
      <c r="AE7974" s="43">
        <v>274.70093504290202</v>
      </c>
      <c r="AG7974" s="43">
        <v>7909213.8181530014</v>
      </c>
      <c r="AH7974" s="43">
        <v>928977.80572107027</v>
      </c>
      <c r="AI7974" s="43">
        <v>0</v>
      </c>
      <c r="AJ7974" s="43">
        <v>1153743927.1801884</v>
      </c>
      <c r="AK7974" s="43">
        <v>1161653140.9983413</v>
      </c>
    </row>
    <row r="7975" spans="3:37" x14ac:dyDescent="0.2">
      <c r="C7975" s="43">
        <v>5.8914092368562781E-4</v>
      </c>
      <c r="D7975" s="43">
        <v>5.4067819213477669E-2</v>
      </c>
      <c r="E7975" s="43">
        <v>1.4711645873860741</v>
      </c>
      <c r="F7975" s="43">
        <v>2.9628524525501554</v>
      </c>
      <c r="H7975" s="43">
        <v>8.9927895011943093E-5</v>
      </c>
      <c r="I7975" s="43">
        <v>0.14230386365633108</v>
      </c>
      <c r="J7975" s="43">
        <v>0</v>
      </c>
      <c r="K7975" s="43">
        <v>1</v>
      </c>
      <c r="M7975" s="43">
        <v>7.7782337940200527E-3</v>
      </c>
      <c r="N7975" s="43">
        <v>4.6481071280010666E-2</v>
      </c>
      <c r="O7975" s="43">
        <v>0</v>
      </c>
      <c r="P7975" s="43">
        <v>1</v>
      </c>
      <c r="R7975" s="43">
        <v>603.11539882191528</v>
      </c>
      <c r="S7975" s="43">
        <v>242.30004356682281</v>
      </c>
      <c r="T7975" s="43">
        <v>6845.4104666350222</v>
      </c>
      <c r="U7975" s="43">
        <v>7690.8259090237607</v>
      </c>
      <c r="W7975" s="43">
        <v>887.28201685403053</v>
      </c>
      <c r="X7975" s="43">
        <v>0</v>
      </c>
      <c r="Y7975" s="43">
        <v>0</v>
      </c>
      <c r="Z7975" s="43">
        <v>887.28201685403053</v>
      </c>
      <c r="AB7975" s="43">
        <v>126.6694397530747</v>
      </c>
      <c r="AC7975" s="43">
        <v>0</v>
      </c>
      <c r="AD7975" s="43">
        <v>0</v>
      </c>
      <c r="AE7975" s="43">
        <v>126.6694397530747</v>
      </c>
      <c r="AG7975" s="43">
        <v>1631711.6289945622</v>
      </c>
      <c r="AH7975" s="43">
        <v>191652.9156404706</v>
      </c>
      <c r="AI7975" s="43">
        <v>0</v>
      </c>
      <c r="AJ7975" s="43">
        <v>532011646.96291375</v>
      </c>
      <c r="AK7975" s="43">
        <v>533643358.59190834</v>
      </c>
    </row>
    <row r="7976" spans="3:37" x14ac:dyDescent="0.2">
      <c r="C7976" s="43">
        <v>6.3636461037919201E-4</v>
      </c>
      <c r="D7976" s="43">
        <v>5.1387095165185803E-2</v>
      </c>
      <c r="E7976" s="43">
        <v>2.2952378764640837</v>
      </c>
      <c r="F7976" s="43">
        <v>2.1169047364443441</v>
      </c>
      <c r="H7976" s="43">
        <v>8.5545472705995083E-5</v>
      </c>
      <c r="I7976" s="43">
        <v>6.7734578756113245E-2</v>
      </c>
      <c r="J7976" s="43">
        <v>0</v>
      </c>
      <c r="K7976" s="43">
        <v>1</v>
      </c>
      <c r="M7976" s="43">
        <v>7.8137273277289095E-3</v>
      </c>
      <c r="N7976" s="43">
        <v>4.5400912578918463E-2</v>
      </c>
      <c r="O7976" s="43">
        <v>0</v>
      </c>
      <c r="P7976" s="43">
        <v>1</v>
      </c>
      <c r="R7976" s="43">
        <v>619.15938577256793</v>
      </c>
      <c r="S7976" s="43">
        <v>109.71091509358665</v>
      </c>
      <c r="T7976" s="43">
        <v>6716.8431519255682</v>
      </c>
      <c r="U7976" s="43">
        <v>7445.7134527917224</v>
      </c>
      <c r="W7976" s="43">
        <v>1421.1180737934353</v>
      </c>
      <c r="X7976" s="43">
        <v>0</v>
      </c>
      <c r="Y7976" s="43">
        <v>0</v>
      </c>
      <c r="Z7976" s="43">
        <v>1421.1180737934353</v>
      </c>
      <c r="AB7976" s="43">
        <v>73.99499941241865</v>
      </c>
      <c r="AC7976" s="43">
        <v>0</v>
      </c>
      <c r="AD7976" s="43">
        <v>0</v>
      </c>
      <c r="AE7976" s="43">
        <v>73.99499941241865</v>
      </c>
      <c r="AG7976" s="43">
        <v>2613436.1377061275</v>
      </c>
      <c r="AH7976" s="43">
        <v>306961.50393938203</v>
      </c>
      <c r="AI7976" s="43">
        <v>0</v>
      </c>
      <c r="AJ7976" s="43">
        <v>310778997.53215832</v>
      </c>
      <c r="AK7976" s="43">
        <v>313392433.66986442</v>
      </c>
    </row>
    <row r="7977" spans="3:37" x14ac:dyDescent="0.2">
      <c r="C7977" s="43">
        <v>6.0134206768248596E-4</v>
      </c>
      <c r="D7977" s="43">
        <v>5.2003418352591944E-2</v>
      </c>
      <c r="E7977" s="43">
        <v>1.8744598302765574</v>
      </c>
      <c r="F7977" s="43">
        <v>1.9793188186118476</v>
      </c>
      <c r="H7977" s="43">
        <v>9.9980926595466535E-5</v>
      </c>
      <c r="I7977" s="43">
        <v>9.0981264489264912E-2</v>
      </c>
      <c r="J7977" s="43">
        <v>0</v>
      </c>
      <c r="K7977" s="43">
        <v>1</v>
      </c>
      <c r="M7977" s="43">
        <v>7.806973444737797E-3</v>
      </c>
      <c r="N7977" s="43">
        <v>4.6743930145247248E-2</v>
      </c>
      <c r="O7977" s="43">
        <v>0</v>
      </c>
      <c r="P7977" s="43">
        <v>1</v>
      </c>
      <c r="R7977" s="43">
        <v>592.10107760956009</v>
      </c>
      <c r="S7977" s="43">
        <v>172.2310695884679</v>
      </c>
      <c r="T7977" s="43">
        <v>6909.5585165769762</v>
      </c>
      <c r="U7977" s="43">
        <v>7673.8906637750042</v>
      </c>
      <c r="W7977" s="43">
        <v>1109.8696854425827</v>
      </c>
      <c r="X7977" s="43">
        <v>0</v>
      </c>
      <c r="Y7977" s="43">
        <v>0</v>
      </c>
      <c r="Z7977" s="43">
        <v>1109.8696854425827</v>
      </c>
      <c r="AB7977" s="43">
        <v>62.044562877103395</v>
      </c>
      <c r="AC7977" s="43">
        <v>0</v>
      </c>
      <c r="AD7977" s="43">
        <v>0</v>
      </c>
      <c r="AE7977" s="43">
        <v>62.044562877103395</v>
      </c>
      <c r="AG7977" s="43">
        <v>2041050.3515289098</v>
      </c>
      <c r="AH7977" s="43">
        <v>239731.85205559788</v>
      </c>
      <c r="AI7977" s="43">
        <v>0</v>
      </c>
      <c r="AJ7977" s="43">
        <v>260587164.08383426</v>
      </c>
      <c r="AK7977" s="43">
        <v>262628214.43536317</v>
      </c>
    </row>
    <row r="7978" spans="3:37" x14ac:dyDescent="0.2">
      <c r="C7978" s="43">
        <v>6.2416037603507668E-4</v>
      </c>
      <c r="D7978" s="43">
        <v>5.2354284221474229E-2</v>
      </c>
      <c r="E7978" s="43">
        <v>5.4500765765698755</v>
      </c>
      <c r="F7978" s="43">
        <v>2.8596831181011799</v>
      </c>
      <c r="H7978" s="43">
        <v>9.2778687101890966E-5</v>
      </c>
      <c r="I7978" s="43">
        <v>9.0205392198271478E-2</v>
      </c>
      <c r="J7978" s="43">
        <v>0</v>
      </c>
      <c r="K7978" s="43">
        <v>1</v>
      </c>
      <c r="M7978" s="43">
        <v>7.9077271714517172E-3</v>
      </c>
      <c r="N7978" s="43">
        <v>4.486194912436757E-2</v>
      </c>
      <c r="O7978" s="43">
        <v>0</v>
      </c>
      <c r="P7978" s="43">
        <v>1</v>
      </c>
      <c r="R7978" s="43">
        <v>618.71521180576644</v>
      </c>
      <c r="S7978" s="43">
        <v>158.46125619706291</v>
      </c>
      <c r="T7978" s="43">
        <v>6716.9511274782408</v>
      </c>
      <c r="U7978" s="43">
        <v>7494.1275954810699</v>
      </c>
      <c r="W7978" s="43">
        <v>3372.0452834300772</v>
      </c>
      <c r="X7978" s="43">
        <v>0</v>
      </c>
      <c r="Y7978" s="43">
        <v>0</v>
      </c>
      <c r="Z7978" s="43">
        <v>3372.0452834300772</v>
      </c>
      <c r="AB7978" s="43">
        <v>123.11572307091105</v>
      </c>
      <c r="AC7978" s="43">
        <v>0</v>
      </c>
      <c r="AD7978" s="43">
        <v>0</v>
      </c>
      <c r="AE7978" s="43">
        <v>123.11572307091105</v>
      </c>
      <c r="AG7978" s="43">
        <v>6201191.2762279119</v>
      </c>
      <c r="AH7978" s="43">
        <v>728361.78122089664</v>
      </c>
      <c r="AI7978" s="43">
        <v>0</v>
      </c>
      <c r="AJ7978" s="43">
        <v>517086036.89782637</v>
      </c>
      <c r="AK7978" s="43">
        <v>523287228.17405427</v>
      </c>
    </row>
    <row r="7979" spans="3:37" x14ac:dyDescent="0.2">
      <c r="C7979" s="43">
        <v>6.134218599073149E-4</v>
      </c>
      <c r="D7979" s="43">
        <v>5.2114097533345831E-2</v>
      </c>
      <c r="E7979" s="43">
        <v>6.0354540830854875</v>
      </c>
      <c r="F7979" s="43">
        <v>3.586410639230817</v>
      </c>
      <c r="H7979" s="43">
        <v>8.8082139654254132E-5</v>
      </c>
      <c r="I7979" s="43">
        <v>8.3535308131228128E-2</v>
      </c>
      <c r="J7979" s="43">
        <v>0</v>
      </c>
      <c r="K7979" s="43">
        <v>1</v>
      </c>
      <c r="M7979" s="43">
        <v>7.865837982540147E-3</v>
      </c>
      <c r="N7979" s="43">
        <v>4.5760907636202108E-2</v>
      </c>
      <c r="O7979" s="43">
        <v>0</v>
      </c>
      <c r="P7979" s="43">
        <v>1</v>
      </c>
      <c r="R7979" s="43">
        <v>605.28072293163245</v>
      </c>
      <c r="S7979" s="43">
        <v>139.31577892796994</v>
      </c>
      <c r="T7979" s="43">
        <v>6815.2532621702267</v>
      </c>
      <c r="U7979" s="43">
        <v>7559.8497640298292</v>
      </c>
      <c r="W7979" s="43">
        <v>3653.1440106306568</v>
      </c>
      <c r="X7979" s="43">
        <v>0</v>
      </c>
      <c r="Y7979" s="43">
        <v>0</v>
      </c>
      <c r="Z7979" s="43">
        <v>3653.1440106306568</v>
      </c>
      <c r="AB7979" s="43">
        <v>167.50898166175133</v>
      </c>
      <c r="AC7979" s="43">
        <v>0</v>
      </c>
      <c r="AD7979" s="43">
        <v>0</v>
      </c>
      <c r="AE7979" s="43">
        <v>167.50898166175133</v>
      </c>
      <c r="AG7979" s="43">
        <v>6718131.8355497783</v>
      </c>
      <c r="AH7979" s="43">
        <v>789079.10629622184</v>
      </c>
      <c r="AI7979" s="43">
        <v>0</v>
      </c>
      <c r="AJ7979" s="43">
        <v>703537722.97935557</v>
      </c>
      <c r="AK7979" s="43">
        <v>710255854.81490541</v>
      </c>
    </row>
    <row r="7980" spans="3:37" x14ac:dyDescent="0.2">
      <c r="C7980" s="43">
        <v>5.7783344168420108E-4</v>
      </c>
      <c r="D7980" s="43">
        <v>5.4153337521112579E-2</v>
      </c>
      <c r="E7980" s="43">
        <v>7.3386464566546614</v>
      </c>
      <c r="F7980" s="43">
        <v>3.6503782407159142</v>
      </c>
      <c r="H7980" s="43">
        <v>9.0026220882388763E-5</v>
      </c>
      <c r="I7980" s="43">
        <v>0.12584435274889638</v>
      </c>
      <c r="J7980" s="43">
        <v>0</v>
      </c>
      <c r="K7980" s="43">
        <v>1</v>
      </c>
      <c r="M7980" s="43">
        <v>7.8597566801885677E-3</v>
      </c>
      <c r="N7980" s="43">
        <v>4.5705919208542056E-2</v>
      </c>
      <c r="O7980" s="43">
        <v>0</v>
      </c>
      <c r="P7980" s="43">
        <v>1</v>
      </c>
      <c r="R7980" s="43">
        <v>592.47533235140099</v>
      </c>
      <c r="S7980" s="43">
        <v>214.50880521126783</v>
      </c>
      <c r="T7980" s="43">
        <v>6801.8010039941</v>
      </c>
      <c r="U7980" s="43">
        <v>7608.7851415567693</v>
      </c>
      <c r="W7980" s="43">
        <v>4347.9669984159018</v>
      </c>
      <c r="X7980" s="43">
        <v>0</v>
      </c>
      <c r="Y7980" s="43">
        <v>0</v>
      </c>
      <c r="Z7980" s="43">
        <v>4347.9669984159018</v>
      </c>
      <c r="AB7980" s="43">
        <v>168.02035900568387</v>
      </c>
      <c r="AC7980" s="43">
        <v>0</v>
      </c>
      <c r="AD7980" s="43">
        <v>0</v>
      </c>
      <c r="AE7980" s="43">
        <v>168.02035900568387</v>
      </c>
      <c r="AG7980" s="43">
        <v>7995911.3100868436</v>
      </c>
      <c r="AH7980" s="43">
        <v>939160.87165783474</v>
      </c>
      <c r="AI7980" s="43">
        <v>0</v>
      </c>
      <c r="AJ7980" s="43">
        <v>705685507.82387221</v>
      </c>
      <c r="AK7980" s="43">
        <v>713681419.13395905</v>
      </c>
    </row>
    <row r="7981" spans="3:37" x14ac:dyDescent="0.2">
      <c r="C7981" s="43">
        <v>6.1774296093652925E-4</v>
      </c>
      <c r="D7981" s="43">
        <v>5.4402936398458633E-2</v>
      </c>
      <c r="E7981" s="43">
        <v>5.1409354367293627</v>
      </c>
      <c r="F7981" s="43">
        <v>2.1544407643428465</v>
      </c>
      <c r="H7981" s="43">
        <v>8.6971518712949415E-5</v>
      </c>
      <c r="I7981" s="43">
        <v>0.10125045795144705</v>
      </c>
      <c r="J7981" s="43">
        <v>0</v>
      </c>
      <c r="K7981" s="43">
        <v>1</v>
      </c>
      <c r="M7981" s="43">
        <v>7.8475487235237507E-3</v>
      </c>
      <c r="N7981" s="43">
        <v>4.7127196687931749E-2</v>
      </c>
      <c r="O7981" s="43">
        <v>0</v>
      </c>
      <c r="P7981" s="43">
        <v>1</v>
      </c>
      <c r="R7981" s="43">
        <v>636.31552522713275</v>
      </c>
      <c r="S7981" s="43">
        <v>166.73102606746488</v>
      </c>
      <c r="T7981" s="43">
        <v>7002.4174958550311</v>
      </c>
      <c r="U7981" s="43">
        <v>7805.4640471496286</v>
      </c>
      <c r="W7981" s="43">
        <v>3271.2570325812235</v>
      </c>
      <c r="X7981" s="43">
        <v>0</v>
      </c>
      <c r="Y7981" s="43">
        <v>0</v>
      </c>
      <c r="Z7981" s="43">
        <v>3271.2570325812235</v>
      </c>
      <c r="AB7981" s="43">
        <v>78.600978199788116</v>
      </c>
      <c r="AC7981" s="43">
        <v>0</v>
      </c>
      <c r="AD7981" s="43">
        <v>0</v>
      </c>
      <c r="AE7981" s="43">
        <v>78.600978199788116</v>
      </c>
      <c r="AG7981" s="43">
        <v>6015841.6829168703</v>
      </c>
      <c r="AH7981" s="43">
        <v>706591.51903754426</v>
      </c>
      <c r="AI7981" s="43">
        <v>0</v>
      </c>
      <c r="AJ7981" s="43">
        <v>330124108.4391101</v>
      </c>
      <c r="AK7981" s="43">
        <v>336139950.12202698</v>
      </c>
    </row>
    <row r="7982" spans="3:37" x14ac:dyDescent="0.2">
      <c r="C7982" s="43">
        <v>5.9613336931424509E-4</v>
      </c>
      <c r="D7982" s="43">
        <v>5.7852980758842043E-2</v>
      </c>
      <c r="E7982" s="43">
        <v>2.2900144751174181</v>
      </c>
      <c r="F7982" s="43">
        <v>3.857554682578161</v>
      </c>
      <c r="H7982" s="43">
        <v>9.7082424620809071E-5</v>
      </c>
      <c r="I7982" s="43">
        <v>9.2024156954362973E-2</v>
      </c>
      <c r="J7982" s="43">
        <v>0</v>
      </c>
      <c r="K7982" s="43">
        <v>1</v>
      </c>
      <c r="M7982" s="43">
        <v>7.8524446071809306E-3</v>
      </c>
      <c r="N7982" s="43">
        <v>4.4457482235620828E-2</v>
      </c>
      <c r="O7982" s="43">
        <v>0</v>
      </c>
      <c r="P7982" s="43">
        <v>1</v>
      </c>
      <c r="R7982" s="43">
        <v>652.99754045342695</v>
      </c>
      <c r="S7982" s="43">
        <v>169.15499806895966</v>
      </c>
      <c r="T7982" s="43">
        <v>6609.857821471337</v>
      </c>
      <c r="U7982" s="43">
        <v>7432.0103599937238</v>
      </c>
      <c r="W7982" s="43">
        <v>1495.3738198544195</v>
      </c>
      <c r="X7982" s="43">
        <v>0</v>
      </c>
      <c r="Y7982" s="43">
        <v>0</v>
      </c>
      <c r="Z7982" s="43">
        <v>1495.3738198544195</v>
      </c>
      <c r="AB7982" s="43">
        <v>199.65945119951422</v>
      </c>
      <c r="AC7982" s="43">
        <v>0</v>
      </c>
      <c r="AD7982" s="43">
        <v>0</v>
      </c>
      <c r="AE7982" s="43">
        <v>199.65945119951422</v>
      </c>
      <c r="AG7982" s="43">
        <v>2749992.4547122773</v>
      </c>
      <c r="AH7982" s="43">
        <v>323000.74508855463</v>
      </c>
      <c r="AI7982" s="43">
        <v>0</v>
      </c>
      <c r="AJ7982" s="43">
        <v>838569695.03795969</v>
      </c>
      <c r="AK7982" s="43">
        <v>841319687.49267197</v>
      </c>
    </row>
    <row r="7983" spans="3:37" x14ac:dyDescent="0.2">
      <c r="C7983" s="43">
        <v>5.936981700591505E-4</v>
      </c>
      <c r="D7983" s="43">
        <v>4.8923465562507096E-2</v>
      </c>
      <c r="E7983" s="43">
        <v>2.8916548523017465</v>
      </c>
      <c r="F7983" s="43">
        <v>1.6919986100009978</v>
      </c>
      <c r="H7983" s="43">
        <v>9.1077705311803925E-5</v>
      </c>
      <c r="I7983" s="43">
        <v>0.11263525786098283</v>
      </c>
      <c r="J7983" s="43">
        <v>0</v>
      </c>
      <c r="K7983" s="43">
        <v>1</v>
      </c>
      <c r="M7983" s="43">
        <v>7.8475517803733227E-3</v>
      </c>
      <c r="N7983" s="43">
        <v>4.5984465549922304E-2</v>
      </c>
      <c r="O7983" s="43">
        <v>0</v>
      </c>
      <c r="P7983" s="43">
        <v>1</v>
      </c>
      <c r="R7983" s="43">
        <v>549.95264662032503</v>
      </c>
      <c r="S7983" s="43">
        <v>194.23559062612119</v>
      </c>
      <c r="T7983" s="43">
        <v>6832.6268941036387</v>
      </c>
      <c r="U7983" s="43">
        <v>7576.8151313500848</v>
      </c>
      <c r="W7983" s="43">
        <v>1590.2732391358504</v>
      </c>
      <c r="X7983" s="43">
        <v>0</v>
      </c>
      <c r="Y7983" s="43">
        <v>0</v>
      </c>
      <c r="Z7983" s="43">
        <v>1590.2732391358504</v>
      </c>
      <c r="AB7983" s="43">
        <v>40.720611971956934</v>
      </c>
      <c r="AC7983" s="43">
        <v>0</v>
      </c>
      <c r="AD7983" s="43">
        <v>0</v>
      </c>
      <c r="AE7983" s="43">
        <v>40.720611971956934</v>
      </c>
      <c r="AG7983" s="43">
        <v>2924512.4867708287</v>
      </c>
      <c r="AH7983" s="43">
        <v>343499.01965334371</v>
      </c>
      <c r="AI7983" s="43">
        <v>0</v>
      </c>
      <c r="AJ7983" s="43">
        <v>171026570.28221911</v>
      </c>
      <c r="AK7983" s="43">
        <v>173951082.76898995</v>
      </c>
    </row>
    <row r="7984" spans="3:37" x14ac:dyDescent="0.2">
      <c r="C7984" s="43">
        <v>6.2940204425587787E-4</v>
      </c>
      <c r="D7984" s="43">
        <v>5.8084604460072353E-2</v>
      </c>
      <c r="E7984" s="43">
        <v>0.9798369889316525</v>
      </c>
      <c r="F7984" s="43">
        <v>3.1266103112209893</v>
      </c>
      <c r="H7984" s="43">
        <v>8.992878552738226E-5</v>
      </c>
      <c r="I7984" s="43">
        <v>9.9731891184426283E-2</v>
      </c>
      <c r="J7984" s="43">
        <v>0</v>
      </c>
      <c r="K7984" s="43">
        <v>1</v>
      </c>
      <c r="M7984" s="43">
        <v>7.8521980616204079E-3</v>
      </c>
      <c r="N7984" s="43">
        <v>4.6703680285172355E-2</v>
      </c>
      <c r="O7984" s="43">
        <v>0</v>
      </c>
      <c r="P7984" s="43">
        <v>1</v>
      </c>
      <c r="R7984" s="43">
        <v>692.19994141236918</v>
      </c>
      <c r="S7984" s="43">
        <v>169.81465052045618</v>
      </c>
      <c r="T7984" s="43">
        <v>6943.6004561544414</v>
      </c>
      <c r="U7984" s="43">
        <v>7805.6150480872666</v>
      </c>
      <c r="W7984" s="43">
        <v>678.24310633216214</v>
      </c>
      <c r="X7984" s="43">
        <v>0</v>
      </c>
      <c r="Y7984" s="43">
        <v>0</v>
      </c>
      <c r="Z7984" s="43">
        <v>678.24310633216214</v>
      </c>
      <c r="AB7984" s="43">
        <v>157.50823001324969</v>
      </c>
      <c r="AC7984" s="43">
        <v>0</v>
      </c>
      <c r="AD7984" s="43">
        <v>0</v>
      </c>
      <c r="AE7984" s="43">
        <v>157.50823001324969</v>
      </c>
      <c r="AG7984" s="43">
        <v>1247289.0725448462</v>
      </c>
      <c r="AH7984" s="43">
        <v>146500.51096774702</v>
      </c>
      <c r="AI7984" s="43">
        <v>0</v>
      </c>
      <c r="AJ7984" s="43">
        <v>661534566.05564868</v>
      </c>
      <c r="AK7984" s="43">
        <v>662781855.1281935</v>
      </c>
    </row>
    <row r="7985" spans="3:37" x14ac:dyDescent="0.2">
      <c r="C7985" s="43">
        <v>6.1325040703830158E-4</v>
      </c>
      <c r="D7985" s="43">
        <v>4.9971367931099922E-2</v>
      </c>
      <c r="E7985" s="43">
        <v>3.540887500331773</v>
      </c>
      <c r="F7985" s="43">
        <v>1.0338091439641905</v>
      </c>
      <c r="H7985" s="43">
        <v>9.8494235418522535E-5</v>
      </c>
      <c r="I7985" s="43">
        <v>8.4160212929472455E-2</v>
      </c>
      <c r="J7985" s="43">
        <v>0</v>
      </c>
      <c r="K7985" s="43">
        <v>1</v>
      </c>
      <c r="M7985" s="43">
        <v>7.9535719153452922E-3</v>
      </c>
      <c r="N7985" s="43">
        <v>4.5858702924305828E-2</v>
      </c>
      <c r="O7985" s="43">
        <v>0</v>
      </c>
      <c r="P7985" s="43">
        <v>1</v>
      </c>
      <c r="R7985" s="43">
        <v>580.2317052823629</v>
      </c>
      <c r="S7985" s="43">
        <v>156.94952715336063</v>
      </c>
      <c r="T7985" s="43">
        <v>6905.9964689564222</v>
      </c>
      <c r="U7985" s="43">
        <v>7643.1777013921455</v>
      </c>
      <c r="W7985" s="43">
        <v>2054.5351925305081</v>
      </c>
      <c r="X7985" s="43">
        <v>0</v>
      </c>
      <c r="Y7985" s="43">
        <v>0</v>
      </c>
      <c r="Z7985" s="43">
        <v>2054.5351925305081</v>
      </c>
      <c r="AB7985" s="43">
        <v>2.0990336864432737</v>
      </c>
      <c r="AC7985" s="43">
        <v>0</v>
      </c>
      <c r="AD7985" s="43">
        <v>0</v>
      </c>
      <c r="AE7985" s="43">
        <v>2.0990336864432737</v>
      </c>
      <c r="AG7985" s="43">
        <v>3778290.2190636043</v>
      </c>
      <c r="AH7985" s="43">
        <v>443779.60158658976</v>
      </c>
      <c r="AI7985" s="43">
        <v>0</v>
      </c>
      <c r="AJ7985" s="43">
        <v>8815941.4830617495</v>
      </c>
      <c r="AK7985" s="43">
        <v>12594231.702125354</v>
      </c>
    </row>
    <row r="7986" spans="3:37" x14ac:dyDescent="0.2">
      <c r="C7986" s="43">
        <v>5.9966560937164395E-4</v>
      </c>
      <c r="D7986" s="43">
        <v>4.6988862672552041E-2</v>
      </c>
      <c r="E7986" s="43">
        <v>3.3844310727224509</v>
      </c>
      <c r="F7986" s="43">
        <v>4.1268126294061922</v>
      </c>
      <c r="H7986" s="43">
        <v>9.1518233529486182E-5</v>
      </c>
      <c r="I7986" s="43">
        <v>9.4789120047093015E-2</v>
      </c>
      <c r="J7986" s="43">
        <v>0</v>
      </c>
      <c r="K7986" s="43">
        <v>1</v>
      </c>
      <c r="M7986" s="43">
        <v>7.7722186938747285E-3</v>
      </c>
      <c r="N7986" s="43">
        <v>4.3144330696197629E-2</v>
      </c>
      <c r="O7986" s="43">
        <v>0</v>
      </c>
      <c r="P7986" s="43">
        <v>1</v>
      </c>
      <c r="R7986" s="43">
        <v>533.51477246820957</v>
      </c>
      <c r="S7986" s="43">
        <v>164.25117809954423</v>
      </c>
      <c r="T7986" s="43">
        <v>6349.0847044065767</v>
      </c>
      <c r="U7986" s="43">
        <v>7046.8506549743306</v>
      </c>
      <c r="W7986" s="43">
        <v>1805.6439736978568</v>
      </c>
      <c r="X7986" s="43">
        <v>0</v>
      </c>
      <c r="Y7986" s="43">
        <v>0</v>
      </c>
      <c r="Z7986" s="43">
        <v>1805.6439736978568</v>
      </c>
      <c r="AB7986" s="43">
        <v>178.49747795253546</v>
      </c>
      <c r="AC7986" s="43">
        <v>0</v>
      </c>
      <c r="AD7986" s="43">
        <v>0</v>
      </c>
      <c r="AE7986" s="43">
        <v>178.49747795253546</v>
      </c>
      <c r="AG7986" s="43">
        <v>3320579.2676303587</v>
      </c>
      <c r="AH7986" s="43">
        <v>390019.09831873706</v>
      </c>
      <c r="AI7986" s="43">
        <v>0</v>
      </c>
      <c r="AJ7986" s="43">
        <v>749689407.40064895</v>
      </c>
      <c r="AK7986" s="43">
        <v>753009986.66827929</v>
      </c>
    </row>
    <row r="7987" spans="3:37" x14ac:dyDescent="0.2">
      <c r="C7987" s="43">
        <v>5.9693978766414734E-4</v>
      </c>
      <c r="D7987" s="43">
        <v>5.8990167185707709E-2</v>
      </c>
      <c r="E7987" s="43">
        <v>2.207726659605485</v>
      </c>
      <c r="F7987" s="43">
        <v>2.1387355533513985</v>
      </c>
      <c r="H7987" s="43">
        <v>8.8917742055628061E-5</v>
      </c>
      <c r="I7987" s="43">
        <v>0.10233809557363494</v>
      </c>
      <c r="J7987" s="43">
        <v>0</v>
      </c>
      <c r="K7987" s="43">
        <v>1</v>
      </c>
      <c r="M7987" s="43">
        <v>7.8246458705853571E-3</v>
      </c>
      <c r="N7987" s="43">
        <v>4.6311198923821628E-2</v>
      </c>
      <c r="O7987" s="43">
        <v>0</v>
      </c>
      <c r="P7987" s="43">
        <v>1</v>
      </c>
      <c r="R7987" s="43">
        <v>666.73388346837817</v>
      </c>
      <c r="S7987" s="43">
        <v>172.29319693154403</v>
      </c>
      <c r="T7987" s="43">
        <v>6861.0895607278253</v>
      </c>
      <c r="U7987" s="43">
        <v>7700.1166411277472</v>
      </c>
      <c r="W7987" s="43">
        <v>1471.9661693954351</v>
      </c>
      <c r="X7987" s="43">
        <v>0</v>
      </c>
      <c r="Y7987" s="43">
        <v>0</v>
      </c>
      <c r="Z7987" s="43">
        <v>1471.9661693954351</v>
      </c>
      <c r="AB7987" s="43">
        <v>81.237992817055485</v>
      </c>
      <c r="AC7987" s="43">
        <v>0</v>
      </c>
      <c r="AD7987" s="43">
        <v>0</v>
      </c>
      <c r="AE7987" s="43">
        <v>81.237992817055485</v>
      </c>
      <c r="AG7987" s="43">
        <v>2706945.7855182053</v>
      </c>
      <c r="AH7987" s="43">
        <v>317944.69258941401</v>
      </c>
      <c r="AI7987" s="43">
        <v>0</v>
      </c>
      <c r="AJ7987" s="43">
        <v>341199569.83163303</v>
      </c>
      <c r="AK7987" s="43">
        <v>343906515.61715126</v>
      </c>
    </row>
    <row r="7988" spans="3:37" x14ac:dyDescent="0.2">
      <c r="C7988" s="43">
        <v>6.0708494275125123E-4</v>
      </c>
      <c r="D7988" s="43">
        <v>4.8527487890289663E-2</v>
      </c>
      <c r="E7988" s="43">
        <v>3.2219880306066995</v>
      </c>
      <c r="F7988" s="43">
        <v>2.0987587946660482</v>
      </c>
      <c r="H7988" s="43">
        <v>9.0971870030043256E-5</v>
      </c>
      <c r="I7988" s="43">
        <v>0.10834155177912619</v>
      </c>
      <c r="J7988" s="43">
        <v>0</v>
      </c>
      <c r="K7988" s="43">
        <v>1</v>
      </c>
      <c r="M7988" s="43">
        <v>7.8412139493827318E-3</v>
      </c>
      <c r="N7988" s="43">
        <v>4.3676132946926509E-2</v>
      </c>
      <c r="O7988" s="43">
        <v>0</v>
      </c>
      <c r="P7988" s="43">
        <v>1</v>
      </c>
      <c r="R7988" s="43">
        <v>557.80145667132149</v>
      </c>
      <c r="S7988" s="43">
        <v>186.61413956333146</v>
      </c>
      <c r="T7988" s="43">
        <v>6484.4008778595389</v>
      </c>
      <c r="U7988" s="43">
        <v>7228.816474094192</v>
      </c>
      <c r="W7988" s="43">
        <v>1797.2296168499793</v>
      </c>
      <c r="X7988" s="43">
        <v>0</v>
      </c>
      <c r="Y7988" s="43">
        <v>0</v>
      </c>
      <c r="Z7988" s="43">
        <v>1797.2296168499793</v>
      </c>
      <c r="AB7988" s="43">
        <v>65.579150412880736</v>
      </c>
      <c r="AC7988" s="43">
        <v>0</v>
      </c>
      <c r="AD7988" s="43">
        <v>0</v>
      </c>
      <c r="AE7988" s="43">
        <v>65.579150412880736</v>
      </c>
      <c r="AG7988" s="43">
        <v>3305105.2653871118</v>
      </c>
      <c r="AH7988" s="43">
        <v>388201.59723959555</v>
      </c>
      <c r="AI7988" s="43">
        <v>0</v>
      </c>
      <c r="AJ7988" s="43">
        <v>275432431.73409909</v>
      </c>
      <c r="AK7988" s="43">
        <v>278737536.99948621</v>
      </c>
    </row>
    <row r="7989" spans="3:37" x14ac:dyDescent="0.2">
      <c r="C7989" s="43">
        <v>6.0164034286768744E-4</v>
      </c>
      <c r="D7989" s="43">
        <v>4.8593017524408415E-2</v>
      </c>
      <c r="E7989" s="43">
        <v>8.3630562696603299</v>
      </c>
      <c r="F7989" s="43">
        <v>1.6403435033378138</v>
      </c>
      <c r="H7989" s="43">
        <v>8.7994410801695881E-5</v>
      </c>
      <c r="I7989" s="43">
        <v>8.1301221127870457E-2</v>
      </c>
      <c r="J7989" s="43">
        <v>0</v>
      </c>
      <c r="K7989" s="43">
        <v>1</v>
      </c>
      <c r="M7989" s="43">
        <v>7.7987412056954733E-3</v>
      </c>
      <c r="N7989" s="43">
        <v>4.6415203921558068E-2</v>
      </c>
      <c r="O7989" s="43">
        <v>0</v>
      </c>
      <c r="P7989" s="43">
        <v>1</v>
      </c>
      <c r="R7989" s="43">
        <v>553.54533046104405</v>
      </c>
      <c r="S7989" s="43">
        <v>135.45484046016168</v>
      </c>
      <c r="T7989" s="43">
        <v>6853.7324136984562</v>
      </c>
      <c r="U7989" s="43">
        <v>7542.7325846196618</v>
      </c>
      <c r="W7989" s="43">
        <v>4629.3307464534337</v>
      </c>
      <c r="X7989" s="43">
        <v>0</v>
      </c>
      <c r="Y7989" s="43">
        <v>0</v>
      </c>
      <c r="Z7989" s="43">
        <v>4629.3307464534337</v>
      </c>
      <c r="AB7989" s="43">
        <v>37.927129709517267</v>
      </c>
      <c r="AC7989" s="43">
        <v>0</v>
      </c>
      <c r="AD7989" s="43">
        <v>0</v>
      </c>
      <c r="AE7989" s="43">
        <v>37.927129709517267</v>
      </c>
      <c r="AG7989" s="43">
        <v>8513339.2427278645</v>
      </c>
      <c r="AH7989" s="43">
        <v>999935.4412339417</v>
      </c>
      <c r="AI7989" s="43">
        <v>0</v>
      </c>
      <c r="AJ7989" s="43">
        <v>159293944.77997252</v>
      </c>
      <c r="AK7989" s="43">
        <v>167807284.0227004</v>
      </c>
    </row>
    <row r="7990" spans="3:37" x14ac:dyDescent="0.2">
      <c r="C7990" s="43">
        <v>6.0803825621954036E-4</v>
      </c>
      <c r="D7990" s="43">
        <v>4.8756553500980765E-2</v>
      </c>
      <c r="E7990" s="43">
        <v>10.014638489085339</v>
      </c>
      <c r="F7990" s="43">
        <v>3.2881668245590818</v>
      </c>
      <c r="H7990" s="43">
        <v>8.5694186976249706E-5</v>
      </c>
      <c r="I7990" s="43">
        <v>9.4127575746668204E-2</v>
      </c>
      <c r="J7990" s="43">
        <v>0</v>
      </c>
      <c r="K7990" s="43">
        <v>1</v>
      </c>
      <c r="M7990" s="43">
        <v>7.8437035534021336E-3</v>
      </c>
      <c r="N7990" s="43">
        <v>4.6798671856783103E-2</v>
      </c>
      <c r="O7990" s="43">
        <v>0</v>
      </c>
      <c r="P7990" s="43">
        <v>1</v>
      </c>
      <c r="R7990" s="43">
        <v>561.31451954538954</v>
      </c>
      <c r="S7990" s="43">
        <v>152.72516715647245</v>
      </c>
      <c r="T7990" s="43">
        <v>6950.1963220367725</v>
      </c>
      <c r="U7990" s="43">
        <v>7664.2360087386342</v>
      </c>
      <c r="W7990" s="43">
        <v>5621.3619919217026</v>
      </c>
      <c r="X7990" s="43">
        <v>0</v>
      </c>
      <c r="Y7990" s="43">
        <v>0</v>
      </c>
      <c r="Z7990" s="43">
        <v>5621.3619919217026</v>
      </c>
      <c r="AB7990" s="43">
        <v>137.42879500907765</v>
      </c>
      <c r="AC7990" s="43">
        <v>0</v>
      </c>
      <c r="AD7990" s="43">
        <v>0</v>
      </c>
      <c r="AE7990" s="43">
        <v>137.42879500907765</v>
      </c>
      <c r="AG7990" s="43">
        <v>10337684.703144012</v>
      </c>
      <c r="AH7990" s="43">
        <v>1214214.1902550878</v>
      </c>
      <c r="AI7990" s="43">
        <v>0</v>
      </c>
      <c r="AJ7990" s="43">
        <v>577200939.03812611</v>
      </c>
      <c r="AK7990" s="43">
        <v>587538623.74127007</v>
      </c>
    </row>
    <row r="7991" spans="3:37" x14ac:dyDescent="0.2">
      <c r="C7991" s="43">
        <v>6.1568006841417056E-4</v>
      </c>
      <c r="D7991" s="43">
        <v>5.2703859675876048E-2</v>
      </c>
      <c r="E7991" s="43">
        <v>10.995175294283767</v>
      </c>
      <c r="F7991" s="43">
        <v>4.664210437905159</v>
      </c>
      <c r="H7991" s="43">
        <v>8.9282433301834764E-5</v>
      </c>
      <c r="I7991" s="43">
        <v>8.2912443570353891E-2</v>
      </c>
      <c r="J7991" s="43">
        <v>0</v>
      </c>
      <c r="K7991" s="43">
        <v>1</v>
      </c>
      <c r="M7991" s="43">
        <v>7.8408249943008618E-3</v>
      </c>
      <c r="N7991" s="43">
        <v>4.5757333801736633E-2</v>
      </c>
      <c r="O7991" s="43">
        <v>0</v>
      </c>
      <c r="P7991" s="43">
        <v>1</v>
      </c>
      <c r="R7991" s="43">
        <v>614.3839874363083</v>
      </c>
      <c r="S7991" s="43">
        <v>140.16129631522742</v>
      </c>
      <c r="T7991" s="43">
        <v>6793.050518087276</v>
      </c>
      <c r="U7991" s="43">
        <v>7547.5958018388119</v>
      </c>
      <c r="W7991" s="43">
        <v>6755.259639863245</v>
      </c>
      <c r="X7991" s="43">
        <v>0</v>
      </c>
      <c r="Y7991" s="43">
        <v>0</v>
      </c>
      <c r="Z7991" s="43">
        <v>6755.259639863245</v>
      </c>
      <c r="AB7991" s="43">
        <v>240.88184750211269</v>
      </c>
      <c r="AC7991" s="43">
        <v>0</v>
      </c>
      <c r="AD7991" s="43">
        <v>0</v>
      </c>
      <c r="AE7991" s="43">
        <v>240.88184750211269</v>
      </c>
      <c r="AG7991" s="43">
        <v>12422922.477708507</v>
      </c>
      <c r="AH7991" s="43">
        <v>1459136.0822104609</v>
      </c>
      <c r="AI7991" s="43">
        <v>0</v>
      </c>
      <c r="AJ7991" s="43">
        <v>1011703759.5088733</v>
      </c>
      <c r="AK7991" s="43">
        <v>1024126681.9865818</v>
      </c>
    </row>
    <row r="7992" spans="3:37" x14ac:dyDescent="0.2">
      <c r="C7992" s="43">
        <v>6.1585591838153597E-4</v>
      </c>
      <c r="D7992" s="43">
        <v>4.9761272444031467E-2</v>
      </c>
      <c r="E7992" s="43">
        <v>2.5137627562466349</v>
      </c>
      <c r="F7992" s="43">
        <v>5.7515172490385655</v>
      </c>
      <c r="H7992" s="43">
        <v>8.0670838041019973E-5</v>
      </c>
      <c r="I7992" s="43">
        <v>9.0720188590871678E-2</v>
      </c>
      <c r="J7992" s="43">
        <v>0</v>
      </c>
      <c r="K7992" s="43">
        <v>1</v>
      </c>
      <c r="M7992" s="43">
        <v>7.8471306109125435E-3</v>
      </c>
      <c r="N7992" s="43">
        <v>4.6364606581779988E-2</v>
      </c>
      <c r="O7992" s="43">
        <v>0</v>
      </c>
      <c r="P7992" s="43">
        <v>1</v>
      </c>
      <c r="R7992" s="43">
        <v>580.24708758290728</v>
      </c>
      <c r="S7992" s="43">
        <v>138.56797991613786</v>
      </c>
      <c r="T7992" s="43">
        <v>6888.7406256895829</v>
      </c>
      <c r="U7992" s="43">
        <v>7607.5556931886276</v>
      </c>
      <c r="W7992" s="43">
        <v>1458.6035181864916</v>
      </c>
      <c r="X7992" s="43">
        <v>0</v>
      </c>
      <c r="Y7992" s="43">
        <v>0</v>
      </c>
      <c r="Z7992" s="43">
        <v>1458.6035181864916</v>
      </c>
      <c r="AB7992" s="43">
        <v>295.00478285293957</v>
      </c>
      <c r="AC7992" s="43">
        <v>0</v>
      </c>
      <c r="AD7992" s="43">
        <v>0</v>
      </c>
      <c r="AE7992" s="43">
        <v>295.00478285293957</v>
      </c>
      <c r="AG7992" s="43">
        <v>2682371.869944958</v>
      </c>
      <c r="AH7992" s="43">
        <v>315058.35992828215</v>
      </c>
      <c r="AI7992" s="43">
        <v>0</v>
      </c>
      <c r="AJ7992" s="43">
        <v>1239020087.9823463</v>
      </c>
      <c r="AK7992" s="43">
        <v>1241702459.8522913</v>
      </c>
    </row>
    <row r="7993" spans="3:37" x14ac:dyDescent="0.2">
      <c r="C7993" s="43">
        <v>6.0898217516048268E-4</v>
      </c>
      <c r="D7993" s="43">
        <v>6.3026067505973837E-2</v>
      </c>
      <c r="E7993" s="43">
        <v>4.3024816264047328</v>
      </c>
      <c r="F7993" s="43">
        <v>2.0565192475738421</v>
      </c>
      <c r="H7993" s="43">
        <v>8.5349890921781077E-5</v>
      </c>
      <c r="I7993" s="43">
        <v>6.5841885658678323E-2</v>
      </c>
      <c r="J7993" s="43">
        <v>0</v>
      </c>
      <c r="K7993" s="43">
        <v>1</v>
      </c>
      <c r="M7993" s="43">
        <v>7.8583825222956483E-3</v>
      </c>
      <c r="N7993" s="43">
        <v>4.5982067845124264E-2</v>
      </c>
      <c r="O7993" s="43">
        <v>0</v>
      </c>
      <c r="P7993" s="43">
        <v>1</v>
      </c>
      <c r="R7993" s="43">
        <v>726.72008633940243</v>
      </c>
      <c r="S7993" s="43">
        <v>106.40146396990149</v>
      </c>
      <c r="T7993" s="43">
        <v>6841.7001388022609</v>
      </c>
      <c r="U7993" s="43">
        <v>7674.8216891115644</v>
      </c>
      <c r="W7993" s="43">
        <v>3126.69981901454</v>
      </c>
      <c r="X7993" s="43">
        <v>0</v>
      </c>
      <c r="Y7993" s="43">
        <v>0</v>
      </c>
      <c r="Z7993" s="43">
        <v>3126.69981901454</v>
      </c>
      <c r="AB7993" s="43">
        <v>82.153932193323016</v>
      </c>
      <c r="AC7993" s="43">
        <v>0</v>
      </c>
      <c r="AD7993" s="43">
        <v>0</v>
      </c>
      <c r="AE7993" s="43">
        <v>82.153932193323016</v>
      </c>
      <c r="AG7993" s="43">
        <v>5750000.9671677388</v>
      </c>
      <c r="AH7993" s="43">
        <v>675367.1609071407</v>
      </c>
      <c r="AI7993" s="43">
        <v>0</v>
      </c>
      <c r="AJ7993" s="43">
        <v>345046515.21195668</v>
      </c>
      <c r="AK7993" s="43">
        <v>350796516.17912441</v>
      </c>
    </row>
    <row r="7994" spans="3:37" x14ac:dyDescent="0.2">
      <c r="C7994" s="43">
        <v>6.1170997805148897E-4</v>
      </c>
      <c r="D7994" s="43">
        <v>5.0676633593348924E-2</v>
      </c>
      <c r="E7994" s="43">
        <v>4.2242706829782382</v>
      </c>
      <c r="F7994" s="43">
        <v>2.5287164322523976</v>
      </c>
      <c r="H7994" s="43">
        <v>9.4373709161099661E-5</v>
      </c>
      <c r="I7994" s="43">
        <v>9.841164549064417E-2</v>
      </c>
      <c r="J7994" s="43">
        <v>0</v>
      </c>
      <c r="K7994" s="43">
        <v>1</v>
      </c>
      <c r="M7994" s="43">
        <v>7.9063739654045007E-3</v>
      </c>
      <c r="N7994" s="43">
        <v>4.7986967439216488E-2</v>
      </c>
      <c r="O7994" s="43">
        <v>0</v>
      </c>
      <c r="P7994" s="43">
        <v>1</v>
      </c>
      <c r="R7994" s="43">
        <v>586.94268547918023</v>
      </c>
      <c r="S7994" s="43">
        <v>175.8489950297531</v>
      </c>
      <c r="T7994" s="43">
        <v>7183.6146986999102</v>
      </c>
      <c r="U7994" s="43">
        <v>7946.4063792088436</v>
      </c>
      <c r="W7994" s="43">
        <v>2479.4047788582179</v>
      </c>
      <c r="X7994" s="43">
        <v>0</v>
      </c>
      <c r="Y7994" s="43">
        <v>0</v>
      </c>
      <c r="Z7994" s="43">
        <v>2479.4047788582179</v>
      </c>
      <c r="AB7994" s="43">
        <v>96.007775304813961</v>
      </c>
      <c r="AC7994" s="43">
        <v>0</v>
      </c>
      <c r="AD7994" s="43">
        <v>0</v>
      </c>
      <c r="AE7994" s="43">
        <v>96.007775304813961</v>
      </c>
      <c r="AG7994" s="43">
        <v>4559625.3883202625</v>
      </c>
      <c r="AH7994" s="43">
        <v>535551.43223337503</v>
      </c>
      <c r="AI7994" s="43">
        <v>0</v>
      </c>
      <c r="AJ7994" s="43">
        <v>403232656.28021866</v>
      </c>
      <c r="AK7994" s="43">
        <v>407792281.66853893</v>
      </c>
    </row>
    <row r="7995" spans="3:37" x14ac:dyDescent="0.2">
      <c r="C7995" s="43">
        <v>5.8638768124896746E-4</v>
      </c>
      <c r="D7995" s="43">
        <v>5.9314258183041035E-2</v>
      </c>
      <c r="E7995" s="43">
        <v>3.3763489757498992</v>
      </c>
      <c r="F7995" s="43">
        <v>2.7061538288335023</v>
      </c>
      <c r="H7995" s="43">
        <v>9.4287224070455089E-5</v>
      </c>
      <c r="I7995" s="43">
        <v>9.3066636306147824E-2</v>
      </c>
      <c r="J7995" s="43">
        <v>0</v>
      </c>
      <c r="K7995" s="43">
        <v>1</v>
      </c>
      <c r="M7995" s="43">
        <v>7.8316547506943508E-3</v>
      </c>
      <c r="N7995" s="43">
        <v>4.3808301037573716E-2</v>
      </c>
      <c r="O7995" s="43">
        <v>0</v>
      </c>
      <c r="P7995" s="43">
        <v>1</v>
      </c>
      <c r="R7995" s="43">
        <v>658.54630017698139</v>
      </c>
      <c r="S7995" s="43">
        <v>166.14575137054672</v>
      </c>
      <c r="T7995" s="43">
        <v>6496.094251604396</v>
      </c>
      <c r="U7995" s="43">
        <v>7320.7863031519246</v>
      </c>
      <c r="W7995" s="43">
        <v>2223.4821260864369</v>
      </c>
      <c r="X7995" s="43">
        <v>0</v>
      </c>
      <c r="Y7995" s="43">
        <v>0</v>
      </c>
      <c r="Z7995" s="43">
        <v>2223.4821260864369</v>
      </c>
      <c r="AB7995" s="43">
        <v>120.22319819168703</v>
      </c>
      <c r="AC7995" s="43">
        <v>0</v>
      </c>
      <c r="AD7995" s="43">
        <v>0</v>
      </c>
      <c r="AE7995" s="43">
        <v>120.22319819168703</v>
      </c>
      <c r="AG7995" s="43">
        <v>4088983.6298729572</v>
      </c>
      <c r="AH7995" s="43">
        <v>480272.13923467038</v>
      </c>
      <c r="AI7995" s="43">
        <v>0</v>
      </c>
      <c r="AJ7995" s="43">
        <v>504937432.40508556</v>
      </c>
      <c r="AK7995" s="43">
        <v>509026416.03495854</v>
      </c>
    </row>
    <row r="7996" spans="3:37" x14ac:dyDescent="0.2">
      <c r="C7996" s="43">
        <v>6.0142452269617967E-4</v>
      </c>
      <c r="D7996" s="43">
        <v>5.7690223774649607E-2</v>
      </c>
      <c r="E7996" s="43">
        <v>8.6041453523114448</v>
      </c>
      <c r="F7996" s="43">
        <v>4.9488057503000711</v>
      </c>
      <c r="H7996" s="43">
        <v>9.3394901424015409E-5</v>
      </c>
      <c r="I7996" s="43">
        <v>7.6736074253575592E-2</v>
      </c>
      <c r="J7996" s="43">
        <v>0</v>
      </c>
      <c r="K7996" s="43">
        <v>1</v>
      </c>
      <c r="M7996" s="43">
        <v>7.8575928889270674E-3</v>
      </c>
      <c r="N7996" s="43">
        <v>4.7279695196249638E-2</v>
      </c>
      <c r="O7996" s="43">
        <v>0</v>
      </c>
      <c r="P7996" s="43">
        <v>1</v>
      </c>
      <c r="R7996" s="43">
        <v>656.94003385052258</v>
      </c>
      <c r="S7996" s="43">
        <v>135.69539768701557</v>
      </c>
      <c r="T7996" s="43">
        <v>7034.0680351426481</v>
      </c>
      <c r="U7996" s="43">
        <v>7826.7034666801865</v>
      </c>
      <c r="W7996" s="43">
        <v>5652.4075390022972</v>
      </c>
      <c r="X7996" s="43">
        <v>0</v>
      </c>
      <c r="Y7996" s="43">
        <v>0</v>
      </c>
      <c r="Z7996" s="43">
        <v>5652.4075390022972</v>
      </c>
      <c r="AB7996" s="43">
        <v>277.57175841002561</v>
      </c>
      <c r="AC7996" s="43">
        <v>0</v>
      </c>
      <c r="AD7996" s="43">
        <v>0</v>
      </c>
      <c r="AE7996" s="43">
        <v>277.57175841002561</v>
      </c>
      <c r="AG7996" s="43">
        <v>10394777.464225225</v>
      </c>
      <c r="AH7996" s="43">
        <v>1220920.0284244963</v>
      </c>
      <c r="AI7996" s="43">
        <v>0</v>
      </c>
      <c r="AJ7996" s="43">
        <v>1165801385.3221076</v>
      </c>
      <c r="AK7996" s="43">
        <v>1176196162.7863328</v>
      </c>
    </row>
    <row r="7997" spans="3:37" x14ac:dyDescent="0.2">
      <c r="C7997" s="43">
        <v>6.0730075482770844E-4</v>
      </c>
      <c r="D7997" s="43">
        <v>5.2088317693755881E-2</v>
      </c>
      <c r="E7997" s="43">
        <v>1.3634301432197802</v>
      </c>
      <c r="F7997" s="43">
        <v>3.5614167172102196</v>
      </c>
      <c r="H7997" s="43">
        <v>1.0090967624087899E-4</v>
      </c>
      <c r="I7997" s="43">
        <v>9.894141404144742E-2</v>
      </c>
      <c r="J7997" s="43">
        <v>0</v>
      </c>
      <c r="K7997" s="43">
        <v>1</v>
      </c>
      <c r="M7997" s="43">
        <v>7.906117886023023E-3</v>
      </c>
      <c r="N7997" s="43">
        <v>4.736048883835442E-2</v>
      </c>
      <c r="O7997" s="43">
        <v>0</v>
      </c>
      <c r="P7997" s="43">
        <v>1</v>
      </c>
      <c r="R7997" s="43">
        <v>598.94442228223897</v>
      </c>
      <c r="S7997" s="43">
        <v>189.03982145719647</v>
      </c>
      <c r="T7997" s="43">
        <v>7089.6016678973274</v>
      </c>
      <c r="U7997" s="43">
        <v>7877.5859116367628</v>
      </c>
      <c r="W7997" s="43">
        <v>816.61887945296155</v>
      </c>
      <c r="X7997" s="43">
        <v>0</v>
      </c>
      <c r="Y7997" s="43">
        <v>0</v>
      </c>
      <c r="Z7997" s="43">
        <v>816.61887945296155</v>
      </c>
      <c r="AB7997" s="43">
        <v>164.15364938274922</v>
      </c>
      <c r="AC7997" s="43">
        <v>0</v>
      </c>
      <c r="AD7997" s="43">
        <v>0</v>
      </c>
      <c r="AE7997" s="43">
        <v>164.15364938274922</v>
      </c>
      <c r="AG7997" s="43">
        <v>1501762.1193139963</v>
      </c>
      <c r="AH7997" s="43">
        <v>176389.67796183968</v>
      </c>
      <c r="AI7997" s="43">
        <v>0</v>
      </c>
      <c r="AJ7997" s="43">
        <v>689445327.40754676</v>
      </c>
      <c r="AK7997" s="43">
        <v>690947089.52686071</v>
      </c>
    </row>
    <row r="7998" spans="3:37" x14ac:dyDescent="0.2">
      <c r="C7998" s="43">
        <v>6.2824294786256729E-4</v>
      </c>
      <c r="D7998" s="43">
        <v>4.9352660623898065E-2</v>
      </c>
      <c r="E7998" s="43">
        <v>14.819420171037002</v>
      </c>
      <c r="F7998" s="43">
        <v>3.3939191086482228</v>
      </c>
      <c r="H7998" s="43">
        <v>8.4437992210979114E-5</v>
      </c>
      <c r="I7998" s="43">
        <v>8.9695468828170324E-2</v>
      </c>
      <c r="J7998" s="43">
        <v>0</v>
      </c>
      <c r="K7998" s="43">
        <v>1</v>
      </c>
      <c r="M7998" s="43">
        <v>7.8399318429510072E-3</v>
      </c>
      <c r="N7998" s="43">
        <v>4.5106297392393878E-2</v>
      </c>
      <c r="O7998" s="43">
        <v>0</v>
      </c>
      <c r="P7998" s="43">
        <v>1</v>
      </c>
      <c r="R7998" s="43">
        <v>587.05739848346832</v>
      </c>
      <c r="S7998" s="43">
        <v>143.40053611750412</v>
      </c>
      <c r="T7998" s="43">
        <v>6695.6360480225685</v>
      </c>
      <c r="U7998" s="43">
        <v>7426.0939826235408</v>
      </c>
      <c r="W7998" s="43">
        <v>8699.8502526424181</v>
      </c>
      <c r="X7998" s="43">
        <v>0</v>
      </c>
      <c r="Y7998" s="43">
        <v>0</v>
      </c>
      <c r="Z7998" s="43">
        <v>8699.8502526424181</v>
      </c>
      <c r="AB7998" s="43">
        <v>150.37436787900913</v>
      </c>
      <c r="AC7998" s="43">
        <v>0</v>
      </c>
      <c r="AD7998" s="43">
        <v>0</v>
      </c>
      <c r="AE7998" s="43">
        <v>150.37436787900913</v>
      </c>
      <c r="AG7998" s="43">
        <v>15999024.614609407</v>
      </c>
      <c r="AH7998" s="43">
        <v>1879167.6545707623</v>
      </c>
      <c r="AI7998" s="43">
        <v>0</v>
      </c>
      <c r="AJ7998" s="43">
        <v>631572345.09183836</v>
      </c>
      <c r="AK7998" s="43">
        <v>647571369.70644772</v>
      </c>
    </row>
    <row r="7999" spans="3:37" x14ac:dyDescent="0.2">
      <c r="C7999" s="43">
        <v>6.1599574202020335E-4</v>
      </c>
      <c r="D7999" s="43">
        <v>4.9838684203636997E-2</v>
      </c>
      <c r="E7999" s="43">
        <v>2.3775377289851223</v>
      </c>
      <c r="F7999" s="43">
        <v>4.5468532127614667</v>
      </c>
      <c r="H7999" s="43">
        <v>8.8738011584591593E-5</v>
      </c>
      <c r="I7999" s="43">
        <v>0.12281734284109469</v>
      </c>
      <c r="J7999" s="43">
        <v>0</v>
      </c>
      <c r="K7999" s="43">
        <v>1</v>
      </c>
      <c r="M7999" s="43">
        <v>7.907408384076553E-3</v>
      </c>
      <c r="N7999" s="43">
        <v>4.6803708475266048E-2</v>
      </c>
      <c r="O7999" s="43">
        <v>0</v>
      </c>
      <c r="P7999" s="43">
        <v>1</v>
      </c>
      <c r="R7999" s="43">
        <v>581.2817003502854</v>
      </c>
      <c r="S7999" s="43">
        <v>206.35346363635429</v>
      </c>
      <c r="T7999" s="43">
        <v>7007.3983608316667</v>
      </c>
      <c r="U7999" s="43">
        <v>7795.0335248183064</v>
      </c>
      <c r="W7999" s="43">
        <v>1382.0191737514278</v>
      </c>
      <c r="X7999" s="43">
        <v>0</v>
      </c>
      <c r="Y7999" s="43">
        <v>0</v>
      </c>
      <c r="Z7999" s="43">
        <v>1382.0191737514278</v>
      </c>
      <c r="AB7999" s="43">
        <v>220.6041327055338</v>
      </c>
      <c r="AC7999" s="43">
        <v>0</v>
      </c>
      <c r="AD7999" s="43">
        <v>0</v>
      </c>
      <c r="AE7999" s="43">
        <v>220.6041327055338</v>
      </c>
      <c r="AG7999" s="43">
        <v>2541533.260528876</v>
      </c>
      <c r="AH7999" s="43">
        <v>298516.14153030841</v>
      </c>
      <c r="AI7999" s="43">
        <v>0</v>
      </c>
      <c r="AJ7999" s="43">
        <v>926537357.36324191</v>
      </c>
      <c r="AK7999" s="43">
        <v>929078890.62377083</v>
      </c>
    </row>
    <row r="8000" spans="3:37" x14ac:dyDescent="0.2">
      <c r="C8000" s="43">
        <v>6.2511316757019042E-4</v>
      </c>
      <c r="D8000" s="43">
        <v>5.6429721522791798E-2</v>
      </c>
      <c r="E8000" s="43">
        <v>5.7835840909396685</v>
      </c>
      <c r="F8000" s="43">
        <v>4.4580599577293993</v>
      </c>
      <c r="H8000" s="43">
        <v>9.2166532501103404E-5</v>
      </c>
      <c r="I8000" s="43">
        <v>9.197004736436673E-2</v>
      </c>
      <c r="J8000" s="43">
        <v>0</v>
      </c>
      <c r="K8000" s="43">
        <v>1</v>
      </c>
      <c r="M8000" s="43">
        <v>7.8786350162965979E-3</v>
      </c>
      <c r="N8000" s="43">
        <v>4.5652160845675652E-2</v>
      </c>
      <c r="O8000" s="43">
        <v>0</v>
      </c>
      <c r="P8000" s="43">
        <v>1</v>
      </c>
      <c r="R8000" s="43">
        <v>667.89612986833617</v>
      </c>
      <c r="S8000" s="43">
        <v>160.49519384745324</v>
      </c>
      <c r="T8000" s="43">
        <v>6810.1188840999985</v>
      </c>
      <c r="U8000" s="43">
        <v>7638.5102078157879</v>
      </c>
      <c r="W8000" s="43">
        <v>3862.8334311066837</v>
      </c>
      <c r="X8000" s="43">
        <v>0</v>
      </c>
      <c r="Y8000" s="43">
        <v>0</v>
      </c>
      <c r="Z8000" s="43">
        <v>3862.8334311066837</v>
      </c>
      <c r="AB8000" s="43">
        <v>247.1298603003537</v>
      </c>
      <c r="AC8000" s="43">
        <v>0</v>
      </c>
      <c r="AD8000" s="43">
        <v>0</v>
      </c>
      <c r="AE8000" s="43">
        <v>247.1298603003537</v>
      </c>
      <c r="AG8000" s="43">
        <v>7103750.6798051912</v>
      </c>
      <c r="AH8000" s="43">
        <v>834372.0211190437</v>
      </c>
      <c r="AI8000" s="43">
        <v>0</v>
      </c>
      <c r="AJ8000" s="43">
        <v>1037945413.2614856</v>
      </c>
      <c r="AK8000" s="43">
        <v>1045049163.9412907</v>
      </c>
    </row>
    <row r="8001" spans="3:37" x14ac:dyDescent="0.2">
      <c r="C8001" s="43">
        <v>6.0711093285875542E-4</v>
      </c>
      <c r="D8001" s="43">
        <v>4.6971289105534803E-2</v>
      </c>
      <c r="E8001" s="43">
        <v>7.407214786380016</v>
      </c>
      <c r="F8001" s="43">
        <v>5.0287899901768398</v>
      </c>
      <c r="H8001" s="43">
        <v>8.7157159773633877E-5</v>
      </c>
      <c r="I8001" s="43">
        <v>9.9512386560105276E-2</v>
      </c>
      <c r="J8001" s="43">
        <v>0</v>
      </c>
      <c r="K8001" s="43">
        <v>1</v>
      </c>
      <c r="M8001" s="43">
        <v>7.8732615537460138E-3</v>
      </c>
      <c r="N8001" s="43">
        <v>4.6766510999231459E-2</v>
      </c>
      <c r="O8001" s="43">
        <v>0</v>
      </c>
      <c r="P8001" s="43">
        <v>1</v>
      </c>
      <c r="R8001" s="43">
        <v>539.93677209468603</v>
      </c>
      <c r="S8001" s="43">
        <v>164.2186902022778</v>
      </c>
      <c r="T8001" s="43">
        <v>6971.5929597871891</v>
      </c>
      <c r="U8001" s="43">
        <v>7675.7484220841525</v>
      </c>
      <c r="W8001" s="43">
        <v>3999.427641970055</v>
      </c>
      <c r="X8001" s="43">
        <v>0</v>
      </c>
      <c r="Y8001" s="43">
        <v>0</v>
      </c>
      <c r="Z8001" s="43">
        <v>3999.427641970055</v>
      </c>
      <c r="AB8001" s="43">
        <v>232.75622931355076</v>
      </c>
      <c r="AC8001" s="43">
        <v>0</v>
      </c>
      <c r="AD8001" s="43">
        <v>0</v>
      </c>
      <c r="AE8001" s="43">
        <v>232.75622931355076</v>
      </c>
      <c r="AG8001" s="43">
        <v>7354947.4335829308</v>
      </c>
      <c r="AH8001" s="43">
        <v>863876.37066553184</v>
      </c>
      <c r="AI8001" s="43">
        <v>0</v>
      </c>
      <c r="AJ8001" s="43">
        <v>977576163.1169132</v>
      </c>
      <c r="AK8001" s="43">
        <v>984931110.5504961</v>
      </c>
    </row>
    <row r="8002" spans="3:37" x14ac:dyDescent="0.2">
      <c r="C8002" s="43">
        <v>5.8527505746754061E-4</v>
      </c>
      <c r="D8002" s="43">
        <v>5.9145207246009579E-2</v>
      </c>
      <c r="E8002" s="43">
        <v>6.5688268982484965</v>
      </c>
      <c r="F8002" s="43">
        <v>2.7299417868623372</v>
      </c>
      <c r="H8002" s="43">
        <v>9.8090502756664755E-5</v>
      </c>
      <c r="I8002" s="43">
        <v>0.12913111639365693</v>
      </c>
      <c r="J8002" s="43">
        <v>0</v>
      </c>
      <c r="K8002" s="43">
        <v>1</v>
      </c>
      <c r="M8002" s="43">
        <v>7.8037910401589821E-3</v>
      </c>
      <c r="N8002" s="43">
        <v>4.424796994500154E-2</v>
      </c>
      <c r="O8002" s="43">
        <v>0</v>
      </c>
      <c r="P8002" s="43">
        <v>1</v>
      </c>
      <c r="R8002" s="43">
        <v>655.42340666531004</v>
      </c>
      <c r="S8002" s="43">
        <v>239.82819505859436</v>
      </c>
      <c r="T8002" s="43">
        <v>6537.9463904859776</v>
      </c>
      <c r="U8002" s="43">
        <v>7433.1979922098817</v>
      </c>
      <c r="W8002" s="43">
        <v>4305.3629034447513</v>
      </c>
      <c r="X8002" s="43">
        <v>0</v>
      </c>
      <c r="Y8002" s="43">
        <v>0</v>
      </c>
      <c r="Z8002" s="43">
        <v>4305.3629034447513</v>
      </c>
      <c r="AB8002" s="43">
        <v>121.32134430274458</v>
      </c>
      <c r="AC8002" s="43">
        <v>0</v>
      </c>
      <c r="AD8002" s="43">
        <v>0</v>
      </c>
      <c r="AE8002" s="43">
        <v>121.32134430274458</v>
      </c>
      <c r="AG8002" s="43">
        <v>7917562.3794348976</v>
      </c>
      <c r="AH8002" s="43">
        <v>929958.38714406628</v>
      </c>
      <c r="AI8002" s="43">
        <v>0</v>
      </c>
      <c r="AJ8002" s="43">
        <v>509549646.07152724</v>
      </c>
      <c r="AK8002" s="43">
        <v>517467208.45096213</v>
      </c>
    </row>
    <row r="8003" spans="3:37" x14ac:dyDescent="0.2">
      <c r="C8003" s="43">
        <v>6.1576407980734604E-4</v>
      </c>
      <c r="D8003" s="43">
        <v>5.3482349149456987E-2</v>
      </c>
      <c r="E8003" s="43">
        <v>6.5691999505465404</v>
      </c>
      <c r="F8003" s="43">
        <v>2.6802676964841154</v>
      </c>
      <c r="H8003" s="43">
        <v>9.4902418159348301E-5</v>
      </c>
      <c r="I8003" s="43">
        <v>0.10287335888436178</v>
      </c>
      <c r="J8003" s="43">
        <v>0</v>
      </c>
      <c r="K8003" s="43">
        <v>1</v>
      </c>
      <c r="M8003" s="43">
        <v>7.79869422290986E-3</v>
      </c>
      <c r="N8003" s="43">
        <v>4.6281072538587931E-2</v>
      </c>
      <c r="O8003" s="43">
        <v>0</v>
      </c>
      <c r="P8003" s="43">
        <v>1</v>
      </c>
      <c r="R8003" s="43">
        <v>623.54413506140418</v>
      </c>
      <c r="S8003" s="43">
        <v>184.85132650923597</v>
      </c>
      <c r="T8003" s="43">
        <v>6833.8852201179734</v>
      </c>
      <c r="U8003" s="43">
        <v>7642.2806816886132</v>
      </c>
      <c r="W8003" s="43">
        <v>4096.1861012089612</v>
      </c>
      <c r="X8003" s="43">
        <v>0</v>
      </c>
      <c r="Y8003" s="43">
        <v>0</v>
      </c>
      <c r="Z8003" s="43">
        <v>4096.1861012089612</v>
      </c>
      <c r="AB8003" s="43">
        <v>112.10615421991122</v>
      </c>
      <c r="AC8003" s="43">
        <v>0</v>
      </c>
      <c r="AD8003" s="43">
        <v>0</v>
      </c>
      <c r="AE8003" s="43">
        <v>112.10615421991122</v>
      </c>
      <c r="AG8003" s="43">
        <v>7532886.2401232794</v>
      </c>
      <c r="AH8003" s="43">
        <v>884776.19786113559</v>
      </c>
      <c r="AI8003" s="43">
        <v>0</v>
      </c>
      <c r="AJ8003" s="43">
        <v>470845847.72362709</v>
      </c>
      <c r="AK8003" s="43">
        <v>478378733.96375036</v>
      </c>
    </row>
    <row r="8004" spans="3:37" x14ac:dyDescent="0.2">
      <c r="C8004" s="43">
        <v>5.9047958407563994E-4</v>
      </c>
      <c r="D8004" s="43">
        <v>4.8291947736368447E-2</v>
      </c>
      <c r="E8004" s="43">
        <v>6.364412227968641</v>
      </c>
      <c r="F8004" s="43">
        <v>1.8457148708789006</v>
      </c>
      <c r="H8004" s="43">
        <v>9.0712177719720621E-5</v>
      </c>
      <c r="I8004" s="43">
        <v>9.5355040942481775E-2</v>
      </c>
      <c r="J8004" s="43">
        <v>0</v>
      </c>
      <c r="K8004" s="43">
        <v>1</v>
      </c>
      <c r="M8004" s="43">
        <v>7.873529737242424E-3</v>
      </c>
      <c r="N8004" s="43">
        <v>4.3245433545416011E-2</v>
      </c>
      <c r="O8004" s="43">
        <v>0</v>
      </c>
      <c r="P8004" s="43">
        <v>1</v>
      </c>
      <c r="R8004" s="43">
        <v>539.91075804979846</v>
      </c>
      <c r="S8004" s="43">
        <v>163.77651400271779</v>
      </c>
      <c r="T8004" s="43">
        <v>6446.9173157124014</v>
      </c>
      <c r="U8004" s="43">
        <v>7150.6045877649176</v>
      </c>
      <c r="W8004" s="43">
        <v>3436.2146305439555</v>
      </c>
      <c r="X8004" s="43">
        <v>0</v>
      </c>
      <c r="Y8004" s="43">
        <v>0</v>
      </c>
      <c r="Z8004" s="43">
        <v>3436.2146305439555</v>
      </c>
      <c r="AB8004" s="43">
        <v>48.857329602232966</v>
      </c>
      <c r="AC8004" s="43">
        <v>0</v>
      </c>
      <c r="AD8004" s="43">
        <v>0</v>
      </c>
      <c r="AE8004" s="43">
        <v>48.857329602232966</v>
      </c>
      <c r="AG8004" s="43">
        <v>6319198.7055703346</v>
      </c>
      <c r="AH8004" s="43">
        <v>742222.36019749439</v>
      </c>
      <c r="AI8004" s="43">
        <v>0</v>
      </c>
      <c r="AJ8004" s="43">
        <v>205200784.32937846</v>
      </c>
      <c r="AK8004" s="43">
        <v>211519983.0349488</v>
      </c>
    </row>
    <row r="8005" spans="3:37" x14ac:dyDescent="0.2">
      <c r="C8005" s="43">
        <v>5.9600505420477005E-4</v>
      </c>
      <c r="D8005" s="43">
        <v>5.2451762245417172E-2</v>
      </c>
      <c r="E8005" s="43">
        <v>4.2080894053101074</v>
      </c>
      <c r="F8005" s="43">
        <v>3.0044408274018046</v>
      </c>
      <c r="H8005" s="43">
        <v>8.5203561803677449E-5</v>
      </c>
      <c r="I8005" s="43">
        <v>0.10638685782341251</v>
      </c>
      <c r="J8005" s="43">
        <v>0</v>
      </c>
      <c r="K8005" s="43">
        <v>1</v>
      </c>
      <c r="M8005" s="43">
        <v>7.8118854663455179E-3</v>
      </c>
      <c r="N8005" s="43">
        <v>4.5437677471304887E-2</v>
      </c>
      <c r="O8005" s="43">
        <v>0</v>
      </c>
      <c r="P8005" s="43">
        <v>1</v>
      </c>
      <c r="R8005" s="43">
        <v>591.90553258768171</v>
      </c>
      <c r="S8005" s="43">
        <v>171.62798550923398</v>
      </c>
      <c r="T8005" s="43">
        <v>6720.6977534597245</v>
      </c>
      <c r="U8005" s="43">
        <v>7484.2312715566404</v>
      </c>
      <c r="W8005" s="43">
        <v>2490.7914006266601</v>
      </c>
      <c r="X8005" s="43">
        <v>0</v>
      </c>
      <c r="Y8005" s="43">
        <v>0</v>
      </c>
      <c r="Z8005" s="43">
        <v>2490.7914006266601</v>
      </c>
      <c r="AB8005" s="43">
        <v>126.94903885676217</v>
      </c>
      <c r="AC8005" s="43">
        <v>0</v>
      </c>
      <c r="AD8005" s="43">
        <v>0</v>
      </c>
      <c r="AE8005" s="43">
        <v>126.94903885676217</v>
      </c>
      <c r="AG8005" s="43">
        <v>4580565.3857524283</v>
      </c>
      <c r="AH8005" s="43">
        <v>538010.9425353586</v>
      </c>
      <c r="AI8005" s="43">
        <v>0</v>
      </c>
      <c r="AJ8005" s="43">
        <v>533185963.19840109</v>
      </c>
      <c r="AK8005" s="43">
        <v>537766528.58415353</v>
      </c>
    </row>
    <row r="8006" spans="3:37" x14ac:dyDescent="0.2">
      <c r="C8006" s="43">
        <v>6.1464250498632911E-4</v>
      </c>
      <c r="D8006" s="43">
        <v>5.7835011740289155E-2</v>
      </c>
      <c r="E8006" s="43">
        <v>5.9692242699153235</v>
      </c>
      <c r="F8006" s="43">
        <v>4.2505535916940422</v>
      </c>
      <c r="H8006" s="43">
        <v>9.1463052078633034E-5</v>
      </c>
      <c r="I8006" s="43">
        <v>9.0370530269499191E-2</v>
      </c>
      <c r="J8006" s="43">
        <v>0</v>
      </c>
      <c r="K8006" s="43">
        <v>1</v>
      </c>
      <c r="M8006" s="43">
        <v>7.8425283641173557E-3</v>
      </c>
      <c r="N8006" s="43">
        <v>4.5297370215486896E-2</v>
      </c>
      <c r="O8006" s="43">
        <v>0</v>
      </c>
      <c r="P8006" s="43">
        <v>1</v>
      </c>
      <c r="R8006" s="43">
        <v>673.06311481886689</v>
      </c>
      <c r="S8006" s="43">
        <v>156.50019855376161</v>
      </c>
      <c r="T8006" s="43">
        <v>6726.2260738542309</v>
      </c>
      <c r="U8006" s="43">
        <v>7555.7893872268596</v>
      </c>
      <c r="W8006" s="43">
        <v>4017.6646801615843</v>
      </c>
      <c r="X8006" s="43">
        <v>0</v>
      </c>
      <c r="Y8006" s="43">
        <v>0</v>
      </c>
      <c r="Z8006" s="43">
        <v>4017.6646801615843</v>
      </c>
      <c r="AB8006" s="43">
        <v>234.09756660830348</v>
      </c>
      <c r="AC8006" s="43">
        <v>0</v>
      </c>
      <c r="AD8006" s="43">
        <v>0</v>
      </c>
      <c r="AE8006" s="43">
        <v>234.09756660830348</v>
      </c>
      <c r="AG8006" s="43">
        <v>7388485.3468171535</v>
      </c>
      <c r="AH8006" s="43">
        <v>867815.57091490226</v>
      </c>
      <c r="AI8006" s="43">
        <v>0</v>
      </c>
      <c r="AJ8006" s="43">
        <v>983209779.75487459</v>
      </c>
      <c r="AK8006" s="43">
        <v>990598265.10169172</v>
      </c>
    </row>
    <row r="8007" spans="3:37" x14ac:dyDescent="0.2">
      <c r="C8007" s="43">
        <v>5.8440501481751101E-4</v>
      </c>
      <c r="D8007" s="43">
        <v>6.0201484905841873E-2</v>
      </c>
      <c r="E8007" s="43">
        <v>7.4268859844336959</v>
      </c>
      <c r="F8007" s="43">
        <v>2.4025920415275941</v>
      </c>
      <c r="H8007" s="43">
        <v>8.0200991307382709E-5</v>
      </c>
      <c r="I8007" s="43">
        <v>0.11866075904215123</v>
      </c>
      <c r="J8007" s="43">
        <v>0</v>
      </c>
      <c r="K8007" s="43">
        <v>1</v>
      </c>
      <c r="M8007" s="43">
        <v>7.8364908001619295E-3</v>
      </c>
      <c r="N8007" s="43">
        <v>4.6359492030463412E-2</v>
      </c>
      <c r="O8007" s="43">
        <v>0</v>
      </c>
      <c r="P8007" s="43">
        <v>1</v>
      </c>
      <c r="R8007" s="43">
        <v>666.1369286114824</v>
      </c>
      <c r="S8007" s="43">
        <v>180.18939669157825</v>
      </c>
      <c r="T8007" s="43">
        <v>6878.6414047766339</v>
      </c>
      <c r="U8007" s="43">
        <v>7724.9677300796948</v>
      </c>
      <c r="W8007" s="43">
        <v>4947.3230188183279</v>
      </c>
      <c r="X8007" s="43">
        <v>0</v>
      </c>
      <c r="Y8007" s="43">
        <v>0</v>
      </c>
      <c r="Z8007" s="43">
        <v>4947.3230188183279</v>
      </c>
      <c r="AB8007" s="43">
        <v>99.97206394627672</v>
      </c>
      <c r="AC8007" s="43">
        <v>0</v>
      </c>
      <c r="AD8007" s="43">
        <v>0</v>
      </c>
      <c r="AE8007" s="43">
        <v>99.97206394627672</v>
      </c>
      <c r="AG8007" s="43">
        <v>9098127.0316069052</v>
      </c>
      <c r="AH8007" s="43">
        <v>1068621.7720647589</v>
      </c>
      <c r="AI8007" s="43">
        <v>0</v>
      </c>
      <c r="AJ8007" s="43">
        <v>419882668.57436222</v>
      </c>
      <c r="AK8007" s="43">
        <v>428980795.60596913</v>
      </c>
    </row>
    <row r="8008" spans="3:37" x14ac:dyDescent="0.2">
      <c r="C8008" s="43">
        <v>6.0727191346818872E-4</v>
      </c>
      <c r="D8008" s="43">
        <v>5.7195314477024306E-2</v>
      </c>
      <c r="E8008" s="43">
        <v>4.8069859252816789</v>
      </c>
      <c r="F8008" s="43">
        <v>7.3972127775489218</v>
      </c>
      <c r="H8008" s="43">
        <v>9.1341553823731658E-5</v>
      </c>
      <c r="I8008" s="43">
        <v>0.11198625478853286</v>
      </c>
      <c r="J8008" s="43">
        <v>0</v>
      </c>
      <c r="K8008" s="43">
        <v>1</v>
      </c>
      <c r="M8008" s="43">
        <v>7.8184337787678328E-3</v>
      </c>
      <c r="N8008" s="43">
        <v>4.318968062303663E-2</v>
      </c>
      <c r="O8008" s="43">
        <v>0</v>
      </c>
      <c r="P8008" s="43">
        <v>1</v>
      </c>
      <c r="R8008" s="43">
        <v>657.63666808145365</v>
      </c>
      <c r="S8008" s="43">
        <v>193.67585796414033</v>
      </c>
      <c r="T8008" s="43">
        <v>6393.550906249634</v>
      </c>
      <c r="U8008" s="43">
        <v>7244.8634322952275</v>
      </c>
      <c r="W8008" s="43">
        <v>3161.2502074166869</v>
      </c>
      <c r="X8008" s="43">
        <v>0</v>
      </c>
      <c r="Y8008" s="43">
        <v>0</v>
      </c>
      <c r="Z8008" s="43">
        <v>3161.2502074166869</v>
      </c>
      <c r="AB8008" s="43">
        <v>450.15346147578504</v>
      </c>
      <c r="AC8008" s="43">
        <v>0</v>
      </c>
      <c r="AD8008" s="43">
        <v>0</v>
      </c>
      <c r="AE8008" s="43">
        <v>450.15346147578504</v>
      </c>
      <c r="AG8008" s="43">
        <v>5813539.1314392872</v>
      </c>
      <c r="AH8008" s="43">
        <v>682830.04480200436</v>
      </c>
      <c r="AI8008" s="43">
        <v>0</v>
      </c>
      <c r="AJ8008" s="43">
        <v>1890644538.1982973</v>
      </c>
      <c r="AK8008" s="43">
        <v>1896458077.3297365</v>
      </c>
    </row>
    <row r="8009" spans="3:37" x14ac:dyDescent="0.2">
      <c r="C8009" s="43">
        <v>6.0017092380888271E-4</v>
      </c>
      <c r="D8009" s="43">
        <v>5.0041692405755629E-2</v>
      </c>
      <c r="E8009" s="43">
        <v>2.6800558484901562</v>
      </c>
      <c r="F8009" s="43">
        <v>2.5352542017261519</v>
      </c>
      <c r="H8009" s="43">
        <v>8.7708239672166182E-5</v>
      </c>
      <c r="I8009" s="43">
        <v>9.6816261291156572E-2</v>
      </c>
      <c r="J8009" s="43">
        <v>0</v>
      </c>
      <c r="K8009" s="43">
        <v>1</v>
      </c>
      <c r="M8009" s="43">
        <v>7.8679029915309506E-3</v>
      </c>
      <c r="N8009" s="43">
        <v>4.6319263280428125E-2</v>
      </c>
      <c r="O8009" s="43">
        <v>0</v>
      </c>
      <c r="P8009" s="43">
        <v>1</v>
      </c>
      <c r="R8009" s="43">
        <v>568.65559090415582</v>
      </c>
      <c r="S8009" s="43">
        <v>160.77964860620247</v>
      </c>
      <c r="T8009" s="43">
        <v>6900.2211914336604</v>
      </c>
      <c r="U8009" s="43">
        <v>7629.6564309440182</v>
      </c>
      <c r="W8009" s="43">
        <v>1524.0287421793084</v>
      </c>
      <c r="X8009" s="43">
        <v>0</v>
      </c>
      <c r="Y8009" s="43">
        <v>0</v>
      </c>
      <c r="Z8009" s="43">
        <v>1524.0287421793084</v>
      </c>
      <c r="AB8009" s="43">
        <v>93.414304723962005</v>
      </c>
      <c r="AC8009" s="43">
        <v>0</v>
      </c>
      <c r="AD8009" s="43">
        <v>0</v>
      </c>
      <c r="AE8009" s="43">
        <v>93.414304723962005</v>
      </c>
      <c r="AG8009" s="43">
        <v>2802688.8568677483</v>
      </c>
      <c r="AH8009" s="43">
        <v>329190.20831073064</v>
      </c>
      <c r="AI8009" s="43">
        <v>0</v>
      </c>
      <c r="AJ8009" s="43">
        <v>392340079.84064043</v>
      </c>
      <c r="AK8009" s="43">
        <v>395142768.69750816</v>
      </c>
    </row>
    <row r="8010" spans="3:37" x14ac:dyDescent="0.2">
      <c r="C8010" s="43">
        <v>6.1678027336553587E-4</v>
      </c>
      <c r="D8010" s="43">
        <v>4.9906837739687626E-2</v>
      </c>
      <c r="E8010" s="43">
        <v>4.2249254585102056</v>
      </c>
      <c r="F8010" s="43">
        <v>3.6398977250939262</v>
      </c>
      <c r="H8010" s="43">
        <v>9.3526456919956757E-5</v>
      </c>
      <c r="I8010" s="43">
        <v>0.10078337875703336</v>
      </c>
      <c r="J8010" s="43">
        <v>0</v>
      </c>
      <c r="K8010" s="43">
        <v>1</v>
      </c>
      <c r="M8010" s="43">
        <v>7.8984056053774676E-3</v>
      </c>
      <c r="N8010" s="43">
        <v>4.4754065319177624E-2</v>
      </c>
      <c r="O8010" s="43">
        <v>0</v>
      </c>
      <c r="P8010" s="43">
        <v>1</v>
      </c>
      <c r="R8010" s="43">
        <v>582.81792495440845</v>
      </c>
      <c r="S8010" s="43">
        <v>178.47022408589652</v>
      </c>
      <c r="T8010" s="43">
        <v>6692.8993870429076</v>
      </c>
      <c r="U8010" s="43">
        <v>7454.1875360832128</v>
      </c>
      <c r="W8010" s="43">
        <v>2462.3622888159707</v>
      </c>
      <c r="X8010" s="43">
        <v>0</v>
      </c>
      <c r="Y8010" s="43">
        <v>0</v>
      </c>
      <c r="Z8010" s="43">
        <v>2462.3622888159707</v>
      </c>
      <c r="AB8010" s="43">
        <v>164.6280294227283</v>
      </c>
      <c r="AC8010" s="43">
        <v>0</v>
      </c>
      <c r="AD8010" s="43">
        <v>0</v>
      </c>
      <c r="AE8010" s="43">
        <v>164.6280294227283</v>
      </c>
      <c r="AG8010" s="43">
        <v>4528284.2491325699</v>
      </c>
      <c r="AH8010" s="43">
        <v>531870.25438424968</v>
      </c>
      <c r="AI8010" s="43">
        <v>0</v>
      </c>
      <c r="AJ8010" s="43">
        <v>691437723.57545888</v>
      </c>
      <c r="AK8010" s="43">
        <v>695966007.8245914</v>
      </c>
    </row>
    <row r="8011" spans="3:37" x14ac:dyDescent="0.2">
      <c r="C8011" s="43">
        <v>6.0629198835637419E-4</v>
      </c>
      <c r="D8011" s="43">
        <v>4.710664157975665E-2</v>
      </c>
      <c r="E8011" s="43">
        <v>4.75258243508741</v>
      </c>
      <c r="F8011" s="43">
        <v>6.9732876323957838</v>
      </c>
      <c r="H8011" s="43">
        <v>8.5258106039751296E-5</v>
      </c>
      <c r="I8011" s="43">
        <v>7.3019408650793691E-2</v>
      </c>
      <c r="J8011" s="43">
        <v>0</v>
      </c>
      <c r="K8011" s="43">
        <v>1</v>
      </c>
      <c r="M8011" s="43">
        <v>7.8452833962898531E-3</v>
      </c>
      <c r="N8011" s="43">
        <v>4.6295699945494428E-2</v>
      </c>
      <c r="O8011" s="43">
        <v>0</v>
      </c>
      <c r="P8011" s="43">
        <v>1</v>
      </c>
      <c r="R8011" s="43">
        <v>540.76222333583257</v>
      </c>
      <c r="S8011" s="43">
        <v>117.87355046041992</v>
      </c>
      <c r="T8011" s="43">
        <v>6876.8834454553535</v>
      </c>
      <c r="U8011" s="43">
        <v>7535.519219251606</v>
      </c>
      <c r="W8011" s="43">
        <v>2570.0170441846931</v>
      </c>
      <c r="X8011" s="43">
        <v>0</v>
      </c>
      <c r="Y8011" s="43">
        <v>0</v>
      </c>
      <c r="Z8011" s="43">
        <v>2570.0170441846931</v>
      </c>
      <c r="AB8011" s="43">
        <v>345.62372817690897</v>
      </c>
      <c r="AC8011" s="43">
        <v>0</v>
      </c>
      <c r="AD8011" s="43">
        <v>0</v>
      </c>
      <c r="AE8011" s="43">
        <v>345.62372817690897</v>
      </c>
      <c r="AG8011" s="43">
        <v>4726261.3442556504</v>
      </c>
      <c r="AH8011" s="43">
        <v>555123.68154389365</v>
      </c>
      <c r="AI8011" s="43">
        <v>0</v>
      </c>
      <c r="AJ8011" s="43">
        <v>1451619658.3430176</v>
      </c>
      <c r="AK8011" s="43">
        <v>1456345919.6872733</v>
      </c>
    </row>
    <row r="8012" spans="3:37" x14ac:dyDescent="0.2">
      <c r="C8012" s="43">
        <v>6.2590622164893084E-4</v>
      </c>
      <c r="D8012" s="43">
        <v>5.1501738339017208E-2</v>
      </c>
      <c r="E8012" s="43">
        <v>2.851223333398853</v>
      </c>
      <c r="F8012" s="43">
        <v>1.9312420697893511</v>
      </c>
      <c r="H8012" s="43">
        <v>9.0128257585697646E-5</v>
      </c>
      <c r="I8012" s="43">
        <v>0.11381083230698674</v>
      </c>
      <c r="J8012" s="43">
        <v>0</v>
      </c>
      <c r="K8012" s="43">
        <v>1</v>
      </c>
      <c r="M8012" s="43">
        <v>7.8473875532784638E-3</v>
      </c>
      <c r="N8012" s="43">
        <v>4.4113193109220405E-2</v>
      </c>
      <c r="O8012" s="43">
        <v>0</v>
      </c>
      <c r="P8012" s="43">
        <v>1</v>
      </c>
      <c r="R8012" s="43">
        <v>610.34238353255637</v>
      </c>
      <c r="S8012" s="43">
        <v>194.21686844125441</v>
      </c>
      <c r="T8012" s="43">
        <v>6554.4456889849607</v>
      </c>
      <c r="U8012" s="43">
        <v>7359.0049409587718</v>
      </c>
      <c r="W8012" s="43">
        <v>1740.2224452902965</v>
      </c>
      <c r="X8012" s="43">
        <v>0</v>
      </c>
      <c r="Y8012" s="43">
        <v>0</v>
      </c>
      <c r="Z8012" s="43">
        <v>1740.2224452902965</v>
      </c>
      <c r="AB8012" s="43">
        <v>60.816285983749538</v>
      </c>
      <c r="AC8012" s="43">
        <v>0</v>
      </c>
      <c r="AD8012" s="43">
        <v>0</v>
      </c>
      <c r="AE8012" s="43">
        <v>60.816285983749538</v>
      </c>
      <c r="AG8012" s="43">
        <v>3200269.0768888551</v>
      </c>
      <c r="AH8012" s="43">
        <v>375888.04818270402</v>
      </c>
      <c r="AI8012" s="43">
        <v>0</v>
      </c>
      <c r="AJ8012" s="43">
        <v>255428401.13174805</v>
      </c>
      <c r="AK8012" s="43">
        <v>258628670.20863691</v>
      </c>
    </row>
    <row r="8013" spans="3:37" x14ac:dyDescent="0.2">
      <c r="C8013" s="43">
        <v>6.0489794090981888E-4</v>
      </c>
      <c r="D8013" s="43">
        <v>5.4278356268845113E-2</v>
      </c>
      <c r="E8013" s="43">
        <v>4.1805570420402169</v>
      </c>
      <c r="F8013" s="43">
        <v>1.3073284624837831</v>
      </c>
      <c r="H8013" s="43">
        <v>8.308958951955034E-5</v>
      </c>
      <c r="I8013" s="43">
        <v>8.5267867645522091E-2</v>
      </c>
      <c r="J8013" s="43">
        <v>0</v>
      </c>
      <c r="K8013" s="43">
        <v>1</v>
      </c>
      <c r="M8013" s="43">
        <v>7.8889293145339989E-3</v>
      </c>
      <c r="N8013" s="43">
        <v>4.593730404582419E-2</v>
      </c>
      <c r="O8013" s="43">
        <v>0</v>
      </c>
      <c r="P8013" s="43">
        <v>1</v>
      </c>
      <c r="R8013" s="43">
        <v>621.65748376464774</v>
      </c>
      <c r="S8013" s="43">
        <v>134.1449687555581</v>
      </c>
      <c r="T8013" s="43">
        <v>6861.6086002993379</v>
      </c>
      <c r="U8013" s="43">
        <v>7617.4110528195433</v>
      </c>
      <c r="W8013" s="43">
        <v>2598.8745714892998</v>
      </c>
      <c r="X8013" s="43">
        <v>0</v>
      </c>
      <c r="Y8013" s="43">
        <v>0</v>
      </c>
      <c r="Z8013" s="43">
        <v>2598.8745714892998</v>
      </c>
      <c r="AB8013" s="43">
        <v>20.442675138431131</v>
      </c>
      <c r="AC8013" s="43">
        <v>0</v>
      </c>
      <c r="AD8013" s="43">
        <v>0</v>
      </c>
      <c r="AE8013" s="43">
        <v>20.442675138431131</v>
      </c>
      <c r="AG8013" s="43">
        <v>4779330.3369688224</v>
      </c>
      <c r="AH8013" s="43">
        <v>561356.9074416887</v>
      </c>
      <c r="AI8013" s="43">
        <v>0</v>
      </c>
      <c r="AJ8013" s="43">
        <v>85859235.581410751</v>
      </c>
      <c r="AK8013" s="43">
        <v>90638565.918379575</v>
      </c>
    </row>
    <row r="8014" spans="3:37" x14ac:dyDescent="0.2">
      <c r="C8014" s="43">
        <v>6.0081607352972875E-4</v>
      </c>
      <c r="D8014" s="43">
        <v>5.6654255961856692E-2</v>
      </c>
      <c r="E8014" s="43">
        <v>2.6769578041849336</v>
      </c>
      <c r="F8014" s="43">
        <v>6.9210667039352671</v>
      </c>
      <c r="H8014" s="43">
        <v>9.2265487369180832E-5</v>
      </c>
      <c r="I8014" s="43">
        <v>9.9671593567218511E-2</v>
      </c>
      <c r="J8014" s="43">
        <v>0</v>
      </c>
      <c r="K8014" s="43">
        <v>1</v>
      </c>
      <c r="M8014" s="43">
        <v>7.6844398615988074E-3</v>
      </c>
      <c r="N8014" s="43">
        <v>4.6690886876803894E-2</v>
      </c>
      <c r="O8014" s="43">
        <v>0</v>
      </c>
      <c r="P8014" s="43">
        <v>1</v>
      </c>
      <c r="R8014" s="43">
        <v>644.49040471662875</v>
      </c>
      <c r="S8014" s="43">
        <v>174.12176261111958</v>
      </c>
      <c r="T8014" s="43">
        <v>6793.3925748896299</v>
      </c>
      <c r="U8014" s="43">
        <v>7612.0047422173784</v>
      </c>
      <c r="W8014" s="43">
        <v>1725.2736186284856</v>
      </c>
      <c r="X8014" s="43">
        <v>0</v>
      </c>
      <c r="Y8014" s="43">
        <v>0</v>
      </c>
      <c r="Z8014" s="43">
        <v>1725.2736186284856</v>
      </c>
      <c r="AB8014" s="43">
        <v>408.31956237195328</v>
      </c>
      <c r="AC8014" s="43">
        <v>0</v>
      </c>
      <c r="AD8014" s="43">
        <v>0</v>
      </c>
      <c r="AE8014" s="43">
        <v>408.31956237195328</v>
      </c>
      <c r="AG8014" s="43">
        <v>3172778.1846577851</v>
      </c>
      <c r="AH8014" s="43">
        <v>372659.10162375285</v>
      </c>
      <c r="AI8014" s="43">
        <v>0</v>
      </c>
      <c r="AJ8014" s="43">
        <v>1714942161.9622037</v>
      </c>
      <c r="AK8014" s="43">
        <v>1718114940.1468616</v>
      </c>
    </row>
    <row r="8015" spans="3:37" x14ac:dyDescent="0.2">
      <c r="C8015" s="43">
        <v>6.4342930918226404E-4</v>
      </c>
      <c r="D8015" s="43">
        <v>5.5079200939753381E-2</v>
      </c>
      <c r="E8015" s="43">
        <v>4.6347736611121961</v>
      </c>
      <c r="F8015" s="43">
        <v>2.6944067824166562</v>
      </c>
      <c r="H8015" s="43">
        <v>8.5112720246228524E-5</v>
      </c>
      <c r="I8015" s="43">
        <v>8.9877662399051567E-2</v>
      </c>
      <c r="J8015" s="43">
        <v>0</v>
      </c>
      <c r="K8015" s="43">
        <v>1</v>
      </c>
      <c r="M8015" s="43">
        <v>7.8757608372718169E-3</v>
      </c>
      <c r="N8015" s="43">
        <v>4.3637796163500733E-2</v>
      </c>
      <c r="O8015" s="43">
        <v>0</v>
      </c>
      <c r="P8015" s="43">
        <v>1</v>
      </c>
      <c r="R8015" s="43">
        <v>671.0128602426314</v>
      </c>
      <c r="S8015" s="43">
        <v>144.84003205276727</v>
      </c>
      <c r="T8015" s="43">
        <v>6507.2531390983813</v>
      </c>
      <c r="U8015" s="43">
        <v>7323.1060313937796</v>
      </c>
      <c r="W8015" s="43">
        <v>3109.9927309201071</v>
      </c>
      <c r="X8015" s="43">
        <v>0</v>
      </c>
      <c r="Y8015" s="43">
        <v>0</v>
      </c>
      <c r="Z8015" s="43">
        <v>3109.9927309201071</v>
      </c>
      <c r="AB8015" s="43">
        <v>121.65565533877884</v>
      </c>
      <c r="AC8015" s="43">
        <v>0</v>
      </c>
      <c r="AD8015" s="43">
        <v>0</v>
      </c>
      <c r="AE8015" s="43">
        <v>121.65565533877884</v>
      </c>
      <c r="AG8015" s="43">
        <v>5719276.6321620774</v>
      </c>
      <c r="AH8015" s="43">
        <v>671758.42987874313</v>
      </c>
      <c r="AI8015" s="43">
        <v>0</v>
      </c>
      <c r="AJ8015" s="43">
        <v>510953752.42287111</v>
      </c>
      <c r="AK8015" s="43">
        <v>516673029.05503321</v>
      </c>
    </row>
    <row r="8016" spans="3:37" x14ac:dyDescent="0.2">
      <c r="C8016" s="43">
        <v>6.305773131038972E-4</v>
      </c>
      <c r="D8016" s="43">
        <v>6.3734539888181008E-2</v>
      </c>
      <c r="E8016" s="43">
        <v>8.6039196106411548</v>
      </c>
      <c r="F8016" s="43">
        <v>1.7046291800700868</v>
      </c>
      <c r="H8016" s="43">
        <v>8.1074515266463452E-5</v>
      </c>
      <c r="I8016" s="43">
        <v>0.11739239494022236</v>
      </c>
      <c r="J8016" s="43">
        <v>0</v>
      </c>
      <c r="K8016" s="43">
        <v>1</v>
      </c>
      <c r="M8016" s="43">
        <v>7.8807480209770464E-3</v>
      </c>
      <c r="N8016" s="43">
        <v>4.752478641628477E-2</v>
      </c>
      <c r="O8016" s="43">
        <v>0</v>
      </c>
      <c r="P8016" s="43">
        <v>1</v>
      </c>
      <c r="R8016" s="43">
        <v>760.9490327530807</v>
      </c>
      <c r="S8016" s="43">
        <v>180.20494171916818</v>
      </c>
      <c r="T8016" s="43">
        <v>7091.3674262635332</v>
      </c>
      <c r="U8016" s="43">
        <v>8032.5214007357818</v>
      </c>
      <c r="W8016" s="43">
        <v>6547.1443056026492</v>
      </c>
      <c r="X8016" s="43">
        <v>0</v>
      </c>
      <c r="Y8016" s="43">
        <v>0</v>
      </c>
      <c r="Z8016" s="43">
        <v>6547.1443056026492</v>
      </c>
      <c r="AB8016" s="43">
        <v>57.371997553560377</v>
      </c>
      <c r="AC8016" s="43">
        <v>0</v>
      </c>
      <c r="AD8016" s="43">
        <v>0</v>
      </c>
      <c r="AE8016" s="43">
        <v>57.371997553560377</v>
      </c>
      <c r="AG8016" s="43">
        <v>12040198.378003271</v>
      </c>
      <c r="AH8016" s="43">
        <v>1414183.1700101723</v>
      </c>
      <c r="AI8016" s="43">
        <v>0</v>
      </c>
      <c r="AJ8016" s="43">
        <v>240962389.72495359</v>
      </c>
      <c r="AK8016" s="43">
        <v>253002588.10295686</v>
      </c>
    </row>
    <row r="8017" spans="3:37" x14ac:dyDescent="0.2">
      <c r="C8017" s="43">
        <v>6.3431439319328042E-4</v>
      </c>
      <c r="D8017" s="43">
        <v>5.2823851051782389E-2</v>
      </c>
      <c r="E8017" s="43">
        <v>4.4163637047973232</v>
      </c>
      <c r="F8017" s="43">
        <v>5.4550658330381907</v>
      </c>
      <c r="H8017" s="43">
        <v>8.5616061889604947E-5</v>
      </c>
      <c r="I8017" s="43">
        <v>6.9843166786696734E-2</v>
      </c>
      <c r="J8017" s="43">
        <v>0</v>
      </c>
      <c r="K8017" s="43">
        <v>1</v>
      </c>
      <c r="M8017" s="43">
        <v>7.8048277276691353E-3</v>
      </c>
      <c r="N8017" s="43">
        <v>4.2904469504556737E-2</v>
      </c>
      <c r="O8017" s="43">
        <v>0</v>
      </c>
      <c r="P8017" s="43">
        <v>1</v>
      </c>
      <c r="R8017" s="43">
        <v>634.4201941791091</v>
      </c>
      <c r="S8017" s="43">
        <v>113.21958091858913</v>
      </c>
      <c r="T8017" s="43">
        <v>6340.2769798187001</v>
      </c>
      <c r="U8017" s="43">
        <v>7087.9167549163985</v>
      </c>
      <c r="W8017" s="43">
        <v>2801.8303191630876</v>
      </c>
      <c r="X8017" s="43">
        <v>0</v>
      </c>
      <c r="Y8017" s="43">
        <v>0</v>
      </c>
      <c r="Z8017" s="43">
        <v>2801.8303191630876</v>
      </c>
      <c r="AB8017" s="43">
        <v>302.42305920381796</v>
      </c>
      <c r="AC8017" s="43">
        <v>0</v>
      </c>
      <c r="AD8017" s="43">
        <v>0</v>
      </c>
      <c r="AE8017" s="43">
        <v>302.42305920381796</v>
      </c>
      <c r="AG8017" s="43">
        <v>5152565.9569409182</v>
      </c>
      <c r="AH8017" s="43">
        <v>605195.34893922694</v>
      </c>
      <c r="AI8017" s="43">
        <v>0</v>
      </c>
      <c r="AJ8017" s="43">
        <v>1270176848.6560354</v>
      </c>
      <c r="AK8017" s="43">
        <v>1275329414.6129763</v>
      </c>
    </row>
    <row r="8018" spans="3:37" x14ac:dyDescent="0.2">
      <c r="C8018" s="43">
        <v>6.0203629403564546E-4</v>
      </c>
      <c r="D8018" s="43">
        <v>5.2587564163316378E-2</v>
      </c>
      <c r="E8018" s="43">
        <v>3.0448295291016043</v>
      </c>
      <c r="F8018" s="43">
        <v>1.740036493680392</v>
      </c>
      <c r="H8018" s="43">
        <v>8.5971918613506613E-5</v>
      </c>
      <c r="I8018" s="43">
        <v>0.11442115689372967</v>
      </c>
      <c r="J8018" s="43">
        <v>0</v>
      </c>
      <c r="K8018" s="43">
        <v>1</v>
      </c>
      <c r="M8018" s="43">
        <v>7.8533074598743369E-3</v>
      </c>
      <c r="N8018" s="43">
        <v>4.3934741204194216E-2</v>
      </c>
      <c r="O8018" s="43">
        <v>0</v>
      </c>
      <c r="P8018" s="43">
        <v>1</v>
      </c>
      <c r="R8018" s="43">
        <v>599.44328751572732</v>
      </c>
      <c r="S8018" s="43">
        <v>186.25387895287233</v>
      </c>
      <c r="T8018" s="43">
        <v>6532.8554060485185</v>
      </c>
      <c r="U8018" s="43">
        <v>7318.5525725171183</v>
      </c>
      <c r="W8018" s="43">
        <v>1825.2026228496297</v>
      </c>
      <c r="X8018" s="43">
        <v>0</v>
      </c>
      <c r="Y8018" s="43">
        <v>0</v>
      </c>
      <c r="Z8018" s="43">
        <v>1825.2026228496297</v>
      </c>
      <c r="AB8018" s="43">
        <v>47.466260225912301</v>
      </c>
      <c r="AC8018" s="43">
        <v>0</v>
      </c>
      <c r="AD8018" s="43">
        <v>0</v>
      </c>
      <c r="AE8018" s="43">
        <v>47.466260225912301</v>
      </c>
      <c r="AG8018" s="43">
        <v>3356547.623420469</v>
      </c>
      <c r="AH8018" s="43">
        <v>394243.76653552003</v>
      </c>
      <c r="AI8018" s="43">
        <v>0</v>
      </c>
      <c r="AJ8018" s="43">
        <v>199358292.94883165</v>
      </c>
      <c r="AK8018" s="43">
        <v>202714840.57225212</v>
      </c>
    </row>
    <row r="8019" spans="3:37" x14ac:dyDescent="0.2">
      <c r="C8019" s="43">
        <v>5.8192713854163356E-4</v>
      </c>
      <c r="D8019" s="43">
        <v>4.8654109499766347E-2</v>
      </c>
      <c r="E8019" s="43">
        <v>7.6006291986750467</v>
      </c>
      <c r="F8019" s="43">
        <v>0.91906759493133738</v>
      </c>
      <c r="H8019" s="43">
        <v>9.6828514407065747E-5</v>
      </c>
      <c r="I8019" s="43">
        <v>0.11384529180436409</v>
      </c>
      <c r="J8019" s="43">
        <v>0</v>
      </c>
      <c r="K8019" s="43">
        <v>1</v>
      </c>
      <c r="M8019" s="43">
        <v>7.850662217580795E-3</v>
      </c>
      <c r="N8019" s="43">
        <v>4.6268919434106937E-2</v>
      </c>
      <c r="O8019" s="43">
        <v>0</v>
      </c>
      <c r="P8019" s="43">
        <v>1</v>
      </c>
      <c r="R8019" s="43">
        <v>536.08111998683012</v>
      </c>
      <c r="S8019" s="43">
        <v>208.71839002392872</v>
      </c>
      <c r="T8019" s="43">
        <v>6877.6175459381529</v>
      </c>
      <c r="U8019" s="43">
        <v>7622.4170559489121</v>
      </c>
      <c r="W8019" s="43">
        <v>4074.553813430322</v>
      </c>
      <c r="X8019" s="43">
        <v>0</v>
      </c>
      <c r="Y8019" s="43">
        <v>0</v>
      </c>
      <c r="Z8019" s="43">
        <v>4074.553813430322</v>
      </c>
      <c r="AB8019" s="43">
        <v>-4.6423377757107014</v>
      </c>
      <c r="AC8019" s="43">
        <v>0</v>
      </c>
      <c r="AD8019" s="43">
        <v>0</v>
      </c>
      <c r="AE8019" s="43">
        <v>-4.6423377757107014</v>
      </c>
      <c r="AG8019" s="43">
        <v>7493104.4628983624</v>
      </c>
      <c r="AH8019" s="43">
        <v>880103.6237009496</v>
      </c>
      <c r="AI8019" s="43">
        <v>0</v>
      </c>
      <c r="AJ8019" s="43">
        <v>0</v>
      </c>
      <c r="AK8019" s="43">
        <v>7493104.4628983624</v>
      </c>
    </row>
    <row r="8020" spans="3:37" x14ac:dyDescent="0.2">
      <c r="C8020" s="43">
        <v>6.2049924968876624E-4</v>
      </c>
      <c r="D8020" s="43">
        <v>5.1631870330788518E-2</v>
      </c>
      <c r="E8020" s="43">
        <v>4.4537754956355986</v>
      </c>
      <c r="F8020" s="43">
        <v>3.7960946617327105</v>
      </c>
      <c r="H8020" s="43">
        <v>1.0247637185256675E-4</v>
      </c>
      <c r="I8020" s="43">
        <v>9.0365450370914271E-2</v>
      </c>
      <c r="J8020" s="43">
        <v>0</v>
      </c>
      <c r="K8020" s="43">
        <v>1</v>
      </c>
      <c r="M8020" s="43">
        <v>7.7565953250882348E-3</v>
      </c>
      <c r="N8020" s="43">
        <v>4.3333376207710245E-2</v>
      </c>
      <c r="O8020" s="43">
        <v>0</v>
      </c>
      <c r="P8020" s="43">
        <v>1</v>
      </c>
      <c r="R8020" s="43">
        <v>606.59872177653835</v>
      </c>
      <c r="S8020" s="43">
        <v>175.33496505119601</v>
      </c>
      <c r="T8020" s="43">
        <v>6364.0859183686262</v>
      </c>
      <c r="U8020" s="43">
        <v>7146.0196051963603</v>
      </c>
      <c r="W8020" s="43">
        <v>2701.6545227322226</v>
      </c>
      <c r="X8020" s="43">
        <v>0</v>
      </c>
      <c r="Y8020" s="43">
        <v>0</v>
      </c>
      <c r="Z8020" s="43">
        <v>2701.6545227322226</v>
      </c>
      <c r="AB8020" s="43">
        <v>181.48349691173931</v>
      </c>
      <c r="AC8020" s="43">
        <v>0</v>
      </c>
      <c r="AD8020" s="43">
        <v>0</v>
      </c>
      <c r="AE8020" s="43">
        <v>181.48349691173931</v>
      </c>
      <c r="AG8020" s="43">
        <v>4968342.6673045577</v>
      </c>
      <c r="AH8020" s="43">
        <v>583557.37691016006</v>
      </c>
      <c r="AI8020" s="43">
        <v>0</v>
      </c>
      <c r="AJ8020" s="43">
        <v>762230687.0293051</v>
      </c>
      <c r="AK8020" s="43">
        <v>767199029.69660962</v>
      </c>
    </row>
    <row r="8021" spans="3:37" x14ac:dyDescent="0.2">
      <c r="C8021" s="43">
        <v>6.0428682142111862E-4</v>
      </c>
      <c r="D8021" s="43">
        <v>5.7325972265915515E-2</v>
      </c>
      <c r="E8021" s="43">
        <v>6.5315701562403028</v>
      </c>
      <c r="F8021" s="43">
        <v>1.1537406347239787</v>
      </c>
      <c r="H8021" s="43">
        <v>9.5338128165867175E-5</v>
      </c>
      <c r="I8021" s="43">
        <v>0.10519558965793308</v>
      </c>
      <c r="J8021" s="43">
        <v>0</v>
      </c>
      <c r="K8021" s="43">
        <v>1</v>
      </c>
      <c r="M8021" s="43">
        <v>7.8047895360553584E-3</v>
      </c>
      <c r="N8021" s="43">
        <v>4.5190924025937072E-2</v>
      </c>
      <c r="O8021" s="43">
        <v>0</v>
      </c>
      <c r="P8021" s="43">
        <v>1</v>
      </c>
      <c r="R8021" s="43">
        <v>655.89893399214111</v>
      </c>
      <c r="S8021" s="43">
        <v>189.89193763633463</v>
      </c>
      <c r="T8021" s="43">
        <v>6678.1287953203082</v>
      </c>
      <c r="U8021" s="43">
        <v>7523.9196669487837</v>
      </c>
      <c r="W8021" s="43">
        <v>4284.0499027728974</v>
      </c>
      <c r="X8021" s="43">
        <v>0</v>
      </c>
      <c r="Y8021" s="43">
        <v>0</v>
      </c>
      <c r="Z8021" s="43">
        <v>4284.0499027728974</v>
      </c>
      <c r="AB8021" s="43">
        <v>10.789700071660405</v>
      </c>
      <c r="AC8021" s="43">
        <v>0</v>
      </c>
      <c r="AD8021" s="43">
        <v>0</v>
      </c>
      <c r="AE8021" s="43">
        <v>10.789700071660405</v>
      </c>
      <c r="AG8021" s="43">
        <v>7878367.7711993586</v>
      </c>
      <c r="AH8021" s="43">
        <v>925354.77899894584</v>
      </c>
      <c r="AI8021" s="43">
        <v>0</v>
      </c>
      <c r="AJ8021" s="43">
        <v>45316740.300973706</v>
      </c>
      <c r="AK8021" s="43">
        <v>53195108.072173066</v>
      </c>
    </row>
    <row r="8022" spans="3:37" x14ac:dyDescent="0.2">
      <c r="C8022" s="43">
        <v>6.0257319807318765E-4</v>
      </c>
      <c r="D8022" s="43">
        <v>5.3364083269644071E-2</v>
      </c>
      <c r="E8022" s="43">
        <v>3.9003564475654571</v>
      </c>
      <c r="F8022" s="43">
        <v>2.1665437524169486</v>
      </c>
      <c r="H8022" s="43">
        <v>9.2058564922448127E-5</v>
      </c>
      <c r="I8022" s="43">
        <v>7.8512859872979415E-2</v>
      </c>
      <c r="J8022" s="43">
        <v>0</v>
      </c>
      <c r="K8022" s="43">
        <v>1</v>
      </c>
      <c r="M8022" s="43">
        <v>7.8899868989470434E-3</v>
      </c>
      <c r="N8022" s="43">
        <v>4.7101421309834191E-2</v>
      </c>
      <c r="O8022" s="43">
        <v>0</v>
      </c>
      <c r="P8022" s="43">
        <v>1</v>
      </c>
      <c r="R8022" s="43">
        <v>608.83727946564272</v>
      </c>
      <c r="S8022" s="43">
        <v>136.85080938969222</v>
      </c>
      <c r="T8022" s="43">
        <v>7036.4347906654393</v>
      </c>
      <c r="U8022" s="43">
        <v>7782.1228795207744</v>
      </c>
      <c r="W8022" s="43">
        <v>2374.6824084820319</v>
      </c>
      <c r="X8022" s="43">
        <v>0</v>
      </c>
      <c r="Y8022" s="43">
        <v>0</v>
      </c>
      <c r="Z8022" s="43">
        <v>2374.6824084820319</v>
      </c>
      <c r="AB8022" s="43">
        <v>75.995179732111964</v>
      </c>
      <c r="AC8022" s="43">
        <v>0</v>
      </c>
      <c r="AD8022" s="43">
        <v>0</v>
      </c>
      <c r="AE8022" s="43">
        <v>75.995179732111964</v>
      </c>
      <c r="AG8022" s="43">
        <v>4367040.9491984565</v>
      </c>
      <c r="AH8022" s="43">
        <v>512931.4002321189</v>
      </c>
      <c r="AI8022" s="43">
        <v>0</v>
      </c>
      <c r="AJ8022" s="43">
        <v>319179754.87487024</v>
      </c>
      <c r="AK8022" s="43">
        <v>323546795.82406873</v>
      </c>
    </row>
    <row r="8023" spans="3:37" x14ac:dyDescent="0.2">
      <c r="C8023" s="43">
        <v>6.0375203422558389E-4</v>
      </c>
      <c r="D8023" s="43">
        <v>4.6642870378121065E-2</v>
      </c>
      <c r="E8023" s="43">
        <v>2.3867952282731619</v>
      </c>
      <c r="F8023" s="43">
        <v>1.2033785796071601</v>
      </c>
      <c r="H8023" s="43">
        <v>8.7597480216685815E-5</v>
      </c>
      <c r="I8023" s="43">
        <v>9.4106884972169305E-2</v>
      </c>
      <c r="J8023" s="43">
        <v>0</v>
      </c>
      <c r="K8023" s="43">
        <v>1</v>
      </c>
      <c r="M8023" s="43">
        <v>7.8329479379396268E-3</v>
      </c>
      <c r="N8023" s="43">
        <v>4.6415732596861159E-2</v>
      </c>
      <c r="O8023" s="43">
        <v>0</v>
      </c>
      <c r="P8023" s="43">
        <v>1</v>
      </c>
      <c r="R8023" s="43">
        <v>533.19522154569358</v>
      </c>
      <c r="S8023" s="43">
        <v>156.08292118182322</v>
      </c>
      <c r="T8023" s="43">
        <v>6883.8725686007265</v>
      </c>
      <c r="U8023" s="43">
        <v>7573.1507113282432</v>
      </c>
      <c r="W8023" s="43">
        <v>1272.627810523313</v>
      </c>
      <c r="X8023" s="43">
        <v>0</v>
      </c>
      <c r="Y8023" s="43">
        <v>0</v>
      </c>
      <c r="Z8023" s="43">
        <v>1272.627810523313</v>
      </c>
      <c r="AB8023" s="43">
        <v>11.603132088807836</v>
      </c>
      <c r="AC8023" s="43">
        <v>0</v>
      </c>
      <c r="AD8023" s="43">
        <v>0</v>
      </c>
      <c r="AE8023" s="43">
        <v>11.603132088807836</v>
      </c>
      <c r="AG8023" s="43">
        <v>2340362.5435523726</v>
      </c>
      <c r="AH8023" s="43">
        <v>274887.60707303562</v>
      </c>
      <c r="AI8023" s="43">
        <v>0</v>
      </c>
      <c r="AJ8023" s="43">
        <v>48733154.772992909</v>
      </c>
      <c r="AK8023" s="43">
        <v>51073517.316545278</v>
      </c>
    </row>
    <row r="8024" spans="3:37" x14ac:dyDescent="0.2">
      <c r="C8024" s="43">
        <v>6.0042000118731159E-4</v>
      </c>
      <c r="D8024" s="43">
        <v>5.8240547489046168E-2</v>
      </c>
      <c r="E8024" s="43">
        <v>6.6492004228434816</v>
      </c>
      <c r="F8024" s="43">
        <v>3.917735937218648</v>
      </c>
      <c r="H8024" s="43">
        <v>8.8378260750552484E-5</v>
      </c>
      <c r="I8024" s="43">
        <v>9.3200475499919194E-2</v>
      </c>
      <c r="J8024" s="43">
        <v>0</v>
      </c>
      <c r="K8024" s="43">
        <v>1</v>
      </c>
      <c r="M8024" s="43">
        <v>7.8165023759719874E-3</v>
      </c>
      <c r="N8024" s="43">
        <v>4.7620354835331113E-2</v>
      </c>
      <c r="O8024" s="43">
        <v>0</v>
      </c>
      <c r="P8024" s="43">
        <v>1</v>
      </c>
      <c r="R8024" s="43">
        <v>662.09906214482623</v>
      </c>
      <c r="S8024" s="43">
        <v>155.95738745923612</v>
      </c>
      <c r="T8024" s="43">
        <v>7047.7008928817113</v>
      </c>
      <c r="U8024" s="43">
        <v>7865.7573424857737</v>
      </c>
      <c r="W8024" s="43">
        <v>4402.4293639776515</v>
      </c>
      <c r="X8024" s="43">
        <v>0</v>
      </c>
      <c r="Y8024" s="43">
        <v>0</v>
      </c>
      <c r="Z8024" s="43">
        <v>4402.4293639776515</v>
      </c>
      <c r="AB8024" s="43">
        <v>206.70583435520331</v>
      </c>
      <c r="AC8024" s="43">
        <v>0</v>
      </c>
      <c r="AD8024" s="43">
        <v>0</v>
      </c>
      <c r="AE8024" s="43">
        <v>206.70583435520331</v>
      </c>
      <c r="AG8024" s="43">
        <v>8096067.6003549015</v>
      </c>
      <c r="AH8024" s="43">
        <v>950924.74261917267</v>
      </c>
      <c r="AI8024" s="43">
        <v>0</v>
      </c>
      <c r="AJ8024" s="43">
        <v>868164504.2918539</v>
      </c>
      <c r="AK8024" s="43">
        <v>876260571.89220881</v>
      </c>
    </row>
    <row r="8025" spans="3:37" x14ac:dyDescent="0.2">
      <c r="C8025" s="43">
        <v>6.0793304520468554E-4</v>
      </c>
      <c r="D8025" s="43">
        <v>5.3970229480256163E-2</v>
      </c>
      <c r="E8025" s="43">
        <v>4.6317510370502823</v>
      </c>
      <c r="F8025" s="43">
        <v>2.5928911143252606</v>
      </c>
      <c r="H8025" s="43">
        <v>8.9398004339272323E-5</v>
      </c>
      <c r="I8025" s="43">
        <v>9.4535253104948036E-2</v>
      </c>
      <c r="J8025" s="43">
        <v>0</v>
      </c>
      <c r="K8025" s="43">
        <v>1</v>
      </c>
      <c r="M8025" s="43">
        <v>7.8159345977273729E-3</v>
      </c>
      <c r="N8025" s="43">
        <v>4.6276537793071504E-2</v>
      </c>
      <c r="O8025" s="43">
        <v>0</v>
      </c>
      <c r="P8025" s="43">
        <v>1</v>
      </c>
      <c r="R8025" s="43">
        <v>621.22995433497897</v>
      </c>
      <c r="S8025" s="43">
        <v>160.01621302267554</v>
      </c>
      <c r="T8025" s="43">
        <v>6848.3216332734182</v>
      </c>
      <c r="U8025" s="43">
        <v>7629.5678006310727</v>
      </c>
      <c r="W8025" s="43">
        <v>2877.3824852377384</v>
      </c>
      <c r="X8025" s="43">
        <v>0</v>
      </c>
      <c r="Y8025" s="43">
        <v>0</v>
      </c>
      <c r="Z8025" s="43">
        <v>2877.3824852377384</v>
      </c>
      <c r="AB8025" s="43">
        <v>105.88202914077769</v>
      </c>
      <c r="AC8025" s="43">
        <v>0</v>
      </c>
      <c r="AD8025" s="43">
        <v>0</v>
      </c>
      <c r="AE8025" s="43">
        <v>105.88202914077769</v>
      </c>
      <c r="AG8025" s="43">
        <v>5291506.3903522007</v>
      </c>
      <c r="AH8025" s="43">
        <v>621514.6168113515</v>
      </c>
      <c r="AI8025" s="43">
        <v>0</v>
      </c>
      <c r="AJ8025" s="43">
        <v>444704522.39126629</v>
      </c>
      <c r="AK8025" s="43">
        <v>449996028.78161848</v>
      </c>
    </row>
    <row r="8026" spans="3:37" x14ac:dyDescent="0.2">
      <c r="C8026" s="43">
        <v>6.0908163047294114E-4</v>
      </c>
      <c r="D8026" s="43">
        <v>5.4429147919701999E-2</v>
      </c>
      <c r="E8026" s="43">
        <v>4.449499797969164</v>
      </c>
      <c r="F8026" s="43">
        <v>2.1012286558194417</v>
      </c>
      <c r="H8026" s="43">
        <v>9.4999358078662333E-5</v>
      </c>
      <c r="I8026" s="43">
        <v>0.13356410388072326</v>
      </c>
      <c r="J8026" s="43">
        <v>0</v>
      </c>
      <c r="K8026" s="43">
        <v>1</v>
      </c>
      <c r="M8026" s="43">
        <v>7.8214607133128798E-3</v>
      </c>
      <c r="N8026" s="43">
        <v>4.7280973487215716E-2</v>
      </c>
      <c r="O8026" s="43">
        <v>0</v>
      </c>
      <c r="P8026" s="43">
        <v>1</v>
      </c>
      <c r="R8026" s="43">
        <v>627.69607062894261</v>
      </c>
      <c r="S8026" s="43">
        <v>240.24413721674182</v>
      </c>
      <c r="T8026" s="43">
        <v>7001.9120414747149</v>
      </c>
      <c r="U8026" s="43">
        <v>7869.8522493203991</v>
      </c>
      <c r="W8026" s="43">
        <v>2792.9335394495183</v>
      </c>
      <c r="X8026" s="43">
        <v>0</v>
      </c>
      <c r="Y8026" s="43">
        <v>0</v>
      </c>
      <c r="Z8026" s="43">
        <v>2792.9335394495183</v>
      </c>
      <c r="AB8026" s="43">
        <v>73.962348313038575</v>
      </c>
      <c r="AC8026" s="43">
        <v>0</v>
      </c>
      <c r="AD8026" s="43">
        <v>0</v>
      </c>
      <c r="AE8026" s="43">
        <v>73.962348313038575</v>
      </c>
      <c r="AG8026" s="43">
        <v>5136204.7790476643</v>
      </c>
      <c r="AH8026" s="43">
        <v>603273.64452109591</v>
      </c>
      <c r="AI8026" s="43">
        <v>0</v>
      </c>
      <c r="AJ8026" s="43">
        <v>310641862.91476202</v>
      </c>
      <c r="AK8026" s="43">
        <v>315778067.69380969</v>
      </c>
    </row>
    <row r="8027" spans="3:37" x14ac:dyDescent="0.2">
      <c r="C8027" s="43">
        <v>6.4635062525353337E-4</v>
      </c>
      <c r="D8027" s="43">
        <v>5.8451323256215049E-2</v>
      </c>
      <c r="E8027" s="43">
        <v>2.11427616312589</v>
      </c>
      <c r="F8027" s="43">
        <v>6.219660034244658</v>
      </c>
      <c r="H8027" s="43">
        <v>8.636451305995257E-5</v>
      </c>
      <c r="I8027" s="43">
        <v>0.11700260283995556</v>
      </c>
      <c r="J8027" s="43">
        <v>0</v>
      </c>
      <c r="K8027" s="43">
        <v>1</v>
      </c>
      <c r="M8027" s="43">
        <v>7.8830636903705065E-3</v>
      </c>
      <c r="N8027" s="43">
        <v>4.530420633768286E-2</v>
      </c>
      <c r="O8027" s="43">
        <v>0</v>
      </c>
      <c r="P8027" s="43">
        <v>1</v>
      </c>
      <c r="R8027" s="43">
        <v>715.32745408145445</v>
      </c>
      <c r="S8027" s="43">
        <v>191.32566199318862</v>
      </c>
      <c r="T8027" s="43">
        <v>6762.0119637270736</v>
      </c>
      <c r="U8027" s="43">
        <v>7668.6650798017163</v>
      </c>
      <c r="W8027" s="43">
        <v>1512.3997849939487</v>
      </c>
      <c r="X8027" s="43">
        <v>0</v>
      </c>
      <c r="Y8027" s="43">
        <v>0</v>
      </c>
      <c r="Z8027" s="43">
        <v>1512.3997849939487</v>
      </c>
      <c r="AB8027" s="43">
        <v>399.51297521096348</v>
      </c>
      <c r="AC8027" s="43">
        <v>0</v>
      </c>
      <c r="AD8027" s="43">
        <v>0</v>
      </c>
      <c r="AE8027" s="43">
        <v>399.51297521096348</v>
      </c>
      <c r="AG8027" s="43">
        <v>2781303.2046038718</v>
      </c>
      <c r="AH8027" s="43">
        <v>326678.35355869291</v>
      </c>
      <c r="AI8027" s="43">
        <v>0</v>
      </c>
      <c r="AJ8027" s="43">
        <v>1677954495.8860466</v>
      </c>
      <c r="AK8027" s="43">
        <v>1680735799.0906506</v>
      </c>
    </row>
    <row r="8028" spans="3:37" x14ac:dyDescent="0.2">
      <c r="C8028" s="43">
        <v>6.036292647439163E-4</v>
      </c>
      <c r="D8028" s="43">
        <v>4.4578912738969953E-2</v>
      </c>
      <c r="E8028" s="43">
        <v>4.8182258654768528</v>
      </c>
      <c r="F8028" s="43">
        <v>2.8299917093364657</v>
      </c>
      <c r="H8028" s="43">
        <v>8.8192886787888264E-5</v>
      </c>
      <c r="I8028" s="43">
        <v>9.5254143943037856E-2</v>
      </c>
      <c r="J8028" s="43">
        <v>0</v>
      </c>
      <c r="K8028" s="43">
        <v>1</v>
      </c>
      <c r="M8028" s="43">
        <v>7.8281660807186099E-3</v>
      </c>
      <c r="N8028" s="43">
        <v>4.578599249862636E-2</v>
      </c>
      <c r="O8028" s="43">
        <v>0</v>
      </c>
      <c r="P8028" s="43">
        <v>1</v>
      </c>
      <c r="R8028" s="43">
        <v>509.49758707734441</v>
      </c>
      <c r="S8028" s="43">
        <v>159.05957202049765</v>
      </c>
      <c r="T8028" s="43">
        <v>6786.3309722182021</v>
      </c>
      <c r="U8028" s="43">
        <v>7454.8881313160437</v>
      </c>
      <c r="W8028" s="43">
        <v>2454.8744524541057</v>
      </c>
      <c r="X8028" s="43">
        <v>0</v>
      </c>
      <c r="Y8028" s="43">
        <v>0</v>
      </c>
      <c r="Z8028" s="43">
        <v>2454.8744524541057</v>
      </c>
      <c r="AB8028" s="43">
        <v>99.764270549796748</v>
      </c>
      <c r="AC8028" s="43">
        <v>0</v>
      </c>
      <c r="AD8028" s="43">
        <v>0</v>
      </c>
      <c r="AE8028" s="43">
        <v>99.764270549796748</v>
      </c>
      <c r="AG8028" s="43">
        <v>4514514.1180631006</v>
      </c>
      <c r="AH8028" s="43">
        <v>530252.88173008687</v>
      </c>
      <c r="AI8028" s="43">
        <v>0</v>
      </c>
      <c r="AJ8028" s="43">
        <v>419009936.30914634</v>
      </c>
      <c r="AK8028" s="43">
        <v>423524450.42720944</v>
      </c>
    </row>
    <row r="8029" spans="3:37" x14ac:dyDescent="0.2">
      <c r="C8029" s="43">
        <v>6.1940245617342349E-4</v>
      </c>
      <c r="D8029" s="43">
        <v>6.1888471578046222E-2</v>
      </c>
      <c r="E8029" s="43">
        <v>2.2494173010379939</v>
      </c>
      <c r="F8029" s="43">
        <v>2.8975251338000225</v>
      </c>
      <c r="H8029" s="43">
        <v>7.9166070505609171E-5</v>
      </c>
      <c r="I8029" s="43">
        <v>0.11237533756717022</v>
      </c>
      <c r="J8029" s="43">
        <v>0</v>
      </c>
      <c r="K8029" s="43">
        <v>1</v>
      </c>
      <c r="M8029" s="43">
        <v>7.847957859312896E-3</v>
      </c>
      <c r="N8029" s="43">
        <v>4.6283583454094113E-2</v>
      </c>
      <c r="O8029" s="43">
        <v>0</v>
      </c>
      <c r="P8029" s="43">
        <v>1</v>
      </c>
      <c r="R8029" s="43">
        <v>725.81351927487663</v>
      </c>
      <c r="S8029" s="43">
        <v>168.44280732455269</v>
      </c>
      <c r="T8029" s="43">
        <v>6877.4273515620243</v>
      </c>
      <c r="U8029" s="43">
        <v>7771.6836781614538</v>
      </c>
      <c r="W8029" s="43">
        <v>1632.6574875841809</v>
      </c>
      <c r="X8029" s="43">
        <v>0</v>
      </c>
      <c r="Y8029" s="43">
        <v>0</v>
      </c>
      <c r="Z8029" s="43">
        <v>1632.6574875841809</v>
      </c>
      <c r="AB8029" s="43">
        <v>147.36568529452404</v>
      </c>
      <c r="AC8029" s="43">
        <v>0</v>
      </c>
      <c r="AD8029" s="43">
        <v>0</v>
      </c>
      <c r="AE8029" s="43">
        <v>147.36568529452404</v>
      </c>
      <c r="AG8029" s="43">
        <v>3002457.1196673089</v>
      </c>
      <c r="AH8029" s="43">
        <v>352654.01731818309</v>
      </c>
      <c r="AI8029" s="43">
        <v>0</v>
      </c>
      <c r="AJ8029" s="43">
        <v>618935878.23700094</v>
      </c>
      <c r="AK8029" s="43">
        <v>621938335.35666823</v>
      </c>
    </row>
    <row r="8030" spans="3:37" x14ac:dyDescent="0.2">
      <c r="C8030" s="43">
        <v>5.9587647812818479E-4</v>
      </c>
      <c r="D8030" s="43">
        <v>5.0189990410153124E-2</v>
      </c>
      <c r="E8030" s="43">
        <v>4.5868673934340007</v>
      </c>
      <c r="F8030" s="43">
        <v>3.3307748366283958</v>
      </c>
      <c r="H8030" s="43">
        <v>9.020819197280705E-5</v>
      </c>
      <c r="I8030" s="43">
        <v>0.11030399745155717</v>
      </c>
      <c r="J8030" s="43">
        <v>0</v>
      </c>
      <c r="K8030" s="43">
        <v>1</v>
      </c>
      <c r="M8030" s="43">
        <v>7.7346316194187165E-3</v>
      </c>
      <c r="N8030" s="43">
        <v>4.5508044275674155E-2</v>
      </c>
      <c r="O8030" s="43">
        <v>0</v>
      </c>
      <c r="P8030" s="43">
        <v>1</v>
      </c>
      <c r="R8030" s="43">
        <v>566.25979544318818</v>
      </c>
      <c r="S8030" s="43">
        <v>188.39943797637014</v>
      </c>
      <c r="T8030" s="43">
        <v>6664.5400004174808</v>
      </c>
      <c r="U8030" s="43">
        <v>7419.1992338370392</v>
      </c>
      <c r="W8030" s="43">
        <v>2597.3585919309671</v>
      </c>
      <c r="X8030" s="43">
        <v>0</v>
      </c>
      <c r="Y8030" s="43">
        <v>0</v>
      </c>
      <c r="Z8030" s="43">
        <v>2597.3585919309671</v>
      </c>
      <c r="AB8030" s="43">
        <v>141.22117679682586</v>
      </c>
      <c r="AC8030" s="43">
        <v>0</v>
      </c>
      <c r="AD8030" s="43">
        <v>0</v>
      </c>
      <c r="AE8030" s="43">
        <v>141.22117679682586</v>
      </c>
      <c r="AG8030" s="43">
        <v>4776542.4505610485</v>
      </c>
      <c r="AH8030" s="43">
        <v>561029.45585708891</v>
      </c>
      <c r="AI8030" s="43">
        <v>0</v>
      </c>
      <c r="AJ8030" s="43">
        <v>593128942.54666865</v>
      </c>
      <c r="AK8030" s="43">
        <v>597905484.9972297</v>
      </c>
    </row>
    <row r="8031" spans="3:37" x14ac:dyDescent="0.2">
      <c r="C8031" s="43">
        <v>6.1892890572690096E-4</v>
      </c>
      <c r="D8031" s="43">
        <v>4.6699517899772093E-2</v>
      </c>
      <c r="E8031" s="43">
        <v>1.2107965323886578</v>
      </c>
      <c r="F8031" s="43">
        <v>4.286990897729396</v>
      </c>
      <c r="H8031" s="43">
        <v>9.1249198836407253E-5</v>
      </c>
      <c r="I8031" s="43">
        <v>0.12852900937204936</v>
      </c>
      <c r="J8031" s="43">
        <v>0</v>
      </c>
      <c r="K8031" s="43">
        <v>1</v>
      </c>
      <c r="M8031" s="43">
        <v>7.9227718941449199E-3</v>
      </c>
      <c r="N8031" s="43">
        <v>4.3018504409261665E-2</v>
      </c>
      <c r="O8031" s="43">
        <v>0</v>
      </c>
      <c r="P8031" s="43">
        <v>1</v>
      </c>
      <c r="R8031" s="43">
        <v>547.26230574214469</v>
      </c>
      <c r="S8031" s="43">
        <v>222.06115435355429</v>
      </c>
      <c r="T8031" s="43">
        <v>6453.1956529294239</v>
      </c>
      <c r="U8031" s="43">
        <v>7222.5191130251224</v>
      </c>
      <c r="W8031" s="43">
        <v>662.62330209961021</v>
      </c>
      <c r="X8031" s="43">
        <v>0</v>
      </c>
      <c r="Y8031" s="43">
        <v>0</v>
      </c>
      <c r="Z8031" s="43">
        <v>662.62330209961021</v>
      </c>
      <c r="AB8031" s="43">
        <v>192.47654528799697</v>
      </c>
      <c r="AC8031" s="43">
        <v>0</v>
      </c>
      <c r="AD8031" s="43">
        <v>0</v>
      </c>
      <c r="AE8031" s="43">
        <v>192.47654528799697</v>
      </c>
      <c r="AG8031" s="43">
        <v>1218564.2525611832</v>
      </c>
      <c r="AH8031" s="43">
        <v>143126.63325351581</v>
      </c>
      <c r="AI8031" s="43">
        <v>0</v>
      </c>
      <c r="AJ8031" s="43">
        <v>808401490.20958722</v>
      </c>
      <c r="AK8031" s="43">
        <v>809620054.46214843</v>
      </c>
    </row>
    <row r="8032" spans="3:37" x14ac:dyDescent="0.2">
      <c r="C8032" s="43">
        <v>6.0920963024183473E-4</v>
      </c>
      <c r="D8032" s="43">
        <v>4.8146616125566678E-2</v>
      </c>
      <c r="E8032" s="43">
        <v>3.3077983392419652</v>
      </c>
      <c r="F8032" s="43">
        <v>3.1452292606686387</v>
      </c>
      <c r="H8032" s="43">
        <v>8.6572294801357463E-5</v>
      </c>
      <c r="I8032" s="43">
        <v>0.106685978376168</v>
      </c>
      <c r="J8032" s="43">
        <v>0</v>
      </c>
      <c r="K8032" s="43">
        <v>1</v>
      </c>
      <c r="M8032" s="43">
        <v>7.8552233314499453E-3</v>
      </c>
      <c r="N8032" s="43">
        <v>4.7613936487618247E-2</v>
      </c>
      <c r="O8032" s="43">
        <v>0</v>
      </c>
      <c r="P8032" s="43">
        <v>1</v>
      </c>
      <c r="R8032" s="43">
        <v>555.36039071210996</v>
      </c>
      <c r="S8032" s="43">
        <v>174.87537015380832</v>
      </c>
      <c r="T8032" s="43">
        <v>7081.6587962777976</v>
      </c>
      <c r="U8032" s="43">
        <v>7811.8945571437162</v>
      </c>
      <c r="W8032" s="43">
        <v>1837.0201780782863</v>
      </c>
      <c r="X8032" s="43">
        <v>0</v>
      </c>
      <c r="Y8032" s="43">
        <v>0</v>
      </c>
      <c r="Z8032" s="43">
        <v>1837.0201780782863</v>
      </c>
      <c r="AB8032" s="43">
        <v>127.47716355980249</v>
      </c>
      <c r="AC8032" s="43">
        <v>0</v>
      </c>
      <c r="AD8032" s="43">
        <v>0</v>
      </c>
      <c r="AE8032" s="43">
        <v>127.47716355980249</v>
      </c>
      <c r="AG8032" s="43">
        <v>3378280.1074859686</v>
      </c>
      <c r="AH8032" s="43">
        <v>396796.35846490983</v>
      </c>
      <c r="AI8032" s="43">
        <v>0</v>
      </c>
      <c r="AJ8032" s="43">
        <v>535404086.95117044</v>
      </c>
      <c r="AK8032" s="43">
        <v>538782367.05865645</v>
      </c>
    </row>
    <row r="8033" spans="3:37" x14ac:dyDescent="0.2">
      <c r="C8033" s="43">
        <v>6.1200830154495289E-4</v>
      </c>
      <c r="D8033" s="43">
        <v>5.8412997010748646E-2</v>
      </c>
      <c r="E8033" s="43">
        <v>2.1227254165508849</v>
      </c>
      <c r="F8033" s="43">
        <v>3.596008193229129</v>
      </c>
      <c r="H8033" s="43">
        <v>8.9085802015510216E-5</v>
      </c>
      <c r="I8033" s="43">
        <v>0.11587886434164596</v>
      </c>
      <c r="J8033" s="43">
        <v>0</v>
      </c>
      <c r="K8033" s="43">
        <v>1</v>
      </c>
      <c r="M8033" s="43">
        <v>7.821793899306196E-3</v>
      </c>
      <c r="N8033" s="43">
        <v>4.4609798451927869E-2</v>
      </c>
      <c r="O8033" s="43">
        <v>0</v>
      </c>
      <c r="P8033" s="43">
        <v>1</v>
      </c>
      <c r="R8033" s="43">
        <v>676.87609290542093</v>
      </c>
      <c r="S8033" s="43">
        <v>195.45874110052827</v>
      </c>
      <c r="T8033" s="43">
        <v>6606.6150473716816</v>
      </c>
      <c r="U8033" s="43">
        <v>7478.9498813776308</v>
      </c>
      <c r="W8033" s="43">
        <v>1436.822086265995</v>
      </c>
      <c r="X8033" s="43">
        <v>0</v>
      </c>
      <c r="Y8033" s="43">
        <v>0</v>
      </c>
      <c r="Z8033" s="43">
        <v>1436.822086265995</v>
      </c>
      <c r="AB8033" s="43">
        <v>188.01781947922314</v>
      </c>
      <c r="AC8033" s="43">
        <v>0</v>
      </c>
      <c r="AD8033" s="43">
        <v>0</v>
      </c>
      <c r="AE8033" s="43">
        <v>188.01781947922314</v>
      </c>
      <c r="AG8033" s="43">
        <v>2642315.816643165</v>
      </c>
      <c r="AH8033" s="43">
        <v>310353.57063345495</v>
      </c>
      <c r="AI8033" s="43">
        <v>0</v>
      </c>
      <c r="AJ8033" s="43">
        <v>789674841.81273723</v>
      </c>
      <c r="AK8033" s="43">
        <v>792317157.62938035</v>
      </c>
    </row>
    <row r="8034" spans="3:37" x14ac:dyDescent="0.2">
      <c r="C8034" s="43">
        <v>6.1638744951630908E-4</v>
      </c>
      <c r="D8034" s="43">
        <v>5.7144098037186453E-2</v>
      </c>
      <c r="E8034" s="43">
        <v>6.7780315136341605</v>
      </c>
      <c r="F8034" s="43">
        <v>2.8392806767621823</v>
      </c>
      <c r="H8034" s="43">
        <v>8.7319509237813114E-5</v>
      </c>
      <c r="I8034" s="43">
        <v>7.8926259931423048E-2</v>
      </c>
      <c r="J8034" s="43">
        <v>0</v>
      </c>
      <c r="K8034" s="43">
        <v>1</v>
      </c>
      <c r="M8034" s="43">
        <v>7.9213118532363014E-3</v>
      </c>
      <c r="N8034" s="43">
        <v>4.5800504525029817E-2</v>
      </c>
      <c r="O8034" s="43">
        <v>0</v>
      </c>
      <c r="P8034" s="43">
        <v>1</v>
      </c>
      <c r="R8034" s="43">
        <v>666.91048031726689</v>
      </c>
      <c r="S8034" s="43">
        <v>130.48938442988035</v>
      </c>
      <c r="T8034" s="43">
        <v>6869.2567029491402</v>
      </c>
      <c r="U8034" s="43">
        <v>7666.6565676962873</v>
      </c>
      <c r="W8034" s="43">
        <v>4520.3402523633295</v>
      </c>
      <c r="X8034" s="43">
        <v>0</v>
      </c>
      <c r="Y8034" s="43">
        <v>0</v>
      </c>
      <c r="Z8034" s="43">
        <v>4520.3402523633295</v>
      </c>
      <c r="AB8034" s="43">
        <v>131.25000487481762</v>
      </c>
      <c r="AC8034" s="43">
        <v>0</v>
      </c>
      <c r="AD8034" s="43">
        <v>0</v>
      </c>
      <c r="AE8034" s="43">
        <v>131.25000487481762</v>
      </c>
      <c r="AG8034" s="43">
        <v>8312905.7240961632</v>
      </c>
      <c r="AH8034" s="43">
        <v>976393.49451047915</v>
      </c>
      <c r="AI8034" s="43">
        <v>0</v>
      </c>
      <c r="AJ8034" s="43">
        <v>551250020.47423398</v>
      </c>
      <c r="AK8034" s="43">
        <v>559562926.19833016</v>
      </c>
    </row>
    <row r="8035" spans="3:37" x14ac:dyDescent="0.2">
      <c r="C8035" s="43">
        <v>5.8714853910943039E-4</v>
      </c>
      <c r="D8035" s="43">
        <v>4.9856972907072514E-2</v>
      </c>
      <c r="E8035" s="43">
        <v>4.1549122311981224</v>
      </c>
      <c r="F8035" s="43">
        <v>1.47639484909927</v>
      </c>
      <c r="H8035" s="43">
        <v>7.9459463199776155E-5</v>
      </c>
      <c r="I8035" s="43">
        <v>0.128968343635528</v>
      </c>
      <c r="J8035" s="43">
        <v>0</v>
      </c>
      <c r="K8035" s="43">
        <v>1</v>
      </c>
      <c r="M8035" s="43">
        <v>7.7973163166700403E-3</v>
      </c>
      <c r="N8035" s="43">
        <v>4.3827198180931032E-2</v>
      </c>
      <c r="O8035" s="43">
        <v>0</v>
      </c>
      <c r="P8035" s="43">
        <v>1</v>
      </c>
      <c r="R8035" s="43">
        <v>554.26347970806626</v>
      </c>
      <c r="S8035" s="43">
        <v>194.0309998923903</v>
      </c>
      <c r="T8035" s="43">
        <v>6470.4015434976491</v>
      </c>
      <c r="U8035" s="43">
        <v>7218.6960230981058</v>
      </c>
      <c r="W8035" s="43">
        <v>2302.9161111454769</v>
      </c>
      <c r="X8035" s="43">
        <v>0</v>
      </c>
      <c r="Y8035" s="43">
        <v>0</v>
      </c>
      <c r="Z8035" s="43">
        <v>2302.9161111454769</v>
      </c>
      <c r="AB8035" s="43">
        <v>28.253164545113371</v>
      </c>
      <c r="AC8035" s="43">
        <v>0</v>
      </c>
      <c r="AD8035" s="43">
        <v>0</v>
      </c>
      <c r="AE8035" s="43">
        <v>28.253164545113371</v>
      </c>
      <c r="AG8035" s="43">
        <v>4235062.7283965321</v>
      </c>
      <c r="AH8035" s="43">
        <v>497429.88000742299</v>
      </c>
      <c r="AI8035" s="43">
        <v>0</v>
      </c>
      <c r="AJ8035" s="43">
        <v>118663291.08947615</v>
      </c>
      <c r="AK8035" s="43">
        <v>122898353.81787269</v>
      </c>
    </row>
    <row r="8036" spans="3:37" x14ac:dyDescent="0.2">
      <c r="C8036" s="43">
        <v>6.001839950875111E-4</v>
      </c>
      <c r="D8036" s="43">
        <v>6.6985797461393104E-2</v>
      </c>
      <c r="E8036" s="43">
        <v>6.3620691035531518</v>
      </c>
      <c r="F8036" s="43">
        <v>2.1719942258531888</v>
      </c>
      <c r="H8036" s="43">
        <v>9.6987172633289376E-5</v>
      </c>
      <c r="I8036" s="43">
        <v>0.12303642911137758</v>
      </c>
      <c r="J8036" s="43">
        <v>0</v>
      </c>
      <c r="K8036" s="43">
        <v>1</v>
      </c>
      <c r="M8036" s="43">
        <v>7.8232064952028675E-3</v>
      </c>
      <c r="N8036" s="43">
        <v>4.3833841120311287E-2</v>
      </c>
      <c r="O8036" s="43">
        <v>0</v>
      </c>
      <c r="P8036" s="43">
        <v>1</v>
      </c>
      <c r="R8036" s="43">
        <v>761.21881612225661</v>
      </c>
      <c r="S8036" s="43">
        <v>225.93857736199732</v>
      </c>
      <c r="T8036" s="43">
        <v>6492.8698221029872</v>
      </c>
      <c r="U8036" s="43">
        <v>7480.0272155872408</v>
      </c>
      <c r="W8036" s="43">
        <v>4842.9267110947167</v>
      </c>
      <c r="X8036" s="43">
        <v>0</v>
      </c>
      <c r="Y8036" s="43">
        <v>0</v>
      </c>
      <c r="Z8036" s="43">
        <v>4842.9267110947167</v>
      </c>
      <c r="AB8036" s="43">
        <v>95.459414110351105</v>
      </c>
      <c r="AC8036" s="43">
        <v>0</v>
      </c>
      <c r="AD8036" s="43">
        <v>0</v>
      </c>
      <c r="AE8036" s="43">
        <v>95.459414110351105</v>
      </c>
      <c r="AG8036" s="43">
        <v>8906142.2217031848</v>
      </c>
      <c r="AH8036" s="43">
        <v>1046072.1695964588</v>
      </c>
      <c r="AI8036" s="43">
        <v>0</v>
      </c>
      <c r="AJ8036" s="43">
        <v>400929539.26347464</v>
      </c>
      <c r="AK8036" s="43">
        <v>409835681.48517781</v>
      </c>
    </row>
    <row r="8037" spans="3:37" x14ac:dyDescent="0.2">
      <c r="C8037" s="43">
        <v>5.9584475817358413E-4</v>
      </c>
      <c r="D8037" s="43">
        <v>5.8592221760787266E-2</v>
      </c>
      <c r="E8037" s="43">
        <v>10.230790433483472</v>
      </c>
      <c r="F8037" s="43">
        <v>6.516225664537771</v>
      </c>
      <c r="H8037" s="43">
        <v>9.4936105378362612E-5</v>
      </c>
      <c r="I8037" s="43">
        <v>7.6823482184775221E-2</v>
      </c>
      <c r="J8037" s="43">
        <v>0</v>
      </c>
      <c r="K8037" s="43">
        <v>1</v>
      </c>
      <c r="M8037" s="43">
        <v>7.8463635946104237E-3</v>
      </c>
      <c r="N8037" s="43">
        <v>4.5732927427870163E-2</v>
      </c>
      <c r="O8037" s="43">
        <v>0</v>
      </c>
      <c r="P8037" s="43">
        <v>1</v>
      </c>
      <c r="R8037" s="43">
        <v>661.02131261068678</v>
      </c>
      <c r="S8037" s="43">
        <v>138.09176253909013</v>
      </c>
      <c r="T8037" s="43">
        <v>6794.2231063832487</v>
      </c>
      <c r="U8037" s="43">
        <v>7593.3361815330254</v>
      </c>
      <c r="W8037" s="43">
        <v>6762.7705213861018</v>
      </c>
      <c r="X8037" s="43">
        <v>0</v>
      </c>
      <c r="Y8037" s="43">
        <v>0</v>
      </c>
      <c r="Z8037" s="43">
        <v>6762.7705213861018</v>
      </c>
      <c r="AB8037" s="43">
        <v>390.15867204895818</v>
      </c>
      <c r="AC8037" s="43">
        <v>0</v>
      </c>
      <c r="AD8037" s="43">
        <v>0</v>
      </c>
      <c r="AE8037" s="43">
        <v>390.15867204895818</v>
      </c>
      <c r="AG8037" s="43">
        <v>12436734.988829041</v>
      </c>
      <c r="AH8037" s="43">
        <v>1460758.432619398</v>
      </c>
      <c r="AI8037" s="43">
        <v>0</v>
      </c>
      <c r="AJ8037" s="43">
        <v>1638666422.6056244</v>
      </c>
      <c r="AK8037" s="43">
        <v>1651103157.5944536</v>
      </c>
    </row>
    <row r="8038" spans="3:37" x14ac:dyDescent="0.2">
      <c r="C8038" s="43">
        <v>6.0884022887653202E-4</v>
      </c>
      <c r="D8038" s="43">
        <v>4.8913538735337526E-2</v>
      </c>
      <c r="E8038" s="43">
        <v>2.6569473101107488</v>
      </c>
      <c r="F8038" s="43">
        <v>3.398569389416398</v>
      </c>
      <c r="H8038" s="43">
        <v>8.8248184224447003E-5</v>
      </c>
      <c r="I8038" s="43">
        <v>8.7078473270449513E-2</v>
      </c>
      <c r="J8038" s="43">
        <v>0</v>
      </c>
      <c r="K8038" s="43">
        <v>1</v>
      </c>
      <c r="M8038" s="43">
        <v>7.8144205616045744E-3</v>
      </c>
      <c r="N8038" s="43">
        <v>4.6313070985144145E-2</v>
      </c>
      <c r="O8038" s="43">
        <v>0</v>
      </c>
      <c r="P8038" s="43">
        <v>1</v>
      </c>
      <c r="R8038" s="43">
        <v>563.86455726905649</v>
      </c>
      <c r="S8038" s="43">
        <v>145.49864773995387</v>
      </c>
      <c r="T8038" s="43">
        <v>6852.4004216341837</v>
      </c>
      <c r="U8038" s="43">
        <v>7561.7636266431937</v>
      </c>
      <c r="W8038" s="43">
        <v>1498.1584187028079</v>
      </c>
      <c r="X8038" s="43">
        <v>0</v>
      </c>
      <c r="Y8038" s="43">
        <v>0</v>
      </c>
      <c r="Z8038" s="43">
        <v>1498.1584187028079</v>
      </c>
      <c r="AB8038" s="43">
        <v>144.71410455213555</v>
      </c>
      <c r="AC8038" s="43">
        <v>0</v>
      </c>
      <c r="AD8038" s="43">
        <v>0</v>
      </c>
      <c r="AE8038" s="43">
        <v>144.71410455213555</v>
      </c>
      <c r="AG8038" s="43">
        <v>2755113.3319944637</v>
      </c>
      <c r="AH8038" s="43">
        <v>323602.21843980649</v>
      </c>
      <c r="AI8038" s="43">
        <v>0</v>
      </c>
      <c r="AJ8038" s="43">
        <v>607799239.11896932</v>
      </c>
      <c r="AK8038" s="43">
        <v>610554352.45096374</v>
      </c>
    </row>
    <row r="8039" spans="3:37" x14ac:dyDescent="0.2">
      <c r="C8039" s="43">
        <v>6.3236909937813834E-4</v>
      </c>
      <c r="D8039" s="43">
        <v>5.4426890840932815E-2</v>
      </c>
      <c r="E8039" s="43">
        <v>5.6982114195574205</v>
      </c>
      <c r="F8039" s="43">
        <v>1.500647200178272</v>
      </c>
      <c r="H8039" s="43">
        <v>8.9098356810096829E-5</v>
      </c>
      <c r="I8039" s="43">
        <v>0.1417166927903889</v>
      </c>
      <c r="J8039" s="43">
        <v>0</v>
      </c>
      <c r="K8039" s="43">
        <v>1</v>
      </c>
      <c r="M8039" s="43">
        <v>7.8619576511886891E-3</v>
      </c>
      <c r="N8039" s="43">
        <v>4.5734192622782777E-2</v>
      </c>
      <c r="O8039" s="43">
        <v>0</v>
      </c>
      <c r="P8039" s="43">
        <v>1</v>
      </c>
      <c r="R8039" s="43">
        <v>651.66821457738558</v>
      </c>
      <c r="S8039" s="43">
        <v>239.07440092914177</v>
      </c>
      <c r="T8039" s="43">
        <v>6807.9144477704949</v>
      </c>
      <c r="U8039" s="43">
        <v>7698.6570632770226</v>
      </c>
      <c r="W8039" s="43">
        <v>3713.3432620674539</v>
      </c>
      <c r="X8039" s="43">
        <v>0</v>
      </c>
      <c r="Y8039" s="43">
        <v>0</v>
      </c>
      <c r="Z8039" s="43">
        <v>3713.3432620674539</v>
      </c>
      <c r="AB8039" s="43">
        <v>34.909377776847542</v>
      </c>
      <c r="AC8039" s="43">
        <v>0</v>
      </c>
      <c r="AD8039" s="43">
        <v>0</v>
      </c>
      <c r="AE8039" s="43">
        <v>34.909377776847542</v>
      </c>
      <c r="AG8039" s="43">
        <v>6828838.2589420481</v>
      </c>
      <c r="AH8039" s="43">
        <v>802082.14460657001</v>
      </c>
      <c r="AI8039" s="43">
        <v>0</v>
      </c>
      <c r="AJ8039" s="43">
        <v>146619386.66275966</v>
      </c>
      <c r="AK8039" s="43">
        <v>153448224.9217017</v>
      </c>
    </row>
    <row r="8040" spans="3:37" x14ac:dyDescent="0.2">
      <c r="C8040" s="43">
        <v>6.0720811291516846E-4</v>
      </c>
      <c r="D8040" s="43">
        <v>5.8684514260205267E-2</v>
      </c>
      <c r="E8040" s="43">
        <v>2.8520476397763135</v>
      </c>
      <c r="F8040" s="43">
        <v>2.9373641389338605</v>
      </c>
      <c r="H8040" s="43">
        <v>8.4601163014547701E-5</v>
      </c>
      <c r="I8040" s="43">
        <v>0.13286570344166126</v>
      </c>
      <c r="J8040" s="43">
        <v>0</v>
      </c>
      <c r="K8040" s="43">
        <v>1</v>
      </c>
      <c r="M8040" s="43">
        <v>7.8252285271859876E-3</v>
      </c>
      <c r="N8040" s="43">
        <v>4.5409464895733297E-2</v>
      </c>
      <c r="O8040" s="43">
        <v>0</v>
      </c>
      <c r="P8040" s="43">
        <v>1</v>
      </c>
      <c r="R8040" s="43">
        <v>674.68872499572353</v>
      </c>
      <c r="S8040" s="43">
        <v>212.82938854193009</v>
      </c>
      <c r="T8040" s="43">
        <v>6727.9969589734965</v>
      </c>
      <c r="U8040" s="43">
        <v>7615.5150725111498</v>
      </c>
      <c r="W8040" s="43">
        <v>1924.2443857077435</v>
      </c>
      <c r="X8040" s="43">
        <v>0</v>
      </c>
      <c r="Y8040" s="43">
        <v>0</v>
      </c>
      <c r="Z8040" s="43">
        <v>1924.2443857077435</v>
      </c>
      <c r="AB8040" s="43">
        <v>139.86159826022046</v>
      </c>
      <c r="AC8040" s="43">
        <v>0</v>
      </c>
      <c r="AD8040" s="43">
        <v>0</v>
      </c>
      <c r="AE8040" s="43">
        <v>139.86159826022046</v>
      </c>
      <c r="AG8040" s="43">
        <v>3538685.4253165405</v>
      </c>
      <c r="AH8040" s="43">
        <v>415636.78731287259</v>
      </c>
      <c r="AI8040" s="43">
        <v>0</v>
      </c>
      <c r="AJ8040" s="43">
        <v>587418712.69292593</v>
      </c>
      <c r="AK8040" s="43">
        <v>590957398.1182425</v>
      </c>
    </row>
    <row r="8041" spans="3:37" x14ac:dyDescent="0.2">
      <c r="C8041" s="43">
        <v>6.0156039636775958E-4</v>
      </c>
      <c r="D8041" s="43">
        <v>5.5791564657921566E-2</v>
      </c>
      <c r="E8041" s="43">
        <v>3.5812651129643402</v>
      </c>
      <c r="F8041" s="43">
        <v>1.4081620811047892</v>
      </c>
      <c r="H8041" s="43">
        <v>8.7449744093482477E-5</v>
      </c>
      <c r="I8041" s="43">
        <v>8.5782638161008326E-2</v>
      </c>
      <c r="J8041" s="43">
        <v>0</v>
      </c>
      <c r="K8041" s="43">
        <v>1</v>
      </c>
      <c r="M8041" s="43">
        <v>7.8127575181344625E-3</v>
      </c>
      <c r="N8041" s="43">
        <v>4.3334314115916366E-2</v>
      </c>
      <c r="O8041" s="43">
        <v>0</v>
      </c>
      <c r="P8041" s="43">
        <v>1</v>
      </c>
      <c r="R8041" s="43">
        <v>635.4628275228655</v>
      </c>
      <c r="S8041" s="43">
        <v>142.03661513821598</v>
      </c>
      <c r="T8041" s="43">
        <v>6410.30428740964</v>
      </c>
      <c r="U8041" s="43">
        <v>7187.8037300707219</v>
      </c>
      <c r="W8041" s="43">
        <v>2275.7608547933141</v>
      </c>
      <c r="X8041" s="43">
        <v>0</v>
      </c>
      <c r="Y8041" s="43">
        <v>0</v>
      </c>
      <c r="Z8041" s="43">
        <v>2275.7608547933141</v>
      </c>
      <c r="AB8041" s="43">
        <v>27.752785825671918</v>
      </c>
      <c r="AC8041" s="43">
        <v>0</v>
      </c>
      <c r="AD8041" s="43">
        <v>0</v>
      </c>
      <c r="AE8041" s="43">
        <v>27.752785825671918</v>
      </c>
      <c r="AG8041" s="43">
        <v>4185124.2119649048</v>
      </c>
      <c r="AH8041" s="43">
        <v>491564.34463535587</v>
      </c>
      <c r="AI8041" s="43">
        <v>0</v>
      </c>
      <c r="AJ8041" s="43">
        <v>116561700.46782206</v>
      </c>
      <c r="AK8041" s="43">
        <v>120746824.67978697</v>
      </c>
    </row>
    <row r="8042" spans="3:37" x14ac:dyDescent="0.2">
      <c r="C8042" s="43">
        <v>6.1390012886153311E-4</v>
      </c>
      <c r="D8042" s="43">
        <v>5.3351565237093695E-2</v>
      </c>
      <c r="E8042" s="43">
        <v>6.5315972670747344</v>
      </c>
      <c r="F8042" s="43">
        <v>1.7289815732913441</v>
      </c>
      <c r="H8042" s="43">
        <v>9.9059021633762789E-5</v>
      </c>
      <c r="I8042" s="43">
        <v>0.13482458746108483</v>
      </c>
      <c r="J8042" s="43">
        <v>0</v>
      </c>
      <c r="K8042" s="43">
        <v>1</v>
      </c>
      <c r="M8042" s="43">
        <v>7.8447714479800475E-3</v>
      </c>
      <c r="N8042" s="43">
        <v>4.8647785952886435E-2</v>
      </c>
      <c r="O8042" s="43">
        <v>0</v>
      </c>
      <c r="P8042" s="43">
        <v>1</v>
      </c>
      <c r="R8042" s="43">
        <v>620.13645554322488</v>
      </c>
      <c r="S8042" s="43">
        <v>252.8747737414235</v>
      </c>
      <c r="T8042" s="43">
        <v>7225.7968524537755</v>
      </c>
      <c r="U8042" s="43">
        <v>8098.8080817384234</v>
      </c>
      <c r="W8042" s="43">
        <v>4050.4815782395403</v>
      </c>
      <c r="X8042" s="43">
        <v>0</v>
      </c>
      <c r="Y8042" s="43">
        <v>0</v>
      </c>
      <c r="Z8042" s="43">
        <v>4050.4815782395403</v>
      </c>
      <c r="AB8042" s="43">
        <v>48.371281244842287</v>
      </c>
      <c r="AC8042" s="43">
        <v>0</v>
      </c>
      <c r="AD8042" s="43">
        <v>0</v>
      </c>
      <c r="AE8042" s="43">
        <v>48.371281244842287</v>
      </c>
      <c r="AG8042" s="43">
        <v>7448835.6223825151</v>
      </c>
      <c r="AH8042" s="43">
        <v>874904.02089974075</v>
      </c>
      <c r="AI8042" s="43">
        <v>0</v>
      </c>
      <c r="AJ8042" s="43">
        <v>203159381.22833762</v>
      </c>
      <c r="AK8042" s="43">
        <v>210608216.85072014</v>
      </c>
    </row>
    <row r="8043" spans="3:37" x14ac:dyDescent="0.2">
      <c r="C8043" s="43">
        <v>6.018742823777661E-4</v>
      </c>
      <c r="D8043" s="43">
        <v>5.0927793284088564E-2</v>
      </c>
      <c r="E8043" s="43">
        <v>3.5153531385404206</v>
      </c>
      <c r="F8043" s="43">
        <v>1.9698693900099578</v>
      </c>
      <c r="H8043" s="43">
        <v>9.3401363820300176E-5</v>
      </c>
      <c r="I8043" s="43">
        <v>7.3187641324907932E-2</v>
      </c>
      <c r="J8043" s="43">
        <v>0</v>
      </c>
      <c r="K8043" s="43">
        <v>1</v>
      </c>
      <c r="M8043" s="43">
        <v>7.9358758659724415E-3</v>
      </c>
      <c r="N8043" s="43">
        <v>4.6539178717855623E-2</v>
      </c>
      <c r="O8043" s="43">
        <v>0</v>
      </c>
      <c r="P8043" s="43">
        <v>1</v>
      </c>
      <c r="R8043" s="43">
        <v>580.36741116656412</v>
      </c>
      <c r="S8043" s="43">
        <v>129.4295202922504</v>
      </c>
      <c r="T8043" s="43">
        <v>6992.8780353911579</v>
      </c>
      <c r="U8043" s="43">
        <v>7702.6749668499724</v>
      </c>
      <c r="W8043" s="43">
        <v>2040.1964003509599</v>
      </c>
      <c r="X8043" s="43">
        <v>0</v>
      </c>
      <c r="Y8043" s="43">
        <v>0</v>
      </c>
      <c r="Z8043" s="43">
        <v>2040.1964003509599</v>
      </c>
      <c r="AB8043" s="43">
        <v>60.228222814325797</v>
      </c>
      <c r="AC8043" s="43">
        <v>0</v>
      </c>
      <c r="AD8043" s="43">
        <v>0</v>
      </c>
      <c r="AE8043" s="43">
        <v>60.228222814325797</v>
      </c>
      <c r="AG8043" s="43">
        <v>3751921.1802454153</v>
      </c>
      <c r="AH8043" s="43">
        <v>440682.42247580737</v>
      </c>
      <c r="AI8043" s="43">
        <v>0</v>
      </c>
      <c r="AJ8043" s="43">
        <v>252958535.82016835</v>
      </c>
      <c r="AK8043" s="43">
        <v>256710457.00041378</v>
      </c>
    </row>
    <row r="8044" spans="3:37" x14ac:dyDescent="0.2">
      <c r="C8044" s="43">
        <v>6.2431847905108917E-4</v>
      </c>
      <c r="D8044" s="43">
        <v>5.8614645294604251E-2</v>
      </c>
      <c r="E8044" s="43">
        <v>4.1567659526403862</v>
      </c>
      <c r="F8044" s="43">
        <v>4.128348113918781</v>
      </c>
      <c r="H8044" s="43">
        <v>8.4226400996821526E-5</v>
      </c>
      <c r="I8044" s="43">
        <v>0.1029050854087239</v>
      </c>
      <c r="J8044" s="43">
        <v>0</v>
      </c>
      <c r="K8044" s="43">
        <v>1</v>
      </c>
      <c r="M8044" s="43">
        <v>7.7914487533089971E-3</v>
      </c>
      <c r="N8044" s="43">
        <v>4.5714518414979533E-2</v>
      </c>
      <c r="O8044" s="43">
        <v>0</v>
      </c>
      <c r="P8044" s="43">
        <v>1</v>
      </c>
      <c r="R8044" s="43">
        <v>692.87470019925229</v>
      </c>
      <c r="S8044" s="43">
        <v>164.10713132747526</v>
      </c>
      <c r="T8044" s="43">
        <v>6743.95618912193</v>
      </c>
      <c r="U8044" s="43">
        <v>7600.9380206486576</v>
      </c>
      <c r="W8044" s="43">
        <v>2880.1179632341668</v>
      </c>
      <c r="X8044" s="43">
        <v>0</v>
      </c>
      <c r="Y8044" s="43">
        <v>0</v>
      </c>
      <c r="Z8044" s="43">
        <v>2880.1179632341668</v>
      </c>
      <c r="AB8044" s="43">
        <v>231.92819898588976</v>
      </c>
      <c r="AC8044" s="43">
        <v>0</v>
      </c>
      <c r="AD8044" s="43">
        <v>0</v>
      </c>
      <c r="AE8044" s="43">
        <v>231.92819898588976</v>
      </c>
      <c r="AG8044" s="43">
        <v>5296536.9343876326</v>
      </c>
      <c r="AH8044" s="43">
        <v>622105.48005858005</v>
      </c>
      <c r="AI8044" s="43">
        <v>0</v>
      </c>
      <c r="AJ8044" s="43">
        <v>974098435.74073696</v>
      </c>
      <c r="AK8044" s="43">
        <v>979394972.67512465</v>
      </c>
    </row>
    <row r="8045" spans="3:37" x14ac:dyDescent="0.2">
      <c r="C8045" s="43">
        <v>6.2057876642240828E-4</v>
      </c>
      <c r="D8045" s="43">
        <v>5.3192424602590771E-2</v>
      </c>
      <c r="E8045" s="43">
        <v>10.545214785601667</v>
      </c>
      <c r="F8045" s="43">
        <v>3.1648317962382606</v>
      </c>
      <c r="H8045" s="43">
        <v>8.3513589119040007E-5</v>
      </c>
      <c r="I8045" s="43">
        <v>0.10035914034770695</v>
      </c>
      <c r="J8045" s="43">
        <v>0</v>
      </c>
      <c r="K8045" s="43">
        <v>1</v>
      </c>
      <c r="M8045" s="43">
        <v>7.7811513995683394E-3</v>
      </c>
      <c r="N8045" s="43">
        <v>4.5310468586421619E-2</v>
      </c>
      <c r="O8045" s="43">
        <v>0</v>
      </c>
      <c r="P8045" s="43">
        <v>1</v>
      </c>
      <c r="R8045" s="43">
        <v>625.01302972493124</v>
      </c>
      <c r="S8045" s="43">
        <v>158.69251898268254</v>
      </c>
      <c r="T8045" s="43">
        <v>6675.5152424105872</v>
      </c>
      <c r="U8045" s="43">
        <v>7459.2207911182013</v>
      </c>
      <c r="W8045" s="43">
        <v>6590.8966422490394</v>
      </c>
      <c r="X8045" s="43">
        <v>0</v>
      </c>
      <c r="Y8045" s="43">
        <v>0</v>
      </c>
      <c r="Z8045" s="43">
        <v>6590.8966422490394</v>
      </c>
      <c r="AB8045" s="43">
        <v>144.7761445398562</v>
      </c>
      <c r="AC8045" s="43">
        <v>0</v>
      </c>
      <c r="AD8045" s="43">
        <v>0</v>
      </c>
      <c r="AE8045" s="43">
        <v>144.7761445398562</v>
      </c>
      <c r="AG8045" s="43">
        <v>12120658.925095983</v>
      </c>
      <c r="AH8045" s="43">
        <v>1423633.6747257926</v>
      </c>
      <c r="AI8045" s="43">
        <v>0</v>
      </c>
      <c r="AJ8045" s="43">
        <v>608059807.06739604</v>
      </c>
      <c r="AK8045" s="43">
        <v>620180465.99249208</v>
      </c>
    </row>
    <row r="8046" spans="3:37" x14ac:dyDescent="0.2">
      <c r="C8046" s="43">
        <v>6.035019401346213E-4</v>
      </c>
      <c r="D8046" s="43">
        <v>6.265483135090455E-2</v>
      </c>
      <c r="E8046" s="43">
        <v>1.2131794418006079</v>
      </c>
      <c r="F8046" s="43">
        <v>12.967335630737516</v>
      </c>
      <c r="H8046" s="43">
        <v>8.8941973230401665E-5</v>
      </c>
      <c r="I8046" s="43">
        <v>8.672684159908528E-2</v>
      </c>
      <c r="J8046" s="43">
        <v>0</v>
      </c>
      <c r="K8046" s="43">
        <v>1</v>
      </c>
      <c r="M8046" s="43">
        <v>7.8914059471211218E-3</v>
      </c>
      <c r="N8046" s="43">
        <v>4.3716575504251572E-2</v>
      </c>
      <c r="O8046" s="43">
        <v>0</v>
      </c>
      <c r="P8046" s="43">
        <v>1</v>
      </c>
      <c r="R8046" s="43">
        <v>715.93832069207031</v>
      </c>
      <c r="S8046" s="43">
        <v>146.05037072942449</v>
      </c>
      <c r="T8046" s="43">
        <v>6531.9506084195345</v>
      </c>
      <c r="U8046" s="43">
        <v>7393.9392998410294</v>
      </c>
      <c r="W8046" s="43">
        <v>868.56165226087046</v>
      </c>
      <c r="X8046" s="43">
        <v>0</v>
      </c>
      <c r="Y8046" s="43">
        <v>0</v>
      </c>
      <c r="Z8046" s="43">
        <v>868.56165226087046</v>
      </c>
      <c r="AB8046" s="43">
        <v>916.76253668525976</v>
      </c>
      <c r="AC8046" s="43">
        <v>0</v>
      </c>
      <c r="AD8046" s="43">
        <v>0</v>
      </c>
      <c r="AE8046" s="43">
        <v>916.76253668525976</v>
      </c>
      <c r="AG8046" s="43">
        <v>1597284.8785077408</v>
      </c>
      <c r="AH8046" s="43">
        <v>187609.31688834802</v>
      </c>
      <c r="AI8046" s="43">
        <v>0</v>
      </c>
      <c r="AJ8046" s="43">
        <v>3850402654.0780911</v>
      </c>
      <c r="AK8046" s="43">
        <v>3851999938.9565988</v>
      </c>
    </row>
    <row r="8047" spans="3:37" x14ac:dyDescent="0.2">
      <c r="C8047" s="43">
        <v>6.2377921233713884E-4</v>
      </c>
      <c r="D8047" s="43">
        <v>5.4296966656394142E-2</v>
      </c>
      <c r="E8047" s="43">
        <v>5.8546457353886705</v>
      </c>
      <c r="F8047" s="43">
        <v>3.656922846387904</v>
      </c>
      <c r="H8047" s="43">
        <v>8.7359270283125649E-5</v>
      </c>
      <c r="I8047" s="43">
        <v>8.1198474053471512E-2</v>
      </c>
      <c r="J8047" s="43">
        <v>0</v>
      </c>
      <c r="K8047" s="43">
        <v>1</v>
      </c>
      <c r="M8047" s="43">
        <v>7.9545221146284373E-3</v>
      </c>
      <c r="N8047" s="43">
        <v>4.5530778105131432E-2</v>
      </c>
      <c r="O8047" s="43">
        <v>0</v>
      </c>
      <c r="P8047" s="43">
        <v>1</v>
      </c>
      <c r="R8047" s="43">
        <v>641.28168771105447</v>
      </c>
      <c r="S8047" s="43">
        <v>134.30718238374371</v>
      </c>
      <c r="T8047" s="43">
        <v>6857.4324569686451</v>
      </c>
      <c r="U8047" s="43">
        <v>7633.0213270634431</v>
      </c>
      <c r="W8047" s="43">
        <v>3754.4770981403744</v>
      </c>
      <c r="X8047" s="43">
        <v>0</v>
      </c>
      <c r="Y8047" s="43">
        <v>0</v>
      </c>
      <c r="Z8047" s="43">
        <v>3754.4770981403744</v>
      </c>
      <c r="AB8047" s="43">
        <v>182.31044847431724</v>
      </c>
      <c r="AC8047" s="43">
        <v>0</v>
      </c>
      <c r="AD8047" s="43">
        <v>0</v>
      </c>
      <c r="AE8047" s="43">
        <v>182.31044847431724</v>
      </c>
      <c r="AG8047" s="43">
        <v>6904483.3834801484</v>
      </c>
      <c r="AH8047" s="43">
        <v>810967.05319832091</v>
      </c>
      <c r="AI8047" s="43">
        <v>0</v>
      </c>
      <c r="AJ8047" s="43">
        <v>765703883.59213245</v>
      </c>
      <c r="AK8047" s="43">
        <v>772608366.97561264</v>
      </c>
    </row>
    <row r="8048" spans="3:37" x14ac:dyDescent="0.2">
      <c r="C8048" s="43">
        <v>6.144471633826587E-4</v>
      </c>
      <c r="D8048" s="43">
        <v>6.8926160835081629E-2</v>
      </c>
      <c r="E8048" s="43">
        <v>7.7237775273689797</v>
      </c>
      <c r="F8048" s="43">
        <v>1.8968235335438792</v>
      </c>
      <c r="H8048" s="43">
        <v>9.7027452457765229E-5</v>
      </c>
      <c r="I8048" s="43">
        <v>0.11792991368553885</v>
      </c>
      <c r="J8048" s="43">
        <v>0</v>
      </c>
      <c r="K8048" s="43">
        <v>1</v>
      </c>
      <c r="M8048" s="43">
        <v>7.8653937305328547E-3</v>
      </c>
      <c r="N8048" s="43">
        <v>4.6479968930230653E-2</v>
      </c>
      <c r="O8048" s="43">
        <v>0</v>
      </c>
      <c r="P8048" s="43">
        <v>1</v>
      </c>
      <c r="R8048" s="43">
        <v>801.88299820695727</v>
      </c>
      <c r="S8048" s="43">
        <v>216.65114179579842</v>
      </c>
      <c r="T8048" s="43">
        <v>6921.9533732542959</v>
      </c>
      <c r="U8048" s="43">
        <v>7940.4875132570514</v>
      </c>
      <c r="W8048" s="43">
        <v>6193.5658811301564</v>
      </c>
      <c r="X8048" s="43">
        <v>0</v>
      </c>
      <c r="Y8048" s="43">
        <v>0</v>
      </c>
      <c r="Z8048" s="43">
        <v>6193.5658811301564</v>
      </c>
      <c r="AB8048" s="43">
        <v>76.94878720165741</v>
      </c>
      <c r="AC8048" s="43">
        <v>0</v>
      </c>
      <c r="AD8048" s="43">
        <v>0</v>
      </c>
      <c r="AE8048" s="43">
        <v>76.94878720165741</v>
      </c>
      <c r="AG8048" s="43">
        <v>11389967.655398358</v>
      </c>
      <c r="AH8048" s="43">
        <v>1337810.2303241137</v>
      </c>
      <c r="AI8048" s="43">
        <v>0</v>
      </c>
      <c r="AJ8048" s="43">
        <v>323184906.24696112</v>
      </c>
      <c r="AK8048" s="43">
        <v>334574873.90235949</v>
      </c>
    </row>
    <row r="8049" spans="3:37" x14ac:dyDescent="0.2">
      <c r="C8049" s="43">
        <v>6.0891939328862755E-4</v>
      </c>
      <c r="D8049" s="43">
        <v>5.5813999986132568E-2</v>
      </c>
      <c r="E8049" s="43">
        <v>6.376823612443502</v>
      </c>
      <c r="F8049" s="43">
        <v>1.2450173955466495</v>
      </c>
      <c r="H8049" s="43">
        <v>8.8701386273283762E-5</v>
      </c>
      <c r="I8049" s="43">
        <v>9.4920445571271161E-2</v>
      </c>
      <c r="J8049" s="43">
        <v>0</v>
      </c>
      <c r="K8049" s="43">
        <v>1</v>
      </c>
      <c r="M8049" s="43">
        <v>7.8535385971100213E-3</v>
      </c>
      <c r="N8049" s="43">
        <v>4.7732855316129585E-2</v>
      </c>
      <c r="O8049" s="43">
        <v>0</v>
      </c>
      <c r="P8049" s="43">
        <v>1</v>
      </c>
      <c r="R8049" s="43">
        <v>643.49522218021343</v>
      </c>
      <c r="S8049" s="43">
        <v>159.41623509202302</v>
      </c>
      <c r="T8049" s="43">
        <v>7097.8230697103654</v>
      </c>
      <c r="U8049" s="43">
        <v>7900.7345269826019</v>
      </c>
      <c r="W8049" s="43">
        <v>4103.4555272933621</v>
      </c>
      <c r="X8049" s="43">
        <v>0</v>
      </c>
      <c r="Y8049" s="43">
        <v>0</v>
      </c>
      <c r="Z8049" s="43">
        <v>4103.4555272933621</v>
      </c>
      <c r="AB8049" s="43">
        <v>16.870425002228011</v>
      </c>
      <c r="AC8049" s="43">
        <v>0</v>
      </c>
      <c r="AD8049" s="43">
        <v>0</v>
      </c>
      <c r="AE8049" s="43">
        <v>16.870425002228011</v>
      </c>
      <c r="AG8049" s="43">
        <v>7546254.714692493</v>
      </c>
      <c r="AH8049" s="43">
        <v>886346.39389536623</v>
      </c>
      <c r="AI8049" s="43">
        <v>0</v>
      </c>
      <c r="AJ8049" s="43">
        <v>70855785.009357646</v>
      </c>
      <c r="AK8049" s="43">
        <v>78402039.724050134</v>
      </c>
    </row>
    <row r="8050" spans="3:37" x14ac:dyDescent="0.2">
      <c r="C8050" s="43">
        <v>5.8842676050058055E-4</v>
      </c>
      <c r="D8050" s="43">
        <v>4.7754916994246575E-2</v>
      </c>
      <c r="E8050" s="43">
        <v>3.7021935904202485</v>
      </c>
      <c r="F8050" s="43">
        <v>2.1336929735663692</v>
      </c>
      <c r="H8050" s="43">
        <v>1.0446691089649462E-4</v>
      </c>
      <c r="I8050" s="43">
        <v>9.5658098502164834E-2</v>
      </c>
      <c r="J8050" s="43">
        <v>0</v>
      </c>
      <c r="K8050" s="43">
        <v>1</v>
      </c>
      <c r="M8050" s="43">
        <v>7.8648294794199103E-3</v>
      </c>
      <c r="N8050" s="43">
        <v>4.5811796114549885E-2</v>
      </c>
      <c r="O8050" s="43">
        <v>0</v>
      </c>
      <c r="P8050" s="43">
        <v>1</v>
      </c>
      <c r="R8050" s="43">
        <v>532.05053310015069</v>
      </c>
      <c r="S8050" s="43">
        <v>189.20947000283968</v>
      </c>
      <c r="T8050" s="43">
        <v>6821.9573974881077</v>
      </c>
      <c r="U8050" s="43">
        <v>7543.2174005910983</v>
      </c>
      <c r="W8050" s="43">
        <v>1969.7540734230543</v>
      </c>
      <c r="X8050" s="43">
        <v>0</v>
      </c>
      <c r="Y8050" s="43">
        <v>0</v>
      </c>
      <c r="Z8050" s="43">
        <v>1969.7540734230543</v>
      </c>
      <c r="AB8050" s="43">
        <v>64.540468752493354</v>
      </c>
      <c r="AC8050" s="43">
        <v>0</v>
      </c>
      <c r="AD8050" s="43">
        <v>0</v>
      </c>
      <c r="AE8050" s="43">
        <v>64.540468752493354</v>
      </c>
      <c r="AG8050" s="43">
        <v>3622377.7410249966</v>
      </c>
      <c r="AH8050" s="43">
        <v>425466.87985937973</v>
      </c>
      <c r="AI8050" s="43">
        <v>0</v>
      </c>
      <c r="AJ8050" s="43">
        <v>271069968.76047206</v>
      </c>
      <c r="AK8050" s="43">
        <v>274692346.50149703</v>
      </c>
    </row>
    <row r="8051" spans="3:37" x14ac:dyDescent="0.2">
      <c r="C8051" s="43">
        <v>6.2253869439121701E-4</v>
      </c>
      <c r="D8051" s="43">
        <v>4.8695867886751038E-2</v>
      </c>
      <c r="E8051" s="43">
        <v>8.5473500391436605</v>
      </c>
      <c r="F8051" s="43">
        <v>2.5105919365649658</v>
      </c>
      <c r="H8051" s="43">
        <v>8.0196880501184079E-5</v>
      </c>
      <c r="I8051" s="43">
        <v>9.7812284976028646E-2</v>
      </c>
      <c r="J8051" s="43">
        <v>0</v>
      </c>
      <c r="K8051" s="43">
        <v>1</v>
      </c>
      <c r="M8051" s="43">
        <v>7.828779131029126E-3</v>
      </c>
      <c r="N8051" s="43">
        <v>4.9846981721732408E-2</v>
      </c>
      <c r="O8051" s="43">
        <v>0</v>
      </c>
      <c r="P8051" s="43">
        <v>1</v>
      </c>
      <c r="R8051" s="43">
        <v>573.98538421975172</v>
      </c>
      <c r="S8051" s="43">
        <v>148.52284261707149</v>
      </c>
      <c r="T8051" s="43">
        <v>7388.8232880335299</v>
      </c>
      <c r="U8051" s="43">
        <v>8111.3315148703532</v>
      </c>
      <c r="W8051" s="43">
        <v>4906.0539962785842</v>
      </c>
      <c r="X8051" s="43">
        <v>0</v>
      </c>
      <c r="Y8051" s="43">
        <v>0</v>
      </c>
      <c r="Z8051" s="43">
        <v>4906.0539962785842</v>
      </c>
      <c r="AB8051" s="43">
        <v>92.775173162609605</v>
      </c>
      <c r="AC8051" s="43">
        <v>0</v>
      </c>
      <c r="AD8051" s="43">
        <v>0</v>
      </c>
      <c r="AE8051" s="43">
        <v>92.775173162609605</v>
      </c>
      <c r="AG8051" s="43">
        <v>9022233.2991563156</v>
      </c>
      <c r="AH8051" s="43">
        <v>1059707.6631961742</v>
      </c>
      <c r="AI8051" s="43">
        <v>0</v>
      </c>
      <c r="AJ8051" s="43">
        <v>389655727.28296036</v>
      </c>
      <c r="AK8051" s="43">
        <v>398677960.58211666</v>
      </c>
    </row>
    <row r="8052" spans="3:37" x14ac:dyDescent="0.2">
      <c r="C8052" s="43">
        <v>5.8697186899606699E-4</v>
      </c>
      <c r="D8052" s="43">
        <v>5.2331484599470478E-2</v>
      </c>
      <c r="E8052" s="43">
        <v>7.7149011229165882</v>
      </c>
      <c r="F8052" s="43">
        <v>1.4123790103421128</v>
      </c>
      <c r="H8052" s="43">
        <v>8.8409454746281917E-5</v>
      </c>
      <c r="I8052" s="43">
        <v>9.4893140228924089E-2</v>
      </c>
      <c r="J8052" s="43">
        <v>0</v>
      </c>
      <c r="K8052" s="43">
        <v>1</v>
      </c>
      <c r="M8052" s="43">
        <v>7.9751945514389133E-3</v>
      </c>
      <c r="N8052" s="43">
        <v>4.3818166241288189E-2</v>
      </c>
      <c r="O8052" s="43">
        <v>0</v>
      </c>
      <c r="P8052" s="43">
        <v>1</v>
      </c>
      <c r="R8052" s="43">
        <v>581.59774791581413</v>
      </c>
      <c r="S8052" s="43">
        <v>158.84586119730241</v>
      </c>
      <c r="T8052" s="43">
        <v>6616.6453581260921</v>
      </c>
      <c r="U8052" s="43">
        <v>7357.0889672392086</v>
      </c>
      <c r="W8052" s="43">
        <v>4486.9691184814728</v>
      </c>
      <c r="X8052" s="43">
        <v>0</v>
      </c>
      <c r="Y8052" s="43">
        <v>0</v>
      </c>
      <c r="Z8052" s="43">
        <v>4486.9691184814728</v>
      </c>
      <c r="AB8052" s="43">
        <v>25.66274129619157</v>
      </c>
      <c r="AC8052" s="43">
        <v>0</v>
      </c>
      <c r="AD8052" s="43">
        <v>0</v>
      </c>
      <c r="AE8052" s="43">
        <v>25.66274129619157</v>
      </c>
      <c r="AG8052" s="43">
        <v>8251536.208887429</v>
      </c>
      <c r="AH8052" s="43">
        <v>969185.32959199813</v>
      </c>
      <c r="AI8052" s="43">
        <v>0</v>
      </c>
      <c r="AJ8052" s="43">
        <v>107783513.4440046</v>
      </c>
      <c r="AK8052" s="43">
        <v>116035049.65289202</v>
      </c>
    </row>
    <row r="8053" spans="3:37" x14ac:dyDescent="0.2">
      <c r="C8053" s="43">
        <v>6.1583368184092713E-4</v>
      </c>
      <c r="D8053" s="43">
        <v>4.7671423528080202E-2</v>
      </c>
      <c r="E8053" s="43">
        <v>6.1886213473146681</v>
      </c>
      <c r="F8053" s="43">
        <v>1.7746791126013841</v>
      </c>
      <c r="H8053" s="43">
        <v>8.1896066281544574E-5</v>
      </c>
      <c r="I8053" s="43">
        <v>7.8966961513205355E-2</v>
      </c>
      <c r="J8053" s="43">
        <v>0</v>
      </c>
      <c r="K8053" s="43">
        <v>1</v>
      </c>
      <c r="M8053" s="43">
        <v>7.8536387710104183E-3</v>
      </c>
      <c r="N8053" s="43">
        <v>4.6825468147772775E-2</v>
      </c>
      <c r="O8053" s="43">
        <v>0</v>
      </c>
      <c r="P8053" s="43">
        <v>1</v>
      </c>
      <c r="R8053" s="43">
        <v>555.85809102220765</v>
      </c>
      <c r="S8053" s="43">
        <v>122.44775925668218</v>
      </c>
      <c r="T8053" s="43">
        <v>6962.9844096055112</v>
      </c>
      <c r="U8053" s="43">
        <v>7641.2902598844012</v>
      </c>
      <c r="W8053" s="43">
        <v>3439.995248177614</v>
      </c>
      <c r="X8053" s="43">
        <v>0</v>
      </c>
      <c r="Y8053" s="43">
        <v>0</v>
      </c>
      <c r="Z8053" s="43">
        <v>3439.995248177614</v>
      </c>
      <c r="AB8053" s="43">
        <v>46.075446837336003</v>
      </c>
      <c r="AC8053" s="43">
        <v>0</v>
      </c>
      <c r="AD8053" s="43">
        <v>0</v>
      </c>
      <c r="AE8053" s="43">
        <v>46.075446837336003</v>
      </c>
      <c r="AG8053" s="43">
        <v>6326151.2613986321</v>
      </c>
      <c r="AH8053" s="43">
        <v>743038.97360636469</v>
      </c>
      <c r="AI8053" s="43">
        <v>0</v>
      </c>
      <c r="AJ8053" s="43">
        <v>193516876.71681121</v>
      </c>
      <c r="AK8053" s="43">
        <v>199843027.97820985</v>
      </c>
    </row>
    <row r="8054" spans="3:37" x14ac:dyDescent="0.2">
      <c r="C8054" s="43">
        <v>6.1581514170494511E-4</v>
      </c>
      <c r="D8054" s="43">
        <v>5.7993373979143836E-2</v>
      </c>
      <c r="E8054" s="43">
        <v>5.6530176851097602</v>
      </c>
      <c r="F8054" s="43">
        <v>2.4878652976927529</v>
      </c>
      <c r="H8054" s="43">
        <v>9.2666528368923196E-5</v>
      </c>
      <c r="I8054" s="43">
        <v>9.634666859355305E-2</v>
      </c>
      <c r="J8054" s="43">
        <v>0</v>
      </c>
      <c r="K8054" s="43">
        <v>1</v>
      </c>
      <c r="M8054" s="43">
        <v>7.7850324091984901E-3</v>
      </c>
      <c r="N8054" s="43">
        <v>4.7419877568297131E-2</v>
      </c>
      <c r="O8054" s="43">
        <v>0</v>
      </c>
      <c r="P8054" s="43">
        <v>1</v>
      </c>
      <c r="R8054" s="43">
        <v>676.19368742758809</v>
      </c>
      <c r="S8054" s="43">
        <v>169.04485932533939</v>
      </c>
      <c r="T8054" s="43">
        <v>6989.7754817541136</v>
      </c>
      <c r="U8054" s="43">
        <v>7835.0140285070411</v>
      </c>
      <c r="W8054" s="43">
        <v>3822.5348735877369</v>
      </c>
      <c r="X8054" s="43">
        <v>0</v>
      </c>
      <c r="Y8054" s="43">
        <v>0</v>
      </c>
      <c r="Z8054" s="43">
        <v>3822.5348735877369</v>
      </c>
      <c r="AB8054" s="43">
        <v>107.65110805853774</v>
      </c>
      <c r="AC8054" s="43">
        <v>0</v>
      </c>
      <c r="AD8054" s="43">
        <v>0</v>
      </c>
      <c r="AE8054" s="43">
        <v>107.65110805853774</v>
      </c>
      <c r="AG8054" s="43">
        <v>7029641.6325278478</v>
      </c>
      <c r="AH8054" s="43">
        <v>825667.53269495117</v>
      </c>
      <c r="AI8054" s="43">
        <v>0</v>
      </c>
      <c r="AJ8054" s="43">
        <v>452134653.84585851</v>
      </c>
      <c r="AK8054" s="43">
        <v>459164295.47838634</v>
      </c>
    </row>
    <row r="8055" spans="3:37" x14ac:dyDescent="0.2">
      <c r="C8055" s="43">
        <v>6.0654896093110654E-4</v>
      </c>
      <c r="D8055" s="43">
        <v>6.1907278769557372E-2</v>
      </c>
      <c r="E8055" s="43">
        <v>3.4769767109963237</v>
      </c>
      <c r="F8055" s="43">
        <v>1.6815552988595455</v>
      </c>
      <c r="H8055" s="43">
        <v>8.9466321279099557E-5</v>
      </c>
      <c r="I8055" s="43">
        <v>7.9222041719999164E-2</v>
      </c>
      <c r="J8055" s="43">
        <v>0</v>
      </c>
      <c r="K8055" s="43">
        <v>1</v>
      </c>
      <c r="M8055" s="43">
        <v>7.9519962479751571E-3</v>
      </c>
      <c r="N8055" s="43">
        <v>4.5729051750559746E-2</v>
      </c>
      <c r="O8055" s="43">
        <v>0</v>
      </c>
      <c r="P8055" s="43">
        <v>1</v>
      </c>
      <c r="R8055" s="43">
        <v>710.96783011282491</v>
      </c>
      <c r="S8055" s="43">
        <v>134.19859959520988</v>
      </c>
      <c r="T8055" s="43">
        <v>6885.1076525700464</v>
      </c>
      <c r="U8055" s="43">
        <v>7730.2740822780816</v>
      </c>
      <c r="W8055" s="43">
        <v>2472.018587569883</v>
      </c>
      <c r="X8055" s="43">
        <v>0</v>
      </c>
      <c r="Y8055" s="43">
        <v>0</v>
      </c>
      <c r="Z8055" s="43">
        <v>2472.018587569883</v>
      </c>
      <c r="AB8055" s="43">
        <v>51.848336436731365</v>
      </c>
      <c r="AC8055" s="43">
        <v>0</v>
      </c>
      <c r="AD8055" s="43">
        <v>0</v>
      </c>
      <c r="AE8055" s="43">
        <v>51.848336436731365</v>
      </c>
      <c r="AG8055" s="43">
        <v>4546042.1825410146</v>
      </c>
      <c r="AH8055" s="43">
        <v>533956.01491509471</v>
      </c>
      <c r="AI8055" s="43">
        <v>0</v>
      </c>
      <c r="AJ8055" s="43">
        <v>217763013.03427175</v>
      </c>
      <c r="AK8055" s="43">
        <v>222309055.21681276</v>
      </c>
    </row>
    <row r="8056" spans="3:37" x14ac:dyDescent="0.2">
      <c r="C8056" s="43">
        <v>6.0623706091325375E-4</v>
      </c>
      <c r="D8056" s="43">
        <v>5.2086596235318881E-2</v>
      </c>
      <c r="E8056" s="43">
        <v>4.7645099392249204</v>
      </c>
      <c r="F8056" s="43">
        <v>2.957917404872231</v>
      </c>
      <c r="H8056" s="43">
        <v>8.1440227969768381E-5</v>
      </c>
      <c r="I8056" s="43">
        <v>7.1422885523151666E-2</v>
      </c>
      <c r="J8056" s="43">
        <v>0</v>
      </c>
      <c r="K8056" s="43">
        <v>1</v>
      </c>
      <c r="M8056" s="43">
        <v>7.7972557200594152E-3</v>
      </c>
      <c r="N8056" s="43">
        <v>4.6411206779412573E-2</v>
      </c>
      <c r="O8056" s="43">
        <v>0</v>
      </c>
      <c r="P8056" s="43">
        <v>1</v>
      </c>
      <c r="R8056" s="43">
        <v>597.87560482785761</v>
      </c>
      <c r="S8056" s="43">
        <v>110.13332356478726</v>
      </c>
      <c r="T8056" s="43">
        <v>6851.8368200397135</v>
      </c>
      <c r="U8056" s="43">
        <v>7559.8457484323581</v>
      </c>
      <c r="W8056" s="43">
        <v>2848.5842616224386</v>
      </c>
      <c r="X8056" s="43">
        <v>0</v>
      </c>
      <c r="Y8056" s="43">
        <v>0</v>
      </c>
      <c r="Z8056" s="43">
        <v>2848.5842616224386</v>
      </c>
      <c r="AB8056" s="43">
        <v>125.25324263258426</v>
      </c>
      <c r="AC8056" s="43">
        <v>0</v>
      </c>
      <c r="AD8056" s="43">
        <v>0</v>
      </c>
      <c r="AE8056" s="43">
        <v>125.25324263258426</v>
      </c>
      <c r="AG8056" s="43">
        <v>5238546.4571236642</v>
      </c>
      <c r="AH8056" s="43">
        <v>615294.20051044668</v>
      </c>
      <c r="AI8056" s="43">
        <v>0</v>
      </c>
      <c r="AJ8056" s="43">
        <v>526063619.05685389</v>
      </c>
      <c r="AK8056" s="43">
        <v>531302165.51397753</v>
      </c>
    </row>
    <row r="8057" spans="3:37" x14ac:dyDescent="0.2">
      <c r="C8057" s="43">
        <v>6.1915310191651418E-4</v>
      </c>
      <c r="D8057" s="43">
        <v>5.9992946546055803E-2</v>
      </c>
      <c r="E8057" s="43">
        <v>1.3943861422196384</v>
      </c>
      <c r="F8057" s="43">
        <v>3.6084227014837968</v>
      </c>
      <c r="H8057" s="43">
        <v>9.4736786095506176E-5</v>
      </c>
      <c r="I8057" s="43">
        <v>0.10742207441279306</v>
      </c>
      <c r="J8057" s="43">
        <v>0</v>
      </c>
      <c r="K8057" s="43">
        <v>1</v>
      </c>
      <c r="M8057" s="43">
        <v>7.9267742338806624E-3</v>
      </c>
      <c r="N8057" s="43">
        <v>4.5177329474316602E-2</v>
      </c>
      <c r="O8057" s="43">
        <v>0</v>
      </c>
      <c r="P8057" s="43">
        <v>1</v>
      </c>
      <c r="R8057" s="43">
        <v>703.30000194443073</v>
      </c>
      <c r="S8057" s="43">
        <v>192.68794936837784</v>
      </c>
      <c r="T8057" s="43">
        <v>6780.4640409971071</v>
      </c>
      <c r="U8057" s="43">
        <v>7676.451992309916</v>
      </c>
      <c r="W8057" s="43">
        <v>980.67177653435897</v>
      </c>
      <c r="X8057" s="43">
        <v>0</v>
      </c>
      <c r="Y8057" s="43">
        <v>0</v>
      </c>
      <c r="Z8057" s="43">
        <v>980.67177653435897</v>
      </c>
      <c r="AB8057" s="43">
        <v>196.29189493972333</v>
      </c>
      <c r="AC8057" s="43">
        <v>0</v>
      </c>
      <c r="AD8057" s="43">
        <v>0</v>
      </c>
      <c r="AE8057" s="43">
        <v>196.29189493972333</v>
      </c>
      <c r="AG8057" s="43">
        <v>1803455.3970466862</v>
      </c>
      <c r="AH8057" s="43">
        <v>211825.10373142155</v>
      </c>
      <c r="AI8057" s="43">
        <v>0</v>
      </c>
      <c r="AJ8057" s="43">
        <v>824425958.74683797</v>
      </c>
      <c r="AK8057" s="43">
        <v>826229414.14388466</v>
      </c>
    </row>
    <row r="8058" spans="3:37" x14ac:dyDescent="0.2">
      <c r="C8058" s="43">
        <v>6.2249034988348662E-4</v>
      </c>
      <c r="D8058" s="43">
        <v>5.400604880873127E-2</v>
      </c>
      <c r="E8058" s="43">
        <v>5.5804743716542466</v>
      </c>
      <c r="F8058" s="43">
        <v>0.97544189774832257</v>
      </c>
      <c r="H8058" s="43">
        <v>9.0480666282699573E-5</v>
      </c>
      <c r="I8058" s="43">
        <v>0.11656344058818091</v>
      </c>
      <c r="J8058" s="43">
        <v>0</v>
      </c>
      <c r="K8058" s="43">
        <v>1</v>
      </c>
      <c r="M8058" s="43">
        <v>7.86324137382588E-3</v>
      </c>
      <c r="N8058" s="43">
        <v>4.5903896658005539E-2</v>
      </c>
      <c r="O8058" s="43">
        <v>0</v>
      </c>
      <c r="P8058" s="43">
        <v>1</v>
      </c>
      <c r="R8058" s="43">
        <v>636.5278360382249</v>
      </c>
      <c r="S8058" s="43">
        <v>199.69193291109795</v>
      </c>
      <c r="T8058" s="43">
        <v>6834.2920433182881</v>
      </c>
      <c r="U8058" s="43">
        <v>7670.5118122676113</v>
      </c>
      <c r="W8058" s="43">
        <v>3552.1272758558503</v>
      </c>
      <c r="X8058" s="43">
        <v>0</v>
      </c>
      <c r="Y8058" s="43">
        <v>0</v>
      </c>
      <c r="Z8058" s="43">
        <v>3552.1272758558503</v>
      </c>
      <c r="AB8058" s="43">
        <v>-1.6726149781308319</v>
      </c>
      <c r="AC8058" s="43">
        <v>0</v>
      </c>
      <c r="AD8058" s="43">
        <v>0</v>
      </c>
      <c r="AE8058" s="43">
        <v>-1.6726149781308319</v>
      </c>
      <c r="AG8058" s="43">
        <v>6532362.0602989085</v>
      </c>
      <c r="AH8058" s="43">
        <v>767259.49158486363</v>
      </c>
      <c r="AI8058" s="43">
        <v>0</v>
      </c>
      <c r="AJ8058" s="43">
        <v>0</v>
      </c>
      <c r="AK8058" s="43">
        <v>6532362.0602989085</v>
      </c>
    </row>
    <row r="8059" spans="3:37" x14ac:dyDescent="0.2">
      <c r="C8059" s="43">
        <v>6.1651497547965395E-4</v>
      </c>
      <c r="D8059" s="43">
        <v>5.6656397473222597E-2</v>
      </c>
      <c r="E8059" s="43">
        <v>1.6147777845984528</v>
      </c>
      <c r="F8059" s="43">
        <v>1.2899705241868906</v>
      </c>
      <c r="H8059" s="43">
        <v>7.785355004653416E-5</v>
      </c>
      <c r="I8059" s="43">
        <v>8.9824191494748906E-2</v>
      </c>
      <c r="J8059" s="43">
        <v>0</v>
      </c>
      <c r="K8059" s="43">
        <v>1</v>
      </c>
      <c r="M8059" s="43">
        <v>7.7994334222574466E-3</v>
      </c>
      <c r="N8059" s="43">
        <v>4.7284218967592162E-2</v>
      </c>
      <c r="O8059" s="43">
        <v>0</v>
      </c>
      <c r="P8059" s="43">
        <v>1</v>
      </c>
      <c r="R8059" s="43">
        <v>661.35548432548592</v>
      </c>
      <c r="S8059" s="43">
        <v>132.40796484618903</v>
      </c>
      <c r="T8059" s="43">
        <v>6982.6720896901406</v>
      </c>
      <c r="U8059" s="43">
        <v>7776.4355388618151</v>
      </c>
      <c r="W8059" s="43">
        <v>1067.9421438111449</v>
      </c>
      <c r="X8059" s="43">
        <v>0</v>
      </c>
      <c r="Y8059" s="43">
        <v>0</v>
      </c>
      <c r="Z8059" s="43">
        <v>1067.9421438111449</v>
      </c>
      <c r="AB8059" s="43">
        <v>20.519774821619755</v>
      </c>
      <c r="AC8059" s="43">
        <v>0</v>
      </c>
      <c r="AD8059" s="43">
        <v>0</v>
      </c>
      <c r="AE8059" s="43">
        <v>20.519774821619755</v>
      </c>
      <c r="AG8059" s="43">
        <v>1963945.6024686955</v>
      </c>
      <c r="AH8059" s="43">
        <v>230675.50306320729</v>
      </c>
      <c r="AI8059" s="43">
        <v>0</v>
      </c>
      <c r="AJ8059" s="43">
        <v>86183054.250802979</v>
      </c>
      <c r="AK8059" s="43">
        <v>88146999.853271678</v>
      </c>
    </row>
    <row r="8060" spans="3:37" x14ac:dyDescent="0.2">
      <c r="C8060" s="43">
        <v>6.0158177358840298E-4</v>
      </c>
      <c r="D8060" s="43">
        <v>5.5509223711080136E-2</v>
      </c>
      <c r="E8060" s="43">
        <v>0.93131562001156809</v>
      </c>
      <c r="F8060" s="43">
        <v>5.3699753512297281</v>
      </c>
      <c r="H8060" s="43">
        <v>8.7827844715168877E-5</v>
      </c>
      <c r="I8060" s="43">
        <v>0.11076201310328071</v>
      </c>
      <c r="J8060" s="43">
        <v>0</v>
      </c>
      <c r="K8060" s="43">
        <v>1</v>
      </c>
      <c r="M8060" s="43">
        <v>7.8739483170831015E-3</v>
      </c>
      <c r="N8060" s="43">
        <v>4.5615844218981849E-2</v>
      </c>
      <c r="O8060" s="43">
        <v>0</v>
      </c>
      <c r="P8060" s="43">
        <v>1</v>
      </c>
      <c r="R8060" s="43">
        <v>632.26944750337202</v>
      </c>
      <c r="S8060" s="43">
        <v>184.18974158976081</v>
      </c>
      <c r="T8060" s="43">
        <v>6800.6535277990188</v>
      </c>
      <c r="U8060" s="43">
        <v>7617.1127168921521</v>
      </c>
      <c r="W8060" s="43">
        <v>588.8424125159745</v>
      </c>
      <c r="X8060" s="43">
        <v>0</v>
      </c>
      <c r="Y8060" s="43">
        <v>0</v>
      </c>
      <c r="Z8060" s="43">
        <v>588.8424125159745</v>
      </c>
      <c r="AB8060" s="43">
        <v>295.64120339901507</v>
      </c>
      <c r="AC8060" s="43">
        <v>0</v>
      </c>
      <c r="AD8060" s="43">
        <v>0</v>
      </c>
      <c r="AE8060" s="43">
        <v>295.64120339901507</v>
      </c>
      <c r="AG8060" s="43">
        <v>1082881.1966168771</v>
      </c>
      <c r="AH8060" s="43">
        <v>127189.96110345049</v>
      </c>
      <c r="AI8060" s="43">
        <v>0</v>
      </c>
      <c r="AJ8060" s="43">
        <v>1241693054.2758632</v>
      </c>
      <c r="AK8060" s="43">
        <v>1242775935.4724801</v>
      </c>
    </row>
    <row r="8061" spans="3:37" x14ac:dyDescent="0.2">
      <c r="C8061" s="43">
        <v>6.0709607858810261E-4</v>
      </c>
      <c r="D8061" s="43">
        <v>5.716034023046046E-2</v>
      </c>
      <c r="E8061" s="43">
        <v>4.3976612497085981</v>
      </c>
      <c r="F8061" s="43">
        <v>0.65766397922540754</v>
      </c>
      <c r="H8061" s="43">
        <v>9.2511378029902502E-5</v>
      </c>
      <c r="I8061" s="43">
        <v>0.10046898407077043</v>
      </c>
      <c r="J8061" s="43">
        <v>0</v>
      </c>
      <c r="K8061" s="43">
        <v>1</v>
      </c>
      <c r="M8061" s="43">
        <v>7.8260067083033638E-3</v>
      </c>
      <c r="N8061" s="43">
        <v>4.3584090261486137E-2</v>
      </c>
      <c r="O8061" s="43">
        <v>0</v>
      </c>
      <c r="P8061" s="43">
        <v>1</v>
      </c>
      <c r="R8061" s="43">
        <v>657.04422967410335</v>
      </c>
      <c r="S8061" s="43">
        <v>175.98252055244163</v>
      </c>
      <c r="T8061" s="43">
        <v>6458.1863732098354</v>
      </c>
      <c r="U8061" s="43">
        <v>7291.2131234363806</v>
      </c>
      <c r="W8061" s="43">
        <v>2889.4579481824403</v>
      </c>
      <c r="X8061" s="43">
        <v>0</v>
      </c>
      <c r="Y8061" s="43">
        <v>0</v>
      </c>
      <c r="Z8061" s="43">
        <v>2889.4579481824403</v>
      </c>
      <c r="AB8061" s="43">
        <v>-24.067500055370768</v>
      </c>
      <c r="AC8061" s="43">
        <v>0</v>
      </c>
      <c r="AD8061" s="43">
        <v>0</v>
      </c>
      <c r="AE8061" s="43">
        <v>-24.067500055370768</v>
      </c>
      <c r="AG8061" s="43">
        <v>5313713.1667075073</v>
      </c>
      <c r="AH8061" s="43">
        <v>624122.91680740705</v>
      </c>
      <c r="AI8061" s="43">
        <v>0</v>
      </c>
      <c r="AJ8061" s="43">
        <v>0</v>
      </c>
      <c r="AK8061" s="43">
        <v>5313713.1667075073</v>
      </c>
    </row>
    <row r="8062" spans="3:37" x14ac:dyDescent="0.2">
      <c r="C8062" s="43">
        <v>6.0409883774484817E-4</v>
      </c>
      <c r="D8062" s="43">
        <v>5.8134091488424744E-2</v>
      </c>
      <c r="E8062" s="43">
        <v>5.5432557537639049</v>
      </c>
      <c r="F8062" s="43">
        <v>2.1992040293816442</v>
      </c>
      <c r="H8062" s="43">
        <v>9.5412958059371E-5</v>
      </c>
      <c r="I8062" s="43">
        <v>0.10527963631602455</v>
      </c>
      <c r="J8062" s="43">
        <v>0</v>
      </c>
      <c r="K8062" s="43">
        <v>1</v>
      </c>
      <c r="M8062" s="43">
        <v>7.8923132564941989E-3</v>
      </c>
      <c r="N8062" s="43">
        <v>4.5905940785285648E-2</v>
      </c>
      <c r="O8062" s="43">
        <v>0</v>
      </c>
      <c r="P8062" s="43">
        <v>1</v>
      </c>
      <c r="R8062" s="43">
        <v>664.93816827999137</v>
      </c>
      <c r="S8062" s="43">
        <v>190.19281622160142</v>
      </c>
      <c r="T8062" s="43">
        <v>6859.8651669286428</v>
      </c>
      <c r="U8062" s="43">
        <v>7714.9961514302358</v>
      </c>
      <c r="W8062" s="43">
        <v>3685.922327215294</v>
      </c>
      <c r="X8062" s="43">
        <v>0</v>
      </c>
      <c r="Y8062" s="43">
        <v>0</v>
      </c>
      <c r="Z8062" s="43">
        <v>3685.922327215294</v>
      </c>
      <c r="AB8062" s="43">
        <v>85.321428783938643</v>
      </c>
      <c r="AC8062" s="43">
        <v>0</v>
      </c>
      <c r="AD8062" s="43">
        <v>0</v>
      </c>
      <c r="AE8062" s="43">
        <v>85.321428783938643</v>
      </c>
      <c r="AG8062" s="43">
        <v>6778411.1597489258</v>
      </c>
      <c r="AH8062" s="43">
        <v>796159.22267850349</v>
      </c>
      <c r="AI8062" s="43">
        <v>0</v>
      </c>
      <c r="AJ8062" s="43">
        <v>358350000.8925423</v>
      </c>
      <c r="AK8062" s="43">
        <v>365128412.05229121</v>
      </c>
    </row>
    <row r="8063" spans="3:37" x14ac:dyDescent="0.2">
      <c r="C8063" s="43">
        <v>6.3223631795816804E-4</v>
      </c>
      <c r="D8063" s="43">
        <v>4.9197647925991753E-2</v>
      </c>
      <c r="E8063" s="43">
        <v>7.5371884130161</v>
      </c>
      <c r="F8063" s="43">
        <v>4.5280026585138113</v>
      </c>
      <c r="H8063" s="43">
        <v>9.8142327619066272E-5</v>
      </c>
      <c r="I8063" s="43">
        <v>0.1045984235984595</v>
      </c>
      <c r="J8063" s="43">
        <v>0</v>
      </c>
      <c r="K8063" s="43">
        <v>1</v>
      </c>
      <c r="M8063" s="43">
        <v>7.8560259934704613E-3</v>
      </c>
      <c r="N8063" s="43">
        <v>4.5642279660818227E-2</v>
      </c>
      <c r="O8063" s="43">
        <v>0</v>
      </c>
      <c r="P8063" s="43">
        <v>1</v>
      </c>
      <c r="R8063" s="43">
        <v>588.93335613641773</v>
      </c>
      <c r="S8063" s="43">
        <v>194.36759722554211</v>
      </c>
      <c r="T8063" s="43">
        <v>6789.1063551785883</v>
      </c>
      <c r="U8063" s="43">
        <v>7572.407308540548</v>
      </c>
      <c r="W8063" s="43">
        <v>4438.9016679100923</v>
      </c>
      <c r="X8063" s="43">
        <v>0</v>
      </c>
      <c r="Y8063" s="43">
        <v>0</v>
      </c>
      <c r="Z8063" s="43">
        <v>4438.9016679100923</v>
      </c>
      <c r="AB8063" s="43">
        <v>222.32015373663151</v>
      </c>
      <c r="AC8063" s="43">
        <v>0</v>
      </c>
      <c r="AD8063" s="43">
        <v>0</v>
      </c>
      <c r="AE8063" s="43">
        <v>222.32015373663151</v>
      </c>
      <c r="AG8063" s="43">
        <v>8163140.1672866596</v>
      </c>
      <c r="AH8063" s="43">
        <v>958802.76026857994</v>
      </c>
      <c r="AI8063" s="43">
        <v>0</v>
      </c>
      <c r="AJ8063" s="43">
        <v>933744645.69385231</v>
      </c>
      <c r="AK8063" s="43">
        <v>941907785.86113894</v>
      </c>
    </row>
    <row r="8064" spans="3:37" x14ac:dyDescent="0.2">
      <c r="C8064" s="43">
        <v>5.9971211463088992E-4</v>
      </c>
      <c r="D8064" s="43">
        <v>5.3107746431911303E-2</v>
      </c>
      <c r="E8064" s="43">
        <v>6.8709007309026182</v>
      </c>
      <c r="F8064" s="43">
        <v>0.60964505433975957</v>
      </c>
      <c r="H8064" s="43">
        <v>9.2403907320792733E-5</v>
      </c>
      <c r="I8064" s="43">
        <v>9.4086254018236393E-2</v>
      </c>
      <c r="J8064" s="43">
        <v>0</v>
      </c>
      <c r="K8064" s="43">
        <v>1</v>
      </c>
      <c r="M8064" s="43">
        <v>7.7980698089541046E-3</v>
      </c>
      <c r="N8064" s="43">
        <v>4.7059193718573367E-2</v>
      </c>
      <c r="O8064" s="43">
        <v>0</v>
      </c>
      <c r="P8064" s="43">
        <v>1</v>
      </c>
      <c r="R8064" s="43">
        <v>603.03576171483633</v>
      </c>
      <c r="S8064" s="43">
        <v>164.61101255800543</v>
      </c>
      <c r="T8064" s="43">
        <v>6948.2265997072072</v>
      </c>
      <c r="U8064" s="43">
        <v>7715.8733739800491</v>
      </c>
      <c r="W8064" s="43">
        <v>4143.3988559268864</v>
      </c>
      <c r="X8064" s="43">
        <v>0</v>
      </c>
      <c r="Y8064" s="43">
        <v>0</v>
      </c>
      <c r="Z8064" s="43">
        <v>4143.3988559268864</v>
      </c>
      <c r="AB8064" s="43">
        <v>-25.187585143505302</v>
      </c>
      <c r="AC8064" s="43">
        <v>0</v>
      </c>
      <c r="AD8064" s="43">
        <v>0</v>
      </c>
      <c r="AE8064" s="43">
        <v>-25.187585143505302</v>
      </c>
      <c r="AG8064" s="43">
        <v>7619710.4960495438</v>
      </c>
      <c r="AH8064" s="43">
        <v>894974.15288020752</v>
      </c>
      <c r="AI8064" s="43">
        <v>0</v>
      </c>
      <c r="AJ8064" s="43">
        <v>0</v>
      </c>
      <c r="AK8064" s="43">
        <v>7619710.4960495438</v>
      </c>
    </row>
    <row r="8065" spans="3:37" x14ac:dyDescent="0.2">
      <c r="C8065" s="43">
        <v>6.2835816192197136E-4</v>
      </c>
      <c r="D8065" s="43">
        <v>5.8381406038737871E-2</v>
      </c>
      <c r="E8065" s="43">
        <v>5.8801691215292076</v>
      </c>
      <c r="F8065" s="43">
        <v>4.5831508606628537</v>
      </c>
      <c r="H8065" s="43">
        <v>8.7983649141628757E-5</v>
      </c>
      <c r="I8065" s="43">
        <v>9.2766304866408827E-2</v>
      </c>
      <c r="J8065" s="43">
        <v>0</v>
      </c>
      <c r="K8065" s="43">
        <v>1</v>
      </c>
      <c r="M8065" s="43">
        <v>7.9311702430684416E-3</v>
      </c>
      <c r="N8065" s="43">
        <v>4.5719450479702939E-2</v>
      </c>
      <c r="O8065" s="43">
        <v>0</v>
      </c>
      <c r="P8065" s="43">
        <v>1</v>
      </c>
      <c r="R8065" s="43">
        <v>694.58305421224179</v>
      </c>
      <c r="S8065" s="43">
        <v>154.53775578180907</v>
      </c>
      <c r="T8065" s="43">
        <v>6865.633981125673</v>
      </c>
      <c r="U8065" s="43">
        <v>7714.7547911197234</v>
      </c>
      <c r="W8065" s="43">
        <v>4084.2658277162718</v>
      </c>
      <c r="X8065" s="43">
        <v>0</v>
      </c>
      <c r="Y8065" s="43">
        <v>0</v>
      </c>
      <c r="Z8065" s="43">
        <v>4084.2658277162718</v>
      </c>
      <c r="AB8065" s="43">
        <v>266.30115792975977</v>
      </c>
      <c r="AC8065" s="43">
        <v>0</v>
      </c>
      <c r="AD8065" s="43">
        <v>0</v>
      </c>
      <c r="AE8065" s="43">
        <v>266.30115792975977</v>
      </c>
      <c r="AG8065" s="43">
        <v>7510964.8571702242</v>
      </c>
      <c r="AH8065" s="43">
        <v>882201.41878671467</v>
      </c>
      <c r="AI8065" s="43">
        <v>0</v>
      </c>
      <c r="AJ8065" s="43">
        <v>1118464863.304991</v>
      </c>
      <c r="AK8065" s="43">
        <v>1125975828.1621614</v>
      </c>
    </row>
    <row r="8066" spans="3:37" x14ac:dyDescent="0.2">
      <c r="C8066" s="43">
        <v>6.0233142616961664E-4</v>
      </c>
      <c r="D8066" s="43">
        <v>6.1125141194102506E-2</v>
      </c>
      <c r="E8066" s="43">
        <v>7.4337653274742674</v>
      </c>
      <c r="F8066" s="43">
        <v>1.3319076841859376</v>
      </c>
      <c r="H8066" s="43">
        <v>7.6591243729218813E-5</v>
      </c>
      <c r="I8066" s="43">
        <v>9.2386841390623503E-2</v>
      </c>
      <c r="J8066" s="43">
        <v>0</v>
      </c>
      <c r="K8066" s="43">
        <v>1</v>
      </c>
      <c r="M8066" s="43">
        <v>7.8131158914901411E-3</v>
      </c>
      <c r="N8066" s="43">
        <v>4.3543227196871821E-2</v>
      </c>
      <c r="O8066" s="43">
        <v>0</v>
      </c>
      <c r="P8066" s="43">
        <v>1</v>
      </c>
      <c r="R8066" s="43">
        <v>697.10431476595863</v>
      </c>
      <c r="S8066" s="43">
        <v>133.97742111641935</v>
      </c>
      <c r="T8066" s="43">
        <v>6441.5035806892629</v>
      </c>
      <c r="U8066" s="43">
        <v>7272.5853165716408</v>
      </c>
      <c r="W8066" s="43">
        <v>5182.1098847398916</v>
      </c>
      <c r="X8066" s="43">
        <v>0</v>
      </c>
      <c r="Y8066" s="43">
        <v>0</v>
      </c>
      <c r="Z8066" s="43">
        <v>5182.1098847398916</v>
      </c>
      <c r="AB8066" s="43">
        <v>24.757047826249391</v>
      </c>
      <c r="AC8066" s="43">
        <v>0</v>
      </c>
      <c r="AD8066" s="43">
        <v>0</v>
      </c>
      <c r="AE8066" s="43">
        <v>24.757047826249391</v>
      </c>
      <c r="AG8066" s="43">
        <v>9529900.0780366603</v>
      </c>
      <c r="AH8066" s="43">
        <v>1119335.7351038165</v>
      </c>
      <c r="AI8066" s="43">
        <v>0</v>
      </c>
      <c r="AJ8066" s="43">
        <v>103979600.87024744</v>
      </c>
      <c r="AK8066" s="43">
        <v>113509500.9482841</v>
      </c>
    </row>
    <row r="8067" spans="3:37" x14ac:dyDescent="0.2">
      <c r="C8067" s="43">
        <v>6.1030731999633936E-4</v>
      </c>
      <c r="D8067" s="43">
        <v>4.5802916451389453E-2</v>
      </c>
      <c r="E8067" s="43">
        <v>2.9211948373249244</v>
      </c>
      <c r="F8067" s="43">
        <v>1.326217594500344</v>
      </c>
      <c r="H8067" s="43">
        <v>8.7172604303924729E-5</v>
      </c>
      <c r="I8067" s="43">
        <v>0.10171382753484692</v>
      </c>
      <c r="J8067" s="43">
        <v>0</v>
      </c>
      <c r="K8067" s="43">
        <v>1</v>
      </c>
      <c r="M8067" s="43">
        <v>7.8219570482927301E-3</v>
      </c>
      <c r="N8067" s="43">
        <v>4.4672634601756557E-2</v>
      </c>
      <c r="O8067" s="43">
        <v>0</v>
      </c>
      <c r="P8067" s="43">
        <v>1</v>
      </c>
      <c r="R8067" s="43">
        <v>529.27829411943844</v>
      </c>
      <c r="S8067" s="43">
        <v>167.88132604888864</v>
      </c>
      <c r="T8067" s="43">
        <v>6616.0589423714173</v>
      </c>
      <c r="U8067" s="43">
        <v>7313.2185625397442</v>
      </c>
      <c r="W8067" s="43">
        <v>1546.1250202898464</v>
      </c>
      <c r="X8067" s="43">
        <v>0</v>
      </c>
      <c r="Y8067" s="43">
        <v>0</v>
      </c>
      <c r="Z8067" s="43">
        <v>1546.1250202898464</v>
      </c>
      <c r="AB8067" s="43">
        <v>18.474608436391105</v>
      </c>
      <c r="AC8067" s="43">
        <v>0</v>
      </c>
      <c r="AD8067" s="43">
        <v>0</v>
      </c>
      <c r="AE8067" s="43">
        <v>18.474608436391105</v>
      </c>
      <c r="AG8067" s="43">
        <v>2843323.9123130273</v>
      </c>
      <c r="AH8067" s="43">
        <v>333963.00438260683</v>
      </c>
      <c r="AI8067" s="43">
        <v>0</v>
      </c>
      <c r="AJ8067" s="43">
        <v>77593355.432842642</v>
      </c>
      <c r="AK8067" s="43">
        <v>80436679.345155671</v>
      </c>
    </row>
    <row r="8068" spans="3:37" x14ac:dyDescent="0.2">
      <c r="C8068" s="43">
        <v>6.1432587357923563E-4</v>
      </c>
      <c r="D8068" s="43">
        <v>5.7540518391363316E-2</v>
      </c>
      <c r="E8068" s="43">
        <v>6.0222457302562029</v>
      </c>
      <c r="F8068" s="43">
        <v>1.8874310641890348</v>
      </c>
      <c r="H8068" s="43">
        <v>8.7844260925432866E-5</v>
      </c>
      <c r="I8068" s="43">
        <v>0.11346872801328667</v>
      </c>
      <c r="J8068" s="43">
        <v>0</v>
      </c>
      <c r="K8068" s="43">
        <v>1</v>
      </c>
      <c r="M8068" s="43">
        <v>7.8868619607337376E-3</v>
      </c>
      <c r="N8068" s="43">
        <v>4.6624955746303431E-2</v>
      </c>
      <c r="O8068" s="43">
        <v>0</v>
      </c>
      <c r="P8068" s="43">
        <v>1</v>
      </c>
      <c r="R8068" s="43">
        <v>669.29094578357012</v>
      </c>
      <c r="S8068" s="43">
        <v>188.72609440671502</v>
      </c>
      <c r="T8068" s="43">
        <v>6962.4973850987108</v>
      </c>
      <c r="U8068" s="43">
        <v>7820.5144252889959</v>
      </c>
      <c r="W8068" s="43">
        <v>4030.6345405442412</v>
      </c>
      <c r="X8068" s="43">
        <v>0</v>
      </c>
      <c r="Y8068" s="43">
        <v>0</v>
      </c>
      <c r="Z8068" s="43">
        <v>4030.6345405442412</v>
      </c>
      <c r="AB8068" s="43">
        <v>63.552604660761524</v>
      </c>
      <c r="AC8068" s="43">
        <v>0</v>
      </c>
      <c r="AD8068" s="43">
        <v>0</v>
      </c>
      <c r="AE8068" s="43">
        <v>63.552604660761524</v>
      </c>
      <c r="AG8068" s="43">
        <v>7412336.92006086</v>
      </c>
      <c r="AH8068" s="43">
        <v>870617.06075755612</v>
      </c>
      <c r="AI8068" s="43">
        <v>0</v>
      </c>
      <c r="AJ8068" s="43">
        <v>266920939.57519841</v>
      </c>
      <c r="AK8068" s="43">
        <v>274333276.49525928</v>
      </c>
    </row>
    <row r="8069" spans="3:37" x14ac:dyDescent="0.2">
      <c r="C8069" s="43">
        <v>5.9400948258007654E-4</v>
      </c>
      <c r="D8069" s="43">
        <v>5.2591193436002083E-2</v>
      </c>
      <c r="E8069" s="43">
        <v>7.656195703894852</v>
      </c>
      <c r="F8069" s="43">
        <v>2.6895912431997977</v>
      </c>
      <c r="H8069" s="43">
        <v>9.2465567455901621E-5</v>
      </c>
      <c r="I8069" s="43">
        <v>0.10248951687232544</v>
      </c>
      <c r="J8069" s="43">
        <v>0</v>
      </c>
      <c r="K8069" s="43">
        <v>1</v>
      </c>
      <c r="M8069" s="43">
        <v>7.8016933036436182E-3</v>
      </c>
      <c r="N8069" s="43">
        <v>4.561263125780126E-2</v>
      </c>
      <c r="O8069" s="43">
        <v>0</v>
      </c>
      <c r="P8069" s="43">
        <v>1</v>
      </c>
      <c r="R8069" s="43">
        <v>591.49186636089962</v>
      </c>
      <c r="S8069" s="43">
        <v>179.43280979356658</v>
      </c>
      <c r="T8069" s="43">
        <v>6737.7729569157136</v>
      </c>
      <c r="U8069" s="43">
        <v>7508.69763307018</v>
      </c>
      <c r="W8069" s="43">
        <v>4528.5774861210675</v>
      </c>
      <c r="X8069" s="43">
        <v>0</v>
      </c>
      <c r="Y8069" s="43">
        <v>0</v>
      </c>
      <c r="Z8069" s="43">
        <v>4528.5774861210675</v>
      </c>
      <c r="AB8069" s="43">
        <v>106.93360412751908</v>
      </c>
      <c r="AC8069" s="43">
        <v>0</v>
      </c>
      <c r="AD8069" s="43">
        <v>0</v>
      </c>
      <c r="AE8069" s="43">
        <v>106.93360412751908</v>
      </c>
      <c r="AG8069" s="43">
        <v>8328053.9969766429</v>
      </c>
      <c r="AH8069" s="43">
        <v>978172.73700215062</v>
      </c>
      <c r="AI8069" s="43">
        <v>0</v>
      </c>
      <c r="AJ8069" s="43">
        <v>449121137.33558011</v>
      </c>
      <c r="AK8069" s="43">
        <v>457449191.33255672</v>
      </c>
    </row>
    <row r="8070" spans="3:37" x14ac:dyDescent="0.2">
      <c r="C8070" s="43">
        <v>6.1832161011898812E-4</v>
      </c>
      <c r="D8070" s="43">
        <v>5.476175144709361E-2</v>
      </c>
      <c r="E8070" s="43">
        <v>1.9119666246666214</v>
      </c>
      <c r="F8070" s="43">
        <v>5.9351464942010219</v>
      </c>
      <c r="H8070" s="43">
        <v>9.3741117561219056E-5</v>
      </c>
      <c r="I8070" s="43">
        <v>8.4915661626887601E-2</v>
      </c>
      <c r="J8070" s="43">
        <v>0</v>
      </c>
      <c r="K8070" s="43">
        <v>1</v>
      </c>
      <c r="M8070" s="43">
        <v>7.9394576982341203E-3</v>
      </c>
      <c r="N8070" s="43">
        <v>4.5652716886321471E-2</v>
      </c>
      <c r="O8070" s="43">
        <v>0</v>
      </c>
      <c r="P8070" s="43">
        <v>1</v>
      </c>
      <c r="R8070" s="43">
        <v>641.11232752072385</v>
      </c>
      <c r="S8070" s="43">
        <v>150.7163254924632</v>
      </c>
      <c r="T8070" s="43">
        <v>6862.7762602808743</v>
      </c>
      <c r="U8070" s="43">
        <v>7654.6049132940616</v>
      </c>
      <c r="W8070" s="43">
        <v>1225.7853728819598</v>
      </c>
      <c r="X8070" s="43">
        <v>0</v>
      </c>
      <c r="Y8070" s="43">
        <v>0</v>
      </c>
      <c r="Z8070" s="43">
        <v>1225.7853728819598</v>
      </c>
      <c r="AB8070" s="43">
        <v>338.54620834416647</v>
      </c>
      <c r="AC8070" s="43">
        <v>0</v>
      </c>
      <c r="AD8070" s="43">
        <v>0</v>
      </c>
      <c r="AE8070" s="43">
        <v>338.54620834416647</v>
      </c>
      <c r="AG8070" s="43">
        <v>2254219.3007299239</v>
      </c>
      <c r="AH8070" s="43">
        <v>264769.64054250333</v>
      </c>
      <c r="AI8070" s="43">
        <v>0</v>
      </c>
      <c r="AJ8070" s="43">
        <v>1421894075.0454991</v>
      </c>
      <c r="AK8070" s="43">
        <v>1424148294.3462291</v>
      </c>
    </row>
    <row r="8071" spans="3:37" x14ac:dyDescent="0.2">
      <c r="C8071" s="43">
        <v>5.9764854952451009E-4</v>
      </c>
      <c r="D8071" s="43">
        <v>5.2643955398177317E-2</v>
      </c>
      <c r="E8071" s="43">
        <v>9.2781072504423694</v>
      </c>
      <c r="F8071" s="43">
        <v>3.9642479572494391</v>
      </c>
      <c r="H8071" s="43">
        <v>8.9676692631058004E-5</v>
      </c>
      <c r="I8071" s="43">
        <v>8.2390977674161828E-2</v>
      </c>
      <c r="J8071" s="43">
        <v>0</v>
      </c>
      <c r="K8071" s="43">
        <v>1</v>
      </c>
      <c r="M8071" s="43">
        <v>7.7987648334372581E-3</v>
      </c>
      <c r="N8071" s="43">
        <v>4.5211507304660503E-2</v>
      </c>
      <c r="O8071" s="43">
        <v>0</v>
      </c>
      <c r="P8071" s="43">
        <v>1</v>
      </c>
      <c r="R8071" s="43">
        <v>595.71255759751284</v>
      </c>
      <c r="S8071" s="43">
        <v>139.89481290359504</v>
      </c>
      <c r="T8071" s="43">
        <v>6676.0131531778197</v>
      </c>
      <c r="U8071" s="43">
        <v>7411.6205236789274</v>
      </c>
      <c r="W8071" s="43">
        <v>5527.0849998250515</v>
      </c>
      <c r="X8071" s="43">
        <v>0</v>
      </c>
      <c r="Y8071" s="43">
        <v>0</v>
      </c>
      <c r="Z8071" s="43">
        <v>5527.0849998250515</v>
      </c>
      <c r="AB8071" s="43">
        <v>188.94485132039051</v>
      </c>
      <c r="AC8071" s="43">
        <v>0</v>
      </c>
      <c r="AD8071" s="43">
        <v>0</v>
      </c>
      <c r="AE8071" s="43">
        <v>188.94485132039051</v>
      </c>
      <c r="AG8071" s="43">
        <v>10164309.31467827</v>
      </c>
      <c r="AH8071" s="43">
        <v>1193850.3599622112</v>
      </c>
      <c r="AI8071" s="43">
        <v>0</v>
      </c>
      <c r="AJ8071" s="43">
        <v>793568375.54564011</v>
      </c>
      <c r="AK8071" s="43">
        <v>803732684.86031842</v>
      </c>
    </row>
    <row r="8072" spans="3:37" x14ac:dyDescent="0.2">
      <c r="C8072" s="43">
        <v>6.0717698287923304E-4</v>
      </c>
      <c r="D8072" s="43">
        <v>5.4082930418870336E-2</v>
      </c>
      <c r="E8072" s="43">
        <v>3.2532644989988833</v>
      </c>
      <c r="F8072" s="43">
        <v>3.2939378981000123</v>
      </c>
      <c r="H8072" s="43">
        <v>8.3660421807359029E-5</v>
      </c>
      <c r="I8072" s="43">
        <v>0.11696747309993882</v>
      </c>
      <c r="J8072" s="43">
        <v>0</v>
      </c>
      <c r="K8072" s="43">
        <v>1</v>
      </c>
      <c r="M8072" s="43">
        <v>7.9204244163241233E-3</v>
      </c>
      <c r="N8072" s="43">
        <v>4.800273509537456E-2</v>
      </c>
      <c r="O8072" s="43">
        <v>0</v>
      </c>
      <c r="P8072" s="43">
        <v>1</v>
      </c>
      <c r="R8072" s="43">
        <v>621.75299772882465</v>
      </c>
      <c r="S8072" s="43">
        <v>185.27956843129365</v>
      </c>
      <c r="T8072" s="43">
        <v>7198.7453325785445</v>
      </c>
      <c r="U8072" s="43">
        <v>8005.7778987386628</v>
      </c>
      <c r="W8072" s="43">
        <v>2022.7269546573186</v>
      </c>
      <c r="X8072" s="43">
        <v>0</v>
      </c>
      <c r="Y8072" s="43">
        <v>0</v>
      </c>
      <c r="Z8072" s="43">
        <v>2022.7269546573186</v>
      </c>
      <c r="AB8072" s="43">
        <v>152.61011582797624</v>
      </c>
      <c r="AC8072" s="43">
        <v>0</v>
      </c>
      <c r="AD8072" s="43">
        <v>0</v>
      </c>
      <c r="AE8072" s="43">
        <v>152.61011582797624</v>
      </c>
      <c r="AG8072" s="43">
        <v>3719794.8696148088</v>
      </c>
      <c r="AH8072" s="43">
        <v>436909.02220598084</v>
      </c>
      <c r="AI8072" s="43">
        <v>0</v>
      </c>
      <c r="AJ8072" s="43">
        <v>640962486.4775002</v>
      </c>
      <c r="AK8072" s="43">
        <v>644682281.34711504</v>
      </c>
    </row>
    <row r="8073" spans="3:37" x14ac:dyDescent="0.2">
      <c r="C8073" s="43">
        <v>5.873839467484609E-4</v>
      </c>
      <c r="D8073" s="43">
        <v>4.9948355362349518E-2</v>
      </c>
      <c r="E8073" s="43">
        <v>2.5486868258818136</v>
      </c>
      <c r="F8073" s="43">
        <v>2.2473654623804955</v>
      </c>
      <c r="H8073" s="43">
        <v>9.4597017717967802E-5</v>
      </c>
      <c r="I8073" s="43">
        <v>0.1030148201082125</v>
      </c>
      <c r="J8073" s="43">
        <v>0</v>
      </c>
      <c r="K8073" s="43">
        <v>1</v>
      </c>
      <c r="M8073" s="43">
        <v>7.9127984854471256E-3</v>
      </c>
      <c r="N8073" s="43">
        <v>4.4138287885507457E-2</v>
      </c>
      <c r="O8073" s="43">
        <v>0</v>
      </c>
      <c r="P8073" s="43">
        <v>1</v>
      </c>
      <c r="R8073" s="43">
        <v>555.50201512128081</v>
      </c>
      <c r="S8073" s="43">
        <v>184.50983744244971</v>
      </c>
      <c r="T8073" s="43">
        <v>6612.8391861657556</v>
      </c>
      <c r="U8073" s="43">
        <v>7352.8510387294864</v>
      </c>
      <c r="W8073" s="43">
        <v>1415.8006676904083</v>
      </c>
      <c r="X8073" s="43">
        <v>0</v>
      </c>
      <c r="Y8073" s="43">
        <v>0</v>
      </c>
      <c r="Z8073" s="43">
        <v>1415.8006676904083</v>
      </c>
      <c r="AB8073" s="43">
        <v>74.141800990120714</v>
      </c>
      <c r="AC8073" s="43">
        <v>0</v>
      </c>
      <c r="AD8073" s="43">
        <v>0</v>
      </c>
      <c r="AE8073" s="43">
        <v>74.141800990120714</v>
      </c>
      <c r="AG8073" s="43">
        <v>2603657.4278826611</v>
      </c>
      <c r="AH8073" s="43">
        <v>305812.94422112819</v>
      </c>
      <c r="AI8073" s="43">
        <v>0</v>
      </c>
      <c r="AJ8073" s="43">
        <v>311395564.15850699</v>
      </c>
      <c r="AK8073" s="43">
        <v>313999221.58638966</v>
      </c>
    </row>
    <row r="8074" spans="3:37" x14ac:dyDescent="0.2">
      <c r="C8074" s="43">
        <v>6.2299231572104929E-4</v>
      </c>
      <c r="D8074" s="43">
        <v>5.3424222180633495E-2</v>
      </c>
      <c r="E8074" s="43">
        <v>3.4244625748048314</v>
      </c>
      <c r="F8074" s="43">
        <v>7.1054349463581579</v>
      </c>
      <c r="H8074" s="43">
        <v>8.3279542126160193E-5</v>
      </c>
      <c r="I8074" s="43">
        <v>9.2351183250020716E-2</v>
      </c>
      <c r="J8074" s="43">
        <v>0</v>
      </c>
      <c r="K8074" s="43">
        <v>1</v>
      </c>
      <c r="M8074" s="43">
        <v>7.848753495904812E-3</v>
      </c>
      <c r="N8074" s="43">
        <v>4.343559859052154E-2</v>
      </c>
      <c r="O8074" s="43">
        <v>0</v>
      </c>
      <c r="P8074" s="43">
        <v>1</v>
      </c>
      <c r="R8074" s="43">
        <v>630.17804787339946</v>
      </c>
      <c r="S8074" s="43">
        <v>145.62071722065849</v>
      </c>
      <c r="T8074" s="43">
        <v>6454.890409182658</v>
      </c>
      <c r="U8074" s="43">
        <v>7230.6891742767157</v>
      </c>
      <c r="W8074" s="43">
        <v>2158.0211404060237</v>
      </c>
      <c r="X8074" s="43">
        <v>0</v>
      </c>
      <c r="Y8074" s="43">
        <v>0</v>
      </c>
      <c r="Z8074" s="43">
        <v>2158.0211404060237</v>
      </c>
      <c r="AB8074" s="43">
        <v>411.68368512279983</v>
      </c>
      <c r="AC8074" s="43">
        <v>0</v>
      </c>
      <c r="AD8074" s="43">
        <v>0</v>
      </c>
      <c r="AE8074" s="43">
        <v>411.68368512279983</v>
      </c>
      <c r="AG8074" s="43">
        <v>3968600.8772066776</v>
      </c>
      <c r="AH8074" s="43">
        <v>466132.56632770115</v>
      </c>
      <c r="AI8074" s="43">
        <v>0</v>
      </c>
      <c r="AJ8074" s="43">
        <v>1729071477.5157592</v>
      </c>
      <c r="AK8074" s="43">
        <v>1733040078.3929658</v>
      </c>
    </row>
    <row r="8075" spans="3:37" x14ac:dyDescent="0.2">
      <c r="C8075" s="43">
        <v>5.8646087050623385E-4</v>
      </c>
      <c r="D8075" s="43">
        <v>5.3200047168781586E-2</v>
      </c>
      <c r="E8075" s="43">
        <v>2.226929380442416</v>
      </c>
      <c r="F8075" s="43">
        <v>2.0360537476896443</v>
      </c>
      <c r="H8075" s="43">
        <v>8.6965508459501328E-5</v>
      </c>
      <c r="I8075" s="43">
        <v>0.12750895986716071</v>
      </c>
      <c r="J8075" s="43">
        <v>0</v>
      </c>
      <c r="K8075" s="43">
        <v>1</v>
      </c>
      <c r="M8075" s="43">
        <v>7.7896928012230826E-3</v>
      </c>
      <c r="N8075" s="43">
        <v>4.2477608570758135E-2</v>
      </c>
      <c r="O8075" s="43">
        <v>0</v>
      </c>
      <c r="P8075" s="43">
        <v>1</v>
      </c>
      <c r="R8075" s="43">
        <v>590.73599026369459</v>
      </c>
      <c r="S8075" s="43">
        <v>209.95688285095849</v>
      </c>
      <c r="T8075" s="43">
        <v>6265.0243358073349</v>
      </c>
      <c r="U8075" s="43">
        <v>7065.7172089219875</v>
      </c>
      <c r="W8075" s="43">
        <v>1315.5273328029664</v>
      </c>
      <c r="X8075" s="43">
        <v>0</v>
      </c>
      <c r="Y8075" s="43">
        <v>0</v>
      </c>
      <c r="Z8075" s="43">
        <v>1315.5273328029664</v>
      </c>
      <c r="AB8075" s="43">
        <v>65.487663317040386</v>
      </c>
      <c r="AC8075" s="43">
        <v>0</v>
      </c>
      <c r="AD8075" s="43">
        <v>0</v>
      </c>
      <c r="AE8075" s="43">
        <v>65.487663317040386</v>
      </c>
      <c r="AG8075" s="43">
        <v>2419254.765024655</v>
      </c>
      <c r="AH8075" s="43">
        <v>284153.90388544073</v>
      </c>
      <c r="AI8075" s="43">
        <v>0</v>
      </c>
      <c r="AJ8075" s="43">
        <v>275048185.93156964</v>
      </c>
      <c r="AK8075" s="43">
        <v>277467440.6965943</v>
      </c>
    </row>
    <row r="8076" spans="3:37" x14ac:dyDescent="0.2">
      <c r="C8076" s="43">
        <v>5.9564227396129567E-4</v>
      </c>
      <c r="D8076" s="43">
        <v>5.7445751464816341E-2</v>
      </c>
      <c r="E8076" s="43">
        <v>5.3807952440009998</v>
      </c>
      <c r="F8076" s="43">
        <v>2.66213026523678</v>
      </c>
      <c r="H8076" s="43">
        <v>8.8837852540918168E-5</v>
      </c>
      <c r="I8076" s="43">
        <v>9.1943071350681374E-2</v>
      </c>
      <c r="J8076" s="43">
        <v>0</v>
      </c>
      <c r="K8076" s="43">
        <v>1</v>
      </c>
      <c r="M8076" s="43">
        <v>7.8100934454098624E-3</v>
      </c>
      <c r="N8076" s="43">
        <v>4.778635432269196E-2</v>
      </c>
      <c r="O8076" s="43">
        <v>0</v>
      </c>
      <c r="P8076" s="43">
        <v>1</v>
      </c>
      <c r="R8076" s="43">
        <v>647.86691281634751</v>
      </c>
      <c r="S8076" s="43">
        <v>154.65338563043051</v>
      </c>
      <c r="T8076" s="43">
        <v>7066.4697119215089</v>
      </c>
      <c r="U8076" s="43">
        <v>7868.9900103682867</v>
      </c>
      <c r="W8076" s="43">
        <v>3486.0392032278132</v>
      </c>
      <c r="X8076" s="43">
        <v>0</v>
      </c>
      <c r="Y8076" s="43">
        <v>0</v>
      </c>
      <c r="Z8076" s="43">
        <v>3486.0392032278132</v>
      </c>
      <c r="AB8076" s="43">
        <v>115.22179478921994</v>
      </c>
      <c r="AC8076" s="43">
        <v>0</v>
      </c>
      <c r="AD8076" s="43">
        <v>0</v>
      </c>
      <c r="AE8076" s="43">
        <v>115.22179478921994</v>
      </c>
      <c r="AG8076" s="43">
        <v>6410826.0947359484</v>
      </c>
      <c r="AH8076" s="43">
        <v>752984.46789720771</v>
      </c>
      <c r="AI8076" s="43">
        <v>0</v>
      </c>
      <c r="AJ8076" s="43">
        <v>483931538.11472374</v>
      </c>
      <c r="AK8076" s="43">
        <v>490342364.20945966</v>
      </c>
    </row>
    <row r="8077" spans="3:37" x14ac:dyDescent="0.2">
      <c r="C8077" s="43">
        <v>6.2123819666315416E-4</v>
      </c>
      <c r="D8077" s="43">
        <v>6.2000156738673096E-2</v>
      </c>
      <c r="E8077" s="43">
        <v>3.4385376910220145</v>
      </c>
      <c r="F8077" s="43">
        <v>3.6175017638521827</v>
      </c>
      <c r="H8077" s="43">
        <v>9.8665672505382496E-5</v>
      </c>
      <c r="I8077" s="43">
        <v>0.12124146875805741</v>
      </c>
      <c r="J8077" s="43">
        <v>0</v>
      </c>
      <c r="K8077" s="43">
        <v>1</v>
      </c>
      <c r="M8077" s="43">
        <v>7.8524666518896558E-3</v>
      </c>
      <c r="N8077" s="43">
        <v>4.6983452777650259E-2</v>
      </c>
      <c r="O8077" s="43">
        <v>0</v>
      </c>
      <c r="P8077" s="43">
        <v>1</v>
      </c>
      <c r="R8077" s="43">
        <v>729.27833261085652</v>
      </c>
      <c r="S8077" s="43">
        <v>226.4955334711905</v>
      </c>
      <c r="T8077" s="43">
        <v>6985.4341506710998</v>
      </c>
      <c r="U8077" s="43">
        <v>7941.2080167531467</v>
      </c>
      <c r="W8077" s="43">
        <v>2507.6510339281194</v>
      </c>
      <c r="X8077" s="43">
        <v>0</v>
      </c>
      <c r="Y8077" s="43">
        <v>0</v>
      </c>
      <c r="Z8077" s="43">
        <v>2507.6510339281194</v>
      </c>
      <c r="AB8077" s="43">
        <v>204.25094344844624</v>
      </c>
      <c r="AC8077" s="43">
        <v>0</v>
      </c>
      <c r="AD8077" s="43">
        <v>0</v>
      </c>
      <c r="AE8077" s="43">
        <v>204.25094344844624</v>
      </c>
      <c r="AG8077" s="43">
        <v>4611570.2513938118</v>
      </c>
      <c r="AH8077" s="43">
        <v>541652.62332847377</v>
      </c>
      <c r="AI8077" s="43">
        <v>0</v>
      </c>
      <c r="AJ8077" s="43">
        <v>857853962.48347414</v>
      </c>
      <c r="AK8077" s="43">
        <v>862465532.73486793</v>
      </c>
    </row>
    <row r="8078" spans="3:37" x14ac:dyDescent="0.2">
      <c r="C8078" s="43">
        <v>5.914988239133852E-4</v>
      </c>
      <c r="D8078" s="43">
        <v>5.4882064101554606E-2</v>
      </c>
      <c r="E8078" s="43">
        <v>8.8887833330955175</v>
      </c>
      <c r="F8078" s="43">
        <v>1.8757736125130968</v>
      </c>
      <c r="H8078" s="43">
        <v>9.3631151994788553E-5</v>
      </c>
      <c r="I8078" s="43">
        <v>9.6453275314747899E-2</v>
      </c>
      <c r="J8078" s="43">
        <v>0</v>
      </c>
      <c r="K8078" s="43">
        <v>1</v>
      </c>
      <c r="M8078" s="43">
        <v>7.9514885973839267E-3</v>
      </c>
      <c r="N8078" s="43">
        <v>4.6273984815620617E-2</v>
      </c>
      <c r="O8078" s="43">
        <v>0</v>
      </c>
      <c r="P8078" s="43">
        <v>1</v>
      </c>
      <c r="R8078" s="43">
        <v>614.64831438974215</v>
      </c>
      <c r="S8078" s="43">
        <v>170.99354628184483</v>
      </c>
      <c r="T8078" s="43">
        <v>6966.7096835888451</v>
      </c>
      <c r="U8078" s="43">
        <v>7752.3515442604321</v>
      </c>
      <c r="W8078" s="43">
        <v>5463.4756926627942</v>
      </c>
      <c r="X8078" s="43">
        <v>0</v>
      </c>
      <c r="Y8078" s="43">
        <v>0</v>
      </c>
      <c r="Z8078" s="43">
        <v>5463.4756926627942</v>
      </c>
      <c r="AB8078" s="43">
        <v>57.59732689484634</v>
      </c>
      <c r="AC8078" s="43">
        <v>0</v>
      </c>
      <c r="AD8078" s="43">
        <v>0</v>
      </c>
      <c r="AE8078" s="43">
        <v>57.59732689484634</v>
      </c>
      <c r="AG8078" s="43">
        <v>10047331.798806878</v>
      </c>
      <c r="AH8078" s="43">
        <v>1180110.7496151635</v>
      </c>
      <c r="AI8078" s="43">
        <v>0</v>
      </c>
      <c r="AJ8078" s="43">
        <v>241908772.95835462</v>
      </c>
      <c r="AK8078" s="43">
        <v>251956104.7571615</v>
      </c>
    </row>
    <row r="8079" spans="3:37" x14ac:dyDescent="0.2">
      <c r="C8079" s="43">
        <v>6.1916439516362942E-4</v>
      </c>
      <c r="D8079" s="43">
        <v>4.5637173523578926E-2</v>
      </c>
      <c r="E8079" s="43">
        <v>2.5209248376710214</v>
      </c>
      <c r="F8079" s="43">
        <v>4.0454529035329552</v>
      </c>
      <c r="H8079" s="43">
        <v>8.9930661256731881E-5</v>
      </c>
      <c r="I8079" s="43">
        <v>7.5227844348387987E-2</v>
      </c>
      <c r="J8079" s="43">
        <v>0</v>
      </c>
      <c r="K8079" s="43">
        <v>1</v>
      </c>
      <c r="M8079" s="43">
        <v>7.831196139410173E-3</v>
      </c>
      <c r="N8079" s="43">
        <v>4.5427587782276929E-2</v>
      </c>
      <c r="O8079" s="43">
        <v>0</v>
      </c>
      <c r="P8079" s="43">
        <v>1</v>
      </c>
      <c r="R8079" s="43">
        <v>535.01638963823018</v>
      </c>
      <c r="S8079" s="43">
        <v>128.09399683025845</v>
      </c>
      <c r="T8079" s="43">
        <v>6735.8149960982164</v>
      </c>
      <c r="U8079" s="43">
        <v>7398.9253825667047</v>
      </c>
      <c r="W8079" s="43">
        <v>1348.7361052000913</v>
      </c>
      <c r="X8079" s="43">
        <v>0</v>
      </c>
      <c r="Y8079" s="43">
        <v>0</v>
      </c>
      <c r="Z8079" s="43">
        <v>1348.7361052000913</v>
      </c>
      <c r="AB8079" s="43">
        <v>174.34229224697697</v>
      </c>
      <c r="AC8079" s="43">
        <v>0</v>
      </c>
      <c r="AD8079" s="43">
        <v>0</v>
      </c>
      <c r="AE8079" s="43">
        <v>174.34229224697697</v>
      </c>
      <c r="AG8079" s="43">
        <v>2480325.6974629681</v>
      </c>
      <c r="AH8079" s="43">
        <v>291326.99872321973</v>
      </c>
      <c r="AI8079" s="43">
        <v>0</v>
      </c>
      <c r="AJ8079" s="43">
        <v>732237627.4373033</v>
      </c>
      <c r="AK8079" s="43">
        <v>734717953.13476622</v>
      </c>
    </row>
    <row r="8080" spans="3:37" x14ac:dyDescent="0.2">
      <c r="C8080" s="43">
        <v>6.0503900158612851E-4</v>
      </c>
      <c r="D8080" s="43">
        <v>5.0426400740182648E-2</v>
      </c>
      <c r="E8080" s="43">
        <v>5.3189973154741645</v>
      </c>
      <c r="F8080" s="43">
        <v>2.0885882558047286</v>
      </c>
      <c r="H8080" s="43">
        <v>9.2634495724719379E-5</v>
      </c>
      <c r="I8080" s="43">
        <v>8.907095419383565E-2</v>
      </c>
      <c r="J8080" s="43">
        <v>0</v>
      </c>
      <c r="K8080" s="43">
        <v>1</v>
      </c>
      <c r="M8080" s="43">
        <v>7.874342194391537E-3</v>
      </c>
      <c r="N8080" s="43">
        <v>4.6516210989070328E-2</v>
      </c>
      <c r="O8080" s="43">
        <v>0</v>
      </c>
      <c r="P8080" s="43">
        <v>1</v>
      </c>
      <c r="R8080" s="43">
        <v>577.67518800663049</v>
      </c>
      <c r="S8080" s="43">
        <v>156.22524675076463</v>
      </c>
      <c r="T8080" s="43">
        <v>6935.231914222305</v>
      </c>
      <c r="U8080" s="43">
        <v>7669.1323489797005</v>
      </c>
      <c r="W8080" s="43">
        <v>3072.6527742233011</v>
      </c>
      <c r="X8080" s="43">
        <v>0</v>
      </c>
      <c r="Y8080" s="43">
        <v>0</v>
      </c>
      <c r="Z8080" s="43">
        <v>3072.6527742233011</v>
      </c>
      <c r="AB8080" s="43">
        <v>67.286995510717304</v>
      </c>
      <c r="AC8080" s="43">
        <v>0</v>
      </c>
      <c r="AD8080" s="43">
        <v>0</v>
      </c>
      <c r="AE8080" s="43">
        <v>67.286995510717304</v>
      </c>
      <c r="AG8080" s="43">
        <v>5650608.4517966509</v>
      </c>
      <c r="AH8080" s="43">
        <v>663692.99923223304</v>
      </c>
      <c r="AI8080" s="43">
        <v>0</v>
      </c>
      <c r="AJ8080" s="43">
        <v>282605381.14501268</v>
      </c>
      <c r="AK8080" s="43">
        <v>288255989.59680933</v>
      </c>
    </row>
    <row r="8081" spans="3:37" x14ac:dyDescent="0.2">
      <c r="C8081" s="43">
        <v>5.845489279009895E-4</v>
      </c>
      <c r="D8081" s="43">
        <v>4.325387902209659E-2</v>
      </c>
      <c r="E8081" s="43">
        <v>3.9203888408256562</v>
      </c>
      <c r="F8081" s="43">
        <v>1.209762553426128</v>
      </c>
      <c r="H8081" s="43">
        <v>8.4217698075929957E-5</v>
      </c>
      <c r="I8081" s="43">
        <v>0.13239465786740034</v>
      </c>
      <c r="J8081" s="43">
        <v>0</v>
      </c>
      <c r="K8081" s="43">
        <v>1</v>
      </c>
      <c r="M8081" s="43">
        <v>7.8045561756435967E-3</v>
      </c>
      <c r="N8081" s="43">
        <v>4.6057371399317981E-2</v>
      </c>
      <c r="O8081" s="43">
        <v>0</v>
      </c>
      <c r="P8081" s="43">
        <v>1</v>
      </c>
      <c r="R8081" s="43">
        <v>478.72741902033249</v>
      </c>
      <c r="S8081" s="43">
        <v>211.11359490038515</v>
      </c>
      <c r="T8081" s="43">
        <v>6805.9653207830615</v>
      </c>
      <c r="U8081" s="43">
        <v>7495.8063347037787</v>
      </c>
      <c r="W8081" s="43">
        <v>1876.7976313245795</v>
      </c>
      <c r="X8081" s="43">
        <v>0</v>
      </c>
      <c r="Y8081" s="43">
        <v>0</v>
      </c>
      <c r="Z8081" s="43">
        <v>1876.7976313245795</v>
      </c>
      <c r="AB8081" s="43">
        <v>10.744842181542127</v>
      </c>
      <c r="AC8081" s="43">
        <v>0</v>
      </c>
      <c r="AD8081" s="43">
        <v>0</v>
      </c>
      <c r="AE8081" s="43">
        <v>10.744842181542127</v>
      </c>
      <c r="AG8081" s="43">
        <v>3451430.8440059018</v>
      </c>
      <c r="AH8081" s="43">
        <v>405388.28836610919</v>
      </c>
      <c r="AI8081" s="43">
        <v>0</v>
      </c>
      <c r="AJ8081" s="43">
        <v>45128337.162476934</v>
      </c>
      <c r="AK8081" s="43">
        <v>48579768.00648284</v>
      </c>
    </row>
    <row r="8082" spans="3:37" x14ac:dyDescent="0.2">
      <c r="C8082" s="43">
        <v>6.0172258616423863E-4</v>
      </c>
      <c r="D8082" s="43">
        <v>5.3485494292694245E-2</v>
      </c>
      <c r="E8082" s="43">
        <v>1.3287187050627487</v>
      </c>
      <c r="F8082" s="43">
        <v>3.0013337448906756</v>
      </c>
      <c r="H8082" s="43">
        <v>8.5178357788839561E-5</v>
      </c>
      <c r="I8082" s="43">
        <v>9.7687483443296474E-2</v>
      </c>
      <c r="J8082" s="43">
        <v>0</v>
      </c>
      <c r="K8082" s="43">
        <v>1</v>
      </c>
      <c r="M8082" s="43">
        <v>7.8572138018925264E-3</v>
      </c>
      <c r="N8082" s="43">
        <v>4.5753693628191039E-2</v>
      </c>
      <c r="O8082" s="43">
        <v>0</v>
      </c>
      <c r="P8082" s="43">
        <v>1</v>
      </c>
      <c r="R8082" s="43">
        <v>609.36106263680676</v>
      </c>
      <c r="S8082" s="43">
        <v>157.54715218679371</v>
      </c>
      <c r="T8082" s="43">
        <v>6806.7077356945538</v>
      </c>
      <c r="U8082" s="43">
        <v>7573.615950518154</v>
      </c>
      <c r="W8082" s="43">
        <v>809.66944206243841</v>
      </c>
      <c r="X8082" s="43">
        <v>0</v>
      </c>
      <c r="Y8082" s="43">
        <v>0</v>
      </c>
      <c r="Z8082" s="43">
        <v>809.66944206243841</v>
      </c>
      <c r="AB8082" s="43">
        <v>130.49022975009061</v>
      </c>
      <c r="AC8082" s="43">
        <v>0</v>
      </c>
      <c r="AD8082" s="43">
        <v>0</v>
      </c>
      <c r="AE8082" s="43">
        <v>130.49022975009061</v>
      </c>
      <c r="AG8082" s="43">
        <v>1488982.1039528241</v>
      </c>
      <c r="AH8082" s="43">
        <v>174888.59948548669</v>
      </c>
      <c r="AI8082" s="43">
        <v>0</v>
      </c>
      <c r="AJ8082" s="43">
        <v>548058964.95038056</v>
      </c>
      <c r="AK8082" s="43">
        <v>549547947.05433333</v>
      </c>
    </row>
    <row r="8083" spans="3:37" x14ac:dyDescent="0.2">
      <c r="C8083" s="43">
        <v>6.0165987385382333E-4</v>
      </c>
      <c r="D8083" s="43">
        <v>5.7717885949570835E-2</v>
      </c>
      <c r="E8083" s="43">
        <v>6.2184630060961545</v>
      </c>
      <c r="F8083" s="43">
        <v>3.4748126763899601</v>
      </c>
      <c r="H8083" s="43">
        <v>8.3454320031419447E-5</v>
      </c>
      <c r="I8083" s="43">
        <v>9.7863308918833367E-2</v>
      </c>
      <c r="J8083" s="43">
        <v>0</v>
      </c>
      <c r="K8083" s="43">
        <v>1</v>
      </c>
      <c r="M8083" s="43">
        <v>7.7203694424184937E-3</v>
      </c>
      <c r="N8083" s="43">
        <v>4.6045863945229804E-2</v>
      </c>
      <c r="O8083" s="43">
        <v>0</v>
      </c>
      <c r="P8083" s="43">
        <v>1</v>
      </c>
      <c r="R8083" s="43">
        <v>657.5122322363859</v>
      </c>
      <c r="S8083" s="43">
        <v>154.6361724855519</v>
      </c>
      <c r="T8083" s="43">
        <v>6730.8681267548554</v>
      </c>
      <c r="U8083" s="43">
        <v>7543.0165314767928</v>
      </c>
      <c r="W8083" s="43">
        <v>4088.7154922176692</v>
      </c>
      <c r="X8083" s="43">
        <v>0</v>
      </c>
      <c r="Y8083" s="43">
        <v>0</v>
      </c>
      <c r="Z8083" s="43">
        <v>4088.7154922176692</v>
      </c>
      <c r="AB8083" s="43">
        <v>174.1124979725472</v>
      </c>
      <c r="AC8083" s="43">
        <v>0</v>
      </c>
      <c r="AD8083" s="43">
        <v>0</v>
      </c>
      <c r="AE8083" s="43">
        <v>174.1124979725472</v>
      </c>
      <c r="AG8083" s="43">
        <v>7519147.7901882939</v>
      </c>
      <c r="AH8083" s="43">
        <v>883162.54631901649</v>
      </c>
      <c r="AI8083" s="43">
        <v>0</v>
      </c>
      <c r="AJ8083" s="43">
        <v>731272491.4846983</v>
      </c>
      <c r="AK8083" s="43">
        <v>738791639.27488661</v>
      </c>
    </row>
    <row r="8084" spans="3:37" x14ac:dyDescent="0.2">
      <c r="C8084" s="43">
        <v>6.1011000138977423E-4</v>
      </c>
      <c r="D8084" s="43">
        <v>5.7970326941755634E-2</v>
      </c>
      <c r="E8084" s="43">
        <v>2.70664404217829</v>
      </c>
      <c r="F8084" s="43">
        <v>1.7081354820166674</v>
      </c>
      <c r="H8084" s="43">
        <v>8.6225301589652417E-5</v>
      </c>
      <c r="I8084" s="43">
        <v>0.10390411839326075</v>
      </c>
      <c r="J8084" s="43">
        <v>0</v>
      </c>
      <c r="K8084" s="43">
        <v>1</v>
      </c>
      <c r="M8084" s="43">
        <v>7.8383360179347748E-3</v>
      </c>
      <c r="N8084" s="43">
        <v>4.581989541720366E-2</v>
      </c>
      <c r="O8084" s="43">
        <v>0</v>
      </c>
      <c r="P8084" s="43">
        <v>1</v>
      </c>
      <c r="R8084" s="43">
        <v>669.66294253643764</v>
      </c>
      <c r="S8084" s="43">
        <v>169.63281013209016</v>
      </c>
      <c r="T8084" s="43">
        <v>6800.1789805320468</v>
      </c>
      <c r="U8084" s="43">
        <v>7639.4747332005745</v>
      </c>
      <c r="W8084" s="43">
        <v>1812.5392136838316</v>
      </c>
      <c r="X8084" s="43">
        <v>0</v>
      </c>
      <c r="Y8084" s="43">
        <v>0</v>
      </c>
      <c r="Z8084" s="43">
        <v>1812.5392136838316</v>
      </c>
      <c r="AB8084" s="43">
        <v>50.740693694386181</v>
      </c>
      <c r="AC8084" s="43">
        <v>0</v>
      </c>
      <c r="AD8084" s="43">
        <v>0</v>
      </c>
      <c r="AE8084" s="43">
        <v>50.740693694386181</v>
      </c>
      <c r="AG8084" s="43">
        <v>3333259.6139645665</v>
      </c>
      <c r="AH8084" s="43">
        <v>391508.47015570762</v>
      </c>
      <c r="AI8084" s="43">
        <v>0</v>
      </c>
      <c r="AJ8084" s="43">
        <v>213110913.51642197</v>
      </c>
      <c r="AK8084" s="43">
        <v>216444173.13038653</v>
      </c>
    </row>
    <row r="8085" spans="3:37" x14ac:dyDescent="0.2">
      <c r="C8085" s="43">
        <v>6.0794472802593957E-4</v>
      </c>
      <c r="D8085" s="43">
        <v>5.6060968107213616E-2</v>
      </c>
      <c r="E8085" s="43">
        <v>4.4274538897647098</v>
      </c>
      <c r="F8085" s="43">
        <v>1.2355547831856166</v>
      </c>
      <c r="H8085" s="43">
        <v>9.3357109199332378E-5</v>
      </c>
      <c r="I8085" s="43">
        <v>0.11710641945812095</v>
      </c>
      <c r="J8085" s="43">
        <v>0</v>
      </c>
      <c r="K8085" s="43">
        <v>1</v>
      </c>
      <c r="M8085" s="43">
        <v>7.8846350134733623E-3</v>
      </c>
      <c r="N8085" s="43">
        <v>4.4937264982516101E-2</v>
      </c>
      <c r="O8085" s="43">
        <v>0</v>
      </c>
      <c r="P8085" s="43">
        <v>1</v>
      </c>
      <c r="R8085" s="43">
        <v>645.30802014682467</v>
      </c>
      <c r="S8085" s="43">
        <v>207.00005968850434</v>
      </c>
      <c r="T8085" s="43">
        <v>6708.5800053558632</v>
      </c>
      <c r="U8085" s="43">
        <v>7560.8880851911927</v>
      </c>
      <c r="W8085" s="43">
        <v>2857.0715038954227</v>
      </c>
      <c r="X8085" s="43">
        <v>0</v>
      </c>
      <c r="Y8085" s="43">
        <v>0</v>
      </c>
      <c r="Z8085" s="43">
        <v>2857.0715038954227</v>
      </c>
      <c r="AB8085" s="43">
        <v>16.264576812777857</v>
      </c>
      <c r="AC8085" s="43">
        <v>0</v>
      </c>
      <c r="AD8085" s="43">
        <v>0</v>
      </c>
      <c r="AE8085" s="43">
        <v>16.264576812777857</v>
      </c>
      <c r="AG8085" s="43">
        <v>5254154.495663682</v>
      </c>
      <c r="AH8085" s="43">
        <v>617127.44484141131</v>
      </c>
      <c r="AI8085" s="43">
        <v>0</v>
      </c>
      <c r="AJ8085" s="43">
        <v>68311222.613666996</v>
      </c>
      <c r="AK8085" s="43">
        <v>73565377.109330684</v>
      </c>
    </row>
    <row r="8086" spans="3:37" x14ac:dyDescent="0.2">
      <c r="C8086" s="43">
        <v>6.0662844180609378E-4</v>
      </c>
      <c r="D8086" s="43">
        <v>4.917714402050008E-2</v>
      </c>
      <c r="E8086" s="43">
        <v>5.6470912255711871</v>
      </c>
      <c r="F8086" s="43">
        <v>1.4379198150616348</v>
      </c>
      <c r="H8086" s="43">
        <v>9.9451303917974521E-5</v>
      </c>
      <c r="I8086" s="43">
        <v>0.1288484995732343</v>
      </c>
      <c r="J8086" s="43">
        <v>0</v>
      </c>
      <c r="K8086" s="43">
        <v>1</v>
      </c>
      <c r="M8086" s="43">
        <v>7.838095921916555E-3</v>
      </c>
      <c r="N8086" s="43">
        <v>4.4583861728223553E-2</v>
      </c>
      <c r="O8086" s="43">
        <v>0</v>
      </c>
      <c r="P8086" s="43">
        <v>1</v>
      </c>
      <c r="R8086" s="43">
        <v>564.84390196249115</v>
      </c>
      <c r="S8086" s="43">
        <v>242.6231405330534</v>
      </c>
      <c r="T8086" s="43">
        <v>6616.5352405138428</v>
      </c>
      <c r="U8086" s="43">
        <v>7424.0022830093876</v>
      </c>
      <c r="W8086" s="43">
        <v>3189.7250425897755</v>
      </c>
      <c r="X8086" s="43">
        <v>0</v>
      </c>
      <c r="Y8086" s="43">
        <v>0</v>
      </c>
      <c r="Z8086" s="43">
        <v>3189.7250425897755</v>
      </c>
      <c r="AB8086" s="43">
        <v>26.46712806821338</v>
      </c>
      <c r="AC8086" s="43">
        <v>0</v>
      </c>
      <c r="AD8086" s="43">
        <v>0</v>
      </c>
      <c r="AE8086" s="43">
        <v>26.46712806821338</v>
      </c>
      <c r="AG8086" s="43">
        <v>5865904.3533225972</v>
      </c>
      <c r="AH8086" s="43">
        <v>688980.60919939156</v>
      </c>
      <c r="AI8086" s="43">
        <v>0</v>
      </c>
      <c r="AJ8086" s="43">
        <v>111161937.8864962</v>
      </c>
      <c r="AK8086" s="43">
        <v>117027842.2398188</v>
      </c>
    </row>
    <row r="8087" spans="3:37" x14ac:dyDescent="0.2">
      <c r="C8087" s="43">
        <v>6.0401706798240637E-4</v>
      </c>
      <c r="D8087" s="43">
        <v>6.5478413661394841E-2</v>
      </c>
      <c r="E8087" s="43">
        <v>3.0727841118345371</v>
      </c>
      <c r="F8087" s="43">
        <v>2.1531481367998113</v>
      </c>
      <c r="H8087" s="43">
        <v>9.4231102614306117E-5</v>
      </c>
      <c r="I8087" s="43">
        <v>8.9445312265008708E-2</v>
      </c>
      <c r="J8087" s="43">
        <v>0</v>
      </c>
      <c r="K8087" s="43">
        <v>1</v>
      </c>
      <c r="M8087" s="43">
        <v>7.8341155075191144E-3</v>
      </c>
      <c r="N8087" s="43">
        <v>4.4581782109961499E-2</v>
      </c>
      <c r="O8087" s="43">
        <v>0</v>
      </c>
      <c r="P8087" s="43">
        <v>1</v>
      </c>
      <c r="R8087" s="43">
        <v>748.84120403923316</v>
      </c>
      <c r="S8087" s="43">
        <v>159.58579456354587</v>
      </c>
      <c r="T8087" s="43">
        <v>6612.8666982109526</v>
      </c>
      <c r="U8087" s="43">
        <v>7521.2936968137319</v>
      </c>
      <c r="W8087" s="43">
        <v>2301.0273540588005</v>
      </c>
      <c r="X8087" s="43">
        <v>0</v>
      </c>
      <c r="Y8087" s="43">
        <v>0</v>
      </c>
      <c r="Z8087" s="43">
        <v>2301.0273540588005</v>
      </c>
      <c r="AB8087" s="43">
        <v>92.39715779405428</v>
      </c>
      <c r="AC8087" s="43">
        <v>0</v>
      </c>
      <c r="AD8087" s="43">
        <v>0</v>
      </c>
      <c r="AE8087" s="43">
        <v>92.39715779405428</v>
      </c>
      <c r="AG8087" s="43">
        <v>4231589.3041141341</v>
      </c>
      <c r="AH8087" s="43">
        <v>497021.90847670089</v>
      </c>
      <c r="AI8087" s="43">
        <v>0</v>
      </c>
      <c r="AJ8087" s="43">
        <v>388068062.73502797</v>
      </c>
      <c r="AK8087" s="43">
        <v>392299652.03914213</v>
      </c>
    </row>
    <row r="8088" spans="3:37" x14ac:dyDescent="0.2">
      <c r="C8088" s="43">
        <v>6.2768185040162905E-4</v>
      </c>
      <c r="D8088" s="43">
        <v>4.7602900215148521E-2</v>
      </c>
      <c r="E8088" s="43">
        <v>5.7843439021219583</v>
      </c>
      <c r="F8088" s="43">
        <v>2.933927507394817</v>
      </c>
      <c r="H8088" s="43">
        <v>8.8471087801375261E-5</v>
      </c>
      <c r="I8088" s="43">
        <v>0.10908955424433886</v>
      </c>
      <c r="J8088" s="43">
        <v>0</v>
      </c>
      <c r="K8088" s="43">
        <v>1</v>
      </c>
      <c r="M8088" s="43">
        <v>7.7881468933069988E-3</v>
      </c>
      <c r="N8088" s="43">
        <v>4.679226564932093E-2</v>
      </c>
      <c r="O8088" s="43">
        <v>0</v>
      </c>
      <c r="P8088" s="43">
        <v>1</v>
      </c>
      <c r="R8088" s="43">
        <v>565.73800789060112</v>
      </c>
      <c r="S8088" s="43">
        <v>182.73717518241563</v>
      </c>
      <c r="T8088" s="43">
        <v>6900.0236760725993</v>
      </c>
      <c r="U8088" s="43">
        <v>7648.4988591456158</v>
      </c>
      <c r="W8088" s="43">
        <v>3272.4231961406231</v>
      </c>
      <c r="X8088" s="43">
        <v>0</v>
      </c>
      <c r="Y8088" s="43">
        <v>0</v>
      </c>
      <c r="Z8088" s="43">
        <v>3272.4231961406231</v>
      </c>
      <c r="AB8088" s="43">
        <v>117.06830361190661</v>
      </c>
      <c r="AC8088" s="43">
        <v>0</v>
      </c>
      <c r="AD8088" s="43">
        <v>0</v>
      </c>
      <c r="AE8088" s="43">
        <v>117.06830361190661</v>
      </c>
      <c r="AG8088" s="43">
        <v>6017986.2577026058</v>
      </c>
      <c r="AH8088" s="43">
        <v>706843.41036637453</v>
      </c>
      <c r="AI8088" s="43">
        <v>0</v>
      </c>
      <c r="AJ8088" s="43">
        <v>491686875.17000777</v>
      </c>
      <c r="AK8088" s="43">
        <v>497704861.42771035</v>
      </c>
    </row>
    <row r="8089" spans="3:37" x14ac:dyDescent="0.2">
      <c r="C8089" s="43">
        <v>6.2336754518121928E-4</v>
      </c>
      <c r="D8089" s="43">
        <v>5.5992627567794329E-2</v>
      </c>
      <c r="E8089" s="43">
        <v>2.2302424950858102</v>
      </c>
      <c r="F8089" s="43">
        <v>3.3516214065855991</v>
      </c>
      <c r="H8089" s="43">
        <v>8.4027106055674429E-5</v>
      </c>
      <c r="I8089" s="43">
        <v>0.11645135640625592</v>
      </c>
      <c r="J8089" s="43">
        <v>0</v>
      </c>
      <c r="K8089" s="43">
        <v>1</v>
      </c>
      <c r="M8089" s="43">
        <v>7.8538035652927496E-3</v>
      </c>
      <c r="N8089" s="43">
        <v>4.4487046176716283E-2</v>
      </c>
      <c r="O8089" s="43">
        <v>0</v>
      </c>
      <c r="P8089" s="43">
        <v>1</v>
      </c>
      <c r="R8089" s="43">
        <v>660.87208597998006</v>
      </c>
      <c r="S8089" s="43">
        <v>185.27052437508158</v>
      </c>
      <c r="T8089" s="43">
        <v>6615.3980091251588</v>
      </c>
      <c r="U8089" s="43">
        <v>7461.5406194802199</v>
      </c>
      <c r="W8089" s="43">
        <v>1473.9050099685549</v>
      </c>
      <c r="X8089" s="43">
        <v>0</v>
      </c>
      <c r="Y8089" s="43">
        <v>0</v>
      </c>
      <c r="Z8089" s="43">
        <v>1473.9050099685549</v>
      </c>
      <c r="AB8089" s="43">
        <v>166.29094105137776</v>
      </c>
      <c r="AC8089" s="43">
        <v>0</v>
      </c>
      <c r="AD8089" s="43">
        <v>0</v>
      </c>
      <c r="AE8089" s="43">
        <v>166.29094105137776</v>
      </c>
      <c r="AG8089" s="43">
        <v>2710511.3133321726</v>
      </c>
      <c r="AH8089" s="43">
        <v>318363.48215320782</v>
      </c>
      <c r="AI8089" s="43">
        <v>0</v>
      </c>
      <c r="AJ8089" s="43">
        <v>698421952.41578662</v>
      </c>
      <c r="AK8089" s="43">
        <v>701132463.72911882</v>
      </c>
    </row>
    <row r="8090" spans="3:37" x14ac:dyDescent="0.2">
      <c r="C8090" s="43">
        <v>6.4108196727297173E-4</v>
      </c>
      <c r="D8090" s="43">
        <v>5.5622290687041942E-2</v>
      </c>
      <c r="E8090" s="43">
        <v>5.4551761027765089</v>
      </c>
      <c r="F8090" s="43">
        <v>3.4237654722989834</v>
      </c>
      <c r="H8090" s="43">
        <v>9.5692589883511481E-5</v>
      </c>
      <c r="I8090" s="43">
        <v>8.140745771180935E-2</v>
      </c>
      <c r="J8090" s="43">
        <v>0</v>
      </c>
      <c r="K8090" s="43">
        <v>1</v>
      </c>
      <c r="M8090" s="43">
        <v>7.8573163648286704E-3</v>
      </c>
      <c r="N8090" s="43">
        <v>4.4868961759343372E-2</v>
      </c>
      <c r="O8090" s="43">
        <v>0</v>
      </c>
      <c r="P8090" s="43">
        <v>1</v>
      </c>
      <c r="R8090" s="43">
        <v>675.15704568218098</v>
      </c>
      <c r="S8090" s="43">
        <v>147.49757285059187</v>
      </c>
      <c r="T8090" s="43">
        <v>6675.1746471713477</v>
      </c>
      <c r="U8090" s="43">
        <v>7497.8292657041202</v>
      </c>
      <c r="W8090" s="43">
        <v>3683.1005812266212</v>
      </c>
      <c r="X8090" s="43">
        <v>0</v>
      </c>
      <c r="Y8090" s="43">
        <v>0</v>
      </c>
      <c r="Z8090" s="43">
        <v>3683.1005812266212</v>
      </c>
      <c r="AB8090" s="43">
        <v>175.09718992031276</v>
      </c>
      <c r="AC8090" s="43">
        <v>0</v>
      </c>
      <c r="AD8090" s="43">
        <v>0</v>
      </c>
      <c r="AE8090" s="43">
        <v>175.09718992031276</v>
      </c>
      <c r="AG8090" s="43">
        <v>6773221.9688757565</v>
      </c>
      <c r="AH8090" s="43">
        <v>795549.72554495023</v>
      </c>
      <c r="AI8090" s="43">
        <v>0</v>
      </c>
      <c r="AJ8090" s="43">
        <v>735408197.6653136</v>
      </c>
      <c r="AK8090" s="43">
        <v>742181419.63418937</v>
      </c>
    </row>
    <row r="8091" spans="3:37" x14ac:dyDescent="0.2">
      <c r="C8091" s="43">
        <v>6.117501571708539E-4</v>
      </c>
      <c r="D8091" s="43">
        <v>5.5727936489134322E-2</v>
      </c>
      <c r="E8091" s="43">
        <v>6.7886905277866578</v>
      </c>
      <c r="F8091" s="43">
        <v>0.64235948273196586</v>
      </c>
      <c r="H8091" s="43">
        <v>9.0425358458823268E-5</v>
      </c>
      <c r="I8091" s="43">
        <v>0.12175192314715877</v>
      </c>
      <c r="J8091" s="43">
        <v>0</v>
      </c>
      <c r="K8091" s="43">
        <v>1</v>
      </c>
      <c r="M8091" s="43">
        <v>7.8659007733417052E-3</v>
      </c>
      <c r="N8091" s="43">
        <v>4.5519914417408387E-2</v>
      </c>
      <c r="O8091" s="43">
        <v>0</v>
      </c>
      <c r="P8091" s="43">
        <v>1</v>
      </c>
      <c r="R8091" s="43">
        <v>645.48986033687208</v>
      </c>
      <c r="S8091" s="43">
        <v>208.45314013364595</v>
      </c>
      <c r="T8091" s="43">
        <v>6779.4158317672654</v>
      </c>
      <c r="U8091" s="43">
        <v>7633.3588322377836</v>
      </c>
      <c r="W8091" s="43">
        <v>4382.0309006512562</v>
      </c>
      <c r="X8091" s="43">
        <v>0</v>
      </c>
      <c r="Y8091" s="43">
        <v>0</v>
      </c>
      <c r="Z8091" s="43">
        <v>4382.0309006512562</v>
      </c>
      <c r="AB8091" s="43">
        <v>-24.701306047010057</v>
      </c>
      <c r="AC8091" s="43">
        <v>0</v>
      </c>
      <c r="AD8091" s="43">
        <v>0</v>
      </c>
      <c r="AE8091" s="43">
        <v>-24.701306047010057</v>
      </c>
      <c r="AG8091" s="43">
        <v>8058554.8262976604</v>
      </c>
      <c r="AH8091" s="43">
        <v>946518.67454067129</v>
      </c>
      <c r="AI8091" s="43">
        <v>0</v>
      </c>
      <c r="AJ8091" s="43">
        <v>0</v>
      </c>
      <c r="AK8091" s="43">
        <v>8058554.8262976604</v>
      </c>
    </row>
    <row r="8092" spans="3:37" x14ac:dyDescent="0.2">
      <c r="C8092" s="43">
        <v>5.8477935374852993E-4</v>
      </c>
      <c r="D8092" s="43">
        <v>6.0464614868609101E-2</v>
      </c>
      <c r="E8092" s="43">
        <v>2.826216954855822</v>
      </c>
      <c r="F8092" s="43">
        <v>1.8776506141151585</v>
      </c>
      <c r="H8092" s="43">
        <v>9.6588152072030198E-5</v>
      </c>
      <c r="I8092" s="43">
        <v>9.8023220030775585E-2</v>
      </c>
      <c r="J8092" s="43">
        <v>0</v>
      </c>
      <c r="K8092" s="43">
        <v>1</v>
      </c>
      <c r="M8092" s="43">
        <v>7.8705532176940318E-3</v>
      </c>
      <c r="N8092" s="43">
        <v>4.3941517153080777E-2</v>
      </c>
      <c r="O8092" s="43">
        <v>0</v>
      </c>
      <c r="P8092" s="43">
        <v>1</v>
      </c>
      <c r="R8092" s="43">
        <v>669.47705148796445</v>
      </c>
      <c r="S8092" s="43">
        <v>179.26487178445706</v>
      </c>
      <c r="T8092" s="43">
        <v>6548.2112279227213</v>
      </c>
      <c r="U8092" s="43">
        <v>7396.9531511951427</v>
      </c>
      <c r="W8092" s="43">
        <v>1892.0873938021693</v>
      </c>
      <c r="X8092" s="43">
        <v>0</v>
      </c>
      <c r="Y8092" s="43">
        <v>0</v>
      </c>
      <c r="Z8092" s="43">
        <v>1892.0873938021693</v>
      </c>
      <c r="AB8092" s="43">
        <v>62.869663155062675</v>
      </c>
      <c r="AC8092" s="43">
        <v>0</v>
      </c>
      <c r="AD8092" s="43">
        <v>0</v>
      </c>
      <c r="AE8092" s="43">
        <v>62.869663155062675</v>
      </c>
      <c r="AG8092" s="43">
        <v>3479548.7172021894</v>
      </c>
      <c r="AH8092" s="43">
        <v>408690.87706126861</v>
      </c>
      <c r="AI8092" s="43">
        <v>0</v>
      </c>
      <c r="AJ8092" s="43">
        <v>264052585.25126323</v>
      </c>
      <c r="AK8092" s="43">
        <v>267532133.96846542</v>
      </c>
    </row>
    <row r="8093" spans="3:37" x14ac:dyDescent="0.2">
      <c r="C8093" s="43">
        <v>5.8656494080217079E-4</v>
      </c>
      <c r="D8093" s="43">
        <v>5.8798713071881004E-2</v>
      </c>
      <c r="E8093" s="43">
        <v>6.5318567055474164</v>
      </c>
      <c r="F8093" s="43">
        <v>2.1022540861722852</v>
      </c>
      <c r="H8093" s="43">
        <v>8.4341389631212478E-5</v>
      </c>
      <c r="I8093" s="43">
        <v>0.10024606368913992</v>
      </c>
      <c r="J8093" s="43">
        <v>0</v>
      </c>
      <c r="K8093" s="43">
        <v>1</v>
      </c>
      <c r="M8093" s="43">
        <v>7.8959434875065515E-3</v>
      </c>
      <c r="N8093" s="43">
        <v>4.4259690007012478E-2</v>
      </c>
      <c r="O8093" s="43">
        <v>0</v>
      </c>
      <c r="P8093" s="43">
        <v>1</v>
      </c>
      <c r="R8093" s="43">
        <v>653.01971799173373</v>
      </c>
      <c r="S8093" s="43">
        <v>160.08493112252506</v>
      </c>
      <c r="T8093" s="43">
        <v>6616.903057598035</v>
      </c>
      <c r="U8093" s="43">
        <v>7430.0077067122938</v>
      </c>
      <c r="W8093" s="43">
        <v>4265.4312238189887</v>
      </c>
      <c r="X8093" s="43">
        <v>0</v>
      </c>
      <c r="Y8093" s="43">
        <v>0</v>
      </c>
      <c r="Z8093" s="43">
        <v>4265.4312238189887</v>
      </c>
      <c r="AB8093" s="43">
        <v>77.017920818298421</v>
      </c>
      <c r="AC8093" s="43">
        <v>0</v>
      </c>
      <c r="AD8093" s="43">
        <v>0</v>
      </c>
      <c r="AE8093" s="43">
        <v>77.017920818298421</v>
      </c>
      <c r="AG8093" s="43">
        <v>7844128.0206031203</v>
      </c>
      <c r="AH8093" s="43">
        <v>921333.14434490155</v>
      </c>
      <c r="AI8093" s="43">
        <v>0</v>
      </c>
      <c r="AJ8093" s="43">
        <v>323475267.43685335</v>
      </c>
      <c r="AK8093" s="43">
        <v>331319395.45745647</v>
      </c>
    </row>
    <row r="8094" spans="3:37" x14ac:dyDescent="0.2">
      <c r="C8094" s="43">
        <v>6.154979068894173E-4</v>
      </c>
      <c r="D8094" s="43">
        <v>5.2110325358736324E-2</v>
      </c>
      <c r="E8094" s="43">
        <v>2.4143214891518561</v>
      </c>
      <c r="F8094" s="43">
        <v>3.958964393902527</v>
      </c>
      <c r="H8094" s="43">
        <v>9.3231911717617244E-5</v>
      </c>
      <c r="I8094" s="43">
        <v>9.7117040235371072E-2</v>
      </c>
      <c r="J8094" s="43">
        <v>0</v>
      </c>
      <c r="K8094" s="43">
        <v>1</v>
      </c>
      <c r="M8094" s="43">
        <v>7.8024913240047934E-3</v>
      </c>
      <c r="N8094" s="43">
        <v>4.4607723778178635E-2</v>
      </c>
      <c r="O8094" s="43">
        <v>0</v>
      </c>
      <c r="P8094" s="43">
        <v>1</v>
      </c>
      <c r="R8094" s="43">
        <v>607.28525697869441</v>
      </c>
      <c r="S8094" s="43">
        <v>171.43614822528855</v>
      </c>
      <c r="T8094" s="43">
        <v>6590.0047865616343</v>
      </c>
      <c r="U8094" s="43">
        <v>7368.7261917656169</v>
      </c>
      <c r="W8094" s="43">
        <v>1466.181845968769</v>
      </c>
      <c r="X8094" s="43">
        <v>0</v>
      </c>
      <c r="Y8094" s="43">
        <v>0</v>
      </c>
      <c r="Z8094" s="43">
        <v>1466.181845968769</v>
      </c>
      <c r="AB8094" s="43">
        <v>192.2720934005836</v>
      </c>
      <c r="AC8094" s="43">
        <v>0</v>
      </c>
      <c r="AD8094" s="43">
        <v>0</v>
      </c>
      <c r="AE8094" s="43">
        <v>192.2720934005836</v>
      </c>
      <c r="AG8094" s="43">
        <v>2696308.4147365661</v>
      </c>
      <c r="AH8094" s="43">
        <v>316695.27872925409</v>
      </c>
      <c r="AI8094" s="43">
        <v>0</v>
      </c>
      <c r="AJ8094" s="43">
        <v>807542792.28245115</v>
      </c>
      <c r="AK8094" s="43">
        <v>810239100.69718766</v>
      </c>
    </row>
    <row r="8095" spans="3:37" x14ac:dyDescent="0.2">
      <c r="C8095" s="43">
        <v>6.359446495506349E-4</v>
      </c>
      <c r="D8095" s="43">
        <v>5.6224193894004348E-2</v>
      </c>
      <c r="E8095" s="43">
        <v>10.034209388797594</v>
      </c>
      <c r="F8095" s="43">
        <v>2.5691201841306288</v>
      </c>
      <c r="H8095" s="43">
        <v>8.8188493950730907E-5</v>
      </c>
      <c r="I8095" s="43">
        <v>9.0006433502999375E-2</v>
      </c>
      <c r="J8095" s="43">
        <v>0</v>
      </c>
      <c r="K8095" s="43">
        <v>1</v>
      </c>
      <c r="M8095" s="43">
        <v>7.822929205687992E-3</v>
      </c>
      <c r="N8095" s="43">
        <v>4.4359137871986747E-2</v>
      </c>
      <c r="O8095" s="43">
        <v>0</v>
      </c>
      <c r="P8095" s="43">
        <v>1</v>
      </c>
      <c r="R8095" s="43">
        <v>676.99416899297671</v>
      </c>
      <c r="S8095" s="43">
        <v>150.28922741372693</v>
      </c>
      <c r="T8095" s="43">
        <v>6570.4462946771409</v>
      </c>
      <c r="U8095" s="43">
        <v>7397.729691083845</v>
      </c>
      <c r="W8095" s="43">
        <v>6793.1012466705515</v>
      </c>
      <c r="X8095" s="43">
        <v>0</v>
      </c>
      <c r="Y8095" s="43">
        <v>0</v>
      </c>
      <c r="Z8095" s="43">
        <v>6793.1012466705515</v>
      </c>
      <c r="AB8095" s="43">
        <v>113.66451801630153</v>
      </c>
      <c r="AC8095" s="43">
        <v>0</v>
      </c>
      <c r="AD8095" s="43">
        <v>0</v>
      </c>
      <c r="AE8095" s="43">
        <v>113.66451801630153</v>
      </c>
      <c r="AG8095" s="43">
        <v>12492513.192627145</v>
      </c>
      <c r="AH8095" s="43">
        <v>1467309.8692808391</v>
      </c>
      <c r="AI8095" s="43">
        <v>0</v>
      </c>
      <c r="AJ8095" s="43">
        <v>477390975.66846639</v>
      </c>
      <c r="AK8095" s="43">
        <v>489883488.86109352</v>
      </c>
    </row>
    <row r="8096" spans="3:37" x14ac:dyDescent="0.2">
      <c r="C8096" s="43">
        <v>6.2627135609016893E-4</v>
      </c>
      <c r="D8096" s="43">
        <v>5.7019977686801782E-2</v>
      </c>
      <c r="E8096" s="43">
        <v>6.8175893847136102</v>
      </c>
      <c r="F8096" s="43">
        <v>3.4599205350349522</v>
      </c>
      <c r="H8096" s="43">
        <v>9.2478838532139562E-5</v>
      </c>
      <c r="I8096" s="43">
        <v>9.4956596071987046E-2</v>
      </c>
      <c r="J8096" s="43">
        <v>0</v>
      </c>
      <c r="K8096" s="43">
        <v>1</v>
      </c>
      <c r="M8096" s="43">
        <v>7.8110489247715138E-3</v>
      </c>
      <c r="N8096" s="43">
        <v>4.4779488427380304E-2</v>
      </c>
      <c r="O8096" s="43">
        <v>0</v>
      </c>
      <c r="P8096" s="43">
        <v>1</v>
      </c>
      <c r="R8096" s="43">
        <v>676.13273765523638</v>
      </c>
      <c r="S8096" s="43">
        <v>166.26846120111847</v>
      </c>
      <c r="T8096" s="43">
        <v>6622.635588572095</v>
      </c>
      <c r="U8096" s="43">
        <v>7465.0367874284502</v>
      </c>
      <c r="W8096" s="43">
        <v>4609.5953748956917</v>
      </c>
      <c r="X8096" s="43">
        <v>0</v>
      </c>
      <c r="Y8096" s="43">
        <v>0</v>
      </c>
      <c r="Z8096" s="43">
        <v>4609.5953748956917</v>
      </c>
      <c r="AB8096" s="43">
        <v>177.96591021712422</v>
      </c>
      <c r="AC8096" s="43">
        <v>0</v>
      </c>
      <c r="AD8096" s="43">
        <v>0</v>
      </c>
      <c r="AE8096" s="43">
        <v>177.96591021712422</v>
      </c>
      <c r="AG8096" s="43">
        <v>8477045.894433178</v>
      </c>
      <c r="AH8096" s="43">
        <v>995672.60097746947</v>
      </c>
      <c r="AI8096" s="43">
        <v>0</v>
      </c>
      <c r="AJ8096" s="43">
        <v>747456822.91192174</v>
      </c>
      <c r="AK8096" s="43">
        <v>755933868.80635488</v>
      </c>
    </row>
    <row r="8097" spans="3:37" x14ac:dyDescent="0.2">
      <c r="C8097" s="43">
        <v>6.2272200691426693E-4</v>
      </c>
      <c r="D8097" s="43">
        <v>5.1144379893122247E-2</v>
      </c>
      <c r="E8097" s="43">
        <v>1.8150303714066747</v>
      </c>
      <c r="F8097" s="43">
        <v>2.8406690134071497</v>
      </c>
      <c r="H8097" s="43">
        <v>7.807248057210771E-5</v>
      </c>
      <c r="I8097" s="43">
        <v>0.12647534474997224</v>
      </c>
      <c r="J8097" s="43">
        <v>0</v>
      </c>
      <c r="K8097" s="43">
        <v>1</v>
      </c>
      <c r="M8097" s="43">
        <v>7.8754030968734012E-3</v>
      </c>
      <c r="N8097" s="43">
        <v>4.4177236957299686E-2</v>
      </c>
      <c r="O8097" s="43">
        <v>0</v>
      </c>
      <c r="P8097" s="43">
        <v>1</v>
      </c>
      <c r="R8097" s="43">
        <v>603.0238706604822</v>
      </c>
      <c r="S8097" s="43">
        <v>186.9589339238882</v>
      </c>
      <c r="T8097" s="43">
        <v>6587.3951319345733</v>
      </c>
      <c r="U8097" s="43">
        <v>7377.3779365189439</v>
      </c>
      <c r="W8097" s="43">
        <v>1094.5066399319855</v>
      </c>
      <c r="X8097" s="43">
        <v>0</v>
      </c>
      <c r="Y8097" s="43">
        <v>0</v>
      </c>
      <c r="Z8097" s="43">
        <v>1094.5066399319855</v>
      </c>
      <c r="AB8097" s="43">
        <v>118.76650677844617</v>
      </c>
      <c r="AC8097" s="43">
        <v>0</v>
      </c>
      <c r="AD8097" s="43">
        <v>0</v>
      </c>
      <c r="AE8097" s="43">
        <v>118.76650677844617</v>
      </c>
      <c r="AG8097" s="43">
        <v>2012797.7108349213</v>
      </c>
      <c r="AH8097" s="43">
        <v>236413.43422530888</v>
      </c>
      <c r="AI8097" s="43">
        <v>0</v>
      </c>
      <c r="AJ8097" s="43">
        <v>498819328.4694739</v>
      </c>
      <c r="AK8097" s="43">
        <v>500832126.18030882</v>
      </c>
    </row>
    <row r="8098" spans="3:37" x14ac:dyDescent="0.2">
      <c r="C8098" s="43">
        <v>6.2483836904692058E-4</v>
      </c>
      <c r="D8098" s="43">
        <v>4.9891459005206119E-2</v>
      </c>
      <c r="E8098" s="43">
        <v>4.8786154792065357</v>
      </c>
      <c r="F8098" s="43">
        <v>3.7163552415926757</v>
      </c>
      <c r="H8098" s="43">
        <v>8.6968297267360289E-5</v>
      </c>
      <c r="I8098" s="43">
        <v>0.1018220518924764</v>
      </c>
      <c r="J8098" s="43">
        <v>0</v>
      </c>
      <c r="K8098" s="43">
        <v>1</v>
      </c>
      <c r="M8098" s="43">
        <v>7.7737179777416579E-3</v>
      </c>
      <c r="N8098" s="43">
        <v>4.8269452844077465E-2</v>
      </c>
      <c r="O8098" s="43">
        <v>0</v>
      </c>
      <c r="P8098" s="43">
        <v>1</v>
      </c>
      <c r="R8098" s="43">
        <v>590.25036914980535</v>
      </c>
      <c r="S8098" s="43">
        <v>167.66606989828639</v>
      </c>
      <c r="T8098" s="43">
        <v>7104.6637681643215</v>
      </c>
      <c r="U8098" s="43">
        <v>7862.5802072124134</v>
      </c>
      <c r="W8098" s="43">
        <v>2879.6045875416121</v>
      </c>
      <c r="X8098" s="43">
        <v>0</v>
      </c>
      <c r="Y8098" s="43">
        <v>0</v>
      </c>
      <c r="Z8098" s="43">
        <v>2879.6045875416121</v>
      </c>
      <c r="AB8098" s="43">
        <v>171.55627619785315</v>
      </c>
      <c r="AC8098" s="43">
        <v>0</v>
      </c>
      <c r="AD8098" s="43">
        <v>0</v>
      </c>
      <c r="AE8098" s="43">
        <v>171.55627619785315</v>
      </c>
      <c r="AG8098" s="43">
        <v>5295592.8364890246</v>
      </c>
      <c r="AH8098" s="43">
        <v>621994.59090898826</v>
      </c>
      <c r="AI8098" s="43">
        <v>0</v>
      </c>
      <c r="AJ8098" s="43">
        <v>720536360.03098321</v>
      </c>
      <c r="AK8098" s="43">
        <v>725831952.86747229</v>
      </c>
    </row>
    <row r="8099" spans="3:37" x14ac:dyDescent="0.2">
      <c r="C8099" s="43">
        <v>6.0352336748881478E-4</v>
      </c>
      <c r="D8099" s="43">
        <v>5.9220133903334027E-2</v>
      </c>
      <c r="E8099" s="43">
        <v>4.4165470049241087</v>
      </c>
      <c r="F8099" s="43">
        <v>2.1432697253931039</v>
      </c>
      <c r="H8099" s="43">
        <v>9.083259974729252E-5</v>
      </c>
      <c r="I8099" s="43">
        <v>0.11783522125689616</v>
      </c>
      <c r="J8099" s="43">
        <v>0</v>
      </c>
      <c r="K8099" s="43">
        <v>1</v>
      </c>
      <c r="M8099" s="43">
        <v>7.8847682448460743E-3</v>
      </c>
      <c r="N8099" s="43">
        <v>4.5135882085453459E-2</v>
      </c>
      <c r="O8099" s="43">
        <v>0</v>
      </c>
      <c r="P8099" s="43">
        <v>1</v>
      </c>
      <c r="R8099" s="43">
        <v>676.71506960708746</v>
      </c>
      <c r="S8099" s="43">
        <v>202.65589383641975</v>
      </c>
      <c r="T8099" s="43">
        <v>6738.3449516346518</v>
      </c>
      <c r="U8099" s="43">
        <v>7617.715915078159</v>
      </c>
      <c r="W8099" s="43">
        <v>2988.7439138601917</v>
      </c>
      <c r="X8099" s="43">
        <v>0</v>
      </c>
      <c r="Y8099" s="43">
        <v>0</v>
      </c>
      <c r="Z8099" s="43">
        <v>2988.7439138601917</v>
      </c>
      <c r="AB8099" s="43">
        <v>82.782460142500497</v>
      </c>
      <c r="AC8099" s="43">
        <v>0</v>
      </c>
      <c r="AD8099" s="43">
        <v>0</v>
      </c>
      <c r="AE8099" s="43">
        <v>82.782460142500497</v>
      </c>
      <c r="AG8099" s="43">
        <v>5496300.057588893</v>
      </c>
      <c r="AH8099" s="43">
        <v>645568.68539380142</v>
      </c>
      <c r="AI8099" s="43">
        <v>0</v>
      </c>
      <c r="AJ8099" s="43">
        <v>347686332.5985021</v>
      </c>
      <c r="AK8099" s="43">
        <v>353182632.65609097</v>
      </c>
    </row>
    <row r="8100" spans="3:37" x14ac:dyDescent="0.2">
      <c r="C8100" s="43">
        <v>6.1242935678562649E-4</v>
      </c>
      <c r="D8100" s="43">
        <v>5.3156257712559843E-2</v>
      </c>
      <c r="E8100" s="43">
        <v>12.420310355909978</v>
      </c>
      <c r="F8100" s="43">
        <v>1.8905256017377181</v>
      </c>
      <c r="H8100" s="43">
        <v>8.7787459974317632E-5</v>
      </c>
      <c r="I8100" s="43">
        <v>9.7422550100568772E-2</v>
      </c>
      <c r="J8100" s="43">
        <v>0</v>
      </c>
      <c r="K8100" s="43">
        <v>1</v>
      </c>
      <c r="M8100" s="43">
        <v>7.8383344219899193E-3</v>
      </c>
      <c r="N8100" s="43">
        <v>4.4846626301582898E-2</v>
      </c>
      <c r="O8100" s="43">
        <v>0</v>
      </c>
      <c r="P8100" s="43">
        <v>1</v>
      </c>
      <c r="R8100" s="43">
        <v>616.38600780112415</v>
      </c>
      <c r="S8100" s="43">
        <v>161.93262257108478</v>
      </c>
      <c r="T8100" s="43">
        <v>6655.7337299396104</v>
      </c>
      <c r="U8100" s="43">
        <v>7434.052360311819</v>
      </c>
      <c r="W8100" s="43">
        <v>7655.7055159303109</v>
      </c>
      <c r="X8100" s="43">
        <v>0</v>
      </c>
      <c r="Y8100" s="43">
        <v>0</v>
      </c>
      <c r="Z8100" s="43">
        <v>7655.7055159303109</v>
      </c>
      <c r="AB8100" s="43">
        <v>58.733104693479234</v>
      </c>
      <c r="AC8100" s="43">
        <v>0</v>
      </c>
      <c r="AD8100" s="43">
        <v>0</v>
      </c>
      <c r="AE8100" s="43">
        <v>58.733104693479234</v>
      </c>
      <c r="AG8100" s="43">
        <v>14078842.443795841</v>
      </c>
      <c r="AH8100" s="43">
        <v>1653632.3914409471</v>
      </c>
      <c r="AI8100" s="43">
        <v>0</v>
      </c>
      <c r="AJ8100" s="43">
        <v>246679039.71261278</v>
      </c>
      <c r="AK8100" s="43">
        <v>260757882.15640861</v>
      </c>
    </row>
    <row r="8101" spans="3:37" x14ac:dyDescent="0.2">
      <c r="C8101" s="43">
        <v>6.0196973017570218E-4</v>
      </c>
      <c r="D8101" s="43">
        <v>5.8094365074605303E-2</v>
      </c>
      <c r="E8101" s="43">
        <v>2.3982934112181087</v>
      </c>
      <c r="F8101" s="43">
        <v>2.3725779972938339</v>
      </c>
      <c r="H8101" s="43">
        <v>8.9220249321702609E-5</v>
      </c>
      <c r="I8101" s="43">
        <v>7.7803948921801258E-2</v>
      </c>
      <c r="J8101" s="43">
        <v>0</v>
      </c>
      <c r="K8101" s="43">
        <v>1</v>
      </c>
      <c r="M8101" s="43">
        <v>7.8283619473426096E-3</v>
      </c>
      <c r="N8101" s="43">
        <v>4.5763436268011604E-2</v>
      </c>
      <c r="O8101" s="43">
        <v>0</v>
      </c>
      <c r="P8101" s="43">
        <v>1</v>
      </c>
      <c r="R8101" s="43">
        <v>662.14184685335545</v>
      </c>
      <c r="S8101" s="43">
        <v>131.43391530971928</v>
      </c>
      <c r="T8101" s="43">
        <v>6783.1574371007046</v>
      </c>
      <c r="U8101" s="43">
        <v>7576.7331992637792</v>
      </c>
      <c r="W8101" s="43">
        <v>1588.0104286001924</v>
      </c>
      <c r="X8101" s="43">
        <v>0</v>
      </c>
      <c r="Y8101" s="43">
        <v>0</v>
      </c>
      <c r="Z8101" s="43">
        <v>1588.0104286001924</v>
      </c>
      <c r="AB8101" s="43">
        <v>97.246022318390857</v>
      </c>
      <c r="AC8101" s="43">
        <v>0</v>
      </c>
      <c r="AD8101" s="43">
        <v>0</v>
      </c>
      <c r="AE8101" s="43">
        <v>97.246022318390857</v>
      </c>
      <c r="AG8101" s="43">
        <v>2920351.1781957541</v>
      </c>
      <c r="AH8101" s="43">
        <v>343010.25257764157</v>
      </c>
      <c r="AI8101" s="43">
        <v>0</v>
      </c>
      <c r="AJ8101" s="43">
        <v>408433293.73724163</v>
      </c>
      <c r="AK8101" s="43">
        <v>411353644.9154374</v>
      </c>
    </row>
    <row r="8102" spans="3:37" x14ac:dyDescent="0.2">
      <c r="C8102" s="43">
        <v>6.0026097482184871E-4</v>
      </c>
      <c r="D8102" s="43">
        <v>6.0695194884334835E-2</v>
      </c>
      <c r="E8102" s="43">
        <v>2.3891143231552383</v>
      </c>
      <c r="F8102" s="43">
        <v>2.6993140025782418</v>
      </c>
      <c r="H8102" s="43">
        <v>8.61365672905054E-5</v>
      </c>
      <c r="I8102" s="43">
        <v>0.10208691726400099</v>
      </c>
      <c r="J8102" s="43">
        <v>0</v>
      </c>
      <c r="K8102" s="43">
        <v>1</v>
      </c>
      <c r="M8102" s="43">
        <v>7.8496154477484346E-3</v>
      </c>
      <c r="N8102" s="43">
        <v>4.7282476996372225E-2</v>
      </c>
      <c r="O8102" s="43">
        <v>0</v>
      </c>
      <c r="P8102" s="43">
        <v>1</v>
      </c>
      <c r="R8102" s="43">
        <v>689.8216049651993</v>
      </c>
      <c r="S8102" s="43">
        <v>166.4945502526129</v>
      </c>
      <c r="T8102" s="43">
        <v>7027.3401236507916</v>
      </c>
      <c r="U8102" s="43">
        <v>7883.6562788686042</v>
      </c>
      <c r="W8102" s="43">
        <v>1648.0626768442924</v>
      </c>
      <c r="X8102" s="43">
        <v>0</v>
      </c>
      <c r="Y8102" s="43">
        <v>0</v>
      </c>
      <c r="Z8102" s="43">
        <v>1648.0626768442924</v>
      </c>
      <c r="AB8102" s="43">
        <v>125.42791584802448</v>
      </c>
      <c r="AC8102" s="43">
        <v>0</v>
      </c>
      <c r="AD8102" s="43">
        <v>0</v>
      </c>
      <c r="AE8102" s="43">
        <v>125.42791584802448</v>
      </c>
      <c r="AG8102" s="43">
        <v>3030787.2627166538</v>
      </c>
      <c r="AH8102" s="43">
        <v>355981.53819836717</v>
      </c>
      <c r="AI8102" s="43">
        <v>0</v>
      </c>
      <c r="AJ8102" s="43">
        <v>526797246.56170285</v>
      </c>
      <c r="AK8102" s="43">
        <v>529828033.8244195</v>
      </c>
    </row>
    <row r="8103" spans="3:37" x14ac:dyDescent="0.2">
      <c r="C8103" s="43">
        <v>5.7586648463867182E-4</v>
      </c>
      <c r="D8103" s="43">
        <v>4.386411741023255E-2</v>
      </c>
      <c r="E8103" s="43">
        <v>1.6774730052509403</v>
      </c>
      <c r="F8103" s="43">
        <v>2.6622047798487163</v>
      </c>
      <c r="H8103" s="43">
        <v>9.3389350824368833E-5</v>
      </c>
      <c r="I8103" s="43">
        <v>9.8795879915554982E-2</v>
      </c>
      <c r="J8103" s="43">
        <v>0</v>
      </c>
      <c r="K8103" s="43">
        <v>1</v>
      </c>
      <c r="M8103" s="43">
        <v>7.8538408055777165E-3</v>
      </c>
      <c r="N8103" s="43">
        <v>4.6482525285767129E-2</v>
      </c>
      <c r="O8103" s="43">
        <v>0</v>
      </c>
      <c r="P8103" s="43">
        <v>1</v>
      </c>
      <c r="R8103" s="43">
        <v>478.27047504510568</v>
      </c>
      <c r="S8103" s="43">
        <v>174.69423081538082</v>
      </c>
      <c r="T8103" s="43">
        <v>6912.1663435243081</v>
      </c>
      <c r="U8103" s="43">
        <v>7565.1310493847941</v>
      </c>
      <c r="W8103" s="43">
        <v>802.28581109670824</v>
      </c>
      <c r="X8103" s="43">
        <v>0</v>
      </c>
      <c r="Y8103" s="43">
        <v>0</v>
      </c>
      <c r="Z8103" s="43">
        <v>802.28581109670824</v>
      </c>
      <c r="AB8103" s="43">
        <v>85.063231255812511</v>
      </c>
      <c r="AC8103" s="43">
        <v>0</v>
      </c>
      <c r="AD8103" s="43">
        <v>0</v>
      </c>
      <c r="AE8103" s="43">
        <v>85.063231255812511</v>
      </c>
      <c r="AG8103" s="43">
        <v>1475403.6066068464</v>
      </c>
      <c r="AH8103" s="43">
        <v>173293.73519688897</v>
      </c>
      <c r="AI8103" s="43">
        <v>0</v>
      </c>
      <c r="AJ8103" s="43">
        <v>357265571.27441257</v>
      </c>
      <c r="AK8103" s="43">
        <v>358740974.88101941</v>
      </c>
    </row>
    <row r="8104" spans="3:37" x14ac:dyDescent="0.2">
      <c r="C8104" s="43">
        <v>5.961579020227559E-4</v>
      </c>
      <c r="D8104" s="43">
        <v>5.1496787730113125E-2</v>
      </c>
      <c r="E8104" s="43">
        <v>8.4143805496758244</v>
      </c>
      <c r="F8104" s="43">
        <v>1.1362490936905101</v>
      </c>
      <c r="H8104" s="43">
        <v>9.2992342857978194E-5</v>
      </c>
      <c r="I8104" s="43">
        <v>0.10483672434486213</v>
      </c>
      <c r="J8104" s="43">
        <v>0</v>
      </c>
      <c r="K8104" s="43">
        <v>1</v>
      </c>
      <c r="M8104" s="43">
        <v>7.903597374589455E-3</v>
      </c>
      <c r="N8104" s="43">
        <v>4.6010182125313714E-2</v>
      </c>
      <c r="O8104" s="43">
        <v>0</v>
      </c>
      <c r="P8104" s="43">
        <v>1</v>
      </c>
      <c r="R8104" s="43">
        <v>581.27790743016305</v>
      </c>
      <c r="S8104" s="43">
        <v>184.58780484076124</v>
      </c>
      <c r="T8104" s="43">
        <v>6885.2725053433296</v>
      </c>
      <c r="U8104" s="43">
        <v>7651.1382176142542</v>
      </c>
      <c r="W8104" s="43">
        <v>4891.0935182366284</v>
      </c>
      <c r="X8104" s="43">
        <v>0</v>
      </c>
      <c r="Y8104" s="43">
        <v>0</v>
      </c>
      <c r="Z8104" s="43">
        <v>4891.0935182366284</v>
      </c>
      <c r="AB8104" s="43">
        <v>8.474248923455324</v>
      </c>
      <c r="AC8104" s="43">
        <v>0</v>
      </c>
      <c r="AD8104" s="43">
        <v>0</v>
      </c>
      <c r="AE8104" s="43">
        <v>8.474248923455324</v>
      </c>
      <c r="AG8104" s="43">
        <v>8994720.9800371602</v>
      </c>
      <c r="AH8104" s="43">
        <v>1056476.1999391117</v>
      </c>
      <c r="AI8104" s="43">
        <v>0</v>
      </c>
      <c r="AJ8104" s="43">
        <v>35591845.478512362</v>
      </c>
      <c r="AK8104" s="43">
        <v>44586566.458549522</v>
      </c>
    </row>
    <row r="8105" spans="3:37" x14ac:dyDescent="0.2">
      <c r="C8105" s="43">
        <v>6.2140869668292353E-4</v>
      </c>
      <c r="D8105" s="43">
        <v>5.7914234803043141E-2</v>
      </c>
      <c r="E8105" s="43">
        <v>6.9038607925950135</v>
      </c>
      <c r="F8105" s="43">
        <v>7.3955849689262312</v>
      </c>
      <c r="H8105" s="43">
        <v>7.7556164399559505E-5</v>
      </c>
      <c r="I8105" s="43">
        <v>0.1013799638110876</v>
      </c>
      <c r="J8105" s="43">
        <v>0</v>
      </c>
      <c r="K8105" s="43">
        <v>1</v>
      </c>
      <c r="M8105" s="43">
        <v>7.8053660265318715E-3</v>
      </c>
      <c r="N8105" s="43">
        <v>4.4570456598537631E-2</v>
      </c>
      <c r="O8105" s="43">
        <v>0</v>
      </c>
      <c r="P8105" s="43">
        <v>1</v>
      </c>
      <c r="R8105" s="43">
        <v>681.40453919349807</v>
      </c>
      <c r="S8105" s="43">
        <v>148.87124734767781</v>
      </c>
      <c r="T8105" s="43">
        <v>6586.9251706739369</v>
      </c>
      <c r="U8105" s="43">
        <v>7417.2009572151128</v>
      </c>
      <c r="W8105" s="43">
        <v>4704.3220820342631</v>
      </c>
      <c r="X8105" s="43">
        <v>0</v>
      </c>
      <c r="Y8105" s="43">
        <v>0</v>
      </c>
      <c r="Z8105" s="43">
        <v>4704.3220820342631</v>
      </c>
      <c r="AB8105" s="43">
        <v>466.30392726277239</v>
      </c>
      <c r="AC8105" s="43">
        <v>0</v>
      </c>
      <c r="AD8105" s="43">
        <v>0</v>
      </c>
      <c r="AE8105" s="43">
        <v>466.30392726277239</v>
      </c>
      <c r="AG8105" s="43">
        <v>8651248.3088610098</v>
      </c>
      <c r="AH8105" s="43">
        <v>1016133.5697194008</v>
      </c>
      <c r="AI8105" s="43">
        <v>0</v>
      </c>
      <c r="AJ8105" s="43">
        <v>1958476494.503644</v>
      </c>
      <c r="AK8105" s="43">
        <v>1967127742.812505</v>
      </c>
    </row>
    <row r="8106" spans="3:37" x14ac:dyDescent="0.2">
      <c r="C8106" s="43">
        <v>6.0040951795715448E-4</v>
      </c>
      <c r="D8106" s="43">
        <v>6.0903251571963302E-2</v>
      </c>
      <c r="E8106" s="43">
        <v>5.6144937304832947</v>
      </c>
      <c r="F8106" s="43">
        <v>4.5129787281050771</v>
      </c>
      <c r="H8106" s="43">
        <v>8.97921008582138E-5</v>
      </c>
      <c r="I8106" s="43">
        <v>0.10684888865865616</v>
      </c>
      <c r="J8106" s="43">
        <v>0</v>
      </c>
      <c r="K8106" s="43">
        <v>1</v>
      </c>
      <c r="M8106" s="43">
        <v>7.8521705763414662E-3</v>
      </c>
      <c r="N8106" s="43">
        <v>4.4174669844857933E-2</v>
      </c>
      <c r="O8106" s="43">
        <v>0</v>
      </c>
      <c r="P8106" s="43">
        <v>1</v>
      </c>
      <c r="R8106" s="43">
        <v>692.35753158195928</v>
      </c>
      <c r="S8106" s="43">
        <v>181.65632126515237</v>
      </c>
      <c r="T8106" s="43">
        <v>6567.5805879092741</v>
      </c>
      <c r="U8106" s="43">
        <v>7441.5944407563857</v>
      </c>
      <c r="W8106" s="43">
        <v>3887.2370203198002</v>
      </c>
      <c r="X8106" s="43">
        <v>0</v>
      </c>
      <c r="Y8106" s="43">
        <v>0</v>
      </c>
      <c r="Z8106" s="43">
        <v>3887.2370203198002</v>
      </c>
      <c r="AB8106" s="43">
        <v>260.24938903391154</v>
      </c>
      <c r="AC8106" s="43">
        <v>0</v>
      </c>
      <c r="AD8106" s="43">
        <v>0</v>
      </c>
      <c r="AE8106" s="43">
        <v>260.24938903391154</v>
      </c>
      <c r="AG8106" s="43">
        <v>7148628.8803681126</v>
      </c>
      <c r="AH8106" s="43">
        <v>839643.19638907688</v>
      </c>
      <c r="AI8106" s="43">
        <v>0</v>
      </c>
      <c r="AJ8106" s="43">
        <v>1093047433.9424286</v>
      </c>
      <c r="AK8106" s="43">
        <v>1100196062.8227966</v>
      </c>
    </row>
    <row r="8107" spans="3:37" x14ac:dyDescent="0.2">
      <c r="C8107" s="43">
        <v>5.994380071674049E-4</v>
      </c>
      <c r="D8107" s="43">
        <v>5.3637824306052663E-2</v>
      </c>
      <c r="E8107" s="43">
        <v>2.1672674086548196</v>
      </c>
      <c r="F8107" s="43">
        <v>3.9672239210893876</v>
      </c>
      <c r="H8107" s="43">
        <v>8.1241762388989535E-5</v>
      </c>
      <c r="I8107" s="43">
        <v>9.3806647559260437E-2</v>
      </c>
      <c r="J8107" s="43">
        <v>0</v>
      </c>
      <c r="K8107" s="43">
        <v>1</v>
      </c>
      <c r="M8107" s="43">
        <v>7.8359811700979155E-3</v>
      </c>
      <c r="N8107" s="43">
        <v>4.5719884947695077E-2</v>
      </c>
      <c r="O8107" s="43">
        <v>0</v>
      </c>
      <c r="P8107" s="43">
        <v>1</v>
      </c>
      <c r="R8107" s="43">
        <v>608.77639137178267</v>
      </c>
      <c r="S8107" s="43">
        <v>144.29634291230516</v>
      </c>
      <c r="T8107" s="43">
        <v>6783.2978230362078</v>
      </c>
      <c r="U8107" s="43">
        <v>7536.3705573202951</v>
      </c>
      <c r="W8107" s="43">
        <v>1319.3812321785556</v>
      </c>
      <c r="X8107" s="43">
        <v>0</v>
      </c>
      <c r="Y8107" s="43">
        <v>0</v>
      </c>
      <c r="Z8107" s="43">
        <v>1319.3812321785556</v>
      </c>
      <c r="AB8107" s="43">
        <v>193.28221820479266</v>
      </c>
      <c r="AC8107" s="43">
        <v>0</v>
      </c>
      <c r="AD8107" s="43">
        <v>0</v>
      </c>
      <c r="AE8107" s="43">
        <v>193.28221820479266</v>
      </c>
      <c r="AG8107" s="43">
        <v>2426342.0859763636</v>
      </c>
      <c r="AH8107" s="43">
        <v>284986.34615056799</v>
      </c>
      <c r="AI8107" s="43">
        <v>0</v>
      </c>
      <c r="AJ8107" s="43">
        <v>811785316.46012914</v>
      </c>
      <c r="AK8107" s="43">
        <v>814211658.5461055</v>
      </c>
    </row>
    <row r="8108" spans="3:37" x14ac:dyDescent="0.2">
      <c r="C8108" s="43">
        <v>6.0186803662995122E-4</v>
      </c>
      <c r="D8108" s="43">
        <v>5.4029575253070089E-2</v>
      </c>
      <c r="E8108" s="43">
        <v>6.9785713985021962</v>
      </c>
      <c r="F8108" s="43">
        <v>4.5437250940134284</v>
      </c>
      <c r="H8108" s="43">
        <v>9.0297301738484492E-5</v>
      </c>
      <c r="I8108" s="43">
        <v>0.10359125092944177</v>
      </c>
      <c r="J8108" s="43">
        <v>0</v>
      </c>
      <c r="K8108" s="43">
        <v>1</v>
      </c>
      <c r="M8108" s="43">
        <v>7.8468590664672808E-3</v>
      </c>
      <c r="N8108" s="43">
        <v>4.7185475074050354E-2</v>
      </c>
      <c r="O8108" s="43">
        <v>0</v>
      </c>
      <c r="P8108" s="43">
        <v>1</v>
      </c>
      <c r="R8108" s="43">
        <v>615.70858066387837</v>
      </c>
      <c r="S8108" s="43">
        <v>177.108833721</v>
      </c>
      <c r="T8108" s="43">
        <v>7010.4606719064159</v>
      </c>
      <c r="U8108" s="43">
        <v>7803.2780862912941</v>
      </c>
      <c r="W8108" s="43">
        <v>4296.7662908333241</v>
      </c>
      <c r="X8108" s="43">
        <v>0</v>
      </c>
      <c r="Y8108" s="43">
        <v>0</v>
      </c>
      <c r="Z8108" s="43">
        <v>4296.7662908333241</v>
      </c>
      <c r="AB8108" s="43">
        <v>233.46350842508355</v>
      </c>
      <c r="AC8108" s="43">
        <v>0</v>
      </c>
      <c r="AD8108" s="43">
        <v>0</v>
      </c>
      <c r="AE8108" s="43">
        <v>233.46350842508355</v>
      </c>
      <c r="AG8108" s="43">
        <v>7901753.2088424833</v>
      </c>
      <c r="AH8108" s="43">
        <v>928101.51881999802</v>
      </c>
      <c r="AI8108" s="43">
        <v>0</v>
      </c>
      <c r="AJ8108" s="43">
        <v>980546735.38535094</v>
      </c>
      <c r="AK8108" s="43">
        <v>988448488.59419346</v>
      </c>
    </row>
    <row r="8109" spans="3:37" x14ac:dyDescent="0.2">
      <c r="C8109" s="43">
        <v>6.0099263288375501E-4</v>
      </c>
      <c r="D8109" s="43">
        <v>5.9510467407944856E-2</v>
      </c>
      <c r="E8109" s="43">
        <v>3.049430157727115</v>
      </c>
      <c r="F8109" s="43">
        <v>5.0817288425199552</v>
      </c>
      <c r="H8109" s="43">
        <v>8.6510941202257974E-5</v>
      </c>
      <c r="I8109" s="43">
        <v>9.1878423230243311E-2</v>
      </c>
      <c r="J8109" s="43">
        <v>0</v>
      </c>
      <c r="K8109" s="43">
        <v>1</v>
      </c>
      <c r="M8109" s="43">
        <v>7.8109135350615264E-3</v>
      </c>
      <c r="N8109" s="43">
        <v>4.7053344117393592E-2</v>
      </c>
      <c r="O8109" s="43">
        <v>0</v>
      </c>
      <c r="P8109" s="43">
        <v>1</v>
      </c>
      <c r="R8109" s="43">
        <v>677.18118407678128</v>
      </c>
      <c r="S8109" s="43">
        <v>150.49668826131864</v>
      </c>
      <c r="T8109" s="43">
        <v>6958.8054925318811</v>
      </c>
      <c r="U8109" s="43">
        <v>7786.4833648699805</v>
      </c>
      <c r="W8109" s="43">
        <v>2065.0167249690935</v>
      </c>
      <c r="X8109" s="43">
        <v>0</v>
      </c>
      <c r="Y8109" s="43">
        <v>0</v>
      </c>
      <c r="Z8109" s="43">
        <v>2065.0167249690935</v>
      </c>
      <c r="AB8109" s="43">
        <v>295.75548686040742</v>
      </c>
      <c r="AC8109" s="43">
        <v>0</v>
      </c>
      <c r="AD8109" s="43">
        <v>0</v>
      </c>
      <c r="AE8109" s="43">
        <v>295.75548686040742</v>
      </c>
      <c r="AG8109" s="43">
        <v>3797565.757218163</v>
      </c>
      <c r="AH8109" s="43">
        <v>446043.61259332421</v>
      </c>
      <c r="AI8109" s="43">
        <v>0</v>
      </c>
      <c r="AJ8109" s="43">
        <v>1242173044.8137112</v>
      </c>
      <c r="AK8109" s="43">
        <v>1245970610.5709293</v>
      </c>
    </row>
    <row r="8110" spans="3:37" x14ac:dyDescent="0.2">
      <c r="C8110" s="43">
        <v>5.9860863624308115E-4</v>
      </c>
      <c r="D8110" s="43">
        <v>5.6232916592945381E-2</v>
      </c>
      <c r="E8110" s="43">
        <v>3.4938875199524198</v>
      </c>
      <c r="F8110" s="43">
        <v>1.564546949986483</v>
      </c>
      <c r="H8110" s="43">
        <v>8.3272400869632246E-5</v>
      </c>
      <c r="I8110" s="43">
        <v>0.11087014203525214</v>
      </c>
      <c r="J8110" s="43">
        <v>0</v>
      </c>
      <c r="K8110" s="43">
        <v>1</v>
      </c>
      <c r="M8110" s="43">
        <v>7.8910076340916735E-3</v>
      </c>
      <c r="N8110" s="43">
        <v>4.1863893949234433E-2</v>
      </c>
      <c r="O8110" s="43">
        <v>0</v>
      </c>
      <c r="P8110" s="43">
        <v>1</v>
      </c>
      <c r="R8110" s="43">
        <v>637.34702113190281</v>
      </c>
      <c r="S8110" s="43">
        <v>174.80669541642487</v>
      </c>
      <c r="T8110" s="43">
        <v>6254.8148399327993</v>
      </c>
      <c r="U8110" s="43">
        <v>7066.9685564811271</v>
      </c>
      <c r="W8110" s="43">
        <v>2226.8188030116062</v>
      </c>
      <c r="X8110" s="43">
        <v>0</v>
      </c>
      <c r="Y8110" s="43">
        <v>0</v>
      </c>
      <c r="Z8110" s="43">
        <v>2226.8188030116062</v>
      </c>
      <c r="AB8110" s="43">
        <v>38.499917904339533</v>
      </c>
      <c r="AC8110" s="43">
        <v>0</v>
      </c>
      <c r="AD8110" s="43">
        <v>0</v>
      </c>
      <c r="AE8110" s="43">
        <v>38.499917904339533</v>
      </c>
      <c r="AG8110" s="43">
        <v>4095119.7787383436</v>
      </c>
      <c r="AH8110" s="43">
        <v>480992.86145050696</v>
      </c>
      <c r="AI8110" s="43">
        <v>0</v>
      </c>
      <c r="AJ8110" s="43">
        <v>161699655.19822603</v>
      </c>
      <c r="AK8110" s="43">
        <v>165794774.97696438</v>
      </c>
    </row>
    <row r="8111" spans="3:37" x14ac:dyDescent="0.2">
      <c r="C8111" s="43">
        <v>5.9149965479469416E-4</v>
      </c>
      <c r="D8111" s="43">
        <v>5.7127752069740634E-2</v>
      </c>
      <c r="E8111" s="43">
        <v>6.750524010673284</v>
      </c>
      <c r="F8111" s="43">
        <v>2.8169302536661913</v>
      </c>
      <c r="H8111" s="43">
        <v>9.5994372786623039E-5</v>
      </c>
      <c r="I8111" s="43">
        <v>0.117046382879886</v>
      </c>
      <c r="J8111" s="43">
        <v>0</v>
      </c>
      <c r="K8111" s="43">
        <v>1</v>
      </c>
      <c r="M8111" s="43">
        <v>7.8541001459860871E-3</v>
      </c>
      <c r="N8111" s="43">
        <v>4.5394935368595388E-2</v>
      </c>
      <c r="O8111" s="43">
        <v>0</v>
      </c>
      <c r="P8111" s="43">
        <v>1</v>
      </c>
      <c r="R8111" s="43">
        <v>639.79965792904306</v>
      </c>
      <c r="S8111" s="43">
        <v>212.73852570709536</v>
      </c>
      <c r="T8111" s="43">
        <v>6750.6596012834025</v>
      </c>
      <c r="U8111" s="43">
        <v>7603.1977849195409</v>
      </c>
      <c r="W8111" s="43">
        <v>4318.9829528705586</v>
      </c>
      <c r="X8111" s="43">
        <v>0</v>
      </c>
      <c r="Y8111" s="43">
        <v>0</v>
      </c>
      <c r="Z8111" s="43">
        <v>4318.9829528705586</v>
      </c>
      <c r="AB8111" s="43">
        <v>124.38443496109178</v>
      </c>
      <c r="AC8111" s="43">
        <v>0</v>
      </c>
      <c r="AD8111" s="43">
        <v>0</v>
      </c>
      <c r="AE8111" s="43">
        <v>124.38443496109178</v>
      </c>
      <c r="AG8111" s="43">
        <v>7942609.6503289575</v>
      </c>
      <c r="AH8111" s="43">
        <v>932900.31782004063</v>
      </c>
      <c r="AI8111" s="43">
        <v>0</v>
      </c>
      <c r="AJ8111" s="43">
        <v>522414626.83658552</v>
      </c>
      <c r="AK8111" s="43">
        <v>530357236.48691446</v>
      </c>
    </row>
    <row r="8112" spans="3:37" x14ac:dyDescent="0.2">
      <c r="C8112" s="43">
        <v>6.0783720705588097E-4</v>
      </c>
      <c r="D8112" s="43">
        <v>5.1453560769170591E-2</v>
      </c>
      <c r="E8112" s="43">
        <v>6.2991749300932778</v>
      </c>
      <c r="F8112" s="43">
        <v>3.5325924895515932</v>
      </c>
      <c r="H8112" s="43">
        <v>8.2256540794632525E-5</v>
      </c>
      <c r="I8112" s="43">
        <v>0.10574635396128496</v>
      </c>
      <c r="J8112" s="43">
        <v>0</v>
      </c>
      <c r="K8112" s="43">
        <v>1</v>
      </c>
      <c r="M8112" s="43">
        <v>7.8505154068443384E-3</v>
      </c>
      <c r="N8112" s="43">
        <v>4.4485257348247667E-2</v>
      </c>
      <c r="O8112" s="43">
        <v>0</v>
      </c>
      <c r="P8112" s="43">
        <v>1</v>
      </c>
      <c r="R8112" s="43">
        <v>592.16820909695446</v>
      </c>
      <c r="S8112" s="43">
        <v>164.69416655912065</v>
      </c>
      <c r="T8112" s="43">
        <v>6612.3624405266883</v>
      </c>
      <c r="U8112" s="43">
        <v>7369.2248161827629</v>
      </c>
      <c r="W8112" s="43">
        <v>3730.1711371417696</v>
      </c>
      <c r="X8112" s="43">
        <v>0</v>
      </c>
      <c r="Y8112" s="43">
        <v>0</v>
      </c>
      <c r="Z8112" s="43">
        <v>3730.1711371417696</v>
      </c>
      <c r="AB8112" s="43">
        <v>160.47012120338758</v>
      </c>
      <c r="AC8112" s="43">
        <v>0</v>
      </c>
      <c r="AD8112" s="43">
        <v>0</v>
      </c>
      <c r="AE8112" s="43">
        <v>160.47012120338758</v>
      </c>
      <c r="AG8112" s="43">
        <v>6859784.7212037146</v>
      </c>
      <c r="AH8112" s="43">
        <v>805716.96562262229</v>
      </c>
      <c r="AI8112" s="43">
        <v>0</v>
      </c>
      <c r="AJ8112" s="43">
        <v>673974509.05422783</v>
      </c>
      <c r="AK8112" s="43">
        <v>680834293.77543151</v>
      </c>
    </row>
    <row r="8113" spans="3:37" x14ac:dyDescent="0.2">
      <c r="C8113" s="43">
        <v>5.9438268366650521E-4</v>
      </c>
      <c r="D8113" s="43">
        <v>5.1276748784505867E-2</v>
      </c>
      <c r="E8113" s="43">
        <v>7.559884946490814</v>
      </c>
      <c r="F8113" s="43">
        <v>2.046497778161418</v>
      </c>
      <c r="H8113" s="43">
        <v>9.1915041251500185E-5</v>
      </c>
      <c r="I8113" s="43">
        <v>9.8866108925857121E-2</v>
      </c>
      <c r="J8113" s="43">
        <v>0</v>
      </c>
      <c r="K8113" s="43">
        <v>1</v>
      </c>
      <c r="M8113" s="43">
        <v>7.8040646201839228E-3</v>
      </c>
      <c r="N8113" s="43">
        <v>4.1643095815702795E-2</v>
      </c>
      <c r="O8113" s="43">
        <v>0</v>
      </c>
      <c r="P8113" s="43">
        <v>1</v>
      </c>
      <c r="R8113" s="43">
        <v>577.07067072988127</v>
      </c>
      <c r="S8113" s="43">
        <v>172.05860648191438</v>
      </c>
      <c r="T8113" s="43">
        <v>6153.2737667666543</v>
      </c>
      <c r="U8113" s="43">
        <v>6902.4030439784501</v>
      </c>
      <c r="W8113" s="43">
        <v>4362.5878767121867</v>
      </c>
      <c r="X8113" s="43">
        <v>0</v>
      </c>
      <c r="Y8113" s="43">
        <v>0</v>
      </c>
      <c r="Z8113" s="43">
        <v>4362.5878767121867</v>
      </c>
      <c r="AB8113" s="43">
        <v>64.617639699420579</v>
      </c>
      <c r="AC8113" s="43">
        <v>0</v>
      </c>
      <c r="AD8113" s="43">
        <v>0</v>
      </c>
      <c r="AE8113" s="43">
        <v>64.617639699420579</v>
      </c>
      <c r="AG8113" s="43">
        <v>8022799.1052737115</v>
      </c>
      <c r="AH8113" s="43">
        <v>942318.9813698323</v>
      </c>
      <c r="AI8113" s="43">
        <v>0</v>
      </c>
      <c r="AJ8113" s="43">
        <v>271394086.73756641</v>
      </c>
      <c r="AK8113" s="43">
        <v>279416885.84284014</v>
      </c>
    </row>
    <row r="8114" spans="3:37" x14ac:dyDescent="0.2">
      <c r="C8114" s="43">
        <v>5.7916678980127385E-4</v>
      </c>
      <c r="D8114" s="43">
        <v>5.1281208020026496E-2</v>
      </c>
      <c r="E8114" s="43">
        <v>3.9798424189738171</v>
      </c>
      <c r="F8114" s="43">
        <v>2.4072272288132379</v>
      </c>
      <c r="H8114" s="43">
        <v>9.4793767316359023E-5</v>
      </c>
      <c r="I8114" s="43">
        <v>0.12342568679543664</v>
      </c>
      <c r="J8114" s="43">
        <v>0</v>
      </c>
      <c r="K8114" s="43">
        <v>1</v>
      </c>
      <c r="M8114" s="43">
        <v>7.9461886488836342E-3</v>
      </c>
      <c r="N8114" s="43">
        <v>4.271601152907975E-2</v>
      </c>
      <c r="O8114" s="43">
        <v>0</v>
      </c>
      <c r="P8114" s="43">
        <v>1</v>
      </c>
      <c r="R8114" s="43">
        <v>562.34685530238971</v>
      </c>
      <c r="S8114" s="43">
        <v>221.52753179891351</v>
      </c>
      <c r="T8114" s="43">
        <v>6426.7578867492584</v>
      </c>
      <c r="U8114" s="43">
        <v>7210.6322738505614</v>
      </c>
      <c r="W8114" s="43">
        <v>2238.0518689089818</v>
      </c>
      <c r="X8114" s="43">
        <v>0</v>
      </c>
      <c r="Y8114" s="43">
        <v>0</v>
      </c>
      <c r="Z8114" s="43">
        <v>2238.0518689089818</v>
      </c>
      <c r="AB8114" s="43">
        <v>84.674429329635217</v>
      </c>
      <c r="AC8114" s="43">
        <v>0</v>
      </c>
      <c r="AD8114" s="43">
        <v>0</v>
      </c>
      <c r="AE8114" s="43">
        <v>84.674429329635217</v>
      </c>
      <c r="AG8114" s="43">
        <v>4115777.3869236177</v>
      </c>
      <c r="AH8114" s="43">
        <v>483419.20368434006</v>
      </c>
      <c r="AI8114" s="43">
        <v>0</v>
      </c>
      <c r="AJ8114" s="43">
        <v>355632603.18446791</v>
      </c>
      <c r="AK8114" s="43">
        <v>359748380.57139152</v>
      </c>
    </row>
    <row r="8115" spans="3:37" x14ac:dyDescent="0.2">
      <c r="C8115" s="43">
        <v>6.3263568333382647E-4</v>
      </c>
      <c r="D8115" s="43">
        <v>5.132422003744376E-2</v>
      </c>
      <c r="E8115" s="43">
        <v>4.5241799027800518</v>
      </c>
      <c r="F8115" s="43">
        <v>3.330779722234035</v>
      </c>
      <c r="H8115" s="43">
        <v>9.1248681660105468E-5</v>
      </c>
      <c r="I8115" s="43">
        <v>0.10502898557200235</v>
      </c>
      <c r="J8115" s="43">
        <v>0</v>
      </c>
      <c r="K8115" s="43">
        <v>1</v>
      </c>
      <c r="M8115" s="43">
        <v>7.8518327629568674E-3</v>
      </c>
      <c r="N8115" s="43">
        <v>4.4706807129215737E-2</v>
      </c>
      <c r="O8115" s="43">
        <v>0</v>
      </c>
      <c r="P8115" s="43">
        <v>1</v>
      </c>
      <c r="R8115" s="43">
        <v>614.77813810532655</v>
      </c>
      <c r="S8115" s="43">
        <v>181.45884499433575</v>
      </c>
      <c r="T8115" s="43">
        <v>6646.4090813286975</v>
      </c>
      <c r="U8115" s="43">
        <v>7442.6460644283598</v>
      </c>
      <c r="W8115" s="43">
        <v>2781.3668970846575</v>
      </c>
      <c r="X8115" s="43">
        <v>0</v>
      </c>
      <c r="Y8115" s="43">
        <v>0</v>
      </c>
      <c r="Z8115" s="43">
        <v>2781.3668970846575</v>
      </c>
      <c r="AB8115" s="43">
        <v>153.32162872264988</v>
      </c>
      <c r="AC8115" s="43">
        <v>0</v>
      </c>
      <c r="AD8115" s="43">
        <v>0</v>
      </c>
      <c r="AE8115" s="43">
        <v>153.32162872264988</v>
      </c>
      <c r="AG8115" s="43">
        <v>5114933.7237386853</v>
      </c>
      <c r="AH8115" s="43">
        <v>600775.24977028603</v>
      </c>
      <c r="AI8115" s="43">
        <v>0</v>
      </c>
      <c r="AJ8115" s="43">
        <v>643950840.63512945</v>
      </c>
      <c r="AK8115" s="43">
        <v>649065774.35886812</v>
      </c>
    </row>
    <row r="8116" spans="3:37" x14ac:dyDescent="0.2">
      <c r="C8116" s="43">
        <v>6.1806167718236882E-4</v>
      </c>
      <c r="D8116" s="43">
        <v>5.5333520982277951E-2</v>
      </c>
      <c r="E8116" s="43">
        <v>4.3534420458231704</v>
      </c>
      <c r="F8116" s="43">
        <v>5.0804030978442549</v>
      </c>
      <c r="H8116" s="43">
        <v>9.667915899602697E-5</v>
      </c>
      <c r="I8116" s="43">
        <v>8.5111702929428198E-2</v>
      </c>
      <c r="J8116" s="43">
        <v>0</v>
      </c>
      <c r="K8116" s="43">
        <v>1</v>
      </c>
      <c r="M8116" s="43">
        <v>7.8890117619575539E-3</v>
      </c>
      <c r="N8116" s="43">
        <v>4.599084285957511E-2</v>
      </c>
      <c r="O8116" s="43">
        <v>0</v>
      </c>
      <c r="P8116" s="43">
        <v>1</v>
      </c>
      <c r="R8116" s="43">
        <v>647.53387797187861</v>
      </c>
      <c r="S8116" s="43">
        <v>155.79894650004343</v>
      </c>
      <c r="T8116" s="43">
        <v>6869.6774331518018</v>
      </c>
      <c r="U8116" s="43">
        <v>7673.0102576237241</v>
      </c>
      <c r="W8116" s="43">
        <v>2819.0012104577063</v>
      </c>
      <c r="X8116" s="43">
        <v>0</v>
      </c>
      <c r="Y8116" s="43">
        <v>0</v>
      </c>
      <c r="Z8116" s="43">
        <v>2819.0012104577063</v>
      </c>
      <c r="AB8116" s="43">
        <v>282.71531885500463</v>
      </c>
      <c r="AC8116" s="43">
        <v>0</v>
      </c>
      <c r="AD8116" s="43">
        <v>0</v>
      </c>
      <c r="AE8116" s="43">
        <v>282.71531885500463</v>
      </c>
      <c r="AG8116" s="43">
        <v>5184143.2260317216</v>
      </c>
      <c r="AH8116" s="43">
        <v>608904.26145886455</v>
      </c>
      <c r="AI8116" s="43">
        <v>0</v>
      </c>
      <c r="AJ8116" s="43">
        <v>1187404339.1910195</v>
      </c>
      <c r="AK8116" s="43">
        <v>1192588482.4170513</v>
      </c>
    </row>
    <row r="8117" spans="3:37" x14ac:dyDescent="0.2">
      <c r="C8117" s="43">
        <v>6.1509099004519729E-4</v>
      </c>
      <c r="D8117" s="43">
        <v>5.4340239475568639E-2</v>
      </c>
      <c r="E8117" s="43">
        <v>2.9413274049256271</v>
      </c>
      <c r="F8117" s="43">
        <v>1.8742174218512759</v>
      </c>
      <c r="H8117" s="43">
        <v>8.7657564884282652E-5</v>
      </c>
      <c r="I8117" s="43">
        <v>0.12623341886456163</v>
      </c>
      <c r="J8117" s="43">
        <v>0</v>
      </c>
      <c r="K8117" s="43">
        <v>1</v>
      </c>
      <c r="M8117" s="43">
        <v>7.8100244222379222E-3</v>
      </c>
      <c r="N8117" s="43">
        <v>4.4824210283366618E-2</v>
      </c>
      <c r="O8117" s="43">
        <v>0</v>
      </c>
      <c r="P8117" s="43">
        <v>1</v>
      </c>
      <c r="R8117" s="43">
        <v>632.85364561600272</v>
      </c>
      <c r="S8117" s="43">
        <v>209.51065725810847</v>
      </c>
      <c r="T8117" s="43">
        <v>6628.3802037084479</v>
      </c>
      <c r="U8117" s="43">
        <v>7470.7445065825596</v>
      </c>
      <c r="W8117" s="43">
        <v>1861.4297711574397</v>
      </c>
      <c r="X8117" s="43">
        <v>0</v>
      </c>
      <c r="Y8117" s="43">
        <v>0</v>
      </c>
      <c r="Z8117" s="43">
        <v>1861.4297711574397</v>
      </c>
      <c r="AB8117" s="43">
        <v>59.197930025317504</v>
      </c>
      <c r="AC8117" s="43">
        <v>0</v>
      </c>
      <c r="AD8117" s="43">
        <v>0</v>
      </c>
      <c r="AE8117" s="43">
        <v>59.197930025317504</v>
      </c>
      <c r="AG8117" s="43">
        <v>3423169.3491585315</v>
      </c>
      <c r="AH8117" s="43">
        <v>402068.83057000698</v>
      </c>
      <c r="AI8117" s="43">
        <v>0</v>
      </c>
      <c r="AJ8117" s="43">
        <v>248631306.10633352</v>
      </c>
      <c r="AK8117" s="43">
        <v>252054475.45549205</v>
      </c>
    </row>
    <row r="8118" spans="3:37" x14ac:dyDescent="0.2">
      <c r="C8118" s="43">
        <v>6.0843583290647941E-4</v>
      </c>
      <c r="D8118" s="43">
        <v>5.8607416187743788E-2</v>
      </c>
      <c r="E8118" s="43">
        <v>5.4136970835788691</v>
      </c>
      <c r="F8118" s="43">
        <v>3.4443869393375341</v>
      </c>
      <c r="H8118" s="43">
        <v>8.9421818500857975E-5</v>
      </c>
      <c r="I8118" s="43">
        <v>8.08964529581679E-2</v>
      </c>
      <c r="J8118" s="43">
        <v>0</v>
      </c>
      <c r="K8118" s="43">
        <v>1</v>
      </c>
      <c r="M8118" s="43">
        <v>7.792440484374696E-3</v>
      </c>
      <c r="N8118" s="43">
        <v>4.4195462899405812E-2</v>
      </c>
      <c r="O8118" s="43">
        <v>0</v>
      </c>
      <c r="P8118" s="43">
        <v>1</v>
      </c>
      <c r="R8118" s="43">
        <v>675.16470533358768</v>
      </c>
      <c r="S8118" s="43">
        <v>136.96681281835117</v>
      </c>
      <c r="T8118" s="43">
        <v>6520.6899981918659</v>
      </c>
      <c r="U8118" s="43">
        <v>7332.8215163438044</v>
      </c>
      <c r="W8118" s="43">
        <v>3655.1371961998302</v>
      </c>
      <c r="X8118" s="43">
        <v>0</v>
      </c>
      <c r="Y8118" s="43">
        <v>0</v>
      </c>
      <c r="Z8118" s="43">
        <v>3655.1371961998302</v>
      </c>
      <c r="AB8118" s="43">
        <v>176.58892527524335</v>
      </c>
      <c r="AC8118" s="43">
        <v>0</v>
      </c>
      <c r="AD8118" s="43">
        <v>0</v>
      </c>
      <c r="AE8118" s="43">
        <v>176.58892527524335</v>
      </c>
      <c r="AG8118" s="43">
        <v>6721797.3038114877</v>
      </c>
      <c r="AH8118" s="43">
        <v>789509.63437916338</v>
      </c>
      <c r="AI8118" s="43">
        <v>0</v>
      </c>
      <c r="AJ8118" s="43">
        <v>741673486.15602207</v>
      </c>
      <c r="AK8118" s="43">
        <v>748395283.4598335</v>
      </c>
    </row>
    <row r="8119" spans="3:37" x14ac:dyDescent="0.2">
      <c r="C8119" s="43">
        <v>6.0734344567036551E-4</v>
      </c>
      <c r="D8119" s="43">
        <v>4.9176715440041402E-2</v>
      </c>
      <c r="E8119" s="43">
        <v>2.0632272992663809</v>
      </c>
      <c r="F8119" s="43">
        <v>3.2506732906083839</v>
      </c>
      <c r="H8119" s="43">
        <v>8.0844968821981584E-5</v>
      </c>
      <c r="I8119" s="43">
        <v>0.10912547680352969</v>
      </c>
      <c r="J8119" s="43">
        <v>0</v>
      </c>
      <c r="K8119" s="43">
        <v>1</v>
      </c>
      <c r="M8119" s="43">
        <v>7.8785046788574231E-3</v>
      </c>
      <c r="N8119" s="43">
        <v>4.561444960680696E-2</v>
      </c>
      <c r="O8119" s="43">
        <v>0</v>
      </c>
      <c r="P8119" s="43">
        <v>1</v>
      </c>
      <c r="R8119" s="43">
        <v>565.5047279570714</v>
      </c>
      <c r="S8119" s="43">
        <v>167.04040140662829</v>
      </c>
      <c r="T8119" s="43">
        <v>6804.3807771570127</v>
      </c>
      <c r="U8119" s="43">
        <v>7536.9259065207125</v>
      </c>
      <c r="W8119" s="43">
        <v>1166.764792585238</v>
      </c>
      <c r="X8119" s="43">
        <v>0</v>
      </c>
      <c r="Y8119" s="43">
        <v>0</v>
      </c>
      <c r="Z8119" s="43">
        <v>1166.764792585238</v>
      </c>
      <c r="AB8119" s="43">
        <v>136.18600340105428</v>
      </c>
      <c r="AC8119" s="43">
        <v>0</v>
      </c>
      <c r="AD8119" s="43">
        <v>0</v>
      </c>
      <c r="AE8119" s="43">
        <v>136.18600340105428</v>
      </c>
      <c r="AG8119" s="43">
        <v>2145680.4535642527</v>
      </c>
      <c r="AH8119" s="43">
        <v>252021.19519841141</v>
      </c>
      <c r="AI8119" s="43">
        <v>0</v>
      </c>
      <c r="AJ8119" s="43">
        <v>571981214.284428</v>
      </c>
      <c r="AK8119" s="43">
        <v>574126894.73799229</v>
      </c>
    </row>
    <row r="8120" spans="3:37" x14ac:dyDescent="0.2">
      <c r="C8120" s="43">
        <v>6.141288414049928E-4</v>
      </c>
      <c r="D8120" s="43">
        <v>5.2559482808692277E-2</v>
      </c>
      <c r="E8120" s="43">
        <v>2.3751284151130623</v>
      </c>
      <c r="F8120" s="43">
        <v>1.6567858730135572</v>
      </c>
      <c r="H8120" s="43">
        <v>8.5602017257532695E-5</v>
      </c>
      <c r="I8120" s="43">
        <v>0.10648126922233481</v>
      </c>
      <c r="J8120" s="43">
        <v>0</v>
      </c>
      <c r="K8120" s="43">
        <v>1</v>
      </c>
      <c r="M8120" s="43">
        <v>7.7548539552993075E-3</v>
      </c>
      <c r="N8120" s="43">
        <v>4.4730769766972031E-2</v>
      </c>
      <c r="O8120" s="43">
        <v>0</v>
      </c>
      <c r="P8120" s="43">
        <v>1</v>
      </c>
      <c r="R8120" s="43">
        <v>611.15722393818692</v>
      </c>
      <c r="S8120" s="43">
        <v>172.58362671050358</v>
      </c>
      <c r="T8120" s="43">
        <v>6567.8370314365648</v>
      </c>
      <c r="U8120" s="43">
        <v>7351.5778820852556</v>
      </c>
      <c r="W8120" s="43">
        <v>1451.5768886772048</v>
      </c>
      <c r="X8120" s="43">
        <v>0</v>
      </c>
      <c r="Y8120" s="43">
        <v>0</v>
      </c>
      <c r="Z8120" s="43">
        <v>1451.5768886772048</v>
      </c>
      <c r="AB8120" s="43">
        <v>42.949739103387913</v>
      </c>
      <c r="AC8120" s="43">
        <v>0</v>
      </c>
      <c r="AD8120" s="43">
        <v>0</v>
      </c>
      <c r="AE8120" s="43">
        <v>42.949739103387913</v>
      </c>
      <c r="AG8120" s="43">
        <v>2669449.8982773796</v>
      </c>
      <c r="AH8120" s="43">
        <v>313540.60795427626</v>
      </c>
      <c r="AI8120" s="43">
        <v>0</v>
      </c>
      <c r="AJ8120" s="43">
        <v>180388904.23422924</v>
      </c>
      <c r="AK8120" s="43">
        <v>183058354.13250661</v>
      </c>
    </row>
    <row r="8121" spans="3:37" x14ac:dyDescent="0.2">
      <c r="C8121" s="43">
        <v>5.8325470815655614E-4</v>
      </c>
      <c r="D8121" s="43">
        <v>6.0723582001307008E-2</v>
      </c>
      <c r="E8121" s="43">
        <v>1.5904494765488455</v>
      </c>
      <c r="F8121" s="43">
        <v>4.0843113721038753</v>
      </c>
      <c r="H8121" s="43">
        <v>8.6436785197632388E-5</v>
      </c>
      <c r="I8121" s="43">
        <v>7.0697161231817698E-2</v>
      </c>
      <c r="J8121" s="43">
        <v>0</v>
      </c>
      <c r="K8121" s="43">
        <v>1</v>
      </c>
      <c r="M8121" s="43">
        <v>7.8315558884296498E-3</v>
      </c>
      <c r="N8121" s="43">
        <v>4.4107152342462118E-2</v>
      </c>
      <c r="O8121" s="43">
        <v>0</v>
      </c>
      <c r="P8121" s="43">
        <v>1</v>
      </c>
      <c r="R8121" s="43">
        <v>670.59144407297356</v>
      </c>
      <c r="S8121" s="43">
        <v>115.70255631765771</v>
      </c>
      <c r="T8121" s="43">
        <v>6540.3267208491179</v>
      </c>
      <c r="U8121" s="43">
        <v>7326.6207212397494</v>
      </c>
      <c r="W8121" s="43">
        <v>1066.5418112039952</v>
      </c>
      <c r="X8121" s="43">
        <v>0</v>
      </c>
      <c r="Y8121" s="43">
        <v>0</v>
      </c>
      <c r="Z8121" s="43">
        <v>1066.5418112039952</v>
      </c>
      <c r="AB8121" s="43">
        <v>221.30947141791205</v>
      </c>
      <c r="AC8121" s="43">
        <v>0</v>
      </c>
      <c r="AD8121" s="43">
        <v>0</v>
      </c>
      <c r="AE8121" s="43">
        <v>221.30947141791205</v>
      </c>
      <c r="AG8121" s="43">
        <v>1961370.3908041471</v>
      </c>
      <c r="AH8121" s="43">
        <v>230373.03122006296</v>
      </c>
      <c r="AI8121" s="43">
        <v>0</v>
      </c>
      <c r="AJ8121" s="43">
        <v>929499779.95523059</v>
      </c>
      <c r="AK8121" s="43">
        <v>931461150.34603477</v>
      </c>
    </row>
    <row r="8122" spans="3:37" x14ac:dyDescent="0.2">
      <c r="C8122" s="43">
        <v>6.1857876592330552E-4</v>
      </c>
      <c r="D8122" s="43">
        <v>4.1761751062649032E-2</v>
      </c>
      <c r="E8122" s="43">
        <v>7.6867454152177022</v>
      </c>
      <c r="F8122" s="43">
        <v>1.5250133333420823</v>
      </c>
      <c r="H8122" s="43">
        <v>9.8254856430002313E-5</v>
      </c>
      <c r="I8122" s="43">
        <v>8.9210529878135561E-2</v>
      </c>
      <c r="J8122" s="43">
        <v>0</v>
      </c>
      <c r="K8122" s="43">
        <v>1</v>
      </c>
      <c r="M8122" s="43">
        <v>7.8714560574498771E-3</v>
      </c>
      <c r="N8122" s="43">
        <v>4.4461301717062085E-2</v>
      </c>
      <c r="O8122" s="43">
        <v>0</v>
      </c>
      <c r="P8122" s="43">
        <v>1</v>
      </c>
      <c r="R8122" s="43">
        <v>489.12074272674636</v>
      </c>
      <c r="S8122" s="43">
        <v>165.96347402404763</v>
      </c>
      <c r="T8122" s="43">
        <v>6626.4301096749141</v>
      </c>
      <c r="U8122" s="43">
        <v>7281.5143264257076</v>
      </c>
      <c r="W8122" s="43">
        <v>3759.746626642695</v>
      </c>
      <c r="X8122" s="43">
        <v>0</v>
      </c>
      <c r="Y8122" s="43">
        <v>0</v>
      </c>
      <c r="Z8122" s="43">
        <v>3759.746626642695</v>
      </c>
      <c r="AB8122" s="43">
        <v>27.477055535392491</v>
      </c>
      <c r="AC8122" s="43">
        <v>0</v>
      </c>
      <c r="AD8122" s="43">
        <v>0</v>
      </c>
      <c r="AE8122" s="43">
        <v>27.477055535392491</v>
      </c>
      <c r="AG8122" s="43">
        <v>6914174.0463959165</v>
      </c>
      <c r="AH8122" s="43">
        <v>812105.27135482209</v>
      </c>
      <c r="AI8122" s="43">
        <v>0</v>
      </c>
      <c r="AJ8122" s="43">
        <v>115403633.24864846</v>
      </c>
      <c r="AK8122" s="43">
        <v>122317807.29504438</v>
      </c>
    </row>
    <row r="8123" spans="3:37" x14ac:dyDescent="0.2">
      <c r="C8123" s="43">
        <v>6.2332585309254895E-4</v>
      </c>
      <c r="D8123" s="43">
        <v>6.0907269883844095E-2</v>
      </c>
      <c r="E8123" s="43">
        <v>6.1814161234842935</v>
      </c>
      <c r="F8123" s="43">
        <v>1.8479774413655612</v>
      </c>
      <c r="H8123" s="43">
        <v>9.2351718917305092E-5</v>
      </c>
      <c r="I8123" s="43">
        <v>0.1125663935873894</v>
      </c>
      <c r="J8123" s="43">
        <v>0</v>
      </c>
      <c r="K8123" s="43">
        <v>1</v>
      </c>
      <c r="M8123" s="43">
        <v>7.7690306199050523E-3</v>
      </c>
      <c r="N8123" s="43">
        <v>4.3051418854829153E-2</v>
      </c>
      <c r="O8123" s="43">
        <v>0</v>
      </c>
      <c r="P8123" s="43">
        <v>1</v>
      </c>
      <c r="R8123" s="43">
        <v>718.83074822446702</v>
      </c>
      <c r="S8123" s="43">
        <v>196.83218266618132</v>
      </c>
      <c r="T8123" s="43">
        <v>6332.8131607302903</v>
      </c>
      <c r="U8123" s="43">
        <v>7248.4760916209389</v>
      </c>
      <c r="W8123" s="43">
        <v>4443.3919771309993</v>
      </c>
      <c r="X8123" s="43">
        <v>0</v>
      </c>
      <c r="Y8123" s="43">
        <v>0</v>
      </c>
      <c r="Z8123" s="43">
        <v>4443.3919771309993</v>
      </c>
      <c r="AB8123" s="43">
        <v>65.222091676007466</v>
      </c>
      <c r="AC8123" s="43">
        <v>0</v>
      </c>
      <c r="AD8123" s="43">
        <v>0</v>
      </c>
      <c r="AE8123" s="43">
        <v>65.222091676007466</v>
      </c>
      <c r="AG8123" s="43">
        <v>8171397.8459439073</v>
      </c>
      <c r="AH8123" s="43">
        <v>959772.66706029582</v>
      </c>
      <c r="AI8123" s="43">
        <v>0</v>
      </c>
      <c r="AJ8123" s="43">
        <v>273932785.03923136</v>
      </c>
      <c r="AK8123" s="43">
        <v>282104182.88517529</v>
      </c>
    </row>
    <row r="8124" spans="3:37" x14ac:dyDescent="0.2">
      <c r="C8124" s="43">
        <v>5.989948896343261E-4</v>
      </c>
      <c r="D8124" s="43">
        <v>5.5580880831550106E-2</v>
      </c>
      <c r="E8124" s="43">
        <v>4.7497035375169601</v>
      </c>
      <c r="F8124" s="43">
        <v>2.105014740387066</v>
      </c>
      <c r="H8124" s="43">
        <v>9.2635463734391799E-5</v>
      </c>
      <c r="I8124" s="43">
        <v>8.4108610107543155E-2</v>
      </c>
      <c r="J8124" s="43">
        <v>0</v>
      </c>
      <c r="K8124" s="43">
        <v>1</v>
      </c>
      <c r="M8124" s="43">
        <v>7.8394554013703349E-3</v>
      </c>
      <c r="N8124" s="43">
        <v>4.2325856228460065E-2</v>
      </c>
      <c r="O8124" s="43">
        <v>0</v>
      </c>
      <c r="P8124" s="43">
        <v>1</v>
      </c>
      <c r="R8124" s="43">
        <v>630.36329221374149</v>
      </c>
      <c r="S8124" s="43">
        <v>147.5231268792906</v>
      </c>
      <c r="T8124" s="43">
        <v>6282.5220126216473</v>
      </c>
      <c r="U8124" s="43">
        <v>7060.408431714679</v>
      </c>
      <c r="W8124" s="43">
        <v>2994.0387589484453</v>
      </c>
      <c r="X8124" s="43">
        <v>0</v>
      </c>
      <c r="Y8124" s="43">
        <v>0</v>
      </c>
      <c r="Z8124" s="43">
        <v>2994.0387589484453</v>
      </c>
      <c r="AB8124" s="43">
        <v>74.531998077376116</v>
      </c>
      <c r="AC8124" s="43">
        <v>0</v>
      </c>
      <c r="AD8124" s="43">
        <v>0</v>
      </c>
      <c r="AE8124" s="43">
        <v>74.531998077376116</v>
      </c>
      <c r="AG8124" s="43">
        <v>5506037.2777061909</v>
      </c>
      <c r="AH8124" s="43">
        <v>646712.37193286419</v>
      </c>
      <c r="AI8124" s="43">
        <v>0</v>
      </c>
      <c r="AJ8124" s="43">
        <v>313034391.92497969</v>
      </c>
      <c r="AK8124" s="43">
        <v>318540429.20268589</v>
      </c>
    </row>
    <row r="8125" spans="3:37" x14ac:dyDescent="0.2">
      <c r="C8125" s="43">
        <v>5.8227540954342699E-4</v>
      </c>
      <c r="D8125" s="43">
        <v>5.5589895064948602E-2</v>
      </c>
      <c r="E8125" s="43">
        <v>5.2138625624028263</v>
      </c>
      <c r="F8125" s="43">
        <v>1.3543970722138317</v>
      </c>
      <c r="H8125" s="43">
        <v>8.8965709773572421E-5</v>
      </c>
      <c r="I8125" s="43">
        <v>8.7418024514583664E-2</v>
      </c>
      <c r="J8125" s="43">
        <v>0</v>
      </c>
      <c r="K8125" s="43">
        <v>1</v>
      </c>
      <c r="M8125" s="43">
        <v>7.8807422952404949E-3</v>
      </c>
      <c r="N8125" s="43">
        <v>4.8870485814419329E-2</v>
      </c>
      <c r="O8125" s="43">
        <v>0</v>
      </c>
      <c r="P8125" s="43">
        <v>1</v>
      </c>
      <c r="R8125" s="43">
        <v>612.86761988454487</v>
      </c>
      <c r="S8125" s="43">
        <v>147.25362972546202</v>
      </c>
      <c r="T8125" s="43">
        <v>7292.1594298861773</v>
      </c>
      <c r="U8125" s="43">
        <v>8052.2806794961843</v>
      </c>
      <c r="W8125" s="43">
        <v>3195.4075390249545</v>
      </c>
      <c r="X8125" s="43">
        <v>0</v>
      </c>
      <c r="Y8125" s="43">
        <v>0</v>
      </c>
      <c r="Z8125" s="43">
        <v>3195.4075390249545</v>
      </c>
      <c r="AB8125" s="43">
        <v>23.240238445166415</v>
      </c>
      <c r="AC8125" s="43">
        <v>0</v>
      </c>
      <c r="AD8125" s="43">
        <v>0</v>
      </c>
      <c r="AE8125" s="43">
        <v>23.240238445166415</v>
      </c>
      <c r="AG8125" s="43">
        <v>5876354.4642668916</v>
      </c>
      <c r="AH8125" s="43">
        <v>690208.02842939016</v>
      </c>
      <c r="AI8125" s="43">
        <v>0</v>
      </c>
      <c r="AJ8125" s="43">
        <v>97609001.469698951</v>
      </c>
      <c r="AK8125" s="43">
        <v>103485355.93396585</v>
      </c>
    </row>
    <row r="8126" spans="3:37" x14ac:dyDescent="0.2">
      <c r="C8126" s="43">
        <v>6.2503966291971302E-4</v>
      </c>
      <c r="D8126" s="43">
        <v>5.7711470995685299E-2</v>
      </c>
      <c r="E8126" s="43">
        <v>3.4141126927871133</v>
      </c>
      <c r="F8126" s="43">
        <v>2.0580289811031114</v>
      </c>
      <c r="H8126" s="43">
        <v>7.8038659215153074E-5</v>
      </c>
      <c r="I8126" s="43">
        <v>0.12136202876936508</v>
      </c>
      <c r="J8126" s="43">
        <v>0</v>
      </c>
      <c r="K8126" s="43">
        <v>1</v>
      </c>
      <c r="M8126" s="43">
        <v>7.8669847381945823E-3</v>
      </c>
      <c r="N8126" s="43">
        <v>4.5348906665037818E-2</v>
      </c>
      <c r="O8126" s="43">
        <v>0</v>
      </c>
      <c r="P8126" s="43">
        <v>1</v>
      </c>
      <c r="R8126" s="43">
        <v>682.98645992420359</v>
      </c>
      <c r="S8126" s="43">
        <v>179.32258871073336</v>
      </c>
      <c r="T8126" s="43">
        <v>6754.8778715881735</v>
      </c>
      <c r="U8126" s="43">
        <v>7617.1869202231101</v>
      </c>
      <c r="W8126" s="43">
        <v>2331.7927418289605</v>
      </c>
      <c r="X8126" s="43">
        <v>0</v>
      </c>
      <c r="Y8126" s="43">
        <v>0</v>
      </c>
      <c r="Z8126" s="43">
        <v>2331.7927418289605</v>
      </c>
      <c r="AB8126" s="43">
        <v>77.320283108188406</v>
      </c>
      <c r="AC8126" s="43">
        <v>0</v>
      </c>
      <c r="AD8126" s="43">
        <v>0</v>
      </c>
      <c r="AE8126" s="43">
        <v>77.320283108188406</v>
      </c>
      <c r="AG8126" s="43">
        <v>4288166.8522234587</v>
      </c>
      <c r="AH8126" s="43">
        <v>503667.23223505548</v>
      </c>
      <c r="AI8126" s="43">
        <v>0</v>
      </c>
      <c r="AJ8126" s="43">
        <v>324745189.05439132</v>
      </c>
      <c r="AK8126" s="43">
        <v>329033355.90661478</v>
      </c>
    </row>
    <row r="8127" spans="3:37" x14ac:dyDescent="0.2">
      <c r="C8127" s="43">
        <v>6.1297835081552954E-4</v>
      </c>
      <c r="D8127" s="43">
        <v>5.7275374918718924E-2</v>
      </c>
      <c r="E8127" s="43">
        <v>3.506301405283796</v>
      </c>
      <c r="F8127" s="43">
        <v>4.8047267441552046</v>
      </c>
      <c r="H8127" s="43">
        <v>8.6643060001135127E-5</v>
      </c>
      <c r="I8127" s="43">
        <v>9.1652450751051884E-2</v>
      </c>
      <c r="J8127" s="43">
        <v>0</v>
      </c>
      <c r="K8127" s="43">
        <v>1</v>
      </c>
      <c r="M8127" s="43">
        <v>7.8435622708646693E-3</v>
      </c>
      <c r="N8127" s="43">
        <v>4.6464598328732176E-2</v>
      </c>
      <c r="O8127" s="43">
        <v>0</v>
      </c>
      <c r="P8127" s="43">
        <v>1</v>
      </c>
      <c r="R8127" s="43">
        <v>664.7455670595707</v>
      </c>
      <c r="S8127" s="43">
        <v>150.35581778369641</v>
      </c>
      <c r="T8127" s="43">
        <v>6900.4578712151597</v>
      </c>
      <c r="U8127" s="43">
        <v>7715.5592560584264</v>
      </c>
      <c r="W8127" s="43">
        <v>2330.7983159371465</v>
      </c>
      <c r="X8127" s="43">
        <v>0</v>
      </c>
      <c r="Y8127" s="43">
        <v>0</v>
      </c>
      <c r="Z8127" s="43">
        <v>2330.7983159371465</v>
      </c>
      <c r="AB8127" s="43">
        <v>270.6217503643677</v>
      </c>
      <c r="AC8127" s="43">
        <v>0</v>
      </c>
      <c r="AD8127" s="43">
        <v>0</v>
      </c>
      <c r="AE8127" s="43">
        <v>270.6217503643677</v>
      </c>
      <c r="AG8127" s="43">
        <v>4286338.1030084128</v>
      </c>
      <c r="AH8127" s="43">
        <v>503452.43624242366</v>
      </c>
      <c r="AI8127" s="43">
        <v>0</v>
      </c>
      <c r="AJ8127" s="43">
        <v>1136611351.5303442</v>
      </c>
      <c r="AK8127" s="43">
        <v>1140897689.6333528</v>
      </c>
    </row>
    <row r="8128" spans="3:37" x14ac:dyDescent="0.2">
      <c r="C8128" s="43">
        <v>6.1136276515572074E-4</v>
      </c>
      <c r="D8128" s="43">
        <v>4.5185243714101021E-2</v>
      </c>
      <c r="E8128" s="43">
        <v>5.8620242377367839</v>
      </c>
      <c r="F8128" s="43">
        <v>3.552599677566624</v>
      </c>
      <c r="H8128" s="43">
        <v>9.2956035041447116E-5</v>
      </c>
      <c r="I8128" s="43">
        <v>0.10574663360123893</v>
      </c>
      <c r="J8128" s="43">
        <v>0</v>
      </c>
      <c r="K8128" s="43">
        <v>1</v>
      </c>
      <c r="M8128" s="43">
        <v>7.9016988599180937E-3</v>
      </c>
      <c r="N8128" s="43">
        <v>4.7607469548473502E-2</v>
      </c>
      <c r="O8128" s="43">
        <v>0</v>
      </c>
      <c r="P8128" s="43">
        <v>1</v>
      </c>
      <c r="R8128" s="43">
        <v>523.04371329874607</v>
      </c>
      <c r="S8128" s="43">
        <v>186.11720179910043</v>
      </c>
      <c r="T8128" s="43">
        <v>7122.5899966419965</v>
      </c>
      <c r="U8128" s="43">
        <v>7831.7509117398431</v>
      </c>
      <c r="W8128" s="43">
        <v>3066.0949247530989</v>
      </c>
      <c r="X8128" s="43">
        <v>0</v>
      </c>
      <c r="Y8128" s="43">
        <v>0</v>
      </c>
      <c r="Z8128" s="43">
        <v>3066.0949247530989</v>
      </c>
      <c r="AB8128" s="43">
        <v>142.85796988940029</v>
      </c>
      <c r="AC8128" s="43">
        <v>0</v>
      </c>
      <c r="AD8128" s="43">
        <v>0</v>
      </c>
      <c r="AE8128" s="43">
        <v>142.85796988940029</v>
      </c>
      <c r="AG8128" s="43">
        <v>5638548.5666209487</v>
      </c>
      <c r="AH8128" s="43">
        <v>662276.50374666939</v>
      </c>
      <c r="AI8128" s="43">
        <v>0</v>
      </c>
      <c r="AJ8128" s="43">
        <v>600003473.53548121</v>
      </c>
      <c r="AK8128" s="43">
        <v>605642022.10210216</v>
      </c>
    </row>
    <row r="8129" spans="3:37" x14ac:dyDescent="0.2">
      <c r="C8129" s="43">
        <v>5.9879586097003089E-4</v>
      </c>
      <c r="D8129" s="43">
        <v>5.5613991592436185E-2</v>
      </c>
      <c r="E8129" s="43">
        <v>7.192437357307444</v>
      </c>
      <c r="F8129" s="43">
        <v>3.2227190352373736</v>
      </c>
      <c r="H8129" s="43">
        <v>8.9738488771251337E-5</v>
      </c>
      <c r="I8129" s="43">
        <v>8.6551293492953429E-2</v>
      </c>
      <c r="J8129" s="43">
        <v>0</v>
      </c>
      <c r="K8129" s="43">
        <v>1</v>
      </c>
      <c r="M8129" s="43">
        <v>7.8200671660632725E-3</v>
      </c>
      <c r="N8129" s="43">
        <v>4.5446615094021425E-2</v>
      </c>
      <c r="O8129" s="43">
        <v>0</v>
      </c>
      <c r="P8129" s="43">
        <v>1</v>
      </c>
      <c r="R8129" s="43">
        <v>630.52923732736508</v>
      </c>
      <c r="S8129" s="43">
        <v>147.06004247540812</v>
      </c>
      <c r="T8129" s="43">
        <v>6729.0599591586151</v>
      </c>
      <c r="U8129" s="43">
        <v>7506.6492389613886</v>
      </c>
      <c r="W8129" s="43">
        <v>4535.0420414279115</v>
      </c>
      <c r="X8129" s="43">
        <v>0</v>
      </c>
      <c r="Y8129" s="43">
        <v>0</v>
      </c>
      <c r="Z8129" s="43">
        <v>4535.0420414279115</v>
      </c>
      <c r="AB8129" s="43">
        <v>149.95935917469245</v>
      </c>
      <c r="AC8129" s="43">
        <v>0</v>
      </c>
      <c r="AD8129" s="43">
        <v>0</v>
      </c>
      <c r="AE8129" s="43">
        <v>149.95935917469245</v>
      </c>
      <c r="AG8129" s="43">
        <v>8339942.3141859295</v>
      </c>
      <c r="AH8129" s="43">
        <v>979569.08094842883</v>
      </c>
      <c r="AI8129" s="43">
        <v>0</v>
      </c>
      <c r="AJ8129" s="43">
        <v>629829308.53370833</v>
      </c>
      <c r="AK8129" s="43">
        <v>638169250.84789431</v>
      </c>
    </row>
    <row r="8130" spans="3:37" x14ac:dyDescent="0.2">
      <c r="C8130" s="43">
        <v>5.9934874002007677E-4</v>
      </c>
      <c r="D8130" s="43">
        <v>5.8650720405769463E-2</v>
      </c>
      <c r="E8130" s="43">
        <v>5.8232298441656773</v>
      </c>
      <c r="F8130" s="43">
        <v>2.0613037878599525</v>
      </c>
      <c r="H8130" s="43">
        <v>9.8451942431077022E-5</v>
      </c>
      <c r="I8130" s="43">
        <v>0.1062274231508733</v>
      </c>
      <c r="J8130" s="43">
        <v>0</v>
      </c>
      <c r="K8130" s="43">
        <v>1</v>
      </c>
      <c r="M8130" s="43">
        <v>7.7928351227853883E-3</v>
      </c>
      <c r="N8130" s="43">
        <v>4.5442168460714666E-2</v>
      </c>
      <c r="O8130" s="43">
        <v>0</v>
      </c>
      <c r="P8130" s="43">
        <v>1</v>
      </c>
      <c r="R8130" s="43">
        <v>665.57242461804003</v>
      </c>
      <c r="S8130" s="43">
        <v>198.0173792785663</v>
      </c>
      <c r="T8130" s="43">
        <v>6704.9710627427776</v>
      </c>
      <c r="U8130" s="43">
        <v>7568.5608666393837</v>
      </c>
      <c r="W8130" s="43">
        <v>3875.7812064894811</v>
      </c>
      <c r="X8130" s="43">
        <v>0</v>
      </c>
      <c r="Y8130" s="43">
        <v>0</v>
      </c>
      <c r="Z8130" s="43">
        <v>3875.7812064894811</v>
      </c>
      <c r="AB8130" s="43">
        <v>75.58207528162167</v>
      </c>
      <c r="AC8130" s="43">
        <v>0</v>
      </c>
      <c r="AD8130" s="43">
        <v>0</v>
      </c>
      <c r="AE8130" s="43">
        <v>75.58207528162167</v>
      </c>
      <c r="AG8130" s="43">
        <v>7127561.6387341553</v>
      </c>
      <c r="AH8130" s="43">
        <v>837168.74060172786</v>
      </c>
      <c r="AI8130" s="43">
        <v>0</v>
      </c>
      <c r="AJ8130" s="43">
        <v>317444716.18281102</v>
      </c>
      <c r="AK8130" s="43">
        <v>324572277.82154518</v>
      </c>
    </row>
    <row r="8131" spans="3:37" x14ac:dyDescent="0.2">
      <c r="C8131" s="43">
        <v>6.0702910151273607E-4</v>
      </c>
      <c r="D8131" s="43">
        <v>4.8839649764608299E-2</v>
      </c>
      <c r="E8131" s="43">
        <v>5.9379895685488702</v>
      </c>
      <c r="F8131" s="43">
        <v>4.0586112563356167</v>
      </c>
      <c r="H8131" s="43">
        <v>8.8859816635471456E-5</v>
      </c>
      <c r="I8131" s="43">
        <v>9.7252068042885553E-2</v>
      </c>
      <c r="J8131" s="43">
        <v>0</v>
      </c>
      <c r="K8131" s="43">
        <v>1</v>
      </c>
      <c r="M8131" s="43">
        <v>7.8745972983871315E-3</v>
      </c>
      <c r="N8131" s="43">
        <v>4.5647474932366969E-2</v>
      </c>
      <c r="O8131" s="43">
        <v>0</v>
      </c>
      <c r="P8131" s="43">
        <v>1</v>
      </c>
      <c r="R8131" s="43">
        <v>561.33797772615367</v>
      </c>
      <c r="S8131" s="43">
        <v>163.62385887888792</v>
      </c>
      <c r="T8131" s="43">
        <v>6805.9301109680928</v>
      </c>
      <c r="U8131" s="43">
        <v>7530.8919475731345</v>
      </c>
      <c r="W8131" s="43">
        <v>3333.2190561682187</v>
      </c>
      <c r="X8131" s="43">
        <v>0</v>
      </c>
      <c r="Y8131" s="43">
        <v>0</v>
      </c>
      <c r="Z8131" s="43">
        <v>3333.2190561682187</v>
      </c>
      <c r="AB8131" s="43">
        <v>183.70986832916171</v>
      </c>
      <c r="AC8131" s="43">
        <v>0</v>
      </c>
      <c r="AD8131" s="43">
        <v>0</v>
      </c>
      <c r="AE8131" s="43">
        <v>183.70986832916171</v>
      </c>
      <c r="AG8131" s="43">
        <v>6129789.8442933541</v>
      </c>
      <c r="AH8131" s="43">
        <v>719975.31613233523</v>
      </c>
      <c r="AI8131" s="43">
        <v>0</v>
      </c>
      <c r="AJ8131" s="43">
        <v>771581446.98247921</v>
      </c>
      <c r="AK8131" s="43">
        <v>777711236.82677257</v>
      </c>
    </row>
    <row r="8132" spans="3:37" x14ac:dyDescent="0.2">
      <c r="C8132" s="43">
        <v>5.9983179815428897E-4</v>
      </c>
      <c r="D8132" s="43">
        <v>5.4654424481679453E-2</v>
      </c>
      <c r="E8132" s="43">
        <v>7.3940125160048451</v>
      </c>
      <c r="F8132" s="43">
        <v>2.755934210080548</v>
      </c>
      <c r="H8132" s="43">
        <v>9.0459051647395761E-5</v>
      </c>
      <c r="I8132" s="43">
        <v>9.6444459706607241E-2</v>
      </c>
      <c r="J8132" s="43">
        <v>0</v>
      </c>
      <c r="K8132" s="43">
        <v>1</v>
      </c>
      <c r="M8132" s="43">
        <v>7.9194203110867223E-3</v>
      </c>
      <c r="N8132" s="43">
        <v>4.6791541185296159E-2</v>
      </c>
      <c r="O8132" s="43">
        <v>0</v>
      </c>
      <c r="P8132" s="43">
        <v>1</v>
      </c>
      <c r="R8132" s="43">
        <v>620.72206409161845</v>
      </c>
      <c r="S8132" s="43">
        <v>165.18541076452556</v>
      </c>
      <c r="T8132" s="43">
        <v>7016.2186671589279</v>
      </c>
      <c r="U8132" s="43">
        <v>7802.1261420150722</v>
      </c>
      <c r="W8132" s="43">
        <v>4589.6267108537886</v>
      </c>
      <c r="X8132" s="43">
        <v>0</v>
      </c>
      <c r="Y8132" s="43">
        <v>0</v>
      </c>
      <c r="Z8132" s="43">
        <v>4589.6267108537886</v>
      </c>
      <c r="AB8132" s="43">
        <v>116.62434048006031</v>
      </c>
      <c r="AC8132" s="43">
        <v>0</v>
      </c>
      <c r="AD8132" s="43">
        <v>0</v>
      </c>
      <c r="AE8132" s="43">
        <v>116.62434048006031</v>
      </c>
      <c r="AG8132" s="43">
        <v>8440323.5212601181</v>
      </c>
      <c r="AH8132" s="43">
        <v>991359.3695444183</v>
      </c>
      <c r="AI8132" s="43">
        <v>0</v>
      </c>
      <c r="AJ8132" s="43">
        <v>489822230.01625329</v>
      </c>
      <c r="AK8132" s="43">
        <v>498262553.53751343</v>
      </c>
    </row>
    <row r="8133" spans="3:37" x14ac:dyDescent="0.2">
      <c r="C8133" s="43">
        <v>5.9218051936219364E-4</v>
      </c>
      <c r="D8133" s="43">
        <v>5.2401481118734848E-2</v>
      </c>
      <c r="E8133" s="43">
        <v>7.2371295011539543</v>
      </c>
      <c r="F8133" s="43">
        <v>4.5659135303914411</v>
      </c>
      <c r="H8133" s="43">
        <v>8.9915063998802225E-5</v>
      </c>
      <c r="I8133" s="43">
        <v>5.6233938450721402E-2</v>
      </c>
      <c r="J8133" s="43">
        <v>0</v>
      </c>
      <c r="K8133" s="43">
        <v>1</v>
      </c>
      <c r="M8133" s="43">
        <v>7.7839619736570741E-3</v>
      </c>
      <c r="N8133" s="43">
        <v>4.5032200874888288E-2</v>
      </c>
      <c r="O8133" s="43">
        <v>0</v>
      </c>
      <c r="P8133" s="43">
        <v>1</v>
      </c>
      <c r="R8133" s="43">
        <v>587.54353478449127</v>
      </c>
      <c r="S8133" s="43">
        <v>95.735570959794799</v>
      </c>
      <c r="T8133" s="43">
        <v>6636.914934816913</v>
      </c>
      <c r="U8133" s="43">
        <v>7320.1940405611995</v>
      </c>
      <c r="W8133" s="43">
        <v>4252.1286488011165</v>
      </c>
      <c r="X8133" s="43">
        <v>0</v>
      </c>
      <c r="Y8133" s="43">
        <v>0</v>
      </c>
      <c r="Z8133" s="43">
        <v>4252.1286488011165</v>
      </c>
      <c r="AB8133" s="43">
        <v>224.1788501208774</v>
      </c>
      <c r="AC8133" s="43">
        <v>0</v>
      </c>
      <c r="AD8133" s="43">
        <v>0</v>
      </c>
      <c r="AE8133" s="43">
        <v>224.1788501208774</v>
      </c>
      <c r="AG8133" s="43">
        <v>7819664.5851452528</v>
      </c>
      <c r="AH8133" s="43">
        <v>918459.78814104118</v>
      </c>
      <c r="AI8133" s="43">
        <v>0</v>
      </c>
      <c r="AJ8133" s="43">
        <v>941551170.50768507</v>
      </c>
      <c r="AK8133" s="43">
        <v>949370835.0928303</v>
      </c>
    </row>
    <row r="8134" spans="3:37" x14ac:dyDescent="0.2">
      <c r="C8134" s="43">
        <v>5.8784435607665809E-4</v>
      </c>
      <c r="D8134" s="43">
        <v>5.6782938394855931E-2</v>
      </c>
      <c r="E8134" s="43">
        <v>5.5652808694676796</v>
      </c>
      <c r="F8134" s="43">
        <v>1.4053362980386972</v>
      </c>
      <c r="H8134" s="43">
        <v>8.3384446044934779E-5</v>
      </c>
      <c r="I8134" s="43">
        <v>8.9107895309871857E-2</v>
      </c>
      <c r="J8134" s="43">
        <v>0</v>
      </c>
      <c r="K8134" s="43">
        <v>1</v>
      </c>
      <c r="M8134" s="43">
        <v>7.9101610940781608E-3</v>
      </c>
      <c r="N8134" s="43">
        <v>4.4916711779199786E-2</v>
      </c>
      <c r="O8134" s="43">
        <v>0</v>
      </c>
      <c r="P8134" s="43">
        <v>1</v>
      </c>
      <c r="R8134" s="43">
        <v>632.00801830987484</v>
      </c>
      <c r="S8134" s="43">
        <v>140.68364325997996</v>
      </c>
      <c r="T8134" s="43">
        <v>6727.2203976898963</v>
      </c>
      <c r="U8134" s="43">
        <v>7499.912059259751</v>
      </c>
      <c r="W8134" s="43">
        <v>3517.3021336501256</v>
      </c>
      <c r="X8134" s="43">
        <v>0</v>
      </c>
      <c r="Y8134" s="43">
        <v>0</v>
      </c>
      <c r="Z8134" s="43">
        <v>3517.3021336501256</v>
      </c>
      <c r="AB8134" s="43">
        <v>27.41080958055726</v>
      </c>
      <c r="AC8134" s="43">
        <v>0</v>
      </c>
      <c r="AD8134" s="43">
        <v>0</v>
      </c>
      <c r="AE8134" s="43">
        <v>27.41080958055726</v>
      </c>
      <c r="AG8134" s="43">
        <v>6468318.6237825807</v>
      </c>
      <c r="AH8134" s="43">
        <v>759737.26086842711</v>
      </c>
      <c r="AI8134" s="43">
        <v>0</v>
      </c>
      <c r="AJ8134" s="43">
        <v>115125400.2383405</v>
      </c>
      <c r="AK8134" s="43">
        <v>121593718.86212307</v>
      </c>
    </row>
    <row r="8135" spans="3:37" x14ac:dyDescent="0.2">
      <c r="C8135" s="43">
        <v>5.7748728476913081E-4</v>
      </c>
      <c r="D8135" s="43">
        <v>5.5667552767213691E-2</v>
      </c>
      <c r="E8135" s="43">
        <v>4.1623341755312575</v>
      </c>
      <c r="F8135" s="43">
        <v>2.3192380631166198</v>
      </c>
      <c r="H8135" s="43">
        <v>8.5991993825991971E-5</v>
      </c>
      <c r="I8135" s="43">
        <v>0.11248785053193722</v>
      </c>
      <c r="J8135" s="43">
        <v>0</v>
      </c>
      <c r="K8135" s="43">
        <v>1</v>
      </c>
      <c r="M8135" s="43">
        <v>7.8173814967812359E-3</v>
      </c>
      <c r="N8135" s="43">
        <v>4.647813051457117E-2</v>
      </c>
      <c r="O8135" s="43">
        <v>0</v>
      </c>
      <c r="P8135" s="43">
        <v>1</v>
      </c>
      <c r="R8135" s="43">
        <v>608.67705199110981</v>
      </c>
      <c r="S8135" s="43">
        <v>183.14961482019046</v>
      </c>
      <c r="T8135" s="43">
        <v>6879.428011987935</v>
      </c>
      <c r="U8135" s="43">
        <v>7671.2546787992351</v>
      </c>
      <c r="W8135" s="43">
        <v>2533.5172953642123</v>
      </c>
      <c r="X8135" s="43">
        <v>0</v>
      </c>
      <c r="Y8135" s="43">
        <v>0</v>
      </c>
      <c r="Z8135" s="43">
        <v>2533.5172953642123</v>
      </c>
      <c r="AB8135" s="43">
        <v>85.919923059154584</v>
      </c>
      <c r="AC8135" s="43">
        <v>0</v>
      </c>
      <c r="AD8135" s="43">
        <v>0</v>
      </c>
      <c r="AE8135" s="43">
        <v>85.919923059154584</v>
      </c>
      <c r="AG8135" s="43">
        <v>4659138.3061747868</v>
      </c>
      <c r="AH8135" s="43">
        <v>547239.73579866986</v>
      </c>
      <c r="AI8135" s="43">
        <v>0</v>
      </c>
      <c r="AJ8135" s="43">
        <v>360863676.84844923</v>
      </c>
      <c r="AK8135" s="43">
        <v>365522815.15462404</v>
      </c>
    </row>
    <row r="8136" spans="3:37" x14ac:dyDescent="0.2">
      <c r="C8136" s="43">
        <v>5.963718996736902E-4</v>
      </c>
      <c r="D8136" s="43">
        <v>6.7761367675424289E-2</v>
      </c>
      <c r="E8136" s="43">
        <v>5.9181438284413304</v>
      </c>
      <c r="F8136" s="43">
        <v>6.4745129257802114</v>
      </c>
      <c r="H8136" s="43">
        <v>9.1169913040922701E-5</v>
      </c>
      <c r="I8136" s="43">
        <v>0.10856223549298083</v>
      </c>
      <c r="J8136" s="43">
        <v>0</v>
      </c>
      <c r="K8136" s="43">
        <v>1</v>
      </c>
      <c r="M8136" s="43">
        <v>7.8696208209128038E-3</v>
      </c>
      <c r="N8136" s="43">
        <v>4.4029333341398857E-2</v>
      </c>
      <c r="O8136" s="43">
        <v>0</v>
      </c>
      <c r="P8136" s="43">
        <v>1</v>
      </c>
      <c r="R8136" s="43">
        <v>765.14141134922795</v>
      </c>
      <c r="S8136" s="43">
        <v>187.40133958745952</v>
      </c>
      <c r="T8136" s="43">
        <v>6560.5203950392433</v>
      </c>
      <c r="U8136" s="43">
        <v>7513.0631459759306</v>
      </c>
      <c r="W8136" s="43">
        <v>4528.2169214613223</v>
      </c>
      <c r="X8136" s="43">
        <v>0</v>
      </c>
      <c r="Y8136" s="43">
        <v>0</v>
      </c>
      <c r="Z8136" s="43">
        <v>4528.2169214613223</v>
      </c>
      <c r="AB8136" s="43">
        <v>448.19909047347363</v>
      </c>
      <c r="AC8136" s="43">
        <v>0</v>
      </c>
      <c r="AD8136" s="43">
        <v>0</v>
      </c>
      <c r="AE8136" s="43">
        <v>448.19909047347363</v>
      </c>
      <c r="AG8136" s="43">
        <v>8327390.9185673716</v>
      </c>
      <c r="AH8136" s="43">
        <v>978094.85503564565</v>
      </c>
      <c r="AI8136" s="43">
        <v>0</v>
      </c>
      <c r="AJ8136" s="43">
        <v>1882436179.9885893</v>
      </c>
      <c r="AK8136" s="43">
        <v>1890763570.9071567</v>
      </c>
    </row>
    <row r="8137" spans="3:37" x14ac:dyDescent="0.2">
      <c r="C8137" s="43">
        <v>6.1796102153277577E-4</v>
      </c>
      <c r="D8137" s="43">
        <v>4.9269971814697396E-2</v>
      </c>
      <c r="E8137" s="43">
        <v>2.5327142167488343</v>
      </c>
      <c r="F8137" s="43">
        <v>1.8747388998285826</v>
      </c>
      <c r="H8137" s="43">
        <v>9.9700265988933445E-5</v>
      </c>
      <c r="I8137" s="43">
        <v>0.13047764778486604</v>
      </c>
      <c r="J8137" s="43">
        <v>0</v>
      </c>
      <c r="K8137" s="43">
        <v>1</v>
      </c>
      <c r="M8137" s="43">
        <v>7.8056832954473262E-3</v>
      </c>
      <c r="N8137" s="43">
        <v>4.7877732036935239E-2</v>
      </c>
      <c r="O8137" s="43">
        <v>0</v>
      </c>
      <c r="P8137" s="43">
        <v>1</v>
      </c>
      <c r="R8137" s="43">
        <v>576.4820232970369</v>
      </c>
      <c r="S8137" s="43">
        <v>246.30589629694455</v>
      </c>
      <c r="T8137" s="43">
        <v>7075.9844352373811</v>
      </c>
      <c r="U8137" s="43">
        <v>7898.7723548313625</v>
      </c>
      <c r="W8137" s="43">
        <v>1460.064216104538</v>
      </c>
      <c r="X8137" s="43">
        <v>0</v>
      </c>
      <c r="Y8137" s="43">
        <v>0</v>
      </c>
      <c r="Z8137" s="43">
        <v>1460.064216104538</v>
      </c>
      <c r="AB8137" s="43">
        <v>53.957023838789169</v>
      </c>
      <c r="AC8137" s="43">
        <v>0</v>
      </c>
      <c r="AD8137" s="43">
        <v>0</v>
      </c>
      <c r="AE8137" s="43">
        <v>53.957023838789169</v>
      </c>
      <c r="AG8137" s="43">
        <v>2685058.0934162452</v>
      </c>
      <c r="AH8137" s="43">
        <v>315373.87067858019</v>
      </c>
      <c r="AI8137" s="43">
        <v>0</v>
      </c>
      <c r="AJ8137" s="43">
        <v>226619500.12291452</v>
      </c>
      <c r="AK8137" s="43">
        <v>229304558.21633077</v>
      </c>
    </row>
    <row r="8138" spans="3:37" x14ac:dyDescent="0.2">
      <c r="C8138" s="43">
        <v>6.0879973062950518E-4</v>
      </c>
      <c r="D8138" s="43">
        <v>4.8813088707565178E-2</v>
      </c>
      <c r="E8138" s="43">
        <v>8.0099696999505809</v>
      </c>
      <c r="F8138" s="43">
        <v>3.1223355042462795</v>
      </c>
      <c r="H8138" s="43">
        <v>8.8847702137410467E-5</v>
      </c>
      <c r="I8138" s="43">
        <v>9.5727462813171696E-2</v>
      </c>
      <c r="J8138" s="43">
        <v>0</v>
      </c>
      <c r="K8138" s="43">
        <v>1</v>
      </c>
      <c r="M8138" s="43">
        <v>7.7968065197200776E-3</v>
      </c>
      <c r="N8138" s="43">
        <v>4.781722710728975E-2</v>
      </c>
      <c r="O8138" s="43">
        <v>0</v>
      </c>
      <c r="P8138" s="43">
        <v>1</v>
      </c>
      <c r="R8138" s="43">
        <v>562.66916178391682</v>
      </c>
      <c r="S8138" s="43">
        <v>161.03679604874156</v>
      </c>
      <c r="T8138" s="43">
        <v>7059.0054631437015</v>
      </c>
      <c r="U8138" s="43">
        <v>7782.7114209763604</v>
      </c>
      <c r="W8138" s="43">
        <v>4506.9629369857648</v>
      </c>
      <c r="X8138" s="43">
        <v>0</v>
      </c>
      <c r="Y8138" s="43">
        <v>0</v>
      </c>
      <c r="Z8138" s="43">
        <v>4506.9629369857648</v>
      </c>
      <c r="AB8138" s="43">
        <v>127.77648309423955</v>
      </c>
      <c r="AC8138" s="43">
        <v>0</v>
      </c>
      <c r="AD8138" s="43">
        <v>0</v>
      </c>
      <c r="AE8138" s="43">
        <v>127.77648309423955</v>
      </c>
      <c r="AG8138" s="43">
        <v>8288304.8411168214</v>
      </c>
      <c r="AH8138" s="43">
        <v>973503.99438892514</v>
      </c>
      <c r="AI8138" s="43">
        <v>0</v>
      </c>
      <c r="AJ8138" s="43">
        <v>536661228.9958061</v>
      </c>
      <c r="AK8138" s="43">
        <v>544949533.83692288</v>
      </c>
    </row>
    <row r="8139" spans="3:37" x14ac:dyDescent="0.2">
      <c r="C8139" s="43">
        <v>6.278658163597628E-4</v>
      </c>
      <c r="D8139" s="43">
        <v>6.4443503180483641E-2</v>
      </c>
      <c r="E8139" s="43">
        <v>3.0076779182882714</v>
      </c>
      <c r="F8139" s="43">
        <v>2.8903053338482598</v>
      </c>
      <c r="H8139" s="43">
        <v>9.0481795607555426E-5</v>
      </c>
      <c r="I8139" s="43">
        <v>9.9048296389919951E-2</v>
      </c>
      <c r="J8139" s="43">
        <v>0</v>
      </c>
      <c r="K8139" s="43">
        <v>1</v>
      </c>
      <c r="M8139" s="43">
        <v>7.778727402820082E-3</v>
      </c>
      <c r="N8139" s="43">
        <v>4.6985264153157291E-2</v>
      </c>
      <c r="O8139" s="43">
        <v>0</v>
      </c>
      <c r="P8139" s="43">
        <v>1</v>
      </c>
      <c r="R8139" s="43">
        <v>766.10509833603851</v>
      </c>
      <c r="S8139" s="43">
        <v>169.68779000654771</v>
      </c>
      <c r="T8139" s="43">
        <v>6920.1036270625937</v>
      </c>
      <c r="U8139" s="43">
        <v>7855.8965154051803</v>
      </c>
      <c r="W8139" s="43">
        <v>2304.1973873533675</v>
      </c>
      <c r="X8139" s="43">
        <v>0</v>
      </c>
      <c r="Y8139" s="43">
        <v>0</v>
      </c>
      <c r="Z8139" s="43">
        <v>2304.1973873533675</v>
      </c>
      <c r="AB8139" s="43">
        <v>154.95446324300661</v>
      </c>
      <c r="AC8139" s="43">
        <v>0</v>
      </c>
      <c r="AD8139" s="43">
        <v>0</v>
      </c>
      <c r="AE8139" s="43">
        <v>154.95446324300661</v>
      </c>
      <c r="AG8139" s="43">
        <v>4237418.9953428432</v>
      </c>
      <c r="AH8139" s="43">
        <v>497706.63566832739</v>
      </c>
      <c r="AI8139" s="43">
        <v>0</v>
      </c>
      <c r="AJ8139" s="43">
        <v>650808745.62062776</v>
      </c>
      <c r="AK8139" s="43">
        <v>655046164.61597061</v>
      </c>
    </row>
    <row r="8140" spans="3:37" x14ac:dyDescent="0.2">
      <c r="C8140" s="43">
        <v>6.1985409852027828E-4</v>
      </c>
      <c r="D8140" s="43">
        <v>6.161813957384199E-2</v>
      </c>
      <c r="E8140" s="43">
        <v>11.007660696323764</v>
      </c>
      <c r="F8140" s="43">
        <v>1.3832350817036576</v>
      </c>
      <c r="H8140" s="43">
        <v>8.7808230538254729E-5</v>
      </c>
      <c r="I8140" s="43">
        <v>0.11493783503886701</v>
      </c>
      <c r="J8140" s="43">
        <v>0</v>
      </c>
      <c r="K8140" s="43">
        <v>1</v>
      </c>
      <c r="M8140" s="43">
        <v>7.7848740346247005E-3</v>
      </c>
      <c r="N8140" s="43">
        <v>4.5151772072382038E-2</v>
      </c>
      <c r="O8140" s="43">
        <v>0</v>
      </c>
      <c r="P8140" s="43">
        <v>1</v>
      </c>
      <c r="R8140" s="43">
        <v>723.17004988313897</v>
      </c>
      <c r="S8140" s="43">
        <v>191.0911662140542</v>
      </c>
      <c r="T8140" s="43">
        <v>6655.3172458184563</v>
      </c>
      <c r="U8140" s="43">
        <v>7569.5784619156493</v>
      </c>
      <c r="W8140" s="43">
        <v>7960.4105348571247</v>
      </c>
      <c r="X8140" s="43">
        <v>0</v>
      </c>
      <c r="Y8140" s="43">
        <v>0</v>
      </c>
      <c r="Z8140" s="43">
        <v>7960.4105348571247</v>
      </c>
      <c r="AB8140" s="43">
        <v>29.654422247328515</v>
      </c>
      <c r="AC8140" s="43">
        <v>0</v>
      </c>
      <c r="AD8140" s="43">
        <v>0</v>
      </c>
      <c r="AE8140" s="43">
        <v>29.654422247328515</v>
      </c>
      <c r="AG8140" s="43">
        <v>14639194.973602252</v>
      </c>
      <c r="AH8140" s="43">
        <v>1719448.6755291389</v>
      </c>
      <c r="AI8140" s="43">
        <v>0</v>
      </c>
      <c r="AJ8140" s="43">
        <v>124548573.43877977</v>
      </c>
      <c r="AK8140" s="43">
        <v>139187768.41238204</v>
      </c>
    </row>
    <row r="8141" spans="3:37" x14ac:dyDescent="0.2">
      <c r="C8141" s="43">
        <v>6.21872812853419E-4</v>
      </c>
      <c r="D8141" s="43">
        <v>5.2393656794152949E-2</v>
      </c>
      <c r="E8141" s="43">
        <v>7.6044846982367371</v>
      </c>
      <c r="F8141" s="43">
        <v>2.4469593427382792</v>
      </c>
      <c r="H8141" s="43">
        <v>9.7738251434553725E-5</v>
      </c>
      <c r="I8141" s="43">
        <v>0.10140233852202074</v>
      </c>
      <c r="J8141" s="43">
        <v>0</v>
      </c>
      <c r="K8141" s="43">
        <v>1</v>
      </c>
      <c r="M8141" s="43">
        <v>7.8101477159408352E-3</v>
      </c>
      <c r="N8141" s="43">
        <v>4.7041963294490952E-2</v>
      </c>
      <c r="O8141" s="43">
        <v>0</v>
      </c>
      <c r="P8141" s="43">
        <v>1</v>
      </c>
      <c r="R8141" s="43">
        <v>616.91119921094128</v>
      </c>
      <c r="S8141" s="43">
        <v>187.65273935276082</v>
      </c>
      <c r="T8141" s="43">
        <v>6956.4402523552435</v>
      </c>
      <c r="U8141" s="43">
        <v>7761.0041909189458</v>
      </c>
      <c r="W8141" s="43">
        <v>4691.2917745704781</v>
      </c>
      <c r="X8141" s="43">
        <v>0</v>
      </c>
      <c r="Y8141" s="43">
        <v>0</v>
      </c>
      <c r="Z8141" s="43">
        <v>4691.2917745704781</v>
      </c>
      <c r="AB8141" s="43">
        <v>95.513060297181738</v>
      </c>
      <c r="AC8141" s="43">
        <v>0</v>
      </c>
      <c r="AD8141" s="43">
        <v>0</v>
      </c>
      <c r="AE8141" s="43">
        <v>95.513060297181738</v>
      </c>
      <c r="AG8141" s="43">
        <v>8627285.5734351091</v>
      </c>
      <c r="AH8141" s="43">
        <v>1013319.0233072232</v>
      </c>
      <c r="AI8141" s="43">
        <v>0</v>
      </c>
      <c r="AJ8141" s="43">
        <v>401154853.24816328</v>
      </c>
      <c r="AK8141" s="43">
        <v>409782138.82159841</v>
      </c>
    </row>
    <row r="8142" spans="3:37" x14ac:dyDescent="0.2">
      <c r="C8142" s="43">
        <v>5.8760935166845077E-4</v>
      </c>
      <c r="D8142" s="43">
        <v>4.8616430627848713E-2</v>
      </c>
      <c r="E8142" s="43">
        <v>1.8086700986541808</v>
      </c>
      <c r="F8142" s="43">
        <v>7.0315287204958414</v>
      </c>
      <c r="H8142" s="43">
        <v>9.3554728171518775E-5</v>
      </c>
      <c r="I8142" s="43">
        <v>8.6111443350452149E-2</v>
      </c>
      <c r="J8142" s="43">
        <v>0</v>
      </c>
      <c r="K8142" s="43">
        <v>1</v>
      </c>
      <c r="M8142" s="43">
        <v>7.8678378662703219E-3</v>
      </c>
      <c r="N8142" s="43">
        <v>4.835693308720157E-2</v>
      </c>
      <c r="O8142" s="43">
        <v>0</v>
      </c>
      <c r="P8142" s="43">
        <v>1</v>
      </c>
      <c r="R8142" s="43">
        <v>540.89646337903366</v>
      </c>
      <c r="S8142" s="43">
        <v>152.53481607050793</v>
      </c>
      <c r="T8142" s="43">
        <v>7203.7150179536584</v>
      </c>
      <c r="U8142" s="43">
        <v>7897.1462974032002</v>
      </c>
      <c r="W8142" s="43">
        <v>978.30325978145436</v>
      </c>
      <c r="X8142" s="43">
        <v>0</v>
      </c>
      <c r="Y8142" s="43">
        <v>0</v>
      </c>
      <c r="Z8142" s="43">
        <v>978.30325978145436</v>
      </c>
      <c r="AB8142" s="43">
        <v>349.08028324432371</v>
      </c>
      <c r="AC8142" s="43">
        <v>0</v>
      </c>
      <c r="AD8142" s="43">
        <v>0</v>
      </c>
      <c r="AE8142" s="43">
        <v>349.08028324432371</v>
      </c>
      <c r="AG8142" s="43">
        <v>1799099.6947380945</v>
      </c>
      <c r="AH8142" s="43">
        <v>211313.50411279415</v>
      </c>
      <c r="AI8142" s="43">
        <v>0</v>
      </c>
      <c r="AJ8142" s="43">
        <v>1466137189.6261597</v>
      </c>
      <c r="AK8142" s="43">
        <v>1467936289.3208978</v>
      </c>
    </row>
    <row r="8143" spans="3:37" x14ac:dyDescent="0.2">
      <c r="C8143" s="43">
        <v>6.1415275346654585E-4</v>
      </c>
      <c r="D8143" s="43">
        <v>6.0439919726769209E-2</v>
      </c>
      <c r="E8143" s="43">
        <v>2.2329635049089296</v>
      </c>
      <c r="F8143" s="43">
        <v>3.290090744115405</v>
      </c>
      <c r="H8143" s="43">
        <v>9.4331583366913385E-5</v>
      </c>
      <c r="I8143" s="43">
        <v>9.7193170756824071E-2</v>
      </c>
      <c r="J8143" s="43">
        <v>0</v>
      </c>
      <c r="K8143" s="43">
        <v>1</v>
      </c>
      <c r="M8143" s="43">
        <v>7.8511153564260194E-3</v>
      </c>
      <c r="N8143" s="43">
        <v>4.7936482334800856E-2</v>
      </c>
      <c r="O8143" s="43">
        <v>0</v>
      </c>
      <c r="P8143" s="43">
        <v>1</v>
      </c>
      <c r="R8143" s="43">
        <v>702.81764262446745</v>
      </c>
      <c r="S8143" s="43">
        <v>173.59421465336177</v>
      </c>
      <c r="T8143" s="43">
        <v>7125.9027789731335</v>
      </c>
      <c r="U8143" s="43">
        <v>8002.3146362509624</v>
      </c>
      <c r="W8143" s="43">
        <v>1569.3661465865623</v>
      </c>
      <c r="X8143" s="43">
        <v>0</v>
      </c>
      <c r="Y8143" s="43">
        <v>0</v>
      </c>
      <c r="Z8143" s="43">
        <v>1569.3661465865623</v>
      </c>
      <c r="AB8143" s="43">
        <v>172.21823106475725</v>
      </c>
      <c r="AC8143" s="43">
        <v>0</v>
      </c>
      <c r="AD8143" s="43">
        <v>0</v>
      </c>
      <c r="AE8143" s="43">
        <v>172.21823106475725</v>
      </c>
      <c r="AG8143" s="43">
        <v>2886064.3435726883</v>
      </c>
      <c r="AH8143" s="43">
        <v>338983.08766269748</v>
      </c>
      <c r="AI8143" s="43">
        <v>0</v>
      </c>
      <c r="AJ8143" s="43">
        <v>723316570.47198045</v>
      </c>
      <c r="AK8143" s="43">
        <v>726202634.81555319</v>
      </c>
    </row>
    <row r="8144" spans="3:37" x14ac:dyDescent="0.2">
      <c r="C8144" s="43">
        <v>6.1754934960256413E-4</v>
      </c>
      <c r="D8144" s="43">
        <v>4.9241537477592641E-2</v>
      </c>
      <c r="E8144" s="43">
        <v>7.100100469252892</v>
      </c>
      <c r="F8144" s="43">
        <v>2.2440531593885913</v>
      </c>
      <c r="H8144" s="43">
        <v>9.6503923526780611E-5</v>
      </c>
      <c r="I8144" s="43">
        <v>0.1074091328032839</v>
      </c>
      <c r="J8144" s="43">
        <v>0</v>
      </c>
      <c r="K8144" s="43">
        <v>1</v>
      </c>
      <c r="M8144" s="43">
        <v>7.8991907938301686E-3</v>
      </c>
      <c r="N8144" s="43">
        <v>4.5368014560940986E-2</v>
      </c>
      <c r="O8144" s="43">
        <v>0</v>
      </c>
      <c r="P8144" s="43">
        <v>1</v>
      </c>
      <c r="R8144" s="43">
        <v>575.7655101684154</v>
      </c>
      <c r="S8144" s="43">
        <v>196.25853544367641</v>
      </c>
      <c r="T8144" s="43">
        <v>6785.3889963336496</v>
      </c>
      <c r="U8144" s="43">
        <v>7557.4130419457415</v>
      </c>
      <c r="W8144" s="43">
        <v>4087.9929689263968</v>
      </c>
      <c r="X8144" s="43">
        <v>0</v>
      </c>
      <c r="Y8144" s="43">
        <v>0</v>
      </c>
      <c r="Z8144" s="43">
        <v>4087.9929689263968</v>
      </c>
      <c r="AB8144" s="43">
        <v>76.642270513144112</v>
      </c>
      <c r="AC8144" s="43">
        <v>0</v>
      </c>
      <c r="AD8144" s="43">
        <v>0</v>
      </c>
      <c r="AE8144" s="43">
        <v>76.642270513144112</v>
      </c>
      <c r="AG8144" s="43">
        <v>7517819.0698556434</v>
      </c>
      <c r="AH8144" s="43">
        <v>883006.48128810176</v>
      </c>
      <c r="AI8144" s="43">
        <v>0</v>
      </c>
      <c r="AJ8144" s="43">
        <v>321897536.15520525</v>
      </c>
      <c r="AK8144" s="43">
        <v>329415355.22506088</v>
      </c>
    </row>
    <row r="8145" spans="3:37" x14ac:dyDescent="0.2">
      <c r="C8145" s="43">
        <v>6.0143411811104718E-4</v>
      </c>
      <c r="D8145" s="43">
        <v>4.8453132797295427E-2</v>
      </c>
      <c r="E8145" s="43">
        <v>0.71953466053887472</v>
      </c>
      <c r="F8145" s="43">
        <v>2.5049168363740795</v>
      </c>
      <c r="H8145" s="43">
        <v>7.8570904295050342E-5</v>
      </c>
      <c r="I8145" s="43">
        <v>0.11044951939508452</v>
      </c>
      <c r="J8145" s="43">
        <v>0</v>
      </c>
      <c r="K8145" s="43">
        <v>1</v>
      </c>
      <c r="M8145" s="43">
        <v>7.8929531627880412E-3</v>
      </c>
      <c r="N8145" s="43">
        <v>4.4501623445014175E-2</v>
      </c>
      <c r="O8145" s="43">
        <v>0</v>
      </c>
      <c r="P8145" s="43">
        <v>1</v>
      </c>
      <c r="R8145" s="43">
        <v>551.76264644473633</v>
      </c>
      <c r="S8145" s="43">
        <v>164.31149790990784</v>
      </c>
      <c r="T8145" s="43">
        <v>6650.5529117227252</v>
      </c>
      <c r="U8145" s="43">
        <v>7366.6270560773692</v>
      </c>
      <c r="W8145" s="43">
        <v>397.0123485076445</v>
      </c>
      <c r="X8145" s="43">
        <v>0</v>
      </c>
      <c r="Y8145" s="43">
        <v>0</v>
      </c>
      <c r="Z8145" s="43">
        <v>397.0123485076445</v>
      </c>
      <c r="AB8145" s="43">
        <v>88.848187905919247</v>
      </c>
      <c r="AC8145" s="43">
        <v>0</v>
      </c>
      <c r="AD8145" s="43">
        <v>0</v>
      </c>
      <c r="AE8145" s="43">
        <v>88.848187905919247</v>
      </c>
      <c r="AG8145" s="43">
        <v>730105.70890555822</v>
      </c>
      <c r="AH8145" s="43">
        <v>85754.667277651213</v>
      </c>
      <c r="AI8145" s="43">
        <v>0</v>
      </c>
      <c r="AJ8145" s="43">
        <v>373162389.20486081</v>
      </c>
      <c r="AK8145" s="43">
        <v>373892494.91376638</v>
      </c>
    </row>
    <row r="8146" spans="3:37" x14ac:dyDescent="0.2">
      <c r="C8146" s="43">
        <v>6.1419318643074483E-4</v>
      </c>
      <c r="D8146" s="43">
        <v>5.7230624752234949E-2</v>
      </c>
      <c r="E8146" s="43">
        <v>4.7358803155642564</v>
      </c>
      <c r="F8146" s="43">
        <v>1.9829885871065374</v>
      </c>
      <c r="H8146" s="43">
        <v>8.7649867643390552E-5</v>
      </c>
      <c r="I8146" s="43">
        <v>0.11007495154281632</v>
      </c>
      <c r="J8146" s="43">
        <v>0</v>
      </c>
      <c r="K8146" s="43">
        <v>1</v>
      </c>
      <c r="M8146" s="43">
        <v>7.9231115813375164E-3</v>
      </c>
      <c r="N8146" s="43">
        <v>4.5633553601520167E-2</v>
      </c>
      <c r="O8146" s="43">
        <v>0</v>
      </c>
      <c r="P8146" s="43">
        <v>1</v>
      </c>
      <c r="R8146" s="43">
        <v>665.54259223660358</v>
      </c>
      <c r="S8146" s="43">
        <v>182.67627211241279</v>
      </c>
      <c r="T8146" s="43">
        <v>6845.7720610735305</v>
      </c>
      <c r="U8146" s="43">
        <v>7693.9909254225468</v>
      </c>
      <c r="W8146" s="43">
        <v>3151.9300617429394</v>
      </c>
      <c r="X8146" s="43">
        <v>0</v>
      </c>
      <c r="Y8146" s="43">
        <v>0</v>
      </c>
      <c r="Z8146" s="43">
        <v>3151.9300617429394</v>
      </c>
      <c r="AB8146" s="43">
        <v>70.001622647001284</v>
      </c>
      <c r="AC8146" s="43">
        <v>0</v>
      </c>
      <c r="AD8146" s="43">
        <v>0</v>
      </c>
      <c r="AE8146" s="43">
        <v>70.001622647001284</v>
      </c>
      <c r="AG8146" s="43">
        <v>5796399.3835452655</v>
      </c>
      <c r="AH8146" s="43">
        <v>680816.8933364749</v>
      </c>
      <c r="AI8146" s="43">
        <v>0</v>
      </c>
      <c r="AJ8146" s="43">
        <v>294006815.11740541</v>
      </c>
      <c r="AK8146" s="43">
        <v>299803214.50095069</v>
      </c>
    </row>
    <row r="8147" spans="3:37" x14ac:dyDescent="0.2">
      <c r="C8147" s="43">
        <v>5.9491437690008817E-4</v>
      </c>
      <c r="D8147" s="43">
        <v>5.3469176610968325E-2</v>
      </c>
      <c r="E8147" s="43">
        <v>8.6149842967200669</v>
      </c>
      <c r="F8147" s="43">
        <v>2.4448254403694247</v>
      </c>
      <c r="H8147" s="43">
        <v>9.5929104546477184E-5</v>
      </c>
      <c r="I8147" s="43">
        <v>0.11015458193430161</v>
      </c>
      <c r="J8147" s="43">
        <v>0</v>
      </c>
      <c r="K8147" s="43">
        <v>1</v>
      </c>
      <c r="M8147" s="43">
        <v>7.8373082897331831E-3</v>
      </c>
      <c r="N8147" s="43">
        <v>4.6688416525924148E-2</v>
      </c>
      <c r="O8147" s="43">
        <v>0</v>
      </c>
      <c r="P8147" s="43">
        <v>1</v>
      </c>
      <c r="R8147" s="43">
        <v>602.28262344609107</v>
      </c>
      <c r="S8147" s="43">
        <v>200.07615371949419</v>
      </c>
      <c r="T8147" s="43">
        <v>6928.168603674053</v>
      </c>
      <c r="U8147" s="43">
        <v>7730.5273808396378</v>
      </c>
      <c r="W8147" s="43">
        <v>5188.6553431754401</v>
      </c>
      <c r="X8147" s="43">
        <v>0</v>
      </c>
      <c r="Y8147" s="43">
        <v>0</v>
      </c>
      <c r="Z8147" s="43">
        <v>5188.6553431754401</v>
      </c>
      <c r="AB8147" s="43">
        <v>93.110678461266559</v>
      </c>
      <c r="AC8147" s="43">
        <v>0</v>
      </c>
      <c r="AD8147" s="43">
        <v>0</v>
      </c>
      <c r="AE8147" s="43">
        <v>93.110678461266559</v>
      </c>
      <c r="AG8147" s="43">
        <v>9541937.1760996338</v>
      </c>
      <c r="AH8147" s="43">
        <v>1120749.554125895</v>
      </c>
      <c r="AI8147" s="43">
        <v>0</v>
      </c>
      <c r="AJ8147" s="43">
        <v>391064849.53731954</v>
      </c>
      <c r="AK8147" s="43">
        <v>400606786.7134192</v>
      </c>
    </row>
    <row r="8148" spans="3:37" x14ac:dyDescent="0.2">
      <c r="C8148" s="43">
        <v>6.0337080319319185E-4</v>
      </c>
      <c r="D8148" s="43">
        <v>6.3107309178456195E-2</v>
      </c>
      <c r="E8148" s="43">
        <v>5.5203074478355578</v>
      </c>
      <c r="F8148" s="43">
        <v>2.1235137444798164</v>
      </c>
      <c r="H8148" s="43">
        <v>8.8961803664450612E-5</v>
      </c>
      <c r="I8148" s="43">
        <v>6.8924886381677861E-2</v>
      </c>
      <c r="J8148" s="43">
        <v>0</v>
      </c>
      <c r="K8148" s="43">
        <v>1</v>
      </c>
      <c r="M8148" s="43">
        <v>7.8190618444558668E-3</v>
      </c>
      <c r="N8148" s="43">
        <v>4.7185873873052731E-2</v>
      </c>
      <c r="O8148" s="43">
        <v>0</v>
      </c>
      <c r="P8148" s="43">
        <v>1</v>
      </c>
      <c r="R8148" s="43">
        <v>720.95195958441775</v>
      </c>
      <c r="S8148" s="43">
        <v>116.09727096189427</v>
      </c>
      <c r="T8148" s="43">
        <v>6985.6854024079039</v>
      </c>
      <c r="U8148" s="43">
        <v>7822.7346329542161</v>
      </c>
      <c r="W8148" s="43">
        <v>3979.8764720255012</v>
      </c>
      <c r="X8148" s="43">
        <v>0</v>
      </c>
      <c r="Y8148" s="43">
        <v>0</v>
      </c>
      <c r="Z8148" s="43">
        <v>3979.8764720255012</v>
      </c>
      <c r="AB8148" s="43">
        <v>86.669939620194299</v>
      </c>
      <c r="AC8148" s="43">
        <v>0</v>
      </c>
      <c r="AD8148" s="43">
        <v>0</v>
      </c>
      <c r="AE8148" s="43">
        <v>86.669939620194299</v>
      </c>
      <c r="AG8148" s="43">
        <v>7318992.8320548972</v>
      </c>
      <c r="AH8148" s="43">
        <v>859653.31795750826</v>
      </c>
      <c r="AI8148" s="43">
        <v>0</v>
      </c>
      <c r="AJ8148" s="43">
        <v>364013746.40481603</v>
      </c>
      <c r="AK8148" s="43">
        <v>371332739.23687094</v>
      </c>
    </row>
    <row r="8149" spans="3:37" x14ac:dyDescent="0.2">
      <c r="C8149" s="43">
        <v>6.3171699542852178E-4</v>
      </c>
      <c r="D8149" s="43">
        <v>5.8582681201818199E-2</v>
      </c>
      <c r="E8149" s="43">
        <v>7.488928718701966</v>
      </c>
      <c r="F8149" s="43">
        <v>3.6192361763056531</v>
      </c>
      <c r="H8149" s="43">
        <v>9.3961008647780453E-5</v>
      </c>
      <c r="I8149" s="43">
        <v>0.12631210498223167</v>
      </c>
      <c r="J8149" s="43">
        <v>0</v>
      </c>
      <c r="K8149" s="43">
        <v>1</v>
      </c>
      <c r="M8149" s="43">
        <v>7.8786824505261421E-3</v>
      </c>
      <c r="N8149" s="43">
        <v>4.7164950409571471E-2</v>
      </c>
      <c r="O8149" s="43">
        <v>0</v>
      </c>
      <c r="P8149" s="43">
        <v>1</v>
      </c>
      <c r="R8149" s="43">
        <v>700.7033251329359</v>
      </c>
      <c r="S8149" s="43">
        <v>224.71652773849701</v>
      </c>
      <c r="T8149" s="43">
        <v>7035.8302283379635</v>
      </c>
      <c r="U8149" s="43">
        <v>7961.2500812093967</v>
      </c>
      <c r="W8149" s="43">
        <v>5247.5172548780047</v>
      </c>
      <c r="X8149" s="43">
        <v>0</v>
      </c>
      <c r="Y8149" s="43">
        <v>0</v>
      </c>
      <c r="Z8149" s="43">
        <v>5247.5172548780047</v>
      </c>
      <c r="AB8149" s="43">
        <v>196.37790229090572</v>
      </c>
      <c r="AC8149" s="43">
        <v>0</v>
      </c>
      <c r="AD8149" s="43">
        <v>0</v>
      </c>
      <c r="AE8149" s="43">
        <v>196.37790229090572</v>
      </c>
      <c r="AG8149" s="43">
        <v>9650184.2317206506</v>
      </c>
      <c r="AH8149" s="43">
        <v>1133463.727053649</v>
      </c>
      <c r="AI8149" s="43">
        <v>0</v>
      </c>
      <c r="AJ8149" s="43">
        <v>824787189.621804</v>
      </c>
      <c r="AK8149" s="43">
        <v>834437373.85352468</v>
      </c>
    </row>
    <row r="8150" spans="3:37" x14ac:dyDescent="0.2">
      <c r="C8150" s="43">
        <v>6.0834926079245924E-4</v>
      </c>
      <c r="D8150" s="43">
        <v>4.6575919747108195E-2</v>
      </c>
      <c r="E8150" s="43">
        <v>2.1363917164754933</v>
      </c>
      <c r="F8150" s="43">
        <v>2.5598543979401676</v>
      </c>
      <c r="H8150" s="43">
        <v>8.9835547849001078E-5</v>
      </c>
      <c r="I8150" s="43">
        <v>8.5143659748891473E-2</v>
      </c>
      <c r="J8150" s="43">
        <v>0</v>
      </c>
      <c r="K8150" s="43">
        <v>1</v>
      </c>
      <c r="M8150" s="43">
        <v>7.8508427179598828E-3</v>
      </c>
      <c r="N8150" s="43">
        <v>4.3889780437417349E-2</v>
      </c>
      <c r="O8150" s="43">
        <v>0</v>
      </c>
      <c r="P8150" s="43">
        <v>1</v>
      </c>
      <c r="R8150" s="43">
        <v>536.48402848973512</v>
      </c>
      <c r="S8150" s="43">
        <v>144.82478986572042</v>
      </c>
      <c r="T8150" s="43">
        <v>6524.1217632919297</v>
      </c>
      <c r="U8150" s="43">
        <v>7205.4305816473852</v>
      </c>
      <c r="W8150" s="43">
        <v>1146.1400344868728</v>
      </c>
      <c r="X8150" s="43">
        <v>0</v>
      </c>
      <c r="Y8150" s="43">
        <v>0</v>
      </c>
      <c r="Z8150" s="43">
        <v>1146.1400344868728</v>
      </c>
      <c r="AB8150" s="43">
        <v>89.541555925287739</v>
      </c>
      <c r="AC8150" s="43">
        <v>0</v>
      </c>
      <c r="AD8150" s="43">
        <v>0</v>
      </c>
      <c r="AE8150" s="43">
        <v>89.541555925287739</v>
      </c>
      <c r="AG8150" s="43">
        <v>2107751.5234213588</v>
      </c>
      <c r="AH8150" s="43">
        <v>247566.24744916451</v>
      </c>
      <c r="AI8150" s="43">
        <v>0</v>
      </c>
      <c r="AJ8150" s="43">
        <v>376074534.88620847</v>
      </c>
      <c r="AK8150" s="43">
        <v>378182286.40962982</v>
      </c>
    </row>
    <row r="8151" spans="3:37" x14ac:dyDescent="0.2">
      <c r="C8151" s="43">
        <v>5.9989654960948297E-4</v>
      </c>
      <c r="D8151" s="43">
        <v>5.2461013042660022E-2</v>
      </c>
      <c r="E8151" s="43">
        <v>12.719547010556335</v>
      </c>
      <c r="F8151" s="43">
        <v>1.4616457364851738</v>
      </c>
      <c r="H8151" s="43">
        <v>1.0448088840009362E-4</v>
      </c>
      <c r="I8151" s="43">
        <v>9.4512279421722231E-2</v>
      </c>
      <c r="J8151" s="43">
        <v>0</v>
      </c>
      <c r="K8151" s="43">
        <v>1</v>
      </c>
      <c r="M8151" s="43">
        <v>7.8293340000027203E-3</v>
      </c>
      <c r="N8151" s="43">
        <v>4.5452625788844188E-2</v>
      </c>
      <c r="O8151" s="43">
        <v>0</v>
      </c>
      <c r="P8151" s="43">
        <v>1</v>
      </c>
      <c r="R8151" s="43">
        <v>595.87533562580836</v>
      </c>
      <c r="S8151" s="43">
        <v>186.96807947865491</v>
      </c>
      <c r="T8151" s="43">
        <v>6737.9249710424192</v>
      </c>
      <c r="U8151" s="43">
        <v>7520.7683861468822</v>
      </c>
      <c r="W8151" s="43">
        <v>7579.2643439235035</v>
      </c>
      <c r="X8151" s="43">
        <v>0</v>
      </c>
      <c r="Y8151" s="43">
        <v>0</v>
      </c>
      <c r="Z8151" s="43">
        <v>7579.2643439235035</v>
      </c>
      <c r="AB8151" s="43">
        <v>29.433913974010924</v>
      </c>
      <c r="AC8151" s="43">
        <v>0</v>
      </c>
      <c r="AD8151" s="43">
        <v>0</v>
      </c>
      <c r="AE8151" s="43">
        <v>29.433913974010924</v>
      </c>
      <c r="AG8151" s="43">
        <v>13938267.128475323</v>
      </c>
      <c r="AH8151" s="43">
        <v>1637121.0982874767</v>
      </c>
      <c r="AI8151" s="43">
        <v>0</v>
      </c>
      <c r="AJ8151" s="43">
        <v>123622438.69084588</v>
      </c>
      <c r="AK8151" s="43">
        <v>137560705.81932122</v>
      </c>
    </row>
    <row r="8152" spans="3:37" x14ac:dyDescent="0.2">
      <c r="C8152" s="43">
        <v>5.7780412676060333E-4</v>
      </c>
      <c r="D8152" s="43">
        <v>5.6564307060711805E-2</v>
      </c>
      <c r="E8152" s="43">
        <v>4.7594290334546114</v>
      </c>
      <c r="F8152" s="43">
        <v>2.2751956981295973</v>
      </c>
      <c r="H8152" s="43">
        <v>9.5638765965633254E-5</v>
      </c>
      <c r="I8152" s="43">
        <v>7.6984041820443688E-2</v>
      </c>
      <c r="J8152" s="43">
        <v>0</v>
      </c>
      <c r="K8152" s="43">
        <v>1</v>
      </c>
      <c r="M8152" s="43">
        <v>7.9186965606952153E-3</v>
      </c>
      <c r="N8152" s="43">
        <v>4.5061892575055634E-2</v>
      </c>
      <c r="O8152" s="43">
        <v>0</v>
      </c>
      <c r="P8152" s="43">
        <v>1</v>
      </c>
      <c r="R8152" s="43">
        <v>618.82162695052693</v>
      </c>
      <c r="S8152" s="43">
        <v>139.40458093824705</v>
      </c>
      <c r="T8152" s="43">
        <v>6756.2467453500303</v>
      </c>
      <c r="U8152" s="43">
        <v>7514.4729532388046</v>
      </c>
      <c r="W8152" s="43">
        <v>2945.2376178379563</v>
      </c>
      <c r="X8152" s="43">
        <v>0</v>
      </c>
      <c r="Y8152" s="43">
        <v>0</v>
      </c>
      <c r="Z8152" s="43">
        <v>2945.2376178379563</v>
      </c>
      <c r="AB8152" s="43">
        <v>84.435698395865131</v>
      </c>
      <c r="AC8152" s="43">
        <v>0</v>
      </c>
      <c r="AD8152" s="43">
        <v>0</v>
      </c>
      <c r="AE8152" s="43">
        <v>84.435698395865131</v>
      </c>
      <c r="AG8152" s="43">
        <v>5416291.9792040018</v>
      </c>
      <c r="AH8152" s="43">
        <v>636171.32545299851</v>
      </c>
      <c r="AI8152" s="43">
        <v>0</v>
      </c>
      <c r="AJ8152" s="43">
        <v>354629933.26263356</v>
      </c>
      <c r="AK8152" s="43">
        <v>360046225.24183756</v>
      </c>
    </row>
    <row r="8153" spans="3:37" x14ac:dyDescent="0.2">
      <c r="C8153" s="43">
        <v>6.1303217818198252E-4</v>
      </c>
      <c r="D8153" s="43">
        <v>6.1487141017340763E-2</v>
      </c>
      <c r="E8153" s="43">
        <v>5.9545889713321625</v>
      </c>
      <c r="F8153" s="43">
        <v>0.68986014263503515</v>
      </c>
      <c r="H8153" s="43">
        <v>9.3967643183812122E-5</v>
      </c>
      <c r="I8153" s="43">
        <v>9.1764337083964254E-2</v>
      </c>
      <c r="J8153" s="43">
        <v>0</v>
      </c>
      <c r="K8153" s="43">
        <v>1</v>
      </c>
      <c r="M8153" s="43">
        <v>7.8322323954979293E-3</v>
      </c>
      <c r="N8153" s="43">
        <v>4.730288702349339E-2</v>
      </c>
      <c r="O8153" s="43">
        <v>0</v>
      </c>
      <c r="P8153" s="43">
        <v>1</v>
      </c>
      <c r="R8153" s="43">
        <v>713.69054643760865</v>
      </c>
      <c r="S8153" s="43">
        <v>163.26558121804428</v>
      </c>
      <c r="T8153" s="43">
        <v>7014.8047233000525</v>
      </c>
      <c r="U8153" s="43">
        <v>7891.7608509557058</v>
      </c>
      <c r="W8153" s="43">
        <v>4249.7338567614088</v>
      </c>
      <c r="X8153" s="43">
        <v>0</v>
      </c>
      <c r="Y8153" s="43">
        <v>0</v>
      </c>
      <c r="Z8153" s="43">
        <v>4249.7338567614088</v>
      </c>
      <c r="AB8153" s="43">
        <v>-23.683795617412567</v>
      </c>
      <c r="AC8153" s="43">
        <v>0</v>
      </c>
      <c r="AD8153" s="43">
        <v>0</v>
      </c>
      <c r="AE8153" s="43">
        <v>-23.683795617412567</v>
      </c>
      <c r="AG8153" s="43">
        <v>7815260.5625842307</v>
      </c>
      <c r="AH8153" s="43">
        <v>917942.51306046429</v>
      </c>
      <c r="AI8153" s="43">
        <v>0</v>
      </c>
      <c r="AJ8153" s="43">
        <v>0</v>
      </c>
      <c r="AK8153" s="43">
        <v>7815260.5625842307</v>
      </c>
    </row>
    <row r="8154" spans="3:37" x14ac:dyDescent="0.2">
      <c r="C8154" s="43">
        <v>5.9705313695689651E-4</v>
      </c>
      <c r="D8154" s="43">
        <v>5.508186454179187E-2</v>
      </c>
      <c r="E8154" s="43">
        <v>6.2690506066455374</v>
      </c>
      <c r="F8154" s="43">
        <v>1.8566543230535641</v>
      </c>
      <c r="H8154" s="43">
        <v>9.0001498310510186E-5</v>
      </c>
      <c r="I8154" s="43">
        <v>7.4924042496159984E-2</v>
      </c>
      <c r="J8154" s="43">
        <v>0</v>
      </c>
      <c r="K8154" s="43">
        <v>1</v>
      </c>
      <c r="M8154" s="43">
        <v>7.8603550084680451E-3</v>
      </c>
      <c r="N8154" s="43">
        <v>4.1997314335100136E-2</v>
      </c>
      <c r="O8154" s="43">
        <v>0</v>
      </c>
      <c r="P8154" s="43">
        <v>1</v>
      </c>
      <c r="R8154" s="43">
        <v>622.67867146719061</v>
      </c>
      <c r="S8154" s="43">
        <v>127.6771893770071</v>
      </c>
      <c r="T8154" s="43">
        <v>6250.3746906410897</v>
      </c>
      <c r="U8154" s="43">
        <v>7000.7305514852869</v>
      </c>
      <c r="W8154" s="43">
        <v>3903.6041031066284</v>
      </c>
      <c r="X8154" s="43">
        <v>0</v>
      </c>
      <c r="Y8154" s="43">
        <v>0</v>
      </c>
      <c r="Z8154" s="43">
        <v>3903.6041031066284</v>
      </c>
      <c r="AB8154" s="43">
        <v>57.075980209061214</v>
      </c>
      <c r="AC8154" s="43">
        <v>0</v>
      </c>
      <c r="AD8154" s="43">
        <v>0</v>
      </c>
      <c r="AE8154" s="43">
        <v>57.075980209061214</v>
      </c>
      <c r="AG8154" s="43">
        <v>7178727.9456130899</v>
      </c>
      <c r="AH8154" s="43">
        <v>843178.48627103178</v>
      </c>
      <c r="AI8154" s="43">
        <v>0</v>
      </c>
      <c r="AJ8154" s="43">
        <v>239719116.87805709</v>
      </c>
      <c r="AK8154" s="43">
        <v>246897844.82367018</v>
      </c>
    </row>
    <row r="8155" spans="3:37" x14ac:dyDescent="0.2">
      <c r="C8155" s="43">
        <v>5.9842364683319383E-4</v>
      </c>
      <c r="D8155" s="43">
        <v>4.5318401805352355E-2</v>
      </c>
      <c r="E8155" s="43">
        <v>2.466164100567156</v>
      </c>
      <c r="F8155" s="43">
        <v>4.9925098822967433</v>
      </c>
      <c r="H8155" s="43">
        <v>8.8834778927292943E-5</v>
      </c>
      <c r="I8155" s="43">
        <v>0.10683006906090275</v>
      </c>
      <c r="J8155" s="43">
        <v>0</v>
      </c>
      <c r="K8155" s="43">
        <v>1</v>
      </c>
      <c r="M8155" s="43">
        <v>7.8273585222382661E-3</v>
      </c>
      <c r="N8155" s="43">
        <v>4.6381226199111225E-2</v>
      </c>
      <c r="O8155" s="43">
        <v>0</v>
      </c>
      <c r="P8155" s="43">
        <v>1</v>
      </c>
      <c r="R8155" s="43">
        <v>513.48256844692537</v>
      </c>
      <c r="S8155" s="43">
        <v>179.68793090096631</v>
      </c>
      <c r="T8155" s="43">
        <v>6873.8464329813487</v>
      </c>
      <c r="U8155" s="43">
        <v>7567.0169323292403</v>
      </c>
      <c r="W8155" s="43">
        <v>1266.3322765708249</v>
      </c>
      <c r="X8155" s="43">
        <v>0</v>
      </c>
      <c r="Y8155" s="43">
        <v>0</v>
      </c>
      <c r="Z8155" s="43">
        <v>1266.3322765708249</v>
      </c>
      <c r="AB8155" s="43">
        <v>219.35901249352659</v>
      </c>
      <c r="AC8155" s="43">
        <v>0</v>
      </c>
      <c r="AD8155" s="43">
        <v>0</v>
      </c>
      <c r="AE8155" s="43">
        <v>219.35901249352659</v>
      </c>
      <c r="AG8155" s="43">
        <v>2328785.056613747</v>
      </c>
      <c r="AH8155" s="43">
        <v>273527.77173929819</v>
      </c>
      <c r="AI8155" s="43">
        <v>0</v>
      </c>
      <c r="AJ8155" s="43">
        <v>921307852.4728117</v>
      </c>
      <c r="AK8155" s="43">
        <v>923636637.5294255</v>
      </c>
    </row>
    <row r="8156" spans="3:37" x14ac:dyDescent="0.2">
      <c r="C8156" s="43">
        <v>6.0241344988302276E-4</v>
      </c>
      <c r="D8156" s="43">
        <v>4.9163199995197457E-2</v>
      </c>
      <c r="E8156" s="43">
        <v>3.5392859351434778</v>
      </c>
      <c r="F8156" s="43">
        <v>2.3184378135036585</v>
      </c>
      <c r="H8156" s="43">
        <v>8.5028972525525728E-5</v>
      </c>
      <c r="I8156" s="43">
        <v>0.11129408334662272</v>
      </c>
      <c r="J8156" s="43">
        <v>0</v>
      </c>
      <c r="K8156" s="43">
        <v>1</v>
      </c>
      <c r="M8156" s="43">
        <v>7.7892828391101111E-3</v>
      </c>
      <c r="N8156" s="43">
        <v>4.2162904988300609E-2</v>
      </c>
      <c r="O8156" s="43">
        <v>0</v>
      </c>
      <c r="P8156" s="43">
        <v>1</v>
      </c>
      <c r="R8156" s="43">
        <v>560.76019159904013</v>
      </c>
      <c r="S8156" s="43">
        <v>179.1766369248987</v>
      </c>
      <c r="T8156" s="43">
        <v>6218.2814128856226</v>
      </c>
      <c r="U8156" s="43">
        <v>6958.2182414095614</v>
      </c>
      <c r="W8156" s="43">
        <v>1984.6906591148445</v>
      </c>
      <c r="X8156" s="43">
        <v>0</v>
      </c>
      <c r="Y8156" s="43">
        <v>0</v>
      </c>
      <c r="Z8156" s="43">
        <v>1984.6906591148445</v>
      </c>
      <c r="AB8156" s="43">
        <v>79.108036177555221</v>
      </c>
      <c r="AC8156" s="43">
        <v>0</v>
      </c>
      <c r="AD8156" s="43">
        <v>0</v>
      </c>
      <c r="AE8156" s="43">
        <v>79.108036177555221</v>
      </c>
      <c r="AG8156" s="43">
        <v>3649846.1221121992</v>
      </c>
      <c r="AH8156" s="43">
        <v>428693.18236880639</v>
      </c>
      <c r="AI8156" s="43">
        <v>0</v>
      </c>
      <c r="AJ8156" s="43">
        <v>332253751.94573194</v>
      </c>
      <c r="AK8156" s="43">
        <v>335903598.06784415</v>
      </c>
    </row>
    <row r="8157" spans="3:37" x14ac:dyDescent="0.2">
      <c r="C8157" s="43">
        <v>6.1126353873353079E-4</v>
      </c>
      <c r="D8157" s="43">
        <v>5.6888616092327204E-2</v>
      </c>
      <c r="E8157" s="43">
        <v>3.6582703665885297</v>
      </c>
      <c r="F8157" s="43">
        <v>2.8590835864697866</v>
      </c>
      <c r="H8157" s="43">
        <v>8.7602137766665229E-5</v>
      </c>
      <c r="I8157" s="43">
        <v>9.0132442276719973E-2</v>
      </c>
      <c r="J8157" s="43">
        <v>0</v>
      </c>
      <c r="K8157" s="43">
        <v>1</v>
      </c>
      <c r="M8157" s="43">
        <v>7.8984823397405535E-3</v>
      </c>
      <c r="N8157" s="43">
        <v>4.4887174368833889E-2</v>
      </c>
      <c r="O8157" s="43">
        <v>0</v>
      </c>
      <c r="P8157" s="43">
        <v>1</v>
      </c>
      <c r="R8157" s="43">
        <v>658.40971911084262</v>
      </c>
      <c r="S8157" s="43">
        <v>149.49897544056557</v>
      </c>
      <c r="T8157" s="43">
        <v>6712.8708500625125</v>
      </c>
      <c r="U8157" s="43">
        <v>7520.7795446139207</v>
      </c>
      <c r="W8157" s="43">
        <v>2408.6407644970732</v>
      </c>
      <c r="X8157" s="43">
        <v>0</v>
      </c>
      <c r="Y8157" s="43">
        <v>0</v>
      </c>
      <c r="Z8157" s="43">
        <v>2408.6407644970732</v>
      </c>
      <c r="AB8157" s="43">
        <v>130.97214111091307</v>
      </c>
      <c r="AC8157" s="43">
        <v>0</v>
      </c>
      <c r="AD8157" s="43">
        <v>0</v>
      </c>
      <c r="AE8157" s="43">
        <v>130.97214111091307</v>
      </c>
      <c r="AG8157" s="43">
        <v>4429490.3659101175</v>
      </c>
      <c r="AH8157" s="43">
        <v>520266.40513136779</v>
      </c>
      <c r="AI8157" s="43">
        <v>0</v>
      </c>
      <c r="AJ8157" s="43">
        <v>550082992.6658349</v>
      </c>
      <c r="AK8157" s="43">
        <v>554512483.03174508</v>
      </c>
    </row>
    <row r="8158" spans="3:37" x14ac:dyDescent="0.2">
      <c r="C8158" s="43">
        <v>6.4474043206574905E-4</v>
      </c>
      <c r="D8158" s="43">
        <v>4.8879063508554074E-2</v>
      </c>
      <c r="E8158" s="43">
        <v>3.7614517277049662</v>
      </c>
      <c r="F8158" s="43">
        <v>1.5300111855522369</v>
      </c>
      <c r="H8158" s="43">
        <v>9.5907483574575458E-5</v>
      </c>
      <c r="I8158" s="43">
        <v>9.6825046339874793E-2</v>
      </c>
      <c r="J8158" s="43">
        <v>0</v>
      </c>
      <c r="K8158" s="43">
        <v>1</v>
      </c>
      <c r="M8158" s="43">
        <v>7.8544190509053369E-3</v>
      </c>
      <c r="N8158" s="43">
        <v>4.8448377125595243E-2</v>
      </c>
      <c r="O8158" s="43">
        <v>0</v>
      </c>
      <c r="P8158" s="43">
        <v>1</v>
      </c>
      <c r="R8158" s="43">
        <v>596.69191762133119</v>
      </c>
      <c r="S8158" s="43">
        <v>175.82579201579628</v>
      </c>
      <c r="T8158" s="43">
        <v>7205.0280348191836</v>
      </c>
      <c r="U8158" s="43">
        <v>7977.5457444563108</v>
      </c>
      <c r="W8158" s="43">
        <v>2244.4278444443457</v>
      </c>
      <c r="X8158" s="43">
        <v>0</v>
      </c>
      <c r="Y8158" s="43">
        <v>0</v>
      </c>
      <c r="Z8158" s="43">
        <v>2244.4278444443457</v>
      </c>
      <c r="AB8158" s="43">
        <v>33.839112801467387</v>
      </c>
      <c r="AC8158" s="43">
        <v>0</v>
      </c>
      <c r="AD8158" s="43">
        <v>0</v>
      </c>
      <c r="AE8158" s="43">
        <v>33.839112801467387</v>
      </c>
      <c r="AG8158" s="43">
        <v>4127502.8059331519</v>
      </c>
      <c r="AH8158" s="43">
        <v>484796.4143999787</v>
      </c>
      <c r="AI8158" s="43">
        <v>0</v>
      </c>
      <c r="AJ8158" s="43">
        <v>142124273.76616302</v>
      </c>
      <c r="AK8158" s="43">
        <v>146251776.57209617</v>
      </c>
    </row>
    <row r="8159" spans="3:37" x14ac:dyDescent="0.2">
      <c r="C8159" s="43">
        <v>6.1639623632048224E-4</v>
      </c>
      <c r="D8159" s="43">
        <v>5.9559728053968031E-2</v>
      </c>
      <c r="E8159" s="43">
        <v>3.1147992363355361</v>
      </c>
      <c r="F8159" s="43">
        <v>2.1482190818933575</v>
      </c>
      <c r="H8159" s="43">
        <v>9.1492443107465959E-5</v>
      </c>
      <c r="I8159" s="43">
        <v>9.9318883028435612E-2</v>
      </c>
      <c r="J8159" s="43">
        <v>0</v>
      </c>
      <c r="K8159" s="43">
        <v>1</v>
      </c>
      <c r="M8159" s="43">
        <v>7.917828022624307E-3</v>
      </c>
      <c r="N8159" s="43">
        <v>4.6793475590780953E-2</v>
      </c>
      <c r="O8159" s="43">
        <v>0</v>
      </c>
      <c r="P8159" s="43">
        <v>1</v>
      </c>
      <c r="R8159" s="43">
        <v>695.11243408023267</v>
      </c>
      <c r="S8159" s="43">
        <v>172.05188064571959</v>
      </c>
      <c r="T8159" s="43">
        <v>7015.0979761723938</v>
      </c>
      <c r="U8159" s="43">
        <v>7882.2622908983458</v>
      </c>
      <c r="W8159" s="43">
        <v>2165.1356788404446</v>
      </c>
      <c r="X8159" s="43">
        <v>0</v>
      </c>
      <c r="Y8159" s="43">
        <v>0</v>
      </c>
      <c r="Z8159" s="43">
        <v>2165.1356788404446</v>
      </c>
      <c r="AB8159" s="43">
        <v>85.401125613331999</v>
      </c>
      <c r="AC8159" s="43">
        <v>0</v>
      </c>
      <c r="AD8159" s="43">
        <v>0</v>
      </c>
      <c r="AE8159" s="43">
        <v>85.401125613331999</v>
      </c>
      <c r="AG8159" s="43">
        <v>3981684.5133875776</v>
      </c>
      <c r="AH8159" s="43">
        <v>467669.30662953603</v>
      </c>
      <c r="AI8159" s="43">
        <v>0</v>
      </c>
      <c r="AJ8159" s="43">
        <v>358684727.57599437</v>
      </c>
      <c r="AK8159" s="43">
        <v>362666412.08938193</v>
      </c>
    </row>
    <row r="8160" spans="3:37" x14ac:dyDescent="0.2">
      <c r="C8160" s="43">
        <v>5.969269023779572E-4</v>
      </c>
      <c r="D8160" s="43">
        <v>5.2787887950084093E-2</v>
      </c>
      <c r="E8160" s="43">
        <v>7.091140302102092</v>
      </c>
      <c r="F8160" s="43">
        <v>4.2306186948432201</v>
      </c>
      <c r="H8160" s="43">
        <v>8.9964504436879089E-5</v>
      </c>
      <c r="I8160" s="43">
        <v>8.6569400610793351E-2</v>
      </c>
      <c r="J8160" s="43">
        <v>0</v>
      </c>
      <c r="K8160" s="43">
        <v>1</v>
      </c>
      <c r="M8160" s="43">
        <v>7.7929666290979336E-3</v>
      </c>
      <c r="N8160" s="43">
        <v>4.6360487679026119E-2</v>
      </c>
      <c r="O8160" s="43">
        <v>0</v>
      </c>
      <c r="P8160" s="43">
        <v>1</v>
      </c>
      <c r="R8160" s="43">
        <v>596.62000461639957</v>
      </c>
      <c r="S8160" s="43">
        <v>147.46127184873299</v>
      </c>
      <c r="T8160" s="43">
        <v>6840.5840760319434</v>
      </c>
      <c r="U8160" s="43">
        <v>7584.6653524970761</v>
      </c>
      <c r="W8160" s="43">
        <v>4230.7161597756867</v>
      </c>
      <c r="X8160" s="43">
        <v>0</v>
      </c>
      <c r="Y8160" s="43">
        <v>0</v>
      </c>
      <c r="Z8160" s="43">
        <v>4230.7161597756867</v>
      </c>
      <c r="AB8160" s="43">
        <v>206.2373362475372</v>
      </c>
      <c r="AC8160" s="43">
        <v>0</v>
      </c>
      <c r="AD8160" s="43">
        <v>0</v>
      </c>
      <c r="AE8160" s="43">
        <v>206.2373362475372</v>
      </c>
      <c r="AG8160" s="43">
        <v>7780287.0178274876</v>
      </c>
      <c r="AH8160" s="43">
        <v>913834.69051154831</v>
      </c>
      <c r="AI8160" s="43">
        <v>0</v>
      </c>
      <c r="AJ8160" s="43">
        <v>866196812.23965621</v>
      </c>
      <c r="AK8160" s="43">
        <v>873977099.25748372</v>
      </c>
    </row>
    <row r="8161" spans="3:37" x14ac:dyDescent="0.2">
      <c r="C8161" s="43">
        <v>6.1691099619864964E-4</v>
      </c>
      <c r="D8161" s="43">
        <v>5.3619500634786994E-2</v>
      </c>
      <c r="E8161" s="43">
        <v>10.82464202540249</v>
      </c>
      <c r="F8161" s="43">
        <v>2.171281169179577</v>
      </c>
      <c r="H8161" s="43">
        <v>8.4238374604418464E-5</v>
      </c>
      <c r="I8161" s="43">
        <v>8.6255475984034408E-2</v>
      </c>
      <c r="J8161" s="43">
        <v>0</v>
      </c>
      <c r="K8161" s="43">
        <v>1</v>
      </c>
      <c r="M8161" s="43">
        <v>7.8076173625058615E-3</v>
      </c>
      <c r="N8161" s="43">
        <v>4.5199686543102011E-2</v>
      </c>
      <c r="O8161" s="43">
        <v>0</v>
      </c>
      <c r="P8161" s="43">
        <v>1</v>
      </c>
      <c r="R8161" s="43">
        <v>626.30755316288037</v>
      </c>
      <c r="S8161" s="43">
        <v>137.57484346244144</v>
      </c>
      <c r="T8161" s="43">
        <v>6681.8437686505422</v>
      </c>
      <c r="U8161" s="43">
        <v>7445.7261652758643</v>
      </c>
      <c r="W8161" s="43">
        <v>6779.5550607939185</v>
      </c>
      <c r="X8161" s="43">
        <v>0</v>
      </c>
      <c r="Y8161" s="43">
        <v>0</v>
      </c>
      <c r="Z8161" s="43">
        <v>6779.5550607939185</v>
      </c>
      <c r="AB8161" s="43">
        <v>78.493300015404188</v>
      </c>
      <c r="AC8161" s="43">
        <v>0</v>
      </c>
      <c r="AD8161" s="43">
        <v>0</v>
      </c>
      <c r="AE8161" s="43">
        <v>78.493300015404188</v>
      </c>
      <c r="AG8161" s="43">
        <v>12467601.756800016</v>
      </c>
      <c r="AH8161" s="43">
        <v>1464383.8931314864</v>
      </c>
      <c r="AI8161" s="43">
        <v>0</v>
      </c>
      <c r="AJ8161" s="43">
        <v>329671860.06469756</v>
      </c>
      <c r="AK8161" s="43">
        <v>342139461.82149756</v>
      </c>
    </row>
    <row r="8162" spans="3:37" x14ac:dyDescent="0.2">
      <c r="C8162" s="43">
        <v>6.0978226226373103E-4</v>
      </c>
      <c r="D8162" s="43">
        <v>5.3466962716170352E-2</v>
      </c>
      <c r="E8162" s="43">
        <v>7.4941220397462276</v>
      </c>
      <c r="F8162" s="43">
        <v>4.5681370516244142</v>
      </c>
      <c r="H8162" s="43">
        <v>8.7187348213926569E-5</v>
      </c>
      <c r="I8162" s="43">
        <v>0.11528289192129237</v>
      </c>
      <c r="J8162" s="43">
        <v>0</v>
      </c>
      <c r="K8162" s="43">
        <v>1</v>
      </c>
      <c r="M8162" s="43">
        <v>7.8093405187904018E-3</v>
      </c>
      <c r="N8162" s="43">
        <v>4.7916961566780936E-2</v>
      </c>
      <c r="O8162" s="43">
        <v>0</v>
      </c>
      <c r="P8162" s="43">
        <v>1</v>
      </c>
      <c r="R8162" s="43">
        <v>617.30909258552663</v>
      </c>
      <c r="S8162" s="43">
        <v>190.30960334364411</v>
      </c>
      <c r="T8162" s="43">
        <v>7085.1003291278585</v>
      </c>
      <c r="U8162" s="43">
        <v>7892.7190250570293</v>
      </c>
      <c r="W8162" s="43">
        <v>4626.1896760809395</v>
      </c>
      <c r="X8162" s="43">
        <v>0</v>
      </c>
      <c r="Y8162" s="43">
        <v>0</v>
      </c>
      <c r="Z8162" s="43">
        <v>4626.1896760809395</v>
      </c>
      <c r="AB8162" s="43">
        <v>235.68284867481981</v>
      </c>
      <c r="AC8162" s="43">
        <v>0</v>
      </c>
      <c r="AD8162" s="43">
        <v>0</v>
      </c>
      <c r="AE8162" s="43">
        <v>235.68284867481981</v>
      </c>
      <c r="AG8162" s="43">
        <v>8507562.8143128473</v>
      </c>
      <c r="AH8162" s="43">
        <v>999256.97003348288</v>
      </c>
      <c r="AI8162" s="43">
        <v>0</v>
      </c>
      <c r="AJ8162" s="43">
        <v>989867964.4342432</v>
      </c>
      <c r="AK8162" s="43">
        <v>998375527.24855602</v>
      </c>
    </row>
    <row r="8163" spans="3:37" x14ac:dyDescent="0.2">
      <c r="C8163" s="43">
        <v>6.1261217063912632E-4</v>
      </c>
      <c r="D8163" s="43">
        <v>4.921336518921509E-2</v>
      </c>
      <c r="E8163" s="43">
        <v>2.1176086251184172</v>
      </c>
      <c r="F8163" s="43">
        <v>4.4438359713228799</v>
      </c>
      <c r="H8163" s="43">
        <v>9.0748093959369669E-5</v>
      </c>
      <c r="I8163" s="43">
        <v>0.13509416179070688</v>
      </c>
      <c r="J8163" s="43">
        <v>0</v>
      </c>
      <c r="K8163" s="43">
        <v>1</v>
      </c>
      <c r="M8163" s="43">
        <v>7.8023789010930383E-3</v>
      </c>
      <c r="N8163" s="43">
        <v>4.4587089707492263E-2</v>
      </c>
      <c r="O8163" s="43">
        <v>0</v>
      </c>
      <c r="P8163" s="43">
        <v>1</v>
      </c>
      <c r="R8163" s="43">
        <v>570.83560836018103</v>
      </c>
      <c r="S8163" s="43">
        <v>232.12208657598376</v>
      </c>
      <c r="T8163" s="43">
        <v>6586.8615576150614</v>
      </c>
      <c r="U8163" s="43">
        <v>7389.8192525512259</v>
      </c>
      <c r="W8163" s="43">
        <v>1208.8064077882382</v>
      </c>
      <c r="X8163" s="43">
        <v>0</v>
      </c>
      <c r="Y8163" s="43">
        <v>0</v>
      </c>
      <c r="Z8163" s="43">
        <v>1208.8064077882382</v>
      </c>
      <c r="AB8163" s="43">
        <v>210.3474695907565</v>
      </c>
      <c r="AC8163" s="43">
        <v>0</v>
      </c>
      <c r="AD8163" s="43">
        <v>0</v>
      </c>
      <c r="AE8163" s="43">
        <v>210.3474695907565</v>
      </c>
      <c r="AG8163" s="43">
        <v>2222994.98392257</v>
      </c>
      <c r="AH8163" s="43">
        <v>261102.18408225945</v>
      </c>
      <c r="AI8163" s="43">
        <v>0</v>
      </c>
      <c r="AJ8163" s="43">
        <v>883459372.28117728</v>
      </c>
      <c r="AK8163" s="43">
        <v>885682367.26509988</v>
      </c>
    </row>
    <row r="8164" spans="3:37" x14ac:dyDescent="0.2">
      <c r="C8164" s="43">
        <v>6.3073972386928912E-4</v>
      </c>
      <c r="D8164" s="43">
        <v>5.0191387801116004E-2</v>
      </c>
      <c r="E8164" s="43">
        <v>4.7041475749465045</v>
      </c>
      <c r="F8164" s="43">
        <v>4.0637774567057106</v>
      </c>
      <c r="H8164" s="43">
        <v>8.1696234207136525E-5</v>
      </c>
      <c r="I8164" s="43">
        <v>9.3773228899633743E-2</v>
      </c>
      <c r="J8164" s="43">
        <v>0</v>
      </c>
      <c r="K8164" s="43">
        <v>1</v>
      </c>
      <c r="M8164" s="43">
        <v>7.8814699223406226E-3</v>
      </c>
      <c r="N8164" s="43">
        <v>4.4891274268536799E-2</v>
      </c>
      <c r="O8164" s="43">
        <v>0</v>
      </c>
      <c r="P8164" s="43">
        <v>1</v>
      </c>
      <c r="R8164" s="43">
        <v>599.40693122612265</v>
      </c>
      <c r="S8164" s="43">
        <v>145.05185304207825</v>
      </c>
      <c r="T8164" s="43">
        <v>6699.0239214943904</v>
      </c>
      <c r="U8164" s="43">
        <v>7443.4827057625916</v>
      </c>
      <c r="W8164" s="43">
        <v>2819.6986619334912</v>
      </c>
      <c r="X8164" s="43">
        <v>0</v>
      </c>
      <c r="Y8164" s="43">
        <v>0</v>
      </c>
      <c r="Z8164" s="43">
        <v>2819.6986619334912</v>
      </c>
      <c r="AB8164" s="43">
        <v>196.50009043136072</v>
      </c>
      <c r="AC8164" s="43">
        <v>0</v>
      </c>
      <c r="AD8164" s="43">
        <v>0</v>
      </c>
      <c r="AE8164" s="43">
        <v>196.50009043136072</v>
      </c>
      <c r="AG8164" s="43">
        <v>5185425.8392956899</v>
      </c>
      <c r="AH8164" s="43">
        <v>609054.91097763414</v>
      </c>
      <c r="AI8164" s="43">
        <v>0</v>
      </c>
      <c r="AJ8164" s="43">
        <v>825300379.81171501</v>
      </c>
      <c r="AK8164" s="43">
        <v>830485805.65101075</v>
      </c>
    </row>
    <row r="8165" spans="3:37" x14ac:dyDescent="0.2">
      <c r="C8165" s="43">
        <v>6.1354301523619537E-4</v>
      </c>
      <c r="D8165" s="43">
        <v>5.1523721628256754E-2</v>
      </c>
      <c r="E8165" s="43">
        <v>5.4373407343673215</v>
      </c>
      <c r="F8165" s="43">
        <v>1.0937833733562485</v>
      </c>
      <c r="H8165" s="43">
        <v>1.0550085530069975E-4</v>
      </c>
      <c r="I8165" s="43">
        <v>0.12183743289374505</v>
      </c>
      <c r="J8165" s="43">
        <v>0</v>
      </c>
      <c r="K8165" s="43">
        <v>1</v>
      </c>
      <c r="M8165" s="43">
        <v>7.8638907909657219E-3</v>
      </c>
      <c r="N8165" s="43">
        <v>4.9044950488573158E-2</v>
      </c>
      <c r="O8165" s="43">
        <v>0</v>
      </c>
      <c r="P8165" s="43">
        <v>1</v>
      </c>
      <c r="R8165" s="43">
        <v>598.54197766724599</v>
      </c>
      <c r="S8165" s="43">
        <v>243.37675325775905</v>
      </c>
      <c r="T8165" s="43">
        <v>7302.5434024423739</v>
      </c>
      <c r="U8165" s="43">
        <v>8144.4621333673786</v>
      </c>
      <c r="W8165" s="43">
        <v>3254.4766763988923</v>
      </c>
      <c r="X8165" s="43">
        <v>0</v>
      </c>
      <c r="Y8165" s="43">
        <v>0</v>
      </c>
      <c r="Z8165" s="43">
        <v>3254.4766763988923</v>
      </c>
      <c r="AB8165" s="43">
        <v>6.0062615764221512</v>
      </c>
      <c r="AC8165" s="43">
        <v>0</v>
      </c>
      <c r="AD8165" s="43">
        <v>0</v>
      </c>
      <c r="AE8165" s="43">
        <v>6.0062615764221512</v>
      </c>
      <c r="AG8165" s="43">
        <v>5984982.6078975629</v>
      </c>
      <c r="AH8165" s="43">
        <v>702966.96210216079</v>
      </c>
      <c r="AI8165" s="43">
        <v>0</v>
      </c>
      <c r="AJ8165" s="43">
        <v>25226298.620973036</v>
      </c>
      <c r="AK8165" s="43">
        <v>31211281.2288706</v>
      </c>
    </row>
    <row r="8166" spans="3:37" x14ac:dyDescent="0.2">
      <c r="C8166" s="43">
        <v>6.0744289194863271E-4</v>
      </c>
      <c r="D8166" s="43">
        <v>5.3394968178374705E-2</v>
      </c>
      <c r="E8166" s="43">
        <v>5.510611525508839</v>
      </c>
      <c r="F8166" s="43">
        <v>5.305135757468733</v>
      </c>
      <c r="H8166" s="43">
        <v>9.6133009247711954E-5</v>
      </c>
      <c r="I8166" s="43">
        <v>9.7861598570834762E-2</v>
      </c>
      <c r="J8166" s="43">
        <v>0</v>
      </c>
      <c r="K8166" s="43">
        <v>1</v>
      </c>
      <c r="M8166" s="43">
        <v>7.867791613044739E-3</v>
      </c>
      <c r="N8166" s="43">
        <v>4.4986494079923188E-2</v>
      </c>
      <c r="O8166" s="43">
        <v>0</v>
      </c>
      <c r="P8166" s="43">
        <v>1</v>
      </c>
      <c r="R8166" s="43">
        <v>614.11281383330447</v>
      </c>
      <c r="S8166" s="43">
        <v>178.12595907032593</v>
      </c>
      <c r="T8166" s="43">
        <v>6701.5825278095508</v>
      </c>
      <c r="U8166" s="43">
        <v>7493.8213007131817</v>
      </c>
      <c r="W8166" s="43">
        <v>3384.1371498724716</v>
      </c>
      <c r="X8166" s="43">
        <v>0</v>
      </c>
      <c r="Y8166" s="43">
        <v>0</v>
      </c>
      <c r="Z8166" s="43">
        <v>3384.1371498724716</v>
      </c>
      <c r="AB8166" s="43">
        <v>282.8907766330243</v>
      </c>
      <c r="AC8166" s="43">
        <v>0</v>
      </c>
      <c r="AD8166" s="43">
        <v>0</v>
      </c>
      <c r="AE8166" s="43">
        <v>282.8907766330243</v>
      </c>
      <c r="AG8166" s="43">
        <v>6223428.2186154751</v>
      </c>
      <c r="AH8166" s="43">
        <v>730973.62437245389</v>
      </c>
      <c r="AI8166" s="43">
        <v>0</v>
      </c>
      <c r="AJ8166" s="43">
        <v>1188141261.8587022</v>
      </c>
      <c r="AK8166" s="43">
        <v>1194364690.0773177</v>
      </c>
    </row>
    <row r="8167" spans="3:37" x14ac:dyDescent="0.2">
      <c r="C8167" s="43">
        <v>6.2595812948396112E-4</v>
      </c>
      <c r="D8167" s="43">
        <v>4.8322904045887446E-2</v>
      </c>
      <c r="E8167" s="43">
        <v>5.2101810678488203</v>
      </c>
      <c r="F8167" s="43">
        <v>1.0575212679400641</v>
      </c>
      <c r="H8167" s="43">
        <v>8.959783023887784E-5</v>
      </c>
      <c r="I8167" s="43">
        <v>9.7019396175971995E-2</v>
      </c>
      <c r="J8167" s="43">
        <v>0</v>
      </c>
      <c r="K8167" s="43">
        <v>1</v>
      </c>
      <c r="M8167" s="43">
        <v>7.8685067900319261E-3</v>
      </c>
      <c r="N8167" s="43">
        <v>4.8085480255591895E-2</v>
      </c>
      <c r="O8167" s="43">
        <v>0</v>
      </c>
      <c r="P8167" s="43">
        <v>1</v>
      </c>
      <c r="R8167" s="43">
        <v>572.7178023627016</v>
      </c>
      <c r="S8167" s="43">
        <v>164.58810037297238</v>
      </c>
      <c r="T8167" s="43">
        <v>7163.8858087274048</v>
      </c>
      <c r="U8167" s="43">
        <v>7901.1917114630787</v>
      </c>
      <c r="W8167" s="43">
        <v>2983.9634510901301</v>
      </c>
      <c r="X8167" s="43">
        <v>0</v>
      </c>
      <c r="Y8167" s="43">
        <v>0</v>
      </c>
      <c r="Z8167" s="43">
        <v>2983.9634510901301</v>
      </c>
      <c r="AB8167" s="43">
        <v>3.5249495955212113</v>
      </c>
      <c r="AC8167" s="43">
        <v>0</v>
      </c>
      <c r="AD8167" s="43">
        <v>0</v>
      </c>
      <c r="AE8167" s="43">
        <v>3.5249495955212113</v>
      </c>
      <c r="AG8167" s="43">
        <v>5487508.7865547491</v>
      </c>
      <c r="AH8167" s="43">
        <v>644536.10543546814</v>
      </c>
      <c r="AI8167" s="43">
        <v>0</v>
      </c>
      <c r="AJ8167" s="43">
        <v>14804788.301189087</v>
      </c>
      <c r="AK8167" s="43">
        <v>20292297.087743837</v>
      </c>
    </row>
    <row r="8168" spans="3:37" x14ac:dyDescent="0.2">
      <c r="C8168" s="43">
        <v>6.001472272766518E-4</v>
      </c>
      <c r="D8168" s="43">
        <v>6.0125892927395119E-2</v>
      </c>
      <c r="E8168" s="43">
        <v>4.5805027459632646</v>
      </c>
      <c r="F8168" s="43">
        <v>4.9670895334252974</v>
      </c>
      <c r="H8168" s="43">
        <v>8.1934497732087742E-5</v>
      </c>
      <c r="I8168" s="43">
        <v>0.10665762719407423</v>
      </c>
      <c r="J8168" s="43">
        <v>0</v>
      </c>
      <c r="K8168" s="43">
        <v>1</v>
      </c>
      <c r="M8168" s="43">
        <v>7.9007353786904044E-3</v>
      </c>
      <c r="N8168" s="43">
        <v>4.493328161225376E-2</v>
      </c>
      <c r="O8168" s="43">
        <v>0</v>
      </c>
      <c r="P8168" s="43">
        <v>1</v>
      </c>
      <c r="R8168" s="43">
        <v>683.22180102702953</v>
      </c>
      <c r="S8168" s="43">
        <v>165.46307317392476</v>
      </c>
      <c r="T8168" s="43">
        <v>6721.6829927080908</v>
      </c>
      <c r="U8168" s="43">
        <v>7570.367866909045</v>
      </c>
      <c r="W8168" s="43">
        <v>3129.4993357062758</v>
      </c>
      <c r="X8168" s="43">
        <v>0</v>
      </c>
      <c r="Y8168" s="43">
        <v>0</v>
      </c>
      <c r="Z8168" s="43">
        <v>3129.4993357062758</v>
      </c>
      <c r="AB8168" s="43">
        <v>290.01301997726716</v>
      </c>
      <c r="AC8168" s="43">
        <v>0</v>
      </c>
      <c r="AD8168" s="43">
        <v>0</v>
      </c>
      <c r="AE8168" s="43">
        <v>290.01301997726716</v>
      </c>
      <c r="AG8168" s="43">
        <v>5755149.2783638416</v>
      </c>
      <c r="AH8168" s="43">
        <v>675971.85651255562</v>
      </c>
      <c r="AI8168" s="43">
        <v>0</v>
      </c>
      <c r="AJ8168" s="43">
        <v>1218054683.9045222</v>
      </c>
      <c r="AK8168" s="43">
        <v>1223809833.1828861</v>
      </c>
    </row>
    <row r="8169" spans="3:37" x14ac:dyDescent="0.2">
      <c r="C8169" s="43">
        <v>6.1673038153964299E-4</v>
      </c>
      <c r="D8169" s="43">
        <v>4.6692623927904395E-2</v>
      </c>
      <c r="E8169" s="43">
        <v>5.6281626961705831</v>
      </c>
      <c r="F8169" s="43">
        <v>3.411152526184515</v>
      </c>
      <c r="H8169" s="43">
        <v>8.6049238189877262E-5</v>
      </c>
      <c r="I8169" s="43">
        <v>0.12170355267592115</v>
      </c>
      <c r="J8169" s="43">
        <v>0</v>
      </c>
      <c r="K8169" s="43">
        <v>1</v>
      </c>
      <c r="M8169" s="43">
        <v>7.8933754518029087E-3</v>
      </c>
      <c r="N8169" s="43">
        <v>4.4352722087261244E-2</v>
      </c>
      <c r="O8169" s="43">
        <v>0</v>
      </c>
      <c r="P8169" s="43">
        <v>1</v>
      </c>
      <c r="R8169" s="43">
        <v>545.23784948789785</v>
      </c>
      <c r="S8169" s="43">
        <v>198.28627699500515</v>
      </c>
      <c r="T8169" s="43">
        <v>6628.6549497491478</v>
      </c>
      <c r="U8169" s="43">
        <v>7372.1790762320506</v>
      </c>
      <c r="W8169" s="43">
        <v>3068.6873250280578</v>
      </c>
      <c r="X8169" s="43">
        <v>0</v>
      </c>
      <c r="Y8169" s="43">
        <v>0</v>
      </c>
      <c r="Z8169" s="43">
        <v>3068.6873250280578</v>
      </c>
      <c r="AB8169" s="43">
        <v>140.66772314356481</v>
      </c>
      <c r="AC8169" s="43">
        <v>0</v>
      </c>
      <c r="AD8169" s="43">
        <v>0</v>
      </c>
      <c r="AE8169" s="43">
        <v>140.66772314356481</v>
      </c>
      <c r="AG8169" s="43">
        <v>5643315.9907265985</v>
      </c>
      <c r="AH8169" s="43">
        <v>662836.46220606053</v>
      </c>
      <c r="AI8169" s="43">
        <v>0</v>
      </c>
      <c r="AJ8169" s="43">
        <v>590804437.20297217</v>
      </c>
      <c r="AK8169" s="43">
        <v>596447753.19369876</v>
      </c>
    </row>
    <row r="8170" spans="3:37" x14ac:dyDescent="0.2">
      <c r="C8170" s="43">
        <v>6.1485494080215641E-4</v>
      </c>
      <c r="D8170" s="43">
        <v>5.0956251280763462E-2</v>
      </c>
      <c r="E8170" s="43">
        <v>4.6807544007543793</v>
      </c>
      <c r="F8170" s="43">
        <v>5.5794322804830836</v>
      </c>
      <c r="H8170" s="43">
        <v>9.1086201203127715E-5</v>
      </c>
      <c r="I8170" s="43">
        <v>7.6014741862374627E-2</v>
      </c>
      <c r="J8170" s="43">
        <v>0</v>
      </c>
      <c r="K8170" s="43">
        <v>1</v>
      </c>
      <c r="M8170" s="43">
        <v>7.8710010587933477E-3</v>
      </c>
      <c r="N8170" s="43">
        <v>4.5280593606654158E-2</v>
      </c>
      <c r="O8170" s="43">
        <v>0</v>
      </c>
      <c r="P8170" s="43">
        <v>1</v>
      </c>
      <c r="R8170" s="43">
        <v>593.2155280408665</v>
      </c>
      <c r="S8170" s="43">
        <v>131.09701035319046</v>
      </c>
      <c r="T8170" s="43">
        <v>6748.1457665799871</v>
      </c>
      <c r="U8170" s="43">
        <v>7472.458304974044</v>
      </c>
      <c r="W8170" s="43">
        <v>2776.6961934731189</v>
      </c>
      <c r="X8170" s="43">
        <v>0</v>
      </c>
      <c r="Y8170" s="43">
        <v>0</v>
      </c>
      <c r="Z8170" s="43">
        <v>2776.6961934731189</v>
      </c>
      <c r="AB8170" s="43">
        <v>290.67516620817537</v>
      </c>
      <c r="AC8170" s="43">
        <v>0</v>
      </c>
      <c r="AD8170" s="43">
        <v>0</v>
      </c>
      <c r="AE8170" s="43">
        <v>290.67516620817537</v>
      </c>
      <c r="AG8170" s="43">
        <v>5106344.2997970656</v>
      </c>
      <c r="AH8170" s="43">
        <v>599766.37779019366</v>
      </c>
      <c r="AI8170" s="43">
        <v>0</v>
      </c>
      <c r="AJ8170" s="43">
        <v>1220835698.0743365</v>
      </c>
      <c r="AK8170" s="43">
        <v>1225942042.3741336</v>
      </c>
    </row>
    <row r="8171" spans="3:37" x14ac:dyDescent="0.2">
      <c r="C8171" s="43">
        <v>6.3162544247230556E-4</v>
      </c>
      <c r="D8171" s="43">
        <v>4.9930088075442261E-2</v>
      </c>
      <c r="E8171" s="43">
        <v>3.4102393058371803</v>
      </c>
      <c r="F8171" s="43">
        <v>4.4572958839245063</v>
      </c>
      <c r="H8171" s="43">
        <v>9.3541871987068426E-5</v>
      </c>
      <c r="I8171" s="43">
        <v>7.1007716522792266E-2</v>
      </c>
      <c r="J8171" s="43">
        <v>0</v>
      </c>
      <c r="K8171" s="43">
        <v>1</v>
      </c>
      <c r="M8171" s="43">
        <v>7.932681389575813E-3</v>
      </c>
      <c r="N8171" s="43">
        <v>4.4321824830131862E-2</v>
      </c>
      <c r="O8171" s="43">
        <v>0</v>
      </c>
      <c r="P8171" s="43">
        <v>1</v>
      </c>
      <c r="R8171" s="43">
        <v>597.12371597107574</v>
      </c>
      <c r="S8171" s="43">
        <v>125.76331500019391</v>
      </c>
      <c r="T8171" s="43">
        <v>6657.0223842696832</v>
      </c>
      <c r="U8171" s="43">
        <v>7379.9094152409525</v>
      </c>
      <c r="W8171" s="43">
        <v>2036.334766652119</v>
      </c>
      <c r="X8171" s="43">
        <v>0</v>
      </c>
      <c r="Y8171" s="43">
        <v>0</v>
      </c>
      <c r="Z8171" s="43">
        <v>2036.334766652119</v>
      </c>
      <c r="AB8171" s="43">
        <v>220.89437009999415</v>
      </c>
      <c r="AC8171" s="43">
        <v>0</v>
      </c>
      <c r="AD8171" s="43">
        <v>0</v>
      </c>
      <c r="AE8171" s="43">
        <v>220.89437009999415</v>
      </c>
      <c r="AG8171" s="43">
        <v>3744819.6358732469</v>
      </c>
      <c r="AH8171" s="43">
        <v>439848.3095968577</v>
      </c>
      <c r="AI8171" s="43">
        <v>0</v>
      </c>
      <c r="AJ8171" s="43">
        <v>927756354.4199754</v>
      </c>
      <c r="AK8171" s="43">
        <v>931501174.0558486</v>
      </c>
    </row>
    <row r="8172" spans="3:37" x14ac:dyDescent="0.2">
      <c r="C8172" s="43">
        <v>6.3616263772070525E-4</v>
      </c>
      <c r="D8172" s="43">
        <v>5.0982141245262957E-2</v>
      </c>
      <c r="E8172" s="43">
        <v>2.8355906338295647</v>
      </c>
      <c r="F8172" s="43">
        <v>1.2557882975706656</v>
      </c>
      <c r="H8172" s="43">
        <v>9.2545764173279643E-5</v>
      </c>
      <c r="I8172" s="43">
        <v>9.1470608753398158E-2</v>
      </c>
      <c r="J8172" s="43">
        <v>0</v>
      </c>
      <c r="K8172" s="43">
        <v>1</v>
      </c>
      <c r="M8172" s="43">
        <v>7.8108897698654168E-3</v>
      </c>
      <c r="N8172" s="43">
        <v>4.5575266383247937E-2</v>
      </c>
      <c r="O8172" s="43">
        <v>0</v>
      </c>
      <c r="P8172" s="43">
        <v>1</v>
      </c>
      <c r="R8172" s="43">
        <v>614.08516196570326</v>
      </c>
      <c r="S8172" s="43">
        <v>160.2804259955804</v>
      </c>
      <c r="T8172" s="43">
        <v>6740.1893538754293</v>
      </c>
      <c r="U8172" s="43">
        <v>7514.5549418367127</v>
      </c>
      <c r="W8172" s="43">
        <v>1741.2941336436595</v>
      </c>
      <c r="X8172" s="43">
        <v>0</v>
      </c>
      <c r="Y8172" s="43">
        <v>0</v>
      </c>
      <c r="Z8172" s="43">
        <v>1741.2941336436595</v>
      </c>
      <c r="AB8172" s="43">
        <v>16.807110401259663</v>
      </c>
      <c r="AC8172" s="43">
        <v>0</v>
      </c>
      <c r="AD8172" s="43">
        <v>0</v>
      </c>
      <c r="AE8172" s="43">
        <v>16.807110401259663</v>
      </c>
      <c r="AG8172" s="43">
        <v>3202239.9117706898</v>
      </c>
      <c r="AH8172" s="43">
        <v>376119.53286703047</v>
      </c>
      <c r="AI8172" s="43">
        <v>0</v>
      </c>
      <c r="AJ8172" s="43">
        <v>70589863.68529059</v>
      </c>
      <c r="AK8172" s="43">
        <v>73792103.597061276</v>
      </c>
    </row>
    <row r="8173" spans="3:37" x14ac:dyDescent="0.2">
      <c r="C8173" s="43">
        <v>6.254144365143155E-4</v>
      </c>
      <c r="D8173" s="43">
        <v>5.4785456314726755E-2</v>
      </c>
      <c r="E8173" s="43">
        <v>5.6327881294730267</v>
      </c>
      <c r="F8173" s="43">
        <v>7.2875437765949629</v>
      </c>
      <c r="H8173" s="43">
        <v>9.3661390154542445E-5</v>
      </c>
      <c r="I8173" s="43">
        <v>0.12520765210963769</v>
      </c>
      <c r="J8173" s="43">
        <v>0</v>
      </c>
      <c r="K8173" s="43">
        <v>1</v>
      </c>
      <c r="M8173" s="43">
        <v>7.7697307333238746E-3</v>
      </c>
      <c r="N8173" s="43">
        <v>4.4823845782421164E-2</v>
      </c>
      <c r="O8173" s="43">
        <v>0</v>
      </c>
      <c r="P8173" s="43">
        <v>1</v>
      </c>
      <c r="R8173" s="43">
        <v>648.74729190567837</v>
      </c>
      <c r="S8173" s="43">
        <v>222.04134223512295</v>
      </c>
      <c r="T8173" s="43">
        <v>6594.1292630648459</v>
      </c>
      <c r="U8173" s="43">
        <v>7464.917897205647</v>
      </c>
      <c r="W8173" s="43">
        <v>3654.2560448740778</v>
      </c>
      <c r="X8173" s="43">
        <v>0</v>
      </c>
      <c r="Y8173" s="43">
        <v>0</v>
      </c>
      <c r="Z8173" s="43">
        <v>3654.2560448740778</v>
      </c>
      <c r="AB8173" s="43">
        <v>436.45588876506906</v>
      </c>
      <c r="AC8173" s="43">
        <v>0</v>
      </c>
      <c r="AD8173" s="43">
        <v>0</v>
      </c>
      <c r="AE8173" s="43">
        <v>436.45588876506906</v>
      </c>
      <c r="AG8173" s="43">
        <v>6720176.8665234288</v>
      </c>
      <c r="AH8173" s="43">
        <v>789319.30569280079</v>
      </c>
      <c r="AI8173" s="43">
        <v>0</v>
      </c>
      <c r="AJ8173" s="43">
        <v>1833114732.8132901</v>
      </c>
      <c r="AK8173" s="43">
        <v>1839834909.6798136</v>
      </c>
    </row>
    <row r="8174" spans="3:37" x14ac:dyDescent="0.2">
      <c r="C8174" s="43">
        <v>6.2950788874127639E-4</v>
      </c>
      <c r="D8174" s="43">
        <v>6.051019497122756E-2</v>
      </c>
      <c r="E8174" s="43">
        <v>5.7697460156907052</v>
      </c>
      <c r="F8174" s="43">
        <v>2.1488719618577434</v>
      </c>
      <c r="H8174" s="43">
        <v>8.5310925221449431E-5</v>
      </c>
      <c r="I8174" s="43">
        <v>9.1083443601932407E-2</v>
      </c>
      <c r="J8174" s="43">
        <v>0</v>
      </c>
      <c r="K8174" s="43">
        <v>1</v>
      </c>
      <c r="M8174" s="43">
        <v>7.8052720970474701E-3</v>
      </c>
      <c r="N8174" s="43">
        <v>4.4056554732652763E-2</v>
      </c>
      <c r="O8174" s="43">
        <v>0</v>
      </c>
      <c r="P8174" s="43">
        <v>1</v>
      </c>
      <c r="R8174" s="43">
        <v>721.22720801402716</v>
      </c>
      <c r="S8174" s="43">
        <v>147.12499682685629</v>
      </c>
      <c r="T8174" s="43">
        <v>6510.8989053646756</v>
      </c>
      <c r="U8174" s="43">
        <v>7379.2511102055587</v>
      </c>
      <c r="W8174" s="43">
        <v>4161.2978098466647</v>
      </c>
      <c r="X8174" s="43">
        <v>0</v>
      </c>
      <c r="Y8174" s="43">
        <v>0</v>
      </c>
      <c r="Z8174" s="43">
        <v>4161.2978098466647</v>
      </c>
      <c r="AB8174" s="43">
        <v>88.659955763539614</v>
      </c>
      <c r="AC8174" s="43">
        <v>0</v>
      </c>
      <c r="AD8174" s="43">
        <v>0</v>
      </c>
      <c r="AE8174" s="43">
        <v>88.659955763539614</v>
      </c>
      <c r="AG8174" s="43">
        <v>7652626.6723080166</v>
      </c>
      <c r="AH8174" s="43">
        <v>898840.32692687958</v>
      </c>
      <c r="AI8174" s="43">
        <v>0</v>
      </c>
      <c r="AJ8174" s="43">
        <v>372371814.20686638</v>
      </c>
      <c r="AK8174" s="43">
        <v>380024440.87917441</v>
      </c>
    </row>
    <row r="8175" spans="3:37" x14ac:dyDescent="0.2">
      <c r="C8175" s="43">
        <v>6.0627934202226569E-4</v>
      </c>
      <c r="D8175" s="43">
        <v>5.6257566033262929E-2</v>
      </c>
      <c r="E8175" s="43">
        <v>2.3322440381119294</v>
      </c>
      <c r="F8175" s="43">
        <v>2.323424388538466</v>
      </c>
      <c r="H8175" s="43">
        <v>8.415507310777142E-5</v>
      </c>
      <c r="I8175" s="43">
        <v>8.6430132883664634E-2</v>
      </c>
      <c r="J8175" s="43">
        <v>0</v>
      </c>
      <c r="K8175" s="43">
        <v>1</v>
      </c>
      <c r="M8175" s="43">
        <v>7.9011800191628456E-3</v>
      </c>
      <c r="N8175" s="43">
        <v>4.7461821809468452E-2</v>
      </c>
      <c r="O8175" s="43">
        <v>0</v>
      </c>
      <c r="P8175" s="43">
        <v>1</v>
      </c>
      <c r="R8175" s="43">
        <v>645.79708744217976</v>
      </c>
      <c r="S8175" s="43">
        <v>137.71709562524313</v>
      </c>
      <c r="T8175" s="43">
        <v>7100.3332746485839</v>
      </c>
      <c r="U8175" s="43">
        <v>7883.8474577160068</v>
      </c>
      <c r="W8175" s="43">
        <v>1506.1564070170721</v>
      </c>
      <c r="X8175" s="43">
        <v>0</v>
      </c>
      <c r="Y8175" s="43">
        <v>0</v>
      </c>
      <c r="Z8175" s="43">
        <v>1506.1564070170721</v>
      </c>
      <c r="AB8175" s="43">
        <v>91.44900686578552</v>
      </c>
      <c r="AC8175" s="43">
        <v>0</v>
      </c>
      <c r="AD8175" s="43">
        <v>0</v>
      </c>
      <c r="AE8175" s="43">
        <v>91.44900686578552</v>
      </c>
      <c r="AG8175" s="43">
        <v>2769821.6325043957</v>
      </c>
      <c r="AH8175" s="43">
        <v>325329.78391568759</v>
      </c>
      <c r="AI8175" s="43">
        <v>0</v>
      </c>
      <c r="AJ8175" s="43">
        <v>384085828.83629918</v>
      </c>
      <c r="AK8175" s="43">
        <v>386855650.46880358</v>
      </c>
    </row>
    <row r="8176" spans="3:37" x14ac:dyDescent="0.2">
      <c r="C8176" s="43">
        <v>6.3362566542080057E-4</v>
      </c>
      <c r="D8176" s="43">
        <v>5.5913484987821338E-2</v>
      </c>
      <c r="E8176" s="43">
        <v>9.2849804447035122</v>
      </c>
      <c r="F8176" s="43">
        <v>1.557982546038158</v>
      </c>
      <c r="H8176" s="43">
        <v>9.6557610159808682E-5</v>
      </c>
      <c r="I8176" s="43">
        <v>0.1192533375835233</v>
      </c>
      <c r="J8176" s="43">
        <v>0</v>
      </c>
      <c r="K8176" s="43">
        <v>1</v>
      </c>
      <c r="M8176" s="43">
        <v>7.7905376160949521E-3</v>
      </c>
      <c r="N8176" s="43">
        <v>4.502891567815262E-2</v>
      </c>
      <c r="O8176" s="43">
        <v>0</v>
      </c>
      <c r="P8176" s="43">
        <v>1</v>
      </c>
      <c r="R8176" s="43">
        <v>670.79790103400785</v>
      </c>
      <c r="S8176" s="43">
        <v>218.02155039174954</v>
      </c>
      <c r="T8176" s="43">
        <v>6642.0370021971257</v>
      </c>
      <c r="U8176" s="43">
        <v>7530.8564536228832</v>
      </c>
      <c r="W8176" s="43">
        <v>6228.3453934489244</v>
      </c>
      <c r="X8176" s="43">
        <v>0</v>
      </c>
      <c r="Y8176" s="43">
        <v>0</v>
      </c>
      <c r="Z8176" s="43">
        <v>6228.3453934489244</v>
      </c>
      <c r="AB8176" s="43">
        <v>40.049406714472852</v>
      </c>
      <c r="AC8176" s="43">
        <v>0</v>
      </c>
      <c r="AD8176" s="43">
        <v>0</v>
      </c>
      <c r="AE8176" s="43">
        <v>40.049406714472852</v>
      </c>
      <c r="AG8176" s="43">
        <v>11453927.178552572</v>
      </c>
      <c r="AH8176" s="43">
        <v>1345322.6049849677</v>
      </c>
      <c r="AI8176" s="43">
        <v>0</v>
      </c>
      <c r="AJ8176" s="43">
        <v>168207508.20078596</v>
      </c>
      <c r="AK8176" s="43">
        <v>179661435.37933853</v>
      </c>
    </row>
    <row r="8177" spans="3:37" x14ac:dyDescent="0.2">
      <c r="C8177" s="43">
        <v>5.9584081324774068E-4</v>
      </c>
      <c r="D8177" s="43">
        <v>5.9638504933692604E-2</v>
      </c>
      <c r="E8177" s="43">
        <v>3.0934671996028258</v>
      </c>
      <c r="F8177" s="43">
        <v>4.1387623896631611</v>
      </c>
      <c r="H8177" s="43">
        <v>8.0784370598095022E-5</v>
      </c>
      <c r="I8177" s="43">
        <v>8.3558981469588553E-2</v>
      </c>
      <c r="J8177" s="43">
        <v>0</v>
      </c>
      <c r="K8177" s="43">
        <v>1</v>
      </c>
      <c r="M8177" s="43">
        <v>7.8188951880346757E-3</v>
      </c>
      <c r="N8177" s="43">
        <v>4.5506430133922214E-2</v>
      </c>
      <c r="O8177" s="43">
        <v>0</v>
      </c>
      <c r="P8177" s="43">
        <v>1</v>
      </c>
      <c r="R8177" s="43">
        <v>672.82073668232749</v>
      </c>
      <c r="S8177" s="43">
        <v>127.80941764902798</v>
      </c>
      <c r="T8177" s="43">
        <v>6736.9066838749322</v>
      </c>
      <c r="U8177" s="43">
        <v>7537.5368382062879</v>
      </c>
      <c r="W8177" s="43">
        <v>2081.3488801393901</v>
      </c>
      <c r="X8177" s="43">
        <v>0</v>
      </c>
      <c r="Y8177" s="43">
        <v>0</v>
      </c>
      <c r="Z8177" s="43">
        <v>2081.3488801393901</v>
      </c>
      <c r="AB8177" s="43">
        <v>225.96521329138272</v>
      </c>
      <c r="AC8177" s="43">
        <v>0</v>
      </c>
      <c r="AD8177" s="43">
        <v>0</v>
      </c>
      <c r="AE8177" s="43">
        <v>225.96521329138272</v>
      </c>
      <c r="AG8177" s="43">
        <v>3827600.5905763386</v>
      </c>
      <c r="AH8177" s="43">
        <v>449571.35811010824</v>
      </c>
      <c r="AI8177" s="43">
        <v>0</v>
      </c>
      <c r="AJ8177" s="43">
        <v>949053895.82380748</v>
      </c>
      <c r="AK8177" s="43">
        <v>952881496.41438377</v>
      </c>
    </row>
    <row r="8178" spans="3:37" x14ac:dyDescent="0.2">
      <c r="C8178" s="43">
        <v>6.3069347190469749E-4</v>
      </c>
      <c r="D8178" s="43">
        <v>5.1163224488210868E-2</v>
      </c>
      <c r="E8178" s="43">
        <v>3.1864544410276037</v>
      </c>
      <c r="F8178" s="43">
        <v>1.9588078505553177</v>
      </c>
      <c r="H8178" s="43">
        <v>9.2560007470599004E-5</v>
      </c>
      <c r="I8178" s="43">
        <v>0.10634753096015315</v>
      </c>
      <c r="J8178" s="43">
        <v>0</v>
      </c>
      <c r="K8178" s="43">
        <v>1</v>
      </c>
      <c r="M8178" s="43">
        <v>7.8446024982124184E-3</v>
      </c>
      <c r="N8178" s="43">
        <v>4.5754889188140302E-2</v>
      </c>
      <c r="O8178" s="43">
        <v>0</v>
      </c>
      <c r="P8178" s="43">
        <v>1</v>
      </c>
      <c r="R8178" s="43">
        <v>610.96821346857746</v>
      </c>
      <c r="S8178" s="43">
        <v>186.37736407770916</v>
      </c>
      <c r="T8178" s="43">
        <v>6795.9601339936107</v>
      </c>
      <c r="U8178" s="43">
        <v>7593.3057115398969</v>
      </c>
      <c r="W8178" s="43">
        <v>1946.8223771336495</v>
      </c>
      <c r="X8178" s="43">
        <v>0</v>
      </c>
      <c r="Y8178" s="43">
        <v>0</v>
      </c>
      <c r="Z8178" s="43">
        <v>1946.8223771336495</v>
      </c>
      <c r="AB8178" s="43">
        <v>62.68071978793693</v>
      </c>
      <c r="AC8178" s="43">
        <v>0</v>
      </c>
      <c r="AD8178" s="43">
        <v>0</v>
      </c>
      <c r="AE8178" s="43">
        <v>62.68071978793693</v>
      </c>
      <c r="AG8178" s="43">
        <v>3580206.3515487816</v>
      </c>
      <c r="AH8178" s="43">
        <v>420513.63346086832</v>
      </c>
      <c r="AI8178" s="43">
        <v>0</v>
      </c>
      <c r="AJ8178" s="43">
        <v>263259023.10933509</v>
      </c>
      <c r="AK8178" s="43">
        <v>266839229.46088389</v>
      </c>
    </row>
    <row r="8179" spans="3:37" x14ac:dyDescent="0.2">
      <c r="C8179" s="43">
        <v>6.1998794553297376E-4</v>
      </c>
      <c r="D8179" s="43">
        <v>4.9609522979722077E-2</v>
      </c>
      <c r="E8179" s="43">
        <v>7.6958453206144615</v>
      </c>
      <c r="F8179" s="43">
        <v>2.2561750236918185</v>
      </c>
      <c r="H8179" s="43">
        <v>8.4021648355046599E-5</v>
      </c>
      <c r="I8179" s="43">
        <v>0.10454627858291066</v>
      </c>
      <c r="J8179" s="43">
        <v>0</v>
      </c>
      <c r="K8179" s="43">
        <v>1</v>
      </c>
      <c r="M8179" s="43">
        <v>7.7949344046649776E-3</v>
      </c>
      <c r="N8179" s="43">
        <v>4.8483884492047769E-2</v>
      </c>
      <c r="O8179" s="43">
        <v>0</v>
      </c>
      <c r="P8179" s="43">
        <v>1</v>
      </c>
      <c r="R8179" s="43">
        <v>582.35883617905552</v>
      </c>
      <c r="S8179" s="43">
        <v>166.31910851922825</v>
      </c>
      <c r="T8179" s="43">
        <v>7155.7019925247268</v>
      </c>
      <c r="U8179" s="43">
        <v>7904.3799372230105</v>
      </c>
      <c r="W8179" s="43">
        <v>4481.7435243270684</v>
      </c>
      <c r="X8179" s="43">
        <v>0</v>
      </c>
      <c r="Y8179" s="43">
        <v>0</v>
      </c>
      <c r="Z8179" s="43">
        <v>4481.7435243270684</v>
      </c>
      <c r="AB8179" s="43">
        <v>78.275274857277054</v>
      </c>
      <c r="AC8179" s="43">
        <v>0</v>
      </c>
      <c r="AD8179" s="43">
        <v>0</v>
      </c>
      <c r="AE8179" s="43">
        <v>78.275274857277054</v>
      </c>
      <c r="AG8179" s="43">
        <v>8241926.3412374789</v>
      </c>
      <c r="AH8179" s="43">
        <v>968056.60125464678</v>
      </c>
      <c r="AI8179" s="43">
        <v>0</v>
      </c>
      <c r="AJ8179" s="43">
        <v>328756154.40056366</v>
      </c>
      <c r="AK8179" s="43">
        <v>336998080.74180114</v>
      </c>
    </row>
    <row r="8180" spans="3:37" x14ac:dyDescent="0.2">
      <c r="C8180" s="43">
        <v>6.2730932556187557E-4</v>
      </c>
      <c r="D8180" s="43">
        <v>4.7089669416440362E-2</v>
      </c>
      <c r="E8180" s="43">
        <v>3.0490031097048553</v>
      </c>
      <c r="F8180" s="43">
        <v>1.6335443830445406</v>
      </c>
      <c r="H8180" s="43">
        <v>8.8539361778885157E-5</v>
      </c>
      <c r="I8180" s="43">
        <v>0.1078503898857931</v>
      </c>
      <c r="J8180" s="43">
        <v>0</v>
      </c>
      <c r="K8180" s="43">
        <v>1</v>
      </c>
      <c r="M8180" s="43">
        <v>7.8340153145619752E-3</v>
      </c>
      <c r="N8180" s="43">
        <v>4.6650580335109493E-2</v>
      </c>
      <c r="O8180" s="43">
        <v>0</v>
      </c>
      <c r="P8180" s="43">
        <v>1</v>
      </c>
      <c r="R8180" s="43">
        <v>559.30636043028983</v>
      </c>
      <c r="S8180" s="43">
        <v>180.8008547643349</v>
      </c>
      <c r="T8180" s="43">
        <v>6919.6454049792001</v>
      </c>
      <c r="U8180" s="43">
        <v>7659.7526201738247</v>
      </c>
      <c r="W8180" s="43">
        <v>1705.3268322296583</v>
      </c>
      <c r="X8180" s="43">
        <v>0</v>
      </c>
      <c r="Y8180" s="43">
        <v>0</v>
      </c>
      <c r="Z8180" s="43">
        <v>1705.3268322296583</v>
      </c>
      <c r="AB8180" s="43">
        <v>37.91495812653141</v>
      </c>
      <c r="AC8180" s="43">
        <v>0</v>
      </c>
      <c r="AD8180" s="43">
        <v>0</v>
      </c>
      <c r="AE8180" s="43">
        <v>37.91495812653141</v>
      </c>
      <c r="AG8180" s="43">
        <v>3136096.0444703414</v>
      </c>
      <c r="AH8180" s="43">
        <v>368350.59576160618</v>
      </c>
      <c r="AI8180" s="43">
        <v>0</v>
      </c>
      <c r="AJ8180" s="43">
        <v>159242824.13143191</v>
      </c>
      <c r="AK8180" s="43">
        <v>162378920.17590225</v>
      </c>
    </row>
    <row r="8181" spans="3:37" x14ac:dyDescent="0.2">
      <c r="C8181" s="43">
        <v>5.9940696196596947E-4</v>
      </c>
      <c r="D8181" s="43">
        <v>5.4622300412750957E-2</v>
      </c>
      <c r="E8181" s="43">
        <v>1.9430683802041824</v>
      </c>
      <c r="F8181" s="43">
        <v>2.5118769066721236</v>
      </c>
      <c r="H8181" s="43">
        <v>7.9020512231736721E-5</v>
      </c>
      <c r="I8181" s="43">
        <v>0.11376099470241174</v>
      </c>
      <c r="J8181" s="43">
        <v>0</v>
      </c>
      <c r="K8181" s="43">
        <v>1</v>
      </c>
      <c r="M8181" s="43">
        <v>7.9291572139611466E-3</v>
      </c>
      <c r="N8181" s="43">
        <v>4.3651142737664704E-2</v>
      </c>
      <c r="O8181" s="43">
        <v>0</v>
      </c>
      <c r="P8181" s="43">
        <v>1</v>
      </c>
      <c r="R8181" s="43">
        <v>619.9178506223559</v>
      </c>
      <c r="S8181" s="43">
        <v>170.20628555730994</v>
      </c>
      <c r="T8181" s="43">
        <v>6553.3749863438579</v>
      </c>
      <c r="U8181" s="43">
        <v>7343.4991225235235</v>
      </c>
      <c r="W8181" s="43">
        <v>1204.5427738684393</v>
      </c>
      <c r="X8181" s="43">
        <v>0</v>
      </c>
      <c r="Y8181" s="43">
        <v>0</v>
      </c>
      <c r="Z8181" s="43">
        <v>1204.5427738684393</v>
      </c>
      <c r="AB8181" s="43">
        <v>100.28462461570423</v>
      </c>
      <c r="AC8181" s="43">
        <v>0</v>
      </c>
      <c r="AD8181" s="43">
        <v>0</v>
      </c>
      <c r="AE8181" s="43">
        <v>100.28462461570423</v>
      </c>
      <c r="AG8181" s="43">
        <v>2215154.1611440601</v>
      </c>
      <c r="AH8181" s="43">
        <v>260181.23915558291</v>
      </c>
      <c r="AI8181" s="43">
        <v>0</v>
      </c>
      <c r="AJ8181" s="43">
        <v>421195423.38595778</v>
      </c>
      <c r="AK8181" s="43">
        <v>423410577.54710186</v>
      </c>
    </row>
    <row r="8182" spans="3:37" x14ac:dyDescent="0.2">
      <c r="C8182" s="43">
        <v>6.1328253147696632E-4</v>
      </c>
      <c r="D8182" s="43">
        <v>6.0696705606704815E-2</v>
      </c>
      <c r="E8182" s="43">
        <v>1.578392960537399</v>
      </c>
      <c r="F8182" s="43">
        <v>3.1446027448348408</v>
      </c>
      <c r="H8182" s="43">
        <v>8.6562206626980597E-5</v>
      </c>
      <c r="I8182" s="43">
        <v>7.4513479666816082E-2</v>
      </c>
      <c r="J8182" s="43">
        <v>0</v>
      </c>
      <c r="K8182" s="43">
        <v>1</v>
      </c>
      <c r="M8182" s="43">
        <v>7.881058707124966E-3</v>
      </c>
      <c r="N8182" s="43">
        <v>4.8940393600047094E-2</v>
      </c>
      <c r="O8182" s="43">
        <v>0</v>
      </c>
      <c r="P8182" s="43">
        <v>1</v>
      </c>
      <c r="R8182" s="43">
        <v>704.80355693744173</v>
      </c>
      <c r="S8182" s="43">
        <v>122.12526986412543</v>
      </c>
      <c r="T8182" s="43">
        <v>7302.883847526331</v>
      </c>
      <c r="U8182" s="43">
        <v>8129.8126743278981</v>
      </c>
      <c r="W8182" s="43">
        <v>1112.4569728317779</v>
      </c>
      <c r="X8182" s="43">
        <v>0</v>
      </c>
      <c r="Y8182" s="43">
        <v>0</v>
      </c>
      <c r="Z8182" s="43">
        <v>1112.4569728317779</v>
      </c>
      <c r="AB8182" s="43">
        <v>161.73302977718143</v>
      </c>
      <c r="AC8182" s="43">
        <v>0</v>
      </c>
      <c r="AD8182" s="43">
        <v>0</v>
      </c>
      <c r="AE8182" s="43">
        <v>161.73302977718143</v>
      </c>
      <c r="AG8182" s="43">
        <v>2045808.3730376395</v>
      </c>
      <c r="AH8182" s="43">
        <v>240290.70613166402</v>
      </c>
      <c r="AI8182" s="43">
        <v>0</v>
      </c>
      <c r="AJ8182" s="43">
        <v>679278725.06416202</v>
      </c>
      <c r="AK8182" s="43">
        <v>681324533.43719971</v>
      </c>
    </row>
    <row r="8183" spans="3:37" x14ac:dyDescent="0.2">
      <c r="C8183" s="43">
        <v>6.0353178595124401E-4</v>
      </c>
      <c r="D8183" s="43">
        <v>5.9031197175315242E-2</v>
      </c>
      <c r="E8183" s="43">
        <v>1.4046445845829159</v>
      </c>
      <c r="F8183" s="43">
        <v>1.6102016070507217</v>
      </c>
      <c r="H8183" s="43">
        <v>8.775609175284453E-5</v>
      </c>
      <c r="I8183" s="43">
        <v>0.11922622392345728</v>
      </c>
      <c r="J8183" s="43">
        <v>0</v>
      </c>
      <c r="K8183" s="43">
        <v>1</v>
      </c>
      <c r="M8183" s="43">
        <v>7.8918328806335536E-3</v>
      </c>
      <c r="N8183" s="43">
        <v>4.61184689696994E-2</v>
      </c>
      <c r="O8183" s="43">
        <v>0</v>
      </c>
      <c r="P8183" s="43">
        <v>1</v>
      </c>
      <c r="R8183" s="43">
        <v>674.56547784847101</v>
      </c>
      <c r="S8183" s="43">
        <v>198.10317486203581</v>
      </c>
      <c r="T8183" s="43">
        <v>6891.2044360833961</v>
      </c>
      <c r="U8183" s="43">
        <v>7763.8730887939028</v>
      </c>
      <c r="W8183" s="43">
        <v>947.52474540644164</v>
      </c>
      <c r="X8183" s="43">
        <v>0</v>
      </c>
      <c r="Y8183" s="43">
        <v>0</v>
      </c>
      <c r="Z8183" s="43">
        <v>947.52474540644164</v>
      </c>
      <c r="AB8183" s="43">
        <v>44.043440434916022</v>
      </c>
      <c r="AC8183" s="43">
        <v>0</v>
      </c>
      <c r="AD8183" s="43">
        <v>0</v>
      </c>
      <c r="AE8183" s="43">
        <v>44.043440434916022</v>
      </c>
      <c r="AG8183" s="43">
        <v>1742498.0068024462</v>
      </c>
      <c r="AH8183" s="43">
        <v>204665.34500779139</v>
      </c>
      <c r="AI8183" s="43">
        <v>0</v>
      </c>
      <c r="AJ8183" s="43">
        <v>184982449.82664728</v>
      </c>
      <c r="AK8183" s="43">
        <v>186724947.83344972</v>
      </c>
    </row>
    <row r="8184" spans="3:37" x14ac:dyDescent="0.2">
      <c r="C8184" s="43">
        <v>6.422798501569682E-4</v>
      </c>
      <c r="D8184" s="43">
        <v>5.9438614662228773E-2</v>
      </c>
      <c r="E8184" s="43">
        <v>2.9540361136910316</v>
      </c>
      <c r="F8184" s="43">
        <v>2.9309571210797194</v>
      </c>
      <c r="H8184" s="43">
        <v>8.4932714143169763E-5</v>
      </c>
      <c r="I8184" s="43">
        <v>0.12553983559036341</v>
      </c>
      <c r="J8184" s="43">
        <v>0</v>
      </c>
      <c r="K8184" s="43">
        <v>1</v>
      </c>
      <c r="M8184" s="43">
        <v>7.8811626490478126E-3</v>
      </c>
      <c r="N8184" s="43">
        <v>4.5460003371427297E-2</v>
      </c>
      <c r="O8184" s="43">
        <v>0</v>
      </c>
      <c r="P8184" s="43">
        <v>1</v>
      </c>
      <c r="R8184" s="43">
        <v>722.82863503884687</v>
      </c>
      <c r="S8184" s="43">
        <v>201.88261945375515</v>
      </c>
      <c r="T8184" s="43">
        <v>6783.6296044137607</v>
      </c>
      <c r="U8184" s="43">
        <v>7708.3408589063629</v>
      </c>
      <c r="W8184" s="43">
        <v>2135.261891914748</v>
      </c>
      <c r="X8184" s="43">
        <v>0</v>
      </c>
      <c r="Y8184" s="43">
        <v>0</v>
      </c>
      <c r="Z8184" s="43">
        <v>2135.261891914748</v>
      </c>
      <c r="AB8184" s="43">
        <v>149.34536771589967</v>
      </c>
      <c r="AC8184" s="43">
        <v>0</v>
      </c>
      <c r="AD8184" s="43">
        <v>0</v>
      </c>
      <c r="AE8184" s="43">
        <v>149.34536771589967</v>
      </c>
      <c r="AG8184" s="43">
        <v>3926746.6192312217</v>
      </c>
      <c r="AH8184" s="43">
        <v>461216.56865358556</v>
      </c>
      <c r="AI8184" s="43">
        <v>0</v>
      </c>
      <c r="AJ8184" s="43">
        <v>627250544.40677857</v>
      </c>
      <c r="AK8184" s="43">
        <v>631177291.0260098</v>
      </c>
    </row>
    <row r="8185" spans="3:37" x14ac:dyDescent="0.2">
      <c r="C8185" s="43">
        <v>6.0261451982699808E-4</v>
      </c>
      <c r="D8185" s="43">
        <v>6.384349823208213E-2</v>
      </c>
      <c r="E8185" s="43">
        <v>8.5789757660744961</v>
      </c>
      <c r="F8185" s="43">
        <v>2.0002963841635633</v>
      </c>
      <c r="H8185" s="43">
        <v>8.4461675451916773E-5</v>
      </c>
      <c r="I8185" s="43">
        <v>0.12449225048038315</v>
      </c>
      <c r="J8185" s="43">
        <v>0</v>
      </c>
      <c r="K8185" s="43">
        <v>1</v>
      </c>
      <c r="M8185" s="43">
        <v>7.8855412003362435E-3</v>
      </c>
      <c r="N8185" s="43">
        <v>4.8966971827352435E-2</v>
      </c>
      <c r="O8185" s="43">
        <v>0</v>
      </c>
      <c r="P8185" s="43">
        <v>1</v>
      </c>
      <c r="R8185" s="43">
        <v>728.44814233677812</v>
      </c>
      <c r="S8185" s="43">
        <v>199.08767868298489</v>
      </c>
      <c r="T8185" s="43">
        <v>7311.0057513347238</v>
      </c>
      <c r="U8185" s="43">
        <v>8238.5415723544866</v>
      </c>
      <c r="W8185" s="43">
        <v>6249.3389599492048</v>
      </c>
      <c r="X8185" s="43">
        <v>0</v>
      </c>
      <c r="Y8185" s="43">
        <v>0</v>
      </c>
      <c r="Z8185" s="43">
        <v>6249.3389599492048</v>
      </c>
      <c r="AB8185" s="43">
        <v>77.967052582825389</v>
      </c>
      <c r="AC8185" s="43">
        <v>0</v>
      </c>
      <c r="AD8185" s="43">
        <v>0</v>
      </c>
      <c r="AE8185" s="43">
        <v>77.967052582825389</v>
      </c>
      <c r="AG8185" s="43">
        <v>11492534.347346587</v>
      </c>
      <c r="AH8185" s="43">
        <v>1349857.2153490281</v>
      </c>
      <c r="AI8185" s="43">
        <v>0</v>
      </c>
      <c r="AJ8185" s="43">
        <v>327461620.84786665</v>
      </c>
      <c r="AK8185" s="43">
        <v>338954155.19521326</v>
      </c>
    </row>
    <row r="8186" spans="3:37" x14ac:dyDescent="0.2">
      <c r="C8186" s="43">
        <v>5.9830922241230059E-4</v>
      </c>
      <c r="D8186" s="43">
        <v>5.1186301715015918E-2</v>
      </c>
      <c r="E8186" s="43">
        <v>12.454119107917606</v>
      </c>
      <c r="F8186" s="43">
        <v>1.8341843170655086</v>
      </c>
      <c r="H8186" s="43">
        <v>8.6820695333115141E-5</v>
      </c>
      <c r="I8186" s="43">
        <v>0.11203232523876261</v>
      </c>
      <c r="J8186" s="43">
        <v>0</v>
      </c>
      <c r="K8186" s="43">
        <v>1</v>
      </c>
      <c r="M8186" s="43">
        <v>7.7994983667073036E-3</v>
      </c>
      <c r="N8186" s="43">
        <v>4.8143126366944844E-2</v>
      </c>
      <c r="O8186" s="43">
        <v>0</v>
      </c>
      <c r="P8186" s="43">
        <v>1</v>
      </c>
      <c r="R8186" s="43">
        <v>579.85822556727896</v>
      </c>
      <c r="S8186" s="43">
        <v>184.16579935440342</v>
      </c>
      <c r="T8186" s="43">
        <v>7109.5699863353902</v>
      </c>
      <c r="U8186" s="43">
        <v>7873.5940112570725</v>
      </c>
      <c r="W8186" s="43">
        <v>7221.6234069206466</v>
      </c>
      <c r="X8186" s="43">
        <v>0</v>
      </c>
      <c r="Y8186" s="43">
        <v>0</v>
      </c>
      <c r="Z8186" s="43">
        <v>7221.6234069206466</v>
      </c>
      <c r="AB8186" s="43">
        <v>51.756824254193425</v>
      </c>
      <c r="AC8186" s="43">
        <v>0</v>
      </c>
      <c r="AD8186" s="43">
        <v>0</v>
      </c>
      <c r="AE8186" s="43">
        <v>51.756824254193425</v>
      </c>
      <c r="AG8186" s="43">
        <v>13280565.44532707</v>
      </c>
      <c r="AH8186" s="43">
        <v>1559870.6558948597</v>
      </c>
      <c r="AI8186" s="43">
        <v>0</v>
      </c>
      <c r="AJ8186" s="43">
        <v>217378661.86761239</v>
      </c>
      <c r="AK8186" s="43">
        <v>230659227.31293947</v>
      </c>
    </row>
    <row r="8187" spans="3:37" x14ac:dyDescent="0.2">
      <c r="C8187" s="43">
        <v>6.1004383746254831E-4</v>
      </c>
      <c r="D8187" s="43">
        <v>5.6488607739198948E-2</v>
      </c>
      <c r="E8187" s="43">
        <v>1.6274036547428874</v>
      </c>
      <c r="F8187" s="43">
        <v>0.81692063133190052</v>
      </c>
      <c r="H8187" s="43">
        <v>9.7370927051088074E-5</v>
      </c>
      <c r="I8187" s="43">
        <v>9.0244764166910338E-2</v>
      </c>
      <c r="J8187" s="43">
        <v>0</v>
      </c>
      <c r="K8187" s="43">
        <v>1</v>
      </c>
      <c r="M8187" s="43">
        <v>7.8408952190839529E-3</v>
      </c>
      <c r="N8187" s="43">
        <v>4.6403263382967075E-2</v>
      </c>
      <c r="O8187" s="43">
        <v>0</v>
      </c>
      <c r="P8187" s="43">
        <v>1</v>
      </c>
      <c r="R8187" s="43">
        <v>652.47561894009596</v>
      </c>
      <c r="S8187" s="43">
        <v>166.37715434134162</v>
      </c>
      <c r="T8187" s="43">
        <v>6889.0057478619792</v>
      </c>
      <c r="U8187" s="43">
        <v>7707.8585211434165</v>
      </c>
      <c r="W8187" s="43">
        <v>1061.8412068937396</v>
      </c>
      <c r="X8187" s="43">
        <v>0</v>
      </c>
      <c r="Y8187" s="43">
        <v>0</v>
      </c>
      <c r="Z8187" s="43">
        <v>1061.8412068937396</v>
      </c>
      <c r="AB8187" s="43">
        <v>-12.781666209396183</v>
      </c>
      <c r="AC8187" s="43">
        <v>0</v>
      </c>
      <c r="AD8187" s="43">
        <v>0</v>
      </c>
      <c r="AE8187" s="43">
        <v>-12.781666209396183</v>
      </c>
      <c r="AG8187" s="43">
        <v>1952725.9794775872</v>
      </c>
      <c r="AH8187" s="43">
        <v>229357.70068904775</v>
      </c>
      <c r="AI8187" s="43">
        <v>0</v>
      </c>
      <c r="AJ8187" s="43">
        <v>0</v>
      </c>
      <c r="AK8187" s="43">
        <v>1952725.9794775872</v>
      </c>
    </row>
    <row r="8188" spans="3:37" x14ac:dyDescent="0.2">
      <c r="C8188" s="43">
        <v>6.07245896450453E-4</v>
      </c>
      <c r="D8188" s="43">
        <v>5.3815124784109721E-2</v>
      </c>
      <c r="E8188" s="43">
        <v>4.3857518045414388</v>
      </c>
      <c r="F8188" s="43">
        <v>1.6909580330603025</v>
      </c>
      <c r="H8188" s="43">
        <v>9.6597813105336883E-5</v>
      </c>
      <c r="I8188" s="43">
        <v>0.1050848362309571</v>
      </c>
      <c r="J8188" s="43">
        <v>0</v>
      </c>
      <c r="K8188" s="43">
        <v>1</v>
      </c>
      <c r="M8188" s="43">
        <v>7.9013064246253872E-3</v>
      </c>
      <c r="N8188" s="43">
        <v>4.4210298410386088E-2</v>
      </c>
      <c r="O8188" s="43">
        <v>0</v>
      </c>
      <c r="P8188" s="43">
        <v>1</v>
      </c>
      <c r="R8188" s="43">
        <v>618.74444524659441</v>
      </c>
      <c r="S8188" s="43">
        <v>192.19837832396641</v>
      </c>
      <c r="T8188" s="43">
        <v>6614.0081208461306</v>
      </c>
      <c r="U8188" s="43">
        <v>7424.9509444166915</v>
      </c>
      <c r="W8188" s="43">
        <v>2713.6595672902431</v>
      </c>
      <c r="X8188" s="43">
        <v>0</v>
      </c>
      <c r="Y8188" s="43">
        <v>0</v>
      </c>
      <c r="Z8188" s="43">
        <v>2713.6595672902431</v>
      </c>
      <c r="AB8188" s="43">
        <v>45.745329599439508</v>
      </c>
      <c r="AC8188" s="43">
        <v>0</v>
      </c>
      <c r="AD8188" s="43">
        <v>0</v>
      </c>
      <c r="AE8188" s="43">
        <v>45.745329599439508</v>
      </c>
      <c r="AG8188" s="43">
        <v>4990419.9442467568</v>
      </c>
      <c r="AH8188" s="43">
        <v>586150.46653469256</v>
      </c>
      <c r="AI8188" s="43">
        <v>0</v>
      </c>
      <c r="AJ8188" s="43">
        <v>192130384.31764594</v>
      </c>
      <c r="AK8188" s="43">
        <v>197120804.26189271</v>
      </c>
    </row>
    <row r="8189" spans="3:37" x14ac:dyDescent="0.2">
      <c r="C8189" s="43">
        <v>6.054055010556302E-4</v>
      </c>
      <c r="D8189" s="43">
        <v>5.4563180445587722E-2</v>
      </c>
      <c r="E8189" s="43">
        <v>2.7322248472600603</v>
      </c>
      <c r="F8189" s="43">
        <v>1.9628290618282822</v>
      </c>
      <c r="H8189" s="43">
        <v>9.038199907984712E-5</v>
      </c>
      <c r="I8189" s="43">
        <v>0.10075523470593439</v>
      </c>
      <c r="J8189" s="43">
        <v>0</v>
      </c>
      <c r="K8189" s="43">
        <v>1</v>
      </c>
      <c r="M8189" s="43">
        <v>7.8560136743484055E-3</v>
      </c>
      <c r="N8189" s="43">
        <v>4.5251541157156433E-2</v>
      </c>
      <c r="O8189" s="43">
        <v>0</v>
      </c>
      <c r="P8189" s="43">
        <v>1</v>
      </c>
      <c r="R8189" s="43">
        <v>625.44397426675414</v>
      </c>
      <c r="S8189" s="43">
        <v>172.42170475013754</v>
      </c>
      <c r="T8189" s="43">
        <v>6730.9750122795986</v>
      </c>
      <c r="U8189" s="43">
        <v>7528.8406912964901</v>
      </c>
      <c r="W8189" s="43">
        <v>1708.8535670607075</v>
      </c>
      <c r="X8189" s="43">
        <v>0</v>
      </c>
      <c r="Y8189" s="43">
        <v>0</v>
      </c>
      <c r="Z8189" s="43">
        <v>1708.8535670607075</v>
      </c>
      <c r="AB8189" s="43">
        <v>64.434932941726998</v>
      </c>
      <c r="AC8189" s="43">
        <v>0</v>
      </c>
      <c r="AD8189" s="43">
        <v>0</v>
      </c>
      <c r="AE8189" s="43">
        <v>64.434932941726998</v>
      </c>
      <c r="AG8189" s="43">
        <v>3142581.7098246412</v>
      </c>
      <c r="AH8189" s="43">
        <v>369112.37048511283</v>
      </c>
      <c r="AI8189" s="43">
        <v>0</v>
      </c>
      <c r="AJ8189" s="43">
        <v>270626718.3552534</v>
      </c>
      <c r="AK8189" s="43">
        <v>273769300.06507802</v>
      </c>
    </row>
    <row r="8190" spans="3:37" x14ac:dyDescent="0.2">
      <c r="C8190" s="43">
        <v>6.235587972107659E-4</v>
      </c>
      <c r="D8190" s="43">
        <v>4.900861734756639E-2</v>
      </c>
      <c r="E8190" s="43">
        <v>6.924185787985456</v>
      </c>
      <c r="F8190" s="43">
        <v>1.4036801760896871</v>
      </c>
      <c r="H8190" s="43">
        <v>9.1146907711836533E-5</v>
      </c>
      <c r="I8190" s="43">
        <v>0.1405775994767402</v>
      </c>
      <c r="J8190" s="43">
        <v>0</v>
      </c>
      <c r="K8190" s="43">
        <v>1</v>
      </c>
      <c r="M8190" s="43">
        <v>7.870749135080457E-3</v>
      </c>
      <c r="N8190" s="43">
        <v>4.410612119490491E-2</v>
      </c>
      <c r="O8190" s="43">
        <v>0</v>
      </c>
      <c r="P8190" s="43">
        <v>1</v>
      </c>
      <c r="R8190" s="43">
        <v>578.61839144192243</v>
      </c>
      <c r="S8190" s="43">
        <v>242.60538414123457</v>
      </c>
      <c r="T8190" s="43">
        <v>6572.9043074782085</v>
      </c>
      <c r="U8190" s="43">
        <v>7394.128083061365</v>
      </c>
      <c r="W8190" s="43">
        <v>4006.4612426891645</v>
      </c>
      <c r="X8190" s="43">
        <v>0</v>
      </c>
      <c r="Y8190" s="43">
        <v>0</v>
      </c>
      <c r="Z8190" s="43">
        <v>4006.4612426891645</v>
      </c>
      <c r="AB8190" s="43">
        <v>24.992714833622721</v>
      </c>
      <c r="AC8190" s="43">
        <v>0</v>
      </c>
      <c r="AD8190" s="43">
        <v>0</v>
      </c>
      <c r="AE8190" s="43">
        <v>24.992714833622721</v>
      </c>
      <c r="AG8190" s="43">
        <v>7367882.2253053738</v>
      </c>
      <c r="AH8190" s="43">
        <v>865395.62842085958</v>
      </c>
      <c r="AI8190" s="43">
        <v>0</v>
      </c>
      <c r="AJ8190" s="43">
        <v>104969402.30121543</v>
      </c>
      <c r="AK8190" s="43">
        <v>112337284.5265208</v>
      </c>
    </row>
    <row r="8191" spans="3:37" x14ac:dyDescent="0.2">
      <c r="C8191" s="43">
        <v>5.9951854753119654E-4</v>
      </c>
      <c r="D8191" s="43">
        <v>6.5177542056458648E-2</v>
      </c>
      <c r="E8191" s="43">
        <v>5.2222714125128826</v>
      </c>
      <c r="F8191" s="43">
        <v>1.8816314437701092</v>
      </c>
      <c r="H8191" s="43">
        <v>8.1768592813441477E-5</v>
      </c>
      <c r="I8191" s="43">
        <v>8.3244354903526455E-2</v>
      </c>
      <c r="J8191" s="43">
        <v>0</v>
      </c>
      <c r="K8191" s="43">
        <v>1</v>
      </c>
      <c r="M8191" s="43">
        <v>7.8381465701526515E-3</v>
      </c>
      <c r="N8191" s="43">
        <v>4.6910846258657601E-2</v>
      </c>
      <c r="O8191" s="43">
        <v>0</v>
      </c>
      <c r="P8191" s="43">
        <v>1</v>
      </c>
      <c r="R8191" s="43">
        <v>739.84880196869722</v>
      </c>
      <c r="S8191" s="43">
        <v>128.87945437418904</v>
      </c>
      <c r="T8191" s="43">
        <v>6961.9198755453062</v>
      </c>
      <c r="U8191" s="43">
        <v>7830.6481318881924</v>
      </c>
      <c r="W8191" s="43">
        <v>3863.6912481030322</v>
      </c>
      <c r="X8191" s="43">
        <v>0</v>
      </c>
      <c r="Y8191" s="43">
        <v>0</v>
      </c>
      <c r="Z8191" s="43">
        <v>3863.6912481030322</v>
      </c>
      <c r="AB8191" s="43">
        <v>69.793314517283548</v>
      </c>
      <c r="AC8191" s="43">
        <v>0</v>
      </c>
      <c r="AD8191" s="43">
        <v>0</v>
      </c>
      <c r="AE8191" s="43">
        <v>69.793314517283548</v>
      </c>
      <c r="AG8191" s="43">
        <v>7105328.2052614763</v>
      </c>
      <c r="AH8191" s="43">
        <v>834557.30959025491</v>
      </c>
      <c r="AI8191" s="43">
        <v>0</v>
      </c>
      <c r="AJ8191" s="43">
        <v>293131920.97259092</v>
      </c>
      <c r="AK8191" s="43">
        <v>300237249.17785239</v>
      </c>
    </row>
    <row r="8192" spans="3:37" x14ac:dyDescent="0.2">
      <c r="C8192" s="43">
        <v>6.1918395764670731E-4</v>
      </c>
      <c r="D8192" s="43">
        <v>4.659125468332051E-2</v>
      </c>
      <c r="E8192" s="43">
        <v>4.8536368174903091</v>
      </c>
      <c r="F8192" s="43">
        <v>4.8582160877889073</v>
      </c>
      <c r="H8192" s="43">
        <v>9.3594939997942994E-5</v>
      </c>
      <c r="I8192" s="43">
        <v>0.12326069238234971</v>
      </c>
      <c r="J8192" s="43">
        <v>0</v>
      </c>
      <c r="K8192" s="43">
        <v>1</v>
      </c>
      <c r="M8192" s="43">
        <v>7.8992365901355832E-3</v>
      </c>
      <c r="N8192" s="43">
        <v>4.7485463360075864E-2</v>
      </c>
      <c r="O8192" s="43">
        <v>0</v>
      </c>
      <c r="P8192" s="43">
        <v>1</v>
      </c>
      <c r="R8192" s="43">
        <v>546.21858707154558</v>
      </c>
      <c r="S8192" s="43">
        <v>218.43355095588404</v>
      </c>
      <c r="T8192" s="43">
        <v>7102.1227557571747</v>
      </c>
      <c r="U8192" s="43">
        <v>7866.7748937846045</v>
      </c>
      <c r="W8192" s="43">
        <v>2651.1466446079899</v>
      </c>
      <c r="X8192" s="43">
        <v>0</v>
      </c>
      <c r="Y8192" s="43">
        <v>0</v>
      </c>
      <c r="Z8192" s="43">
        <v>2651.1466446079899</v>
      </c>
      <c r="AB8192" s="43">
        <v>225.49493938949769</v>
      </c>
      <c r="AC8192" s="43">
        <v>0</v>
      </c>
      <c r="AD8192" s="43">
        <v>0</v>
      </c>
      <c r="AE8192" s="43">
        <v>225.49493938949769</v>
      </c>
      <c r="AG8192" s="43">
        <v>4875458.6794340936</v>
      </c>
      <c r="AH8192" s="43">
        <v>572647.67523532582</v>
      </c>
      <c r="AI8192" s="43">
        <v>0</v>
      </c>
      <c r="AJ8192" s="43">
        <v>947078745.43589032</v>
      </c>
      <c r="AK8192" s="43">
        <v>951954204.11532438</v>
      </c>
    </row>
    <row r="8193" spans="3:37" x14ac:dyDescent="0.2">
      <c r="C8193" s="43">
        <v>6.2422034980902374E-4</v>
      </c>
      <c r="D8193" s="43">
        <v>5.2743368765990006E-2</v>
      </c>
      <c r="E8193" s="43">
        <v>6.626301953673627</v>
      </c>
      <c r="F8193" s="43">
        <v>2.2865063597297475</v>
      </c>
      <c r="H8193" s="43">
        <v>9.6858586628223442E-5</v>
      </c>
      <c r="I8193" s="43">
        <v>0.11209357843498402</v>
      </c>
      <c r="J8193" s="43">
        <v>0</v>
      </c>
      <c r="K8193" s="43">
        <v>1</v>
      </c>
      <c r="M8193" s="43">
        <v>7.8652623390099707E-3</v>
      </c>
      <c r="N8193" s="43">
        <v>4.4885838716525989E-2</v>
      </c>
      <c r="O8193" s="43">
        <v>0</v>
      </c>
      <c r="P8193" s="43">
        <v>1</v>
      </c>
      <c r="R8193" s="43">
        <v>623.37324797235965</v>
      </c>
      <c r="S8193" s="43">
        <v>205.57070908083409</v>
      </c>
      <c r="T8193" s="43">
        <v>6684.4384722377927</v>
      </c>
      <c r="U8193" s="43">
        <v>7513.3824292909867</v>
      </c>
      <c r="W8193" s="43">
        <v>4130.6593709071212</v>
      </c>
      <c r="X8193" s="43">
        <v>0</v>
      </c>
      <c r="Y8193" s="43">
        <v>0</v>
      </c>
      <c r="Z8193" s="43">
        <v>4130.6593709071212</v>
      </c>
      <c r="AB8193" s="43">
        <v>85.811180336195761</v>
      </c>
      <c r="AC8193" s="43">
        <v>0</v>
      </c>
      <c r="AD8193" s="43">
        <v>0</v>
      </c>
      <c r="AE8193" s="43">
        <v>85.811180336195761</v>
      </c>
      <c r="AG8193" s="43">
        <v>7596282.5830981955</v>
      </c>
      <c r="AH8193" s="43">
        <v>892222.42411593813</v>
      </c>
      <c r="AI8193" s="43">
        <v>0</v>
      </c>
      <c r="AJ8193" s="43">
        <v>360406957.41202217</v>
      </c>
      <c r="AK8193" s="43">
        <v>368003239.99512035</v>
      </c>
    </row>
    <row r="8194" spans="3:37" x14ac:dyDescent="0.2">
      <c r="C8194" s="43">
        <v>6.0536464527717615E-4</v>
      </c>
      <c r="D8194" s="43">
        <v>5.2912266752563199E-2</v>
      </c>
      <c r="E8194" s="43">
        <v>3.3794363218510126</v>
      </c>
      <c r="F8194" s="43">
        <v>2.9149317643252597</v>
      </c>
      <c r="H8194" s="43">
        <v>8.4816499819393741E-5</v>
      </c>
      <c r="I8194" s="43">
        <v>0.11213750564889891</v>
      </c>
      <c r="J8194" s="43">
        <v>0</v>
      </c>
      <c r="K8194" s="43">
        <v>1</v>
      </c>
      <c r="M8194" s="43">
        <v>7.8224543699795795E-3</v>
      </c>
      <c r="N8194" s="43">
        <v>4.6851310003794722E-2</v>
      </c>
      <c r="O8194" s="43">
        <v>0</v>
      </c>
      <c r="P8194" s="43">
        <v>1</v>
      </c>
      <c r="R8194" s="43">
        <v>606.47903604688872</v>
      </c>
      <c r="S8194" s="43">
        <v>180.08337051670216</v>
      </c>
      <c r="T8194" s="43">
        <v>6939.1639714018102</v>
      </c>
      <c r="U8194" s="43">
        <v>7725.7263779654013</v>
      </c>
      <c r="W8194" s="43">
        <v>2049.5572828580453</v>
      </c>
      <c r="X8194" s="43">
        <v>0</v>
      </c>
      <c r="Y8194" s="43">
        <v>0</v>
      </c>
      <c r="Z8194" s="43">
        <v>2049.5572828580453</v>
      </c>
      <c r="AB8194" s="43">
        <v>124.26615884601999</v>
      </c>
      <c r="AC8194" s="43">
        <v>0</v>
      </c>
      <c r="AD8194" s="43">
        <v>0</v>
      </c>
      <c r="AE8194" s="43">
        <v>124.26615884601999</v>
      </c>
      <c r="AG8194" s="43">
        <v>3769135.8431759453</v>
      </c>
      <c r="AH8194" s="43">
        <v>442704.37309733778</v>
      </c>
      <c r="AI8194" s="43">
        <v>0</v>
      </c>
      <c r="AJ8194" s="43">
        <v>521917867.15328395</v>
      </c>
      <c r="AK8194" s="43">
        <v>525687002.9964599</v>
      </c>
    </row>
    <row r="8195" spans="3:37" x14ac:dyDescent="0.2">
      <c r="C8195" s="43">
        <v>6.1599091971897835E-4</v>
      </c>
      <c r="D8195" s="43">
        <v>5.355622612132567E-2</v>
      </c>
      <c r="E8195" s="43">
        <v>3.7220639174988155</v>
      </c>
      <c r="F8195" s="43">
        <v>2.4391733242401101</v>
      </c>
      <c r="H8195" s="43">
        <v>9.7549947760788847E-5</v>
      </c>
      <c r="I8195" s="43">
        <v>9.645013044213735E-2</v>
      </c>
      <c r="J8195" s="43">
        <v>0</v>
      </c>
      <c r="K8195" s="43">
        <v>1</v>
      </c>
      <c r="M8195" s="43">
        <v>7.8303219965747892E-3</v>
      </c>
      <c r="N8195" s="43">
        <v>4.4282687962392528E-2</v>
      </c>
      <c r="O8195" s="43">
        <v>0</v>
      </c>
      <c r="P8195" s="43">
        <v>1</v>
      </c>
      <c r="R8195" s="43">
        <v>624.63548088488631</v>
      </c>
      <c r="S8195" s="43">
        <v>178.14442399459759</v>
      </c>
      <c r="T8195" s="43">
        <v>6565.3210581973381</v>
      </c>
      <c r="U8195" s="43">
        <v>7368.1009630768222</v>
      </c>
      <c r="W8195" s="43">
        <v>2324.9331849911564</v>
      </c>
      <c r="X8195" s="43">
        <v>0</v>
      </c>
      <c r="Y8195" s="43">
        <v>0</v>
      </c>
      <c r="Z8195" s="43">
        <v>2324.9331849911564</v>
      </c>
      <c r="AB8195" s="43">
        <v>96.188583196586109</v>
      </c>
      <c r="AC8195" s="43">
        <v>0</v>
      </c>
      <c r="AD8195" s="43">
        <v>0</v>
      </c>
      <c r="AE8195" s="43">
        <v>96.188583196586109</v>
      </c>
      <c r="AG8195" s="43">
        <v>4275552.1271987362</v>
      </c>
      <c r="AH8195" s="43">
        <v>502185.56795808976</v>
      </c>
      <c r="AI8195" s="43">
        <v>0</v>
      </c>
      <c r="AJ8195" s="43">
        <v>403992049.42566168</v>
      </c>
      <c r="AK8195" s="43">
        <v>408267601.55286044</v>
      </c>
    </row>
    <row r="8196" spans="3:37" x14ac:dyDescent="0.2">
      <c r="C8196" s="43">
        <v>6.0101777928975016E-4</v>
      </c>
      <c r="D8196" s="43">
        <v>5.467007374450461E-2</v>
      </c>
      <c r="E8196" s="43">
        <v>3.6196793317271481</v>
      </c>
      <c r="F8196" s="43">
        <v>2.8356600567844619</v>
      </c>
      <c r="H8196" s="43">
        <v>9.1484414647236001E-5</v>
      </c>
      <c r="I8196" s="43">
        <v>9.2917401511012715E-2</v>
      </c>
      <c r="J8196" s="43">
        <v>0</v>
      </c>
      <c r="K8196" s="43">
        <v>1</v>
      </c>
      <c r="M8196" s="43">
        <v>7.8791733353711368E-3</v>
      </c>
      <c r="N8196" s="43">
        <v>4.7057155088484515E-2</v>
      </c>
      <c r="O8196" s="43">
        <v>0</v>
      </c>
      <c r="P8196" s="43">
        <v>1</v>
      </c>
      <c r="R8196" s="43">
        <v>622.12743269822681</v>
      </c>
      <c r="S8196" s="43">
        <v>160.94835505797352</v>
      </c>
      <c r="T8196" s="43">
        <v>7020.1872328342506</v>
      </c>
      <c r="U8196" s="43">
        <v>7803.2630205904507</v>
      </c>
      <c r="W8196" s="43">
        <v>2251.9018098382439</v>
      </c>
      <c r="X8196" s="43">
        <v>0</v>
      </c>
      <c r="Y8196" s="43">
        <v>0</v>
      </c>
      <c r="Z8196" s="43">
        <v>2251.9018098382439</v>
      </c>
      <c r="AB8196" s="43">
        <v>122.19554919243785</v>
      </c>
      <c r="AC8196" s="43">
        <v>0</v>
      </c>
      <c r="AD8196" s="43">
        <v>0</v>
      </c>
      <c r="AE8196" s="43">
        <v>122.19554919243785</v>
      </c>
      <c r="AG8196" s="43">
        <v>4141247.4282925306</v>
      </c>
      <c r="AH8196" s="43">
        <v>486410.79092506069</v>
      </c>
      <c r="AI8196" s="43">
        <v>0</v>
      </c>
      <c r="AJ8196" s="43">
        <v>513221306.608239</v>
      </c>
      <c r="AK8196" s="43">
        <v>517362554.03653151</v>
      </c>
    </row>
    <row r="8197" spans="3:37" x14ac:dyDescent="0.2">
      <c r="C8197" s="43">
        <v>6.1714278705093939E-4</v>
      </c>
      <c r="D8197" s="43">
        <v>5.4362646207065511E-2</v>
      </c>
      <c r="E8197" s="43">
        <v>6.4280741431933439</v>
      </c>
      <c r="F8197" s="43">
        <v>1.8077221359560722</v>
      </c>
      <c r="H8197" s="43">
        <v>9.7221947147896337E-5</v>
      </c>
      <c r="I8197" s="43">
        <v>8.7278239849812464E-2</v>
      </c>
      <c r="J8197" s="43">
        <v>0</v>
      </c>
      <c r="K8197" s="43">
        <v>1</v>
      </c>
      <c r="M8197" s="43">
        <v>7.8854791339567631E-3</v>
      </c>
      <c r="N8197" s="43">
        <v>4.101803054380173E-2</v>
      </c>
      <c r="O8197" s="43">
        <v>0</v>
      </c>
      <c r="P8197" s="43">
        <v>1</v>
      </c>
      <c r="R8197" s="43">
        <v>635.2265168527075</v>
      </c>
      <c r="S8197" s="43">
        <v>160.66181422711642</v>
      </c>
      <c r="T8197" s="43">
        <v>6124.1421650318807</v>
      </c>
      <c r="U8197" s="43">
        <v>6920.0304961117045</v>
      </c>
      <c r="W8197" s="43">
        <v>4083.2831480516602</v>
      </c>
      <c r="X8197" s="43">
        <v>0</v>
      </c>
      <c r="Y8197" s="43">
        <v>0</v>
      </c>
      <c r="Z8197" s="43">
        <v>4083.2831480516602</v>
      </c>
      <c r="AB8197" s="43">
        <v>54.900257533877912</v>
      </c>
      <c r="AC8197" s="43">
        <v>0</v>
      </c>
      <c r="AD8197" s="43">
        <v>0</v>
      </c>
      <c r="AE8197" s="43">
        <v>54.900257533877912</v>
      </c>
      <c r="AG8197" s="43">
        <v>7509157.7092670035</v>
      </c>
      <c r="AH8197" s="43">
        <v>881989.15997915855</v>
      </c>
      <c r="AI8197" s="43">
        <v>0</v>
      </c>
      <c r="AJ8197" s="43">
        <v>230581081.64228722</v>
      </c>
      <c r="AK8197" s="43">
        <v>238090239.35155421</v>
      </c>
    </row>
    <row r="8198" spans="3:37" x14ac:dyDescent="0.2">
      <c r="C8198" s="43">
        <v>5.820526557649237E-4</v>
      </c>
      <c r="D8198" s="43">
        <v>4.7145454033984423E-2</v>
      </c>
      <c r="E8198" s="43">
        <v>4.5662584331002591</v>
      </c>
      <c r="F8198" s="43">
        <v>0.7981379539651845</v>
      </c>
      <c r="H8198" s="43">
        <v>8.880679654649874E-5</v>
      </c>
      <c r="I8198" s="43">
        <v>9.8371145300223617E-2</v>
      </c>
      <c r="J8198" s="43">
        <v>0</v>
      </c>
      <c r="K8198" s="43">
        <v>1</v>
      </c>
      <c r="M8198" s="43">
        <v>7.8763116338557149E-3</v>
      </c>
      <c r="N8198" s="43">
        <v>4.6726539002761136E-2</v>
      </c>
      <c r="O8198" s="43">
        <v>0</v>
      </c>
      <c r="P8198" s="43">
        <v>1</v>
      </c>
      <c r="R8198" s="43">
        <v>519.57048280272181</v>
      </c>
      <c r="S8198" s="43">
        <v>165.40792171281376</v>
      </c>
      <c r="T8198" s="43">
        <v>6968.3327087259677</v>
      </c>
      <c r="U8198" s="43">
        <v>7653.3111132415033</v>
      </c>
      <c r="W8198" s="43">
        <v>2372.4930986879017</v>
      </c>
      <c r="X8198" s="43">
        <v>0</v>
      </c>
      <c r="Y8198" s="43">
        <v>0</v>
      </c>
      <c r="Z8198" s="43">
        <v>2372.4930986879017</v>
      </c>
      <c r="AB8198" s="43">
        <v>-11.222326996810413</v>
      </c>
      <c r="AC8198" s="43">
        <v>0</v>
      </c>
      <c r="AD8198" s="43">
        <v>0</v>
      </c>
      <c r="AE8198" s="43">
        <v>-11.222326996810413</v>
      </c>
      <c r="AG8198" s="43">
        <v>4363014.8084870512</v>
      </c>
      <c r="AH8198" s="43">
        <v>512458.50931658677</v>
      </c>
      <c r="AI8198" s="43">
        <v>0</v>
      </c>
      <c r="AJ8198" s="43">
        <v>0</v>
      </c>
      <c r="AK8198" s="43">
        <v>4363014.8084870512</v>
      </c>
    </row>
    <row r="8199" spans="3:37" x14ac:dyDescent="0.2">
      <c r="C8199" s="43">
        <v>6.3817493069406872E-4</v>
      </c>
      <c r="D8199" s="43">
        <v>5.7839518355168762E-2</v>
      </c>
      <c r="E8199" s="43">
        <v>2.2290417222150944</v>
      </c>
      <c r="F8199" s="43">
        <v>1.8598799552553267</v>
      </c>
      <c r="H8199" s="43">
        <v>9.5124894070486299E-5</v>
      </c>
      <c r="I8199" s="43">
        <v>8.9837784529682649E-2</v>
      </c>
      <c r="J8199" s="43">
        <v>0</v>
      </c>
      <c r="K8199" s="43">
        <v>1</v>
      </c>
      <c r="M8199" s="43">
        <v>7.7934444780291597E-3</v>
      </c>
      <c r="N8199" s="43">
        <v>4.6223997206361611E-2</v>
      </c>
      <c r="O8199" s="43">
        <v>0</v>
      </c>
      <c r="P8199" s="43">
        <v>1</v>
      </c>
      <c r="R8199" s="43">
        <v>698.88670751530731</v>
      </c>
      <c r="S8199" s="43">
        <v>161.8063615587152</v>
      </c>
      <c r="T8199" s="43">
        <v>6820.8628455452263</v>
      </c>
      <c r="U8199" s="43">
        <v>7681.5559146192491</v>
      </c>
      <c r="W8199" s="43">
        <v>1557.8476301531575</v>
      </c>
      <c r="X8199" s="43">
        <v>0</v>
      </c>
      <c r="Y8199" s="43">
        <v>0</v>
      </c>
      <c r="Z8199" s="43">
        <v>1557.8476301531575</v>
      </c>
      <c r="AB8199" s="43">
        <v>64.302577774188137</v>
      </c>
      <c r="AC8199" s="43">
        <v>0</v>
      </c>
      <c r="AD8199" s="43">
        <v>0</v>
      </c>
      <c r="AE8199" s="43">
        <v>64.302577774188137</v>
      </c>
      <c r="AG8199" s="43">
        <v>2864881.7918516565</v>
      </c>
      <c r="AH8199" s="43">
        <v>336495.08811308205</v>
      </c>
      <c r="AI8199" s="43">
        <v>0</v>
      </c>
      <c r="AJ8199" s="43">
        <v>270070826.65159017</v>
      </c>
      <c r="AK8199" s="43">
        <v>272935708.44344181</v>
      </c>
    </row>
    <row r="8200" spans="3:37" x14ac:dyDescent="0.2">
      <c r="C8200" s="43">
        <v>6.243266266986458E-4</v>
      </c>
      <c r="D8200" s="43">
        <v>5.0987888037148002E-2</v>
      </c>
      <c r="E8200" s="43">
        <v>2.8385596729561819</v>
      </c>
      <c r="F8200" s="43">
        <v>1.8605316276239618</v>
      </c>
      <c r="H8200" s="43">
        <v>8.326991271854799E-5</v>
      </c>
      <c r="I8200" s="43">
        <v>8.7394509002915149E-2</v>
      </c>
      <c r="J8200" s="43">
        <v>0</v>
      </c>
      <c r="K8200" s="43">
        <v>1</v>
      </c>
      <c r="M8200" s="43">
        <v>7.8296496418422817E-3</v>
      </c>
      <c r="N8200" s="43">
        <v>4.4663567773168752E-2</v>
      </c>
      <c r="O8200" s="43">
        <v>0</v>
      </c>
      <c r="P8200" s="43">
        <v>1</v>
      </c>
      <c r="R8200" s="43">
        <v>602.72784232840854</v>
      </c>
      <c r="S8200" s="43">
        <v>137.78902561128322</v>
      </c>
      <c r="T8200" s="43">
        <v>6621.2214551835677</v>
      </c>
      <c r="U8200" s="43">
        <v>7361.7383231232598</v>
      </c>
      <c r="W8200" s="43">
        <v>1710.8789470013126</v>
      </c>
      <c r="X8200" s="43">
        <v>0</v>
      </c>
      <c r="Y8200" s="43">
        <v>0</v>
      </c>
      <c r="Z8200" s="43">
        <v>1710.8789470013126</v>
      </c>
      <c r="AB8200" s="43">
        <v>55.497301715526412</v>
      </c>
      <c r="AC8200" s="43">
        <v>0</v>
      </c>
      <c r="AD8200" s="43">
        <v>0</v>
      </c>
      <c r="AE8200" s="43">
        <v>55.497301715526412</v>
      </c>
      <c r="AG8200" s="43">
        <v>3146306.383535414</v>
      </c>
      <c r="AH8200" s="43">
        <v>369549.8525522835</v>
      </c>
      <c r="AI8200" s="43">
        <v>0</v>
      </c>
      <c r="AJ8200" s="43">
        <v>233088667.20521092</v>
      </c>
      <c r="AK8200" s="43">
        <v>236234973.58874634</v>
      </c>
    </row>
    <row r="8201" spans="3:37" x14ac:dyDescent="0.2">
      <c r="C8201" s="43">
        <v>6.04866486445639E-4</v>
      </c>
      <c r="D8201" s="43">
        <v>6.2433790980565673E-2</v>
      </c>
      <c r="E8201" s="43">
        <v>9.5205522938068139</v>
      </c>
      <c r="F8201" s="43">
        <v>3.8323825704164327</v>
      </c>
      <c r="H8201" s="43">
        <v>8.3720690584495518E-5</v>
      </c>
      <c r="I8201" s="43">
        <v>0.10270811299420235</v>
      </c>
      <c r="J8201" s="43">
        <v>0</v>
      </c>
      <c r="K8201" s="43">
        <v>1</v>
      </c>
      <c r="M8201" s="43">
        <v>7.8125187759400146E-3</v>
      </c>
      <c r="N8201" s="43">
        <v>4.6448255272051653E-2</v>
      </c>
      <c r="O8201" s="43">
        <v>0</v>
      </c>
      <c r="P8201" s="43">
        <v>1</v>
      </c>
      <c r="R8201" s="43">
        <v>715.02561681815848</v>
      </c>
      <c r="S8201" s="43">
        <v>162.80956840779402</v>
      </c>
      <c r="T8201" s="43">
        <v>6870.7295228447192</v>
      </c>
      <c r="U8201" s="43">
        <v>7748.5647080706713</v>
      </c>
      <c r="W8201" s="43">
        <v>6807.4387763287505</v>
      </c>
      <c r="X8201" s="43">
        <v>0</v>
      </c>
      <c r="Y8201" s="43">
        <v>0</v>
      </c>
      <c r="Z8201" s="43">
        <v>6807.4387763287505</v>
      </c>
      <c r="AB8201" s="43">
        <v>216.69919210904015</v>
      </c>
      <c r="AC8201" s="43">
        <v>0</v>
      </c>
      <c r="AD8201" s="43">
        <v>0</v>
      </c>
      <c r="AE8201" s="43">
        <v>216.69919210904015</v>
      </c>
      <c r="AG8201" s="43">
        <v>12518879.909668572</v>
      </c>
      <c r="AH8201" s="43">
        <v>1470406.77568701</v>
      </c>
      <c r="AI8201" s="43">
        <v>0</v>
      </c>
      <c r="AJ8201" s="43">
        <v>910136606.85796869</v>
      </c>
      <c r="AK8201" s="43">
        <v>922655486.76763725</v>
      </c>
    </row>
    <row r="8202" spans="3:37" x14ac:dyDescent="0.2">
      <c r="C8202" s="43">
        <v>6.0397340335018664E-4</v>
      </c>
      <c r="D8202" s="43">
        <v>5.463805670002575E-2</v>
      </c>
      <c r="E8202" s="43">
        <v>3.0869406639065584</v>
      </c>
      <c r="F8202" s="43">
        <v>4.1533395983125789</v>
      </c>
      <c r="H8202" s="43">
        <v>8.8863236595576904E-5</v>
      </c>
      <c r="I8202" s="43">
        <v>0.11037646570525805</v>
      </c>
      <c r="J8202" s="43">
        <v>0</v>
      </c>
      <c r="K8202" s="43">
        <v>1</v>
      </c>
      <c r="M8202" s="43">
        <v>7.8850274079479421E-3</v>
      </c>
      <c r="N8202" s="43">
        <v>4.7964043212998853E-2</v>
      </c>
      <c r="O8202" s="43">
        <v>0</v>
      </c>
      <c r="P8202" s="43">
        <v>1</v>
      </c>
      <c r="R8202" s="43">
        <v>624.82073251174677</v>
      </c>
      <c r="S8202" s="43">
        <v>185.71243468533632</v>
      </c>
      <c r="T8202" s="43">
        <v>7160.7970567876</v>
      </c>
      <c r="U8202" s="43">
        <v>7971.3302239846835</v>
      </c>
      <c r="W8202" s="43">
        <v>1928.7845268423937</v>
      </c>
      <c r="X8202" s="43">
        <v>0</v>
      </c>
      <c r="Y8202" s="43">
        <v>0</v>
      </c>
      <c r="Z8202" s="43">
        <v>1928.7845268423937</v>
      </c>
      <c r="AB8202" s="43">
        <v>210.81909947132806</v>
      </c>
      <c r="AC8202" s="43">
        <v>0</v>
      </c>
      <c r="AD8202" s="43">
        <v>0</v>
      </c>
      <c r="AE8202" s="43">
        <v>210.81909947132806</v>
      </c>
      <c r="AG8202" s="43">
        <v>3547034.7448631618</v>
      </c>
      <c r="AH8202" s="43">
        <v>416617.45779795706</v>
      </c>
      <c r="AI8202" s="43">
        <v>0</v>
      </c>
      <c r="AJ8202" s="43">
        <v>885440217.77957785</v>
      </c>
      <c r="AK8202" s="43">
        <v>888987252.524441</v>
      </c>
    </row>
    <row r="8203" spans="3:37" x14ac:dyDescent="0.2">
      <c r="C8203" s="43">
        <v>5.7520226104506927E-4</v>
      </c>
      <c r="D8203" s="43">
        <v>5.160643612149228E-2</v>
      </c>
      <c r="E8203" s="43">
        <v>2.9435573844868941</v>
      </c>
      <c r="F8203" s="43">
        <v>2.9262163040291127</v>
      </c>
      <c r="H8203" s="43">
        <v>8.9586506923142452E-5</v>
      </c>
      <c r="I8203" s="43">
        <v>0.10695563185236689</v>
      </c>
      <c r="J8203" s="43">
        <v>0</v>
      </c>
      <c r="K8203" s="43">
        <v>1</v>
      </c>
      <c r="M8203" s="43">
        <v>7.872299860504528E-3</v>
      </c>
      <c r="N8203" s="43">
        <v>4.4858281316763102E-2</v>
      </c>
      <c r="O8203" s="43">
        <v>0</v>
      </c>
      <c r="P8203" s="43">
        <v>1</v>
      </c>
      <c r="R8203" s="43">
        <v>562.03948293270264</v>
      </c>
      <c r="S8203" s="43">
        <v>181.42145003888658</v>
      </c>
      <c r="T8203" s="43">
        <v>6686.311895740454</v>
      </c>
      <c r="U8203" s="43">
        <v>7429.7728287120435</v>
      </c>
      <c r="W8203" s="43">
        <v>1654.3954703597526</v>
      </c>
      <c r="X8203" s="43">
        <v>0</v>
      </c>
      <c r="Y8203" s="43">
        <v>0</v>
      </c>
      <c r="Z8203" s="43">
        <v>1654.3954703597526</v>
      </c>
      <c r="AB8203" s="43">
        <v>115.83922886203786</v>
      </c>
      <c r="AC8203" s="43">
        <v>0</v>
      </c>
      <c r="AD8203" s="43">
        <v>0</v>
      </c>
      <c r="AE8203" s="43">
        <v>115.83922886203786</v>
      </c>
      <c r="AG8203" s="43">
        <v>3042433.2699915851</v>
      </c>
      <c r="AH8203" s="43">
        <v>357349.42159770656</v>
      </c>
      <c r="AI8203" s="43">
        <v>0</v>
      </c>
      <c r="AJ8203" s="43">
        <v>486524761.220559</v>
      </c>
      <c r="AK8203" s="43">
        <v>489567194.49055058</v>
      </c>
    </row>
    <row r="8204" spans="3:37" x14ac:dyDescent="0.2">
      <c r="C8204" s="43">
        <v>6.1053769323660134E-4</v>
      </c>
      <c r="D8204" s="43">
        <v>5.2191624923277197E-2</v>
      </c>
      <c r="E8204" s="43">
        <v>4.0161145340496285</v>
      </c>
      <c r="F8204" s="43">
        <v>2.1849536242863739</v>
      </c>
      <c r="H8204" s="43">
        <v>9.4668537283459919E-5</v>
      </c>
      <c r="I8204" s="43">
        <v>9.2234554287717971E-2</v>
      </c>
      <c r="J8204" s="43">
        <v>0</v>
      </c>
      <c r="K8204" s="43">
        <v>1</v>
      </c>
      <c r="M8204" s="43">
        <v>7.860003546341976E-3</v>
      </c>
      <c r="N8204" s="43">
        <v>4.8590929678927419E-2</v>
      </c>
      <c r="O8204" s="43">
        <v>0</v>
      </c>
      <c r="P8204" s="43">
        <v>1</v>
      </c>
      <c r="R8204" s="43">
        <v>603.33104446868651</v>
      </c>
      <c r="S8204" s="43">
        <v>165.32620360425952</v>
      </c>
      <c r="T8204" s="43">
        <v>7231.3656702786748</v>
      </c>
      <c r="U8204" s="43">
        <v>8000.0229183516203</v>
      </c>
      <c r="W8204" s="43">
        <v>2423.0465765340346</v>
      </c>
      <c r="X8204" s="43">
        <v>0</v>
      </c>
      <c r="Y8204" s="43">
        <v>0</v>
      </c>
      <c r="Z8204" s="43">
        <v>2423.0465765340346</v>
      </c>
      <c r="AB8204" s="43">
        <v>76.496365933278923</v>
      </c>
      <c r="AC8204" s="43">
        <v>0</v>
      </c>
      <c r="AD8204" s="43">
        <v>0</v>
      </c>
      <c r="AE8204" s="43">
        <v>76.496365933278923</v>
      </c>
      <c r="AG8204" s="43">
        <v>4455982.65424609</v>
      </c>
      <c r="AH8204" s="43">
        <v>523378.06053135148</v>
      </c>
      <c r="AI8204" s="43">
        <v>0</v>
      </c>
      <c r="AJ8204" s="43">
        <v>321284736.91977149</v>
      </c>
      <c r="AK8204" s="43">
        <v>325740719.57401758</v>
      </c>
    </row>
    <row r="8205" spans="3:37" x14ac:dyDescent="0.2">
      <c r="C8205" s="43">
        <v>6.0962635652905828E-4</v>
      </c>
      <c r="D8205" s="43">
        <v>4.9883609699331755E-2</v>
      </c>
      <c r="E8205" s="43">
        <v>5.4723776276409319</v>
      </c>
      <c r="F8205" s="43">
        <v>3.0784318883500585</v>
      </c>
      <c r="H8205" s="43">
        <v>9.7853992942487089E-5</v>
      </c>
      <c r="I8205" s="43">
        <v>0.10142822579502775</v>
      </c>
      <c r="J8205" s="43">
        <v>0</v>
      </c>
      <c r="K8205" s="43">
        <v>1</v>
      </c>
      <c r="M8205" s="43">
        <v>7.851437027769248E-3</v>
      </c>
      <c r="N8205" s="43">
        <v>4.5081859146659235E-2</v>
      </c>
      <c r="O8205" s="43">
        <v>0</v>
      </c>
      <c r="P8205" s="43">
        <v>1</v>
      </c>
      <c r="R8205" s="43">
        <v>575.78981742562257</v>
      </c>
      <c r="S8205" s="43">
        <v>187.92292057638338</v>
      </c>
      <c r="T8205" s="43">
        <v>6701.8289985502097</v>
      </c>
      <c r="U8205" s="43">
        <v>7465.5417365522153</v>
      </c>
      <c r="W8205" s="43">
        <v>3150.9393151034337</v>
      </c>
      <c r="X8205" s="43">
        <v>0</v>
      </c>
      <c r="Y8205" s="43">
        <v>0</v>
      </c>
      <c r="Z8205" s="43">
        <v>3150.9393151034337</v>
      </c>
      <c r="AB8205" s="43">
        <v>128.05117117513993</v>
      </c>
      <c r="AC8205" s="43">
        <v>0</v>
      </c>
      <c r="AD8205" s="43">
        <v>0</v>
      </c>
      <c r="AE8205" s="43">
        <v>128.05117117513993</v>
      </c>
      <c r="AG8205" s="43">
        <v>5794577.4004752142</v>
      </c>
      <c r="AH8205" s="43">
        <v>680602.89206234168</v>
      </c>
      <c r="AI8205" s="43">
        <v>0</v>
      </c>
      <c r="AJ8205" s="43">
        <v>537814918.93558764</v>
      </c>
      <c r="AK8205" s="43">
        <v>543609496.33606291</v>
      </c>
    </row>
    <row r="8206" spans="3:37" x14ac:dyDescent="0.2">
      <c r="C8206" s="43">
        <v>6.0650149560822781E-4</v>
      </c>
      <c r="D8206" s="43">
        <v>4.5898578549799396E-2</v>
      </c>
      <c r="E8206" s="43">
        <v>5.6494526954180611</v>
      </c>
      <c r="F8206" s="43">
        <v>2.1339299575032102</v>
      </c>
      <c r="H8206" s="43">
        <v>8.5711283509138807E-5</v>
      </c>
      <c r="I8206" s="43">
        <v>0.11157433956124796</v>
      </c>
      <c r="J8206" s="43">
        <v>0</v>
      </c>
      <c r="K8206" s="43">
        <v>1</v>
      </c>
      <c r="M8206" s="43">
        <v>7.8502198784250465E-3</v>
      </c>
      <c r="N8206" s="43">
        <v>4.7598921369185976E-2</v>
      </c>
      <c r="O8206" s="43">
        <v>0</v>
      </c>
      <c r="P8206" s="43">
        <v>1</v>
      </c>
      <c r="R8206" s="43">
        <v>527.07629546673093</v>
      </c>
      <c r="S8206" s="43">
        <v>181.06924728897025</v>
      </c>
      <c r="T8206" s="43">
        <v>7074.9162838397324</v>
      </c>
      <c r="U8206" s="43">
        <v>7783.0618265954336</v>
      </c>
      <c r="W8206" s="43">
        <v>2977.6925981154895</v>
      </c>
      <c r="X8206" s="43">
        <v>0</v>
      </c>
      <c r="Y8206" s="43">
        <v>0</v>
      </c>
      <c r="Z8206" s="43">
        <v>2977.6925981154895</v>
      </c>
      <c r="AB8206" s="43">
        <v>63.950433341190752</v>
      </c>
      <c r="AC8206" s="43">
        <v>0</v>
      </c>
      <c r="AD8206" s="43">
        <v>0</v>
      </c>
      <c r="AE8206" s="43">
        <v>63.950433341190752</v>
      </c>
      <c r="AG8206" s="43">
        <v>5475976.6879343856</v>
      </c>
      <c r="AH8206" s="43">
        <v>643181.60119294573</v>
      </c>
      <c r="AI8206" s="43">
        <v>0</v>
      </c>
      <c r="AJ8206" s="43">
        <v>268591820.03300118</v>
      </c>
      <c r="AK8206" s="43">
        <v>274067796.72093558</v>
      </c>
    </row>
    <row r="8207" spans="3:37" x14ac:dyDescent="0.2">
      <c r="C8207" s="43">
        <v>6.1362881079085607E-4</v>
      </c>
      <c r="D8207" s="43">
        <v>5.42255596951133E-2</v>
      </c>
      <c r="E8207" s="43">
        <v>4.0207494853558901</v>
      </c>
      <c r="F8207" s="43">
        <v>1.2722420127483915</v>
      </c>
      <c r="H8207" s="43">
        <v>9.5319068869281764E-5</v>
      </c>
      <c r="I8207" s="43">
        <v>0.11566845541283743</v>
      </c>
      <c r="J8207" s="43">
        <v>0</v>
      </c>
      <c r="K8207" s="43">
        <v>1</v>
      </c>
      <c r="M8207" s="43">
        <v>7.8495845123135993E-3</v>
      </c>
      <c r="N8207" s="43">
        <v>4.618862002680435E-2</v>
      </c>
      <c r="O8207" s="43">
        <v>0</v>
      </c>
      <c r="P8207" s="43">
        <v>1</v>
      </c>
      <c r="R8207" s="43">
        <v>630.01684035656615</v>
      </c>
      <c r="S8207" s="43">
        <v>208.75510285763929</v>
      </c>
      <c r="T8207" s="43">
        <v>6864.7389943003836</v>
      </c>
      <c r="U8207" s="43">
        <v>7703.5109375145894</v>
      </c>
      <c r="W8207" s="43">
        <v>2533.1398866292075</v>
      </c>
      <c r="X8207" s="43">
        <v>0</v>
      </c>
      <c r="Y8207" s="43">
        <v>0</v>
      </c>
      <c r="Z8207" s="43">
        <v>2533.1398866292075</v>
      </c>
      <c r="AB8207" s="43">
        <v>18.352324637193732</v>
      </c>
      <c r="AC8207" s="43">
        <v>0</v>
      </c>
      <c r="AD8207" s="43">
        <v>0</v>
      </c>
      <c r="AE8207" s="43">
        <v>18.352324637193732</v>
      </c>
      <c r="AG8207" s="43">
        <v>4658444.2515111128</v>
      </c>
      <c r="AH8207" s="43">
        <v>547158.21551190875</v>
      </c>
      <c r="AI8207" s="43">
        <v>0</v>
      </c>
      <c r="AJ8207" s="43">
        <v>77079763.476213679</v>
      </c>
      <c r="AK8207" s="43">
        <v>81738207.727724791</v>
      </c>
    </row>
    <row r="8208" spans="3:37" x14ac:dyDescent="0.2">
      <c r="C8208" s="43">
        <v>6.1436107347578872E-4</v>
      </c>
      <c r="D8208" s="43">
        <v>6.3873918882616731E-2</v>
      </c>
      <c r="E8208" s="43">
        <v>10.971635815342713</v>
      </c>
      <c r="F8208" s="43">
        <v>1.2157334174553935</v>
      </c>
      <c r="H8208" s="43">
        <v>8.5330784550469185E-5</v>
      </c>
      <c r="I8208" s="43">
        <v>0.10782692082507883</v>
      </c>
      <c r="J8208" s="43">
        <v>0</v>
      </c>
      <c r="K8208" s="43">
        <v>1</v>
      </c>
      <c r="M8208" s="43">
        <v>7.8142502826105756E-3</v>
      </c>
      <c r="N8208" s="43">
        <v>4.1001812109112371E-2</v>
      </c>
      <c r="O8208" s="43">
        <v>0</v>
      </c>
      <c r="P8208" s="43">
        <v>1</v>
      </c>
      <c r="R8208" s="43">
        <v>743.00138920622669</v>
      </c>
      <c r="S8208" s="43">
        <v>174.21089616416282</v>
      </c>
      <c r="T8208" s="43">
        <v>6066.4237195195265</v>
      </c>
      <c r="U8208" s="43">
        <v>6983.636004889916</v>
      </c>
      <c r="W8208" s="43">
        <v>8151.9406526644279</v>
      </c>
      <c r="X8208" s="43">
        <v>0</v>
      </c>
      <c r="Y8208" s="43">
        <v>0</v>
      </c>
      <c r="Z8208" s="43">
        <v>8151.9406526644279</v>
      </c>
      <c r="AB8208" s="43">
        <v>17.151054488829367</v>
      </c>
      <c r="AC8208" s="43">
        <v>0</v>
      </c>
      <c r="AD8208" s="43">
        <v>0</v>
      </c>
      <c r="AE8208" s="43">
        <v>17.151054488829367</v>
      </c>
      <c r="AG8208" s="43">
        <v>14991418.860249883</v>
      </c>
      <c r="AH8208" s="43">
        <v>1760819.1809755163</v>
      </c>
      <c r="AI8208" s="43">
        <v>0</v>
      </c>
      <c r="AJ8208" s="43">
        <v>72034428.853083342</v>
      </c>
      <c r="AK8208" s="43">
        <v>87025847.713333219</v>
      </c>
    </row>
    <row r="8209" spans="3:37" x14ac:dyDescent="0.2">
      <c r="C8209" s="43">
        <v>6.0963641207338517E-4</v>
      </c>
      <c r="D8209" s="43">
        <v>4.9919164842868451E-2</v>
      </c>
      <c r="E8209" s="43">
        <v>7.3571435904123135</v>
      </c>
      <c r="F8209" s="43">
        <v>2.3036671760737755</v>
      </c>
      <c r="H8209" s="43">
        <v>1.0412570408291355E-4</v>
      </c>
      <c r="I8209" s="43">
        <v>8.275858144215327E-2</v>
      </c>
      <c r="J8209" s="43">
        <v>0</v>
      </c>
      <c r="K8209" s="43">
        <v>1</v>
      </c>
      <c r="M8209" s="43">
        <v>7.8064406878535142E-3</v>
      </c>
      <c r="N8209" s="43">
        <v>4.8084158854094339E-2</v>
      </c>
      <c r="O8209" s="43">
        <v>0</v>
      </c>
      <c r="P8209" s="43">
        <v>1</v>
      </c>
      <c r="R8209" s="43">
        <v>576.20972274541623</v>
      </c>
      <c r="S8209" s="43">
        <v>163.15987416271625</v>
      </c>
      <c r="T8209" s="43">
        <v>7107.1823834245552</v>
      </c>
      <c r="U8209" s="43">
        <v>7846.5519803326879</v>
      </c>
      <c r="W8209" s="43">
        <v>4239.2576684296955</v>
      </c>
      <c r="X8209" s="43">
        <v>0</v>
      </c>
      <c r="Y8209" s="43">
        <v>0</v>
      </c>
      <c r="Z8209" s="43">
        <v>4239.2576684296955</v>
      </c>
      <c r="AB8209" s="43">
        <v>80.376870122321378</v>
      </c>
      <c r="AC8209" s="43">
        <v>0</v>
      </c>
      <c r="AD8209" s="43">
        <v>0</v>
      </c>
      <c r="AE8209" s="43">
        <v>80.376870122321378</v>
      </c>
      <c r="AG8209" s="43">
        <v>7795994.8522422099</v>
      </c>
      <c r="AH8209" s="43">
        <v>915679.65638081427</v>
      </c>
      <c r="AI8209" s="43">
        <v>0</v>
      </c>
      <c r="AJ8209" s="43">
        <v>337582854.51374978</v>
      </c>
      <c r="AK8209" s="43">
        <v>345378849.36599201</v>
      </c>
    </row>
    <row r="8210" spans="3:37" x14ac:dyDescent="0.2">
      <c r="C8210" s="43">
        <v>6.0254643830837476E-4</v>
      </c>
      <c r="D8210" s="43">
        <v>5.319940266634586E-2</v>
      </c>
      <c r="E8210" s="43">
        <v>4.5623041995620053</v>
      </c>
      <c r="F8210" s="43">
        <v>2.0648243416186487</v>
      </c>
      <c r="H8210" s="43">
        <v>9.2308702853260982E-5</v>
      </c>
      <c r="I8210" s="43">
        <v>0.10708700900811041</v>
      </c>
      <c r="J8210" s="43">
        <v>0</v>
      </c>
      <c r="K8210" s="43">
        <v>1</v>
      </c>
      <c r="M8210" s="43">
        <v>7.9211432455666975E-3</v>
      </c>
      <c r="N8210" s="43">
        <v>4.7719980804166395E-2</v>
      </c>
      <c r="O8210" s="43">
        <v>0</v>
      </c>
      <c r="P8210" s="43">
        <v>1</v>
      </c>
      <c r="R8210" s="43">
        <v>606.93146403867047</v>
      </c>
      <c r="S8210" s="43">
        <v>187.1637808345065</v>
      </c>
      <c r="T8210" s="43">
        <v>7156.9914798451246</v>
      </c>
      <c r="U8210" s="43">
        <v>7951.0867247183014</v>
      </c>
      <c r="W8210" s="43">
        <v>2769.0059672299426</v>
      </c>
      <c r="X8210" s="43">
        <v>0</v>
      </c>
      <c r="Y8210" s="43">
        <v>0</v>
      </c>
      <c r="Z8210" s="43">
        <v>2769.0059672299426</v>
      </c>
      <c r="AB8210" s="43">
        <v>69.151467436480317</v>
      </c>
      <c r="AC8210" s="43">
        <v>0</v>
      </c>
      <c r="AD8210" s="43">
        <v>0</v>
      </c>
      <c r="AE8210" s="43">
        <v>69.151467436480317</v>
      </c>
      <c r="AG8210" s="43">
        <v>5092201.9737358643</v>
      </c>
      <c r="AH8210" s="43">
        <v>598105.28892166761</v>
      </c>
      <c r="AI8210" s="43">
        <v>0</v>
      </c>
      <c r="AJ8210" s="43">
        <v>290436163.23321736</v>
      </c>
      <c r="AK8210" s="43">
        <v>295528365.20695323</v>
      </c>
    </row>
    <row r="8211" spans="3:37" x14ac:dyDescent="0.2">
      <c r="C8211" s="43">
        <v>5.6958861445070765E-4</v>
      </c>
      <c r="D8211" s="43">
        <v>5.3601132810022198E-2</v>
      </c>
      <c r="E8211" s="43">
        <v>2.1478804621152991</v>
      </c>
      <c r="F8211" s="43">
        <v>1.7705878917787965</v>
      </c>
      <c r="H8211" s="43">
        <v>9.6476951842783265E-5</v>
      </c>
      <c r="I8211" s="43">
        <v>0.10442808569991857</v>
      </c>
      <c r="J8211" s="43">
        <v>0</v>
      </c>
      <c r="K8211" s="43">
        <v>1</v>
      </c>
      <c r="M8211" s="43">
        <v>7.8250463949875951E-3</v>
      </c>
      <c r="N8211" s="43">
        <v>4.4673023931980721E-2</v>
      </c>
      <c r="O8211" s="43">
        <v>0</v>
      </c>
      <c r="P8211" s="43">
        <v>1</v>
      </c>
      <c r="R8211" s="43">
        <v>578.06628516669286</v>
      </c>
      <c r="S8211" s="43">
        <v>190.75822088291974</v>
      </c>
      <c r="T8211" s="43">
        <v>6618.7296925691044</v>
      </c>
      <c r="U8211" s="43">
        <v>7387.5541986187172</v>
      </c>
      <c r="W8211" s="43">
        <v>1241.6172797171105</v>
      </c>
      <c r="X8211" s="43">
        <v>0</v>
      </c>
      <c r="Y8211" s="43">
        <v>0</v>
      </c>
      <c r="Z8211" s="43">
        <v>1241.6172797171105</v>
      </c>
      <c r="AB8211" s="43">
        <v>47.663244159465258</v>
      </c>
      <c r="AC8211" s="43">
        <v>0</v>
      </c>
      <c r="AD8211" s="43">
        <v>0</v>
      </c>
      <c r="AE8211" s="43">
        <v>47.663244159465258</v>
      </c>
      <c r="AG8211" s="43">
        <v>2283334.1773997662</v>
      </c>
      <c r="AH8211" s="43">
        <v>268189.33241889585</v>
      </c>
      <c r="AI8211" s="43">
        <v>0</v>
      </c>
      <c r="AJ8211" s="43">
        <v>200185625.46975407</v>
      </c>
      <c r="AK8211" s="43">
        <v>202468959.64715382</v>
      </c>
    </row>
    <row r="8212" spans="3:37" x14ac:dyDescent="0.2">
      <c r="C8212" s="43">
        <v>6.1329723723124729E-4</v>
      </c>
      <c r="D8212" s="43">
        <v>6.7004067706593617E-2</v>
      </c>
      <c r="E8212" s="43">
        <v>5.8939477432303393</v>
      </c>
      <c r="F8212" s="43">
        <v>3.7668421959549336</v>
      </c>
      <c r="H8212" s="43">
        <v>8.9477976731899391E-5</v>
      </c>
      <c r="I8212" s="43">
        <v>0.11324405291212569</v>
      </c>
      <c r="J8212" s="43">
        <v>0</v>
      </c>
      <c r="K8212" s="43">
        <v>1</v>
      </c>
      <c r="M8212" s="43">
        <v>7.8305376852159346E-3</v>
      </c>
      <c r="N8212" s="43">
        <v>4.6724853193682359E-2</v>
      </c>
      <c r="O8212" s="43">
        <v>0</v>
      </c>
      <c r="P8212" s="43">
        <v>1</v>
      </c>
      <c r="R8212" s="43">
        <v>778.06261751236798</v>
      </c>
      <c r="S8212" s="43">
        <v>191.85535788216734</v>
      </c>
      <c r="T8212" s="43">
        <v>6927.5856238481501</v>
      </c>
      <c r="U8212" s="43">
        <v>7897.5035992426856</v>
      </c>
      <c r="W8212" s="43">
        <v>4585.860408578912</v>
      </c>
      <c r="X8212" s="43">
        <v>0</v>
      </c>
      <c r="Y8212" s="43">
        <v>0</v>
      </c>
      <c r="Z8212" s="43">
        <v>4585.860408578912</v>
      </c>
      <c r="AB8212" s="43">
        <v>230.34708349143494</v>
      </c>
      <c r="AC8212" s="43">
        <v>0</v>
      </c>
      <c r="AD8212" s="43">
        <v>0</v>
      </c>
      <c r="AE8212" s="43">
        <v>230.34708349143494</v>
      </c>
      <c r="AG8212" s="43">
        <v>8433397.2913766187</v>
      </c>
      <c r="AH8212" s="43">
        <v>990545.848253045</v>
      </c>
      <c r="AI8212" s="43">
        <v>0</v>
      </c>
      <c r="AJ8212" s="43">
        <v>967457750.66402674</v>
      </c>
      <c r="AK8212" s="43">
        <v>975891147.95540333</v>
      </c>
    </row>
    <row r="8213" spans="3:37" x14ac:dyDescent="0.2">
      <c r="C8213" s="43">
        <v>6.3731326701521596E-4</v>
      </c>
      <c r="D8213" s="43">
        <v>5.2805117460704827E-2</v>
      </c>
      <c r="E8213" s="43">
        <v>9.7269636374134425</v>
      </c>
      <c r="F8213" s="43">
        <v>0.90644558684353504</v>
      </c>
      <c r="H8213" s="43">
        <v>8.7674219817772127E-5</v>
      </c>
      <c r="I8213" s="43">
        <v>9.983494638910527E-2</v>
      </c>
      <c r="J8213" s="43">
        <v>0</v>
      </c>
      <c r="K8213" s="43">
        <v>1</v>
      </c>
      <c r="M8213" s="43">
        <v>7.8464867943518826E-3</v>
      </c>
      <c r="N8213" s="43">
        <v>4.7413284714153514E-2</v>
      </c>
      <c r="O8213" s="43">
        <v>0</v>
      </c>
      <c r="P8213" s="43">
        <v>1</v>
      </c>
      <c r="R8213" s="43">
        <v>637.19351202909206</v>
      </c>
      <c r="S8213" s="43">
        <v>165.72837490074019</v>
      </c>
      <c r="T8213" s="43">
        <v>7043.972706325073</v>
      </c>
      <c r="U8213" s="43">
        <v>7846.894593254905</v>
      </c>
      <c r="W8213" s="43">
        <v>6197.9581215027438</v>
      </c>
      <c r="X8213" s="43">
        <v>0</v>
      </c>
      <c r="Y8213" s="43">
        <v>0</v>
      </c>
      <c r="Z8213" s="43">
        <v>6197.9581215027438</v>
      </c>
      <c r="AB8213" s="43">
        <v>-6.3785123640937842</v>
      </c>
      <c r="AC8213" s="43">
        <v>0</v>
      </c>
      <c r="AD8213" s="43">
        <v>0</v>
      </c>
      <c r="AE8213" s="43">
        <v>-6.3785123640937842</v>
      </c>
      <c r="AG8213" s="43">
        <v>11398044.985443546</v>
      </c>
      <c r="AH8213" s="43">
        <v>1338758.9542445927</v>
      </c>
      <c r="AI8213" s="43">
        <v>0</v>
      </c>
      <c r="AJ8213" s="43">
        <v>0</v>
      </c>
      <c r="AK8213" s="43">
        <v>11398044.985443546</v>
      </c>
    </row>
    <row r="8214" spans="3:37" x14ac:dyDescent="0.2">
      <c r="C8214" s="43">
        <v>6.1278203862147329E-4</v>
      </c>
      <c r="D8214" s="43">
        <v>4.3164826577735925E-2</v>
      </c>
      <c r="E8214" s="43">
        <v>1.4893395976883563</v>
      </c>
      <c r="F8214" s="43">
        <v>2.4334862548193392</v>
      </c>
      <c r="H8214" s="43">
        <v>9.3676360429117977E-5</v>
      </c>
      <c r="I8214" s="43">
        <v>0.10717334261313516</v>
      </c>
      <c r="J8214" s="43">
        <v>0</v>
      </c>
      <c r="K8214" s="43">
        <v>1</v>
      </c>
      <c r="M8214" s="43">
        <v>7.8322465531189354E-3</v>
      </c>
      <c r="N8214" s="43">
        <v>4.4294000080855087E-2</v>
      </c>
      <c r="O8214" s="43">
        <v>0</v>
      </c>
      <c r="P8214" s="43">
        <v>1</v>
      </c>
      <c r="R8214" s="43">
        <v>500.81623650571498</v>
      </c>
      <c r="S8214" s="43">
        <v>190.08995057711914</v>
      </c>
      <c r="T8214" s="43">
        <v>6568.6122387412443</v>
      </c>
      <c r="U8214" s="43">
        <v>7259.5184258240788</v>
      </c>
      <c r="W8214" s="43">
        <v>745.88545219321827</v>
      </c>
      <c r="X8214" s="43">
        <v>0</v>
      </c>
      <c r="Y8214" s="43">
        <v>0</v>
      </c>
      <c r="Z8214" s="43">
        <v>745.88545219321827</v>
      </c>
      <c r="AB8214" s="43">
        <v>76.816711460678448</v>
      </c>
      <c r="AC8214" s="43">
        <v>0</v>
      </c>
      <c r="AD8214" s="43">
        <v>0</v>
      </c>
      <c r="AE8214" s="43">
        <v>76.816711460678448</v>
      </c>
      <c r="AG8214" s="43">
        <v>1371683.3465833284</v>
      </c>
      <c r="AH8214" s="43">
        <v>161111.25767373515</v>
      </c>
      <c r="AI8214" s="43">
        <v>0</v>
      </c>
      <c r="AJ8214" s="43">
        <v>322630188.13484949</v>
      </c>
      <c r="AK8214" s="43">
        <v>324001871.4814328</v>
      </c>
    </row>
    <row r="8215" spans="3:37" x14ac:dyDescent="0.2">
      <c r="C8215" s="43">
        <v>6.0271490978708016E-4</v>
      </c>
      <c r="D8215" s="43">
        <v>5.5677066214245841E-2</v>
      </c>
      <c r="E8215" s="43">
        <v>3.6835097380826625</v>
      </c>
      <c r="F8215" s="43">
        <v>3.4552765397256024</v>
      </c>
      <c r="H8215" s="43">
        <v>8.1324171126342286E-5</v>
      </c>
      <c r="I8215" s="43">
        <v>0.1042874492009539</v>
      </c>
      <c r="J8215" s="43">
        <v>0</v>
      </c>
      <c r="K8215" s="43">
        <v>1</v>
      </c>
      <c r="M8215" s="43">
        <v>7.8874680153113719E-3</v>
      </c>
      <c r="N8215" s="43">
        <v>4.6340021198663428E-2</v>
      </c>
      <c r="O8215" s="43">
        <v>0</v>
      </c>
      <c r="P8215" s="43">
        <v>1</v>
      </c>
      <c r="R8215" s="43">
        <v>635.37577260596606</v>
      </c>
      <c r="S8215" s="43">
        <v>160.58096497371417</v>
      </c>
      <c r="T8215" s="43">
        <v>6920.4799069206674</v>
      </c>
      <c r="U8215" s="43">
        <v>7716.4366445003479</v>
      </c>
      <c r="W8215" s="43">
        <v>2340.4128457358715</v>
      </c>
      <c r="X8215" s="43">
        <v>0</v>
      </c>
      <c r="Y8215" s="43">
        <v>0</v>
      </c>
      <c r="Z8215" s="43">
        <v>2340.4128457358715</v>
      </c>
      <c r="AB8215" s="43">
        <v>166.92248543767198</v>
      </c>
      <c r="AC8215" s="43">
        <v>0</v>
      </c>
      <c r="AD8215" s="43">
        <v>0</v>
      </c>
      <c r="AE8215" s="43">
        <v>166.92248543767198</v>
      </c>
      <c r="AG8215" s="43">
        <v>4304019.223308268</v>
      </c>
      <c r="AH8215" s="43">
        <v>505529.17467894824</v>
      </c>
      <c r="AI8215" s="43">
        <v>0</v>
      </c>
      <c r="AJ8215" s="43">
        <v>701074438.83822227</v>
      </c>
      <c r="AK8215" s="43">
        <v>705378458.06153059</v>
      </c>
    </row>
    <row r="8216" spans="3:37" x14ac:dyDescent="0.2">
      <c r="C8216" s="43">
        <v>6.0106013927727466E-4</v>
      </c>
      <c r="D8216" s="43">
        <v>5.6608743077815937E-2</v>
      </c>
      <c r="E8216" s="43">
        <v>1.4355959268538885</v>
      </c>
      <c r="F8216" s="43">
        <v>1.492769664049733</v>
      </c>
      <c r="H8216" s="43">
        <v>9.0975904036616484E-5</v>
      </c>
      <c r="I8216" s="43">
        <v>8.1058415885455926E-2</v>
      </c>
      <c r="J8216" s="43">
        <v>0</v>
      </c>
      <c r="K8216" s="43">
        <v>1</v>
      </c>
      <c r="M8216" s="43">
        <v>7.880677009960424E-3</v>
      </c>
      <c r="N8216" s="43">
        <v>4.6231610442511784E-2</v>
      </c>
      <c r="O8216" s="43">
        <v>0</v>
      </c>
      <c r="P8216" s="43">
        <v>1</v>
      </c>
      <c r="R8216" s="43">
        <v>644.23425388069484</v>
      </c>
      <c r="S8216" s="43">
        <v>139.6261826982653</v>
      </c>
      <c r="T8216" s="43">
        <v>6898.3451996970771</v>
      </c>
      <c r="U8216" s="43">
        <v>7682.2056362760377</v>
      </c>
      <c r="W8216" s="43">
        <v>924.86007081087939</v>
      </c>
      <c r="X8216" s="43">
        <v>0</v>
      </c>
      <c r="Y8216" s="43">
        <v>0</v>
      </c>
      <c r="Z8216" s="43">
        <v>924.86007081087939</v>
      </c>
      <c r="AB8216" s="43">
        <v>33.968123363390873</v>
      </c>
      <c r="AC8216" s="43">
        <v>0</v>
      </c>
      <c r="AD8216" s="43">
        <v>0</v>
      </c>
      <c r="AE8216" s="43">
        <v>33.968123363390873</v>
      </c>
      <c r="AG8216" s="43">
        <v>1700817.6702212072</v>
      </c>
      <c r="AH8216" s="43">
        <v>199769.77529514994</v>
      </c>
      <c r="AI8216" s="43">
        <v>0</v>
      </c>
      <c r="AJ8216" s="43">
        <v>142666118.12624165</v>
      </c>
      <c r="AK8216" s="43">
        <v>144366935.79646286</v>
      </c>
    </row>
    <row r="8217" spans="3:37" x14ac:dyDescent="0.2">
      <c r="C8217" s="43">
        <v>5.9074962034200759E-4</v>
      </c>
      <c r="D8217" s="43">
        <v>4.9880397212674572E-2</v>
      </c>
      <c r="E8217" s="43">
        <v>4.5946326027441602</v>
      </c>
      <c r="F8217" s="43">
        <v>2.9034734593098985</v>
      </c>
      <c r="H8217" s="43">
        <v>8.4531670888901962E-5</v>
      </c>
      <c r="I8217" s="43">
        <v>9.3544505068832232E-2</v>
      </c>
      <c r="J8217" s="43">
        <v>0</v>
      </c>
      <c r="K8217" s="43">
        <v>1</v>
      </c>
      <c r="M8217" s="43">
        <v>7.8594662126906245E-3</v>
      </c>
      <c r="N8217" s="43">
        <v>4.7481361506305664E-2</v>
      </c>
      <c r="O8217" s="43">
        <v>0</v>
      </c>
      <c r="P8217" s="43">
        <v>1</v>
      </c>
      <c r="R8217" s="43">
        <v>557.92487810477553</v>
      </c>
      <c r="S8217" s="43">
        <v>149.72009976407892</v>
      </c>
      <c r="T8217" s="43">
        <v>7065.7552150073834</v>
      </c>
      <c r="U8217" s="43">
        <v>7773.4001928762382</v>
      </c>
      <c r="W8217" s="43">
        <v>2563.459834822263</v>
      </c>
      <c r="X8217" s="43">
        <v>0</v>
      </c>
      <c r="Y8217" s="43">
        <v>0</v>
      </c>
      <c r="Z8217" s="43">
        <v>2563.459834822263</v>
      </c>
      <c r="AB8217" s="43">
        <v>113.63348616044313</v>
      </c>
      <c r="AC8217" s="43">
        <v>0</v>
      </c>
      <c r="AD8217" s="43">
        <v>0</v>
      </c>
      <c r="AE8217" s="43">
        <v>113.63348616044313</v>
      </c>
      <c r="AG8217" s="43">
        <v>4714202.6362381419</v>
      </c>
      <c r="AH8217" s="43">
        <v>553707.32432160876</v>
      </c>
      <c r="AI8217" s="43">
        <v>0</v>
      </c>
      <c r="AJ8217" s="43">
        <v>477260641.87386113</v>
      </c>
      <c r="AK8217" s="43">
        <v>481974844.51009929</v>
      </c>
    </row>
    <row r="8218" spans="3:37" x14ac:dyDescent="0.2">
      <c r="C8218" s="43">
        <v>5.9941952747774845E-4</v>
      </c>
      <c r="D8218" s="43">
        <v>5.6613845912291794E-2</v>
      </c>
      <c r="E8218" s="43">
        <v>4.1603684339633737</v>
      </c>
      <c r="F8218" s="43">
        <v>2.8640326694893794</v>
      </c>
      <c r="H8218" s="43">
        <v>9.6947565486060761E-5</v>
      </c>
      <c r="I8218" s="43">
        <v>8.275326778028369E-2</v>
      </c>
      <c r="J8218" s="43">
        <v>0</v>
      </c>
      <c r="K8218" s="43">
        <v>1</v>
      </c>
      <c r="M8218" s="43">
        <v>7.8843960370769128E-3</v>
      </c>
      <c r="N8218" s="43">
        <v>4.6956257995411366E-2</v>
      </c>
      <c r="O8218" s="43">
        <v>0</v>
      </c>
      <c r="P8218" s="43">
        <v>1</v>
      </c>
      <c r="R8218" s="43">
        <v>642.53371118891687</v>
      </c>
      <c r="S8218" s="43">
        <v>151.90232906105416</v>
      </c>
      <c r="T8218" s="43">
        <v>7009.7783201706379</v>
      </c>
      <c r="U8218" s="43">
        <v>7804.2143604206085</v>
      </c>
      <c r="W8218" s="43">
        <v>2673.1769697877089</v>
      </c>
      <c r="X8218" s="43">
        <v>0</v>
      </c>
      <c r="Y8218" s="43">
        <v>0</v>
      </c>
      <c r="Z8218" s="43">
        <v>2673.1769697877089</v>
      </c>
      <c r="AB8218" s="43">
        <v>128.15430969277025</v>
      </c>
      <c r="AC8218" s="43">
        <v>0</v>
      </c>
      <c r="AD8218" s="43">
        <v>0</v>
      </c>
      <c r="AE8218" s="43">
        <v>128.15430969277025</v>
      </c>
      <c r="AG8218" s="43">
        <v>4915972.447439597</v>
      </c>
      <c r="AH8218" s="43">
        <v>577406.22547414515</v>
      </c>
      <c r="AI8218" s="43">
        <v>0</v>
      </c>
      <c r="AJ8218" s="43">
        <v>538248100.70963502</v>
      </c>
      <c r="AK8218" s="43">
        <v>543164073.15707457</v>
      </c>
    </row>
    <row r="8219" spans="3:37" x14ac:dyDescent="0.2">
      <c r="C8219" s="43">
        <v>6.2078709252610942E-4</v>
      </c>
      <c r="D8219" s="43">
        <v>5.5523125105015114E-2</v>
      </c>
      <c r="E8219" s="43">
        <v>3.4054588499718661</v>
      </c>
      <c r="F8219" s="43">
        <v>1.5530851502076657</v>
      </c>
      <c r="H8219" s="43">
        <v>8.6806607874355068E-5</v>
      </c>
      <c r="I8219" s="43">
        <v>0.10699725369297663</v>
      </c>
      <c r="J8219" s="43">
        <v>0</v>
      </c>
      <c r="K8219" s="43">
        <v>1</v>
      </c>
      <c r="M8219" s="43">
        <v>7.8483523668098683E-3</v>
      </c>
      <c r="N8219" s="43">
        <v>4.8504545742984351E-2</v>
      </c>
      <c r="O8219" s="43">
        <v>0</v>
      </c>
      <c r="P8219" s="43">
        <v>1</v>
      </c>
      <c r="R8219" s="43">
        <v>652.61785803568375</v>
      </c>
      <c r="S8219" s="43">
        <v>175.86029172365582</v>
      </c>
      <c r="T8219" s="43">
        <v>7207.8096306955085</v>
      </c>
      <c r="U8219" s="43">
        <v>8036.287780454848</v>
      </c>
      <c r="W8219" s="43">
        <v>2222.463260297302</v>
      </c>
      <c r="X8219" s="43">
        <v>0</v>
      </c>
      <c r="Y8219" s="43">
        <v>0</v>
      </c>
      <c r="Z8219" s="43">
        <v>2222.463260297302</v>
      </c>
      <c r="AB8219" s="43">
        <v>38.621997326266211</v>
      </c>
      <c r="AC8219" s="43">
        <v>0</v>
      </c>
      <c r="AD8219" s="43">
        <v>0</v>
      </c>
      <c r="AE8219" s="43">
        <v>38.621997326266211</v>
      </c>
      <c r="AG8219" s="43">
        <v>4087109.9356867382</v>
      </c>
      <c r="AH8219" s="43">
        <v>480052.0642242172</v>
      </c>
      <c r="AI8219" s="43">
        <v>0</v>
      </c>
      <c r="AJ8219" s="43">
        <v>162212388.77031809</v>
      </c>
      <c r="AK8219" s="43">
        <v>166299498.70600483</v>
      </c>
    </row>
    <row r="8220" spans="3:37" x14ac:dyDescent="0.2">
      <c r="C8220" s="43">
        <v>6.0698422017958537E-4</v>
      </c>
      <c r="D8220" s="43">
        <v>5.206861899765599E-2</v>
      </c>
      <c r="E8220" s="43">
        <v>3.5381817789847911</v>
      </c>
      <c r="F8220" s="43">
        <v>6.0074251095539264</v>
      </c>
      <c r="H8220" s="43">
        <v>8.6150007382111192E-5</v>
      </c>
      <c r="I8220" s="43">
        <v>8.652050153712175E-2</v>
      </c>
      <c r="J8220" s="43">
        <v>0</v>
      </c>
      <c r="K8220" s="43">
        <v>1</v>
      </c>
      <c r="M8220" s="43">
        <v>7.7926573013897306E-3</v>
      </c>
      <c r="N8220" s="43">
        <v>4.4288601361618288E-2</v>
      </c>
      <c r="O8220" s="43">
        <v>0</v>
      </c>
      <c r="P8220" s="43">
        <v>1</v>
      </c>
      <c r="R8220" s="43">
        <v>598.40585307780714</v>
      </c>
      <c r="S8220" s="43">
        <v>141.12914811456864</v>
      </c>
      <c r="T8220" s="43">
        <v>6534.6136536873737</v>
      </c>
      <c r="U8220" s="43">
        <v>7274.1486548797493</v>
      </c>
      <c r="W8220" s="43">
        <v>2117.2686857977474</v>
      </c>
      <c r="X8220" s="43">
        <v>0</v>
      </c>
      <c r="Y8220" s="43">
        <v>0</v>
      </c>
      <c r="Z8220" s="43">
        <v>2117.2686857977474</v>
      </c>
      <c r="AB8220" s="43">
        <v>320.62255690142587</v>
      </c>
      <c r="AC8220" s="43">
        <v>0</v>
      </c>
      <c r="AD8220" s="43">
        <v>0</v>
      </c>
      <c r="AE8220" s="43">
        <v>320.62255690142587</v>
      </c>
      <c r="AG8220" s="43">
        <v>3893657.1131820576</v>
      </c>
      <c r="AH8220" s="43">
        <v>457330.03613231343</v>
      </c>
      <c r="AI8220" s="43">
        <v>0</v>
      </c>
      <c r="AJ8220" s="43">
        <v>1346614738.9859886</v>
      </c>
      <c r="AK8220" s="43">
        <v>1350508396.0991707</v>
      </c>
    </row>
    <row r="8221" spans="3:37" x14ac:dyDescent="0.2">
      <c r="C8221" s="43">
        <v>6.0317516775082827E-4</v>
      </c>
      <c r="D8221" s="43">
        <v>5.1127703869798466E-2</v>
      </c>
      <c r="E8221" s="43">
        <v>8.0073734390773765</v>
      </c>
      <c r="F8221" s="43">
        <v>3.2339717189960999</v>
      </c>
      <c r="H8221" s="43">
        <v>8.876093549092314E-5</v>
      </c>
      <c r="I8221" s="43">
        <v>5.8897149852040948E-2</v>
      </c>
      <c r="J8221" s="43">
        <v>0</v>
      </c>
      <c r="K8221" s="43">
        <v>1</v>
      </c>
      <c r="M8221" s="43">
        <v>7.8442880143122558E-3</v>
      </c>
      <c r="N8221" s="43">
        <v>4.575727805596197E-2</v>
      </c>
      <c r="O8221" s="43">
        <v>0</v>
      </c>
      <c r="P8221" s="43">
        <v>1</v>
      </c>
      <c r="R8221" s="43">
        <v>583.90489435957375</v>
      </c>
      <c r="S8221" s="43">
        <v>98.982523689879883</v>
      </c>
      <c r="T8221" s="43">
        <v>6796.0424929405299</v>
      </c>
      <c r="U8221" s="43">
        <v>7478.9299109899839</v>
      </c>
      <c r="W8221" s="43">
        <v>4675.544542042132</v>
      </c>
      <c r="X8221" s="43">
        <v>0</v>
      </c>
      <c r="Y8221" s="43">
        <v>0</v>
      </c>
      <c r="Z8221" s="43">
        <v>4675.544542042132</v>
      </c>
      <c r="AB8221" s="43">
        <v>139.57369120234819</v>
      </c>
      <c r="AC8221" s="43">
        <v>0</v>
      </c>
      <c r="AD8221" s="43">
        <v>0</v>
      </c>
      <c r="AE8221" s="43">
        <v>139.57369120234819</v>
      </c>
      <c r="AG8221" s="43">
        <v>8598326.4128154814</v>
      </c>
      <c r="AH8221" s="43">
        <v>1009917.6210811005</v>
      </c>
      <c r="AI8221" s="43">
        <v>0</v>
      </c>
      <c r="AJ8221" s="43">
        <v>586209503.04986238</v>
      </c>
      <c r="AK8221" s="43">
        <v>594807829.46267784</v>
      </c>
    </row>
    <row r="8222" spans="3:37" x14ac:dyDescent="0.2">
      <c r="C8222" s="43">
        <v>6.1573928824631974E-4</v>
      </c>
      <c r="D8222" s="43">
        <v>5.9606653084268602E-2</v>
      </c>
      <c r="E8222" s="43">
        <v>6.2569146956666435</v>
      </c>
      <c r="F8222" s="43">
        <v>2.3079294820216516</v>
      </c>
      <c r="H8222" s="43">
        <v>9.8368421891370517E-5</v>
      </c>
      <c r="I8222" s="43">
        <v>8.9808154387199399E-2</v>
      </c>
      <c r="J8222" s="43">
        <v>0</v>
      </c>
      <c r="K8222" s="43">
        <v>1</v>
      </c>
      <c r="M8222" s="43">
        <v>7.8611037630974545E-3</v>
      </c>
      <c r="N8222" s="43">
        <v>4.6519335254508465E-2</v>
      </c>
      <c r="O8222" s="43">
        <v>0</v>
      </c>
      <c r="P8222" s="43">
        <v>1</v>
      </c>
      <c r="R8222" s="43">
        <v>694.91866231464383</v>
      </c>
      <c r="S8222" s="43">
        <v>167.268379077139</v>
      </c>
      <c r="T8222" s="43">
        <v>6924.0373478800466</v>
      </c>
      <c r="U8222" s="43">
        <v>7786.2243892718298</v>
      </c>
      <c r="W8222" s="43">
        <v>4348.0467905295009</v>
      </c>
      <c r="X8222" s="43">
        <v>0</v>
      </c>
      <c r="Y8222" s="43">
        <v>0</v>
      </c>
      <c r="Z8222" s="43">
        <v>4348.0467905295009</v>
      </c>
      <c r="AB8222" s="43">
        <v>97.252792847175712</v>
      </c>
      <c r="AC8222" s="43">
        <v>0</v>
      </c>
      <c r="AD8222" s="43">
        <v>0</v>
      </c>
      <c r="AE8222" s="43">
        <v>97.252792847175712</v>
      </c>
      <c r="AG8222" s="43">
        <v>7996058.047783752</v>
      </c>
      <c r="AH8222" s="43">
        <v>939178.10675437213</v>
      </c>
      <c r="AI8222" s="43">
        <v>0</v>
      </c>
      <c r="AJ8222" s="43">
        <v>408461729.95813799</v>
      </c>
      <c r="AK8222" s="43">
        <v>416457788.00592172</v>
      </c>
    </row>
    <row r="8223" spans="3:37" x14ac:dyDescent="0.2">
      <c r="C8223" s="43">
        <v>6.0447840131892534E-4</v>
      </c>
      <c r="D8223" s="43">
        <v>4.8441716060716136E-2</v>
      </c>
      <c r="E8223" s="43">
        <v>5.8608810628246415</v>
      </c>
      <c r="F8223" s="43">
        <v>2.3773086806690462</v>
      </c>
      <c r="H8223" s="43">
        <v>9.7381877658175853E-5</v>
      </c>
      <c r="I8223" s="43">
        <v>0.10971556296548646</v>
      </c>
      <c r="J8223" s="43">
        <v>0</v>
      </c>
      <c r="K8223" s="43">
        <v>1</v>
      </c>
      <c r="M8223" s="43">
        <v>7.6796652782250329E-3</v>
      </c>
      <c r="N8223" s="43">
        <v>4.4642546755273793E-2</v>
      </c>
      <c r="O8223" s="43">
        <v>0</v>
      </c>
      <c r="P8223" s="43">
        <v>1</v>
      </c>
      <c r="R8223" s="43">
        <v>554.42484045763217</v>
      </c>
      <c r="S8223" s="43">
        <v>202.29667877118135</v>
      </c>
      <c r="T8223" s="43">
        <v>6491.3290808398924</v>
      </c>
      <c r="U8223" s="43">
        <v>7248.0506000687055</v>
      </c>
      <c r="W8223" s="43">
        <v>3249.4180481977096</v>
      </c>
      <c r="X8223" s="43">
        <v>0</v>
      </c>
      <c r="Y8223" s="43">
        <v>0</v>
      </c>
      <c r="Z8223" s="43">
        <v>3249.4180481977096</v>
      </c>
      <c r="AB8223" s="43">
        <v>81.706713572870726</v>
      </c>
      <c r="AC8223" s="43">
        <v>0</v>
      </c>
      <c r="AD8223" s="43">
        <v>0</v>
      </c>
      <c r="AE8223" s="43">
        <v>81.706713572870726</v>
      </c>
      <c r="AG8223" s="43">
        <v>5975679.7906355876</v>
      </c>
      <c r="AH8223" s="43">
        <v>701874.29841070529</v>
      </c>
      <c r="AI8223" s="43">
        <v>0</v>
      </c>
      <c r="AJ8223" s="43">
        <v>343168197.00605702</v>
      </c>
      <c r="AK8223" s="43">
        <v>349143876.79669261</v>
      </c>
    </row>
    <row r="8224" spans="3:37" x14ac:dyDescent="0.2">
      <c r="C8224" s="43">
        <v>6.2173063695480923E-4</v>
      </c>
      <c r="D8224" s="43">
        <v>4.7787424193538507E-2</v>
      </c>
      <c r="E8224" s="43">
        <v>1.6623855977159794</v>
      </c>
      <c r="F8224" s="43">
        <v>4.281476622489353</v>
      </c>
      <c r="H8224" s="43">
        <v>7.9177203853358338E-5</v>
      </c>
      <c r="I8224" s="43">
        <v>8.7950249281555523E-2</v>
      </c>
      <c r="J8224" s="43">
        <v>0</v>
      </c>
      <c r="K8224" s="43">
        <v>1</v>
      </c>
      <c r="M8224" s="43">
        <v>7.8322413095116492E-3</v>
      </c>
      <c r="N8224" s="43">
        <v>4.5967429620064282E-2</v>
      </c>
      <c r="O8224" s="43">
        <v>0</v>
      </c>
      <c r="P8224" s="43">
        <v>1</v>
      </c>
      <c r="R8224" s="43">
        <v>562.54628818825847</v>
      </c>
      <c r="S8224" s="43">
        <v>131.8498402921916</v>
      </c>
      <c r="T8224" s="43">
        <v>6816.7701740076864</v>
      </c>
      <c r="U8224" s="43">
        <v>7511.1663024881364</v>
      </c>
      <c r="W8224" s="43">
        <v>935.1688475327436</v>
      </c>
      <c r="X8224" s="43">
        <v>0</v>
      </c>
      <c r="Y8224" s="43">
        <v>0</v>
      </c>
      <c r="Z8224" s="43">
        <v>935.1688475327436</v>
      </c>
      <c r="AB8224" s="43">
        <v>197.52012683209836</v>
      </c>
      <c r="AC8224" s="43">
        <v>0</v>
      </c>
      <c r="AD8224" s="43">
        <v>0</v>
      </c>
      <c r="AE8224" s="43">
        <v>197.52012683209836</v>
      </c>
      <c r="AG8224" s="43">
        <v>1719775.5106127155</v>
      </c>
      <c r="AH8224" s="43">
        <v>201996.47106707262</v>
      </c>
      <c r="AI8224" s="43">
        <v>0</v>
      </c>
      <c r="AJ8224" s="43">
        <v>829584532.69481313</v>
      </c>
      <c r="AK8224" s="43">
        <v>831304308.20542586</v>
      </c>
    </row>
    <row r="8225" spans="3:37" x14ac:dyDescent="0.2">
      <c r="C8225" s="43">
        <v>6.121959806499877E-4</v>
      </c>
      <c r="D8225" s="43">
        <v>5.597837079089385E-2</v>
      </c>
      <c r="E8225" s="43">
        <v>2.3261561129345911</v>
      </c>
      <c r="F8225" s="43">
        <v>5.4693248584977932</v>
      </c>
      <c r="H8225" s="43">
        <v>8.9570770197539438E-5</v>
      </c>
      <c r="I8225" s="43">
        <v>9.3834724494569019E-2</v>
      </c>
      <c r="J8225" s="43">
        <v>0</v>
      </c>
      <c r="K8225" s="43">
        <v>1</v>
      </c>
      <c r="M8225" s="43">
        <v>7.9355206527697009E-3</v>
      </c>
      <c r="N8225" s="43">
        <v>4.6398019219787034E-2</v>
      </c>
      <c r="O8225" s="43">
        <v>0</v>
      </c>
      <c r="P8225" s="43">
        <v>1</v>
      </c>
      <c r="R8225" s="43">
        <v>648.86313601117763</v>
      </c>
      <c r="S8225" s="43">
        <v>159.13740233687619</v>
      </c>
      <c r="T8225" s="43">
        <v>6971.3556545337142</v>
      </c>
      <c r="U8225" s="43">
        <v>7779.356192881768</v>
      </c>
      <c r="W8225" s="43">
        <v>1509.3569502903099</v>
      </c>
      <c r="X8225" s="43">
        <v>0</v>
      </c>
      <c r="Y8225" s="43">
        <v>0</v>
      </c>
      <c r="Z8225" s="43">
        <v>1509.3569502903099</v>
      </c>
      <c r="AB8225" s="43">
        <v>310.29787535852222</v>
      </c>
      <c r="AC8225" s="43">
        <v>0</v>
      </c>
      <c r="AD8225" s="43">
        <v>0</v>
      </c>
      <c r="AE8225" s="43">
        <v>310.29787535852222</v>
      </c>
      <c r="AG8225" s="43">
        <v>2775707.43158388</v>
      </c>
      <c r="AH8225" s="43">
        <v>326021.10126270691</v>
      </c>
      <c r="AI8225" s="43">
        <v>0</v>
      </c>
      <c r="AJ8225" s="43">
        <v>1303251076.5057933</v>
      </c>
      <c r="AK8225" s="43">
        <v>1306026783.9373772</v>
      </c>
    </row>
    <row r="8226" spans="3:37" x14ac:dyDescent="0.2">
      <c r="C8226" s="43">
        <v>5.852568841109865E-4</v>
      </c>
      <c r="D8226" s="43">
        <v>5.4951170646110215E-2</v>
      </c>
      <c r="E8226" s="43">
        <v>5.8974408772288172</v>
      </c>
      <c r="F8226" s="43">
        <v>3.4098078235356057</v>
      </c>
      <c r="H8226" s="43">
        <v>9.4529273595878038E-5</v>
      </c>
      <c r="I8226" s="43">
        <v>6.9938031069481071E-2</v>
      </c>
      <c r="J8226" s="43">
        <v>0</v>
      </c>
      <c r="K8226" s="43">
        <v>1</v>
      </c>
      <c r="M8226" s="43">
        <v>7.8676660224323847E-3</v>
      </c>
      <c r="N8226" s="43">
        <v>4.1695062026413952E-2</v>
      </c>
      <c r="O8226" s="43">
        <v>0</v>
      </c>
      <c r="P8226" s="43">
        <v>1</v>
      </c>
      <c r="R8226" s="43">
        <v>608.92787094117864</v>
      </c>
      <c r="S8226" s="43">
        <v>125.17629557669012</v>
      </c>
      <c r="T8226" s="43">
        <v>6211.1628070547731</v>
      </c>
      <c r="U8226" s="43">
        <v>6945.2669735726422</v>
      </c>
      <c r="W8226" s="43">
        <v>3591.1161173724204</v>
      </c>
      <c r="X8226" s="43">
        <v>0</v>
      </c>
      <c r="Y8226" s="43">
        <v>0</v>
      </c>
      <c r="Z8226" s="43">
        <v>3591.1161173724204</v>
      </c>
      <c r="AB8226" s="43">
        <v>157.01170876783371</v>
      </c>
      <c r="AC8226" s="43">
        <v>0</v>
      </c>
      <c r="AD8226" s="43">
        <v>0</v>
      </c>
      <c r="AE8226" s="43">
        <v>157.01170876783371</v>
      </c>
      <c r="AG8226" s="43">
        <v>6604062.5398478815</v>
      </c>
      <c r="AH8226" s="43">
        <v>775681.08135244285</v>
      </c>
      <c r="AI8226" s="43">
        <v>0</v>
      </c>
      <c r="AJ8226" s="43">
        <v>659449176.82490158</v>
      </c>
      <c r="AK8226" s="43">
        <v>666053239.36474943</v>
      </c>
    </row>
    <row r="8227" spans="3:37" x14ac:dyDescent="0.2">
      <c r="C8227" s="43">
        <v>6.2455528691884865E-4</v>
      </c>
      <c r="D8227" s="43">
        <v>5.3388088992527394E-2</v>
      </c>
      <c r="E8227" s="43">
        <v>4.4899472590517409</v>
      </c>
      <c r="F8227" s="43">
        <v>2.6689399401001235</v>
      </c>
      <c r="H8227" s="43">
        <v>9.3059040150889061E-5</v>
      </c>
      <c r="I8227" s="43">
        <v>0.10825447576393032</v>
      </c>
      <c r="J8227" s="43">
        <v>0</v>
      </c>
      <c r="K8227" s="43">
        <v>1</v>
      </c>
      <c r="M8227" s="43">
        <v>7.8528926271599353E-3</v>
      </c>
      <c r="N8227" s="43">
        <v>4.7343903504873164E-2</v>
      </c>
      <c r="O8227" s="43">
        <v>0</v>
      </c>
      <c r="P8227" s="43">
        <v>1</v>
      </c>
      <c r="R8227" s="43">
        <v>631.33175986300319</v>
      </c>
      <c r="S8227" s="43">
        <v>190.74220672391422</v>
      </c>
      <c r="T8227" s="43">
        <v>7039.4073097222981</v>
      </c>
      <c r="U8227" s="43">
        <v>7861.4812763092159</v>
      </c>
      <c r="W8227" s="43">
        <v>2834.646304749203</v>
      </c>
      <c r="X8227" s="43">
        <v>0</v>
      </c>
      <c r="Y8227" s="43">
        <v>0</v>
      </c>
      <c r="Z8227" s="43">
        <v>2834.646304749203</v>
      </c>
      <c r="AB8227" s="43">
        <v>112.74106247533007</v>
      </c>
      <c r="AC8227" s="43">
        <v>0</v>
      </c>
      <c r="AD8227" s="43">
        <v>0</v>
      </c>
      <c r="AE8227" s="43">
        <v>112.74106247533007</v>
      </c>
      <c r="AG8227" s="43">
        <v>5212914.5544337844</v>
      </c>
      <c r="AH8227" s="43">
        <v>612283.60182582785</v>
      </c>
      <c r="AI8227" s="43">
        <v>0</v>
      </c>
      <c r="AJ8227" s="43">
        <v>473512462.39638627</v>
      </c>
      <c r="AK8227" s="43">
        <v>478725376.95082003</v>
      </c>
    </row>
    <row r="8228" spans="3:37" x14ac:dyDescent="0.2">
      <c r="C8228" s="43">
        <v>5.9851898705990726E-4</v>
      </c>
      <c r="D8228" s="43">
        <v>6.2231225120706779E-2</v>
      </c>
      <c r="E8228" s="43">
        <v>8.2520366077748815</v>
      </c>
      <c r="F8228" s="43">
        <v>1.6512856265486306</v>
      </c>
      <c r="H8228" s="43">
        <v>9.1292060110825801E-5</v>
      </c>
      <c r="I8228" s="43">
        <v>0.10639607716422739</v>
      </c>
      <c r="J8228" s="43">
        <v>0</v>
      </c>
      <c r="K8228" s="43">
        <v>1</v>
      </c>
      <c r="M8228" s="43">
        <v>7.8945484110278796E-3</v>
      </c>
      <c r="N8228" s="43">
        <v>4.4196605637006607E-2</v>
      </c>
      <c r="O8228" s="43">
        <v>0</v>
      </c>
      <c r="P8228" s="43">
        <v>1</v>
      </c>
      <c r="R8228" s="43">
        <v>705.22655302380599</v>
      </c>
      <c r="S8228" s="43">
        <v>183.90815864186726</v>
      </c>
      <c r="T8228" s="43">
        <v>6606.304405259576</v>
      </c>
      <c r="U8228" s="43">
        <v>7495.4391169252494</v>
      </c>
      <c r="W8228" s="43">
        <v>5819.5553323273407</v>
      </c>
      <c r="X8228" s="43">
        <v>0</v>
      </c>
      <c r="Y8228" s="43">
        <v>0</v>
      </c>
      <c r="Z8228" s="43">
        <v>5819.5553323273407</v>
      </c>
      <c r="AB8228" s="43">
        <v>49.14551916659795</v>
      </c>
      <c r="AC8228" s="43">
        <v>0</v>
      </c>
      <c r="AD8228" s="43">
        <v>0</v>
      </c>
      <c r="AE8228" s="43">
        <v>49.14551916659795</v>
      </c>
      <c r="AG8228" s="43">
        <v>10702162.256149979</v>
      </c>
      <c r="AH8228" s="43">
        <v>1257023.9517827055</v>
      </c>
      <c r="AI8228" s="43">
        <v>0</v>
      </c>
      <c r="AJ8228" s="43">
        <v>206411180.49971139</v>
      </c>
      <c r="AK8228" s="43">
        <v>217113342.75586137</v>
      </c>
    </row>
    <row r="8229" spans="3:37" x14ac:dyDescent="0.2">
      <c r="C8229" s="43">
        <v>6.0528895034957187E-4</v>
      </c>
      <c r="D8229" s="43">
        <v>6.1637072032279638E-2</v>
      </c>
      <c r="E8229" s="43">
        <v>5.6566097726551954</v>
      </c>
      <c r="F8229" s="43">
        <v>5.8324586503264531</v>
      </c>
      <c r="H8229" s="43">
        <v>9.0154366475303505E-5</v>
      </c>
      <c r="I8229" s="43">
        <v>0.11810802326803926</v>
      </c>
      <c r="J8229" s="43">
        <v>0</v>
      </c>
      <c r="K8229" s="43">
        <v>1</v>
      </c>
      <c r="M8229" s="43">
        <v>7.7743389534907581E-3</v>
      </c>
      <c r="N8229" s="43">
        <v>4.572553831078896E-2</v>
      </c>
      <c r="O8229" s="43">
        <v>0</v>
      </c>
      <c r="P8229" s="43">
        <v>1</v>
      </c>
      <c r="R8229" s="43">
        <v>706.39419027796976</v>
      </c>
      <c r="S8229" s="43">
        <v>201.60836128934611</v>
      </c>
      <c r="T8229" s="43">
        <v>6730.7687744976238</v>
      </c>
      <c r="U8229" s="43">
        <v>7638.7713260649398</v>
      </c>
      <c r="W8229" s="43">
        <v>3995.7962800732175</v>
      </c>
      <c r="X8229" s="43">
        <v>0</v>
      </c>
      <c r="Y8229" s="43">
        <v>0</v>
      </c>
      <c r="Z8229" s="43">
        <v>3995.7962800732175</v>
      </c>
      <c r="AB8229" s="43">
        <v>365.2574165423564</v>
      </c>
      <c r="AC8229" s="43">
        <v>0</v>
      </c>
      <c r="AD8229" s="43">
        <v>0</v>
      </c>
      <c r="AE8229" s="43">
        <v>365.2574165423564</v>
      </c>
      <c r="AG8229" s="43">
        <v>7348269.3590546474</v>
      </c>
      <c r="AH8229" s="43">
        <v>863091.99649581499</v>
      </c>
      <c r="AI8229" s="43">
        <v>0</v>
      </c>
      <c r="AJ8229" s="43">
        <v>1534081149.4778969</v>
      </c>
      <c r="AK8229" s="43">
        <v>1541429418.8369515</v>
      </c>
    </row>
    <row r="8230" spans="3:37" x14ac:dyDescent="0.2">
      <c r="C8230" s="43">
        <v>6.1772188541719952E-4</v>
      </c>
      <c r="D8230" s="43">
        <v>6.6913952570952673E-2</v>
      </c>
      <c r="E8230" s="43">
        <v>2.9268971118687017</v>
      </c>
      <c r="F8230" s="43">
        <v>6.2443091315396897</v>
      </c>
      <c r="H8230" s="43">
        <v>1.0189789804071481E-4</v>
      </c>
      <c r="I8230" s="43">
        <v>0.1009947504843407</v>
      </c>
      <c r="J8230" s="43">
        <v>0</v>
      </c>
      <c r="K8230" s="43">
        <v>1</v>
      </c>
      <c r="M8230" s="43">
        <v>7.915154608893471E-3</v>
      </c>
      <c r="N8230" s="43">
        <v>4.4313301660223119E-2</v>
      </c>
      <c r="O8230" s="43">
        <v>0</v>
      </c>
      <c r="P8230" s="43">
        <v>1</v>
      </c>
      <c r="R8230" s="43">
        <v>782.62198785984515</v>
      </c>
      <c r="S8230" s="43">
        <v>194.8526868785398</v>
      </c>
      <c r="T8230" s="43">
        <v>6641.0367657173329</v>
      </c>
      <c r="U8230" s="43">
        <v>7618.511440455718</v>
      </c>
      <c r="W8230" s="43">
        <v>2290.6540359519231</v>
      </c>
      <c r="X8230" s="43">
        <v>0</v>
      </c>
      <c r="Y8230" s="43">
        <v>0</v>
      </c>
      <c r="Z8230" s="43">
        <v>2290.6540359519231</v>
      </c>
      <c r="AB8230" s="43">
        <v>439.1613452100529</v>
      </c>
      <c r="AC8230" s="43">
        <v>0</v>
      </c>
      <c r="AD8230" s="43">
        <v>0</v>
      </c>
      <c r="AE8230" s="43">
        <v>439.1613452100529</v>
      </c>
      <c r="AG8230" s="43">
        <v>4212512.7721155863</v>
      </c>
      <c r="AH8230" s="43">
        <v>494781.27176561538</v>
      </c>
      <c r="AI8230" s="43">
        <v>0</v>
      </c>
      <c r="AJ8230" s="43">
        <v>1844477649.8822222</v>
      </c>
      <c r="AK8230" s="43">
        <v>1848690162.6543376</v>
      </c>
    </row>
    <row r="8231" spans="3:37" x14ac:dyDescent="0.2">
      <c r="C8231" s="43">
        <v>5.9680260496123335E-4</v>
      </c>
      <c r="D8231" s="43">
        <v>5.7940226431088093E-2</v>
      </c>
      <c r="E8231" s="43">
        <v>6.48456336706115</v>
      </c>
      <c r="F8231" s="43">
        <v>1.8232459181647773</v>
      </c>
      <c r="H8231" s="43">
        <v>9.0941476606709593E-5</v>
      </c>
      <c r="I8231" s="43">
        <v>0.11049708937896074</v>
      </c>
      <c r="J8231" s="43">
        <v>0</v>
      </c>
      <c r="K8231" s="43">
        <v>1</v>
      </c>
      <c r="M8231" s="43">
        <v>7.8825933822315175E-3</v>
      </c>
      <c r="N8231" s="43">
        <v>4.8621137954942051E-2</v>
      </c>
      <c r="O8231" s="43">
        <v>0</v>
      </c>
      <c r="P8231" s="43">
        <v>1</v>
      </c>
      <c r="R8231" s="43">
        <v>654.71647730386076</v>
      </c>
      <c r="S8231" s="43">
        <v>190.26338218951372</v>
      </c>
      <c r="T8231" s="43">
        <v>7256.6573417451527</v>
      </c>
      <c r="U8231" s="43">
        <v>8101.6372012385273</v>
      </c>
      <c r="W8231" s="43">
        <v>4245.5504845359383</v>
      </c>
      <c r="X8231" s="43">
        <v>0</v>
      </c>
      <c r="Y8231" s="43">
        <v>0</v>
      </c>
      <c r="Z8231" s="43">
        <v>4245.5504845359383</v>
      </c>
      <c r="AB8231" s="43">
        <v>57.672215422031933</v>
      </c>
      <c r="AC8231" s="43">
        <v>0</v>
      </c>
      <c r="AD8231" s="43">
        <v>0</v>
      </c>
      <c r="AE8231" s="43">
        <v>57.672215422031933</v>
      </c>
      <c r="AG8231" s="43">
        <v>7807567.3410615902</v>
      </c>
      <c r="AH8231" s="43">
        <v>917038.90465976263</v>
      </c>
      <c r="AI8231" s="43">
        <v>0</v>
      </c>
      <c r="AJ8231" s="43">
        <v>242223304.7725341</v>
      </c>
      <c r="AK8231" s="43">
        <v>250030872.11359569</v>
      </c>
    </row>
    <row r="8232" spans="3:37" x14ac:dyDescent="0.2">
      <c r="C8232" s="43">
        <v>6.0928627104958795E-4</v>
      </c>
      <c r="D8232" s="43">
        <v>4.4300972973328134E-2</v>
      </c>
      <c r="E8232" s="43">
        <v>2.3349219289859482</v>
      </c>
      <c r="F8232" s="43">
        <v>4.5392140641604595</v>
      </c>
      <c r="H8232" s="43">
        <v>8.1414130638640466E-5</v>
      </c>
      <c r="I8232" s="43">
        <v>8.8966712396335162E-2</v>
      </c>
      <c r="J8232" s="43">
        <v>0</v>
      </c>
      <c r="K8232" s="43">
        <v>1</v>
      </c>
      <c r="M8232" s="43">
        <v>7.8194424322000824E-3</v>
      </c>
      <c r="N8232" s="43">
        <v>4.7595533613965735E-2</v>
      </c>
      <c r="O8232" s="43">
        <v>0</v>
      </c>
      <c r="P8232" s="43">
        <v>1</v>
      </c>
      <c r="R8232" s="43">
        <v>511.06604758359782</v>
      </c>
      <c r="S8232" s="43">
        <v>137.14175562698142</v>
      </c>
      <c r="T8232" s="43">
        <v>7046.6769120425306</v>
      </c>
      <c r="U8232" s="43">
        <v>7694.8847152531098</v>
      </c>
      <c r="W8232" s="43">
        <v>1193.2993216631187</v>
      </c>
      <c r="X8232" s="43">
        <v>0</v>
      </c>
      <c r="Y8232" s="43">
        <v>0</v>
      </c>
      <c r="Z8232" s="43">
        <v>1193.2993216631187</v>
      </c>
      <c r="AB8232" s="43">
        <v>193.5386193355362</v>
      </c>
      <c r="AC8232" s="43">
        <v>0</v>
      </c>
      <c r="AD8232" s="43">
        <v>0</v>
      </c>
      <c r="AE8232" s="43">
        <v>193.5386193355362</v>
      </c>
      <c r="AG8232" s="43">
        <v>2194477.4525384754</v>
      </c>
      <c r="AH8232" s="43">
        <v>257752.65347923365</v>
      </c>
      <c r="AI8232" s="43">
        <v>0</v>
      </c>
      <c r="AJ8232" s="43">
        <v>812862201.209252</v>
      </c>
      <c r="AK8232" s="43">
        <v>815056678.66179049</v>
      </c>
    </row>
    <row r="8233" spans="3:37" x14ac:dyDescent="0.2">
      <c r="C8233" s="43">
        <v>6.1958115311555595E-4</v>
      </c>
      <c r="D8233" s="43">
        <v>6.0309351921397414E-2</v>
      </c>
      <c r="E8233" s="43">
        <v>3.7970225783297225</v>
      </c>
      <c r="F8233" s="43">
        <v>2.1996730872929682</v>
      </c>
      <c r="H8233" s="43">
        <v>9.4967262631806548E-5</v>
      </c>
      <c r="I8233" s="43">
        <v>7.075663332522425E-2</v>
      </c>
      <c r="J8233" s="43">
        <v>0</v>
      </c>
      <c r="K8233" s="43">
        <v>1</v>
      </c>
      <c r="M8233" s="43">
        <v>7.8267932823018194E-3</v>
      </c>
      <c r="N8233" s="43">
        <v>4.3247583310907771E-2</v>
      </c>
      <c r="O8233" s="43">
        <v>0</v>
      </c>
      <c r="P8233" s="43">
        <v>1</v>
      </c>
      <c r="R8233" s="43">
        <v>707.4980268398449</v>
      </c>
      <c r="S8233" s="43">
        <v>127.22822060936517</v>
      </c>
      <c r="T8233" s="43">
        <v>6408.9676630992053</v>
      </c>
      <c r="U8233" s="43">
        <v>7243.6939105484153</v>
      </c>
      <c r="W8233" s="43">
        <v>2686.3859820346192</v>
      </c>
      <c r="X8233" s="43">
        <v>0</v>
      </c>
      <c r="Y8233" s="43">
        <v>0</v>
      </c>
      <c r="Z8233" s="43">
        <v>2686.3859820346192</v>
      </c>
      <c r="AB8233" s="43">
        <v>90.81799860605247</v>
      </c>
      <c r="AC8233" s="43">
        <v>0</v>
      </c>
      <c r="AD8233" s="43">
        <v>0</v>
      </c>
      <c r="AE8233" s="43">
        <v>90.81799860605247</v>
      </c>
      <c r="AG8233" s="43">
        <v>4940263.8209616644</v>
      </c>
      <c r="AH8233" s="43">
        <v>580259.37211947772</v>
      </c>
      <c r="AI8233" s="43">
        <v>0</v>
      </c>
      <c r="AJ8233" s="43">
        <v>381435594.14542037</v>
      </c>
      <c r="AK8233" s="43">
        <v>386375857.96638203</v>
      </c>
    </row>
    <row r="8234" spans="3:37" x14ac:dyDescent="0.2">
      <c r="C8234" s="43">
        <v>5.9691887781746422E-4</v>
      </c>
      <c r="D8234" s="43">
        <v>6.1339256104368745E-2</v>
      </c>
      <c r="E8234" s="43">
        <v>3.9494746648557473</v>
      </c>
      <c r="F8234" s="43">
        <v>7.298441470925078</v>
      </c>
      <c r="H8234" s="43">
        <v>7.8718471159693198E-5</v>
      </c>
      <c r="I8234" s="43">
        <v>9.8770256167238085E-2</v>
      </c>
      <c r="J8234" s="43">
        <v>0</v>
      </c>
      <c r="K8234" s="43">
        <v>1</v>
      </c>
      <c r="M8234" s="43">
        <v>7.8543092606376819E-3</v>
      </c>
      <c r="N8234" s="43">
        <v>4.2726929500717742E-2</v>
      </c>
      <c r="O8234" s="43">
        <v>0</v>
      </c>
      <c r="P8234" s="43">
        <v>1</v>
      </c>
      <c r="R8234" s="43">
        <v>693.26007752486032</v>
      </c>
      <c r="S8234" s="43">
        <v>147.21267479412717</v>
      </c>
      <c r="T8234" s="43">
        <v>6354.0708688742106</v>
      </c>
      <c r="U8234" s="43">
        <v>7194.5436211931983</v>
      </c>
      <c r="W8234" s="43">
        <v>2738.0131123403671</v>
      </c>
      <c r="X8234" s="43">
        <v>0</v>
      </c>
      <c r="Y8234" s="43">
        <v>0</v>
      </c>
      <c r="Z8234" s="43">
        <v>2738.0131123403671</v>
      </c>
      <c r="AB8234" s="43">
        <v>467.21100839886668</v>
      </c>
      <c r="AC8234" s="43">
        <v>0</v>
      </c>
      <c r="AD8234" s="43">
        <v>0</v>
      </c>
      <c r="AE8234" s="43">
        <v>467.21100839886668</v>
      </c>
      <c r="AG8234" s="43">
        <v>5035206.113593935</v>
      </c>
      <c r="AH8234" s="43">
        <v>591410.8322655193</v>
      </c>
      <c r="AI8234" s="43">
        <v>0</v>
      </c>
      <c r="AJ8234" s="43">
        <v>1962286235.2752399</v>
      </c>
      <c r="AK8234" s="43">
        <v>1967321441.3888338</v>
      </c>
    </row>
    <row r="8235" spans="3:37" x14ac:dyDescent="0.2">
      <c r="C8235" s="43">
        <v>6.0179888240633253E-4</v>
      </c>
      <c r="D8235" s="43">
        <v>5.5341995010745659E-2</v>
      </c>
      <c r="E8235" s="43">
        <v>1.797097223647155</v>
      </c>
      <c r="F8235" s="43">
        <v>1.2763018090017668</v>
      </c>
      <c r="H8235" s="43">
        <v>9.1083871273434092E-5</v>
      </c>
      <c r="I8235" s="43">
        <v>0.12538790313824799</v>
      </c>
      <c r="J8235" s="43">
        <v>0</v>
      </c>
      <c r="K8235" s="43">
        <v>1</v>
      </c>
      <c r="M8235" s="43">
        <v>7.8251860237791571E-3</v>
      </c>
      <c r="N8235" s="43">
        <v>4.6994151800243578E-2</v>
      </c>
      <c r="O8235" s="43">
        <v>0</v>
      </c>
      <c r="P8235" s="43">
        <v>1</v>
      </c>
      <c r="R8235" s="43">
        <v>630.59215065512592</v>
      </c>
      <c r="S8235" s="43">
        <v>216.2417231136165</v>
      </c>
      <c r="T8235" s="43">
        <v>6962.7509107946244</v>
      </c>
      <c r="U8235" s="43">
        <v>7809.5847845633671</v>
      </c>
      <c r="W8235" s="43">
        <v>1133.2354031960153</v>
      </c>
      <c r="X8235" s="43">
        <v>0</v>
      </c>
      <c r="Y8235" s="43">
        <v>0</v>
      </c>
      <c r="Z8235" s="43">
        <v>1133.2354031960153</v>
      </c>
      <c r="AB8235" s="43">
        <v>18.643011460610882</v>
      </c>
      <c r="AC8235" s="43">
        <v>0</v>
      </c>
      <c r="AD8235" s="43">
        <v>0</v>
      </c>
      <c r="AE8235" s="43">
        <v>18.643011460610882</v>
      </c>
      <c r="AG8235" s="43">
        <v>2084019.9064774723</v>
      </c>
      <c r="AH8235" s="43">
        <v>244778.84709033932</v>
      </c>
      <c r="AI8235" s="43">
        <v>0</v>
      </c>
      <c r="AJ8235" s="43">
        <v>78300648.134565711</v>
      </c>
      <c r="AK8235" s="43">
        <v>80384668.041043177</v>
      </c>
    </row>
    <row r="8236" spans="3:37" x14ac:dyDescent="0.2">
      <c r="C8236" s="43">
        <v>6.1221734458238863E-4</v>
      </c>
      <c r="D8236" s="43">
        <v>5.5779543076273863E-2</v>
      </c>
      <c r="E8236" s="43">
        <v>3.4476426425042961</v>
      </c>
      <c r="F8236" s="43">
        <v>1.7505651859587101</v>
      </c>
      <c r="H8236" s="43">
        <v>8.6644099342523647E-5</v>
      </c>
      <c r="I8236" s="43">
        <v>9.4389455794142527E-2</v>
      </c>
      <c r="J8236" s="43">
        <v>0</v>
      </c>
      <c r="K8236" s="43">
        <v>1</v>
      </c>
      <c r="M8236" s="43">
        <v>7.8404853169989682E-3</v>
      </c>
      <c r="N8236" s="43">
        <v>4.8090251669727468E-2</v>
      </c>
      <c r="O8236" s="43">
        <v>0</v>
      </c>
      <c r="P8236" s="43">
        <v>1</v>
      </c>
      <c r="R8236" s="43">
        <v>646.58102369221604</v>
      </c>
      <c r="S8236" s="43">
        <v>154.84773121018299</v>
      </c>
      <c r="T8236" s="43">
        <v>7139.0819698393025</v>
      </c>
      <c r="U8236" s="43">
        <v>7940.5107247417018</v>
      </c>
      <c r="W8236" s="43">
        <v>2229.1803091153647</v>
      </c>
      <c r="X8236" s="43">
        <v>0</v>
      </c>
      <c r="Y8236" s="43">
        <v>0</v>
      </c>
      <c r="Z8236" s="43">
        <v>2229.1803091153647</v>
      </c>
      <c r="AB8236" s="43">
        <v>51.927229072486583</v>
      </c>
      <c r="AC8236" s="43">
        <v>0</v>
      </c>
      <c r="AD8236" s="43">
        <v>0</v>
      </c>
      <c r="AE8236" s="43">
        <v>51.927229072486583</v>
      </c>
      <c r="AG8236" s="43">
        <v>4099462.5884631556</v>
      </c>
      <c r="AH8236" s="43">
        <v>481502.94676891877</v>
      </c>
      <c r="AI8236" s="43">
        <v>0</v>
      </c>
      <c r="AJ8236" s="43">
        <v>218094362.10444364</v>
      </c>
      <c r="AK8236" s="43">
        <v>222193824.6929068</v>
      </c>
    </row>
    <row r="8237" spans="3:37" x14ac:dyDescent="0.2">
      <c r="C8237" s="43">
        <v>6.2347035607146495E-4</v>
      </c>
      <c r="D8237" s="43">
        <v>5.9878270293173275E-2</v>
      </c>
      <c r="E8237" s="43">
        <v>5.8229166887677577</v>
      </c>
      <c r="F8237" s="43">
        <v>1.3738349753452921</v>
      </c>
      <c r="H8237" s="43">
        <v>8.9869650286375966E-5</v>
      </c>
      <c r="I8237" s="43">
        <v>0.11039480881189601</v>
      </c>
      <c r="J8237" s="43">
        <v>0</v>
      </c>
      <c r="K8237" s="43">
        <v>1</v>
      </c>
      <c r="M8237" s="43">
        <v>7.9607502472376357E-3</v>
      </c>
      <c r="N8237" s="43">
        <v>4.2526821700440219E-2</v>
      </c>
      <c r="O8237" s="43">
        <v>0</v>
      </c>
      <c r="P8237" s="43">
        <v>1</v>
      </c>
      <c r="R8237" s="43">
        <v>706.85026996289366</v>
      </c>
      <c r="S8237" s="43">
        <v>187.84691893692263</v>
      </c>
      <c r="T8237" s="43">
        <v>6410.01872413404</v>
      </c>
      <c r="U8237" s="43">
        <v>7304.7159130338559</v>
      </c>
      <c r="W8237" s="43">
        <v>4115.9302334269287</v>
      </c>
      <c r="X8237" s="43">
        <v>0</v>
      </c>
      <c r="Y8237" s="43">
        <v>0</v>
      </c>
      <c r="Z8237" s="43">
        <v>4115.9302334269287</v>
      </c>
      <c r="AB8237" s="43">
        <v>28.274252797149884</v>
      </c>
      <c r="AC8237" s="43">
        <v>0</v>
      </c>
      <c r="AD8237" s="43">
        <v>0</v>
      </c>
      <c r="AE8237" s="43">
        <v>28.274252797149884</v>
      </c>
      <c r="AG8237" s="43">
        <v>7569195.6992721222</v>
      </c>
      <c r="AH8237" s="43">
        <v>889040.93042021664</v>
      </c>
      <c r="AI8237" s="43">
        <v>0</v>
      </c>
      <c r="AJ8237" s="43">
        <v>118751861.74802952</v>
      </c>
      <c r="AK8237" s="43">
        <v>126321057.44730164</v>
      </c>
    </row>
    <row r="8238" spans="3:37" x14ac:dyDescent="0.2">
      <c r="C8238" s="43">
        <v>6.2332857956115539E-4</v>
      </c>
      <c r="D8238" s="43">
        <v>5.7822654656440209E-2</v>
      </c>
      <c r="E8238" s="43">
        <v>3.4823447344710456</v>
      </c>
      <c r="F8238" s="43">
        <v>2.509059958836783</v>
      </c>
      <c r="H8238" s="43">
        <v>8.2634120276182564E-5</v>
      </c>
      <c r="I8238" s="43">
        <v>6.0896955210169704E-2</v>
      </c>
      <c r="J8238" s="43">
        <v>0</v>
      </c>
      <c r="K8238" s="43">
        <v>1</v>
      </c>
      <c r="M8238" s="43">
        <v>7.870123077220903E-3</v>
      </c>
      <c r="N8238" s="43">
        <v>4.7239945161696828E-2</v>
      </c>
      <c r="O8238" s="43">
        <v>0</v>
      </c>
      <c r="P8238" s="43">
        <v>1</v>
      </c>
      <c r="R8238" s="43">
        <v>682.42894480485995</v>
      </c>
      <c r="S8238" s="43">
        <v>95.279037127313671</v>
      </c>
      <c r="T8238" s="43">
        <v>7039.3617130401581</v>
      </c>
      <c r="U8238" s="43">
        <v>7817.0696949723315</v>
      </c>
      <c r="W8238" s="43">
        <v>2376.4528425918361</v>
      </c>
      <c r="X8238" s="43">
        <v>0</v>
      </c>
      <c r="Y8238" s="43">
        <v>0</v>
      </c>
      <c r="Z8238" s="43">
        <v>2376.4528425918361</v>
      </c>
      <c r="AB8238" s="43">
        <v>110.19140290311888</v>
      </c>
      <c r="AC8238" s="43">
        <v>0</v>
      </c>
      <c r="AD8238" s="43">
        <v>0</v>
      </c>
      <c r="AE8238" s="43">
        <v>110.19140290311888</v>
      </c>
      <c r="AG8238" s="43">
        <v>4370296.777526387</v>
      </c>
      <c r="AH8238" s="43">
        <v>513313.81399983657</v>
      </c>
      <c r="AI8238" s="43">
        <v>0</v>
      </c>
      <c r="AJ8238" s="43">
        <v>462803892.19309932</v>
      </c>
      <c r="AK8238" s="43">
        <v>467174188.9706257</v>
      </c>
    </row>
    <row r="8239" spans="3:37" x14ac:dyDescent="0.2">
      <c r="C8239" s="43">
        <v>6.2375600654829277E-4</v>
      </c>
      <c r="D8239" s="43">
        <v>4.9408914924342455E-2</v>
      </c>
      <c r="E8239" s="43">
        <v>2.7183116648589802</v>
      </c>
      <c r="F8239" s="43">
        <v>4.7717817093259072</v>
      </c>
      <c r="H8239" s="43">
        <v>8.5819909089838089E-5</v>
      </c>
      <c r="I8239" s="43">
        <v>8.3960510643499464E-2</v>
      </c>
      <c r="J8239" s="43">
        <v>0</v>
      </c>
      <c r="K8239" s="43">
        <v>1</v>
      </c>
      <c r="M8239" s="43">
        <v>7.873304322333019E-3</v>
      </c>
      <c r="N8239" s="43">
        <v>4.5820997398998919E-2</v>
      </c>
      <c r="O8239" s="43">
        <v>0</v>
      </c>
      <c r="P8239" s="43">
        <v>1</v>
      </c>
      <c r="R8239" s="43">
        <v>583.5289806683196</v>
      </c>
      <c r="S8239" s="43">
        <v>136.42862251689158</v>
      </c>
      <c r="T8239" s="43">
        <v>6830.6801452740565</v>
      </c>
      <c r="U8239" s="43">
        <v>7550.6377484592676</v>
      </c>
      <c r="W8239" s="43">
        <v>1586.2136349339635</v>
      </c>
      <c r="X8239" s="43">
        <v>0</v>
      </c>
      <c r="Y8239" s="43">
        <v>0</v>
      </c>
      <c r="Z8239" s="43">
        <v>1586.2136349339635</v>
      </c>
      <c r="AB8239" s="43">
        <v>235.50100116766041</v>
      </c>
      <c r="AC8239" s="43">
        <v>0</v>
      </c>
      <c r="AD8239" s="43">
        <v>0</v>
      </c>
      <c r="AE8239" s="43">
        <v>235.50100116766041</v>
      </c>
      <c r="AG8239" s="43">
        <v>2917046.8746435586</v>
      </c>
      <c r="AH8239" s="43">
        <v>342622.14514573611</v>
      </c>
      <c r="AI8239" s="43">
        <v>0</v>
      </c>
      <c r="AJ8239" s="43">
        <v>989104204.90417373</v>
      </c>
      <c r="AK8239" s="43">
        <v>992021251.7788173</v>
      </c>
    </row>
    <row r="8240" spans="3:37" x14ac:dyDescent="0.2">
      <c r="C8240" s="43">
        <v>6.2233298750036248E-4</v>
      </c>
      <c r="D8240" s="43">
        <v>6.0980011142238388E-2</v>
      </c>
      <c r="E8240" s="43">
        <v>4.4463380636497618</v>
      </c>
      <c r="F8240" s="43">
        <v>1.4950612635669529</v>
      </c>
      <c r="H8240" s="43">
        <v>9.0672057532104056E-5</v>
      </c>
      <c r="I8240" s="43">
        <v>8.7964903056037227E-2</v>
      </c>
      <c r="J8240" s="43">
        <v>0</v>
      </c>
      <c r="K8240" s="43">
        <v>1</v>
      </c>
      <c r="M8240" s="43">
        <v>7.8442609705721093E-3</v>
      </c>
      <c r="N8240" s="43">
        <v>4.6995734430079317E-2</v>
      </c>
      <c r="O8240" s="43">
        <v>0</v>
      </c>
      <c r="P8240" s="43">
        <v>1</v>
      </c>
      <c r="R8240" s="43">
        <v>718.5428861413485</v>
      </c>
      <c r="S8240" s="43">
        <v>151.0168029858099</v>
      </c>
      <c r="T8240" s="43">
        <v>6979.9586129369845</v>
      </c>
      <c r="U8240" s="43">
        <v>7849.5183020641434</v>
      </c>
      <c r="W8240" s="43">
        <v>3194.8845850150346</v>
      </c>
      <c r="X8240" s="43">
        <v>0</v>
      </c>
      <c r="Y8240" s="43">
        <v>0</v>
      </c>
      <c r="Z8240" s="43">
        <v>3194.8845850150346</v>
      </c>
      <c r="AB8240" s="43">
        <v>38.062334157999381</v>
      </c>
      <c r="AC8240" s="43">
        <v>0</v>
      </c>
      <c r="AD8240" s="43">
        <v>0</v>
      </c>
      <c r="AE8240" s="43">
        <v>38.062334157999381</v>
      </c>
      <c r="AG8240" s="43">
        <v>5875392.7518426487</v>
      </c>
      <c r="AH8240" s="43">
        <v>690095.07036324753</v>
      </c>
      <c r="AI8240" s="43">
        <v>0</v>
      </c>
      <c r="AJ8240" s="43">
        <v>159861803.46359739</v>
      </c>
      <c r="AK8240" s="43">
        <v>165737196.21544003</v>
      </c>
    </row>
    <row r="8241" spans="3:37" x14ac:dyDescent="0.2">
      <c r="C8241" s="43">
        <v>6.2421667762779798E-4</v>
      </c>
      <c r="D8241" s="43">
        <v>5.7105397947831427E-2</v>
      </c>
      <c r="E8241" s="43">
        <v>4.2190679044698047</v>
      </c>
      <c r="F8241" s="43">
        <v>2.9295040564316555</v>
      </c>
      <c r="H8241" s="43">
        <v>9.3793310369405525E-5</v>
      </c>
      <c r="I8241" s="43">
        <v>9.8310390885496979E-2</v>
      </c>
      <c r="J8241" s="43">
        <v>0</v>
      </c>
      <c r="K8241" s="43">
        <v>1</v>
      </c>
      <c r="M8241" s="43">
        <v>7.7811179530326543E-3</v>
      </c>
      <c r="N8241" s="43">
        <v>4.5527022270721522E-2</v>
      </c>
      <c r="O8241" s="43">
        <v>0</v>
      </c>
      <c r="P8241" s="43">
        <v>1</v>
      </c>
      <c r="R8241" s="43">
        <v>674.92404849297736</v>
      </c>
      <c r="S8241" s="43">
        <v>174.58770653003808</v>
      </c>
      <c r="T8241" s="43">
        <v>6707.3909018353825</v>
      </c>
      <c r="U8241" s="43">
        <v>7556.9026568583977</v>
      </c>
      <c r="W8241" s="43">
        <v>2847.5503909515428</v>
      </c>
      <c r="X8241" s="43">
        <v>0</v>
      </c>
      <c r="Y8241" s="43">
        <v>0</v>
      </c>
      <c r="Z8241" s="43">
        <v>2847.5503909515428</v>
      </c>
      <c r="AB8241" s="43">
        <v>139.34274976050085</v>
      </c>
      <c r="AC8241" s="43">
        <v>0</v>
      </c>
      <c r="AD8241" s="43">
        <v>0</v>
      </c>
      <c r="AE8241" s="43">
        <v>139.34274976050085</v>
      </c>
      <c r="AG8241" s="43">
        <v>5236645.1689598868</v>
      </c>
      <c r="AH8241" s="43">
        <v>615070.88444553327</v>
      </c>
      <c r="AI8241" s="43">
        <v>0</v>
      </c>
      <c r="AJ8241" s="43">
        <v>585239548.99410355</v>
      </c>
      <c r="AK8241" s="43">
        <v>590476194.16306341</v>
      </c>
    </row>
    <row r="8242" spans="3:37" x14ac:dyDescent="0.2">
      <c r="C8242" s="43">
        <v>5.9802695373439017E-4</v>
      </c>
      <c r="D8242" s="43">
        <v>6.2509688265141472E-2</v>
      </c>
      <c r="E8242" s="43">
        <v>3.8380725867752847</v>
      </c>
      <c r="F8242" s="43">
        <v>5.7297909054461105</v>
      </c>
      <c r="H8242" s="43">
        <v>9.612748936216331E-5</v>
      </c>
      <c r="I8242" s="43">
        <v>0.11526093194960985</v>
      </c>
      <c r="J8242" s="43">
        <v>0</v>
      </c>
      <c r="K8242" s="43">
        <v>1</v>
      </c>
      <c r="M8242" s="43">
        <v>7.884168437814143E-3</v>
      </c>
      <c r="N8242" s="43">
        <v>4.4931760181122361E-2</v>
      </c>
      <c r="O8242" s="43">
        <v>0</v>
      </c>
      <c r="P8242" s="43">
        <v>1</v>
      </c>
      <c r="R8242" s="43">
        <v>707.7998470118514</v>
      </c>
      <c r="S8242" s="43">
        <v>209.78387308267315</v>
      </c>
      <c r="T8242" s="43">
        <v>6707.3612727119662</v>
      </c>
      <c r="U8242" s="43">
        <v>7624.9449928064905</v>
      </c>
      <c r="W8242" s="43">
        <v>2716.5871897399275</v>
      </c>
      <c r="X8242" s="43">
        <v>0</v>
      </c>
      <c r="Y8242" s="43">
        <v>0</v>
      </c>
      <c r="Z8242" s="43">
        <v>2716.5871897399275</v>
      </c>
      <c r="AB8242" s="43">
        <v>358.20874488218993</v>
      </c>
      <c r="AC8242" s="43">
        <v>0</v>
      </c>
      <c r="AD8242" s="43">
        <v>0</v>
      </c>
      <c r="AE8242" s="43">
        <v>358.20874488218993</v>
      </c>
      <c r="AG8242" s="43">
        <v>4995803.8419317268</v>
      </c>
      <c r="AH8242" s="43">
        <v>586782.83298382431</v>
      </c>
      <c r="AI8242" s="43">
        <v>0</v>
      </c>
      <c r="AJ8242" s="43">
        <v>1504476728.5051978</v>
      </c>
      <c r="AK8242" s="43">
        <v>1509472532.3471296</v>
      </c>
    </row>
    <row r="8243" spans="3:37" x14ac:dyDescent="0.2">
      <c r="C8243" s="43">
        <v>5.9006269277583261E-4</v>
      </c>
      <c r="D8243" s="43">
        <v>5.7678458063528559E-2</v>
      </c>
      <c r="E8243" s="43">
        <v>8.6336546803388892</v>
      </c>
      <c r="F8243" s="43">
        <v>4.0889402717247707</v>
      </c>
      <c r="H8243" s="43">
        <v>1.015824775808527E-4</v>
      </c>
      <c r="I8243" s="43">
        <v>0.10755826466403451</v>
      </c>
      <c r="J8243" s="43">
        <v>0</v>
      </c>
      <c r="K8243" s="43">
        <v>1</v>
      </c>
      <c r="M8243" s="43">
        <v>7.7591453362138834E-3</v>
      </c>
      <c r="N8243" s="43">
        <v>4.5318784709505275E-2</v>
      </c>
      <c r="O8243" s="43">
        <v>0</v>
      </c>
      <c r="P8243" s="43">
        <v>1</v>
      </c>
      <c r="R8243" s="43">
        <v>644.39798150786021</v>
      </c>
      <c r="S8243" s="43">
        <v>206.87354685793903</v>
      </c>
      <c r="T8243" s="43">
        <v>6657.8577909677106</v>
      </c>
      <c r="U8243" s="43">
        <v>7509.1293193335096</v>
      </c>
      <c r="W8243" s="43">
        <v>5563.5096490462702</v>
      </c>
      <c r="X8243" s="43">
        <v>0</v>
      </c>
      <c r="Y8243" s="43">
        <v>0</v>
      </c>
      <c r="Z8243" s="43">
        <v>5563.5096490462702</v>
      </c>
      <c r="AB8243" s="43">
        <v>212.98423574246286</v>
      </c>
      <c r="AC8243" s="43">
        <v>0</v>
      </c>
      <c r="AD8243" s="43">
        <v>0</v>
      </c>
      <c r="AE8243" s="43">
        <v>212.98423574246286</v>
      </c>
      <c r="AG8243" s="43">
        <v>10231294.24459609</v>
      </c>
      <c r="AH8243" s="43">
        <v>1201718.0841939943</v>
      </c>
      <c r="AI8243" s="43">
        <v>0</v>
      </c>
      <c r="AJ8243" s="43">
        <v>894533790.11834395</v>
      </c>
      <c r="AK8243" s="43">
        <v>904765084.36294007</v>
      </c>
    </row>
    <row r="8244" spans="3:37" x14ac:dyDescent="0.2">
      <c r="C8244" s="43">
        <v>6.1420071186624181E-4</v>
      </c>
      <c r="D8244" s="43">
        <v>6.1052033100148839E-2</v>
      </c>
      <c r="E8244" s="43">
        <v>7.2930288350320316</v>
      </c>
      <c r="F8244" s="43">
        <v>3.1500939855073518</v>
      </c>
      <c r="H8244" s="43">
        <v>1.0507130186543368E-4</v>
      </c>
      <c r="I8244" s="43">
        <v>8.9138788834198457E-2</v>
      </c>
      <c r="J8244" s="43">
        <v>0</v>
      </c>
      <c r="K8244" s="43">
        <v>1</v>
      </c>
      <c r="M8244" s="43">
        <v>7.8751588348009438E-3</v>
      </c>
      <c r="N8244" s="43">
        <v>4.7473231549199801E-2</v>
      </c>
      <c r="O8244" s="43">
        <v>0</v>
      </c>
      <c r="P8244" s="43">
        <v>1</v>
      </c>
      <c r="R8244" s="43">
        <v>709.9909602842572</v>
      </c>
      <c r="S8244" s="43">
        <v>177.33449191391892</v>
      </c>
      <c r="T8244" s="43">
        <v>7078.6508284092206</v>
      </c>
      <c r="U8244" s="43">
        <v>7965.9762806073968</v>
      </c>
      <c r="W8244" s="43">
        <v>5177.9845459651697</v>
      </c>
      <c r="X8244" s="43">
        <v>0</v>
      </c>
      <c r="Y8244" s="43">
        <v>0</v>
      </c>
      <c r="Z8244" s="43">
        <v>5177.9845459651697</v>
      </c>
      <c r="AB8244" s="43">
        <v>163.34056040147942</v>
      </c>
      <c r="AC8244" s="43">
        <v>0</v>
      </c>
      <c r="AD8244" s="43">
        <v>0</v>
      </c>
      <c r="AE8244" s="43">
        <v>163.34056040147942</v>
      </c>
      <c r="AG8244" s="43">
        <v>9522313.5800299477</v>
      </c>
      <c r="AH8244" s="43">
        <v>1118444.6619284768</v>
      </c>
      <c r="AI8244" s="43">
        <v>0</v>
      </c>
      <c r="AJ8244" s="43">
        <v>686030353.68621361</v>
      </c>
      <c r="AK8244" s="43">
        <v>695552667.26624358</v>
      </c>
    </row>
    <row r="8245" spans="3:37" x14ac:dyDescent="0.2">
      <c r="C8245" s="43">
        <v>6.1329951371313918E-4</v>
      </c>
      <c r="D8245" s="43">
        <v>5.5755379014305717E-2</v>
      </c>
      <c r="E8245" s="43">
        <v>3.4276629701855881</v>
      </c>
      <c r="F8245" s="43">
        <v>1.3433982470873334</v>
      </c>
      <c r="H8245" s="43">
        <v>8.7156713037135064E-5</v>
      </c>
      <c r="I8245" s="43">
        <v>5.7326687500386109E-2</v>
      </c>
      <c r="J8245" s="43">
        <v>0</v>
      </c>
      <c r="K8245" s="43">
        <v>1</v>
      </c>
      <c r="M8245" s="43">
        <v>7.8479002140075301E-3</v>
      </c>
      <c r="N8245" s="43">
        <v>4.3188575914992124E-2</v>
      </c>
      <c r="O8245" s="43">
        <v>0</v>
      </c>
      <c r="P8245" s="43">
        <v>1</v>
      </c>
      <c r="R8245" s="43">
        <v>647.44333659974359</v>
      </c>
      <c r="S8245" s="43">
        <v>94.601944611951239</v>
      </c>
      <c r="T8245" s="43">
        <v>6417.4830332980437</v>
      </c>
      <c r="U8245" s="43">
        <v>7159.5283145097383</v>
      </c>
      <c r="W8245" s="43">
        <v>2219.2175501563447</v>
      </c>
      <c r="X8245" s="43">
        <v>0</v>
      </c>
      <c r="Y8245" s="43">
        <v>0</v>
      </c>
      <c r="Z8245" s="43">
        <v>2219.2175501563447</v>
      </c>
      <c r="AB8245" s="43">
        <v>23.789407035809706</v>
      </c>
      <c r="AC8245" s="43">
        <v>0</v>
      </c>
      <c r="AD8245" s="43">
        <v>0</v>
      </c>
      <c r="AE8245" s="43">
        <v>23.789407035809706</v>
      </c>
      <c r="AG8245" s="43">
        <v>4081141.0747375181</v>
      </c>
      <c r="AH8245" s="43">
        <v>479350.99083377048</v>
      </c>
      <c r="AI8245" s="43">
        <v>0</v>
      </c>
      <c r="AJ8245" s="43">
        <v>99915509.550400764</v>
      </c>
      <c r="AK8245" s="43">
        <v>103996650.62513828</v>
      </c>
    </row>
    <row r="8246" spans="3:37" x14ac:dyDescent="0.2">
      <c r="C8246" s="43">
        <v>6.2631637578547394E-4</v>
      </c>
      <c r="D8246" s="43">
        <v>4.6898218877001685E-2</v>
      </c>
      <c r="E8246" s="43">
        <v>5.0144918374458616</v>
      </c>
      <c r="F8246" s="43">
        <v>1.1419692008375262</v>
      </c>
      <c r="H8246" s="43">
        <v>8.7842779128049394E-5</v>
      </c>
      <c r="I8246" s="43">
        <v>0.1071723212509621</v>
      </c>
      <c r="J8246" s="43">
        <v>0</v>
      </c>
      <c r="K8246" s="43">
        <v>1</v>
      </c>
      <c r="M8246" s="43">
        <v>7.9192744542108118E-3</v>
      </c>
      <c r="N8246" s="43">
        <v>4.559846733073903E-2</v>
      </c>
      <c r="O8246" s="43">
        <v>0</v>
      </c>
      <c r="P8246" s="43">
        <v>1</v>
      </c>
      <c r="R8246" s="43">
        <v>556.15070099537706</v>
      </c>
      <c r="S8246" s="43">
        <v>178.25063158156067</v>
      </c>
      <c r="T8246" s="43">
        <v>6837.1957248723593</v>
      </c>
      <c r="U8246" s="43">
        <v>7571.5970574492967</v>
      </c>
      <c r="W8246" s="43">
        <v>2788.8131505311121</v>
      </c>
      <c r="X8246" s="43">
        <v>0</v>
      </c>
      <c r="Y8246" s="43">
        <v>0</v>
      </c>
      <c r="Z8246" s="43">
        <v>2788.8131505311121</v>
      </c>
      <c r="AB8246" s="43">
        <v>8.4483209505131747</v>
      </c>
      <c r="AC8246" s="43">
        <v>0</v>
      </c>
      <c r="AD8246" s="43">
        <v>0</v>
      </c>
      <c r="AE8246" s="43">
        <v>8.4483209505131747</v>
      </c>
      <c r="AG8246" s="43">
        <v>5128627.3838267149</v>
      </c>
      <c r="AH8246" s="43">
        <v>602383.64051472023</v>
      </c>
      <c r="AI8246" s="43">
        <v>0</v>
      </c>
      <c r="AJ8246" s="43">
        <v>35482947.992155336</v>
      </c>
      <c r="AK8246" s="43">
        <v>40611575.375982054</v>
      </c>
    </row>
    <row r="8247" spans="3:37" x14ac:dyDescent="0.2">
      <c r="C8247" s="43">
        <v>6.0401483497660603E-4</v>
      </c>
      <c r="D8247" s="43">
        <v>5.3567872581326489E-2</v>
      </c>
      <c r="E8247" s="43">
        <v>6.2951326243071284</v>
      </c>
      <c r="F8247" s="43">
        <v>1.1153121947237878</v>
      </c>
      <c r="H8247" s="43">
        <v>8.3500579978123006E-5</v>
      </c>
      <c r="I8247" s="43">
        <v>0.11524406418783528</v>
      </c>
      <c r="J8247" s="43">
        <v>0</v>
      </c>
      <c r="K8247" s="43">
        <v>1</v>
      </c>
      <c r="M8247" s="43">
        <v>7.9423274762352447E-3</v>
      </c>
      <c r="N8247" s="43">
        <v>4.5285288806021125E-2</v>
      </c>
      <c r="O8247" s="43">
        <v>0</v>
      </c>
      <c r="P8247" s="43">
        <v>1</v>
      </c>
      <c r="R8247" s="43">
        <v>612.62452250655883</v>
      </c>
      <c r="S8247" s="43">
        <v>182.20086332656982</v>
      </c>
      <c r="T8247" s="43">
        <v>6810.0030183383706</v>
      </c>
      <c r="U8247" s="43">
        <v>7604.8284041714996</v>
      </c>
      <c r="W8247" s="43">
        <v>3856.552618081615</v>
      </c>
      <c r="X8247" s="43">
        <v>0</v>
      </c>
      <c r="Y8247" s="43">
        <v>0</v>
      </c>
      <c r="Z8247" s="43">
        <v>3856.552618081615</v>
      </c>
      <c r="AB8247" s="43">
        <v>7.5588093708072899</v>
      </c>
      <c r="AC8247" s="43">
        <v>0</v>
      </c>
      <c r="AD8247" s="43">
        <v>0</v>
      </c>
      <c r="AE8247" s="43">
        <v>7.5588093708072899</v>
      </c>
      <c r="AG8247" s="43">
        <v>7092200.2646520901</v>
      </c>
      <c r="AH8247" s="43">
        <v>833015.36550562887</v>
      </c>
      <c r="AI8247" s="43">
        <v>0</v>
      </c>
      <c r="AJ8247" s="43">
        <v>31746999.357390616</v>
      </c>
      <c r="AK8247" s="43">
        <v>38839199.622042708</v>
      </c>
    </row>
    <row r="8248" spans="3:37" x14ac:dyDescent="0.2">
      <c r="C8248" s="43">
        <v>6.1593028578754705E-4</v>
      </c>
      <c r="D8248" s="43">
        <v>5.3035122482401185E-2</v>
      </c>
      <c r="E8248" s="43">
        <v>2.7835143164879073</v>
      </c>
      <c r="F8248" s="43">
        <v>2.5801927193865861</v>
      </c>
      <c r="H8248" s="43">
        <v>7.6501270648611248E-5</v>
      </c>
      <c r="I8248" s="43">
        <v>7.5577166170067767E-2</v>
      </c>
      <c r="J8248" s="43">
        <v>0</v>
      </c>
      <c r="K8248" s="43">
        <v>1</v>
      </c>
      <c r="M8248" s="43">
        <v>7.8695340175339856E-3</v>
      </c>
      <c r="N8248" s="43">
        <v>4.5618228155867392E-2</v>
      </c>
      <c r="O8248" s="43">
        <v>0</v>
      </c>
      <c r="P8248" s="43">
        <v>1</v>
      </c>
      <c r="R8248" s="43">
        <v>618.49687288216955</v>
      </c>
      <c r="S8248" s="43">
        <v>109.47164018649092</v>
      </c>
      <c r="T8248" s="43">
        <v>6797.1961504649898</v>
      </c>
      <c r="U8248" s="43">
        <v>7525.1646635336501</v>
      </c>
      <c r="W8248" s="43">
        <v>1721.5949003705202</v>
      </c>
      <c r="X8248" s="43">
        <v>0</v>
      </c>
      <c r="Y8248" s="43">
        <v>0</v>
      </c>
      <c r="Z8248" s="43">
        <v>1721.5949003705202</v>
      </c>
      <c r="AB8248" s="43">
        <v>104.57583533761995</v>
      </c>
      <c r="AC8248" s="43">
        <v>0</v>
      </c>
      <c r="AD8248" s="43">
        <v>0</v>
      </c>
      <c r="AE8248" s="43">
        <v>104.57583533761995</v>
      </c>
      <c r="AG8248" s="43">
        <v>3166013.0217813868</v>
      </c>
      <c r="AH8248" s="43">
        <v>371864.49848003237</v>
      </c>
      <c r="AI8248" s="43">
        <v>0</v>
      </c>
      <c r="AJ8248" s="43">
        <v>439218508.4180038</v>
      </c>
      <c r="AK8248" s="43">
        <v>442384521.43978518</v>
      </c>
    </row>
    <row r="8249" spans="3:37" x14ac:dyDescent="0.2">
      <c r="C8249" s="43">
        <v>6.0832745203530283E-4</v>
      </c>
      <c r="D8249" s="43">
        <v>4.6476678163006914E-2</v>
      </c>
      <c r="E8249" s="43">
        <v>3.309599253542431</v>
      </c>
      <c r="F8249" s="43">
        <v>1.7823643280664789</v>
      </c>
      <c r="H8249" s="43">
        <v>8.8796031180690755E-5</v>
      </c>
      <c r="I8249" s="43">
        <v>0.11603646756269992</v>
      </c>
      <c r="J8249" s="43">
        <v>0</v>
      </c>
      <c r="K8249" s="43">
        <v>1</v>
      </c>
      <c r="M8249" s="43">
        <v>7.7714397265011299E-3</v>
      </c>
      <c r="N8249" s="43">
        <v>4.6970953022489548E-2</v>
      </c>
      <c r="O8249" s="43">
        <v>0</v>
      </c>
      <c r="P8249" s="43">
        <v>1</v>
      </c>
      <c r="R8249" s="43">
        <v>535.32172432577522</v>
      </c>
      <c r="S8249" s="43">
        <v>195.08794190984111</v>
      </c>
      <c r="T8249" s="43">
        <v>6911.5145685007783</v>
      </c>
      <c r="U8249" s="43">
        <v>7641.9242347363943</v>
      </c>
      <c r="W8249" s="43">
        <v>1771.7003792336327</v>
      </c>
      <c r="X8249" s="43">
        <v>0</v>
      </c>
      <c r="Y8249" s="43">
        <v>0</v>
      </c>
      <c r="Z8249" s="43">
        <v>1771.7003792336327</v>
      </c>
      <c r="AB8249" s="43">
        <v>44.81337846321307</v>
      </c>
      <c r="AC8249" s="43">
        <v>0</v>
      </c>
      <c r="AD8249" s="43">
        <v>0</v>
      </c>
      <c r="AE8249" s="43">
        <v>44.81337846321307</v>
      </c>
      <c r="AG8249" s="43">
        <v>3258156.9974106504</v>
      </c>
      <c r="AH8249" s="43">
        <v>382687.28191446466</v>
      </c>
      <c r="AI8249" s="43">
        <v>0</v>
      </c>
      <c r="AJ8249" s="43">
        <v>188216189.54549488</v>
      </c>
      <c r="AK8249" s="43">
        <v>191474346.54290554</v>
      </c>
    </row>
    <row r="8250" spans="3:37" x14ac:dyDescent="0.2">
      <c r="C8250" s="43">
        <v>6.1455125671350253E-4</v>
      </c>
      <c r="D8250" s="43">
        <v>5.9267170568246152E-2</v>
      </c>
      <c r="E8250" s="43">
        <v>6.6806470600851018</v>
      </c>
      <c r="F8250" s="43">
        <v>1.5229348346864324</v>
      </c>
      <c r="H8250" s="43">
        <v>8.2550793512475306E-5</v>
      </c>
      <c r="I8250" s="43">
        <v>0.10242905180879747</v>
      </c>
      <c r="J8250" s="43">
        <v>0</v>
      </c>
      <c r="K8250" s="43">
        <v>1</v>
      </c>
      <c r="M8250" s="43">
        <v>7.8220446236079069E-3</v>
      </c>
      <c r="N8250" s="43">
        <v>4.6107068179739308E-2</v>
      </c>
      <c r="O8250" s="43">
        <v>0</v>
      </c>
      <c r="P8250" s="43">
        <v>1</v>
      </c>
      <c r="R8250" s="43">
        <v>689.62766980261301</v>
      </c>
      <c r="S8250" s="43">
        <v>160.09832103802074</v>
      </c>
      <c r="T8250" s="43">
        <v>6828.5763485928755</v>
      </c>
      <c r="U8250" s="43">
        <v>7678.3023394335096</v>
      </c>
      <c r="W8250" s="43">
        <v>4607.1590648201663</v>
      </c>
      <c r="X8250" s="43">
        <v>0</v>
      </c>
      <c r="Y8250" s="43">
        <v>0</v>
      </c>
      <c r="Z8250" s="43">
        <v>4607.1590648201663</v>
      </c>
      <c r="AB8250" s="43">
        <v>38.587445470865831</v>
      </c>
      <c r="AC8250" s="43">
        <v>0</v>
      </c>
      <c r="AD8250" s="43">
        <v>0</v>
      </c>
      <c r="AE8250" s="43">
        <v>38.587445470865831</v>
      </c>
      <c r="AG8250" s="43">
        <v>8472565.5202042852</v>
      </c>
      <c r="AH8250" s="43">
        <v>995146.3580011559</v>
      </c>
      <c r="AI8250" s="43">
        <v>0</v>
      </c>
      <c r="AJ8250" s="43">
        <v>162067270.97763649</v>
      </c>
      <c r="AK8250" s="43">
        <v>170539836.49784076</v>
      </c>
    </row>
    <row r="8251" spans="3:37" x14ac:dyDescent="0.2">
      <c r="C8251" s="43">
        <v>6.2005936676345907E-4</v>
      </c>
      <c r="D8251" s="43">
        <v>6.7740370501708003E-2</v>
      </c>
      <c r="E8251" s="43">
        <v>2.9798036135890471</v>
      </c>
      <c r="F8251" s="43">
        <v>1.8991987198386675</v>
      </c>
      <c r="H8251" s="43">
        <v>8.1400230209833076E-5</v>
      </c>
      <c r="I8251" s="43">
        <v>0.12539617084470678</v>
      </c>
      <c r="J8251" s="43">
        <v>0</v>
      </c>
      <c r="K8251" s="43">
        <v>1</v>
      </c>
      <c r="M8251" s="43">
        <v>7.8322456272640027E-3</v>
      </c>
      <c r="N8251" s="43">
        <v>4.7683622924751257E-2</v>
      </c>
      <c r="O8251" s="43">
        <v>0</v>
      </c>
      <c r="P8251" s="43">
        <v>1</v>
      </c>
      <c r="R8251" s="43">
        <v>795.28577213292976</v>
      </c>
      <c r="S8251" s="43">
        <v>193.26458601612654</v>
      </c>
      <c r="T8251" s="43">
        <v>7071.2780858337474</v>
      </c>
      <c r="U8251" s="43">
        <v>8059.8284439828039</v>
      </c>
      <c r="W8251" s="43">
        <v>2369.7954176376597</v>
      </c>
      <c r="X8251" s="43">
        <v>0</v>
      </c>
      <c r="Y8251" s="43">
        <v>0</v>
      </c>
      <c r="Z8251" s="43">
        <v>2369.7954176376597</v>
      </c>
      <c r="AB8251" s="43">
        <v>76.517834458238525</v>
      </c>
      <c r="AC8251" s="43">
        <v>0</v>
      </c>
      <c r="AD8251" s="43">
        <v>0</v>
      </c>
      <c r="AE8251" s="43">
        <v>76.517834458238525</v>
      </c>
      <c r="AG8251" s="43">
        <v>4358053.7730356567</v>
      </c>
      <c r="AH8251" s="43">
        <v>511875.81020973448</v>
      </c>
      <c r="AI8251" s="43">
        <v>0</v>
      </c>
      <c r="AJ8251" s="43">
        <v>321374904.72460181</v>
      </c>
      <c r="AK8251" s="43">
        <v>325732958.49763745</v>
      </c>
    </row>
    <row r="8252" spans="3:37" x14ac:dyDescent="0.2">
      <c r="C8252" s="43">
        <v>6.1630015474856137E-4</v>
      </c>
      <c r="D8252" s="43">
        <v>5.3828224433497544E-2</v>
      </c>
      <c r="E8252" s="43">
        <v>3.7842275715252103</v>
      </c>
      <c r="F8252" s="43">
        <v>1.1437714588098056</v>
      </c>
      <c r="H8252" s="43">
        <v>9.3102971668646006E-5</v>
      </c>
      <c r="I8252" s="43">
        <v>0.1371207485025645</v>
      </c>
      <c r="J8252" s="43">
        <v>0</v>
      </c>
      <c r="K8252" s="43">
        <v>1</v>
      </c>
      <c r="M8252" s="43">
        <v>7.8483986524150173E-3</v>
      </c>
      <c r="N8252" s="43">
        <v>4.70956053568099E-2</v>
      </c>
      <c r="O8252" s="43">
        <v>0</v>
      </c>
      <c r="P8252" s="43">
        <v>1</v>
      </c>
      <c r="R8252" s="43">
        <v>628.12301127471028</v>
      </c>
      <c r="S8252" s="43">
        <v>241.71805505257896</v>
      </c>
      <c r="T8252" s="43">
        <v>6998.4813710733442</v>
      </c>
      <c r="U8252" s="43">
        <v>7868.3224374006331</v>
      </c>
      <c r="W8252" s="43">
        <v>2376.9604175751992</v>
      </c>
      <c r="X8252" s="43">
        <v>0</v>
      </c>
      <c r="Y8252" s="43">
        <v>0</v>
      </c>
      <c r="Z8252" s="43">
        <v>2376.9604175751992</v>
      </c>
      <c r="AB8252" s="43">
        <v>9.6627592957981143</v>
      </c>
      <c r="AC8252" s="43">
        <v>0</v>
      </c>
      <c r="AD8252" s="43">
        <v>0</v>
      </c>
      <c r="AE8252" s="43">
        <v>9.6627592957981143</v>
      </c>
      <c r="AG8252" s="43">
        <v>4371230.2079207916</v>
      </c>
      <c r="AH8252" s="43">
        <v>513423.45019624301</v>
      </c>
      <c r="AI8252" s="43">
        <v>0</v>
      </c>
      <c r="AJ8252" s="43">
        <v>40583589.04235208</v>
      </c>
      <c r="AK8252" s="43">
        <v>44954819.25027287</v>
      </c>
    </row>
    <row r="8253" spans="3:37" x14ac:dyDescent="0.2">
      <c r="C8253" s="43">
        <v>6.0309548066009972E-4</v>
      </c>
      <c r="D8253" s="43">
        <v>5.9046816261452584E-2</v>
      </c>
      <c r="E8253" s="43">
        <v>3.8256640609721244</v>
      </c>
      <c r="F8253" s="43">
        <v>1.651280880620726</v>
      </c>
      <c r="H8253" s="43">
        <v>8.96771443845183E-5</v>
      </c>
      <c r="I8253" s="43">
        <v>0.12199856164279199</v>
      </c>
      <c r="J8253" s="43">
        <v>0</v>
      </c>
      <c r="K8253" s="43">
        <v>1</v>
      </c>
      <c r="M8253" s="43">
        <v>7.8547147265984885E-3</v>
      </c>
      <c r="N8253" s="43">
        <v>4.7037198771332167E-2</v>
      </c>
      <c r="O8253" s="43">
        <v>0</v>
      </c>
      <c r="P8253" s="43">
        <v>1</v>
      </c>
      <c r="R8253" s="43">
        <v>674.25617536805066</v>
      </c>
      <c r="S8253" s="43">
        <v>207.14709806234853</v>
      </c>
      <c r="T8253" s="43">
        <v>6995.4271705147885</v>
      </c>
      <c r="U8253" s="43">
        <v>7876.8304439451877</v>
      </c>
      <c r="W8253" s="43">
        <v>2579.4776179940695</v>
      </c>
      <c r="X8253" s="43">
        <v>0</v>
      </c>
      <c r="Y8253" s="43">
        <v>0</v>
      </c>
      <c r="Z8253" s="43">
        <v>2579.4776179940695</v>
      </c>
      <c r="AB8253" s="43">
        <v>46.986926655370333</v>
      </c>
      <c r="AC8253" s="43">
        <v>0</v>
      </c>
      <c r="AD8253" s="43">
        <v>0</v>
      </c>
      <c r="AE8253" s="43">
        <v>46.986926655370333</v>
      </c>
      <c r="AG8253" s="43">
        <v>4743659.3394910935</v>
      </c>
      <c r="AH8253" s="43">
        <v>557167.16548671899</v>
      </c>
      <c r="AI8253" s="43">
        <v>0</v>
      </c>
      <c r="AJ8253" s="43">
        <v>197345091.95255539</v>
      </c>
      <c r="AK8253" s="43">
        <v>202088751.29204649</v>
      </c>
    </row>
    <row r="8254" spans="3:37" x14ac:dyDescent="0.2">
      <c r="C8254" s="43">
        <v>6.1331212574899929E-4</v>
      </c>
      <c r="D8254" s="43">
        <v>5.2771711481585368E-2</v>
      </c>
      <c r="E8254" s="43">
        <v>3.7873313977926761</v>
      </c>
      <c r="F8254" s="43">
        <v>4.7626078152750342</v>
      </c>
      <c r="H8254" s="43">
        <v>9.3846554582222019E-5</v>
      </c>
      <c r="I8254" s="43">
        <v>0.10152273432192471</v>
      </c>
      <c r="J8254" s="43">
        <v>0</v>
      </c>
      <c r="K8254" s="43">
        <v>1</v>
      </c>
      <c r="M8254" s="43">
        <v>7.7594170965457638E-3</v>
      </c>
      <c r="N8254" s="43">
        <v>4.6228612222293242E-2</v>
      </c>
      <c r="O8254" s="43">
        <v>0</v>
      </c>
      <c r="P8254" s="43">
        <v>1</v>
      </c>
      <c r="R8254" s="43">
        <v>612.80895539931566</v>
      </c>
      <c r="S8254" s="43">
        <v>180.39479884705969</v>
      </c>
      <c r="T8254" s="43">
        <v>6791.7599289718873</v>
      </c>
      <c r="U8254" s="43">
        <v>7584.9636832182623</v>
      </c>
      <c r="W8254" s="43">
        <v>2320.9105976323599</v>
      </c>
      <c r="X8254" s="43">
        <v>0</v>
      </c>
      <c r="Y8254" s="43">
        <v>0</v>
      </c>
      <c r="Z8254" s="43">
        <v>2320.9105976323599</v>
      </c>
      <c r="AB8254" s="43">
        <v>246.71629483959143</v>
      </c>
      <c r="AC8254" s="43">
        <v>0</v>
      </c>
      <c r="AD8254" s="43">
        <v>0</v>
      </c>
      <c r="AE8254" s="43">
        <v>246.71629483959143</v>
      </c>
      <c r="AG8254" s="43">
        <v>4268154.5890459102</v>
      </c>
      <c r="AH8254" s="43">
        <v>501316.68908858974</v>
      </c>
      <c r="AI8254" s="43">
        <v>0</v>
      </c>
      <c r="AJ8254" s="43">
        <v>1036208438.3262841</v>
      </c>
      <c r="AK8254" s="43">
        <v>1040476592.9153299</v>
      </c>
    </row>
    <row r="8255" spans="3:37" x14ac:dyDescent="0.2">
      <c r="C8255" s="43">
        <v>6.1197702770698914E-4</v>
      </c>
      <c r="D8255" s="43">
        <v>5.4277247349328206E-2</v>
      </c>
      <c r="E8255" s="43">
        <v>7.2531206480294683</v>
      </c>
      <c r="F8255" s="43">
        <v>3.6806388013424134</v>
      </c>
      <c r="H8255" s="43">
        <v>9.5553986020346926E-5</v>
      </c>
      <c r="I8255" s="43">
        <v>9.9243427193645248E-2</v>
      </c>
      <c r="J8255" s="43">
        <v>0</v>
      </c>
      <c r="K8255" s="43">
        <v>1</v>
      </c>
      <c r="M8255" s="43">
        <v>7.8260146100612785E-3</v>
      </c>
      <c r="N8255" s="43">
        <v>4.6011434840902532E-2</v>
      </c>
      <c r="O8255" s="43">
        <v>0</v>
      </c>
      <c r="P8255" s="43">
        <v>1</v>
      </c>
      <c r="R8255" s="43">
        <v>628.9198573128923</v>
      </c>
      <c r="S8255" s="43">
        <v>179.55311110517661</v>
      </c>
      <c r="T8255" s="43">
        <v>6817.8713779554737</v>
      </c>
      <c r="U8255" s="43">
        <v>7626.344346373543</v>
      </c>
      <c r="W8255" s="43">
        <v>4561.6316030318858</v>
      </c>
      <c r="X8255" s="43">
        <v>0</v>
      </c>
      <c r="Y8255" s="43">
        <v>0</v>
      </c>
      <c r="Z8255" s="43">
        <v>4561.6316030318858</v>
      </c>
      <c r="AB8255" s="43">
        <v>180.39204605190105</v>
      </c>
      <c r="AC8255" s="43">
        <v>0</v>
      </c>
      <c r="AD8255" s="43">
        <v>0</v>
      </c>
      <c r="AE8255" s="43">
        <v>180.39204605190105</v>
      </c>
      <c r="AG8255" s="43">
        <v>8388840.5179756377</v>
      </c>
      <c r="AH8255" s="43">
        <v>985312.42625488737</v>
      </c>
      <c r="AI8255" s="43">
        <v>0</v>
      </c>
      <c r="AJ8255" s="43">
        <v>757646593.41798437</v>
      </c>
      <c r="AK8255" s="43">
        <v>766035433.93596005</v>
      </c>
    </row>
    <row r="8256" spans="3:37" x14ac:dyDescent="0.2">
      <c r="C8256" s="43">
        <v>6.2171237590091799E-4</v>
      </c>
      <c r="D8256" s="43">
        <v>5.1389605030948859E-2</v>
      </c>
      <c r="E8256" s="43">
        <v>1.3213508424686311</v>
      </c>
      <c r="F8256" s="43">
        <v>3.9503995702671078</v>
      </c>
      <c r="H8256" s="43">
        <v>9.484390534086895E-5</v>
      </c>
      <c r="I8256" s="43">
        <v>7.4869883948180449E-2</v>
      </c>
      <c r="J8256" s="43">
        <v>0</v>
      </c>
      <c r="K8256" s="43">
        <v>1</v>
      </c>
      <c r="M8256" s="43">
        <v>7.9586886157604342E-3</v>
      </c>
      <c r="N8256" s="43">
        <v>4.6456498622312159E-2</v>
      </c>
      <c r="O8256" s="43">
        <v>0</v>
      </c>
      <c r="P8256" s="43">
        <v>1</v>
      </c>
      <c r="R8256" s="43">
        <v>604.93284484055232</v>
      </c>
      <c r="S8256" s="43">
        <v>134.44942869091818</v>
      </c>
      <c r="T8256" s="43">
        <v>7000.520962313145</v>
      </c>
      <c r="U8256" s="43">
        <v>7739.9032358446157</v>
      </c>
      <c r="W8256" s="43">
        <v>799.3285241670095</v>
      </c>
      <c r="X8256" s="43">
        <v>0</v>
      </c>
      <c r="Y8256" s="43">
        <v>0</v>
      </c>
      <c r="Z8256" s="43">
        <v>799.3285241670095</v>
      </c>
      <c r="AB8256" s="43">
        <v>190.97291578400865</v>
      </c>
      <c r="AC8256" s="43">
        <v>0</v>
      </c>
      <c r="AD8256" s="43">
        <v>0</v>
      </c>
      <c r="AE8256" s="43">
        <v>190.97291578400865</v>
      </c>
      <c r="AG8256" s="43">
        <v>1469965.1559431304</v>
      </c>
      <c r="AH8256" s="43">
        <v>172654.96122007407</v>
      </c>
      <c r="AI8256" s="43">
        <v>0</v>
      </c>
      <c r="AJ8256" s="43">
        <v>802086246.29283631</v>
      </c>
      <c r="AK8256" s="43">
        <v>803556211.44877946</v>
      </c>
    </row>
    <row r="8257" spans="3:37" x14ac:dyDescent="0.2">
      <c r="C8257" s="43">
        <v>6.1208434493864594E-4</v>
      </c>
      <c r="D8257" s="43">
        <v>5.1340473404245288E-2</v>
      </c>
      <c r="E8257" s="43">
        <v>3.1810402837229024</v>
      </c>
      <c r="F8257" s="43">
        <v>5.1228577956664143</v>
      </c>
      <c r="H8257" s="43">
        <v>8.7988166052056056E-5</v>
      </c>
      <c r="I8257" s="43">
        <v>9.2213751812421862E-2</v>
      </c>
      <c r="J8257" s="43">
        <v>0</v>
      </c>
      <c r="K8257" s="43">
        <v>1</v>
      </c>
      <c r="M8257" s="43">
        <v>7.8235387991362829E-3</v>
      </c>
      <c r="N8257" s="43">
        <v>4.5347418502961374E-2</v>
      </c>
      <c r="O8257" s="43">
        <v>0</v>
      </c>
      <c r="P8257" s="43">
        <v>1</v>
      </c>
      <c r="R8257" s="43">
        <v>594.99527041492809</v>
      </c>
      <c r="S8257" s="43">
        <v>153.62515378048894</v>
      </c>
      <c r="T8257" s="43">
        <v>6717.3531728586822</v>
      </c>
      <c r="U8257" s="43">
        <v>7465.9735970540996</v>
      </c>
      <c r="W8257" s="43">
        <v>1892.7039238144878</v>
      </c>
      <c r="X8257" s="43">
        <v>0</v>
      </c>
      <c r="Y8257" s="43">
        <v>0</v>
      </c>
      <c r="Z8257" s="43">
        <v>1892.7039238144878</v>
      </c>
      <c r="AB8257" s="43">
        <v>262.47965512458711</v>
      </c>
      <c r="AC8257" s="43">
        <v>0</v>
      </c>
      <c r="AD8257" s="43">
        <v>0</v>
      </c>
      <c r="AE8257" s="43">
        <v>262.47965512458711</v>
      </c>
      <c r="AG8257" s="43">
        <v>3480682.5158948428</v>
      </c>
      <c r="AH8257" s="43">
        <v>408824.04754392937</v>
      </c>
      <c r="AI8257" s="43">
        <v>0</v>
      </c>
      <c r="AJ8257" s="43">
        <v>1102414551.5232658</v>
      </c>
      <c r="AK8257" s="43">
        <v>1105895234.0391607</v>
      </c>
    </row>
    <row r="8258" spans="3:37" x14ac:dyDescent="0.2">
      <c r="C8258" s="43">
        <v>6.4389012558652148E-4</v>
      </c>
      <c r="D8258" s="43">
        <v>4.7300209982926424E-2</v>
      </c>
      <c r="E8258" s="43">
        <v>9.034150870884913</v>
      </c>
      <c r="F8258" s="43">
        <v>1.8900450047930148</v>
      </c>
      <c r="H8258" s="43">
        <v>8.8530515200889947E-5</v>
      </c>
      <c r="I8258" s="43">
        <v>6.385449229457589E-2</v>
      </c>
      <c r="J8258" s="43">
        <v>0</v>
      </c>
      <c r="K8258" s="43">
        <v>1</v>
      </c>
      <c r="M8258" s="43">
        <v>7.8783718365591504E-3</v>
      </c>
      <c r="N8258" s="43">
        <v>4.453638369500252E-2</v>
      </c>
      <c r="O8258" s="43">
        <v>0</v>
      </c>
      <c r="P8258" s="43">
        <v>1</v>
      </c>
      <c r="R8258" s="43">
        <v>576.65651965968368</v>
      </c>
      <c r="S8258" s="43">
        <v>107.03524822122297</v>
      </c>
      <c r="T8258" s="43">
        <v>6643.4519324867761</v>
      </c>
      <c r="U8258" s="43">
        <v>7327.1437003676829</v>
      </c>
      <c r="W8258" s="43">
        <v>5209.6019992849942</v>
      </c>
      <c r="X8258" s="43">
        <v>0</v>
      </c>
      <c r="Y8258" s="43">
        <v>0</v>
      </c>
      <c r="Z8258" s="43">
        <v>5209.6019992849942</v>
      </c>
      <c r="AB8258" s="43">
        <v>54.917777264073621</v>
      </c>
      <c r="AC8258" s="43">
        <v>0</v>
      </c>
      <c r="AD8258" s="43">
        <v>0</v>
      </c>
      <c r="AE8258" s="43">
        <v>54.917777264073621</v>
      </c>
      <c r="AG8258" s="43">
        <v>9580458.0766851045</v>
      </c>
      <c r="AH8258" s="43">
        <v>1125274.0318455587</v>
      </c>
      <c r="AI8258" s="43">
        <v>0</v>
      </c>
      <c r="AJ8258" s="43">
        <v>230654664.5091092</v>
      </c>
      <c r="AK8258" s="43">
        <v>240235122.5857943</v>
      </c>
    </row>
    <row r="8259" spans="3:37" x14ac:dyDescent="0.2">
      <c r="C8259" s="43">
        <v>6.2333318882801247E-4</v>
      </c>
      <c r="D8259" s="43">
        <v>5.4049223513818391E-2</v>
      </c>
      <c r="E8259" s="43">
        <v>9.3216102498663052</v>
      </c>
      <c r="F8259" s="43">
        <v>2.1829758138157871</v>
      </c>
      <c r="H8259" s="43">
        <v>8.176859164051095E-5</v>
      </c>
      <c r="I8259" s="43">
        <v>9.7060790019595361E-2</v>
      </c>
      <c r="J8259" s="43">
        <v>0</v>
      </c>
      <c r="K8259" s="43">
        <v>1</v>
      </c>
      <c r="M8259" s="43">
        <v>7.8883315539732823E-3</v>
      </c>
      <c r="N8259" s="43">
        <v>4.4940560653221141E-2</v>
      </c>
      <c r="O8259" s="43">
        <v>0</v>
      </c>
      <c r="P8259" s="43">
        <v>1</v>
      </c>
      <c r="R8259" s="43">
        <v>637.89923754450979</v>
      </c>
      <c r="S8259" s="43">
        <v>150.27014737411025</v>
      </c>
      <c r="T8259" s="43">
        <v>6712.2174116118676</v>
      </c>
      <c r="U8259" s="43">
        <v>7500.386796530488</v>
      </c>
      <c r="W8259" s="43">
        <v>5946.2480710768032</v>
      </c>
      <c r="X8259" s="43">
        <v>0</v>
      </c>
      <c r="Y8259" s="43">
        <v>0</v>
      </c>
      <c r="Z8259" s="43">
        <v>5946.2480710768032</v>
      </c>
      <c r="AB8259" s="43">
        <v>80.744272554335467</v>
      </c>
      <c r="AC8259" s="43">
        <v>0</v>
      </c>
      <c r="AD8259" s="43">
        <v>0</v>
      </c>
      <c r="AE8259" s="43">
        <v>80.744272554335467</v>
      </c>
      <c r="AG8259" s="43">
        <v>10935150.202710241</v>
      </c>
      <c r="AH8259" s="43">
        <v>1284389.5833525895</v>
      </c>
      <c r="AI8259" s="43">
        <v>0</v>
      </c>
      <c r="AJ8259" s="43">
        <v>339125944.72820896</v>
      </c>
      <c r="AK8259" s="43">
        <v>350061094.93091917</v>
      </c>
    </row>
    <row r="8260" spans="3:37" x14ac:dyDescent="0.2">
      <c r="C8260" s="43">
        <v>6.2982578169168413E-4</v>
      </c>
      <c r="D8260" s="43">
        <v>5.321896234238755E-2</v>
      </c>
      <c r="E8260" s="43">
        <v>4.3262610474396785</v>
      </c>
      <c r="F8260" s="43">
        <v>1.7651245949387064</v>
      </c>
      <c r="H8260" s="43">
        <v>8.9229767245058145E-5</v>
      </c>
      <c r="I8260" s="43">
        <v>0.10800107196791031</v>
      </c>
      <c r="J8260" s="43">
        <v>0</v>
      </c>
      <c r="K8260" s="43">
        <v>1</v>
      </c>
      <c r="M8260" s="43">
        <v>7.8654962003456008E-3</v>
      </c>
      <c r="N8260" s="43">
        <v>4.6941242621879598E-2</v>
      </c>
      <c r="O8260" s="43">
        <v>0</v>
      </c>
      <c r="P8260" s="43">
        <v>1</v>
      </c>
      <c r="R8260" s="43">
        <v>634.64258408334069</v>
      </c>
      <c r="S8260" s="43">
        <v>182.46526367043651</v>
      </c>
      <c r="T8260" s="43">
        <v>6990.7388772341992</v>
      </c>
      <c r="U8260" s="43">
        <v>7807.8467249879759</v>
      </c>
      <c r="W8260" s="43">
        <v>2745.6294905662176</v>
      </c>
      <c r="X8260" s="43">
        <v>0</v>
      </c>
      <c r="Y8260" s="43">
        <v>0</v>
      </c>
      <c r="Z8260" s="43">
        <v>2745.6294905662176</v>
      </c>
      <c r="AB8260" s="43">
        <v>51.957129558305333</v>
      </c>
      <c r="AC8260" s="43">
        <v>0</v>
      </c>
      <c r="AD8260" s="43">
        <v>0</v>
      </c>
      <c r="AE8260" s="43">
        <v>51.957129558305333</v>
      </c>
      <c r="AG8260" s="43">
        <v>5049212.6331512742</v>
      </c>
      <c r="AH8260" s="43">
        <v>593055.96996230294</v>
      </c>
      <c r="AI8260" s="43">
        <v>0</v>
      </c>
      <c r="AJ8260" s="43">
        <v>218219944.14488241</v>
      </c>
      <c r="AK8260" s="43">
        <v>223269156.77803367</v>
      </c>
    </row>
    <row r="8261" spans="3:37" x14ac:dyDescent="0.2">
      <c r="C8261" s="43">
        <v>6.1846571461188216E-4</v>
      </c>
      <c r="D8261" s="43">
        <v>5.4616580601525633E-2</v>
      </c>
      <c r="E8261" s="43">
        <v>1.3929681553046622</v>
      </c>
      <c r="F8261" s="43">
        <v>1.7860374423196912</v>
      </c>
      <c r="H8261" s="43">
        <v>8.9531208758469543E-5</v>
      </c>
      <c r="I8261" s="43">
        <v>0.11760227395566991</v>
      </c>
      <c r="J8261" s="43">
        <v>0</v>
      </c>
      <c r="K8261" s="43">
        <v>1</v>
      </c>
      <c r="M8261" s="43">
        <v>7.8806796702778348E-3</v>
      </c>
      <c r="N8261" s="43">
        <v>4.3744713429716274E-2</v>
      </c>
      <c r="O8261" s="43">
        <v>0</v>
      </c>
      <c r="P8261" s="43">
        <v>1</v>
      </c>
      <c r="R8261" s="43">
        <v>639.56178862782917</v>
      </c>
      <c r="S8261" s="43">
        <v>199.35748219308064</v>
      </c>
      <c r="T8261" s="43">
        <v>6527.2706894748935</v>
      </c>
      <c r="U8261" s="43">
        <v>7366.1899602958038</v>
      </c>
      <c r="W8261" s="43">
        <v>890.88920490825751</v>
      </c>
      <c r="X8261" s="43">
        <v>0</v>
      </c>
      <c r="Y8261" s="43">
        <v>0</v>
      </c>
      <c r="Z8261" s="43">
        <v>890.88920490825751</v>
      </c>
      <c r="AB8261" s="43">
        <v>53.79098784161156</v>
      </c>
      <c r="AC8261" s="43">
        <v>0</v>
      </c>
      <c r="AD8261" s="43">
        <v>0</v>
      </c>
      <c r="AE8261" s="43">
        <v>53.79098784161156</v>
      </c>
      <c r="AG8261" s="43">
        <v>1638345.2478262857</v>
      </c>
      <c r="AH8261" s="43">
        <v>192432.06826018362</v>
      </c>
      <c r="AI8261" s="43">
        <v>0</v>
      </c>
      <c r="AJ8261" s="43">
        <v>225922148.93476856</v>
      </c>
      <c r="AK8261" s="43">
        <v>227560494.18259484</v>
      </c>
    </row>
    <row r="8262" spans="3:37" x14ac:dyDescent="0.2">
      <c r="C8262" s="43">
        <v>6.0017375780232519E-4</v>
      </c>
      <c r="D8262" s="43">
        <v>5.2361211031061949E-2</v>
      </c>
      <c r="E8262" s="43">
        <v>5.6238562320979186</v>
      </c>
      <c r="F8262" s="43">
        <v>3.9012099944685721</v>
      </c>
      <c r="H8262" s="43">
        <v>9.3033366318606703E-5</v>
      </c>
      <c r="I8262" s="43">
        <v>0.10182141034390702</v>
      </c>
      <c r="J8262" s="43">
        <v>0</v>
      </c>
      <c r="K8262" s="43">
        <v>1</v>
      </c>
      <c r="M8262" s="43">
        <v>7.7704113232820119E-3</v>
      </c>
      <c r="N8262" s="43">
        <v>4.8269024971355656E-2</v>
      </c>
      <c r="O8262" s="43">
        <v>0</v>
      </c>
      <c r="P8262" s="43">
        <v>1</v>
      </c>
      <c r="R8262" s="43">
        <v>595.01656652828615</v>
      </c>
      <c r="S8262" s="43">
        <v>179.35777873897382</v>
      </c>
      <c r="T8262" s="43">
        <v>7101.5787540616002</v>
      </c>
      <c r="U8262" s="43">
        <v>7875.9530993288599</v>
      </c>
      <c r="W8262" s="43">
        <v>3346.2876258716078</v>
      </c>
      <c r="X8262" s="43">
        <v>0</v>
      </c>
      <c r="Y8262" s="43">
        <v>0</v>
      </c>
      <c r="Z8262" s="43">
        <v>3346.2876258716078</v>
      </c>
      <c r="AB8262" s="43">
        <v>184.71067703642743</v>
      </c>
      <c r="AC8262" s="43">
        <v>0</v>
      </c>
      <c r="AD8262" s="43">
        <v>0</v>
      </c>
      <c r="AE8262" s="43">
        <v>184.71067703642743</v>
      </c>
      <c r="AG8262" s="43">
        <v>6153822.9439778868</v>
      </c>
      <c r="AH8262" s="43">
        <v>722798.1271882673</v>
      </c>
      <c r="AI8262" s="43">
        <v>0</v>
      </c>
      <c r="AJ8262" s="43">
        <v>775784843.5529952</v>
      </c>
      <c r="AK8262" s="43">
        <v>781938666.49697304</v>
      </c>
    </row>
    <row r="8263" spans="3:37" x14ac:dyDescent="0.2">
      <c r="C8263" s="43">
        <v>5.9377931033918871E-4</v>
      </c>
      <c r="D8263" s="43">
        <v>5.3063578906483382E-2</v>
      </c>
      <c r="E8263" s="43">
        <v>1.117102400738514</v>
      </c>
      <c r="F8263" s="43">
        <v>3.8968770364072443</v>
      </c>
      <c r="H8263" s="43">
        <v>8.5290552971351683E-5</v>
      </c>
      <c r="I8263" s="43">
        <v>0.11433549441004898</v>
      </c>
      <c r="J8263" s="43">
        <v>0</v>
      </c>
      <c r="K8263" s="43">
        <v>1</v>
      </c>
      <c r="M8263" s="43">
        <v>7.8832800524097912E-3</v>
      </c>
      <c r="N8263" s="43">
        <v>4.5518859424308548E-2</v>
      </c>
      <c r="O8263" s="43">
        <v>0</v>
      </c>
      <c r="P8263" s="43">
        <v>1</v>
      </c>
      <c r="R8263" s="43">
        <v>596.5735188082391</v>
      </c>
      <c r="S8263" s="43">
        <v>184.63939862942928</v>
      </c>
      <c r="T8263" s="43">
        <v>6794.2371111643088</v>
      </c>
      <c r="U8263" s="43">
        <v>7575.4500286019775</v>
      </c>
      <c r="W8263" s="43">
        <v>666.43371007770691</v>
      </c>
      <c r="X8263" s="43">
        <v>0</v>
      </c>
      <c r="Y8263" s="43">
        <v>0</v>
      </c>
      <c r="Z8263" s="43">
        <v>666.43371007770691</v>
      </c>
      <c r="AB8263" s="43">
        <v>184.91741360657508</v>
      </c>
      <c r="AC8263" s="43">
        <v>0</v>
      </c>
      <c r="AD8263" s="43">
        <v>0</v>
      </c>
      <c r="AE8263" s="43">
        <v>184.91741360657508</v>
      </c>
      <c r="AG8263" s="43">
        <v>1225571.5928329029</v>
      </c>
      <c r="AH8263" s="43">
        <v>143949.68137678469</v>
      </c>
      <c r="AI8263" s="43">
        <v>0</v>
      </c>
      <c r="AJ8263" s="43">
        <v>776653137.14761531</v>
      </c>
      <c r="AK8263" s="43">
        <v>777878708.74044824</v>
      </c>
    </row>
    <row r="8264" spans="3:37" x14ac:dyDescent="0.2">
      <c r="C8264" s="43">
        <v>6.0620698156907003E-4</v>
      </c>
      <c r="D8264" s="43">
        <v>4.9505175982039504E-2</v>
      </c>
      <c r="E8264" s="43">
        <v>4.4325255674725854</v>
      </c>
      <c r="F8264" s="43">
        <v>2.1009705362049691</v>
      </c>
      <c r="H8264" s="43">
        <v>9.5139002661337457E-5</v>
      </c>
      <c r="I8264" s="43">
        <v>0.10193275863475004</v>
      </c>
      <c r="J8264" s="43">
        <v>0</v>
      </c>
      <c r="K8264" s="43">
        <v>1</v>
      </c>
      <c r="M8264" s="43">
        <v>7.7971024875548535E-3</v>
      </c>
      <c r="N8264" s="43">
        <v>4.6598029919648676E-2</v>
      </c>
      <c r="O8264" s="43">
        <v>0</v>
      </c>
      <c r="P8264" s="43">
        <v>1</v>
      </c>
      <c r="R8264" s="43">
        <v>568.21659748016623</v>
      </c>
      <c r="S8264" s="43">
        <v>183.61778535987821</v>
      </c>
      <c r="T8264" s="43">
        <v>6879.2829304412071</v>
      </c>
      <c r="U8264" s="43">
        <v>7631.1173132812519</v>
      </c>
      <c r="W8264" s="43">
        <v>2518.6345961931156</v>
      </c>
      <c r="X8264" s="43">
        <v>0</v>
      </c>
      <c r="Y8264" s="43">
        <v>0</v>
      </c>
      <c r="Z8264" s="43">
        <v>2518.6345961931156</v>
      </c>
      <c r="AB8264" s="43">
        <v>66.938101324888279</v>
      </c>
      <c r="AC8264" s="43">
        <v>0</v>
      </c>
      <c r="AD8264" s="43">
        <v>0</v>
      </c>
      <c r="AE8264" s="43">
        <v>66.938101324888279</v>
      </c>
      <c r="AG8264" s="43">
        <v>4631769.0223991396</v>
      </c>
      <c r="AH8264" s="43">
        <v>544025.07277771295</v>
      </c>
      <c r="AI8264" s="43">
        <v>0</v>
      </c>
      <c r="AJ8264" s="43">
        <v>281140025.56453079</v>
      </c>
      <c r="AK8264" s="43">
        <v>285771794.58692992</v>
      </c>
    </row>
    <row r="8265" spans="3:37" x14ac:dyDescent="0.2">
      <c r="C8265" s="43">
        <v>6.0867895260326545E-4</v>
      </c>
      <c r="D8265" s="43">
        <v>6.7335379403640649E-2</v>
      </c>
      <c r="E8265" s="43">
        <v>2.6487708332555555</v>
      </c>
      <c r="F8265" s="43">
        <v>3.1558102207108036</v>
      </c>
      <c r="H8265" s="43">
        <v>9.5935099233779297E-5</v>
      </c>
      <c r="I8265" s="43">
        <v>0.106500186453235</v>
      </c>
      <c r="J8265" s="43">
        <v>0</v>
      </c>
      <c r="K8265" s="43">
        <v>1</v>
      </c>
      <c r="M8265" s="43">
        <v>7.9165186688991973E-3</v>
      </c>
      <c r="N8265" s="43">
        <v>4.4887437969365562E-2</v>
      </c>
      <c r="O8265" s="43">
        <v>0</v>
      </c>
      <c r="P8265" s="43">
        <v>1</v>
      </c>
      <c r="R8265" s="43">
        <v>776.02188450071378</v>
      </c>
      <c r="S8265" s="43">
        <v>193.45068416725158</v>
      </c>
      <c r="T8265" s="43">
        <v>6728.2393251020922</v>
      </c>
      <c r="U8265" s="43">
        <v>7697.7118937700579</v>
      </c>
      <c r="W8265" s="43">
        <v>2055.5041336335021</v>
      </c>
      <c r="X8265" s="43">
        <v>0</v>
      </c>
      <c r="Y8265" s="43">
        <v>0</v>
      </c>
      <c r="Z8265" s="43">
        <v>2055.5041336335021</v>
      </c>
      <c r="AB8265" s="43">
        <v>179.00628238090303</v>
      </c>
      <c r="AC8265" s="43">
        <v>0</v>
      </c>
      <c r="AD8265" s="43">
        <v>0</v>
      </c>
      <c r="AE8265" s="43">
        <v>179.00628238090303</v>
      </c>
      <c r="AG8265" s="43">
        <v>3780072.1017520102</v>
      </c>
      <c r="AH8265" s="43">
        <v>443988.89286483644</v>
      </c>
      <c r="AI8265" s="43">
        <v>0</v>
      </c>
      <c r="AJ8265" s="43">
        <v>751826385.9997927</v>
      </c>
      <c r="AK8265" s="43">
        <v>755606458.10154474</v>
      </c>
    </row>
    <row r="8266" spans="3:37" x14ac:dyDescent="0.2">
      <c r="C8266" s="43">
        <v>6.1825228379230879E-4</v>
      </c>
      <c r="D8266" s="43">
        <v>5.4712419323700523E-2</v>
      </c>
      <c r="E8266" s="43">
        <v>5.2638483840422747</v>
      </c>
      <c r="F8266" s="43">
        <v>1.4613568535724908</v>
      </c>
      <c r="H8266" s="43">
        <v>9.4105082025119913E-5</v>
      </c>
      <c r="I8266" s="43">
        <v>6.8625203147704386E-2</v>
      </c>
      <c r="J8266" s="43">
        <v>0</v>
      </c>
      <c r="K8266" s="43">
        <v>1</v>
      </c>
      <c r="M8266" s="43">
        <v>7.7718242413591316E-3</v>
      </c>
      <c r="N8266" s="43">
        <v>4.6133578668087427E-2</v>
      </c>
      <c r="O8266" s="43">
        <v>0</v>
      </c>
      <c r="P8266" s="43">
        <v>1</v>
      </c>
      <c r="R8266" s="43">
        <v>640.46296461381269</v>
      </c>
      <c r="S8266" s="43">
        <v>122.27540034839998</v>
      </c>
      <c r="T8266" s="43">
        <v>6788.6354593403203</v>
      </c>
      <c r="U8266" s="43">
        <v>7551.3738243025327</v>
      </c>
      <c r="W8266" s="43">
        <v>3371.2999413213424</v>
      </c>
      <c r="X8266" s="43">
        <v>0</v>
      </c>
      <c r="Y8266" s="43">
        <v>0</v>
      </c>
      <c r="Z8266" s="43">
        <v>3371.2999413213424</v>
      </c>
      <c r="AB8266" s="43">
        <v>31.616571665681384</v>
      </c>
      <c r="AC8266" s="43">
        <v>0</v>
      </c>
      <c r="AD8266" s="43">
        <v>0</v>
      </c>
      <c r="AE8266" s="43">
        <v>31.616571665681384</v>
      </c>
      <c r="AG8266" s="43">
        <v>6199820.5920899492</v>
      </c>
      <c r="AH8266" s="43">
        <v>728200.78732540994</v>
      </c>
      <c r="AI8266" s="43">
        <v>0</v>
      </c>
      <c r="AJ8266" s="43">
        <v>132789600.99586181</v>
      </c>
      <c r="AK8266" s="43">
        <v>138989421.58795175</v>
      </c>
    </row>
    <row r="8267" spans="3:37" x14ac:dyDescent="0.2">
      <c r="C8267" s="43">
        <v>5.9462939865717753E-4</v>
      </c>
      <c r="D8267" s="43">
        <v>5.2093776001528244E-2</v>
      </c>
      <c r="E8267" s="43">
        <v>5.753158315895667</v>
      </c>
      <c r="F8267" s="43">
        <v>1.6527160076264387</v>
      </c>
      <c r="H8267" s="43">
        <v>8.5397841744194565E-5</v>
      </c>
      <c r="I8267" s="43">
        <v>0.12558887810145936</v>
      </c>
      <c r="J8267" s="43">
        <v>0</v>
      </c>
      <c r="K8267" s="43">
        <v>1</v>
      </c>
      <c r="M8267" s="43">
        <v>7.8313623559844708E-3</v>
      </c>
      <c r="N8267" s="43">
        <v>4.7617274458034098E-2</v>
      </c>
      <c r="O8267" s="43">
        <v>0</v>
      </c>
      <c r="P8267" s="43">
        <v>1</v>
      </c>
      <c r="R8267" s="43">
        <v>586.5088748677988</v>
      </c>
      <c r="S8267" s="43">
        <v>203.06751233880999</v>
      </c>
      <c r="T8267" s="43">
        <v>7060.6425463941268</v>
      </c>
      <c r="U8267" s="43">
        <v>7850.2189336007359</v>
      </c>
      <c r="W8267" s="43">
        <v>3374.2784107922876</v>
      </c>
      <c r="X8267" s="43">
        <v>0</v>
      </c>
      <c r="Y8267" s="43">
        <v>0</v>
      </c>
      <c r="Z8267" s="43">
        <v>3374.2784107922876</v>
      </c>
      <c r="AB8267" s="43">
        <v>40.962139242806707</v>
      </c>
      <c r="AC8267" s="43">
        <v>0</v>
      </c>
      <c r="AD8267" s="43">
        <v>0</v>
      </c>
      <c r="AE8267" s="43">
        <v>40.962139242806707</v>
      </c>
      <c r="AG8267" s="43">
        <v>6205297.9974470166</v>
      </c>
      <c r="AH8267" s="43">
        <v>728844.13673113415</v>
      </c>
      <c r="AI8267" s="43">
        <v>0</v>
      </c>
      <c r="AJ8267" s="43">
        <v>172040984.81978816</v>
      </c>
      <c r="AK8267" s="43">
        <v>178246282.81723517</v>
      </c>
    </row>
    <row r="8268" spans="3:37" x14ac:dyDescent="0.2">
      <c r="C8268" s="43">
        <v>6.2416541039589379E-4</v>
      </c>
      <c r="D8268" s="43">
        <v>5.7726456229477696E-2</v>
      </c>
      <c r="E8268" s="43">
        <v>4.7428383992465397</v>
      </c>
      <c r="F8268" s="43">
        <v>1.8543828651353003</v>
      </c>
      <c r="H8268" s="43">
        <v>7.9620242802724337E-5</v>
      </c>
      <c r="I8268" s="43">
        <v>0.11130976260388736</v>
      </c>
      <c r="J8268" s="43">
        <v>0</v>
      </c>
      <c r="K8268" s="43">
        <v>1</v>
      </c>
      <c r="M8268" s="43">
        <v>7.8714240969893767E-3</v>
      </c>
      <c r="N8268" s="43">
        <v>4.468980895249243E-2</v>
      </c>
      <c r="O8268" s="43">
        <v>0</v>
      </c>
      <c r="P8268" s="43">
        <v>1</v>
      </c>
      <c r="R8268" s="43">
        <v>682.20825104222899</v>
      </c>
      <c r="S8268" s="43">
        <v>167.80277049042812</v>
      </c>
      <c r="T8268" s="43">
        <v>6660.4593615123276</v>
      </c>
      <c r="U8268" s="43">
        <v>7510.4703830449844</v>
      </c>
      <c r="W8268" s="43">
        <v>3235.603489325907</v>
      </c>
      <c r="X8268" s="43">
        <v>0</v>
      </c>
      <c r="Y8268" s="43">
        <v>0</v>
      </c>
      <c r="Z8268" s="43">
        <v>3235.603489325907</v>
      </c>
      <c r="AB8268" s="43">
        <v>62.366773295450997</v>
      </c>
      <c r="AC8268" s="43">
        <v>0</v>
      </c>
      <c r="AD8268" s="43">
        <v>0</v>
      </c>
      <c r="AE8268" s="43">
        <v>62.366773295450997</v>
      </c>
      <c r="AG8268" s="43">
        <v>5950274.8168703429</v>
      </c>
      <c r="AH8268" s="43">
        <v>698890.35369439598</v>
      </c>
      <c r="AI8268" s="43">
        <v>0</v>
      </c>
      <c r="AJ8268" s="43">
        <v>261940447.84089419</v>
      </c>
      <c r="AK8268" s="43">
        <v>267890722.65776452</v>
      </c>
    </row>
    <row r="8269" spans="3:37" x14ac:dyDescent="0.2">
      <c r="C8269" s="43">
        <v>6.1879962149513634E-4</v>
      </c>
      <c r="D8269" s="43">
        <v>6.0285350975056162E-2</v>
      </c>
      <c r="E8269" s="43">
        <v>5.070918040030862</v>
      </c>
      <c r="F8269" s="43">
        <v>4.0339072717302589</v>
      </c>
      <c r="H8269" s="43">
        <v>9.3128853539625744E-5</v>
      </c>
      <c r="I8269" s="43">
        <v>8.7306390546720847E-2</v>
      </c>
      <c r="J8269" s="43">
        <v>0</v>
      </c>
      <c r="K8269" s="43">
        <v>1</v>
      </c>
      <c r="M8269" s="43">
        <v>7.8649592010801017E-3</v>
      </c>
      <c r="N8269" s="43">
        <v>4.5734864572573142E-2</v>
      </c>
      <c r="O8269" s="43">
        <v>0</v>
      </c>
      <c r="P8269" s="43">
        <v>1</v>
      </c>
      <c r="R8269" s="43">
        <v>706.32439448016351</v>
      </c>
      <c r="S8269" s="43">
        <v>153.94750799983197</v>
      </c>
      <c r="T8269" s="43">
        <v>6810.6136469746252</v>
      </c>
      <c r="U8269" s="43">
        <v>7670.8855494546206</v>
      </c>
      <c r="W8269" s="43">
        <v>3581.7131140833362</v>
      </c>
      <c r="X8269" s="43">
        <v>0</v>
      </c>
      <c r="Y8269" s="43">
        <v>0</v>
      </c>
      <c r="Z8269" s="43">
        <v>3581.7131140833362</v>
      </c>
      <c r="AB8269" s="43">
        <v>229.29273067768088</v>
      </c>
      <c r="AC8269" s="43">
        <v>0</v>
      </c>
      <c r="AD8269" s="43">
        <v>0</v>
      </c>
      <c r="AE8269" s="43">
        <v>229.29273067768088</v>
      </c>
      <c r="AG8269" s="43">
        <v>6586770.4167992556</v>
      </c>
      <c r="AH8269" s="43">
        <v>773650.03264200059</v>
      </c>
      <c r="AI8269" s="43">
        <v>0</v>
      </c>
      <c r="AJ8269" s="43">
        <v>963029468.84625971</v>
      </c>
      <c r="AK8269" s="43">
        <v>969616239.26305902</v>
      </c>
    </row>
    <row r="8270" spans="3:37" x14ac:dyDescent="0.2">
      <c r="C8270" s="43">
        <v>6.1191865961118808E-4</v>
      </c>
      <c r="D8270" s="43">
        <v>6.1830283669516151E-2</v>
      </c>
      <c r="E8270" s="43">
        <v>6.4577163327148481</v>
      </c>
      <c r="F8270" s="43">
        <v>3.955718686984349</v>
      </c>
      <c r="H8270" s="43">
        <v>9.6424094951697015E-5</v>
      </c>
      <c r="I8270" s="43">
        <v>0.12579823839693516</v>
      </c>
      <c r="J8270" s="43">
        <v>0</v>
      </c>
      <c r="K8270" s="43">
        <v>1</v>
      </c>
      <c r="M8270" s="43">
        <v>7.8858015955569627E-3</v>
      </c>
      <c r="N8270" s="43">
        <v>4.4651116454732166E-2</v>
      </c>
      <c r="O8270" s="43">
        <v>0</v>
      </c>
      <c r="P8270" s="43">
        <v>1</v>
      </c>
      <c r="R8270" s="43">
        <v>716.36986493794279</v>
      </c>
      <c r="S8270" s="43">
        <v>229.66906563016337</v>
      </c>
      <c r="T8270" s="43">
        <v>6666.8478124651865</v>
      </c>
      <c r="U8270" s="43">
        <v>7612.886743033293</v>
      </c>
      <c r="W8270" s="43">
        <v>4626.1133770744827</v>
      </c>
      <c r="X8270" s="43">
        <v>0</v>
      </c>
      <c r="Y8270" s="43">
        <v>0</v>
      </c>
      <c r="Z8270" s="43">
        <v>4626.1133770744827</v>
      </c>
      <c r="AB8270" s="43">
        <v>226.56049423507991</v>
      </c>
      <c r="AC8270" s="43">
        <v>0</v>
      </c>
      <c r="AD8270" s="43">
        <v>0</v>
      </c>
      <c r="AE8270" s="43">
        <v>226.56049423507991</v>
      </c>
      <c r="AG8270" s="43">
        <v>8507422.5004399735</v>
      </c>
      <c r="AH8270" s="43">
        <v>999240.48944808822</v>
      </c>
      <c r="AI8270" s="43">
        <v>0</v>
      </c>
      <c r="AJ8270" s="43">
        <v>951554075.78733563</v>
      </c>
      <c r="AK8270" s="43">
        <v>960061498.28777564</v>
      </c>
    </row>
    <row r="8271" spans="3:37" x14ac:dyDescent="0.2">
      <c r="C8271" s="43">
        <v>6.1864473963280098E-4</v>
      </c>
      <c r="D8271" s="43">
        <v>4.9679676005745146E-2</v>
      </c>
      <c r="E8271" s="43">
        <v>16.843528755600488</v>
      </c>
      <c r="F8271" s="43">
        <v>3.8198582427564869</v>
      </c>
      <c r="H8271" s="43">
        <v>8.0967092867021743E-5</v>
      </c>
      <c r="I8271" s="43">
        <v>8.8927756957149703E-2</v>
      </c>
      <c r="J8271" s="43">
        <v>0</v>
      </c>
      <c r="K8271" s="43">
        <v>1</v>
      </c>
      <c r="M8271" s="43">
        <v>7.8037444746928159E-3</v>
      </c>
      <c r="N8271" s="43">
        <v>4.6116365065852039E-2</v>
      </c>
      <c r="O8271" s="43">
        <v>0</v>
      </c>
      <c r="P8271" s="43">
        <v>1</v>
      </c>
      <c r="R8271" s="43">
        <v>581.91888568968352</v>
      </c>
      <c r="S8271" s="43">
        <v>136.32900251500774</v>
      </c>
      <c r="T8271" s="43">
        <v>6813.9741507166464</v>
      </c>
      <c r="U8271" s="43">
        <v>7532.222038921338</v>
      </c>
      <c r="W8271" s="43">
        <v>9801.5674845411777</v>
      </c>
      <c r="X8271" s="43">
        <v>0</v>
      </c>
      <c r="Y8271" s="43">
        <v>0</v>
      </c>
      <c r="Z8271" s="43">
        <v>9801.5674845411777</v>
      </c>
      <c r="AB8271" s="43">
        <v>175.57937800776645</v>
      </c>
      <c r="AC8271" s="43">
        <v>0</v>
      </c>
      <c r="AD8271" s="43">
        <v>0</v>
      </c>
      <c r="AE8271" s="43">
        <v>175.57937800776645</v>
      </c>
      <c r="AG8271" s="43">
        <v>18025082.604071226</v>
      </c>
      <c r="AH8271" s="43">
        <v>2117138.5766608943</v>
      </c>
      <c r="AI8271" s="43">
        <v>0</v>
      </c>
      <c r="AJ8271" s="43">
        <v>737433387.63261914</v>
      </c>
      <c r="AK8271" s="43">
        <v>755458470.2366904</v>
      </c>
    </row>
    <row r="8272" spans="3:37" x14ac:dyDescent="0.2">
      <c r="C8272" s="43">
        <v>6.0419539626237087E-4</v>
      </c>
      <c r="D8272" s="43">
        <v>6.134848295896278E-2</v>
      </c>
      <c r="E8272" s="43">
        <v>7.4700816857271377</v>
      </c>
      <c r="F8272" s="43">
        <v>3.6903240472516621</v>
      </c>
      <c r="H8272" s="43">
        <v>8.8470415117089274E-5</v>
      </c>
      <c r="I8272" s="43">
        <v>0.10896342455169861</v>
      </c>
      <c r="J8272" s="43">
        <v>0</v>
      </c>
      <c r="K8272" s="43">
        <v>1</v>
      </c>
      <c r="M8272" s="43">
        <v>7.8469851951514669E-3</v>
      </c>
      <c r="N8272" s="43">
        <v>4.9263469948463534E-2</v>
      </c>
      <c r="O8272" s="43">
        <v>0</v>
      </c>
      <c r="P8272" s="43">
        <v>1</v>
      </c>
      <c r="R8272" s="43">
        <v>701.81656137411255</v>
      </c>
      <c r="S8272" s="43">
        <v>182.52450605012373</v>
      </c>
      <c r="T8272" s="43">
        <v>7319.3110661233413</v>
      </c>
      <c r="U8272" s="43">
        <v>8203.6521335475773</v>
      </c>
      <c r="W8272" s="43">
        <v>5242.6270418607537</v>
      </c>
      <c r="X8272" s="43">
        <v>0</v>
      </c>
      <c r="Y8272" s="43">
        <v>0</v>
      </c>
      <c r="Z8272" s="43">
        <v>5242.6270418607537</v>
      </c>
      <c r="AB8272" s="43">
        <v>202.02819498519443</v>
      </c>
      <c r="AC8272" s="43">
        <v>0</v>
      </c>
      <c r="AD8272" s="43">
        <v>0</v>
      </c>
      <c r="AE8272" s="43">
        <v>202.02819498519443</v>
      </c>
      <c r="AG8272" s="43">
        <v>9641191.1299819257</v>
      </c>
      <c r="AH8272" s="43">
        <v>1132407.4410419229</v>
      </c>
      <c r="AI8272" s="43">
        <v>0</v>
      </c>
      <c r="AJ8272" s="43">
        <v>848518418.93781662</v>
      </c>
      <c r="AK8272" s="43">
        <v>858159610.0677985</v>
      </c>
    </row>
    <row r="8273" spans="3:37" x14ac:dyDescent="0.2">
      <c r="C8273" s="43">
        <v>6.2533232787431725E-4</v>
      </c>
      <c r="D8273" s="43">
        <v>5.3927098869585938E-2</v>
      </c>
      <c r="E8273" s="43">
        <v>1.1565953656093317</v>
      </c>
      <c r="F8273" s="43">
        <v>2.9273071468914988</v>
      </c>
      <c r="H8273" s="43">
        <v>9.0630917202183525E-5</v>
      </c>
      <c r="I8273" s="43">
        <v>0.12867703390559004</v>
      </c>
      <c r="J8273" s="43">
        <v>0</v>
      </c>
      <c r="K8273" s="43">
        <v>1</v>
      </c>
      <c r="M8273" s="43">
        <v>7.802249636568637E-3</v>
      </c>
      <c r="N8273" s="43">
        <v>4.4332451174407352E-2</v>
      </c>
      <c r="O8273" s="43">
        <v>0</v>
      </c>
      <c r="P8273" s="43">
        <v>1</v>
      </c>
      <c r="R8273" s="43">
        <v>638.49913151497879</v>
      </c>
      <c r="S8273" s="43">
        <v>220.81053474670426</v>
      </c>
      <c r="T8273" s="43">
        <v>6549.13524204041</v>
      </c>
      <c r="U8273" s="43">
        <v>7408.4449083020936</v>
      </c>
      <c r="W8273" s="43">
        <v>738.48513645580772</v>
      </c>
      <c r="X8273" s="43">
        <v>0</v>
      </c>
      <c r="Y8273" s="43">
        <v>0</v>
      </c>
      <c r="Z8273" s="43">
        <v>738.48513645580772</v>
      </c>
      <c r="AB8273" s="43">
        <v>131.67248152145322</v>
      </c>
      <c r="AC8273" s="43">
        <v>0</v>
      </c>
      <c r="AD8273" s="43">
        <v>0</v>
      </c>
      <c r="AE8273" s="43">
        <v>131.67248152145322</v>
      </c>
      <c r="AG8273" s="43">
        <v>1358074.1659422305</v>
      </c>
      <c r="AH8273" s="43">
        <v>159512.78947445448</v>
      </c>
      <c r="AI8273" s="43">
        <v>0</v>
      </c>
      <c r="AJ8273" s="43">
        <v>553024422.39010358</v>
      </c>
      <c r="AK8273" s="43">
        <v>554382496.55604577</v>
      </c>
    </row>
    <row r="8274" spans="3:37" x14ac:dyDescent="0.2">
      <c r="C8274" s="43">
        <v>6.0754576029471371E-4</v>
      </c>
      <c r="D8274" s="43">
        <v>4.8594556814664264E-2</v>
      </c>
      <c r="E8274" s="43">
        <v>4.922399697165031</v>
      </c>
      <c r="F8274" s="43">
        <v>2.0085249818681392</v>
      </c>
      <c r="H8274" s="43">
        <v>8.6224992455684075E-5</v>
      </c>
      <c r="I8274" s="43">
        <v>9.4852318626208854E-2</v>
      </c>
      <c r="J8274" s="43">
        <v>0</v>
      </c>
      <c r="K8274" s="43">
        <v>1</v>
      </c>
      <c r="M8274" s="43">
        <v>7.7969155194102836E-3</v>
      </c>
      <c r="N8274" s="43">
        <v>4.6456722728493216E-2</v>
      </c>
      <c r="O8274" s="43">
        <v>0</v>
      </c>
      <c r="P8274" s="43">
        <v>1</v>
      </c>
      <c r="R8274" s="43">
        <v>558.99637683708147</v>
      </c>
      <c r="S8274" s="43">
        <v>154.85437843080638</v>
      </c>
      <c r="T8274" s="43">
        <v>6858.2572426319548</v>
      </c>
      <c r="U8274" s="43">
        <v>7572.1079978998423</v>
      </c>
      <c r="W8274" s="43">
        <v>2751.6035960591994</v>
      </c>
      <c r="X8274" s="43">
        <v>0</v>
      </c>
      <c r="Y8274" s="43">
        <v>0</v>
      </c>
      <c r="Z8274" s="43">
        <v>2751.6035960591994</v>
      </c>
      <c r="AB8274" s="43">
        <v>60.322513757095116</v>
      </c>
      <c r="AC8274" s="43">
        <v>0</v>
      </c>
      <c r="AD8274" s="43">
        <v>0</v>
      </c>
      <c r="AE8274" s="43">
        <v>60.322513757095116</v>
      </c>
      <c r="AG8274" s="43">
        <v>5060199.0131528676</v>
      </c>
      <c r="AH8274" s="43">
        <v>594346.37674878712</v>
      </c>
      <c r="AI8274" s="43">
        <v>0</v>
      </c>
      <c r="AJ8274" s="43">
        <v>253354557.77979949</v>
      </c>
      <c r="AK8274" s="43">
        <v>258414756.79295236</v>
      </c>
    </row>
    <row r="8275" spans="3:37" x14ac:dyDescent="0.2">
      <c r="C8275" s="43">
        <v>6.1553992665486224E-4</v>
      </c>
      <c r="D8275" s="43">
        <v>5.6067078054384045E-2</v>
      </c>
      <c r="E8275" s="43">
        <v>3.5798673482109478</v>
      </c>
      <c r="F8275" s="43">
        <v>2.1807103126164176</v>
      </c>
      <c r="H8275" s="43">
        <v>9.093103634483235E-5</v>
      </c>
      <c r="I8275" s="43">
        <v>0.12690760931559519</v>
      </c>
      <c r="J8275" s="43">
        <v>0</v>
      </c>
      <c r="K8275" s="43">
        <v>1</v>
      </c>
      <c r="M8275" s="43">
        <v>7.8369129706021123E-3</v>
      </c>
      <c r="N8275" s="43">
        <v>4.5620784334744577E-2</v>
      </c>
      <c r="O8275" s="43">
        <v>0</v>
      </c>
      <c r="P8275" s="43">
        <v>1</v>
      </c>
      <c r="R8275" s="43">
        <v>653.44121649613078</v>
      </c>
      <c r="S8275" s="43">
        <v>218.49533879841383</v>
      </c>
      <c r="T8275" s="43">
        <v>6769.3994894702155</v>
      </c>
      <c r="U8275" s="43">
        <v>7641.3360447647601</v>
      </c>
      <c r="W8275" s="43">
        <v>2339.2328749097396</v>
      </c>
      <c r="X8275" s="43">
        <v>0</v>
      </c>
      <c r="Y8275" s="43">
        <v>0</v>
      </c>
      <c r="Z8275" s="43">
        <v>2339.2328749097396</v>
      </c>
      <c r="AB8275" s="43">
        <v>82.553151781599055</v>
      </c>
      <c r="AC8275" s="43">
        <v>0</v>
      </c>
      <c r="AD8275" s="43">
        <v>0</v>
      </c>
      <c r="AE8275" s="43">
        <v>82.553151781599055</v>
      </c>
      <c r="AG8275" s="43">
        <v>4301849.2569590108</v>
      </c>
      <c r="AH8275" s="43">
        <v>505274.30098050379</v>
      </c>
      <c r="AI8275" s="43">
        <v>0</v>
      </c>
      <c r="AJ8275" s="43">
        <v>346723237.48271602</v>
      </c>
      <c r="AK8275" s="43">
        <v>351025086.73967505</v>
      </c>
    </row>
    <row r="8276" spans="3:37" x14ac:dyDescent="0.2">
      <c r="C8276" s="43">
        <v>6.4973589551375888E-4</v>
      </c>
      <c r="D8276" s="43">
        <v>6.0986289018140516E-2</v>
      </c>
      <c r="E8276" s="43">
        <v>2.723627142193199</v>
      </c>
      <c r="F8276" s="43">
        <v>2.2982071254551566</v>
      </c>
      <c r="H8276" s="43">
        <v>8.3173677397194461E-5</v>
      </c>
      <c r="I8276" s="43">
        <v>0.12299497205923993</v>
      </c>
      <c r="J8276" s="43">
        <v>0</v>
      </c>
      <c r="K8276" s="43">
        <v>1</v>
      </c>
      <c r="M8276" s="43">
        <v>7.8871983726991335E-3</v>
      </c>
      <c r="N8276" s="43">
        <v>4.6406905603781468E-2</v>
      </c>
      <c r="O8276" s="43">
        <v>0</v>
      </c>
      <c r="P8276" s="43">
        <v>1</v>
      </c>
      <c r="R8276" s="43">
        <v>750.25939232277517</v>
      </c>
      <c r="S8276" s="43">
        <v>193.69376211069405</v>
      </c>
      <c r="T8276" s="43">
        <v>6930.2315857990325</v>
      </c>
      <c r="U8276" s="43">
        <v>7874.184740232502</v>
      </c>
      <c r="W8276" s="43">
        <v>2043.4268446156862</v>
      </c>
      <c r="X8276" s="43">
        <v>0</v>
      </c>
      <c r="Y8276" s="43">
        <v>0</v>
      </c>
      <c r="Z8276" s="43">
        <v>2043.4268446156862</v>
      </c>
      <c r="AB8276" s="43">
        <v>104.21715352867982</v>
      </c>
      <c r="AC8276" s="43">
        <v>0</v>
      </c>
      <c r="AD8276" s="43">
        <v>0</v>
      </c>
      <c r="AE8276" s="43">
        <v>104.21715352867982</v>
      </c>
      <c r="AG8276" s="43">
        <v>3757861.967248247</v>
      </c>
      <c r="AH8276" s="43">
        <v>441380.19843698823</v>
      </c>
      <c r="AI8276" s="43">
        <v>0</v>
      </c>
      <c r="AJ8276" s="43">
        <v>437712044.82045525</v>
      </c>
      <c r="AK8276" s="43">
        <v>441469906.78770351</v>
      </c>
    </row>
    <row r="8277" spans="3:37" x14ac:dyDescent="0.2">
      <c r="C8277" s="43">
        <v>6.168528717281907E-4</v>
      </c>
      <c r="D8277" s="43">
        <v>5.0933330901336095E-2</v>
      </c>
      <c r="E8277" s="43">
        <v>4.3411873497074227</v>
      </c>
      <c r="F8277" s="43">
        <v>3.502958883853597</v>
      </c>
      <c r="H8277" s="43">
        <v>8.3906878623911873E-5</v>
      </c>
      <c r="I8277" s="43">
        <v>9.7807198032055731E-2</v>
      </c>
      <c r="J8277" s="43">
        <v>0</v>
      </c>
      <c r="K8277" s="43">
        <v>1</v>
      </c>
      <c r="M8277" s="43">
        <v>7.8700854006532595E-3</v>
      </c>
      <c r="N8277" s="43">
        <v>4.404535657857489E-2</v>
      </c>
      <c r="O8277" s="43">
        <v>0</v>
      </c>
      <c r="P8277" s="43">
        <v>1</v>
      </c>
      <c r="R8277" s="43">
        <v>594.87544471566662</v>
      </c>
      <c r="S8277" s="43">
        <v>155.38559520079949</v>
      </c>
      <c r="T8277" s="43">
        <v>6563.2953503633853</v>
      </c>
      <c r="U8277" s="43">
        <v>7313.5563902798513</v>
      </c>
      <c r="W8277" s="43">
        <v>2582.4657552512294</v>
      </c>
      <c r="X8277" s="43">
        <v>0</v>
      </c>
      <c r="Y8277" s="43">
        <v>0</v>
      </c>
      <c r="Z8277" s="43">
        <v>2582.4657552512294</v>
      </c>
      <c r="AB8277" s="43">
        <v>159.31751936770576</v>
      </c>
      <c r="AC8277" s="43">
        <v>0</v>
      </c>
      <c r="AD8277" s="43">
        <v>0</v>
      </c>
      <c r="AE8277" s="43">
        <v>159.31751936770576</v>
      </c>
      <c r="AG8277" s="43">
        <v>4749154.5239070114</v>
      </c>
      <c r="AH8277" s="43">
        <v>557812.60313426552</v>
      </c>
      <c r="AI8277" s="43">
        <v>0</v>
      </c>
      <c r="AJ8277" s="43">
        <v>669133581.34436417</v>
      </c>
      <c r="AK8277" s="43">
        <v>673882735.86827123</v>
      </c>
    </row>
    <row r="8278" spans="3:37" x14ac:dyDescent="0.2">
      <c r="C8278" s="43">
        <v>6.0989735069442584E-4</v>
      </c>
      <c r="D8278" s="43">
        <v>4.9857691235620609E-2</v>
      </c>
      <c r="E8278" s="43">
        <v>3.0358981589846961</v>
      </c>
      <c r="F8278" s="43">
        <v>3.2927997389571941</v>
      </c>
      <c r="H8278" s="43">
        <v>9.2992780883593973E-5</v>
      </c>
      <c r="I8278" s="43">
        <v>7.2325490579987745E-2</v>
      </c>
      <c r="J8278" s="43">
        <v>0</v>
      </c>
      <c r="K8278" s="43">
        <v>1</v>
      </c>
      <c r="M8278" s="43">
        <v>7.893917801713779E-3</v>
      </c>
      <c r="N8278" s="43">
        <v>4.8037399330981168E-2</v>
      </c>
      <c r="O8278" s="43">
        <v>0</v>
      </c>
      <c r="P8278" s="43">
        <v>1</v>
      </c>
      <c r="R8278" s="43">
        <v>575.74646926000958</v>
      </c>
      <c r="S8278" s="43">
        <v>127.34532205740655</v>
      </c>
      <c r="T8278" s="43">
        <v>7179.8349362164772</v>
      </c>
      <c r="U8278" s="43">
        <v>7882.9267275338934</v>
      </c>
      <c r="W8278" s="43">
        <v>1747.9076460684021</v>
      </c>
      <c r="X8278" s="43">
        <v>0</v>
      </c>
      <c r="Y8278" s="43">
        <v>0</v>
      </c>
      <c r="Z8278" s="43">
        <v>1747.9076460684021</v>
      </c>
      <c r="AB8278" s="43">
        <v>141.24763492346173</v>
      </c>
      <c r="AC8278" s="43">
        <v>0</v>
      </c>
      <c r="AD8278" s="43">
        <v>0</v>
      </c>
      <c r="AE8278" s="43">
        <v>141.24763492346173</v>
      </c>
      <c r="AG8278" s="43">
        <v>3214402.1611197912</v>
      </c>
      <c r="AH8278" s="43">
        <v>377548.05155077484</v>
      </c>
      <c r="AI8278" s="43">
        <v>0</v>
      </c>
      <c r="AJ8278" s="43">
        <v>593240066.67853928</v>
      </c>
      <c r="AK8278" s="43">
        <v>596454468.83965909</v>
      </c>
    </row>
    <row r="8279" spans="3:37" x14ac:dyDescent="0.2">
      <c r="C8279" s="43">
        <v>5.8547156218056529E-4</v>
      </c>
      <c r="D8279" s="43">
        <v>4.520282380121611E-2</v>
      </c>
      <c r="E8279" s="43">
        <v>4.1103922684943974</v>
      </c>
      <c r="F8279" s="43">
        <v>1.5219036788541158</v>
      </c>
      <c r="H8279" s="43">
        <v>9.124341899635624E-5</v>
      </c>
      <c r="I8279" s="43">
        <v>0.11177761914576567</v>
      </c>
      <c r="J8279" s="43">
        <v>0</v>
      </c>
      <c r="K8279" s="43">
        <v>1</v>
      </c>
      <c r="M8279" s="43">
        <v>7.7927908584222161E-3</v>
      </c>
      <c r="N8279" s="43">
        <v>4.8218114908002874E-2</v>
      </c>
      <c r="O8279" s="43">
        <v>0</v>
      </c>
      <c r="P8279" s="43">
        <v>1</v>
      </c>
      <c r="R8279" s="43">
        <v>501.08770157239843</v>
      </c>
      <c r="S8279" s="43">
        <v>193.10733846339562</v>
      </c>
      <c r="T8279" s="43">
        <v>7114.5202730289802</v>
      </c>
      <c r="U8279" s="43">
        <v>7808.7153130647739</v>
      </c>
      <c r="W8279" s="43">
        <v>2059.6670143808146</v>
      </c>
      <c r="X8279" s="43">
        <v>0</v>
      </c>
      <c r="Y8279" s="43">
        <v>0</v>
      </c>
      <c r="Z8279" s="43">
        <v>2059.6670143808146</v>
      </c>
      <c r="AB8279" s="43">
        <v>27.982588092073129</v>
      </c>
      <c r="AC8279" s="43">
        <v>0</v>
      </c>
      <c r="AD8279" s="43">
        <v>0</v>
      </c>
      <c r="AE8279" s="43">
        <v>27.982588092073129</v>
      </c>
      <c r="AG8279" s="43">
        <v>3787727.6394463181</v>
      </c>
      <c r="AH8279" s="43">
        <v>444888.07510625594</v>
      </c>
      <c r="AI8279" s="43">
        <v>0</v>
      </c>
      <c r="AJ8279" s="43">
        <v>117526869.98670714</v>
      </c>
      <c r="AK8279" s="43">
        <v>121314597.62615345</v>
      </c>
    </row>
    <row r="8280" spans="3:37" x14ac:dyDescent="0.2">
      <c r="C8280" s="43">
        <v>5.8474599990319173E-4</v>
      </c>
      <c r="D8280" s="43">
        <v>5.2410560231700466E-2</v>
      </c>
      <c r="E8280" s="43">
        <v>8.0517908575355079</v>
      </c>
      <c r="F8280" s="43">
        <v>2.3704302909930628</v>
      </c>
      <c r="H8280" s="43">
        <v>8.8622277543878294E-5</v>
      </c>
      <c r="I8280" s="43">
        <v>0.10723658675267311</v>
      </c>
      <c r="J8280" s="43">
        <v>0</v>
      </c>
      <c r="K8280" s="43">
        <v>1</v>
      </c>
      <c r="M8280" s="43">
        <v>7.8880903992232243E-3</v>
      </c>
      <c r="N8280" s="43">
        <v>4.5702466186831825E-2</v>
      </c>
      <c r="O8280" s="43">
        <v>0</v>
      </c>
      <c r="P8280" s="43">
        <v>1</v>
      </c>
      <c r="R8280" s="43">
        <v>580.26775039569134</v>
      </c>
      <c r="S8280" s="43">
        <v>179.94022619045046</v>
      </c>
      <c r="T8280" s="43">
        <v>6825.8051680408262</v>
      </c>
      <c r="U8280" s="43">
        <v>7586.0131446269679</v>
      </c>
      <c r="W8280" s="43">
        <v>4672.194567558724</v>
      </c>
      <c r="X8280" s="43">
        <v>0</v>
      </c>
      <c r="Y8280" s="43">
        <v>0</v>
      </c>
      <c r="Z8280" s="43">
        <v>4672.194567558724</v>
      </c>
      <c r="AB8280" s="43">
        <v>85.088165717066317</v>
      </c>
      <c r="AC8280" s="43">
        <v>0</v>
      </c>
      <c r="AD8280" s="43">
        <v>0</v>
      </c>
      <c r="AE8280" s="43">
        <v>85.088165717066317</v>
      </c>
      <c r="AG8280" s="43">
        <v>8592165.8097404931</v>
      </c>
      <c r="AH8280" s="43">
        <v>1009194.0265926843</v>
      </c>
      <c r="AI8280" s="43">
        <v>0</v>
      </c>
      <c r="AJ8280" s="43">
        <v>357370296.01167852</v>
      </c>
      <c r="AK8280" s="43">
        <v>365962461.821419</v>
      </c>
    </row>
    <row r="8281" spans="3:37" x14ac:dyDescent="0.2">
      <c r="C8281" s="43">
        <v>5.7869971744929779E-4</v>
      </c>
      <c r="D8281" s="43">
        <v>5.9128655806342634E-2</v>
      </c>
      <c r="E8281" s="43">
        <v>2.8699437801698435</v>
      </c>
      <c r="F8281" s="43">
        <v>4.4260878118115894</v>
      </c>
      <c r="H8281" s="43">
        <v>8.3780528554861108E-5</v>
      </c>
      <c r="I8281" s="43">
        <v>0.10004532793883267</v>
      </c>
      <c r="J8281" s="43">
        <v>0</v>
      </c>
      <c r="K8281" s="43">
        <v>1</v>
      </c>
      <c r="M8281" s="43">
        <v>7.8104314751651291E-3</v>
      </c>
      <c r="N8281" s="43">
        <v>4.6856715607708432E-2</v>
      </c>
      <c r="O8281" s="43">
        <v>0</v>
      </c>
      <c r="P8281" s="43">
        <v>1</v>
      </c>
      <c r="R8281" s="43">
        <v>647.87862115451105</v>
      </c>
      <c r="S8281" s="43">
        <v>158.70195649906191</v>
      </c>
      <c r="T8281" s="43">
        <v>6929.2980647180848</v>
      </c>
      <c r="U8281" s="43">
        <v>7735.8786423716574</v>
      </c>
      <c r="W8281" s="43">
        <v>1859.3752190874034</v>
      </c>
      <c r="X8281" s="43">
        <v>0</v>
      </c>
      <c r="Y8281" s="43">
        <v>0</v>
      </c>
      <c r="Z8281" s="43">
        <v>1859.3752190874034</v>
      </c>
      <c r="AB8281" s="43">
        <v>237.50672807937224</v>
      </c>
      <c r="AC8281" s="43">
        <v>0</v>
      </c>
      <c r="AD8281" s="43">
        <v>0</v>
      </c>
      <c r="AE8281" s="43">
        <v>237.50672807937224</v>
      </c>
      <c r="AG8281" s="43">
        <v>3419391.0279017347</v>
      </c>
      <c r="AH8281" s="43">
        <v>401625.04732287914</v>
      </c>
      <c r="AI8281" s="43">
        <v>0</v>
      </c>
      <c r="AJ8281" s="43">
        <v>997528257.93336344</v>
      </c>
      <c r="AK8281" s="43">
        <v>1000947648.9612652</v>
      </c>
    </row>
    <row r="8282" spans="3:37" x14ac:dyDescent="0.2">
      <c r="C8282" s="43">
        <v>6.1726723157751184E-4</v>
      </c>
      <c r="D8282" s="43">
        <v>5.3172405885375355E-2</v>
      </c>
      <c r="E8282" s="43">
        <v>3.7535583710622342</v>
      </c>
      <c r="F8282" s="43">
        <v>2.8115540200216254</v>
      </c>
      <c r="H8282" s="43">
        <v>8.3076269169041957E-5</v>
      </c>
      <c r="I8282" s="43">
        <v>0.13857136055960873</v>
      </c>
      <c r="J8282" s="43">
        <v>0</v>
      </c>
      <c r="K8282" s="43">
        <v>1</v>
      </c>
      <c r="M8282" s="43">
        <v>7.8023897999311325E-3</v>
      </c>
      <c r="N8282" s="43">
        <v>4.6706559950925985E-2</v>
      </c>
      <c r="O8282" s="43">
        <v>0</v>
      </c>
      <c r="P8282" s="43">
        <v>1</v>
      </c>
      <c r="R8282" s="43">
        <v>621.44386723715343</v>
      </c>
      <c r="S8282" s="43">
        <v>217.96804988160594</v>
      </c>
      <c r="T8282" s="43">
        <v>6899.9810481297964</v>
      </c>
      <c r="U8282" s="43">
        <v>7739.3929652485558</v>
      </c>
      <c r="W8282" s="43">
        <v>2332.6258300133049</v>
      </c>
      <c r="X8282" s="43">
        <v>0</v>
      </c>
      <c r="Y8282" s="43">
        <v>0</v>
      </c>
      <c r="Z8282" s="43">
        <v>2332.6258300133049</v>
      </c>
      <c r="AB8282" s="43">
        <v>120.45836754250381</v>
      </c>
      <c r="AC8282" s="43">
        <v>0</v>
      </c>
      <c r="AD8282" s="43">
        <v>0</v>
      </c>
      <c r="AE8282" s="43">
        <v>120.45836754250381</v>
      </c>
      <c r="AG8282" s="43">
        <v>4289698.9013944678</v>
      </c>
      <c r="AH8282" s="43">
        <v>503847.17928287387</v>
      </c>
      <c r="AI8282" s="43">
        <v>0</v>
      </c>
      <c r="AJ8282" s="43">
        <v>505925143.67851597</v>
      </c>
      <c r="AK8282" s="43">
        <v>510214842.57991046</v>
      </c>
    </row>
    <row r="8283" spans="3:37" x14ac:dyDescent="0.2">
      <c r="C8283" s="43">
        <v>6.0784351380704362E-4</v>
      </c>
      <c r="D8283" s="43">
        <v>5.2368065004948255E-2</v>
      </c>
      <c r="E8283" s="43">
        <v>3.9597887148871096</v>
      </c>
      <c r="F8283" s="43">
        <v>1.2385130491708798</v>
      </c>
      <c r="H8283" s="43">
        <v>9.6496651181721127E-5</v>
      </c>
      <c r="I8283" s="43">
        <v>7.3050838155005987E-2</v>
      </c>
      <c r="J8283" s="43">
        <v>0</v>
      </c>
      <c r="K8283" s="43">
        <v>1</v>
      </c>
      <c r="M8283" s="43">
        <v>7.7847041405832585E-3</v>
      </c>
      <c r="N8283" s="43">
        <v>4.552287628441113E-2</v>
      </c>
      <c r="O8283" s="43">
        <v>0</v>
      </c>
      <c r="P8283" s="43">
        <v>1</v>
      </c>
      <c r="R8283" s="43">
        <v>602.69929938328869</v>
      </c>
      <c r="S8283" s="43">
        <v>133.46881906917716</v>
      </c>
      <c r="T8283" s="43">
        <v>6709.8711263966143</v>
      </c>
      <c r="U8283" s="43">
        <v>7446.0392448490802</v>
      </c>
      <c r="W8283" s="43">
        <v>2386.561884168314</v>
      </c>
      <c r="X8283" s="43">
        <v>0</v>
      </c>
      <c r="Y8283" s="43">
        <v>0</v>
      </c>
      <c r="Z8283" s="43">
        <v>2386.561884168314</v>
      </c>
      <c r="AB8283" s="43">
        <v>15.38142629630954</v>
      </c>
      <c r="AC8283" s="43">
        <v>0</v>
      </c>
      <c r="AD8283" s="43">
        <v>0</v>
      </c>
      <c r="AE8283" s="43">
        <v>15.38142629630954</v>
      </c>
      <c r="AG8283" s="43">
        <v>4388887.3049855297</v>
      </c>
      <c r="AH8283" s="43">
        <v>515497.36698035582</v>
      </c>
      <c r="AI8283" s="43">
        <v>0</v>
      </c>
      <c r="AJ8283" s="43">
        <v>64601990.444500066</v>
      </c>
      <c r="AK8283" s="43">
        <v>68990877.749485597</v>
      </c>
    </row>
    <row r="8284" spans="3:37" x14ac:dyDescent="0.2">
      <c r="C8284" s="43">
        <v>5.9871788207219666E-4</v>
      </c>
      <c r="D8284" s="43">
        <v>6.2189461806741897E-2</v>
      </c>
      <c r="E8284" s="43">
        <v>2.906972369216152</v>
      </c>
      <c r="F8284" s="43">
        <v>0.77921572903692249</v>
      </c>
      <c r="H8284" s="43">
        <v>9.0932007876354248E-5</v>
      </c>
      <c r="I8284" s="43">
        <v>0.10084010983120972</v>
      </c>
      <c r="J8284" s="43">
        <v>0</v>
      </c>
      <c r="K8284" s="43">
        <v>1</v>
      </c>
      <c r="M8284" s="43">
        <v>7.8075636171526658E-3</v>
      </c>
      <c r="N8284" s="43">
        <v>4.4892031617471191E-2</v>
      </c>
      <c r="O8284" s="43">
        <v>0</v>
      </c>
      <c r="P8284" s="43">
        <v>1</v>
      </c>
      <c r="R8284" s="43">
        <v>704.98747411393379</v>
      </c>
      <c r="S8284" s="43">
        <v>173.61708638540182</v>
      </c>
      <c r="T8284" s="43">
        <v>6636.3176344541316</v>
      </c>
      <c r="U8284" s="43">
        <v>7514.9221949534676</v>
      </c>
      <c r="W8284" s="43">
        <v>2049.3791078926929</v>
      </c>
      <c r="X8284" s="43">
        <v>0</v>
      </c>
      <c r="Y8284" s="43">
        <v>0</v>
      </c>
      <c r="Z8284" s="43">
        <v>2049.3791078926929</v>
      </c>
      <c r="AB8284" s="43">
        <v>-16.654565569607058</v>
      </c>
      <c r="AC8284" s="43">
        <v>0</v>
      </c>
      <c r="AD8284" s="43">
        <v>0</v>
      </c>
      <c r="AE8284" s="43">
        <v>-16.654565569607058</v>
      </c>
      <c r="AG8284" s="43">
        <v>3768808.1794146621</v>
      </c>
      <c r="AH8284" s="43">
        <v>442665.88730482169</v>
      </c>
      <c r="AI8284" s="43">
        <v>0</v>
      </c>
      <c r="AJ8284" s="43">
        <v>0</v>
      </c>
      <c r="AK8284" s="43">
        <v>3768808.1794146621</v>
      </c>
    </row>
    <row r="8285" spans="3:37" x14ac:dyDescent="0.2">
      <c r="C8285" s="43">
        <v>6.1067041966766933E-4</v>
      </c>
      <c r="D8285" s="43">
        <v>5.2423794024267424E-2</v>
      </c>
      <c r="E8285" s="43">
        <v>4.2053317004072097</v>
      </c>
      <c r="F8285" s="43">
        <v>4.4222678015302996</v>
      </c>
      <c r="H8285" s="43">
        <v>9.8248458529792693E-5</v>
      </c>
      <c r="I8285" s="43">
        <v>9.3050162617084209E-2</v>
      </c>
      <c r="J8285" s="43">
        <v>0</v>
      </c>
      <c r="K8285" s="43">
        <v>1</v>
      </c>
      <c r="M8285" s="43">
        <v>7.8970235578871284E-3</v>
      </c>
      <c r="N8285" s="43">
        <v>4.6591839896662712E-2</v>
      </c>
      <c r="O8285" s="43">
        <v>0</v>
      </c>
      <c r="P8285" s="43">
        <v>1</v>
      </c>
      <c r="R8285" s="43">
        <v>606.1466440704196</v>
      </c>
      <c r="S8285" s="43">
        <v>173.09529150558328</v>
      </c>
      <c r="T8285" s="43">
        <v>6966.5164555359952</v>
      </c>
      <c r="U8285" s="43">
        <v>7745.7583911119982</v>
      </c>
      <c r="W8285" s="43">
        <v>2549.0476974047815</v>
      </c>
      <c r="X8285" s="43">
        <v>0</v>
      </c>
      <c r="Y8285" s="43">
        <v>0</v>
      </c>
      <c r="Z8285" s="43">
        <v>2549.0476974047815</v>
      </c>
      <c r="AB8285" s="43">
        <v>221.96038730183929</v>
      </c>
      <c r="AC8285" s="43">
        <v>0</v>
      </c>
      <c r="AD8285" s="43">
        <v>0</v>
      </c>
      <c r="AE8285" s="43">
        <v>221.96038730183929</v>
      </c>
      <c r="AG8285" s="43">
        <v>4687698.7155273929</v>
      </c>
      <c r="AH8285" s="43">
        <v>550594.30263943283</v>
      </c>
      <c r="AI8285" s="43">
        <v>0</v>
      </c>
      <c r="AJ8285" s="43">
        <v>932233626.66772497</v>
      </c>
      <c r="AK8285" s="43">
        <v>936921325.38325238</v>
      </c>
    </row>
    <row r="8286" spans="3:37" x14ac:dyDescent="0.2">
      <c r="C8286" s="43">
        <v>5.909255715120089E-4</v>
      </c>
      <c r="D8286" s="43">
        <v>6.0626609646722063E-2</v>
      </c>
      <c r="E8286" s="43">
        <v>6.6227174545265912</v>
      </c>
      <c r="F8286" s="43">
        <v>1.0714821644592309</v>
      </c>
      <c r="H8286" s="43">
        <v>9.8779315632291365E-5</v>
      </c>
      <c r="I8286" s="43">
        <v>0.1077112461264399</v>
      </c>
      <c r="J8286" s="43">
        <v>0</v>
      </c>
      <c r="K8286" s="43">
        <v>1</v>
      </c>
      <c r="M8286" s="43">
        <v>7.8646831943894879E-3</v>
      </c>
      <c r="N8286" s="43">
        <v>4.9548331252206368E-2</v>
      </c>
      <c r="O8286" s="43">
        <v>0</v>
      </c>
      <c r="P8286" s="43">
        <v>1</v>
      </c>
      <c r="R8286" s="43">
        <v>678.32596141118404</v>
      </c>
      <c r="S8286" s="43">
        <v>201.45100393738363</v>
      </c>
      <c r="T8286" s="43">
        <v>7378.2376268209346</v>
      </c>
      <c r="U8286" s="43">
        <v>8258.0145921695021</v>
      </c>
      <c r="W8286" s="43">
        <v>4492.3611844963798</v>
      </c>
      <c r="X8286" s="43">
        <v>0</v>
      </c>
      <c r="Y8286" s="43">
        <v>0</v>
      </c>
      <c r="Z8286" s="43">
        <v>4492.3611844963798</v>
      </c>
      <c r="AB8286" s="43">
        <v>5.1882382485699408</v>
      </c>
      <c r="AC8286" s="43">
        <v>0</v>
      </c>
      <c r="AD8286" s="43">
        <v>0</v>
      </c>
      <c r="AE8286" s="43">
        <v>5.1882382485699408</v>
      </c>
      <c r="AG8286" s="43">
        <v>8261452.2182888426</v>
      </c>
      <c r="AH8286" s="43">
        <v>970350.01585121802</v>
      </c>
      <c r="AI8286" s="43">
        <v>0</v>
      </c>
      <c r="AJ8286" s="43">
        <v>21790600.64399375</v>
      </c>
      <c r="AK8286" s="43">
        <v>30052052.862282593</v>
      </c>
    </row>
    <row r="8287" spans="3:37" x14ac:dyDescent="0.2">
      <c r="C8287" s="43">
        <v>6.0969982726908462E-4</v>
      </c>
      <c r="D8287" s="43">
        <v>5.094846716963411E-2</v>
      </c>
      <c r="E8287" s="43">
        <v>3.3869213010806773</v>
      </c>
      <c r="F8287" s="43">
        <v>2.1491760517245466</v>
      </c>
      <c r="H8287" s="43">
        <v>8.4842273093172708E-5</v>
      </c>
      <c r="I8287" s="43">
        <v>6.2104673226554705E-2</v>
      </c>
      <c r="J8287" s="43">
        <v>0</v>
      </c>
      <c r="K8287" s="43">
        <v>1</v>
      </c>
      <c r="M8287" s="43">
        <v>7.847105392352071E-3</v>
      </c>
      <c r="N8287" s="43">
        <v>4.6394665762396148E-2</v>
      </c>
      <c r="O8287" s="43">
        <v>0</v>
      </c>
      <c r="P8287" s="43">
        <v>1</v>
      </c>
      <c r="R8287" s="43">
        <v>588.15198509828565</v>
      </c>
      <c r="S8287" s="43">
        <v>99.765170570090035</v>
      </c>
      <c r="T8287" s="43">
        <v>6893.1845928248349</v>
      </c>
      <c r="U8287" s="43">
        <v>7581.1017484932108</v>
      </c>
      <c r="W8287" s="43">
        <v>1992.0244866022688</v>
      </c>
      <c r="X8287" s="43">
        <v>0</v>
      </c>
      <c r="Y8287" s="43">
        <v>0</v>
      </c>
      <c r="Z8287" s="43">
        <v>1992.0244866022688</v>
      </c>
      <c r="AB8287" s="43">
        <v>72.320248837264643</v>
      </c>
      <c r="AC8287" s="43">
        <v>0</v>
      </c>
      <c r="AD8287" s="43">
        <v>0</v>
      </c>
      <c r="AE8287" s="43">
        <v>72.320248837264643</v>
      </c>
      <c r="AG8287" s="43">
        <v>3663333.0308615724</v>
      </c>
      <c r="AH8287" s="43">
        <v>430277.28910609003</v>
      </c>
      <c r="AI8287" s="43">
        <v>0</v>
      </c>
      <c r="AJ8287" s="43">
        <v>303745045.11651152</v>
      </c>
      <c r="AK8287" s="43">
        <v>307408378.14737308</v>
      </c>
    </row>
    <row r="8288" spans="3:37" x14ac:dyDescent="0.2">
      <c r="C8288" s="43">
        <v>6.1523816380459895E-4</v>
      </c>
      <c r="D8288" s="43">
        <v>5.1683497186261335E-2</v>
      </c>
      <c r="E8288" s="43">
        <v>4.6121142428387527</v>
      </c>
      <c r="F8288" s="43">
        <v>3.8188661014145029</v>
      </c>
      <c r="H8288" s="43">
        <v>8.4666674321497192E-5</v>
      </c>
      <c r="I8288" s="43">
        <v>0.14338845413498569</v>
      </c>
      <c r="J8288" s="43">
        <v>0</v>
      </c>
      <c r="K8288" s="43">
        <v>1</v>
      </c>
      <c r="M8288" s="43">
        <v>7.8026891704462359E-3</v>
      </c>
      <c r="N8288" s="43">
        <v>4.5330415321034483E-2</v>
      </c>
      <c r="O8288" s="43">
        <v>0</v>
      </c>
      <c r="P8288" s="43">
        <v>1</v>
      </c>
      <c r="R8288" s="43">
        <v>602.05689269571621</v>
      </c>
      <c r="S8288" s="43">
        <v>229.86299265233677</v>
      </c>
      <c r="T8288" s="43">
        <v>6696.9395303407118</v>
      </c>
      <c r="U8288" s="43">
        <v>7528.8594156887648</v>
      </c>
      <c r="W8288" s="43">
        <v>2776.7551698011553</v>
      </c>
      <c r="X8288" s="43">
        <v>0</v>
      </c>
      <c r="Y8288" s="43">
        <v>0</v>
      </c>
      <c r="Z8288" s="43">
        <v>2776.7551698011553</v>
      </c>
      <c r="AB8288" s="43">
        <v>181.59160095589064</v>
      </c>
      <c r="AC8288" s="43">
        <v>0</v>
      </c>
      <c r="AD8288" s="43">
        <v>0</v>
      </c>
      <c r="AE8288" s="43">
        <v>181.59160095589064</v>
      </c>
      <c r="AG8288" s="43">
        <v>5106452.7572643245</v>
      </c>
      <c r="AH8288" s="43">
        <v>599779.11667704955</v>
      </c>
      <c r="AI8288" s="43">
        <v>0</v>
      </c>
      <c r="AJ8288" s="43">
        <v>762684724.01474071</v>
      </c>
      <c r="AK8288" s="43">
        <v>767791176.77200508</v>
      </c>
    </row>
    <row r="8289" spans="3:37" x14ac:dyDescent="0.2">
      <c r="C8289" s="43">
        <v>5.958870397818882E-4</v>
      </c>
      <c r="D8289" s="43">
        <v>5.9455260025817136E-2</v>
      </c>
      <c r="E8289" s="43">
        <v>3.1347347811092652</v>
      </c>
      <c r="F8289" s="43">
        <v>1.7712188458500462</v>
      </c>
      <c r="H8289" s="43">
        <v>9.0487810094130872E-5</v>
      </c>
      <c r="I8289" s="43">
        <v>9.5552032304905221E-2</v>
      </c>
      <c r="J8289" s="43">
        <v>0</v>
      </c>
      <c r="K8289" s="43">
        <v>1</v>
      </c>
      <c r="M8289" s="43">
        <v>7.8921616973995912E-3</v>
      </c>
      <c r="N8289" s="43">
        <v>4.2211502191205695E-2</v>
      </c>
      <c r="O8289" s="43">
        <v>0</v>
      </c>
      <c r="P8289" s="43">
        <v>1</v>
      </c>
      <c r="R8289" s="43">
        <v>670.80547018153322</v>
      </c>
      <c r="S8289" s="43">
        <v>163.70893349885714</v>
      </c>
      <c r="T8289" s="43">
        <v>6307.6727748278308</v>
      </c>
      <c r="U8289" s="43">
        <v>7142.1871785082212</v>
      </c>
      <c r="W8289" s="43">
        <v>2102.7972387364061</v>
      </c>
      <c r="X8289" s="43">
        <v>0</v>
      </c>
      <c r="Y8289" s="43">
        <v>0</v>
      </c>
      <c r="Z8289" s="43">
        <v>2102.7972387364061</v>
      </c>
      <c r="AB8289" s="43">
        <v>55.355146793853059</v>
      </c>
      <c r="AC8289" s="43">
        <v>0</v>
      </c>
      <c r="AD8289" s="43">
        <v>0</v>
      </c>
      <c r="AE8289" s="43">
        <v>55.355146793853059</v>
      </c>
      <c r="AG8289" s="43">
        <v>3867044.1220362508</v>
      </c>
      <c r="AH8289" s="43">
        <v>454204.20356706373</v>
      </c>
      <c r="AI8289" s="43">
        <v>0</v>
      </c>
      <c r="AJ8289" s="43">
        <v>232491616.53418285</v>
      </c>
      <c r="AK8289" s="43">
        <v>236358660.65621909</v>
      </c>
    </row>
    <row r="8290" spans="3:37" x14ac:dyDescent="0.2">
      <c r="C8290" s="43">
        <v>6.2738515594928934E-4</v>
      </c>
      <c r="D8290" s="43">
        <v>5.3765662572507297E-2</v>
      </c>
      <c r="E8290" s="43">
        <v>3.2592175867557622</v>
      </c>
      <c r="F8290" s="43">
        <v>2.0010415856628776</v>
      </c>
      <c r="H8290" s="43">
        <v>9.5097706904745394E-5</v>
      </c>
      <c r="I8290" s="43">
        <v>8.9424275711225409E-2</v>
      </c>
      <c r="J8290" s="43">
        <v>0</v>
      </c>
      <c r="K8290" s="43">
        <v>1</v>
      </c>
      <c r="M8290" s="43">
        <v>7.8025998880073971E-3</v>
      </c>
      <c r="N8290" s="43">
        <v>4.7891232343504453E-2</v>
      </c>
      <c r="O8290" s="43">
        <v>0</v>
      </c>
      <c r="P8290" s="43">
        <v>1</v>
      </c>
      <c r="R8290" s="43">
        <v>638.67749597016507</v>
      </c>
      <c r="S8290" s="43">
        <v>161.01556079827404</v>
      </c>
      <c r="T8290" s="43">
        <v>7075.1837340873999</v>
      </c>
      <c r="U8290" s="43">
        <v>7874.8767908558393</v>
      </c>
      <c r="W8290" s="43">
        <v>2081.5889271310944</v>
      </c>
      <c r="X8290" s="43">
        <v>0</v>
      </c>
      <c r="Y8290" s="43">
        <v>0</v>
      </c>
      <c r="Z8290" s="43">
        <v>2081.5889271310944</v>
      </c>
      <c r="AB8290" s="43">
        <v>68.409672462369215</v>
      </c>
      <c r="AC8290" s="43">
        <v>0</v>
      </c>
      <c r="AD8290" s="43">
        <v>0</v>
      </c>
      <c r="AE8290" s="43">
        <v>68.409672462369215</v>
      </c>
      <c r="AG8290" s="43">
        <v>3828042.0369940824</v>
      </c>
      <c r="AH8290" s="43">
        <v>449623.2082603164</v>
      </c>
      <c r="AI8290" s="43">
        <v>0</v>
      </c>
      <c r="AJ8290" s="43">
        <v>287320624.34195071</v>
      </c>
      <c r="AK8290" s="43">
        <v>291148666.37894481</v>
      </c>
    </row>
    <row r="8291" spans="3:37" x14ac:dyDescent="0.2">
      <c r="C8291" s="43">
        <v>6.1567210076474144E-4</v>
      </c>
      <c r="D8291" s="43">
        <v>5.6770050637834801E-2</v>
      </c>
      <c r="E8291" s="43">
        <v>3.7489353569809873</v>
      </c>
      <c r="F8291" s="43">
        <v>5.0872648304839272</v>
      </c>
      <c r="H8291" s="43">
        <v>8.7373491960680776E-5</v>
      </c>
      <c r="I8291" s="43">
        <v>8.9962969738920567E-2</v>
      </c>
      <c r="J8291" s="43">
        <v>0</v>
      </c>
      <c r="K8291" s="43">
        <v>1</v>
      </c>
      <c r="M8291" s="43">
        <v>7.8649474429897115E-3</v>
      </c>
      <c r="N8291" s="43">
        <v>4.510227331884134E-2</v>
      </c>
      <c r="O8291" s="43">
        <v>0</v>
      </c>
      <c r="P8291" s="43">
        <v>1</v>
      </c>
      <c r="R8291" s="43">
        <v>661.77617579939022</v>
      </c>
      <c r="S8291" s="43">
        <v>148.82841244993435</v>
      </c>
      <c r="T8291" s="43">
        <v>6716.4011924208471</v>
      </c>
      <c r="U8291" s="43">
        <v>7527.0057806701716</v>
      </c>
      <c r="W8291" s="43">
        <v>2480.9561038619995</v>
      </c>
      <c r="X8291" s="43">
        <v>0</v>
      </c>
      <c r="Y8291" s="43">
        <v>0</v>
      </c>
      <c r="Z8291" s="43">
        <v>2480.9561038619995</v>
      </c>
      <c r="AB8291" s="43">
        <v>289.41943032267864</v>
      </c>
      <c r="AC8291" s="43">
        <v>0</v>
      </c>
      <c r="AD8291" s="43">
        <v>0</v>
      </c>
      <c r="AE8291" s="43">
        <v>289.41943032267864</v>
      </c>
      <c r="AG8291" s="43">
        <v>4562478.2750022169</v>
      </c>
      <c r="AH8291" s="43">
        <v>535886.51843419194</v>
      </c>
      <c r="AI8291" s="43">
        <v>0</v>
      </c>
      <c r="AJ8291" s="43">
        <v>1215561607.3552504</v>
      </c>
      <c r="AK8291" s="43">
        <v>1220124085.6302526</v>
      </c>
    </row>
    <row r="8292" spans="3:37" x14ac:dyDescent="0.2">
      <c r="C8292" s="43">
        <v>6.1275389872006425E-4</v>
      </c>
      <c r="D8292" s="43">
        <v>5.9419435772605889E-2</v>
      </c>
      <c r="E8292" s="43">
        <v>4.6755402759718487</v>
      </c>
      <c r="F8292" s="43">
        <v>1.894160768309336</v>
      </c>
      <c r="H8292" s="43">
        <v>9.4625139358983645E-5</v>
      </c>
      <c r="I8292" s="43">
        <v>8.8721594526310649E-2</v>
      </c>
      <c r="J8292" s="43">
        <v>0</v>
      </c>
      <c r="K8292" s="43">
        <v>1</v>
      </c>
      <c r="M8292" s="43">
        <v>7.8940759772331281E-3</v>
      </c>
      <c r="N8292" s="43">
        <v>4.5180035843812867E-2</v>
      </c>
      <c r="O8292" s="43">
        <v>0</v>
      </c>
      <c r="P8292" s="43">
        <v>1</v>
      </c>
      <c r="R8292" s="43">
        <v>689.37730125746248</v>
      </c>
      <c r="S8292" s="43">
        <v>158.95648232361489</v>
      </c>
      <c r="T8292" s="43">
        <v>6752.8988705483798</v>
      </c>
      <c r="U8292" s="43">
        <v>7601.2326541294569</v>
      </c>
      <c r="W8292" s="43">
        <v>3223.2113373700445</v>
      </c>
      <c r="X8292" s="43">
        <v>0</v>
      </c>
      <c r="Y8292" s="43">
        <v>0</v>
      </c>
      <c r="Z8292" s="43">
        <v>3223.2113373700445</v>
      </c>
      <c r="AB8292" s="43">
        <v>65.956312696170656</v>
      </c>
      <c r="AC8292" s="43">
        <v>0</v>
      </c>
      <c r="AD8292" s="43">
        <v>0</v>
      </c>
      <c r="AE8292" s="43">
        <v>65.956312696170656</v>
      </c>
      <c r="AG8292" s="43">
        <v>5927485.6494235117</v>
      </c>
      <c r="AH8292" s="43">
        <v>696213.64887192962</v>
      </c>
      <c r="AI8292" s="43">
        <v>0</v>
      </c>
      <c r="AJ8292" s="43">
        <v>277016513.32391673</v>
      </c>
      <c r="AK8292" s="43">
        <v>282943998.97334027</v>
      </c>
    </row>
    <row r="8293" spans="3:37" x14ac:dyDescent="0.2">
      <c r="C8293" s="43">
        <v>6.2749697709552077E-4</v>
      </c>
      <c r="D8293" s="43">
        <v>4.7182105715679275E-2</v>
      </c>
      <c r="E8293" s="43">
        <v>6.9977517664165321</v>
      </c>
      <c r="F8293" s="43">
        <v>1.0345690084593246</v>
      </c>
      <c r="H8293" s="43">
        <v>9.2107582544298516E-5</v>
      </c>
      <c r="I8293" s="43">
        <v>0.14568633531334063</v>
      </c>
      <c r="J8293" s="43">
        <v>0</v>
      </c>
      <c r="K8293" s="43">
        <v>1</v>
      </c>
      <c r="M8293" s="43">
        <v>7.8700877786425094E-3</v>
      </c>
      <c r="N8293" s="43">
        <v>4.2452192480335126E-2</v>
      </c>
      <c r="O8293" s="43">
        <v>0</v>
      </c>
      <c r="P8293" s="43">
        <v>1</v>
      </c>
      <c r="R8293" s="43">
        <v>560.5719079873777</v>
      </c>
      <c r="S8293" s="43">
        <v>254.07186508728793</v>
      </c>
      <c r="T8293" s="43">
        <v>6325.896379344973</v>
      </c>
      <c r="U8293" s="43">
        <v>7140.5401524196386</v>
      </c>
      <c r="W8293" s="43">
        <v>3922.7430593221579</v>
      </c>
      <c r="X8293" s="43">
        <v>0</v>
      </c>
      <c r="Y8293" s="43">
        <v>0</v>
      </c>
      <c r="Z8293" s="43">
        <v>3922.7430593221579</v>
      </c>
      <c r="AB8293" s="43">
        <v>2.0734904081324683</v>
      </c>
      <c r="AC8293" s="43">
        <v>0</v>
      </c>
      <c r="AD8293" s="43">
        <v>0</v>
      </c>
      <c r="AE8293" s="43">
        <v>2.0734904081324683</v>
      </c>
      <c r="AG8293" s="43">
        <v>7213924.4860934485</v>
      </c>
      <c r="AH8293" s="43">
        <v>847312.50081358617</v>
      </c>
      <c r="AI8293" s="43">
        <v>0</v>
      </c>
      <c r="AJ8293" s="43">
        <v>8708659.7141563669</v>
      </c>
      <c r="AK8293" s="43">
        <v>15922584.200249815</v>
      </c>
    </row>
    <row r="8294" spans="3:37" x14ac:dyDescent="0.2">
      <c r="C8294" s="43">
        <v>6.0971946521418358E-4</v>
      </c>
      <c r="D8294" s="43">
        <v>5.1921606231285541E-2</v>
      </c>
      <c r="E8294" s="43">
        <v>6.4155015714349037</v>
      </c>
      <c r="F8294" s="43">
        <v>3.073147801218433</v>
      </c>
      <c r="H8294" s="43">
        <v>1.0027708505189192E-4</v>
      </c>
      <c r="I8294" s="43">
        <v>0.11441393210087691</v>
      </c>
      <c r="J8294" s="43">
        <v>0</v>
      </c>
      <c r="K8294" s="43">
        <v>1</v>
      </c>
      <c r="M8294" s="43">
        <v>7.7736876138274494E-3</v>
      </c>
      <c r="N8294" s="43">
        <v>4.8024461547316433E-2</v>
      </c>
      <c r="O8294" s="43">
        <v>0</v>
      </c>
      <c r="P8294" s="43">
        <v>1</v>
      </c>
      <c r="R8294" s="43">
        <v>599.40526318064553</v>
      </c>
      <c r="S8294" s="43">
        <v>217.23159209799294</v>
      </c>
      <c r="T8294" s="43">
        <v>7068.5764832462082</v>
      </c>
      <c r="U8294" s="43">
        <v>7885.2133385248471</v>
      </c>
      <c r="W8294" s="43">
        <v>3845.4854078617836</v>
      </c>
      <c r="X8294" s="43">
        <v>0</v>
      </c>
      <c r="Y8294" s="43">
        <v>0</v>
      </c>
      <c r="Z8294" s="43">
        <v>3845.4854078617836</v>
      </c>
      <c r="AB8294" s="43">
        <v>132.96416026398313</v>
      </c>
      <c r="AC8294" s="43">
        <v>0</v>
      </c>
      <c r="AD8294" s="43">
        <v>0</v>
      </c>
      <c r="AE8294" s="43">
        <v>132.96416026398313</v>
      </c>
      <c r="AG8294" s="43">
        <v>7071847.6650578203</v>
      </c>
      <c r="AH8294" s="43">
        <v>830624.84809814522</v>
      </c>
      <c r="AI8294" s="43">
        <v>0</v>
      </c>
      <c r="AJ8294" s="43">
        <v>558449473.10872912</v>
      </c>
      <c r="AK8294" s="43">
        <v>565521320.7737869</v>
      </c>
    </row>
    <row r="8295" spans="3:37" x14ac:dyDescent="0.2">
      <c r="C8295" s="43">
        <v>6.1074161170471264E-4</v>
      </c>
      <c r="D8295" s="43">
        <v>5.1443218555736976E-2</v>
      </c>
      <c r="E8295" s="43">
        <v>3.006794863264151</v>
      </c>
      <c r="F8295" s="43">
        <v>1.4744273822459892</v>
      </c>
      <c r="H8295" s="43">
        <v>8.3608693270091999E-5</v>
      </c>
      <c r="I8295" s="43">
        <v>9.3939750607253389E-2</v>
      </c>
      <c r="J8295" s="43">
        <v>0</v>
      </c>
      <c r="K8295" s="43">
        <v>1</v>
      </c>
      <c r="M8295" s="43">
        <v>7.7786003849143288E-3</v>
      </c>
      <c r="N8295" s="43">
        <v>4.5426933166026147E-2</v>
      </c>
      <c r="O8295" s="43">
        <v>0</v>
      </c>
      <c r="P8295" s="43">
        <v>1</v>
      </c>
      <c r="R8295" s="43">
        <v>594.8781480901705</v>
      </c>
      <c r="S8295" s="43">
        <v>148.71104022699518</v>
      </c>
      <c r="T8295" s="43">
        <v>6690.4796110563329</v>
      </c>
      <c r="U8295" s="43">
        <v>7434.0687993734991</v>
      </c>
      <c r="W8295" s="43">
        <v>1788.6765599456155</v>
      </c>
      <c r="X8295" s="43">
        <v>0</v>
      </c>
      <c r="Y8295" s="43">
        <v>0</v>
      </c>
      <c r="Z8295" s="43">
        <v>1788.6765599456155</v>
      </c>
      <c r="AB8295" s="43">
        <v>30.198233633252475</v>
      </c>
      <c r="AC8295" s="43">
        <v>0</v>
      </c>
      <c r="AD8295" s="43">
        <v>0</v>
      </c>
      <c r="AE8295" s="43">
        <v>30.198233633252475</v>
      </c>
      <c r="AG8295" s="43">
        <v>3289376.193739987</v>
      </c>
      <c r="AH8295" s="43">
        <v>386354.13694825297</v>
      </c>
      <c r="AI8295" s="43">
        <v>0</v>
      </c>
      <c r="AJ8295" s="43">
        <v>126832581.25966039</v>
      </c>
      <c r="AK8295" s="43">
        <v>130121957.45340037</v>
      </c>
    </row>
    <row r="8296" spans="3:37" x14ac:dyDescent="0.2">
      <c r="C8296" s="43">
        <v>6.1835859253400738E-4</v>
      </c>
      <c r="D8296" s="43">
        <v>5.1974870274652654E-2</v>
      </c>
      <c r="E8296" s="43">
        <v>8.2411325433740412</v>
      </c>
      <c r="F8296" s="43">
        <v>2.6993213760427066</v>
      </c>
      <c r="H8296" s="43">
        <v>8.014826653949293E-5</v>
      </c>
      <c r="I8296" s="43">
        <v>8.0651468223351855E-2</v>
      </c>
      <c r="J8296" s="43">
        <v>0</v>
      </c>
      <c r="K8296" s="43">
        <v>1</v>
      </c>
      <c r="M8296" s="43">
        <v>7.8407787629786226E-3</v>
      </c>
      <c r="N8296" s="43">
        <v>4.6539680907217718E-2</v>
      </c>
      <c r="O8296" s="43">
        <v>0</v>
      </c>
      <c r="P8296" s="43">
        <v>1</v>
      </c>
      <c r="R8296" s="43">
        <v>608.52186386967355</v>
      </c>
      <c r="S8296" s="43">
        <v>122.39080309281653</v>
      </c>
      <c r="T8296" s="43">
        <v>6909.1556076174274</v>
      </c>
      <c r="U8296" s="43">
        <v>7640.0682745799177</v>
      </c>
      <c r="W8296" s="43">
        <v>5014.9093356909952</v>
      </c>
      <c r="X8296" s="43">
        <v>0</v>
      </c>
      <c r="Y8296" s="43">
        <v>0</v>
      </c>
      <c r="Z8296" s="43">
        <v>5014.9093356909952</v>
      </c>
      <c r="AB8296" s="43">
        <v>110.64594058375023</v>
      </c>
      <c r="AC8296" s="43">
        <v>0</v>
      </c>
      <c r="AD8296" s="43">
        <v>0</v>
      </c>
      <c r="AE8296" s="43">
        <v>110.64594058375023</v>
      </c>
      <c r="AG8296" s="43">
        <v>9222418.268335741</v>
      </c>
      <c r="AH8296" s="43">
        <v>1083220.4165092551</v>
      </c>
      <c r="AI8296" s="43">
        <v>0</v>
      </c>
      <c r="AJ8296" s="43">
        <v>464712950.45175099</v>
      </c>
      <c r="AK8296" s="43">
        <v>473935368.72008675</v>
      </c>
    </row>
    <row r="8297" spans="3:37" x14ac:dyDescent="0.2">
      <c r="C8297" s="43">
        <v>5.9799034536462574E-4</v>
      </c>
      <c r="D8297" s="43">
        <v>5.4191467996813535E-2</v>
      </c>
      <c r="E8297" s="43">
        <v>2.1734170104919786</v>
      </c>
      <c r="F8297" s="43">
        <v>2.0132491084865825</v>
      </c>
      <c r="H8297" s="43">
        <v>9.9824601086484499E-5</v>
      </c>
      <c r="I8297" s="43">
        <v>9.4092109218974623E-2</v>
      </c>
      <c r="J8297" s="43">
        <v>0</v>
      </c>
      <c r="K8297" s="43">
        <v>1</v>
      </c>
      <c r="M8297" s="43">
        <v>7.8715115718415163E-3</v>
      </c>
      <c r="N8297" s="43">
        <v>4.6125912228353827E-2</v>
      </c>
      <c r="O8297" s="43">
        <v>0</v>
      </c>
      <c r="P8297" s="43">
        <v>1</v>
      </c>
      <c r="R8297" s="43">
        <v>613.57472427360801</v>
      </c>
      <c r="S8297" s="43">
        <v>177.84151941553213</v>
      </c>
      <c r="T8297" s="43">
        <v>6874.5690624541949</v>
      </c>
      <c r="U8297" s="43">
        <v>7665.985306143335</v>
      </c>
      <c r="W8297" s="43">
        <v>1333.5537429441852</v>
      </c>
      <c r="X8297" s="43">
        <v>0</v>
      </c>
      <c r="Y8297" s="43">
        <v>0</v>
      </c>
      <c r="Z8297" s="43">
        <v>1333.5537429441852</v>
      </c>
      <c r="AB8297" s="43">
        <v>66.522332532534321</v>
      </c>
      <c r="AC8297" s="43">
        <v>0</v>
      </c>
      <c r="AD8297" s="43">
        <v>0</v>
      </c>
      <c r="AE8297" s="43">
        <v>66.522332532534321</v>
      </c>
      <c r="AG8297" s="43">
        <v>2452405.3332743566</v>
      </c>
      <c r="AH8297" s="43">
        <v>288047.60847594397</v>
      </c>
      <c r="AI8297" s="43">
        <v>0</v>
      </c>
      <c r="AJ8297" s="43">
        <v>279393796.63664412</v>
      </c>
      <c r="AK8297" s="43">
        <v>281846201.96991849</v>
      </c>
    </row>
    <row r="8298" spans="3:37" x14ac:dyDescent="0.2">
      <c r="C8298" s="43">
        <v>6.0435596774975403E-4</v>
      </c>
      <c r="D8298" s="43">
        <v>5.4143137315432951E-2</v>
      </c>
      <c r="E8298" s="43">
        <v>4.9268574095051019</v>
      </c>
      <c r="F8298" s="43">
        <v>2.1499198755254532</v>
      </c>
      <c r="H8298" s="43">
        <v>9.0807514524282595E-5</v>
      </c>
      <c r="I8298" s="43">
        <v>0.11500379828514984</v>
      </c>
      <c r="J8298" s="43">
        <v>0</v>
      </c>
      <c r="K8298" s="43">
        <v>1</v>
      </c>
      <c r="M8298" s="43">
        <v>7.8279410506716732E-3</v>
      </c>
      <c r="N8298" s="43">
        <v>4.699468970252163E-2</v>
      </c>
      <c r="O8298" s="43">
        <v>0</v>
      </c>
      <c r="P8298" s="43">
        <v>1</v>
      </c>
      <c r="R8298" s="43">
        <v>619.55320077839747</v>
      </c>
      <c r="S8298" s="43">
        <v>197.73172077991546</v>
      </c>
      <c r="T8298" s="43">
        <v>6965.2820234277096</v>
      </c>
      <c r="U8298" s="43">
        <v>7782.5669449860225</v>
      </c>
      <c r="W8298" s="43">
        <v>3052.4502778376495</v>
      </c>
      <c r="X8298" s="43">
        <v>0</v>
      </c>
      <c r="Y8298" s="43">
        <v>0</v>
      </c>
      <c r="Z8298" s="43">
        <v>3052.4502778376495</v>
      </c>
      <c r="AB8298" s="43">
        <v>76.230709728692531</v>
      </c>
      <c r="AC8298" s="43">
        <v>0</v>
      </c>
      <c r="AD8298" s="43">
        <v>0</v>
      </c>
      <c r="AE8298" s="43">
        <v>76.230709728692531</v>
      </c>
      <c r="AG8298" s="43">
        <v>5613456.0609434377</v>
      </c>
      <c r="AH8298" s="43">
        <v>659329.26001293235</v>
      </c>
      <c r="AI8298" s="43">
        <v>0</v>
      </c>
      <c r="AJ8298" s="43">
        <v>320168980.86050862</v>
      </c>
      <c r="AK8298" s="43">
        <v>325782436.92145205</v>
      </c>
    </row>
    <row r="8299" spans="3:37" x14ac:dyDescent="0.2">
      <c r="C8299" s="43">
        <v>5.8876688338466545E-4</v>
      </c>
      <c r="D8299" s="43">
        <v>5.6552339847338873E-2</v>
      </c>
      <c r="E8299" s="43">
        <v>2.7883139461420838</v>
      </c>
      <c r="F8299" s="43">
        <v>2.8476499002594537</v>
      </c>
      <c r="H8299" s="43">
        <v>8.9201210072439074E-5</v>
      </c>
      <c r="I8299" s="43">
        <v>0.10717048139537477</v>
      </c>
      <c r="J8299" s="43">
        <v>0</v>
      </c>
      <c r="K8299" s="43">
        <v>1</v>
      </c>
      <c r="M8299" s="43">
        <v>7.9795791293861829E-3</v>
      </c>
      <c r="N8299" s="43">
        <v>4.6068940419400461E-2</v>
      </c>
      <c r="O8299" s="43">
        <v>0</v>
      </c>
      <c r="P8299" s="43">
        <v>1</v>
      </c>
      <c r="R8299" s="43">
        <v>630.42920715845275</v>
      </c>
      <c r="S8299" s="43">
        <v>181.00405324853384</v>
      </c>
      <c r="T8299" s="43">
        <v>6960.3420443261693</v>
      </c>
      <c r="U8299" s="43">
        <v>7771.7753047331562</v>
      </c>
      <c r="W8299" s="43">
        <v>1757.8345503752107</v>
      </c>
      <c r="X8299" s="43">
        <v>0</v>
      </c>
      <c r="Y8299" s="43">
        <v>0</v>
      </c>
      <c r="Z8299" s="43">
        <v>1757.8345503752107</v>
      </c>
      <c r="AB8299" s="43">
        <v>124.6349334047849</v>
      </c>
      <c r="AC8299" s="43">
        <v>0</v>
      </c>
      <c r="AD8299" s="43">
        <v>0</v>
      </c>
      <c r="AE8299" s="43">
        <v>124.6349334047849</v>
      </c>
      <c r="AG8299" s="43">
        <v>3232657.7381400126</v>
      </c>
      <c r="AH8299" s="43">
        <v>379692.26288104552</v>
      </c>
      <c r="AI8299" s="43">
        <v>0</v>
      </c>
      <c r="AJ8299" s="43">
        <v>523466720.30009657</v>
      </c>
      <c r="AK8299" s="43">
        <v>526699378.03823656</v>
      </c>
    </row>
    <row r="8300" spans="3:37" x14ac:dyDescent="0.2">
      <c r="C8300" s="43">
        <v>6.0347747562489857E-4</v>
      </c>
      <c r="D8300" s="43">
        <v>5.4950205783331096E-2</v>
      </c>
      <c r="E8300" s="43">
        <v>5.1124051882260124</v>
      </c>
      <c r="F8300" s="43">
        <v>2.8150453682537564</v>
      </c>
      <c r="H8300" s="43">
        <v>8.7308573227967356E-5</v>
      </c>
      <c r="I8300" s="43">
        <v>9.3315281910633416E-2</v>
      </c>
      <c r="J8300" s="43">
        <v>0</v>
      </c>
      <c r="K8300" s="43">
        <v>1</v>
      </c>
      <c r="M8300" s="43">
        <v>7.8510497953210301E-3</v>
      </c>
      <c r="N8300" s="43">
        <v>4.3960814242400843E-2</v>
      </c>
      <c r="O8300" s="43">
        <v>0</v>
      </c>
      <c r="P8300" s="43">
        <v>1</v>
      </c>
      <c r="R8300" s="43">
        <v>627.87437799557483</v>
      </c>
      <c r="S8300" s="43">
        <v>154.25954156349326</v>
      </c>
      <c r="T8300" s="43">
        <v>6534.8531477894358</v>
      </c>
      <c r="U8300" s="43">
        <v>7316.9870673485038</v>
      </c>
      <c r="W8300" s="43">
        <v>3209.9482276187573</v>
      </c>
      <c r="X8300" s="43">
        <v>0</v>
      </c>
      <c r="Y8300" s="43">
        <v>0</v>
      </c>
      <c r="Z8300" s="43">
        <v>3209.9482276187573</v>
      </c>
      <c r="AB8300" s="43">
        <v>121.93939153399019</v>
      </c>
      <c r="AC8300" s="43">
        <v>0</v>
      </c>
      <c r="AD8300" s="43">
        <v>0</v>
      </c>
      <c r="AE8300" s="43">
        <v>121.93939153399019</v>
      </c>
      <c r="AG8300" s="43">
        <v>5903094.7905908944</v>
      </c>
      <c r="AH8300" s="43">
        <v>693348.81716565159</v>
      </c>
      <c r="AI8300" s="43">
        <v>0</v>
      </c>
      <c r="AJ8300" s="43">
        <v>512145444.4427588</v>
      </c>
      <c r="AK8300" s="43">
        <v>518048539.23334968</v>
      </c>
    </row>
    <row r="8301" spans="3:37" x14ac:dyDescent="0.2">
      <c r="C8301" s="43">
        <v>5.9533865201495608E-4</v>
      </c>
      <c r="D8301" s="43">
        <v>6.5354969384412542E-2</v>
      </c>
      <c r="E8301" s="43">
        <v>6.9366435792925092</v>
      </c>
      <c r="F8301" s="43">
        <v>2.8462260535179751</v>
      </c>
      <c r="H8301" s="43">
        <v>1.1142009122055985E-4</v>
      </c>
      <c r="I8301" s="43">
        <v>0.13407691924949605</v>
      </c>
      <c r="J8301" s="43">
        <v>0</v>
      </c>
      <c r="K8301" s="43">
        <v>1</v>
      </c>
      <c r="M8301" s="43">
        <v>7.8777950584719703E-3</v>
      </c>
      <c r="N8301" s="43">
        <v>4.4198162425625173E-2</v>
      </c>
      <c r="O8301" s="43">
        <v>0</v>
      </c>
      <c r="P8301" s="43">
        <v>1</v>
      </c>
      <c r="R8301" s="43">
        <v>736.69049774130042</v>
      </c>
      <c r="S8301" s="43">
        <v>282.85242396381813</v>
      </c>
      <c r="T8301" s="43">
        <v>6592.5170971261896</v>
      </c>
      <c r="U8301" s="43">
        <v>7612.0600188313083</v>
      </c>
      <c r="W8301" s="43">
        <v>5110.1594110829947</v>
      </c>
      <c r="X8301" s="43">
        <v>0</v>
      </c>
      <c r="Y8301" s="43">
        <v>0</v>
      </c>
      <c r="Z8301" s="43">
        <v>5110.1594110829947</v>
      </c>
      <c r="AB8301" s="43">
        <v>145.53039936307519</v>
      </c>
      <c r="AC8301" s="43">
        <v>0</v>
      </c>
      <c r="AD8301" s="43">
        <v>0</v>
      </c>
      <c r="AE8301" s="43">
        <v>145.53039936307519</v>
      </c>
      <c r="AG8301" s="43">
        <v>9397583.1569816265</v>
      </c>
      <c r="AH8301" s="43">
        <v>1103794.4327939269</v>
      </c>
      <c r="AI8301" s="43">
        <v>0</v>
      </c>
      <c r="AJ8301" s="43">
        <v>611227677.32491577</v>
      </c>
      <c r="AK8301" s="43">
        <v>620625260.48189735</v>
      </c>
    </row>
    <row r="8302" spans="3:37" x14ac:dyDescent="0.2">
      <c r="C8302" s="43">
        <v>6.1007293846138122E-4</v>
      </c>
      <c r="D8302" s="43">
        <v>4.5678280738149613E-2</v>
      </c>
      <c r="E8302" s="43">
        <v>3.7385349804058197</v>
      </c>
      <c r="F8302" s="43">
        <v>2.4978669904599689</v>
      </c>
      <c r="H8302" s="43">
        <v>8.4401574321285171E-5</v>
      </c>
      <c r="I8302" s="43">
        <v>8.1955957199251028E-2</v>
      </c>
      <c r="J8302" s="43">
        <v>0</v>
      </c>
      <c r="K8302" s="43">
        <v>1</v>
      </c>
      <c r="M8302" s="43">
        <v>7.9124278972650952E-3</v>
      </c>
      <c r="N8302" s="43">
        <v>4.6222548591829282E-2</v>
      </c>
      <c r="O8302" s="43">
        <v>0</v>
      </c>
      <c r="P8302" s="43">
        <v>1</v>
      </c>
      <c r="R8302" s="43">
        <v>527.63534864700011</v>
      </c>
      <c r="S8302" s="43">
        <v>130.97048846023515</v>
      </c>
      <c r="T8302" s="43">
        <v>6924.780725777543</v>
      </c>
      <c r="U8302" s="43">
        <v>7583.386562884778</v>
      </c>
      <c r="W8302" s="43">
        <v>1972.5832078154303</v>
      </c>
      <c r="X8302" s="43">
        <v>0</v>
      </c>
      <c r="Y8302" s="43">
        <v>0</v>
      </c>
      <c r="Z8302" s="43">
        <v>1972.5832078154303</v>
      </c>
      <c r="AB8302" s="43">
        <v>84.565050175985093</v>
      </c>
      <c r="AC8302" s="43">
        <v>0</v>
      </c>
      <c r="AD8302" s="43">
        <v>0</v>
      </c>
      <c r="AE8302" s="43">
        <v>84.565050175985093</v>
      </c>
      <c r="AG8302" s="43">
        <v>3627580.5191725763</v>
      </c>
      <c r="AH8302" s="43">
        <v>426077.97288813296</v>
      </c>
      <c r="AI8302" s="43">
        <v>0</v>
      </c>
      <c r="AJ8302" s="43">
        <v>355173210.73913741</v>
      </c>
      <c r="AK8302" s="43">
        <v>358800791.25830996</v>
      </c>
    </row>
    <row r="8303" spans="3:37" x14ac:dyDescent="0.2">
      <c r="C8303" s="43">
        <v>6.1946803147039375E-4</v>
      </c>
      <c r="D8303" s="43">
        <v>6.3953302521329136E-2</v>
      </c>
      <c r="E8303" s="43">
        <v>2.9088163572983916</v>
      </c>
      <c r="F8303" s="43">
        <v>0.95070769951412448</v>
      </c>
      <c r="H8303" s="43">
        <v>1.0091515759214076E-4</v>
      </c>
      <c r="I8303" s="43">
        <v>8.7131715907819901E-2</v>
      </c>
      <c r="J8303" s="43">
        <v>0</v>
      </c>
      <c r="K8303" s="43">
        <v>1</v>
      </c>
      <c r="M8303" s="43">
        <v>7.8548313192614572E-3</v>
      </c>
      <c r="N8303" s="43">
        <v>4.6895781924303437E-2</v>
      </c>
      <c r="O8303" s="43">
        <v>0</v>
      </c>
      <c r="P8303" s="43">
        <v>1</v>
      </c>
      <c r="R8303" s="43">
        <v>750.10877821579959</v>
      </c>
      <c r="S8303" s="43">
        <v>166.48497388453504</v>
      </c>
      <c r="T8303" s="43">
        <v>6974.4990172695871</v>
      </c>
      <c r="U8303" s="43">
        <v>7891.0927693699214</v>
      </c>
      <c r="W8303" s="43">
        <v>2181.9286838272292</v>
      </c>
      <c r="X8303" s="43">
        <v>0</v>
      </c>
      <c r="Y8303" s="43">
        <v>0</v>
      </c>
      <c r="Z8303" s="43">
        <v>2181.9286838272292</v>
      </c>
      <c r="AB8303" s="43">
        <v>-3.9562808403409577</v>
      </c>
      <c r="AC8303" s="43">
        <v>0</v>
      </c>
      <c r="AD8303" s="43">
        <v>0</v>
      </c>
      <c r="AE8303" s="43">
        <v>-3.9562808403409577</v>
      </c>
      <c r="AG8303" s="43">
        <v>4012566.8495582743</v>
      </c>
      <c r="AH8303" s="43">
        <v>471296.59570668149</v>
      </c>
      <c r="AI8303" s="43">
        <v>0</v>
      </c>
      <c r="AJ8303" s="43">
        <v>0</v>
      </c>
      <c r="AK8303" s="43">
        <v>4012566.8495582743</v>
      </c>
    </row>
    <row r="8304" spans="3:37" x14ac:dyDescent="0.2">
      <c r="C8304" s="43">
        <v>6.3382906415088147E-4</v>
      </c>
      <c r="D8304" s="43">
        <v>5.2705669382029481E-2</v>
      </c>
      <c r="E8304" s="43">
        <v>3.9932510365110381</v>
      </c>
      <c r="F8304" s="43">
        <v>5.2616452549419463</v>
      </c>
      <c r="H8304" s="43">
        <v>9.3535493123630964E-5</v>
      </c>
      <c r="I8304" s="43">
        <v>0.10106530907371081</v>
      </c>
      <c r="J8304" s="43">
        <v>0</v>
      </c>
      <c r="K8304" s="43">
        <v>1</v>
      </c>
      <c r="M8304" s="43">
        <v>7.8388877891244699E-3</v>
      </c>
      <c r="N8304" s="43">
        <v>4.3349765137742378E-2</v>
      </c>
      <c r="O8304" s="43">
        <v>0</v>
      </c>
      <c r="P8304" s="43">
        <v>1</v>
      </c>
      <c r="R8304" s="43">
        <v>632.51649548070213</v>
      </c>
      <c r="S8304" s="43">
        <v>178.98676614368708</v>
      </c>
      <c r="T8304" s="43">
        <v>6434.0372270500075</v>
      </c>
      <c r="U8304" s="43">
        <v>7245.5404886743963</v>
      </c>
      <c r="W8304" s="43">
        <v>2525.7971511886431</v>
      </c>
      <c r="X8304" s="43">
        <v>0</v>
      </c>
      <c r="Y8304" s="43">
        <v>0</v>
      </c>
      <c r="Z8304" s="43">
        <v>2525.7971511886431</v>
      </c>
      <c r="AB8304" s="43">
        <v>288.42501861524926</v>
      </c>
      <c r="AC8304" s="43">
        <v>0</v>
      </c>
      <c r="AD8304" s="43">
        <v>0</v>
      </c>
      <c r="AE8304" s="43">
        <v>288.42501861524926</v>
      </c>
      <c r="AG8304" s="43">
        <v>4644940.9610359147</v>
      </c>
      <c r="AH8304" s="43">
        <v>545572.18465674692</v>
      </c>
      <c r="AI8304" s="43">
        <v>0</v>
      </c>
      <c r="AJ8304" s="43">
        <v>1211385078.184047</v>
      </c>
      <c r="AK8304" s="43">
        <v>1216030019.145083</v>
      </c>
    </row>
    <row r="8305" spans="3:37" x14ac:dyDescent="0.2">
      <c r="C8305" s="43">
        <v>6.12148953745284E-4</v>
      </c>
      <c r="D8305" s="43">
        <v>4.5789015832141046E-2</v>
      </c>
      <c r="E8305" s="43">
        <v>2.6806177281432841</v>
      </c>
      <c r="F8305" s="43">
        <v>3.229794525701791</v>
      </c>
      <c r="H8305" s="43">
        <v>7.9871282315965712E-5</v>
      </c>
      <c r="I8305" s="43">
        <v>0.11311748911299957</v>
      </c>
      <c r="J8305" s="43">
        <v>0</v>
      </c>
      <c r="K8305" s="43">
        <v>1</v>
      </c>
      <c r="M8305" s="43">
        <v>7.9094738950094001E-3</v>
      </c>
      <c r="N8305" s="43">
        <v>4.5889473633106803E-2</v>
      </c>
      <c r="O8305" s="43">
        <v>0</v>
      </c>
      <c r="P8305" s="43">
        <v>1</v>
      </c>
      <c r="R8305" s="43">
        <v>530.714304481868</v>
      </c>
      <c r="S8305" s="43">
        <v>171.06563988061779</v>
      </c>
      <c r="T8305" s="43">
        <v>6872.3148161908803</v>
      </c>
      <c r="U8305" s="43">
        <v>7574.0947605533656</v>
      </c>
      <c r="W8305" s="43">
        <v>1422.642173173328</v>
      </c>
      <c r="X8305" s="43">
        <v>0</v>
      </c>
      <c r="Y8305" s="43">
        <v>0</v>
      </c>
      <c r="Z8305" s="43">
        <v>1422.642173173328</v>
      </c>
      <c r="AB8305" s="43">
        <v>126.62207204044739</v>
      </c>
      <c r="AC8305" s="43">
        <v>0</v>
      </c>
      <c r="AD8305" s="43">
        <v>0</v>
      </c>
      <c r="AE8305" s="43">
        <v>126.62207204044739</v>
      </c>
      <c r="AG8305" s="43">
        <v>2616238.9564657505</v>
      </c>
      <c r="AH8305" s="43">
        <v>307290.70940543886</v>
      </c>
      <c r="AI8305" s="43">
        <v>0</v>
      </c>
      <c r="AJ8305" s="43">
        <v>531812702.56987906</v>
      </c>
      <c r="AK8305" s="43">
        <v>534428941.52634478</v>
      </c>
    </row>
    <row r="8306" spans="3:37" x14ac:dyDescent="0.2">
      <c r="C8306" s="43">
        <v>6.034002572995619E-4</v>
      </c>
      <c r="D8306" s="43">
        <v>4.5788145681367048E-2</v>
      </c>
      <c r="E8306" s="43">
        <v>4.2905984945017517</v>
      </c>
      <c r="F8306" s="43">
        <v>1.5681036623513553</v>
      </c>
      <c r="H8306" s="43">
        <v>8.7882050792238155E-5</v>
      </c>
      <c r="I8306" s="43">
        <v>0.10564894916202838</v>
      </c>
      <c r="J8306" s="43">
        <v>0</v>
      </c>
      <c r="K8306" s="43">
        <v>1</v>
      </c>
      <c r="M8306" s="43">
        <v>7.8553010490608477E-3</v>
      </c>
      <c r="N8306" s="43">
        <v>4.5803323594934997E-2</v>
      </c>
      <c r="O8306" s="43">
        <v>0</v>
      </c>
      <c r="P8306" s="43">
        <v>1</v>
      </c>
      <c r="R8306" s="43">
        <v>523.11951261629054</v>
      </c>
      <c r="S8306" s="43">
        <v>175.79549335479268</v>
      </c>
      <c r="T8306" s="43">
        <v>6812.4322947011005</v>
      </c>
      <c r="U8306" s="43">
        <v>7511.3473006721833</v>
      </c>
      <c r="W8306" s="43">
        <v>2244.4957932759462</v>
      </c>
      <c r="X8306" s="43">
        <v>0</v>
      </c>
      <c r="Y8306" s="43">
        <v>0</v>
      </c>
      <c r="Z8306" s="43">
        <v>2244.4957932759462</v>
      </c>
      <c r="AB8306" s="43">
        <v>31.798913873230465</v>
      </c>
      <c r="AC8306" s="43">
        <v>0</v>
      </c>
      <c r="AD8306" s="43">
        <v>0</v>
      </c>
      <c r="AE8306" s="43">
        <v>31.798913873230465</v>
      </c>
      <c r="AG8306" s="43">
        <v>4127627.7638344648</v>
      </c>
      <c r="AH8306" s="43">
        <v>484811.09134760441</v>
      </c>
      <c r="AI8306" s="43">
        <v>0</v>
      </c>
      <c r="AJ8306" s="43">
        <v>133555438.26756795</v>
      </c>
      <c r="AK8306" s="43">
        <v>137683066.03140241</v>
      </c>
    </row>
    <row r="8307" spans="3:37" x14ac:dyDescent="0.2">
      <c r="C8307" s="43">
        <v>6.0569933397438332E-4</v>
      </c>
      <c r="D8307" s="43">
        <v>4.7940240766392909E-2</v>
      </c>
      <c r="E8307" s="43">
        <v>4.1535416543158981</v>
      </c>
      <c r="F8307" s="43">
        <v>1.221713586310075</v>
      </c>
      <c r="H8307" s="43">
        <v>8.7465945827691643E-5</v>
      </c>
      <c r="I8307" s="43">
        <v>0.11247254800316453</v>
      </c>
      <c r="J8307" s="43">
        <v>0</v>
      </c>
      <c r="K8307" s="43">
        <v>1</v>
      </c>
      <c r="M8307" s="43">
        <v>7.8058902525176711E-3</v>
      </c>
      <c r="N8307" s="43">
        <v>4.5500798978828728E-2</v>
      </c>
      <c r="O8307" s="43">
        <v>0</v>
      </c>
      <c r="P8307" s="43">
        <v>1</v>
      </c>
      <c r="R8307" s="43">
        <v>549.79359960715635</v>
      </c>
      <c r="S8307" s="43">
        <v>186.26356185000819</v>
      </c>
      <c r="T8307" s="43">
        <v>6724.8691213282782</v>
      </c>
      <c r="U8307" s="43">
        <v>7460.9262827854427</v>
      </c>
      <c r="W8307" s="43">
        <v>2283.5906172446007</v>
      </c>
      <c r="X8307" s="43">
        <v>0</v>
      </c>
      <c r="Y8307" s="43">
        <v>0</v>
      </c>
      <c r="Z8307" s="43">
        <v>2283.5906172446007</v>
      </c>
      <c r="AB8307" s="43">
        <v>13.0429480448174</v>
      </c>
      <c r="AC8307" s="43">
        <v>0</v>
      </c>
      <c r="AD8307" s="43">
        <v>0</v>
      </c>
      <c r="AE8307" s="43">
        <v>13.0429480448174</v>
      </c>
      <c r="AG8307" s="43">
        <v>4199523.1451128209</v>
      </c>
      <c r="AH8307" s="43">
        <v>493255.57332483376</v>
      </c>
      <c r="AI8307" s="43">
        <v>0</v>
      </c>
      <c r="AJ8307" s="43">
        <v>54780381.788233079</v>
      </c>
      <c r="AK8307" s="43">
        <v>58979904.933345899</v>
      </c>
    </row>
    <row r="8308" spans="3:37" x14ac:dyDescent="0.2">
      <c r="C8308" s="43">
        <v>5.9100162235560592E-4</v>
      </c>
      <c r="D8308" s="43">
        <v>5.475659828725199E-2</v>
      </c>
      <c r="E8308" s="43">
        <v>3.5674306652498897</v>
      </c>
      <c r="F8308" s="43">
        <v>1.9402983324934033</v>
      </c>
      <c r="H8308" s="43">
        <v>8.998973119678233E-5</v>
      </c>
      <c r="I8308" s="43">
        <v>0.10939197173705506</v>
      </c>
      <c r="J8308" s="43">
        <v>0</v>
      </c>
      <c r="K8308" s="43">
        <v>1</v>
      </c>
      <c r="M8308" s="43">
        <v>7.7687612804028241E-3</v>
      </c>
      <c r="N8308" s="43">
        <v>4.6157272987338516E-2</v>
      </c>
      <c r="O8308" s="43">
        <v>0</v>
      </c>
      <c r="P8308" s="43">
        <v>1</v>
      </c>
      <c r="R8308" s="43">
        <v>612.72768829048118</v>
      </c>
      <c r="S8308" s="43">
        <v>186.38921432967587</v>
      </c>
      <c r="T8308" s="43">
        <v>6789.4452695446153</v>
      </c>
      <c r="U8308" s="43">
        <v>7588.5621721647722</v>
      </c>
      <c r="W8308" s="43">
        <v>2185.8635446551384</v>
      </c>
      <c r="X8308" s="43">
        <v>0</v>
      </c>
      <c r="Y8308" s="43">
        <v>0</v>
      </c>
      <c r="Z8308" s="43">
        <v>2185.8635446551384</v>
      </c>
      <c r="AB8308" s="43">
        <v>61.64771012221226</v>
      </c>
      <c r="AC8308" s="43">
        <v>0</v>
      </c>
      <c r="AD8308" s="43">
        <v>0</v>
      </c>
      <c r="AE8308" s="43">
        <v>61.64771012221226</v>
      </c>
      <c r="AG8308" s="43">
        <v>4019803.0586207993</v>
      </c>
      <c r="AH8308" s="43">
        <v>472146.52564550989</v>
      </c>
      <c r="AI8308" s="43">
        <v>0</v>
      </c>
      <c r="AJ8308" s="43">
        <v>258920382.51329148</v>
      </c>
      <c r="AK8308" s="43">
        <v>262940185.57191229</v>
      </c>
    </row>
    <row r="8309" spans="3:37" x14ac:dyDescent="0.2">
      <c r="C8309" s="43">
        <v>6.0213956950718806E-4</v>
      </c>
      <c r="D8309" s="43">
        <v>5.5104955823216839E-2</v>
      </c>
      <c r="E8309" s="43">
        <v>2.3005666395069642</v>
      </c>
      <c r="F8309" s="43">
        <v>1.2464772641415642</v>
      </c>
      <c r="H8309" s="43">
        <v>8.9720534663082025E-5</v>
      </c>
      <c r="I8309" s="43">
        <v>9.2971665825354599E-2</v>
      </c>
      <c r="J8309" s="43">
        <v>0</v>
      </c>
      <c r="K8309" s="43">
        <v>1</v>
      </c>
      <c r="M8309" s="43">
        <v>7.8820853595193974E-3</v>
      </c>
      <c r="N8309" s="43">
        <v>4.4198564112290506E-2</v>
      </c>
      <c r="O8309" s="43">
        <v>0</v>
      </c>
      <c r="P8309" s="43">
        <v>1</v>
      </c>
      <c r="R8309" s="43">
        <v>628.24667545609475</v>
      </c>
      <c r="S8309" s="43">
        <v>157.9373469016156</v>
      </c>
      <c r="T8309" s="43">
        <v>6596.1673744873406</v>
      </c>
      <c r="U8309" s="43">
        <v>7382.3513968450507</v>
      </c>
      <c r="W8309" s="43">
        <v>1445.3233429354502</v>
      </c>
      <c r="X8309" s="43">
        <v>0</v>
      </c>
      <c r="Y8309" s="43">
        <v>0</v>
      </c>
      <c r="Z8309" s="43">
        <v>1445.3233429354502</v>
      </c>
      <c r="AB8309" s="43">
        <v>16.568791829652309</v>
      </c>
      <c r="AC8309" s="43">
        <v>0</v>
      </c>
      <c r="AD8309" s="43">
        <v>0</v>
      </c>
      <c r="AE8309" s="43">
        <v>16.568791829652309</v>
      </c>
      <c r="AG8309" s="43">
        <v>2657949.6276582931</v>
      </c>
      <c r="AH8309" s="43">
        <v>312189.84207405726</v>
      </c>
      <c r="AI8309" s="43">
        <v>0</v>
      </c>
      <c r="AJ8309" s="43">
        <v>69588925.684539691</v>
      </c>
      <c r="AK8309" s="43">
        <v>72246875.312197983</v>
      </c>
    </row>
    <row r="8310" spans="3:37" x14ac:dyDescent="0.2">
      <c r="C8310" s="43">
        <v>5.7726812349821418E-4</v>
      </c>
      <c r="D8310" s="43">
        <v>5.9000009632929951E-2</v>
      </c>
      <c r="E8310" s="43">
        <v>3.4295157472400324</v>
      </c>
      <c r="F8310" s="43">
        <v>2.2977125733063382</v>
      </c>
      <c r="H8310" s="43">
        <v>9.125053389913429E-5</v>
      </c>
      <c r="I8310" s="43">
        <v>9.5437430414981386E-2</v>
      </c>
      <c r="J8310" s="43">
        <v>0</v>
      </c>
      <c r="K8310" s="43">
        <v>1</v>
      </c>
      <c r="M8310" s="43">
        <v>7.8203718473733516E-3</v>
      </c>
      <c r="N8310" s="43">
        <v>4.5969308712208501E-2</v>
      </c>
      <c r="O8310" s="43">
        <v>0</v>
      </c>
      <c r="P8310" s="43">
        <v>1</v>
      </c>
      <c r="R8310" s="43">
        <v>644.86978965646892</v>
      </c>
      <c r="S8310" s="43">
        <v>164.89083781960636</v>
      </c>
      <c r="T8310" s="43">
        <v>6806.7178584392805</v>
      </c>
      <c r="U8310" s="43">
        <v>7616.478485915356</v>
      </c>
      <c r="W8310" s="43">
        <v>2211.5910985462274</v>
      </c>
      <c r="X8310" s="43">
        <v>0</v>
      </c>
      <c r="Y8310" s="43">
        <v>0</v>
      </c>
      <c r="Z8310" s="43">
        <v>2211.5910985462274</v>
      </c>
      <c r="AB8310" s="43">
        <v>89.543552857539623</v>
      </c>
      <c r="AC8310" s="43">
        <v>0</v>
      </c>
      <c r="AD8310" s="43">
        <v>0</v>
      </c>
      <c r="AE8310" s="43">
        <v>89.543552857539623</v>
      </c>
      <c r="AG8310" s="43">
        <v>4067116.0302265123</v>
      </c>
      <c r="AH8310" s="43">
        <v>477703.67728598509</v>
      </c>
      <c r="AI8310" s="43">
        <v>0</v>
      </c>
      <c r="AJ8310" s="43">
        <v>376082922.00166643</v>
      </c>
      <c r="AK8310" s="43">
        <v>380150038.03189296</v>
      </c>
    </row>
    <row r="8311" spans="3:37" x14ac:dyDescent="0.2">
      <c r="C8311" s="43">
        <v>6.1628025319471202E-4</v>
      </c>
      <c r="D8311" s="43">
        <v>5.2744677381422446E-2</v>
      </c>
      <c r="E8311" s="43">
        <v>4.4931752058302834</v>
      </c>
      <c r="F8311" s="43">
        <v>8.4428510900865117</v>
      </c>
      <c r="H8311" s="43">
        <v>9.1612139190733188E-5</v>
      </c>
      <c r="I8311" s="43">
        <v>8.3084606643012773E-2</v>
      </c>
      <c r="J8311" s="43">
        <v>0</v>
      </c>
      <c r="K8311" s="43">
        <v>1</v>
      </c>
      <c r="M8311" s="43">
        <v>7.9413073378986621E-3</v>
      </c>
      <c r="N8311" s="43">
        <v>4.7113547756075569E-2</v>
      </c>
      <c r="O8311" s="43">
        <v>0</v>
      </c>
      <c r="P8311" s="43">
        <v>1</v>
      </c>
      <c r="R8311" s="43">
        <v>615.45919628796651</v>
      </c>
      <c r="S8311" s="43">
        <v>144.1172495551595</v>
      </c>
      <c r="T8311" s="43">
        <v>7084.0266389598328</v>
      </c>
      <c r="U8311" s="43">
        <v>7843.6030848029586</v>
      </c>
      <c r="W8311" s="43">
        <v>2765.3660009613245</v>
      </c>
      <c r="X8311" s="43">
        <v>0</v>
      </c>
      <c r="Y8311" s="43">
        <v>0</v>
      </c>
      <c r="Z8311" s="43">
        <v>2765.3660009613245</v>
      </c>
      <c r="AB8311" s="43">
        <v>490.14251304953564</v>
      </c>
      <c r="AC8311" s="43">
        <v>0</v>
      </c>
      <c r="AD8311" s="43">
        <v>0</v>
      </c>
      <c r="AE8311" s="43">
        <v>490.14251304953564</v>
      </c>
      <c r="AG8311" s="43">
        <v>5085508.0757678756</v>
      </c>
      <c r="AH8311" s="43">
        <v>597319.05620764615</v>
      </c>
      <c r="AI8311" s="43">
        <v>0</v>
      </c>
      <c r="AJ8311" s="43">
        <v>2058598554.8080497</v>
      </c>
      <c r="AK8311" s="43">
        <v>2063684062.8838177</v>
      </c>
    </row>
    <row r="8312" spans="3:37" x14ac:dyDescent="0.2">
      <c r="C8312" s="43">
        <v>6.2904020562914997E-4</v>
      </c>
      <c r="D8312" s="43">
        <v>5.1698566875269636E-2</v>
      </c>
      <c r="E8312" s="43">
        <v>4.1093269509506136</v>
      </c>
      <c r="F8312" s="43">
        <v>1.4658619245750233</v>
      </c>
      <c r="H8312" s="43">
        <v>8.7261174496031763E-5</v>
      </c>
      <c r="I8312" s="43">
        <v>0.12780099878059492</v>
      </c>
      <c r="J8312" s="43">
        <v>0</v>
      </c>
      <c r="K8312" s="43">
        <v>1</v>
      </c>
      <c r="M8312" s="43">
        <v>7.8021047518806799E-3</v>
      </c>
      <c r="N8312" s="43">
        <v>4.7201562322705448E-2</v>
      </c>
      <c r="O8312" s="43">
        <v>0</v>
      </c>
      <c r="P8312" s="43">
        <v>1</v>
      </c>
      <c r="R8312" s="43">
        <v>615.74271412998269</v>
      </c>
      <c r="S8312" s="43">
        <v>211.15320354499826</v>
      </c>
      <c r="T8312" s="43">
        <v>6972.853218965457</v>
      </c>
      <c r="U8312" s="43">
        <v>7799.7491366404383</v>
      </c>
      <c r="W8312" s="43">
        <v>2530.2881300258173</v>
      </c>
      <c r="X8312" s="43">
        <v>0</v>
      </c>
      <c r="Y8312" s="43">
        <v>0</v>
      </c>
      <c r="Z8312" s="43">
        <v>2530.2881300258173</v>
      </c>
      <c r="AB8312" s="43">
        <v>30.693066185697706</v>
      </c>
      <c r="AC8312" s="43">
        <v>0</v>
      </c>
      <c r="AD8312" s="43">
        <v>0</v>
      </c>
      <c r="AE8312" s="43">
        <v>30.693066185697706</v>
      </c>
      <c r="AG8312" s="43">
        <v>4653199.8711174782</v>
      </c>
      <c r="AH8312" s="43">
        <v>546542.23608557659</v>
      </c>
      <c r="AI8312" s="43">
        <v>0</v>
      </c>
      <c r="AJ8312" s="43">
        <v>128910877.97993037</v>
      </c>
      <c r="AK8312" s="43">
        <v>133564077.85104784</v>
      </c>
    </row>
    <row r="8313" spans="3:37" x14ac:dyDescent="0.2">
      <c r="C8313" s="43">
        <v>6.2454823845536911E-4</v>
      </c>
      <c r="D8313" s="43">
        <v>5.4068493543941019E-2</v>
      </c>
      <c r="E8313" s="43">
        <v>5.6957031947368666</v>
      </c>
      <c r="F8313" s="43">
        <v>2.8146412959941971</v>
      </c>
      <c r="H8313" s="43">
        <v>8.7036647149846459E-5</v>
      </c>
      <c r="I8313" s="43">
        <v>9.0506245074128369E-2</v>
      </c>
      <c r="J8313" s="43">
        <v>0</v>
      </c>
      <c r="K8313" s="43">
        <v>1</v>
      </c>
      <c r="M8313" s="43">
        <v>7.8330757922305538E-3</v>
      </c>
      <c r="N8313" s="43">
        <v>4.4686456477517768E-2</v>
      </c>
      <c r="O8313" s="43">
        <v>0</v>
      </c>
      <c r="P8313" s="43">
        <v>1</v>
      </c>
      <c r="R8313" s="43">
        <v>639.37055233895228</v>
      </c>
      <c r="S8313" s="43">
        <v>149.14993646236766</v>
      </c>
      <c r="T8313" s="43">
        <v>6627.5134705862411</v>
      </c>
      <c r="U8313" s="43">
        <v>7416.0339593875615</v>
      </c>
      <c r="W8313" s="43">
        <v>3641.6648975776457</v>
      </c>
      <c r="X8313" s="43">
        <v>0</v>
      </c>
      <c r="Y8313" s="43">
        <v>0</v>
      </c>
      <c r="Z8313" s="43">
        <v>3641.6648975776457</v>
      </c>
      <c r="AB8313" s="43">
        <v>124.14441822570636</v>
      </c>
      <c r="AC8313" s="43">
        <v>0</v>
      </c>
      <c r="AD8313" s="43">
        <v>0</v>
      </c>
      <c r="AE8313" s="43">
        <v>124.14441822570636</v>
      </c>
      <c r="AG8313" s="43">
        <v>6697021.7466452904</v>
      </c>
      <c r="AH8313" s="43">
        <v>786599.61787677149</v>
      </c>
      <c r="AI8313" s="43">
        <v>0</v>
      </c>
      <c r="AJ8313" s="43">
        <v>521406556.54796672</v>
      </c>
      <c r="AK8313" s="43">
        <v>528103578.29461199</v>
      </c>
    </row>
    <row r="8314" spans="3:37" x14ac:dyDescent="0.2">
      <c r="C8314" s="43">
        <v>6.3498321442756467E-4</v>
      </c>
      <c r="D8314" s="43">
        <v>5.5604032614116949E-2</v>
      </c>
      <c r="E8314" s="43">
        <v>8.7391282847044423</v>
      </c>
      <c r="F8314" s="43">
        <v>6.212333031425497</v>
      </c>
      <c r="H8314" s="43">
        <v>1.0370838017847994E-4</v>
      </c>
      <c r="I8314" s="43">
        <v>0.10177621873023057</v>
      </c>
      <c r="J8314" s="43">
        <v>0</v>
      </c>
      <c r="K8314" s="43">
        <v>1</v>
      </c>
      <c r="M8314" s="43">
        <v>7.8208928986385727E-3</v>
      </c>
      <c r="N8314" s="43">
        <v>4.6482859531931209E-2</v>
      </c>
      <c r="O8314" s="43">
        <v>0</v>
      </c>
      <c r="P8314" s="43">
        <v>1</v>
      </c>
      <c r="R8314" s="43">
        <v>668.51461651844181</v>
      </c>
      <c r="S8314" s="43">
        <v>199.8492558310314</v>
      </c>
      <c r="T8314" s="43">
        <v>6883.218381654774</v>
      </c>
      <c r="U8314" s="43">
        <v>7751.5822540042473</v>
      </c>
      <c r="W8314" s="43">
        <v>5842.2349939546584</v>
      </c>
      <c r="X8314" s="43">
        <v>0</v>
      </c>
      <c r="Y8314" s="43">
        <v>0</v>
      </c>
      <c r="Z8314" s="43">
        <v>5842.2349939546584</v>
      </c>
      <c r="AB8314" s="43">
        <v>372.84372749067109</v>
      </c>
      <c r="AC8314" s="43">
        <v>0</v>
      </c>
      <c r="AD8314" s="43">
        <v>0</v>
      </c>
      <c r="AE8314" s="43">
        <v>372.84372749067109</v>
      </c>
      <c r="AG8314" s="43">
        <v>10743870.153882617</v>
      </c>
      <c r="AH8314" s="43">
        <v>1261922.7586942061</v>
      </c>
      <c r="AI8314" s="43">
        <v>0</v>
      </c>
      <c r="AJ8314" s="43">
        <v>1565943655.4608185</v>
      </c>
      <c r="AK8314" s="43">
        <v>1576687525.614701</v>
      </c>
    </row>
    <row r="8315" spans="3:37" x14ac:dyDescent="0.2">
      <c r="C8315" s="43">
        <v>5.9516897860451489E-4</v>
      </c>
      <c r="D8315" s="43">
        <v>4.8616388025616804E-2</v>
      </c>
      <c r="E8315" s="43">
        <v>17.817262073120833</v>
      </c>
      <c r="F8315" s="43">
        <v>1.1345924151632005</v>
      </c>
      <c r="H8315" s="43">
        <v>9.0384600063386777E-5</v>
      </c>
      <c r="I8315" s="43">
        <v>8.002436027876289E-2</v>
      </c>
      <c r="J8315" s="43">
        <v>0</v>
      </c>
      <c r="K8315" s="43">
        <v>1</v>
      </c>
      <c r="M8315" s="43">
        <v>7.7676706627808016E-3</v>
      </c>
      <c r="N8315" s="43">
        <v>4.6424423313679908E-2</v>
      </c>
      <c r="O8315" s="43">
        <v>0</v>
      </c>
      <c r="P8315" s="43">
        <v>1</v>
      </c>
      <c r="R8315" s="43">
        <v>547.85464633198865</v>
      </c>
      <c r="S8315" s="43">
        <v>136.9490501766206</v>
      </c>
      <c r="T8315" s="43">
        <v>6827.7827535469096</v>
      </c>
      <c r="U8315" s="43">
        <v>7512.586450055519</v>
      </c>
      <c r="W8315" s="43">
        <v>9761.2698116739684</v>
      </c>
      <c r="X8315" s="43">
        <v>0</v>
      </c>
      <c r="Y8315" s="43">
        <v>0</v>
      </c>
      <c r="Z8315" s="43">
        <v>9761.2698116739684</v>
      </c>
      <c r="AB8315" s="43">
        <v>7.8898675608777644</v>
      </c>
      <c r="AC8315" s="43">
        <v>0</v>
      </c>
      <c r="AD8315" s="43">
        <v>0</v>
      </c>
      <c r="AE8315" s="43">
        <v>7.8898675608777644</v>
      </c>
      <c r="AG8315" s="43">
        <v>17950975.183668427</v>
      </c>
      <c r="AH8315" s="43">
        <v>2108434.2793215774</v>
      </c>
      <c r="AI8315" s="43">
        <v>0</v>
      </c>
      <c r="AJ8315" s="43">
        <v>33137443.755686611</v>
      </c>
      <c r="AK8315" s="43">
        <v>51088418.939355038</v>
      </c>
    </row>
    <row r="8316" spans="3:37" x14ac:dyDescent="0.2">
      <c r="C8316" s="43">
        <v>6.09117508004015E-4</v>
      </c>
      <c r="D8316" s="43">
        <v>5.6404655819685012E-2</v>
      </c>
      <c r="E8316" s="43">
        <v>4.3172635822566319</v>
      </c>
      <c r="F8316" s="43">
        <v>2.4014832700558411</v>
      </c>
      <c r="H8316" s="43">
        <v>1.0173054177409213E-4</v>
      </c>
      <c r="I8316" s="43">
        <v>8.4433380388542478E-2</v>
      </c>
      <c r="J8316" s="43">
        <v>0</v>
      </c>
      <c r="K8316" s="43">
        <v>1</v>
      </c>
      <c r="M8316" s="43">
        <v>7.8105411767560766E-3</v>
      </c>
      <c r="N8316" s="43">
        <v>4.4955674495870172E-2</v>
      </c>
      <c r="O8316" s="43">
        <v>0</v>
      </c>
      <c r="P8316" s="43">
        <v>1</v>
      </c>
      <c r="R8316" s="43">
        <v>650.51663827758432</v>
      </c>
      <c r="S8316" s="43">
        <v>162.63271315111507</v>
      </c>
      <c r="T8316" s="43">
        <v>6648.2603311104986</v>
      </c>
      <c r="U8316" s="43">
        <v>7461.409682539198</v>
      </c>
      <c r="W8316" s="43">
        <v>2808.4517920878252</v>
      </c>
      <c r="X8316" s="43">
        <v>0</v>
      </c>
      <c r="Y8316" s="43">
        <v>0</v>
      </c>
      <c r="Z8316" s="43">
        <v>2808.4517920878252</v>
      </c>
      <c r="AB8316" s="43">
        <v>97.550635841973161</v>
      </c>
      <c r="AC8316" s="43">
        <v>0</v>
      </c>
      <c r="AD8316" s="43">
        <v>0</v>
      </c>
      <c r="AE8316" s="43">
        <v>97.550635841973161</v>
      </c>
      <c r="AG8316" s="43">
        <v>5164742.8456495106</v>
      </c>
      <c r="AH8316" s="43">
        <v>606625.58709097025</v>
      </c>
      <c r="AI8316" s="43">
        <v>0</v>
      </c>
      <c r="AJ8316" s="43">
        <v>409712670.53628725</v>
      </c>
      <c r="AK8316" s="43">
        <v>414877413.38193679</v>
      </c>
    </row>
    <row r="8317" spans="3:37" x14ac:dyDescent="0.2">
      <c r="C8317" s="43">
        <v>6.0778675669714583E-4</v>
      </c>
      <c r="D8317" s="43">
        <v>4.6912434179187515E-2</v>
      </c>
      <c r="E8317" s="43">
        <v>7.9053903746447878</v>
      </c>
      <c r="F8317" s="43">
        <v>1.7627332761288705</v>
      </c>
      <c r="H8317" s="43">
        <v>8.6890972680257427E-5</v>
      </c>
      <c r="I8317" s="43">
        <v>8.8027341771804157E-2</v>
      </c>
      <c r="J8317" s="43">
        <v>0</v>
      </c>
      <c r="K8317" s="43">
        <v>1</v>
      </c>
      <c r="M8317" s="43">
        <v>7.8022056774192834E-3</v>
      </c>
      <c r="N8317" s="43">
        <v>4.4672579136122895E-2</v>
      </c>
      <c r="O8317" s="43">
        <v>0</v>
      </c>
      <c r="P8317" s="43">
        <v>1</v>
      </c>
      <c r="R8317" s="43">
        <v>539.8605262417741</v>
      </c>
      <c r="S8317" s="43">
        <v>144.82202606214619</v>
      </c>
      <c r="T8317" s="43">
        <v>6599.3444137185716</v>
      </c>
      <c r="U8317" s="43">
        <v>7284.0269660224922</v>
      </c>
      <c r="W8317" s="43">
        <v>4267.8082078023908</v>
      </c>
      <c r="X8317" s="43">
        <v>0</v>
      </c>
      <c r="Y8317" s="43">
        <v>0</v>
      </c>
      <c r="Z8317" s="43">
        <v>4267.8082078023908</v>
      </c>
      <c r="AB8317" s="43">
        <v>44.059345898135753</v>
      </c>
      <c r="AC8317" s="43">
        <v>0</v>
      </c>
      <c r="AD8317" s="43">
        <v>0</v>
      </c>
      <c r="AE8317" s="43">
        <v>44.059345898135753</v>
      </c>
      <c r="AG8317" s="43">
        <v>7848499.2941485969</v>
      </c>
      <c r="AH8317" s="43">
        <v>921846.57288531645</v>
      </c>
      <c r="AI8317" s="43">
        <v>0</v>
      </c>
      <c r="AJ8317" s="43">
        <v>185049252.77217016</v>
      </c>
      <c r="AK8317" s="43">
        <v>192897752.06631875</v>
      </c>
    </row>
    <row r="8318" spans="3:37" x14ac:dyDescent="0.2">
      <c r="C8318" s="43">
        <v>5.9567889756117359E-4</v>
      </c>
      <c r="D8318" s="43">
        <v>5.669789417153559E-2</v>
      </c>
      <c r="E8318" s="43">
        <v>6.5673945227332142</v>
      </c>
      <c r="F8318" s="43">
        <v>2.3263037153214214</v>
      </c>
      <c r="H8318" s="43">
        <v>9.252976329066076E-5</v>
      </c>
      <c r="I8318" s="43">
        <v>0.12419308513775384</v>
      </c>
      <c r="J8318" s="43">
        <v>0</v>
      </c>
      <c r="K8318" s="43">
        <v>1</v>
      </c>
      <c r="M8318" s="43">
        <v>7.9252386068601188E-3</v>
      </c>
      <c r="N8318" s="43">
        <v>4.3383456090732422E-2</v>
      </c>
      <c r="O8318" s="43">
        <v>0</v>
      </c>
      <c r="P8318" s="43">
        <v>1</v>
      </c>
      <c r="R8318" s="43">
        <v>639.47197600845459</v>
      </c>
      <c r="S8318" s="43">
        <v>217.58113588570279</v>
      </c>
      <c r="T8318" s="43">
        <v>6509.96818116336</v>
      </c>
      <c r="U8318" s="43">
        <v>7367.0212930575171</v>
      </c>
      <c r="W8318" s="43">
        <v>4199.6647526793104</v>
      </c>
      <c r="X8318" s="43">
        <v>0</v>
      </c>
      <c r="Y8318" s="43">
        <v>0</v>
      </c>
      <c r="Z8318" s="43">
        <v>4199.6647526793104</v>
      </c>
      <c r="AB8318" s="43">
        <v>90.750344165762044</v>
      </c>
      <c r="AC8318" s="43">
        <v>0</v>
      </c>
      <c r="AD8318" s="43">
        <v>0</v>
      </c>
      <c r="AE8318" s="43">
        <v>90.750344165762044</v>
      </c>
      <c r="AG8318" s="43">
        <v>7723183.4801772516</v>
      </c>
      <c r="AH8318" s="43">
        <v>907127.58657873108</v>
      </c>
      <c r="AI8318" s="43">
        <v>0</v>
      </c>
      <c r="AJ8318" s="43">
        <v>381151445.49620056</v>
      </c>
      <c r="AK8318" s="43">
        <v>388874628.97637779</v>
      </c>
    </row>
    <row r="8319" spans="3:37" x14ac:dyDescent="0.2">
      <c r="C8319" s="43">
        <v>6.0932597722729959E-4</v>
      </c>
      <c r="D8319" s="43">
        <v>5.8129465706995731E-2</v>
      </c>
      <c r="E8319" s="43">
        <v>4.1647372640609603</v>
      </c>
      <c r="F8319" s="43">
        <v>1.4903687142353923</v>
      </c>
      <c r="H8319" s="43">
        <v>8.6892095075802965E-5</v>
      </c>
      <c r="I8319" s="43">
        <v>9.3328469193326061E-2</v>
      </c>
      <c r="J8319" s="43">
        <v>0</v>
      </c>
      <c r="K8319" s="43">
        <v>1</v>
      </c>
      <c r="M8319" s="43">
        <v>7.9176092184644054E-3</v>
      </c>
      <c r="N8319" s="43">
        <v>4.5319780923052395E-2</v>
      </c>
      <c r="O8319" s="43">
        <v>0</v>
      </c>
      <c r="P8319" s="43">
        <v>1</v>
      </c>
      <c r="R8319" s="43">
        <v>670.63837008386088</v>
      </c>
      <c r="S8319" s="43">
        <v>153.54539073967098</v>
      </c>
      <c r="T8319" s="43">
        <v>6793.979584283592</v>
      </c>
      <c r="U8319" s="43">
        <v>7618.1633451071239</v>
      </c>
      <c r="W8319" s="43">
        <v>2793.0326105973604</v>
      </c>
      <c r="X8319" s="43">
        <v>0</v>
      </c>
      <c r="Y8319" s="43">
        <v>0</v>
      </c>
      <c r="Z8319" s="43">
        <v>2793.0326105973604</v>
      </c>
      <c r="AB8319" s="43">
        <v>35.188028052278796</v>
      </c>
      <c r="AC8319" s="43">
        <v>0</v>
      </c>
      <c r="AD8319" s="43">
        <v>0</v>
      </c>
      <c r="AE8319" s="43">
        <v>35.188028052278796</v>
      </c>
      <c r="AG8319" s="43">
        <v>5136386.9708885457</v>
      </c>
      <c r="AH8319" s="43">
        <v>603295.04388902988</v>
      </c>
      <c r="AI8319" s="43">
        <v>0</v>
      </c>
      <c r="AJ8319" s="43">
        <v>147789717.81957093</v>
      </c>
      <c r="AK8319" s="43">
        <v>152926104.79045948</v>
      </c>
    </row>
    <row r="8320" spans="3:37" x14ac:dyDescent="0.2">
      <c r="C8320" s="43">
        <v>6.1421649526482991E-4</v>
      </c>
      <c r="D8320" s="43">
        <v>5.9479048276676827E-2</v>
      </c>
      <c r="E8320" s="43">
        <v>0.91711498817299586</v>
      </c>
      <c r="F8320" s="43">
        <v>1.7381495593408292</v>
      </c>
      <c r="H8320" s="43">
        <v>8.6228565587489185E-5</v>
      </c>
      <c r="I8320" s="43">
        <v>0.11314669365097019</v>
      </c>
      <c r="J8320" s="43">
        <v>0</v>
      </c>
      <c r="K8320" s="43">
        <v>1</v>
      </c>
      <c r="M8320" s="43">
        <v>7.828194833172486E-3</v>
      </c>
      <c r="N8320" s="43">
        <v>4.6114393488785876E-2</v>
      </c>
      <c r="O8320" s="43">
        <v>0</v>
      </c>
      <c r="P8320" s="43">
        <v>1</v>
      </c>
      <c r="R8320" s="43">
        <v>691.71606007967671</v>
      </c>
      <c r="S8320" s="43">
        <v>184.72913730707799</v>
      </c>
      <c r="T8320" s="43">
        <v>6835.0311778804435</v>
      </c>
      <c r="U8320" s="43">
        <v>7711.4763752671979</v>
      </c>
      <c r="W8320" s="43">
        <v>634.38316625904395</v>
      </c>
      <c r="X8320" s="43">
        <v>0</v>
      </c>
      <c r="Y8320" s="43">
        <v>0</v>
      </c>
      <c r="Z8320" s="43">
        <v>634.38316625904395</v>
      </c>
      <c r="AB8320" s="43">
        <v>54.63311982823631</v>
      </c>
      <c r="AC8320" s="43">
        <v>0</v>
      </c>
      <c r="AD8320" s="43">
        <v>0</v>
      </c>
      <c r="AE8320" s="43">
        <v>54.63311982823631</v>
      </c>
      <c r="AG8320" s="43">
        <v>1166630.6427503817</v>
      </c>
      <c r="AH8320" s="43">
        <v>137026.76391195349</v>
      </c>
      <c r="AI8320" s="43">
        <v>0</v>
      </c>
      <c r="AJ8320" s="43">
        <v>229459103.2785925</v>
      </c>
      <c r="AK8320" s="43">
        <v>230625733.92134288</v>
      </c>
    </row>
    <row r="8321" spans="3:37" x14ac:dyDescent="0.2">
      <c r="C8321" s="43">
        <v>6.1536517736637819E-4</v>
      </c>
      <c r="D8321" s="43">
        <v>5.3020968482730378E-2</v>
      </c>
      <c r="E8321" s="43">
        <v>1.0373027162413091</v>
      </c>
      <c r="F8321" s="43">
        <v>2.7987505195608655</v>
      </c>
      <c r="H8321" s="43">
        <v>9.4736291440966625E-5</v>
      </c>
      <c r="I8321" s="43">
        <v>9.0091433997057019E-2</v>
      </c>
      <c r="J8321" s="43">
        <v>0</v>
      </c>
      <c r="K8321" s="43">
        <v>1</v>
      </c>
      <c r="M8321" s="43">
        <v>7.9047953155916284E-3</v>
      </c>
      <c r="N8321" s="43">
        <v>4.6246411622119288E-2</v>
      </c>
      <c r="O8321" s="43">
        <v>0</v>
      </c>
      <c r="P8321" s="43">
        <v>1</v>
      </c>
      <c r="R8321" s="43">
        <v>617.76449680922019</v>
      </c>
      <c r="S8321" s="43">
        <v>161.60033333118255</v>
      </c>
      <c r="T8321" s="43">
        <v>6921.6724255306372</v>
      </c>
      <c r="U8321" s="43">
        <v>7701.0372556710399</v>
      </c>
      <c r="W8321" s="43">
        <v>640.80879053764966</v>
      </c>
      <c r="X8321" s="43">
        <v>0</v>
      </c>
      <c r="Y8321" s="43">
        <v>0</v>
      </c>
      <c r="Z8321" s="43">
        <v>640.80879053764966</v>
      </c>
      <c r="AB8321" s="43">
        <v>118.89885042739705</v>
      </c>
      <c r="AC8321" s="43">
        <v>0</v>
      </c>
      <c r="AD8321" s="43">
        <v>0</v>
      </c>
      <c r="AE8321" s="43">
        <v>118.89885042739705</v>
      </c>
      <c r="AG8321" s="43">
        <v>1178447.3657987376</v>
      </c>
      <c r="AH8321" s="43">
        <v>138414.69875613233</v>
      </c>
      <c r="AI8321" s="43">
        <v>0</v>
      </c>
      <c r="AJ8321" s="43">
        <v>499375171.79506761</v>
      </c>
      <c r="AK8321" s="43">
        <v>500553619.16086632</v>
      </c>
    </row>
    <row r="8322" spans="3:37" x14ac:dyDescent="0.2">
      <c r="C8322" s="43">
        <v>6.1461097821846611E-4</v>
      </c>
      <c r="D8322" s="43">
        <v>4.4642861706334976E-2</v>
      </c>
      <c r="E8322" s="43">
        <v>10.174280004177472</v>
      </c>
      <c r="F8322" s="43">
        <v>1.9561711529762151</v>
      </c>
      <c r="H8322" s="43">
        <v>8.4641786824920612E-5</v>
      </c>
      <c r="I8322" s="43">
        <v>8.9769568025713675E-2</v>
      </c>
      <c r="J8322" s="43">
        <v>0</v>
      </c>
      <c r="K8322" s="43">
        <v>1</v>
      </c>
      <c r="M8322" s="43">
        <v>7.9077005156102942E-3</v>
      </c>
      <c r="N8322" s="43">
        <v>4.4524914122672843E-2</v>
      </c>
      <c r="O8322" s="43">
        <v>0</v>
      </c>
      <c r="P8322" s="43">
        <v>1</v>
      </c>
      <c r="R8322" s="43">
        <v>519.51095764059164</v>
      </c>
      <c r="S8322" s="43">
        <v>143.86539122550261</v>
      </c>
      <c r="T8322" s="43">
        <v>6666.4661216418035</v>
      </c>
      <c r="U8322" s="43">
        <v>7329.8424705078978</v>
      </c>
      <c r="W8322" s="43">
        <v>5285.6499482737609</v>
      </c>
      <c r="X8322" s="43">
        <v>0</v>
      </c>
      <c r="Y8322" s="43">
        <v>0</v>
      </c>
      <c r="Z8322" s="43">
        <v>5285.6499482737609</v>
      </c>
      <c r="AB8322" s="43">
        <v>53.151328874555091</v>
      </c>
      <c r="AC8322" s="43">
        <v>0</v>
      </c>
      <c r="AD8322" s="43">
        <v>0</v>
      </c>
      <c r="AE8322" s="43">
        <v>53.151328874555091</v>
      </c>
      <c r="AG8322" s="43">
        <v>9720310.2548754457</v>
      </c>
      <c r="AH8322" s="43">
        <v>1141700.3888271323</v>
      </c>
      <c r="AI8322" s="43">
        <v>0</v>
      </c>
      <c r="AJ8322" s="43">
        <v>223235581.27313137</v>
      </c>
      <c r="AK8322" s="43">
        <v>232955891.52800682</v>
      </c>
    </row>
    <row r="8323" spans="3:37" x14ac:dyDescent="0.2">
      <c r="C8323" s="43">
        <v>6.3337887727410447E-4</v>
      </c>
      <c r="D8323" s="43">
        <v>5.6628656189913973E-2</v>
      </c>
      <c r="E8323" s="43">
        <v>2.6126703388480821</v>
      </c>
      <c r="F8323" s="43">
        <v>3.3068081532370308</v>
      </c>
      <c r="H8323" s="43">
        <v>8.7750819698852148E-5</v>
      </c>
      <c r="I8323" s="43">
        <v>7.189862598122089E-2</v>
      </c>
      <c r="J8323" s="43">
        <v>0</v>
      </c>
      <c r="K8323" s="43">
        <v>1</v>
      </c>
      <c r="M8323" s="43">
        <v>7.8822022217952536E-3</v>
      </c>
      <c r="N8323" s="43">
        <v>4.5314941555830969E-2</v>
      </c>
      <c r="O8323" s="43">
        <v>0</v>
      </c>
      <c r="P8323" s="43">
        <v>1</v>
      </c>
      <c r="R8323" s="43">
        <v>679.11325085424937</v>
      </c>
      <c r="S8323" s="43">
        <v>119.45769915429827</v>
      </c>
      <c r="T8323" s="43">
        <v>6762.8751460471813</v>
      </c>
      <c r="U8323" s="43">
        <v>7561.446096055729</v>
      </c>
      <c r="W8323" s="43">
        <v>1774.2990472255942</v>
      </c>
      <c r="X8323" s="43">
        <v>0</v>
      </c>
      <c r="Y8323" s="43">
        <v>0</v>
      </c>
      <c r="Z8323" s="43">
        <v>1774.2990472255942</v>
      </c>
      <c r="AB8323" s="43">
        <v>167.62448629248195</v>
      </c>
      <c r="AC8323" s="43">
        <v>0</v>
      </c>
      <c r="AD8323" s="43">
        <v>0</v>
      </c>
      <c r="AE8323" s="43">
        <v>167.62448629248195</v>
      </c>
      <c r="AG8323" s="43">
        <v>3262935.9478478679</v>
      </c>
      <c r="AH8323" s="43">
        <v>383248.59420072834</v>
      </c>
      <c r="AI8323" s="43">
        <v>0</v>
      </c>
      <c r="AJ8323" s="43">
        <v>704022842.42842412</v>
      </c>
      <c r="AK8323" s="43">
        <v>707285778.37627196</v>
      </c>
    </row>
    <row r="8324" spans="3:37" x14ac:dyDescent="0.2">
      <c r="C8324" s="43">
        <v>6.0432246392913959E-4</v>
      </c>
      <c r="D8324" s="43">
        <v>4.8934270226541697E-2</v>
      </c>
      <c r="E8324" s="43">
        <v>5.2705270870819971</v>
      </c>
      <c r="F8324" s="43">
        <v>3.6298424982478235</v>
      </c>
      <c r="H8324" s="43">
        <v>8.6908973987051522E-5</v>
      </c>
      <c r="I8324" s="43">
        <v>0.1456152219415171</v>
      </c>
      <c r="J8324" s="43">
        <v>0</v>
      </c>
      <c r="K8324" s="43">
        <v>1</v>
      </c>
      <c r="M8324" s="43">
        <v>7.8209595964168002E-3</v>
      </c>
      <c r="N8324" s="43">
        <v>4.6969070692559289E-2</v>
      </c>
      <c r="O8324" s="43">
        <v>0</v>
      </c>
      <c r="P8324" s="43">
        <v>1</v>
      </c>
      <c r="R8324" s="43">
        <v>559.91773912592635</v>
      </c>
      <c r="S8324" s="43">
        <v>239.61487339148181</v>
      </c>
      <c r="T8324" s="43">
        <v>6955.276227712191</v>
      </c>
      <c r="U8324" s="43">
        <v>7754.8088402295989</v>
      </c>
      <c r="W8324" s="43">
        <v>2951.0616106009061</v>
      </c>
      <c r="X8324" s="43">
        <v>0</v>
      </c>
      <c r="Y8324" s="43">
        <v>0</v>
      </c>
      <c r="Z8324" s="43">
        <v>2951.0616106009061</v>
      </c>
      <c r="AB8324" s="43">
        <v>157.55701484875334</v>
      </c>
      <c r="AC8324" s="43">
        <v>0</v>
      </c>
      <c r="AD8324" s="43">
        <v>0</v>
      </c>
      <c r="AE8324" s="43">
        <v>157.55701484875334</v>
      </c>
      <c r="AG8324" s="43">
        <v>5427002.3018950662</v>
      </c>
      <c r="AH8324" s="43">
        <v>637429.30788979575</v>
      </c>
      <c r="AI8324" s="43">
        <v>0</v>
      </c>
      <c r="AJ8324" s="43">
        <v>661739462.36476398</v>
      </c>
      <c r="AK8324" s="43">
        <v>667166464.666659</v>
      </c>
    </row>
    <row r="8325" spans="3:37" x14ac:dyDescent="0.2">
      <c r="C8325" s="43">
        <v>5.9702971104654229E-4</v>
      </c>
      <c r="D8325" s="43">
        <v>4.7659186045973426E-2</v>
      </c>
      <c r="E8325" s="43">
        <v>7.9149775319360121</v>
      </c>
      <c r="F8325" s="43">
        <v>4.5657308407028507</v>
      </c>
      <c r="H8325" s="43">
        <v>9.6592243070903194E-5</v>
      </c>
      <c r="I8325" s="43">
        <v>8.1376667339053466E-2</v>
      </c>
      <c r="J8325" s="43">
        <v>0</v>
      </c>
      <c r="K8325" s="43">
        <v>1</v>
      </c>
      <c r="M8325" s="43">
        <v>7.8842898120305982E-3</v>
      </c>
      <c r="N8325" s="43">
        <v>4.4488051597841811E-2</v>
      </c>
      <c r="O8325" s="43">
        <v>0</v>
      </c>
      <c r="P8325" s="43">
        <v>1</v>
      </c>
      <c r="R8325" s="43">
        <v>538.74709069621053</v>
      </c>
      <c r="S8325" s="43">
        <v>148.82795838745741</v>
      </c>
      <c r="T8325" s="43">
        <v>6641.2272057591426</v>
      </c>
      <c r="U8325" s="43">
        <v>7328.8022548428107</v>
      </c>
      <c r="W8325" s="43">
        <v>4264.1711182563995</v>
      </c>
      <c r="X8325" s="43">
        <v>0</v>
      </c>
      <c r="Y8325" s="43">
        <v>0</v>
      </c>
      <c r="Z8325" s="43">
        <v>4264.1711182563995</v>
      </c>
      <c r="AB8325" s="43">
        <v>205.54990147988227</v>
      </c>
      <c r="AC8325" s="43">
        <v>0</v>
      </c>
      <c r="AD8325" s="43">
        <v>0</v>
      </c>
      <c r="AE8325" s="43">
        <v>205.54990147988227</v>
      </c>
      <c r="AG8325" s="43">
        <v>7841810.6864735186</v>
      </c>
      <c r="AH8325" s="43">
        <v>921060.96154338226</v>
      </c>
      <c r="AI8325" s="43">
        <v>0</v>
      </c>
      <c r="AJ8325" s="43">
        <v>863309586.21550548</v>
      </c>
      <c r="AK8325" s="43">
        <v>871151396.90197897</v>
      </c>
    </row>
    <row r="8326" spans="3:37" x14ac:dyDescent="0.2">
      <c r="C8326" s="43">
        <v>6.1038576031680059E-4</v>
      </c>
      <c r="D8326" s="43">
        <v>5.7018187979577806E-2</v>
      </c>
      <c r="E8326" s="43">
        <v>7.0187254141659876</v>
      </c>
      <c r="F8326" s="43">
        <v>2.0259334021509301</v>
      </c>
      <c r="H8326" s="43">
        <v>8.9485032775845746E-5</v>
      </c>
      <c r="I8326" s="43">
        <v>0.12506865617165308</v>
      </c>
      <c r="J8326" s="43">
        <v>0</v>
      </c>
      <c r="K8326" s="43">
        <v>1</v>
      </c>
      <c r="M8326" s="43">
        <v>7.8430947802332167E-3</v>
      </c>
      <c r="N8326" s="43">
        <v>4.2548807069139077E-2</v>
      </c>
      <c r="O8326" s="43">
        <v>0</v>
      </c>
      <c r="P8326" s="43">
        <v>1</v>
      </c>
      <c r="R8326" s="43">
        <v>658.96170647277745</v>
      </c>
      <c r="S8326" s="43">
        <v>211.90502613369023</v>
      </c>
      <c r="T8326" s="43">
        <v>6318.5470603956619</v>
      </c>
      <c r="U8326" s="43">
        <v>7189.4137930021298</v>
      </c>
      <c r="W8326" s="43">
        <v>4625.0712761826708</v>
      </c>
      <c r="X8326" s="43">
        <v>0</v>
      </c>
      <c r="Y8326" s="43">
        <v>0</v>
      </c>
      <c r="Z8326" s="43">
        <v>4625.0712761826708</v>
      </c>
      <c r="AB8326" s="43">
        <v>72.337438318741519</v>
      </c>
      <c r="AC8326" s="43">
        <v>0</v>
      </c>
      <c r="AD8326" s="43">
        <v>0</v>
      </c>
      <c r="AE8326" s="43">
        <v>72.337438318741519</v>
      </c>
      <c r="AG8326" s="43">
        <v>8505506.0768999308</v>
      </c>
      <c r="AH8326" s="43">
        <v>999015.39565545693</v>
      </c>
      <c r="AI8326" s="43">
        <v>0</v>
      </c>
      <c r="AJ8326" s="43">
        <v>303817240.93871439</v>
      </c>
      <c r="AK8326" s="43">
        <v>312322747.01561433</v>
      </c>
    </row>
    <row r="8327" spans="3:37" x14ac:dyDescent="0.2">
      <c r="C8327" s="43">
        <v>6.1586497663801421E-4</v>
      </c>
      <c r="D8327" s="43">
        <v>5.9045195100331016E-2</v>
      </c>
      <c r="E8327" s="43">
        <v>3.565360829194816</v>
      </c>
      <c r="F8327" s="43">
        <v>1.3207177237871108</v>
      </c>
      <c r="H8327" s="43">
        <v>9.1660209431188022E-5</v>
      </c>
      <c r="I8327" s="43">
        <v>0.10279226895121951</v>
      </c>
      <c r="J8327" s="43">
        <v>0</v>
      </c>
      <c r="K8327" s="43">
        <v>1</v>
      </c>
      <c r="M8327" s="43">
        <v>7.7986152276031395E-3</v>
      </c>
      <c r="N8327" s="43">
        <v>4.4234672663684062E-2</v>
      </c>
      <c r="O8327" s="43">
        <v>0</v>
      </c>
      <c r="P8327" s="43">
        <v>1</v>
      </c>
      <c r="R8327" s="43">
        <v>688.51347105172522</v>
      </c>
      <c r="S8327" s="43">
        <v>178.39540768014152</v>
      </c>
      <c r="T8327" s="43">
        <v>6531.6466779775692</v>
      </c>
      <c r="U8327" s="43">
        <v>7398.5555567094361</v>
      </c>
      <c r="W8327" s="43">
        <v>2454.7989600607798</v>
      </c>
      <c r="X8327" s="43">
        <v>0</v>
      </c>
      <c r="Y8327" s="43">
        <v>0</v>
      </c>
      <c r="Z8327" s="43">
        <v>2454.7989600607798</v>
      </c>
      <c r="AB8327" s="43">
        <v>23.627576635874519</v>
      </c>
      <c r="AC8327" s="43">
        <v>0</v>
      </c>
      <c r="AD8327" s="43">
        <v>0</v>
      </c>
      <c r="AE8327" s="43">
        <v>23.627576635874519</v>
      </c>
      <c r="AG8327" s="43">
        <v>4514375.2875517737</v>
      </c>
      <c r="AH8327" s="43">
        <v>530236.57537312841</v>
      </c>
      <c r="AI8327" s="43">
        <v>0</v>
      </c>
      <c r="AJ8327" s="43">
        <v>99235821.870672986</v>
      </c>
      <c r="AK8327" s="43">
        <v>103750197.15822476</v>
      </c>
    </row>
    <row r="8328" spans="3:37" x14ac:dyDescent="0.2">
      <c r="C8328" s="43">
        <v>6.0508253273147802E-4</v>
      </c>
      <c r="D8328" s="43">
        <v>4.9310271052688717E-2</v>
      </c>
      <c r="E8328" s="43">
        <v>2.8500622754129705</v>
      </c>
      <c r="F8328" s="43">
        <v>2.5425479782106084</v>
      </c>
      <c r="H8328" s="43">
        <v>8.6227213701953417E-5</v>
      </c>
      <c r="I8328" s="43">
        <v>0.12874152216970425</v>
      </c>
      <c r="J8328" s="43">
        <v>0</v>
      </c>
      <c r="K8328" s="43">
        <v>1</v>
      </c>
      <c r="M8328" s="43">
        <v>7.8641986390557417E-3</v>
      </c>
      <c r="N8328" s="43">
        <v>4.5365418756093755E-2</v>
      </c>
      <c r="O8328" s="43">
        <v>0</v>
      </c>
      <c r="P8328" s="43">
        <v>1</v>
      </c>
      <c r="R8328" s="43">
        <v>564.92966254241128</v>
      </c>
      <c r="S8328" s="43">
        <v>210.18676464326219</v>
      </c>
      <c r="T8328" s="43">
        <v>6754.9442885422968</v>
      </c>
      <c r="U8328" s="43">
        <v>7530.0607157279701</v>
      </c>
      <c r="W8328" s="43">
        <v>1610.0847194739063</v>
      </c>
      <c r="X8328" s="43">
        <v>0</v>
      </c>
      <c r="Y8328" s="43">
        <v>0</v>
      </c>
      <c r="Z8328" s="43">
        <v>1610.0847194739063</v>
      </c>
      <c r="AB8328" s="43">
        <v>93.243128640101773</v>
      </c>
      <c r="AC8328" s="43">
        <v>0</v>
      </c>
      <c r="AD8328" s="43">
        <v>0</v>
      </c>
      <c r="AE8328" s="43">
        <v>93.243128640101773</v>
      </c>
      <c r="AG8328" s="43">
        <v>2960945.7991125137</v>
      </c>
      <c r="AH8328" s="43">
        <v>347778.29940636375</v>
      </c>
      <c r="AI8328" s="43">
        <v>0</v>
      </c>
      <c r="AJ8328" s="43">
        <v>391621140.28842747</v>
      </c>
      <c r="AK8328" s="43">
        <v>394582086.08753997</v>
      </c>
    </row>
    <row r="8329" spans="3:37" x14ac:dyDescent="0.2">
      <c r="C8329" s="43">
        <v>5.7835292361980344E-4</v>
      </c>
      <c r="D8329" s="43">
        <v>6.2273390532238349E-2</v>
      </c>
      <c r="E8329" s="43">
        <v>1.9557972925066529</v>
      </c>
      <c r="F8329" s="43">
        <v>3.6735575373547249</v>
      </c>
      <c r="H8329" s="43">
        <v>8.833689082623998E-5</v>
      </c>
      <c r="I8329" s="43">
        <v>9.3863261244342397E-2</v>
      </c>
      <c r="J8329" s="43">
        <v>0</v>
      </c>
      <c r="K8329" s="43">
        <v>1</v>
      </c>
      <c r="M8329" s="43">
        <v>7.8543863392978031E-3</v>
      </c>
      <c r="N8329" s="43">
        <v>4.5113785671076517E-2</v>
      </c>
      <c r="O8329" s="43">
        <v>0</v>
      </c>
      <c r="P8329" s="43">
        <v>1</v>
      </c>
      <c r="R8329" s="43">
        <v>681.92689624916841</v>
      </c>
      <c r="S8329" s="43">
        <v>156.99293970995501</v>
      </c>
      <c r="T8329" s="43">
        <v>6709.0944231646672</v>
      </c>
      <c r="U8329" s="43">
        <v>7548.0142591237909</v>
      </c>
      <c r="W8329" s="43">
        <v>1333.7107773715888</v>
      </c>
      <c r="X8329" s="43">
        <v>0</v>
      </c>
      <c r="Y8329" s="43">
        <v>0</v>
      </c>
      <c r="Z8329" s="43">
        <v>1333.7107773715888</v>
      </c>
      <c r="AB8329" s="43">
        <v>195.07927489293093</v>
      </c>
      <c r="AC8329" s="43">
        <v>0</v>
      </c>
      <c r="AD8329" s="43">
        <v>0</v>
      </c>
      <c r="AE8329" s="43">
        <v>195.07927489293093</v>
      </c>
      <c r="AG8329" s="43">
        <v>2452694.1195863518</v>
      </c>
      <c r="AH8329" s="43">
        <v>288081.52791226318</v>
      </c>
      <c r="AI8329" s="43">
        <v>0</v>
      </c>
      <c r="AJ8329" s="43">
        <v>819332954.5503099</v>
      </c>
      <c r="AK8329" s="43">
        <v>821785648.66989625</v>
      </c>
    </row>
    <row r="8330" spans="3:37" x14ac:dyDescent="0.2">
      <c r="C8330" s="43">
        <v>6.273268628764761E-4</v>
      </c>
      <c r="D8330" s="43">
        <v>4.9407800140230489E-2</v>
      </c>
      <c r="E8330" s="43">
        <v>0.79748519731417955</v>
      </c>
      <c r="F8330" s="43">
        <v>1.8028238617199495</v>
      </c>
      <c r="H8330" s="43">
        <v>9.0186709154616018E-5</v>
      </c>
      <c r="I8330" s="43">
        <v>9.9879348288365727E-2</v>
      </c>
      <c r="J8330" s="43">
        <v>0</v>
      </c>
      <c r="K8330" s="43">
        <v>1</v>
      </c>
      <c r="M8330" s="43">
        <v>7.7544692877157904E-3</v>
      </c>
      <c r="N8330" s="43">
        <v>4.7388156012486471E-2</v>
      </c>
      <c r="O8330" s="43">
        <v>0</v>
      </c>
      <c r="P8330" s="43">
        <v>1</v>
      </c>
      <c r="R8330" s="43">
        <v>586.85630555097794</v>
      </c>
      <c r="S8330" s="43">
        <v>170.55349083558733</v>
      </c>
      <c r="T8330" s="43">
        <v>6957.6769875794826</v>
      </c>
      <c r="U8330" s="43">
        <v>7715.0867839660477</v>
      </c>
      <c r="W8330" s="43">
        <v>468.00921662739211</v>
      </c>
      <c r="X8330" s="43">
        <v>0</v>
      </c>
      <c r="Y8330" s="43">
        <v>0</v>
      </c>
      <c r="Z8330" s="43">
        <v>468.00921662739211</v>
      </c>
      <c r="AB8330" s="43">
        <v>50.412220268193842</v>
      </c>
      <c r="AC8330" s="43">
        <v>0</v>
      </c>
      <c r="AD8330" s="43">
        <v>0</v>
      </c>
      <c r="AE8330" s="43">
        <v>50.412220268193842</v>
      </c>
      <c r="AG8330" s="43">
        <v>860668.94937777403</v>
      </c>
      <c r="AH8330" s="43">
        <v>101089.9907915167</v>
      </c>
      <c r="AI8330" s="43">
        <v>0</v>
      </c>
      <c r="AJ8330" s="43">
        <v>211731325.12641415</v>
      </c>
      <c r="AK8330" s="43">
        <v>212591994.07579193</v>
      </c>
    </row>
    <row r="8331" spans="3:37" x14ac:dyDescent="0.2">
      <c r="C8331" s="43">
        <v>6.1221734913108339E-4</v>
      </c>
      <c r="D8331" s="43">
        <v>4.7530923809816668E-2</v>
      </c>
      <c r="E8331" s="43">
        <v>3.3214877929354314</v>
      </c>
      <c r="F8331" s="43">
        <v>3.6579352846297133</v>
      </c>
      <c r="H8331" s="43">
        <v>9.2760016858428607E-5</v>
      </c>
      <c r="I8331" s="43">
        <v>0.14002567504004138</v>
      </c>
      <c r="J8331" s="43">
        <v>0</v>
      </c>
      <c r="K8331" s="43">
        <v>1</v>
      </c>
      <c r="M8331" s="43">
        <v>7.7467822953045601E-3</v>
      </c>
      <c r="N8331" s="43">
        <v>4.4208799129689808E-2</v>
      </c>
      <c r="O8331" s="43">
        <v>0</v>
      </c>
      <c r="P8331" s="43">
        <v>1</v>
      </c>
      <c r="R8331" s="43">
        <v>550.96531644769618</v>
      </c>
      <c r="S8331" s="43">
        <v>245.92963582671101</v>
      </c>
      <c r="T8331" s="43">
        <v>6484.439493298536</v>
      </c>
      <c r="U8331" s="43">
        <v>7281.334445572943</v>
      </c>
      <c r="W8331" s="43">
        <v>1830.0245729118299</v>
      </c>
      <c r="X8331" s="43">
        <v>0</v>
      </c>
      <c r="Y8331" s="43">
        <v>0</v>
      </c>
      <c r="Z8331" s="43">
        <v>1830.0245729118299</v>
      </c>
      <c r="AB8331" s="43">
        <v>156.69402660570532</v>
      </c>
      <c r="AC8331" s="43">
        <v>0</v>
      </c>
      <c r="AD8331" s="43">
        <v>0</v>
      </c>
      <c r="AE8331" s="43">
        <v>156.69402660570532</v>
      </c>
      <c r="AG8331" s="43">
        <v>3365415.189584855</v>
      </c>
      <c r="AH8331" s="43">
        <v>395285.30774895527</v>
      </c>
      <c r="AI8331" s="43">
        <v>0</v>
      </c>
      <c r="AJ8331" s="43">
        <v>658114911.74396229</v>
      </c>
      <c r="AK8331" s="43">
        <v>661480326.93354714</v>
      </c>
    </row>
    <row r="8332" spans="3:37" x14ac:dyDescent="0.2">
      <c r="C8332" s="43">
        <v>6.2039562678095628E-4</v>
      </c>
      <c r="D8332" s="43">
        <v>5.5056078742608427E-2</v>
      </c>
      <c r="E8332" s="43">
        <v>5.559758689732921</v>
      </c>
      <c r="F8332" s="43">
        <v>1.7663462670126353</v>
      </c>
      <c r="H8332" s="43">
        <v>9.0619658727475461E-5</v>
      </c>
      <c r="I8332" s="43">
        <v>9.6364768503871073E-2</v>
      </c>
      <c r="J8332" s="43">
        <v>0</v>
      </c>
      <c r="K8332" s="43">
        <v>1</v>
      </c>
      <c r="M8332" s="43">
        <v>7.9158828520911051E-3</v>
      </c>
      <c r="N8332" s="43">
        <v>4.839830487306318E-2</v>
      </c>
      <c r="O8332" s="43">
        <v>0</v>
      </c>
      <c r="P8332" s="43">
        <v>1</v>
      </c>
      <c r="R8332" s="43">
        <v>646.72012678116744</v>
      </c>
      <c r="S8332" s="43">
        <v>165.34195846756506</v>
      </c>
      <c r="T8332" s="43">
        <v>7253.9053101176178</v>
      </c>
      <c r="U8332" s="43">
        <v>8065.9673953663505</v>
      </c>
      <c r="W8332" s="43">
        <v>3595.6078446967722</v>
      </c>
      <c r="X8332" s="43">
        <v>0</v>
      </c>
      <c r="Y8332" s="43">
        <v>0</v>
      </c>
      <c r="Z8332" s="43">
        <v>3595.6078446967722</v>
      </c>
      <c r="AB8332" s="43">
        <v>53.030436380793383</v>
      </c>
      <c r="AC8332" s="43">
        <v>0</v>
      </c>
      <c r="AD8332" s="43">
        <v>0</v>
      </c>
      <c r="AE8332" s="43">
        <v>53.030436380793383</v>
      </c>
      <c r="AG8332" s="43">
        <v>6612322.826397364</v>
      </c>
      <c r="AH8332" s="43">
        <v>776651.29445450276</v>
      </c>
      <c r="AI8332" s="43">
        <v>0</v>
      </c>
      <c r="AJ8332" s="43">
        <v>222727832.7993322</v>
      </c>
      <c r="AK8332" s="43">
        <v>229340155.62572956</v>
      </c>
    </row>
    <row r="8333" spans="3:37" x14ac:dyDescent="0.2">
      <c r="C8333" s="43">
        <v>5.995683348069907E-4</v>
      </c>
      <c r="D8333" s="43">
        <v>5.3307991491084269E-2</v>
      </c>
      <c r="E8333" s="43">
        <v>5.4224907862812666</v>
      </c>
      <c r="F8333" s="43">
        <v>2.1941111673497664</v>
      </c>
      <c r="H8333" s="43">
        <v>9.5962056298359855E-5</v>
      </c>
      <c r="I8333" s="43">
        <v>0.11306361037071178</v>
      </c>
      <c r="J8333" s="43">
        <v>0</v>
      </c>
      <c r="K8333" s="43">
        <v>1</v>
      </c>
      <c r="M8333" s="43">
        <v>7.8439692213069963E-3</v>
      </c>
      <c r="N8333" s="43">
        <v>4.5965922689550576E-2</v>
      </c>
      <c r="O8333" s="43">
        <v>0</v>
      </c>
      <c r="P8333" s="43">
        <v>1</v>
      </c>
      <c r="R8333" s="43">
        <v>605.16441239052369</v>
      </c>
      <c r="S8333" s="43">
        <v>205.43042643822773</v>
      </c>
      <c r="T8333" s="43">
        <v>6826.7537246452375</v>
      </c>
      <c r="U8333" s="43">
        <v>7637.3485634739891</v>
      </c>
      <c r="W8333" s="43">
        <v>3281.4984503729315</v>
      </c>
      <c r="X8333" s="43">
        <v>0</v>
      </c>
      <c r="Y8333" s="43">
        <v>0</v>
      </c>
      <c r="Z8333" s="43">
        <v>3281.4984503729315</v>
      </c>
      <c r="AB8333" s="43">
        <v>77.321793372245637</v>
      </c>
      <c r="AC8333" s="43">
        <v>0</v>
      </c>
      <c r="AD8333" s="43">
        <v>0</v>
      </c>
      <c r="AE8333" s="43">
        <v>77.321793372245637</v>
      </c>
      <c r="AG8333" s="43">
        <v>6034675.6502358215</v>
      </c>
      <c r="AH8333" s="43">
        <v>708803.66528055316</v>
      </c>
      <c r="AI8333" s="43">
        <v>0</v>
      </c>
      <c r="AJ8333" s="43">
        <v>324751532.16343164</v>
      </c>
      <c r="AK8333" s="43">
        <v>330786207.81366748</v>
      </c>
    </row>
    <row r="8334" spans="3:37" x14ac:dyDescent="0.2">
      <c r="C8334" s="43">
        <v>6.1347174098336232E-4</v>
      </c>
      <c r="D8334" s="43">
        <v>4.9464554999323528E-2</v>
      </c>
      <c r="E8334" s="43">
        <v>2.432585257108407</v>
      </c>
      <c r="F8334" s="43">
        <v>2.3824134509065664</v>
      </c>
      <c r="H8334" s="43">
        <v>9.3224191913598986E-5</v>
      </c>
      <c r="I8334" s="43">
        <v>0.10142658523496217</v>
      </c>
      <c r="J8334" s="43">
        <v>0</v>
      </c>
      <c r="K8334" s="43">
        <v>1</v>
      </c>
      <c r="M8334" s="43">
        <v>7.8053532307940056E-3</v>
      </c>
      <c r="N8334" s="43">
        <v>4.785042708792453E-2</v>
      </c>
      <c r="O8334" s="43">
        <v>0</v>
      </c>
      <c r="P8334" s="43">
        <v>1</v>
      </c>
      <c r="R8334" s="43">
        <v>574.55424973526488</v>
      </c>
      <c r="S8334" s="43">
        <v>179.02876033910965</v>
      </c>
      <c r="T8334" s="43">
        <v>7071.6499215925605</v>
      </c>
      <c r="U8334" s="43">
        <v>7825.2329316669347</v>
      </c>
      <c r="W8334" s="43">
        <v>1397.6521973149872</v>
      </c>
      <c r="X8334" s="43">
        <v>0</v>
      </c>
      <c r="Y8334" s="43">
        <v>0</v>
      </c>
      <c r="Z8334" s="43">
        <v>1397.6521973149872</v>
      </c>
      <c r="AB8334" s="43">
        <v>84.987052972722992</v>
      </c>
      <c r="AC8334" s="43">
        <v>0</v>
      </c>
      <c r="AD8334" s="43">
        <v>0</v>
      </c>
      <c r="AE8334" s="43">
        <v>84.987052972722992</v>
      </c>
      <c r="AG8334" s="43">
        <v>2570282.3908622614</v>
      </c>
      <c r="AH8334" s="43">
        <v>301892.87462003727</v>
      </c>
      <c r="AI8334" s="43">
        <v>0</v>
      </c>
      <c r="AJ8334" s="43">
        <v>356945622.48543656</v>
      </c>
      <c r="AK8334" s="43">
        <v>359515904.87629884</v>
      </c>
    </row>
    <row r="8335" spans="3:37" x14ac:dyDescent="0.2">
      <c r="C8335" s="43">
        <v>6.0715236747889954E-4</v>
      </c>
      <c r="D8335" s="43">
        <v>5.380120206205638E-2</v>
      </c>
      <c r="E8335" s="43">
        <v>4.2959035152472325</v>
      </c>
      <c r="F8335" s="43">
        <v>5.2988034655534451</v>
      </c>
      <c r="H8335" s="43">
        <v>9.299521010064371E-5</v>
      </c>
      <c r="I8335" s="43">
        <v>7.9440357178240287E-2</v>
      </c>
      <c r="J8335" s="43">
        <v>0</v>
      </c>
      <c r="K8335" s="43">
        <v>1</v>
      </c>
      <c r="M8335" s="43">
        <v>7.8922529403148145E-3</v>
      </c>
      <c r="N8335" s="43">
        <v>4.7849349887618797E-2</v>
      </c>
      <c r="O8335" s="43">
        <v>0</v>
      </c>
      <c r="P8335" s="43">
        <v>1</v>
      </c>
      <c r="R8335" s="43">
        <v>618.48909210303304</v>
      </c>
      <c r="S8335" s="43">
        <v>139.87630162033886</v>
      </c>
      <c r="T8335" s="43">
        <v>7150.2200891369057</v>
      </c>
      <c r="U8335" s="43">
        <v>7908.5854828602778</v>
      </c>
      <c r="W8335" s="43">
        <v>2656.9694649074891</v>
      </c>
      <c r="X8335" s="43">
        <v>0</v>
      </c>
      <c r="Y8335" s="43">
        <v>0</v>
      </c>
      <c r="Z8335" s="43">
        <v>2656.9694649074891</v>
      </c>
      <c r="AB8335" s="43">
        <v>284.48764662172886</v>
      </c>
      <c r="AC8335" s="43">
        <v>0</v>
      </c>
      <c r="AD8335" s="43">
        <v>0</v>
      </c>
      <c r="AE8335" s="43">
        <v>284.48764662172886</v>
      </c>
      <c r="AG8335" s="43">
        <v>4886166.8459648723</v>
      </c>
      <c r="AH8335" s="43">
        <v>573905.40442001761</v>
      </c>
      <c r="AI8335" s="43">
        <v>0</v>
      </c>
      <c r="AJ8335" s="43">
        <v>1194848115.8112612</v>
      </c>
      <c r="AK8335" s="43">
        <v>1199734282.6572261</v>
      </c>
    </row>
    <row r="8336" spans="3:37" x14ac:dyDescent="0.2">
      <c r="C8336" s="43">
        <v>5.9901131222727506E-4</v>
      </c>
      <c r="D8336" s="43">
        <v>5.6301486390396893E-2</v>
      </c>
      <c r="E8336" s="43">
        <v>5.9289562464160328</v>
      </c>
      <c r="F8336" s="43">
        <v>2.0621013000268378</v>
      </c>
      <c r="H8336" s="43">
        <v>9.6792346442220456E-5</v>
      </c>
      <c r="I8336" s="43">
        <v>9.2172755287102281E-2</v>
      </c>
      <c r="J8336" s="43">
        <v>0</v>
      </c>
      <c r="K8336" s="43">
        <v>1</v>
      </c>
      <c r="M8336" s="43">
        <v>7.8353951591413652E-3</v>
      </c>
      <c r="N8336" s="43">
        <v>4.5130731381672742E-2</v>
      </c>
      <c r="O8336" s="43">
        <v>0</v>
      </c>
      <c r="P8336" s="43">
        <v>1</v>
      </c>
      <c r="R8336" s="43">
        <v>638.55345262005471</v>
      </c>
      <c r="S8336" s="43">
        <v>168.92190124407031</v>
      </c>
      <c r="T8336" s="43">
        <v>6695.3864401959236</v>
      </c>
      <c r="U8336" s="43">
        <v>7502.8617940600489</v>
      </c>
      <c r="W8336" s="43">
        <v>3785.9554815821975</v>
      </c>
      <c r="X8336" s="43">
        <v>0</v>
      </c>
      <c r="Y8336" s="43">
        <v>0</v>
      </c>
      <c r="Z8336" s="43">
        <v>3785.9554815821975</v>
      </c>
      <c r="AB8336" s="43">
        <v>72.568304381589286</v>
      </c>
      <c r="AC8336" s="43">
        <v>0</v>
      </c>
      <c r="AD8336" s="43">
        <v>0</v>
      </c>
      <c r="AE8336" s="43">
        <v>72.568304381589286</v>
      </c>
      <c r="AG8336" s="43">
        <v>6962372.1306296615</v>
      </c>
      <c r="AH8336" s="43">
        <v>817766.38402175461</v>
      </c>
      <c r="AI8336" s="43">
        <v>0</v>
      </c>
      <c r="AJ8336" s="43">
        <v>304786878.40267497</v>
      </c>
      <c r="AK8336" s="43">
        <v>311749250.53330463</v>
      </c>
    </row>
    <row r="8337" spans="3:37" x14ac:dyDescent="0.2">
      <c r="C8337" s="43">
        <v>6.0628285904278469E-4</v>
      </c>
      <c r="D8337" s="43">
        <v>5.8833039300211998E-2</v>
      </c>
      <c r="E8337" s="43">
        <v>7.399306022523982</v>
      </c>
      <c r="F8337" s="43">
        <v>2.1309117090000496</v>
      </c>
      <c r="H8337" s="43">
        <v>9.7129574270549135E-5</v>
      </c>
      <c r="I8337" s="43">
        <v>7.517919837007149E-2</v>
      </c>
      <c r="J8337" s="43">
        <v>0</v>
      </c>
      <c r="K8337" s="43">
        <v>1</v>
      </c>
      <c r="M8337" s="43">
        <v>7.8580161603023502E-3</v>
      </c>
      <c r="N8337" s="43">
        <v>4.549784340506758E-2</v>
      </c>
      <c r="O8337" s="43">
        <v>0</v>
      </c>
      <c r="P8337" s="43">
        <v>1</v>
      </c>
      <c r="R8337" s="43">
        <v>675.36561761304665</v>
      </c>
      <c r="S8337" s="43">
        <v>138.2584069489466</v>
      </c>
      <c r="T8337" s="43">
        <v>6769.3364819260369</v>
      </c>
      <c r="U8337" s="43">
        <v>7582.9605064880298</v>
      </c>
      <c r="W8337" s="43">
        <v>4997.2368818098448</v>
      </c>
      <c r="X8337" s="43">
        <v>0</v>
      </c>
      <c r="Y8337" s="43">
        <v>0</v>
      </c>
      <c r="Z8337" s="43">
        <v>4997.2368818098448</v>
      </c>
      <c r="AB8337" s="43">
        <v>81.724340675166971</v>
      </c>
      <c r="AC8337" s="43">
        <v>0</v>
      </c>
      <c r="AD8337" s="43">
        <v>0</v>
      </c>
      <c r="AE8337" s="43">
        <v>81.724340675166971</v>
      </c>
      <c r="AG8337" s="43">
        <v>9189918.6256483048</v>
      </c>
      <c r="AH8337" s="43">
        <v>1079403.1664709265</v>
      </c>
      <c r="AI8337" s="43">
        <v>0</v>
      </c>
      <c r="AJ8337" s="43">
        <v>343242230.83570129</v>
      </c>
      <c r="AK8337" s="43">
        <v>352432149.46134961</v>
      </c>
    </row>
    <row r="8338" spans="3:37" x14ac:dyDescent="0.2">
      <c r="C8338" s="43">
        <v>6.2068609026189048E-4</v>
      </c>
      <c r="D8338" s="43">
        <v>4.8208002886565932E-2</v>
      </c>
      <c r="E8338" s="43">
        <v>4.5436961648300427</v>
      </c>
      <c r="F8338" s="43">
        <v>2.6446746090193911</v>
      </c>
      <c r="H8338" s="43">
        <v>9.3582787081603058E-5</v>
      </c>
      <c r="I8338" s="43">
        <v>9.2007792681571693E-2</v>
      </c>
      <c r="J8338" s="43">
        <v>0</v>
      </c>
      <c r="K8338" s="43">
        <v>1</v>
      </c>
      <c r="M8338" s="43">
        <v>7.8754195269955529E-3</v>
      </c>
      <c r="N8338" s="43">
        <v>4.4810568819011264E-2</v>
      </c>
      <c r="O8338" s="43">
        <v>0</v>
      </c>
      <c r="P8338" s="43">
        <v>1</v>
      </c>
      <c r="R8338" s="43">
        <v>566.54384535808845</v>
      </c>
      <c r="S8338" s="43">
        <v>163.02828496061193</v>
      </c>
      <c r="T8338" s="43">
        <v>6681.8470112736286</v>
      </c>
      <c r="U8338" s="43">
        <v>7411.4191415923287</v>
      </c>
      <c r="W8338" s="43">
        <v>2574.2030973616111</v>
      </c>
      <c r="X8338" s="43">
        <v>0</v>
      </c>
      <c r="Y8338" s="43">
        <v>0</v>
      </c>
      <c r="Z8338" s="43">
        <v>2574.2030973616111</v>
      </c>
      <c r="AB8338" s="43">
        <v>99.700489677162253</v>
      </c>
      <c r="AC8338" s="43">
        <v>0</v>
      </c>
      <c r="AD8338" s="43">
        <v>0</v>
      </c>
      <c r="AE8338" s="43">
        <v>99.700489677162253</v>
      </c>
      <c r="AG8338" s="43">
        <v>4733959.4960480025</v>
      </c>
      <c r="AH8338" s="43">
        <v>556027.86903010798</v>
      </c>
      <c r="AI8338" s="43">
        <v>0</v>
      </c>
      <c r="AJ8338" s="43">
        <v>418742056.64408147</v>
      </c>
      <c r="AK8338" s="43">
        <v>423476016.14012945</v>
      </c>
    </row>
    <row r="8339" spans="3:37" x14ac:dyDescent="0.2">
      <c r="C8339" s="43">
        <v>6.058933417339695E-4</v>
      </c>
      <c r="D8339" s="43">
        <v>4.9737936865813397E-2</v>
      </c>
      <c r="E8339" s="43">
        <v>3.4869607958724629</v>
      </c>
      <c r="F8339" s="43">
        <v>1.3354988130801508</v>
      </c>
      <c r="H8339" s="43">
        <v>9.2367566634665721E-5</v>
      </c>
      <c r="I8339" s="43">
        <v>9.9778150911296742E-2</v>
      </c>
      <c r="J8339" s="43">
        <v>0</v>
      </c>
      <c r="K8339" s="43">
        <v>1</v>
      </c>
      <c r="M8339" s="43">
        <v>7.8621166768658712E-3</v>
      </c>
      <c r="N8339" s="43">
        <v>4.6162605991431183E-2</v>
      </c>
      <c r="O8339" s="43">
        <v>0</v>
      </c>
      <c r="P8339" s="43">
        <v>1</v>
      </c>
      <c r="R8339" s="43">
        <v>570.59284239765032</v>
      </c>
      <c r="S8339" s="43">
        <v>174.50076156647887</v>
      </c>
      <c r="T8339" s="43">
        <v>6871.8263314123242</v>
      </c>
      <c r="U8339" s="43">
        <v>7616.9199353764534</v>
      </c>
      <c r="W8339" s="43">
        <v>1989.6348718460415</v>
      </c>
      <c r="X8339" s="43">
        <v>0</v>
      </c>
      <c r="Y8339" s="43">
        <v>0</v>
      </c>
      <c r="Z8339" s="43">
        <v>1989.6348718460415</v>
      </c>
      <c r="AB8339" s="43">
        <v>20.483354687279213</v>
      </c>
      <c r="AC8339" s="43">
        <v>0</v>
      </c>
      <c r="AD8339" s="43">
        <v>0</v>
      </c>
      <c r="AE8339" s="43">
        <v>20.483354687279213</v>
      </c>
      <c r="AG8339" s="43">
        <v>3658938.5293248706</v>
      </c>
      <c r="AH8339" s="43">
        <v>429761.13231874496</v>
      </c>
      <c r="AI8339" s="43">
        <v>0</v>
      </c>
      <c r="AJ8339" s="43">
        <v>86030089.686572701</v>
      </c>
      <c r="AK8339" s="43">
        <v>89689028.215897575</v>
      </c>
    </row>
    <row r="8340" spans="3:37" x14ac:dyDescent="0.2">
      <c r="C8340" s="43">
        <v>6.0205168286298571E-4</v>
      </c>
      <c r="D8340" s="43">
        <v>5.2752780605439246E-2</v>
      </c>
      <c r="E8340" s="43">
        <v>2.3757635509014139</v>
      </c>
      <c r="F8340" s="43">
        <v>2.5081979735399722</v>
      </c>
      <c r="H8340" s="43">
        <v>8.9374878287652582E-5</v>
      </c>
      <c r="I8340" s="43">
        <v>0.10860201536513581</v>
      </c>
      <c r="J8340" s="43">
        <v>0</v>
      </c>
      <c r="K8340" s="43">
        <v>1</v>
      </c>
      <c r="M8340" s="43">
        <v>7.8698655852330601E-3</v>
      </c>
      <c r="N8340" s="43">
        <v>4.4751704451941661E-2</v>
      </c>
      <c r="O8340" s="43">
        <v>0</v>
      </c>
      <c r="P8340" s="43">
        <v>1</v>
      </c>
      <c r="R8340" s="43">
        <v>601.34195302253727</v>
      </c>
      <c r="S8340" s="43">
        <v>183.7789309302695</v>
      </c>
      <c r="T8340" s="43">
        <v>6668.3635428729867</v>
      </c>
      <c r="U8340" s="43">
        <v>7453.484426825793</v>
      </c>
      <c r="W8340" s="43">
        <v>1428.6462936188143</v>
      </c>
      <c r="X8340" s="43">
        <v>0</v>
      </c>
      <c r="Y8340" s="43">
        <v>0</v>
      </c>
      <c r="Z8340" s="43">
        <v>1428.6462936188143</v>
      </c>
      <c r="AB8340" s="43">
        <v>97.042870499988112</v>
      </c>
      <c r="AC8340" s="43">
        <v>0</v>
      </c>
      <c r="AD8340" s="43">
        <v>0</v>
      </c>
      <c r="AE8340" s="43">
        <v>97.042870499988112</v>
      </c>
      <c r="AG8340" s="43">
        <v>2627280.5339649995</v>
      </c>
      <c r="AH8340" s="43">
        <v>308587.59942166391</v>
      </c>
      <c r="AI8340" s="43">
        <v>0</v>
      </c>
      <c r="AJ8340" s="43">
        <v>407580056.09995008</v>
      </c>
      <c r="AK8340" s="43">
        <v>410207336.63391507</v>
      </c>
    </row>
    <row r="8341" spans="3:37" x14ac:dyDescent="0.2">
      <c r="C8341" s="43">
        <v>6.078206429866017E-4</v>
      </c>
      <c r="D8341" s="43">
        <v>4.9971338008263443E-2</v>
      </c>
      <c r="E8341" s="43">
        <v>1.4286256538623221</v>
      </c>
      <c r="F8341" s="43">
        <v>6.2359405489296575</v>
      </c>
      <c r="H8341" s="43">
        <v>8.8977997694291724E-5</v>
      </c>
      <c r="I8341" s="43">
        <v>0.13171703970094084</v>
      </c>
      <c r="J8341" s="43">
        <v>0</v>
      </c>
      <c r="K8341" s="43">
        <v>1</v>
      </c>
      <c r="M8341" s="43">
        <v>7.7408185634329019E-3</v>
      </c>
      <c r="N8341" s="43">
        <v>4.4495104211763038E-2</v>
      </c>
      <c r="O8341" s="43">
        <v>0</v>
      </c>
      <c r="P8341" s="43">
        <v>1</v>
      </c>
      <c r="R8341" s="43">
        <v>575.09394686984683</v>
      </c>
      <c r="S8341" s="43">
        <v>221.90493602335826</v>
      </c>
      <c r="T8341" s="43">
        <v>6521.4097617297966</v>
      </c>
      <c r="U8341" s="43">
        <v>7318.4086446230012</v>
      </c>
      <c r="W8341" s="43">
        <v>821.59396587919844</v>
      </c>
      <c r="X8341" s="43">
        <v>0</v>
      </c>
      <c r="Y8341" s="43">
        <v>0</v>
      </c>
      <c r="Z8341" s="43">
        <v>821.59396587919844</v>
      </c>
      <c r="AB8341" s="43">
        <v>322.19387559700175</v>
      </c>
      <c r="AC8341" s="43">
        <v>0</v>
      </c>
      <c r="AD8341" s="43">
        <v>0</v>
      </c>
      <c r="AE8341" s="43">
        <v>322.19387559700175</v>
      </c>
      <c r="AG8341" s="43">
        <v>1510911.303251846</v>
      </c>
      <c r="AH8341" s="43">
        <v>177464.29662990686</v>
      </c>
      <c r="AI8341" s="43">
        <v>0</v>
      </c>
      <c r="AJ8341" s="43">
        <v>1353214277.5074074</v>
      </c>
      <c r="AK8341" s="43">
        <v>1354725188.8106592</v>
      </c>
    </row>
    <row r="8342" spans="3:37" x14ac:dyDescent="0.2">
      <c r="C8342" s="43">
        <v>6.1453129221666902E-4</v>
      </c>
      <c r="D8342" s="43">
        <v>5.354943938532284E-2</v>
      </c>
      <c r="E8342" s="43">
        <v>7.6393110231718673</v>
      </c>
      <c r="F8342" s="43">
        <v>1.6531882411271697</v>
      </c>
      <c r="H8342" s="43">
        <v>9.3052867591647548E-5</v>
      </c>
      <c r="I8342" s="43">
        <v>0.11591863326356855</v>
      </c>
      <c r="J8342" s="43">
        <v>0</v>
      </c>
      <c r="K8342" s="43">
        <v>1</v>
      </c>
      <c r="M8342" s="43">
        <v>7.858429543545542E-3</v>
      </c>
      <c r="N8342" s="43">
        <v>4.8378334835156078E-2</v>
      </c>
      <c r="O8342" s="43">
        <v>0</v>
      </c>
      <c r="P8342" s="43">
        <v>1</v>
      </c>
      <c r="R8342" s="43">
        <v>623.07640226779802</v>
      </c>
      <c r="S8342" s="43">
        <v>204.23275037576863</v>
      </c>
      <c r="T8342" s="43">
        <v>7198.2852484278656</v>
      </c>
      <c r="U8342" s="43">
        <v>8025.594401071432</v>
      </c>
      <c r="W8342" s="43">
        <v>4759.8744281226582</v>
      </c>
      <c r="X8342" s="43">
        <v>0</v>
      </c>
      <c r="Y8342" s="43">
        <v>0</v>
      </c>
      <c r="Z8342" s="43">
        <v>4759.8744281226582</v>
      </c>
      <c r="AB8342" s="43">
        <v>43.54752118351081</v>
      </c>
      <c r="AC8342" s="43">
        <v>0</v>
      </c>
      <c r="AD8342" s="43">
        <v>0</v>
      </c>
      <c r="AE8342" s="43">
        <v>43.54752118351081</v>
      </c>
      <c r="AG8342" s="43">
        <v>8753409.0733175687</v>
      </c>
      <c r="AH8342" s="43">
        <v>1028132.8764744941</v>
      </c>
      <c r="AI8342" s="43">
        <v>0</v>
      </c>
      <c r="AJ8342" s="43">
        <v>182899588.97074541</v>
      </c>
      <c r="AK8342" s="43">
        <v>191652998.04406297</v>
      </c>
    </row>
    <row r="8343" spans="3:37" x14ac:dyDescent="0.2">
      <c r="C8343" s="43">
        <v>6.1132282181763919E-4</v>
      </c>
      <c r="D8343" s="43">
        <v>4.3933053092756622E-2</v>
      </c>
      <c r="E8343" s="43">
        <v>8.0414226804210021</v>
      </c>
      <c r="F8343" s="43">
        <v>2.4323006525316115</v>
      </c>
      <c r="H8343" s="43">
        <v>8.4533228822592193E-5</v>
      </c>
      <c r="I8343" s="43">
        <v>0.11028856120052744</v>
      </c>
      <c r="J8343" s="43">
        <v>0</v>
      </c>
      <c r="K8343" s="43">
        <v>1</v>
      </c>
      <c r="M8343" s="43">
        <v>7.9022003049795675E-3</v>
      </c>
      <c r="N8343" s="43">
        <v>4.4880199698414211E-2</v>
      </c>
      <c r="O8343" s="43">
        <v>0</v>
      </c>
      <c r="P8343" s="43">
        <v>1</v>
      </c>
      <c r="R8343" s="43">
        <v>508.51570141964459</v>
      </c>
      <c r="S8343" s="43">
        <v>176.52259424918273</v>
      </c>
      <c r="T8343" s="43">
        <v>6714.987173511573</v>
      </c>
      <c r="U8343" s="43">
        <v>7400.0254691804003</v>
      </c>
      <c r="W8343" s="43">
        <v>4089.1896947461241</v>
      </c>
      <c r="X8343" s="43">
        <v>0</v>
      </c>
      <c r="Y8343" s="43">
        <v>0</v>
      </c>
      <c r="Z8343" s="43">
        <v>4089.1896947461241</v>
      </c>
      <c r="AB8343" s="43">
        <v>77.933168693354219</v>
      </c>
      <c r="AC8343" s="43">
        <v>0</v>
      </c>
      <c r="AD8343" s="43">
        <v>0</v>
      </c>
      <c r="AE8343" s="43">
        <v>77.933168693354219</v>
      </c>
      <c r="AG8343" s="43">
        <v>7520019.848638122</v>
      </c>
      <c r="AH8343" s="43">
        <v>883264.97406516282</v>
      </c>
      <c r="AI8343" s="43">
        <v>0</v>
      </c>
      <c r="AJ8343" s="43">
        <v>327319308.5120877</v>
      </c>
      <c r="AK8343" s="43">
        <v>334839328.36072582</v>
      </c>
    </row>
    <row r="8344" spans="3:37" x14ac:dyDescent="0.2">
      <c r="C8344" s="43">
        <v>6.2115235866777585E-4</v>
      </c>
      <c r="D8344" s="43">
        <v>5.5279299186127728E-2</v>
      </c>
      <c r="E8344" s="43">
        <v>1.3584567962068179</v>
      </c>
      <c r="F8344" s="43">
        <v>1.8959644825656674</v>
      </c>
      <c r="H8344" s="43">
        <v>8.2837636418586416E-5</v>
      </c>
      <c r="I8344" s="43">
        <v>0.11412061603425094</v>
      </c>
      <c r="J8344" s="43">
        <v>0</v>
      </c>
      <c r="K8344" s="43">
        <v>1</v>
      </c>
      <c r="M8344" s="43">
        <v>7.8156678445724867E-3</v>
      </c>
      <c r="N8344" s="43">
        <v>4.4853162639493016E-2</v>
      </c>
      <c r="O8344" s="43">
        <v>0</v>
      </c>
      <c r="P8344" s="43">
        <v>1</v>
      </c>
      <c r="R8344" s="43">
        <v>650.13424119738545</v>
      </c>
      <c r="S8344" s="43">
        <v>178.9922300607692</v>
      </c>
      <c r="T8344" s="43">
        <v>6637.4542086245001</v>
      </c>
      <c r="U8344" s="43">
        <v>7466.5806798826543</v>
      </c>
      <c r="W8344" s="43">
        <v>883.17927840135087</v>
      </c>
      <c r="X8344" s="43">
        <v>0</v>
      </c>
      <c r="Y8344" s="43">
        <v>0</v>
      </c>
      <c r="Z8344" s="43">
        <v>883.17927840135087</v>
      </c>
      <c r="AB8344" s="43">
        <v>62.327199224352292</v>
      </c>
      <c r="AC8344" s="43">
        <v>0</v>
      </c>
      <c r="AD8344" s="43">
        <v>0</v>
      </c>
      <c r="AE8344" s="43">
        <v>62.327199224352292</v>
      </c>
      <c r="AG8344" s="43">
        <v>1624166.6929800843</v>
      </c>
      <c r="AH8344" s="43">
        <v>190766.72413469179</v>
      </c>
      <c r="AI8344" s="43">
        <v>0</v>
      </c>
      <c r="AJ8344" s="43">
        <v>261774236.74227962</v>
      </c>
      <c r="AK8344" s="43">
        <v>263398403.4352597</v>
      </c>
    </row>
    <row r="8345" spans="3:37" x14ac:dyDescent="0.2">
      <c r="C8345" s="43">
        <v>5.9584524032470394E-4</v>
      </c>
      <c r="D8345" s="43">
        <v>4.9143851185421E-2</v>
      </c>
      <c r="E8345" s="43">
        <v>4.427378616197875</v>
      </c>
      <c r="F8345" s="43">
        <v>1.8834281662204644</v>
      </c>
      <c r="H8345" s="43">
        <v>9.9995396570795592E-5</v>
      </c>
      <c r="I8345" s="43">
        <v>9.9613326839426489E-2</v>
      </c>
      <c r="J8345" s="43">
        <v>0</v>
      </c>
      <c r="K8345" s="43">
        <v>1</v>
      </c>
      <c r="M8345" s="43">
        <v>7.8811156590586906E-3</v>
      </c>
      <c r="N8345" s="43">
        <v>4.5430807714218244E-2</v>
      </c>
      <c r="O8345" s="43">
        <v>0</v>
      </c>
      <c r="P8345" s="43">
        <v>1</v>
      </c>
      <c r="R8345" s="43">
        <v>554.4278460129907</v>
      </c>
      <c r="S8345" s="43">
        <v>188.59919060786089</v>
      </c>
      <c r="T8345" s="43">
        <v>6779.2325518186908</v>
      </c>
      <c r="U8345" s="43">
        <v>7522.2595884395423</v>
      </c>
      <c r="W8345" s="43">
        <v>2454.6619896625634</v>
      </c>
      <c r="X8345" s="43">
        <v>0</v>
      </c>
      <c r="Y8345" s="43">
        <v>0</v>
      </c>
      <c r="Z8345" s="43">
        <v>2454.6619896625634</v>
      </c>
      <c r="AB8345" s="43">
        <v>52.408297757615557</v>
      </c>
      <c r="AC8345" s="43">
        <v>0</v>
      </c>
      <c r="AD8345" s="43">
        <v>0</v>
      </c>
      <c r="AE8345" s="43">
        <v>52.408297757615557</v>
      </c>
      <c r="AG8345" s="43">
        <v>4514123.3989894539</v>
      </c>
      <c r="AH8345" s="43">
        <v>530206.9897671137</v>
      </c>
      <c r="AI8345" s="43">
        <v>0</v>
      </c>
      <c r="AJ8345" s="43">
        <v>220114850.58198535</v>
      </c>
      <c r="AK8345" s="43">
        <v>224628973.98097479</v>
      </c>
    </row>
    <row r="8346" spans="3:37" x14ac:dyDescent="0.2">
      <c r="C8346" s="43">
        <v>6.1611741784151075E-4</v>
      </c>
      <c r="D8346" s="43">
        <v>5.0961187468539976E-2</v>
      </c>
      <c r="E8346" s="43">
        <v>7.3566542751821578</v>
      </c>
      <c r="F8346" s="43">
        <v>5.445293426212662</v>
      </c>
      <c r="H8346" s="43">
        <v>9.9152558368675869E-5</v>
      </c>
      <c r="I8346" s="43">
        <v>8.6222553194173324E-2</v>
      </c>
      <c r="J8346" s="43">
        <v>0</v>
      </c>
      <c r="K8346" s="43">
        <v>1</v>
      </c>
      <c r="M8346" s="43">
        <v>7.8642918587880084E-3</v>
      </c>
      <c r="N8346" s="43">
        <v>4.6026380160902325E-2</v>
      </c>
      <c r="O8346" s="43">
        <v>0</v>
      </c>
      <c r="P8346" s="43">
        <v>1</v>
      </c>
      <c r="R8346" s="43">
        <v>594.49115646643133</v>
      </c>
      <c r="S8346" s="43">
        <v>161.8703017026225</v>
      </c>
      <c r="T8346" s="43">
        <v>6853.4431664603899</v>
      </c>
      <c r="U8346" s="43">
        <v>7609.8046246294434</v>
      </c>
      <c r="W8346" s="43">
        <v>4373.4659077767574</v>
      </c>
      <c r="X8346" s="43">
        <v>0</v>
      </c>
      <c r="Y8346" s="43">
        <v>0</v>
      </c>
      <c r="Z8346" s="43">
        <v>4373.4659077767574</v>
      </c>
      <c r="AB8346" s="43">
        <v>282.76757638665157</v>
      </c>
      <c r="AC8346" s="43">
        <v>0</v>
      </c>
      <c r="AD8346" s="43">
        <v>0</v>
      </c>
      <c r="AE8346" s="43">
        <v>282.76757638665157</v>
      </c>
      <c r="AG8346" s="43">
        <v>8042803.8044014564</v>
      </c>
      <c r="AH8346" s="43">
        <v>944668.63607977959</v>
      </c>
      <c r="AI8346" s="43">
        <v>0</v>
      </c>
      <c r="AJ8346" s="43">
        <v>1187623820.8239367</v>
      </c>
      <c r="AK8346" s="43">
        <v>1195666624.6283381</v>
      </c>
    </row>
    <row r="8347" spans="3:37" x14ac:dyDescent="0.2">
      <c r="C8347" s="43">
        <v>6.0811672900479155E-4</v>
      </c>
      <c r="D8347" s="43">
        <v>4.6362899902336066E-2</v>
      </c>
      <c r="E8347" s="43">
        <v>5.4722749231658101</v>
      </c>
      <c r="F8347" s="43">
        <v>7.7645668181804464</v>
      </c>
      <c r="H8347" s="43">
        <v>1.0683246717002604E-4</v>
      </c>
      <c r="I8347" s="43">
        <v>9.4674245395527795E-2</v>
      </c>
      <c r="J8347" s="43">
        <v>0</v>
      </c>
      <c r="K8347" s="43">
        <v>1</v>
      </c>
      <c r="M8347" s="43">
        <v>7.7736191357298898E-3</v>
      </c>
      <c r="N8347" s="43">
        <v>4.5195392607999457E-2</v>
      </c>
      <c r="O8347" s="43">
        <v>0</v>
      </c>
      <c r="P8347" s="43">
        <v>1</v>
      </c>
      <c r="R8347" s="43">
        <v>533.82623804755656</v>
      </c>
      <c r="S8347" s="43">
        <v>191.50383835616725</v>
      </c>
      <c r="T8347" s="43">
        <v>6652.1157109206179</v>
      </c>
      <c r="U8347" s="43">
        <v>7377.4457873243418</v>
      </c>
      <c r="W8347" s="43">
        <v>2921.2439357955859</v>
      </c>
      <c r="X8347" s="43">
        <v>0</v>
      </c>
      <c r="Y8347" s="43">
        <v>0</v>
      </c>
      <c r="Z8347" s="43">
        <v>2921.2439357955859</v>
      </c>
      <c r="AB8347" s="43">
        <v>386.3880484530539</v>
      </c>
      <c r="AC8347" s="43">
        <v>0</v>
      </c>
      <c r="AD8347" s="43">
        <v>0</v>
      </c>
      <c r="AE8347" s="43">
        <v>386.3880484530539</v>
      </c>
      <c r="AG8347" s="43">
        <v>5372167.5979280826</v>
      </c>
      <c r="AH8347" s="43">
        <v>630988.69013184658</v>
      </c>
      <c r="AI8347" s="43">
        <v>0</v>
      </c>
      <c r="AJ8347" s="43">
        <v>1622829803.5028265</v>
      </c>
      <c r="AK8347" s="43">
        <v>1628201971.1007545</v>
      </c>
    </row>
    <row r="8348" spans="3:37" x14ac:dyDescent="0.2">
      <c r="C8348" s="43">
        <v>5.9479066167745696E-4</v>
      </c>
      <c r="D8348" s="43">
        <v>4.9057439718907664E-2</v>
      </c>
      <c r="E8348" s="43">
        <v>5.3502556702828663</v>
      </c>
      <c r="F8348" s="43">
        <v>2.0348921170218044</v>
      </c>
      <c r="H8348" s="43">
        <v>9.1389156204990663E-5</v>
      </c>
      <c r="I8348" s="43">
        <v>0.10854188785225538</v>
      </c>
      <c r="J8348" s="43">
        <v>0</v>
      </c>
      <c r="K8348" s="43">
        <v>1</v>
      </c>
      <c r="M8348" s="43">
        <v>7.8638257668143252E-3</v>
      </c>
      <c r="N8348" s="43">
        <v>4.710143602305239E-2</v>
      </c>
      <c r="O8348" s="43">
        <v>0</v>
      </c>
      <c r="P8348" s="43">
        <v>1</v>
      </c>
      <c r="R8348" s="43">
        <v>552.47342571758952</v>
      </c>
      <c r="S8348" s="43">
        <v>187.8167889286874</v>
      </c>
      <c r="T8348" s="43">
        <v>7013.1060046960465</v>
      </c>
      <c r="U8348" s="43">
        <v>7753.3962193423231</v>
      </c>
      <c r="W8348" s="43">
        <v>2955.8740786261333</v>
      </c>
      <c r="X8348" s="43">
        <v>0</v>
      </c>
      <c r="Y8348" s="43">
        <v>0</v>
      </c>
      <c r="Z8348" s="43">
        <v>2955.8740786261333</v>
      </c>
      <c r="AB8348" s="43">
        <v>61.177292065890626</v>
      </c>
      <c r="AC8348" s="43">
        <v>0</v>
      </c>
      <c r="AD8348" s="43">
        <v>0</v>
      </c>
      <c r="AE8348" s="43">
        <v>61.177292065890626</v>
      </c>
      <c r="AG8348" s="43">
        <v>5435852.4305934589</v>
      </c>
      <c r="AH8348" s="43">
        <v>638468.80098324479</v>
      </c>
      <c r="AI8348" s="43">
        <v>0</v>
      </c>
      <c r="AJ8348" s="43">
        <v>256944626.67674062</v>
      </c>
      <c r="AK8348" s="43">
        <v>262380479.10733408</v>
      </c>
    </row>
    <row r="8349" spans="3:37" x14ac:dyDescent="0.2">
      <c r="C8349" s="43">
        <v>5.772896359243449E-4</v>
      </c>
      <c r="D8349" s="43">
        <v>5.9786946203754687E-2</v>
      </c>
      <c r="E8349" s="43">
        <v>6.0352627553361229</v>
      </c>
      <c r="F8349" s="43">
        <v>1.7701600901009962</v>
      </c>
      <c r="H8349" s="43">
        <v>8.8479670230795198E-5</v>
      </c>
      <c r="I8349" s="43">
        <v>0.11669467682236268</v>
      </c>
      <c r="J8349" s="43">
        <v>0</v>
      </c>
      <c r="K8349" s="43">
        <v>1</v>
      </c>
      <c r="M8349" s="43">
        <v>7.8623496266604365E-3</v>
      </c>
      <c r="N8349" s="43">
        <v>4.5261794143483129E-2</v>
      </c>
      <c r="O8349" s="43">
        <v>0</v>
      </c>
      <c r="P8349" s="43">
        <v>1</v>
      </c>
      <c r="R8349" s="43">
        <v>653.49535436202314</v>
      </c>
      <c r="S8349" s="43">
        <v>195.49556690519199</v>
      </c>
      <c r="T8349" s="43">
        <v>6737.9299281150506</v>
      </c>
      <c r="U8349" s="43">
        <v>7586.9208493822662</v>
      </c>
      <c r="W8349" s="43">
        <v>3944.0161729662996</v>
      </c>
      <c r="X8349" s="43">
        <v>0</v>
      </c>
      <c r="Y8349" s="43">
        <v>0</v>
      </c>
      <c r="Z8349" s="43">
        <v>3944.0161729662996</v>
      </c>
      <c r="AB8349" s="43">
        <v>53.852676386576078</v>
      </c>
      <c r="AC8349" s="43">
        <v>0</v>
      </c>
      <c r="AD8349" s="43">
        <v>0</v>
      </c>
      <c r="AE8349" s="43">
        <v>53.852676386576078</v>
      </c>
      <c r="AG8349" s="43">
        <v>7253045.7420850247</v>
      </c>
      <c r="AH8349" s="43">
        <v>851907.49336072069</v>
      </c>
      <c r="AI8349" s="43">
        <v>0</v>
      </c>
      <c r="AJ8349" s="43">
        <v>226181240.82361951</v>
      </c>
      <c r="AK8349" s="43">
        <v>233434286.56570452</v>
      </c>
    </row>
    <row r="8350" spans="3:37" x14ac:dyDescent="0.2">
      <c r="C8350" s="43">
        <v>6.0026830523552083E-4</v>
      </c>
      <c r="D8350" s="43">
        <v>5.6582978564427178E-2</v>
      </c>
      <c r="E8350" s="43">
        <v>5.1994489301455618</v>
      </c>
      <c r="F8350" s="43">
        <v>8.2218309927547448</v>
      </c>
      <c r="H8350" s="43">
        <v>8.7734198344361427E-5</v>
      </c>
      <c r="I8350" s="43">
        <v>0.10380641991046247</v>
      </c>
      <c r="J8350" s="43">
        <v>0</v>
      </c>
      <c r="K8350" s="43">
        <v>1</v>
      </c>
      <c r="M8350" s="43">
        <v>7.8696174547799869E-3</v>
      </c>
      <c r="N8350" s="43">
        <v>4.4480005499240992E-2</v>
      </c>
      <c r="O8350" s="43">
        <v>0</v>
      </c>
      <c r="P8350" s="43">
        <v>1</v>
      </c>
      <c r="R8350" s="43">
        <v>643.0927163821126</v>
      </c>
      <c r="S8350" s="43">
        <v>172.43900102277547</v>
      </c>
      <c r="T8350" s="43">
        <v>6627.6692442192716</v>
      </c>
      <c r="U8350" s="43">
        <v>7443.2009616241594</v>
      </c>
      <c r="W8350" s="43">
        <v>3343.7277361773786</v>
      </c>
      <c r="X8350" s="43">
        <v>0</v>
      </c>
      <c r="Y8350" s="43">
        <v>0</v>
      </c>
      <c r="Z8350" s="43">
        <v>3343.7277361773786</v>
      </c>
      <c r="AB8350" s="43">
        <v>496.94083941100001</v>
      </c>
      <c r="AC8350" s="43">
        <v>0</v>
      </c>
      <c r="AD8350" s="43">
        <v>0</v>
      </c>
      <c r="AE8350" s="43">
        <v>496.94083941100001</v>
      </c>
      <c r="AG8350" s="43">
        <v>6149115.3068301994</v>
      </c>
      <c r="AH8350" s="43">
        <v>722245.19101431372</v>
      </c>
      <c r="AI8350" s="43">
        <v>0</v>
      </c>
      <c r="AJ8350" s="43">
        <v>2087151525.5262001</v>
      </c>
      <c r="AK8350" s="43">
        <v>2093300640.8330302</v>
      </c>
    </row>
    <row r="8351" spans="3:37" x14ac:dyDescent="0.2">
      <c r="C8351" s="43">
        <v>6.1782938046273106E-4</v>
      </c>
      <c r="D8351" s="43">
        <v>4.9980155680372458E-2</v>
      </c>
      <c r="E8351" s="43">
        <v>5.2787130913134632</v>
      </c>
      <c r="F8351" s="43">
        <v>3.3889741891009302</v>
      </c>
      <c r="H8351" s="43">
        <v>9.7688980592924857E-5</v>
      </c>
      <c r="I8351" s="43">
        <v>9.3293551599306648E-2</v>
      </c>
      <c r="J8351" s="43">
        <v>0</v>
      </c>
      <c r="K8351" s="43">
        <v>1</v>
      </c>
      <c r="M8351" s="43">
        <v>7.758481425290337E-3</v>
      </c>
      <c r="N8351" s="43">
        <v>4.8034719881625221E-2</v>
      </c>
      <c r="O8351" s="43">
        <v>0</v>
      </c>
      <c r="P8351" s="43">
        <v>1</v>
      </c>
      <c r="R8351" s="43">
        <v>584.66693600038923</v>
      </c>
      <c r="S8351" s="43">
        <v>172.55977945215673</v>
      </c>
      <c r="T8351" s="43">
        <v>7056.2565096316002</v>
      </c>
      <c r="U8351" s="43">
        <v>7813.4832250841464</v>
      </c>
      <c r="W8351" s="43">
        <v>3086.2890091233853</v>
      </c>
      <c r="X8351" s="43">
        <v>0</v>
      </c>
      <c r="Y8351" s="43">
        <v>0</v>
      </c>
      <c r="Z8351" s="43">
        <v>3086.2890091233853</v>
      </c>
      <c r="AB8351" s="43">
        <v>149.45270146784512</v>
      </c>
      <c r="AC8351" s="43">
        <v>0</v>
      </c>
      <c r="AD8351" s="43">
        <v>0</v>
      </c>
      <c r="AE8351" s="43">
        <v>149.45270146784512</v>
      </c>
      <c r="AG8351" s="43">
        <v>5675685.4877779055</v>
      </c>
      <c r="AH8351" s="43">
        <v>666638.42597065121</v>
      </c>
      <c r="AI8351" s="43">
        <v>0</v>
      </c>
      <c r="AJ8351" s="43">
        <v>627701346.16494954</v>
      </c>
      <c r="AK8351" s="43">
        <v>633377031.65272748</v>
      </c>
    </row>
    <row r="8352" spans="3:37" x14ac:dyDescent="0.2">
      <c r="C8352" s="43">
        <v>6.0288474816373575E-4</v>
      </c>
      <c r="D8352" s="43">
        <v>5.6259870320514827E-2</v>
      </c>
      <c r="E8352" s="43">
        <v>6.1687490607881337</v>
      </c>
      <c r="F8352" s="43">
        <v>3.6040201463354138</v>
      </c>
      <c r="H8352" s="43">
        <v>8.9085737443048146E-5</v>
      </c>
      <c r="I8352" s="43">
        <v>9.374848116492901E-2</v>
      </c>
      <c r="J8352" s="43">
        <v>0</v>
      </c>
      <c r="K8352" s="43">
        <v>1</v>
      </c>
      <c r="M8352" s="43">
        <v>7.8246490887829093E-3</v>
      </c>
      <c r="N8352" s="43">
        <v>4.6865044850766258E-2</v>
      </c>
      <c r="O8352" s="43">
        <v>0</v>
      </c>
      <c r="P8352" s="43">
        <v>1</v>
      </c>
      <c r="R8352" s="43">
        <v>642.20753487675836</v>
      </c>
      <c r="S8352" s="43">
        <v>158.13018992592774</v>
      </c>
      <c r="T8352" s="43">
        <v>6943.1457122468855</v>
      </c>
      <c r="U8352" s="43">
        <v>7743.4834370495719</v>
      </c>
      <c r="W8352" s="43">
        <v>3961.6171276020659</v>
      </c>
      <c r="X8352" s="43">
        <v>0</v>
      </c>
      <c r="Y8352" s="43">
        <v>0</v>
      </c>
      <c r="Z8352" s="43">
        <v>3961.6171276020659</v>
      </c>
      <c r="AB8352" s="43">
        <v>178.93838540738054</v>
      </c>
      <c r="AC8352" s="43">
        <v>0</v>
      </c>
      <c r="AD8352" s="43">
        <v>0</v>
      </c>
      <c r="AE8352" s="43">
        <v>178.93838540738054</v>
      </c>
      <c r="AG8352" s="43">
        <v>7285413.8976601996</v>
      </c>
      <c r="AH8352" s="43">
        <v>855709.29956204619</v>
      </c>
      <c r="AI8352" s="43">
        <v>0</v>
      </c>
      <c r="AJ8352" s="43">
        <v>751541218.7109983</v>
      </c>
      <c r="AK8352" s="43">
        <v>758826632.60865855</v>
      </c>
    </row>
    <row r="8353" spans="3:37" x14ac:dyDescent="0.2">
      <c r="C8353" s="43">
        <v>6.2220454566519479E-4</v>
      </c>
      <c r="D8353" s="43">
        <v>5.1197070742510058E-2</v>
      </c>
      <c r="E8353" s="43">
        <v>8.807486705340752</v>
      </c>
      <c r="F8353" s="43">
        <v>5.8629046288746025</v>
      </c>
      <c r="H8353" s="43">
        <v>8.4803873038744645E-5</v>
      </c>
      <c r="I8353" s="43">
        <v>9.7595443436128887E-2</v>
      </c>
      <c r="J8353" s="43">
        <v>0</v>
      </c>
      <c r="K8353" s="43">
        <v>1</v>
      </c>
      <c r="M8353" s="43">
        <v>7.8220034556376692E-3</v>
      </c>
      <c r="N8353" s="43">
        <v>4.5771129837117619E-2</v>
      </c>
      <c r="O8353" s="43">
        <v>0</v>
      </c>
      <c r="P8353" s="43">
        <v>1</v>
      </c>
      <c r="R8353" s="43">
        <v>603.14351936462549</v>
      </c>
      <c r="S8353" s="43">
        <v>156.70671316680676</v>
      </c>
      <c r="T8353" s="43">
        <v>6778.7873315733259</v>
      </c>
      <c r="U8353" s="43">
        <v>7538.637564104758</v>
      </c>
      <c r="W8353" s="43">
        <v>5312.178528216371</v>
      </c>
      <c r="X8353" s="43">
        <v>0</v>
      </c>
      <c r="Y8353" s="43">
        <v>0</v>
      </c>
      <c r="Z8353" s="43">
        <v>5312.178528216371</v>
      </c>
      <c r="AB8353" s="43">
        <v>313.8341471047533</v>
      </c>
      <c r="AC8353" s="43">
        <v>0</v>
      </c>
      <c r="AD8353" s="43">
        <v>0</v>
      </c>
      <c r="AE8353" s="43">
        <v>313.8341471047533</v>
      </c>
      <c r="AG8353" s="43">
        <v>9769096.3133899067</v>
      </c>
      <c r="AH8353" s="43">
        <v>1147430.5620947361</v>
      </c>
      <c r="AI8353" s="43">
        <v>0</v>
      </c>
      <c r="AJ8353" s="43">
        <v>1318103417.8399639</v>
      </c>
      <c r="AK8353" s="43">
        <v>1327872514.1533539</v>
      </c>
    </row>
    <row r="8354" spans="3:37" x14ac:dyDescent="0.2">
      <c r="C8354" s="43">
        <v>6.2935952914755511E-4</v>
      </c>
      <c r="D8354" s="43">
        <v>5.3761406863072438E-2</v>
      </c>
      <c r="E8354" s="43">
        <v>1.8420783544141057</v>
      </c>
      <c r="F8354" s="43">
        <v>1.809894323117798</v>
      </c>
      <c r="H8354" s="43">
        <v>8.8459813202621806E-5</v>
      </c>
      <c r="I8354" s="43">
        <v>8.0188115797314372E-2</v>
      </c>
      <c r="J8354" s="43">
        <v>0</v>
      </c>
      <c r="K8354" s="43">
        <v>1</v>
      </c>
      <c r="M8354" s="43">
        <v>7.7548002905195642E-3</v>
      </c>
      <c r="N8354" s="43">
        <v>4.7857340121337022E-2</v>
      </c>
      <c r="O8354" s="43">
        <v>0</v>
      </c>
      <c r="P8354" s="43">
        <v>1</v>
      </c>
      <c r="R8354" s="43">
        <v>640.63669373857761</v>
      </c>
      <c r="S8354" s="43">
        <v>134.30692304637503</v>
      </c>
      <c r="T8354" s="43">
        <v>7026.8639948572754</v>
      </c>
      <c r="U8354" s="43">
        <v>7801.807611642228</v>
      </c>
      <c r="W8354" s="43">
        <v>1180.1029865792525</v>
      </c>
      <c r="X8354" s="43">
        <v>0</v>
      </c>
      <c r="Y8354" s="43">
        <v>0</v>
      </c>
      <c r="Z8354" s="43">
        <v>1180.1029865792525</v>
      </c>
      <c r="AB8354" s="43">
        <v>55.516738294061739</v>
      </c>
      <c r="AC8354" s="43">
        <v>0</v>
      </c>
      <c r="AD8354" s="43">
        <v>0</v>
      </c>
      <c r="AE8354" s="43">
        <v>55.516738294061739</v>
      </c>
      <c r="AG8354" s="43">
        <v>2170209.3923192453</v>
      </c>
      <c r="AH8354" s="43">
        <v>254902.24510111855</v>
      </c>
      <c r="AI8354" s="43">
        <v>0</v>
      </c>
      <c r="AJ8354" s="43">
        <v>233170300.83505931</v>
      </c>
      <c r="AK8354" s="43">
        <v>235340510.22737855</v>
      </c>
    </row>
    <row r="8355" spans="3:37" x14ac:dyDescent="0.2">
      <c r="C8355" s="43">
        <v>6.1879505997641804E-4</v>
      </c>
      <c r="D8355" s="43">
        <v>5.963019080124965E-2</v>
      </c>
      <c r="E8355" s="43">
        <v>6.3587901512620748</v>
      </c>
      <c r="F8355" s="43">
        <v>3.1406015516755819</v>
      </c>
      <c r="H8355" s="43">
        <v>8.1962673078207101E-5</v>
      </c>
      <c r="I8355" s="43">
        <v>9.4232336539658595E-2</v>
      </c>
      <c r="J8355" s="43">
        <v>0</v>
      </c>
      <c r="K8355" s="43">
        <v>1</v>
      </c>
      <c r="M8355" s="43">
        <v>7.8877010361522171E-3</v>
      </c>
      <c r="N8355" s="43">
        <v>4.6411239901455459E-2</v>
      </c>
      <c r="O8355" s="43">
        <v>0</v>
      </c>
      <c r="P8355" s="43">
        <v>1</v>
      </c>
      <c r="R8355" s="43">
        <v>698.64315711747065</v>
      </c>
      <c r="S8355" s="43">
        <v>146.237396413966</v>
      </c>
      <c r="T8355" s="43">
        <v>6931.3205691226194</v>
      </c>
      <c r="U8355" s="43">
        <v>7776.2011226540562</v>
      </c>
      <c r="W8355" s="43">
        <v>4442.5252267252145</v>
      </c>
      <c r="X8355" s="43">
        <v>0</v>
      </c>
      <c r="Y8355" s="43">
        <v>0</v>
      </c>
      <c r="Z8355" s="43">
        <v>4442.5252267252145</v>
      </c>
      <c r="AB8355" s="43">
        <v>160.02027900267083</v>
      </c>
      <c r="AC8355" s="43">
        <v>0</v>
      </c>
      <c r="AD8355" s="43">
        <v>0</v>
      </c>
      <c r="AE8355" s="43">
        <v>160.02027900267083</v>
      </c>
      <c r="AG8355" s="43">
        <v>8169803.891947669</v>
      </c>
      <c r="AH8355" s="43">
        <v>959585.44897264638</v>
      </c>
      <c r="AI8355" s="43">
        <v>0</v>
      </c>
      <c r="AJ8355" s="43">
        <v>672085171.81121755</v>
      </c>
      <c r="AK8355" s="43">
        <v>680254975.70316517</v>
      </c>
    </row>
    <row r="8356" spans="3:37" x14ac:dyDescent="0.2">
      <c r="C8356" s="43">
        <v>6.3239947990223477E-4</v>
      </c>
      <c r="D8356" s="43">
        <v>5.6534974434034879E-2</v>
      </c>
      <c r="E8356" s="43">
        <v>8.2340561351312189</v>
      </c>
      <c r="F8356" s="43">
        <v>1.0353919815943948</v>
      </c>
      <c r="H8356" s="43">
        <v>1.0436787443734996E-4</v>
      </c>
      <c r="I8356" s="43">
        <v>0.13493255182577901</v>
      </c>
      <c r="J8356" s="43">
        <v>0</v>
      </c>
      <c r="K8356" s="43">
        <v>1</v>
      </c>
      <c r="M8356" s="43">
        <v>7.8888708692155252E-3</v>
      </c>
      <c r="N8356" s="43">
        <v>4.6756768694566353E-2</v>
      </c>
      <c r="O8356" s="43">
        <v>0</v>
      </c>
      <c r="P8356" s="43">
        <v>1</v>
      </c>
      <c r="R8356" s="43">
        <v>676.94140270275375</v>
      </c>
      <c r="S8356" s="43">
        <v>266.64039574347163</v>
      </c>
      <c r="T8356" s="43">
        <v>6983.9594640784926</v>
      </c>
      <c r="U8356" s="43">
        <v>7927.5412625247181</v>
      </c>
      <c r="W8356" s="43">
        <v>5573.9735100489424</v>
      </c>
      <c r="X8356" s="43">
        <v>0</v>
      </c>
      <c r="Y8356" s="43">
        <v>0</v>
      </c>
      <c r="Z8356" s="43">
        <v>5573.9735100489424</v>
      </c>
      <c r="AB8356" s="43">
        <v>2.5635378501485451</v>
      </c>
      <c r="AC8356" s="43">
        <v>0</v>
      </c>
      <c r="AD8356" s="43">
        <v>0</v>
      </c>
      <c r="AE8356" s="43">
        <v>2.5635378501485451</v>
      </c>
      <c r="AG8356" s="43">
        <v>10250537.284980005</v>
      </c>
      <c r="AH8356" s="43">
        <v>1203978.2781705717</v>
      </c>
      <c r="AI8356" s="43">
        <v>0</v>
      </c>
      <c r="AJ8356" s="43">
        <v>10766858.97062389</v>
      </c>
      <c r="AK8356" s="43">
        <v>21017396.255603895</v>
      </c>
    </row>
    <row r="8357" spans="3:37" x14ac:dyDescent="0.2">
      <c r="C8357" s="43">
        <v>6.0251327845082831E-4</v>
      </c>
      <c r="D8357" s="43">
        <v>5.8394163596509507E-2</v>
      </c>
      <c r="E8357" s="43">
        <v>4.7990390756270855</v>
      </c>
      <c r="F8357" s="43">
        <v>2.2148788834812327</v>
      </c>
      <c r="H8357" s="43">
        <v>9.2103207587235225E-5</v>
      </c>
      <c r="I8357" s="43">
        <v>0.11090107936807014</v>
      </c>
      <c r="J8357" s="43">
        <v>0</v>
      </c>
      <c r="K8357" s="43">
        <v>1</v>
      </c>
      <c r="M8357" s="43">
        <v>7.8681894801352348E-3</v>
      </c>
      <c r="N8357" s="43">
        <v>4.7742710401012745E-2</v>
      </c>
      <c r="O8357" s="43">
        <v>0</v>
      </c>
      <c r="P8357" s="43">
        <v>1</v>
      </c>
      <c r="R8357" s="43">
        <v>666.15982497685104</v>
      </c>
      <c r="S8357" s="43">
        <v>193.39841078014121</v>
      </c>
      <c r="T8357" s="43">
        <v>7112.5323292232333</v>
      </c>
      <c r="U8357" s="43">
        <v>7972.0905649802253</v>
      </c>
      <c r="W8357" s="43">
        <v>3196.9270306768085</v>
      </c>
      <c r="X8357" s="43">
        <v>0</v>
      </c>
      <c r="Y8357" s="43">
        <v>0</v>
      </c>
      <c r="Z8357" s="43">
        <v>3196.9270306768085</v>
      </c>
      <c r="AB8357" s="43">
        <v>86.595474969508544</v>
      </c>
      <c r="AC8357" s="43">
        <v>0</v>
      </c>
      <c r="AD8357" s="43">
        <v>0</v>
      </c>
      <c r="AE8357" s="43">
        <v>86.595474969508544</v>
      </c>
      <c r="AG8357" s="43">
        <v>5879148.8094146512</v>
      </c>
      <c r="AH8357" s="43">
        <v>690536.23862619069</v>
      </c>
      <c r="AI8357" s="43">
        <v>0</v>
      </c>
      <c r="AJ8357" s="43">
        <v>363700994.8719359</v>
      </c>
      <c r="AK8357" s="43">
        <v>369580143.68135053</v>
      </c>
    </row>
    <row r="8358" spans="3:37" x14ac:dyDescent="0.2">
      <c r="C8358" s="43">
        <v>6.2561027851570916E-4</v>
      </c>
      <c r="D8358" s="43">
        <v>5.431405987174711E-2</v>
      </c>
      <c r="E8358" s="43">
        <v>4.374231307604286</v>
      </c>
      <c r="F8358" s="43">
        <v>1.0495450907097719</v>
      </c>
      <c r="H8358" s="43">
        <v>8.6064413569664607E-5</v>
      </c>
      <c r="I8358" s="43">
        <v>0.10864597164952694</v>
      </c>
      <c r="J8358" s="43">
        <v>0</v>
      </c>
      <c r="K8358" s="43">
        <v>1</v>
      </c>
      <c r="M8358" s="43">
        <v>7.8253672486553443E-3</v>
      </c>
      <c r="N8358" s="43">
        <v>4.751203551778771E-2</v>
      </c>
      <c r="O8358" s="43">
        <v>0</v>
      </c>
      <c r="P8358" s="43">
        <v>1</v>
      </c>
      <c r="R8358" s="43">
        <v>643.36660569780656</v>
      </c>
      <c r="S8358" s="43">
        <v>177.04334847651219</v>
      </c>
      <c r="T8358" s="43">
        <v>7039.6446641396451</v>
      </c>
      <c r="U8358" s="43">
        <v>7860.0546183139641</v>
      </c>
      <c r="W8358" s="43">
        <v>2814.2343489104474</v>
      </c>
      <c r="X8358" s="43">
        <v>0</v>
      </c>
      <c r="Y8358" s="43">
        <v>0</v>
      </c>
      <c r="Z8358" s="43">
        <v>2814.2343489104474</v>
      </c>
      <c r="AB8358" s="43">
        <v>3.4106952817661367</v>
      </c>
      <c r="AC8358" s="43">
        <v>0</v>
      </c>
      <c r="AD8358" s="43">
        <v>0</v>
      </c>
      <c r="AE8358" s="43">
        <v>3.4106952817661367</v>
      </c>
      <c r="AG8358" s="43">
        <v>5175376.9676463129</v>
      </c>
      <c r="AH8358" s="43">
        <v>607874.61936465662</v>
      </c>
      <c r="AI8358" s="43">
        <v>0</v>
      </c>
      <c r="AJ8358" s="43">
        <v>14324920.183417775</v>
      </c>
      <c r="AK8358" s="43">
        <v>19500297.151064087</v>
      </c>
    </row>
    <row r="8359" spans="3:37" x14ac:dyDescent="0.2">
      <c r="C8359" s="43">
        <v>6.0757910212147416E-4</v>
      </c>
      <c r="D8359" s="43">
        <v>5.1414552359319E-2</v>
      </c>
      <c r="E8359" s="43">
        <v>3.7003258515601121</v>
      </c>
      <c r="F8359" s="43">
        <v>9.6534809779479787</v>
      </c>
      <c r="H8359" s="43">
        <v>8.2579689521467114E-5</v>
      </c>
      <c r="I8359" s="43">
        <v>0.10248644173347254</v>
      </c>
      <c r="J8359" s="43">
        <v>0</v>
      </c>
      <c r="K8359" s="43">
        <v>1</v>
      </c>
      <c r="M8359" s="43">
        <v>7.8741748186427207E-3</v>
      </c>
      <c r="N8359" s="43">
        <v>4.5932794422619549E-2</v>
      </c>
      <c r="O8359" s="43">
        <v>0</v>
      </c>
      <c r="P8359" s="43">
        <v>1</v>
      </c>
      <c r="R8359" s="43">
        <v>591.46800871174071</v>
      </c>
      <c r="S8359" s="43">
        <v>160.24409452815007</v>
      </c>
      <c r="T8359" s="43">
        <v>6848.1031423464856</v>
      </c>
      <c r="U8359" s="43">
        <v>7599.8152455863765</v>
      </c>
      <c r="W8359" s="43">
        <v>2188.6243630068357</v>
      </c>
      <c r="X8359" s="43">
        <v>0</v>
      </c>
      <c r="Y8359" s="43">
        <v>0</v>
      </c>
      <c r="Z8359" s="43">
        <v>2188.6243630068357</v>
      </c>
      <c r="AB8359" s="43">
        <v>547.65351638234449</v>
      </c>
      <c r="AC8359" s="43">
        <v>0</v>
      </c>
      <c r="AD8359" s="43">
        <v>0</v>
      </c>
      <c r="AE8359" s="43">
        <v>547.65351638234449</v>
      </c>
      <c r="AG8359" s="43">
        <v>4024880.2035695706</v>
      </c>
      <c r="AH8359" s="43">
        <v>472742.86240947648</v>
      </c>
      <c r="AI8359" s="43">
        <v>0</v>
      </c>
      <c r="AJ8359" s="43">
        <v>2300144768.8058467</v>
      </c>
      <c r="AK8359" s="43">
        <v>2304169649.0094161</v>
      </c>
    </row>
    <row r="8360" spans="3:37" x14ac:dyDescent="0.2">
      <c r="C8360" s="43">
        <v>6.095030833507052E-4</v>
      </c>
      <c r="D8360" s="43">
        <v>5.665717458068964E-2</v>
      </c>
      <c r="E8360" s="43">
        <v>4.8429278600379293</v>
      </c>
      <c r="F8360" s="43">
        <v>4.3562207748757711</v>
      </c>
      <c r="H8360" s="43">
        <v>8.7196565147565664E-5</v>
      </c>
      <c r="I8360" s="43">
        <v>0.10049717544834989</v>
      </c>
      <c r="J8360" s="43">
        <v>0</v>
      </c>
      <c r="K8360" s="43">
        <v>1</v>
      </c>
      <c r="M8360" s="43">
        <v>7.8453863551574774E-3</v>
      </c>
      <c r="N8360" s="43">
        <v>4.5196686308493966E-2</v>
      </c>
      <c r="O8360" s="43">
        <v>0</v>
      </c>
      <c r="P8360" s="43">
        <v>1</v>
      </c>
      <c r="R8360" s="43">
        <v>653.84256972486378</v>
      </c>
      <c r="S8360" s="43">
        <v>165.91880305503472</v>
      </c>
      <c r="T8360" s="43">
        <v>6713.7212144366786</v>
      </c>
      <c r="U8360" s="43">
        <v>7533.4825872165766</v>
      </c>
      <c r="W8360" s="43">
        <v>3166.5123969993351</v>
      </c>
      <c r="X8360" s="43">
        <v>0</v>
      </c>
      <c r="Y8360" s="43">
        <v>0</v>
      </c>
      <c r="Z8360" s="43">
        <v>3166.5123969993351</v>
      </c>
      <c r="AB8360" s="43">
        <v>234.80508171293602</v>
      </c>
      <c r="AC8360" s="43">
        <v>0</v>
      </c>
      <c r="AD8360" s="43">
        <v>0</v>
      </c>
      <c r="AE8360" s="43">
        <v>234.80508171293602</v>
      </c>
      <c r="AG8360" s="43">
        <v>5823216.2980817771</v>
      </c>
      <c r="AH8360" s="43">
        <v>683966.67775185639</v>
      </c>
      <c r="AI8360" s="43">
        <v>0</v>
      </c>
      <c r="AJ8360" s="43">
        <v>986181343.19433129</v>
      </c>
      <c r="AK8360" s="43">
        <v>992004559.49241304</v>
      </c>
    </row>
    <row r="8361" spans="3:37" x14ac:dyDescent="0.2">
      <c r="C8361" s="43">
        <v>6.1205756034976577E-4</v>
      </c>
      <c r="D8361" s="43">
        <v>5.4396323228752784E-2</v>
      </c>
      <c r="E8361" s="43">
        <v>2.0992242296807393</v>
      </c>
      <c r="F8361" s="43">
        <v>2.5818363670369053</v>
      </c>
      <c r="H8361" s="43">
        <v>8.3486834281138483E-5</v>
      </c>
      <c r="I8361" s="43">
        <v>9.6893410450348133E-2</v>
      </c>
      <c r="J8361" s="43">
        <v>0</v>
      </c>
      <c r="K8361" s="43">
        <v>1</v>
      </c>
      <c r="M8361" s="43">
        <v>7.7535437978659104E-3</v>
      </c>
      <c r="N8361" s="43">
        <v>4.5129799855597195E-2</v>
      </c>
      <c r="O8361" s="43">
        <v>0</v>
      </c>
      <c r="P8361" s="43">
        <v>1</v>
      </c>
      <c r="R8361" s="43">
        <v>630.38255392179917</v>
      </c>
      <c r="S8361" s="43">
        <v>153.163262532169</v>
      </c>
      <c r="T8361" s="43">
        <v>6625.3072675518415</v>
      </c>
      <c r="U8361" s="43">
        <v>7408.8530840058102</v>
      </c>
      <c r="W8361" s="43">
        <v>1323.3143311606659</v>
      </c>
      <c r="X8361" s="43">
        <v>0</v>
      </c>
      <c r="Y8361" s="43">
        <v>0</v>
      </c>
      <c r="Z8361" s="43">
        <v>1323.3143311606659</v>
      </c>
      <c r="AB8361" s="43">
        <v>106.69633923648423</v>
      </c>
      <c r="AC8361" s="43">
        <v>0</v>
      </c>
      <c r="AD8361" s="43">
        <v>0</v>
      </c>
      <c r="AE8361" s="43">
        <v>106.69633923648423</v>
      </c>
      <c r="AG8361" s="43">
        <v>2433575.0550044645</v>
      </c>
      <c r="AH8361" s="43">
        <v>285835.89553070383</v>
      </c>
      <c r="AI8361" s="43">
        <v>0</v>
      </c>
      <c r="AJ8361" s="43">
        <v>448124624.79323381</v>
      </c>
      <c r="AK8361" s="43">
        <v>450558199.84823829</v>
      </c>
    </row>
    <row r="8362" spans="3:37" x14ac:dyDescent="0.2">
      <c r="C8362" s="43">
        <v>6.2242063075346188E-4</v>
      </c>
      <c r="D8362" s="43">
        <v>5.3158398898698798E-2</v>
      </c>
      <c r="E8362" s="43">
        <v>4.1664803977820846</v>
      </c>
      <c r="F8362" s="43">
        <v>5.2544348300066224</v>
      </c>
      <c r="H8362" s="43">
        <v>9.5200428704145246E-5</v>
      </c>
      <c r="I8362" s="43">
        <v>7.9859612812869255E-2</v>
      </c>
      <c r="J8362" s="43">
        <v>0</v>
      </c>
      <c r="K8362" s="43">
        <v>1</v>
      </c>
      <c r="M8362" s="43">
        <v>7.8257801997612623E-3</v>
      </c>
      <c r="N8362" s="43">
        <v>4.5757117392347002E-2</v>
      </c>
      <c r="O8362" s="43">
        <v>0</v>
      </c>
      <c r="P8362" s="43">
        <v>1</v>
      </c>
      <c r="R8362" s="43">
        <v>626.46706491969599</v>
      </c>
      <c r="S8362" s="43">
        <v>143.94894196390035</v>
      </c>
      <c r="T8362" s="43">
        <v>6779.9841029994823</v>
      </c>
      <c r="U8362" s="43">
        <v>7550.4001098830786</v>
      </c>
      <c r="W8362" s="43">
        <v>2610.1627458439898</v>
      </c>
      <c r="X8362" s="43">
        <v>0</v>
      </c>
      <c r="Y8362" s="43">
        <v>0</v>
      </c>
      <c r="Z8362" s="43">
        <v>2610.1627458439898</v>
      </c>
      <c r="AB8362" s="43">
        <v>285.18317319056206</v>
      </c>
      <c r="AC8362" s="43">
        <v>0</v>
      </c>
      <c r="AD8362" s="43">
        <v>0</v>
      </c>
      <c r="AE8362" s="43">
        <v>285.18317319056206</v>
      </c>
      <c r="AG8362" s="43">
        <v>4800089.2896070974</v>
      </c>
      <c r="AH8362" s="43">
        <v>563795.15310230176</v>
      </c>
      <c r="AI8362" s="43">
        <v>0</v>
      </c>
      <c r="AJ8362" s="43">
        <v>1197769327.4003606</v>
      </c>
      <c r="AK8362" s="43">
        <v>1202569416.6899676</v>
      </c>
    </row>
    <row r="8363" spans="3:37" x14ac:dyDescent="0.2">
      <c r="C8363" s="43">
        <v>6.2525215529152245E-4</v>
      </c>
      <c r="D8363" s="43">
        <v>5.5126694517513508E-2</v>
      </c>
      <c r="E8363" s="43">
        <v>7.8720092659054615</v>
      </c>
      <c r="F8363" s="43">
        <v>3.0543460034194783</v>
      </c>
      <c r="H8363" s="43">
        <v>8.4126459813820294E-5</v>
      </c>
      <c r="I8363" s="43">
        <v>0.11168695943841789</v>
      </c>
      <c r="J8363" s="43">
        <v>0</v>
      </c>
      <c r="K8363" s="43">
        <v>1</v>
      </c>
      <c r="M8363" s="43">
        <v>7.7783679345804777E-3</v>
      </c>
      <c r="N8363" s="43">
        <v>4.6069793713610641E-2</v>
      </c>
      <c r="O8363" s="43">
        <v>0</v>
      </c>
      <c r="P8363" s="43">
        <v>1</v>
      </c>
      <c r="R8363" s="43">
        <v>652.61871308124341</v>
      </c>
      <c r="S8363" s="43">
        <v>177.900616912228</v>
      </c>
      <c r="T8363" s="43">
        <v>6784.9573621115096</v>
      </c>
      <c r="U8363" s="43">
        <v>7615.4766921049813</v>
      </c>
      <c r="W8363" s="43">
        <v>5137.4205564788463</v>
      </c>
      <c r="X8363" s="43">
        <v>0</v>
      </c>
      <c r="Y8363" s="43">
        <v>0</v>
      </c>
      <c r="Z8363" s="43">
        <v>5137.4205564788463</v>
      </c>
      <c r="AB8363" s="43">
        <v>143.45539701234807</v>
      </c>
      <c r="AC8363" s="43">
        <v>0</v>
      </c>
      <c r="AD8363" s="43">
        <v>0</v>
      </c>
      <c r="AE8363" s="43">
        <v>143.45539701234807</v>
      </c>
      <c r="AG8363" s="43">
        <v>9447716.4033645988</v>
      </c>
      <c r="AH8363" s="43">
        <v>1109682.8401994307</v>
      </c>
      <c r="AI8363" s="43">
        <v>0</v>
      </c>
      <c r="AJ8363" s="43">
        <v>602512667.45186186</v>
      </c>
      <c r="AK8363" s="43">
        <v>611960383.85522652</v>
      </c>
    </row>
    <row r="8364" spans="3:37" x14ac:dyDescent="0.2">
      <c r="C8364" s="43">
        <v>6.1881064736268865E-4</v>
      </c>
      <c r="D8364" s="43">
        <v>6.5154834769193704E-2</v>
      </c>
      <c r="E8364" s="43">
        <v>2.3044050932951707</v>
      </c>
      <c r="F8364" s="43">
        <v>2.5683842305807034</v>
      </c>
      <c r="H8364" s="43">
        <v>9.07512008653244E-5</v>
      </c>
      <c r="I8364" s="43">
        <v>0.10069023879378923</v>
      </c>
      <c r="J8364" s="43">
        <v>0</v>
      </c>
      <c r="K8364" s="43">
        <v>1</v>
      </c>
      <c r="M8364" s="43">
        <v>7.8240855250219388E-3</v>
      </c>
      <c r="N8364" s="43">
        <v>4.6481473926927364E-2</v>
      </c>
      <c r="O8364" s="43">
        <v>0</v>
      </c>
      <c r="P8364" s="43">
        <v>1</v>
      </c>
      <c r="R8364" s="43">
        <v>763.39058280250754</v>
      </c>
      <c r="S8364" s="43">
        <v>173.01434946742739</v>
      </c>
      <c r="T8364" s="43">
        <v>6885.8229675297816</v>
      </c>
      <c r="U8364" s="43">
        <v>7822.2278997997164</v>
      </c>
      <c r="W8364" s="43">
        <v>1759.1611471836673</v>
      </c>
      <c r="X8364" s="43">
        <v>0</v>
      </c>
      <c r="Y8364" s="43">
        <v>0</v>
      </c>
      <c r="Z8364" s="43">
        <v>1759.1611471836673</v>
      </c>
      <c r="AB8364" s="43">
        <v>128.11000344701543</v>
      </c>
      <c r="AC8364" s="43">
        <v>0</v>
      </c>
      <c r="AD8364" s="43">
        <v>0</v>
      </c>
      <c r="AE8364" s="43">
        <v>128.11000344701543</v>
      </c>
      <c r="AG8364" s="43">
        <v>3235097.3496707641</v>
      </c>
      <c r="AH8364" s="43">
        <v>379978.80779167212</v>
      </c>
      <c r="AI8364" s="43">
        <v>0</v>
      </c>
      <c r="AJ8364" s="43">
        <v>538062014.4774648</v>
      </c>
      <c r="AK8364" s="43">
        <v>541297111.82713556</v>
      </c>
    </row>
    <row r="8365" spans="3:37" x14ac:dyDescent="0.2">
      <c r="C8365" s="43">
        <v>6.0506816423566093E-4</v>
      </c>
      <c r="D8365" s="43">
        <v>5.7365423716591146E-2</v>
      </c>
      <c r="E8365" s="43">
        <v>3.3175240955279151</v>
      </c>
      <c r="F8365" s="43">
        <v>3.9787119351030724</v>
      </c>
      <c r="H8365" s="43">
        <v>8.4817266841251377E-5</v>
      </c>
      <c r="I8365" s="43">
        <v>0.1113327546915831</v>
      </c>
      <c r="J8365" s="43">
        <v>0</v>
      </c>
      <c r="K8365" s="43">
        <v>1</v>
      </c>
      <c r="M8365" s="43">
        <v>7.8528038654953614E-3</v>
      </c>
      <c r="N8365" s="43">
        <v>4.6106651953822686E-2</v>
      </c>
      <c r="O8365" s="43">
        <v>0</v>
      </c>
      <c r="P8365" s="43">
        <v>1</v>
      </c>
      <c r="R8365" s="43">
        <v>657.19898131033369</v>
      </c>
      <c r="S8365" s="43">
        <v>178.79262525655616</v>
      </c>
      <c r="T8365" s="43">
        <v>6855.3670104231232</v>
      </c>
      <c r="U8365" s="43">
        <v>7691.3586169900136</v>
      </c>
      <c r="W8365" s="43">
        <v>2180.2734560534318</v>
      </c>
      <c r="X8365" s="43">
        <v>0</v>
      </c>
      <c r="Y8365" s="43">
        <v>0</v>
      </c>
      <c r="Z8365" s="43">
        <v>2180.2734560534318</v>
      </c>
      <c r="AB8365" s="43">
        <v>209.46389008223389</v>
      </c>
      <c r="AC8365" s="43">
        <v>0</v>
      </c>
      <c r="AD8365" s="43">
        <v>0</v>
      </c>
      <c r="AE8365" s="43">
        <v>209.46389008223389</v>
      </c>
      <c r="AG8365" s="43">
        <v>4009522.8856822611</v>
      </c>
      <c r="AH8365" s="43">
        <v>470939.06650754128</v>
      </c>
      <c r="AI8365" s="43">
        <v>0</v>
      </c>
      <c r="AJ8365" s="43">
        <v>879748338.34538233</v>
      </c>
      <c r="AK8365" s="43">
        <v>883757861.23106456</v>
      </c>
    </row>
    <row r="8366" spans="3:37" x14ac:dyDescent="0.2">
      <c r="C8366" s="43">
        <v>6.2385027428646378E-4</v>
      </c>
      <c r="D8366" s="43">
        <v>6.1521478638235427E-2</v>
      </c>
      <c r="E8366" s="43">
        <v>5.6550079922069978</v>
      </c>
      <c r="F8366" s="43">
        <v>3.379221872215473</v>
      </c>
      <c r="H8366" s="43">
        <v>9.5853999915185284E-5</v>
      </c>
      <c r="I8366" s="43">
        <v>9.6231366694921619E-2</v>
      </c>
      <c r="J8366" s="43">
        <v>0</v>
      </c>
      <c r="K8366" s="43">
        <v>1</v>
      </c>
      <c r="M8366" s="43">
        <v>7.9985613525316301E-3</v>
      </c>
      <c r="N8366" s="43">
        <v>4.838360265127617E-2</v>
      </c>
      <c r="O8366" s="43">
        <v>0</v>
      </c>
      <c r="P8366" s="43">
        <v>1</v>
      </c>
      <c r="R8366" s="43">
        <v>726.69054250915167</v>
      </c>
      <c r="S8366" s="43">
        <v>174.65027223185959</v>
      </c>
      <c r="T8366" s="43">
        <v>7327.4431228508047</v>
      </c>
      <c r="U8366" s="43">
        <v>8228.7839375918156</v>
      </c>
      <c r="W8366" s="43">
        <v>4109.440825750492</v>
      </c>
      <c r="X8366" s="43">
        <v>0</v>
      </c>
      <c r="Y8366" s="43">
        <v>0</v>
      </c>
      <c r="Z8366" s="43">
        <v>4109.440825750492</v>
      </c>
      <c r="AB8366" s="43">
        <v>184.99850953847948</v>
      </c>
      <c r="AC8366" s="43">
        <v>0</v>
      </c>
      <c r="AD8366" s="43">
        <v>0</v>
      </c>
      <c r="AE8366" s="43">
        <v>184.99850953847948</v>
      </c>
      <c r="AG8366" s="43">
        <v>7557261.6785551552</v>
      </c>
      <c r="AH8366" s="43">
        <v>887639.21836210624</v>
      </c>
      <c r="AI8366" s="43">
        <v>0</v>
      </c>
      <c r="AJ8366" s="43">
        <v>776993740.0616138</v>
      </c>
      <c r="AK8366" s="43">
        <v>784551001.74016893</v>
      </c>
    </row>
    <row r="8367" spans="3:37" x14ac:dyDescent="0.2">
      <c r="C8367" s="43">
        <v>6.2467767530216545E-4</v>
      </c>
      <c r="D8367" s="43">
        <v>5.7154455730490938E-2</v>
      </c>
      <c r="E8367" s="43">
        <v>5.4053462352654353</v>
      </c>
      <c r="F8367" s="43">
        <v>1.9378451384942605</v>
      </c>
      <c r="H8367" s="43">
        <v>9.2512068645356216E-5</v>
      </c>
      <c r="I8367" s="43">
        <v>0.11346818560616345</v>
      </c>
      <c r="J8367" s="43">
        <v>0</v>
      </c>
      <c r="K8367" s="43">
        <v>1</v>
      </c>
      <c r="M8367" s="43">
        <v>7.8537867337225009E-3</v>
      </c>
      <c r="N8367" s="43">
        <v>4.4631620432066393E-2</v>
      </c>
      <c r="O8367" s="43">
        <v>0</v>
      </c>
      <c r="P8367" s="43">
        <v>1</v>
      </c>
      <c r="R8367" s="43">
        <v>676.00273281122224</v>
      </c>
      <c r="S8367" s="43">
        <v>198.75354128736001</v>
      </c>
      <c r="T8367" s="43">
        <v>6636.882543546164</v>
      </c>
      <c r="U8367" s="43">
        <v>7511.6388176447463</v>
      </c>
      <c r="W8367" s="43">
        <v>3654.0288268302861</v>
      </c>
      <c r="X8367" s="43">
        <v>0</v>
      </c>
      <c r="Y8367" s="43">
        <v>0</v>
      </c>
      <c r="Z8367" s="43">
        <v>3654.0288268302861</v>
      </c>
      <c r="AB8367" s="43">
        <v>67.836488793614805</v>
      </c>
      <c r="AC8367" s="43">
        <v>0</v>
      </c>
      <c r="AD8367" s="43">
        <v>0</v>
      </c>
      <c r="AE8367" s="43">
        <v>67.836488793614805</v>
      </c>
      <c r="AG8367" s="43">
        <v>6719759.0125408964</v>
      </c>
      <c r="AH8367" s="43">
        <v>789270.22659534181</v>
      </c>
      <c r="AI8367" s="43">
        <v>0</v>
      </c>
      <c r="AJ8367" s="43">
        <v>284913252.93318218</v>
      </c>
      <c r="AK8367" s="43">
        <v>291633011.94572306</v>
      </c>
    </row>
    <row r="8368" spans="3:37" x14ac:dyDescent="0.2">
      <c r="C8368" s="43">
        <v>6.0348563044430566E-4</v>
      </c>
      <c r="D8368" s="43">
        <v>5.4996791217210683E-2</v>
      </c>
      <c r="E8368" s="43">
        <v>1.1463306853219057</v>
      </c>
      <c r="F8368" s="43">
        <v>1.3546565527480106</v>
      </c>
      <c r="H8368" s="43">
        <v>9.1106673230090252E-5</v>
      </c>
      <c r="I8368" s="43">
        <v>7.6891614904622402E-2</v>
      </c>
      <c r="J8368" s="43">
        <v>0</v>
      </c>
      <c r="K8368" s="43">
        <v>1</v>
      </c>
      <c r="M8368" s="43">
        <v>7.773354527471861E-3</v>
      </c>
      <c r="N8368" s="43">
        <v>4.594004331881274E-2</v>
      </c>
      <c r="O8368" s="43">
        <v>0</v>
      </c>
      <c r="P8368" s="43">
        <v>1</v>
      </c>
      <c r="R8368" s="43">
        <v>628.41516614998386</v>
      </c>
      <c r="S8368" s="43">
        <v>132.63909304234357</v>
      </c>
      <c r="T8368" s="43">
        <v>6761.4874866805621</v>
      </c>
      <c r="U8368" s="43">
        <v>7522.5417458728898</v>
      </c>
      <c r="W8368" s="43">
        <v>720.37158807939022</v>
      </c>
      <c r="X8368" s="43">
        <v>0</v>
      </c>
      <c r="Y8368" s="43">
        <v>0</v>
      </c>
      <c r="Z8368" s="43">
        <v>720.37158807939022</v>
      </c>
      <c r="AB8368" s="43">
        <v>23.847256547781402</v>
      </c>
      <c r="AC8368" s="43">
        <v>0</v>
      </c>
      <c r="AD8368" s="43">
        <v>0</v>
      </c>
      <c r="AE8368" s="43">
        <v>23.847256547781402</v>
      </c>
      <c r="AG8368" s="43">
        <v>1324763.3504779986</v>
      </c>
      <c r="AH8368" s="43">
        <v>155600.26302514828</v>
      </c>
      <c r="AI8368" s="43">
        <v>0</v>
      </c>
      <c r="AJ8368" s="43">
        <v>100158477.50068189</v>
      </c>
      <c r="AK8368" s="43">
        <v>101483240.85115989</v>
      </c>
    </row>
    <row r="8369" spans="3:37" x14ac:dyDescent="0.2">
      <c r="C8369" s="43">
        <v>6.1005202543418235E-4</v>
      </c>
      <c r="D8369" s="43">
        <v>5.2537704065854403E-2</v>
      </c>
      <c r="E8369" s="43">
        <v>6.144587186054097</v>
      </c>
      <c r="F8369" s="43">
        <v>1.5450905744594641</v>
      </c>
      <c r="H8369" s="43">
        <v>8.5670575692246097E-5</v>
      </c>
      <c r="I8369" s="43">
        <v>0.11062652373649151</v>
      </c>
      <c r="J8369" s="43">
        <v>0</v>
      </c>
      <c r="K8369" s="43">
        <v>1</v>
      </c>
      <c r="M8369" s="43">
        <v>7.8112782701264417E-3</v>
      </c>
      <c r="N8369" s="43">
        <v>4.662883694652642E-2</v>
      </c>
      <c r="O8369" s="43">
        <v>0</v>
      </c>
      <c r="P8369" s="43">
        <v>1</v>
      </c>
      <c r="R8369" s="43">
        <v>606.84857440040264</v>
      </c>
      <c r="S8369" s="43">
        <v>179.44581062503372</v>
      </c>
      <c r="T8369" s="43">
        <v>6896.3463610588351</v>
      </c>
      <c r="U8369" s="43">
        <v>7682.6407460842711</v>
      </c>
      <c r="W8369" s="43">
        <v>3728.8339741359105</v>
      </c>
      <c r="X8369" s="43">
        <v>0</v>
      </c>
      <c r="Y8369" s="43">
        <v>0</v>
      </c>
      <c r="Z8369" s="43">
        <v>3728.8339741359105</v>
      </c>
      <c r="AB8369" s="43">
        <v>35.394255869190992</v>
      </c>
      <c r="AC8369" s="43">
        <v>0</v>
      </c>
      <c r="AD8369" s="43">
        <v>0</v>
      </c>
      <c r="AE8369" s="43">
        <v>35.394255869190992</v>
      </c>
      <c r="AG8369" s="43">
        <v>6857325.6784359394</v>
      </c>
      <c r="AH8369" s="43">
        <v>805428.13841335662</v>
      </c>
      <c r="AI8369" s="43">
        <v>0</v>
      </c>
      <c r="AJ8369" s="43">
        <v>148655874.65060216</v>
      </c>
      <c r="AK8369" s="43">
        <v>155513200.32903811</v>
      </c>
    </row>
    <row r="8370" spans="3:37" x14ac:dyDescent="0.2">
      <c r="C8370" s="43">
        <v>6.0713240099235068E-4</v>
      </c>
      <c r="D8370" s="43">
        <v>5.3625265811999959E-2</v>
      </c>
      <c r="E8370" s="43">
        <v>7.9503837455345341</v>
      </c>
      <c r="F8370" s="43">
        <v>3.8140527071219674</v>
      </c>
      <c r="H8370" s="43">
        <v>8.6575644572358762E-5</v>
      </c>
      <c r="I8370" s="43">
        <v>9.2291353650051741E-2</v>
      </c>
      <c r="J8370" s="43">
        <v>0</v>
      </c>
      <c r="K8370" s="43">
        <v>1</v>
      </c>
      <c r="M8370" s="43">
        <v>7.9542739440807697E-3</v>
      </c>
      <c r="N8370" s="43">
        <v>4.5543592492561465E-2</v>
      </c>
      <c r="O8370" s="43">
        <v>0</v>
      </c>
      <c r="P8370" s="43">
        <v>1</v>
      </c>
      <c r="R8370" s="43">
        <v>616.44628733806326</v>
      </c>
      <c r="S8370" s="43">
        <v>151.28613307703935</v>
      </c>
      <c r="T8370" s="43">
        <v>6859.1484406533655</v>
      </c>
      <c r="U8370" s="43">
        <v>7626.8808610684682</v>
      </c>
      <c r="W8370" s="43">
        <v>4900.9845428476492</v>
      </c>
      <c r="X8370" s="43">
        <v>0</v>
      </c>
      <c r="Y8370" s="43">
        <v>0</v>
      </c>
      <c r="Z8370" s="43">
        <v>4900.9845428476492</v>
      </c>
      <c r="AB8370" s="43">
        <v>185.61422077364904</v>
      </c>
      <c r="AC8370" s="43">
        <v>0</v>
      </c>
      <c r="AD8370" s="43">
        <v>0</v>
      </c>
      <c r="AE8370" s="43">
        <v>185.61422077364904</v>
      </c>
      <c r="AG8370" s="43">
        <v>9012910.5742968265</v>
      </c>
      <c r="AH8370" s="43">
        <v>1058612.6612550921</v>
      </c>
      <c r="AI8370" s="43">
        <v>0</v>
      </c>
      <c r="AJ8370" s="43">
        <v>779579727.24932599</v>
      </c>
      <c r="AK8370" s="43">
        <v>788592637.82362282</v>
      </c>
    </row>
    <row r="8371" spans="3:37" x14ac:dyDescent="0.2">
      <c r="C8371" s="43">
        <v>6.3473313082995642E-4</v>
      </c>
      <c r="D8371" s="43">
        <v>5.4675732951498746E-2</v>
      </c>
      <c r="E8371" s="43">
        <v>4.8297648303330263</v>
      </c>
      <c r="F8371" s="43">
        <v>1.3782049238095768</v>
      </c>
      <c r="H8371" s="43">
        <v>8.3638268421046513E-5</v>
      </c>
      <c r="I8371" s="43">
        <v>0.11443901251228883</v>
      </c>
      <c r="J8371" s="43">
        <v>0</v>
      </c>
      <c r="K8371" s="43">
        <v>1</v>
      </c>
      <c r="M8371" s="43">
        <v>7.849895020266659E-3</v>
      </c>
      <c r="N8371" s="43">
        <v>4.7965647438837911E-2</v>
      </c>
      <c r="O8371" s="43">
        <v>0</v>
      </c>
      <c r="P8371" s="43">
        <v>1</v>
      </c>
      <c r="R8371" s="43">
        <v>657.09498703347685</v>
      </c>
      <c r="S8371" s="43">
        <v>181.22641834464537</v>
      </c>
      <c r="T8371" s="43">
        <v>7129.1299729057146</v>
      </c>
      <c r="U8371" s="43">
        <v>7967.4513782838367</v>
      </c>
      <c r="W8371" s="43">
        <v>3173.6142585624225</v>
      </c>
      <c r="X8371" s="43">
        <v>0</v>
      </c>
      <c r="Y8371" s="43">
        <v>0</v>
      </c>
      <c r="Z8371" s="43">
        <v>3173.6142585624225</v>
      </c>
      <c r="AB8371" s="43">
        <v>26.591271867211656</v>
      </c>
      <c r="AC8371" s="43">
        <v>0</v>
      </c>
      <c r="AD8371" s="43">
        <v>0</v>
      </c>
      <c r="AE8371" s="43">
        <v>26.591271867211656</v>
      </c>
      <c r="AG8371" s="43">
        <v>5836276.6214962946</v>
      </c>
      <c r="AH8371" s="43">
        <v>685500.67984948331</v>
      </c>
      <c r="AI8371" s="43">
        <v>0</v>
      </c>
      <c r="AJ8371" s="43">
        <v>111683341.84228896</v>
      </c>
      <c r="AK8371" s="43">
        <v>117519618.46378525</v>
      </c>
    </row>
    <row r="8372" spans="3:37" x14ac:dyDescent="0.2">
      <c r="C8372" s="43">
        <v>6.1967877087987233E-4</v>
      </c>
      <c r="D8372" s="43">
        <v>5.6641647815608653E-2</v>
      </c>
      <c r="E8372" s="43">
        <v>2.4819568049962291</v>
      </c>
      <c r="F8372" s="43">
        <v>1.6281040679038545</v>
      </c>
      <c r="H8372" s="43">
        <v>8.5937794619825899E-5</v>
      </c>
      <c r="I8372" s="43">
        <v>8.6872664415819631E-2</v>
      </c>
      <c r="J8372" s="43">
        <v>0</v>
      </c>
      <c r="K8372" s="43">
        <v>1</v>
      </c>
      <c r="M8372" s="43">
        <v>7.9364018356605781E-3</v>
      </c>
      <c r="N8372" s="43">
        <v>4.7230748981180737E-2</v>
      </c>
      <c r="O8372" s="43">
        <v>0</v>
      </c>
      <c r="P8372" s="43">
        <v>1</v>
      </c>
      <c r="R8372" s="43">
        <v>664.5763319186193</v>
      </c>
      <c r="S8372" s="43">
        <v>141.35452607751705</v>
      </c>
      <c r="T8372" s="43">
        <v>7097.2622699711537</v>
      </c>
      <c r="U8372" s="43">
        <v>7903.1931279672899</v>
      </c>
      <c r="W8372" s="43">
        <v>1649.4497494448499</v>
      </c>
      <c r="X8372" s="43">
        <v>0</v>
      </c>
      <c r="Y8372" s="43">
        <v>0</v>
      </c>
      <c r="Z8372" s="43">
        <v>1649.4497494448499</v>
      </c>
      <c r="AB8372" s="43">
        <v>44.664271433645652</v>
      </c>
      <c r="AC8372" s="43">
        <v>0</v>
      </c>
      <c r="AD8372" s="43">
        <v>0</v>
      </c>
      <c r="AE8372" s="43">
        <v>44.664271433645652</v>
      </c>
      <c r="AG8372" s="43">
        <v>3033338.089229079</v>
      </c>
      <c r="AH8372" s="43">
        <v>356281.14588008757</v>
      </c>
      <c r="AI8372" s="43">
        <v>0</v>
      </c>
      <c r="AJ8372" s="43">
        <v>187589940.02131173</v>
      </c>
      <c r="AK8372" s="43">
        <v>190623278.11054081</v>
      </c>
    </row>
    <row r="8373" spans="3:37" x14ac:dyDescent="0.2">
      <c r="C8373" s="43">
        <v>6.2065673504207997E-4</v>
      </c>
      <c r="D8373" s="43">
        <v>4.785037530417835E-2</v>
      </c>
      <c r="E8373" s="43">
        <v>7.2573877664612363</v>
      </c>
      <c r="F8373" s="43">
        <v>4.7411142294840287</v>
      </c>
      <c r="H8373" s="43">
        <v>8.6068128195306682E-5</v>
      </c>
      <c r="I8373" s="43">
        <v>0.11240611218276553</v>
      </c>
      <c r="J8373" s="43">
        <v>0</v>
      </c>
      <c r="K8373" s="43">
        <v>1</v>
      </c>
      <c r="M8373" s="43">
        <v>7.8155977901106267E-3</v>
      </c>
      <c r="N8373" s="43">
        <v>4.2838262877187241E-2</v>
      </c>
      <c r="O8373" s="43">
        <v>0</v>
      </c>
      <c r="P8373" s="43">
        <v>1</v>
      </c>
      <c r="R8373" s="43">
        <v>562.31438502110996</v>
      </c>
      <c r="S8373" s="43">
        <v>183.17856726992682</v>
      </c>
      <c r="T8373" s="43">
        <v>6339.2287830707728</v>
      </c>
      <c r="U8373" s="43">
        <v>7084.7217353618098</v>
      </c>
      <c r="W8373" s="43">
        <v>4080.9335387573769</v>
      </c>
      <c r="X8373" s="43">
        <v>0</v>
      </c>
      <c r="Y8373" s="43">
        <v>0</v>
      </c>
      <c r="Z8373" s="43">
        <v>4080.9335387573769</v>
      </c>
      <c r="AB8373" s="43">
        <v>225.0940111553258</v>
      </c>
      <c r="AC8373" s="43">
        <v>0</v>
      </c>
      <c r="AD8373" s="43">
        <v>0</v>
      </c>
      <c r="AE8373" s="43">
        <v>225.0940111553258</v>
      </c>
      <c r="AG8373" s="43">
        <v>7504836.7777748164</v>
      </c>
      <c r="AH8373" s="43">
        <v>881481.64437159337</v>
      </c>
      <c r="AI8373" s="43">
        <v>0</v>
      </c>
      <c r="AJ8373" s="43">
        <v>945394846.85236835</v>
      </c>
      <c r="AK8373" s="43">
        <v>952899683.63014317</v>
      </c>
    </row>
    <row r="8374" spans="3:37" x14ac:dyDescent="0.2">
      <c r="C8374" s="43">
        <v>6.0268634004684133E-4</v>
      </c>
      <c r="D8374" s="43">
        <v>5.9481321682380961E-2</v>
      </c>
      <c r="E8374" s="43">
        <v>2.4925975481906844</v>
      </c>
      <c r="F8374" s="43">
        <v>1.391519904548095</v>
      </c>
      <c r="H8374" s="43">
        <v>8.7979663850163892E-5</v>
      </c>
      <c r="I8374" s="43">
        <v>8.8857646391790265E-2</v>
      </c>
      <c r="J8374" s="43">
        <v>0</v>
      </c>
      <c r="K8374" s="43">
        <v>1</v>
      </c>
      <c r="M8374" s="43">
        <v>7.8079789618146463E-3</v>
      </c>
      <c r="N8374" s="43">
        <v>4.549179177511864E-2</v>
      </c>
      <c r="O8374" s="43">
        <v>0</v>
      </c>
      <c r="P8374" s="43">
        <v>1</v>
      </c>
      <c r="R8374" s="43">
        <v>678.75701496780755</v>
      </c>
      <c r="S8374" s="43">
        <v>148.01968539449788</v>
      </c>
      <c r="T8374" s="43">
        <v>6725.3369782865848</v>
      </c>
      <c r="U8374" s="43">
        <v>7552.1136786488905</v>
      </c>
      <c r="W8374" s="43">
        <v>1691.8680713259848</v>
      </c>
      <c r="X8374" s="43">
        <v>0</v>
      </c>
      <c r="Y8374" s="43">
        <v>0</v>
      </c>
      <c r="Z8374" s="43">
        <v>1691.8680713259848</v>
      </c>
      <c r="AB8374" s="43">
        <v>28.434916343135413</v>
      </c>
      <c r="AC8374" s="43">
        <v>0</v>
      </c>
      <c r="AD8374" s="43">
        <v>0</v>
      </c>
      <c r="AE8374" s="43">
        <v>28.434916343135413</v>
      </c>
      <c r="AG8374" s="43">
        <v>3111345.3831684859</v>
      </c>
      <c r="AH8374" s="43">
        <v>365443.50340641272</v>
      </c>
      <c r="AI8374" s="43">
        <v>0</v>
      </c>
      <c r="AJ8374" s="43">
        <v>119426648.64116873</v>
      </c>
      <c r="AK8374" s="43">
        <v>122537994.02433722</v>
      </c>
    </row>
    <row r="8375" spans="3:37" x14ac:dyDescent="0.2">
      <c r="C8375" s="43">
        <v>6.0885996586638579E-4</v>
      </c>
      <c r="D8375" s="43">
        <v>4.7947987446969709E-2</v>
      </c>
      <c r="E8375" s="43">
        <v>7.9942085813176149</v>
      </c>
      <c r="F8375" s="43">
        <v>1.5525940417069914</v>
      </c>
      <c r="H8375" s="43">
        <v>7.8648136681744681E-5</v>
      </c>
      <c r="I8375" s="43">
        <v>7.3486092802430694E-2</v>
      </c>
      <c r="J8375" s="43">
        <v>0</v>
      </c>
      <c r="K8375" s="43">
        <v>1</v>
      </c>
      <c r="M8375" s="43">
        <v>7.8675988940776209E-3</v>
      </c>
      <c r="N8375" s="43">
        <v>4.7287966582464258E-2</v>
      </c>
      <c r="O8375" s="43">
        <v>0</v>
      </c>
      <c r="P8375" s="43">
        <v>1</v>
      </c>
      <c r="R8375" s="43">
        <v>552.75181174613215</v>
      </c>
      <c r="S8375" s="43">
        <v>109.42989122584436</v>
      </c>
      <c r="T8375" s="43">
        <v>7044.2574964233636</v>
      </c>
      <c r="U8375" s="43">
        <v>7706.4391993953404</v>
      </c>
      <c r="W8375" s="43">
        <v>4418.8132767997886</v>
      </c>
      <c r="X8375" s="43">
        <v>0</v>
      </c>
      <c r="Y8375" s="43">
        <v>0</v>
      </c>
      <c r="Z8375" s="43">
        <v>4418.8132767997886</v>
      </c>
      <c r="AB8375" s="43">
        <v>32.682867275361332</v>
      </c>
      <c r="AC8375" s="43">
        <v>0</v>
      </c>
      <c r="AD8375" s="43">
        <v>0</v>
      </c>
      <c r="AE8375" s="43">
        <v>32.682867275361332</v>
      </c>
      <c r="AG8375" s="43">
        <v>8126197.6160348114</v>
      </c>
      <c r="AH8375" s="43">
        <v>954463.66778875433</v>
      </c>
      <c r="AI8375" s="43">
        <v>0</v>
      </c>
      <c r="AJ8375" s="43">
        <v>137268042.5565176</v>
      </c>
      <c r="AK8375" s="43">
        <v>145394240.17255241</v>
      </c>
    </row>
    <row r="8376" spans="3:37" x14ac:dyDescent="0.2">
      <c r="C8376" s="43">
        <v>6.2670032752243365E-4</v>
      </c>
      <c r="D8376" s="43">
        <v>5.2000193714822729E-2</v>
      </c>
      <c r="E8376" s="43">
        <v>6.7466041378279957</v>
      </c>
      <c r="F8376" s="43">
        <v>2.0628478138346429</v>
      </c>
      <c r="H8376" s="43">
        <v>9.1566221008254622E-5</v>
      </c>
      <c r="I8376" s="43">
        <v>8.1064885007962773E-2</v>
      </c>
      <c r="J8376" s="43">
        <v>0</v>
      </c>
      <c r="K8376" s="43">
        <v>1</v>
      </c>
      <c r="M8376" s="43">
        <v>7.8346347936731828E-3</v>
      </c>
      <c r="N8376" s="43">
        <v>4.8790360080001594E-2</v>
      </c>
      <c r="O8376" s="43">
        <v>0</v>
      </c>
      <c r="P8376" s="43">
        <v>1</v>
      </c>
      <c r="R8376" s="43">
        <v>617.03138667734618</v>
      </c>
      <c r="S8376" s="43">
        <v>140.54339321465071</v>
      </c>
      <c r="T8376" s="43">
        <v>7237.6095938170583</v>
      </c>
      <c r="U8376" s="43">
        <v>7995.1843737090549</v>
      </c>
      <c r="W8376" s="43">
        <v>4162.8665065271298</v>
      </c>
      <c r="X8376" s="43">
        <v>0</v>
      </c>
      <c r="Y8376" s="43">
        <v>0</v>
      </c>
      <c r="Z8376" s="43">
        <v>4162.8665065271298</v>
      </c>
      <c r="AB8376" s="43">
        <v>70.171719262519176</v>
      </c>
      <c r="AC8376" s="43">
        <v>0</v>
      </c>
      <c r="AD8376" s="43">
        <v>0</v>
      </c>
      <c r="AE8376" s="43">
        <v>70.171719262519176</v>
      </c>
      <c r="AG8376" s="43">
        <v>7655511.5055033918</v>
      </c>
      <c r="AH8376" s="43">
        <v>899179.16540986008</v>
      </c>
      <c r="AI8376" s="43">
        <v>0</v>
      </c>
      <c r="AJ8376" s="43">
        <v>294721220.90258056</v>
      </c>
      <c r="AK8376" s="43">
        <v>302376732.40808398</v>
      </c>
    </row>
    <row r="8377" spans="3:37" x14ac:dyDescent="0.2">
      <c r="C8377" s="43">
        <v>6.1389387545018881E-4</v>
      </c>
      <c r="D8377" s="43">
        <v>5.3349123876935536E-2</v>
      </c>
      <c r="E8377" s="43">
        <v>7.9716992771875566</v>
      </c>
      <c r="F8377" s="43">
        <v>2.5621342502396107</v>
      </c>
      <c r="H8377" s="43">
        <v>9.9136148524303636E-5</v>
      </c>
      <c r="I8377" s="43">
        <v>8.2112488226641994E-2</v>
      </c>
      <c r="J8377" s="43">
        <v>0</v>
      </c>
      <c r="K8377" s="43">
        <v>1</v>
      </c>
      <c r="M8377" s="43">
        <v>7.8065235072061487E-3</v>
      </c>
      <c r="N8377" s="43">
        <v>4.7212161308694323E-2</v>
      </c>
      <c r="O8377" s="43">
        <v>0</v>
      </c>
      <c r="P8377" s="43">
        <v>1</v>
      </c>
      <c r="R8377" s="43">
        <v>620.10176153802581</v>
      </c>
      <c r="S8377" s="43">
        <v>154.12873989751037</v>
      </c>
      <c r="T8377" s="43">
        <v>6978.3689466568521</v>
      </c>
      <c r="U8377" s="43">
        <v>7752.5994480923882</v>
      </c>
      <c r="W8377" s="43">
        <v>4943.2647642354113</v>
      </c>
      <c r="X8377" s="43">
        <v>0</v>
      </c>
      <c r="Y8377" s="43">
        <v>0</v>
      </c>
      <c r="Z8377" s="43">
        <v>4943.2647642354113</v>
      </c>
      <c r="AB8377" s="43">
        <v>103.64899543557387</v>
      </c>
      <c r="AC8377" s="43">
        <v>0</v>
      </c>
      <c r="AD8377" s="43">
        <v>0</v>
      </c>
      <c r="AE8377" s="43">
        <v>103.64899543557387</v>
      </c>
      <c r="AG8377" s="43">
        <v>9090663.9014289211</v>
      </c>
      <c r="AH8377" s="43">
        <v>1067745.1890748488</v>
      </c>
      <c r="AI8377" s="43">
        <v>0</v>
      </c>
      <c r="AJ8377" s="43">
        <v>435325780.82941025</v>
      </c>
      <c r="AK8377" s="43">
        <v>444416444.73083919</v>
      </c>
    </row>
    <row r="8378" spans="3:37" x14ac:dyDescent="0.2">
      <c r="C8378" s="43">
        <v>6.2846482424205874E-4</v>
      </c>
      <c r="D8378" s="43">
        <v>5.6221591421514838E-2</v>
      </c>
      <c r="E8378" s="43">
        <v>15.553189090037151</v>
      </c>
      <c r="F8378" s="43">
        <v>2.9695863687850919</v>
      </c>
      <c r="H8378" s="43">
        <v>8.730542407438488E-5</v>
      </c>
      <c r="I8378" s="43">
        <v>0.1010820740803946</v>
      </c>
      <c r="J8378" s="43">
        <v>0</v>
      </c>
      <c r="K8378" s="43">
        <v>1</v>
      </c>
      <c r="M8378" s="43">
        <v>7.9326596579961661E-3</v>
      </c>
      <c r="N8378" s="43">
        <v>4.8414631621237825E-2</v>
      </c>
      <c r="O8378" s="43">
        <v>0</v>
      </c>
      <c r="P8378" s="43">
        <v>1</v>
      </c>
      <c r="R8378" s="43">
        <v>669.00056154558411</v>
      </c>
      <c r="S8378" s="43">
        <v>167.09280265353965</v>
      </c>
      <c r="T8378" s="43">
        <v>7271.7313587744138</v>
      </c>
      <c r="U8378" s="43">
        <v>8107.8247229735371</v>
      </c>
      <c r="W8378" s="43">
        <v>10405.092235059506</v>
      </c>
      <c r="X8378" s="43">
        <v>0</v>
      </c>
      <c r="Y8378" s="43">
        <v>0</v>
      </c>
      <c r="Z8378" s="43">
        <v>10405.092235059506</v>
      </c>
      <c r="AB8378" s="43">
        <v>140.98901938008373</v>
      </c>
      <c r="AC8378" s="43">
        <v>0</v>
      </c>
      <c r="AD8378" s="43">
        <v>0</v>
      </c>
      <c r="AE8378" s="43">
        <v>140.98901938008373</v>
      </c>
      <c r="AG8378" s="43">
        <v>19134964.620274432</v>
      </c>
      <c r="AH8378" s="43">
        <v>2247499.9227728536</v>
      </c>
      <c r="AI8378" s="43">
        <v>0</v>
      </c>
      <c r="AJ8378" s="43">
        <v>592153881.3963517</v>
      </c>
      <c r="AK8378" s="43">
        <v>611288846.01662612</v>
      </c>
    </row>
    <row r="8379" spans="3:37" x14ac:dyDescent="0.2">
      <c r="C8379" s="43">
        <v>6.1799125187900206E-4</v>
      </c>
      <c r="D8379" s="43">
        <v>5.5268057757321132E-2</v>
      </c>
      <c r="E8379" s="43">
        <v>4.1459742638978163</v>
      </c>
      <c r="F8379" s="43">
        <v>2.3122473751562791</v>
      </c>
      <c r="H8379" s="43">
        <v>9.5249808749309217E-5</v>
      </c>
      <c r="I8379" s="43">
        <v>0.1078746146524211</v>
      </c>
      <c r="J8379" s="43">
        <v>0</v>
      </c>
      <c r="K8379" s="43">
        <v>1</v>
      </c>
      <c r="M8379" s="43">
        <v>7.8401842986957071E-3</v>
      </c>
      <c r="N8379" s="43">
        <v>4.4413239500548062E-2</v>
      </c>
      <c r="O8379" s="43">
        <v>0</v>
      </c>
      <c r="P8379" s="43">
        <v>1</v>
      </c>
      <c r="R8379" s="43">
        <v>646.69410621563338</v>
      </c>
      <c r="S8379" s="43">
        <v>194.54753947306202</v>
      </c>
      <c r="T8379" s="43">
        <v>6592.9699498646651</v>
      </c>
      <c r="U8379" s="43">
        <v>7434.2115955533609</v>
      </c>
      <c r="W8379" s="43">
        <v>2681.1771209844169</v>
      </c>
      <c r="X8379" s="43">
        <v>0</v>
      </c>
      <c r="Y8379" s="43">
        <v>0</v>
      </c>
      <c r="Z8379" s="43">
        <v>2681.1771209844169</v>
      </c>
      <c r="AB8379" s="43">
        <v>90.802622844923576</v>
      </c>
      <c r="AC8379" s="43">
        <v>0</v>
      </c>
      <c r="AD8379" s="43">
        <v>0</v>
      </c>
      <c r="AE8379" s="43">
        <v>90.802622844923576</v>
      </c>
      <c r="AG8379" s="43">
        <v>4930684.7254903428</v>
      </c>
      <c r="AH8379" s="43">
        <v>579134.2581326341</v>
      </c>
      <c r="AI8379" s="43">
        <v>0</v>
      </c>
      <c r="AJ8379" s="43">
        <v>381371015.94867903</v>
      </c>
      <c r="AK8379" s="43">
        <v>386301700.67416936</v>
      </c>
    </row>
    <row r="8380" spans="3:37" x14ac:dyDescent="0.2">
      <c r="C8380" s="43">
        <v>6.2236446192565076E-4</v>
      </c>
      <c r="D8380" s="43">
        <v>4.4245864924298585E-2</v>
      </c>
      <c r="E8380" s="43">
        <v>3.288660207385151</v>
      </c>
      <c r="F8380" s="43">
        <v>2.0935353807788384</v>
      </c>
      <c r="H8380" s="43">
        <v>9.4531614187709501E-5</v>
      </c>
      <c r="I8380" s="43">
        <v>0.11472344412924085</v>
      </c>
      <c r="J8380" s="43">
        <v>0</v>
      </c>
      <c r="K8380" s="43">
        <v>1</v>
      </c>
      <c r="M8380" s="43">
        <v>7.7938952211771429E-3</v>
      </c>
      <c r="N8380" s="43">
        <v>4.8833242391130405E-2</v>
      </c>
      <c r="O8380" s="43">
        <v>0</v>
      </c>
      <c r="P8380" s="43">
        <v>1</v>
      </c>
      <c r="R8380" s="43">
        <v>521.38657884641714</v>
      </c>
      <c r="S8380" s="43">
        <v>205.33908531982729</v>
      </c>
      <c r="T8380" s="43">
        <v>7206.3026381120608</v>
      </c>
      <c r="U8380" s="43">
        <v>7933.0283022783051</v>
      </c>
      <c r="W8380" s="43">
        <v>1714.6632945168926</v>
      </c>
      <c r="X8380" s="43">
        <v>0</v>
      </c>
      <c r="Y8380" s="43">
        <v>0</v>
      </c>
      <c r="Z8380" s="43">
        <v>1714.6632945168926</v>
      </c>
      <c r="AB8380" s="43">
        <v>61.006549800401807</v>
      </c>
      <c r="AC8380" s="43">
        <v>0</v>
      </c>
      <c r="AD8380" s="43">
        <v>0</v>
      </c>
      <c r="AE8380" s="43">
        <v>61.006549800401807</v>
      </c>
      <c r="AG8380" s="43">
        <v>3153265.7986165653</v>
      </c>
      <c r="AH8380" s="43">
        <v>370367.27161564882</v>
      </c>
      <c r="AI8380" s="43">
        <v>0</v>
      </c>
      <c r="AJ8380" s="43">
        <v>256227509.16168758</v>
      </c>
      <c r="AK8380" s="43">
        <v>259380774.96030414</v>
      </c>
    </row>
    <row r="8381" spans="3:37" x14ac:dyDescent="0.2">
      <c r="C8381" s="43">
        <v>6.212557644971195E-4</v>
      </c>
      <c r="D8381" s="43">
        <v>6.0345408987058424E-2</v>
      </c>
      <c r="E8381" s="43">
        <v>2.9529548131915466</v>
      </c>
      <c r="F8381" s="43">
        <v>2.2707288923139601</v>
      </c>
      <c r="H8381" s="43">
        <v>8.3490953879448778E-5</v>
      </c>
      <c r="I8381" s="43">
        <v>0.10870436046973164</v>
      </c>
      <c r="J8381" s="43">
        <v>0</v>
      </c>
      <c r="K8381" s="43">
        <v>1</v>
      </c>
      <c r="M8381" s="43">
        <v>7.8398636176238573E-3</v>
      </c>
      <c r="N8381" s="43">
        <v>4.6078186956223011E-2</v>
      </c>
      <c r="O8381" s="43">
        <v>0</v>
      </c>
      <c r="P8381" s="43">
        <v>1</v>
      </c>
      <c r="R8381" s="43">
        <v>709.83439509796654</v>
      </c>
      <c r="S8381" s="43">
        <v>171.8417793537262</v>
      </c>
      <c r="T8381" s="43">
        <v>6839.8450459011419</v>
      </c>
      <c r="U8381" s="43">
        <v>7721.5212203528345</v>
      </c>
      <c r="W8381" s="43">
        <v>2096.1088935734501</v>
      </c>
      <c r="X8381" s="43">
        <v>0</v>
      </c>
      <c r="Y8381" s="43">
        <v>0</v>
      </c>
      <c r="Z8381" s="43">
        <v>2096.1088935734501</v>
      </c>
      <c r="AB8381" s="43">
        <v>96.514756983183233</v>
      </c>
      <c r="AC8381" s="43">
        <v>0</v>
      </c>
      <c r="AD8381" s="43">
        <v>0</v>
      </c>
      <c r="AE8381" s="43">
        <v>96.514756983183233</v>
      </c>
      <c r="AG8381" s="43">
        <v>3854744.255281575</v>
      </c>
      <c r="AH8381" s="43">
        <v>452759.52101186523</v>
      </c>
      <c r="AI8381" s="43">
        <v>0</v>
      </c>
      <c r="AJ8381" s="43">
        <v>405361979.3293696</v>
      </c>
      <c r="AK8381" s="43">
        <v>409216723.58465117</v>
      </c>
    </row>
    <row r="8382" spans="3:37" x14ac:dyDescent="0.2">
      <c r="C8382" s="43">
        <v>6.1191032466711981E-4</v>
      </c>
      <c r="D8382" s="43">
        <v>4.7396880383816724E-2</v>
      </c>
      <c r="E8382" s="43">
        <v>6.1987088161093649</v>
      </c>
      <c r="F8382" s="43">
        <v>1.2292558836062875</v>
      </c>
      <c r="H8382" s="43">
        <v>9.0719277825779265E-5</v>
      </c>
      <c r="I8382" s="43">
        <v>0.10062990322628236</v>
      </c>
      <c r="J8382" s="43">
        <v>0</v>
      </c>
      <c r="K8382" s="43">
        <v>1</v>
      </c>
      <c r="M8382" s="43">
        <v>7.856216084096812E-3</v>
      </c>
      <c r="N8382" s="43">
        <v>4.680168590414524E-2</v>
      </c>
      <c r="O8382" s="43">
        <v>0</v>
      </c>
      <c r="P8382" s="43">
        <v>1</v>
      </c>
      <c r="R8382" s="43">
        <v>549.13599454291329</v>
      </c>
      <c r="S8382" s="43">
        <v>172.84985205716924</v>
      </c>
      <c r="T8382" s="43">
        <v>6961.7318392977077</v>
      </c>
      <c r="U8382" s="43">
        <v>7683.71768589779</v>
      </c>
      <c r="W8382" s="43">
        <v>3403.9341306161409</v>
      </c>
      <c r="X8382" s="43">
        <v>0</v>
      </c>
      <c r="Y8382" s="43">
        <v>0</v>
      </c>
      <c r="Z8382" s="43">
        <v>3403.9341306161409</v>
      </c>
      <c r="AB8382" s="43">
        <v>13.47051436843798</v>
      </c>
      <c r="AC8382" s="43">
        <v>0</v>
      </c>
      <c r="AD8382" s="43">
        <v>0</v>
      </c>
      <c r="AE8382" s="43">
        <v>13.47051436843798</v>
      </c>
      <c r="AG8382" s="43">
        <v>6259834.8662030827</v>
      </c>
      <c r="AH8382" s="43">
        <v>735249.77221308649</v>
      </c>
      <c r="AI8382" s="43">
        <v>0</v>
      </c>
      <c r="AJ8382" s="43">
        <v>56576160.34743952</v>
      </c>
      <c r="AK8382" s="43">
        <v>62835995.213642605</v>
      </c>
    </row>
    <row r="8383" spans="3:37" x14ac:dyDescent="0.2">
      <c r="C8383" s="43">
        <v>6.1643511911857463E-4</v>
      </c>
      <c r="D8383" s="43">
        <v>5.2148846103915208E-2</v>
      </c>
      <c r="E8383" s="43">
        <v>3.3433515402395408</v>
      </c>
      <c r="F8383" s="43">
        <v>2.5425360891608659</v>
      </c>
      <c r="H8383" s="43">
        <v>8.5958483753873391E-5</v>
      </c>
      <c r="I8383" s="43">
        <v>0.10585680935346398</v>
      </c>
      <c r="J8383" s="43">
        <v>0</v>
      </c>
      <c r="K8383" s="43">
        <v>1</v>
      </c>
      <c r="M8383" s="43">
        <v>7.9279175741951979E-3</v>
      </c>
      <c r="N8383" s="43">
        <v>4.6581791431135611E-2</v>
      </c>
      <c r="O8383" s="43">
        <v>0</v>
      </c>
      <c r="P8383" s="43">
        <v>1</v>
      </c>
      <c r="R8383" s="43">
        <v>608.65956194874298</v>
      </c>
      <c r="S8383" s="43">
        <v>172.28597251930043</v>
      </c>
      <c r="T8383" s="43">
        <v>6992.2618797704999</v>
      </c>
      <c r="U8383" s="43">
        <v>7773.2074142385436</v>
      </c>
      <c r="W8383" s="43">
        <v>2034.962883922854</v>
      </c>
      <c r="X8383" s="43">
        <v>0</v>
      </c>
      <c r="Y8383" s="43">
        <v>0</v>
      </c>
      <c r="Z8383" s="43">
        <v>2034.962883922854</v>
      </c>
      <c r="AB8383" s="43">
        <v>100.46008941410945</v>
      </c>
      <c r="AC8383" s="43">
        <v>0</v>
      </c>
      <c r="AD8383" s="43">
        <v>0</v>
      </c>
      <c r="AE8383" s="43">
        <v>100.46008941410945</v>
      </c>
      <c r="AG8383" s="43">
        <v>3742296.7435341286</v>
      </c>
      <c r="AH8383" s="43">
        <v>439551.98292733647</v>
      </c>
      <c r="AI8383" s="43">
        <v>0</v>
      </c>
      <c r="AJ8383" s="43">
        <v>421932375.53925967</v>
      </c>
      <c r="AK8383" s="43">
        <v>425674672.28279382</v>
      </c>
    </row>
    <row r="8384" spans="3:37" x14ac:dyDescent="0.2">
      <c r="C8384" s="43">
        <v>5.7441619546041403E-4</v>
      </c>
      <c r="D8384" s="43">
        <v>5.6399918216762601E-2</v>
      </c>
      <c r="E8384" s="43">
        <v>2.881419183126519</v>
      </c>
      <c r="F8384" s="43">
        <v>1.3529152565996028</v>
      </c>
      <c r="H8384" s="43">
        <v>9.7259421894091425E-5</v>
      </c>
      <c r="I8384" s="43">
        <v>0.12608244109031819</v>
      </c>
      <c r="J8384" s="43">
        <v>0</v>
      </c>
      <c r="K8384" s="43">
        <v>1</v>
      </c>
      <c r="M8384" s="43">
        <v>7.9419814982939485E-3</v>
      </c>
      <c r="N8384" s="43">
        <v>4.4409296844860668E-2</v>
      </c>
      <c r="O8384" s="43">
        <v>0</v>
      </c>
      <c r="P8384" s="43">
        <v>1</v>
      </c>
      <c r="R8384" s="43">
        <v>613.40529873521507</v>
      </c>
      <c r="S8384" s="43">
        <v>232.18206274548845</v>
      </c>
      <c r="T8384" s="43">
        <v>6677.9804082714054</v>
      </c>
      <c r="U8384" s="43">
        <v>7523.5677697521087</v>
      </c>
      <c r="W8384" s="43">
        <v>1767.4777948071019</v>
      </c>
      <c r="X8384" s="43">
        <v>0</v>
      </c>
      <c r="Y8384" s="43">
        <v>0</v>
      </c>
      <c r="Z8384" s="43">
        <v>1767.4777948071019</v>
      </c>
      <c r="AB8384" s="43">
        <v>23.163369459088297</v>
      </c>
      <c r="AC8384" s="43">
        <v>0</v>
      </c>
      <c r="AD8384" s="43">
        <v>0</v>
      </c>
      <c r="AE8384" s="43">
        <v>23.163369459088297</v>
      </c>
      <c r="AG8384" s="43">
        <v>3250391.6646502605</v>
      </c>
      <c r="AH8384" s="43">
        <v>381775.20367833402</v>
      </c>
      <c r="AI8384" s="43">
        <v>0</v>
      </c>
      <c r="AJ8384" s="43">
        <v>97286151.728170857</v>
      </c>
      <c r="AK8384" s="43">
        <v>100536543.39282112</v>
      </c>
    </row>
    <row r="8385" spans="3:37" x14ac:dyDescent="0.2">
      <c r="C8385" s="43">
        <v>6.229499845238351E-4</v>
      </c>
      <c r="D8385" s="43">
        <v>4.9594824277018432E-2</v>
      </c>
      <c r="E8385" s="43">
        <v>4.6066552759277766</v>
      </c>
      <c r="F8385" s="43">
        <v>3.7982678943503334</v>
      </c>
      <c r="H8385" s="43">
        <v>9.2559167687689126E-5</v>
      </c>
      <c r="I8385" s="43">
        <v>0.11512867426886186</v>
      </c>
      <c r="J8385" s="43">
        <v>0</v>
      </c>
      <c r="K8385" s="43">
        <v>1</v>
      </c>
      <c r="M8385" s="43">
        <v>7.8495845436570566E-3</v>
      </c>
      <c r="N8385" s="43">
        <v>4.9109830666358767E-2</v>
      </c>
      <c r="O8385" s="43">
        <v>0</v>
      </c>
      <c r="P8385" s="43">
        <v>1</v>
      </c>
      <c r="R8385" s="43">
        <v>584.96772902974328</v>
      </c>
      <c r="S8385" s="43">
        <v>201.76476093730292</v>
      </c>
      <c r="T8385" s="43">
        <v>7298.9011303941788</v>
      </c>
      <c r="U8385" s="43">
        <v>8085.6336203612245</v>
      </c>
      <c r="W8385" s="43">
        <v>2694.7446751823568</v>
      </c>
      <c r="X8385" s="43">
        <v>0</v>
      </c>
      <c r="Y8385" s="43">
        <v>0</v>
      </c>
      <c r="Z8385" s="43">
        <v>2694.7446751823568</v>
      </c>
      <c r="AB8385" s="43">
        <v>175.1479164451203</v>
      </c>
      <c r="AC8385" s="43">
        <v>0</v>
      </c>
      <c r="AD8385" s="43">
        <v>0</v>
      </c>
      <c r="AE8385" s="43">
        <v>175.1479164451203</v>
      </c>
      <c r="AG8385" s="43">
        <v>4955635.4576603537</v>
      </c>
      <c r="AH8385" s="43">
        <v>582064.84983938909</v>
      </c>
      <c r="AI8385" s="43">
        <v>0</v>
      </c>
      <c r="AJ8385" s="43">
        <v>735621249.06950521</v>
      </c>
      <c r="AK8385" s="43">
        <v>740576884.52716553</v>
      </c>
    </row>
    <row r="8386" spans="3:37" x14ac:dyDescent="0.2">
      <c r="C8386" s="43">
        <v>6.060370816650362E-4</v>
      </c>
      <c r="D8386" s="43">
        <v>6.0989787289434161E-2</v>
      </c>
      <c r="E8386" s="43">
        <v>11.197299111041497</v>
      </c>
      <c r="F8386" s="43">
        <v>2.4931210791005523</v>
      </c>
      <c r="H8386" s="43">
        <v>9.1621495754257154E-5</v>
      </c>
      <c r="I8386" s="43">
        <v>8.6078022500961845E-2</v>
      </c>
      <c r="J8386" s="43">
        <v>0</v>
      </c>
      <c r="K8386" s="43">
        <v>1</v>
      </c>
      <c r="M8386" s="43">
        <v>7.8741715540933122E-3</v>
      </c>
      <c r="N8386" s="43">
        <v>4.5988400645907923E-2</v>
      </c>
      <c r="O8386" s="43">
        <v>0</v>
      </c>
      <c r="P8386" s="43">
        <v>1</v>
      </c>
      <c r="R8386" s="43">
        <v>699.8398845067228</v>
      </c>
      <c r="S8386" s="43">
        <v>149.32483087560277</v>
      </c>
      <c r="T8386" s="43">
        <v>6856.3906107926787</v>
      </c>
      <c r="U8386" s="43">
        <v>7705.5553261750047</v>
      </c>
      <c r="W8386" s="43">
        <v>7836.3165166585113</v>
      </c>
      <c r="X8386" s="43">
        <v>0</v>
      </c>
      <c r="Y8386" s="43">
        <v>0</v>
      </c>
      <c r="Z8386" s="43">
        <v>7836.3165166585113</v>
      </c>
      <c r="AB8386" s="43">
        <v>111.80918814009438</v>
      </c>
      <c r="AC8386" s="43">
        <v>0</v>
      </c>
      <c r="AD8386" s="43">
        <v>0</v>
      </c>
      <c r="AE8386" s="43">
        <v>111.80918814009438</v>
      </c>
      <c r="AG8386" s="43">
        <v>14410986.074135002</v>
      </c>
      <c r="AH8386" s="43">
        <v>1692644.3675982384</v>
      </c>
      <c r="AI8386" s="43">
        <v>0</v>
      </c>
      <c r="AJ8386" s="43">
        <v>469598590.18839639</v>
      </c>
      <c r="AK8386" s="43">
        <v>484009576.2625314</v>
      </c>
    </row>
    <row r="8387" spans="3:37" x14ac:dyDescent="0.2">
      <c r="C8387" s="43">
        <v>6.0268324696169785E-4</v>
      </c>
      <c r="D8387" s="43">
        <v>5.2981229097921669E-2</v>
      </c>
      <c r="E8387" s="43">
        <v>5.0754722010297399</v>
      </c>
      <c r="F8387" s="43">
        <v>1.7052221426532839</v>
      </c>
      <c r="H8387" s="43">
        <v>9.1099485324930285E-5</v>
      </c>
      <c r="I8387" s="43">
        <v>0.12231752892335468</v>
      </c>
      <c r="J8387" s="43">
        <v>0</v>
      </c>
      <c r="K8387" s="43">
        <v>1</v>
      </c>
      <c r="M8387" s="43">
        <v>7.8102384271737024E-3</v>
      </c>
      <c r="N8387" s="43">
        <v>4.4910722202272282E-2</v>
      </c>
      <c r="O8387" s="43">
        <v>0</v>
      </c>
      <c r="P8387" s="43">
        <v>1</v>
      </c>
      <c r="R8387" s="43">
        <v>604.57964508845328</v>
      </c>
      <c r="S8387" s="43">
        <v>210.98277247210791</v>
      </c>
      <c r="T8387" s="43">
        <v>6641.3551307996968</v>
      </c>
      <c r="U8387" s="43">
        <v>7456.9175483602576</v>
      </c>
      <c r="W8387" s="43">
        <v>3068.5271819548711</v>
      </c>
      <c r="X8387" s="43">
        <v>0</v>
      </c>
      <c r="Y8387" s="43">
        <v>0</v>
      </c>
      <c r="Z8387" s="43">
        <v>3068.5271819548711</v>
      </c>
      <c r="AB8387" s="43">
        <v>45.620835940380978</v>
      </c>
      <c r="AC8387" s="43">
        <v>0</v>
      </c>
      <c r="AD8387" s="43">
        <v>0</v>
      </c>
      <c r="AE8387" s="43">
        <v>45.620835940380978</v>
      </c>
      <c r="AG8387" s="43">
        <v>5643021.4876150079</v>
      </c>
      <c r="AH8387" s="43">
        <v>662801.87130225217</v>
      </c>
      <c r="AI8387" s="43">
        <v>0</v>
      </c>
      <c r="AJ8387" s="43">
        <v>191607510.9496001</v>
      </c>
      <c r="AK8387" s="43">
        <v>197250532.43721512</v>
      </c>
    </row>
    <row r="8388" spans="3:37" x14ac:dyDescent="0.2">
      <c r="C8388" s="43">
        <v>6.2370849823367713E-4</v>
      </c>
      <c r="D8388" s="43">
        <v>5.5514728856431605E-2</v>
      </c>
      <c r="E8388" s="43">
        <v>5.961003109892796</v>
      </c>
      <c r="F8388" s="43">
        <v>3.0971526047892071</v>
      </c>
      <c r="H8388" s="43">
        <v>8.0360895294082709E-5</v>
      </c>
      <c r="I8388" s="43">
        <v>9.8329365103187363E-2</v>
      </c>
      <c r="J8388" s="43">
        <v>0</v>
      </c>
      <c r="K8388" s="43">
        <v>1</v>
      </c>
      <c r="M8388" s="43">
        <v>7.8188739431167692E-3</v>
      </c>
      <c r="N8388" s="43">
        <v>4.2699957378906361E-2</v>
      </c>
      <c r="O8388" s="43">
        <v>0</v>
      </c>
      <c r="P8388" s="43">
        <v>1</v>
      </c>
      <c r="R8388" s="43">
        <v>655.589904594117</v>
      </c>
      <c r="S8388" s="43">
        <v>149.61335929074275</v>
      </c>
      <c r="T8388" s="43">
        <v>6321.4109697683625</v>
      </c>
      <c r="U8388" s="43">
        <v>7126.6142336532221</v>
      </c>
      <c r="W8388" s="43">
        <v>3907.9734600998527</v>
      </c>
      <c r="X8388" s="43">
        <v>0</v>
      </c>
      <c r="Y8388" s="43">
        <v>0</v>
      </c>
      <c r="Z8388" s="43">
        <v>3907.9734600998527</v>
      </c>
      <c r="AB8388" s="43">
        <v>147.11131214195746</v>
      </c>
      <c r="AC8388" s="43">
        <v>0</v>
      </c>
      <c r="AD8388" s="43">
        <v>0</v>
      </c>
      <c r="AE8388" s="43">
        <v>147.11131214195746</v>
      </c>
      <c r="AG8388" s="43">
        <v>7186763.1931236293</v>
      </c>
      <c r="AH8388" s="43">
        <v>844122.26738156821</v>
      </c>
      <c r="AI8388" s="43">
        <v>0</v>
      </c>
      <c r="AJ8388" s="43">
        <v>617867510.9962213</v>
      </c>
      <c r="AK8388" s="43">
        <v>625054274.18934488</v>
      </c>
    </row>
    <row r="8389" spans="3:37" x14ac:dyDescent="0.2">
      <c r="C8389" s="43">
        <v>5.8836665889165965E-4</v>
      </c>
      <c r="D8389" s="43">
        <v>5.2841766406993403E-2</v>
      </c>
      <c r="E8389" s="43">
        <v>5.1230286402225937</v>
      </c>
      <c r="F8389" s="43">
        <v>2.553768970755812</v>
      </c>
      <c r="H8389" s="43">
        <v>9.1035883937773399E-5</v>
      </c>
      <c r="I8389" s="43">
        <v>8.3489961502268367E-2</v>
      </c>
      <c r="J8389" s="43">
        <v>0</v>
      </c>
      <c r="K8389" s="43">
        <v>1</v>
      </c>
      <c r="M8389" s="43">
        <v>7.9189241516407494E-3</v>
      </c>
      <c r="N8389" s="43">
        <v>4.5584195478087022E-2</v>
      </c>
      <c r="O8389" s="43">
        <v>0</v>
      </c>
      <c r="P8389" s="43">
        <v>1</v>
      </c>
      <c r="R8389" s="43">
        <v>588.6643754511548</v>
      </c>
      <c r="S8389" s="43">
        <v>143.90942801911464</v>
      </c>
      <c r="T8389" s="43">
        <v>6834.7534096768914</v>
      </c>
      <c r="U8389" s="43">
        <v>7567.3272131471604</v>
      </c>
      <c r="W8389" s="43">
        <v>3015.7444549150118</v>
      </c>
      <c r="X8389" s="43">
        <v>0</v>
      </c>
      <c r="Y8389" s="43">
        <v>0</v>
      </c>
      <c r="Z8389" s="43">
        <v>3015.7444549150118</v>
      </c>
      <c r="AB8389" s="43">
        <v>97.86738316189286</v>
      </c>
      <c r="AC8389" s="43">
        <v>0</v>
      </c>
      <c r="AD8389" s="43">
        <v>0</v>
      </c>
      <c r="AE8389" s="43">
        <v>97.86738316189286</v>
      </c>
      <c r="AG8389" s="43">
        <v>5545954.0525887068</v>
      </c>
      <c r="AH8389" s="43">
        <v>651400.80226164253</v>
      </c>
      <c r="AI8389" s="43">
        <v>0</v>
      </c>
      <c r="AJ8389" s="43">
        <v>411043009.27995002</v>
      </c>
      <c r="AK8389" s="43">
        <v>416588963.33253872</v>
      </c>
    </row>
    <row r="8390" spans="3:37" x14ac:dyDescent="0.2">
      <c r="C8390" s="43">
        <v>6.0492190732801027E-4</v>
      </c>
      <c r="D8390" s="43">
        <v>6.1817043461929622E-2</v>
      </c>
      <c r="E8390" s="43">
        <v>4.317238747411043</v>
      </c>
      <c r="F8390" s="43">
        <v>1.2063805173056661</v>
      </c>
      <c r="H8390" s="43">
        <v>8.5810481903069431E-5</v>
      </c>
      <c r="I8390" s="43">
        <v>8.8089773693311155E-2</v>
      </c>
      <c r="J8390" s="43">
        <v>0</v>
      </c>
      <c r="K8390" s="43">
        <v>1</v>
      </c>
      <c r="M8390" s="43">
        <v>7.956780524929763E-3</v>
      </c>
      <c r="N8390" s="43">
        <v>4.6142562895778561E-2</v>
      </c>
      <c r="O8390" s="43">
        <v>0</v>
      </c>
      <c r="P8390" s="43">
        <v>1</v>
      </c>
      <c r="R8390" s="43">
        <v>708.02715695781012</v>
      </c>
      <c r="S8390" s="43">
        <v>143.12259698428235</v>
      </c>
      <c r="T8390" s="43">
        <v>6951.5470183459884</v>
      </c>
      <c r="U8390" s="43">
        <v>7802.6967722880809</v>
      </c>
      <c r="W8390" s="43">
        <v>3056.7222762375382</v>
      </c>
      <c r="X8390" s="43">
        <v>0</v>
      </c>
      <c r="Y8390" s="43">
        <v>0</v>
      </c>
      <c r="Z8390" s="43">
        <v>3056.7222762375382</v>
      </c>
      <c r="AB8390" s="43">
        <v>15.635162168377175</v>
      </c>
      <c r="AC8390" s="43">
        <v>0</v>
      </c>
      <c r="AD8390" s="43">
        <v>0</v>
      </c>
      <c r="AE8390" s="43">
        <v>15.635162168377175</v>
      </c>
      <c r="AG8390" s="43">
        <v>5621312.2660008324</v>
      </c>
      <c r="AH8390" s="43">
        <v>660252.01166730828</v>
      </c>
      <c r="AI8390" s="43">
        <v>0</v>
      </c>
      <c r="AJ8390" s="43">
        <v>65667681.107184134</v>
      </c>
      <c r="AK8390" s="43">
        <v>71288993.373184964</v>
      </c>
    </row>
    <row r="8391" spans="3:37" x14ac:dyDescent="0.2">
      <c r="C8391" s="43">
        <v>6.0441564302158755E-4</v>
      </c>
      <c r="D8391" s="43">
        <v>5.1865425621327232E-2</v>
      </c>
      <c r="E8391" s="43">
        <v>8.1318708840883644</v>
      </c>
      <c r="F8391" s="43">
        <v>3.2687932097270282</v>
      </c>
      <c r="H8391" s="43">
        <v>1.0083459593424049E-4</v>
      </c>
      <c r="I8391" s="43">
        <v>8.8455453465055345E-2</v>
      </c>
      <c r="J8391" s="43">
        <v>0</v>
      </c>
      <c r="K8391" s="43">
        <v>1</v>
      </c>
      <c r="M8391" s="43">
        <v>7.7713386316415863E-3</v>
      </c>
      <c r="N8391" s="43">
        <v>4.7010952707462472E-2</v>
      </c>
      <c r="O8391" s="43">
        <v>0</v>
      </c>
      <c r="P8391" s="43">
        <v>1</v>
      </c>
      <c r="R8391" s="43">
        <v>593.54823085043847</v>
      </c>
      <c r="S8391" s="43">
        <v>168.87934984429882</v>
      </c>
      <c r="T8391" s="43">
        <v>6917.3103146593348</v>
      </c>
      <c r="U8391" s="43">
        <v>7679.737895354072</v>
      </c>
      <c r="W8391" s="43">
        <v>4826.6575767548393</v>
      </c>
      <c r="X8391" s="43">
        <v>0</v>
      </c>
      <c r="Y8391" s="43">
        <v>0</v>
      </c>
      <c r="Z8391" s="43">
        <v>4826.6575767548393</v>
      </c>
      <c r="AB8391" s="43">
        <v>144.09028695048931</v>
      </c>
      <c r="AC8391" s="43">
        <v>0</v>
      </c>
      <c r="AD8391" s="43">
        <v>0</v>
      </c>
      <c r="AE8391" s="43">
        <v>144.09028695048931</v>
      </c>
      <c r="AG8391" s="43">
        <v>8876223.2836521491</v>
      </c>
      <c r="AH8391" s="43">
        <v>1042558.0365790452</v>
      </c>
      <c r="AI8391" s="43">
        <v>0</v>
      </c>
      <c r="AJ8391" s="43">
        <v>605179205.19205511</v>
      </c>
      <c r="AK8391" s="43">
        <v>614055428.47570729</v>
      </c>
    </row>
    <row r="8392" spans="3:37" x14ac:dyDescent="0.2">
      <c r="C8392" s="43">
        <v>6.1693465682488569E-4</v>
      </c>
      <c r="D8392" s="43">
        <v>5.7175274722101932E-2</v>
      </c>
      <c r="E8392" s="43">
        <v>3.3651428531485092</v>
      </c>
      <c r="F8392" s="43">
        <v>5.1099827189852833</v>
      </c>
      <c r="H8392" s="43">
        <v>9.3012951407511757E-5</v>
      </c>
      <c r="I8392" s="43">
        <v>8.5493951417840691E-2</v>
      </c>
      <c r="J8392" s="43">
        <v>0</v>
      </c>
      <c r="K8392" s="43">
        <v>1</v>
      </c>
      <c r="M8392" s="43">
        <v>7.8360335548253082E-3</v>
      </c>
      <c r="N8392" s="43">
        <v>4.5739312750209482E-2</v>
      </c>
      <c r="O8392" s="43">
        <v>0</v>
      </c>
      <c r="P8392" s="43">
        <v>1</v>
      </c>
      <c r="R8392" s="43">
        <v>667.86671634111156</v>
      </c>
      <c r="S8392" s="43">
        <v>150.56401527498693</v>
      </c>
      <c r="T8392" s="43">
        <v>6786.2256241144914</v>
      </c>
      <c r="U8392" s="43">
        <v>7604.6563557305899</v>
      </c>
      <c r="W8392" s="43">
        <v>2247.466907351054</v>
      </c>
      <c r="X8392" s="43">
        <v>0</v>
      </c>
      <c r="Y8392" s="43">
        <v>0</v>
      </c>
      <c r="Z8392" s="43">
        <v>2247.466907351054</v>
      </c>
      <c r="AB8392" s="43">
        <v>293.70651091397337</v>
      </c>
      <c r="AC8392" s="43">
        <v>0</v>
      </c>
      <c r="AD8392" s="43">
        <v>0</v>
      </c>
      <c r="AE8392" s="43">
        <v>293.70651091397337</v>
      </c>
      <c r="AG8392" s="43">
        <v>4133091.6426185882</v>
      </c>
      <c r="AH8392" s="43">
        <v>485452.85198782769</v>
      </c>
      <c r="AI8392" s="43">
        <v>0</v>
      </c>
      <c r="AJ8392" s="43">
        <v>1233567345.8386881</v>
      </c>
      <c r="AK8392" s="43">
        <v>1237700437.4813068</v>
      </c>
    </row>
    <row r="8393" spans="3:37" x14ac:dyDescent="0.2">
      <c r="C8393" s="43">
        <v>6.0539157698460608E-4</v>
      </c>
      <c r="D8393" s="43">
        <v>5.105915293874206E-2</v>
      </c>
      <c r="E8393" s="43">
        <v>5.9400928050821404</v>
      </c>
      <c r="F8393" s="43">
        <v>2.8017197750586953</v>
      </c>
      <c r="H8393" s="43">
        <v>9.301896466584747E-5</v>
      </c>
      <c r="I8393" s="43">
        <v>8.8375064738132364E-2</v>
      </c>
      <c r="J8393" s="43">
        <v>0</v>
      </c>
      <c r="K8393" s="43">
        <v>1</v>
      </c>
      <c r="M8393" s="43">
        <v>7.8208638441008907E-3</v>
      </c>
      <c r="N8393" s="43">
        <v>4.6708871236484817E-2</v>
      </c>
      <c r="O8393" s="43">
        <v>0</v>
      </c>
      <c r="P8393" s="43">
        <v>1</v>
      </c>
      <c r="R8393" s="43">
        <v>585.26472967085408</v>
      </c>
      <c r="S8393" s="43">
        <v>155.64802669654961</v>
      </c>
      <c r="T8393" s="43">
        <v>6916.6606771229308</v>
      </c>
      <c r="U8393" s="43">
        <v>7657.5734334903345</v>
      </c>
      <c r="W8393" s="43">
        <v>3476.5268097861845</v>
      </c>
      <c r="X8393" s="43">
        <v>0</v>
      </c>
      <c r="Y8393" s="43">
        <v>0</v>
      </c>
      <c r="Z8393" s="43">
        <v>3476.5268097861845</v>
      </c>
      <c r="AB8393" s="43">
        <v>112.82968496888246</v>
      </c>
      <c r="AC8393" s="43">
        <v>0</v>
      </c>
      <c r="AD8393" s="43">
        <v>0</v>
      </c>
      <c r="AE8393" s="43">
        <v>112.82968496888246</v>
      </c>
      <c r="AG8393" s="43">
        <v>6393332.8031967934</v>
      </c>
      <c r="AH8393" s="43">
        <v>750929.79091381584</v>
      </c>
      <c r="AI8393" s="43">
        <v>0</v>
      </c>
      <c r="AJ8393" s="43">
        <v>473884676.86930633</v>
      </c>
      <c r="AK8393" s="43">
        <v>480278009.67250311</v>
      </c>
    </row>
    <row r="8394" spans="3:37" x14ac:dyDescent="0.2">
      <c r="C8394" s="43">
        <v>6.0905607699858477E-4</v>
      </c>
      <c r="D8394" s="43">
        <v>5.14659073955058E-2</v>
      </c>
      <c r="E8394" s="43">
        <v>3.7066237432751405</v>
      </c>
      <c r="F8394" s="43">
        <v>2.877770966080349</v>
      </c>
      <c r="H8394" s="43">
        <v>9.4908643506363966E-5</v>
      </c>
      <c r="I8394" s="43">
        <v>0.10516563253389766</v>
      </c>
      <c r="J8394" s="43">
        <v>0</v>
      </c>
      <c r="K8394" s="43">
        <v>1</v>
      </c>
      <c r="M8394" s="43">
        <v>7.8534877484242038E-3</v>
      </c>
      <c r="N8394" s="43">
        <v>4.5668518834352079E-2</v>
      </c>
      <c r="O8394" s="43">
        <v>0</v>
      </c>
      <c r="P8394" s="43">
        <v>1</v>
      </c>
      <c r="R8394" s="43">
        <v>593.49803833071144</v>
      </c>
      <c r="S8394" s="43">
        <v>188.9826686015378</v>
      </c>
      <c r="T8394" s="43">
        <v>6790.8145378228355</v>
      </c>
      <c r="U8394" s="43">
        <v>7573.2952447550852</v>
      </c>
      <c r="W8394" s="43">
        <v>2199.8739204638346</v>
      </c>
      <c r="X8394" s="43">
        <v>0</v>
      </c>
      <c r="Y8394" s="43">
        <v>0</v>
      </c>
      <c r="Z8394" s="43">
        <v>2199.8739204638346</v>
      </c>
      <c r="AB8394" s="43">
        <v>119.24651217392656</v>
      </c>
      <c r="AC8394" s="43">
        <v>0</v>
      </c>
      <c r="AD8394" s="43">
        <v>0</v>
      </c>
      <c r="AE8394" s="43">
        <v>119.24651217392656</v>
      </c>
      <c r="AG8394" s="43">
        <v>4045568.1397329918</v>
      </c>
      <c r="AH8394" s="43">
        <v>475172.76682018826</v>
      </c>
      <c r="AI8394" s="43">
        <v>0</v>
      </c>
      <c r="AJ8394" s="43">
        <v>500835351.13049155</v>
      </c>
      <c r="AK8394" s="43">
        <v>504880919.27022457</v>
      </c>
    </row>
    <row r="8395" spans="3:37" x14ac:dyDescent="0.2">
      <c r="C8395" s="43">
        <v>6.0399075827123063E-4</v>
      </c>
      <c r="D8395" s="43">
        <v>5.8712655819140869E-2</v>
      </c>
      <c r="E8395" s="43">
        <v>6.1204015384456003</v>
      </c>
      <c r="F8395" s="43">
        <v>2.0504401939167645</v>
      </c>
      <c r="H8395" s="43">
        <v>9.1862584795876501E-5</v>
      </c>
      <c r="I8395" s="43">
        <v>0.11170802339837638</v>
      </c>
      <c r="J8395" s="43">
        <v>0</v>
      </c>
      <c r="K8395" s="43">
        <v>1</v>
      </c>
      <c r="M8395" s="43">
        <v>7.8913172132669684E-3</v>
      </c>
      <c r="N8395" s="43">
        <v>4.3177596731586707E-2</v>
      </c>
      <c r="O8395" s="43">
        <v>0</v>
      </c>
      <c r="P8395" s="43">
        <v>1</v>
      </c>
      <c r="R8395" s="43">
        <v>671.43564315854371</v>
      </c>
      <c r="S8395" s="43">
        <v>194.29668967150934</v>
      </c>
      <c r="T8395" s="43">
        <v>6451.3460785811048</v>
      </c>
      <c r="U8395" s="43">
        <v>7317.0784114111575</v>
      </c>
      <c r="W8395" s="43">
        <v>4109.4557433547625</v>
      </c>
      <c r="X8395" s="43">
        <v>0</v>
      </c>
      <c r="Y8395" s="43">
        <v>0</v>
      </c>
      <c r="Z8395" s="43">
        <v>4109.4557433547625</v>
      </c>
      <c r="AB8395" s="43">
        <v>75.467419630623425</v>
      </c>
      <c r="AC8395" s="43">
        <v>0</v>
      </c>
      <c r="AD8395" s="43">
        <v>0</v>
      </c>
      <c r="AE8395" s="43">
        <v>75.467419630623425</v>
      </c>
      <c r="AG8395" s="43">
        <v>7557289.1120294081</v>
      </c>
      <c r="AH8395" s="43">
        <v>887642.44056462869</v>
      </c>
      <c r="AI8395" s="43">
        <v>0</v>
      </c>
      <c r="AJ8395" s="43">
        <v>316963162.44861841</v>
      </c>
      <c r="AK8395" s="43">
        <v>324520451.56064785</v>
      </c>
    </row>
    <row r="8396" spans="3:37" x14ac:dyDescent="0.2">
      <c r="C8396" s="43">
        <v>6.0661688595085189E-4</v>
      </c>
      <c r="D8396" s="43">
        <v>5.3532750333668055E-2</v>
      </c>
      <c r="E8396" s="43">
        <v>4.1846980617992378</v>
      </c>
      <c r="F8396" s="43">
        <v>3.4092605122119766</v>
      </c>
      <c r="H8396" s="43">
        <v>8.5792784287926224E-5</v>
      </c>
      <c r="I8396" s="43">
        <v>9.7245046013084827E-2</v>
      </c>
      <c r="J8396" s="43">
        <v>0</v>
      </c>
      <c r="K8396" s="43">
        <v>1</v>
      </c>
      <c r="M8396" s="43">
        <v>7.8704949411639857E-3</v>
      </c>
      <c r="N8396" s="43">
        <v>4.5612178113801138E-2</v>
      </c>
      <c r="O8396" s="43">
        <v>0</v>
      </c>
      <c r="P8396" s="43">
        <v>1</v>
      </c>
      <c r="R8396" s="43">
        <v>614.86026033203837</v>
      </c>
      <c r="S8396" s="43">
        <v>157.96490892285667</v>
      </c>
      <c r="T8396" s="43">
        <v>6797.124557374098</v>
      </c>
      <c r="U8396" s="43">
        <v>7569.9497266289927</v>
      </c>
      <c r="W8396" s="43">
        <v>2573.0045396888559</v>
      </c>
      <c r="X8396" s="43">
        <v>0</v>
      </c>
      <c r="Y8396" s="43">
        <v>0</v>
      </c>
      <c r="Z8396" s="43">
        <v>2573.0045396888559</v>
      </c>
      <c r="AB8396" s="43">
        <v>158.50536439486009</v>
      </c>
      <c r="AC8396" s="43">
        <v>0</v>
      </c>
      <c r="AD8396" s="43">
        <v>0</v>
      </c>
      <c r="AE8396" s="43">
        <v>158.50536439486009</v>
      </c>
      <c r="AG8396" s="43">
        <v>4731755.3484878056</v>
      </c>
      <c r="AH8396" s="43">
        <v>555768.98057279282</v>
      </c>
      <c r="AI8396" s="43">
        <v>0</v>
      </c>
      <c r="AJ8396" s="43">
        <v>665722530.45841241</v>
      </c>
      <c r="AK8396" s="43">
        <v>670454285.80690026</v>
      </c>
    </row>
    <row r="8397" spans="3:37" x14ac:dyDescent="0.2">
      <c r="C8397" s="43">
        <v>5.8920264507064972E-4</v>
      </c>
      <c r="D8397" s="43">
        <v>5.3471834837780036E-2</v>
      </c>
      <c r="E8397" s="43">
        <v>10.623856829369132</v>
      </c>
      <c r="F8397" s="43">
        <v>14.787931334548812</v>
      </c>
      <c r="H8397" s="43">
        <v>9.2635598723522783E-5</v>
      </c>
      <c r="I8397" s="43">
        <v>8.7987963270981503E-2</v>
      </c>
      <c r="J8397" s="43">
        <v>0</v>
      </c>
      <c r="K8397" s="43">
        <v>1</v>
      </c>
      <c r="M8397" s="43">
        <v>7.9441604292289636E-3</v>
      </c>
      <c r="N8397" s="43">
        <v>4.4123497579270213E-2</v>
      </c>
      <c r="O8397" s="43">
        <v>0</v>
      </c>
      <c r="P8397" s="43">
        <v>1</v>
      </c>
      <c r="R8397" s="43">
        <v>596.52980467028613</v>
      </c>
      <c r="S8397" s="43">
        <v>154.3275815379107</v>
      </c>
      <c r="T8397" s="43">
        <v>6636.8241324310338</v>
      </c>
      <c r="U8397" s="43">
        <v>7387.6815186392305</v>
      </c>
      <c r="W8397" s="43">
        <v>6337.447239268653</v>
      </c>
      <c r="X8397" s="43">
        <v>0</v>
      </c>
      <c r="Y8397" s="43">
        <v>0</v>
      </c>
      <c r="Z8397" s="43">
        <v>6337.447239268653</v>
      </c>
      <c r="AB8397" s="43">
        <v>880.06558248121212</v>
      </c>
      <c r="AC8397" s="43">
        <v>0</v>
      </c>
      <c r="AD8397" s="43">
        <v>0</v>
      </c>
      <c r="AE8397" s="43">
        <v>880.06558248121212</v>
      </c>
      <c r="AG8397" s="43">
        <v>11654565.473015053</v>
      </c>
      <c r="AH8397" s="43">
        <v>1368888.6036820291</v>
      </c>
      <c r="AI8397" s="43">
        <v>0</v>
      </c>
      <c r="AJ8397" s="43">
        <v>3696275446.4210911</v>
      </c>
      <c r="AK8397" s="43">
        <v>3707930011.8941059</v>
      </c>
    </row>
    <row r="8398" spans="3:37" x14ac:dyDescent="0.2">
      <c r="C8398" s="43">
        <v>5.9382951096585116E-4</v>
      </c>
      <c r="D8398" s="43">
        <v>5.489431655288024E-2</v>
      </c>
      <c r="E8398" s="43">
        <v>4.7822998314910441</v>
      </c>
      <c r="F8398" s="43">
        <v>8.8755921258352934</v>
      </c>
      <c r="H8398" s="43">
        <v>9.098255492212548E-5</v>
      </c>
      <c r="I8398" s="43">
        <v>9.624185669622419E-2</v>
      </c>
      <c r="J8398" s="43">
        <v>0</v>
      </c>
      <c r="K8398" s="43">
        <v>1</v>
      </c>
      <c r="M8398" s="43">
        <v>7.9041820570010524E-3</v>
      </c>
      <c r="N8398" s="43">
        <v>4.5783512508804303E-2</v>
      </c>
      <c r="O8398" s="43">
        <v>0</v>
      </c>
      <c r="P8398" s="43">
        <v>1</v>
      </c>
      <c r="R8398" s="43">
        <v>617.20797881450403</v>
      </c>
      <c r="S8398" s="43">
        <v>165.79235245992305</v>
      </c>
      <c r="T8398" s="43">
        <v>6851.8589830997244</v>
      </c>
      <c r="U8398" s="43">
        <v>7634.8593143741509</v>
      </c>
      <c r="W8398" s="43">
        <v>2951.6736130795307</v>
      </c>
      <c r="X8398" s="43">
        <v>0</v>
      </c>
      <c r="Y8398" s="43">
        <v>0</v>
      </c>
      <c r="Z8398" s="43">
        <v>2951.6736130795307</v>
      </c>
      <c r="AB8398" s="43">
        <v>520.11397788110207</v>
      </c>
      <c r="AC8398" s="43">
        <v>0</v>
      </c>
      <c r="AD8398" s="43">
        <v>0</v>
      </c>
      <c r="AE8398" s="43">
        <v>520.11397788110207</v>
      </c>
      <c r="AG8398" s="43">
        <v>5428127.7744532572</v>
      </c>
      <c r="AH8398" s="43">
        <v>637561.50042517867</v>
      </c>
      <c r="AI8398" s="43">
        <v>0</v>
      </c>
      <c r="AJ8398" s="43">
        <v>2184478707.1006289</v>
      </c>
      <c r="AK8398" s="43">
        <v>2189906834.875082</v>
      </c>
    </row>
    <row r="8399" spans="3:37" x14ac:dyDescent="0.2">
      <c r="C8399" s="43">
        <v>6.1948907228082106E-4</v>
      </c>
      <c r="D8399" s="43">
        <v>6.2927051730837902E-2</v>
      </c>
      <c r="E8399" s="43">
        <v>8.8516694648688699</v>
      </c>
      <c r="F8399" s="43">
        <v>2.6537801864892931</v>
      </c>
      <c r="H8399" s="43">
        <v>8.9015949795806594E-5</v>
      </c>
      <c r="I8399" s="43">
        <v>0.10214293876126868</v>
      </c>
      <c r="J8399" s="43">
        <v>0</v>
      </c>
      <c r="K8399" s="43">
        <v>1</v>
      </c>
      <c r="M8399" s="43">
        <v>7.8334403617691551E-3</v>
      </c>
      <c r="N8399" s="43">
        <v>4.4456388029931147E-2</v>
      </c>
      <c r="O8399" s="43">
        <v>0</v>
      </c>
      <c r="P8399" s="43">
        <v>1</v>
      </c>
      <c r="R8399" s="43">
        <v>738.09694408470136</v>
      </c>
      <c r="S8399" s="43">
        <v>172.15456831983678</v>
      </c>
      <c r="T8399" s="43">
        <v>6593.6985556646214</v>
      </c>
      <c r="U8399" s="43">
        <v>7503.9500680691599</v>
      </c>
      <c r="W8399" s="43">
        <v>6533.3901820675765</v>
      </c>
      <c r="X8399" s="43">
        <v>0</v>
      </c>
      <c r="Y8399" s="43">
        <v>0</v>
      </c>
      <c r="Z8399" s="43">
        <v>6533.3901820675765</v>
      </c>
      <c r="AB8399" s="43">
        <v>130.60956089640652</v>
      </c>
      <c r="AC8399" s="43">
        <v>0</v>
      </c>
      <c r="AD8399" s="43">
        <v>0</v>
      </c>
      <c r="AE8399" s="43">
        <v>130.60956089640652</v>
      </c>
      <c r="AG8399" s="43">
        <v>12014904.544822274</v>
      </c>
      <c r="AH8399" s="43">
        <v>1411212.2793265965</v>
      </c>
      <c r="AI8399" s="43">
        <v>0</v>
      </c>
      <c r="AJ8399" s="43">
        <v>548560155.76490736</v>
      </c>
      <c r="AK8399" s="43">
        <v>560575060.30972958</v>
      </c>
    </row>
    <row r="8400" spans="3:37" x14ac:dyDescent="0.2">
      <c r="C8400" s="43">
        <v>5.9600780323700996E-4</v>
      </c>
      <c r="D8400" s="43">
        <v>5.47308849260838E-2</v>
      </c>
      <c r="E8400" s="43">
        <v>3.3533960445253794</v>
      </c>
      <c r="F8400" s="43">
        <v>0.81432891140849817</v>
      </c>
      <c r="H8400" s="43">
        <v>8.5505380786762313E-5</v>
      </c>
      <c r="I8400" s="43">
        <v>0.10831146557546312</v>
      </c>
      <c r="J8400" s="43">
        <v>0</v>
      </c>
      <c r="K8400" s="43">
        <v>1</v>
      </c>
      <c r="M8400" s="43">
        <v>7.8135549912306708E-3</v>
      </c>
      <c r="N8400" s="43">
        <v>4.4608022651712639E-2</v>
      </c>
      <c r="O8400" s="43">
        <v>0</v>
      </c>
      <c r="P8400" s="43">
        <v>1</v>
      </c>
      <c r="R8400" s="43">
        <v>617.62773310963803</v>
      </c>
      <c r="S8400" s="43">
        <v>175.35180897934143</v>
      </c>
      <c r="T8400" s="43">
        <v>6599.3934050345933</v>
      </c>
      <c r="U8400" s="43">
        <v>7392.3729471235729</v>
      </c>
      <c r="W8400" s="43">
        <v>2071.1503971990369</v>
      </c>
      <c r="X8400" s="43">
        <v>0</v>
      </c>
      <c r="Y8400" s="43">
        <v>0</v>
      </c>
      <c r="Z8400" s="43">
        <v>2071.1503971990369</v>
      </c>
      <c r="AB8400" s="43">
        <v>-12.270290649932178</v>
      </c>
      <c r="AC8400" s="43">
        <v>0</v>
      </c>
      <c r="AD8400" s="43">
        <v>0</v>
      </c>
      <c r="AE8400" s="43">
        <v>-12.270290649932178</v>
      </c>
      <c r="AG8400" s="43">
        <v>3808845.5804490289</v>
      </c>
      <c r="AH8400" s="43">
        <v>447368.48579499195</v>
      </c>
      <c r="AI8400" s="43">
        <v>0</v>
      </c>
      <c r="AJ8400" s="43">
        <v>0</v>
      </c>
      <c r="AK8400" s="43">
        <v>3808845.5804490289</v>
      </c>
    </row>
    <row r="8401" spans="3:37" x14ac:dyDescent="0.2">
      <c r="C8401" s="43">
        <v>6.1318925967945859E-4</v>
      </c>
      <c r="D8401" s="43">
        <v>5.2916861350211335E-2</v>
      </c>
      <c r="E8401" s="43">
        <v>6.6599350139105002</v>
      </c>
      <c r="F8401" s="43">
        <v>1.9443069851849393</v>
      </c>
      <c r="H8401" s="43">
        <v>8.6902447946836649E-5</v>
      </c>
      <c r="I8401" s="43">
        <v>9.2592075080685204E-2</v>
      </c>
      <c r="J8401" s="43">
        <v>0</v>
      </c>
      <c r="K8401" s="43">
        <v>1</v>
      </c>
      <c r="M8401" s="43">
        <v>7.9173542910939698E-3</v>
      </c>
      <c r="N8401" s="43">
        <v>4.6195807194890137E-2</v>
      </c>
      <c r="O8401" s="43">
        <v>0</v>
      </c>
      <c r="P8401" s="43">
        <v>1</v>
      </c>
      <c r="R8401" s="43">
        <v>614.3713983136671</v>
      </c>
      <c r="S8401" s="43">
        <v>152.35201416777863</v>
      </c>
      <c r="T8401" s="43">
        <v>6925.0834684017982</v>
      </c>
      <c r="U8401" s="43">
        <v>7691.806880883244</v>
      </c>
      <c r="W8401" s="43">
        <v>4091.6735871743458</v>
      </c>
      <c r="X8401" s="43">
        <v>0</v>
      </c>
      <c r="Y8401" s="43">
        <v>0</v>
      </c>
      <c r="Z8401" s="43">
        <v>4091.6735871743458</v>
      </c>
      <c r="AB8401" s="43">
        <v>62.076606713021491</v>
      </c>
      <c r="AC8401" s="43">
        <v>0</v>
      </c>
      <c r="AD8401" s="43">
        <v>0</v>
      </c>
      <c r="AE8401" s="43">
        <v>62.076606713021491</v>
      </c>
      <c r="AG8401" s="43">
        <v>7524587.7268136218</v>
      </c>
      <c r="AH8401" s="43">
        <v>883801.49482965865</v>
      </c>
      <c r="AI8401" s="43">
        <v>0</v>
      </c>
      <c r="AJ8401" s="43">
        <v>260721748.19469026</v>
      </c>
      <c r="AK8401" s="43">
        <v>268246335.92150387</v>
      </c>
    </row>
    <row r="8402" spans="3:37" x14ac:dyDescent="0.2">
      <c r="C8402" s="43">
        <v>6.065813050641118E-4</v>
      </c>
      <c r="D8402" s="43">
        <v>5.3941859401602968E-2</v>
      </c>
      <c r="E8402" s="43">
        <v>2.9233751107276986</v>
      </c>
      <c r="F8402" s="43">
        <v>3.6722335780179942</v>
      </c>
      <c r="H8402" s="43">
        <v>8.7907906099701791E-5</v>
      </c>
      <c r="I8402" s="43">
        <v>0.10361149393209568</v>
      </c>
      <c r="J8402" s="43">
        <v>0</v>
      </c>
      <c r="K8402" s="43">
        <v>1</v>
      </c>
      <c r="M8402" s="43">
        <v>7.9003073787902167E-3</v>
      </c>
      <c r="N8402" s="43">
        <v>4.3321509135414417E-2</v>
      </c>
      <c r="O8402" s="43">
        <v>0</v>
      </c>
      <c r="P8402" s="43">
        <v>1</v>
      </c>
      <c r="R8402" s="43">
        <v>619.52281784552895</v>
      </c>
      <c r="S8402" s="43">
        <v>172.45597432357474</v>
      </c>
      <c r="T8402" s="43">
        <v>6480.2228136473359</v>
      </c>
      <c r="U8402" s="43">
        <v>7272.20160581644</v>
      </c>
      <c r="W8402" s="43">
        <v>1811.0975862175092</v>
      </c>
      <c r="X8402" s="43">
        <v>0</v>
      </c>
      <c r="Y8402" s="43">
        <v>0</v>
      </c>
      <c r="Z8402" s="43">
        <v>1811.0975862175092</v>
      </c>
      <c r="AB8402" s="43">
        <v>177.13953535288084</v>
      </c>
      <c r="AC8402" s="43">
        <v>0</v>
      </c>
      <c r="AD8402" s="43">
        <v>0</v>
      </c>
      <c r="AE8402" s="43">
        <v>177.13953535288084</v>
      </c>
      <c r="AG8402" s="43">
        <v>3330608.4610539991</v>
      </c>
      <c r="AH8402" s="43">
        <v>391197.07862298196</v>
      </c>
      <c r="AI8402" s="43">
        <v>0</v>
      </c>
      <c r="AJ8402" s="43">
        <v>743986048.48209953</v>
      </c>
      <c r="AK8402" s="43">
        <v>747316656.9431535</v>
      </c>
    </row>
    <row r="8403" spans="3:37" x14ac:dyDescent="0.2">
      <c r="C8403" s="43">
        <v>5.8895443952892501E-4</v>
      </c>
      <c r="D8403" s="43">
        <v>5.555839065596313E-2</v>
      </c>
      <c r="E8403" s="43">
        <v>7.4895577387154821</v>
      </c>
      <c r="F8403" s="43">
        <v>1.6315619824247607</v>
      </c>
      <c r="H8403" s="43">
        <v>8.5588573804212866E-5</v>
      </c>
      <c r="I8403" s="43">
        <v>8.6091458051816547E-2</v>
      </c>
      <c r="J8403" s="43">
        <v>0</v>
      </c>
      <c r="K8403" s="43">
        <v>1</v>
      </c>
      <c r="M8403" s="43">
        <v>7.9484493946432311E-3</v>
      </c>
      <c r="N8403" s="43">
        <v>4.613547743751778E-2</v>
      </c>
      <c r="O8403" s="43">
        <v>0</v>
      </c>
      <c r="P8403" s="43">
        <v>1</v>
      </c>
      <c r="R8403" s="43">
        <v>619.54624595355051</v>
      </c>
      <c r="S8403" s="43">
        <v>139.51413973887264</v>
      </c>
      <c r="T8403" s="43">
        <v>6943.2020829776311</v>
      </c>
      <c r="U8403" s="43">
        <v>7702.2624686700547</v>
      </c>
      <c r="W8403" s="43">
        <v>4640.1273808735396</v>
      </c>
      <c r="X8403" s="43">
        <v>0</v>
      </c>
      <c r="Y8403" s="43">
        <v>0</v>
      </c>
      <c r="Z8403" s="43">
        <v>4640.1273808735396</v>
      </c>
      <c r="AB8403" s="43">
        <v>41.867158516911971</v>
      </c>
      <c r="AC8403" s="43">
        <v>0</v>
      </c>
      <c r="AD8403" s="43">
        <v>0</v>
      </c>
      <c r="AE8403" s="43">
        <v>41.867158516911971</v>
      </c>
      <c r="AG8403" s="43">
        <v>8533194.2534264401</v>
      </c>
      <c r="AH8403" s="43">
        <v>1002267.5142686846</v>
      </c>
      <c r="AI8403" s="43">
        <v>0</v>
      </c>
      <c r="AJ8403" s="43">
        <v>175842065.77103028</v>
      </c>
      <c r="AK8403" s="43">
        <v>184375260.02445671</v>
      </c>
    </row>
    <row r="8404" spans="3:37" x14ac:dyDescent="0.2">
      <c r="C8404" s="43">
        <v>6.0048138441093314E-4</v>
      </c>
      <c r="D8404" s="43">
        <v>5.2029801913526581E-2</v>
      </c>
      <c r="E8404" s="43">
        <v>6.1426861703778082</v>
      </c>
      <c r="F8404" s="43">
        <v>1.8489848227592776</v>
      </c>
      <c r="H8404" s="43">
        <v>9.8284163930761892E-5</v>
      </c>
      <c r="I8404" s="43">
        <v>9.8324139231966076E-2</v>
      </c>
      <c r="J8404" s="43">
        <v>0</v>
      </c>
      <c r="K8404" s="43">
        <v>1</v>
      </c>
      <c r="M8404" s="43">
        <v>7.8728262009229999E-3</v>
      </c>
      <c r="N8404" s="43">
        <v>4.4939273481572367E-2</v>
      </c>
      <c r="O8404" s="43">
        <v>0</v>
      </c>
      <c r="P8404" s="43">
        <v>1</v>
      </c>
      <c r="R8404" s="43">
        <v>591.55358897563849</v>
      </c>
      <c r="S8404" s="43">
        <v>182.97260596985731</v>
      </c>
      <c r="T8404" s="43">
        <v>6698.8319646859072</v>
      </c>
      <c r="U8404" s="43">
        <v>7473.3581596314034</v>
      </c>
      <c r="W8404" s="43">
        <v>3633.728050038013</v>
      </c>
      <c r="X8404" s="43">
        <v>0</v>
      </c>
      <c r="Y8404" s="43">
        <v>0</v>
      </c>
      <c r="Z8404" s="43">
        <v>3633.728050038013</v>
      </c>
      <c r="AB8404" s="43">
        <v>53.737542021133365</v>
      </c>
      <c r="AC8404" s="43">
        <v>0</v>
      </c>
      <c r="AD8404" s="43">
        <v>0</v>
      </c>
      <c r="AE8404" s="43">
        <v>53.737542021133365</v>
      </c>
      <c r="AG8404" s="43">
        <v>6682425.8840199057</v>
      </c>
      <c r="AH8404" s="43">
        <v>784885.25880821084</v>
      </c>
      <c r="AI8404" s="43">
        <v>0</v>
      </c>
      <c r="AJ8404" s="43">
        <v>225697676.48876014</v>
      </c>
      <c r="AK8404" s="43">
        <v>232380102.37278005</v>
      </c>
    </row>
    <row r="8405" spans="3:37" x14ac:dyDescent="0.2">
      <c r="C8405" s="43">
        <v>6.488922990699475E-4</v>
      </c>
      <c r="D8405" s="43">
        <v>5.4736130675212435E-2</v>
      </c>
      <c r="E8405" s="43">
        <v>6.9208786535542659</v>
      </c>
      <c r="F8405" s="43">
        <v>2.4444954764451392</v>
      </c>
      <c r="H8405" s="43">
        <v>9.4529682369781654E-5</v>
      </c>
      <c r="I8405" s="43">
        <v>0.11441701868325327</v>
      </c>
      <c r="J8405" s="43">
        <v>0</v>
      </c>
      <c r="K8405" s="43">
        <v>1</v>
      </c>
      <c r="M8405" s="43">
        <v>7.7882454370128296E-3</v>
      </c>
      <c r="N8405" s="43">
        <v>4.5297531347639856E-2</v>
      </c>
      <c r="O8405" s="43">
        <v>0</v>
      </c>
      <c r="P8405" s="43">
        <v>1</v>
      </c>
      <c r="R8405" s="43">
        <v>672.49504150198379</v>
      </c>
      <c r="S8405" s="43">
        <v>204.78644115004832</v>
      </c>
      <c r="T8405" s="43">
        <v>6679.6935174373029</v>
      </c>
      <c r="U8405" s="43">
        <v>7556.9750000893346</v>
      </c>
      <c r="W8405" s="43">
        <v>4654.2565773521701</v>
      </c>
      <c r="X8405" s="43">
        <v>0</v>
      </c>
      <c r="Y8405" s="43">
        <v>0</v>
      </c>
      <c r="Z8405" s="43">
        <v>4654.2565773521701</v>
      </c>
      <c r="AB8405" s="43">
        <v>103.94151685580999</v>
      </c>
      <c r="AC8405" s="43">
        <v>0</v>
      </c>
      <c r="AD8405" s="43">
        <v>0</v>
      </c>
      <c r="AE8405" s="43">
        <v>103.94151685580999</v>
      </c>
      <c r="AG8405" s="43">
        <v>8559177.8457506411</v>
      </c>
      <c r="AH8405" s="43">
        <v>1005319.4207080688</v>
      </c>
      <c r="AI8405" s="43">
        <v>0</v>
      </c>
      <c r="AJ8405" s="43">
        <v>436554370.79440194</v>
      </c>
      <c r="AK8405" s="43">
        <v>445113548.64015257</v>
      </c>
    </row>
    <row r="8406" spans="3:37" x14ac:dyDescent="0.2">
      <c r="C8406" s="43">
        <v>6.3713052910352452E-4</v>
      </c>
      <c r="D8406" s="43">
        <v>5.2220278313366175E-2</v>
      </c>
      <c r="E8406" s="43">
        <v>2.1320795182500856</v>
      </c>
      <c r="F8406" s="43">
        <v>1.8671990686751003</v>
      </c>
      <c r="H8406" s="43">
        <v>1.0451244430365048E-4</v>
      </c>
      <c r="I8406" s="43">
        <v>0.11483644134707416</v>
      </c>
      <c r="J8406" s="43">
        <v>0</v>
      </c>
      <c r="K8406" s="43">
        <v>1</v>
      </c>
      <c r="M8406" s="43">
        <v>7.9309418300753665E-3</v>
      </c>
      <c r="N8406" s="43">
        <v>4.6401970999123465E-2</v>
      </c>
      <c r="O8406" s="43">
        <v>0</v>
      </c>
      <c r="P8406" s="43">
        <v>1</v>
      </c>
      <c r="R8406" s="43">
        <v>629.95564266842359</v>
      </c>
      <c r="S8406" s="43">
        <v>227.2427851720939</v>
      </c>
      <c r="T8406" s="43">
        <v>6967.9265751384919</v>
      </c>
      <c r="U8406" s="43">
        <v>7825.1250029790099</v>
      </c>
      <c r="W8406" s="43">
        <v>1343.1155231394157</v>
      </c>
      <c r="X8406" s="43">
        <v>0</v>
      </c>
      <c r="Y8406" s="43">
        <v>0</v>
      </c>
      <c r="Z8406" s="43">
        <v>1343.1155231394157</v>
      </c>
      <c r="AB8406" s="43">
        <v>58.453773289268888</v>
      </c>
      <c r="AC8406" s="43">
        <v>0</v>
      </c>
      <c r="AD8406" s="43">
        <v>0</v>
      </c>
      <c r="AE8406" s="43">
        <v>58.453773289268888</v>
      </c>
      <c r="AG8406" s="43">
        <v>2469989.4470533854</v>
      </c>
      <c r="AH8406" s="43">
        <v>290112.95299811382</v>
      </c>
      <c r="AI8406" s="43">
        <v>0</v>
      </c>
      <c r="AJ8406" s="43">
        <v>245505847.81492934</v>
      </c>
      <c r="AK8406" s="43">
        <v>247975837.26198271</v>
      </c>
    </row>
    <row r="8407" spans="3:37" x14ac:dyDescent="0.2">
      <c r="C8407" s="43">
        <v>5.8859561166069738E-4</v>
      </c>
      <c r="D8407" s="43">
        <v>5.6152510637281661E-2</v>
      </c>
      <c r="E8407" s="43">
        <v>3.7118843554916148</v>
      </c>
      <c r="F8407" s="43">
        <v>1.7809485472562445</v>
      </c>
      <c r="H8407" s="43">
        <v>8.2115935892849827E-5</v>
      </c>
      <c r="I8407" s="43">
        <v>0.14412211088729221</v>
      </c>
      <c r="J8407" s="43">
        <v>0</v>
      </c>
      <c r="K8407" s="43">
        <v>1</v>
      </c>
      <c r="M8407" s="43">
        <v>7.8569174753246873E-3</v>
      </c>
      <c r="N8407" s="43">
        <v>4.4721459627157845E-2</v>
      </c>
      <c r="O8407" s="43">
        <v>0</v>
      </c>
      <c r="P8407" s="43">
        <v>1</v>
      </c>
      <c r="R8407" s="43">
        <v>625.78993154309865</v>
      </c>
      <c r="S8407" s="43">
        <v>224.07862669568658</v>
      </c>
      <c r="T8407" s="43">
        <v>6652.892929700236</v>
      </c>
      <c r="U8407" s="43">
        <v>7502.7614879390212</v>
      </c>
      <c r="W8407" s="43">
        <v>2322.8598567189965</v>
      </c>
      <c r="X8407" s="43">
        <v>0</v>
      </c>
      <c r="Y8407" s="43">
        <v>0</v>
      </c>
      <c r="Z8407" s="43">
        <v>2322.8598567189965</v>
      </c>
      <c r="AB8407" s="43">
        <v>52.291941958099933</v>
      </c>
      <c r="AC8407" s="43">
        <v>0</v>
      </c>
      <c r="AD8407" s="43">
        <v>0</v>
      </c>
      <c r="AE8407" s="43">
        <v>52.291941958099933</v>
      </c>
      <c r="AG8407" s="43">
        <v>4271739.2765062349</v>
      </c>
      <c r="AH8407" s="43">
        <v>501737.72905130323</v>
      </c>
      <c r="AI8407" s="43">
        <v>0</v>
      </c>
      <c r="AJ8407" s="43">
        <v>219626156.22401971</v>
      </c>
      <c r="AK8407" s="43">
        <v>223897895.50052595</v>
      </c>
    </row>
    <row r="8408" spans="3:37" x14ac:dyDescent="0.2">
      <c r="C8408" s="43">
        <v>5.9840098237118322E-4</v>
      </c>
      <c r="D8408" s="43">
        <v>5.746451406545694E-2</v>
      </c>
      <c r="E8408" s="43">
        <v>10.512877844086365</v>
      </c>
      <c r="F8408" s="43">
        <v>1.2397311662113877</v>
      </c>
      <c r="H8408" s="43">
        <v>9.8853884561211913E-5</v>
      </c>
      <c r="I8408" s="43">
        <v>0.11153682717286628</v>
      </c>
      <c r="J8408" s="43">
        <v>0</v>
      </c>
      <c r="K8408" s="43">
        <v>1</v>
      </c>
      <c r="M8408" s="43">
        <v>7.8634326386191056E-3</v>
      </c>
      <c r="N8408" s="43">
        <v>4.6967170366923439E-2</v>
      </c>
      <c r="O8408" s="43">
        <v>0</v>
      </c>
      <c r="P8408" s="43">
        <v>1</v>
      </c>
      <c r="R8408" s="43">
        <v>651.08008146668544</v>
      </c>
      <c r="S8408" s="43">
        <v>208.76341810565071</v>
      </c>
      <c r="T8408" s="43">
        <v>6992.765097823295</v>
      </c>
      <c r="U8408" s="43">
        <v>7852.6085973956315</v>
      </c>
      <c r="W8408" s="43">
        <v>6844.7253631770627</v>
      </c>
      <c r="X8408" s="43">
        <v>0</v>
      </c>
      <c r="Y8408" s="43">
        <v>0</v>
      </c>
      <c r="Z8408" s="43">
        <v>6844.7253631770627</v>
      </c>
      <c r="AB8408" s="43">
        <v>16.701008033290481</v>
      </c>
      <c r="AC8408" s="43">
        <v>0</v>
      </c>
      <c r="AD8408" s="43">
        <v>0</v>
      </c>
      <c r="AE8408" s="43">
        <v>16.701008033290481</v>
      </c>
      <c r="AG8408" s="43">
        <v>12587449.942882618</v>
      </c>
      <c r="AH8408" s="43">
        <v>1478460.6784462456</v>
      </c>
      <c r="AI8408" s="43">
        <v>0</v>
      </c>
      <c r="AJ8408" s="43">
        <v>70144233.739820018</v>
      </c>
      <c r="AK8408" s="43">
        <v>82731683.682702631</v>
      </c>
    </row>
    <row r="8409" spans="3:37" x14ac:dyDescent="0.2">
      <c r="C8409" s="43">
        <v>5.9990245696585657E-4</v>
      </c>
      <c r="D8409" s="43">
        <v>4.5221988463824844E-2</v>
      </c>
      <c r="E8409" s="43">
        <v>4.0585157343668463</v>
      </c>
      <c r="F8409" s="43">
        <v>2.4893392952575675</v>
      </c>
      <c r="H8409" s="43">
        <v>9.5797471331038331E-5</v>
      </c>
      <c r="I8409" s="43">
        <v>9.587253842700641E-2</v>
      </c>
      <c r="J8409" s="43">
        <v>0</v>
      </c>
      <c r="K8409" s="43">
        <v>1</v>
      </c>
      <c r="M8409" s="43">
        <v>7.9493259920682124E-3</v>
      </c>
      <c r="N8409" s="43">
        <v>4.353174057125208E-2</v>
      </c>
      <c r="O8409" s="43">
        <v>0</v>
      </c>
      <c r="P8409" s="43">
        <v>1</v>
      </c>
      <c r="R8409" s="43">
        <v>513.65635816704298</v>
      </c>
      <c r="S8409" s="43">
        <v>173.89642139091325</v>
      </c>
      <c r="T8409" s="43">
        <v>6552.0727714684663</v>
      </c>
      <c r="U8409" s="43">
        <v>7239.6255510264227</v>
      </c>
      <c r="W8409" s="43">
        <v>2084.6824116785165</v>
      </c>
      <c r="X8409" s="43">
        <v>0</v>
      </c>
      <c r="Y8409" s="43">
        <v>0</v>
      </c>
      <c r="Z8409" s="43">
        <v>2084.6824116785165</v>
      </c>
      <c r="AB8409" s="43">
        <v>81.855920037046744</v>
      </c>
      <c r="AC8409" s="43">
        <v>0</v>
      </c>
      <c r="AD8409" s="43">
        <v>0</v>
      </c>
      <c r="AE8409" s="43">
        <v>81.855920037046744</v>
      </c>
      <c r="AG8409" s="43">
        <v>3833730.9550767918</v>
      </c>
      <c r="AH8409" s="43">
        <v>450291.40092255955</v>
      </c>
      <c r="AI8409" s="43">
        <v>0</v>
      </c>
      <c r="AJ8409" s="43">
        <v>343794864.15559632</v>
      </c>
      <c r="AK8409" s="43">
        <v>347628595.11067313</v>
      </c>
    </row>
    <row r="8410" spans="3:37" x14ac:dyDescent="0.2">
      <c r="C8410" s="43">
        <v>6.0832079141210271E-4</v>
      </c>
      <c r="D8410" s="43">
        <v>5.8763056731123142E-2</v>
      </c>
      <c r="E8410" s="43">
        <v>5.2618012974785149</v>
      </c>
      <c r="F8410" s="43">
        <v>1.1398585268945589</v>
      </c>
      <c r="H8410" s="43">
        <v>9.4605973099293195E-5</v>
      </c>
      <c r="I8410" s="43">
        <v>9.0117172476788104E-2</v>
      </c>
      <c r="J8410" s="43">
        <v>0</v>
      </c>
      <c r="K8410" s="43">
        <v>1</v>
      </c>
      <c r="M8410" s="43">
        <v>7.8821371256150297E-3</v>
      </c>
      <c r="N8410" s="43">
        <v>4.5333414586800375E-2</v>
      </c>
      <c r="O8410" s="43">
        <v>0</v>
      </c>
      <c r="P8410" s="43">
        <v>1</v>
      </c>
      <c r="R8410" s="43">
        <v>676.82970626730423</v>
      </c>
      <c r="S8410" s="43">
        <v>161.42414200286609</v>
      </c>
      <c r="T8410" s="43">
        <v>6765.5762162152223</v>
      </c>
      <c r="U8410" s="43">
        <v>7603.8300644853925</v>
      </c>
      <c r="W8410" s="43">
        <v>3561.3434266093036</v>
      </c>
      <c r="X8410" s="43">
        <v>0</v>
      </c>
      <c r="Y8410" s="43">
        <v>0</v>
      </c>
      <c r="Z8410" s="43">
        <v>3561.3434266093036</v>
      </c>
      <c r="AB8410" s="43">
        <v>10.128663407441369</v>
      </c>
      <c r="AC8410" s="43">
        <v>0</v>
      </c>
      <c r="AD8410" s="43">
        <v>0</v>
      </c>
      <c r="AE8410" s="43">
        <v>10.128663407441369</v>
      </c>
      <c r="AG8410" s="43">
        <v>6549310.5615345091</v>
      </c>
      <c r="AH8410" s="43">
        <v>769250.18014760956</v>
      </c>
      <c r="AI8410" s="43">
        <v>0</v>
      </c>
      <c r="AJ8410" s="43">
        <v>42540386.311253749</v>
      </c>
      <c r="AK8410" s="43">
        <v>49089696.872788258</v>
      </c>
    </row>
    <row r="8411" spans="3:37" x14ac:dyDescent="0.2">
      <c r="C8411" s="43">
        <v>6.2793306245301217E-4</v>
      </c>
      <c r="D8411" s="43">
        <v>5.7918426826316094E-2</v>
      </c>
      <c r="E8411" s="43">
        <v>5.7352519290991459</v>
      </c>
      <c r="F8411" s="43">
        <v>1.1665003289773386</v>
      </c>
      <c r="H8411" s="43">
        <v>8.5716645366428826E-5</v>
      </c>
      <c r="I8411" s="43">
        <v>0.11326200397208253</v>
      </c>
      <c r="J8411" s="43">
        <v>0</v>
      </c>
      <c r="K8411" s="43">
        <v>1</v>
      </c>
      <c r="M8411" s="43">
        <v>7.879356646133151E-3</v>
      </c>
      <c r="N8411" s="43">
        <v>4.5770652415318969E-2</v>
      </c>
      <c r="O8411" s="43">
        <v>0</v>
      </c>
      <c r="P8411" s="43">
        <v>1</v>
      </c>
      <c r="R8411" s="43">
        <v>688.60866038213021</v>
      </c>
      <c r="S8411" s="43">
        <v>183.81958455550921</v>
      </c>
      <c r="T8411" s="43">
        <v>6828.4201343991554</v>
      </c>
      <c r="U8411" s="43">
        <v>7700.848379336795</v>
      </c>
      <c r="W8411" s="43">
        <v>3949.3441478509908</v>
      </c>
      <c r="X8411" s="43">
        <v>0</v>
      </c>
      <c r="Y8411" s="43">
        <v>0</v>
      </c>
      <c r="Z8411" s="43">
        <v>3949.3441478509908</v>
      </c>
      <c r="AB8411" s="43">
        <v>12.267931828458796</v>
      </c>
      <c r="AC8411" s="43">
        <v>0</v>
      </c>
      <c r="AD8411" s="43">
        <v>0</v>
      </c>
      <c r="AE8411" s="43">
        <v>12.267931828458796</v>
      </c>
      <c r="AG8411" s="43">
        <v>7262843.887897972</v>
      </c>
      <c r="AH8411" s="43">
        <v>853058.33593581396</v>
      </c>
      <c r="AI8411" s="43">
        <v>0</v>
      </c>
      <c r="AJ8411" s="43">
        <v>51525313.67952694</v>
      </c>
      <c r="AK8411" s="43">
        <v>58788157.567424908</v>
      </c>
    </row>
    <row r="8412" spans="3:37" x14ac:dyDescent="0.2">
      <c r="C8412" s="43">
        <v>6.0208878729209455E-4</v>
      </c>
      <c r="D8412" s="43">
        <v>5.8469853269068284E-2</v>
      </c>
      <c r="E8412" s="43">
        <v>1.9144685843511593</v>
      </c>
      <c r="F8412" s="43">
        <v>2.8525766134456889</v>
      </c>
      <c r="H8412" s="43">
        <v>9.1858107870490535E-5</v>
      </c>
      <c r="I8412" s="43">
        <v>0.13263854310415879</v>
      </c>
      <c r="J8412" s="43">
        <v>0</v>
      </c>
      <c r="K8412" s="43">
        <v>1</v>
      </c>
      <c r="M8412" s="43">
        <v>7.8671044557969694E-3</v>
      </c>
      <c r="N8412" s="43">
        <v>4.5017627236938487E-2</v>
      </c>
      <c r="O8412" s="43">
        <v>0</v>
      </c>
      <c r="P8412" s="43">
        <v>1</v>
      </c>
      <c r="R8412" s="43">
        <v>666.55335106931796</v>
      </c>
      <c r="S8412" s="43">
        <v>230.69044731506776</v>
      </c>
      <c r="T8412" s="43">
        <v>6705.634687872931</v>
      </c>
      <c r="U8412" s="43">
        <v>7602.8784862573166</v>
      </c>
      <c r="W8412" s="43">
        <v>1276.0954504161984</v>
      </c>
      <c r="X8412" s="43">
        <v>0</v>
      </c>
      <c r="Y8412" s="43">
        <v>0</v>
      </c>
      <c r="Z8412" s="43">
        <v>1276.0954504161984</v>
      </c>
      <c r="AB8412" s="43">
        <v>132.12800302912137</v>
      </c>
      <c r="AC8412" s="43">
        <v>0</v>
      </c>
      <c r="AD8412" s="43">
        <v>0</v>
      </c>
      <c r="AE8412" s="43">
        <v>132.12800302912137</v>
      </c>
      <c r="AG8412" s="43">
        <v>2346739.533315389</v>
      </c>
      <c r="AH8412" s="43">
        <v>275636.61728989886</v>
      </c>
      <c r="AI8412" s="43">
        <v>0</v>
      </c>
      <c r="AJ8412" s="43">
        <v>554937612.72230983</v>
      </c>
      <c r="AK8412" s="43">
        <v>557284352.25562525</v>
      </c>
    </row>
    <row r="8413" spans="3:37" x14ac:dyDescent="0.2">
      <c r="C8413" s="43">
        <v>6.0187690417263845E-4</v>
      </c>
      <c r="D8413" s="43">
        <v>4.8366971216229078E-2</v>
      </c>
      <c r="E8413" s="43">
        <v>6.1753783504710782</v>
      </c>
      <c r="F8413" s="43">
        <v>2.4275608963990432</v>
      </c>
      <c r="H8413" s="43">
        <v>8.5637682547569537E-5</v>
      </c>
      <c r="I8413" s="43">
        <v>8.3404929101530134E-2</v>
      </c>
      <c r="J8413" s="43">
        <v>0</v>
      </c>
      <c r="K8413" s="43">
        <v>1</v>
      </c>
      <c r="M8413" s="43">
        <v>7.8590324018362745E-3</v>
      </c>
      <c r="N8413" s="43">
        <v>4.5774087712795453E-2</v>
      </c>
      <c r="O8413" s="43">
        <v>0</v>
      </c>
      <c r="P8413" s="43">
        <v>1</v>
      </c>
      <c r="R8413" s="43">
        <v>551.18697154540155</v>
      </c>
      <c r="S8413" s="43">
        <v>135.23808006516248</v>
      </c>
      <c r="T8413" s="43">
        <v>6811.3178889467899</v>
      </c>
      <c r="U8413" s="43">
        <v>7497.7429405573539</v>
      </c>
      <c r="W8413" s="43">
        <v>3403.7880911431907</v>
      </c>
      <c r="X8413" s="43">
        <v>0</v>
      </c>
      <c r="Y8413" s="43">
        <v>0</v>
      </c>
      <c r="Z8413" s="43">
        <v>3403.7880911431907</v>
      </c>
      <c r="AB8413" s="43">
        <v>84.19326748856254</v>
      </c>
      <c r="AC8413" s="43">
        <v>0</v>
      </c>
      <c r="AD8413" s="43">
        <v>0</v>
      </c>
      <c r="AE8413" s="43">
        <v>84.19326748856254</v>
      </c>
      <c r="AG8413" s="43">
        <v>6259566.2996123275</v>
      </c>
      <c r="AH8413" s="43">
        <v>735218.22768692917</v>
      </c>
      <c r="AI8413" s="43">
        <v>0</v>
      </c>
      <c r="AJ8413" s="43">
        <v>353611723.45196265</v>
      </c>
      <c r="AK8413" s="43">
        <v>359871289.75157499</v>
      </c>
    </row>
    <row r="8414" spans="3:37" x14ac:dyDescent="0.2">
      <c r="C8414" s="43">
        <v>5.729715598413802E-4</v>
      </c>
      <c r="D8414" s="43">
        <v>4.7895835800074268E-2</v>
      </c>
      <c r="E8414" s="43">
        <v>4.4741921676797185</v>
      </c>
      <c r="F8414" s="43">
        <v>3.3344950370221782</v>
      </c>
      <c r="H8414" s="43">
        <v>8.3247745122704353E-5</v>
      </c>
      <c r="I8414" s="43">
        <v>0.10709381335685175</v>
      </c>
      <c r="J8414" s="43">
        <v>0</v>
      </c>
      <c r="K8414" s="43">
        <v>1</v>
      </c>
      <c r="M8414" s="43">
        <v>7.8716340792369666E-3</v>
      </c>
      <c r="N8414" s="43">
        <v>4.8086497081693214E-2</v>
      </c>
      <c r="O8414" s="43">
        <v>0</v>
      </c>
      <c r="P8414" s="43">
        <v>1</v>
      </c>
      <c r="R8414" s="43">
        <v>519.6048484018421</v>
      </c>
      <c r="S8414" s="43">
        <v>168.80264007285939</v>
      </c>
      <c r="T8414" s="43">
        <v>7166.8846000024796</v>
      </c>
      <c r="U8414" s="43">
        <v>7855.2920884771811</v>
      </c>
      <c r="W8414" s="43">
        <v>2324.8119430079296</v>
      </c>
      <c r="X8414" s="43">
        <v>0</v>
      </c>
      <c r="Y8414" s="43">
        <v>0</v>
      </c>
      <c r="Z8414" s="43">
        <v>2324.8119430079296</v>
      </c>
      <c r="AB8414" s="43">
        <v>129.79259855932352</v>
      </c>
      <c r="AC8414" s="43">
        <v>0</v>
      </c>
      <c r="AD8414" s="43">
        <v>0</v>
      </c>
      <c r="AE8414" s="43">
        <v>129.79259855932352</v>
      </c>
      <c r="AG8414" s="43">
        <v>4275329.1631915821</v>
      </c>
      <c r="AH8414" s="43">
        <v>502159.37968971278</v>
      </c>
      <c r="AI8414" s="43">
        <v>0</v>
      </c>
      <c r="AJ8414" s="43">
        <v>545128913.94915879</v>
      </c>
      <c r="AK8414" s="43">
        <v>549404243.11235034</v>
      </c>
    </row>
    <row r="8415" spans="3:37" x14ac:dyDescent="0.2">
      <c r="C8415" s="43">
        <v>6.258990445338064E-4</v>
      </c>
      <c r="D8415" s="43">
        <v>5.3899294214747304E-2</v>
      </c>
      <c r="E8415" s="43">
        <v>4.6900426746673363</v>
      </c>
      <c r="F8415" s="43">
        <v>4.7405620202921392</v>
      </c>
      <c r="H8415" s="43">
        <v>9.0095400019696292E-5</v>
      </c>
      <c r="I8415" s="43">
        <v>9.7268296872366697E-2</v>
      </c>
      <c r="J8415" s="43">
        <v>0</v>
      </c>
      <c r="K8415" s="43">
        <v>1</v>
      </c>
      <c r="M8415" s="43">
        <v>7.7926012692171092E-3</v>
      </c>
      <c r="N8415" s="43">
        <v>4.7328736797582094E-2</v>
      </c>
      <c r="O8415" s="43">
        <v>0</v>
      </c>
      <c r="P8415" s="43">
        <v>1</v>
      </c>
      <c r="R8415" s="43">
        <v>638.74827414557649</v>
      </c>
      <c r="S8415" s="43">
        <v>165.92671007940584</v>
      </c>
      <c r="T8415" s="43">
        <v>6983.1237920333415</v>
      </c>
      <c r="U8415" s="43">
        <v>7787.7987762583234</v>
      </c>
      <c r="W8415" s="43">
        <v>2995.7566641128647</v>
      </c>
      <c r="X8415" s="43">
        <v>0</v>
      </c>
      <c r="Y8415" s="43">
        <v>0</v>
      </c>
      <c r="Z8415" s="43">
        <v>2995.7566641128647</v>
      </c>
      <c r="AB8415" s="43">
        <v>255.65269622318212</v>
      </c>
      <c r="AC8415" s="43">
        <v>0</v>
      </c>
      <c r="AD8415" s="43">
        <v>0</v>
      </c>
      <c r="AE8415" s="43">
        <v>255.65269622318212</v>
      </c>
      <c r="AG8415" s="43">
        <v>5509196.505303558</v>
      </c>
      <c r="AH8415" s="43">
        <v>647083.43944837875</v>
      </c>
      <c r="AI8415" s="43">
        <v>0</v>
      </c>
      <c r="AJ8415" s="43">
        <v>1073741324.1373649</v>
      </c>
      <c r="AK8415" s="43">
        <v>1079250520.6426685</v>
      </c>
    </row>
    <row r="8416" spans="3:37" x14ac:dyDescent="0.2">
      <c r="C8416" s="43">
        <v>6.0427547839939555E-4</v>
      </c>
      <c r="D8416" s="43">
        <v>5.3756307973458005E-2</v>
      </c>
      <c r="E8416" s="43">
        <v>0.9369292580427665</v>
      </c>
      <c r="F8416" s="43">
        <v>2.4652480214276045</v>
      </c>
      <c r="H8416" s="43">
        <v>9.1049309697499581E-5</v>
      </c>
      <c r="I8416" s="43">
        <v>8.7040699959866755E-2</v>
      </c>
      <c r="J8416" s="43">
        <v>0</v>
      </c>
      <c r="K8416" s="43">
        <v>1</v>
      </c>
      <c r="M8416" s="43">
        <v>7.8652342794732766E-3</v>
      </c>
      <c r="N8416" s="43">
        <v>4.5971205097049661E-2</v>
      </c>
      <c r="O8416" s="43">
        <v>0</v>
      </c>
      <c r="P8416" s="43">
        <v>1</v>
      </c>
      <c r="R8416" s="43">
        <v>615.04483679992029</v>
      </c>
      <c r="S8416" s="43">
        <v>150.05186757903033</v>
      </c>
      <c r="T8416" s="43">
        <v>6846.0477620811516</v>
      </c>
      <c r="U8416" s="43">
        <v>7611.1444664601022</v>
      </c>
      <c r="W8416" s="43">
        <v>576.25350260598373</v>
      </c>
      <c r="X8416" s="43">
        <v>0</v>
      </c>
      <c r="Y8416" s="43">
        <v>0</v>
      </c>
      <c r="Z8416" s="43">
        <v>576.25350260598373</v>
      </c>
      <c r="AB8416" s="43">
        <v>96.42767563250716</v>
      </c>
      <c r="AC8416" s="43">
        <v>0</v>
      </c>
      <c r="AD8416" s="43">
        <v>0</v>
      </c>
      <c r="AE8416" s="43">
        <v>96.42767563250716</v>
      </c>
      <c r="AG8416" s="43">
        <v>1059730.191292404</v>
      </c>
      <c r="AH8416" s="43">
        <v>124470.75656289248</v>
      </c>
      <c r="AI8416" s="43">
        <v>0</v>
      </c>
      <c r="AJ8416" s="43">
        <v>404996237.65653008</v>
      </c>
      <c r="AK8416" s="43">
        <v>406055967.84782249</v>
      </c>
    </row>
    <row r="8417" spans="3:37" x14ac:dyDescent="0.2">
      <c r="C8417" s="43">
        <v>6.1552884549476161E-4</v>
      </c>
      <c r="D8417" s="43">
        <v>5.0851226561296488E-2</v>
      </c>
      <c r="E8417" s="43">
        <v>4.9381564958424482</v>
      </c>
      <c r="F8417" s="43">
        <v>3.0357596590494182</v>
      </c>
      <c r="H8417" s="43">
        <v>7.9857840469406085E-5</v>
      </c>
      <c r="I8417" s="43">
        <v>9.4550343980843651E-2</v>
      </c>
      <c r="J8417" s="43">
        <v>0</v>
      </c>
      <c r="K8417" s="43">
        <v>1</v>
      </c>
      <c r="M8417" s="43">
        <v>7.8211494244677382E-3</v>
      </c>
      <c r="N8417" s="43">
        <v>4.8887794156962761E-2</v>
      </c>
      <c r="O8417" s="43">
        <v>0</v>
      </c>
      <c r="P8417" s="43">
        <v>1</v>
      </c>
      <c r="R8417" s="43">
        <v>592.64171258078056</v>
      </c>
      <c r="S8417" s="43">
        <v>142.96280073817127</v>
      </c>
      <c r="T8417" s="43">
        <v>7239.5804425034448</v>
      </c>
      <c r="U8417" s="43">
        <v>7975.1849558223967</v>
      </c>
      <c r="W8417" s="43">
        <v>2926.5575226879746</v>
      </c>
      <c r="X8417" s="43">
        <v>0</v>
      </c>
      <c r="Y8417" s="43">
        <v>0</v>
      </c>
      <c r="Z8417" s="43">
        <v>2926.5575226879746</v>
      </c>
      <c r="AB8417" s="43">
        <v>129.09294170938472</v>
      </c>
      <c r="AC8417" s="43">
        <v>0</v>
      </c>
      <c r="AD8417" s="43">
        <v>0</v>
      </c>
      <c r="AE8417" s="43">
        <v>129.09294170938472</v>
      </c>
      <c r="AG8417" s="43">
        <v>5381939.2842231849</v>
      </c>
      <c r="AH8417" s="43">
        <v>632136.42490060255</v>
      </c>
      <c r="AI8417" s="43">
        <v>0</v>
      </c>
      <c r="AJ8417" s="43">
        <v>542190355.17941582</v>
      </c>
      <c r="AK8417" s="43">
        <v>547572294.46363902</v>
      </c>
    </row>
    <row r="8418" spans="3:37" x14ac:dyDescent="0.2">
      <c r="C8418" s="43">
        <v>6.2662791217171776E-4</v>
      </c>
      <c r="D8418" s="43">
        <v>5.5594066578108836E-2</v>
      </c>
      <c r="E8418" s="43">
        <v>4.0097506965016612</v>
      </c>
      <c r="F8418" s="43">
        <v>0.9727662328285972</v>
      </c>
      <c r="H8418" s="43">
        <v>9.7945953616451753E-5</v>
      </c>
      <c r="I8418" s="43">
        <v>9.6645259282700902E-2</v>
      </c>
      <c r="J8418" s="43">
        <v>0</v>
      </c>
      <c r="K8418" s="43">
        <v>1</v>
      </c>
      <c r="M8418" s="43">
        <v>7.9026754546366318E-3</v>
      </c>
      <c r="N8418" s="43">
        <v>4.4249281336014717E-2</v>
      </c>
      <c r="O8418" s="43">
        <v>0</v>
      </c>
      <c r="P8418" s="43">
        <v>1</v>
      </c>
      <c r="R8418" s="43">
        <v>659.59985511518812</v>
      </c>
      <c r="S8418" s="43">
        <v>179.22947277863921</v>
      </c>
      <c r="T8418" s="43">
        <v>6620.9870916622904</v>
      </c>
      <c r="U8418" s="43">
        <v>7459.8164195561176</v>
      </c>
      <c r="W8418" s="43">
        <v>2644.8309784605203</v>
      </c>
      <c r="X8418" s="43">
        <v>0</v>
      </c>
      <c r="Y8418" s="43">
        <v>0</v>
      </c>
      <c r="Z8418" s="43">
        <v>2644.8309784605203</v>
      </c>
      <c r="AB8418" s="43">
        <v>-1.9220826102132922</v>
      </c>
      <c r="AC8418" s="43">
        <v>0</v>
      </c>
      <c r="AD8418" s="43">
        <v>0</v>
      </c>
      <c r="AE8418" s="43">
        <v>-1.9220826102132922</v>
      </c>
      <c r="AG8418" s="43">
        <v>4863844.1693888968</v>
      </c>
      <c r="AH8418" s="43">
        <v>571283.49134747242</v>
      </c>
      <c r="AI8418" s="43">
        <v>0</v>
      </c>
      <c r="AJ8418" s="43">
        <v>0</v>
      </c>
      <c r="AK8418" s="43">
        <v>4863844.1693888968</v>
      </c>
    </row>
    <row r="8419" spans="3:37" x14ac:dyDescent="0.2">
      <c r="C8419" s="43">
        <v>5.5516260250630884E-4</v>
      </c>
      <c r="D8419" s="43">
        <v>4.794548771391835E-2</v>
      </c>
      <c r="E8419" s="43">
        <v>1.3905602815118612</v>
      </c>
      <c r="F8419" s="43">
        <v>2.33128096190039</v>
      </c>
      <c r="H8419" s="43">
        <v>8.8244206032868383E-5</v>
      </c>
      <c r="I8419" s="43">
        <v>9.7555694665107204E-2</v>
      </c>
      <c r="J8419" s="43">
        <v>0</v>
      </c>
      <c r="K8419" s="43">
        <v>1</v>
      </c>
      <c r="M8419" s="43">
        <v>7.8835667053215319E-3</v>
      </c>
      <c r="N8419" s="43">
        <v>4.8187822336435593E-2</v>
      </c>
      <c r="O8419" s="43">
        <v>0</v>
      </c>
      <c r="P8419" s="43">
        <v>1</v>
      </c>
      <c r="R8419" s="43">
        <v>503.97653526148241</v>
      </c>
      <c r="S8419" s="43">
        <v>162.99759573633838</v>
      </c>
      <c r="T8419" s="43">
        <v>7192.8734575189355</v>
      </c>
      <c r="U8419" s="43">
        <v>7859.8475885167563</v>
      </c>
      <c r="W8419" s="43">
        <v>700.8097527485794</v>
      </c>
      <c r="X8419" s="43">
        <v>0</v>
      </c>
      <c r="Y8419" s="43">
        <v>0</v>
      </c>
      <c r="Z8419" s="43">
        <v>700.8097527485794</v>
      </c>
      <c r="AB8419" s="43">
        <v>71.789977230280144</v>
      </c>
      <c r="AC8419" s="43">
        <v>0</v>
      </c>
      <c r="AD8419" s="43">
        <v>0</v>
      </c>
      <c r="AE8419" s="43">
        <v>71.789977230280144</v>
      </c>
      <c r="AG8419" s="43">
        <v>1288789.1353046375</v>
      </c>
      <c r="AH8419" s="43">
        <v>151374.90659369316</v>
      </c>
      <c r="AI8419" s="43">
        <v>0</v>
      </c>
      <c r="AJ8419" s="43">
        <v>301517904.36717659</v>
      </c>
      <c r="AK8419" s="43">
        <v>302806693.50248122</v>
      </c>
    </row>
    <row r="8420" spans="3:37" x14ac:dyDescent="0.2">
      <c r="C8420" s="43">
        <v>6.2057836152329404E-4</v>
      </c>
      <c r="D8420" s="43">
        <v>5.6691588834340556E-2</v>
      </c>
      <c r="E8420" s="43">
        <v>5.3083789911499784</v>
      </c>
      <c r="F8420" s="43">
        <v>2.0006693947265588</v>
      </c>
      <c r="H8420" s="43">
        <v>8.9048323404786124E-5</v>
      </c>
      <c r="I8420" s="43">
        <v>0.13419613485297488</v>
      </c>
      <c r="J8420" s="43">
        <v>0</v>
      </c>
      <c r="K8420" s="43">
        <v>1</v>
      </c>
      <c r="M8420" s="43">
        <v>7.7656261076772207E-3</v>
      </c>
      <c r="N8420" s="43">
        <v>4.748499469860179E-2</v>
      </c>
      <c r="O8420" s="43">
        <v>0</v>
      </c>
      <c r="P8420" s="43">
        <v>1</v>
      </c>
      <c r="R8420" s="43">
        <v>666.12790906985549</v>
      </c>
      <c r="S8420" s="43">
        <v>226.26017941128001</v>
      </c>
      <c r="T8420" s="43">
        <v>6981.9260293725647</v>
      </c>
      <c r="U8420" s="43">
        <v>7874.3141178536998</v>
      </c>
      <c r="W8420" s="43">
        <v>3536.0593979250839</v>
      </c>
      <c r="X8420" s="43">
        <v>0</v>
      </c>
      <c r="Y8420" s="43">
        <v>0</v>
      </c>
      <c r="Z8420" s="43">
        <v>3536.0593979250839</v>
      </c>
      <c r="AB8420" s="43">
        <v>71.323397838995845</v>
      </c>
      <c r="AC8420" s="43">
        <v>0</v>
      </c>
      <c r="AD8420" s="43">
        <v>0</v>
      </c>
      <c r="AE8420" s="43">
        <v>71.323397838995845</v>
      </c>
      <c r="AG8420" s="43">
        <v>6502813.2327842293</v>
      </c>
      <c r="AH8420" s="43">
        <v>763788.8299518181</v>
      </c>
      <c r="AI8420" s="43">
        <v>0</v>
      </c>
      <c r="AJ8420" s="43">
        <v>299558270.92378253</v>
      </c>
      <c r="AK8420" s="43">
        <v>306061084.15656674</v>
      </c>
    </row>
    <row r="8421" spans="3:37" x14ac:dyDescent="0.2">
      <c r="C8421" s="43">
        <v>6.2763243401275925E-4</v>
      </c>
      <c r="D8421" s="43">
        <v>6.0023218439713033E-2</v>
      </c>
      <c r="E8421" s="43">
        <v>3.5692952383818977</v>
      </c>
      <c r="F8421" s="43">
        <v>1.9970115431536861</v>
      </c>
      <c r="H8421" s="43">
        <v>9.0503291173660294E-5</v>
      </c>
      <c r="I8421" s="43">
        <v>9.8458024034533534E-2</v>
      </c>
      <c r="J8421" s="43">
        <v>0</v>
      </c>
      <c r="K8421" s="43">
        <v>1</v>
      </c>
      <c r="M8421" s="43">
        <v>7.8172738193349276E-3</v>
      </c>
      <c r="N8421" s="43">
        <v>4.6055413628499076E-2</v>
      </c>
      <c r="O8421" s="43">
        <v>0</v>
      </c>
      <c r="P8421" s="43">
        <v>1</v>
      </c>
      <c r="R8421" s="43">
        <v>713.29146881202053</v>
      </c>
      <c r="S8421" s="43">
        <v>168.71661796967169</v>
      </c>
      <c r="T8421" s="43">
        <v>6816.7659713104476</v>
      </c>
      <c r="U8421" s="43">
        <v>7698.77405809214</v>
      </c>
      <c r="W8421" s="43">
        <v>2545.9478432091746</v>
      </c>
      <c r="X8421" s="43">
        <v>0</v>
      </c>
      <c r="Y8421" s="43">
        <v>0</v>
      </c>
      <c r="Z8421" s="43">
        <v>2545.9478432091746</v>
      </c>
      <c r="AB8421" s="43">
        <v>76.094101600133612</v>
      </c>
      <c r="AC8421" s="43">
        <v>0</v>
      </c>
      <c r="AD8421" s="43">
        <v>0</v>
      </c>
      <c r="AE8421" s="43">
        <v>76.094101600133612</v>
      </c>
      <c r="AG8421" s="43">
        <v>4681998.0836616717</v>
      </c>
      <c r="AH8421" s="43">
        <v>549924.73413318174</v>
      </c>
      <c r="AI8421" s="43">
        <v>0</v>
      </c>
      <c r="AJ8421" s="43">
        <v>319595226.72056115</v>
      </c>
      <c r="AK8421" s="43">
        <v>324277224.80422282</v>
      </c>
    </row>
    <row r="8422" spans="3:37" x14ac:dyDescent="0.2">
      <c r="C8422" s="43">
        <v>6.0644325272858862E-4</v>
      </c>
      <c r="D8422" s="43">
        <v>5.8372525136884179E-2</v>
      </c>
      <c r="E8422" s="43">
        <v>4.8289225741983914</v>
      </c>
      <c r="F8422" s="43">
        <v>1.645918563912903</v>
      </c>
      <c r="H8422" s="43">
        <v>8.8263107267526233E-5</v>
      </c>
      <c r="I8422" s="43">
        <v>9.9386666364465054E-2</v>
      </c>
      <c r="J8422" s="43">
        <v>0</v>
      </c>
      <c r="K8422" s="43">
        <v>1</v>
      </c>
      <c r="M8422" s="43">
        <v>7.8666324578778868E-3</v>
      </c>
      <c r="N8422" s="43">
        <v>4.4970499666687438E-2</v>
      </c>
      <c r="O8422" s="43">
        <v>0</v>
      </c>
      <c r="P8422" s="43">
        <v>1</v>
      </c>
      <c r="R8422" s="43">
        <v>670.25648108094992</v>
      </c>
      <c r="S8422" s="43">
        <v>166.09238027586076</v>
      </c>
      <c r="T8422" s="43">
        <v>6698.2128722806046</v>
      </c>
      <c r="U8422" s="43">
        <v>7534.5617336374153</v>
      </c>
      <c r="W8422" s="43">
        <v>3236.6166519945764</v>
      </c>
      <c r="X8422" s="43">
        <v>0</v>
      </c>
      <c r="Y8422" s="43">
        <v>0</v>
      </c>
      <c r="Z8422" s="43">
        <v>3236.6166519945764</v>
      </c>
      <c r="AB8422" s="43">
        <v>46.323628097304166</v>
      </c>
      <c r="AC8422" s="43">
        <v>0</v>
      </c>
      <c r="AD8422" s="43">
        <v>0</v>
      </c>
      <c r="AE8422" s="43">
        <v>46.323628097304166</v>
      </c>
      <c r="AG8422" s="43">
        <v>5952138.0230180258</v>
      </c>
      <c r="AH8422" s="43">
        <v>699109.19683082844</v>
      </c>
      <c r="AI8422" s="43">
        <v>0</v>
      </c>
      <c r="AJ8422" s="43">
        <v>194559238.00867748</v>
      </c>
      <c r="AK8422" s="43">
        <v>200511376.03169551</v>
      </c>
    </row>
    <row r="8423" spans="3:37" x14ac:dyDescent="0.2">
      <c r="C8423" s="43">
        <v>6.1328857973985684E-4</v>
      </c>
      <c r="D8423" s="43">
        <v>5.3708932809070596E-2</v>
      </c>
      <c r="E8423" s="43">
        <v>3.8567303249512621</v>
      </c>
      <c r="F8423" s="43">
        <v>1.8280343501802354</v>
      </c>
      <c r="H8423" s="43">
        <v>8.1740043869154931E-5</v>
      </c>
      <c r="I8423" s="43">
        <v>9.8353609621565932E-2</v>
      </c>
      <c r="J8423" s="43">
        <v>0</v>
      </c>
      <c r="K8423" s="43">
        <v>1</v>
      </c>
      <c r="M8423" s="43">
        <v>7.8522623833233718E-3</v>
      </c>
      <c r="N8423" s="43">
        <v>4.4865541269066465E-2</v>
      </c>
      <c r="O8423" s="43">
        <v>0</v>
      </c>
      <c r="P8423" s="43">
        <v>1</v>
      </c>
      <c r="R8423" s="43">
        <v>623.66844835650772</v>
      </c>
      <c r="S8423" s="43">
        <v>152.2185366658739</v>
      </c>
      <c r="T8423" s="43">
        <v>6670.3725021431674</v>
      </c>
      <c r="U8423" s="43">
        <v>7446.2594871655492</v>
      </c>
      <c r="W8423" s="43">
        <v>2405.3210174918436</v>
      </c>
      <c r="X8423" s="43">
        <v>0</v>
      </c>
      <c r="Y8423" s="43">
        <v>0</v>
      </c>
      <c r="Z8423" s="43">
        <v>2405.3210174918436</v>
      </c>
      <c r="AB8423" s="43">
        <v>55.256822124819237</v>
      </c>
      <c r="AC8423" s="43">
        <v>0</v>
      </c>
      <c r="AD8423" s="43">
        <v>0</v>
      </c>
      <c r="AE8423" s="43">
        <v>55.256822124819237</v>
      </c>
      <c r="AG8423" s="43">
        <v>4423385.3511675</v>
      </c>
      <c r="AH8423" s="43">
        <v>519549.33977823821</v>
      </c>
      <c r="AI8423" s="43">
        <v>0</v>
      </c>
      <c r="AJ8423" s="43">
        <v>232078652.9242408</v>
      </c>
      <c r="AK8423" s="43">
        <v>236502038.2754083</v>
      </c>
    </row>
    <row r="8424" spans="3:37" x14ac:dyDescent="0.2">
      <c r="C8424" s="43">
        <v>5.990566569654993E-4</v>
      </c>
      <c r="D8424" s="43">
        <v>5.4161512567509354E-2</v>
      </c>
      <c r="E8424" s="43">
        <v>14.555771677455729</v>
      </c>
      <c r="F8424" s="43">
        <v>1.5004839212105821</v>
      </c>
      <c r="H8424" s="43">
        <v>8.5947917149455268E-5</v>
      </c>
      <c r="I8424" s="43">
        <v>0.11046364646060503</v>
      </c>
      <c r="J8424" s="43">
        <v>0</v>
      </c>
      <c r="K8424" s="43">
        <v>1</v>
      </c>
      <c r="M8424" s="43">
        <v>7.88025630725675E-3</v>
      </c>
      <c r="N8424" s="43">
        <v>4.6011896344255954E-2</v>
      </c>
      <c r="O8424" s="43">
        <v>0</v>
      </c>
      <c r="P8424" s="43">
        <v>1</v>
      </c>
      <c r="R8424" s="43">
        <v>614.32905467563103</v>
      </c>
      <c r="S8424" s="43">
        <v>179.76167440438766</v>
      </c>
      <c r="T8424" s="43">
        <v>6865.1945457368747</v>
      </c>
      <c r="U8424" s="43">
        <v>7659.2852748168934</v>
      </c>
      <c r="W8424" s="43">
        <v>8942.0334546857011</v>
      </c>
      <c r="X8424" s="43">
        <v>0</v>
      </c>
      <c r="Y8424" s="43">
        <v>0</v>
      </c>
      <c r="Z8424" s="43">
        <v>8942.0334546857011</v>
      </c>
      <c r="AB8424" s="43">
        <v>32.898414119148541</v>
      </c>
      <c r="AC8424" s="43">
        <v>0</v>
      </c>
      <c r="AD8424" s="43">
        <v>0</v>
      </c>
      <c r="AE8424" s="43">
        <v>32.898414119148541</v>
      </c>
      <c r="AG8424" s="43">
        <v>16444399.523167005</v>
      </c>
      <c r="AH8424" s="43">
        <v>1931479.2262121115</v>
      </c>
      <c r="AI8424" s="43">
        <v>0</v>
      </c>
      <c r="AJ8424" s="43">
        <v>138173339.30042386</v>
      </c>
      <c r="AK8424" s="43">
        <v>154617738.82359087</v>
      </c>
    </row>
    <row r="8425" spans="3:37" x14ac:dyDescent="0.2">
      <c r="C8425" s="43">
        <v>5.8576927471154332E-4</v>
      </c>
      <c r="D8425" s="43">
        <v>5.4569685456280603E-2</v>
      </c>
      <c r="E8425" s="43">
        <v>5.8222799290361218</v>
      </c>
      <c r="F8425" s="43">
        <v>1.8235222066671744</v>
      </c>
      <c r="H8425" s="43">
        <v>8.5859519109521867E-5</v>
      </c>
      <c r="I8425" s="43">
        <v>0.10593937468364512</v>
      </c>
      <c r="J8425" s="43">
        <v>0</v>
      </c>
      <c r="K8425" s="43">
        <v>1</v>
      </c>
      <c r="M8425" s="43">
        <v>7.7598341660549859E-3</v>
      </c>
      <c r="N8425" s="43">
        <v>4.6979193131148622E-2</v>
      </c>
      <c r="O8425" s="43">
        <v>0</v>
      </c>
      <c r="P8425" s="43">
        <v>1</v>
      </c>
      <c r="R8425" s="43">
        <v>605.22995017360483</v>
      </c>
      <c r="S8425" s="43">
        <v>172.22184188842658</v>
      </c>
      <c r="T8425" s="43">
        <v>6902.4038617379892</v>
      </c>
      <c r="U8425" s="43">
        <v>7679.8556538000212</v>
      </c>
      <c r="W8425" s="43">
        <v>3523.8181913473113</v>
      </c>
      <c r="X8425" s="43">
        <v>0</v>
      </c>
      <c r="Y8425" s="43">
        <v>0</v>
      </c>
      <c r="Z8425" s="43">
        <v>3523.8181913473113</v>
      </c>
      <c r="AB8425" s="43">
        <v>53.330972539559319</v>
      </c>
      <c r="AC8425" s="43">
        <v>0</v>
      </c>
      <c r="AD8425" s="43">
        <v>0</v>
      </c>
      <c r="AE8425" s="43">
        <v>53.330972539559319</v>
      </c>
      <c r="AG8425" s="43">
        <v>6480301.6538877059</v>
      </c>
      <c r="AH8425" s="43">
        <v>761144.72933101922</v>
      </c>
      <c r="AI8425" s="43">
        <v>0</v>
      </c>
      <c r="AJ8425" s="43">
        <v>223990084.66614914</v>
      </c>
      <c r="AK8425" s="43">
        <v>230470386.32003686</v>
      </c>
    </row>
    <row r="8426" spans="3:37" x14ac:dyDescent="0.2">
      <c r="C8426" s="43">
        <v>5.9318999116079465E-4</v>
      </c>
      <c r="D8426" s="43">
        <v>5.2126441967451205E-2</v>
      </c>
      <c r="E8426" s="43">
        <v>2.8050428803058023</v>
      </c>
      <c r="F8426" s="43">
        <v>3.8270771665583063</v>
      </c>
      <c r="H8426" s="43">
        <v>8.2707419180930912E-5</v>
      </c>
      <c r="I8426" s="43">
        <v>0.11170070593889525</v>
      </c>
      <c r="J8426" s="43">
        <v>0</v>
      </c>
      <c r="K8426" s="43">
        <v>1</v>
      </c>
      <c r="M8426" s="43">
        <v>7.8903811019938042E-3</v>
      </c>
      <c r="N8426" s="43">
        <v>4.9089058247467343E-2</v>
      </c>
      <c r="O8426" s="43">
        <v>0</v>
      </c>
      <c r="P8426" s="43">
        <v>1</v>
      </c>
      <c r="R8426" s="43">
        <v>585.45601102751061</v>
      </c>
      <c r="S8426" s="43">
        <v>174.92132557980105</v>
      </c>
      <c r="T8426" s="43">
        <v>7333.732301783607</v>
      </c>
      <c r="U8426" s="43">
        <v>8094.1096383909189</v>
      </c>
      <c r="W8426" s="43">
        <v>1642.229215464954</v>
      </c>
      <c r="X8426" s="43">
        <v>0</v>
      </c>
      <c r="Y8426" s="43">
        <v>0</v>
      </c>
      <c r="Z8426" s="43">
        <v>1642.229215464954</v>
      </c>
      <c r="AB8426" s="43">
        <v>177.0988373256196</v>
      </c>
      <c r="AC8426" s="43">
        <v>0</v>
      </c>
      <c r="AD8426" s="43">
        <v>0</v>
      </c>
      <c r="AE8426" s="43">
        <v>177.0988373256196</v>
      </c>
      <c r="AG8426" s="43">
        <v>3020059.5272400505</v>
      </c>
      <c r="AH8426" s="43">
        <v>354721.51054043008</v>
      </c>
      <c r="AI8426" s="43">
        <v>0</v>
      </c>
      <c r="AJ8426" s="43">
        <v>743815116.76760232</v>
      </c>
      <c r="AK8426" s="43">
        <v>746835176.29484236</v>
      </c>
    </row>
    <row r="8427" spans="3:37" x14ac:dyDescent="0.2">
      <c r="C8427" s="43">
        <v>5.9285866635945973E-4</v>
      </c>
      <c r="D8427" s="43">
        <v>6.0384223296533923E-2</v>
      </c>
      <c r="E8427" s="43">
        <v>2.6424452839602766</v>
      </c>
      <c r="F8427" s="43">
        <v>2.8076105666272588</v>
      </c>
      <c r="H8427" s="43">
        <v>8.8334500358142436E-5</v>
      </c>
      <c r="I8427" s="43">
        <v>9.6463410493247442E-2</v>
      </c>
      <c r="J8427" s="43">
        <v>0</v>
      </c>
      <c r="K8427" s="43">
        <v>1</v>
      </c>
      <c r="M8427" s="43">
        <v>7.8198870020718143E-3</v>
      </c>
      <c r="N8427" s="43">
        <v>4.5536743691588825E-2</v>
      </c>
      <c r="O8427" s="43">
        <v>0</v>
      </c>
      <c r="P8427" s="43">
        <v>1</v>
      </c>
      <c r="R8427" s="43">
        <v>677.82413729584289</v>
      </c>
      <c r="S8427" s="43">
        <v>161.33750709336636</v>
      </c>
      <c r="T8427" s="43">
        <v>6742.2495275527963</v>
      </c>
      <c r="U8427" s="43">
        <v>7581.4111719420052</v>
      </c>
      <c r="W8427" s="43">
        <v>1791.1131949518431</v>
      </c>
      <c r="X8427" s="43">
        <v>0</v>
      </c>
      <c r="Y8427" s="43">
        <v>0</v>
      </c>
      <c r="Z8427" s="43">
        <v>1791.1131949518431</v>
      </c>
      <c r="AB8427" s="43">
        <v>131.10090179933397</v>
      </c>
      <c r="AC8427" s="43">
        <v>0</v>
      </c>
      <c r="AD8427" s="43">
        <v>0</v>
      </c>
      <c r="AE8427" s="43">
        <v>131.10090179933397</v>
      </c>
      <c r="AG8427" s="43">
        <v>3293857.1655164394</v>
      </c>
      <c r="AH8427" s="43">
        <v>386880.45010959811</v>
      </c>
      <c r="AI8427" s="43">
        <v>0</v>
      </c>
      <c r="AJ8427" s="43">
        <v>550623787.5572027</v>
      </c>
      <c r="AK8427" s="43">
        <v>553917644.72271919</v>
      </c>
    </row>
    <row r="8428" spans="3:37" x14ac:dyDescent="0.2">
      <c r="C8428" s="43">
        <v>6.1249754057635108E-4</v>
      </c>
      <c r="D8428" s="43">
        <v>5.4407598961213083E-2</v>
      </c>
      <c r="E8428" s="43">
        <v>2.15520318353206</v>
      </c>
      <c r="F8428" s="43">
        <v>2.5961046731455202</v>
      </c>
      <c r="H8428" s="43">
        <v>8.8499040459837026E-5</v>
      </c>
      <c r="I8428" s="43">
        <v>9.3878000247579391E-2</v>
      </c>
      <c r="J8428" s="43">
        <v>0</v>
      </c>
      <c r="K8428" s="43">
        <v>1</v>
      </c>
      <c r="M8428" s="43">
        <v>7.8370224320178684E-3</v>
      </c>
      <c r="N8428" s="43">
        <v>4.580082646275252E-2</v>
      </c>
      <c r="O8428" s="43">
        <v>0</v>
      </c>
      <c r="P8428" s="43">
        <v>1</v>
      </c>
      <c r="R8428" s="43">
        <v>630.96647213928259</v>
      </c>
      <c r="S8428" s="43">
        <v>157.30581044759811</v>
      </c>
      <c r="T8428" s="43">
        <v>6796.2098045874582</v>
      </c>
      <c r="U8428" s="43">
        <v>7584.4820871743386</v>
      </c>
      <c r="W8428" s="43">
        <v>1359.8609494565746</v>
      </c>
      <c r="X8428" s="43">
        <v>0</v>
      </c>
      <c r="Y8428" s="43">
        <v>0</v>
      </c>
      <c r="Z8428" s="43">
        <v>1359.8609494565746</v>
      </c>
      <c r="AB8428" s="43">
        <v>107.75847322142272</v>
      </c>
      <c r="AC8428" s="43">
        <v>0</v>
      </c>
      <c r="AD8428" s="43">
        <v>0</v>
      </c>
      <c r="AE8428" s="43">
        <v>107.75847322142272</v>
      </c>
      <c r="AG8428" s="43">
        <v>2500784.286050641</v>
      </c>
      <c r="AH8428" s="43">
        <v>293729.9650826201</v>
      </c>
      <c r="AI8428" s="43">
        <v>0</v>
      </c>
      <c r="AJ8428" s="43">
        <v>452585587.52997541</v>
      </c>
      <c r="AK8428" s="43">
        <v>455086371.81602603</v>
      </c>
    </row>
    <row r="8429" spans="3:37" x14ac:dyDescent="0.2">
      <c r="C8429" s="43">
        <v>6.3567297581335058E-4</v>
      </c>
      <c r="D8429" s="43">
        <v>5.950370815945849E-2</v>
      </c>
      <c r="E8429" s="43">
        <v>1.5954301863973039</v>
      </c>
      <c r="F8429" s="43">
        <v>1.287829558331272</v>
      </c>
      <c r="H8429" s="43">
        <v>7.9709543163766764E-5</v>
      </c>
      <c r="I8429" s="43">
        <v>7.3940717216978494E-2</v>
      </c>
      <c r="J8429" s="43">
        <v>0</v>
      </c>
      <c r="K8429" s="43">
        <v>1</v>
      </c>
      <c r="M8429" s="43">
        <v>7.8369802964525677E-3</v>
      </c>
      <c r="N8429" s="43">
        <v>4.7832269809155559E-2</v>
      </c>
      <c r="O8429" s="43">
        <v>0</v>
      </c>
      <c r="P8429" s="43">
        <v>1</v>
      </c>
      <c r="R8429" s="43">
        <v>716.1766421657054</v>
      </c>
      <c r="S8429" s="43">
        <v>111.59284548858837</v>
      </c>
      <c r="T8429" s="43">
        <v>7097.6097678522365</v>
      </c>
      <c r="U8429" s="43">
        <v>7925.3792555065302</v>
      </c>
      <c r="W8429" s="43">
        <v>1142.6098337038266</v>
      </c>
      <c r="X8429" s="43">
        <v>0</v>
      </c>
      <c r="Y8429" s="43">
        <v>0</v>
      </c>
      <c r="Z8429" s="43">
        <v>1142.6098337038266</v>
      </c>
      <c r="AB8429" s="43">
        <v>22.056638306384933</v>
      </c>
      <c r="AC8429" s="43">
        <v>0</v>
      </c>
      <c r="AD8429" s="43">
        <v>0</v>
      </c>
      <c r="AE8429" s="43">
        <v>22.056638306384933</v>
      </c>
      <c r="AG8429" s="43">
        <v>2101259.4841813371</v>
      </c>
      <c r="AH8429" s="43">
        <v>246803.72408002653</v>
      </c>
      <c r="AI8429" s="43">
        <v>0</v>
      </c>
      <c r="AJ8429" s="43">
        <v>92637880.886816725</v>
      </c>
      <c r="AK8429" s="43">
        <v>94739140.370998055</v>
      </c>
    </row>
    <row r="8430" spans="3:37" x14ac:dyDescent="0.2">
      <c r="C8430" s="43">
        <v>5.9461050934410127E-4</v>
      </c>
      <c r="D8430" s="43">
        <v>4.8011942547189934E-2</v>
      </c>
      <c r="E8430" s="43">
        <v>5.0609655891307144</v>
      </c>
      <c r="F8430" s="43">
        <v>1.5360929542796817</v>
      </c>
      <c r="H8430" s="43">
        <v>8.7504945315579688E-5</v>
      </c>
      <c r="I8430" s="43">
        <v>9.7344925450318379E-2</v>
      </c>
      <c r="J8430" s="43">
        <v>0</v>
      </c>
      <c r="K8430" s="43">
        <v>1</v>
      </c>
      <c r="M8430" s="43">
        <v>7.7492101458047505E-3</v>
      </c>
      <c r="N8430" s="43">
        <v>4.4595513504649693E-2</v>
      </c>
      <c r="O8430" s="43">
        <v>0</v>
      </c>
      <c r="P8430" s="43">
        <v>1</v>
      </c>
      <c r="R8430" s="43">
        <v>540.53551186867173</v>
      </c>
      <c r="S8430" s="43">
        <v>161.28288647034012</v>
      </c>
      <c r="T8430" s="43">
        <v>6543.2118280677769</v>
      </c>
      <c r="U8430" s="43">
        <v>7245.0302264067886</v>
      </c>
      <c r="W8430" s="43">
        <v>2735.6316252705046</v>
      </c>
      <c r="X8430" s="43">
        <v>0</v>
      </c>
      <c r="Y8430" s="43">
        <v>0</v>
      </c>
      <c r="Z8430" s="43">
        <v>2735.6316252705046</v>
      </c>
      <c r="AB8430" s="43">
        <v>31.006168901230918</v>
      </c>
      <c r="AC8430" s="43">
        <v>0</v>
      </c>
      <c r="AD8430" s="43">
        <v>0</v>
      </c>
      <c r="AE8430" s="43">
        <v>31.006168901230918</v>
      </c>
      <c r="AG8430" s="43">
        <v>5030826.5588724576</v>
      </c>
      <c r="AH8430" s="43">
        <v>590896.43105842895</v>
      </c>
      <c r="AI8430" s="43">
        <v>0</v>
      </c>
      <c r="AJ8430" s="43">
        <v>130225909.38516985</v>
      </c>
      <c r="AK8430" s="43">
        <v>135256735.9440423</v>
      </c>
    </row>
    <row r="8431" spans="3:37" x14ac:dyDescent="0.2">
      <c r="C8431" s="43">
        <v>6.037750093031846E-4</v>
      </c>
      <c r="D8431" s="43">
        <v>5.0026679689166333E-2</v>
      </c>
      <c r="E8431" s="43">
        <v>2.5574837689778538</v>
      </c>
      <c r="F8431" s="43">
        <v>3.3729150624847115</v>
      </c>
      <c r="H8431" s="43">
        <v>8.6614937506833688E-5</v>
      </c>
      <c r="I8431" s="43">
        <v>0.10141997217013377</v>
      </c>
      <c r="J8431" s="43">
        <v>0</v>
      </c>
      <c r="K8431" s="43">
        <v>1</v>
      </c>
      <c r="M8431" s="43">
        <v>7.8065070827252267E-3</v>
      </c>
      <c r="N8431" s="43">
        <v>4.5184747524393935E-2</v>
      </c>
      <c r="O8431" s="43">
        <v>0</v>
      </c>
      <c r="P8431" s="43">
        <v>1</v>
      </c>
      <c r="R8431" s="43">
        <v>571.8988002062905</v>
      </c>
      <c r="S8431" s="43">
        <v>166.32543049736159</v>
      </c>
      <c r="T8431" s="43">
        <v>6678.6854666220142</v>
      </c>
      <c r="U8431" s="43">
        <v>7416.9096973256665</v>
      </c>
      <c r="W8431" s="43">
        <v>1462.6218990254965</v>
      </c>
      <c r="X8431" s="43">
        <v>0</v>
      </c>
      <c r="Y8431" s="43">
        <v>0</v>
      </c>
      <c r="Z8431" s="43">
        <v>1462.6218990254965</v>
      </c>
      <c r="AB8431" s="43">
        <v>145.20619866322923</v>
      </c>
      <c r="AC8431" s="43">
        <v>0</v>
      </c>
      <c r="AD8431" s="43">
        <v>0</v>
      </c>
      <c r="AE8431" s="43">
        <v>145.20619866322923</v>
      </c>
      <c r="AG8431" s="43">
        <v>2689761.672307888</v>
      </c>
      <c r="AH8431" s="43">
        <v>315926.33018950722</v>
      </c>
      <c r="AI8431" s="43">
        <v>0</v>
      </c>
      <c r="AJ8431" s="43">
        <v>609866034.38556278</v>
      </c>
      <c r="AK8431" s="43">
        <v>612555796.05787063</v>
      </c>
    </row>
    <row r="8432" spans="3:37" x14ac:dyDescent="0.2">
      <c r="C8432" s="43">
        <v>6.2693255195922504E-4</v>
      </c>
      <c r="D8432" s="43">
        <v>4.8534031720680507E-2</v>
      </c>
      <c r="E8432" s="43">
        <v>6.7648619949630291</v>
      </c>
      <c r="F8432" s="43">
        <v>1.3633524527686109</v>
      </c>
      <c r="H8432" s="43">
        <v>8.5825777738841969E-5</v>
      </c>
      <c r="I8432" s="43">
        <v>0.11153041801711661</v>
      </c>
      <c r="J8432" s="43">
        <v>0</v>
      </c>
      <c r="K8432" s="43">
        <v>1</v>
      </c>
      <c r="M8432" s="43">
        <v>7.7837113330817788E-3</v>
      </c>
      <c r="N8432" s="43">
        <v>4.4351764170096709E-2</v>
      </c>
      <c r="O8432" s="43">
        <v>0</v>
      </c>
      <c r="P8432" s="43">
        <v>1</v>
      </c>
      <c r="R8432" s="43">
        <v>576.1155036588159</v>
      </c>
      <c r="S8432" s="43">
        <v>181.23974828800795</v>
      </c>
      <c r="T8432" s="43">
        <v>6536.420651104836</v>
      </c>
      <c r="U8432" s="43">
        <v>7293.77590305166</v>
      </c>
      <c r="W8432" s="43">
        <v>3897.3418754105078</v>
      </c>
      <c r="X8432" s="43">
        <v>0</v>
      </c>
      <c r="Y8432" s="43">
        <v>0</v>
      </c>
      <c r="Z8432" s="43">
        <v>3897.3418754105078</v>
      </c>
      <c r="AB8432" s="43">
        <v>22.398629002572623</v>
      </c>
      <c r="AC8432" s="43">
        <v>0</v>
      </c>
      <c r="AD8432" s="43">
        <v>0</v>
      </c>
      <c r="AE8432" s="43">
        <v>22.398629002572623</v>
      </c>
      <c r="AG8432" s="43">
        <v>7167211.7088799234</v>
      </c>
      <c r="AH8432" s="43">
        <v>841825.84508866968</v>
      </c>
      <c r="AI8432" s="43">
        <v>0</v>
      </c>
      <c r="AJ8432" s="43">
        <v>94074241.810805023</v>
      </c>
      <c r="AK8432" s="43">
        <v>101241453.51968494</v>
      </c>
    </row>
    <row r="8433" spans="3:37" x14ac:dyDescent="0.2">
      <c r="C8433" s="43">
        <v>6.2285944293860585E-4</v>
      </c>
      <c r="D8433" s="43">
        <v>5.2107563042217662E-2</v>
      </c>
      <c r="E8433" s="43">
        <v>4.8014621989267354</v>
      </c>
      <c r="F8433" s="43">
        <v>3.8194108110200231</v>
      </c>
      <c r="H8433" s="43">
        <v>1.0120624448817228E-4</v>
      </c>
      <c r="I8433" s="43">
        <v>0.10434838355292819</v>
      </c>
      <c r="J8433" s="43">
        <v>0</v>
      </c>
      <c r="K8433" s="43">
        <v>1</v>
      </c>
      <c r="M8433" s="43">
        <v>7.8502273999468963E-3</v>
      </c>
      <c r="N8433" s="43">
        <v>4.8918774458475367E-2</v>
      </c>
      <c r="O8433" s="43">
        <v>0</v>
      </c>
      <c r="P8433" s="43">
        <v>1</v>
      </c>
      <c r="R8433" s="43">
        <v>614.51599071041755</v>
      </c>
      <c r="S8433" s="43">
        <v>199.95644560908627</v>
      </c>
      <c r="T8433" s="43">
        <v>7271.1010176498694</v>
      </c>
      <c r="U8433" s="43">
        <v>8085.5734539693731</v>
      </c>
      <c r="W8433" s="43">
        <v>2950.5753000320829</v>
      </c>
      <c r="X8433" s="43">
        <v>0</v>
      </c>
      <c r="Y8433" s="43">
        <v>0</v>
      </c>
      <c r="Z8433" s="43">
        <v>2950.5753000320829</v>
      </c>
      <c r="AB8433" s="43">
        <v>185.38531396963856</v>
      </c>
      <c r="AC8433" s="43">
        <v>0</v>
      </c>
      <c r="AD8433" s="43">
        <v>0</v>
      </c>
      <c r="AE8433" s="43">
        <v>185.38531396963856</v>
      </c>
      <c r="AG8433" s="43">
        <v>5426107.9767590007</v>
      </c>
      <c r="AH8433" s="43">
        <v>637324.26480692986</v>
      </c>
      <c r="AI8433" s="43">
        <v>0</v>
      </c>
      <c r="AJ8433" s="43">
        <v>778618318.67248189</v>
      </c>
      <c r="AK8433" s="43">
        <v>784044426.64924085</v>
      </c>
    </row>
    <row r="8434" spans="3:37" x14ac:dyDescent="0.2">
      <c r="C8434" s="43">
        <v>6.1417857338585957E-4</v>
      </c>
      <c r="D8434" s="43">
        <v>5.287058972047437E-2</v>
      </c>
      <c r="E8434" s="43">
        <v>6.3875038028388262</v>
      </c>
      <c r="F8434" s="43">
        <v>4.1764451097384478</v>
      </c>
      <c r="H8434" s="43">
        <v>8.9627942402994605E-5</v>
      </c>
      <c r="I8434" s="43">
        <v>0.11958321860432908</v>
      </c>
      <c r="J8434" s="43">
        <v>0</v>
      </c>
      <c r="K8434" s="43">
        <v>1</v>
      </c>
      <c r="M8434" s="43">
        <v>7.7755840995791395E-3</v>
      </c>
      <c r="N8434" s="43">
        <v>4.5875859556166576E-2</v>
      </c>
      <c r="O8434" s="43">
        <v>0</v>
      </c>
      <c r="P8434" s="43">
        <v>1</v>
      </c>
      <c r="R8434" s="43">
        <v>614.82453310088385</v>
      </c>
      <c r="S8434" s="43">
        <v>202.93457090249427</v>
      </c>
      <c r="T8434" s="43">
        <v>6753.9775123977524</v>
      </c>
      <c r="U8434" s="43">
        <v>7571.736616401131</v>
      </c>
      <c r="W8434" s="43">
        <v>3927.1940432605015</v>
      </c>
      <c r="X8434" s="43">
        <v>0</v>
      </c>
      <c r="Y8434" s="43">
        <v>0</v>
      </c>
      <c r="Z8434" s="43">
        <v>3927.1940432605015</v>
      </c>
      <c r="AB8434" s="43">
        <v>208.96633282216141</v>
      </c>
      <c r="AC8434" s="43">
        <v>0</v>
      </c>
      <c r="AD8434" s="43">
        <v>0</v>
      </c>
      <c r="AE8434" s="43">
        <v>208.96633282216141</v>
      </c>
      <c r="AG8434" s="43">
        <v>7222109.8455560626</v>
      </c>
      <c r="AH8434" s="43">
        <v>848273.91334426834</v>
      </c>
      <c r="AI8434" s="43">
        <v>0</v>
      </c>
      <c r="AJ8434" s="43">
        <v>877658597.85307789</v>
      </c>
      <c r="AK8434" s="43">
        <v>884880707.69863391</v>
      </c>
    </row>
    <row r="8435" spans="3:37" x14ac:dyDescent="0.2">
      <c r="C8435" s="43">
        <v>5.9394178860857543E-4</v>
      </c>
      <c r="D8435" s="43">
        <v>5.535528179760707E-2</v>
      </c>
      <c r="E8435" s="43">
        <v>6.4053203571176516</v>
      </c>
      <c r="F8435" s="43">
        <v>3.203032027629201</v>
      </c>
      <c r="H8435" s="43">
        <v>8.5733855622102507E-5</v>
      </c>
      <c r="I8435" s="43">
        <v>0.13425937170735969</v>
      </c>
      <c r="J8435" s="43">
        <v>0</v>
      </c>
      <c r="K8435" s="43">
        <v>1</v>
      </c>
      <c r="M8435" s="43">
        <v>7.8597793137904493E-3</v>
      </c>
      <c r="N8435" s="43">
        <v>4.638032009817239E-2</v>
      </c>
      <c r="O8435" s="43">
        <v>0</v>
      </c>
      <c r="P8435" s="43">
        <v>1</v>
      </c>
      <c r="R8435" s="43">
        <v>622.50855072097988</v>
      </c>
      <c r="S8435" s="43">
        <v>217.94120035065481</v>
      </c>
      <c r="T8435" s="43">
        <v>6902.1829497059771</v>
      </c>
      <c r="U8435" s="43">
        <v>7742.6327007776117</v>
      </c>
      <c r="W8435" s="43">
        <v>3987.3666924128984</v>
      </c>
      <c r="X8435" s="43">
        <v>0</v>
      </c>
      <c r="Y8435" s="43">
        <v>0</v>
      </c>
      <c r="Z8435" s="43">
        <v>3987.3666924128984</v>
      </c>
      <c r="AB8435" s="43">
        <v>146.74047139411505</v>
      </c>
      <c r="AC8435" s="43">
        <v>0</v>
      </c>
      <c r="AD8435" s="43">
        <v>0</v>
      </c>
      <c r="AE8435" s="43">
        <v>146.74047139411505</v>
      </c>
      <c r="AG8435" s="43">
        <v>7332767.3473473201</v>
      </c>
      <c r="AH8435" s="43">
        <v>861271.20556118607</v>
      </c>
      <c r="AI8435" s="43">
        <v>0</v>
      </c>
      <c r="AJ8435" s="43">
        <v>616309979.85528314</v>
      </c>
      <c r="AK8435" s="43">
        <v>623642747.20263052</v>
      </c>
    </row>
    <row r="8436" spans="3:37" x14ac:dyDescent="0.2">
      <c r="C8436" s="43">
        <v>5.9970098427366712E-4</v>
      </c>
      <c r="D8436" s="43">
        <v>6.1011156874834604E-2</v>
      </c>
      <c r="E8436" s="43">
        <v>2.7440601362854666</v>
      </c>
      <c r="F8436" s="43">
        <v>4.4838848073117346</v>
      </c>
      <c r="H8436" s="43">
        <v>9.9179658861969777E-5</v>
      </c>
      <c r="I8436" s="43">
        <v>0.11117055950576005</v>
      </c>
      <c r="J8436" s="43">
        <v>0</v>
      </c>
      <c r="K8436" s="43">
        <v>1</v>
      </c>
      <c r="M8436" s="43">
        <v>7.9413527722768107E-3</v>
      </c>
      <c r="N8436" s="43">
        <v>4.5751714061474491E-2</v>
      </c>
      <c r="O8436" s="43">
        <v>0</v>
      </c>
      <c r="P8436" s="43">
        <v>1</v>
      </c>
      <c r="R8436" s="43">
        <v>692.76572800600718</v>
      </c>
      <c r="S8436" s="43">
        <v>208.76359853919607</v>
      </c>
      <c r="T8436" s="43">
        <v>6879.2997115859198</v>
      </c>
      <c r="U8436" s="43">
        <v>7780.8290381311235</v>
      </c>
      <c r="W8436" s="43">
        <v>1900.9908180060645</v>
      </c>
      <c r="X8436" s="43">
        <v>0</v>
      </c>
      <c r="Y8436" s="43">
        <v>0</v>
      </c>
      <c r="Z8436" s="43">
        <v>1900.9908180060645</v>
      </c>
      <c r="AB8436" s="43">
        <v>258.24621144642288</v>
      </c>
      <c r="AC8436" s="43">
        <v>0</v>
      </c>
      <c r="AD8436" s="43">
        <v>0</v>
      </c>
      <c r="AE8436" s="43">
        <v>258.24621144642288</v>
      </c>
      <c r="AG8436" s="43">
        <v>3495922.1143131526</v>
      </c>
      <c r="AH8436" s="43">
        <v>410614.01668930991</v>
      </c>
      <c r="AI8436" s="43">
        <v>0</v>
      </c>
      <c r="AJ8436" s="43">
        <v>1084634088.074976</v>
      </c>
      <c r="AK8436" s="43">
        <v>1088130010.1892891</v>
      </c>
    </row>
    <row r="8437" spans="3:37" x14ac:dyDescent="0.2">
      <c r="C8437" s="43">
        <v>5.9922617958595669E-4</v>
      </c>
      <c r="D8437" s="43">
        <v>4.7701252258661439E-2</v>
      </c>
      <c r="E8437" s="43">
        <v>1.6204018223285326</v>
      </c>
      <c r="F8437" s="43">
        <v>2.3638512167294281</v>
      </c>
      <c r="H8437" s="43">
        <v>9.2891241299075666E-5</v>
      </c>
      <c r="I8437" s="43">
        <v>7.3373984042493789E-2</v>
      </c>
      <c r="J8437" s="43">
        <v>0</v>
      </c>
      <c r="K8437" s="43">
        <v>1</v>
      </c>
      <c r="M8437" s="43">
        <v>7.7913802017635569E-3</v>
      </c>
      <c r="N8437" s="43">
        <v>4.6359596201741127E-2</v>
      </c>
      <c r="O8437" s="43">
        <v>0</v>
      </c>
      <c r="P8437" s="43">
        <v>1</v>
      </c>
      <c r="R8437" s="43">
        <v>541.20641051199004</v>
      </c>
      <c r="S8437" s="43">
        <v>129.050365848404</v>
      </c>
      <c r="T8437" s="43">
        <v>6839.0600143114489</v>
      </c>
      <c r="U8437" s="43">
        <v>7509.3167906718427</v>
      </c>
      <c r="W8437" s="43">
        <v>876.97185384951251</v>
      </c>
      <c r="X8437" s="43">
        <v>0</v>
      </c>
      <c r="Y8437" s="43">
        <v>0</v>
      </c>
      <c r="Z8437" s="43">
        <v>876.97185384951251</v>
      </c>
      <c r="AB8437" s="43">
        <v>78.979377298204213</v>
      </c>
      <c r="AC8437" s="43">
        <v>0</v>
      </c>
      <c r="AD8437" s="43">
        <v>0</v>
      </c>
      <c r="AE8437" s="43">
        <v>78.979377298204213</v>
      </c>
      <c r="AG8437" s="43">
        <v>1612751.2392292535</v>
      </c>
      <c r="AH8437" s="43">
        <v>189425.92043149471</v>
      </c>
      <c r="AI8437" s="43">
        <v>0</v>
      </c>
      <c r="AJ8437" s="43">
        <v>331713384.65245771</v>
      </c>
      <c r="AK8437" s="43">
        <v>333326135.89168698</v>
      </c>
    </row>
    <row r="8438" spans="3:37" x14ac:dyDescent="0.2">
      <c r="C8438" s="43">
        <v>5.9146832622213963E-4</v>
      </c>
      <c r="D8438" s="43">
        <v>4.8368957219915742E-2</v>
      </c>
      <c r="E8438" s="43">
        <v>2.9904562154584919</v>
      </c>
      <c r="F8438" s="43">
        <v>3.0243641257270273</v>
      </c>
      <c r="H8438" s="43">
        <v>8.5610823352317276E-5</v>
      </c>
      <c r="I8438" s="43">
        <v>8.0803448121392313E-2</v>
      </c>
      <c r="J8438" s="43">
        <v>0</v>
      </c>
      <c r="K8438" s="43">
        <v>1</v>
      </c>
      <c r="M8438" s="43">
        <v>7.9010883400875143E-3</v>
      </c>
      <c r="N8438" s="43">
        <v>4.6770558017717345E-2</v>
      </c>
      <c r="O8438" s="43">
        <v>0</v>
      </c>
      <c r="P8438" s="43">
        <v>1</v>
      </c>
      <c r="R8438" s="43">
        <v>541.67724258441672</v>
      </c>
      <c r="S8438" s="43">
        <v>130.97877986245138</v>
      </c>
      <c r="T8438" s="43">
        <v>6996.8383731498197</v>
      </c>
      <c r="U8438" s="43">
        <v>7669.4943955966883</v>
      </c>
      <c r="W8438" s="43">
        <v>1619.8620768589863</v>
      </c>
      <c r="X8438" s="43">
        <v>0</v>
      </c>
      <c r="Y8438" s="43">
        <v>0</v>
      </c>
      <c r="Z8438" s="43">
        <v>1619.8620768589863</v>
      </c>
      <c r="AB8438" s="43">
        <v>117.33106160433736</v>
      </c>
      <c r="AC8438" s="43">
        <v>0</v>
      </c>
      <c r="AD8438" s="43">
        <v>0</v>
      </c>
      <c r="AE8438" s="43">
        <v>117.33106160433736</v>
      </c>
      <c r="AG8438" s="43">
        <v>2978926.3593436759</v>
      </c>
      <c r="AH8438" s="43">
        <v>349890.208601541</v>
      </c>
      <c r="AI8438" s="43">
        <v>0</v>
      </c>
      <c r="AJ8438" s="43">
        <v>492790458.73821694</v>
      </c>
      <c r="AK8438" s="43">
        <v>495769385.09756058</v>
      </c>
    </row>
    <row r="8439" spans="3:37" x14ac:dyDescent="0.2">
      <c r="C8439" s="43">
        <v>6.2332647882834546E-4</v>
      </c>
      <c r="D8439" s="43">
        <v>5.208127486609717E-2</v>
      </c>
      <c r="E8439" s="43">
        <v>2.7621882288908415</v>
      </c>
      <c r="F8439" s="43">
        <v>1.9178084037530743</v>
      </c>
      <c r="H8439" s="43">
        <v>9.9284187808024171E-5</v>
      </c>
      <c r="I8439" s="43">
        <v>0.11584519921898484</v>
      </c>
      <c r="J8439" s="43">
        <v>0</v>
      </c>
      <c r="K8439" s="43">
        <v>1</v>
      </c>
      <c r="M8439" s="43">
        <v>7.7685862935065776E-3</v>
      </c>
      <c r="N8439" s="43">
        <v>4.360518252580213E-2</v>
      </c>
      <c r="O8439" s="43">
        <v>0</v>
      </c>
      <c r="P8439" s="43">
        <v>1</v>
      </c>
      <c r="R8439" s="43">
        <v>614.66651574177399</v>
      </c>
      <c r="S8439" s="43">
        <v>217.77122843234724</v>
      </c>
      <c r="T8439" s="43">
        <v>6413.9043014826575</v>
      </c>
      <c r="U8439" s="43">
        <v>7246.3420456567783</v>
      </c>
      <c r="W8439" s="43">
        <v>1697.8246144752752</v>
      </c>
      <c r="X8439" s="43">
        <v>0</v>
      </c>
      <c r="Y8439" s="43">
        <v>0</v>
      </c>
      <c r="Z8439" s="43">
        <v>1697.8246144752752</v>
      </c>
      <c r="AB8439" s="43">
        <v>60.363632020916093</v>
      </c>
      <c r="AC8439" s="43">
        <v>0</v>
      </c>
      <c r="AD8439" s="43">
        <v>0</v>
      </c>
      <c r="AE8439" s="43">
        <v>60.363632020916093</v>
      </c>
      <c r="AG8439" s="43">
        <v>3122299.4660200309</v>
      </c>
      <c r="AH8439" s="43">
        <v>366730.11672665947</v>
      </c>
      <c r="AI8439" s="43">
        <v>0</v>
      </c>
      <c r="AJ8439" s="43">
        <v>253527254.4878476</v>
      </c>
      <c r="AK8439" s="43">
        <v>256649553.95386761</v>
      </c>
    </row>
    <row r="8440" spans="3:37" x14ac:dyDescent="0.2">
      <c r="C8440" s="43">
        <v>6.0621691088550062E-4</v>
      </c>
      <c r="D8440" s="43">
        <v>5.3652396674275918E-2</v>
      </c>
      <c r="E8440" s="43">
        <v>9.6235135494337545</v>
      </c>
      <c r="F8440" s="43">
        <v>4.6389761842746209</v>
      </c>
      <c r="H8440" s="43">
        <v>9.1813635506698965E-5</v>
      </c>
      <c r="I8440" s="43">
        <v>0.1065967481403175</v>
      </c>
      <c r="J8440" s="43">
        <v>0</v>
      </c>
      <c r="K8440" s="43">
        <v>1</v>
      </c>
      <c r="M8440" s="43">
        <v>7.9548827924917909E-3</v>
      </c>
      <c r="N8440" s="43">
        <v>4.6771783631720409E-2</v>
      </c>
      <c r="O8440" s="43">
        <v>0</v>
      </c>
      <c r="P8440" s="43">
        <v>1</v>
      </c>
      <c r="R8440" s="43">
        <v>615.82816394472809</v>
      </c>
      <c r="S8440" s="43">
        <v>185.30772031045854</v>
      </c>
      <c r="T8440" s="43">
        <v>7044.6608511884315</v>
      </c>
      <c r="U8440" s="43">
        <v>7845.7967354436178</v>
      </c>
      <c r="W8440" s="43">
        <v>5926.4306798450025</v>
      </c>
      <c r="X8440" s="43">
        <v>0</v>
      </c>
      <c r="Y8440" s="43">
        <v>0</v>
      </c>
      <c r="Z8440" s="43">
        <v>5926.4306798450025</v>
      </c>
      <c r="AB8440" s="43">
        <v>239.78529037544627</v>
      </c>
      <c r="AC8440" s="43">
        <v>0</v>
      </c>
      <c r="AD8440" s="43">
        <v>0</v>
      </c>
      <c r="AE8440" s="43">
        <v>239.78529037544627</v>
      </c>
      <c r="AG8440" s="43">
        <v>10898706.020234959</v>
      </c>
      <c r="AH8440" s="43">
        <v>1280109.0268465206</v>
      </c>
      <c r="AI8440" s="43">
        <v>0</v>
      </c>
      <c r="AJ8440" s="43">
        <v>1007098219.5768744</v>
      </c>
      <c r="AK8440" s="43">
        <v>1017996925.5971093</v>
      </c>
    </row>
    <row r="8441" spans="3:37" x14ac:dyDescent="0.2">
      <c r="C8441" s="43">
        <v>5.9948529765923447E-4</v>
      </c>
      <c r="D8441" s="43">
        <v>4.9897693577220278E-2</v>
      </c>
      <c r="E8441" s="43">
        <v>3.9521909850712427</v>
      </c>
      <c r="F8441" s="43">
        <v>4.9795679089691074</v>
      </c>
      <c r="H8441" s="43">
        <v>9.895735718712384E-5</v>
      </c>
      <c r="I8441" s="43">
        <v>0.10307414297593687</v>
      </c>
      <c r="J8441" s="43">
        <v>0</v>
      </c>
      <c r="K8441" s="43">
        <v>1</v>
      </c>
      <c r="M8441" s="43">
        <v>7.7878230739354733E-3</v>
      </c>
      <c r="N8441" s="43">
        <v>4.8553262101777905E-2</v>
      </c>
      <c r="O8441" s="43">
        <v>0</v>
      </c>
      <c r="P8441" s="43">
        <v>1</v>
      </c>
      <c r="R8441" s="43">
        <v>566.37148642301543</v>
      </c>
      <c r="S8441" s="43">
        <v>193.12575452560972</v>
      </c>
      <c r="T8441" s="43">
        <v>7159.4038851260611</v>
      </c>
      <c r="U8441" s="43">
        <v>7918.9011260746865</v>
      </c>
      <c r="W8441" s="43">
        <v>2238.4082828424412</v>
      </c>
      <c r="X8441" s="43">
        <v>0</v>
      </c>
      <c r="Y8441" s="43">
        <v>0</v>
      </c>
      <c r="Z8441" s="43">
        <v>2238.4082828424412</v>
      </c>
      <c r="AB8441" s="43">
        <v>241.16877573588562</v>
      </c>
      <c r="AC8441" s="43">
        <v>0</v>
      </c>
      <c r="AD8441" s="43">
        <v>0</v>
      </c>
      <c r="AE8441" s="43">
        <v>241.16877573588562</v>
      </c>
      <c r="AG8441" s="43">
        <v>4116432.8321472495</v>
      </c>
      <c r="AH8441" s="43">
        <v>483496.18909396732</v>
      </c>
      <c r="AI8441" s="43">
        <v>0</v>
      </c>
      <c r="AJ8441" s="43">
        <v>1012908858.0907196</v>
      </c>
      <c r="AK8441" s="43">
        <v>1017025290.9228668</v>
      </c>
    </row>
    <row r="8442" spans="3:37" x14ac:dyDescent="0.2">
      <c r="C8442" s="43">
        <v>6.1150729396652892E-4</v>
      </c>
      <c r="D8442" s="43">
        <v>6.8387766186311372E-2</v>
      </c>
      <c r="E8442" s="43">
        <v>4.7303200964242462</v>
      </c>
      <c r="F8442" s="43">
        <v>2.3635504524735564</v>
      </c>
      <c r="H8442" s="43">
        <v>9.383560888764908E-5</v>
      </c>
      <c r="I8442" s="43">
        <v>9.9049334578953013E-2</v>
      </c>
      <c r="J8442" s="43">
        <v>0</v>
      </c>
      <c r="K8442" s="43">
        <v>1</v>
      </c>
      <c r="M8442" s="43">
        <v>7.9014639762806649E-3</v>
      </c>
      <c r="N8442" s="43">
        <v>4.6686134329084195E-2</v>
      </c>
      <c r="O8442" s="43">
        <v>0</v>
      </c>
      <c r="P8442" s="43">
        <v>1</v>
      </c>
      <c r="R8442" s="43">
        <v>791.81264420162563</v>
      </c>
      <c r="S8442" s="43">
        <v>175.97931037758934</v>
      </c>
      <c r="T8442" s="43">
        <v>6984.5407019009754</v>
      </c>
      <c r="U8442" s="43">
        <v>7952.3326564801901</v>
      </c>
      <c r="W8442" s="43">
        <v>3745.5272634697712</v>
      </c>
      <c r="X8442" s="43">
        <v>0</v>
      </c>
      <c r="Y8442" s="43">
        <v>0</v>
      </c>
      <c r="Z8442" s="43">
        <v>3745.5272634697712</v>
      </c>
      <c r="AB8442" s="43">
        <v>115.52538435246885</v>
      </c>
      <c r="AC8442" s="43">
        <v>0</v>
      </c>
      <c r="AD8442" s="43">
        <v>0</v>
      </c>
      <c r="AE8442" s="43">
        <v>115.52538435246885</v>
      </c>
      <c r="AG8442" s="43">
        <v>6888024.6375209093</v>
      </c>
      <c r="AH8442" s="43">
        <v>809033.88890947064</v>
      </c>
      <c r="AI8442" s="43">
        <v>0</v>
      </c>
      <c r="AJ8442" s="43">
        <v>485206614.28036916</v>
      </c>
      <c r="AK8442" s="43">
        <v>492094638.91789007</v>
      </c>
    </row>
    <row r="8443" spans="3:37" x14ac:dyDescent="0.2">
      <c r="C8443" s="43">
        <v>5.9816740422444161E-4</v>
      </c>
      <c r="D8443" s="43">
        <v>5.1466485386303544E-2</v>
      </c>
      <c r="E8443" s="43">
        <v>7.3011940589914799</v>
      </c>
      <c r="F8443" s="43">
        <v>1.41402259829958</v>
      </c>
      <c r="H8443" s="43">
        <v>9.147750968918622E-5</v>
      </c>
      <c r="I8443" s="43">
        <v>0.13007165192968129</v>
      </c>
      <c r="J8443" s="43">
        <v>0</v>
      </c>
      <c r="K8443" s="43">
        <v>1</v>
      </c>
      <c r="M8443" s="43">
        <v>7.8247528815035671E-3</v>
      </c>
      <c r="N8443" s="43">
        <v>4.5890165221557866E-2</v>
      </c>
      <c r="O8443" s="43">
        <v>0</v>
      </c>
      <c r="P8443" s="43">
        <v>1</v>
      </c>
      <c r="R8443" s="43">
        <v>582.89405751163338</v>
      </c>
      <c r="S8443" s="43">
        <v>225.2886755612524</v>
      </c>
      <c r="T8443" s="43">
        <v>6798.8056210828299</v>
      </c>
      <c r="U8443" s="43">
        <v>7606.9883541557156</v>
      </c>
      <c r="W8443" s="43">
        <v>4255.8226297253759</v>
      </c>
      <c r="X8443" s="43">
        <v>0</v>
      </c>
      <c r="Y8443" s="43">
        <v>0</v>
      </c>
      <c r="Z8443" s="43">
        <v>4255.8226297253759</v>
      </c>
      <c r="AB8443" s="43">
        <v>25.822450408005579</v>
      </c>
      <c r="AC8443" s="43">
        <v>0</v>
      </c>
      <c r="AD8443" s="43">
        <v>0</v>
      </c>
      <c r="AE8443" s="43">
        <v>25.822450408005579</v>
      </c>
      <c r="AG8443" s="43">
        <v>7826457.8160649659</v>
      </c>
      <c r="AH8443" s="43">
        <v>919257.68802068115</v>
      </c>
      <c r="AI8443" s="43">
        <v>0</v>
      </c>
      <c r="AJ8443" s="43">
        <v>108454291.71362343</v>
      </c>
      <c r="AK8443" s="43">
        <v>116280749.5296884</v>
      </c>
    </row>
    <row r="8444" spans="3:37" x14ac:dyDescent="0.2">
      <c r="C8444" s="43">
        <v>6.2644938320211008E-4</v>
      </c>
      <c r="D8444" s="43">
        <v>5.9321651821136245E-2</v>
      </c>
      <c r="E8444" s="43">
        <v>6.6546125469829338</v>
      </c>
      <c r="F8444" s="43">
        <v>5.1621395964521009</v>
      </c>
      <c r="H8444" s="43">
        <v>1.0329633148964401E-4</v>
      </c>
      <c r="I8444" s="43">
        <v>9.5723137498312558E-2</v>
      </c>
      <c r="J8444" s="43">
        <v>0</v>
      </c>
      <c r="K8444" s="43">
        <v>1</v>
      </c>
      <c r="M8444" s="43">
        <v>7.9692298343559953E-3</v>
      </c>
      <c r="N8444" s="43">
        <v>4.3977382463916422E-2</v>
      </c>
      <c r="O8444" s="43">
        <v>0</v>
      </c>
      <c r="P8444" s="43">
        <v>1</v>
      </c>
      <c r="R8444" s="43">
        <v>703.62553887894535</v>
      </c>
      <c r="S8444" s="43">
        <v>187.21653187264607</v>
      </c>
      <c r="T8444" s="43">
        <v>6635.7207516859016</v>
      </c>
      <c r="U8444" s="43">
        <v>7526.5628224374932</v>
      </c>
      <c r="W8444" s="43">
        <v>4682.355339401458</v>
      </c>
      <c r="X8444" s="43">
        <v>0</v>
      </c>
      <c r="Y8444" s="43">
        <v>0</v>
      </c>
      <c r="Z8444" s="43">
        <v>4682.355339401458</v>
      </c>
      <c r="AB8444" s="43">
        <v>313.35888565940161</v>
      </c>
      <c r="AC8444" s="43">
        <v>0</v>
      </c>
      <c r="AD8444" s="43">
        <v>0</v>
      </c>
      <c r="AE8444" s="43">
        <v>313.35888565940161</v>
      </c>
      <c r="AG8444" s="43">
        <v>8610851.4691592809</v>
      </c>
      <c r="AH8444" s="43">
        <v>1011388.753310715</v>
      </c>
      <c r="AI8444" s="43">
        <v>0</v>
      </c>
      <c r="AJ8444" s="43">
        <v>1316107319.7694867</v>
      </c>
      <c r="AK8444" s="43">
        <v>1324718171.238646</v>
      </c>
    </row>
    <row r="8445" spans="3:37" x14ac:dyDescent="0.2">
      <c r="C8445" s="43">
        <v>6.0995117078199712E-4</v>
      </c>
      <c r="D8445" s="43">
        <v>5.3059396663666485E-2</v>
      </c>
      <c r="E8445" s="43">
        <v>10.51945045930529</v>
      </c>
      <c r="F8445" s="43">
        <v>1.1231321263695837</v>
      </c>
      <c r="H8445" s="43">
        <v>8.080671759598628E-5</v>
      </c>
      <c r="I8445" s="43">
        <v>0.11560270765102465</v>
      </c>
      <c r="J8445" s="43">
        <v>0</v>
      </c>
      <c r="K8445" s="43">
        <v>1</v>
      </c>
      <c r="M8445" s="43">
        <v>7.9423547745296474E-3</v>
      </c>
      <c r="N8445" s="43">
        <v>4.6125542149686116E-2</v>
      </c>
      <c r="O8445" s="43">
        <v>0</v>
      </c>
      <c r="P8445" s="43">
        <v>1</v>
      </c>
      <c r="R8445" s="43">
        <v>612.77318089015023</v>
      </c>
      <c r="S8445" s="43">
        <v>176.87149428613432</v>
      </c>
      <c r="T8445" s="43">
        <v>6936.3841807714907</v>
      </c>
      <c r="U8445" s="43">
        <v>7726.0288559477749</v>
      </c>
      <c r="W8445" s="43">
        <v>6446.0371191648546</v>
      </c>
      <c r="X8445" s="43">
        <v>0</v>
      </c>
      <c r="Y8445" s="43">
        <v>0</v>
      </c>
      <c r="Z8445" s="43">
        <v>6446.0371191648546</v>
      </c>
      <c r="AB8445" s="43">
        <v>8.0733709277425838</v>
      </c>
      <c r="AC8445" s="43">
        <v>0</v>
      </c>
      <c r="AD8445" s="43">
        <v>0</v>
      </c>
      <c r="AE8445" s="43">
        <v>8.0733709277425838</v>
      </c>
      <c r="AG8445" s="43">
        <v>11854262.262144167</v>
      </c>
      <c r="AH8445" s="43">
        <v>1392344.0177396087</v>
      </c>
      <c r="AI8445" s="43">
        <v>0</v>
      </c>
      <c r="AJ8445" s="43">
        <v>33908157.896518849</v>
      </c>
      <c r="AK8445" s="43">
        <v>45762420.15866302</v>
      </c>
    </row>
    <row r="8446" spans="3:37" x14ac:dyDescent="0.2">
      <c r="C8446" s="43">
        <v>6.1262966809161323E-4</v>
      </c>
      <c r="D8446" s="43">
        <v>4.7944494075785708E-2</v>
      </c>
      <c r="E8446" s="43">
        <v>3.9343207319683975</v>
      </c>
      <c r="F8446" s="43">
        <v>3.2785225455590226</v>
      </c>
      <c r="H8446" s="43">
        <v>8.9219329114980658E-5</v>
      </c>
      <c r="I8446" s="43">
        <v>0.1312894514624684</v>
      </c>
      <c r="J8446" s="43">
        <v>0</v>
      </c>
      <c r="K8446" s="43">
        <v>1</v>
      </c>
      <c r="M8446" s="43">
        <v>7.8666735922876541E-3</v>
      </c>
      <c r="N8446" s="43">
        <v>4.4764503573483515E-2</v>
      </c>
      <c r="O8446" s="43">
        <v>0</v>
      </c>
      <c r="P8446" s="43">
        <v>1</v>
      </c>
      <c r="R8446" s="43">
        <v>556.13360387040643</v>
      </c>
      <c r="S8446" s="43">
        <v>221.78448406031225</v>
      </c>
      <c r="T8446" s="43">
        <v>6667.5652738175886</v>
      </c>
      <c r="U8446" s="43">
        <v>7445.4833617483073</v>
      </c>
      <c r="W8446" s="43">
        <v>2188.0079674516401</v>
      </c>
      <c r="X8446" s="43">
        <v>0</v>
      </c>
      <c r="Y8446" s="43">
        <v>0</v>
      </c>
      <c r="Z8446" s="43">
        <v>2188.0079674516401</v>
      </c>
      <c r="AB8446" s="43">
        <v>135.58643615950314</v>
      </c>
      <c r="AC8446" s="43">
        <v>0</v>
      </c>
      <c r="AD8446" s="43">
        <v>0</v>
      </c>
      <c r="AE8446" s="43">
        <v>135.58643615950314</v>
      </c>
      <c r="AG8446" s="43">
        <v>4023746.6521435659</v>
      </c>
      <c r="AH8446" s="43">
        <v>472609.72096955427</v>
      </c>
      <c r="AI8446" s="43">
        <v>0</v>
      </c>
      <c r="AJ8446" s="43">
        <v>569463031.86991322</v>
      </c>
      <c r="AK8446" s="43">
        <v>573486778.52205682</v>
      </c>
    </row>
    <row r="8447" spans="3:37" x14ac:dyDescent="0.2">
      <c r="C8447" s="43">
        <v>5.9206869865170676E-4</v>
      </c>
      <c r="D8447" s="43">
        <v>5.2779787366977721E-2</v>
      </c>
      <c r="E8447" s="43">
        <v>4.8310452315630643</v>
      </c>
      <c r="F8447" s="43">
        <v>3.0301123601492082</v>
      </c>
      <c r="H8447" s="43">
        <v>8.4584013589765572E-5</v>
      </c>
      <c r="I8447" s="43">
        <v>0.13536468961518067</v>
      </c>
      <c r="J8447" s="43">
        <v>0</v>
      </c>
      <c r="K8447" s="43">
        <v>1</v>
      </c>
      <c r="M8447" s="43">
        <v>7.7953929885687069E-3</v>
      </c>
      <c r="N8447" s="43">
        <v>4.6356733143806284E-2</v>
      </c>
      <c r="O8447" s="43">
        <v>0</v>
      </c>
      <c r="P8447" s="43">
        <v>1</v>
      </c>
      <c r="R8447" s="43">
        <v>591.67348924670785</v>
      </c>
      <c r="S8447" s="43">
        <v>216.78840671647697</v>
      </c>
      <c r="T8447" s="43">
        <v>6842.1597470549195</v>
      </c>
      <c r="U8447" s="43">
        <v>7650.6216430181048</v>
      </c>
      <c r="W8447" s="43">
        <v>2858.4013888675881</v>
      </c>
      <c r="X8447" s="43">
        <v>0</v>
      </c>
      <c r="Y8447" s="43">
        <v>0</v>
      </c>
      <c r="Z8447" s="43">
        <v>2858.4013888675881</v>
      </c>
      <c r="AB8447" s="43">
        <v>128.5245120150816</v>
      </c>
      <c r="AC8447" s="43">
        <v>0</v>
      </c>
      <c r="AD8447" s="43">
        <v>0</v>
      </c>
      <c r="AE8447" s="43">
        <v>128.5245120150816</v>
      </c>
      <c r="AG8447" s="43">
        <v>5256600.1541274944</v>
      </c>
      <c r="AH8447" s="43">
        <v>617414.69999539899</v>
      </c>
      <c r="AI8447" s="43">
        <v>0</v>
      </c>
      <c r="AJ8447" s="43">
        <v>539802950.46334267</v>
      </c>
      <c r="AK8447" s="43">
        <v>545059550.61747015</v>
      </c>
    </row>
    <row r="8448" spans="3:37" x14ac:dyDescent="0.2">
      <c r="C8448" s="43">
        <v>6.0727857928525187E-4</v>
      </c>
      <c r="D8448" s="43">
        <v>6.4140400752423221E-2</v>
      </c>
      <c r="E8448" s="43">
        <v>4.2929203915569225</v>
      </c>
      <c r="F8448" s="43">
        <v>1.5542198187564096</v>
      </c>
      <c r="H8448" s="43">
        <v>7.7646063234073761E-5</v>
      </c>
      <c r="I8448" s="43">
        <v>9.4559979809290456E-2</v>
      </c>
      <c r="J8448" s="43">
        <v>0</v>
      </c>
      <c r="K8448" s="43">
        <v>1</v>
      </c>
      <c r="M8448" s="43">
        <v>7.8414712430994425E-3</v>
      </c>
      <c r="N8448" s="43">
        <v>4.5463266848315267E-2</v>
      </c>
      <c r="O8448" s="43">
        <v>0</v>
      </c>
      <c r="P8448" s="43">
        <v>1</v>
      </c>
      <c r="R8448" s="43">
        <v>737.49996539536176</v>
      </c>
      <c r="S8448" s="43">
        <v>139.017407390682</v>
      </c>
      <c r="T8448" s="43">
        <v>6749.9501651858318</v>
      </c>
      <c r="U8448" s="43">
        <v>7626.4675379718756</v>
      </c>
      <c r="W8448" s="43">
        <v>3166.0286402182733</v>
      </c>
      <c r="X8448" s="43">
        <v>0</v>
      </c>
      <c r="Y8448" s="43">
        <v>0</v>
      </c>
      <c r="Z8448" s="43">
        <v>3166.0286402182733</v>
      </c>
      <c r="AB8448" s="43">
        <v>43.734869395507495</v>
      </c>
      <c r="AC8448" s="43">
        <v>0</v>
      </c>
      <c r="AD8448" s="43">
        <v>0</v>
      </c>
      <c r="AE8448" s="43">
        <v>43.734869395507495</v>
      </c>
      <c r="AG8448" s="43">
        <v>5822326.6693614041</v>
      </c>
      <c r="AH8448" s="43">
        <v>683862.18628714699</v>
      </c>
      <c r="AI8448" s="43">
        <v>0</v>
      </c>
      <c r="AJ8448" s="43">
        <v>183686451.46113148</v>
      </c>
      <c r="AK8448" s="43">
        <v>189508778.1304929</v>
      </c>
    </row>
    <row r="8449" spans="3:37" x14ac:dyDescent="0.2">
      <c r="C8449" s="43">
        <v>6.0172249529153322E-4</v>
      </c>
      <c r="D8449" s="43">
        <v>6.1998999843944302E-2</v>
      </c>
      <c r="E8449" s="43">
        <v>4.5749406994304147</v>
      </c>
      <c r="F8449" s="43">
        <v>4.7769666727224553</v>
      </c>
      <c r="H8449" s="43">
        <v>9.2784535036471993E-5</v>
      </c>
      <c r="I8449" s="43">
        <v>0.10759052575743122</v>
      </c>
      <c r="J8449" s="43">
        <v>0</v>
      </c>
      <c r="K8449" s="43">
        <v>1</v>
      </c>
      <c r="M8449" s="43">
        <v>7.8731630723440915E-3</v>
      </c>
      <c r="N8449" s="43">
        <v>4.5300048238030279E-2</v>
      </c>
      <c r="O8449" s="43">
        <v>0</v>
      </c>
      <c r="P8449" s="43">
        <v>1</v>
      </c>
      <c r="R8449" s="43">
        <v>706.35545621102256</v>
      </c>
      <c r="S8449" s="43">
        <v>189.0131405920792</v>
      </c>
      <c r="T8449" s="43">
        <v>6752.899464278692</v>
      </c>
      <c r="U8449" s="43">
        <v>7648.2680610817933</v>
      </c>
      <c r="W8449" s="43">
        <v>3231.5343248845452</v>
      </c>
      <c r="X8449" s="43">
        <v>0</v>
      </c>
      <c r="Y8449" s="43">
        <v>0</v>
      </c>
      <c r="Z8449" s="43">
        <v>3231.5343248845452</v>
      </c>
      <c r="AB8449" s="43">
        <v>285.46326884090263</v>
      </c>
      <c r="AC8449" s="43">
        <v>0</v>
      </c>
      <c r="AD8449" s="43">
        <v>0</v>
      </c>
      <c r="AE8449" s="43">
        <v>285.46326884090263</v>
      </c>
      <c r="AG8449" s="43">
        <v>5942791.6234626789</v>
      </c>
      <c r="AH8449" s="43">
        <v>698011.41417506174</v>
      </c>
      <c r="AI8449" s="43">
        <v>0</v>
      </c>
      <c r="AJ8449" s="43">
        <v>1198945729.1317911</v>
      </c>
      <c r="AK8449" s="43">
        <v>1204888520.7552538</v>
      </c>
    </row>
    <row r="8450" spans="3:37" x14ac:dyDescent="0.2">
      <c r="C8450" s="43">
        <v>6.0261797544990526E-4</v>
      </c>
      <c r="D8450" s="43">
        <v>5.9248887939595596E-2</v>
      </c>
      <c r="E8450" s="43">
        <v>10.419185589558456</v>
      </c>
      <c r="F8450" s="43">
        <v>0.99620235782879252</v>
      </c>
      <c r="H8450" s="43">
        <v>8.8596154502255624E-5</v>
      </c>
      <c r="I8450" s="43">
        <v>0.10864242597138574</v>
      </c>
      <c r="J8450" s="43">
        <v>0</v>
      </c>
      <c r="K8450" s="43">
        <v>1</v>
      </c>
      <c r="M8450" s="43">
        <v>7.8310886901180547E-3</v>
      </c>
      <c r="N8450" s="43">
        <v>4.2874378773013443E-2</v>
      </c>
      <c r="O8450" s="43">
        <v>0</v>
      </c>
      <c r="P8450" s="43">
        <v>1</v>
      </c>
      <c r="R8450" s="43">
        <v>676.02795969527483</v>
      </c>
      <c r="S8450" s="43">
        <v>182.24545210400163</v>
      </c>
      <c r="T8450" s="43">
        <v>6357.1484892599383</v>
      </c>
      <c r="U8450" s="43">
        <v>7215.4219010592151</v>
      </c>
      <c r="W8450" s="43">
        <v>7043.6607757956126</v>
      </c>
      <c r="X8450" s="43">
        <v>0</v>
      </c>
      <c r="Y8450" s="43">
        <v>0</v>
      </c>
      <c r="Z8450" s="43">
        <v>7043.6607757956126</v>
      </c>
      <c r="AB8450" s="43">
        <v>-0.27470241488599462</v>
      </c>
      <c r="AC8450" s="43">
        <v>0</v>
      </c>
      <c r="AD8450" s="43">
        <v>0</v>
      </c>
      <c r="AE8450" s="43">
        <v>-0.27470241488599462</v>
      </c>
      <c r="AG8450" s="43">
        <v>12953292.166688131</v>
      </c>
      <c r="AH8450" s="43">
        <v>1521430.7275718523</v>
      </c>
      <c r="AI8450" s="43">
        <v>0</v>
      </c>
      <c r="AJ8450" s="43">
        <v>0</v>
      </c>
      <c r="AK8450" s="43">
        <v>12953292.166688131</v>
      </c>
    </row>
    <row r="8451" spans="3:37" x14ac:dyDescent="0.2">
      <c r="C8451" s="43">
        <v>6.1216697411037302E-4</v>
      </c>
      <c r="D8451" s="43">
        <v>5.6673057075363076E-2</v>
      </c>
      <c r="E8451" s="43">
        <v>7.9080264389324011</v>
      </c>
      <c r="F8451" s="43">
        <v>5.0668399030617159</v>
      </c>
      <c r="H8451" s="43">
        <v>9.3981137030074713E-5</v>
      </c>
      <c r="I8451" s="43">
        <v>9.6179050334917235E-2</v>
      </c>
      <c r="J8451" s="43">
        <v>0</v>
      </c>
      <c r="K8451" s="43">
        <v>1</v>
      </c>
      <c r="M8451" s="43">
        <v>7.8767234577168388E-3</v>
      </c>
      <c r="N8451" s="43">
        <v>4.6070235058327635E-2</v>
      </c>
      <c r="O8451" s="43">
        <v>0</v>
      </c>
      <c r="P8451" s="43">
        <v>1</v>
      </c>
      <c r="R8451" s="43">
        <v>656.88434072979499</v>
      </c>
      <c r="S8451" s="43">
        <v>171.14473858042729</v>
      </c>
      <c r="T8451" s="43">
        <v>6870.8172774643954</v>
      </c>
      <c r="U8451" s="43">
        <v>7698.8463567746176</v>
      </c>
      <c r="W8451" s="43">
        <v>5194.6587338118989</v>
      </c>
      <c r="X8451" s="43">
        <v>0</v>
      </c>
      <c r="Y8451" s="43">
        <v>0</v>
      </c>
      <c r="Z8451" s="43">
        <v>5194.6587338118989</v>
      </c>
      <c r="AB8451" s="43">
        <v>285.84444899766612</v>
      </c>
      <c r="AC8451" s="43">
        <v>0</v>
      </c>
      <c r="AD8451" s="43">
        <v>0</v>
      </c>
      <c r="AE8451" s="43">
        <v>285.84444899766612</v>
      </c>
      <c r="AG8451" s="43">
        <v>9552977.4114800822</v>
      </c>
      <c r="AH8451" s="43">
        <v>1122046.2865033702</v>
      </c>
      <c r="AI8451" s="43">
        <v>0</v>
      </c>
      <c r="AJ8451" s="43">
        <v>1200546685.7901976</v>
      </c>
      <c r="AK8451" s="43">
        <v>1210099663.2016778</v>
      </c>
    </row>
    <row r="8452" spans="3:37" x14ac:dyDescent="0.2">
      <c r="C8452" s="43">
        <v>5.9878522657637995E-4</v>
      </c>
      <c r="D8452" s="43">
        <v>5.4895514071868878E-2</v>
      </c>
      <c r="E8452" s="43">
        <v>5.905019782545609</v>
      </c>
      <c r="F8452" s="43">
        <v>1.5615839018533064</v>
      </c>
      <c r="H8452" s="43">
        <v>1.0046882368575094E-4</v>
      </c>
      <c r="I8452" s="43">
        <v>9.3471760401864154E-2</v>
      </c>
      <c r="J8452" s="43">
        <v>0</v>
      </c>
      <c r="K8452" s="43">
        <v>1</v>
      </c>
      <c r="M8452" s="43">
        <v>7.8303593646218382E-3</v>
      </c>
      <c r="N8452" s="43">
        <v>4.6639203512391258E-2</v>
      </c>
      <c r="O8452" s="43">
        <v>0</v>
      </c>
      <c r="P8452" s="43">
        <v>1</v>
      </c>
      <c r="R8452" s="43">
        <v>622.37237269258401</v>
      </c>
      <c r="S8452" s="43">
        <v>177.8091526370041</v>
      </c>
      <c r="T8452" s="43">
        <v>6914.7294418705796</v>
      </c>
      <c r="U8452" s="43">
        <v>7714.9109672001678</v>
      </c>
      <c r="W8452" s="43">
        <v>3675.1211728595572</v>
      </c>
      <c r="X8452" s="43">
        <v>0</v>
      </c>
      <c r="Y8452" s="43">
        <v>0</v>
      </c>
      <c r="Z8452" s="43">
        <v>3675.1211728595572</v>
      </c>
      <c r="AB8452" s="43">
        <v>37.398030684476957</v>
      </c>
      <c r="AC8452" s="43">
        <v>0</v>
      </c>
      <c r="AD8452" s="43">
        <v>0</v>
      </c>
      <c r="AE8452" s="43">
        <v>37.398030684476957</v>
      </c>
      <c r="AG8452" s="43">
        <v>6758547.8368887259</v>
      </c>
      <c r="AH8452" s="43">
        <v>793826.17333766434</v>
      </c>
      <c r="AI8452" s="43">
        <v>0</v>
      </c>
      <c r="AJ8452" s="43">
        <v>157071728.87480322</v>
      </c>
      <c r="AK8452" s="43">
        <v>163830276.71169195</v>
      </c>
    </row>
    <row r="8453" spans="3:37" x14ac:dyDescent="0.2">
      <c r="C8453" s="43">
        <v>6.2256641496682974E-4</v>
      </c>
      <c r="D8453" s="43">
        <v>4.2221210860031715E-2</v>
      </c>
      <c r="E8453" s="43">
        <v>2.5892923039056033</v>
      </c>
      <c r="F8453" s="43">
        <v>2.0477999446140616</v>
      </c>
      <c r="H8453" s="43">
        <v>8.634579216146983E-5</v>
      </c>
      <c r="I8453" s="43">
        <v>7.1967277079085623E-2</v>
      </c>
      <c r="J8453" s="43">
        <v>0</v>
      </c>
      <c r="K8453" s="43">
        <v>1</v>
      </c>
      <c r="M8453" s="43">
        <v>7.890575020789381E-3</v>
      </c>
      <c r="N8453" s="43">
        <v>4.449576905418777E-2</v>
      </c>
      <c r="O8453" s="43">
        <v>0</v>
      </c>
      <c r="P8453" s="43">
        <v>1</v>
      </c>
      <c r="R8453" s="43">
        <v>497.68980621295651</v>
      </c>
      <c r="S8453" s="43">
        <v>117.6572307106147</v>
      </c>
      <c r="T8453" s="43">
        <v>6647.67445731319</v>
      </c>
      <c r="U8453" s="43">
        <v>7263.0214942367611</v>
      </c>
      <c r="W8453" s="43">
        <v>1288.6643849594793</v>
      </c>
      <c r="X8453" s="43">
        <v>0</v>
      </c>
      <c r="Y8453" s="43">
        <v>0</v>
      </c>
      <c r="Z8453" s="43">
        <v>1288.6643849594793</v>
      </c>
      <c r="AB8453" s="43">
        <v>55.79829059818632</v>
      </c>
      <c r="AC8453" s="43">
        <v>0</v>
      </c>
      <c r="AD8453" s="43">
        <v>0</v>
      </c>
      <c r="AE8453" s="43">
        <v>55.79829059818632</v>
      </c>
      <c r="AG8453" s="43">
        <v>2369853.8039404824</v>
      </c>
      <c r="AH8453" s="43">
        <v>278351.50715124753</v>
      </c>
      <c r="AI8453" s="43">
        <v>0</v>
      </c>
      <c r="AJ8453" s="43">
        <v>234352820.51238254</v>
      </c>
      <c r="AK8453" s="43">
        <v>236722674.31632301</v>
      </c>
    </row>
    <row r="8454" spans="3:37" x14ac:dyDescent="0.2">
      <c r="C8454" s="43">
        <v>6.1934340613079009E-4</v>
      </c>
      <c r="D8454" s="43">
        <v>5.1433907087998817E-2</v>
      </c>
      <c r="E8454" s="43">
        <v>4.3892646748351485</v>
      </c>
      <c r="F8454" s="43">
        <v>1.5673865357067431</v>
      </c>
      <c r="H8454" s="43">
        <v>9.5602842525299714E-5</v>
      </c>
      <c r="I8454" s="43">
        <v>9.0633700118396957E-2</v>
      </c>
      <c r="J8454" s="43">
        <v>0</v>
      </c>
      <c r="K8454" s="43">
        <v>1</v>
      </c>
      <c r="M8454" s="43">
        <v>7.7998996745217552E-3</v>
      </c>
      <c r="N8454" s="43">
        <v>4.6931499508940822E-2</v>
      </c>
      <c r="O8454" s="43">
        <v>0</v>
      </c>
      <c r="P8454" s="43">
        <v>1</v>
      </c>
      <c r="R8454" s="43">
        <v>603.14732634379106</v>
      </c>
      <c r="S8454" s="43">
        <v>164.06006844042881</v>
      </c>
      <c r="T8454" s="43">
        <v>6930.9987419563595</v>
      </c>
      <c r="U8454" s="43">
        <v>7698.2061367405795</v>
      </c>
      <c r="W8454" s="43">
        <v>2647.3732532420695</v>
      </c>
      <c r="X8454" s="43">
        <v>0</v>
      </c>
      <c r="Y8454" s="43">
        <v>0</v>
      </c>
      <c r="Z8454" s="43">
        <v>2647.3732532420695</v>
      </c>
      <c r="AB8454" s="43">
        <v>36.617290905603717</v>
      </c>
      <c r="AC8454" s="43">
        <v>0</v>
      </c>
      <c r="AD8454" s="43">
        <v>0</v>
      </c>
      <c r="AE8454" s="43">
        <v>36.617290905603717</v>
      </c>
      <c r="AG8454" s="43">
        <v>4868519.4127121661</v>
      </c>
      <c r="AH8454" s="43">
        <v>571832.62270028703</v>
      </c>
      <c r="AI8454" s="43">
        <v>0</v>
      </c>
      <c r="AJ8454" s="43">
        <v>153792621.80353561</v>
      </c>
      <c r="AK8454" s="43">
        <v>158661141.21624777</v>
      </c>
    </row>
    <row r="8455" spans="3:37" x14ac:dyDescent="0.2">
      <c r="C8455" s="43">
        <v>6.1792639487645573E-4</v>
      </c>
      <c r="D8455" s="43">
        <v>5.2338211485872664E-2</v>
      </c>
      <c r="E8455" s="43">
        <v>3.9969475900602922</v>
      </c>
      <c r="F8455" s="43">
        <v>1.1685682400000652</v>
      </c>
      <c r="H8455" s="43">
        <v>8.6688573979781558E-5</v>
      </c>
      <c r="I8455" s="43">
        <v>8.6469328970412998E-2</v>
      </c>
      <c r="J8455" s="43">
        <v>0</v>
      </c>
      <c r="K8455" s="43">
        <v>1</v>
      </c>
      <c r="M8455" s="43">
        <v>7.8091358854211314E-3</v>
      </c>
      <c r="N8455" s="43">
        <v>4.7223449439693366E-2</v>
      </c>
      <c r="O8455" s="43">
        <v>0</v>
      </c>
      <c r="P8455" s="43">
        <v>1</v>
      </c>
      <c r="R8455" s="43">
        <v>612.347567702898</v>
      </c>
      <c r="S8455" s="43">
        <v>141.92742402102598</v>
      </c>
      <c r="T8455" s="43">
        <v>6982.3732333836278</v>
      </c>
      <c r="U8455" s="43">
        <v>7736.6482251075522</v>
      </c>
      <c r="W8455" s="43">
        <v>2447.5211350093796</v>
      </c>
      <c r="X8455" s="43">
        <v>0</v>
      </c>
      <c r="Y8455" s="43">
        <v>0</v>
      </c>
      <c r="Z8455" s="43">
        <v>2447.5211350093796</v>
      </c>
      <c r="AB8455" s="43">
        <v>11.044791637891814</v>
      </c>
      <c r="AC8455" s="43">
        <v>0</v>
      </c>
      <c r="AD8455" s="43">
        <v>0</v>
      </c>
      <c r="AE8455" s="43">
        <v>11.044791637891814</v>
      </c>
      <c r="AG8455" s="43">
        <v>4500991.367282249</v>
      </c>
      <c r="AH8455" s="43">
        <v>528664.56516202597</v>
      </c>
      <c r="AI8455" s="43">
        <v>0</v>
      </c>
      <c r="AJ8455" s="43">
        <v>46388124.879145622</v>
      </c>
      <c r="AK8455" s="43">
        <v>50889116.246427871</v>
      </c>
    </row>
    <row r="8456" spans="3:37" x14ac:dyDescent="0.2">
      <c r="C8456" s="43">
        <v>5.9539457748904114E-4</v>
      </c>
      <c r="D8456" s="43">
        <v>5.8811163507141773E-2</v>
      </c>
      <c r="E8456" s="43">
        <v>0.67864052377515782</v>
      </c>
      <c r="F8456" s="43">
        <v>4.3588691227003808</v>
      </c>
      <c r="H8456" s="43">
        <v>8.9051786206375581E-5</v>
      </c>
      <c r="I8456" s="43">
        <v>0.10322606891895292</v>
      </c>
      <c r="J8456" s="43">
        <v>0</v>
      </c>
      <c r="K8456" s="43">
        <v>1</v>
      </c>
      <c r="M8456" s="43">
        <v>7.8390973995718025E-3</v>
      </c>
      <c r="N8456" s="43">
        <v>4.5036711786233856E-2</v>
      </c>
      <c r="O8456" s="43">
        <v>0</v>
      </c>
      <c r="P8456" s="43">
        <v>1</v>
      </c>
      <c r="R8456" s="43">
        <v>662.99006315353188</v>
      </c>
      <c r="S8456" s="43">
        <v>174.05014784146906</v>
      </c>
      <c r="T8456" s="43">
        <v>6684.5951214894649</v>
      </c>
      <c r="U8456" s="43">
        <v>7521.6353324844658</v>
      </c>
      <c r="W8456" s="43">
        <v>449.93192371623786</v>
      </c>
      <c r="X8456" s="43">
        <v>0</v>
      </c>
      <c r="Y8456" s="43">
        <v>0</v>
      </c>
      <c r="Z8456" s="43">
        <v>449.93192371623786</v>
      </c>
      <c r="AB8456" s="43">
        <v>238.27796314084239</v>
      </c>
      <c r="AC8456" s="43">
        <v>0</v>
      </c>
      <c r="AD8456" s="43">
        <v>0</v>
      </c>
      <c r="AE8456" s="43">
        <v>238.27796314084239</v>
      </c>
      <c r="AG8456" s="43">
        <v>827424.80771416146</v>
      </c>
      <c r="AH8456" s="43">
        <v>97185.295522707383</v>
      </c>
      <c r="AI8456" s="43">
        <v>0</v>
      </c>
      <c r="AJ8456" s="43">
        <v>1000767445.191538</v>
      </c>
      <c r="AK8456" s="43">
        <v>1001594869.9992521</v>
      </c>
    </row>
    <row r="8457" spans="3:37" x14ac:dyDescent="0.2">
      <c r="C8457" s="43">
        <v>5.9258134829482105E-4</v>
      </c>
      <c r="D8457" s="43">
        <v>5.6037708593395075E-2</v>
      </c>
      <c r="E8457" s="43">
        <v>4.32587894255719</v>
      </c>
      <c r="F8457" s="43">
        <v>2.8592297882804631</v>
      </c>
      <c r="H8457" s="43">
        <v>8.3717676597947426E-5</v>
      </c>
      <c r="I8457" s="43">
        <v>9.9063953340623262E-2</v>
      </c>
      <c r="J8457" s="43">
        <v>0</v>
      </c>
      <c r="K8457" s="43">
        <v>1</v>
      </c>
      <c r="M8457" s="43">
        <v>7.8160426298220075E-3</v>
      </c>
      <c r="N8457" s="43">
        <v>4.6330500871391567E-2</v>
      </c>
      <c r="O8457" s="43">
        <v>0</v>
      </c>
      <c r="P8457" s="43">
        <v>1</v>
      </c>
      <c r="R8457" s="43">
        <v>628.73946189860101</v>
      </c>
      <c r="S8457" s="43">
        <v>157.02731149285782</v>
      </c>
      <c r="T8457" s="43">
        <v>6856.4022303527017</v>
      </c>
      <c r="U8457" s="43">
        <v>7642.1690037441604</v>
      </c>
      <c r="W8457" s="43">
        <v>2719.8507985818969</v>
      </c>
      <c r="X8457" s="43">
        <v>0</v>
      </c>
      <c r="Y8457" s="43">
        <v>0</v>
      </c>
      <c r="Z8457" s="43">
        <v>2719.8507985818969</v>
      </c>
      <c r="AB8457" s="43">
        <v>125.079911619336</v>
      </c>
      <c r="AC8457" s="43">
        <v>0</v>
      </c>
      <c r="AD8457" s="43">
        <v>0</v>
      </c>
      <c r="AE8457" s="43">
        <v>125.079911619336</v>
      </c>
      <c r="AG8457" s="43">
        <v>5001805.6185921086</v>
      </c>
      <c r="AH8457" s="43">
        <v>587487.77249368979</v>
      </c>
      <c r="AI8457" s="43">
        <v>0</v>
      </c>
      <c r="AJ8457" s="43">
        <v>525335628.80121124</v>
      </c>
      <c r="AK8457" s="43">
        <v>530337434.41980332</v>
      </c>
    </row>
    <row r="8458" spans="3:37" x14ac:dyDescent="0.2">
      <c r="C8458" s="43">
        <v>6.1022017804546191E-4</v>
      </c>
      <c r="D8458" s="43">
        <v>5.1916014500666241E-2</v>
      </c>
      <c r="E8458" s="43">
        <v>7.4611777561526758</v>
      </c>
      <c r="F8458" s="43">
        <v>3.2942083562830518</v>
      </c>
      <c r="H8458" s="43">
        <v>9.3407821525226531E-5</v>
      </c>
      <c r="I8458" s="43">
        <v>0.11197748561004761</v>
      </c>
      <c r="J8458" s="43">
        <v>0</v>
      </c>
      <c r="K8458" s="43">
        <v>1</v>
      </c>
      <c r="M8458" s="43">
        <v>7.9281634423489233E-3</v>
      </c>
      <c r="N8458" s="43">
        <v>4.4840647170711456E-2</v>
      </c>
      <c r="O8458" s="43">
        <v>0</v>
      </c>
      <c r="P8458" s="43">
        <v>1</v>
      </c>
      <c r="R8458" s="43">
        <v>599.8328994537469</v>
      </c>
      <c r="S8458" s="43">
        <v>198.04155500604537</v>
      </c>
      <c r="T8458" s="43">
        <v>6731.1123503163362</v>
      </c>
      <c r="U8458" s="43">
        <v>7528.9868047761283</v>
      </c>
      <c r="W8458" s="43">
        <v>4475.4598868128605</v>
      </c>
      <c r="X8458" s="43">
        <v>0</v>
      </c>
      <c r="Y8458" s="43">
        <v>0</v>
      </c>
      <c r="Z8458" s="43">
        <v>4475.4598868128605</v>
      </c>
      <c r="AB8458" s="43">
        <v>147.24715658212972</v>
      </c>
      <c r="AC8458" s="43">
        <v>0</v>
      </c>
      <c r="AD8458" s="43">
        <v>0</v>
      </c>
      <c r="AE8458" s="43">
        <v>147.24715658212972</v>
      </c>
      <c r="AG8458" s="43">
        <v>8230370.7318488508</v>
      </c>
      <c r="AH8458" s="43">
        <v>966699.33555157785</v>
      </c>
      <c r="AI8458" s="43">
        <v>0</v>
      </c>
      <c r="AJ8458" s="43">
        <v>618438057.64494479</v>
      </c>
      <c r="AK8458" s="43">
        <v>626668428.37679362</v>
      </c>
    </row>
    <row r="8459" spans="3:37" x14ac:dyDescent="0.2">
      <c r="C8459" s="43">
        <v>5.7228438646112314E-4</v>
      </c>
      <c r="D8459" s="43">
        <v>4.620826807574345E-2</v>
      </c>
      <c r="E8459" s="43">
        <v>3.16490267887229</v>
      </c>
      <c r="F8459" s="43">
        <v>2.8844437303857196</v>
      </c>
      <c r="H8459" s="43">
        <v>9.1876077290886649E-5</v>
      </c>
      <c r="I8459" s="43">
        <v>8.8737865854871298E-2</v>
      </c>
      <c r="J8459" s="43">
        <v>0</v>
      </c>
      <c r="K8459" s="43">
        <v>1</v>
      </c>
      <c r="M8459" s="43">
        <v>7.8546304989978166E-3</v>
      </c>
      <c r="N8459" s="43">
        <v>4.413007190346336E-2</v>
      </c>
      <c r="O8459" s="43">
        <v>0</v>
      </c>
      <c r="P8459" s="43">
        <v>1</v>
      </c>
      <c r="R8459" s="43">
        <v>500.69581471522048</v>
      </c>
      <c r="S8459" s="43">
        <v>154.36676287285314</v>
      </c>
      <c r="T8459" s="43">
        <v>6563.0054882483591</v>
      </c>
      <c r="U8459" s="43">
        <v>7218.0680658364327</v>
      </c>
      <c r="W8459" s="43">
        <v>1584.653525292345</v>
      </c>
      <c r="X8459" s="43">
        <v>0</v>
      </c>
      <c r="Y8459" s="43">
        <v>0</v>
      </c>
      <c r="Z8459" s="43">
        <v>1584.653525292345</v>
      </c>
      <c r="AB8459" s="43">
        <v>100.95804050913999</v>
      </c>
      <c r="AC8459" s="43">
        <v>0</v>
      </c>
      <c r="AD8459" s="43">
        <v>0</v>
      </c>
      <c r="AE8459" s="43">
        <v>100.95804050913999</v>
      </c>
      <c r="AG8459" s="43">
        <v>2914177.8330126223</v>
      </c>
      <c r="AH8459" s="43">
        <v>342285.16146314651</v>
      </c>
      <c r="AI8459" s="43">
        <v>0</v>
      </c>
      <c r="AJ8459" s="43">
        <v>424023770.13838798</v>
      </c>
      <c r="AK8459" s="43">
        <v>426937947.97140062</v>
      </c>
    </row>
    <row r="8460" spans="3:37" x14ac:dyDescent="0.2">
      <c r="C8460" s="43">
        <v>6.1294273631173901E-4</v>
      </c>
      <c r="D8460" s="43">
        <v>5.8410631279846359E-2</v>
      </c>
      <c r="E8460" s="43">
        <v>5.6926776837040807</v>
      </c>
      <c r="F8460" s="43">
        <v>1.6445397973226186</v>
      </c>
      <c r="H8460" s="43">
        <v>9.1506989677969663E-5</v>
      </c>
      <c r="I8460" s="43">
        <v>9.3782163204015667E-2</v>
      </c>
      <c r="J8460" s="43">
        <v>0</v>
      </c>
      <c r="K8460" s="43">
        <v>1</v>
      </c>
      <c r="M8460" s="43">
        <v>7.9214926286870213E-3</v>
      </c>
      <c r="N8460" s="43">
        <v>4.420211815499115E-2</v>
      </c>
      <c r="O8460" s="43">
        <v>0</v>
      </c>
      <c r="P8460" s="43">
        <v>1</v>
      </c>
      <c r="R8460" s="43">
        <v>677.8821145979565</v>
      </c>
      <c r="S8460" s="43">
        <v>162.48635161840406</v>
      </c>
      <c r="T8460" s="43">
        <v>6629.6786238981376</v>
      </c>
      <c r="U8460" s="43">
        <v>7470.0470901144981</v>
      </c>
      <c r="W8460" s="43">
        <v>3858.9643859539192</v>
      </c>
      <c r="X8460" s="43">
        <v>0</v>
      </c>
      <c r="Y8460" s="43">
        <v>0</v>
      </c>
      <c r="Z8460" s="43">
        <v>3858.9643859539192</v>
      </c>
      <c r="AB8460" s="43">
        <v>46.750654080420659</v>
      </c>
      <c r="AC8460" s="43">
        <v>0</v>
      </c>
      <c r="AD8460" s="43">
        <v>0</v>
      </c>
      <c r="AE8460" s="43">
        <v>46.750654080420659</v>
      </c>
      <c r="AG8460" s="43">
        <v>7096635.5057692574</v>
      </c>
      <c r="AH8460" s="43">
        <v>833536.30736604659</v>
      </c>
      <c r="AI8460" s="43">
        <v>0</v>
      </c>
      <c r="AJ8460" s="43">
        <v>196352747.13776678</v>
      </c>
      <c r="AK8460" s="43">
        <v>203449382.64353603</v>
      </c>
    </row>
    <row r="8461" spans="3:37" x14ac:dyDescent="0.2">
      <c r="C8461" s="43">
        <v>5.9631095117734811E-4</v>
      </c>
      <c r="D8461" s="43">
        <v>5.1455919760036731E-2</v>
      </c>
      <c r="E8461" s="43">
        <v>6.2829082957923195</v>
      </c>
      <c r="F8461" s="43">
        <v>2.5356360578151143</v>
      </c>
      <c r="H8461" s="43">
        <v>8.4213555368328313E-5</v>
      </c>
      <c r="I8461" s="43">
        <v>8.8519739156592017E-2</v>
      </c>
      <c r="J8461" s="43">
        <v>0</v>
      </c>
      <c r="K8461" s="43">
        <v>1</v>
      </c>
      <c r="M8461" s="43">
        <v>7.8733906005066245E-3</v>
      </c>
      <c r="N8461" s="43">
        <v>4.7419382557934431E-2</v>
      </c>
      <c r="O8461" s="43">
        <v>0</v>
      </c>
      <c r="P8461" s="43">
        <v>1</v>
      </c>
      <c r="R8461" s="43">
        <v>580.96571458235962</v>
      </c>
      <c r="S8461" s="43">
        <v>141.14467604941206</v>
      </c>
      <c r="T8461" s="43">
        <v>7069.0339101756163</v>
      </c>
      <c r="U8461" s="43">
        <v>7791.1443008073875</v>
      </c>
      <c r="W8461" s="43">
        <v>3650.1543077204201</v>
      </c>
      <c r="X8461" s="43">
        <v>0</v>
      </c>
      <c r="Y8461" s="43">
        <v>0</v>
      </c>
      <c r="Z8461" s="43">
        <v>3650.1543077204201</v>
      </c>
      <c r="AB8461" s="43">
        <v>95.460253264368518</v>
      </c>
      <c r="AC8461" s="43">
        <v>0</v>
      </c>
      <c r="AD8461" s="43">
        <v>0</v>
      </c>
      <c r="AE8461" s="43">
        <v>95.460253264368518</v>
      </c>
      <c r="AG8461" s="43">
        <v>6712633.7718978524</v>
      </c>
      <c r="AH8461" s="43">
        <v>788433.33046761074</v>
      </c>
      <c r="AI8461" s="43">
        <v>0</v>
      </c>
      <c r="AJ8461" s="43">
        <v>400933063.71034777</v>
      </c>
      <c r="AK8461" s="43">
        <v>407645697.48224562</v>
      </c>
    </row>
    <row r="8462" spans="3:37" x14ac:dyDescent="0.2">
      <c r="C8462" s="43">
        <v>5.9814196885404696E-4</v>
      </c>
      <c r="D8462" s="43">
        <v>5.0696421307570204E-2</v>
      </c>
      <c r="E8462" s="43">
        <v>5.0984494630496506</v>
      </c>
      <c r="F8462" s="43">
        <v>6.5601012226489344</v>
      </c>
      <c r="H8462" s="43">
        <v>8.9179892354926816E-5</v>
      </c>
      <c r="I8462" s="43">
        <v>0.12493354907778387</v>
      </c>
      <c r="J8462" s="43">
        <v>0</v>
      </c>
      <c r="K8462" s="43">
        <v>1</v>
      </c>
      <c r="M8462" s="43">
        <v>7.8919660235480249E-3</v>
      </c>
      <c r="N8462" s="43">
        <v>4.5908284849937031E-2</v>
      </c>
      <c r="O8462" s="43">
        <v>0</v>
      </c>
      <c r="P8462" s="43">
        <v>1</v>
      </c>
      <c r="R8462" s="43">
        <v>574.14812646170731</v>
      </c>
      <c r="S8462" s="43">
        <v>210.95430571699271</v>
      </c>
      <c r="T8462" s="43">
        <v>6859.9136232667688</v>
      </c>
      <c r="U8462" s="43">
        <v>7645.0160554454687</v>
      </c>
      <c r="W8462" s="43">
        <v>2927.2652070696545</v>
      </c>
      <c r="X8462" s="43">
        <v>0</v>
      </c>
      <c r="Y8462" s="43">
        <v>0</v>
      </c>
      <c r="Z8462" s="43">
        <v>2927.2652070696545</v>
      </c>
      <c r="AB8462" s="43">
        <v>341.57842189158271</v>
      </c>
      <c r="AC8462" s="43">
        <v>0</v>
      </c>
      <c r="AD8462" s="43">
        <v>0</v>
      </c>
      <c r="AE8462" s="43">
        <v>341.57842189158271</v>
      </c>
      <c r="AG8462" s="43">
        <v>5383240.7158010947</v>
      </c>
      <c r="AH8462" s="43">
        <v>632289.28472704533</v>
      </c>
      <c r="AI8462" s="43">
        <v>0</v>
      </c>
      <c r="AJ8462" s="43">
        <v>1434629371.9446473</v>
      </c>
      <c r="AK8462" s="43">
        <v>1440012612.6604483</v>
      </c>
    </row>
    <row r="8463" spans="3:37" x14ac:dyDescent="0.2">
      <c r="C8463" s="43">
        <v>6.0830285038211251E-4</v>
      </c>
      <c r="D8463" s="43">
        <v>4.9682834800732711E-2</v>
      </c>
      <c r="E8463" s="43">
        <v>7.1474129024688642</v>
      </c>
      <c r="F8463" s="43">
        <v>2.9709733790265207</v>
      </c>
      <c r="H8463" s="43">
        <v>8.406949415982421E-5</v>
      </c>
      <c r="I8463" s="43">
        <v>0.11115453350364413</v>
      </c>
      <c r="J8463" s="43">
        <v>0</v>
      </c>
      <c r="K8463" s="43">
        <v>1</v>
      </c>
      <c r="M8463" s="43">
        <v>7.8870052469289798E-3</v>
      </c>
      <c r="N8463" s="43">
        <v>4.6710409865182601E-2</v>
      </c>
      <c r="O8463" s="43">
        <v>0</v>
      </c>
      <c r="P8463" s="43">
        <v>1</v>
      </c>
      <c r="R8463" s="43">
        <v>572.22732460103009</v>
      </c>
      <c r="S8463" s="43">
        <v>176.93265214248459</v>
      </c>
      <c r="T8463" s="43">
        <v>6975.3849598173374</v>
      </c>
      <c r="U8463" s="43">
        <v>7724.544936560852</v>
      </c>
      <c r="W8463" s="43">
        <v>4089.9449629986416</v>
      </c>
      <c r="X8463" s="43">
        <v>0</v>
      </c>
      <c r="Y8463" s="43">
        <v>0</v>
      </c>
      <c r="Z8463" s="43">
        <v>4089.9449629986416</v>
      </c>
      <c r="AB8463" s="43">
        <v>120.67939611880119</v>
      </c>
      <c r="AC8463" s="43">
        <v>0</v>
      </c>
      <c r="AD8463" s="43">
        <v>0</v>
      </c>
      <c r="AE8463" s="43">
        <v>120.67939611880119</v>
      </c>
      <c r="AG8463" s="43">
        <v>7521408.7869545016</v>
      </c>
      <c r="AH8463" s="43">
        <v>883428.11200770654</v>
      </c>
      <c r="AI8463" s="43">
        <v>0</v>
      </c>
      <c r="AJ8463" s="43">
        <v>506853463.69896501</v>
      </c>
      <c r="AK8463" s="43">
        <v>514374872.48591954</v>
      </c>
    </row>
    <row r="8464" spans="3:37" x14ac:dyDescent="0.2">
      <c r="C8464" s="43">
        <v>6.2610923155070886E-4</v>
      </c>
      <c r="D8464" s="43">
        <v>5.5169819699993905E-2</v>
      </c>
      <c r="E8464" s="43">
        <v>3.535982830165584</v>
      </c>
      <c r="F8464" s="43">
        <v>1.3235513356510435</v>
      </c>
      <c r="H8464" s="43">
        <v>7.9461562758824313E-5</v>
      </c>
      <c r="I8464" s="43">
        <v>0.1262928999231917</v>
      </c>
      <c r="J8464" s="43">
        <v>0</v>
      </c>
      <c r="K8464" s="43">
        <v>1</v>
      </c>
      <c r="M8464" s="43">
        <v>7.8840516813567518E-3</v>
      </c>
      <c r="N8464" s="43">
        <v>4.7998243178923761E-2</v>
      </c>
      <c r="O8464" s="43">
        <v>0</v>
      </c>
      <c r="P8464" s="43">
        <v>1</v>
      </c>
      <c r="R8464" s="43">
        <v>654.02454092040034</v>
      </c>
      <c r="S8464" s="43">
        <v>190.01085421281783</v>
      </c>
      <c r="T8464" s="43">
        <v>7165.0162053330787</v>
      </c>
      <c r="U8464" s="43">
        <v>8009.0516004662968</v>
      </c>
      <c r="W8464" s="43">
        <v>2312.6195472014642</v>
      </c>
      <c r="X8464" s="43">
        <v>0</v>
      </c>
      <c r="Y8464" s="43">
        <v>0</v>
      </c>
      <c r="Z8464" s="43">
        <v>2312.6195472014642</v>
      </c>
      <c r="AB8464" s="43">
        <v>22.642324972679102</v>
      </c>
      <c r="AC8464" s="43">
        <v>0</v>
      </c>
      <c r="AD8464" s="43">
        <v>0</v>
      </c>
      <c r="AE8464" s="43">
        <v>22.642324972679102</v>
      </c>
      <c r="AG8464" s="43">
        <v>4252907.3473034929</v>
      </c>
      <c r="AH8464" s="43">
        <v>499525.82219551626</v>
      </c>
      <c r="AI8464" s="43">
        <v>0</v>
      </c>
      <c r="AJ8464" s="43">
        <v>95097764.885252222</v>
      </c>
      <c r="AK8464" s="43">
        <v>99350672.232555717</v>
      </c>
    </row>
    <row r="8465" spans="3:37" x14ac:dyDescent="0.2">
      <c r="C8465" s="43">
        <v>5.9992082995707636E-4</v>
      </c>
      <c r="D8465" s="43">
        <v>4.4914841863145545E-2</v>
      </c>
      <c r="E8465" s="43">
        <v>3.2927407858069206</v>
      </c>
      <c r="F8465" s="43">
        <v>1.3939173949071564</v>
      </c>
      <c r="H8465" s="43">
        <v>9.3666441892903407E-5</v>
      </c>
      <c r="I8465" s="43">
        <v>9.084586440695093E-2</v>
      </c>
      <c r="J8465" s="43">
        <v>0</v>
      </c>
      <c r="K8465" s="43">
        <v>1</v>
      </c>
      <c r="M8465" s="43">
        <v>7.8693527252030604E-3</v>
      </c>
      <c r="N8465" s="43">
        <v>4.6690055953837795E-2</v>
      </c>
      <c r="O8465" s="43">
        <v>0</v>
      </c>
      <c r="P8465" s="43">
        <v>1</v>
      </c>
      <c r="R8465" s="43">
        <v>510.18324190292986</v>
      </c>
      <c r="S8465" s="43">
        <v>161.11336092794161</v>
      </c>
      <c r="T8465" s="43">
        <v>6956.7401078861449</v>
      </c>
      <c r="U8465" s="43">
        <v>7628.0367107170168</v>
      </c>
      <c r="W8465" s="43">
        <v>1679.9011688489757</v>
      </c>
      <c r="X8465" s="43">
        <v>0</v>
      </c>
      <c r="Y8465" s="43">
        <v>0</v>
      </c>
      <c r="Z8465" s="43">
        <v>1679.9011688489757</v>
      </c>
      <c r="AB8465" s="43">
        <v>21.503795732598796</v>
      </c>
      <c r="AC8465" s="43">
        <v>0</v>
      </c>
      <c r="AD8465" s="43">
        <v>0</v>
      </c>
      <c r="AE8465" s="43">
        <v>21.503795732598796</v>
      </c>
      <c r="AG8465" s="43">
        <v>3089338.2495132661</v>
      </c>
      <c r="AH8465" s="43">
        <v>362858.65247137874</v>
      </c>
      <c r="AI8465" s="43">
        <v>0</v>
      </c>
      <c r="AJ8465" s="43">
        <v>90315942.076914936</v>
      </c>
      <c r="AK8465" s="43">
        <v>93405280.326428205</v>
      </c>
    </row>
    <row r="8466" spans="3:37" x14ac:dyDescent="0.2">
      <c r="C8466" s="43">
        <v>6.1108981843804866E-4</v>
      </c>
      <c r="D8466" s="43">
        <v>4.9770356322658277E-2</v>
      </c>
      <c r="E8466" s="43">
        <v>4.117403929903257</v>
      </c>
      <c r="F8466" s="43">
        <v>5.4650456459011094</v>
      </c>
      <c r="H8466" s="43">
        <v>8.5861866959627701E-5</v>
      </c>
      <c r="I8466" s="43">
        <v>0.12992155910666892</v>
      </c>
      <c r="J8466" s="43">
        <v>0</v>
      </c>
      <c r="K8466" s="43">
        <v>1</v>
      </c>
      <c r="M8466" s="43">
        <v>7.9456722515671707E-3</v>
      </c>
      <c r="N8466" s="43">
        <v>4.445781743900027E-2</v>
      </c>
      <c r="O8466" s="43">
        <v>0</v>
      </c>
      <c r="P8466" s="43">
        <v>1</v>
      </c>
      <c r="R8466" s="43">
        <v>575.86166773881291</v>
      </c>
      <c r="S8466" s="43">
        <v>211.21459453774858</v>
      </c>
      <c r="T8466" s="43">
        <v>6688.3833631540065</v>
      </c>
      <c r="U8466" s="43">
        <v>7475.4596254305679</v>
      </c>
      <c r="W8466" s="43">
        <v>2371.0550938284318</v>
      </c>
      <c r="X8466" s="43">
        <v>0</v>
      </c>
      <c r="Y8466" s="43">
        <v>0</v>
      </c>
      <c r="Z8466" s="43">
        <v>2371.0550938284318</v>
      </c>
      <c r="AB8466" s="43">
        <v>275.12360364310354</v>
      </c>
      <c r="AC8466" s="43">
        <v>0</v>
      </c>
      <c r="AD8466" s="43">
        <v>0</v>
      </c>
      <c r="AE8466" s="43">
        <v>275.12360364310354</v>
      </c>
      <c r="AG8466" s="43">
        <v>4360370.317550486</v>
      </c>
      <c r="AH8466" s="43">
        <v>512147.90026694129</v>
      </c>
      <c r="AI8466" s="43">
        <v>0</v>
      </c>
      <c r="AJ8466" s="43">
        <v>1155519135.3010349</v>
      </c>
      <c r="AK8466" s="43">
        <v>1159879505.6185853</v>
      </c>
    </row>
    <row r="8467" spans="3:37" x14ac:dyDescent="0.2">
      <c r="C8467" s="43">
        <v>6.2067566760393156E-4</v>
      </c>
      <c r="D8467" s="43">
        <v>5.9242332953782006E-2</v>
      </c>
      <c r="E8467" s="43">
        <v>9.4712934975067338</v>
      </c>
      <c r="F8467" s="43">
        <v>3.893719063650726</v>
      </c>
      <c r="H8467" s="43">
        <v>8.8720859320105773E-5</v>
      </c>
      <c r="I8467" s="43">
        <v>9.8939269679089475E-2</v>
      </c>
      <c r="J8467" s="43">
        <v>0</v>
      </c>
      <c r="K8467" s="43">
        <v>1</v>
      </c>
      <c r="M8467" s="43">
        <v>7.813187199956214E-3</v>
      </c>
      <c r="N8467" s="43">
        <v>4.6832654076417124E-2</v>
      </c>
      <c r="O8467" s="43">
        <v>0</v>
      </c>
      <c r="P8467" s="43">
        <v>1</v>
      </c>
      <c r="R8467" s="43">
        <v>696.20837845282858</v>
      </c>
      <c r="S8467" s="43">
        <v>166.20221701847302</v>
      </c>
      <c r="T8467" s="43">
        <v>6928.1833626645403</v>
      </c>
      <c r="U8467" s="43">
        <v>7790.5939581358416</v>
      </c>
      <c r="W8467" s="43">
        <v>6593.9938877499826</v>
      </c>
      <c r="X8467" s="43">
        <v>0</v>
      </c>
      <c r="Y8467" s="43">
        <v>0</v>
      </c>
      <c r="Z8467" s="43">
        <v>6593.9938877499826</v>
      </c>
      <c r="AB8467" s="43">
        <v>215.5655658992471</v>
      </c>
      <c r="AC8467" s="43">
        <v>0</v>
      </c>
      <c r="AD8467" s="43">
        <v>0</v>
      </c>
      <c r="AE8467" s="43">
        <v>215.5655658992471</v>
      </c>
      <c r="AG8467" s="43">
        <v>12126354.759572217</v>
      </c>
      <c r="AH8467" s="43">
        <v>1424302.6797539962</v>
      </c>
      <c r="AI8467" s="43">
        <v>0</v>
      </c>
      <c r="AJ8467" s="43">
        <v>905375376.77683783</v>
      </c>
      <c r="AK8467" s="43">
        <v>917501731.53641009</v>
      </c>
    </row>
    <row r="8468" spans="3:37" x14ac:dyDescent="0.2">
      <c r="C8468" s="43">
        <v>6.2131079127036859E-4</v>
      </c>
      <c r="D8468" s="43">
        <v>5.1461730054950347E-2</v>
      </c>
      <c r="E8468" s="43">
        <v>9.0532980454559482</v>
      </c>
      <c r="F8468" s="43">
        <v>2.8989502680620105</v>
      </c>
      <c r="H8468" s="43">
        <v>8.6753079711559037E-5</v>
      </c>
      <c r="I8468" s="43">
        <v>0.10227428548100692</v>
      </c>
      <c r="J8468" s="43">
        <v>0</v>
      </c>
      <c r="K8468" s="43">
        <v>1</v>
      </c>
      <c r="M8468" s="43">
        <v>7.8411405803437383E-3</v>
      </c>
      <c r="N8468" s="43">
        <v>4.4109052390292808E-2</v>
      </c>
      <c r="O8468" s="43">
        <v>0</v>
      </c>
      <c r="P8468" s="43">
        <v>1</v>
      </c>
      <c r="R8468" s="43">
        <v>605.39057012852436</v>
      </c>
      <c r="S8468" s="43">
        <v>167.99398336486297</v>
      </c>
      <c r="T8468" s="43">
        <v>6548.613223979195</v>
      </c>
      <c r="U8468" s="43">
        <v>7321.9977774725821</v>
      </c>
      <c r="W8468" s="43">
        <v>5480.7812652820321</v>
      </c>
      <c r="X8468" s="43">
        <v>0</v>
      </c>
      <c r="Y8468" s="43">
        <v>0</v>
      </c>
      <c r="Z8468" s="43">
        <v>5480.7812652820321</v>
      </c>
      <c r="AB8468" s="43">
        <v>123.00790464077191</v>
      </c>
      <c r="AC8468" s="43">
        <v>0</v>
      </c>
      <c r="AD8468" s="43">
        <v>0</v>
      </c>
      <c r="AE8468" s="43">
        <v>123.00790464077191</v>
      </c>
      <c r="AG8468" s="43">
        <v>10079156.746853657</v>
      </c>
      <c r="AH8468" s="43">
        <v>1183848.753300919</v>
      </c>
      <c r="AI8468" s="43">
        <v>0</v>
      </c>
      <c r="AJ8468" s="43">
        <v>516633199.49124205</v>
      </c>
      <c r="AK8468" s="43">
        <v>526712356.2380957</v>
      </c>
    </row>
    <row r="8469" spans="3:37" x14ac:dyDescent="0.2">
      <c r="C8469" s="43">
        <v>6.0865921814886302E-4</v>
      </c>
      <c r="D8469" s="43">
        <v>5.9093123829346728E-2</v>
      </c>
      <c r="E8469" s="43">
        <v>2.7953148340655316</v>
      </c>
      <c r="F8469" s="43">
        <v>2.3052359051006812</v>
      </c>
      <c r="H8469" s="43">
        <v>8.0600726932226769E-5</v>
      </c>
      <c r="I8469" s="43">
        <v>6.3503736285331042E-2</v>
      </c>
      <c r="J8469" s="43">
        <v>0</v>
      </c>
      <c r="K8469" s="43">
        <v>1</v>
      </c>
      <c r="M8469" s="43">
        <v>7.8592090269269388E-3</v>
      </c>
      <c r="N8469" s="43">
        <v>4.7748048037001944E-2</v>
      </c>
      <c r="O8469" s="43">
        <v>0</v>
      </c>
      <c r="P8469" s="43">
        <v>1</v>
      </c>
      <c r="R8469" s="43">
        <v>681.01005649077399</v>
      </c>
      <c r="S8469" s="43">
        <v>96.912681320396388</v>
      </c>
      <c r="T8469" s="43">
        <v>7105.208628110453</v>
      </c>
      <c r="U8469" s="43">
        <v>7883.131365921623</v>
      </c>
      <c r="W8469" s="43">
        <v>1903.6375130564661</v>
      </c>
      <c r="X8469" s="43">
        <v>0</v>
      </c>
      <c r="Y8469" s="43">
        <v>0</v>
      </c>
      <c r="Z8469" s="43">
        <v>1903.6375130564661</v>
      </c>
      <c r="AB8469" s="43">
        <v>95.110029188904974</v>
      </c>
      <c r="AC8469" s="43">
        <v>0</v>
      </c>
      <c r="AD8469" s="43">
        <v>0</v>
      </c>
      <c r="AE8469" s="43">
        <v>95.110029188904974</v>
      </c>
      <c r="AG8469" s="43">
        <v>3500789.3865108411</v>
      </c>
      <c r="AH8469" s="43">
        <v>411185.70282019669</v>
      </c>
      <c r="AI8469" s="43">
        <v>0</v>
      </c>
      <c r="AJ8469" s="43">
        <v>399462122.5934009</v>
      </c>
      <c r="AK8469" s="43">
        <v>402962911.97991174</v>
      </c>
    </row>
    <row r="8470" spans="3:37" x14ac:dyDescent="0.2">
      <c r="C8470" s="43">
        <v>6.1273377361015235E-4</v>
      </c>
      <c r="D8470" s="43">
        <v>5.4844423408893173E-2</v>
      </c>
      <c r="E8470" s="43">
        <v>3.9143153176122429</v>
      </c>
      <c r="F8470" s="43">
        <v>1.064833827545663</v>
      </c>
      <c r="H8470" s="43">
        <v>9.1692030856127538E-5</v>
      </c>
      <c r="I8470" s="43">
        <v>9.3350193084254379E-2</v>
      </c>
      <c r="J8470" s="43">
        <v>0</v>
      </c>
      <c r="K8470" s="43">
        <v>1</v>
      </c>
      <c r="M8470" s="43">
        <v>7.8712736191337562E-3</v>
      </c>
      <c r="N8470" s="43">
        <v>4.4910478337957131E-2</v>
      </c>
      <c r="O8470" s="43">
        <v>0</v>
      </c>
      <c r="P8470" s="43">
        <v>1</v>
      </c>
      <c r="R8470" s="43">
        <v>636.27764780516861</v>
      </c>
      <c r="S8470" s="43">
        <v>162.06498196964074</v>
      </c>
      <c r="T8470" s="43">
        <v>6693.21942813852</v>
      </c>
      <c r="U8470" s="43">
        <v>7491.5620579133292</v>
      </c>
      <c r="W8470" s="43">
        <v>2490.5913430580595</v>
      </c>
      <c r="X8470" s="43">
        <v>0</v>
      </c>
      <c r="Y8470" s="43">
        <v>0</v>
      </c>
      <c r="Z8470" s="43">
        <v>2490.5913430580595</v>
      </c>
      <c r="AB8470" s="43">
        <v>4.4139977359187688</v>
      </c>
      <c r="AC8470" s="43">
        <v>0</v>
      </c>
      <c r="AD8470" s="43">
        <v>0</v>
      </c>
      <c r="AE8470" s="43">
        <v>4.4139977359187688</v>
      </c>
      <c r="AG8470" s="43">
        <v>4580197.4798837714</v>
      </c>
      <c r="AH8470" s="43">
        <v>537967.73010054079</v>
      </c>
      <c r="AI8470" s="43">
        <v>0</v>
      </c>
      <c r="AJ8470" s="43">
        <v>18538790.490858831</v>
      </c>
      <c r="AK8470" s="43">
        <v>23118987.970742602</v>
      </c>
    </row>
    <row r="8471" spans="3:37" x14ac:dyDescent="0.2">
      <c r="C8471" s="43">
        <v>6.1364184409784528E-4</v>
      </c>
      <c r="D8471" s="43">
        <v>5.3074681858188331E-2</v>
      </c>
      <c r="E8471" s="43">
        <v>3.7015896695152364</v>
      </c>
      <c r="F8471" s="43">
        <v>4.9313506435286865</v>
      </c>
      <c r="H8471" s="43">
        <v>7.945573172348644E-5</v>
      </c>
      <c r="I8471" s="43">
        <v>0.12344976662976015</v>
      </c>
      <c r="J8471" s="43">
        <v>0</v>
      </c>
      <c r="K8471" s="43">
        <v>1</v>
      </c>
      <c r="M8471" s="43">
        <v>7.7960543759783459E-3</v>
      </c>
      <c r="N8471" s="43">
        <v>4.5779455539146752E-2</v>
      </c>
      <c r="O8471" s="43">
        <v>0</v>
      </c>
      <c r="P8471" s="43">
        <v>1</v>
      </c>
      <c r="R8471" s="43">
        <v>616.65852354401352</v>
      </c>
      <c r="S8471" s="43">
        <v>185.71965899301176</v>
      </c>
      <c r="T8471" s="43">
        <v>6757.5280268022843</v>
      </c>
      <c r="U8471" s="43">
        <v>7559.9062093393095</v>
      </c>
      <c r="W8471" s="43">
        <v>2282.6168203690386</v>
      </c>
      <c r="X8471" s="43">
        <v>0</v>
      </c>
      <c r="Y8471" s="43">
        <v>0</v>
      </c>
      <c r="Z8471" s="43">
        <v>2282.6168203690386</v>
      </c>
      <c r="AB8471" s="43">
        <v>259.40019452082618</v>
      </c>
      <c r="AC8471" s="43">
        <v>0</v>
      </c>
      <c r="AD8471" s="43">
        <v>0</v>
      </c>
      <c r="AE8471" s="43">
        <v>259.40019452082618</v>
      </c>
      <c r="AG8471" s="43">
        <v>4197732.3326586615</v>
      </c>
      <c r="AH8471" s="43">
        <v>493045.23319971235</v>
      </c>
      <c r="AI8471" s="43">
        <v>0</v>
      </c>
      <c r="AJ8471" s="43">
        <v>1089480816.9874699</v>
      </c>
      <c r="AK8471" s="43">
        <v>1093678549.3201287</v>
      </c>
    </row>
    <row r="8472" spans="3:37" x14ac:dyDescent="0.2">
      <c r="C8472" s="43">
        <v>6.2073017727704016E-4</v>
      </c>
      <c r="D8472" s="43">
        <v>5.3402261199996692E-2</v>
      </c>
      <c r="E8472" s="43">
        <v>6.2249193452748806</v>
      </c>
      <c r="F8472" s="43">
        <v>3.3388399975703815</v>
      </c>
      <c r="H8472" s="43">
        <v>9.4245718966545766E-5</v>
      </c>
      <c r="I8472" s="43">
        <v>0.12653530968044147</v>
      </c>
      <c r="J8472" s="43">
        <v>0</v>
      </c>
      <c r="K8472" s="43">
        <v>1</v>
      </c>
      <c r="M8472" s="43">
        <v>7.8421659740579245E-3</v>
      </c>
      <c r="N8472" s="43">
        <v>4.4336577265832712E-2</v>
      </c>
      <c r="O8472" s="43">
        <v>0</v>
      </c>
      <c r="P8472" s="43">
        <v>1</v>
      </c>
      <c r="R8472" s="43">
        <v>627.63171209763618</v>
      </c>
      <c r="S8472" s="43">
        <v>225.79573633272457</v>
      </c>
      <c r="T8472" s="43">
        <v>6583.2532985215048</v>
      </c>
      <c r="U8472" s="43">
        <v>7436.6807469518653</v>
      </c>
      <c r="W8472" s="43">
        <v>3906.9567863445695</v>
      </c>
      <c r="X8472" s="43">
        <v>0</v>
      </c>
      <c r="Y8472" s="43">
        <v>0</v>
      </c>
      <c r="Z8472" s="43">
        <v>3906.9567863445695</v>
      </c>
      <c r="AB8472" s="43">
        <v>157.06852626373569</v>
      </c>
      <c r="AC8472" s="43">
        <v>0</v>
      </c>
      <c r="AD8472" s="43">
        <v>0</v>
      </c>
      <c r="AE8472" s="43">
        <v>157.06852626373569</v>
      </c>
      <c r="AG8472" s="43">
        <v>7184893.5300876638</v>
      </c>
      <c r="AH8472" s="43">
        <v>843902.665850427</v>
      </c>
      <c r="AI8472" s="43">
        <v>0</v>
      </c>
      <c r="AJ8472" s="43">
        <v>659687810.30768991</v>
      </c>
      <c r="AK8472" s="43">
        <v>666872703.83777761</v>
      </c>
    </row>
    <row r="8473" spans="3:37" x14ac:dyDescent="0.2">
      <c r="C8473" s="43">
        <v>6.120254024939431E-4</v>
      </c>
      <c r="D8473" s="43">
        <v>5.240544673381109E-2</v>
      </c>
      <c r="E8473" s="43">
        <v>6.3515375365823159</v>
      </c>
      <c r="F8473" s="43">
        <v>3.8860304432966704</v>
      </c>
      <c r="H8473" s="43">
        <v>9.1769151379539338E-5</v>
      </c>
      <c r="I8473" s="43">
        <v>9.0754414250793627E-2</v>
      </c>
      <c r="J8473" s="43">
        <v>0</v>
      </c>
      <c r="K8473" s="43">
        <v>1</v>
      </c>
      <c r="M8473" s="43">
        <v>7.9459471436983398E-3</v>
      </c>
      <c r="N8473" s="43">
        <v>4.2705966008531368E-2</v>
      </c>
      <c r="O8473" s="43">
        <v>0</v>
      </c>
      <c r="P8473" s="43">
        <v>1</v>
      </c>
      <c r="R8473" s="43">
        <v>607.27897930698805</v>
      </c>
      <c r="S8473" s="43">
        <v>157.69097794684453</v>
      </c>
      <c r="T8473" s="43">
        <v>6425.0512268537877</v>
      </c>
      <c r="U8473" s="43">
        <v>7190.0211841076207</v>
      </c>
      <c r="W8473" s="43">
        <v>3857.1552322457301</v>
      </c>
      <c r="X8473" s="43">
        <v>0</v>
      </c>
      <c r="Y8473" s="43">
        <v>0</v>
      </c>
      <c r="Z8473" s="43">
        <v>3857.1552322457301</v>
      </c>
      <c r="AB8473" s="43">
        <v>187.5309415383883</v>
      </c>
      <c r="AC8473" s="43">
        <v>0</v>
      </c>
      <c r="AD8473" s="43">
        <v>0</v>
      </c>
      <c r="AE8473" s="43">
        <v>187.5309415383883</v>
      </c>
      <c r="AG8473" s="43">
        <v>7093308.4720998975</v>
      </c>
      <c r="AH8473" s="43">
        <v>833145.53016507765</v>
      </c>
      <c r="AI8473" s="43">
        <v>0</v>
      </c>
      <c r="AJ8473" s="43">
        <v>787629954.46123087</v>
      </c>
      <c r="AK8473" s="43">
        <v>794723262.93333077</v>
      </c>
    </row>
    <row r="8474" spans="3:37" x14ac:dyDescent="0.2">
      <c r="C8474" s="43">
        <v>6.0647473016030805E-4</v>
      </c>
      <c r="D8474" s="43">
        <v>5.7256507167910975E-2</v>
      </c>
      <c r="E8474" s="43">
        <v>3.9316605231902955</v>
      </c>
      <c r="F8474" s="43">
        <v>1.0071193639065337</v>
      </c>
      <c r="H8474" s="43">
        <v>9.2478690865926971E-5</v>
      </c>
      <c r="I8474" s="43">
        <v>0.10647841584553885</v>
      </c>
      <c r="J8474" s="43">
        <v>0</v>
      </c>
      <c r="K8474" s="43">
        <v>1</v>
      </c>
      <c r="M8474" s="43">
        <v>7.9113740335534644E-3</v>
      </c>
      <c r="N8474" s="43">
        <v>4.3999371780772387E-2</v>
      </c>
      <c r="O8474" s="43">
        <v>0</v>
      </c>
      <c r="P8474" s="43">
        <v>1</v>
      </c>
      <c r="R8474" s="43">
        <v>657.47604472454816</v>
      </c>
      <c r="S8474" s="43">
        <v>186.44280457740129</v>
      </c>
      <c r="T8474" s="43">
        <v>6590.8399584139479</v>
      </c>
      <c r="U8474" s="43">
        <v>7434.7588077158971</v>
      </c>
      <c r="W8474" s="43">
        <v>2584.972609986803</v>
      </c>
      <c r="X8474" s="43">
        <v>0</v>
      </c>
      <c r="Y8474" s="43">
        <v>0</v>
      </c>
      <c r="Z8474" s="43">
        <v>2584.972609986803</v>
      </c>
      <c r="AB8474" s="43">
        <v>0.50084680077780419</v>
      </c>
      <c r="AC8474" s="43">
        <v>0</v>
      </c>
      <c r="AD8474" s="43">
        <v>0</v>
      </c>
      <c r="AE8474" s="43">
        <v>0.50084680077780419</v>
      </c>
      <c r="AG8474" s="43">
        <v>4753764.6297657304</v>
      </c>
      <c r="AH8474" s="43">
        <v>558354.0837571494</v>
      </c>
      <c r="AI8474" s="43">
        <v>0</v>
      </c>
      <c r="AJ8474" s="43">
        <v>2103556.5632667774</v>
      </c>
      <c r="AK8474" s="43">
        <v>6857321.1930325078</v>
      </c>
    </row>
    <row r="8475" spans="3:37" x14ac:dyDescent="0.2">
      <c r="C8475" s="43">
        <v>6.2102857146473234E-4</v>
      </c>
      <c r="D8475" s="43">
        <v>6.0055609948343025E-2</v>
      </c>
      <c r="E8475" s="43">
        <v>2.5473997562678909</v>
      </c>
      <c r="F8475" s="43">
        <v>3.6221884362322014</v>
      </c>
      <c r="H8475" s="43">
        <v>9.7917299432870308E-5</v>
      </c>
      <c r="I8475" s="43">
        <v>0.12045598761177323</v>
      </c>
      <c r="J8475" s="43">
        <v>0</v>
      </c>
      <c r="K8475" s="43">
        <v>1</v>
      </c>
      <c r="M8475" s="43">
        <v>7.85559276966874E-3</v>
      </c>
      <c r="N8475" s="43">
        <v>4.8354053428303678E-2</v>
      </c>
      <c r="O8475" s="43">
        <v>0</v>
      </c>
      <c r="P8475" s="43">
        <v>1</v>
      </c>
      <c r="R8475" s="43">
        <v>706.16719096138229</v>
      </c>
      <c r="S8475" s="43">
        <v>223.32132329132557</v>
      </c>
      <c r="T8475" s="43">
        <v>7192.0752137509007</v>
      </c>
      <c r="U8475" s="43">
        <v>8121.563728003609</v>
      </c>
      <c r="W8475" s="43">
        <v>1798.8901301394064</v>
      </c>
      <c r="X8475" s="43">
        <v>0</v>
      </c>
      <c r="Y8475" s="43">
        <v>0</v>
      </c>
      <c r="Z8475" s="43">
        <v>1798.8901301394064</v>
      </c>
      <c r="AB8475" s="43">
        <v>198.13226831384992</v>
      </c>
      <c r="AC8475" s="43">
        <v>0</v>
      </c>
      <c r="AD8475" s="43">
        <v>0</v>
      </c>
      <c r="AE8475" s="43">
        <v>198.13226831384992</v>
      </c>
      <c r="AG8475" s="43">
        <v>3308158.9493263685</v>
      </c>
      <c r="AH8475" s="43">
        <v>388560.26811011176</v>
      </c>
      <c r="AI8475" s="43">
        <v>0</v>
      </c>
      <c r="AJ8475" s="43">
        <v>832155526.91816962</v>
      </c>
      <c r="AK8475" s="43">
        <v>835463685.86749601</v>
      </c>
    </row>
    <row r="8476" spans="3:37" x14ac:dyDescent="0.2">
      <c r="C8476" s="43">
        <v>6.1181165686274852E-4</v>
      </c>
      <c r="D8476" s="43">
        <v>5.3062149986129903E-2</v>
      </c>
      <c r="E8476" s="43">
        <v>3.1805926578783934</v>
      </c>
      <c r="F8476" s="43">
        <v>0.86120764855146292</v>
      </c>
      <c r="H8476" s="43">
        <v>8.4324476680486981E-5</v>
      </c>
      <c r="I8476" s="43">
        <v>8.6276242443196649E-2</v>
      </c>
      <c r="J8476" s="43">
        <v>0</v>
      </c>
      <c r="K8476" s="43">
        <v>1</v>
      </c>
      <c r="M8476" s="43">
        <v>7.8578652098697521E-3</v>
      </c>
      <c r="N8476" s="43">
        <v>4.2913366537560421E-2</v>
      </c>
      <c r="O8476" s="43">
        <v>0</v>
      </c>
      <c r="P8476" s="43">
        <v>1</v>
      </c>
      <c r="R8476" s="43">
        <v>614.67416932918127</v>
      </c>
      <c r="S8476" s="43">
        <v>137.7486177520434</v>
      </c>
      <c r="T8476" s="43">
        <v>6384.6858574268554</v>
      </c>
      <c r="U8476" s="43">
        <v>7137.10864450808</v>
      </c>
      <c r="W8476" s="43">
        <v>1955.0281499558944</v>
      </c>
      <c r="X8476" s="43">
        <v>0</v>
      </c>
      <c r="Y8476" s="43">
        <v>0</v>
      </c>
      <c r="Z8476" s="43">
        <v>1955.0281499558944</v>
      </c>
      <c r="AB8476" s="43">
        <v>-9.1283918469384435</v>
      </c>
      <c r="AC8476" s="43">
        <v>0</v>
      </c>
      <c r="AD8476" s="43">
        <v>0</v>
      </c>
      <c r="AE8476" s="43">
        <v>-9.1283918469384435</v>
      </c>
      <c r="AG8476" s="43">
        <v>3595296.7677688897</v>
      </c>
      <c r="AH8476" s="43">
        <v>422286.08039047319</v>
      </c>
      <c r="AI8476" s="43">
        <v>0</v>
      </c>
      <c r="AJ8476" s="43">
        <v>0</v>
      </c>
      <c r="AK8476" s="43">
        <v>3595296.7677688897</v>
      </c>
    </row>
    <row r="8477" spans="3:37" x14ac:dyDescent="0.2">
      <c r="C8477" s="43">
        <v>6.1430106497850634E-4</v>
      </c>
      <c r="D8477" s="43">
        <v>6.0181398290135468E-2</v>
      </c>
      <c r="E8477" s="43">
        <v>4.1038232945340045</v>
      </c>
      <c r="F8477" s="43">
        <v>1.5200417582417576</v>
      </c>
      <c r="H8477" s="43">
        <v>9.255216685422063E-5</v>
      </c>
      <c r="I8477" s="43">
        <v>8.056528694068478E-2</v>
      </c>
      <c r="J8477" s="43">
        <v>0</v>
      </c>
      <c r="K8477" s="43">
        <v>1</v>
      </c>
      <c r="M8477" s="43">
        <v>7.8283313914385248E-3</v>
      </c>
      <c r="N8477" s="43">
        <v>4.7596991126205968E-2</v>
      </c>
      <c r="O8477" s="43">
        <v>0</v>
      </c>
      <c r="P8477" s="43">
        <v>1</v>
      </c>
      <c r="R8477" s="43">
        <v>699.98045736293091</v>
      </c>
      <c r="S8477" s="43">
        <v>141.1812172482029</v>
      </c>
      <c r="T8477" s="43">
        <v>7054.9034443497776</v>
      </c>
      <c r="U8477" s="43">
        <v>7896.0651189609116</v>
      </c>
      <c r="W8477" s="43">
        <v>2872.5961066445625</v>
      </c>
      <c r="X8477" s="43">
        <v>0</v>
      </c>
      <c r="Y8477" s="43">
        <v>0</v>
      </c>
      <c r="Z8477" s="43">
        <v>2872.5961066445625</v>
      </c>
      <c r="AB8477" s="43">
        <v>38.950040252662042</v>
      </c>
      <c r="AC8477" s="43">
        <v>0</v>
      </c>
      <c r="AD8477" s="43">
        <v>0</v>
      </c>
      <c r="AE8477" s="43">
        <v>38.950040252662042</v>
      </c>
      <c r="AG8477" s="43">
        <v>5282704.2401193501</v>
      </c>
      <c r="AH8477" s="43">
        <v>620480.75903522549</v>
      </c>
      <c r="AI8477" s="43">
        <v>0</v>
      </c>
      <c r="AJ8477" s="43">
        <v>163590169.06118056</v>
      </c>
      <c r="AK8477" s="43">
        <v>168872873.3012999</v>
      </c>
    </row>
    <row r="8478" spans="3:37" x14ac:dyDescent="0.2">
      <c r="C8478" s="43">
        <v>6.1731556738187088E-4</v>
      </c>
      <c r="D8478" s="43">
        <v>4.7563484204354183E-2</v>
      </c>
      <c r="E8478" s="43">
        <v>4.3868195446915905</v>
      </c>
      <c r="F8478" s="43">
        <v>3.6685239420592941</v>
      </c>
      <c r="H8478" s="43">
        <v>8.6677320949090205E-5</v>
      </c>
      <c r="I8478" s="43">
        <v>0.11285022452307436</v>
      </c>
      <c r="J8478" s="43">
        <v>0</v>
      </c>
      <c r="K8478" s="43">
        <v>1</v>
      </c>
      <c r="M8478" s="43">
        <v>7.8502885551603452E-3</v>
      </c>
      <c r="N8478" s="43">
        <v>4.6486315860209348E-2</v>
      </c>
      <c r="O8478" s="43">
        <v>0</v>
      </c>
      <c r="P8478" s="43">
        <v>1</v>
      </c>
      <c r="R8478" s="43">
        <v>555.93403469739576</v>
      </c>
      <c r="S8478" s="43">
        <v>185.20396483451395</v>
      </c>
      <c r="T8478" s="43">
        <v>6909.6034284480829</v>
      </c>
      <c r="U8478" s="43">
        <v>7650.7414279799923</v>
      </c>
      <c r="W8478" s="43">
        <v>2438.7822889697886</v>
      </c>
      <c r="X8478" s="43">
        <v>0</v>
      </c>
      <c r="Y8478" s="43">
        <v>0</v>
      </c>
      <c r="Z8478" s="43">
        <v>2438.7822889697886</v>
      </c>
      <c r="AB8478" s="43">
        <v>158.73699115213165</v>
      </c>
      <c r="AC8478" s="43">
        <v>0</v>
      </c>
      <c r="AD8478" s="43">
        <v>0</v>
      </c>
      <c r="AE8478" s="43">
        <v>158.73699115213165</v>
      </c>
      <c r="AG8478" s="43">
        <v>4484920.6294154413</v>
      </c>
      <c r="AH8478" s="43">
        <v>526776.97441747435</v>
      </c>
      <c r="AI8478" s="43">
        <v>0</v>
      </c>
      <c r="AJ8478" s="43">
        <v>666695362.8389529</v>
      </c>
      <c r="AK8478" s="43">
        <v>671180283.46836829</v>
      </c>
    </row>
    <row r="8479" spans="3:37" x14ac:dyDescent="0.2">
      <c r="C8479" s="43">
        <v>6.0471755890722969E-4</v>
      </c>
      <c r="D8479" s="43">
        <v>4.8987107466077401E-2</v>
      </c>
      <c r="E8479" s="43">
        <v>1.685641153412776</v>
      </c>
      <c r="F8479" s="43">
        <v>3.722156182035071</v>
      </c>
      <c r="H8479" s="43">
        <v>8.6784816868245912E-5</v>
      </c>
      <c r="I8479" s="43">
        <v>0.13587254936901527</v>
      </c>
      <c r="J8479" s="43">
        <v>0</v>
      </c>
      <c r="K8479" s="43">
        <v>1</v>
      </c>
      <c r="M8479" s="43">
        <v>7.7856691825381151E-3</v>
      </c>
      <c r="N8479" s="43">
        <v>4.5604396084511827E-2</v>
      </c>
      <c r="O8479" s="43">
        <v>0</v>
      </c>
      <c r="P8479" s="43">
        <v>1</v>
      </c>
      <c r="R8479" s="43">
        <v>560.8887748244789</v>
      </c>
      <c r="S8479" s="43">
        <v>223.26356146907099</v>
      </c>
      <c r="T8479" s="43">
        <v>6722.7200735673587</v>
      </c>
      <c r="U8479" s="43">
        <v>7506.8724098609082</v>
      </c>
      <c r="W8479" s="43">
        <v>945.45720133141344</v>
      </c>
      <c r="X8479" s="43">
        <v>0</v>
      </c>
      <c r="Y8479" s="43">
        <v>0</v>
      </c>
      <c r="Z8479" s="43">
        <v>945.45720133141344</v>
      </c>
      <c r="AB8479" s="43">
        <v>163.37047250301094</v>
      </c>
      <c r="AC8479" s="43">
        <v>0</v>
      </c>
      <c r="AD8479" s="43">
        <v>0</v>
      </c>
      <c r="AE8479" s="43">
        <v>163.37047250301094</v>
      </c>
      <c r="AG8479" s="43">
        <v>1738695.7932484692</v>
      </c>
      <c r="AH8479" s="43">
        <v>204218.75548758529</v>
      </c>
      <c r="AI8479" s="43">
        <v>0</v>
      </c>
      <c r="AJ8479" s="43">
        <v>686155984.51264596</v>
      </c>
      <c r="AK8479" s="43">
        <v>687894680.30589437</v>
      </c>
    </row>
    <row r="8480" spans="3:37" x14ac:dyDescent="0.2">
      <c r="C8480" s="43">
        <v>6.1445081931910117E-4</v>
      </c>
      <c r="D8480" s="43">
        <v>5.6624430616631249E-2</v>
      </c>
      <c r="E8480" s="43">
        <v>2.4509669760519213</v>
      </c>
      <c r="F8480" s="43">
        <v>4.1540999202834179</v>
      </c>
      <c r="H8480" s="43">
        <v>9.6703267238873458E-5</v>
      </c>
      <c r="I8480" s="43">
        <v>9.9201872810837768E-2</v>
      </c>
      <c r="J8480" s="43">
        <v>0</v>
      </c>
      <c r="K8480" s="43">
        <v>1</v>
      </c>
      <c r="M8480" s="43">
        <v>7.8633075323431001E-3</v>
      </c>
      <c r="N8480" s="43">
        <v>4.4453189560515659E-2</v>
      </c>
      <c r="O8480" s="43">
        <v>0</v>
      </c>
      <c r="P8480" s="43">
        <v>1</v>
      </c>
      <c r="R8480" s="43">
        <v>658.76929469759955</v>
      </c>
      <c r="S8480" s="43">
        <v>181.63661153911687</v>
      </c>
      <c r="T8480" s="43">
        <v>6618.3626652293706</v>
      </c>
      <c r="U8480" s="43">
        <v>7458.7685714660875</v>
      </c>
      <c r="W8480" s="43">
        <v>1614.6217861408325</v>
      </c>
      <c r="X8480" s="43">
        <v>0</v>
      </c>
      <c r="Y8480" s="43">
        <v>0</v>
      </c>
      <c r="Z8480" s="43">
        <v>1614.6217861408325</v>
      </c>
      <c r="AB8480" s="43">
        <v>222.32718724832228</v>
      </c>
      <c r="AC8480" s="43">
        <v>0</v>
      </c>
      <c r="AD8480" s="43">
        <v>0</v>
      </c>
      <c r="AE8480" s="43">
        <v>222.32718724832228</v>
      </c>
      <c r="AG8480" s="43">
        <v>2969289.4647129909</v>
      </c>
      <c r="AH8480" s="43">
        <v>348758.30580641981</v>
      </c>
      <c r="AI8480" s="43">
        <v>0</v>
      </c>
      <c r="AJ8480" s="43">
        <v>933774186.44295359</v>
      </c>
      <c r="AK8480" s="43">
        <v>936743475.90766656</v>
      </c>
    </row>
    <row r="8481" spans="3:37" x14ac:dyDescent="0.2">
      <c r="C8481" s="43">
        <v>5.9292034905528666E-4</v>
      </c>
      <c r="D8481" s="43">
        <v>4.7767966157671329E-2</v>
      </c>
      <c r="E8481" s="43">
        <v>5.1265892539101401</v>
      </c>
      <c r="F8481" s="43">
        <v>1.2762552010343871</v>
      </c>
      <c r="H8481" s="43">
        <v>1.031139433179673E-4</v>
      </c>
      <c r="I8481" s="43">
        <v>9.1004439564161016E-2</v>
      </c>
      <c r="J8481" s="43">
        <v>0</v>
      </c>
      <c r="K8481" s="43">
        <v>1</v>
      </c>
      <c r="M8481" s="43">
        <v>7.759110513312734E-3</v>
      </c>
      <c r="N8481" s="43">
        <v>4.2059264024279404E-2</v>
      </c>
      <c r="O8481" s="43">
        <v>0</v>
      </c>
      <c r="P8481" s="43">
        <v>1</v>
      </c>
      <c r="R8481" s="43">
        <v>536.26009264440518</v>
      </c>
      <c r="S8481" s="43">
        <v>177.67337327803179</v>
      </c>
      <c r="T8481" s="43">
        <v>6178.9684722602478</v>
      </c>
      <c r="U8481" s="43">
        <v>6892.9019381826847</v>
      </c>
      <c r="W8481" s="43">
        <v>2749.1852282516638</v>
      </c>
      <c r="X8481" s="43">
        <v>0</v>
      </c>
      <c r="Y8481" s="43">
        <v>0</v>
      </c>
      <c r="Z8481" s="43">
        <v>2749.1852282516638</v>
      </c>
      <c r="AB8481" s="43">
        <v>15.851476447921309</v>
      </c>
      <c r="AC8481" s="43">
        <v>0</v>
      </c>
      <c r="AD8481" s="43">
        <v>0</v>
      </c>
      <c r="AE8481" s="43">
        <v>15.851476447921309</v>
      </c>
      <c r="AG8481" s="43">
        <v>5055751.6347548096</v>
      </c>
      <c r="AH8481" s="43">
        <v>593824.00930235942</v>
      </c>
      <c r="AI8481" s="43">
        <v>0</v>
      </c>
      <c r="AJ8481" s="43">
        <v>66576201.081269495</v>
      </c>
      <c r="AK8481" s="43">
        <v>71631952.716024309</v>
      </c>
    </row>
    <row r="8482" spans="3:37" x14ac:dyDescent="0.2">
      <c r="C8482" s="43">
        <v>6.0236862326505181E-4</v>
      </c>
      <c r="D8482" s="43">
        <v>5.1738324829842648E-2</v>
      </c>
      <c r="E8482" s="43">
        <v>4.6846546961187112</v>
      </c>
      <c r="F8482" s="43">
        <v>4.904260309242086</v>
      </c>
      <c r="H8482" s="43">
        <v>9.0223741193495854E-5</v>
      </c>
      <c r="I8482" s="43">
        <v>8.5912235113037125E-2</v>
      </c>
      <c r="J8482" s="43">
        <v>0</v>
      </c>
      <c r="K8482" s="43">
        <v>1</v>
      </c>
      <c r="M8482" s="43">
        <v>7.8259050747820236E-3</v>
      </c>
      <c r="N8482" s="43">
        <v>4.8797088355146956E-2</v>
      </c>
      <c r="O8482" s="43">
        <v>0</v>
      </c>
      <c r="P8482" s="43">
        <v>1</v>
      </c>
      <c r="R8482" s="43">
        <v>590.08840058720057</v>
      </c>
      <c r="S8482" s="43">
        <v>146.76355472210636</v>
      </c>
      <c r="T8482" s="43">
        <v>7230.5420752975497</v>
      </c>
      <c r="U8482" s="43">
        <v>7967.3940306068562</v>
      </c>
      <c r="W8482" s="43">
        <v>2764.3603969360083</v>
      </c>
      <c r="X8482" s="43">
        <v>0</v>
      </c>
      <c r="Y8482" s="43">
        <v>0</v>
      </c>
      <c r="Z8482" s="43">
        <v>2764.3603969360083</v>
      </c>
      <c r="AB8482" s="43">
        <v>246.5128831851724</v>
      </c>
      <c r="AC8482" s="43">
        <v>0</v>
      </c>
      <c r="AD8482" s="43">
        <v>0</v>
      </c>
      <c r="AE8482" s="43">
        <v>246.5128831851724</v>
      </c>
      <c r="AG8482" s="43">
        <v>5083658.769965319</v>
      </c>
      <c r="AH8482" s="43">
        <v>597101.84573817777</v>
      </c>
      <c r="AI8482" s="43">
        <v>0</v>
      </c>
      <c r="AJ8482" s="43">
        <v>1035354109.3777241</v>
      </c>
      <c r="AK8482" s="43">
        <v>1040437768.1476893</v>
      </c>
    </row>
    <row r="8483" spans="3:37" x14ac:dyDescent="0.2">
      <c r="C8483" s="43">
        <v>6.094898801542037E-4</v>
      </c>
      <c r="D8483" s="43">
        <v>6.077152614231085E-2</v>
      </c>
      <c r="E8483" s="43">
        <v>2.5563258221683589</v>
      </c>
      <c r="F8483" s="43">
        <v>1.4666098110311536</v>
      </c>
      <c r="H8483" s="43">
        <v>9.1667355344382528E-5</v>
      </c>
      <c r="I8483" s="43">
        <v>9.9775679607128354E-2</v>
      </c>
      <c r="J8483" s="43">
        <v>0</v>
      </c>
      <c r="K8483" s="43">
        <v>1</v>
      </c>
      <c r="M8483" s="43">
        <v>7.8532159132091994E-3</v>
      </c>
      <c r="N8483" s="43">
        <v>4.6558349918977782E-2</v>
      </c>
      <c r="O8483" s="43">
        <v>0</v>
      </c>
      <c r="P8483" s="43">
        <v>1</v>
      </c>
      <c r="R8483" s="43">
        <v>701.30835792780942</v>
      </c>
      <c r="S8483" s="43">
        <v>173.17363347150396</v>
      </c>
      <c r="T8483" s="43">
        <v>6922.8909519376448</v>
      </c>
      <c r="U8483" s="43">
        <v>7797.3729433369581</v>
      </c>
      <c r="W8483" s="43">
        <v>1792.7726646733493</v>
      </c>
      <c r="X8483" s="43">
        <v>0</v>
      </c>
      <c r="Y8483" s="43">
        <v>0</v>
      </c>
      <c r="Z8483" s="43">
        <v>1792.7726646733493</v>
      </c>
      <c r="AB8483" s="43">
        <v>35.014397559297223</v>
      </c>
      <c r="AC8483" s="43">
        <v>0</v>
      </c>
      <c r="AD8483" s="43">
        <v>0</v>
      </c>
      <c r="AE8483" s="43">
        <v>35.014397559297223</v>
      </c>
      <c r="AG8483" s="43">
        <v>3296908.9303342891</v>
      </c>
      <c r="AH8483" s="43">
        <v>387238.89556944341</v>
      </c>
      <c r="AI8483" s="43">
        <v>0</v>
      </c>
      <c r="AJ8483" s="43">
        <v>147060469.74904832</v>
      </c>
      <c r="AK8483" s="43">
        <v>150357378.67938262</v>
      </c>
    </row>
    <row r="8484" spans="3:37" x14ac:dyDescent="0.2">
      <c r="C8484" s="43">
        <v>6.1004738843151163E-4</v>
      </c>
      <c r="D8484" s="43">
        <v>6.3738208366566629E-2</v>
      </c>
      <c r="E8484" s="43">
        <v>7.9313484744992699</v>
      </c>
      <c r="F8484" s="43">
        <v>2.0783408253876292</v>
      </c>
      <c r="H8484" s="43">
        <v>9.1340263316030956E-5</v>
      </c>
      <c r="I8484" s="43">
        <v>9.9095179002698569E-2</v>
      </c>
      <c r="J8484" s="43">
        <v>0</v>
      </c>
      <c r="K8484" s="43">
        <v>1</v>
      </c>
      <c r="M8484" s="43">
        <v>7.8387681621731979E-3</v>
      </c>
      <c r="N8484" s="43">
        <v>4.5989586254501669E-2</v>
      </c>
      <c r="O8484" s="43">
        <v>0</v>
      </c>
      <c r="P8484" s="43">
        <v>1</v>
      </c>
      <c r="R8484" s="43">
        <v>736.21692397043876</v>
      </c>
      <c r="S8484" s="43">
        <v>171.37882406259038</v>
      </c>
      <c r="T8484" s="43">
        <v>6825.7392734442719</v>
      </c>
      <c r="U8484" s="43">
        <v>7733.3350214773009</v>
      </c>
      <c r="W8484" s="43">
        <v>5839.1929768334849</v>
      </c>
      <c r="X8484" s="43">
        <v>0</v>
      </c>
      <c r="Y8484" s="43">
        <v>0</v>
      </c>
      <c r="Z8484" s="43">
        <v>5839.1929768334849</v>
      </c>
      <c r="AB8484" s="43">
        <v>84.9465259040728</v>
      </c>
      <c r="AC8484" s="43">
        <v>0</v>
      </c>
      <c r="AD8484" s="43">
        <v>0</v>
      </c>
      <c r="AE8484" s="43">
        <v>84.9465259040728</v>
      </c>
      <c r="AG8484" s="43">
        <v>10738275.884396778</v>
      </c>
      <c r="AH8484" s="43">
        <v>1261265.6829960328</v>
      </c>
      <c r="AI8484" s="43">
        <v>0</v>
      </c>
      <c r="AJ8484" s="43">
        <v>356775408.79710579</v>
      </c>
      <c r="AK8484" s="43">
        <v>367513684.68150258</v>
      </c>
    </row>
    <row r="8485" spans="3:37" x14ac:dyDescent="0.2">
      <c r="C8485" s="43">
        <v>5.9044551477684104E-4</v>
      </c>
      <c r="D8485" s="43">
        <v>6.1270958052295876E-2</v>
      </c>
      <c r="E8485" s="43">
        <v>4.9476080536369604</v>
      </c>
      <c r="F8485" s="43">
        <v>2.8630907205501384</v>
      </c>
      <c r="H8485" s="43">
        <v>8.9707374307165653E-5</v>
      </c>
      <c r="I8485" s="43">
        <v>8.9381691780915679E-2</v>
      </c>
      <c r="J8485" s="43">
        <v>0</v>
      </c>
      <c r="K8485" s="43">
        <v>1</v>
      </c>
      <c r="M8485" s="43">
        <v>7.7450683332140119E-3</v>
      </c>
      <c r="N8485" s="43">
        <v>4.850307654656183E-2</v>
      </c>
      <c r="O8485" s="43">
        <v>0</v>
      </c>
      <c r="P8485" s="43">
        <v>1</v>
      </c>
      <c r="R8485" s="43">
        <v>684.97839227681163</v>
      </c>
      <c r="S8485" s="43">
        <v>151.81653974103529</v>
      </c>
      <c r="T8485" s="43">
        <v>7112.7396658735943</v>
      </c>
      <c r="U8485" s="43">
        <v>7949.5345978914411</v>
      </c>
      <c r="W8485" s="43">
        <v>3389.0046101960502</v>
      </c>
      <c r="X8485" s="43">
        <v>0</v>
      </c>
      <c r="Y8485" s="43">
        <v>0</v>
      </c>
      <c r="Z8485" s="43">
        <v>3389.0046101960502</v>
      </c>
      <c r="AB8485" s="43">
        <v>136.55092684782599</v>
      </c>
      <c r="AC8485" s="43">
        <v>0</v>
      </c>
      <c r="AD8485" s="43">
        <v>0</v>
      </c>
      <c r="AE8485" s="43">
        <v>136.55092684782599</v>
      </c>
      <c r="AG8485" s="43">
        <v>6232379.4781505363</v>
      </c>
      <c r="AH8485" s="43">
        <v>732024.99580234685</v>
      </c>
      <c r="AI8485" s="43">
        <v>0</v>
      </c>
      <c r="AJ8485" s="43">
        <v>573513892.76086915</v>
      </c>
      <c r="AK8485" s="43">
        <v>579746272.23901963</v>
      </c>
    </row>
    <row r="8486" spans="3:37" x14ac:dyDescent="0.2">
      <c r="C8486" s="43">
        <v>6.0305483323597545E-4</v>
      </c>
      <c r="D8486" s="43">
        <v>5.3127140381771361E-2</v>
      </c>
      <c r="E8486" s="43">
        <v>8.2906661986280312</v>
      </c>
      <c r="F8486" s="43">
        <v>2.5942857194140307</v>
      </c>
      <c r="H8486" s="43">
        <v>9.2488788084765794E-5</v>
      </c>
      <c r="I8486" s="43">
        <v>9.0508465122404111E-2</v>
      </c>
      <c r="J8486" s="43">
        <v>0</v>
      </c>
      <c r="K8486" s="43">
        <v>1</v>
      </c>
      <c r="M8486" s="43">
        <v>7.8522689416880009E-3</v>
      </c>
      <c r="N8486" s="43">
        <v>4.315228970913304E-2</v>
      </c>
      <c r="O8486" s="43">
        <v>0</v>
      </c>
      <c r="P8486" s="43">
        <v>1</v>
      </c>
      <c r="R8486" s="43">
        <v>606.61845068174091</v>
      </c>
      <c r="S8486" s="43">
        <v>158.49685955654704</v>
      </c>
      <c r="T8486" s="43">
        <v>6415.6606373089944</v>
      </c>
      <c r="U8486" s="43">
        <v>7180.7759475472822</v>
      </c>
      <c r="W8486" s="43">
        <v>5029.2710845312149</v>
      </c>
      <c r="X8486" s="43">
        <v>0</v>
      </c>
      <c r="Y8486" s="43">
        <v>0</v>
      </c>
      <c r="Z8486" s="43">
        <v>5029.2710845312149</v>
      </c>
      <c r="AB8486" s="43">
        <v>103.48217523688118</v>
      </c>
      <c r="AC8486" s="43">
        <v>0</v>
      </c>
      <c r="AD8486" s="43">
        <v>0</v>
      </c>
      <c r="AE8486" s="43">
        <v>103.48217523688118</v>
      </c>
      <c r="AG8486" s="43">
        <v>9248829.5244529042</v>
      </c>
      <c r="AH8486" s="43">
        <v>1086322.5542587424</v>
      </c>
      <c r="AI8486" s="43">
        <v>0</v>
      </c>
      <c r="AJ8486" s="43">
        <v>434625135.99490094</v>
      </c>
      <c r="AK8486" s="43">
        <v>443873965.51935387</v>
      </c>
    </row>
    <row r="8487" spans="3:37" x14ac:dyDescent="0.2">
      <c r="C8487" s="43">
        <v>5.9737259506520814E-4</v>
      </c>
      <c r="D8487" s="43">
        <v>6.8496131863836185E-2</v>
      </c>
      <c r="E8487" s="43">
        <v>3.6677304747009987</v>
      </c>
      <c r="F8487" s="43">
        <v>2.3802381416598286</v>
      </c>
      <c r="H8487" s="43">
        <v>8.2618063125308353E-5</v>
      </c>
      <c r="I8487" s="43">
        <v>8.6299791262964123E-2</v>
      </c>
      <c r="J8487" s="43">
        <v>0</v>
      </c>
      <c r="K8487" s="43">
        <v>1</v>
      </c>
      <c r="M8487" s="43">
        <v>7.978007429117695E-3</v>
      </c>
      <c r="N8487" s="43">
        <v>4.3596373459420489E-2</v>
      </c>
      <c r="O8487" s="43">
        <v>0</v>
      </c>
      <c r="P8487" s="43">
        <v>1</v>
      </c>
      <c r="R8487" s="43">
        <v>774.73595983027542</v>
      </c>
      <c r="S8487" s="43">
        <v>134.99793561727611</v>
      </c>
      <c r="T8487" s="43">
        <v>6585.4760308665145</v>
      </c>
      <c r="U8487" s="43">
        <v>7495.2099263140663</v>
      </c>
      <c r="W8487" s="43">
        <v>2841.5226897162297</v>
      </c>
      <c r="X8487" s="43">
        <v>0</v>
      </c>
      <c r="Y8487" s="43">
        <v>0</v>
      </c>
      <c r="Z8487" s="43">
        <v>2841.5226897162297</v>
      </c>
      <c r="AB8487" s="43">
        <v>114.41725299763058</v>
      </c>
      <c r="AC8487" s="43">
        <v>0</v>
      </c>
      <c r="AD8487" s="43">
        <v>0</v>
      </c>
      <c r="AE8487" s="43">
        <v>114.41725299763058</v>
      </c>
      <c r="AG8487" s="43">
        <v>5225560.2263881462</v>
      </c>
      <c r="AH8487" s="43">
        <v>613768.90097870561</v>
      </c>
      <c r="AI8487" s="43">
        <v>0</v>
      </c>
      <c r="AJ8487" s="43">
        <v>480552462.59004843</v>
      </c>
      <c r="AK8487" s="43">
        <v>485778022.81643659</v>
      </c>
    </row>
    <row r="8488" spans="3:37" x14ac:dyDescent="0.2">
      <c r="C8488" s="43">
        <v>5.9586739674352207E-4</v>
      </c>
      <c r="D8488" s="43">
        <v>6.1920348213286402E-2</v>
      </c>
      <c r="E8488" s="43">
        <v>3.1723365687960401</v>
      </c>
      <c r="F8488" s="43">
        <v>3.861137722668011</v>
      </c>
      <c r="H8488" s="43">
        <v>9.4961677106208953E-5</v>
      </c>
      <c r="I8488" s="43">
        <v>0.14250964758003037</v>
      </c>
      <c r="J8488" s="43">
        <v>0</v>
      </c>
      <c r="K8488" s="43">
        <v>1</v>
      </c>
      <c r="M8488" s="43">
        <v>7.8914587013174664E-3</v>
      </c>
      <c r="N8488" s="43">
        <v>4.7662676094509027E-2</v>
      </c>
      <c r="O8488" s="43">
        <v>0</v>
      </c>
      <c r="P8488" s="43">
        <v>1</v>
      </c>
      <c r="R8488" s="43">
        <v>698.59486030887388</v>
      </c>
      <c r="S8488" s="43">
        <v>256.23297258316609</v>
      </c>
      <c r="T8488" s="43">
        <v>7121.6083092480858</v>
      </c>
      <c r="U8488" s="43">
        <v>8076.4361421401254</v>
      </c>
      <c r="W8488" s="43">
        <v>2216.1780221308018</v>
      </c>
      <c r="X8488" s="43">
        <v>0</v>
      </c>
      <c r="Y8488" s="43">
        <v>0</v>
      </c>
      <c r="Z8488" s="43">
        <v>2216.1780221308018</v>
      </c>
      <c r="AB8488" s="43">
        <v>213.86904352301283</v>
      </c>
      <c r="AC8488" s="43">
        <v>0</v>
      </c>
      <c r="AD8488" s="43">
        <v>0</v>
      </c>
      <c r="AE8488" s="43">
        <v>213.86904352301283</v>
      </c>
      <c r="AG8488" s="43">
        <v>4075551.3826985443</v>
      </c>
      <c r="AH8488" s="43">
        <v>478694.4527802532</v>
      </c>
      <c r="AI8488" s="43">
        <v>0</v>
      </c>
      <c r="AJ8488" s="43">
        <v>898249982.79665387</v>
      </c>
      <c r="AK8488" s="43">
        <v>902325534.1793524</v>
      </c>
    </row>
    <row r="8489" spans="3:37" x14ac:dyDescent="0.2">
      <c r="C8489" s="43">
        <v>6.2872125756252562E-4</v>
      </c>
      <c r="D8489" s="43">
        <v>5.687503100649538E-2</v>
      </c>
      <c r="E8489" s="43">
        <v>1.4925282301766738</v>
      </c>
      <c r="F8489" s="43">
        <v>1.4833733756519962</v>
      </c>
      <c r="H8489" s="43">
        <v>9.2575031149122466E-5</v>
      </c>
      <c r="I8489" s="43">
        <v>7.9558645071264603E-2</v>
      </c>
      <c r="J8489" s="43">
        <v>0</v>
      </c>
      <c r="K8489" s="43">
        <v>1</v>
      </c>
      <c r="M8489" s="43">
        <v>7.9297555621447025E-3</v>
      </c>
      <c r="N8489" s="43">
        <v>4.8899317361146166E-2</v>
      </c>
      <c r="O8489" s="43">
        <v>0</v>
      </c>
      <c r="P8489" s="43">
        <v>1</v>
      </c>
      <c r="R8489" s="43">
        <v>677.05221564070837</v>
      </c>
      <c r="S8489" s="43">
        <v>139.45163736041852</v>
      </c>
      <c r="T8489" s="43">
        <v>7341.8409069301733</v>
      </c>
      <c r="U8489" s="43">
        <v>8158.3447599313004</v>
      </c>
      <c r="W8489" s="43">
        <v>1010.5195451474221</v>
      </c>
      <c r="X8489" s="43">
        <v>0</v>
      </c>
      <c r="Y8489" s="43">
        <v>0</v>
      </c>
      <c r="Z8489" s="43">
        <v>1010.5195451474221</v>
      </c>
      <c r="AB8489" s="43">
        <v>35.017784601459638</v>
      </c>
      <c r="AC8489" s="43">
        <v>0</v>
      </c>
      <c r="AD8489" s="43">
        <v>0</v>
      </c>
      <c r="AE8489" s="43">
        <v>35.017784601459638</v>
      </c>
      <c r="AG8489" s="43">
        <v>1858345.4435261094</v>
      </c>
      <c r="AH8489" s="43">
        <v>218272.22175184317</v>
      </c>
      <c r="AI8489" s="43">
        <v>0</v>
      </c>
      <c r="AJ8489" s="43">
        <v>147074695.32613048</v>
      </c>
      <c r="AK8489" s="43">
        <v>148933040.7696566</v>
      </c>
    </row>
    <row r="8490" spans="3:37" x14ac:dyDescent="0.2">
      <c r="C8490" s="43">
        <v>6.0753307906079356E-4</v>
      </c>
      <c r="D8490" s="43">
        <v>5.6976557091050983E-2</v>
      </c>
      <c r="E8490" s="43">
        <v>7.5168707501501872</v>
      </c>
      <c r="F8490" s="43">
        <v>0.7892263714182669</v>
      </c>
      <c r="H8490" s="43">
        <v>9.3164457905525744E-5</v>
      </c>
      <c r="I8490" s="43">
        <v>0.11987110322202399</v>
      </c>
      <c r="J8490" s="43">
        <v>0</v>
      </c>
      <c r="K8490" s="43">
        <v>1</v>
      </c>
      <c r="M8490" s="43">
        <v>7.7870641608745426E-3</v>
      </c>
      <c r="N8490" s="43">
        <v>4.5799958601758006E-2</v>
      </c>
      <c r="O8490" s="43">
        <v>0</v>
      </c>
      <c r="P8490" s="43">
        <v>1</v>
      </c>
      <c r="R8490" s="43">
        <v>655.40312066356512</v>
      </c>
      <c r="S8490" s="43">
        <v>211.44973071501221</v>
      </c>
      <c r="T8490" s="43">
        <v>6752.7583914794413</v>
      </c>
      <c r="U8490" s="43">
        <v>7619.6112428580182</v>
      </c>
      <c r="W8490" s="43">
        <v>4926.5805472731063</v>
      </c>
      <c r="X8490" s="43">
        <v>0</v>
      </c>
      <c r="Y8490" s="43">
        <v>0</v>
      </c>
      <c r="Z8490" s="43">
        <v>4926.5805472731063</v>
      </c>
      <c r="AB8490" s="43">
        <v>-14.781161250087461</v>
      </c>
      <c r="AC8490" s="43">
        <v>0</v>
      </c>
      <c r="AD8490" s="43">
        <v>0</v>
      </c>
      <c r="AE8490" s="43">
        <v>-14.781161250087461</v>
      </c>
      <c r="AG8490" s="43">
        <v>9059981.6264352426</v>
      </c>
      <c r="AH8490" s="43">
        <v>1064141.3982109909</v>
      </c>
      <c r="AI8490" s="43">
        <v>0</v>
      </c>
      <c r="AJ8490" s="43">
        <v>0</v>
      </c>
      <c r="AK8490" s="43">
        <v>9059981.6264352426</v>
      </c>
    </row>
    <row r="8491" spans="3:37" x14ac:dyDescent="0.2">
      <c r="C8491" s="43">
        <v>6.105713571372684E-4</v>
      </c>
      <c r="D8491" s="43">
        <v>5.3786594552476218E-2</v>
      </c>
      <c r="E8491" s="43">
        <v>6.1544124909201203</v>
      </c>
      <c r="F8491" s="43">
        <v>1.9276668362069422</v>
      </c>
      <c r="H8491" s="43">
        <v>8.8490052907421325E-5</v>
      </c>
      <c r="I8491" s="43">
        <v>8.004728086592644E-2</v>
      </c>
      <c r="J8491" s="43">
        <v>0</v>
      </c>
      <c r="K8491" s="43">
        <v>1</v>
      </c>
      <c r="M8491" s="43">
        <v>7.8664634711527182E-3</v>
      </c>
      <c r="N8491" s="43">
        <v>4.4039214797610103E-2</v>
      </c>
      <c r="O8491" s="43">
        <v>0</v>
      </c>
      <c r="P8491" s="43">
        <v>1</v>
      </c>
      <c r="R8491" s="43">
        <v>621.80305003615877</v>
      </c>
      <c r="S8491" s="43">
        <v>134.11687064365105</v>
      </c>
      <c r="T8491" s="43">
        <v>6559.3600458520741</v>
      </c>
      <c r="U8491" s="43">
        <v>7315.2799665318835</v>
      </c>
      <c r="W8491" s="43">
        <v>3826.8324580347639</v>
      </c>
      <c r="X8491" s="43">
        <v>0</v>
      </c>
      <c r="Y8491" s="43">
        <v>0</v>
      </c>
      <c r="Z8491" s="43">
        <v>3826.8324580347639</v>
      </c>
      <c r="AB8491" s="43">
        <v>61.72038929428313</v>
      </c>
      <c r="AC8491" s="43">
        <v>0</v>
      </c>
      <c r="AD8491" s="43">
        <v>0</v>
      </c>
      <c r="AE8491" s="43">
        <v>61.72038929428313</v>
      </c>
      <c r="AG8491" s="43">
        <v>7037544.8903259309</v>
      </c>
      <c r="AH8491" s="43">
        <v>826595.81093550904</v>
      </c>
      <c r="AI8491" s="43">
        <v>0</v>
      </c>
      <c r="AJ8491" s="43">
        <v>259225635.03598914</v>
      </c>
      <c r="AK8491" s="43">
        <v>266263179.92631507</v>
      </c>
    </row>
    <row r="8492" spans="3:37" x14ac:dyDescent="0.2">
      <c r="C8492" s="43">
        <v>6.2696814501994602E-4</v>
      </c>
      <c r="D8492" s="43">
        <v>4.9508390525734872E-2</v>
      </c>
      <c r="E8492" s="43">
        <v>3.7875957886423599</v>
      </c>
      <c r="F8492" s="43">
        <v>7.4909541656712149</v>
      </c>
      <c r="H8492" s="43">
        <v>9.695014090160825E-5</v>
      </c>
      <c r="I8492" s="43">
        <v>0.10495314982552351</v>
      </c>
      <c r="J8492" s="43">
        <v>0</v>
      </c>
      <c r="K8492" s="43">
        <v>1</v>
      </c>
      <c r="M8492" s="43">
        <v>7.8907288709075818E-3</v>
      </c>
      <c r="N8492" s="43">
        <v>4.496799793388577E-2</v>
      </c>
      <c r="O8492" s="43">
        <v>0</v>
      </c>
      <c r="P8492" s="43">
        <v>1</v>
      </c>
      <c r="R8492" s="43">
        <v>587.71483951714254</v>
      </c>
      <c r="S8492" s="43">
        <v>192.65766591358897</v>
      </c>
      <c r="T8492" s="43">
        <v>6718.3565132614613</v>
      </c>
      <c r="U8492" s="43">
        <v>7498.7290186921928</v>
      </c>
      <c r="W8492" s="43">
        <v>2226.0262510777493</v>
      </c>
      <c r="X8492" s="43">
        <v>0</v>
      </c>
      <c r="Y8492" s="43">
        <v>0</v>
      </c>
      <c r="Z8492" s="43">
        <v>2226.0262510777493</v>
      </c>
      <c r="AB8492" s="43">
        <v>408.18681917959265</v>
      </c>
      <c r="AC8492" s="43">
        <v>0</v>
      </c>
      <c r="AD8492" s="43">
        <v>0</v>
      </c>
      <c r="AE8492" s="43">
        <v>408.18681917959265</v>
      </c>
      <c r="AG8492" s="43">
        <v>4093662.2757319808</v>
      </c>
      <c r="AH8492" s="43">
        <v>480821.67023279384</v>
      </c>
      <c r="AI8492" s="43">
        <v>0</v>
      </c>
      <c r="AJ8492" s="43">
        <v>1714384640.5542891</v>
      </c>
      <c r="AK8492" s="43">
        <v>1718478302.8300211</v>
      </c>
    </row>
    <row r="8493" spans="3:37" x14ac:dyDescent="0.2">
      <c r="C8493" s="43">
        <v>6.1939339411010153E-4</v>
      </c>
      <c r="D8493" s="43">
        <v>5.2380245735110464E-2</v>
      </c>
      <c r="E8493" s="43">
        <v>8.3448749541778344</v>
      </c>
      <c r="F8493" s="43">
        <v>1.2959698237130437</v>
      </c>
      <c r="H8493" s="43">
        <v>8.412726918602242E-5</v>
      </c>
      <c r="I8493" s="43">
        <v>0.10270835471519968</v>
      </c>
      <c r="J8493" s="43">
        <v>0</v>
      </c>
      <c r="K8493" s="43">
        <v>1</v>
      </c>
      <c r="M8493" s="43">
        <v>7.9144137559055139E-3</v>
      </c>
      <c r="N8493" s="43">
        <v>4.5900481297631912E-2</v>
      </c>
      <c r="O8493" s="43">
        <v>0</v>
      </c>
      <c r="P8493" s="43">
        <v>1</v>
      </c>
      <c r="R8493" s="43">
        <v>614.29428305308102</v>
      </c>
      <c r="S8493" s="43">
        <v>163.60061684608709</v>
      </c>
      <c r="T8493" s="43">
        <v>6878.2564346699864</v>
      </c>
      <c r="U8493" s="43">
        <v>7656.1513345691546</v>
      </c>
      <c r="W8493" s="43">
        <v>5126.2089771442852</v>
      </c>
      <c r="X8493" s="43">
        <v>0</v>
      </c>
      <c r="Y8493" s="43">
        <v>0</v>
      </c>
      <c r="Z8493" s="43">
        <v>5126.2089771442852</v>
      </c>
      <c r="AB8493" s="43">
        <v>19.45394506095715</v>
      </c>
      <c r="AC8493" s="43">
        <v>0</v>
      </c>
      <c r="AD8493" s="43">
        <v>0</v>
      </c>
      <c r="AE8493" s="43">
        <v>19.45394506095715</v>
      </c>
      <c r="AG8493" s="43">
        <v>9427098.308968341</v>
      </c>
      <c r="AH8493" s="43">
        <v>1107261.1390631655</v>
      </c>
      <c r="AI8493" s="43">
        <v>0</v>
      </c>
      <c r="AJ8493" s="43">
        <v>81706569.256020024</v>
      </c>
      <c r="AK8493" s="43">
        <v>91133667.56498836</v>
      </c>
    </row>
    <row r="8494" spans="3:37" x14ac:dyDescent="0.2">
      <c r="C8494" s="43">
        <v>6.1288629872835454E-4</v>
      </c>
      <c r="D8494" s="43">
        <v>5.63520154715762E-2</v>
      </c>
      <c r="E8494" s="43">
        <v>3.3321121545091921</v>
      </c>
      <c r="F8494" s="43">
        <v>2.8718659261064099</v>
      </c>
      <c r="H8494" s="43">
        <v>8.3307416694607104E-5</v>
      </c>
      <c r="I8494" s="43">
        <v>7.6342452446078041E-2</v>
      </c>
      <c r="J8494" s="43">
        <v>0</v>
      </c>
      <c r="K8494" s="43">
        <v>1</v>
      </c>
      <c r="M8494" s="43">
        <v>7.8930410175402921E-3</v>
      </c>
      <c r="N8494" s="43">
        <v>4.3622300925153221E-2</v>
      </c>
      <c r="O8494" s="43">
        <v>0</v>
      </c>
      <c r="P8494" s="43">
        <v>1</v>
      </c>
      <c r="R8494" s="43">
        <v>653.93071861646388</v>
      </c>
      <c r="S8494" s="43">
        <v>120.41820454603005</v>
      </c>
      <c r="T8494" s="43">
        <v>6519.2149668608899</v>
      </c>
      <c r="U8494" s="43">
        <v>7293.5638900233844</v>
      </c>
      <c r="W8494" s="43">
        <v>2178.9704957088497</v>
      </c>
      <c r="X8494" s="43">
        <v>0</v>
      </c>
      <c r="Y8494" s="43">
        <v>0</v>
      </c>
      <c r="Z8494" s="43">
        <v>2178.9704957088497</v>
      </c>
      <c r="AB8494" s="43">
        <v>130.97555743273082</v>
      </c>
      <c r="AC8494" s="43">
        <v>0</v>
      </c>
      <c r="AD8494" s="43">
        <v>0</v>
      </c>
      <c r="AE8494" s="43">
        <v>130.97555743273082</v>
      </c>
      <c r="AG8494" s="43">
        <v>4007126.7416085745</v>
      </c>
      <c r="AH8494" s="43">
        <v>470657.62707311154</v>
      </c>
      <c r="AI8494" s="43">
        <v>0</v>
      </c>
      <c r="AJ8494" s="43">
        <v>550097341.21746945</v>
      </c>
      <c r="AK8494" s="43">
        <v>554104467.95907807</v>
      </c>
    </row>
    <row r="8495" spans="3:37" x14ac:dyDescent="0.2">
      <c r="C8495" s="43">
        <v>6.0798250352226183E-4</v>
      </c>
      <c r="D8495" s="43">
        <v>6.4470531906430706E-2</v>
      </c>
      <c r="E8495" s="43">
        <v>5.1816153034124062</v>
      </c>
      <c r="F8495" s="43">
        <v>2.0689563513480285</v>
      </c>
      <c r="H8495" s="43">
        <v>9.357040401758443E-5</v>
      </c>
      <c r="I8495" s="43">
        <v>0.11192557749862631</v>
      </c>
      <c r="J8495" s="43">
        <v>0</v>
      </c>
      <c r="K8495" s="43">
        <v>1</v>
      </c>
      <c r="M8495" s="43">
        <v>7.7956973989423617E-3</v>
      </c>
      <c r="N8495" s="43">
        <v>4.6260092576233203E-2</v>
      </c>
      <c r="O8495" s="43">
        <v>0</v>
      </c>
      <c r="P8495" s="43">
        <v>1</v>
      </c>
      <c r="R8495" s="43">
        <v>742.15515338992418</v>
      </c>
      <c r="S8495" s="43">
        <v>198.29429580308491</v>
      </c>
      <c r="T8495" s="43">
        <v>6828.1624249535962</v>
      </c>
      <c r="U8495" s="43">
        <v>7768.6118741466053</v>
      </c>
      <c r="W8495" s="43">
        <v>3845.5625003116129</v>
      </c>
      <c r="X8495" s="43">
        <v>0</v>
      </c>
      <c r="Y8495" s="43">
        <v>0</v>
      </c>
      <c r="Z8495" s="43">
        <v>3845.5625003116129</v>
      </c>
      <c r="AB8495" s="43">
        <v>84.886466744495777</v>
      </c>
      <c r="AC8495" s="43">
        <v>0</v>
      </c>
      <c r="AD8495" s="43">
        <v>0</v>
      </c>
      <c r="AE8495" s="43">
        <v>84.886466744495777</v>
      </c>
      <c r="AG8495" s="43">
        <v>7071989.4380730558</v>
      </c>
      <c r="AH8495" s="43">
        <v>830641.50006730843</v>
      </c>
      <c r="AI8495" s="43">
        <v>0</v>
      </c>
      <c r="AJ8495" s="43">
        <v>356523160.32688224</v>
      </c>
      <c r="AK8495" s="43">
        <v>363595149.76495528</v>
      </c>
    </row>
    <row r="8496" spans="3:37" x14ac:dyDescent="0.2">
      <c r="C8496" s="43">
        <v>6.1164084520237694E-4</v>
      </c>
      <c r="D8496" s="43">
        <v>5.7922743246904385E-2</v>
      </c>
      <c r="E8496" s="43">
        <v>3.0961124329709371</v>
      </c>
      <c r="F8496" s="43">
        <v>5.0247094942614199</v>
      </c>
      <c r="H8496" s="43">
        <v>8.6896306458754088E-5</v>
      </c>
      <c r="I8496" s="43">
        <v>9.6037673057700126E-2</v>
      </c>
      <c r="J8496" s="43">
        <v>0</v>
      </c>
      <c r="K8496" s="43">
        <v>1</v>
      </c>
      <c r="M8496" s="43">
        <v>7.7952330046443859E-3</v>
      </c>
      <c r="N8496" s="43">
        <v>4.4874068788016079E-2</v>
      </c>
      <c r="O8496" s="43">
        <v>0</v>
      </c>
      <c r="P8496" s="43">
        <v>1</v>
      </c>
      <c r="R8496" s="43">
        <v>670.79215465158597</v>
      </c>
      <c r="S8496" s="43">
        <v>158.01027126394919</v>
      </c>
      <c r="T8496" s="43">
        <v>6623.1855670549276</v>
      </c>
      <c r="U8496" s="43">
        <v>7451.987992970463</v>
      </c>
      <c r="W8496" s="43">
        <v>2076.8479299561391</v>
      </c>
      <c r="X8496" s="43">
        <v>0</v>
      </c>
      <c r="Y8496" s="43">
        <v>0</v>
      </c>
      <c r="Z8496" s="43">
        <v>2076.8479299561391</v>
      </c>
      <c r="AB8496" s="43">
        <v>288.87256022474747</v>
      </c>
      <c r="AC8496" s="43">
        <v>0</v>
      </c>
      <c r="AD8496" s="43">
        <v>0</v>
      </c>
      <c r="AE8496" s="43">
        <v>288.87256022474747</v>
      </c>
      <c r="AG8496" s="43">
        <v>3819323.3431893396</v>
      </c>
      <c r="AH8496" s="43">
        <v>448599.15287052601</v>
      </c>
      <c r="AI8496" s="43">
        <v>0</v>
      </c>
      <c r="AJ8496" s="43">
        <v>1213264752.9439394</v>
      </c>
      <c r="AK8496" s="43">
        <v>1217084076.2871287</v>
      </c>
    </row>
    <row r="8497" spans="3:37" x14ac:dyDescent="0.2">
      <c r="C8497" s="43">
        <v>6.1795921978491375E-4</v>
      </c>
      <c r="D8497" s="43">
        <v>5.0046385251347088E-2</v>
      </c>
      <c r="E8497" s="43">
        <v>4.8991624328749159</v>
      </c>
      <c r="F8497" s="43">
        <v>2.9608016561939206</v>
      </c>
      <c r="H8497" s="43">
        <v>9.2710572154541815E-5</v>
      </c>
      <c r="I8497" s="43">
        <v>9.0023513169852312E-2</v>
      </c>
      <c r="J8497" s="43">
        <v>0</v>
      </c>
      <c r="K8497" s="43">
        <v>1</v>
      </c>
      <c r="M8497" s="43">
        <v>7.870377083658453E-3</v>
      </c>
      <c r="N8497" s="43">
        <v>4.6626077595530502E-2</v>
      </c>
      <c r="O8497" s="43">
        <v>0</v>
      </c>
      <c r="P8497" s="43">
        <v>1</v>
      </c>
      <c r="R8497" s="43">
        <v>585.56472121449906</v>
      </c>
      <c r="S8497" s="43">
        <v>158.02565218015945</v>
      </c>
      <c r="T8497" s="43">
        <v>6948.1117619339602</v>
      </c>
      <c r="U8497" s="43">
        <v>7691.7021353286191</v>
      </c>
      <c r="W8497" s="43">
        <v>2868.776684190947</v>
      </c>
      <c r="X8497" s="43">
        <v>0</v>
      </c>
      <c r="Y8497" s="43">
        <v>0</v>
      </c>
      <c r="Z8497" s="43">
        <v>2868.776684190947</v>
      </c>
      <c r="AB8497" s="43">
        <v>122.85486144277496</v>
      </c>
      <c r="AC8497" s="43">
        <v>0</v>
      </c>
      <c r="AD8497" s="43">
        <v>0</v>
      </c>
      <c r="AE8497" s="43">
        <v>122.85486144277496</v>
      </c>
      <c r="AG8497" s="43">
        <v>5275680.3222271511</v>
      </c>
      <c r="AH8497" s="43">
        <v>619655.76378524455</v>
      </c>
      <c r="AI8497" s="43">
        <v>0</v>
      </c>
      <c r="AJ8497" s="43">
        <v>515990418.05965483</v>
      </c>
      <c r="AK8497" s="43">
        <v>521266098.38188201</v>
      </c>
    </row>
    <row r="8498" spans="3:37" x14ac:dyDescent="0.2">
      <c r="C8498" s="43">
        <v>6.1493287788705331E-4</v>
      </c>
      <c r="D8498" s="43">
        <v>4.9726758359005564E-2</v>
      </c>
      <c r="E8498" s="43">
        <v>3.3608082384977864</v>
      </c>
      <c r="F8498" s="43">
        <v>1.2549024516360894</v>
      </c>
      <c r="H8498" s="43">
        <v>9.5941826706025246E-5</v>
      </c>
      <c r="I8498" s="43">
        <v>9.6143488796646831E-2</v>
      </c>
      <c r="J8498" s="43">
        <v>0</v>
      </c>
      <c r="K8498" s="43">
        <v>1</v>
      </c>
      <c r="M8498" s="43">
        <v>7.8344966985912801E-3</v>
      </c>
      <c r="N8498" s="43">
        <v>4.4759881380141232E-2</v>
      </c>
      <c r="O8498" s="43">
        <v>0</v>
      </c>
      <c r="P8498" s="43">
        <v>1</v>
      </c>
      <c r="R8498" s="43">
        <v>578.9755650589542</v>
      </c>
      <c r="S8498" s="43">
        <v>174.65066087166215</v>
      </c>
      <c r="T8498" s="43">
        <v>6639.6074197074868</v>
      </c>
      <c r="U8498" s="43">
        <v>7393.2336456381036</v>
      </c>
      <c r="W8498" s="43">
        <v>1945.8258489390444</v>
      </c>
      <c r="X8498" s="43">
        <v>0</v>
      </c>
      <c r="Y8498" s="43">
        <v>0</v>
      </c>
      <c r="Z8498" s="43">
        <v>1945.8258489390444</v>
      </c>
      <c r="AB8498" s="43">
        <v>15.791305133888175</v>
      </c>
      <c r="AC8498" s="43">
        <v>0</v>
      </c>
      <c r="AD8498" s="43">
        <v>0</v>
      </c>
      <c r="AE8498" s="43">
        <v>15.791305133888175</v>
      </c>
      <c r="AG8498" s="43">
        <v>3578373.7361989026</v>
      </c>
      <c r="AH8498" s="43">
        <v>420298.38337083359</v>
      </c>
      <c r="AI8498" s="43">
        <v>0</v>
      </c>
      <c r="AJ8498" s="43">
        <v>66323481.562330335</v>
      </c>
      <c r="AK8498" s="43">
        <v>69901855.298529238</v>
      </c>
    </row>
    <row r="8499" spans="3:37" x14ac:dyDescent="0.2">
      <c r="C8499" s="43">
        <v>6.0714310023534789E-4</v>
      </c>
      <c r="D8499" s="43">
        <v>4.9155798035941625E-2</v>
      </c>
      <c r="E8499" s="43">
        <v>2.7649415228921592</v>
      </c>
      <c r="F8499" s="43">
        <v>2.1736311490509732</v>
      </c>
      <c r="H8499" s="43">
        <v>8.6287810466827164E-5</v>
      </c>
      <c r="I8499" s="43">
        <v>7.8609844964015907E-2</v>
      </c>
      <c r="J8499" s="43">
        <v>0</v>
      </c>
      <c r="K8499" s="43">
        <v>1</v>
      </c>
      <c r="M8499" s="43">
        <v>7.8602483748846375E-3</v>
      </c>
      <c r="N8499" s="43">
        <v>4.4838829215920174E-2</v>
      </c>
      <c r="O8499" s="43">
        <v>0</v>
      </c>
      <c r="P8499" s="43">
        <v>1</v>
      </c>
      <c r="R8499" s="43">
        <v>565.07772482907069</v>
      </c>
      <c r="S8499" s="43">
        <v>128.4306739459484</v>
      </c>
      <c r="T8499" s="43">
        <v>6673.1810289717341</v>
      </c>
      <c r="U8499" s="43">
        <v>7366.6894277467527</v>
      </c>
      <c r="W8499" s="43">
        <v>1562.4068650413271</v>
      </c>
      <c r="X8499" s="43">
        <v>0</v>
      </c>
      <c r="Y8499" s="43">
        <v>0</v>
      </c>
      <c r="Z8499" s="43">
        <v>1562.4068650413271</v>
      </c>
      <c r="AB8499" s="43">
        <v>70.961631685884939</v>
      </c>
      <c r="AC8499" s="43">
        <v>0</v>
      </c>
      <c r="AD8499" s="43">
        <v>0</v>
      </c>
      <c r="AE8499" s="43">
        <v>70.961631685884939</v>
      </c>
      <c r="AG8499" s="43">
        <v>2873266.2248110007</v>
      </c>
      <c r="AH8499" s="43">
        <v>337479.88284892665</v>
      </c>
      <c r="AI8499" s="43">
        <v>0</v>
      </c>
      <c r="AJ8499" s="43">
        <v>298038853.08071673</v>
      </c>
      <c r="AK8499" s="43">
        <v>300912119.30552775</v>
      </c>
    </row>
    <row r="8500" spans="3:37" x14ac:dyDescent="0.2">
      <c r="C8500" s="43">
        <v>5.9417749830953273E-4</v>
      </c>
      <c r="D8500" s="43">
        <v>5.614100060360816E-2</v>
      </c>
      <c r="E8500" s="43">
        <v>2.5599239881307159</v>
      </c>
      <c r="F8500" s="43">
        <v>0.94459848722188477</v>
      </c>
      <c r="H8500" s="43">
        <v>8.8644721662887936E-5</v>
      </c>
      <c r="I8500" s="43">
        <v>8.9639185225755438E-2</v>
      </c>
      <c r="J8500" s="43">
        <v>0</v>
      </c>
      <c r="K8500" s="43">
        <v>1</v>
      </c>
      <c r="M8500" s="43">
        <v>7.8729424672588921E-3</v>
      </c>
      <c r="N8500" s="43">
        <v>4.4521275856586114E-2</v>
      </c>
      <c r="O8500" s="43">
        <v>0</v>
      </c>
      <c r="P8500" s="43">
        <v>1</v>
      </c>
      <c r="R8500" s="43">
        <v>631.59505706044911</v>
      </c>
      <c r="S8500" s="43">
        <v>150.45033318286573</v>
      </c>
      <c r="T8500" s="43">
        <v>6636.6215371058324</v>
      </c>
      <c r="U8500" s="43">
        <v>7418.666927349147</v>
      </c>
      <c r="W8500" s="43">
        <v>1616.8353373538318</v>
      </c>
      <c r="X8500" s="43">
        <v>0</v>
      </c>
      <c r="Y8500" s="43">
        <v>0</v>
      </c>
      <c r="Z8500" s="43">
        <v>1616.8353373538318</v>
      </c>
      <c r="AB8500" s="43">
        <v>-3.7440714138031916</v>
      </c>
      <c r="AC8500" s="43">
        <v>0</v>
      </c>
      <c r="AD8500" s="43">
        <v>0</v>
      </c>
      <c r="AE8500" s="43">
        <v>-3.7440714138031916</v>
      </c>
      <c r="AG8500" s="43">
        <v>2973360.1853936967</v>
      </c>
      <c r="AH8500" s="43">
        <v>349236.43286842766</v>
      </c>
      <c r="AI8500" s="43">
        <v>0</v>
      </c>
      <c r="AJ8500" s="43">
        <v>0</v>
      </c>
      <c r="AK8500" s="43">
        <v>2973360.1853936967</v>
      </c>
    </row>
    <row r="8501" spans="3:37" x14ac:dyDescent="0.2">
      <c r="C8501" s="43">
        <v>6.0544688330106352E-4</v>
      </c>
      <c r="D8501" s="43">
        <v>5.7842593757401417E-2</v>
      </c>
      <c r="E8501" s="43">
        <v>1.0741804418960943</v>
      </c>
      <c r="F8501" s="43">
        <v>4.8484846693386796</v>
      </c>
      <c r="H8501" s="43">
        <v>9.4506011478090457E-5</v>
      </c>
      <c r="I8501" s="43">
        <v>0.11115792427442495</v>
      </c>
      <c r="J8501" s="43">
        <v>0</v>
      </c>
      <c r="K8501" s="43">
        <v>1</v>
      </c>
      <c r="M8501" s="43">
        <v>7.8781625638725261E-3</v>
      </c>
      <c r="N8501" s="43">
        <v>4.4690610927811347E-2</v>
      </c>
      <c r="O8501" s="43">
        <v>0</v>
      </c>
      <c r="P8501" s="43">
        <v>1</v>
      </c>
      <c r="R8501" s="43">
        <v>663.08038334147363</v>
      </c>
      <c r="S8501" s="43">
        <v>198.90341320338504</v>
      </c>
      <c r="T8501" s="43">
        <v>6666.2807881275467</v>
      </c>
      <c r="U8501" s="43">
        <v>7528.2645846724054</v>
      </c>
      <c r="W8501" s="43">
        <v>712.26797919037574</v>
      </c>
      <c r="X8501" s="43">
        <v>0</v>
      </c>
      <c r="Y8501" s="43">
        <v>0</v>
      </c>
      <c r="Z8501" s="43">
        <v>712.26797919037574</v>
      </c>
      <c r="AB8501" s="43">
        <v>273.04845181168974</v>
      </c>
      <c r="AC8501" s="43">
        <v>0</v>
      </c>
      <c r="AD8501" s="43">
        <v>0</v>
      </c>
      <c r="AE8501" s="43">
        <v>273.04845181168974</v>
      </c>
      <c r="AG8501" s="43">
        <v>1309860.8137311009</v>
      </c>
      <c r="AH8501" s="43">
        <v>153849.88350512116</v>
      </c>
      <c r="AI8501" s="43">
        <v>0</v>
      </c>
      <c r="AJ8501" s="43">
        <v>1146803497.609097</v>
      </c>
      <c r="AK8501" s="43">
        <v>1148113358.4228282</v>
      </c>
    </row>
    <row r="8502" spans="3:37" x14ac:dyDescent="0.2">
      <c r="C8502" s="43">
        <v>6.0161104811261811E-4</v>
      </c>
      <c r="D8502" s="43">
        <v>6.5588171100719572E-2</v>
      </c>
      <c r="E8502" s="43">
        <v>2.4902909032180172</v>
      </c>
      <c r="F8502" s="43">
        <v>2.8225888911863488</v>
      </c>
      <c r="H8502" s="43">
        <v>9.8812883428056608E-5</v>
      </c>
      <c r="I8502" s="43">
        <v>0.1051666360926492</v>
      </c>
      <c r="J8502" s="43">
        <v>0</v>
      </c>
      <c r="K8502" s="43">
        <v>1</v>
      </c>
      <c r="M8502" s="43">
        <v>7.8098648603083286E-3</v>
      </c>
      <c r="N8502" s="43">
        <v>4.8788654082628558E-2</v>
      </c>
      <c r="O8502" s="43">
        <v>0</v>
      </c>
      <c r="P8502" s="43">
        <v>1</v>
      </c>
      <c r="R8502" s="43">
        <v>747.10853332243926</v>
      </c>
      <c r="S8502" s="43">
        <v>196.75869247765104</v>
      </c>
      <c r="T8502" s="43">
        <v>7214.4749424548163</v>
      </c>
      <c r="U8502" s="43">
        <v>8158.3421682549069</v>
      </c>
      <c r="W8502" s="43">
        <v>1860.5175842494252</v>
      </c>
      <c r="X8502" s="43">
        <v>0</v>
      </c>
      <c r="Y8502" s="43">
        <v>0</v>
      </c>
      <c r="Z8502" s="43">
        <v>1860.5175842494252</v>
      </c>
      <c r="AB8502" s="43">
        <v>145.69887332780843</v>
      </c>
      <c r="AC8502" s="43">
        <v>0</v>
      </c>
      <c r="AD8502" s="43">
        <v>0</v>
      </c>
      <c r="AE8502" s="43">
        <v>145.69887332780843</v>
      </c>
      <c r="AG8502" s="43">
        <v>3421491.8374346928</v>
      </c>
      <c r="AH8502" s="43">
        <v>401871.79819787585</v>
      </c>
      <c r="AI8502" s="43">
        <v>0</v>
      </c>
      <c r="AJ8502" s="43">
        <v>611935267.97679543</v>
      </c>
      <c r="AK8502" s="43">
        <v>615356759.81423008</v>
      </c>
    </row>
    <row r="8503" spans="3:37" x14ac:dyDescent="0.2">
      <c r="C8503" s="43">
        <v>6.0316531612451786E-4</v>
      </c>
      <c r="D8503" s="43">
        <v>4.8471974369198596E-2</v>
      </c>
      <c r="E8503" s="43">
        <v>3.3360913117796529</v>
      </c>
      <c r="F8503" s="43">
        <v>6.6100408647553559</v>
      </c>
      <c r="H8503" s="43">
        <v>8.8104717729753785E-5</v>
      </c>
      <c r="I8503" s="43">
        <v>9.1305489381204197E-2</v>
      </c>
      <c r="J8503" s="43">
        <v>0</v>
      </c>
      <c r="K8503" s="43">
        <v>1</v>
      </c>
      <c r="M8503" s="43">
        <v>7.8845337125263981E-3</v>
      </c>
      <c r="N8503" s="43">
        <v>4.4931390633427326E-2</v>
      </c>
      <c r="O8503" s="43">
        <v>0</v>
      </c>
      <c r="P8503" s="43">
        <v>1</v>
      </c>
      <c r="R8503" s="43">
        <v>553.56604462089069</v>
      </c>
      <c r="S8503" s="43">
        <v>152.31350968469141</v>
      </c>
      <c r="T8503" s="43">
        <v>6707.6168575618649</v>
      </c>
      <c r="U8503" s="43">
        <v>7413.496411867447</v>
      </c>
      <c r="W8503" s="43">
        <v>1846.7468719559811</v>
      </c>
      <c r="X8503" s="43">
        <v>0</v>
      </c>
      <c r="Y8503" s="43">
        <v>0</v>
      </c>
      <c r="Z8503" s="43">
        <v>1846.7468719559811</v>
      </c>
      <c r="AB8503" s="43">
        <v>332.29151008806764</v>
      </c>
      <c r="AC8503" s="43">
        <v>0</v>
      </c>
      <c r="AD8503" s="43">
        <v>0</v>
      </c>
      <c r="AE8503" s="43">
        <v>332.29151008806764</v>
      </c>
      <c r="AG8503" s="43">
        <v>3396167.4975270494</v>
      </c>
      <c r="AH8503" s="43">
        <v>398897.32434249192</v>
      </c>
      <c r="AI8503" s="43">
        <v>0</v>
      </c>
      <c r="AJ8503" s="43">
        <v>1395624342.369884</v>
      </c>
      <c r="AK8503" s="43">
        <v>1399020509.8674111</v>
      </c>
    </row>
    <row r="8504" spans="3:37" x14ac:dyDescent="0.2">
      <c r="C8504" s="43">
        <v>6.2587618761089647E-4</v>
      </c>
      <c r="D8504" s="43">
        <v>5.4528212802479659E-2</v>
      </c>
      <c r="E8504" s="43">
        <v>2.8792870150458083</v>
      </c>
      <c r="F8504" s="43">
        <v>1.1524481426050737</v>
      </c>
      <c r="H8504" s="43">
        <v>8.7403006270116076E-5</v>
      </c>
      <c r="I8504" s="43">
        <v>6.7203092161844016E-2</v>
      </c>
      <c r="J8504" s="43">
        <v>0</v>
      </c>
      <c r="K8504" s="43">
        <v>1</v>
      </c>
      <c r="M8504" s="43">
        <v>7.8018504142992173E-3</v>
      </c>
      <c r="N8504" s="43">
        <v>4.428111764689998E-2</v>
      </c>
      <c r="O8504" s="43">
        <v>0</v>
      </c>
      <c r="P8504" s="43">
        <v>1</v>
      </c>
      <c r="R8504" s="43">
        <v>646.17784691854195</v>
      </c>
      <c r="S8504" s="43">
        <v>111.21362577541485</v>
      </c>
      <c r="T8504" s="43">
        <v>6541.2171378229805</v>
      </c>
      <c r="U8504" s="43">
        <v>7298.608610516937</v>
      </c>
      <c r="W8504" s="43">
        <v>1860.5314840428159</v>
      </c>
      <c r="X8504" s="43">
        <v>0</v>
      </c>
      <c r="Y8504" s="43">
        <v>0</v>
      </c>
      <c r="Z8504" s="43">
        <v>1860.5314840428159</v>
      </c>
      <c r="AB8504" s="43">
        <v>10.540421543414674</v>
      </c>
      <c r="AC8504" s="43">
        <v>0</v>
      </c>
      <c r="AD8504" s="43">
        <v>0</v>
      </c>
      <c r="AE8504" s="43">
        <v>10.540421543414674</v>
      </c>
      <c r="AG8504" s="43">
        <v>3421517.3991547385</v>
      </c>
      <c r="AH8504" s="43">
        <v>401874.80055324826</v>
      </c>
      <c r="AI8504" s="43">
        <v>0</v>
      </c>
      <c r="AJ8504" s="43">
        <v>44269770.482341632</v>
      </c>
      <c r="AK8504" s="43">
        <v>47691287.88149637</v>
      </c>
    </row>
    <row r="8505" spans="3:37" x14ac:dyDescent="0.2">
      <c r="C8505" s="43">
        <v>6.1261119889421956E-4</v>
      </c>
      <c r="D8505" s="43">
        <v>5.5010337355031247E-2</v>
      </c>
      <c r="E8505" s="43">
        <v>5.9124865487169025</v>
      </c>
      <c r="F8505" s="43">
        <v>2.8460242401860327</v>
      </c>
      <c r="H8505" s="43">
        <v>9.2444272693725793E-5</v>
      </c>
      <c r="I8505" s="43">
        <v>7.6373879920210455E-2</v>
      </c>
      <c r="J8505" s="43">
        <v>0</v>
      </c>
      <c r="K8505" s="43">
        <v>1</v>
      </c>
      <c r="M8505" s="43">
        <v>7.8365103890113679E-3</v>
      </c>
      <c r="N8505" s="43">
        <v>4.6532502314604929E-2</v>
      </c>
      <c r="O8505" s="43">
        <v>0</v>
      </c>
      <c r="P8505" s="43">
        <v>1</v>
      </c>
      <c r="R8505" s="43">
        <v>638.07482903875177</v>
      </c>
      <c r="S8505" s="43">
        <v>133.68024622480084</v>
      </c>
      <c r="T8505" s="43">
        <v>6904.3292575910473</v>
      </c>
      <c r="U8505" s="43">
        <v>7676.0843328545998</v>
      </c>
      <c r="W8505" s="43">
        <v>3772.6088437664571</v>
      </c>
      <c r="X8505" s="43">
        <v>0</v>
      </c>
      <c r="Y8505" s="43">
        <v>0</v>
      </c>
      <c r="Z8505" s="43">
        <v>3772.6088437664571</v>
      </c>
      <c r="AB8505" s="43">
        <v>126.0354713560161</v>
      </c>
      <c r="AC8505" s="43">
        <v>0</v>
      </c>
      <c r="AD8505" s="43">
        <v>0</v>
      </c>
      <c r="AE8505" s="43">
        <v>126.0354713560161</v>
      </c>
      <c r="AG8505" s="43">
        <v>6937827.6636865148</v>
      </c>
      <c r="AH8505" s="43">
        <v>814883.51025355468</v>
      </c>
      <c r="AI8505" s="43">
        <v>0</v>
      </c>
      <c r="AJ8505" s="43">
        <v>529348979.69526762</v>
      </c>
      <c r="AK8505" s="43">
        <v>536286807.35895413</v>
      </c>
    </row>
    <row r="8506" spans="3:37" x14ac:dyDescent="0.2">
      <c r="C8506" s="43">
        <v>6.2144755349347047E-4</v>
      </c>
      <c r="D8506" s="43">
        <v>5.2416315505047578E-2</v>
      </c>
      <c r="E8506" s="43">
        <v>5.7263533660516055</v>
      </c>
      <c r="F8506" s="43">
        <v>4.4730872949822773</v>
      </c>
      <c r="H8506" s="43">
        <v>8.7330846369411641E-5</v>
      </c>
      <c r="I8506" s="43">
        <v>0.10467926493671975</v>
      </c>
      <c r="J8506" s="43">
        <v>0</v>
      </c>
      <c r="K8506" s="43">
        <v>1</v>
      </c>
      <c r="M8506" s="43">
        <v>7.8840550182724956E-3</v>
      </c>
      <c r="N8506" s="43">
        <v>4.4648082364231172E-2</v>
      </c>
      <c r="O8506" s="43">
        <v>0</v>
      </c>
      <c r="P8506" s="43">
        <v>1</v>
      </c>
      <c r="R8506" s="43">
        <v>616.75594623309212</v>
      </c>
      <c r="S8506" s="43">
        <v>173.08949317970001</v>
      </c>
      <c r="T8506" s="43">
        <v>6664.9182946831315</v>
      </c>
      <c r="U8506" s="43">
        <v>7454.7637340959236</v>
      </c>
      <c r="W8506" s="43">
        <v>3531.7624887442103</v>
      </c>
      <c r="X8506" s="43">
        <v>0</v>
      </c>
      <c r="Y8506" s="43">
        <v>0</v>
      </c>
      <c r="Z8506" s="43">
        <v>3531.7624887442103</v>
      </c>
      <c r="AB8506" s="43">
        <v>229.19905478346095</v>
      </c>
      <c r="AC8506" s="43">
        <v>0</v>
      </c>
      <c r="AD8506" s="43">
        <v>0</v>
      </c>
      <c r="AE8506" s="43">
        <v>229.19905478346095</v>
      </c>
      <c r="AG8506" s="43">
        <v>6494911.2168006031</v>
      </c>
      <c r="AH8506" s="43">
        <v>762860.69756874943</v>
      </c>
      <c r="AI8506" s="43">
        <v>0</v>
      </c>
      <c r="AJ8506" s="43">
        <v>962636030.090536</v>
      </c>
      <c r="AK8506" s="43">
        <v>969130941.30733657</v>
      </c>
    </row>
    <row r="8507" spans="3:37" x14ac:dyDescent="0.2">
      <c r="C8507" s="43">
        <v>6.1429383396582882E-4</v>
      </c>
      <c r="D8507" s="43">
        <v>5.4592005024279078E-2</v>
      </c>
      <c r="E8507" s="43">
        <v>6.3122974259775368</v>
      </c>
      <c r="F8507" s="43">
        <v>3.2474818804646794</v>
      </c>
      <c r="H8507" s="43">
        <v>9.0632661180922724E-5</v>
      </c>
      <c r="I8507" s="43">
        <v>0.1062069791580027</v>
      </c>
      <c r="J8507" s="43">
        <v>0</v>
      </c>
      <c r="K8507" s="43">
        <v>1</v>
      </c>
      <c r="M8507" s="43">
        <v>7.8716500596863748E-3</v>
      </c>
      <c r="N8507" s="43">
        <v>4.452543941646242E-2</v>
      </c>
      <c r="O8507" s="43">
        <v>0</v>
      </c>
      <c r="P8507" s="43">
        <v>1</v>
      </c>
      <c r="R8507" s="43">
        <v>634.96176421804125</v>
      </c>
      <c r="S8507" s="43">
        <v>182.25529778808797</v>
      </c>
      <c r="T8507" s="43">
        <v>6636.1526262255611</v>
      </c>
      <c r="U8507" s="43">
        <v>7453.3696882316908</v>
      </c>
      <c r="W8507" s="43">
        <v>4008.0675098676975</v>
      </c>
      <c r="X8507" s="43">
        <v>0</v>
      </c>
      <c r="Y8507" s="43">
        <v>0</v>
      </c>
      <c r="Z8507" s="43">
        <v>4008.0675098676975</v>
      </c>
      <c r="AB8507" s="43">
        <v>152.69596140586893</v>
      </c>
      <c r="AC8507" s="43">
        <v>0</v>
      </c>
      <c r="AD8507" s="43">
        <v>0</v>
      </c>
      <c r="AE8507" s="43">
        <v>152.69596140586893</v>
      </c>
      <c r="AG8507" s="43">
        <v>7370836.1506466959</v>
      </c>
      <c r="AH8507" s="43">
        <v>865742.58213142271</v>
      </c>
      <c r="AI8507" s="43">
        <v>0</v>
      </c>
      <c r="AJ8507" s="43">
        <v>641323037.9046495</v>
      </c>
      <c r="AK8507" s="43">
        <v>648693874.05529618</v>
      </c>
    </row>
    <row r="8508" spans="3:37" x14ac:dyDescent="0.2">
      <c r="C8508" s="43">
        <v>5.8877425355203584E-4</v>
      </c>
      <c r="D8508" s="43">
        <v>5.3817802359074497E-2</v>
      </c>
      <c r="E8508" s="43">
        <v>5.1882123369973465</v>
      </c>
      <c r="F8508" s="43">
        <v>1.2402217708031418</v>
      </c>
      <c r="H8508" s="43">
        <v>8.6924385682607321E-5</v>
      </c>
      <c r="I8508" s="43">
        <v>7.8585963990148541E-2</v>
      </c>
      <c r="J8508" s="43">
        <v>0</v>
      </c>
      <c r="K8508" s="43">
        <v>1</v>
      </c>
      <c r="M8508" s="43">
        <v>7.9060985870276212E-3</v>
      </c>
      <c r="N8508" s="43">
        <v>4.7308244879178507E-2</v>
      </c>
      <c r="O8508" s="43">
        <v>0</v>
      </c>
      <c r="P8508" s="43">
        <v>1</v>
      </c>
      <c r="R8508" s="43">
        <v>599.95288042054938</v>
      </c>
      <c r="S8508" s="43">
        <v>129.33884780081823</v>
      </c>
      <c r="T8508" s="43">
        <v>7081.7637511189614</v>
      </c>
      <c r="U8508" s="43">
        <v>7811.0554793403289</v>
      </c>
      <c r="W8508" s="43">
        <v>3112.682935814988</v>
      </c>
      <c r="X8508" s="43">
        <v>0</v>
      </c>
      <c r="Y8508" s="43">
        <v>0</v>
      </c>
      <c r="Z8508" s="43">
        <v>3112.682935814988</v>
      </c>
      <c r="AB8508" s="43">
        <v>15.421026536638486</v>
      </c>
      <c r="AC8508" s="43">
        <v>0</v>
      </c>
      <c r="AD8508" s="43">
        <v>0</v>
      </c>
      <c r="AE8508" s="43">
        <v>15.421026536638486</v>
      </c>
      <c r="AG8508" s="43">
        <v>5724223.9189637629</v>
      </c>
      <c r="AH8508" s="43">
        <v>672339.51413603744</v>
      </c>
      <c r="AI8508" s="43">
        <v>0</v>
      </c>
      <c r="AJ8508" s="43">
        <v>64768311.453881644</v>
      </c>
      <c r="AK8508" s="43">
        <v>70492535.372845411</v>
      </c>
    </row>
    <row r="8509" spans="3:37" x14ac:dyDescent="0.2">
      <c r="C8509" s="43">
        <v>6.0461126168826753E-4</v>
      </c>
      <c r="D8509" s="43">
        <v>4.998186273330283E-2</v>
      </c>
      <c r="E8509" s="43">
        <v>4.1487328918293187</v>
      </c>
      <c r="F8509" s="43">
        <v>2.0546588217070609</v>
      </c>
      <c r="H8509" s="43">
        <v>8.4297605128267193E-5</v>
      </c>
      <c r="I8509" s="43">
        <v>0.12035901928769444</v>
      </c>
      <c r="J8509" s="43">
        <v>0</v>
      </c>
      <c r="K8509" s="43">
        <v>1</v>
      </c>
      <c r="M8509" s="43">
        <v>7.8598837073140526E-3</v>
      </c>
      <c r="N8509" s="43">
        <v>4.7635068646935008E-2</v>
      </c>
      <c r="O8509" s="43">
        <v>0</v>
      </c>
      <c r="P8509" s="43">
        <v>1</v>
      </c>
      <c r="R8509" s="43">
        <v>572.17785127767343</v>
      </c>
      <c r="S8509" s="43">
        <v>192.10393006187005</v>
      </c>
      <c r="T8509" s="43">
        <v>7089.0050965447681</v>
      </c>
      <c r="U8509" s="43">
        <v>7853.2868778843113</v>
      </c>
      <c r="W8509" s="43">
        <v>2373.813071571908</v>
      </c>
      <c r="X8509" s="43">
        <v>0</v>
      </c>
      <c r="Y8509" s="43">
        <v>0</v>
      </c>
      <c r="Z8509" s="43">
        <v>2373.813071571908</v>
      </c>
      <c r="AB8509" s="43">
        <v>64.569408772586627</v>
      </c>
      <c r="AC8509" s="43">
        <v>0</v>
      </c>
      <c r="AD8509" s="43">
        <v>0</v>
      </c>
      <c r="AE8509" s="43">
        <v>64.569408772586627</v>
      </c>
      <c r="AG8509" s="43">
        <v>4365442.2386207385</v>
      </c>
      <c r="AH8509" s="43">
        <v>512743.62345953216</v>
      </c>
      <c r="AI8509" s="43">
        <v>0</v>
      </c>
      <c r="AJ8509" s="43">
        <v>271191516.84486383</v>
      </c>
      <c r="AK8509" s="43">
        <v>275556959.08348459</v>
      </c>
    </row>
    <row r="8510" spans="3:37" x14ac:dyDescent="0.2">
      <c r="C8510" s="43">
        <v>6.1783624117195401E-4</v>
      </c>
      <c r="D8510" s="43">
        <v>5.1005747159636135E-2</v>
      </c>
      <c r="E8510" s="43">
        <v>4.0754203246578244</v>
      </c>
      <c r="F8510" s="43">
        <v>3.0869658605093733</v>
      </c>
      <c r="H8510" s="43">
        <v>8.7409957689807018E-5</v>
      </c>
      <c r="I8510" s="43">
        <v>7.639327344288864E-2</v>
      </c>
      <c r="J8510" s="43">
        <v>0</v>
      </c>
      <c r="K8510" s="43">
        <v>1</v>
      </c>
      <c r="M8510" s="43">
        <v>7.902272482069761E-3</v>
      </c>
      <c r="N8510" s="43">
        <v>4.5200723337477274E-2</v>
      </c>
      <c r="O8510" s="43">
        <v>0</v>
      </c>
      <c r="P8510" s="43">
        <v>1</v>
      </c>
      <c r="R8510" s="43">
        <v>596.67091182144031</v>
      </c>
      <c r="S8510" s="43">
        <v>126.43240602438402</v>
      </c>
      <c r="T8510" s="43">
        <v>6763.0057752633475</v>
      </c>
      <c r="U8510" s="43">
        <v>7486.1090931091721</v>
      </c>
      <c r="W8510" s="43">
        <v>2431.6847611692142</v>
      </c>
      <c r="X8510" s="43">
        <v>0</v>
      </c>
      <c r="Y8510" s="43">
        <v>0</v>
      </c>
      <c r="Z8510" s="43">
        <v>2431.6847611692142</v>
      </c>
      <c r="AB8510" s="43">
        <v>133.23980505354686</v>
      </c>
      <c r="AC8510" s="43">
        <v>0</v>
      </c>
      <c r="AD8510" s="43">
        <v>0</v>
      </c>
      <c r="AE8510" s="43">
        <v>133.23980505354686</v>
      </c>
      <c r="AG8510" s="43">
        <v>4471868.2757901847</v>
      </c>
      <c r="AH8510" s="43">
        <v>525243.90841255023</v>
      </c>
      <c r="AI8510" s="43">
        <v>0</v>
      </c>
      <c r="AJ8510" s="43">
        <v>559607181.22489679</v>
      </c>
      <c r="AK8510" s="43">
        <v>564079049.500687</v>
      </c>
    </row>
    <row r="8511" spans="3:37" x14ac:dyDescent="0.2">
      <c r="C8511" s="43">
        <v>6.079280142898565E-4</v>
      </c>
      <c r="D8511" s="43">
        <v>5.3583053099415787E-2</v>
      </c>
      <c r="E8511" s="43">
        <v>4.1152592447394385</v>
      </c>
      <c r="F8511" s="43">
        <v>5.0336125848964972</v>
      </c>
      <c r="H8511" s="43">
        <v>8.9910008691962418E-5</v>
      </c>
      <c r="I8511" s="43">
        <v>0.11065272911808277</v>
      </c>
      <c r="J8511" s="43">
        <v>0</v>
      </c>
      <c r="K8511" s="43">
        <v>1</v>
      </c>
      <c r="M8511" s="43">
        <v>7.8555647673583806E-3</v>
      </c>
      <c r="N8511" s="43">
        <v>4.7942773048561538E-2</v>
      </c>
      <c r="O8511" s="43">
        <v>0</v>
      </c>
      <c r="P8511" s="43">
        <v>1</v>
      </c>
      <c r="R8511" s="43">
        <v>616.76821615735901</v>
      </c>
      <c r="S8511" s="43">
        <v>188.37034890189895</v>
      </c>
      <c r="T8511" s="43">
        <v>7130.8768585035978</v>
      </c>
      <c r="U8511" s="43">
        <v>7936.0154235628561</v>
      </c>
      <c r="W8511" s="43">
        <v>2538.1611034030238</v>
      </c>
      <c r="X8511" s="43">
        <v>0</v>
      </c>
      <c r="Y8511" s="43">
        <v>0</v>
      </c>
      <c r="Z8511" s="43">
        <v>2538.1611034030238</v>
      </c>
      <c r="AB8511" s="43">
        <v>266.19503213624404</v>
      </c>
      <c r="AC8511" s="43">
        <v>0</v>
      </c>
      <c r="AD8511" s="43">
        <v>0</v>
      </c>
      <c r="AE8511" s="43">
        <v>266.19503213624404</v>
      </c>
      <c r="AG8511" s="43">
        <v>4667678.2691581612</v>
      </c>
      <c r="AH8511" s="43">
        <v>548242.79833505314</v>
      </c>
      <c r="AI8511" s="43">
        <v>0</v>
      </c>
      <c r="AJ8511" s="43">
        <v>1118019134.972225</v>
      </c>
      <c r="AK8511" s="43">
        <v>1122686813.2413831</v>
      </c>
    </row>
    <row r="8512" spans="3:37" x14ac:dyDescent="0.2">
      <c r="C8512" s="43">
        <v>6.289425296777118E-4</v>
      </c>
      <c r="D8512" s="43">
        <v>5.4784935546010716E-2</v>
      </c>
      <c r="E8512" s="43">
        <v>6.6456297331575227</v>
      </c>
      <c r="F8512" s="43">
        <v>2.2965796800822913</v>
      </c>
      <c r="H8512" s="43">
        <v>9.2494957809052814E-5</v>
      </c>
      <c r="I8512" s="43">
        <v>0.10390233196371534</v>
      </c>
      <c r="J8512" s="43">
        <v>0</v>
      </c>
      <c r="K8512" s="43">
        <v>1</v>
      </c>
      <c r="M8512" s="43">
        <v>7.9182932613314216E-3</v>
      </c>
      <c r="N8512" s="43">
        <v>4.6529854774688739E-2</v>
      </c>
      <c r="O8512" s="43">
        <v>0</v>
      </c>
      <c r="P8512" s="43">
        <v>1</v>
      </c>
      <c r="R8512" s="43">
        <v>652.40080904749357</v>
      </c>
      <c r="S8512" s="43">
        <v>181.9641052541327</v>
      </c>
      <c r="T8512" s="43">
        <v>6975.9868304059355</v>
      </c>
      <c r="U8512" s="43">
        <v>7810.3517447075619</v>
      </c>
      <c r="W8512" s="43">
        <v>4335.6142145420463</v>
      </c>
      <c r="X8512" s="43">
        <v>0</v>
      </c>
      <c r="Y8512" s="43">
        <v>0</v>
      </c>
      <c r="Z8512" s="43">
        <v>4335.6142145420463</v>
      </c>
      <c r="AB8512" s="43">
        <v>90.51019065398431</v>
      </c>
      <c r="AC8512" s="43">
        <v>0</v>
      </c>
      <c r="AD8512" s="43">
        <v>0</v>
      </c>
      <c r="AE8512" s="43">
        <v>90.51019065398431</v>
      </c>
      <c r="AG8512" s="43">
        <v>7973194.5405428233</v>
      </c>
      <c r="AH8512" s="43">
        <v>936492.67034108203</v>
      </c>
      <c r="AI8512" s="43">
        <v>0</v>
      </c>
      <c r="AJ8512" s="43">
        <v>380142800.74673408</v>
      </c>
      <c r="AK8512" s="43">
        <v>388115995.28727692</v>
      </c>
    </row>
    <row r="8513" spans="3:37" x14ac:dyDescent="0.2">
      <c r="C8513" s="43">
        <v>6.0863826277628695E-4</v>
      </c>
      <c r="D8513" s="43">
        <v>5.5941191895942932E-2</v>
      </c>
      <c r="E8513" s="43">
        <v>8.7456065414183914</v>
      </c>
      <c r="F8513" s="43">
        <v>1.2367053299976885</v>
      </c>
      <c r="H8513" s="43">
        <v>8.9991997116900535E-5</v>
      </c>
      <c r="I8513" s="43">
        <v>0.10641016549607896</v>
      </c>
      <c r="J8513" s="43">
        <v>0</v>
      </c>
      <c r="K8513" s="43">
        <v>1</v>
      </c>
      <c r="M8513" s="43">
        <v>7.8402575159364912E-3</v>
      </c>
      <c r="N8513" s="43">
        <v>4.8598935077438732E-2</v>
      </c>
      <c r="O8513" s="43">
        <v>0</v>
      </c>
      <c r="P8513" s="43">
        <v>1</v>
      </c>
      <c r="R8513" s="43">
        <v>644.66388252014065</v>
      </c>
      <c r="S8513" s="43">
        <v>181.31318264587779</v>
      </c>
      <c r="T8513" s="43">
        <v>7214.3872951840849</v>
      </c>
      <c r="U8513" s="43">
        <v>8040.3643603501032</v>
      </c>
      <c r="W8513" s="43">
        <v>5637.9766679843196</v>
      </c>
      <c r="X8513" s="43">
        <v>0</v>
      </c>
      <c r="Y8513" s="43">
        <v>0</v>
      </c>
      <c r="Z8513" s="43">
        <v>5637.9766679843196</v>
      </c>
      <c r="AB8513" s="43">
        <v>16.327705344298746</v>
      </c>
      <c r="AC8513" s="43">
        <v>0</v>
      </c>
      <c r="AD8513" s="43">
        <v>0</v>
      </c>
      <c r="AE8513" s="43">
        <v>16.327705344298746</v>
      </c>
      <c r="AG8513" s="43">
        <v>10368239.092423163</v>
      </c>
      <c r="AH8513" s="43">
        <v>1217802.9602846131</v>
      </c>
      <c r="AI8513" s="43">
        <v>0</v>
      </c>
      <c r="AJ8513" s="43">
        <v>68576362.446054727</v>
      </c>
      <c r="AK8513" s="43">
        <v>78944601.538477898</v>
      </c>
    </row>
    <row r="8514" spans="3:37" x14ac:dyDescent="0.2">
      <c r="C8514" s="43">
        <v>5.7329872411875722E-4</v>
      </c>
      <c r="D8514" s="43">
        <v>6.0380626001342863E-2</v>
      </c>
      <c r="E8514" s="43">
        <v>6.1812250425302562</v>
      </c>
      <c r="F8514" s="43">
        <v>3.8360356452989386</v>
      </c>
      <c r="H8514" s="43">
        <v>9.7182086216229813E-5</v>
      </c>
      <c r="I8514" s="43">
        <v>9.1861661030767622E-2</v>
      </c>
      <c r="J8514" s="43">
        <v>0</v>
      </c>
      <c r="K8514" s="43">
        <v>1</v>
      </c>
      <c r="M8514" s="43">
        <v>7.9104713901292367E-3</v>
      </c>
      <c r="N8514" s="43">
        <v>4.740665235773478E-2</v>
      </c>
      <c r="O8514" s="43">
        <v>0</v>
      </c>
      <c r="P8514" s="43">
        <v>1</v>
      </c>
      <c r="R8514" s="43">
        <v>655.4219161472007</v>
      </c>
      <c r="S8514" s="43">
        <v>169.02964706399555</v>
      </c>
      <c r="T8514" s="43">
        <v>7100.4197845418848</v>
      </c>
      <c r="U8514" s="43">
        <v>7924.871347753081</v>
      </c>
      <c r="W8514" s="43">
        <v>4051.3103615122427</v>
      </c>
      <c r="X8514" s="43">
        <v>0</v>
      </c>
      <c r="Y8514" s="43">
        <v>0</v>
      </c>
      <c r="Z8514" s="43">
        <v>4051.3103615122427</v>
      </c>
      <c r="AB8514" s="43">
        <v>198.89159110868448</v>
      </c>
      <c r="AC8514" s="43">
        <v>0</v>
      </c>
      <c r="AD8514" s="43">
        <v>0</v>
      </c>
      <c r="AE8514" s="43">
        <v>198.89159110868448</v>
      </c>
      <c r="AG8514" s="43">
        <v>7450359.7548210146</v>
      </c>
      <c r="AH8514" s="43">
        <v>875083.03808664437</v>
      </c>
      <c r="AI8514" s="43">
        <v>0</v>
      </c>
      <c r="AJ8514" s="43">
        <v>835344682.65647483</v>
      </c>
      <c r="AK8514" s="43">
        <v>842795042.41129589</v>
      </c>
    </row>
    <row r="8515" spans="3:37" x14ac:dyDescent="0.2">
      <c r="C8515" s="43">
        <v>6.1438147562353773E-4</v>
      </c>
      <c r="D8515" s="43">
        <v>6.0579986289970966E-2</v>
      </c>
      <c r="E8515" s="43">
        <v>5.9492534208636609</v>
      </c>
      <c r="F8515" s="43">
        <v>2.6048347034878243</v>
      </c>
      <c r="H8515" s="43">
        <v>8.8635024777141365E-5</v>
      </c>
      <c r="I8515" s="43">
        <v>0.11805499583462542</v>
      </c>
      <c r="J8515" s="43">
        <v>0</v>
      </c>
      <c r="K8515" s="43">
        <v>1</v>
      </c>
      <c r="M8515" s="43">
        <v>7.8428561078829721E-3</v>
      </c>
      <c r="N8515" s="43">
        <v>4.6222832801114278E-2</v>
      </c>
      <c r="O8515" s="43">
        <v>0</v>
      </c>
      <c r="P8515" s="43">
        <v>1</v>
      </c>
      <c r="R8515" s="43">
        <v>704.70873742120932</v>
      </c>
      <c r="S8515" s="43">
        <v>198.12173084274232</v>
      </c>
      <c r="T8515" s="43">
        <v>6863.9352488467575</v>
      </c>
      <c r="U8515" s="43">
        <v>7766.7657171107094</v>
      </c>
      <c r="W8515" s="43">
        <v>4192.4908668156413</v>
      </c>
      <c r="X8515" s="43">
        <v>0</v>
      </c>
      <c r="Y8515" s="43">
        <v>0</v>
      </c>
      <c r="Z8515" s="43">
        <v>4192.4908668156413</v>
      </c>
      <c r="AB8515" s="43">
        <v>121.01069103011709</v>
      </c>
      <c r="AC8515" s="43">
        <v>0</v>
      </c>
      <c r="AD8515" s="43">
        <v>0</v>
      </c>
      <c r="AE8515" s="43">
        <v>121.01069103011709</v>
      </c>
      <c r="AG8515" s="43">
        <v>7709990.7040739646</v>
      </c>
      <c r="AH8515" s="43">
        <v>905578.02723217849</v>
      </c>
      <c r="AI8515" s="43">
        <v>0</v>
      </c>
      <c r="AJ8515" s="43">
        <v>508244902.32649177</v>
      </c>
      <c r="AK8515" s="43">
        <v>515954893.03056574</v>
      </c>
    </row>
    <row r="8516" spans="3:37" x14ac:dyDescent="0.2">
      <c r="C8516" s="43">
        <v>6.0690461969764543E-4</v>
      </c>
      <c r="D8516" s="43">
        <v>4.8928919822989698E-2</v>
      </c>
      <c r="E8516" s="43">
        <v>8.1045397154337273</v>
      </c>
      <c r="F8516" s="43">
        <v>2.3661661371022484</v>
      </c>
      <c r="H8516" s="43">
        <v>8.372600134949005E-5</v>
      </c>
      <c r="I8516" s="43">
        <v>9.9798666683869969E-2</v>
      </c>
      <c r="J8516" s="43">
        <v>0</v>
      </c>
      <c r="K8516" s="43">
        <v>1</v>
      </c>
      <c r="M8516" s="43">
        <v>7.8972337673018922E-3</v>
      </c>
      <c r="N8516" s="43">
        <v>4.6697916687862495E-2</v>
      </c>
      <c r="O8516" s="43">
        <v>0</v>
      </c>
      <c r="P8516" s="43">
        <v>1</v>
      </c>
      <c r="R8516" s="43">
        <v>562.24867969686716</v>
      </c>
      <c r="S8516" s="43">
        <v>158.2076436696733</v>
      </c>
      <c r="T8516" s="43">
        <v>6982.5631580117442</v>
      </c>
      <c r="U8516" s="43">
        <v>7703.0194813782846</v>
      </c>
      <c r="W8516" s="43">
        <v>4556.7667545534368</v>
      </c>
      <c r="X8516" s="43">
        <v>0</v>
      </c>
      <c r="Y8516" s="43">
        <v>0</v>
      </c>
      <c r="Z8516" s="43">
        <v>4556.7667545534368</v>
      </c>
      <c r="AB8516" s="43">
        <v>82.189386431057002</v>
      </c>
      <c r="AC8516" s="43">
        <v>0</v>
      </c>
      <c r="AD8516" s="43">
        <v>0</v>
      </c>
      <c r="AE8516" s="43">
        <v>82.189386431057002</v>
      </c>
      <c r="AG8516" s="43">
        <v>8379894.0616237707</v>
      </c>
      <c r="AH8516" s="43">
        <v>984261.61898354231</v>
      </c>
      <c r="AI8516" s="43">
        <v>0</v>
      </c>
      <c r="AJ8516" s="43">
        <v>345195423.0104394</v>
      </c>
      <c r="AK8516" s="43">
        <v>353575317.07206315</v>
      </c>
    </row>
    <row r="8517" spans="3:37" x14ac:dyDescent="0.2">
      <c r="C8517" s="43">
        <v>6.2600114077904223E-4</v>
      </c>
      <c r="D8517" s="43">
        <v>5.3635333014806393E-2</v>
      </c>
      <c r="E8517" s="43">
        <v>1.3087579735352621</v>
      </c>
      <c r="F8517" s="43">
        <v>1.6027655865121309</v>
      </c>
      <c r="H8517" s="43">
        <v>8.4078425169466207E-5</v>
      </c>
      <c r="I8517" s="43">
        <v>0.10916200558276246</v>
      </c>
      <c r="J8517" s="43">
        <v>0</v>
      </c>
      <c r="K8517" s="43">
        <v>1</v>
      </c>
      <c r="M8517" s="43">
        <v>7.8358287182228072E-3</v>
      </c>
      <c r="N8517" s="43">
        <v>4.9405321121622547E-2</v>
      </c>
      <c r="O8517" s="43">
        <v>0</v>
      </c>
      <c r="P8517" s="43">
        <v>1</v>
      </c>
      <c r="R8517" s="43">
        <v>635.72381195619994</v>
      </c>
      <c r="S8517" s="43">
        <v>173.77946164887297</v>
      </c>
      <c r="T8517" s="43">
        <v>7329.950359629629</v>
      </c>
      <c r="U8517" s="43">
        <v>8139.4536332347016</v>
      </c>
      <c r="W8517" s="43">
        <v>832.00860786390831</v>
      </c>
      <c r="X8517" s="43">
        <v>0</v>
      </c>
      <c r="Y8517" s="43">
        <v>0</v>
      </c>
      <c r="Z8517" s="43">
        <v>832.00860786390831</v>
      </c>
      <c r="AB8517" s="43">
        <v>41.001590691965198</v>
      </c>
      <c r="AC8517" s="43">
        <v>0</v>
      </c>
      <c r="AD8517" s="43">
        <v>0</v>
      </c>
      <c r="AE8517" s="43">
        <v>41.001590691965198</v>
      </c>
      <c r="AG8517" s="43">
        <v>1530063.8298617273</v>
      </c>
      <c r="AH8517" s="43">
        <v>179713.85929860419</v>
      </c>
      <c r="AI8517" s="43">
        <v>0</v>
      </c>
      <c r="AJ8517" s="43">
        <v>172206680.90625384</v>
      </c>
      <c r="AK8517" s="43">
        <v>173736744.73611557</v>
      </c>
    </row>
    <row r="8518" spans="3:37" x14ac:dyDescent="0.2">
      <c r="C8518" s="43">
        <v>6.1830676198215695E-4</v>
      </c>
      <c r="D8518" s="43">
        <v>5.747581006361191E-2</v>
      </c>
      <c r="E8518" s="43">
        <v>7.3091177272940007</v>
      </c>
      <c r="F8518" s="43">
        <v>2.3097261288384754</v>
      </c>
      <c r="H8518" s="43">
        <v>9.0290977697304875E-5</v>
      </c>
      <c r="I8518" s="43">
        <v>8.5928664210478164E-2</v>
      </c>
      <c r="J8518" s="43">
        <v>0</v>
      </c>
      <c r="K8518" s="43">
        <v>1</v>
      </c>
      <c r="M8518" s="43">
        <v>7.8485426293295937E-3</v>
      </c>
      <c r="N8518" s="43">
        <v>4.5580139881401291E-2</v>
      </c>
      <c r="O8518" s="43">
        <v>0</v>
      </c>
      <c r="P8518" s="43">
        <v>1</v>
      </c>
      <c r="R8518" s="43">
        <v>672.87047122909325</v>
      </c>
      <c r="S8518" s="43">
        <v>146.90101248711221</v>
      </c>
      <c r="T8518" s="43">
        <v>6773.4050610096356</v>
      </c>
      <c r="U8518" s="43">
        <v>7593.1765447258413</v>
      </c>
      <c r="W8518" s="43">
        <v>4918.0894894332332</v>
      </c>
      <c r="X8518" s="43">
        <v>0</v>
      </c>
      <c r="Y8518" s="43">
        <v>0</v>
      </c>
      <c r="Z8518" s="43">
        <v>4918.0894894332332</v>
      </c>
      <c r="AB8518" s="43">
        <v>94.296536011708312</v>
      </c>
      <c r="AC8518" s="43">
        <v>0</v>
      </c>
      <c r="AD8518" s="43">
        <v>0</v>
      </c>
      <c r="AE8518" s="43">
        <v>94.296536011708312</v>
      </c>
      <c r="AG8518" s="43">
        <v>9044366.5710677151</v>
      </c>
      <c r="AH8518" s="43">
        <v>1062307.3297175784</v>
      </c>
      <c r="AI8518" s="43">
        <v>0</v>
      </c>
      <c r="AJ8518" s="43">
        <v>396045451.24917489</v>
      </c>
      <c r="AK8518" s="43">
        <v>405089817.82024258</v>
      </c>
    </row>
    <row r="8519" spans="3:37" x14ac:dyDescent="0.2">
      <c r="C8519" s="43">
        <v>6.1887599593590803E-4</v>
      </c>
      <c r="D8519" s="43">
        <v>4.9342982855420138E-2</v>
      </c>
      <c r="E8519" s="43">
        <v>7.6707226680388079</v>
      </c>
      <c r="F8519" s="43">
        <v>2.3043304515421186</v>
      </c>
      <c r="H8519" s="43">
        <v>8.6110918579598589E-5</v>
      </c>
      <c r="I8519" s="43">
        <v>7.7533101757526979E-2</v>
      </c>
      <c r="J8519" s="43">
        <v>0</v>
      </c>
      <c r="K8519" s="43">
        <v>1</v>
      </c>
      <c r="M8519" s="43">
        <v>7.8756769133695448E-3</v>
      </c>
      <c r="N8519" s="43">
        <v>4.7005672730474735E-2</v>
      </c>
      <c r="O8519" s="43">
        <v>0</v>
      </c>
      <c r="P8519" s="43">
        <v>1</v>
      </c>
      <c r="R8519" s="43">
        <v>578.19111109946641</v>
      </c>
      <c r="S8519" s="43">
        <v>126.41184016422066</v>
      </c>
      <c r="T8519" s="43">
        <v>7009.3950404549068</v>
      </c>
      <c r="U8519" s="43">
        <v>7713.9979917185938</v>
      </c>
      <c r="W8519" s="43">
        <v>4435.1436623692216</v>
      </c>
      <c r="X8519" s="43">
        <v>0</v>
      </c>
      <c r="Y8519" s="43">
        <v>0</v>
      </c>
      <c r="Z8519" s="43">
        <v>4435.1436623692216</v>
      </c>
      <c r="AB8519" s="43">
        <v>80.694293212926652</v>
      </c>
      <c r="AC8519" s="43">
        <v>0</v>
      </c>
      <c r="AD8519" s="43">
        <v>0</v>
      </c>
      <c r="AE8519" s="43">
        <v>80.694293212926652</v>
      </c>
      <c r="AG8519" s="43">
        <v>8156229.1950969985</v>
      </c>
      <c r="AH8519" s="43">
        <v>957991.03107175184</v>
      </c>
      <c r="AI8519" s="43">
        <v>0</v>
      </c>
      <c r="AJ8519" s="43">
        <v>338916031.49429196</v>
      </c>
      <c r="AK8519" s="43">
        <v>347072260.68938893</v>
      </c>
    </row>
    <row r="8520" spans="3:37" x14ac:dyDescent="0.2">
      <c r="C8520" s="43">
        <v>6.2068705712448047E-4</v>
      </c>
      <c r="D8520" s="43">
        <v>4.8597289748773823E-2</v>
      </c>
      <c r="E8520" s="43">
        <v>6.7704542159211512</v>
      </c>
      <c r="F8520" s="43">
        <v>1.1858616203732995</v>
      </c>
      <c r="H8520" s="43">
        <v>8.9537408249974062E-5</v>
      </c>
      <c r="I8520" s="43">
        <v>8.1794973846943286E-2</v>
      </c>
      <c r="J8520" s="43">
        <v>0</v>
      </c>
      <c r="K8520" s="43">
        <v>1</v>
      </c>
      <c r="M8520" s="43">
        <v>7.8257641523897647E-3</v>
      </c>
      <c r="N8520" s="43">
        <v>4.8097297380272908E-2</v>
      </c>
      <c r="O8520" s="43">
        <v>0</v>
      </c>
      <c r="P8520" s="43">
        <v>1</v>
      </c>
      <c r="R8520" s="43">
        <v>571.11966163139618</v>
      </c>
      <c r="S8520" s="43">
        <v>138.66712449869999</v>
      </c>
      <c r="T8520" s="43">
        <v>7126.721732668113</v>
      </c>
      <c r="U8520" s="43">
        <v>7836.5085187982095</v>
      </c>
      <c r="W8520" s="43">
        <v>3866.7395208877474</v>
      </c>
      <c r="X8520" s="43">
        <v>0</v>
      </c>
      <c r="Y8520" s="43">
        <v>0</v>
      </c>
      <c r="Z8520" s="43">
        <v>3866.7395208877474</v>
      </c>
      <c r="AB8520" s="43">
        <v>11.357967153951208</v>
      </c>
      <c r="AC8520" s="43">
        <v>0</v>
      </c>
      <c r="AD8520" s="43">
        <v>0</v>
      </c>
      <c r="AE8520" s="43">
        <v>11.357967153951208</v>
      </c>
      <c r="AG8520" s="43">
        <v>7110933.9789125677</v>
      </c>
      <c r="AH8520" s="43">
        <v>835215.73651175341</v>
      </c>
      <c r="AI8520" s="43">
        <v>0</v>
      </c>
      <c r="AJ8520" s="43">
        <v>47703462.046595074</v>
      </c>
      <c r="AK8520" s="43">
        <v>54814396.025507644</v>
      </c>
    </row>
    <row r="8521" spans="3:37" x14ac:dyDescent="0.2">
      <c r="C8521" s="43">
        <v>6.0810456447730034E-4</v>
      </c>
      <c r="D8521" s="43">
        <v>6.4282069117909013E-2</v>
      </c>
      <c r="E8521" s="43">
        <v>2.9845029242364256</v>
      </c>
      <c r="F8521" s="43">
        <v>3.8432051318183564</v>
      </c>
      <c r="H8521" s="43">
        <v>9.205149323165962E-5</v>
      </c>
      <c r="I8521" s="43">
        <v>0.10420909665333589</v>
      </c>
      <c r="J8521" s="43">
        <v>0</v>
      </c>
      <c r="K8521" s="43">
        <v>1</v>
      </c>
      <c r="M8521" s="43">
        <v>7.9024795610356247E-3</v>
      </c>
      <c r="N8521" s="43">
        <v>4.6233586984089747E-2</v>
      </c>
      <c r="O8521" s="43">
        <v>0</v>
      </c>
      <c r="P8521" s="43">
        <v>1</v>
      </c>
      <c r="R8521" s="43">
        <v>740.13421875172321</v>
      </c>
      <c r="S8521" s="43">
        <v>181.62634435492905</v>
      </c>
      <c r="T8521" s="43">
        <v>6917.7257888999484</v>
      </c>
      <c r="U8521" s="43">
        <v>7839.486352006601</v>
      </c>
      <c r="W8521" s="43">
        <v>2208.9327401919604</v>
      </c>
      <c r="X8521" s="43">
        <v>0</v>
      </c>
      <c r="Y8521" s="43">
        <v>0</v>
      </c>
      <c r="Z8521" s="43">
        <v>2208.9327401919604</v>
      </c>
      <c r="AB8521" s="43">
        <v>225.16581476185183</v>
      </c>
      <c r="AC8521" s="43">
        <v>0</v>
      </c>
      <c r="AD8521" s="43">
        <v>0</v>
      </c>
      <c r="AE8521" s="43">
        <v>225.16581476185183</v>
      </c>
      <c r="AG8521" s="43">
        <v>4062227.3092130153</v>
      </c>
      <c r="AH8521" s="43">
        <v>477129.47188146343</v>
      </c>
      <c r="AI8521" s="43">
        <v>0</v>
      </c>
      <c r="AJ8521" s="43">
        <v>945696421.99977767</v>
      </c>
      <c r="AK8521" s="43">
        <v>949758649.30899072</v>
      </c>
    </row>
    <row r="8522" spans="3:37" x14ac:dyDescent="0.2">
      <c r="C8522" s="43">
        <v>6.0303446510164265E-4</v>
      </c>
      <c r="D8522" s="43">
        <v>4.6887001694505291E-2</v>
      </c>
      <c r="E8522" s="43">
        <v>5.7299195097775071</v>
      </c>
      <c r="F8522" s="43">
        <v>2.442595775732161</v>
      </c>
      <c r="H8522" s="43">
        <v>9.0468573403335029E-5</v>
      </c>
      <c r="I8522" s="43">
        <v>0.11519182870974276</v>
      </c>
      <c r="J8522" s="43">
        <v>0</v>
      </c>
      <c r="K8522" s="43">
        <v>1</v>
      </c>
      <c r="M8522" s="43">
        <v>7.8977768165274798E-3</v>
      </c>
      <c r="N8522" s="43">
        <v>4.3085852234143462E-2</v>
      </c>
      <c r="O8522" s="43">
        <v>0</v>
      </c>
      <c r="P8522" s="43">
        <v>1</v>
      </c>
      <c r="R8522" s="43">
        <v>535.34896620710413</v>
      </c>
      <c r="S8522" s="43">
        <v>197.31576594361135</v>
      </c>
      <c r="T8522" s="43">
        <v>6442.9078116447126</v>
      </c>
      <c r="U8522" s="43">
        <v>7175.5725437954279</v>
      </c>
      <c r="W8522" s="43">
        <v>3067.5064860093053</v>
      </c>
      <c r="X8522" s="43">
        <v>0</v>
      </c>
      <c r="Y8522" s="43">
        <v>0</v>
      </c>
      <c r="Z8522" s="43">
        <v>3067.5064860093053</v>
      </c>
      <c r="AB8522" s="43">
        <v>82.635260819645424</v>
      </c>
      <c r="AC8522" s="43">
        <v>0</v>
      </c>
      <c r="AD8522" s="43">
        <v>0</v>
      </c>
      <c r="AE8522" s="43">
        <v>82.635260819645424</v>
      </c>
      <c r="AG8522" s="43">
        <v>5641144.427771112</v>
      </c>
      <c r="AH8522" s="43">
        <v>662581.40097800991</v>
      </c>
      <c r="AI8522" s="43">
        <v>0</v>
      </c>
      <c r="AJ8522" s="43">
        <v>347068095.44251078</v>
      </c>
      <c r="AK8522" s="43">
        <v>352709239.87028188</v>
      </c>
    </row>
    <row r="8523" spans="3:37" x14ac:dyDescent="0.2">
      <c r="C8523" s="43">
        <v>6.2175698212652009E-4</v>
      </c>
      <c r="D8523" s="43">
        <v>5.744502341359059E-2</v>
      </c>
      <c r="E8523" s="43">
        <v>1.3022577134435707</v>
      </c>
      <c r="F8523" s="43">
        <v>4.199163075362244</v>
      </c>
      <c r="H8523" s="43">
        <v>8.8123007103287925E-5</v>
      </c>
      <c r="I8523" s="43">
        <v>0.11944035022543398</v>
      </c>
      <c r="J8523" s="43">
        <v>0</v>
      </c>
      <c r="K8523" s="43">
        <v>1</v>
      </c>
      <c r="M8523" s="43">
        <v>7.8346572649108399E-3</v>
      </c>
      <c r="N8523" s="43">
        <v>4.9718242317585593E-2</v>
      </c>
      <c r="O8523" s="43">
        <v>0</v>
      </c>
      <c r="P8523" s="43">
        <v>1</v>
      </c>
      <c r="R8523" s="43">
        <v>676.26273179048189</v>
      </c>
      <c r="S8523" s="43">
        <v>199.28873456849908</v>
      </c>
      <c r="T8523" s="43">
        <v>7375.2737034367647</v>
      </c>
      <c r="U8523" s="43">
        <v>8250.8251697957458</v>
      </c>
      <c r="W8523" s="43">
        <v>880.66835878857569</v>
      </c>
      <c r="X8523" s="43">
        <v>0</v>
      </c>
      <c r="Y8523" s="43">
        <v>0</v>
      </c>
      <c r="Z8523" s="43">
        <v>880.66835878857569</v>
      </c>
      <c r="AB8523" s="43">
        <v>231.49179940428502</v>
      </c>
      <c r="AC8523" s="43">
        <v>0</v>
      </c>
      <c r="AD8523" s="43">
        <v>0</v>
      </c>
      <c r="AE8523" s="43">
        <v>231.49179940428502</v>
      </c>
      <c r="AG8523" s="43">
        <v>1619549.1118121906</v>
      </c>
      <c r="AH8523" s="43">
        <v>190224.36549833234</v>
      </c>
      <c r="AI8523" s="43">
        <v>0</v>
      </c>
      <c r="AJ8523" s="43">
        <v>972265557.49799705</v>
      </c>
      <c r="AK8523" s="43">
        <v>973885106.60980928</v>
      </c>
    </row>
    <row r="8524" spans="3:37" x14ac:dyDescent="0.2">
      <c r="C8524" s="43">
        <v>6.1754333922658944E-4</v>
      </c>
      <c r="D8524" s="43">
        <v>5.5852418359703893E-2</v>
      </c>
      <c r="E8524" s="43">
        <v>4.3929491703008878</v>
      </c>
      <c r="F8524" s="43">
        <v>2.1106112360034284</v>
      </c>
      <c r="H8524" s="43">
        <v>9.3477812613818045E-5</v>
      </c>
      <c r="I8524" s="43">
        <v>0.10859767942372422</v>
      </c>
      <c r="J8524" s="43">
        <v>0</v>
      </c>
      <c r="K8524" s="43">
        <v>1</v>
      </c>
      <c r="M8524" s="43">
        <v>7.7911581886179653E-3</v>
      </c>
      <c r="N8524" s="43">
        <v>4.4639542239612195E-2</v>
      </c>
      <c r="O8524" s="43">
        <v>0</v>
      </c>
      <c r="P8524" s="43">
        <v>1</v>
      </c>
      <c r="R8524" s="43">
        <v>653.05806474701797</v>
      </c>
      <c r="S8524" s="43">
        <v>192.20799976904837</v>
      </c>
      <c r="T8524" s="43">
        <v>6585.1265795562131</v>
      </c>
      <c r="U8524" s="43">
        <v>7430.3926440722789</v>
      </c>
      <c r="W8524" s="43">
        <v>2868.8508836887158</v>
      </c>
      <c r="X8524" s="43">
        <v>0</v>
      </c>
      <c r="Y8524" s="43">
        <v>0</v>
      </c>
      <c r="Z8524" s="43">
        <v>2868.8508836887158</v>
      </c>
      <c r="AB8524" s="43">
        <v>77.606417818364108</v>
      </c>
      <c r="AC8524" s="43">
        <v>0</v>
      </c>
      <c r="AD8524" s="43">
        <v>0</v>
      </c>
      <c r="AE8524" s="43">
        <v>77.606417818364108</v>
      </c>
      <c r="AG8524" s="43">
        <v>5275816.7751035485</v>
      </c>
      <c r="AH8524" s="43">
        <v>619671.79087676259</v>
      </c>
      <c r="AI8524" s="43">
        <v>0</v>
      </c>
      <c r="AJ8524" s="43">
        <v>325946954.83712924</v>
      </c>
      <c r="AK8524" s="43">
        <v>331222771.6122328</v>
      </c>
    </row>
    <row r="8525" spans="3:37" x14ac:dyDescent="0.2">
      <c r="C8525" s="43">
        <v>5.87262709739298E-4</v>
      </c>
      <c r="D8525" s="43">
        <v>4.9129597546954874E-2</v>
      </c>
      <c r="E8525" s="43">
        <v>2.4253811953821187</v>
      </c>
      <c r="F8525" s="43">
        <v>2.7109651082512118</v>
      </c>
      <c r="H8525" s="43">
        <v>9.0194628887929618E-5</v>
      </c>
      <c r="I8525" s="43">
        <v>0.10277595198897593</v>
      </c>
      <c r="J8525" s="43">
        <v>0</v>
      </c>
      <c r="K8525" s="43">
        <v>1</v>
      </c>
      <c r="M8525" s="43">
        <v>7.8493830911654811E-3</v>
      </c>
      <c r="N8525" s="43">
        <v>4.7090290638176935E-2</v>
      </c>
      <c r="O8525" s="43">
        <v>0</v>
      </c>
      <c r="P8525" s="43">
        <v>1</v>
      </c>
      <c r="R8525" s="43">
        <v>546.28340037415933</v>
      </c>
      <c r="S8525" s="43">
        <v>175.5151287527533</v>
      </c>
      <c r="T8525" s="43">
        <v>6998.5693285219468</v>
      </c>
      <c r="U8525" s="43">
        <v>7720.3678576488592</v>
      </c>
      <c r="W8525" s="43">
        <v>1324.9454866168871</v>
      </c>
      <c r="X8525" s="43">
        <v>0</v>
      </c>
      <c r="Y8525" s="43">
        <v>0</v>
      </c>
      <c r="Z8525" s="43">
        <v>1324.9454866168871</v>
      </c>
      <c r="AB8525" s="43">
        <v>100.00988658650047</v>
      </c>
      <c r="AC8525" s="43">
        <v>0</v>
      </c>
      <c r="AD8525" s="43">
        <v>0</v>
      </c>
      <c r="AE8525" s="43">
        <v>100.00988658650047</v>
      </c>
      <c r="AG8525" s="43">
        <v>2436574.7498884555</v>
      </c>
      <c r="AH8525" s="43">
        <v>286188.22510924761</v>
      </c>
      <c r="AI8525" s="43">
        <v>0</v>
      </c>
      <c r="AJ8525" s="43">
        <v>420041523.663302</v>
      </c>
      <c r="AK8525" s="43">
        <v>422478098.41319048</v>
      </c>
    </row>
    <row r="8526" spans="3:37" x14ac:dyDescent="0.2">
      <c r="C8526" s="43">
        <v>5.8533415285413448E-4</v>
      </c>
      <c r="D8526" s="43">
        <v>5.7099097551161382E-2</v>
      </c>
      <c r="E8526" s="43">
        <v>4.4928563017506002</v>
      </c>
      <c r="F8526" s="43">
        <v>2.4944523424965608</v>
      </c>
      <c r="H8526" s="43">
        <v>8.5715324724326382E-5</v>
      </c>
      <c r="I8526" s="43">
        <v>9.5140927351202942E-2</v>
      </c>
      <c r="J8526" s="43">
        <v>0</v>
      </c>
      <c r="K8526" s="43">
        <v>1</v>
      </c>
      <c r="M8526" s="43">
        <v>7.8707270681316333E-3</v>
      </c>
      <c r="N8526" s="43">
        <v>4.3863675511508195E-2</v>
      </c>
      <c r="O8526" s="43">
        <v>0</v>
      </c>
      <c r="P8526" s="43">
        <v>1</v>
      </c>
      <c r="R8526" s="43">
        <v>632.81313055805424</v>
      </c>
      <c r="S8526" s="43">
        <v>154.40744182531242</v>
      </c>
      <c r="T8526" s="43">
        <v>6536.7555697689268</v>
      </c>
      <c r="U8526" s="43">
        <v>7323.9761421522935</v>
      </c>
      <c r="W8526" s="43">
        <v>2843.1384614582794</v>
      </c>
      <c r="X8526" s="43">
        <v>0</v>
      </c>
      <c r="Y8526" s="43">
        <v>0</v>
      </c>
      <c r="Z8526" s="43">
        <v>2843.1384614582794</v>
      </c>
      <c r="AB8526" s="43">
        <v>101.19086998978209</v>
      </c>
      <c r="AC8526" s="43">
        <v>0</v>
      </c>
      <c r="AD8526" s="43">
        <v>0</v>
      </c>
      <c r="AE8526" s="43">
        <v>101.19086998978209</v>
      </c>
      <c r="AG8526" s="43">
        <v>5228531.630621776</v>
      </c>
      <c r="AH8526" s="43">
        <v>614117.90767498838</v>
      </c>
      <c r="AI8526" s="43">
        <v>0</v>
      </c>
      <c r="AJ8526" s="43">
        <v>425001653.95708477</v>
      </c>
      <c r="AK8526" s="43">
        <v>430230185.58770657</v>
      </c>
    </row>
    <row r="8527" spans="3:37" x14ac:dyDescent="0.2">
      <c r="C8527" s="43">
        <v>6.0137649242768721E-4</v>
      </c>
      <c r="D8527" s="43">
        <v>5.7605211050776206E-2</v>
      </c>
      <c r="E8527" s="43">
        <v>3.1634585870128507</v>
      </c>
      <c r="F8527" s="43">
        <v>7.7384984548008182</v>
      </c>
      <c r="H8527" s="43">
        <v>8.9987759134824152E-5</v>
      </c>
      <c r="I8527" s="43">
        <v>9.8331924110808502E-2</v>
      </c>
      <c r="J8527" s="43">
        <v>0</v>
      </c>
      <c r="K8527" s="43">
        <v>1</v>
      </c>
      <c r="M8527" s="43">
        <v>7.8341924404437997E-3</v>
      </c>
      <c r="N8527" s="43">
        <v>4.5012844744469788E-2</v>
      </c>
      <c r="O8527" s="43">
        <v>0</v>
      </c>
      <c r="P8527" s="43">
        <v>1</v>
      </c>
      <c r="R8527" s="43">
        <v>655.91957587353636</v>
      </c>
      <c r="S8527" s="43">
        <v>167.5407083536559</v>
      </c>
      <c r="T8527" s="43">
        <v>6676.8722793705974</v>
      </c>
      <c r="U8527" s="43">
        <v>7500.3325635977899</v>
      </c>
      <c r="W8527" s="43">
        <v>2074.9744146869657</v>
      </c>
      <c r="X8527" s="43">
        <v>0</v>
      </c>
      <c r="Y8527" s="43">
        <v>0</v>
      </c>
      <c r="Z8527" s="43">
        <v>2074.9744146869657</v>
      </c>
      <c r="AB8527" s="43">
        <v>472.93069618922527</v>
      </c>
      <c r="AC8527" s="43">
        <v>0</v>
      </c>
      <c r="AD8527" s="43">
        <v>0</v>
      </c>
      <c r="AE8527" s="43">
        <v>472.93069618922527</v>
      </c>
      <c r="AG8527" s="43">
        <v>3815877.9486093298</v>
      </c>
      <c r="AH8527" s="43">
        <v>448194.47357238457</v>
      </c>
      <c r="AI8527" s="43">
        <v>0</v>
      </c>
      <c r="AJ8527" s="43">
        <v>1986308923.9947462</v>
      </c>
      <c r="AK8527" s="43">
        <v>1990124801.9433556</v>
      </c>
    </row>
    <row r="8528" spans="3:37" x14ac:dyDescent="0.2">
      <c r="C8528" s="43">
        <v>6.1205175944156753E-4</v>
      </c>
      <c r="D8528" s="43">
        <v>5.9335524814518537E-2</v>
      </c>
      <c r="E8528" s="43">
        <v>9.8834291119943689</v>
      </c>
      <c r="F8528" s="43">
        <v>3.8683972526273398</v>
      </c>
      <c r="H8528" s="43">
        <v>9.4080684914787938E-5</v>
      </c>
      <c r="I8528" s="43">
        <v>0.11909359061498082</v>
      </c>
      <c r="J8528" s="43">
        <v>0</v>
      </c>
      <c r="K8528" s="43">
        <v>1</v>
      </c>
      <c r="M8528" s="43">
        <v>7.889752574443798E-3</v>
      </c>
      <c r="N8528" s="43">
        <v>4.3767484711850588E-2</v>
      </c>
      <c r="O8528" s="43">
        <v>0</v>
      </c>
      <c r="P8528" s="43">
        <v>1</v>
      </c>
      <c r="R8528" s="43">
        <v>687.61495162641484</v>
      </c>
      <c r="S8528" s="43">
        <v>212.14423407247111</v>
      </c>
      <c r="T8528" s="43">
        <v>6538.1871132007736</v>
      </c>
      <c r="U8528" s="43">
        <v>7437.9462988996593</v>
      </c>
      <c r="W8528" s="43">
        <v>6795.993630747108</v>
      </c>
      <c r="X8528" s="43">
        <v>0</v>
      </c>
      <c r="Y8528" s="43">
        <v>0</v>
      </c>
      <c r="Z8528" s="43">
        <v>6795.993630747108</v>
      </c>
      <c r="AB8528" s="43">
        <v>211.04175367784379</v>
      </c>
      <c r="AC8528" s="43">
        <v>0</v>
      </c>
      <c r="AD8528" s="43">
        <v>0</v>
      </c>
      <c r="AE8528" s="43">
        <v>211.04175367784379</v>
      </c>
      <c r="AG8528" s="43">
        <v>12497832.286943931</v>
      </c>
      <c r="AH8528" s="43">
        <v>1467934.6242413754</v>
      </c>
      <c r="AI8528" s="43">
        <v>0</v>
      </c>
      <c r="AJ8528" s="43">
        <v>886375365.44694388</v>
      </c>
      <c r="AK8528" s="43">
        <v>898873197.73388779</v>
      </c>
    </row>
    <row r="8529" spans="3:37" x14ac:dyDescent="0.2">
      <c r="C8529" s="43">
        <v>6.1272727281458383E-4</v>
      </c>
      <c r="D8529" s="43">
        <v>5.1850375845106579E-2</v>
      </c>
      <c r="E8529" s="43">
        <v>6.2159579929537694</v>
      </c>
      <c r="F8529" s="43">
        <v>1.8907739349390413</v>
      </c>
      <c r="H8529" s="43">
        <v>8.6459132224645804E-5</v>
      </c>
      <c r="I8529" s="43">
        <v>0.13890981044040551</v>
      </c>
      <c r="J8529" s="43">
        <v>0</v>
      </c>
      <c r="K8529" s="43">
        <v>1</v>
      </c>
      <c r="M8529" s="43">
        <v>7.8053584400988143E-3</v>
      </c>
      <c r="N8529" s="43">
        <v>4.6380262120908844E-2</v>
      </c>
      <c r="O8529" s="43">
        <v>0</v>
      </c>
      <c r="P8529" s="43">
        <v>1</v>
      </c>
      <c r="R8529" s="43">
        <v>601.5358191342084</v>
      </c>
      <c r="S8529" s="43">
        <v>227.39775026508354</v>
      </c>
      <c r="T8529" s="43">
        <v>6854.3838759428299</v>
      </c>
      <c r="U8529" s="43">
        <v>7683.3174453421216</v>
      </c>
      <c r="W8529" s="43">
        <v>3739.1213829952758</v>
      </c>
      <c r="X8529" s="43">
        <v>0</v>
      </c>
      <c r="Y8529" s="43">
        <v>0</v>
      </c>
      <c r="Z8529" s="43">
        <v>3739.1213829952758</v>
      </c>
      <c r="AB8529" s="43">
        <v>57.334069862014537</v>
      </c>
      <c r="AC8529" s="43">
        <v>0</v>
      </c>
      <c r="AD8529" s="43">
        <v>0</v>
      </c>
      <c r="AE8529" s="43">
        <v>57.334069862014537</v>
      </c>
      <c r="AG8529" s="43">
        <v>6876244.2233283119</v>
      </c>
      <c r="AH8529" s="43">
        <v>807650.21872697957</v>
      </c>
      <c r="AI8529" s="43">
        <v>0</v>
      </c>
      <c r="AJ8529" s="43">
        <v>240803093.42046106</v>
      </c>
      <c r="AK8529" s="43">
        <v>247679337.64378938</v>
      </c>
    </row>
    <row r="8530" spans="3:37" x14ac:dyDescent="0.2">
      <c r="C8530" s="43">
        <v>6.1265134558707857E-4</v>
      </c>
      <c r="D8530" s="43">
        <v>5.259335020520936E-2</v>
      </c>
      <c r="E8530" s="43">
        <v>3.5345847262532248</v>
      </c>
      <c r="F8530" s="43">
        <v>1.9059839711459001</v>
      </c>
      <c r="H8530" s="43">
        <v>8.2396017160373479E-5</v>
      </c>
      <c r="I8530" s="43">
        <v>0.10172604066695923</v>
      </c>
      <c r="J8530" s="43">
        <v>0</v>
      </c>
      <c r="K8530" s="43">
        <v>1</v>
      </c>
      <c r="M8530" s="43">
        <v>7.8908481798286578E-3</v>
      </c>
      <c r="N8530" s="43">
        <v>4.6942250135989072E-2</v>
      </c>
      <c r="O8530" s="43">
        <v>0</v>
      </c>
      <c r="P8530" s="43">
        <v>1</v>
      </c>
      <c r="R8530" s="43">
        <v>610.07973714396326</v>
      </c>
      <c r="S8530" s="43">
        <v>158.70139109747902</v>
      </c>
      <c r="T8530" s="43">
        <v>7013.421876653174</v>
      </c>
      <c r="U8530" s="43">
        <v>7782.2030048946162</v>
      </c>
      <c r="W8530" s="43">
        <v>2156.3785207056349</v>
      </c>
      <c r="X8530" s="43">
        <v>0</v>
      </c>
      <c r="Y8530" s="43">
        <v>0</v>
      </c>
      <c r="Z8530" s="43">
        <v>2156.3785207056349</v>
      </c>
      <c r="AB8530" s="43">
        <v>59.141303538146822</v>
      </c>
      <c r="AC8530" s="43">
        <v>0</v>
      </c>
      <c r="AD8530" s="43">
        <v>0</v>
      </c>
      <c r="AE8530" s="43">
        <v>59.141303538146822</v>
      </c>
      <c r="AG8530" s="43">
        <v>3965580.0995776625</v>
      </c>
      <c r="AH8530" s="43">
        <v>465777.76047241711</v>
      </c>
      <c r="AI8530" s="43">
        <v>0</v>
      </c>
      <c r="AJ8530" s="43">
        <v>248393474.86021665</v>
      </c>
      <c r="AK8530" s="43">
        <v>252359054.95979431</v>
      </c>
    </row>
    <row r="8531" spans="3:37" x14ac:dyDescent="0.2">
      <c r="C8531" s="43">
        <v>6.0894485151259149E-4</v>
      </c>
      <c r="D8531" s="43">
        <v>5.8151800115412433E-2</v>
      </c>
      <c r="E8531" s="43">
        <v>3.7448070904905522</v>
      </c>
      <c r="F8531" s="43">
        <v>2.6613897296860238</v>
      </c>
      <c r="H8531" s="43">
        <v>9.2312366396951617E-5</v>
      </c>
      <c r="I8531" s="43">
        <v>9.9254554919016871E-2</v>
      </c>
      <c r="J8531" s="43">
        <v>0</v>
      </c>
      <c r="K8531" s="43">
        <v>1</v>
      </c>
      <c r="M8531" s="43">
        <v>7.8106830627712107E-3</v>
      </c>
      <c r="N8531" s="43">
        <v>4.608538766451209E-2</v>
      </c>
      <c r="O8531" s="43">
        <v>0</v>
      </c>
      <c r="P8531" s="43">
        <v>1</v>
      </c>
      <c r="R8531" s="43">
        <v>670.4764046500178</v>
      </c>
      <c r="S8531" s="43">
        <v>173.48131405730564</v>
      </c>
      <c r="T8531" s="43">
        <v>6815.4515290229656</v>
      </c>
      <c r="U8531" s="43">
        <v>7659.4092477302893</v>
      </c>
      <c r="W8531" s="43">
        <v>2510.8047941399991</v>
      </c>
      <c r="X8531" s="43">
        <v>0</v>
      </c>
      <c r="Y8531" s="43">
        <v>0</v>
      </c>
      <c r="Z8531" s="43">
        <v>2510.8047941399991</v>
      </c>
      <c r="AB8531" s="43">
        <v>119.18971955701149</v>
      </c>
      <c r="AC8531" s="43">
        <v>0</v>
      </c>
      <c r="AD8531" s="43">
        <v>0</v>
      </c>
      <c r="AE8531" s="43">
        <v>119.18971955701149</v>
      </c>
      <c r="AG8531" s="43">
        <v>4617370.0164234582</v>
      </c>
      <c r="AH8531" s="43">
        <v>542333.83553423977</v>
      </c>
      <c r="AI8531" s="43">
        <v>0</v>
      </c>
      <c r="AJ8531" s="43">
        <v>500596822.13944823</v>
      </c>
      <c r="AK8531" s="43">
        <v>505214192.15587169</v>
      </c>
    </row>
    <row r="8532" spans="3:37" x14ac:dyDescent="0.2">
      <c r="C8532" s="43">
        <v>6.1229451363487009E-4</v>
      </c>
      <c r="D8532" s="43">
        <v>5.7830243340909804E-2</v>
      </c>
      <c r="E8532" s="43">
        <v>4.350728837620756</v>
      </c>
      <c r="F8532" s="43">
        <v>1.3243193593709182</v>
      </c>
      <c r="H8532" s="43">
        <v>8.9512809424356228E-5</v>
      </c>
      <c r="I8532" s="43">
        <v>9.1916240847788169E-2</v>
      </c>
      <c r="J8532" s="43">
        <v>0</v>
      </c>
      <c r="K8532" s="43">
        <v>1</v>
      </c>
      <c r="M8532" s="43">
        <v>7.9301714363974041E-3</v>
      </c>
      <c r="N8532" s="43">
        <v>4.442712267496083E-2</v>
      </c>
      <c r="O8532" s="43">
        <v>0</v>
      </c>
      <c r="P8532" s="43">
        <v>1</v>
      </c>
      <c r="R8532" s="43">
        <v>670.43667038885519</v>
      </c>
      <c r="S8532" s="43">
        <v>155.78291110751374</v>
      </c>
      <c r="T8532" s="43">
        <v>6670.7265153779308</v>
      </c>
      <c r="U8532" s="43">
        <v>7496.9460968742997</v>
      </c>
      <c r="W8532" s="43">
        <v>2916.8881556592337</v>
      </c>
      <c r="X8532" s="43">
        <v>0</v>
      </c>
      <c r="Y8532" s="43">
        <v>0</v>
      </c>
      <c r="Z8532" s="43">
        <v>2916.8881556592337</v>
      </c>
      <c r="AB8532" s="43">
        <v>23.265608284003484</v>
      </c>
      <c r="AC8532" s="43">
        <v>0</v>
      </c>
      <c r="AD8532" s="43">
        <v>0</v>
      </c>
      <c r="AE8532" s="43">
        <v>23.265608284003484</v>
      </c>
      <c r="AG8532" s="43">
        <v>5364157.3182573309</v>
      </c>
      <c r="AH8532" s="43">
        <v>630047.84162239451</v>
      </c>
      <c r="AI8532" s="43">
        <v>0</v>
      </c>
      <c r="AJ8532" s="43">
        <v>97715554.792814627</v>
      </c>
      <c r="AK8532" s="43">
        <v>103079712.11107196</v>
      </c>
    </row>
    <row r="8533" spans="3:37" x14ac:dyDescent="0.2">
      <c r="C8533" s="43">
        <v>6.3389950558878638E-4</v>
      </c>
      <c r="D8533" s="43">
        <v>4.9835372124844325E-2</v>
      </c>
      <c r="E8533" s="43">
        <v>5.1023439413556222</v>
      </c>
      <c r="F8533" s="43">
        <v>1.3661972978325878</v>
      </c>
      <c r="H8533" s="43">
        <v>8.6267816782380723E-5</v>
      </c>
      <c r="I8533" s="43">
        <v>7.6737560183869319E-2</v>
      </c>
      <c r="J8533" s="43">
        <v>0</v>
      </c>
      <c r="K8533" s="43">
        <v>1</v>
      </c>
      <c r="M8533" s="43">
        <v>7.8449094396867442E-3</v>
      </c>
      <c r="N8533" s="43">
        <v>4.499208349790728E-2</v>
      </c>
      <c r="O8533" s="43">
        <v>0</v>
      </c>
      <c r="P8533" s="43">
        <v>1</v>
      </c>
      <c r="R8533" s="43">
        <v>598.1367564931171</v>
      </c>
      <c r="S8533" s="43">
        <v>125.34273506548035</v>
      </c>
      <c r="T8533" s="43">
        <v>6682.9223081783357</v>
      </c>
      <c r="U8533" s="43">
        <v>7406.4017997369328</v>
      </c>
      <c r="W8533" s="43">
        <v>3051.8994555947593</v>
      </c>
      <c r="X8533" s="43">
        <v>0</v>
      </c>
      <c r="Y8533" s="43">
        <v>0</v>
      </c>
      <c r="Z8533" s="43">
        <v>3051.8994555947593</v>
      </c>
      <c r="AB8533" s="43">
        <v>23.436858843947697</v>
      </c>
      <c r="AC8533" s="43">
        <v>0</v>
      </c>
      <c r="AD8533" s="43">
        <v>0</v>
      </c>
      <c r="AE8533" s="43">
        <v>23.436858843947697</v>
      </c>
      <c r="AG8533" s="43">
        <v>5612443.0988387624</v>
      </c>
      <c r="AH8533" s="43">
        <v>659210.28240846796</v>
      </c>
      <c r="AI8533" s="43">
        <v>0</v>
      </c>
      <c r="AJ8533" s="43">
        <v>98434807.14458032</v>
      </c>
      <c r="AK8533" s="43">
        <v>104047250.24341908</v>
      </c>
    </row>
    <row r="8534" spans="3:37" x14ac:dyDescent="0.2">
      <c r="C8534" s="43">
        <v>6.1051644012211082E-4</v>
      </c>
      <c r="D8534" s="43">
        <v>5.8342109706962519E-2</v>
      </c>
      <c r="E8534" s="43">
        <v>2.7998346114781869</v>
      </c>
      <c r="F8534" s="43">
        <v>8.1427847460547103</v>
      </c>
      <c r="H8534" s="43">
        <v>9.9023827454303159E-5</v>
      </c>
      <c r="I8534" s="43">
        <v>0.11478609494401937</v>
      </c>
      <c r="J8534" s="43">
        <v>0</v>
      </c>
      <c r="K8534" s="43">
        <v>1</v>
      </c>
      <c r="M8534" s="43">
        <v>7.8297814614977975E-3</v>
      </c>
      <c r="N8534" s="43">
        <v>4.7784638667962898E-2</v>
      </c>
      <c r="O8534" s="43">
        <v>0</v>
      </c>
      <c r="P8534" s="43">
        <v>1</v>
      </c>
      <c r="R8534" s="43">
        <v>674.40668349224404</v>
      </c>
      <c r="S8534" s="43">
        <v>215.21441787955413</v>
      </c>
      <c r="T8534" s="43">
        <v>7084.0288254018196</v>
      </c>
      <c r="U8534" s="43">
        <v>7973.6499267736181</v>
      </c>
      <c r="W8534" s="43">
        <v>1888.2271746537997</v>
      </c>
      <c r="X8534" s="43">
        <v>0</v>
      </c>
      <c r="Y8534" s="43">
        <v>0</v>
      </c>
      <c r="Z8534" s="43">
        <v>1888.2271746537997</v>
      </c>
      <c r="AB8534" s="43">
        <v>515.43416954897498</v>
      </c>
      <c r="AC8534" s="43">
        <v>0</v>
      </c>
      <c r="AD8534" s="43">
        <v>0</v>
      </c>
      <c r="AE8534" s="43">
        <v>515.43416954897498</v>
      </c>
      <c r="AG8534" s="43">
        <v>3472449.7741883378</v>
      </c>
      <c r="AH8534" s="43">
        <v>407857.06972522073</v>
      </c>
      <c r="AI8534" s="43">
        <v>0</v>
      </c>
      <c r="AJ8534" s="43">
        <v>2164823512.1056948</v>
      </c>
      <c r="AK8534" s="43">
        <v>2168295961.8798833</v>
      </c>
    </row>
    <row r="8535" spans="3:37" x14ac:dyDescent="0.2">
      <c r="C8535" s="43">
        <v>6.3055269478917708E-4</v>
      </c>
      <c r="D8535" s="43">
        <v>5.3634657114586086E-2</v>
      </c>
      <c r="E8535" s="43">
        <v>4.6289648807899857</v>
      </c>
      <c r="F8535" s="43">
        <v>0.59461838137851986</v>
      </c>
      <c r="H8535" s="43">
        <v>9.6661156005928284E-5</v>
      </c>
      <c r="I8535" s="43">
        <v>0.12022868186955971</v>
      </c>
      <c r="J8535" s="43">
        <v>0</v>
      </c>
      <c r="K8535" s="43">
        <v>1</v>
      </c>
      <c r="M8535" s="43">
        <v>7.7895220665356825E-3</v>
      </c>
      <c r="N8535" s="43">
        <v>4.4020035319219206E-2</v>
      </c>
      <c r="O8535" s="43">
        <v>0</v>
      </c>
      <c r="P8535" s="43">
        <v>1</v>
      </c>
      <c r="R8535" s="43">
        <v>640.33798845609158</v>
      </c>
      <c r="S8535" s="43">
        <v>220.04040885430967</v>
      </c>
      <c r="T8535" s="43">
        <v>6492.3746208777675</v>
      </c>
      <c r="U8535" s="43">
        <v>7352.7530181881684</v>
      </c>
      <c r="W8535" s="43">
        <v>2964.1020603989514</v>
      </c>
      <c r="X8535" s="43">
        <v>0</v>
      </c>
      <c r="Y8535" s="43">
        <v>0</v>
      </c>
      <c r="Z8535" s="43">
        <v>2964.1020603989514</v>
      </c>
      <c r="AB8535" s="43">
        <v>-27.775193774091381</v>
      </c>
      <c r="AC8535" s="43">
        <v>0</v>
      </c>
      <c r="AD8535" s="43">
        <v>0</v>
      </c>
      <c r="AE8535" s="43">
        <v>-27.775193774091381</v>
      </c>
      <c r="AG8535" s="43">
        <v>5450983.6890736716</v>
      </c>
      <c r="AH8535" s="43">
        <v>640246.0450461735</v>
      </c>
      <c r="AI8535" s="43">
        <v>0</v>
      </c>
      <c r="AJ8535" s="43">
        <v>0</v>
      </c>
      <c r="AK8535" s="43">
        <v>5450983.6890736716</v>
      </c>
    </row>
    <row r="8536" spans="3:37" x14ac:dyDescent="0.2">
      <c r="C8536" s="43">
        <v>6.07939522628607E-4</v>
      </c>
      <c r="D8536" s="43">
        <v>5.1901170860141718E-2</v>
      </c>
      <c r="E8536" s="43">
        <v>4.0620670677489814</v>
      </c>
      <c r="F8536" s="43">
        <v>1.6684016374088457</v>
      </c>
      <c r="H8536" s="43">
        <v>8.4572649432718312E-5</v>
      </c>
      <c r="I8536" s="43">
        <v>0.13165655397837883</v>
      </c>
      <c r="J8536" s="43">
        <v>0</v>
      </c>
      <c r="K8536" s="43">
        <v>1</v>
      </c>
      <c r="M8536" s="43">
        <v>7.8512329705461292E-3</v>
      </c>
      <c r="N8536" s="43">
        <v>4.7550337362717299E-2</v>
      </c>
      <c r="O8536" s="43">
        <v>0</v>
      </c>
      <c r="P8536" s="43">
        <v>1</v>
      </c>
      <c r="R8536" s="43">
        <v>597.42020467461191</v>
      </c>
      <c r="S8536" s="43">
        <v>210.82144824091179</v>
      </c>
      <c r="T8536" s="43">
        <v>7068.6070535458502</v>
      </c>
      <c r="U8536" s="43">
        <v>7876.8487064613737</v>
      </c>
      <c r="W8536" s="43">
        <v>2426.7609390165971</v>
      </c>
      <c r="X8536" s="43">
        <v>0</v>
      </c>
      <c r="Y8536" s="43">
        <v>0</v>
      </c>
      <c r="Z8536" s="43">
        <v>2426.7609390165971</v>
      </c>
      <c r="AB8536" s="43">
        <v>42.726880803743299</v>
      </c>
      <c r="AC8536" s="43">
        <v>0</v>
      </c>
      <c r="AD8536" s="43">
        <v>0</v>
      </c>
      <c r="AE8536" s="43">
        <v>42.726880803743299</v>
      </c>
      <c r="AG8536" s="43">
        <v>4462813.3668515226</v>
      </c>
      <c r="AH8536" s="43">
        <v>524180.36282758496</v>
      </c>
      <c r="AI8536" s="43">
        <v>0</v>
      </c>
      <c r="AJ8536" s="43">
        <v>179452899.37572184</v>
      </c>
      <c r="AK8536" s="43">
        <v>183915712.74257335</v>
      </c>
    </row>
    <row r="8537" spans="3:37" x14ac:dyDescent="0.2">
      <c r="C8537" s="43">
        <v>5.870449202901633E-4</v>
      </c>
      <c r="D8537" s="43">
        <v>5.2365342118757673E-2</v>
      </c>
      <c r="E8537" s="43">
        <v>7.2634871172370756</v>
      </c>
      <c r="F8537" s="43">
        <v>2.4424893153339586</v>
      </c>
      <c r="H8537" s="43">
        <v>9.5163041723633768E-5</v>
      </c>
      <c r="I8537" s="43">
        <v>9.1842213148820268E-2</v>
      </c>
      <c r="J8537" s="43">
        <v>0</v>
      </c>
      <c r="K8537" s="43">
        <v>1</v>
      </c>
      <c r="M8537" s="43">
        <v>7.9345903615156699E-3</v>
      </c>
      <c r="N8537" s="43">
        <v>4.4764984212050829E-2</v>
      </c>
      <c r="O8537" s="43">
        <v>0</v>
      </c>
      <c r="P8537" s="43">
        <v>1</v>
      </c>
      <c r="R8537" s="43">
        <v>582.04646037744658</v>
      </c>
      <c r="S8537" s="43">
        <v>165.48286390768538</v>
      </c>
      <c r="T8537" s="43">
        <v>6725.2017733751381</v>
      </c>
      <c r="U8537" s="43">
        <v>7472.7310976602703</v>
      </c>
      <c r="W8537" s="43">
        <v>4227.6869665850236</v>
      </c>
      <c r="X8537" s="43">
        <v>0</v>
      </c>
      <c r="Y8537" s="43">
        <v>0</v>
      </c>
      <c r="Z8537" s="43">
        <v>4227.6869665850236</v>
      </c>
      <c r="AB8537" s="43">
        <v>89.83675061309863</v>
      </c>
      <c r="AC8537" s="43">
        <v>0</v>
      </c>
      <c r="AD8537" s="43">
        <v>0</v>
      </c>
      <c r="AE8537" s="43">
        <v>89.83675061309863</v>
      </c>
      <c r="AG8537" s="43">
        <v>7774716.3315498587</v>
      </c>
      <c r="AH8537" s="43">
        <v>913180.38478236506</v>
      </c>
      <c r="AI8537" s="43">
        <v>0</v>
      </c>
      <c r="AJ8537" s="43">
        <v>377314352.57501423</v>
      </c>
      <c r="AK8537" s="43">
        <v>385089068.90656412</v>
      </c>
    </row>
    <row r="8538" spans="3:37" x14ac:dyDescent="0.2">
      <c r="C8538" s="43">
        <v>6.1040469952011733E-4</v>
      </c>
      <c r="D8538" s="43">
        <v>4.8615387722668935E-2</v>
      </c>
      <c r="E8538" s="43">
        <v>5.4673298060540381</v>
      </c>
      <c r="F8538" s="43">
        <v>1.271709322215109</v>
      </c>
      <c r="H8538" s="43">
        <v>8.4442302119513776E-5</v>
      </c>
      <c r="I8538" s="43">
        <v>9.5869541945554096E-2</v>
      </c>
      <c r="J8538" s="43">
        <v>0</v>
      </c>
      <c r="K8538" s="43">
        <v>1</v>
      </c>
      <c r="M8538" s="43">
        <v>7.8821837695943753E-3</v>
      </c>
      <c r="N8538" s="43">
        <v>4.7002895946409051E-2</v>
      </c>
      <c r="O8538" s="43">
        <v>0</v>
      </c>
      <c r="P8538" s="43">
        <v>1</v>
      </c>
      <c r="R8538" s="43">
        <v>561.86760752838086</v>
      </c>
      <c r="S8538" s="43">
        <v>153.27915231703994</v>
      </c>
      <c r="T8538" s="43">
        <v>7014.7717669071753</v>
      </c>
      <c r="U8538" s="43">
        <v>7729.9185267525963</v>
      </c>
      <c r="W8538" s="43">
        <v>3071.915517696189</v>
      </c>
      <c r="X8538" s="43">
        <v>0</v>
      </c>
      <c r="Y8538" s="43">
        <v>0</v>
      </c>
      <c r="Z8538" s="43">
        <v>3071.915517696189</v>
      </c>
      <c r="AB8538" s="43">
        <v>16.335119349329261</v>
      </c>
      <c r="AC8538" s="43">
        <v>0</v>
      </c>
      <c r="AD8538" s="43">
        <v>0</v>
      </c>
      <c r="AE8538" s="43">
        <v>16.335119349329261</v>
      </c>
      <c r="AG8538" s="43">
        <v>5649252.6370432917</v>
      </c>
      <c r="AH8538" s="43">
        <v>663533.75182237686</v>
      </c>
      <c r="AI8538" s="43">
        <v>0</v>
      </c>
      <c r="AJ8538" s="43">
        <v>68607501.267182902</v>
      </c>
      <c r="AK8538" s="43">
        <v>74256753.904226199</v>
      </c>
    </row>
    <row r="8539" spans="3:37" x14ac:dyDescent="0.2">
      <c r="C8539" s="43">
        <v>5.9534891354146859E-4</v>
      </c>
      <c r="D8539" s="43">
        <v>5.4039509773577479E-2</v>
      </c>
      <c r="E8539" s="43">
        <v>4.8343325244956654</v>
      </c>
      <c r="F8539" s="43">
        <v>2.7527962985893044</v>
      </c>
      <c r="H8539" s="43">
        <v>8.1488583214920168E-5</v>
      </c>
      <c r="I8539" s="43">
        <v>0.11704127640909778</v>
      </c>
      <c r="J8539" s="43">
        <v>0</v>
      </c>
      <c r="K8539" s="43">
        <v>1</v>
      </c>
      <c r="M8539" s="43">
        <v>7.8128597566303887E-3</v>
      </c>
      <c r="N8539" s="43">
        <v>4.634443752255768E-2</v>
      </c>
      <c r="O8539" s="43">
        <v>0</v>
      </c>
      <c r="P8539" s="43">
        <v>1</v>
      </c>
      <c r="R8539" s="43">
        <v>609.15152922173274</v>
      </c>
      <c r="S8539" s="43">
        <v>180.58355121833347</v>
      </c>
      <c r="T8539" s="43">
        <v>6855.6717754125812</v>
      </c>
      <c r="U8539" s="43">
        <v>7645.4068558526469</v>
      </c>
      <c r="W8539" s="43">
        <v>2944.8410500628943</v>
      </c>
      <c r="X8539" s="43">
        <v>0</v>
      </c>
      <c r="Y8539" s="43">
        <v>0</v>
      </c>
      <c r="Z8539" s="43">
        <v>2944.8410500628943</v>
      </c>
      <c r="AB8539" s="43">
        <v>114.24588438988586</v>
      </c>
      <c r="AC8539" s="43">
        <v>0</v>
      </c>
      <c r="AD8539" s="43">
        <v>0</v>
      </c>
      <c r="AE8539" s="43">
        <v>114.24588438988586</v>
      </c>
      <c r="AG8539" s="43">
        <v>5415562.6910656625</v>
      </c>
      <c r="AH8539" s="43">
        <v>636085.66681358521</v>
      </c>
      <c r="AI8539" s="43">
        <v>0</v>
      </c>
      <c r="AJ8539" s="43">
        <v>479832714.43752062</v>
      </c>
      <c r="AK8539" s="43">
        <v>485248277.12858629</v>
      </c>
    </row>
    <row r="8540" spans="3:37" x14ac:dyDescent="0.2">
      <c r="C8540" s="43">
        <v>5.995842565276623E-4</v>
      </c>
      <c r="D8540" s="43">
        <v>4.8780142094115381E-2</v>
      </c>
      <c r="E8540" s="43">
        <v>5.7750326759626835</v>
      </c>
      <c r="F8540" s="43">
        <v>1.6999689940223859</v>
      </c>
      <c r="H8540" s="43">
        <v>8.776551937921185E-5</v>
      </c>
      <c r="I8540" s="43">
        <v>0.12820862121847143</v>
      </c>
      <c r="J8540" s="43">
        <v>0</v>
      </c>
      <c r="K8540" s="43">
        <v>1</v>
      </c>
      <c r="M8540" s="43">
        <v>7.8547470721231916E-3</v>
      </c>
      <c r="N8540" s="43">
        <v>4.3955146352654802E-2</v>
      </c>
      <c r="O8540" s="43">
        <v>0</v>
      </c>
      <c r="P8540" s="43">
        <v>1</v>
      </c>
      <c r="R8540" s="43">
        <v>553.77794424023023</v>
      </c>
      <c r="S8540" s="43">
        <v>213.05097682131523</v>
      </c>
      <c r="T8540" s="43">
        <v>6537.0876524771666</v>
      </c>
      <c r="U8540" s="43">
        <v>7303.9165735387123</v>
      </c>
      <c r="W8540" s="43">
        <v>3198.0857232147705</v>
      </c>
      <c r="X8540" s="43">
        <v>0</v>
      </c>
      <c r="Y8540" s="43">
        <v>0</v>
      </c>
      <c r="Z8540" s="43">
        <v>3198.0857232147705</v>
      </c>
      <c r="AB8540" s="43">
        <v>41.47613078795321</v>
      </c>
      <c r="AC8540" s="43">
        <v>0</v>
      </c>
      <c r="AD8540" s="43">
        <v>0</v>
      </c>
      <c r="AE8540" s="43">
        <v>41.47613078795321</v>
      </c>
      <c r="AG8540" s="43">
        <v>5881279.6449919632</v>
      </c>
      <c r="AH8540" s="43">
        <v>690786.5162143904</v>
      </c>
      <c r="AI8540" s="43">
        <v>0</v>
      </c>
      <c r="AJ8540" s="43">
        <v>174199749.30940348</v>
      </c>
      <c r="AK8540" s="43">
        <v>180081028.95439544</v>
      </c>
    </row>
    <row r="8541" spans="3:37" x14ac:dyDescent="0.2">
      <c r="C8541" s="43">
        <v>6.0125426347013683E-4</v>
      </c>
      <c r="D8541" s="43">
        <v>6.2978546432206128E-2</v>
      </c>
      <c r="E8541" s="43">
        <v>2.5677706481620697</v>
      </c>
      <c r="F8541" s="43">
        <v>1.2834633910364546</v>
      </c>
      <c r="H8541" s="43">
        <v>8.7565344042773009E-5</v>
      </c>
      <c r="I8541" s="43">
        <v>8.3336922590801374E-2</v>
      </c>
      <c r="J8541" s="43">
        <v>0</v>
      </c>
      <c r="K8541" s="43">
        <v>1</v>
      </c>
      <c r="M8541" s="43">
        <v>7.8421794355646984E-3</v>
      </c>
      <c r="N8541" s="43">
        <v>4.4235956899654066E-2</v>
      </c>
      <c r="O8541" s="43">
        <v>0</v>
      </c>
      <c r="P8541" s="43">
        <v>1</v>
      </c>
      <c r="R8541" s="43">
        <v>716.95710755053426</v>
      </c>
      <c r="S8541" s="43">
        <v>138.16946952878328</v>
      </c>
      <c r="T8541" s="43">
        <v>6568.3241021491503</v>
      </c>
      <c r="U8541" s="43">
        <v>7423.4506792284683</v>
      </c>
      <c r="W8541" s="43">
        <v>1840.9814167594382</v>
      </c>
      <c r="X8541" s="43">
        <v>0</v>
      </c>
      <c r="Y8541" s="43">
        <v>0</v>
      </c>
      <c r="Z8541" s="43">
        <v>1840.9814167594382</v>
      </c>
      <c r="AB8541" s="43">
        <v>21.745726943933985</v>
      </c>
      <c r="AC8541" s="43">
        <v>0</v>
      </c>
      <c r="AD8541" s="43">
        <v>0</v>
      </c>
      <c r="AE8541" s="43">
        <v>21.745726943933985</v>
      </c>
      <c r="AG8541" s="43">
        <v>3385564.8254206069</v>
      </c>
      <c r="AH8541" s="43">
        <v>397651.98602003866</v>
      </c>
      <c r="AI8541" s="43">
        <v>0</v>
      </c>
      <c r="AJ8541" s="43">
        <v>91332053.164522737</v>
      </c>
      <c r="AK8541" s="43">
        <v>94717617.98994334</v>
      </c>
    </row>
    <row r="8542" spans="3:37" x14ac:dyDescent="0.2">
      <c r="C8542" s="43">
        <v>6.0109721928364667E-4</v>
      </c>
      <c r="D8542" s="43">
        <v>5.2208131695251313E-2</v>
      </c>
      <c r="E8542" s="43">
        <v>3.3761934599350671</v>
      </c>
      <c r="F8542" s="43">
        <v>7.0290391212100802</v>
      </c>
      <c r="H8542" s="43">
        <v>8.0874393489377717E-5</v>
      </c>
      <c r="I8542" s="43">
        <v>9.7991105820487645E-2</v>
      </c>
      <c r="J8542" s="43">
        <v>0</v>
      </c>
      <c r="K8542" s="43">
        <v>1</v>
      </c>
      <c r="M8542" s="43">
        <v>7.7892932880877924E-3</v>
      </c>
      <c r="N8542" s="43">
        <v>4.4542722380143077E-2</v>
      </c>
      <c r="O8542" s="43">
        <v>0</v>
      </c>
      <c r="P8542" s="43">
        <v>1</v>
      </c>
      <c r="R8542" s="43">
        <v>594.18987019031306</v>
      </c>
      <c r="S8542" s="43">
        <v>150.05140565858338</v>
      </c>
      <c r="T8542" s="43">
        <v>6569.2711232283791</v>
      </c>
      <c r="U8542" s="43">
        <v>7313.5123990772754</v>
      </c>
      <c r="W8542" s="43">
        <v>2006.0999536962015</v>
      </c>
      <c r="X8542" s="43">
        <v>0</v>
      </c>
      <c r="Y8542" s="43">
        <v>0</v>
      </c>
      <c r="Z8542" s="43">
        <v>2006.0999536962015</v>
      </c>
      <c r="AB8542" s="43">
        <v>383.31615509004263</v>
      </c>
      <c r="AC8542" s="43">
        <v>0</v>
      </c>
      <c r="AD8542" s="43">
        <v>0</v>
      </c>
      <c r="AE8542" s="43">
        <v>383.31615509004263</v>
      </c>
      <c r="AG8542" s="43">
        <v>3689217.8148473147</v>
      </c>
      <c r="AH8542" s="43">
        <v>433317.58999837952</v>
      </c>
      <c r="AI8542" s="43">
        <v>0</v>
      </c>
      <c r="AJ8542" s="43">
        <v>1609927851.3781791</v>
      </c>
      <c r="AK8542" s="43">
        <v>1613617069.1930263</v>
      </c>
    </row>
    <row r="8543" spans="3:37" x14ac:dyDescent="0.2">
      <c r="C8543" s="43">
        <v>6.1258998176472179E-4</v>
      </c>
      <c r="D8543" s="43">
        <v>4.8314692204712587E-2</v>
      </c>
      <c r="E8543" s="43">
        <v>10.595628448016537</v>
      </c>
      <c r="F8543" s="43">
        <v>4.4854341668603048</v>
      </c>
      <c r="H8543" s="43">
        <v>9.5623745285711159E-5</v>
      </c>
      <c r="I8543" s="43">
        <v>0.10298669625301116</v>
      </c>
      <c r="J8543" s="43">
        <v>0</v>
      </c>
      <c r="K8543" s="43">
        <v>1</v>
      </c>
      <c r="M8543" s="43">
        <v>7.8843504796985986E-3</v>
      </c>
      <c r="N8543" s="43">
        <v>4.7541269069562908E-2</v>
      </c>
      <c r="O8543" s="43">
        <v>0</v>
      </c>
      <c r="P8543" s="43">
        <v>1</v>
      </c>
      <c r="R8543" s="43">
        <v>560.39142355290846</v>
      </c>
      <c r="S8543" s="43">
        <v>186.46153233770121</v>
      </c>
      <c r="T8543" s="43">
        <v>7097.0696104664703</v>
      </c>
      <c r="U8543" s="43">
        <v>7843.9225663570796</v>
      </c>
      <c r="W8543" s="43">
        <v>5937.6993094216814</v>
      </c>
      <c r="X8543" s="43">
        <v>0</v>
      </c>
      <c r="Y8543" s="43">
        <v>0</v>
      </c>
      <c r="Z8543" s="43">
        <v>5937.6993094216814</v>
      </c>
      <c r="AB8543" s="43">
        <v>208.99319334794671</v>
      </c>
      <c r="AC8543" s="43">
        <v>0</v>
      </c>
      <c r="AD8543" s="43">
        <v>0</v>
      </c>
      <c r="AE8543" s="43">
        <v>208.99319334794671</v>
      </c>
      <c r="AG8543" s="43">
        <v>10919429.030026471</v>
      </c>
      <c r="AH8543" s="43">
        <v>1282543.0508350832</v>
      </c>
      <c r="AI8543" s="43">
        <v>0</v>
      </c>
      <c r="AJ8543" s="43">
        <v>877771412.06137621</v>
      </c>
      <c r="AK8543" s="43">
        <v>888690841.09140265</v>
      </c>
    </row>
    <row r="8544" spans="3:37" x14ac:dyDescent="0.2">
      <c r="C8544" s="43">
        <v>6.1537196497873925E-4</v>
      </c>
      <c r="D8544" s="43">
        <v>5.1423537856422626E-2</v>
      </c>
      <c r="E8544" s="43">
        <v>6.1879045112515971</v>
      </c>
      <c r="F8544" s="43">
        <v>12.880020515127736</v>
      </c>
      <c r="H8544" s="43">
        <v>8.5264424049381318E-5</v>
      </c>
      <c r="I8544" s="43">
        <v>9.4647630585976653E-2</v>
      </c>
      <c r="J8544" s="43">
        <v>0</v>
      </c>
      <c r="K8544" s="43">
        <v>1</v>
      </c>
      <c r="M8544" s="43">
        <v>7.8552019314339638E-3</v>
      </c>
      <c r="N8544" s="43">
        <v>4.8105528582846668E-2</v>
      </c>
      <c r="O8544" s="43">
        <v>0</v>
      </c>
      <c r="P8544" s="43">
        <v>1</v>
      </c>
      <c r="R8544" s="43">
        <v>599.15892336700904</v>
      </c>
      <c r="S8544" s="43">
        <v>152.7988134846558</v>
      </c>
      <c r="T8544" s="43">
        <v>7154.7541893875314</v>
      </c>
      <c r="U8544" s="43">
        <v>7906.7119262391961</v>
      </c>
      <c r="W8544" s="43">
        <v>3707.5382048593651</v>
      </c>
      <c r="X8544" s="43">
        <v>0</v>
      </c>
      <c r="Y8544" s="43">
        <v>0</v>
      </c>
      <c r="Z8544" s="43">
        <v>3707.5382048593651</v>
      </c>
      <c r="AB8544" s="43">
        <v>761.62817225214485</v>
      </c>
      <c r="AC8544" s="43">
        <v>0</v>
      </c>
      <c r="AD8544" s="43">
        <v>0</v>
      </c>
      <c r="AE8544" s="43">
        <v>761.62817225214485</v>
      </c>
      <c r="AG8544" s="43">
        <v>6818162.7587363729</v>
      </c>
      <c r="AH8544" s="43">
        <v>800828.25224962283</v>
      </c>
      <c r="AI8544" s="43">
        <v>0</v>
      </c>
      <c r="AJ8544" s="43">
        <v>3198838323.4590082</v>
      </c>
      <c r="AK8544" s="43">
        <v>3205656486.2177448</v>
      </c>
    </row>
    <row r="8545" spans="3:37" x14ac:dyDescent="0.2">
      <c r="C8545" s="43">
        <v>6.1025817073956379E-4</v>
      </c>
      <c r="D8545" s="43">
        <v>4.9394638677781051E-2</v>
      </c>
      <c r="E8545" s="43">
        <v>3.7973249586987419</v>
      </c>
      <c r="F8545" s="43">
        <v>3.9847771818857733</v>
      </c>
      <c r="H8545" s="43">
        <v>9.8068798966566284E-5</v>
      </c>
      <c r="I8545" s="43">
        <v>0.11038174268612</v>
      </c>
      <c r="J8545" s="43">
        <v>0</v>
      </c>
      <c r="K8545" s="43">
        <v>1</v>
      </c>
      <c r="M8545" s="43">
        <v>7.7947318602693879E-3</v>
      </c>
      <c r="N8545" s="43">
        <v>4.688890646461541E-2</v>
      </c>
      <c r="O8545" s="43">
        <v>0</v>
      </c>
      <c r="P8545" s="43">
        <v>1</v>
      </c>
      <c r="R8545" s="43">
        <v>570.73668523134938</v>
      </c>
      <c r="S8545" s="43">
        <v>204.96064340264041</v>
      </c>
      <c r="T8545" s="43">
        <v>6920.1205032401976</v>
      </c>
      <c r="U8545" s="43">
        <v>7695.8178318741875</v>
      </c>
      <c r="W8545" s="43">
        <v>2167.2726596739908</v>
      </c>
      <c r="X8545" s="43">
        <v>0</v>
      </c>
      <c r="Y8545" s="43">
        <v>0</v>
      </c>
      <c r="Z8545" s="43">
        <v>2167.2726596739908</v>
      </c>
      <c r="AB8545" s="43">
        <v>182.27683633897107</v>
      </c>
      <c r="AC8545" s="43">
        <v>0</v>
      </c>
      <c r="AD8545" s="43">
        <v>0</v>
      </c>
      <c r="AE8545" s="43">
        <v>182.27683633897107</v>
      </c>
      <c r="AG8545" s="43">
        <v>3985614.4211404691</v>
      </c>
      <c r="AH8545" s="43">
        <v>468130.89448958199</v>
      </c>
      <c r="AI8545" s="43">
        <v>0</v>
      </c>
      <c r="AJ8545" s="43">
        <v>765562712.62367845</v>
      </c>
      <c r="AK8545" s="43">
        <v>769548327.04481888</v>
      </c>
    </row>
    <row r="8546" spans="3:37" x14ac:dyDescent="0.2">
      <c r="C8546" s="43">
        <v>6.3005951360128876E-4</v>
      </c>
      <c r="D8546" s="43">
        <v>5.1682683883216042E-2</v>
      </c>
      <c r="E8546" s="43">
        <v>6.6743030184144239</v>
      </c>
      <c r="F8546" s="43">
        <v>2.2146459109542769</v>
      </c>
      <c r="H8546" s="43">
        <v>8.0530177786501005E-5</v>
      </c>
      <c r="I8546" s="43">
        <v>0.11256409967282033</v>
      </c>
      <c r="J8546" s="43">
        <v>0</v>
      </c>
      <c r="K8546" s="43">
        <v>1</v>
      </c>
      <c r="M8546" s="43">
        <v>7.9201514120353922E-3</v>
      </c>
      <c r="N8546" s="43">
        <v>4.6319437479026671E-2</v>
      </c>
      <c r="O8546" s="43">
        <v>0</v>
      </c>
      <c r="P8546" s="43">
        <v>1</v>
      </c>
      <c r="R8546" s="43">
        <v>616.5509977121385</v>
      </c>
      <c r="S8546" s="43">
        <v>171.63305496226721</v>
      </c>
      <c r="T8546" s="43">
        <v>6946.0696456915884</v>
      </c>
      <c r="U8546" s="43">
        <v>7734.2536983659938</v>
      </c>
      <c r="W8546" s="43">
        <v>4115.0481850365504</v>
      </c>
      <c r="X8546" s="43">
        <v>0</v>
      </c>
      <c r="Y8546" s="43">
        <v>0</v>
      </c>
      <c r="Z8546" s="43">
        <v>4115.0481850365504</v>
      </c>
      <c r="AB8546" s="43">
        <v>80.13135286444367</v>
      </c>
      <c r="AC8546" s="43">
        <v>0</v>
      </c>
      <c r="AD8546" s="43">
        <v>0</v>
      </c>
      <c r="AE8546" s="43">
        <v>80.13135286444367</v>
      </c>
      <c r="AG8546" s="43">
        <v>7567573.6122822165</v>
      </c>
      <c r="AH8546" s="43">
        <v>888850.40796789492</v>
      </c>
      <c r="AI8546" s="43">
        <v>0</v>
      </c>
      <c r="AJ8546" s="43">
        <v>336551682.03066343</v>
      </c>
      <c r="AK8546" s="43">
        <v>344119255.64294565</v>
      </c>
    </row>
    <row r="8547" spans="3:37" x14ac:dyDescent="0.2">
      <c r="C8547" s="43">
        <v>6.245427368398726E-4</v>
      </c>
      <c r="D8547" s="43">
        <v>5.0623382593243983E-2</v>
      </c>
      <c r="E8547" s="43">
        <v>8.5820573444752686</v>
      </c>
      <c r="F8547" s="43">
        <v>3.7862978833858913</v>
      </c>
      <c r="H8547" s="43">
        <v>9.47935960531332E-5</v>
      </c>
      <c r="I8547" s="43">
        <v>8.370306405943094E-2</v>
      </c>
      <c r="J8547" s="43">
        <v>0</v>
      </c>
      <c r="K8547" s="43">
        <v>1</v>
      </c>
      <c r="M8547" s="43">
        <v>7.8823925947120177E-3</v>
      </c>
      <c r="N8547" s="43">
        <v>4.6185954735685431E-2</v>
      </c>
      <c r="O8547" s="43">
        <v>0</v>
      </c>
      <c r="P8547" s="43">
        <v>1</v>
      </c>
      <c r="R8547" s="43">
        <v>598.62616559440494</v>
      </c>
      <c r="S8547" s="43">
        <v>150.23209646109663</v>
      </c>
      <c r="T8547" s="43">
        <v>6893.0330395563287</v>
      </c>
      <c r="U8547" s="43">
        <v>7641.8913016118304</v>
      </c>
      <c r="W8547" s="43">
        <v>5137.4440810345313</v>
      </c>
      <c r="X8547" s="43">
        <v>0</v>
      </c>
      <c r="Y8547" s="43">
        <v>0</v>
      </c>
      <c r="Z8547" s="43">
        <v>5137.4440810345313</v>
      </c>
      <c r="AB8547" s="43">
        <v>178.47073754045599</v>
      </c>
      <c r="AC8547" s="43">
        <v>0</v>
      </c>
      <c r="AD8547" s="43">
        <v>0</v>
      </c>
      <c r="AE8547" s="43">
        <v>178.47073754045599</v>
      </c>
      <c r="AG8547" s="43">
        <v>9447759.6650225036</v>
      </c>
      <c r="AH8547" s="43">
        <v>1109687.9215034589</v>
      </c>
      <c r="AI8547" s="43">
        <v>0</v>
      </c>
      <c r="AJ8547" s="43">
        <v>749577097.66991508</v>
      </c>
      <c r="AK8547" s="43">
        <v>759024857.33493757</v>
      </c>
    </row>
    <row r="8548" spans="3:37" x14ac:dyDescent="0.2">
      <c r="C8548" s="43">
        <v>6.1813494576379302E-4</v>
      </c>
      <c r="D8548" s="43">
        <v>5.6448204756209153E-2</v>
      </c>
      <c r="E8548" s="43">
        <v>8.7050635470365041</v>
      </c>
      <c r="F8548" s="43">
        <v>4.2350684444261688</v>
      </c>
      <c r="H8548" s="43">
        <v>8.7989509811997767E-5</v>
      </c>
      <c r="I8548" s="43">
        <v>0.11445254712227892</v>
      </c>
      <c r="J8548" s="43">
        <v>0</v>
      </c>
      <c r="K8548" s="43">
        <v>1</v>
      </c>
      <c r="M8548" s="43">
        <v>7.8309169931666291E-3</v>
      </c>
      <c r="N8548" s="43">
        <v>4.7759170765058534E-2</v>
      </c>
      <c r="O8548" s="43">
        <v>0</v>
      </c>
      <c r="P8548" s="43">
        <v>1</v>
      </c>
      <c r="R8548" s="43">
        <v>660.65663959637448</v>
      </c>
      <c r="S8548" s="43">
        <v>190.67718569026448</v>
      </c>
      <c r="T8548" s="43">
        <v>7081.2800618222709</v>
      </c>
      <c r="U8548" s="43">
        <v>7932.6138871089097</v>
      </c>
      <c r="W8548" s="43">
        <v>5751.0580304580326</v>
      </c>
      <c r="X8548" s="43">
        <v>0</v>
      </c>
      <c r="Y8548" s="43">
        <v>0</v>
      </c>
      <c r="Z8548" s="43">
        <v>5751.0580304580326</v>
      </c>
      <c r="AB8548" s="43">
        <v>228.68783086739839</v>
      </c>
      <c r="AC8548" s="43">
        <v>0</v>
      </c>
      <c r="AD8548" s="43">
        <v>0</v>
      </c>
      <c r="AE8548" s="43">
        <v>228.68783086739839</v>
      </c>
      <c r="AG8548" s="43">
        <v>10576195.718012322</v>
      </c>
      <c r="AH8548" s="43">
        <v>1242228.534578935</v>
      </c>
      <c r="AI8548" s="43">
        <v>0</v>
      </c>
      <c r="AJ8548" s="43">
        <v>960488889.6430732</v>
      </c>
      <c r="AK8548" s="43">
        <v>971065085.36108553</v>
      </c>
    </row>
    <row r="8549" spans="3:37" x14ac:dyDescent="0.2">
      <c r="C8549" s="43">
        <v>6.1309614194249296E-4</v>
      </c>
      <c r="D8549" s="43">
        <v>5.2319572062495247E-2</v>
      </c>
      <c r="E8549" s="43">
        <v>1.29269852230039</v>
      </c>
      <c r="F8549" s="43">
        <v>3.8128258485858075</v>
      </c>
      <c r="H8549" s="43">
        <v>9.6993434286374303E-5</v>
      </c>
      <c r="I8549" s="43">
        <v>0.10251718405924204</v>
      </c>
      <c r="J8549" s="43">
        <v>0</v>
      </c>
      <c r="K8549" s="43">
        <v>1</v>
      </c>
      <c r="M8549" s="43">
        <v>7.7923188729389142E-3</v>
      </c>
      <c r="N8549" s="43">
        <v>4.5655909057697307E-2</v>
      </c>
      <c r="O8549" s="43">
        <v>0</v>
      </c>
      <c r="P8549" s="43">
        <v>1</v>
      </c>
      <c r="R8549" s="43">
        <v>607.34455057891</v>
      </c>
      <c r="S8549" s="43">
        <v>188.27011076236232</v>
      </c>
      <c r="T8549" s="43">
        <v>6736.0621178985139</v>
      </c>
      <c r="U8549" s="43">
        <v>7531.6767792397859</v>
      </c>
      <c r="W8549" s="43">
        <v>785.11340306055138</v>
      </c>
      <c r="X8549" s="43">
        <v>0</v>
      </c>
      <c r="Y8549" s="43">
        <v>0</v>
      </c>
      <c r="Z8549" s="43">
        <v>785.11340306055138</v>
      </c>
      <c r="AB8549" s="43">
        <v>182.79392624267146</v>
      </c>
      <c r="AC8549" s="43">
        <v>0</v>
      </c>
      <c r="AD8549" s="43">
        <v>0</v>
      </c>
      <c r="AE8549" s="43">
        <v>182.79392624267146</v>
      </c>
      <c r="AG8549" s="43">
        <v>1443823.548228354</v>
      </c>
      <c r="AH8549" s="43">
        <v>169584.4950610791</v>
      </c>
      <c r="AI8549" s="43">
        <v>0</v>
      </c>
      <c r="AJ8549" s="43">
        <v>767734490.21922016</v>
      </c>
      <c r="AK8549" s="43">
        <v>769178313.76744854</v>
      </c>
    </row>
    <row r="8550" spans="3:37" x14ac:dyDescent="0.2">
      <c r="C8550" s="43">
        <v>5.9952715516142189E-4</v>
      </c>
      <c r="D8550" s="43">
        <v>5.4396810022506022E-2</v>
      </c>
      <c r="E8550" s="43">
        <v>8.015605039560576</v>
      </c>
      <c r="F8550" s="43">
        <v>4.7500046480957252</v>
      </c>
      <c r="H8550" s="43">
        <v>7.9308162623370601E-5</v>
      </c>
      <c r="I8550" s="43">
        <v>8.7536148933171576E-2</v>
      </c>
      <c r="J8550" s="43">
        <v>0</v>
      </c>
      <c r="K8550" s="43">
        <v>1</v>
      </c>
      <c r="M8550" s="43">
        <v>7.9016385267401956E-3</v>
      </c>
      <c r="N8550" s="43">
        <v>4.4561886754819952E-2</v>
      </c>
      <c r="O8550" s="43">
        <v>0</v>
      </c>
      <c r="P8550" s="43">
        <v>1</v>
      </c>
      <c r="R8550" s="43">
        <v>617.48251441600291</v>
      </c>
      <c r="S8550" s="43">
        <v>131.44609771038463</v>
      </c>
      <c r="T8550" s="43">
        <v>6666.8871161166562</v>
      </c>
      <c r="U8550" s="43">
        <v>7415.8157282430438</v>
      </c>
      <c r="W8550" s="43">
        <v>4949.4959543934492</v>
      </c>
      <c r="X8550" s="43">
        <v>0</v>
      </c>
      <c r="Y8550" s="43">
        <v>0</v>
      </c>
      <c r="Z8550" s="43">
        <v>4949.4959543934492</v>
      </c>
      <c r="AB8550" s="43">
        <v>247.7651660120296</v>
      </c>
      <c r="AC8550" s="43">
        <v>0</v>
      </c>
      <c r="AD8550" s="43">
        <v>0</v>
      </c>
      <c r="AE8550" s="43">
        <v>247.7651660120296</v>
      </c>
      <c r="AG8550" s="43">
        <v>9102123.0601295531</v>
      </c>
      <c r="AH8550" s="43">
        <v>1069091.126148985</v>
      </c>
      <c r="AI8550" s="43">
        <v>0</v>
      </c>
      <c r="AJ8550" s="43">
        <v>1040613697.2505243</v>
      </c>
      <c r="AK8550" s="43">
        <v>1049715820.3106538</v>
      </c>
    </row>
    <row r="8551" spans="3:37" x14ac:dyDescent="0.2">
      <c r="C8551" s="43">
        <v>5.9479770325818497E-4</v>
      </c>
      <c r="D8551" s="43">
        <v>5.8066881500751011E-2</v>
      </c>
      <c r="E8551" s="43">
        <v>4.0709900082830259</v>
      </c>
      <c r="F8551" s="43">
        <v>0.75026489709323529</v>
      </c>
      <c r="H8551" s="43">
        <v>9.7922633551239535E-5</v>
      </c>
      <c r="I8551" s="43">
        <v>0.12617109983190966</v>
      </c>
      <c r="J8551" s="43">
        <v>0</v>
      </c>
      <c r="K8551" s="43">
        <v>1</v>
      </c>
      <c r="M8551" s="43">
        <v>7.7844466674513394E-3</v>
      </c>
      <c r="N8551" s="43">
        <v>4.5826770387646598E-2</v>
      </c>
      <c r="O8551" s="43">
        <v>0</v>
      </c>
      <c r="P8551" s="43">
        <v>1</v>
      </c>
      <c r="R8551" s="43">
        <v>653.94339613659315</v>
      </c>
      <c r="S8551" s="43">
        <v>233.92969067768465</v>
      </c>
      <c r="T8551" s="43">
        <v>6754.440371157697</v>
      </c>
      <c r="U8551" s="43">
        <v>7642.3134579719745</v>
      </c>
      <c r="W8551" s="43">
        <v>2662.1970316547395</v>
      </c>
      <c r="X8551" s="43">
        <v>0</v>
      </c>
      <c r="Y8551" s="43">
        <v>0</v>
      </c>
      <c r="Z8551" s="43">
        <v>2662.1970316547395</v>
      </c>
      <c r="AB8551" s="43">
        <v>-17.474450482242723</v>
      </c>
      <c r="AC8551" s="43">
        <v>0</v>
      </c>
      <c r="AD8551" s="43">
        <v>0</v>
      </c>
      <c r="AE8551" s="43">
        <v>-17.474450482242723</v>
      </c>
      <c r="AG8551" s="43">
        <v>4895780.3412130661</v>
      </c>
      <c r="AH8551" s="43">
        <v>575034.55883742368</v>
      </c>
      <c r="AI8551" s="43">
        <v>0</v>
      </c>
      <c r="AJ8551" s="43">
        <v>0</v>
      </c>
      <c r="AK8551" s="43">
        <v>4895780.3412130661</v>
      </c>
    </row>
    <row r="8552" spans="3:37" x14ac:dyDescent="0.2">
      <c r="C8552" s="43">
        <v>6.1691132576180419E-4</v>
      </c>
      <c r="D8552" s="43">
        <v>6.588353207530373E-2</v>
      </c>
      <c r="E8552" s="43">
        <v>3.9186950027804208</v>
      </c>
      <c r="F8552" s="43">
        <v>4.1575189547322458</v>
      </c>
      <c r="H8552" s="43">
        <v>8.7690265351927018E-5</v>
      </c>
      <c r="I8552" s="43">
        <v>0.14303577824283042</v>
      </c>
      <c r="J8552" s="43">
        <v>0</v>
      </c>
      <c r="K8552" s="43">
        <v>1</v>
      </c>
      <c r="M8552" s="43">
        <v>7.8559762986953885E-3</v>
      </c>
      <c r="N8552" s="43">
        <v>4.4768724567976509E-2</v>
      </c>
      <c r="O8552" s="43">
        <v>0</v>
      </c>
      <c r="P8552" s="43">
        <v>1</v>
      </c>
      <c r="R8552" s="43">
        <v>769.55912164065614</v>
      </c>
      <c r="S8552" s="43">
        <v>237.48623383670099</v>
      </c>
      <c r="T8552" s="43">
        <v>6659.1264088655589</v>
      </c>
      <c r="U8552" s="43">
        <v>7666.1717643429165</v>
      </c>
      <c r="W8552" s="43">
        <v>3015.6674843173291</v>
      </c>
      <c r="X8552" s="43">
        <v>0</v>
      </c>
      <c r="Y8552" s="43">
        <v>0</v>
      </c>
      <c r="Z8552" s="43">
        <v>3015.6674843173291</v>
      </c>
      <c r="AB8552" s="43">
        <v>259.99903393031929</v>
      </c>
      <c r="AC8552" s="43">
        <v>0</v>
      </c>
      <c r="AD8552" s="43">
        <v>0</v>
      </c>
      <c r="AE8552" s="43">
        <v>259.99903393031929</v>
      </c>
      <c r="AG8552" s="43">
        <v>5545812.5036595687</v>
      </c>
      <c r="AH8552" s="43">
        <v>651384.17661254306</v>
      </c>
      <c r="AI8552" s="43">
        <v>0</v>
      </c>
      <c r="AJ8552" s="43">
        <v>1091995942.5073409</v>
      </c>
      <c r="AK8552" s="43">
        <v>1097541755.0110004</v>
      </c>
    </row>
    <row r="8553" spans="3:37" x14ac:dyDescent="0.2">
      <c r="C8553" s="43">
        <v>6.0990395290727584E-4</v>
      </c>
      <c r="D8553" s="43">
        <v>4.767130272071559E-2</v>
      </c>
      <c r="E8553" s="43">
        <v>4.2615700138093509</v>
      </c>
      <c r="F8553" s="43">
        <v>2.3979103320297228</v>
      </c>
      <c r="H8553" s="43">
        <v>9.8719338026631576E-5</v>
      </c>
      <c r="I8553" s="43">
        <v>0.13104278624342058</v>
      </c>
      <c r="J8553" s="43">
        <v>0</v>
      </c>
      <c r="K8553" s="43">
        <v>1</v>
      </c>
      <c r="M8553" s="43">
        <v>7.8722709308381988E-3</v>
      </c>
      <c r="N8553" s="43">
        <v>4.2665155915596942E-2</v>
      </c>
      <c r="O8553" s="43">
        <v>0</v>
      </c>
      <c r="P8553" s="43">
        <v>1</v>
      </c>
      <c r="R8553" s="43">
        <v>550.50445896847862</v>
      </c>
      <c r="S8553" s="43">
        <v>244.93887894186773</v>
      </c>
      <c r="T8553" s="43">
        <v>6359.3941368061451</v>
      </c>
      <c r="U8553" s="43">
        <v>7154.8374747164917</v>
      </c>
      <c r="W8553" s="43">
        <v>2346.0132948084088</v>
      </c>
      <c r="X8553" s="43">
        <v>0</v>
      </c>
      <c r="Y8553" s="43">
        <v>0</v>
      </c>
      <c r="Z8553" s="43">
        <v>2346.0132948084088</v>
      </c>
      <c r="AB8553" s="43">
        <v>82.342478199190182</v>
      </c>
      <c r="AC8553" s="43">
        <v>0</v>
      </c>
      <c r="AD8553" s="43">
        <v>0</v>
      </c>
      <c r="AE8553" s="43">
        <v>82.342478199190182</v>
      </c>
      <c r="AG8553" s="43">
        <v>4314318.4491526634</v>
      </c>
      <c r="AH8553" s="43">
        <v>506738.87167861627</v>
      </c>
      <c r="AI8553" s="43">
        <v>0</v>
      </c>
      <c r="AJ8553" s="43">
        <v>345838408.43659878</v>
      </c>
      <c r="AK8553" s="43">
        <v>350152726.88575143</v>
      </c>
    </row>
    <row r="8554" spans="3:37" x14ac:dyDescent="0.2">
      <c r="C8554" s="43">
        <v>6.258760380292161E-4</v>
      </c>
      <c r="D8554" s="43">
        <v>4.6144942864557871E-2</v>
      </c>
      <c r="E8554" s="43">
        <v>0.97541180523762561</v>
      </c>
      <c r="F8554" s="43">
        <v>2.5794878520649589</v>
      </c>
      <c r="H8554" s="43">
        <v>8.85440491570193E-5</v>
      </c>
      <c r="I8554" s="43">
        <v>8.8222233158886498E-2</v>
      </c>
      <c r="J8554" s="43">
        <v>0</v>
      </c>
      <c r="K8554" s="43">
        <v>1</v>
      </c>
      <c r="M8554" s="43">
        <v>7.8060520431229938E-3</v>
      </c>
      <c r="N8554" s="43">
        <v>4.6044514873153863E-2</v>
      </c>
      <c r="O8554" s="43">
        <v>0</v>
      </c>
      <c r="P8554" s="43">
        <v>1</v>
      </c>
      <c r="R8554" s="43">
        <v>546.83311936292637</v>
      </c>
      <c r="S8554" s="43">
        <v>147.90395869421567</v>
      </c>
      <c r="T8554" s="43">
        <v>6805.3696005631937</v>
      </c>
      <c r="U8554" s="43">
        <v>7500.1066786203355</v>
      </c>
      <c r="W8554" s="43">
        <v>533.38748012151405</v>
      </c>
      <c r="X8554" s="43">
        <v>0</v>
      </c>
      <c r="Y8554" s="43">
        <v>0</v>
      </c>
      <c r="Z8554" s="43">
        <v>533.38748012151405</v>
      </c>
      <c r="AB8554" s="43">
        <v>92.4176407980367</v>
      </c>
      <c r="AC8554" s="43">
        <v>0</v>
      </c>
      <c r="AD8554" s="43">
        <v>0</v>
      </c>
      <c r="AE8554" s="43">
        <v>92.4176407980367</v>
      </c>
      <c r="AG8554" s="43">
        <v>980899.5759434643</v>
      </c>
      <c r="AH8554" s="43">
        <v>115211.69570624703</v>
      </c>
      <c r="AI8554" s="43">
        <v>0</v>
      </c>
      <c r="AJ8554" s="43">
        <v>388154091.35175413</v>
      </c>
      <c r="AK8554" s="43">
        <v>389134990.9276976</v>
      </c>
    </row>
    <row r="8555" spans="3:37" x14ac:dyDescent="0.2">
      <c r="C8555" s="43">
        <v>6.1309885351457094E-4</v>
      </c>
      <c r="D8555" s="43">
        <v>5.1981000639523829E-2</v>
      </c>
      <c r="E8555" s="43">
        <v>2.5313322367954596</v>
      </c>
      <c r="F8555" s="43">
        <v>6.0309615089026982</v>
      </c>
      <c r="H8555" s="43">
        <v>8.6769952764885835E-5</v>
      </c>
      <c r="I8555" s="43">
        <v>9.3685470545765315E-2</v>
      </c>
      <c r="J8555" s="43">
        <v>0</v>
      </c>
      <c r="K8555" s="43">
        <v>1</v>
      </c>
      <c r="M8555" s="43">
        <v>7.8192181313898393E-3</v>
      </c>
      <c r="N8555" s="43">
        <v>4.3767900363692575E-2</v>
      </c>
      <c r="O8555" s="43">
        <v>0</v>
      </c>
      <c r="P8555" s="43">
        <v>1</v>
      </c>
      <c r="R8555" s="43">
        <v>603.41695957083482</v>
      </c>
      <c r="S8555" s="43">
        <v>153.91607369186625</v>
      </c>
      <c r="T8555" s="43">
        <v>6479.7972116699511</v>
      </c>
      <c r="U8555" s="43">
        <v>7237.1302449326522</v>
      </c>
      <c r="W8555" s="43">
        <v>1527.4488019907567</v>
      </c>
      <c r="X8555" s="43">
        <v>0</v>
      </c>
      <c r="Y8555" s="43">
        <v>0</v>
      </c>
      <c r="Z8555" s="43">
        <v>1527.4488019907567</v>
      </c>
      <c r="AB8555" s="43">
        <v>324.82712222393633</v>
      </c>
      <c r="AC8555" s="43">
        <v>0</v>
      </c>
      <c r="AD8555" s="43">
        <v>0</v>
      </c>
      <c r="AE8555" s="43">
        <v>324.82712222393633</v>
      </c>
      <c r="AG8555" s="43">
        <v>2808978.3468610016</v>
      </c>
      <c r="AH8555" s="43">
        <v>329928.94123000343</v>
      </c>
      <c r="AI8555" s="43">
        <v>0</v>
      </c>
      <c r="AJ8555" s="43">
        <v>1364273913.3405325</v>
      </c>
      <c r="AK8555" s="43">
        <v>1367082891.6873934</v>
      </c>
    </row>
    <row r="8556" spans="3:37" x14ac:dyDescent="0.2">
      <c r="C8556" s="43">
        <v>5.9330217813466921E-4</v>
      </c>
      <c r="D8556" s="43">
        <v>5.5081826191950789E-2</v>
      </c>
      <c r="E8556" s="43">
        <v>4.2400539099134447</v>
      </c>
      <c r="F8556" s="43">
        <v>2.2267876682148593</v>
      </c>
      <c r="H8556" s="43">
        <v>9.0106440419845946E-5</v>
      </c>
      <c r="I8556" s="43">
        <v>8.6526256717755295E-2</v>
      </c>
      <c r="J8556" s="43">
        <v>0</v>
      </c>
      <c r="K8556" s="43">
        <v>1</v>
      </c>
      <c r="M8556" s="43">
        <v>7.7877141643743026E-3</v>
      </c>
      <c r="N8556" s="43">
        <v>4.5802277422648974E-2</v>
      </c>
      <c r="O8556" s="43">
        <v>0</v>
      </c>
      <c r="P8556" s="43">
        <v>1</v>
      </c>
      <c r="R8556" s="43">
        <v>618.7662905990228</v>
      </c>
      <c r="S8556" s="43">
        <v>147.62031310040794</v>
      </c>
      <c r="T8556" s="43">
        <v>6753.6639753077625</v>
      </c>
      <c r="U8556" s="43">
        <v>7520.0505790071929</v>
      </c>
      <c r="W8556" s="43">
        <v>2623.6024297770255</v>
      </c>
      <c r="X8556" s="43">
        <v>0</v>
      </c>
      <c r="Y8556" s="43">
        <v>0</v>
      </c>
      <c r="Z8556" s="43">
        <v>2623.6024297770255</v>
      </c>
      <c r="AB8556" s="43">
        <v>81.223149465090827</v>
      </c>
      <c r="AC8556" s="43">
        <v>0</v>
      </c>
      <c r="AD8556" s="43">
        <v>0</v>
      </c>
      <c r="AE8556" s="43">
        <v>81.223149465090827</v>
      </c>
      <c r="AG8556" s="43">
        <v>4824804.8683599494</v>
      </c>
      <c r="AH8556" s="43">
        <v>566698.12483183749</v>
      </c>
      <c r="AI8556" s="43">
        <v>0</v>
      </c>
      <c r="AJ8556" s="43">
        <v>341137227.75338149</v>
      </c>
      <c r="AK8556" s="43">
        <v>345962032.62174141</v>
      </c>
    </row>
    <row r="8557" spans="3:37" x14ac:dyDescent="0.2">
      <c r="C8557" s="43">
        <v>6.1627002726682978E-4</v>
      </c>
      <c r="D8557" s="43">
        <v>6.1925389690343779E-2</v>
      </c>
      <c r="E8557" s="43">
        <v>4.53746156060323</v>
      </c>
      <c r="F8557" s="43">
        <v>1.7779132385298313</v>
      </c>
      <c r="H8557" s="43">
        <v>9.1618169563378871E-5</v>
      </c>
      <c r="I8557" s="43">
        <v>7.4430660821784705E-2</v>
      </c>
      <c r="J8557" s="43">
        <v>0</v>
      </c>
      <c r="K8557" s="43">
        <v>1</v>
      </c>
      <c r="M8557" s="43">
        <v>7.8966489065031009E-3</v>
      </c>
      <c r="N8557" s="43">
        <v>4.4940083750759488E-2</v>
      </c>
      <c r="O8557" s="43">
        <v>0</v>
      </c>
      <c r="P8557" s="43">
        <v>1</v>
      </c>
      <c r="R8557" s="43">
        <v>722.57372800143071</v>
      </c>
      <c r="S8557" s="43">
        <v>129.11474991415125</v>
      </c>
      <c r="T8557" s="43">
        <v>6719.2233807914936</v>
      </c>
      <c r="U8557" s="43">
        <v>7570.9118587070752</v>
      </c>
      <c r="W8557" s="43">
        <v>3278.6505155082655</v>
      </c>
      <c r="X8557" s="43">
        <v>0</v>
      </c>
      <c r="Y8557" s="43">
        <v>0</v>
      </c>
      <c r="Z8557" s="43">
        <v>3278.6505155082655</v>
      </c>
      <c r="AB8557" s="43">
        <v>60.144664564399804</v>
      </c>
      <c r="AC8557" s="43">
        <v>0</v>
      </c>
      <c r="AD8557" s="43">
        <v>0</v>
      </c>
      <c r="AE8557" s="43">
        <v>60.144664564399804</v>
      </c>
      <c r="AG8557" s="43">
        <v>6029438.2980196998</v>
      </c>
      <c r="AH8557" s="43">
        <v>708188.51134978537</v>
      </c>
      <c r="AI8557" s="43">
        <v>0</v>
      </c>
      <c r="AJ8557" s="43">
        <v>252607591.17047918</v>
      </c>
      <c r="AK8557" s="43">
        <v>258637029.46849889</v>
      </c>
    </row>
    <row r="8558" spans="3:37" x14ac:dyDescent="0.2">
      <c r="C8558" s="43">
        <v>6.2216256934577441E-4</v>
      </c>
      <c r="D8558" s="43">
        <v>5.1174572609777029E-2</v>
      </c>
      <c r="E8558" s="43">
        <v>6.2911038539138442</v>
      </c>
      <c r="F8558" s="43">
        <v>2.2224172402439546</v>
      </c>
      <c r="H8558" s="43">
        <v>8.9657287704199642E-5</v>
      </c>
      <c r="I8558" s="43">
        <v>0.11436852238171302</v>
      </c>
      <c r="J8558" s="43">
        <v>0</v>
      </c>
      <c r="K8558" s="43">
        <v>1</v>
      </c>
      <c r="M8558" s="43">
        <v>7.8919716084026037E-3</v>
      </c>
      <c r="N8558" s="43">
        <v>4.7426433510713961E-2</v>
      </c>
      <c r="O8558" s="43">
        <v>0</v>
      </c>
      <c r="P8558" s="43">
        <v>1</v>
      </c>
      <c r="R8558" s="43">
        <v>602.83780038505995</v>
      </c>
      <c r="S8558" s="43">
        <v>194.1486966741256</v>
      </c>
      <c r="T8558" s="43">
        <v>7086.7702559268319</v>
      </c>
      <c r="U8558" s="43">
        <v>7883.7567529860171</v>
      </c>
      <c r="W8558" s="43">
        <v>3792.5152092873955</v>
      </c>
      <c r="X8558" s="43">
        <v>0</v>
      </c>
      <c r="Y8558" s="43">
        <v>0</v>
      </c>
      <c r="Z8558" s="43">
        <v>3792.5152092873955</v>
      </c>
      <c r="AB8558" s="43">
        <v>78.850367267974178</v>
      </c>
      <c r="AC8558" s="43">
        <v>0</v>
      </c>
      <c r="AD8558" s="43">
        <v>0</v>
      </c>
      <c r="AE8558" s="43">
        <v>78.850367267974178</v>
      </c>
      <c r="AG8558" s="43">
        <v>6974435.4698795201</v>
      </c>
      <c r="AH8558" s="43">
        <v>819183.28520607739</v>
      </c>
      <c r="AI8558" s="43">
        <v>0</v>
      </c>
      <c r="AJ8558" s="43">
        <v>331171542.52549154</v>
      </c>
      <c r="AK8558" s="43">
        <v>338145977.99537104</v>
      </c>
    </row>
    <row r="8559" spans="3:37" x14ac:dyDescent="0.2">
      <c r="C8559" s="43">
        <v>6.1818564385696106E-4</v>
      </c>
      <c r="D8559" s="43">
        <v>5.7145398153734872E-2</v>
      </c>
      <c r="E8559" s="43">
        <v>5.7434411361768598</v>
      </c>
      <c r="F8559" s="43">
        <v>3.1524104900333998</v>
      </c>
      <c r="H8559" s="43">
        <v>9.26520402758646E-5</v>
      </c>
      <c r="I8559" s="43">
        <v>9.9782192746941042E-2</v>
      </c>
      <c r="J8559" s="43">
        <v>0</v>
      </c>
      <c r="K8559" s="43">
        <v>1</v>
      </c>
      <c r="M8559" s="43">
        <v>7.8782374363391972E-3</v>
      </c>
      <c r="N8559" s="43">
        <v>4.6561465116824241E-2</v>
      </c>
      <c r="O8559" s="43">
        <v>0</v>
      </c>
      <c r="P8559" s="43">
        <v>1</v>
      </c>
      <c r="R8559" s="43">
        <v>668.87128359787619</v>
      </c>
      <c r="S8559" s="43">
        <v>175.04527951595023</v>
      </c>
      <c r="T8559" s="43">
        <v>6945.4130035892667</v>
      </c>
      <c r="U8559" s="43">
        <v>7789.3295667030934</v>
      </c>
      <c r="W8559" s="43">
        <v>3841.6228450234607</v>
      </c>
      <c r="X8559" s="43">
        <v>0</v>
      </c>
      <c r="Y8559" s="43">
        <v>0</v>
      </c>
      <c r="Z8559" s="43">
        <v>3841.6228450234607</v>
      </c>
      <c r="AB8559" s="43">
        <v>154.0463557009046</v>
      </c>
      <c r="AC8559" s="43">
        <v>0</v>
      </c>
      <c r="AD8559" s="43">
        <v>0</v>
      </c>
      <c r="AE8559" s="43">
        <v>154.0463557009046</v>
      </c>
      <c r="AG8559" s="43">
        <v>7064744.4119981444</v>
      </c>
      <c r="AH8559" s="43">
        <v>829790.53452506755</v>
      </c>
      <c r="AI8559" s="43">
        <v>0</v>
      </c>
      <c r="AJ8559" s="43">
        <v>646994693.94379926</v>
      </c>
      <c r="AK8559" s="43">
        <v>654059438.35579741</v>
      </c>
    </row>
    <row r="8560" spans="3:37" x14ac:dyDescent="0.2">
      <c r="C8560" s="43">
        <v>6.1663715108950523E-4</v>
      </c>
      <c r="D8560" s="43">
        <v>5.2710183132587303E-2</v>
      </c>
      <c r="E8560" s="43">
        <v>7.9881645303854585</v>
      </c>
      <c r="F8560" s="43">
        <v>4.3505621345229262</v>
      </c>
      <c r="H8560" s="43">
        <v>9.57952395969075E-5</v>
      </c>
      <c r="I8560" s="43">
        <v>0.10017289287154264</v>
      </c>
      <c r="J8560" s="43">
        <v>0</v>
      </c>
      <c r="K8560" s="43">
        <v>1</v>
      </c>
      <c r="M8560" s="43">
        <v>7.8411952424640528E-3</v>
      </c>
      <c r="N8560" s="43">
        <v>4.342807646215447E-2</v>
      </c>
      <c r="O8560" s="43">
        <v>0</v>
      </c>
      <c r="P8560" s="43">
        <v>1</v>
      </c>
      <c r="R8560" s="43">
        <v>615.41288427283109</v>
      </c>
      <c r="S8560" s="43">
        <v>181.69229750708357</v>
      </c>
      <c r="T8560" s="43">
        <v>6447.557654591873</v>
      </c>
      <c r="U8560" s="43">
        <v>7244.6628363717873</v>
      </c>
      <c r="W8560" s="43">
        <v>4916.0193736904403</v>
      </c>
      <c r="X8560" s="43">
        <v>0</v>
      </c>
      <c r="Y8560" s="43">
        <v>0</v>
      </c>
      <c r="Z8560" s="43">
        <v>4916.0193736904403</v>
      </c>
      <c r="AB8560" s="43">
        <v>220.63176446420337</v>
      </c>
      <c r="AC8560" s="43">
        <v>0</v>
      </c>
      <c r="AD8560" s="43">
        <v>0</v>
      </c>
      <c r="AE8560" s="43">
        <v>220.63176446420337</v>
      </c>
      <c r="AG8560" s="43">
        <v>9040559.6282167193</v>
      </c>
      <c r="AH8560" s="43">
        <v>1061860.184717135</v>
      </c>
      <c r="AI8560" s="43">
        <v>0</v>
      </c>
      <c r="AJ8560" s="43">
        <v>926653410.74965417</v>
      </c>
      <c r="AK8560" s="43">
        <v>935693970.37787092</v>
      </c>
    </row>
    <row r="8561" spans="3:37" x14ac:dyDescent="0.2">
      <c r="C8561" s="43">
        <v>5.9395708258143224E-4</v>
      </c>
      <c r="D8561" s="43">
        <v>5.4924060906023198E-2</v>
      </c>
      <c r="E8561" s="43">
        <v>7.3371836291726851</v>
      </c>
      <c r="F8561" s="43">
        <v>2.0008830394194952</v>
      </c>
      <c r="H8561" s="43">
        <v>9.3901090622905414E-5</v>
      </c>
      <c r="I8561" s="43">
        <v>7.3247814577017595E-2</v>
      </c>
      <c r="J8561" s="43">
        <v>0</v>
      </c>
      <c r="K8561" s="43">
        <v>1</v>
      </c>
      <c r="M8561" s="43">
        <v>7.9874331068761073E-3</v>
      </c>
      <c r="N8561" s="43">
        <v>4.4939178187917234E-2</v>
      </c>
      <c r="O8561" s="43">
        <v>0</v>
      </c>
      <c r="P8561" s="43">
        <v>1</v>
      </c>
      <c r="R8561" s="43">
        <v>617.67507729743068</v>
      </c>
      <c r="S8561" s="43">
        <v>130.22899253748099</v>
      </c>
      <c r="T8561" s="43">
        <v>6796.3343005683582</v>
      </c>
      <c r="U8561" s="43">
        <v>7544.23837040327</v>
      </c>
      <c r="W8561" s="43">
        <v>4531.9954652946808</v>
      </c>
      <c r="X8561" s="43">
        <v>0</v>
      </c>
      <c r="Y8561" s="43">
        <v>0</v>
      </c>
      <c r="Z8561" s="43">
        <v>4531.9954652946808</v>
      </c>
      <c r="AB8561" s="43">
        <v>66.149594435086271</v>
      </c>
      <c r="AC8561" s="43">
        <v>0</v>
      </c>
      <c r="AD8561" s="43">
        <v>0</v>
      </c>
      <c r="AE8561" s="43">
        <v>66.149594435086271</v>
      </c>
      <c r="AG8561" s="43">
        <v>8334339.660676918</v>
      </c>
      <c r="AH8561" s="43">
        <v>978911.020503651</v>
      </c>
      <c r="AI8561" s="43">
        <v>0</v>
      </c>
      <c r="AJ8561" s="43">
        <v>277828296.62736231</v>
      </c>
      <c r="AK8561" s="43">
        <v>286162636.28803921</v>
      </c>
    </row>
    <row r="8562" spans="3:37" x14ac:dyDescent="0.2">
      <c r="C8562" s="43">
        <v>6.120537957723382E-4</v>
      </c>
      <c r="D8562" s="43">
        <v>5.107759214993933E-2</v>
      </c>
      <c r="E8562" s="43">
        <v>4.8677005945546723</v>
      </c>
      <c r="F8562" s="43">
        <v>1.3527291843822884</v>
      </c>
      <c r="H8562" s="43">
        <v>9.0740114368159652E-5</v>
      </c>
      <c r="I8562" s="43">
        <v>8.2348771730160683E-2</v>
      </c>
      <c r="J8562" s="43">
        <v>0</v>
      </c>
      <c r="K8562" s="43">
        <v>1</v>
      </c>
      <c r="M8562" s="43">
        <v>7.8144183762002967E-3</v>
      </c>
      <c r="N8562" s="43">
        <v>4.5586515908385659E-2</v>
      </c>
      <c r="O8562" s="43">
        <v>0</v>
      </c>
      <c r="P8562" s="43">
        <v>1</v>
      </c>
      <c r="R8562" s="43">
        <v>591.91914147717068</v>
      </c>
      <c r="S8562" s="43">
        <v>141.48122809289123</v>
      </c>
      <c r="T8562" s="43">
        <v>6744.8987257042709</v>
      </c>
      <c r="U8562" s="43">
        <v>7478.299095274333</v>
      </c>
      <c r="W8562" s="43">
        <v>2881.2851568967149</v>
      </c>
      <c r="X8562" s="43">
        <v>0</v>
      </c>
      <c r="Y8562" s="43">
        <v>0</v>
      </c>
      <c r="Z8562" s="43">
        <v>2881.2851568967149</v>
      </c>
      <c r="AB8562" s="43">
        <v>22.340225691305225</v>
      </c>
      <c r="AC8562" s="43">
        <v>0</v>
      </c>
      <c r="AD8562" s="43">
        <v>0</v>
      </c>
      <c r="AE8562" s="43">
        <v>22.340225691305225</v>
      </c>
      <c r="AG8562" s="43">
        <v>5298683.4035330582</v>
      </c>
      <c r="AH8562" s="43">
        <v>622357.59388969035</v>
      </c>
      <c r="AI8562" s="43">
        <v>0</v>
      </c>
      <c r="AJ8562" s="43">
        <v>93828947.903481945</v>
      </c>
      <c r="AK8562" s="43">
        <v>99127631.307015002</v>
      </c>
    </row>
    <row r="8563" spans="3:37" x14ac:dyDescent="0.2">
      <c r="C8563" s="43">
        <v>5.9184698974823751E-4</v>
      </c>
      <c r="D8563" s="43">
        <v>5.804169565196815E-2</v>
      </c>
      <c r="E8563" s="43">
        <v>4.3658680125236957</v>
      </c>
      <c r="F8563" s="43">
        <v>3.0755071647072412</v>
      </c>
      <c r="H8563" s="43">
        <v>8.8921717460299773E-5</v>
      </c>
      <c r="I8563" s="43">
        <v>9.7489296037091597E-2</v>
      </c>
      <c r="J8563" s="43">
        <v>0</v>
      </c>
      <c r="K8563" s="43">
        <v>1</v>
      </c>
      <c r="M8563" s="43">
        <v>7.8439900701513573E-3</v>
      </c>
      <c r="N8563" s="43">
        <v>4.6212900720378203E-2</v>
      </c>
      <c r="O8563" s="43">
        <v>0</v>
      </c>
      <c r="P8563" s="43">
        <v>1</v>
      </c>
      <c r="R8563" s="43">
        <v>650.41703519031455</v>
      </c>
      <c r="S8563" s="43">
        <v>164.13724868257935</v>
      </c>
      <c r="T8563" s="43">
        <v>6863.4525796392118</v>
      </c>
      <c r="U8563" s="43">
        <v>7678.0068635121061</v>
      </c>
      <c r="W8563" s="43">
        <v>2839.6349287378935</v>
      </c>
      <c r="X8563" s="43">
        <v>0</v>
      </c>
      <c r="Y8563" s="43">
        <v>0</v>
      </c>
      <c r="Z8563" s="43">
        <v>2839.6349287378935</v>
      </c>
      <c r="AB8563" s="43">
        <v>144.44413817460995</v>
      </c>
      <c r="AC8563" s="43">
        <v>0</v>
      </c>
      <c r="AD8563" s="43">
        <v>0</v>
      </c>
      <c r="AE8563" s="43">
        <v>144.44413817460995</v>
      </c>
      <c r="AG8563" s="43">
        <v>5222088.6339489864</v>
      </c>
      <c r="AH8563" s="43">
        <v>613361.14460738504</v>
      </c>
      <c r="AI8563" s="43">
        <v>0</v>
      </c>
      <c r="AJ8563" s="43">
        <v>606665380.33336174</v>
      </c>
      <c r="AK8563" s="43">
        <v>611887468.96731079</v>
      </c>
    </row>
    <row r="8564" spans="3:37" x14ac:dyDescent="0.2">
      <c r="C8564" s="43">
        <v>6.1274671115629786E-4</v>
      </c>
      <c r="D8564" s="43">
        <v>5.7473495534635544E-2</v>
      </c>
      <c r="E8564" s="43">
        <v>2.1684896388291826</v>
      </c>
      <c r="F8564" s="43">
        <v>1.1454382169089523</v>
      </c>
      <c r="H8564" s="43">
        <v>1.0018725245553028E-4</v>
      </c>
      <c r="I8564" s="43">
        <v>7.4437316390077515E-2</v>
      </c>
      <c r="J8564" s="43">
        <v>0</v>
      </c>
      <c r="K8564" s="43">
        <v>1</v>
      </c>
      <c r="M8564" s="43">
        <v>7.8660632912929129E-3</v>
      </c>
      <c r="N8564" s="43">
        <v>4.6379848092460541E-2</v>
      </c>
      <c r="O8564" s="43">
        <v>0</v>
      </c>
      <c r="P8564" s="43">
        <v>1</v>
      </c>
      <c r="R8564" s="43">
        <v>666.79291008832263</v>
      </c>
      <c r="S8564" s="43">
        <v>141.20352774259987</v>
      </c>
      <c r="T8564" s="43">
        <v>6907.6310200256985</v>
      </c>
      <c r="U8564" s="43">
        <v>7715.6274578566208</v>
      </c>
      <c r="W8564" s="43">
        <v>1445.9335167712863</v>
      </c>
      <c r="X8564" s="43">
        <v>0</v>
      </c>
      <c r="Y8564" s="43">
        <v>0</v>
      </c>
      <c r="Z8564" s="43">
        <v>1445.9335167712863</v>
      </c>
      <c r="AB8564" s="43">
        <v>10.37655739231314</v>
      </c>
      <c r="AC8564" s="43">
        <v>0</v>
      </c>
      <c r="AD8564" s="43">
        <v>0</v>
      </c>
      <c r="AE8564" s="43">
        <v>10.37655739231314</v>
      </c>
      <c r="AG8564" s="43">
        <v>2659071.7373423958</v>
      </c>
      <c r="AH8564" s="43">
        <v>312321.63962259784</v>
      </c>
      <c r="AI8564" s="43">
        <v>0</v>
      </c>
      <c r="AJ8564" s="43">
        <v>43581541.047715187</v>
      </c>
      <c r="AK8564" s="43">
        <v>46240612.785057582</v>
      </c>
    </row>
    <row r="8565" spans="3:37" x14ac:dyDescent="0.2">
      <c r="C8565" s="43">
        <v>6.0329892383500746E-4</v>
      </c>
      <c r="D8565" s="43">
        <v>5.7579653553749388E-2</v>
      </c>
      <c r="E8565" s="43">
        <v>7.0047303842952369</v>
      </c>
      <c r="F8565" s="43">
        <v>2.5287348254442259</v>
      </c>
      <c r="H8565" s="43">
        <v>8.7318279543285851E-5</v>
      </c>
      <c r="I8565" s="43">
        <v>9.8968210223066996E-2</v>
      </c>
      <c r="J8565" s="43">
        <v>0</v>
      </c>
      <c r="K8565" s="43">
        <v>1</v>
      </c>
      <c r="M8565" s="43">
        <v>7.829895039184756E-3</v>
      </c>
      <c r="N8565" s="43">
        <v>4.7454725290818511E-2</v>
      </c>
      <c r="O8565" s="43">
        <v>0</v>
      </c>
      <c r="P8565" s="43">
        <v>1</v>
      </c>
      <c r="R8565" s="43">
        <v>657.72442641205305</v>
      </c>
      <c r="S8565" s="43">
        <v>163.62258864312614</v>
      </c>
      <c r="T8565" s="43">
        <v>7035.2215204713802</v>
      </c>
      <c r="U8565" s="43">
        <v>7856.5685355265596</v>
      </c>
      <c r="W8565" s="43">
        <v>4607.182274181665</v>
      </c>
      <c r="X8565" s="43">
        <v>0</v>
      </c>
      <c r="Y8565" s="43">
        <v>0</v>
      </c>
      <c r="Z8565" s="43">
        <v>4607.182274181665</v>
      </c>
      <c r="AB8565" s="43">
        <v>107.58702727355339</v>
      </c>
      <c r="AC8565" s="43">
        <v>0</v>
      </c>
      <c r="AD8565" s="43">
        <v>0</v>
      </c>
      <c r="AE8565" s="43">
        <v>107.58702727355339</v>
      </c>
      <c r="AG8565" s="43">
        <v>8472608.2022200823</v>
      </c>
      <c r="AH8565" s="43">
        <v>995151.37122323969</v>
      </c>
      <c r="AI8565" s="43">
        <v>0</v>
      </c>
      <c r="AJ8565" s="43">
        <v>451865514.54892421</v>
      </c>
      <c r="AK8565" s="43">
        <v>460338122.75114429</v>
      </c>
    </row>
    <row r="8566" spans="3:37" x14ac:dyDescent="0.2">
      <c r="C8566" s="43">
        <v>6.0855801800237936E-4</v>
      </c>
      <c r="D8566" s="43">
        <v>4.7045031553083275E-2</v>
      </c>
      <c r="E8566" s="43">
        <v>7.3642500332576173</v>
      </c>
      <c r="F8566" s="43">
        <v>4.0643369383862211</v>
      </c>
      <c r="H8566" s="43">
        <v>9.0629554519217059E-5</v>
      </c>
      <c r="I8566" s="43">
        <v>0.10067233006703015</v>
      </c>
      <c r="J8566" s="43">
        <v>0</v>
      </c>
      <c r="K8566" s="43">
        <v>1</v>
      </c>
      <c r="M8566" s="43">
        <v>7.8472313878615533E-3</v>
      </c>
      <c r="N8566" s="43">
        <v>4.4674077453092841E-2</v>
      </c>
      <c r="O8566" s="43">
        <v>0</v>
      </c>
      <c r="P8566" s="43">
        <v>1</v>
      </c>
      <c r="R8566" s="43">
        <v>542.07343636079031</v>
      </c>
      <c r="S8566" s="43">
        <v>172.75170346520244</v>
      </c>
      <c r="T8566" s="43">
        <v>6637.651157153995</v>
      </c>
      <c r="U8566" s="43">
        <v>7352.4762969799876</v>
      </c>
      <c r="W8566" s="43">
        <v>3991.9643217480211</v>
      </c>
      <c r="X8566" s="43">
        <v>0</v>
      </c>
      <c r="Y8566" s="43">
        <v>0</v>
      </c>
      <c r="Z8566" s="43">
        <v>3991.9643217480211</v>
      </c>
      <c r="AB8566" s="43">
        <v>177.73723501634049</v>
      </c>
      <c r="AC8566" s="43">
        <v>0</v>
      </c>
      <c r="AD8566" s="43">
        <v>0</v>
      </c>
      <c r="AE8566" s="43">
        <v>177.73723501634049</v>
      </c>
      <c r="AG8566" s="43">
        <v>7341222.3876946112</v>
      </c>
      <c r="AH8566" s="43">
        <v>862264.29349757254</v>
      </c>
      <c r="AI8566" s="43">
        <v>0</v>
      </c>
      <c r="AJ8566" s="43">
        <v>746496387.0686301</v>
      </c>
      <c r="AK8566" s="43">
        <v>753837609.4563247</v>
      </c>
    </row>
    <row r="8567" spans="3:37" x14ac:dyDescent="0.2">
      <c r="C8567" s="43">
        <v>6.103354914096526E-4</v>
      </c>
      <c r="D8567" s="43">
        <v>6.5352848670124031E-2</v>
      </c>
      <c r="E8567" s="43">
        <v>7.1658337514776136</v>
      </c>
      <c r="F8567" s="43">
        <v>1.6236108060391949</v>
      </c>
      <c r="H8567" s="43">
        <v>9.2371004747793251E-5</v>
      </c>
      <c r="I8567" s="43">
        <v>7.3651746509232147E-2</v>
      </c>
      <c r="J8567" s="43">
        <v>0</v>
      </c>
      <c r="K8567" s="43">
        <v>1</v>
      </c>
      <c r="M8567" s="43">
        <v>7.9030065350987888E-3</v>
      </c>
      <c r="N8567" s="43">
        <v>4.4351750477055189E-2</v>
      </c>
      <c r="O8567" s="43">
        <v>0</v>
      </c>
      <c r="P8567" s="43">
        <v>1</v>
      </c>
      <c r="R8567" s="43">
        <v>755.22354439538071</v>
      </c>
      <c r="S8567" s="43">
        <v>128.81341383871523</v>
      </c>
      <c r="T8567" s="43">
        <v>6636.5974999265482</v>
      </c>
      <c r="U8567" s="43">
        <v>7520.6344581606445</v>
      </c>
      <c r="W8567" s="43">
        <v>5411.8063643389714</v>
      </c>
      <c r="X8567" s="43">
        <v>0</v>
      </c>
      <c r="Y8567" s="43">
        <v>0</v>
      </c>
      <c r="Z8567" s="43">
        <v>5411.8063643389714</v>
      </c>
      <c r="AB8567" s="43">
        <v>50.393315268839387</v>
      </c>
      <c r="AC8567" s="43">
        <v>0</v>
      </c>
      <c r="AD8567" s="43">
        <v>0</v>
      </c>
      <c r="AE8567" s="43">
        <v>50.393315268839387</v>
      </c>
      <c r="AG8567" s="43">
        <v>9952311.9040193688</v>
      </c>
      <c r="AH8567" s="43">
        <v>1168950.1746972178</v>
      </c>
      <c r="AI8567" s="43">
        <v>0</v>
      </c>
      <c r="AJ8567" s="43">
        <v>211651924.12912542</v>
      </c>
      <c r="AK8567" s="43">
        <v>221604236.03314477</v>
      </c>
    </row>
    <row r="8568" spans="3:37" x14ac:dyDescent="0.2">
      <c r="C8568" s="43">
        <v>6.2124675123531592E-4</v>
      </c>
      <c r="D8568" s="43">
        <v>5.0966304635762134E-2</v>
      </c>
      <c r="E8568" s="43">
        <v>6.8106822013073023</v>
      </c>
      <c r="F8568" s="43">
        <v>1.2662194071065722</v>
      </c>
      <c r="H8568" s="43">
        <v>8.4943089627137746E-5</v>
      </c>
      <c r="I8568" s="43">
        <v>9.6104364741832982E-2</v>
      </c>
      <c r="J8568" s="43">
        <v>0</v>
      </c>
      <c r="K8568" s="43">
        <v>1</v>
      </c>
      <c r="M8568" s="43">
        <v>7.8744933880142698E-3</v>
      </c>
      <c r="N8568" s="43">
        <v>4.5464584443937056E-2</v>
      </c>
      <c r="O8568" s="43">
        <v>0</v>
      </c>
      <c r="P8568" s="43">
        <v>1</v>
      </c>
      <c r="R8568" s="43">
        <v>599.50063739358552</v>
      </c>
      <c r="S8568" s="43">
        <v>154.56584717859201</v>
      </c>
      <c r="T8568" s="43">
        <v>6778.5721246662652</v>
      </c>
      <c r="U8568" s="43">
        <v>7532.6386092384428</v>
      </c>
      <c r="W8568" s="43">
        <v>4083.0083207688758</v>
      </c>
      <c r="X8568" s="43">
        <v>0</v>
      </c>
      <c r="Y8568" s="43">
        <v>0</v>
      </c>
      <c r="Z8568" s="43">
        <v>4083.0083207688758</v>
      </c>
      <c r="AB8568" s="43">
        <v>17.077061354421769</v>
      </c>
      <c r="AC8568" s="43">
        <v>0</v>
      </c>
      <c r="AD8568" s="43">
        <v>0</v>
      </c>
      <c r="AE8568" s="43">
        <v>17.077061354421769</v>
      </c>
      <c r="AG8568" s="43">
        <v>7508652.3018939625</v>
      </c>
      <c r="AH8568" s="43">
        <v>881929.79728607717</v>
      </c>
      <c r="AI8568" s="43">
        <v>0</v>
      </c>
      <c r="AJ8568" s="43">
        <v>71723657.688571423</v>
      </c>
      <c r="AK8568" s="43">
        <v>79232309.990465388</v>
      </c>
    </row>
    <row r="8569" spans="3:37" x14ac:dyDescent="0.2">
      <c r="C8569" s="43">
        <v>6.4409868541104309E-4</v>
      </c>
      <c r="D8569" s="43">
        <v>4.9002101429014719E-2</v>
      </c>
      <c r="E8569" s="43">
        <v>4.5403909785221899</v>
      </c>
      <c r="F8569" s="43">
        <v>2.2205989199659428</v>
      </c>
      <c r="H8569" s="43">
        <v>9.3488741699676581E-5</v>
      </c>
      <c r="I8569" s="43">
        <v>8.762735640317576E-2</v>
      </c>
      <c r="J8569" s="43">
        <v>0</v>
      </c>
      <c r="K8569" s="43">
        <v>1</v>
      </c>
      <c r="M8569" s="43">
        <v>7.8110512861962935E-3</v>
      </c>
      <c r="N8569" s="43">
        <v>4.8912988695044124E-2</v>
      </c>
      <c r="O8569" s="43">
        <v>0</v>
      </c>
      <c r="P8569" s="43">
        <v>1</v>
      </c>
      <c r="R8569" s="43">
        <v>597.59848866188736</v>
      </c>
      <c r="S8569" s="43">
        <v>155.11057117839024</v>
      </c>
      <c r="T8569" s="43">
        <v>7233.9593189294173</v>
      </c>
      <c r="U8569" s="43">
        <v>7986.6683787696948</v>
      </c>
      <c r="W8569" s="43">
        <v>2713.3307866989285</v>
      </c>
      <c r="X8569" s="43">
        <v>0</v>
      </c>
      <c r="Y8569" s="43">
        <v>0</v>
      </c>
      <c r="Z8569" s="43">
        <v>2713.3307866989285</v>
      </c>
      <c r="AB8569" s="43">
        <v>78.048803472235818</v>
      </c>
      <c r="AC8569" s="43">
        <v>0</v>
      </c>
      <c r="AD8569" s="43">
        <v>0</v>
      </c>
      <c r="AE8569" s="43">
        <v>78.048803472235818</v>
      </c>
      <c r="AG8569" s="43">
        <v>4989815.3167393291</v>
      </c>
      <c r="AH8569" s="43">
        <v>586079.44992696855</v>
      </c>
      <c r="AI8569" s="43">
        <v>0</v>
      </c>
      <c r="AJ8569" s="43">
        <v>327804974.58339041</v>
      </c>
      <c r="AK8569" s="43">
        <v>332794789.90012974</v>
      </c>
    </row>
    <row r="8570" spans="3:37" x14ac:dyDescent="0.2">
      <c r="C8570" s="43">
        <v>6.2043204225492588E-4</v>
      </c>
      <c r="D8570" s="43">
        <v>5.7042945802121992E-2</v>
      </c>
      <c r="E8570" s="43">
        <v>5.4125380823187745</v>
      </c>
      <c r="F8570" s="43">
        <v>1.5596836181217115</v>
      </c>
      <c r="H8570" s="43">
        <v>9.3642858541298502E-5</v>
      </c>
      <c r="I8570" s="43">
        <v>8.676306401138914E-2</v>
      </c>
      <c r="J8570" s="43">
        <v>0</v>
      </c>
      <c r="K8570" s="43">
        <v>1</v>
      </c>
      <c r="M8570" s="43">
        <v>7.8408509163480893E-3</v>
      </c>
      <c r="N8570" s="43">
        <v>4.5236052097267207E-2</v>
      </c>
      <c r="O8570" s="43">
        <v>0</v>
      </c>
      <c r="P8570" s="43">
        <v>1</v>
      </c>
      <c r="R8570" s="43">
        <v>670.09833193492807</v>
      </c>
      <c r="S8570" s="43">
        <v>153.83385233896601</v>
      </c>
      <c r="T8570" s="43">
        <v>6715.6841869621594</v>
      </c>
      <c r="U8570" s="43">
        <v>7539.616371236054</v>
      </c>
      <c r="W8570" s="43">
        <v>3626.932740496085</v>
      </c>
      <c r="X8570" s="43">
        <v>0</v>
      </c>
      <c r="Y8570" s="43">
        <v>0</v>
      </c>
      <c r="Z8570" s="43">
        <v>3626.932740496085</v>
      </c>
      <c r="AB8570" s="43">
        <v>40.129607303869072</v>
      </c>
      <c r="AC8570" s="43">
        <v>0</v>
      </c>
      <c r="AD8570" s="43">
        <v>0</v>
      </c>
      <c r="AE8570" s="43">
        <v>40.129607303869072</v>
      </c>
      <c r="AG8570" s="43">
        <v>6669929.3097723005</v>
      </c>
      <c r="AH8570" s="43">
        <v>783417.47194715438</v>
      </c>
      <c r="AI8570" s="43">
        <v>0</v>
      </c>
      <c r="AJ8570" s="43">
        <v>168544350.6762501</v>
      </c>
      <c r="AK8570" s="43">
        <v>175214279.98602241</v>
      </c>
    </row>
    <row r="8571" spans="3:37" x14ac:dyDescent="0.2">
      <c r="C8571" s="43">
        <v>6.0624754901469294E-4</v>
      </c>
      <c r="D8571" s="43">
        <v>6.2059375231568903E-2</v>
      </c>
      <c r="E8571" s="43">
        <v>1.9812982360401705</v>
      </c>
      <c r="F8571" s="43">
        <v>6.3158239845361512</v>
      </c>
      <c r="H8571" s="43">
        <v>9.4956974353133106E-5</v>
      </c>
      <c r="I8571" s="43">
        <v>9.1678600893926543E-2</v>
      </c>
      <c r="J8571" s="43">
        <v>0</v>
      </c>
      <c r="K8571" s="43">
        <v>1</v>
      </c>
      <c r="M8571" s="43">
        <v>7.8435640036630724E-3</v>
      </c>
      <c r="N8571" s="43">
        <v>4.3162693969645088E-2</v>
      </c>
      <c r="O8571" s="43">
        <v>0</v>
      </c>
      <c r="P8571" s="43">
        <v>1</v>
      </c>
      <c r="R8571" s="43">
        <v>712.36039771049752</v>
      </c>
      <c r="S8571" s="43">
        <v>164.83036403394661</v>
      </c>
      <c r="T8571" s="43">
        <v>6410.0934444276199</v>
      </c>
      <c r="U8571" s="43">
        <v>7287.2842061720639</v>
      </c>
      <c r="W8571" s="43">
        <v>1411.398399408683</v>
      </c>
      <c r="X8571" s="43">
        <v>0</v>
      </c>
      <c r="Y8571" s="43">
        <v>0</v>
      </c>
      <c r="Z8571" s="43">
        <v>1411.398399408683</v>
      </c>
      <c r="AB8571" s="43">
        <v>405.18572619279962</v>
      </c>
      <c r="AC8571" s="43">
        <v>0</v>
      </c>
      <c r="AD8571" s="43">
        <v>0</v>
      </c>
      <c r="AE8571" s="43">
        <v>405.18572619279962</v>
      </c>
      <c r="AG8571" s="43">
        <v>2595561.6565125678</v>
      </c>
      <c r="AH8571" s="43">
        <v>304862.05427227553</v>
      </c>
      <c r="AI8571" s="43">
        <v>0</v>
      </c>
      <c r="AJ8571" s="43">
        <v>1701780050.0097585</v>
      </c>
      <c r="AK8571" s="43">
        <v>1704375611.666271</v>
      </c>
    </row>
    <row r="8572" spans="3:37" x14ac:dyDescent="0.2">
      <c r="C8572" s="43">
        <v>6.2212233238001513E-4</v>
      </c>
      <c r="D8572" s="43">
        <v>5.700767931471673E-2</v>
      </c>
      <c r="E8572" s="43">
        <v>1.6849535698065852</v>
      </c>
      <c r="F8572" s="43">
        <v>4.2724949990349348</v>
      </c>
      <c r="H8572" s="43">
        <v>8.814050996495543E-5</v>
      </c>
      <c r="I8572" s="43">
        <v>0.10213548136288286</v>
      </c>
      <c r="J8572" s="43">
        <v>0</v>
      </c>
      <c r="K8572" s="43">
        <v>1</v>
      </c>
      <c r="M8572" s="43">
        <v>7.9486748104992122E-3</v>
      </c>
      <c r="N8572" s="43">
        <v>4.46869506699938E-2</v>
      </c>
      <c r="O8572" s="43">
        <v>0</v>
      </c>
      <c r="P8572" s="43">
        <v>1</v>
      </c>
      <c r="R8572" s="43">
        <v>671.50851843038311</v>
      </c>
      <c r="S8572" s="43">
        <v>170.44904479872577</v>
      </c>
      <c r="T8572" s="43">
        <v>6725.3954092396034</v>
      </c>
      <c r="U8572" s="43">
        <v>7567.3529724687123</v>
      </c>
      <c r="W8572" s="43">
        <v>1131.4606752848051</v>
      </c>
      <c r="X8572" s="43">
        <v>0</v>
      </c>
      <c r="Y8572" s="43">
        <v>0</v>
      </c>
      <c r="Z8572" s="43">
        <v>1131.4606752848051</v>
      </c>
      <c r="AB8572" s="43">
        <v>235.13338471588821</v>
      </c>
      <c r="AC8572" s="43">
        <v>0</v>
      </c>
      <c r="AD8572" s="43">
        <v>0</v>
      </c>
      <c r="AE8572" s="43">
        <v>235.13338471588821</v>
      </c>
      <c r="AG8572" s="43">
        <v>2080756.1818487565</v>
      </c>
      <c r="AH8572" s="43">
        <v>244395.50586151792</v>
      </c>
      <c r="AI8572" s="43">
        <v>0</v>
      </c>
      <c r="AJ8572" s="43">
        <v>987560215.80673051</v>
      </c>
      <c r="AK8572" s="43">
        <v>989640971.98857927</v>
      </c>
    </row>
    <row r="8573" spans="3:37" x14ac:dyDescent="0.2">
      <c r="C8573" s="43">
        <v>6.1946287640035624E-4</v>
      </c>
      <c r="D8573" s="43">
        <v>5.5421826213285397E-2</v>
      </c>
      <c r="E8573" s="43">
        <v>4.6940109436778163</v>
      </c>
      <c r="F8573" s="43">
        <v>3.047818081208213</v>
      </c>
      <c r="H8573" s="43">
        <v>9.7394215974877518E-5</v>
      </c>
      <c r="I8573" s="43">
        <v>0.11670315054670977</v>
      </c>
      <c r="J8573" s="43">
        <v>0</v>
      </c>
      <c r="K8573" s="43">
        <v>1</v>
      </c>
      <c r="M8573" s="43">
        <v>7.8952958634190828E-3</v>
      </c>
      <c r="N8573" s="43">
        <v>4.441680665207668E-2</v>
      </c>
      <c r="O8573" s="43">
        <v>0</v>
      </c>
      <c r="P8573" s="43">
        <v>1</v>
      </c>
      <c r="R8573" s="43">
        <v>650.0376173312311</v>
      </c>
      <c r="S8573" s="43">
        <v>215.20785515454955</v>
      </c>
      <c r="T8573" s="43">
        <v>6639.8476339335539</v>
      </c>
      <c r="U8573" s="43">
        <v>7505.0931064193346</v>
      </c>
      <c r="W8573" s="43">
        <v>3051.2836895550513</v>
      </c>
      <c r="X8573" s="43">
        <v>0</v>
      </c>
      <c r="Y8573" s="43">
        <v>0</v>
      </c>
      <c r="Z8573" s="43">
        <v>3051.2836895550513</v>
      </c>
      <c r="AB8573" s="43">
        <v>142.43399012729483</v>
      </c>
      <c r="AC8573" s="43">
        <v>0</v>
      </c>
      <c r="AD8573" s="43">
        <v>0</v>
      </c>
      <c r="AE8573" s="43">
        <v>142.43399012729483</v>
      </c>
      <c r="AG8573" s="43">
        <v>5611310.7050917391</v>
      </c>
      <c r="AH8573" s="43">
        <v>659077.27694389108</v>
      </c>
      <c r="AI8573" s="43">
        <v>0</v>
      </c>
      <c r="AJ8573" s="43">
        <v>598222758.53463829</v>
      </c>
      <c r="AK8573" s="43">
        <v>603834069.23973</v>
      </c>
    </row>
    <row r="8574" spans="3:37" x14ac:dyDescent="0.2">
      <c r="C8574" s="43">
        <v>6.0747656578104205E-4</v>
      </c>
      <c r="D8574" s="43">
        <v>5.7516707882838358E-2</v>
      </c>
      <c r="E8574" s="43">
        <v>6.4873128051849092</v>
      </c>
      <c r="F8574" s="43">
        <v>1.7652736893043157</v>
      </c>
      <c r="H8574" s="43">
        <v>9.7005119831905517E-5</v>
      </c>
      <c r="I8574" s="43">
        <v>9.3200293952873728E-2</v>
      </c>
      <c r="J8574" s="43">
        <v>0</v>
      </c>
      <c r="K8574" s="43">
        <v>1</v>
      </c>
      <c r="M8574" s="43">
        <v>7.8233725027257797E-3</v>
      </c>
      <c r="N8574" s="43">
        <v>4.7632294518595741E-2</v>
      </c>
      <c r="O8574" s="43">
        <v>0</v>
      </c>
      <c r="P8574" s="43">
        <v>1</v>
      </c>
      <c r="R8574" s="43">
        <v>661.55494797040262</v>
      </c>
      <c r="S8574" s="43">
        <v>171.18050820698372</v>
      </c>
      <c r="T8574" s="43">
        <v>7055.6638983020566</v>
      </c>
      <c r="U8574" s="43">
        <v>7888.399354479443</v>
      </c>
      <c r="W8574" s="43">
        <v>4291.7138853018296</v>
      </c>
      <c r="X8574" s="43">
        <v>0</v>
      </c>
      <c r="Y8574" s="43">
        <v>0</v>
      </c>
      <c r="Z8574" s="43">
        <v>4291.7138853018296</v>
      </c>
      <c r="AB8574" s="43">
        <v>54.1709537410593</v>
      </c>
      <c r="AC8574" s="43">
        <v>0</v>
      </c>
      <c r="AD8574" s="43">
        <v>0</v>
      </c>
      <c r="AE8574" s="43">
        <v>54.1709537410593</v>
      </c>
      <c r="AG8574" s="43">
        <v>7892461.8350700643</v>
      </c>
      <c r="AH8574" s="43">
        <v>927010.19922519522</v>
      </c>
      <c r="AI8574" s="43">
        <v>0</v>
      </c>
      <c r="AJ8574" s="43">
        <v>227518005.71244907</v>
      </c>
      <c r="AK8574" s="43">
        <v>235410467.54751915</v>
      </c>
    </row>
    <row r="8575" spans="3:37" x14ac:dyDescent="0.2">
      <c r="C8575" s="43">
        <v>6.197165376207181E-4</v>
      </c>
      <c r="D8575" s="43">
        <v>5.1049396815137933E-2</v>
      </c>
      <c r="E8575" s="43">
        <v>3.1787286146392546</v>
      </c>
      <c r="F8575" s="43">
        <v>9.3867301887324004</v>
      </c>
      <c r="H8575" s="43">
        <v>9.4993957249212002E-5</v>
      </c>
      <c r="I8575" s="43">
        <v>0.12185393627773355</v>
      </c>
      <c r="J8575" s="43">
        <v>0</v>
      </c>
      <c r="K8575" s="43">
        <v>1</v>
      </c>
      <c r="M8575" s="43">
        <v>7.8024229760174499E-3</v>
      </c>
      <c r="N8575" s="43">
        <v>4.3914522648943341E-2</v>
      </c>
      <c r="O8575" s="43">
        <v>0</v>
      </c>
      <c r="P8575" s="43">
        <v>1</v>
      </c>
      <c r="R8575" s="43">
        <v>598.99896713699889</v>
      </c>
      <c r="S8575" s="43">
        <v>219.16838907240387</v>
      </c>
      <c r="T8575" s="43">
        <v>6487.5397105293305</v>
      </c>
      <c r="U8575" s="43">
        <v>7305.7070667387334</v>
      </c>
      <c r="W8575" s="43">
        <v>1904.0551569777369</v>
      </c>
      <c r="X8575" s="43">
        <v>0</v>
      </c>
      <c r="Y8575" s="43">
        <v>0</v>
      </c>
      <c r="Z8575" s="43">
        <v>1904.0551569777369</v>
      </c>
      <c r="AB8575" s="43">
        <v>537.52977111569135</v>
      </c>
      <c r="AC8575" s="43">
        <v>0</v>
      </c>
      <c r="AD8575" s="43">
        <v>0</v>
      </c>
      <c r="AE8575" s="43">
        <v>537.52977111569135</v>
      </c>
      <c r="AG8575" s="43">
        <v>3501557.433682058</v>
      </c>
      <c r="AH8575" s="43">
        <v>411275.91390719119</v>
      </c>
      <c r="AI8575" s="43">
        <v>0</v>
      </c>
      <c r="AJ8575" s="43">
        <v>2257625038.6859035</v>
      </c>
      <c r="AK8575" s="43">
        <v>2261126596.1195855</v>
      </c>
    </row>
    <row r="8576" spans="3:37" x14ac:dyDescent="0.2">
      <c r="C8576" s="43">
        <v>6.0572090658093567E-4</v>
      </c>
      <c r="D8576" s="43">
        <v>5.8667871001027661E-2</v>
      </c>
      <c r="E8576" s="43">
        <v>5.5136654601110475</v>
      </c>
      <c r="F8576" s="43">
        <v>1.1221372814370676</v>
      </c>
      <c r="H8576" s="43">
        <v>9.1758576055478436E-5</v>
      </c>
      <c r="I8576" s="43">
        <v>7.1610383827343027E-2</v>
      </c>
      <c r="J8576" s="43">
        <v>0</v>
      </c>
      <c r="K8576" s="43">
        <v>1</v>
      </c>
      <c r="M8576" s="43">
        <v>7.7793861784107065E-3</v>
      </c>
      <c r="N8576" s="43">
        <v>4.3632822579761726E-2</v>
      </c>
      <c r="O8576" s="43">
        <v>0</v>
      </c>
      <c r="P8576" s="43">
        <v>1</v>
      </c>
      <c r="R8576" s="43">
        <v>672.84536469174691</v>
      </c>
      <c r="S8576" s="43">
        <v>124.41279295273021</v>
      </c>
      <c r="T8576" s="43">
        <v>6426.8921470633186</v>
      </c>
      <c r="U8576" s="43">
        <v>7224.1503047077958</v>
      </c>
      <c r="W8576" s="43">
        <v>3709.8442472967063</v>
      </c>
      <c r="X8576" s="43">
        <v>0</v>
      </c>
      <c r="Y8576" s="43">
        <v>0</v>
      </c>
      <c r="Z8576" s="43">
        <v>3709.8442472967063</v>
      </c>
      <c r="AB8576" s="43">
        <v>8.7932068927950997</v>
      </c>
      <c r="AC8576" s="43">
        <v>0</v>
      </c>
      <c r="AD8576" s="43">
        <v>0</v>
      </c>
      <c r="AE8576" s="43">
        <v>8.7932068927950997</v>
      </c>
      <c r="AG8576" s="43">
        <v>6822403.5707786428</v>
      </c>
      <c r="AH8576" s="43">
        <v>801326.35741608858</v>
      </c>
      <c r="AI8576" s="43">
        <v>0</v>
      </c>
      <c r="AJ8576" s="43">
        <v>36931468.949739419</v>
      </c>
      <c r="AK8576" s="43">
        <v>43753872.520518064</v>
      </c>
    </row>
    <row r="8577" spans="3:37" x14ac:dyDescent="0.2">
      <c r="C8577" s="43">
        <v>5.871942175711386E-4</v>
      </c>
      <c r="D8577" s="43">
        <v>5.2035382450120959E-2</v>
      </c>
      <c r="E8577" s="43">
        <v>8.180003283435024</v>
      </c>
      <c r="F8577" s="43">
        <v>2.0552406562408132</v>
      </c>
      <c r="H8577" s="43">
        <v>1.0102074441153963E-4</v>
      </c>
      <c r="I8577" s="43">
        <v>0.10706019234558695</v>
      </c>
      <c r="J8577" s="43">
        <v>0</v>
      </c>
      <c r="K8577" s="43">
        <v>1</v>
      </c>
      <c r="M8577" s="43">
        <v>7.7966490367977013E-3</v>
      </c>
      <c r="N8577" s="43">
        <v>4.5401737740676788E-2</v>
      </c>
      <c r="O8577" s="43">
        <v>0</v>
      </c>
      <c r="P8577" s="43">
        <v>1</v>
      </c>
      <c r="R8577" s="43">
        <v>578.52601619732934</v>
      </c>
      <c r="S8577" s="43">
        <v>204.77689640266121</v>
      </c>
      <c r="T8577" s="43">
        <v>6702.2841082925652</v>
      </c>
      <c r="U8577" s="43">
        <v>7485.5870208925553</v>
      </c>
      <c r="W8577" s="43">
        <v>4732.3447120467381</v>
      </c>
      <c r="X8577" s="43">
        <v>0</v>
      </c>
      <c r="Y8577" s="43">
        <v>0</v>
      </c>
      <c r="Z8577" s="43">
        <v>4732.3447120467381</v>
      </c>
      <c r="AB8577" s="43">
        <v>65.321806509336483</v>
      </c>
      <c r="AC8577" s="43">
        <v>0</v>
      </c>
      <c r="AD8577" s="43">
        <v>0</v>
      </c>
      <c r="AE8577" s="43">
        <v>65.321806509336483</v>
      </c>
      <c r="AG8577" s="43">
        <v>8702781.9254539516</v>
      </c>
      <c r="AH8577" s="43">
        <v>1022186.4578020955</v>
      </c>
      <c r="AI8577" s="43">
        <v>0</v>
      </c>
      <c r="AJ8577" s="43">
        <v>274351587.33921325</v>
      </c>
      <c r="AK8577" s="43">
        <v>283054369.26466721</v>
      </c>
    </row>
    <row r="8578" spans="3:37" x14ac:dyDescent="0.2">
      <c r="C8578" s="43">
        <v>6.3201155519798657E-4</v>
      </c>
      <c r="D8578" s="43">
        <v>5.5396048449557256E-2</v>
      </c>
      <c r="E8578" s="43">
        <v>1.991010540291221</v>
      </c>
      <c r="F8578" s="43">
        <v>4.9480434525685331</v>
      </c>
      <c r="H8578" s="43">
        <v>9.0019456465806336E-5</v>
      </c>
      <c r="I8578" s="43">
        <v>0.1263939400703733</v>
      </c>
      <c r="J8578" s="43">
        <v>0</v>
      </c>
      <c r="K8578" s="43">
        <v>1</v>
      </c>
      <c r="M8578" s="43">
        <v>7.865001576278674E-3</v>
      </c>
      <c r="N8578" s="43">
        <v>4.5514057679724468E-2</v>
      </c>
      <c r="O8578" s="43">
        <v>0</v>
      </c>
      <c r="P8578" s="43">
        <v>1</v>
      </c>
      <c r="R8578" s="43">
        <v>662.89718969578598</v>
      </c>
      <c r="S8578" s="43">
        <v>215.42941961857073</v>
      </c>
      <c r="T8578" s="43">
        <v>6777.7686755475615</v>
      </c>
      <c r="U8578" s="43">
        <v>7656.0952848619181</v>
      </c>
      <c r="W8578" s="43">
        <v>1319.8352918137389</v>
      </c>
      <c r="X8578" s="43">
        <v>0</v>
      </c>
      <c r="Y8578" s="43">
        <v>0</v>
      </c>
      <c r="Z8578" s="43">
        <v>1319.8352918137389</v>
      </c>
      <c r="AB8578" s="43">
        <v>280.03471931698459</v>
      </c>
      <c r="AC8578" s="43">
        <v>0</v>
      </c>
      <c r="AD8578" s="43">
        <v>0</v>
      </c>
      <c r="AE8578" s="43">
        <v>280.03471931698459</v>
      </c>
      <c r="AG8578" s="43">
        <v>2427177.1016454659</v>
      </c>
      <c r="AH8578" s="43">
        <v>285084.4230317676</v>
      </c>
      <c r="AI8578" s="43">
        <v>0</v>
      </c>
      <c r="AJ8578" s="43">
        <v>1176145821.1313353</v>
      </c>
      <c r="AK8578" s="43">
        <v>1178572998.2329807</v>
      </c>
    </row>
    <row r="8579" spans="3:37" x14ac:dyDescent="0.2">
      <c r="C8579" s="43">
        <v>6.028052280460716E-4</v>
      </c>
      <c r="D8579" s="43">
        <v>6.390768795331081E-2</v>
      </c>
      <c r="E8579" s="43">
        <v>5.143111481039873</v>
      </c>
      <c r="F8579" s="43">
        <v>3.0572052284559263</v>
      </c>
      <c r="H8579" s="43">
        <v>8.5840269254237211E-5</v>
      </c>
      <c r="I8579" s="43">
        <v>8.5474171171553107E-2</v>
      </c>
      <c r="J8579" s="43">
        <v>0</v>
      </c>
      <c r="K8579" s="43">
        <v>1</v>
      </c>
      <c r="M8579" s="43">
        <v>7.8302751717973327E-3</v>
      </c>
      <c r="N8579" s="43">
        <v>4.6563264582249353E-2</v>
      </c>
      <c r="O8579" s="43">
        <v>0</v>
      </c>
      <c r="P8579" s="43">
        <v>1</v>
      </c>
      <c r="R8579" s="43">
        <v>729.41130316616238</v>
      </c>
      <c r="S8579" s="43">
        <v>138.92114117806386</v>
      </c>
      <c r="T8579" s="43">
        <v>6903.3965074260968</v>
      </c>
      <c r="U8579" s="43">
        <v>7771.728951770323</v>
      </c>
      <c r="W8579" s="43">
        <v>3751.4436477141453</v>
      </c>
      <c r="X8579" s="43">
        <v>0</v>
      </c>
      <c r="Y8579" s="43">
        <v>0</v>
      </c>
      <c r="Z8579" s="43">
        <v>3751.4436477141453</v>
      </c>
      <c r="AB8579" s="43">
        <v>160.55871588280596</v>
      </c>
      <c r="AC8579" s="43">
        <v>0</v>
      </c>
      <c r="AD8579" s="43">
        <v>0</v>
      </c>
      <c r="AE8579" s="43">
        <v>160.55871588280596</v>
      </c>
      <c r="AG8579" s="43">
        <v>6898904.8681463134</v>
      </c>
      <c r="AH8579" s="43">
        <v>810311.82790625538</v>
      </c>
      <c r="AI8579" s="43">
        <v>0</v>
      </c>
      <c r="AJ8579" s="43">
        <v>674346606.70778501</v>
      </c>
      <c r="AK8579" s="43">
        <v>681245511.57593131</v>
      </c>
    </row>
    <row r="8580" spans="3:37" x14ac:dyDescent="0.2">
      <c r="C8580" s="43">
        <v>6.2121945233106768E-4</v>
      </c>
      <c r="D8580" s="43">
        <v>5.1581172799494424E-2</v>
      </c>
      <c r="E8580" s="43">
        <v>9.5855189384522745</v>
      </c>
      <c r="F8580" s="43">
        <v>1.6499441849994785</v>
      </c>
      <c r="H8580" s="43">
        <v>9.2181991330986257E-5</v>
      </c>
      <c r="I8580" s="43">
        <v>9.3542685610334506E-2</v>
      </c>
      <c r="J8580" s="43">
        <v>0</v>
      </c>
      <c r="K8580" s="43">
        <v>1</v>
      </c>
      <c r="M8580" s="43">
        <v>7.9883649974979987E-3</v>
      </c>
      <c r="N8580" s="43">
        <v>4.6074562401456465E-2</v>
      </c>
      <c r="O8580" s="43">
        <v>0</v>
      </c>
      <c r="P8580" s="43">
        <v>1</v>
      </c>
      <c r="R8580" s="43">
        <v>606.70647738229741</v>
      </c>
      <c r="S8580" s="43">
        <v>163.26695487792693</v>
      </c>
      <c r="T8580" s="43">
        <v>6968.8560218706634</v>
      </c>
      <c r="U8580" s="43">
        <v>7738.8294541308878</v>
      </c>
      <c r="W8580" s="43">
        <v>5815.5964290296788</v>
      </c>
      <c r="X8580" s="43">
        <v>0</v>
      </c>
      <c r="Y8580" s="43">
        <v>0</v>
      </c>
      <c r="Z8580" s="43">
        <v>5815.5964290296788</v>
      </c>
      <c r="AB8580" s="43">
        <v>42.192812126447166</v>
      </c>
      <c r="AC8580" s="43">
        <v>0</v>
      </c>
      <c r="AD8580" s="43">
        <v>0</v>
      </c>
      <c r="AE8580" s="43">
        <v>42.192812126447166</v>
      </c>
      <c r="AG8580" s="43">
        <v>10694881.83298558</v>
      </c>
      <c r="AH8580" s="43">
        <v>1256168.8286704107</v>
      </c>
      <c r="AI8580" s="43">
        <v>0</v>
      </c>
      <c r="AJ8580" s="43">
        <v>177209810.93107811</v>
      </c>
      <c r="AK8580" s="43">
        <v>187904692.76406369</v>
      </c>
    </row>
    <row r="8581" spans="3:37" x14ac:dyDescent="0.2">
      <c r="C8581" s="43">
        <v>6.3134625383731713E-4</v>
      </c>
      <c r="D8581" s="43">
        <v>5.2491784406583905E-2</v>
      </c>
      <c r="E8581" s="43">
        <v>2.6281274294839805</v>
      </c>
      <c r="F8581" s="43">
        <v>2.6489142703951059</v>
      </c>
      <c r="H8581" s="43">
        <v>9.4861471398366426E-5</v>
      </c>
      <c r="I8581" s="43">
        <v>0.11016395520118105</v>
      </c>
      <c r="J8581" s="43">
        <v>0</v>
      </c>
      <c r="K8581" s="43">
        <v>1</v>
      </c>
      <c r="M8581" s="43">
        <v>7.8618113310521265E-3</v>
      </c>
      <c r="N8581" s="43">
        <v>4.7358424378433961E-2</v>
      </c>
      <c r="O8581" s="43">
        <v>0</v>
      </c>
      <c r="P8581" s="43">
        <v>1</v>
      </c>
      <c r="R8581" s="43">
        <v>627.48206496913008</v>
      </c>
      <c r="S8581" s="43">
        <v>197.86626204106784</v>
      </c>
      <c r="T8581" s="43">
        <v>7049.5636327554566</v>
      </c>
      <c r="U8581" s="43">
        <v>7874.9119597656545</v>
      </c>
      <c r="W8581" s="43">
        <v>1649.1028264546198</v>
      </c>
      <c r="X8581" s="43">
        <v>0</v>
      </c>
      <c r="Y8581" s="43">
        <v>0</v>
      </c>
      <c r="Z8581" s="43">
        <v>1649.1028264546198</v>
      </c>
      <c r="AB8581" s="43">
        <v>110.70906205387087</v>
      </c>
      <c r="AC8581" s="43">
        <v>0</v>
      </c>
      <c r="AD8581" s="43">
        <v>0</v>
      </c>
      <c r="AE8581" s="43">
        <v>110.70906205387087</v>
      </c>
      <c r="AG8581" s="43">
        <v>3032700.0978500461</v>
      </c>
      <c r="AH8581" s="43">
        <v>356206.21051419788</v>
      </c>
      <c r="AI8581" s="43">
        <v>0</v>
      </c>
      <c r="AJ8581" s="43">
        <v>464978060.62625766</v>
      </c>
      <c r="AK8581" s="43">
        <v>468010760.72410768</v>
      </c>
    </row>
    <row r="8582" spans="3:37" x14ac:dyDescent="0.2">
      <c r="C8582" s="43">
        <v>5.9215278372256328E-4</v>
      </c>
      <c r="D8582" s="43">
        <v>5.3504481113155838E-2</v>
      </c>
      <c r="E8582" s="43">
        <v>0.74225070144802674</v>
      </c>
      <c r="F8582" s="43">
        <v>3.5727128722523496</v>
      </c>
      <c r="H8582" s="43">
        <v>1.002038951839479E-4</v>
      </c>
      <c r="I8582" s="43">
        <v>0.10091168492411695</v>
      </c>
      <c r="J8582" s="43">
        <v>0</v>
      </c>
      <c r="K8582" s="43">
        <v>1</v>
      </c>
      <c r="M8582" s="43">
        <v>7.8818712170886096E-3</v>
      </c>
      <c r="N8582" s="43">
        <v>4.5526431585776475E-2</v>
      </c>
      <c r="O8582" s="43">
        <v>0</v>
      </c>
      <c r="P8582" s="43">
        <v>1</v>
      </c>
      <c r="R8582" s="43">
        <v>599.88265461238029</v>
      </c>
      <c r="S8582" s="43">
        <v>191.45575898313189</v>
      </c>
      <c r="T8582" s="43">
        <v>6794.1529348526637</v>
      </c>
      <c r="U8582" s="43">
        <v>7585.4913484481758</v>
      </c>
      <c r="W8582" s="43">
        <v>445.26332117254361</v>
      </c>
      <c r="X8582" s="43">
        <v>0</v>
      </c>
      <c r="Y8582" s="43">
        <v>0</v>
      </c>
      <c r="Z8582" s="43">
        <v>445.26332117254361</v>
      </c>
      <c r="AB8582" s="43">
        <v>165.13586352775337</v>
      </c>
      <c r="AC8582" s="43">
        <v>0</v>
      </c>
      <c r="AD8582" s="43">
        <v>0</v>
      </c>
      <c r="AE8582" s="43">
        <v>165.13586352775337</v>
      </c>
      <c r="AG8582" s="43">
        <v>818839.24763630773</v>
      </c>
      <c r="AH8582" s="43">
        <v>96176.877373269424</v>
      </c>
      <c r="AI8582" s="43">
        <v>0</v>
      </c>
      <c r="AJ8582" s="43">
        <v>693570626.8165642</v>
      </c>
      <c r="AK8582" s="43">
        <v>694389466.06420052</v>
      </c>
    </row>
    <row r="8583" spans="3:37" x14ac:dyDescent="0.2">
      <c r="C8583" s="43">
        <v>5.9909058897787411E-4</v>
      </c>
      <c r="D8583" s="43">
        <v>6.2912970388603773E-2</v>
      </c>
      <c r="E8583" s="43">
        <v>2.0782306481234127</v>
      </c>
      <c r="F8583" s="43">
        <v>3.6909833964588237</v>
      </c>
      <c r="H8583" s="43">
        <v>9.6873877947989406E-5</v>
      </c>
      <c r="I8583" s="43">
        <v>8.8394619929666268E-2</v>
      </c>
      <c r="J8583" s="43">
        <v>0</v>
      </c>
      <c r="K8583" s="43">
        <v>1</v>
      </c>
      <c r="M8583" s="43">
        <v>7.8395448313548569E-3</v>
      </c>
      <c r="N8583" s="43">
        <v>4.4277608446890861E-2</v>
      </c>
      <c r="O8583" s="43">
        <v>0</v>
      </c>
      <c r="P8583" s="43">
        <v>1</v>
      </c>
      <c r="R8583" s="43">
        <v>713.63322368469335</v>
      </c>
      <c r="S8583" s="43">
        <v>162.13429626910914</v>
      </c>
      <c r="T8583" s="43">
        <v>6572.2999568816285</v>
      </c>
      <c r="U8583" s="43">
        <v>7448.0674768354311</v>
      </c>
      <c r="W8583" s="43">
        <v>1483.0944369806407</v>
      </c>
      <c r="X8583" s="43">
        <v>0</v>
      </c>
      <c r="Y8583" s="43">
        <v>0</v>
      </c>
      <c r="Z8583" s="43">
        <v>1483.0944369806407</v>
      </c>
      <c r="AB8583" s="43">
        <v>205.4801417023678</v>
      </c>
      <c r="AC8583" s="43">
        <v>0</v>
      </c>
      <c r="AD8583" s="43">
        <v>0</v>
      </c>
      <c r="AE8583" s="43">
        <v>205.4801417023678</v>
      </c>
      <c r="AG8583" s="43">
        <v>2727410.6696073981</v>
      </c>
      <c r="AH8583" s="43">
        <v>320348.39838781836</v>
      </c>
      <c r="AI8583" s="43">
        <v>0</v>
      </c>
      <c r="AJ8583" s="43">
        <v>863016595.14994478</v>
      </c>
      <c r="AK8583" s="43">
        <v>865744005.81955218</v>
      </c>
    </row>
    <row r="8584" spans="3:37" x14ac:dyDescent="0.2">
      <c r="C8584" s="43">
        <v>6.229444020756647E-4</v>
      </c>
      <c r="D8584" s="43">
        <v>5.6862713875053594E-2</v>
      </c>
      <c r="E8584" s="43">
        <v>3.631313021618868</v>
      </c>
      <c r="F8584" s="43">
        <v>3.8374562171564532</v>
      </c>
      <c r="H8584" s="43">
        <v>9.3092251785109603E-5</v>
      </c>
      <c r="I8584" s="43">
        <v>0.10504513475719723</v>
      </c>
      <c r="J8584" s="43">
        <v>0</v>
      </c>
      <c r="K8584" s="43">
        <v>1</v>
      </c>
      <c r="M8584" s="43">
        <v>7.8205218328588882E-3</v>
      </c>
      <c r="N8584" s="43">
        <v>4.6842911535705967E-2</v>
      </c>
      <c r="O8584" s="43">
        <v>0</v>
      </c>
      <c r="P8584" s="43">
        <v>1</v>
      </c>
      <c r="R8584" s="43">
        <v>670.68600419711288</v>
      </c>
      <c r="S8584" s="43">
        <v>185.15346792191892</v>
      </c>
      <c r="T8584" s="43">
        <v>6936.2060583965949</v>
      </c>
      <c r="U8584" s="43">
        <v>7792.0455305156265</v>
      </c>
      <c r="W8584" s="43">
        <v>2435.4708204585027</v>
      </c>
      <c r="X8584" s="43">
        <v>0</v>
      </c>
      <c r="Y8584" s="43">
        <v>0</v>
      </c>
      <c r="Z8584" s="43">
        <v>2435.4708204585027</v>
      </c>
      <c r="AB8584" s="43">
        <v>203.62551244347412</v>
      </c>
      <c r="AC8584" s="43">
        <v>0</v>
      </c>
      <c r="AD8584" s="43">
        <v>0</v>
      </c>
      <c r="AE8584" s="43">
        <v>203.62551244347412</v>
      </c>
      <c r="AG8584" s="43">
        <v>4478830.8388231862</v>
      </c>
      <c r="AH8584" s="43">
        <v>526061.69721903652</v>
      </c>
      <c r="AI8584" s="43">
        <v>0</v>
      </c>
      <c r="AJ8584" s="43">
        <v>855227152.26259136</v>
      </c>
      <c r="AK8584" s="43">
        <v>859705983.10141456</v>
      </c>
    </row>
    <row r="8585" spans="3:37" x14ac:dyDescent="0.2">
      <c r="C8585" s="43">
        <v>5.9144086970436694E-4</v>
      </c>
      <c r="D8585" s="43">
        <v>5.2315843121906909E-2</v>
      </c>
      <c r="E8585" s="43">
        <v>6.1864129910604246</v>
      </c>
      <c r="F8585" s="43">
        <v>2.0807013270957579</v>
      </c>
      <c r="H8585" s="43">
        <v>9.2944357959590107E-5</v>
      </c>
      <c r="I8585" s="43">
        <v>8.2316963231837612E-2</v>
      </c>
      <c r="J8585" s="43">
        <v>0</v>
      </c>
      <c r="K8585" s="43">
        <v>1</v>
      </c>
      <c r="M8585" s="43">
        <v>7.8173966154913652E-3</v>
      </c>
      <c r="N8585" s="43">
        <v>4.5505114933730509E-2</v>
      </c>
      <c r="O8585" s="43">
        <v>0</v>
      </c>
      <c r="P8585" s="43">
        <v>1</v>
      </c>
      <c r="R8585" s="43">
        <v>585.85067331956679</v>
      </c>
      <c r="S8585" s="43">
        <v>144.86208941697376</v>
      </c>
      <c r="T8585" s="43">
        <v>6735.4208168622663</v>
      </c>
      <c r="U8585" s="43">
        <v>7466.133579598807</v>
      </c>
      <c r="W8585" s="43">
        <v>3624.3142162456647</v>
      </c>
      <c r="X8585" s="43">
        <v>0</v>
      </c>
      <c r="Y8585" s="43">
        <v>0</v>
      </c>
      <c r="Z8585" s="43">
        <v>3624.3142162456647</v>
      </c>
      <c r="AB8585" s="43">
        <v>67.74486721459472</v>
      </c>
      <c r="AC8585" s="43">
        <v>0</v>
      </c>
      <c r="AD8585" s="43">
        <v>0</v>
      </c>
      <c r="AE8585" s="43">
        <v>67.74486721459472</v>
      </c>
      <c r="AG8585" s="43">
        <v>6665113.8436757773</v>
      </c>
      <c r="AH8585" s="43">
        <v>782851.8707090636</v>
      </c>
      <c r="AI8585" s="43">
        <v>0</v>
      </c>
      <c r="AJ8585" s="43">
        <v>284528442.30129784</v>
      </c>
      <c r="AK8585" s="43">
        <v>291193556.14497364</v>
      </c>
    </row>
    <row r="8586" spans="3:37" x14ac:dyDescent="0.2">
      <c r="C8586" s="43">
        <v>6.0086556638554406E-4</v>
      </c>
      <c r="D8586" s="43">
        <v>5.4101821533347555E-2</v>
      </c>
      <c r="E8586" s="43">
        <v>1.8737898574751315</v>
      </c>
      <c r="F8586" s="43">
        <v>3.9752811659635205</v>
      </c>
      <c r="H8586" s="43">
        <v>7.7431734885570174E-5</v>
      </c>
      <c r="I8586" s="43">
        <v>8.8882345597373319E-2</v>
      </c>
      <c r="J8586" s="43">
        <v>0</v>
      </c>
      <c r="K8586" s="43">
        <v>1</v>
      </c>
      <c r="M8586" s="43">
        <v>7.774436027365602E-3</v>
      </c>
      <c r="N8586" s="43">
        <v>4.7890169976397168E-2</v>
      </c>
      <c r="O8586" s="43">
        <v>0</v>
      </c>
      <c r="P8586" s="43">
        <v>1</v>
      </c>
      <c r="R8586" s="43">
        <v>615.50498829624928</v>
      </c>
      <c r="S8586" s="43">
        <v>130.30973744722527</v>
      </c>
      <c r="T8586" s="43">
        <v>7049.4891354559313</v>
      </c>
      <c r="U8586" s="43">
        <v>7795.3038611994061</v>
      </c>
      <c r="W8586" s="43">
        <v>1153.3270042948614</v>
      </c>
      <c r="X8586" s="43">
        <v>0</v>
      </c>
      <c r="Y8586" s="43">
        <v>0</v>
      </c>
      <c r="Z8586" s="43">
        <v>1153.3270042948614</v>
      </c>
      <c r="AB8586" s="43">
        <v>195.94914271808375</v>
      </c>
      <c r="AC8586" s="43">
        <v>0</v>
      </c>
      <c r="AD8586" s="43">
        <v>0</v>
      </c>
      <c r="AE8586" s="43">
        <v>195.94914271808375</v>
      </c>
      <c r="AG8586" s="43">
        <v>2120968.3608982502</v>
      </c>
      <c r="AH8586" s="43">
        <v>249118.63292769005</v>
      </c>
      <c r="AI8586" s="43">
        <v>0</v>
      </c>
      <c r="AJ8586" s="43">
        <v>822986399.41595173</v>
      </c>
      <c r="AK8586" s="43">
        <v>825107367.77684999</v>
      </c>
    </row>
    <row r="8587" spans="3:37" x14ac:dyDescent="0.2">
      <c r="C8587" s="43">
        <v>5.9375183898869276E-4</v>
      </c>
      <c r="D8587" s="43">
        <v>5.3504288730609244E-2</v>
      </c>
      <c r="E8587" s="43">
        <v>4.8829476667042648</v>
      </c>
      <c r="F8587" s="43">
        <v>1.8658947770806062</v>
      </c>
      <c r="H8587" s="43">
        <v>1.0125626836043899E-4</v>
      </c>
      <c r="I8587" s="43">
        <v>0.10965098459171074</v>
      </c>
      <c r="J8587" s="43">
        <v>0</v>
      </c>
      <c r="K8587" s="43">
        <v>1</v>
      </c>
      <c r="M8587" s="43">
        <v>7.7926693874606967E-3</v>
      </c>
      <c r="N8587" s="43">
        <v>4.6550625509869104E-2</v>
      </c>
      <c r="O8587" s="43">
        <v>0</v>
      </c>
      <c r="P8587" s="43">
        <v>1</v>
      </c>
      <c r="R8587" s="43">
        <v>601.50042091542298</v>
      </c>
      <c r="S8587" s="43">
        <v>210.22135284584874</v>
      </c>
      <c r="T8587" s="43">
        <v>6868.3773133112336</v>
      </c>
      <c r="U8587" s="43">
        <v>7680.0990870725054</v>
      </c>
      <c r="W8587" s="43">
        <v>2937.0950768305979</v>
      </c>
      <c r="X8587" s="43">
        <v>0</v>
      </c>
      <c r="Y8587" s="43">
        <v>0</v>
      </c>
      <c r="Z8587" s="43">
        <v>2937.0950768305979</v>
      </c>
      <c r="AB8587" s="43">
        <v>55.729459798422262</v>
      </c>
      <c r="AC8587" s="43">
        <v>0</v>
      </c>
      <c r="AD8587" s="43">
        <v>0</v>
      </c>
      <c r="AE8587" s="43">
        <v>55.729459798422262</v>
      </c>
      <c r="AG8587" s="43">
        <v>5401317.8462914694</v>
      </c>
      <c r="AH8587" s="43">
        <v>634412.53659540915</v>
      </c>
      <c r="AI8587" s="43">
        <v>0</v>
      </c>
      <c r="AJ8587" s="43">
        <v>234063731.15337351</v>
      </c>
      <c r="AK8587" s="43">
        <v>239465048.99966499</v>
      </c>
    </row>
    <row r="8588" spans="3:37" x14ac:dyDescent="0.2">
      <c r="C8588" s="43">
        <v>6.1189816012019449E-4</v>
      </c>
      <c r="D8588" s="43">
        <v>5.8264833520428327E-2</v>
      </c>
      <c r="E8588" s="43">
        <v>10.137830764351841</v>
      </c>
      <c r="F8588" s="43">
        <v>1.7379881532572334</v>
      </c>
      <c r="H8588" s="43">
        <v>9.7434169695542749E-5</v>
      </c>
      <c r="I8588" s="43">
        <v>9.6447637656217861E-2</v>
      </c>
      <c r="J8588" s="43">
        <v>0</v>
      </c>
      <c r="K8588" s="43">
        <v>1</v>
      </c>
      <c r="M8588" s="43">
        <v>7.8211800271803123E-3</v>
      </c>
      <c r="N8588" s="43">
        <v>4.7951146812702516E-2</v>
      </c>
      <c r="O8588" s="43">
        <v>0</v>
      </c>
      <c r="P8588" s="43">
        <v>1</v>
      </c>
      <c r="R8588" s="43">
        <v>675.03770265389426</v>
      </c>
      <c r="S8588" s="43">
        <v>177.92839288586026</v>
      </c>
      <c r="T8588" s="43">
        <v>7100.9042024917908</v>
      </c>
      <c r="U8588" s="43">
        <v>7953.8702980315456</v>
      </c>
      <c r="W8588" s="43">
        <v>6843.4179890620399</v>
      </c>
      <c r="X8588" s="43">
        <v>0</v>
      </c>
      <c r="Y8588" s="43">
        <v>0</v>
      </c>
      <c r="Z8588" s="43">
        <v>6843.4179890620399</v>
      </c>
      <c r="AB8588" s="43">
        <v>53.304171548979163</v>
      </c>
      <c r="AC8588" s="43">
        <v>0</v>
      </c>
      <c r="AD8588" s="43">
        <v>0</v>
      </c>
      <c r="AE8588" s="43">
        <v>53.304171548979163</v>
      </c>
      <c r="AG8588" s="43">
        <v>12585045.681885092</v>
      </c>
      <c r="AH8588" s="43">
        <v>1478178.2856374006</v>
      </c>
      <c r="AI8588" s="43">
        <v>0</v>
      </c>
      <c r="AJ8588" s="43">
        <v>223877520.50571248</v>
      </c>
      <c r="AK8588" s="43">
        <v>236462566.18759757</v>
      </c>
    </row>
    <row r="8589" spans="3:37" x14ac:dyDescent="0.2">
      <c r="C8589" s="43">
        <v>5.9033114621000931E-4</v>
      </c>
      <c r="D8589" s="43">
        <v>5.9767638982287652E-2</v>
      </c>
      <c r="E8589" s="43">
        <v>4.35721134302793</v>
      </c>
      <c r="F8589" s="43">
        <v>2.3027520855905665</v>
      </c>
      <c r="H8589" s="43">
        <v>8.0826962172063379E-5</v>
      </c>
      <c r="I8589" s="43">
        <v>9.4445544628241382E-2</v>
      </c>
      <c r="J8589" s="43">
        <v>0</v>
      </c>
      <c r="K8589" s="43">
        <v>1</v>
      </c>
      <c r="M8589" s="43">
        <v>7.8305015093419889E-3</v>
      </c>
      <c r="N8589" s="43">
        <v>4.5673985699778791E-2</v>
      </c>
      <c r="O8589" s="43">
        <v>0</v>
      </c>
      <c r="P8589" s="43">
        <v>1</v>
      </c>
      <c r="R8589" s="43">
        <v>668.04261958435734</v>
      </c>
      <c r="S8589" s="43">
        <v>144.53735553019189</v>
      </c>
      <c r="T8589" s="43">
        <v>6771.7491511145172</v>
      </c>
      <c r="U8589" s="43">
        <v>7584.3291262290668</v>
      </c>
      <c r="W8589" s="43">
        <v>2910.8028796790541</v>
      </c>
      <c r="X8589" s="43">
        <v>0</v>
      </c>
      <c r="Y8589" s="43">
        <v>0</v>
      </c>
      <c r="Z8589" s="43">
        <v>2910.8028796790541</v>
      </c>
      <c r="AB8589" s="43">
        <v>93.121449004179027</v>
      </c>
      <c r="AC8589" s="43">
        <v>0</v>
      </c>
      <c r="AD8589" s="43">
        <v>0</v>
      </c>
      <c r="AE8589" s="43">
        <v>93.121449004179027</v>
      </c>
      <c r="AG8589" s="43">
        <v>5352966.4957297808</v>
      </c>
      <c r="AH8589" s="43">
        <v>628733.42201067565</v>
      </c>
      <c r="AI8589" s="43">
        <v>0</v>
      </c>
      <c r="AJ8589" s="43">
        <v>391110085.81755191</v>
      </c>
      <c r="AK8589" s="43">
        <v>396463052.31328171</v>
      </c>
    </row>
    <row r="8590" spans="3:37" x14ac:dyDescent="0.2">
      <c r="C8590" s="43">
        <v>6.0172974111720305E-4</v>
      </c>
      <c r="D8590" s="43">
        <v>5.3342645120991627E-2</v>
      </c>
      <c r="E8590" s="43">
        <v>4.6593384998623772</v>
      </c>
      <c r="F8590" s="43">
        <v>3.1833901592824807</v>
      </c>
      <c r="H8590" s="43">
        <v>9.900412209484788E-5</v>
      </c>
      <c r="I8590" s="43">
        <v>9.960252561817208E-2</v>
      </c>
      <c r="J8590" s="43">
        <v>0</v>
      </c>
      <c r="K8590" s="43">
        <v>1</v>
      </c>
      <c r="M8590" s="43">
        <v>7.8437708269293652E-3</v>
      </c>
      <c r="N8590" s="43">
        <v>4.6874359281408484E-2</v>
      </c>
      <c r="O8590" s="43">
        <v>0</v>
      </c>
      <c r="P8590" s="43">
        <v>1</v>
      </c>
      <c r="R8590" s="43">
        <v>607.74080624547685</v>
      </c>
      <c r="S8590" s="43">
        <v>186.70932153779879</v>
      </c>
      <c r="T8590" s="43">
        <v>6961.4965710849083</v>
      </c>
      <c r="U8590" s="43">
        <v>7755.9466988681843</v>
      </c>
      <c r="W8590" s="43">
        <v>2831.6701364769519</v>
      </c>
      <c r="X8590" s="43">
        <v>0</v>
      </c>
      <c r="Y8590" s="43">
        <v>0</v>
      </c>
      <c r="Z8590" s="43">
        <v>2831.6701364769519</v>
      </c>
      <c r="AB8590" s="43">
        <v>141.98207664533291</v>
      </c>
      <c r="AC8590" s="43">
        <v>0</v>
      </c>
      <c r="AD8590" s="43">
        <v>0</v>
      </c>
      <c r="AE8590" s="43">
        <v>141.98207664533291</v>
      </c>
      <c r="AG8590" s="43">
        <v>5207441.3809811147</v>
      </c>
      <c r="AH8590" s="43">
        <v>611640.74947902164</v>
      </c>
      <c r="AI8590" s="43">
        <v>0</v>
      </c>
      <c r="AJ8590" s="43">
        <v>596324721.91039824</v>
      </c>
      <c r="AK8590" s="43">
        <v>601532163.29137933</v>
      </c>
    </row>
    <row r="8591" spans="3:37" x14ac:dyDescent="0.2">
      <c r="C8591" s="43">
        <v>6.1699022070405007E-4</v>
      </c>
      <c r="D8591" s="43">
        <v>5.1574349004313562E-2</v>
      </c>
      <c r="E8591" s="43">
        <v>4.3456798159441439</v>
      </c>
      <c r="F8591" s="43">
        <v>4.0791681537532956</v>
      </c>
      <c r="H8591" s="43">
        <v>9.5889543118343745E-5</v>
      </c>
      <c r="I8591" s="43">
        <v>0.12249391692724865</v>
      </c>
      <c r="J8591" s="43">
        <v>0</v>
      </c>
      <c r="K8591" s="43">
        <v>1</v>
      </c>
      <c r="M8591" s="43">
        <v>7.8723251430053987E-3</v>
      </c>
      <c r="N8591" s="43">
        <v>4.7073870457505329E-2</v>
      </c>
      <c r="O8591" s="43">
        <v>0</v>
      </c>
      <c r="P8591" s="43">
        <v>1</v>
      </c>
      <c r="R8591" s="43">
        <v>602.4963331696041</v>
      </c>
      <c r="S8591" s="43">
        <v>222.3966003915649</v>
      </c>
      <c r="T8591" s="43">
        <v>7016.5771319200085</v>
      </c>
      <c r="U8591" s="43">
        <v>7841.4700654811777</v>
      </c>
      <c r="W8591" s="43">
        <v>2618.2561542355065</v>
      </c>
      <c r="X8591" s="43">
        <v>0</v>
      </c>
      <c r="Y8591" s="43">
        <v>0</v>
      </c>
      <c r="Z8591" s="43">
        <v>2618.2561542355065</v>
      </c>
      <c r="AB8591" s="43">
        <v>198.50506483784088</v>
      </c>
      <c r="AC8591" s="43">
        <v>0</v>
      </c>
      <c r="AD8591" s="43">
        <v>0</v>
      </c>
      <c r="AE8591" s="43">
        <v>198.50506483784088</v>
      </c>
      <c r="AG8591" s="43">
        <v>4814973.0676390966</v>
      </c>
      <c r="AH8591" s="43">
        <v>565543.32931486936</v>
      </c>
      <c r="AI8591" s="43">
        <v>0</v>
      </c>
      <c r="AJ8591" s="43">
        <v>833721272.3189317</v>
      </c>
      <c r="AK8591" s="43">
        <v>838536245.38657081</v>
      </c>
    </row>
    <row r="8592" spans="3:37" x14ac:dyDescent="0.2">
      <c r="C8592" s="43">
        <v>5.895251055891954E-4</v>
      </c>
      <c r="D8592" s="43">
        <v>4.2638530520434217E-2</v>
      </c>
      <c r="E8592" s="43">
        <v>1.5294910038411533</v>
      </c>
      <c r="F8592" s="43">
        <v>4.8983008335060907</v>
      </c>
      <c r="H8592" s="43">
        <v>9.5706698150066494E-5</v>
      </c>
      <c r="I8592" s="43">
        <v>0.10428131047736588</v>
      </c>
      <c r="J8592" s="43">
        <v>0</v>
      </c>
      <c r="K8592" s="43">
        <v>1</v>
      </c>
      <c r="M8592" s="43">
        <v>7.8114537627563688E-3</v>
      </c>
      <c r="N8592" s="43">
        <v>4.6302322353700798E-2</v>
      </c>
      <c r="O8592" s="43">
        <v>0</v>
      </c>
      <c r="P8592" s="43">
        <v>1</v>
      </c>
      <c r="R8592" s="43">
        <v>475.93419197963817</v>
      </c>
      <c r="S8592" s="43">
        <v>188.96927047276151</v>
      </c>
      <c r="T8592" s="43">
        <v>6848.2091155978178</v>
      </c>
      <c r="U8592" s="43">
        <v>7513.1125780502171</v>
      </c>
      <c r="W8592" s="43">
        <v>727.93706505326497</v>
      </c>
      <c r="X8592" s="43">
        <v>0</v>
      </c>
      <c r="Y8592" s="43">
        <v>0</v>
      </c>
      <c r="Z8592" s="43">
        <v>727.93706505326497</v>
      </c>
      <c r="AB8592" s="43">
        <v>198.52080832984504</v>
      </c>
      <c r="AC8592" s="43">
        <v>0</v>
      </c>
      <c r="AD8592" s="43">
        <v>0</v>
      </c>
      <c r="AE8592" s="43">
        <v>198.52080832984504</v>
      </c>
      <c r="AG8592" s="43">
        <v>1338676.2626329544</v>
      </c>
      <c r="AH8592" s="43">
        <v>157234.40605150524</v>
      </c>
      <c r="AI8592" s="43">
        <v>0</v>
      </c>
      <c r="AJ8592" s="43">
        <v>833787394.98534918</v>
      </c>
      <c r="AK8592" s="43">
        <v>835126071.24798214</v>
      </c>
    </row>
    <row r="8593" spans="3:37" x14ac:dyDescent="0.2">
      <c r="C8593" s="43">
        <v>6.087128460079774E-4</v>
      </c>
      <c r="D8593" s="43">
        <v>5.6327999577109433E-2</v>
      </c>
      <c r="E8593" s="43">
        <v>5.1888727639193615</v>
      </c>
      <c r="F8593" s="43">
        <v>2.8621289512762433</v>
      </c>
      <c r="H8593" s="43">
        <v>9.3779639085189714E-5</v>
      </c>
      <c r="I8593" s="43">
        <v>9.8612484413749577E-2</v>
      </c>
      <c r="J8593" s="43">
        <v>0</v>
      </c>
      <c r="K8593" s="43">
        <v>1</v>
      </c>
      <c r="M8593" s="43">
        <v>7.9150914905293801E-3</v>
      </c>
      <c r="N8593" s="43">
        <v>4.7160582304538123E-2</v>
      </c>
      <c r="O8593" s="43">
        <v>0</v>
      </c>
      <c r="P8593" s="43">
        <v>1</v>
      </c>
      <c r="R8593" s="43">
        <v>649.20098164030389</v>
      </c>
      <c r="S8593" s="43">
        <v>175.0986631036487</v>
      </c>
      <c r="T8593" s="43">
        <v>7067.6896486907972</v>
      </c>
      <c r="U8593" s="43">
        <v>7891.9892934347499</v>
      </c>
      <c r="W8593" s="43">
        <v>3368.6212919430864</v>
      </c>
      <c r="X8593" s="43">
        <v>0</v>
      </c>
      <c r="Y8593" s="43">
        <v>0</v>
      </c>
      <c r="Z8593" s="43">
        <v>3368.6212919430864</v>
      </c>
      <c r="AB8593" s="43">
        <v>129.35186591270227</v>
      </c>
      <c r="AC8593" s="43">
        <v>0</v>
      </c>
      <c r="AD8593" s="43">
        <v>0</v>
      </c>
      <c r="AE8593" s="43">
        <v>129.35186591270227</v>
      </c>
      <c r="AG8593" s="43">
        <v>6194894.5558833359</v>
      </c>
      <c r="AH8593" s="43">
        <v>727622.19905970665</v>
      </c>
      <c r="AI8593" s="43">
        <v>0</v>
      </c>
      <c r="AJ8593" s="43">
        <v>543277836.83334947</v>
      </c>
      <c r="AK8593" s="43">
        <v>549472731.38923275</v>
      </c>
    </row>
    <row r="8594" spans="3:37" x14ac:dyDescent="0.2">
      <c r="C8594" s="43">
        <v>6.1634461682547048E-4</v>
      </c>
      <c r="D8594" s="43">
        <v>5.2918854056294484E-2</v>
      </c>
      <c r="E8594" s="43">
        <v>2.6045786850875339</v>
      </c>
      <c r="F8594" s="43">
        <v>4.1342820796526105</v>
      </c>
      <c r="H8594" s="43">
        <v>8.7847626623586205E-5</v>
      </c>
      <c r="I8594" s="43">
        <v>8.4249931997428182E-2</v>
      </c>
      <c r="J8594" s="43">
        <v>0</v>
      </c>
      <c r="K8594" s="43">
        <v>1</v>
      </c>
      <c r="M8594" s="43">
        <v>7.8694130814686014E-3</v>
      </c>
      <c r="N8594" s="43">
        <v>4.5501705400072354E-2</v>
      </c>
      <c r="O8594" s="43">
        <v>0</v>
      </c>
      <c r="P8594" s="43">
        <v>1</v>
      </c>
      <c r="R8594" s="43">
        <v>617.5560931426993</v>
      </c>
      <c r="S8594" s="43">
        <v>140.133498480714</v>
      </c>
      <c r="T8594" s="43">
        <v>6779.7298651482433</v>
      </c>
      <c r="U8594" s="43">
        <v>7537.4194567716568</v>
      </c>
      <c r="W8594" s="43">
        <v>1608.4734370454064</v>
      </c>
      <c r="X8594" s="43">
        <v>0</v>
      </c>
      <c r="Y8594" s="43">
        <v>0</v>
      </c>
      <c r="Z8594" s="43">
        <v>1608.4734370454064</v>
      </c>
      <c r="AB8594" s="43">
        <v>207.10866456316617</v>
      </c>
      <c r="AC8594" s="43">
        <v>0</v>
      </c>
      <c r="AD8594" s="43">
        <v>0</v>
      </c>
      <c r="AE8594" s="43">
        <v>207.10866456316617</v>
      </c>
      <c r="AG8594" s="43">
        <v>2957982.6507265023</v>
      </c>
      <c r="AH8594" s="43">
        <v>347430.26240180776</v>
      </c>
      <c r="AI8594" s="43">
        <v>0</v>
      </c>
      <c r="AJ8594" s="43">
        <v>869856391.16529787</v>
      </c>
      <c r="AK8594" s="43">
        <v>872814373.81602442</v>
      </c>
    </row>
    <row r="8595" spans="3:37" x14ac:dyDescent="0.2">
      <c r="C8595" s="43">
        <v>5.831661154398907E-4</v>
      </c>
      <c r="D8595" s="43">
        <v>4.9585895739502693E-2</v>
      </c>
      <c r="E8595" s="43">
        <v>4.0283438234179227</v>
      </c>
      <c r="F8595" s="43">
        <v>1.7782494178630934</v>
      </c>
      <c r="H8595" s="43">
        <v>9.1945976084972791E-5</v>
      </c>
      <c r="I8595" s="43">
        <v>8.0557013753836892E-2</v>
      </c>
      <c r="J8595" s="43">
        <v>0</v>
      </c>
      <c r="K8595" s="43">
        <v>1</v>
      </c>
      <c r="M8595" s="43">
        <v>7.8223431188900079E-3</v>
      </c>
      <c r="N8595" s="43">
        <v>4.6541193807202008E-2</v>
      </c>
      <c r="O8595" s="43">
        <v>0</v>
      </c>
      <c r="P8595" s="43">
        <v>1</v>
      </c>
      <c r="R8595" s="43">
        <v>547.51096004411613</v>
      </c>
      <c r="S8595" s="43">
        <v>140.24211698648938</v>
      </c>
      <c r="T8595" s="43">
        <v>6893.1345169810666</v>
      </c>
      <c r="U8595" s="43">
        <v>7580.8875940116723</v>
      </c>
      <c r="W8595" s="43">
        <v>2205.5623941473323</v>
      </c>
      <c r="X8595" s="43">
        <v>0</v>
      </c>
      <c r="Y8595" s="43">
        <v>0</v>
      </c>
      <c r="Z8595" s="43">
        <v>2205.5623941473323</v>
      </c>
      <c r="AB8595" s="43">
        <v>45.592709194295658</v>
      </c>
      <c r="AC8595" s="43">
        <v>0</v>
      </c>
      <c r="AD8595" s="43">
        <v>0</v>
      </c>
      <c r="AE8595" s="43">
        <v>45.592709194295658</v>
      </c>
      <c r="AG8595" s="43">
        <v>4056029.2428369438</v>
      </c>
      <c r="AH8595" s="43">
        <v>476401.47713582375</v>
      </c>
      <c r="AI8595" s="43">
        <v>0</v>
      </c>
      <c r="AJ8595" s="43">
        <v>191489378.61604175</v>
      </c>
      <c r="AK8595" s="43">
        <v>195545407.8588787</v>
      </c>
    </row>
    <row r="8596" spans="3:37" x14ac:dyDescent="0.2">
      <c r="C8596" s="43">
        <v>6.123710654369896E-4</v>
      </c>
      <c r="D8596" s="43">
        <v>4.5777522595992416E-2</v>
      </c>
      <c r="E8596" s="43">
        <v>3.803431258963704</v>
      </c>
      <c r="F8596" s="43">
        <v>5.5496959279886893</v>
      </c>
      <c r="H8596" s="43">
        <v>8.5999949115041945E-5</v>
      </c>
      <c r="I8596" s="43">
        <v>0.13053896080749372</v>
      </c>
      <c r="J8596" s="43">
        <v>0</v>
      </c>
      <c r="K8596" s="43">
        <v>1</v>
      </c>
      <c r="M8596" s="43">
        <v>7.9402919799441696E-3</v>
      </c>
      <c r="N8596" s="43">
        <v>4.6236953895385957E-2</v>
      </c>
      <c r="O8596" s="43">
        <v>0</v>
      </c>
      <c r="P8596" s="43">
        <v>1</v>
      </c>
      <c r="R8596" s="43">
        <v>530.77360861947966</v>
      </c>
      <c r="S8596" s="43">
        <v>212.55959704938303</v>
      </c>
      <c r="T8596" s="43">
        <v>6951.3324653223372</v>
      </c>
      <c r="U8596" s="43">
        <v>7694.6656709911995</v>
      </c>
      <c r="W8596" s="43">
        <v>2018.7609344562959</v>
      </c>
      <c r="X8596" s="43">
        <v>0</v>
      </c>
      <c r="Y8596" s="43">
        <v>0</v>
      </c>
      <c r="Z8596" s="43">
        <v>2018.7609344562959</v>
      </c>
      <c r="AB8596" s="43">
        <v>258.38986226273028</v>
      </c>
      <c r="AC8596" s="43">
        <v>0</v>
      </c>
      <c r="AD8596" s="43">
        <v>0</v>
      </c>
      <c r="AE8596" s="43">
        <v>258.38986226273028</v>
      </c>
      <c r="AG8596" s="43">
        <v>3712501.3584651281</v>
      </c>
      <c r="AH8596" s="43">
        <v>436052.36184255994</v>
      </c>
      <c r="AI8596" s="43">
        <v>0</v>
      </c>
      <c r="AJ8596" s="43">
        <v>1085237421.5034671</v>
      </c>
      <c r="AK8596" s="43">
        <v>1088949922.8619323</v>
      </c>
    </row>
    <row r="8597" spans="3:37" x14ac:dyDescent="0.2">
      <c r="C8597" s="43">
        <v>5.8305026220769848E-4</v>
      </c>
      <c r="D8597" s="43">
        <v>5.2963456696950122E-2</v>
      </c>
      <c r="E8597" s="43">
        <v>2.8604244294065664</v>
      </c>
      <c r="F8597" s="43">
        <v>3.9066698070945907</v>
      </c>
      <c r="H8597" s="43">
        <v>9.3428502782155753E-5</v>
      </c>
      <c r="I8597" s="43">
        <v>0.11162743908348727</v>
      </c>
      <c r="J8597" s="43">
        <v>0</v>
      </c>
      <c r="K8597" s="43">
        <v>1</v>
      </c>
      <c r="M8597" s="43">
        <v>7.7811533828612478E-3</v>
      </c>
      <c r="N8597" s="43">
        <v>4.6071723719213198E-2</v>
      </c>
      <c r="O8597" s="43">
        <v>0</v>
      </c>
      <c r="P8597" s="43">
        <v>1</v>
      </c>
      <c r="R8597" s="43">
        <v>584.68868539431173</v>
      </c>
      <c r="S8597" s="43">
        <v>197.46617937935727</v>
      </c>
      <c r="T8597" s="43">
        <v>6787.6714127425348</v>
      </c>
      <c r="U8597" s="43">
        <v>7569.8262775162038</v>
      </c>
      <c r="W8597" s="43">
        <v>1672.4577992994996</v>
      </c>
      <c r="X8597" s="43">
        <v>0</v>
      </c>
      <c r="Y8597" s="43">
        <v>0</v>
      </c>
      <c r="Z8597" s="43">
        <v>1672.4577992994996</v>
      </c>
      <c r="AB8597" s="43">
        <v>181.84617347724571</v>
      </c>
      <c r="AC8597" s="43">
        <v>0</v>
      </c>
      <c r="AD8597" s="43">
        <v>0</v>
      </c>
      <c r="AE8597" s="43">
        <v>181.84617347724571</v>
      </c>
      <c r="AG8597" s="43">
        <v>3075649.8929117797</v>
      </c>
      <c r="AH8597" s="43">
        <v>361250.88464869192</v>
      </c>
      <c r="AI8597" s="43">
        <v>0</v>
      </c>
      <c r="AJ8597" s="43">
        <v>763753928.60443199</v>
      </c>
      <c r="AK8597" s="43">
        <v>766829578.49734378</v>
      </c>
    </row>
    <row r="8598" spans="3:37" x14ac:dyDescent="0.2">
      <c r="C8598" s="43">
        <v>6.1372064974707374E-4</v>
      </c>
      <c r="D8598" s="43">
        <v>5.3949645417806322E-2</v>
      </c>
      <c r="E8598" s="43">
        <v>9.9051760502321535</v>
      </c>
      <c r="F8598" s="43">
        <v>0.8912414741800162</v>
      </c>
      <c r="H8598" s="43">
        <v>9.8416996610284357E-5</v>
      </c>
      <c r="I8598" s="43">
        <v>0.11000586083841712</v>
      </c>
      <c r="J8598" s="43">
        <v>0</v>
      </c>
      <c r="K8598" s="43">
        <v>1</v>
      </c>
      <c r="M8598" s="43">
        <v>7.8504051591491431E-3</v>
      </c>
      <c r="N8598" s="43">
        <v>4.6634480723708904E-2</v>
      </c>
      <c r="O8598" s="43">
        <v>0</v>
      </c>
      <c r="P8598" s="43">
        <v>1</v>
      </c>
      <c r="R8598" s="43">
        <v>626.9049565943634</v>
      </c>
      <c r="S8598" s="43">
        <v>204.98793676707805</v>
      </c>
      <c r="T8598" s="43">
        <v>6931.7292217928025</v>
      </c>
      <c r="U8598" s="43">
        <v>7763.6221151542441</v>
      </c>
      <c r="W8598" s="43">
        <v>6209.6039618303157</v>
      </c>
      <c r="X8598" s="43">
        <v>0</v>
      </c>
      <c r="Y8598" s="43">
        <v>0</v>
      </c>
      <c r="Z8598" s="43">
        <v>6209.6039618303157</v>
      </c>
      <c r="AB8598" s="43">
        <v>-7.295394703203498</v>
      </c>
      <c r="AC8598" s="43">
        <v>0</v>
      </c>
      <c r="AD8598" s="43">
        <v>0</v>
      </c>
      <c r="AE8598" s="43">
        <v>-7.295394703203498</v>
      </c>
      <c r="AG8598" s="43">
        <v>11419461.68580595</v>
      </c>
      <c r="AH8598" s="43">
        <v>1341274.4557553481</v>
      </c>
      <c r="AI8598" s="43">
        <v>0</v>
      </c>
      <c r="AJ8598" s="43">
        <v>0</v>
      </c>
      <c r="AK8598" s="43">
        <v>11419461.68580595</v>
      </c>
    </row>
    <row r="8599" spans="3:37" x14ac:dyDescent="0.2">
      <c r="C8599" s="43">
        <v>6.0992984945795747E-4</v>
      </c>
      <c r="D8599" s="43">
        <v>5.6051548630263182E-2</v>
      </c>
      <c r="E8599" s="43">
        <v>1.4213074747801704</v>
      </c>
      <c r="F8599" s="43">
        <v>4.2612787485446866</v>
      </c>
      <c r="H8599" s="43">
        <v>9.0631162467991189E-5</v>
      </c>
      <c r="I8599" s="43">
        <v>0.10546251354296965</v>
      </c>
      <c r="J8599" s="43">
        <v>0</v>
      </c>
      <c r="K8599" s="43">
        <v>1</v>
      </c>
      <c r="M8599" s="43">
        <v>7.7439451804492323E-3</v>
      </c>
      <c r="N8599" s="43">
        <v>4.3335328714690764E-2</v>
      </c>
      <c r="O8599" s="43">
        <v>0</v>
      </c>
      <c r="P8599" s="43">
        <v>1</v>
      </c>
      <c r="R8599" s="43">
        <v>647.30636390811014</v>
      </c>
      <c r="S8599" s="43">
        <v>180.97477323156957</v>
      </c>
      <c r="T8599" s="43">
        <v>6353.9930858666839</v>
      </c>
      <c r="U8599" s="43">
        <v>7182.2742230063632</v>
      </c>
      <c r="W8599" s="43">
        <v>920.02137349537009</v>
      </c>
      <c r="X8599" s="43">
        <v>0</v>
      </c>
      <c r="Y8599" s="43">
        <v>0</v>
      </c>
      <c r="Z8599" s="43">
        <v>920.02137349537009</v>
      </c>
      <c r="AB8599" s="43">
        <v>225.88197426000406</v>
      </c>
      <c r="AC8599" s="43">
        <v>0</v>
      </c>
      <c r="AD8599" s="43">
        <v>0</v>
      </c>
      <c r="AE8599" s="43">
        <v>225.88197426000406</v>
      </c>
      <c r="AG8599" s="43">
        <v>1691919.3058579855</v>
      </c>
      <c r="AH8599" s="43">
        <v>198724.61667499994</v>
      </c>
      <c r="AI8599" s="43">
        <v>0</v>
      </c>
      <c r="AJ8599" s="43">
        <v>948704291.89201701</v>
      </c>
      <c r="AK8599" s="43">
        <v>950396211.19787502</v>
      </c>
    </row>
    <row r="8600" spans="3:37" x14ac:dyDescent="0.2">
      <c r="C8600" s="43">
        <v>6.1371194586712363E-4</v>
      </c>
      <c r="D8600" s="43">
        <v>5.6004328604289277E-2</v>
      </c>
      <c r="E8600" s="43">
        <v>5.7047471137438981</v>
      </c>
      <c r="F8600" s="43">
        <v>1.2795293605425699</v>
      </c>
      <c r="H8600" s="43">
        <v>8.3513051844013144E-5</v>
      </c>
      <c r="I8600" s="43">
        <v>0.12282291228662778</v>
      </c>
      <c r="J8600" s="43">
        <v>0</v>
      </c>
      <c r="K8600" s="43">
        <v>1</v>
      </c>
      <c r="M8600" s="43">
        <v>7.8095464265233233E-3</v>
      </c>
      <c r="N8600" s="43">
        <v>4.4766779896532161E-2</v>
      </c>
      <c r="O8600" s="43">
        <v>0</v>
      </c>
      <c r="P8600" s="43">
        <v>1</v>
      </c>
      <c r="R8600" s="43">
        <v>650.77152952769188</v>
      </c>
      <c r="S8600" s="43">
        <v>194.21202571515656</v>
      </c>
      <c r="T8600" s="43">
        <v>6619.4825291565767</v>
      </c>
      <c r="U8600" s="43">
        <v>7464.4660843994252</v>
      </c>
      <c r="W8600" s="43">
        <v>3712.4870047798022</v>
      </c>
      <c r="X8600" s="43">
        <v>0</v>
      </c>
      <c r="Y8600" s="43">
        <v>0</v>
      </c>
      <c r="Z8600" s="43">
        <v>3712.4870047798022</v>
      </c>
      <c r="AB8600" s="43">
        <v>19.464343197375896</v>
      </c>
      <c r="AC8600" s="43">
        <v>0</v>
      </c>
      <c r="AD8600" s="43">
        <v>0</v>
      </c>
      <c r="AE8600" s="43">
        <v>19.464343197375896</v>
      </c>
      <c r="AG8600" s="43">
        <v>6827263.6017900566</v>
      </c>
      <c r="AH8600" s="43">
        <v>801897.19303243724</v>
      </c>
      <c r="AI8600" s="43">
        <v>0</v>
      </c>
      <c r="AJ8600" s="43">
        <v>81750241.428978771</v>
      </c>
      <c r="AK8600" s="43">
        <v>88577505.030768827</v>
      </c>
    </row>
    <row r="8601" spans="3:37" x14ac:dyDescent="0.2">
      <c r="C8601" s="43">
        <v>6.2114675799729291E-4</v>
      </c>
      <c r="D8601" s="43">
        <v>5.3579709759548434E-2</v>
      </c>
      <c r="E8601" s="43">
        <v>7.2531046475547329</v>
      </c>
      <c r="F8601" s="43">
        <v>1.3756383746240963</v>
      </c>
      <c r="H8601" s="43">
        <v>8.4675064360656288E-5</v>
      </c>
      <c r="I8601" s="43">
        <v>0.11340013774004021</v>
      </c>
      <c r="J8601" s="43">
        <v>0</v>
      </c>
      <c r="K8601" s="43">
        <v>1</v>
      </c>
      <c r="M8601" s="43">
        <v>7.8292726339935174E-3</v>
      </c>
      <c r="N8601" s="43">
        <v>4.6474693696260672E-2</v>
      </c>
      <c r="O8601" s="43">
        <v>0</v>
      </c>
      <c r="P8601" s="43">
        <v>1</v>
      </c>
      <c r="R8601" s="43">
        <v>630.13986026124473</v>
      </c>
      <c r="S8601" s="43">
        <v>181.80737244979005</v>
      </c>
      <c r="T8601" s="43">
        <v>6889.3829419209915</v>
      </c>
      <c r="U8601" s="43">
        <v>7701.3301746320267</v>
      </c>
      <c r="W8601" s="43">
        <v>4570.4703490703241</v>
      </c>
      <c r="X8601" s="43">
        <v>0</v>
      </c>
      <c r="Y8601" s="43">
        <v>0</v>
      </c>
      <c r="Z8601" s="43">
        <v>4570.4703490703241</v>
      </c>
      <c r="AB8601" s="43">
        <v>25.327404279699632</v>
      </c>
      <c r="AC8601" s="43">
        <v>0</v>
      </c>
      <c r="AD8601" s="43">
        <v>0</v>
      </c>
      <c r="AE8601" s="43">
        <v>25.327404279699632</v>
      </c>
      <c r="AG8601" s="43">
        <v>8405094.9719403256</v>
      </c>
      <c r="AH8601" s="43">
        <v>987221.59539918997</v>
      </c>
      <c r="AI8601" s="43">
        <v>0</v>
      </c>
      <c r="AJ8601" s="43">
        <v>106375097.97473845</v>
      </c>
      <c r="AK8601" s="43">
        <v>114780192.94667877</v>
      </c>
    </row>
    <row r="8602" spans="3:37" x14ac:dyDescent="0.2">
      <c r="C8602" s="43">
        <v>5.935686583343812E-4</v>
      </c>
      <c r="D8602" s="43">
        <v>5.4538527954643312E-2</v>
      </c>
      <c r="E8602" s="43">
        <v>2.7545042335369003</v>
      </c>
      <c r="F8602" s="43">
        <v>4.532220681174465</v>
      </c>
      <c r="H8602" s="43">
        <v>9.3418397684064125E-5</v>
      </c>
      <c r="I8602" s="43">
        <v>9.5326768066736581E-2</v>
      </c>
      <c r="J8602" s="43">
        <v>0</v>
      </c>
      <c r="K8602" s="43">
        <v>1</v>
      </c>
      <c r="M8602" s="43">
        <v>7.8040680040961322E-3</v>
      </c>
      <c r="N8602" s="43">
        <v>4.2079613693269388E-2</v>
      </c>
      <c r="O8602" s="43">
        <v>0</v>
      </c>
      <c r="P8602" s="43">
        <v>1</v>
      </c>
      <c r="R8602" s="43">
        <v>612.93828062869807</v>
      </c>
      <c r="S8602" s="43">
        <v>168.61245657537702</v>
      </c>
      <c r="T8602" s="43">
        <v>6217.7772871070201</v>
      </c>
      <c r="U8602" s="43">
        <v>6999.3280243110949</v>
      </c>
      <c r="W8602" s="43">
        <v>1688.3410888885776</v>
      </c>
      <c r="X8602" s="43">
        <v>0</v>
      </c>
      <c r="Y8602" s="43">
        <v>0</v>
      </c>
      <c r="Z8602" s="43">
        <v>1688.3410888885776</v>
      </c>
      <c r="AB8602" s="43">
        <v>231.65856000986196</v>
      </c>
      <c r="AC8602" s="43">
        <v>0</v>
      </c>
      <c r="AD8602" s="43">
        <v>0</v>
      </c>
      <c r="AE8602" s="43">
        <v>231.65856000986196</v>
      </c>
      <c r="AG8602" s="43">
        <v>3104859.262466094</v>
      </c>
      <c r="AH8602" s="43">
        <v>364681.67519993277</v>
      </c>
      <c r="AI8602" s="43">
        <v>0</v>
      </c>
      <c r="AJ8602" s="43">
        <v>972965952.04142022</v>
      </c>
      <c r="AK8602" s="43">
        <v>976070811.30388629</v>
      </c>
    </row>
    <row r="8603" spans="3:37" x14ac:dyDescent="0.2">
      <c r="C8603" s="43">
        <v>6.0360252235973876E-4</v>
      </c>
      <c r="D8603" s="43">
        <v>4.6658861571949192E-2</v>
      </c>
      <c r="E8603" s="43">
        <v>4.703147750875317</v>
      </c>
      <c r="F8603" s="43">
        <v>2.4376805355541165</v>
      </c>
      <c r="H8603" s="43">
        <v>8.5656746720742322E-5</v>
      </c>
      <c r="I8603" s="43">
        <v>7.8015449250206065E-2</v>
      </c>
      <c r="J8603" s="43">
        <v>0</v>
      </c>
      <c r="K8603" s="43">
        <v>1</v>
      </c>
      <c r="M8603" s="43">
        <v>7.83182311586955E-3</v>
      </c>
      <c r="N8603" s="43">
        <v>4.7376118986973248E-2</v>
      </c>
      <c r="O8603" s="43">
        <v>0</v>
      </c>
      <c r="P8603" s="43">
        <v>1</v>
      </c>
      <c r="R8603" s="43">
        <v>533.24593933865867</v>
      </c>
      <c r="S8603" s="43">
        <v>126.52739368580255</v>
      </c>
      <c r="T8603" s="43">
        <v>7025.2975612926284</v>
      </c>
      <c r="U8603" s="43">
        <v>7685.0708943170894</v>
      </c>
      <c r="W8603" s="43">
        <v>2507.9344402640081</v>
      </c>
      <c r="X8603" s="43">
        <v>0</v>
      </c>
      <c r="Y8603" s="43">
        <v>0</v>
      </c>
      <c r="Z8603" s="43">
        <v>2507.9344402640081</v>
      </c>
      <c r="AB8603" s="43">
        <v>82.0301919185993</v>
      </c>
      <c r="AC8603" s="43">
        <v>0</v>
      </c>
      <c r="AD8603" s="43">
        <v>0</v>
      </c>
      <c r="AE8603" s="43">
        <v>82.0301919185993</v>
      </c>
      <c r="AG8603" s="43">
        <v>4612091.4356455114</v>
      </c>
      <c r="AH8603" s="43">
        <v>541713.8390970258</v>
      </c>
      <c r="AI8603" s="43">
        <v>0</v>
      </c>
      <c r="AJ8603" s="43">
        <v>344526806.05811703</v>
      </c>
      <c r="AK8603" s="43">
        <v>349138897.49376255</v>
      </c>
    </row>
    <row r="8604" spans="3:37" x14ac:dyDescent="0.2">
      <c r="C8604" s="43">
        <v>6.0047063219835354E-4</v>
      </c>
      <c r="D8604" s="43">
        <v>6.1009300262544697E-2</v>
      </c>
      <c r="E8604" s="43">
        <v>2.0239759433935931</v>
      </c>
      <c r="F8604" s="43">
        <v>3.6034403576307916</v>
      </c>
      <c r="H8604" s="43">
        <v>8.941717773146827E-5</v>
      </c>
      <c r="I8604" s="43">
        <v>8.684866895363863E-2</v>
      </c>
      <c r="J8604" s="43">
        <v>0</v>
      </c>
      <c r="K8604" s="43">
        <v>1</v>
      </c>
      <c r="M8604" s="43">
        <v>7.7614642519884987E-3</v>
      </c>
      <c r="N8604" s="43">
        <v>4.9584477148760131E-2</v>
      </c>
      <c r="O8604" s="43">
        <v>0</v>
      </c>
      <c r="P8604" s="43">
        <v>1</v>
      </c>
      <c r="R8604" s="43">
        <v>693.63370552944878</v>
      </c>
      <c r="S8604" s="43">
        <v>147.03695413455063</v>
      </c>
      <c r="T8604" s="43">
        <v>7286.7148123375246</v>
      </c>
      <c r="U8604" s="43">
        <v>8127.3854720015242</v>
      </c>
      <c r="W8604" s="43">
        <v>1403.8979335185597</v>
      </c>
      <c r="X8604" s="43">
        <v>0</v>
      </c>
      <c r="Y8604" s="43">
        <v>0</v>
      </c>
      <c r="Z8604" s="43">
        <v>1403.8979335185597</v>
      </c>
      <c r="AB8604" s="43">
        <v>193.22423611555445</v>
      </c>
      <c r="AC8604" s="43">
        <v>0</v>
      </c>
      <c r="AD8604" s="43">
        <v>0</v>
      </c>
      <c r="AE8604" s="43">
        <v>193.22423611555445</v>
      </c>
      <c r="AG8604" s="43">
        <v>2581768.2997406311</v>
      </c>
      <c r="AH8604" s="43">
        <v>303241.95364000893</v>
      </c>
      <c r="AI8604" s="43">
        <v>0</v>
      </c>
      <c r="AJ8604" s="43">
        <v>811541791.68532872</v>
      </c>
      <c r="AK8604" s="43">
        <v>814123559.98506939</v>
      </c>
    </row>
    <row r="8605" spans="3:37" x14ac:dyDescent="0.2">
      <c r="C8605" s="43">
        <v>6.1424474167526277E-4</v>
      </c>
      <c r="D8605" s="43">
        <v>5.1487028171664992E-2</v>
      </c>
      <c r="E8605" s="43">
        <v>6.0520594051860082</v>
      </c>
      <c r="F8605" s="43">
        <v>3.3142167277918499</v>
      </c>
      <c r="H8605" s="43">
        <v>8.7932101215952325E-5</v>
      </c>
      <c r="I8605" s="43">
        <v>5.9020521915343752E-2</v>
      </c>
      <c r="J8605" s="43">
        <v>0</v>
      </c>
      <c r="K8605" s="43">
        <v>1</v>
      </c>
      <c r="M8605" s="43">
        <v>7.9537823344839609E-3</v>
      </c>
      <c r="N8605" s="43">
        <v>4.6975030641699389E-2</v>
      </c>
      <c r="O8605" s="43">
        <v>0</v>
      </c>
      <c r="P8605" s="43">
        <v>1</v>
      </c>
      <c r="R8605" s="43">
        <v>598.799798062646</v>
      </c>
      <c r="S8605" s="43">
        <v>98.263644929234474</v>
      </c>
      <c r="T8605" s="43">
        <v>7074.2946835699704</v>
      </c>
      <c r="U8605" s="43">
        <v>7771.3581265618504</v>
      </c>
      <c r="W8605" s="43">
        <v>3623.9719496885191</v>
      </c>
      <c r="X8605" s="43">
        <v>0</v>
      </c>
      <c r="Y8605" s="43">
        <v>0</v>
      </c>
      <c r="Z8605" s="43">
        <v>3623.9719496885191</v>
      </c>
      <c r="AB8605" s="43">
        <v>148.27551849242042</v>
      </c>
      <c r="AC8605" s="43">
        <v>0</v>
      </c>
      <c r="AD8605" s="43">
        <v>0</v>
      </c>
      <c r="AE8605" s="43">
        <v>148.27551849242042</v>
      </c>
      <c r="AG8605" s="43">
        <v>6664484.4154771864</v>
      </c>
      <c r="AH8605" s="43">
        <v>782777.94113272009</v>
      </c>
      <c r="AI8605" s="43">
        <v>0</v>
      </c>
      <c r="AJ8605" s="43">
        <v>622757177.6681658</v>
      </c>
      <c r="AK8605" s="43">
        <v>629421662.08364296</v>
      </c>
    </row>
    <row r="8606" spans="3:37" x14ac:dyDescent="0.2">
      <c r="C8606" s="43">
        <v>6.2107818351209154E-4</v>
      </c>
      <c r="D8606" s="43">
        <v>5.11618912701884E-2</v>
      </c>
      <c r="E8606" s="43">
        <v>3.6022991281988346</v>
      </c>
      <c r="F8606" s="43">
        <v>3.2995435758423932</v>
      </c>
      <c r="H8606" s="43">
        <v>8.8919703528304929E-5</v>
      </c>
      <c r="I8606" s="43">
        <v>0.1107895476453935</v>
      </c>
      <c r="J8606" s="43">
        <v>0</v>
      </c>
      <c r="K8606" s="43">
        <v>1</v>
      </c>
      <c r="M8606" s="43">
        <v>7.8077738872637074E-3</v>
      </c>
      <c r="N8606" s="43">
        <v>4.4862867281862104E-2</v>
      </c>
      <c r="O8606" s="43">
        <v>0</v>
      </c>
      <c r="P8606" s="43">
        <v>1</v>
      </c>
      <c r="R8606" s="43">
        <v>601.63797013082456</v>
      </c>
      <c r="S8606" s="43">
        <v>186.52591021638088</v>
      </c>
      <c r="T8606" s="43">
        <v>6632.1849275886125</v>
      </c>
      <c r="U8606" s="43">
        <v>7420.3488079358176</v>
      </c>
      <c r="W8606" s="43">
        <v>2167.2799352935858</v>
      </c>
      <c r="X8606" s="43">
        <v>0</v>
      </c>
      <c r="Y8606" s="43">
        <v>0</v>
      </c>
      <c r="Z8606" s="43">
        <v>2167.2799352935858</v>
      </c>
      <c r="AB8606" s="43">
        <v>148.03372202409992</v>
      </c>
      <c r="AC8606" s="43">
        <v>0</v>
      </c>
      <c r="AD8606" s="43">
        <v>0</v>
      </c>
      <c r="AE8606" s="43">
        <v>148.03372202409992</v>
      </c>
      <c r="AG8606" s="43">
        <v>3985627.8010049043</v>
      </c>
      <c r="AH8606" s="43">
        <v>468132.46602341451</v>
      </c>
      <c r="AI8606" s="43">
        <v>0</v>
      </c>
      <c r="AJ8606" s="43">
        <v>621741632.50121963</v>
      </c>
      <c r="AK8606" s="43">
        <v>625727260.30222452</v>
      </c>
    </row>
    <row r="8607" spans="3:37" x14ac:dyDescent="0.2">
      <c r="C8607" s="43">
        <v>6.0483819693492682E-4</v>
      </c>
      <c r="D8607" s="43">
        <v>5.3669870666251146E-2</v>
      </c>
      <c r="E8607" s="43">
        <v>3.1552316300522163</v>
      </c>
      <c r="F8607" s="43">
        <v>1.480924763890763</v>
      </c>
      <c r="H8607" s="43">
        <v>9.4311371124922161E-5</v>
      </c>
      <c r="I8607" s="43">
        <v>0.11947770784067646</v>
      </c>
      <c r="J8607" s="43">
        <v>0</v>
      </c>
      <c r="K8607" s="43">
        <v>1</v>
      </c>
      <c r="M8607" s="43">
        <v>7.8862881645193061E-3</v>
      </c>
      <c r="N8607" s="43">
        <v>4.560253883906077E-2</v>
      </c>
      <c r="O8607" s="43">
        <v>0</v>
      </c>
      <c r="P8607" s="43">
        <v>1</v>
      </c>
      <c r="R8607" s="43">
        <v>614.6277034715838</v>
      </c>
      <c r="S8607" s="43">
        <v>213.3503274356332</v>
      </c>
      <c r="T8607" s="43">
        <v>6809.3245897387987</v>
      </c>
      <c r="U8607" s="43">
        <v>7637.3026206460154</v>
      </c>
      <c r="W8607" s="43">
        <v>1939.2927706998955</v>
      </c>
      <c r="X8607" s="43">
        <v>0</v>
      </c>
      <c r="Y8607" s="43">
        <v>0</v>
      </c>
      <c r="Z8607" s="43">
        <v>1939.2927706998955</v>
      </c>
      <c r="AB8607" s="43">
        <v>31.628096099488886</v>
      </c>
      <c r="AC8607" s="43">
        <v>0</v>
      </c>
      <c r="AD8607" s="43">
        <v>0</v>
      </c>
      <c r="AE8607" s="43">
        <v>31.628096099488886</v>
      </c>
      <c r="AG8607" s="43">
        <v>3566359.4053171077</v>
      </c>
      <c r="AH8607" s="43">
        <v>418887.23847117741</v>
      </c>
      <c r="AI8607" s="43">
        <v>0</v>
      </c>
      <c r="AJ8607" s="43">
        <v>132838003.61785331</v>
      </c>
      <c r="AK8607" s="43">
        <v>136404363.02317041</v>
      </c>
    </row>
    <row r="8608" spans="3:37" x14ac:dyDescent="0.2">
      <c r="C8608" s="43">
        <v>6.1357024790631431E-4</v>
      </c>
      <c r="D8608" s="43">
        <v>5.1690510554104334E-2</v>
      </c>
      <c r="E8608" s="43">
        <v>2.3848190300845737</v>
      </c>
      <c r="F8608" s="43">
        <v>5.6158673362380878</v>
      </c>
      <c r="H8608" s="43">
        <v>9.3443560585604324E-5</v>
      </c>
      <c r="I8608" s="43">
        <v>9.8066856441975672E-2</v>
      </c>
      <c r="J8608" s="43">
        <v>0</v>
      </c>
      <c r="K8608" s="43">
        <v>1</v>
      </c>
      <c r="M8608" s="43">
        <v>7.7956285869017327E-3</v>
      </c>
      <c r="N8608" s="43">
        <v>4.34013794230741E-2</v>
      </c>
      <c r="O8608" s="43">
        <v>0</v>
      </c>
      <c r="P8608" s="43">
        <v>1</v>
      </c>
      <c r="R8608" s="43">
        <v>600.50618800787367</v>
      </c>
      <c r="S8608" s="43">
        <v>173.505803314204</v>
      </c>
      <c r="T8608" s="43">
        <v>6406.149140434879</v>
      </c>
      <c r="U8608" s="43">
        <v>7180.1611317569568</v>
      </c>
      <c r="W8608" s="43">
        <v>1432.0985848447219</v>
      </c>
      <c r="X8608" s="43">
        <v>0</v>
      </c>
      <c r="Y8608" s="43">
        <v>0</v>
      </c>
      <c r="Z8608" s="43">
        <v>1432.0985848447219</v>
      </c>
      <c r="AB8608" s="43">
        <v>296.58868813247994</v>
      </c>
      <c r="AC8608" s="43">
        <v>0</v>
      </c>
      <c r="AD8608" s="43">
        <v>0</v>
      </c>
      <c r="AE8608" s="43">
        <v>296.58868813247994</v>
      </c>
      <c r="AG8608" s="43">
        <v>2633629.2975294436</v>
      </c>
      <c r="AH8608" s="43">
        <v>309333.29432645993</v>
      </c>
      <c r="AI8608" s="43">
        <v>0</v>
      </c>
      <c r="AJ8608" s="43">
        <v>1245672490.1564157</v>
      </c>
      <c r="AK8608" s="43">
        <v>1248306119.4539452</v>
      </c>
    </row>
    <row r="8609" spans="3:37" x14ac:dyDescent="0.2">
      <c r="C8609" s="43">
        <v>5.8871205335779564E-4</v>
      </c>
      <c r="D8609" s="43">
        <v>5.4797677650782251E-2</v>
      </c>
      <c r="E8609" s="43">
        <v>7.4569492727868232</v>
      </c>
      <c r="F8609" s="43">
        <v>2.5012921107251107</v>
      </c>
      <c r="H8609" s="43">
        <v>9.8037022022046116E-5</v>
      </c>
      <c r="I8609" s="43">
        <v>9.1560191780806363E-2</v>
      </c>
      <c r="J8609" s="43">
        <v>0</v>
      </c>
      <c r="K8609" s="43">
        <v>1</v>
      </c>
      <c r="M8609" s="43">
        <v>7.8934482789552174E-3</v>
      </c>
      <c r="N8609" s="43">
        <v>4.5994569070678781E-2</v>
      </c>
      <c r="O8609" s="43">
        <v>0</v>
      </c>
      <c r="P8609" s="43">
        <v>1</v>
      </c>
      <c r="R8609" s="43">
        <v>610.81184973186544</v>
      </c>
      <c r="S8609" s="43">
        <v>169.9570471776907</v>
      </c>
      <c r="T8609" s="43">
        <v>6874.0976097357216</v>
      </c>
      <c r="U8609" s="43">
        <v>7654.8665066452777</v>
      </c>
      <c r="W8609" s="43">
        <v>4554.7929786676086</v>
      </c>
      <c r="X8609" s="43">
        <v>0</v>
      </c>
      <c r="Y8609" s="43">
        <v>0</v>
      </c>
      <c r="Z8609" s="43">
        <v>4554.7929786676086</v>
      </c>
      <c r="AB8609" s="43">
        <v>98.119750191965167</v>
      </c>
      <c r="AC8609" s="43">
        <v>0</v>
      </c>
      <c r="AD8609" s="43">
        <v>0</v>
      </c>
      <c r="AE8609" s="43">
        <v>98.119750191965167</v>
      </c>
      <c r="AG8609" s="43">
        <v>8376264.2877697321</v>
      </c>
      <c r="AH8609" s="43">
        <v>983835.28339220351</v>
      </c>
      <c r="AI8609" s="43">
        <v>0</v>
      </c>
      <c r="AJ8609" s="43">
        <v>412102950.80625373</v>
      </c>
      <c r="AK8609" s="43">
        <v>420479215.09402347</v>
      </c>
    </row>
    <row r="8610" spans="3:37" x14ac:dyDescent="0.2">
      <c r="C8610" s="43">
        <v>6.1248339035391286E-4</v>
      </c>
      <c r="D8610" s="43">
        <v>5.9575018002553937E-2</v>
      </c>
      <c r="E8610" s="43">
        <v>3.6153327720443196</v>
      </c>
      <c r="F8610" s="43">
        <v>1.6054591925343484</v>
      </c>
      <c r="H8610" s="43">
        <v>9.629998714610899E-5</v>
      </c>
      <c r="I8610" s="43">
        <v>0.11120944195288829</v>
      </c>
      <c r="J8610" s="43">
        <v>0</v>
      </c>
      <c r="K8610" s="43">
        <v>1</v>
      </c>
      <c r="M8610" s="43">
        <v>7.7940857658407485E-3</v>
      </c>
      <c r="N8610" s="43">
        <v>4.6163920029703487E-2</v>
      </c>
      <c r="O8610" s="43">
        <v>0</v>
      </c>
      <c r="P8610" s="43">
        <v>1</v>
      </c>
      <c r="R8610" s="43">
        <v>690.87721633095737</v>
      </c>
      <c r="S8610" s="43">
        <v>202.77306390437394</v>
      </c>
      <c r="T8610" s="43">
        <v>6812.5583215475999</v>
      </c>
      <c r="U8610" s="43">
        <v>7706.2086017829315</v>
      </c>
      <c r="W8610" s="43">
        <v>2497.751041660063</v>
      </c>
      <c r="X8610" s="43">
        <v>0</v>
      </c>
      <c r="Y8610" s="43">
        <v>0</v>
      </c>
      <c r="Z8610" s="43">
        <v>2497.751041660063</v>
      </c>
      <c r="AB8610" s="43">
        <v>44.757881884792823</v>
      </c>
      <c r="AC8610" s="43">
        <v>0</v>
      </c>
      <c r="AD8610" s="43">
        <v>0</v>
      </c>
      <c r="AE8610" s="43">
        <v>44.757881884792823</v>
      </c>
      <c r="AG8610" s="43">
        <v>4593364.1656128559</v>
      </c>
      <c r="AH8610" s="43">
        <v>539514.22499857366</v>
      </c>
      <c r="AI8610" s="43">
        <v>0</v>
      </c>
      <c r="AJ8610" s="43">
        <v>187983103.91612986</v>
      </c>
      <c r="AK8610" s="43">
        <v>192576468.0817427</v>
      </c>
    </row>
    <row r="8611" spans="3:37" x14ac:dyDescent="0.2">
      <c r="C8611" s="43">
        <v>6.070490768268407E-4</v>
      </c>
      <c r="D8611" s="43">
        <v>5.3841153029452304E-2</v>
      </c>
      <c r="E8611" s="43">
        <v>2.3235279375930711</v>
      </c>
      <c r="F8611" s="43">
        <v>2.0770935608829877</v>
      </c>
      <c r="H8611" s="43">
        <v>9.5487471442390337E-5</v>
      </c>
      <c r="I8611" s="43">
        <v>0.16005351877552987</v>
      </c>
      <c r="J8611" s="43">
        <v>0</v>
      </c>
      <c r="K8611" s="43">
        <v>1</v>
      </c>
      <c r="M8611" s="43">
        <v>7.7782523856383245E-3</v>
      </c>
      <c r="N8611" s="43">
        <v>4.4943001406057913E-2</v>
      </c>
      <c r="O8611" s="43">
        <v>0</v>
      </c>
      <c r="P8611" s="43">
        <v>1</v>
      </c>
      <c r="R8611" s="43">
        <v>618.84306392665167</v>
      </c>
      <c r="S8611" s="43">
        <v>289.37032528029744</v>
      </c>
      <c r="T8611" s="43">
        <v>6618.9100016622224</v>
      </c>
      <c r="U8611" s="43">
        <v>7527.123390869172</v>
      </c>
      <c r="W8611" s="43">
        <v>1437.8991480192699</v>
      </c>
      <c r="X8611" s="43">
        <v>0</v>
      </c>
      <c r="Y8611" s="43">
        <v>0</v>
      </c>
      <c r="Z8611" s="43">
        <v>1437.8991480192699</v>
      </c>
      <c r="AB8611" s="43">
        <v>71.321051090717035</v>
      </c>
      <c r="AC8611" s="43">
        <v>0</v>
      </c>
      <c r="AD8611" s="43">
        <v>0</v>
      </c>
      <c r="AE8611" s="43">
        <v>71.321051090717035</v>
      </c>
      <c r="AG8611" s="43">
        <v>2644296.5332074375</v>
      </c>
      <c r="AH8611" s="43">
        <v>310586.21597216232</v>
      </c>
      <c r="AI8611" s="43">
        <v>0</v>
      </c>
      <c r="AJ8611" s="43">
        <v>299548414.58101153</v>
      </c>
      <c r="AK8611" s="43">
        <v>302192711.11421895</v>
      </c>
    </row>
    <row r="8612" spans="3:37" x14ac:dyDescent="0.2">
      <c r="C8612" s="43">
        <v>6.2556815212477801E-4</v>
      </c>
      <c r="D8612" s="43">
        <v>6.1390250470859997E-2</v>
      </c>
      <c r="E8612" s="43">
        <v>4.4834479860309653</v>
      </c>
      <c r="F8612" s="43">
        <v>1.8079846944076243</v>
      </c>
      <c r="H8612" s="43">
        <v>8.6266332316126444E-5</v>
      </c>
      <c r="I8612" s="43">
        <v>0.11767844537051619</v>
      </c>
      <c r="J8612" s="43">
        <v>0</v>
      </c>
      <c r="K8612" s="43">
        <v>1</v>
      </c>
      <c r="M8612" s="43">
        <v>7.8107818311061268E-3</v>
      </c>
      <c r="N8612" s="43">
        <v>4.8569091705843892E-2</v>
      </c>
      <c r="O8612" s="43">
        <v>0</v>
      </c>
      <c r="P8612" s="43">
        <v>1</v>
      </c>
      <c r="R8612" s="43">
        <v>727.13727551912507</v>
      </c>
      <c r="S8612" s="43">
        <v>192.21205822104818</v>
      </c>
      <c r="T8612" s="43">
        <v>7182.8510717200661</v>
      </c>
      <c r="U8612" s="43">
        <v>8102.2004054602394</v>
      </c>
      <c r="W8612" s="43">
        <v>3260.0821534942643</v>
      </c>
      <c r="X8612" s="43">
        <v>0</v>
      </c>
      <c r="Y8612" s="43">
        <v>0</v>
      </c>
      <c r="Z8612" s="43">
        <v>3260.0821534942643</v>
      </c>
      <c r="AB8612" s="43">
        <v>62.86418946074027</v>
      </c>
      <c r="AC8612" s="43">
        <v>0</v>
      </c>
      <c r="AD8612" s="43">
        <v>0</v>
      </c>
      <c r="AE8612" s="43">
        <v>62.86418946074027</v>
      </c>
      <c r="AG8612" s="43">
        <v>5995291.0802759519</v>
      </c>
      <c r="AH8612" s="43">
        <v>704177.74515476113</v>
      </c>
      <c r="AI8612" s="43">
        <v>0</v>
      </c>
      <c r="AJ8612" s="43">
        <v>264029595.73510915</v>
      </c>
      <c r="AK8612" s="43">
        <v>270024886.8153851</v>
      </c>
    </row>
    <row r="8613" spans="3:37" x14ac:dyDescent="0.2">
      <c r="C8613" s="43">
        <v>5.8523477049582178E-4</v>
      </c>
      <c r="D8613" s="43">
        <v>5.4143858013823945E-2</v>
      </c>
      <c r="E8613" s="43">
        <v>5.790921427227115</v>
      </c>
      <c r="F8613" s="43">
        <v>1.0821394483567037</v>
      </c>
      <c r="H8613" s="43">
        <v>9.3415631414517364E-5</v>
      </c>
      <c r="I8613" s="43">
        <v>9.3365973822206266E-2</v>
      </c>
      <c r="J8613" s="43">
        <v>0</v>
      </c>
      <c r="K8613" s="43">
        <v>1</v>
      </c>
      <c r="M8613" s="43">
        <v>7.846928440231566E-3</v>
      </c>
      <c r="N8613" s="43">
        <v>4.3077920671151633E-2</v>
      </c>
      <c r="O8613" s="43">
        <v>0</v>
      </c>
      <c r="P8613" s="43">
        <v>1</v>
      </c>
      <c r="R8613" s="43">
        <v>599.95916474207411</v>
      </c>
      <c r="S8613" s="43">
        <v>165.1393450152039</v>
      </c>
      <c r="T8613" s="43">
        <v>6400.2479185326883</v>
      </c>
      <c r="U8613" s="43">
        <v>7165.3464282899658</v>
      </c>
      <c r="W8613" s="43">
        <v>3474.3163825661595</v>
      </c>
      <c r="X8613" s="43">
        <v>0</v>
      </c>
      <c r="Y8613" s="43">
        <v>0</v>
      </c>
      <c r="Z8613" s="43">
        <v>3474.3163825661595</v>
      </c>
      <c r="AB8613" s="43">
        <v>5.2729936866455063</v>
      </c>
      <c r="AC8613" s="43">
        <v>0</v>
      </c>
      <c r="AD8613" s="43">
        <v>0</v>
      </c>
      <c r="AE8613" s="43">
        <v>5.2729936866455063</v>
      </c>
      <c r="AG8613" s="43">
        <v>6389267.8275391674</v>
      </c>
      <c r="AH8613" s="43">
        <v>750452.3386342905</v>
      </c>
      <c r="AI8613" s="43">
        <v>0</v>
      </c>
      <c r="AJ8613" s="43">
        <v>22146573.483911127</v>
      </c>
      <c r="AK8613" s="43">
        <v>28535841.311450295</v>
      </c>
    </row>
    <row r="8614" spans="3:37" x14ac:dyDescent="0.2">
      <c r="C8614" s="43">
        <v>6.3304452717272142E-4</v>
      </c>
      <c r="D8614" s="43">
        <v>5.2995551243604673E-2</v>
      </c>
      <c r="E8614" s="43">
        <v>4.012988592162281</v>
      </c>
      <c r="F8614" s="43">
        <v>4.0269383525789335</v>
      </c>
      <c r="H8614" s="43">
        <v>9.2226162904163189E-5</v>
      </c>
      <c r="I8614" s="43">
        <v>0.12239383812320903</v>
      </c>
      <c r="J8614" s="43">
        <v>0</v>
      </c>
      <c r="K8614" s="43">
        <v>1</v>
      </c>
      <c r="M8614" s="43">
        <v>7.7806961983217194E-3</v>
      </c>
      <c r="N8614" s="43">
        <v>4.5083984000036367E-2</v>
      </c>
      <c r="O8614" s="43">
        <v>0</v>
      </c>
      <c r="P8614" s="43">
        <v>1</v>
      </c>
      <c r="R8614" s="43">
        <v>635.208126023212</v>
      </c>
      <c r="S8614" s="43">
        <v>213.72536468360792</v>
      </c>
      <c r="T8614" s="43">
        <v>6641.7590796989816</v>
      </c>
      <c r="U8614" s="43">
        <v>7490.6925704058012</v>
      </c>
      <c r="W8614" s="43">
        <v>2549.0829633799303</v>
      </c>
      <c r="X8614" s="43">
        <v>0</v>
      </c>
      <c r="Y8614" s="43">
        <v>0</v>
      </c>
      <c r="Z8614" s="43">
        <v>2549.0829633799303</v>
      </c>
      <c r="AB8614" s="43">
        <v>205.73273472265149</v>
      </c>
      <c r="AC8614" s="43">
        <v>0</v>
      </c>
      <c r="AD8614" s="43">
        <v>0</v>
      </c>
      <c r="AE8614" s="43">
        <v>205.73273472265149</v>
      </c>
      <c r="AG8614" s="43">
        <v>4687763.5696556922</v>
      </c>
      <c r="AH8614" s="43">
        <v>550601.92009006499</v>
      </c>
      <c r="AI8614" s="43">
        <v>0</v>
      </c>
      <c r="AJ8614" s="43">
        <v>864077485.83513629</v>
      </c>
      <c r="AK8614" s="43">
        <v>868765249.40479195</v>
      </c>
    </row>
    <row r="8615" spans="3:37" x14ac:dyDescent="0.2">
      <c r="C8615" s="43">
        <v>6.0567925198036553E-4</v>
      </c>
      <c r="D8615" s="43">
        <v>5.3060433113825814E-2</v>
      </c>
      <c r="E8615" s="43">
        <v>4.9589322395679503</v>
      </c>
      <c r="F8615" s="43">
        <v>1.3479852150401153</v>
      </c>
      <c r="H8615" s="43">
        <v>9.1911221751894701E-5</v>
      </c>
      <c r="I8615" s="43">
        <v>0.10942261241837248</v>
      </c>
      <c r="J8615" s="43">
        <v>0</v>
      </c>
      <c r="K8615" s="43">
        <v>1</v>
      </c>
      <c r="M8615" s="43">
        <v>7.8797823911711529E-3</v>
      </c>
      <c r="N8615" s="43">
        <v>4.2273662283376076E-2</v>
      </c>
      <c r="O8615" s="43">
        <v>0</v>
      </c>
      <c r="P8615" s="43">
        <v>1</v>
      </c>
      <c r="R8615" s="43">
        <v>608.49338349767152</v>
      </c>
      <c r="S8615" s="43">
        <v>190.42238094282919</v>
      </c>
      <c r="T8615" s="43">
        <v>6307.0528546081187</v>
      </c>
      <c r="U8615" s="43">
        <v>7105.9686190486191</v>
      </c>
      <c r="W8615" s="43">
        <v>3017.477456990388</v>
      </c>
      <c r="X8615" s="43">
        <v>0</v>
      </c>
      <c r="Y8615" s="43">
        <v>0</v>
      </c>
      <c r="Z8615" s="43">
        <v>3017.477456990388</v>
      </c>
      <c r="AB8615" s="43">
        <v>22.656896997040921</v>
      </c>
      <c r="AC8615" s="43">
        <v>0</v>
      </c>
      <c r="AD8615" s="43">
        <v>0</v>
      </c>
      <c r="AE8615" s="43">
        <v>22.656896997040921</v>
      </c>
      <c r="AG8615" s="43">
        <v>5549141.0434053233</v>
      </c>
      <c r="AH8615" s="43">
        <v>651775.1307099238</v>
      </c>
      <c r="AI8615" s="43">
        <v>0</v>
      </c>
      <c r="AJ8615" s="43">
        <v>95158967.387571871</v>
      </c>
      <c r="AK8615" s="43">
        <v>100708108.4309772</v>
      </c>
    </row>
    <row r="8616" spans="3:37" x14ac:dyDescent="0.2">
      <c r="C8616" s="43">
        <v>6.0282229859568099E-4</v>
      </c>
      <c r="D8616" s="43">
        <v>5.1252973933167446E-2</v>
      </c>
      <c r="E8616" s="43">
        <v>1.0572365114246458</v>
      </c>
      <c r="F8616" s="43">
        <v>0.9619716008323006</v>
      </c>
      <c r="H8616" s="43">
        <v>7.7644176943710596E-5</v>
      </c>
      <c r="I8616" s="43">
        <v>9.0893698142712101E-2</v>
      </c>
      <c r="J8616" s="43">
        <v>0</v>
      </c>
      <c r="K8616" s="43">
        <v>1</v>
      </c>
      <c r="M8616" s="43">
        <v>7.7902139823586188E-3</v>
      </c>
      <c r="N8616" s="43">
        <v>4.5180916829757736E-2</v>
      </c>
      <c r="O8616" s="43">
        <v>0</v>
      </c>
      <c r="P8616" s="43">
        <v>1</v>
      </c>
      <c r="R8616" s="43">
        <v>584.99311082216093</v>
      </c>
      <c r="S8616" s="43">
        <v>133.62417507036858</v>
      </c>
      <c r="T8616" s="43">
        <v>6664.1812357747349</v>
      </c>
      <c r="U8616" s="43">
        <v>7382.7985216672641</v>
      </c>
      <c r="W8616" s="43">
        <v>618.47607569307263</v>
      </c>
      <c r="X8616" s="43">
        <v>0</v>
      </c>
      <c r="Y8616" s="43">
        <v>0</v>
      </c>
      <c r="Z8616" s="43">
        <v>618.47607569307263</v>
      </c>
      <c r="AB8616" s="43">
        <v>-2.380359613570834</v>
      </c>
      <c r="AC8616" s="43">
        <v>0</v>
      </c>
      <c r="AD8616" s="43">
        <v>0</v>
      </c>
      <c r="AE8616" s="43">
        <v>-2.380359613570834</v>
      </c>
      <c r="AG8616" s="43">
        <v>1137377.5031995606</v>
      </c>
      <c r="AH8616" s="43">
        <v>133590.83234970368</v>
      </c>
      <c r="AI8616" s="43">
        <v>0</v>
      </c>
      <c r="AJ8616" s="43">
        <v>0</v>
      </c>
      <c r="AK8616" s="43">
        <v>1137377.5031995606</v>
      </c>
    </row>
    <row r="8617" spans="3:37" x14ac:dyDescent="0.2">
      <c r="C8617" s="43">
        <v>5.9630645253609573E-4</v>
      </c>
      <c r="D8617" s="43">
        <v>5.4678779614161566E-2</v>
      </c>
      <c r="E8617" s="43">
        <v>3.6776291037485644</v>
      </c>
      <c r="F8617" s="43">
        <v>2.5931621828095004</v>
      </c>
      <c r="H8617" s="43">
        <v>8.6455588881939249E-5</v>
      </c>
      <c r="I8617" s="43">
        <v>0.10339858728918516</v>
      </c>
      <c r="J8617" s="43">
        <v>0</v>
      </c>
      <c r="K8617" s="43">
        <v>1</v>
      </c>
      <c r="M8617" s="43">
        <v>7.8920115126164259E-3</v>
      </c>
      <c r="N8617" s="43">
        <v>4.3162119150812653E-2</v>
      </c>
      <c r="O8617" s="43">
        <v>0</v>
      </c>
      <c r="P8617" s="43">
        <v>1</v>
      </c>
      <c r="R8617" s="43">
        <v>617.34892251310202</v>
      </c>
      <c r="S8617" s="43">
        <v>169.25832985955424</v>
      </c>
      <c r="T8617" s="43">
        <v>6449.6009115732604</v>
      </c>
      <c r="U8617" s="43">
        <v>7236.2081639459166</v>
      </c>
      <c r="W8617" s="43">
        <v>2270.3803646020015</v>
      </c>
      <c r="X8617" s="43">
        <v>0</v>
      </c>
      <c r="Y8617" s="43">
        <v>0</v>
      </c>
      <c r="Z8617" s="43">
        <v>2270.3803646020015</v>
      </c>
      <c r="AB8617" s="43">
        <v>105.23845439322916</v>
      </c>
      <c r="AC8617" s="43">
        <v>0</v>
      </c>
      <c r="AD8617" s="43">
        <v>0</v>
      </c>
      <c r="AE8617" s="43">
        <v>105.23845439322916</v>
      </c>
      <c r="AG8617" s="43">
        <v>4175229.4905030807</v>
      </c>
      <c r="AH8617" s="43">
        <v>490402.15875403234</v>
      </c>
      <c r="AI8617" s="43">
        <v>0</v>
      </c>
      <c r="AJ8617" s="43">
        <v>442001508.45156246</v>
      </c>
      <c r="AK8617" s="43">
        <v>446176737.94206554</v>
      </c>
    </row>
    <row r="8618" spans="3:37" x14ac:dyDescent="0.2">
      <c r="C8618" s="43">
        <v>6.1433804224919619E-4</v>
      </c>
      <c r="D8618" s="43">
        <v>4.6813092284724342E-2</v>
      </c>
      <c r="E8618" s="43">
        <v>1.8171758022673674</v>
      </c>
      <c r="F8618" s="43">
        <v>1.7175092645745635</v>
      </c>
      <c r="H8618" s="43">
        <v>9.1144946293808538E-5</v>
      </c>
      <c r="I8618" s="43">
        <v>0.1051485935167441</v>
      </c>
      <c r="J8618" s="43">
        <v>0</v>
      </c>
      <c r="K8618" s="43">
        <v>1</v>
      </c>
      <c r="M8618" s="43">
        <v>7.8990360932497117E-3</v>
      </c>
      <c r="N8618" s="43">
        <v>4.5951789115469155E-2</v>
      </c>
      <c r="O8618" s="43">
        <v>0</v>
      </c>
      <c r="P8618" s="43">
        <v>1</v>
      </c>
      <c r="R8618" s="43">
        <v>544.52410766199682</v>
      </c>
      <c r="S8618" s="43">
        <v>181.45896691811885</v>
      </c>
      <c r="T8618" s="43">
        <v>6872.5656351863281</v>
      </c>
      <c r="U8618" s="43">
        <v>7598.5487097664436</v>
      </c>
      <c r="W8618" s="43">
        <v>989.49603219461142</v>
      </c>
      <c r="X8618" s="43">
        <v>0</v>
      </c>
      <c r="Y8618" s="43">
        <v>0</v>
      </c>
      <c r="Z8618" s="43">
        <v>989.49603219461142</v>
      </c>
      <c r="AB8618" s="43">
        <v>41.80501684738973</v>
      </c>
      <c r="AC8618" s="43">
        <v>0</v>
      </c>
      <c r="AD8618" s="43">
        <v>0</v>
      </c>
      <c r="AE8618" s="43">
        <v>41.80501684738973</v>
      </c>
      <c r="AG8618" s="43">
        <v>1819683.2032058905</v>
      </c>
      <c r="AH8618" s="43">
        <v>213731.14295403607</v>
      </c>
      <c r="AI8618" s="43">
        <v>0</v>
      </c>
      <c r="AJ8618" s="43">
        <v>175581070.75903687</v>
      </c>
      <c r="AK8618" s="43">
        <v>177400753.96224275</v>
      </c>
    </row>
    <row r="8619" spans="3:37" x14ac:dyDescent="0.2">
      <c r="C8619" s="43">
        <v>5.9440508116743323E-4</v>
      </c>
      <c r="D8619" s="43">
        <v>5.3723255775592227E-2</v>
      </c>
      <c r="E8619" s="43">
        <v>3.9644885448916249</v>
      </c>
      <c r="F8619" s="43">
        <v>1.8935191689025186</v>
      </c>
      <c r="H8619" s="43">
        <v>9.3639030604553142E-5</v>
      </c>
      <c r="I8619" s="43">
        <v>0.12014734801921956</v>
      </c>
      <c r="J8619" s="43">
        <v>0</v>
      </c>
      <c r="K8619" s="43">
        <v>1</v>
      </c>
      <c r="M8619" s="43">
        <v>7.7695491002560124E-3</v>
      </c>
      <c r="N8619" s="43">
        <v>4.7622266173644401E-2</v>
      </c>
      <c r="O8619" s="43">
        <v>0</v>
      </c>
      <c r="P8619" s="43">
        <v>1</v>
      </c>
      <c r="R8619" s="43">
        <v>604.62654515767247</v>
      </c>
      <c r="S8619" s="43">
        <v>213.01661100724132</v>
      </c>
      <c r="T8619" s="43">
        <v>7005.6469374003273</v>
      </c>
      <c r="U8619" s="43">
        <v>7823.2900935652415</v>
      </c>
      <c r="W8619" s="43">
        <v>2397.0350122149912</v>
      </c>
      <c r="X8619" s="43">
        <v>0</v>
      </c>
      <c r="Y8619" s="43">
        <v>0</v>
      </c>
      <c r="Z8619" s="43">
        <v>2397.0350122149912</v>
      </c>
      <c r="AB8619" s="43">
        <v>57.806258669448248</v>
      </c>
      <c r="AC8619" s="43">
        <v>0</v>
      </c>
      <c r="AD8619" s="43">
        <v>0</v>
      </c>
      <c r="AE8619" s="43">
        <v>57.806258669448248</v>
      </c>
      <c r="AG8619" s="43">
        <v>4408147.3874633685</v>
      </c>
      <c r="AH8619" s="43">
        <v>517759.56263843807</v>
      </c>
      <c r="AI8619" s="43">
        <v>0</v>
      </c>
      <c r="AJ8619" s="43">
        <v>242786286.41168264</v>
      </c>
      <c r="AK8619" s="43">
        <v>247194433.799146</v>
      </c>
    </row>
    <row r="8620" spans="3:37" x14ac:dyDescent="0.2">
      <c r="C8620" s="43">
        <v>6.1314027412928684E-4</v>
      </c>
      <c r="D8620" s="43">
        <v>5.3322649504586553E-2</v>
      </c>
      <c r="E8620" s="43">
        <v>6.6198723521210159</v>
      </c>
      <c r="F8620" s="43">
        <v>4.7441125816602812</v>
      </c>
      <c r="H8620" s="43">
        <v>7.8829854188499827E-5</v>
      </c>
      <c r="I8620" s="43">
        <v>0.10335080197529056</v>
      </c>
      <c r="J8620" s="43">
        <v>0</v>
      </c>
      <c r="K8620" s="43">
        <v>1</v>
      </c>
      <c r="M8620" s="43">
        <v>7.8298575947797853E-3</v>
      </c>
      <c r="N8620" s="43">
        <v>4.4667659443318089E-2</v>
      </c>
      <c r="O8620" s="43">
        <v>0</v>
      </c>
      <c r="P8620" s="43">
        <v>1</v>
      </c>
      <c r="R8620" s="43">
        <v>619.03319333661966</v>
      </c>
      <c r="S8620" s="43">
        <v>154.25773385865836</v>
      </c>
      <c r="T8620" s="43">
        <v>6622.0039049055231</v>
      </c>
      <c r="U8620" s="43">
        <v>7395.2948321008007</v>
      </c>
      <c r="W8620" s="43">
        <v>4097.9207216142722</v>
      </c>
      <c r="X8620" s="43">
        <v>0</v>
      </c>
      <c r="Y8620" s="43">
        <v>0</v>
      </c>
      <c r="Z8620" s="43">
        <v>4097.9207216142722</v>
      </c>
      <c r="AB8620" s="43">
        <v>247.99710653715678</v>
      </c>
      <c r="AC8620" s="43">
        <v>0</v>
      </c>
      <c r="AD8620" s="43">
        <v>0</v>
      </c>
      <c r="AE8620" s="43">
        <v>247.99710653715678</v>
      </c>
      <c r="AG8620" s="43">
        <v>7536076.2070486462</v>
      </c>
      <c r="AH8620" s="43">
        <v>885150.87586868275</v>
      </c>
      <c r="AI8620" s="43">
        <v>0</v>
      </c>
      <c r="AJ8620" s="43">
        <v>1041587847.4560585</v>
      </c>
      <c r="AK8620" s="43">
        <v>1049123923.6631072</v>
      </c>
    </row>
    <row r="8621" spans="3:37" x14ac:dyDescent="0.2">
      <c r="C8621" s="43">
        <v>6.0835516364734739E-4</v>
      </c>
      <c r="D8621" s="43">
        <v>5.5659147258337094E-2</v>
      </c>
      <c r="E8621" s="43">
        <v>2.0011382927323678</v>
      </c>
      <c r="F8621" s="43">
        <v>1.9752805369772948</v>
      </c>
      <c r="H8621" s="43">
        <v>8.5615760327313207E-5</v>
      </c>
      <c r="I8621" s="43">
        <v>7.8025892561277177E-2</v>
      </c>
      <c r="J8621" s="43">
        <v>0</v>
      </c>
      <c r="K8621" s="43">
        <v>1</v>
      </c>
      <c r="M8621" s="43">
        <v>7.8488477197072217E-3</v>
      </c>
      <c r="N8621" s="43">
        <v>4.7141069920862866E-2</v>
      </c>
      <c r="O8621" s="43">
        <v>0</v>
      </c>
      <c r="P8621" s="43">
        <v>1</v>
      </c>
      <c r="R8621" s="43">
        <v>641.11526818136997</v>
      </c>
      <c r="S8621" s="43">
        <v>126.48377997645677</v>
      </c>
      <c r="T8621" s="43">
        <v>7005.6383006814476</v>
      </c>
      <c r="U8621" s="43">
        <v>7773.2373488392741</v>
      </c>
      <c r="W8621" s="43">
        <v>1282.9603132131208</v>
      </c>
      <c r="X8621" s="43">
        <v>0</v>
      </c>
      <c r="Y8621" s="43">
        <v>0</v>
      </c>
      <c r="Z8621" s="43">
        <v>1282.9603132131208</v>
      </c>
      <c r="AB8621" s="43">
        <v>66.903595002740772</v>
      </c>
      <c r="AC8621" s="43">
        <v>0</v>
      </c>
      <c r="AD8621" s="43">
        <v>0</v>
      </c>
      <c r="AE8621" s="43">
        <v>66.903595002740772</v>
      </c>
      <c r="AG8621" s="43">
        <v>2359364.0159989293</v>
      </c>
      <c r="AH8621" s="43">
        <v>277119.42765403411</v>
      </c>
      <c r="AI8621" s="43">
        <v>0</v>
      </c>
      <c r="AJ8621" s="43">
        <v>280995099.01151127</v>
      </c>
      <c r="AK8621" s="43">
        <v>283354463.02751017</v>
      </c>
    </row>
    <row r="8622" spans="3:37" x14ac:dyDescent="0.2">
      <c r="C8622" s="43">
        <v>5.9362123552092071E-4</v>
      </c>
      <c r="D8622" s="43">
        <v>5.587273944726201E-2</v>
      </c>
      <c r="E8622" s="43">
        <v>5.6371851528995673</v>
      </c>
      <c r="F8622" s="43">
        <v>1.1827151492850885</v>
      </c>
      <c r="H8622" s="43">
        <v>9.3057561677434286E-5</v>
      </c>
      <c r="I8622" s="43">
        <v>0.11403503680409455</v>
      </c>
      <c r="J8622" s="43">
        <v>0</v>
      </c>
      <c r="K8622" s="43">
        <v>1</v>
      </c>
      <c r="M8622" s="43">
        <v>7.7985278968291417E-3</v>
      </c>
      <c r="N8622" s="43">
        <v>4.6325122603746438E-2</v>
      </c>
      <c r="O8622" s="43">
        <v>0</v>
      </c>
      <c r="P8622" s="43">
        <v>1</v>
      </c>
      <c r="R8622" s="43">
        <v>627.98860968472786</v>
      </c>
      <c r="S8622" s="43">
        <v>200.92424666185298</v>
      </c>
      <c r="T8622" s="43">
        <v>6840.2437858149333</v>
      </c>
      <c r="U8622" s="43">
        <v>7669.1566421615144</v>
      </c>
      <c r="W8622" s="43">
        <v>3540.0880667047895</v>
      </c>
      <c r="X8622" s="43">
        <v>0</v>
      </c>
      <c r="Y8622" s="43">
        <v>0</v>
      </c>
      <c r="Z8622" s="43">
        <v>3540.0880667047895</v>
      </c>
      <c r="AB8622" s="43">
        <v>12.277504484763186</v>
      </c>
      <c r="AC8622" s="43">
        <v>0</v>
      </c>
      <c r="AD8622" s="43">
        <v>0</v>
      </c>
      <c r="AE8622" s="43">
        <v>12.277504484763186</v>
      </c>
      <c r="AG8622" s="43">
        <v>6510221.9546701079</v>
      </c>
      <c r="AH8622" s="43">
        <v>764659.02240823454</v>
      </c>
      <c r="AI8622" s="43">
        <v>0</v>
      </c>
      <c r="AJ8622" s="43">
        <v>51565518.836005382</v>
      </c>
      <c r="AK8622" s="43">
        <v>58075740.790675491</v>
      </c>
    </row>
    <row r="8623" spans="3:37" x14ac:dyDescent="0.2">
      <c r="C8623" s="43">
        <v>6.1318058976345124E-4</v>
      </c>
      <c r="D8623" s="43">
        <v>5.8044791278512031E-2</v>
      </c>
      <c r="E8623" s="43">
        <v>2.1986018713547746</v>
      </c>
      <c r="F8623" s="43">
        <v>4.6944677468177165</v>
      </c>
      <c r="H8623" s="43">
        <v>9.6520297177216108E-5</v>
      </c>
      <c r="I8623" s="43">
        <v>0.10542127559207082</v>
      </c>
      <c r="J8623" s="43">
        <v>0</v>
      </c>
      <c r="K8623" s="43">
        <v>1</v>
      </c>
      <c r="M8623" s="43">
        <v>7.8473262174467272E-3</v>
      </c>
      <c r="N8623" s="43">
        <v>4.7811875640513479E-2</v>
      </c>
      <c r="O8623" s="43">
        <v>0</v>
      </c>
      <c r="P8623" s="43">
        <v>1</v>
      </c>
      <c r="R8623" s="43">
        <v>673.89777963120991</v>
      </c>
      <c r="S8623" s="43">
        <v>192.65899480197905</v>
      </c>
      <c r="T8623" s="43">
        <v>7103.9494237385143</v>
      </c>
      <c r="U8623" s="43">
        <v>7970.5061981717035</v>
      </c>
      <c r="W8623" s="43">
        <v>1481.6329193990057</v>
      </c>
      <c r="X8623" s="43">
        <v>0</v>
      </c>
      <c r="Y8623" s="43">
        <v>0</v>
      </c>
      <c r="Z8623" s="43">
        <v>1481.6329193990057</v>
      </c>
      <c r="AB8623" s="43">
        <v>266.39721643045488</v>
      </c>
      <c r="AC8623" s="43">
        <v>0</v>
      </c>
      <c r="AD8623" s="43">
        <v>0</v>
      </c>
      <c r="AE8623" s="43">
        <v>266.39721643045488</v>
      </c>
      <c r="AG8623" s="43">
        <v>2724722.9387747715</v>
      </c>
      <c r="AH8623" s="43">
        <v>320032.71059018525</v>
      </c>
      <c r="AI8623" s="43">
        <v>0</v>
      </c>
      <c r="AJ8623" s="43">
        <v>1118868309.0079105</v>
      </c>
      <c r="AK8623" s="43">
        <v>1121593031.9466853</v>
      </c>
    </row>
    <row r="8624" spans="3:37" x14ac:dyDescent="0.2">
      <c r="C8624" s="43">
        <v>6.2451017158771105E-4</v>
      </c>
      <c r="D8624" s="43">
        <v>5.5481840276753291E-2</v>
      </c>
      <c r="E8624" s="43">
        <v>2.0121811583602676</v>
      </c>
      <c r="F8624" s="43">
        <v>1.1815531157245867</v>
      </c>
      <c r="H8624" s="43">
        <v>8.8981801809483386E-5</v>
      </c>
      <c r="I8624" s="43">
        <v>9.4489287548417983E-2</v>
      </c>
      <c r="J8624" s="43">
        <v>0</v>
      </c>
      <c r="K8624" s="43">
        <v>1</v>
      </c>
      <c r="M8624" s="43">
        <v>7.8747500249692903E-3</v>
      </c>
      <c r="N8624" s="43">
        <v>4.8701048264091384E-2</v>
      </c>
      <c r="O8624" s="43">
        <v>0</v>
      </c>
      <c r="P8624" s="43">
        <v>1</v>
      </c>
      <c r="R8624" s="43">
        <v>656.0436659764847</v>
      </c>
      <c r="S8624" s="43">
        <v>159.19379751148801</v>
      </c>
      <c r="T8624" s="43">
        <v>7261.3514732917774</v>
      </c>
      <c r="U8624" s="43">
        <v>8076.5889367797499</v>
      </c>
      <c r="W8624" s="43">
        <v>1320.0787037394794</v>
      </c>
      <c r="X8624" s="43">
        <v>0</v>
      </c>
      <c r="Y8624" s="43">
        <v>0</v>
      </c>
      <c r="Z8624" s="43">
        <v>1320.0787037394794</v>
      </c>
      <c r="AB8624" s="43">
        <v>12.744424562206964</v>
      </c>
      <c r="AC8624" s="43">
        <v>0</v>
      </c>
      <c r="AD8624" s="43">
        <v>0</v>
      </c>
      <c r="AE8624" s="43">
        <v>12.744424562206964</v>
      </c>
      <c r="AG8624" s="43">
        <v>2427624.7361769024</v>
      </c>
      <c r="AH8624" s="43">
        <v>285137.00000772753</v>
      </c>
      <c r="AI8624" s="43">
        <v>0</v>
      </c>
      <c r="AJ8624" s="43">
        <v>53526583.161269248</v>
      </c>
      <c r="AK8624" s="43">
        <v>55954207.897446148</v>
      </c>
    </row>
    <row r="8625" spans="3:37" x14ac:dyDescent="0.2">
      <c r="C8625" s="43">
        <v>6.1356491783548517E-4</v>
      </c>
      <c r="D8625" s="43">
        <v>4.9055082174438228E-2</v>
      </c>
      <c r="E8625" s="43">
        <v>6.1822625755597462</v>
      </c>
      <c r="F8625" s="43">
        <v>1.8016644406797142</v>
      </c>
      <c r="H8625" s="43">
        <v>7.7198628334256941E-5</v>
      </c>
      <c r="I8625" s="43">
        <v>8.9263329426382793E-2</v>
      </c>
      <c r="J8625" s="43">
        <v>0</v>
      </c>
      <c r="K8625" s="43">
        <v>1</v>
      </c>
      <c r="M8625" s="43">
        <v>7.8986808041843215E-3</v>
      </c>
      <c r="N8625" s="43">
        <v>4.6967100905910941E-2</v>
      </c>
      <c r="O8625" s="43">
        <v>0</v>
      </c>
      <c r="P8625" s="43">
        <v>1</v>
      </c>
      <c r="R8625" s="43">
        <v>569.88457229906214</v>
      </c>
      <c r="S8625" s="43">
        <v>130.47431881795811</v>
      </c>
      <c r="T8625" s="43">
        <v>7024.1000715890841</v>
      </c>
      <c r="U8625" s="43">
        <v>7724.4589627061041</v>
      </c>
      <c r="W8625" s="43">
        <v>3523.1760637133643</v>
      </c>
      <c r="X8625" s="43">
        <v>0</v>
      </c>
      <c r="Y8625" s="43">
        <v>0</v>
      </c>
      <c r="Z8625" s="43">
        <v>3523.1760637133643</v>
      </c>
      <c r="AB8625" s="43">
        <v>48.883613068741461</v>
      </c>
      <c r="AC8625" s="43">
        <v>0</v>
      </c>
      <c r="AD8625" s="43">
        <v>0</v>
      </c>
      <c r="AE8625" s="43">
        <v>48.883613068741461</v>
      </c>
      <c r="AG8625" s="43">
        <v>6479120.7811688771</v>
      </c>
      <c r="AH8625" s="43">
        <v>761006.02976208669</v>
      </c>
      <c r="AI8625" s="43">
        <v>0</v>
      </c>
      <c r="AJ8625" s="43">
        <v>205311174.88871413</v>
      </c>
      <c r="AK8625" s="43">
        <v>211790295.66988301</v>
      </c>
    </row>
    <row r="8626" spans="3:37" x14ac:dyDescent="0.2">
      <c r="C8626" s="43">
        <v>5.8944040191243258E-4</v>
      </c>
      <c r="D8626" s="43">
        <v>5.2165636224450911E-2</v>
      </c>
      <c r="E8626" s="43">
        <v>3.3848530987476217</v>
      </c>
      <c r="F8626" s="43">
        <v>1.6426566036677852</v>
      </c>
      <c r="H8626" s="43">
        <v>9.3738481150018593E-5</v>
      </c>
      <c r="I8626" s="43">
        <v>0.12276086725610957</v>
      </c>
      <c r="J8626" s="43">
        <v>0</v>
      </c>
      <c r="K8626" s="43">
        <v>1</v>
      </c>
      <c r="M8626" s="43">
        <v>7.7871372565397248E-3</v>
      </c>
      <c r="N8626" s="43">
        <v>4.3732192780525196E-2</v>
      </c>
      <c r="O8626" s="43">
        <v>0</v>
      </c>
      <c r="P8626" s="43">
        <v>1</v>
      </c>
      <c r="R8626" s="43">
        <v>582.19273484458142</v>
      </c>
      <c r="S8626" s="43">
        <v>217.88143804576617</v>
      </c>
      <c r="T8626" s="43">
        <v>6447.9469597277484</v>
      </c>
      <c r="U8626" s="43">
        <v>7248.0211326180961</v>
      </c>
      <c r="W8626" s="43">
        <v>1970.6368826070338</v>
      </c>
      <c r="X8626" s="43">
        <v>0</v>
      </c>
      <c r="Y8626" s="43">
        <v>0</v>
      </c>
      <c r="Z8626" s="43">
        <v>1970.6368826070338</v>
      </c>
      <c r="AB8626" s="43">
        <v>40.034050605114757</v>
      </c>
      <c r="AC8626" s="43">
        <v>0</v>
      </c>
      <c r="AD8626" s="43">
        <v>0</v>
      </c>
      <c r="AE8626" s="43">
        <v>40.034050605114757</v>
      </c>
      <c r="AG8626" s="43">
        <v>3624001.2271143352</v>
      </c>
      <c r="AH8626" s="43">
        <v>425657.56664311932</v>
      </c>
      <c r="AI8626" s="43">
        <v>0</v>
      </c>
      <c r="AJ8626" s="43">
        <v>168143012.54148197</v>
      </c>
      <c r="AK8626" s="43">
        <v>171767013.76859632</v>
      </c>
    </row>
    <row r="8627" spans="3:37" x14ac:dyDescent="0.2">
      <c r="C8627" s="43">
        <v>6.1162675357295804E-4</v>
      </c>
      <c r="D8627" s="43">
        <v>5.8721560323150679E-2</v>
      </c>
      <c r="E8627" s="43">
        <v>2.2498625545834074</v>
      </c>
      <c r="F8627" s="43">
        <v>3.8212355283741037</v>
      </c>
      <c r="H8627" s="43">
        <v>9.8032540352455122E-5</v>
      </c>
      <c r="I8627" s="43">
        <v>7.2418508894594141E-2</v>
      </c>
      <c r="J8627" s="43">
        <v>0</v>
      </c>
      <c r="K8627" s="43">
        <v>1</v>
      </c>
      <c r="M8627" s="43">
        <v>7.7861415856999615E-3</v>
      </c>
      <c r="N8627" s="43">
        <v>4.2186042038341462E-2</v>
      </c>
      <c r="O8627" s="43">
        <v>0</v>
      </c>
      <c r="P8627" s="43">
        <v>1</v>
      </c>
      <c r="R8627" s="43">
        <v>680.02743409641573</v>
      </c>
      <c r="S8627" s="43">
        <v>134.41947906790341</v>
      </c>
      <c r="T8627" s="43">
        <v>6219.1846400129734</v>
      </c>
      <c r="U8627" s="43">
        <v>7033.6315531772925</v>
      </c>
      <c r="W8627" s="43">
        <v>1529.9682600629617</v>
      </c>
      <c r="X8627" s="43">
        <v>0</v>
      </c>
      <c r="Y8627" s="43">
        <v>0</v>
      </c>
      <c r="Z8627" s="43">
        <v>1529.9682600629617</v>
      </c>
      <c r="AB8627" s="43">
        <v>205.28137863558197</v>
      </c>
      <c r="AC8627" s="43">
        <v>0</v>
      </c>
      <c r="AD8627" s="43">
        <v>0</v>
      </c>
      <c r="AE8627" s="43">
        <v>205.28137863558197</v>
      </c>
      <c r="AG8627" s="43">
        <v>2813611.6302557867</v>
      </c>
      <c r="AH8627" s="43">
        <v>330473.14417359972</v>
      </c>
      <c r="AI8627" s="43">
        <v>0</v>
      </c>
      <c r="AJ8627" s="43">
        <v>862181790.26944423</v>
      </c>
      <c r="AK8627" s="43">
        <v>864995401.89970005</v>
      </c>
    </row>
    <row r="8628" spans="3:37" x14ac:dyDescent="0.2">
      <c r="C8628" s="43">
        <v>6.0351158124623576E-4</v>
      </c>
      <c r="D8628" s="43">
        <v>5.8705884674677522E-2</v>
      </c>
      <c r="E8628" s="43">
        <v>4.3759636989354345</v>
      </c>
      <c r="F8628" s="43">
        <v>1.5243675435192834</v>
      </c>
      <c r="H8628" s="43">
        <v>8.7557524713768883E-5</v>
      </c>
      <c r="I8628" s="43">
        <v>7.8118737563826798E-2</v>
      </c>
      <c r="J8628" s="43">
        <v>0</v>
      </c>
      <c r="K8628" s="43">
        <v>1</v>
      </c>
      <c r="M8628" s="43">
        <v>7.6949051264198903E-3</v>
      </c>
      <c r="N8628" s="43">
        <v>4.6674040175659792E-2</v>
      </c>
      <c r="O8628" s="43">
        <v>0</v>
      </c>
      <c r="P8628" s="43">
        <v>1</v>
      </c>
      <c r="R8628" s="43">
        <v>670.82558551596276</v>
      </c>
      <c r="S8628" s="43">
        <v>129.5063503047503</v>
      </c>
      <c r="T8628" s="43">
        <v>6800.1898568226216</v>
      </c>
      <c r="U8628" s="43">
        <v>7600.5217926433343</v>
      </c>
      <c r="W8628" s="43">
        <v>2935.5084105349611</v>
      </c>
      <c r="X8628" s="43">
        <v>0</v>
      </c>
      <c r="Y8628" s="43">
        <v>0</v>
      </c>
      <c r="Z8628" s="43">
        <v>2935.5084105349611</v>
      </c>
      <c r="AB8628" s="43">
        <v>37.638230591537265</v>
      </c>
      <c r="AC8628" s="43">
        <v>0</v>
      </c>
      <c r="AD8628" s="43">
        <v>0</v>
      </c>
      <c r="AE8628" s="43">
        <v>37.638230591537265</v>
      </c>
      <c r="AG8628" s="43">
        <v>5398399.9669737937</v>
      </c>
      <c r="AH8628" s="43">
        <v>634069.81667555158</v>
      </c>
      <c r="AI8628" s="43">
        <v>0</v>
      </c>
      <c r="AJ8628" s="43">
        <v>158080568.48445651</v>
      </c>
      <c r="AK8628" s="43">
        <v>163478968.45143029</v>
      </c>
    </row>
    <row r="8629" spans="3:37" x14ac:dyDescent="0.2">
      <c r="C8629" s="43">
        <v>6.2254169497266698E-4</v>
      </c>
      <c r="D8629" s="43">
        <v>5.6332110217826026E-2</v>
      </c>
      <c r="E8629" s="43">
        <v>11.397216442263025</v>
      </c>
      <c r="F8629" s="43">
        <v>3.7192627201926816</v>
      </c>
      <c r="H8629" s="43">
        <v>8.6431018197577573E-5</v>
      </c>
      <c r="I8629" s="43">
        <v>0.13613574495948366</v>
      </c>
      <c r="J8629" s="43">
        <v>0</v>
      </c>
      <c r="K8629" s="43">
        <v>1</v>
      </c>
      <c r="M8629" s="43">
        <v>7.7498823536664612E-3</v>
      </c>
      <c r="N8629" s="43">
        <v>4.5624779160906209E-2</v>
      </c>
      <c r="O8629" s="43">
        <v>0</v>
      </c>
      <c r="P8629" s="43">
        <v>1</v>
      </c>
      <c r="R8629" s="43">
        <v>663.99810038461567</v>
      </c>
      <c r="S8629" s="43">
        <v>222.78409077944866</v>
      </c>
      <c r="T8629" s="43">
        <v>6694.8100269916931</v>
      </c>
      <c r="U8629" s="43">
        <v>7581.5922181557571</v>
      </c>
      <c r="W8629" s="43">
        <v>7567.7300673349564</v>
      </c>
      <c r="X8629" s="43">
        <v>0</v>
      </c>
      <c r="Y8629" s="43">
        <v>0</v>
      </c>
      <c r="Z8629" s="43">
        <v>7567.7300673349564</v>
      </c>
      <c r="AB8629" s="43">
        <v>193.19762503004685</v>
      </c>
      <c r="AC8629" s="43">
        <v>0</v>
      </c>
      <c r="AD8629" s="43">
        <v>0</v>
      </c>
      <c r="AE8629" s="43">
        <v>193.19762503004685</v>
      </c>
      <c r="AG8629" s="43">
        <v>13917055.593828985</v>
      </c>
      <c r="AH8629" s="43">
        <v>1634629.6945443505</v>
      </c>
      <c r="AI8629" s="43">
        <v>0</v>
      </c>
      <c r="AJ8629" s="43">
        <v>811430025.12619674</v>
      </c>
      <c r="AK8629" s="43">
        <v>825347080.72002578</v>
      </c>
    </row>
    <row r="8630" spans="3:37" x14ac:dyDescent="0.2">
      <c r="C8630" s="43">
        <v>6.0982207148909393E-4</v>
      </c>
      <c r="D8630" s="43">
        <v>6.1570245470175866E-2</v>
      </c>
      <c r="E8630" s="43">
        <v>6.2097195208360159</v>
      </c>
      <c r="F8630" s="43">
        <v>1.5221676680290888</v>
      </c>
      <c r="H8630" s="43">
        <v>8.8727148488130001E-5</v>
      </c>
      <c r="I8630" s="43">
        <v>0.10377840489780343</v>
      </c>
      <c r="J8630" s="43">
        <v>0</v>
      </c>
      <c r="K8630" s="43">
        <v>1</v>
      </c>
      <c r="M8630" s="43">
        <v>7.7566173815352291E-3</v>
      </c>
      <c r="N8630" s="43">
        <v>4.5620935269557183E-2</v>
      </c>
      <c r="O8630" s="43">
        <v>0</v>
      </c>
      <c r="P8630" s="43">
        <v>1</v>
      </c>
      <c r="R8630" s="43">
        <v>710.91290301368713</v>
      </c>
      <c r="S8630" s="43">
        <v>174.3435513952239</v>
      </c>
      <c r="T8630" s="43">
        <v>6700.0636167958091</v>
      </c>
      <c r="U8630" s="43">
        <v>7585.3200712047201</v>
      </c>
      <c r="W8630" s="43">
        <v>4414.569731458294</v>
      </c>
      <c r="X8630" s="43">
        <v>0</v>
      </c>
      <c r="Y8630" s="43">
        <v>0</v>
      </c>
      <c r="Z8630" s="43">
        <v>4414.569731458294</v>
      </c>
      <c r="AB8630" s="43">
        <v>39.720083403013803</v>
      </c>
      <c r="AC8630" s="43">
        <v>0</v>
      </c>
      <c r="AD8630" s="43">
        <v>0</v>
      </c>
      <c r="AE8630" s="43">
        <v>39.720083403013803</v>
      </c>
      <c r="AG8630" s="43">
        <v>8118393.7361518024</v>
      </c>
      <c r="AH8630" s="43">
        <v>953547.0619949915</v>
      </c>
      <c r="AI8630" s="43">
        <v>0</v>
      </c>
      <c r="AJ8630" s="43">
        <v>166824350.29265797</v>
      </c>
      <c r="AK8630" s="43">
        <v>174942744.02880979</v>
      </c>
    </row>
    <row r="8631" spans="3:37" x14ac:dyDescent="0.2">
      <c r="C8631" s="43">
        <v>5.9950440055236065E-4</v>
      </c>
      <c r="D8631" s="43">
        <v>5.4728539270974208E-2</v>
      </c>
      <c r="E8631" s="43">
        <v>1.9288233389579175</v>
      </c>
      <c r="F8631" s="43">
        <v>4.0604363060696196</v>
      </c>
      <c r="H8631" s="43">
        <v>8.1691149357911131E-5</v>
      </c>
      <c r="I8631" s="43">
        <v>0.10448521138624223</v>
      </c>
      <c r="J8631" s="43">
        <v>0</v>
      </c>
      <c r="K8631" s="43">
        <v>1</v>
      </c>
      <c r="M8631" s="43">
        <v>7.8640019762429292E-3</v>
      </c>
      <c r="N8631" s="43">
        <v>4.7287782524815025E-2</v>
      </c>
      <c r="O8631" s="43">
        <v>0</v>
      </c>
      <c r="P8631" s="43">
        <v>1</v>
      </c>
      <c r="R8631" s="43">
        <v>621.2245424377852</v>
      </c>
      <c r="S8631" s="43">
        <v>161.61147904928509</v>
      </c>
      <c r="T8631" s="43">
        <v>7041.0095891135315</v>
      </c>
      <c r="U8631" s="43">
        <v>7823.8456106006015</v>
      </c>
      <c r="W8631" s="43">
        <v>1198.2323961874533</v>
      </c>
      <c r="X8631" s="43">
        <v>0</v>
      </c>
      <c r="Y8631" s="43">
        <v>0</v>
      </c>
      <c r="Z8631" s="43">
        <v>1198.2323961874533</v>
      </c>
      <c r="AB8631" s="43">
        <v>203.43034139709508</v>
      </c>
      <c r="AC8631" s="43">
        <v>0</v>
      </c>
      <c r="AD8631" s="43">
        <v>0</v>
      </c>
      <c r="AE8631" s="43">
        <v>203.43034139709508</v>
      </c>
      <c r="AG8631" s="43">
        <v>2203549.3765887269</v>
      </c>
      <c r="AH8631" s="43">
        <v>258818.19757648991</v>
      </c>
      <c r="AI8631" s="43">
        <v>0</v>
      </c>
      <c r="AJ8631" s="43">
        <v>854407433.86779928</v>
      </c>
      <c r="AK8631" s="43">
        <v>856610983.24438798</v>
      </c>
    </row>
    <row r="8632" spans="3:37" x14ac:dyDescent="0.2">
      <c r="C8632" s="43">
        <v>6.2830736949426313E-4</v>
      </c>
      <c r="D8632" s="43">
        <v>6.5121234518270898E-2</v>
      </c>
      <c r="E8632" s="43">
        <v>12.172085181854216</v>
      </c>
      <c r="F8632" s="43">
        <v>1.8617524079250745</v>
      </c>
      <c r="H8632" s="43">
        <v>9.7545969411361177E-5</v>
      </c>
      <c r="I8632" s="43">
        <v>0.11294438854123789</v>
      </c>
      <c r="J8632" s="43">
        <v>0</v>
      </c>
      <c r="K8632" s="43">
        <v>1</v>
      </c>
      <c r="M8632" s="43">
        <v>7.8356207608715374E-3</v>
      </c>
      <c r="N8632" s="43">
        <v>4.4017190134578971E-2</v>
      </c>
      <c r="O8632" s="43">
        <v>0</v>
      </c>
      <c r="P8632" s="43">
        <v>1</v>
      </c>
      <c r="R8632" s="43">
        <v>774.70641360662819</v>
      </c>
      <c r="S8632" s="43">
        <v>208.60098771533251</v>
      </c>
      <c r="T8632" s="43">
        <v>6530.3746356366528</v>
      </c>
      <c r="U8632" s="43">
        <v>7513.682036958613</v>
      </c>
      <c r="W8632" s="43">
        <v>9429.7924573486616</v>
      </c>
      <c r="X8632" s="43">
        <v>0</v>
      </c>
      <c r="Y8632" s="43">
        <v>0</v>
      </c>
      <c r="Z8632" s="43">
        <v>9429.7924573486616</v>
      </c>
      <c r="AB8632" s="43">
        <v>71.43374755757462</v>
      </c>
      <c r="AC8632" s="43">
        <v>0</v>
      </c>
      <c r="AD8632" s="43">
        <v>0</v>
      </c>
      <c r="AE8632" s="43">
        <v>71.43374755757462</v>
      </c>
      <c r="AG8632" s="43">
        <v>17341388.32906419</v>
      </c>
      <c r="AH8632" s="43">
        <v>2036835.1707873109</v>
      </c>
      <c r="AI8632" s="43">
        <v>0</v>
      </c>
      <c r="AJ8632" s="43">
        <v>300021739.74181342</v>
      </c>
      <c r="AK8632" s="43">
        <v>317363128.07087761</v>
      </c>
    </row>
    <row r="8633" spans="3:37" x14ac:dyDescent="0.2">
      <c r="C8633" s="43">
        <v>6.1175288136083861E-4</v>
      </c>
      <c r="D8633" s="43">
        <v>5.8283978441806328E-2</v>
      </c>
      <c r="E8633" s="43">
        <v>2.5588682590307328</v>
      </c>
      <c r="F8633" s="43">
        <v>4.2849986789540315</v>
      </c>
      <c r="H8633" s="43">
        <v>9.0219890829468241E-5</v>
      </c>
      <c r="I8633" s="43">
        <v>0.10254877215956437</v>
      </c>
      <c r="J8633" s="43">
        <v>0</v>
      </c>
      <c r="K8633" s="43">
        <v>1</v>
      </c>
      <c r="M8633" s="43">
        <v>7.8811313846265385E-3</v>
      </c>
      <c r="N8633" s="43">
        <v>4.6523826992846296E-2</v>
      </c>
      <c r="O8633" s="43">
        <v>0</v>
      </c>
      <c r="P8633" s="43">
        <v>1</v>
      </c>
      <c r="R8633" s="43">
        <v>675.0991873745819</v>
      </c>
      <c r="S8633" s="43">
        <v>175.17621357379679</v>
      </c>
      <c r="T8633" s="43">
        <v>6942.3478819378151</v>
      </c>
      <c r="U8633" s="43">
        <v>7792.6232828861939</v>
      </c>
      <c r="W8633" s="43">
        <v>1727.4898822702589</v>
      </c>
      <c r="X8633" s="43">
        <v>0</v>
      </c>
      <c r="Y8633" s="43">
        <v>0</v>
      </c>
      <c r="Z8633" s="43">
        <v>1727.4898822702589</v>
      </c>
      <c r="AB8633" s="43">
        <v>237.29389343966326</v>
      </c>
      <c r="AC8633" s="43">
        <v>0</v>
      </c>
      <c r="AD8633" s="43">
        <v>0</v>
      </c>
      <c r="AE8633" s="43">
        <v>237.29389343966326</v>
      </c>
      <c r="AG8633" s="43">
        <v>3176853.893495006</v>
      </c>
      <c r="AH8633" s="43">
        <v>373137.81457037595</v>
      </c>
      <c r="AI8633" s="43">
        <v>0</v>
      </c>
      <c r="AJ8633" s="43">
        <v>996634352.44658566</v>
      </c>
      <c r="AK8633" s="43">
        <v>999811206.34008062</v>
      </c>
    </row>
    <row r="8634" spans="3:37" x14ac:dyDescent="0.2">
      <c r="C8634" s="43">
        <v>5.9827708280218756E-4</v>
      </c>
      <c r="D8634" s="43">
        <v>5.3841185856154834E-2</v>
      </c>
      <c r="E8634" s="43">
        <v>2.5655672605486899</v>
      </c>
      <c r="F8634" s="43">
        <v>1.6822436995583778</v>
      </c>
      <c r="H8634" s="43">
        <v>8.9043715990462659E-5</v>
      </c>
      <c r="I8634" s="43">
        <v>7.5710929649096037E-2</v>
      </c>
      <c r="J8634" s="43">
        <v>0</v>
      </c>
      <c r="K8634" s="43">
        <v>1</v>
      </c>
      <c r="M8634" s="43">
        <v>7.8010451033123807E-3</v>
      </c>
      <c r="N8634" s="43">
        <v>4.7821746544344013E-2</v>
      </c>
      <c r="O8634" s="43">
        <v>0</v>
      </c>
      <c r="P8634" s="43">
        <v>1</v>
      </c>
      <c r="R8634" s="43">
        <v>609.90101602181403</v>
      </c>
      <c r="S8634" s="43">
        <v>127.64512337778696</v>
      </c>
      <c r="T8634" s="43">
        <v>7063.5104988074463</v>
      </c>
      <c r="U8634" s="43">
        <v>7801.0566382070474</v>
      </c>
      <c r="W8634" s="43">
        <v>1564.7420788809479</v>
      </c>
      <c r="X8634" s="43">
        <v>0</v>
      </c>
      <c r="Y8634" s="43">
        <v>0</v>
      </c>
      <c r="Z8634" s="43">
        <v>1564.7420788809479</v>
      </c>
      <c r="AB8634" s="43">
        <v>44.522820432259529</v>
      </c>
      <c r="AC8634" s="43">
        <v>0</v>
      </c>
      <c r="AD8634" s="43">
        <v>0</v>
      </c>
      <c r="AE8634" s="43">
        <v>44.522820432259529</v>
      </c>
      <c r="AG8634" s="43">
        <v>2877560.6830620631</v>
      </c>
      <c r="AH8634" s="43">
        <v>337984.28903828474</v>
      </c>
      <c r="AI8634" s="43">
        <v>0</v>
      </c>
      <c r="AJ8634" s="43">
        <v>186995845.81549001</v>
      </c>
      <c r="AK8634" s="43">
        <v>189873406.49855208</v>
      </c>
    </row>
    <row r="8635" spans="3:37" x14ac:dyDescent="0.2">
      <c r="C8635" s="43">
        <v>5.9075117608644906E-4</v>
      </c>
      <c r="D8635" s="43">
        <v>5.4507586790927265E-2</v>
      </c>
      <c r="E8635" s="43">
        <v>3.1164186223887831</v>
      </c>
      <c r="F8635" s="43">
        <v>2.1163820445690793</v>
      </c>
      <c r="H8635" s="43">
        <v>8.4997693617192707E-5</v>
      </c>
      <c r="I8635" s="43">
        <v>9.8921086343101219E-2</v>
      </c>
      <c r="J8635" s="43">
        <v>0</v>
      </c>
      <c r="K8635" s="43">
        <v>1</v>
      </c>
      <c r="M8635" s="43">
        <v>7.922273607029795E-3</v>
      </c>
      <c r="N8635" s="43">
        <v>4.2514132176755995E-2</v>
      </c>
      <c r="O8635" s="43">
        <v>0</v>
      </c>
      <c r="P8635" s="43">
        <v>1</v>
      </c>
      <c r="R8635" s="43">
        <v>609.68277125895838</v>
      </c>
      <c r="S8635" s="43">
        <v>159.19828735965299</v>
      </c>
      <c r="T8635" s="43">
        <v>6377.1337913643138</v>
      </c>
      <c r="U8635" s="43">
        <v>7146.0148499829247</v>
      </c>
      <c r="W8635" s="43">
        <v>1900.0267421010187</v>
      </c>
      <c r="X8635" s="43">
        <v>0</v>
      </c>
      <c r="Y8635" s="43">
        <v>0</v>
      </c>
      <c r="Z8635" s="43">
        <v>1900.0267421010187</v>
      </c>
      <c r="AB8635" s="43">
        <v>72.828362162678147</v>
      </c>
      <c r="AC8635" s="43">
        <v>0</v>
      </c>
      <c r="AD8635" s="43">
        <v>0</v>
      </c>
      <c r="AE8635" s="43">
        <v>72.828362162678147</v>
      </c>
      <c r="AG8635" s="43">
        <v>3494149.1787237735</v>
      </c>
      <c r="AH8635" s="43">
        <v>410405.77629382006</v>
      </c>
      <c r="AI8635" s="43">
        <v>0</v>
      </c>
      <c r="AJ8635" s="43">
        <v>305879121.0832482</v>
      </c>
      <c r="AK8635" s="43">
        <v>309373270.26197195</v>
      </c>
    </row>
    <row r="8636" spans="3:37" x14ac:dyDescent="0.2">
      <c r="C8636" s="43">
        <v>5.938893631606617E-4</v>
      </c>
      <c r="D8636" s="43">
        <v>5.4717706311846137E-2</v>
      </c>
      <c r="E8636" s="43">
        <v>5.5566952231620705</v>
      </c>
      <c r="F8636" s="43">
        <v>5.9965115764539858</v>
      </c>
      <c r="H8636" s="43">
        <v>9.882663183613527E-5</v>
      </c>
      <c r="I8636" s="43">
        <v>0.10346750615769407</v>
      </c>
      <c r="J8636" s="43">
        <v>0</v>
      </c>
      <c r="K8636" s="43">
        <v>1</v>
      </c>
      <c r="M8636" s="43">
        <v>7.8117414179544962E-3</v>
      </c>
      <c r="N8636" s="43">
        <v>4.6672571222909576E-2</v>
      </c>
      <c r="O8636" s="43">
        <v>0</v>
      </c>
      <c r="P8636" s="43">
        <v>1</v>
      </c>
      <c r="R8636" s="43">
        <v>615.28425794009388</v>
      </c>
      <c r="S8636" s="43">
        <v>193.60668484382904</v>
      </c>
      <c r="T8636" s="43">
        <v>6903.2238885757515</v>
      </c>
      <c r="U8636" s="43">
        <v>7712.1148313596741</v>
      </c>
      <c r="W8636" s="43">
        <v>3418.9470969825388</v>
      </c>
      <c r="X8636" s="43">
        <v>0</v>
      </c>
      <c r="Y8636" s="43">
        <v>0</v>
      </c>
      <c r="Z8636" s="43">
        <v>3418.9470969825388</v>
      </c>
      <c r="AB8636" s="43">
        <v>328.94741618401099</v>
      </c>
      <c r="AC8636" s="43">
        <v>0</v>
      </c>
      <c r="AD8636" s="43">
        <v>0</v>
      </c>
      <c r="AE8636" s="43">
        <v>328.94741618401099</v>
      </c>
      <c r="AG8636" s="43">
        <v>6287443.7113508889</v>
      </c>
      <c r="AH8636" s="43">
        <v>738492.57294822834</v>
      </c>
      <c r="AI8636" s="43">
        <v>0</v>
      </c>
      <c r="AJ8636" s="43">
        <v>1381579147.9728463</v>
      </c>
      <c r="AK8636" s="43">
        <v>1387866591.6841972</v>
      </c>
    </row>
    <row r="8637" spans="3:37" x14ac:dyDescent="0.2">
      <c r="C8637" s="43">
        <v>6.0265477033785003E-4</v>
      </c>
      <c r="D8637" s="43">
        <v>4.6237712801873852E-2</v>
      </c>
      <c r="E8637" s="43">
        <v>1.8681203152913501</v>
      </c>
      <c r="F8637" s="43">
        <v>1.6263989550740638</v>
      </c>
      <c r="H8637" s="43">
        <v>8.371895722227295E-5</v>
      </c>
      <c r="I8637" s="43">
        <v>0.12261646549610328</v>
      </c>
      <c r="J8637" s="43">
        <v>0</v>
      </c>
      <c r="K8637" s="43">
        <v>1</v>
      </c>
      <c r="M8637" s="43">
        <v>7.8725875632247311E-3</v>
      </c>
      <c r="N8637" s="43">
        <v>4.7461683727890835E-2</v>
      </c>
      <c r="O8637" s="43">
        <v>0</v>
      </c>
      <c r="P8637" s="43">
        <v>1</v>
      </c>
      <c r="R8637" s="43">
        <v>527.60307064114329</v>
      </c>
      <c r="S8637" s="43">
        <v>194.36361866912239</v>
      </c>
      <c r="T8637" s="43">
        <v>7074.6183066430513</v>
      </c>
      <c r="U8637" s="43">
        <v>7796.584995953317</v>
      </c>
      <c r="W8637" s="43">
        <v>985.62601467481704</v>
      </c>
      <c r="X8637" s="43">
        <v>0</v>
      </c>
      <c r="Y8637" s="43">
        <v>0</v>
      </c>
      <c r="Z8637" s="43">
        <v>985.62601467481704</v>
      </c>
      <c r="AB8637" s="43">
        <v>35.362431299352323</v>
      </c>
      <c r="AC8637" s="43">
        <v>0</v>
      </c>
      <c r="AD8637" s="43">
        <v>0</v>
      </c>
      <c r="AE8637" s="43">
        <v>35.362431299352323</v>
      </c>
      <c r="AG8637" s="43">
        <v>1812566.2409869886</v>
      </c>
      <c r="AH8637" s="43">
        <v>212895.21916976047</v>
      </c>
      <c r="AI8637" s="43">
        <v>0</v>
      </c>
      <c r="AJ8637" s="43">
        <v>148522211.45727977</v>
      </c>
      <c r="AK8637" s="43">
        <v>150334777.69826677</v>
      </c>
    </row>
    <row r="8638" spans="3:37" x14ac:dyDescent="0.2">
      <c r="C8638" s="43">
        <v>6.2666090860241663E-4</v>
      </c>
      <c r="D8638" s="43">
        <v>4.1398574841334322E-2</v>
      </c>
      <c r="E8638" s="43">
        <v>3.6170071433976938</v>
      </c>
      <c r="F8638" s="43">
        <v>1.6353738297985343</v>
      </c>
      <c r="H8638" s="43">
        <v>8.0063533554138963E-5</v>
      </c>
      <c r="I8638" s="43">
        <v>9.2076975715488646E-2</v>
      </c>
      <c r="J8638" s="43">
        <v>0</v>
      </c>
      <c r="K8638" s="43">
        <v>1</v>
      </c>
      <c r="M8638" s="43">
        <v>7.8892343794249031E-3</v>
      </c>
      <c r="N8638" s="43">
        <v>4.6141169406015647E-2</v>
      </c>
      <c r="O8638" s="43">
        <v>0</v>
      </c>
      <c r="P8638" s="43">
        <v>1</v>
      </c>
      <c r="R8638" s="43">
        <v>491.20227265075414</v>
      </c>
      <c r="S8638" s="43">
        <v>139.58160013015839</v>
      </c>
      <c r="T8638" s="43">
        <v>6892.3262787123385</v>
      </c>
      <c r="U8638" s="43">
        <v>7523.1101514932507</v>
      </c>
      <c r="W8638" s="43">
        <v>1776.6821290309595</v>
      </c>
      <c r="X8638" s="43">
        <v>0</v>
      </c>
      <c r="Y8638" s="43">
        <v>0</v>
      </c>
      <c r="Z8638" s="43">
        <v>1776.6821290309595</v>
      </c>
      <c r="AB8638" s="43">
        <v>33.394386402244329</v>
      </c>
      <c r="AC8638" s="43">
        <v>0</v>
      </c>
      <c r="AD8638" s="43">
        <v>0</v>
      </c>
      <c r="AE8638" s="43">
        <v>33.394386402244329</v>
      </c>
      <c r="AG8638" s="43">
        <v>3267318.4352879343</v>
      </c>
      <c r="AH8638" s="43">
        <v>383763.33987068722</v>
      </c>
      <c r="AI8638" s="43">
        <v>0</v>
      </c>
      <c r="AJ8638" s="43">
        <v>140256422.88942617</v>
      </c>
      <c r="AK8638" s="43">
        <v>143523741.32471409</v>
      </c>
    </row>
    <row r="8639" spans="3:37" x14ac:dyDescent="0.2">
      <c r="C8639" s="43">
        <v>6.2164503250816683E-4</v>
      </c>
      <c r="D8639" s="43">
        <v>5.4178562751568904E-2</v>
      </c>
      <c r="E8639" s="43">
        <v>6.3752116847692148</v>
      </c>
      <c r="F8639" s="43">
        <v>8.5803054683783859</v>
      </c>
      <c r="H8639" s="43">
        <v>8.7873419125389523E-5</v>
      </c>
      <c r="I8639" s="43">
        <v>0.14298004455960955</v>
      </c>
      <c r="J8639" s="43">
        <v>0</v>
      </c>
      <c r="K8639" s="43">
        <v>1</v>
      </c>
      <c r="M8639" s="43">
        <v>7.8967509525599278E-3</v>
      </c>
      <c r="N8639" s="43">
        <v>4.5000545117694211E-2</v>
      </c>
      <c r="O8639" s="43">
        <v>0</v>
      </c>
      <c r="P8639" s="43">
        <v>1</v>
      </c>
      <c r="R8639" s="43">
        <v>637.69398458535704</v>
      </c>
      <c r="S8639" s="43">
        <v>237.88952866569326</v>
      </c>
      <c r="T8639" s="43">
        <v>6728.3502185169127</v>
      </c>
      <c r="U8639" s="43">
        <v>7603.9337317679629</v>
      </c>
      <c r="W8639" s="43">
        <v>4065.434141835608</v>
      </c>
      <c r="X8639" s="43">
        <v>0</v>
      </c>
      <c r="Y8639" s="43">
        <v>0</v>
      </c>
      <c r="Z8639" s="43">
        <v>4065.434141835608</v>
      </c>
      <c r="AB8639" s="43">
        <v>517.22892623996904</v>
      </c>
      <c r="AC8639" s="43">
        <v>0</v>
      </c>
      <c r="AD8639" s="43">
        <v>0</v>
      </c>
      <c r="AE8639" s="43">
        <v>517.22892623996904</v>
      </c>
      <c r="AG8639" s="43">
        <v>7476333.3868356831</v>
      </c>
      <c r="AH8639" s="43">
        <v>878133.77463649132</v>
      </c>
      <c r="AI8639" s="43">
        <v>0</v>
      </c>
      <c r="AJ8639" s="43">
        <v>2172361490.20787</v>
      </c>
      <c r="AK8639" s="43">
        <v>2179837823.5947056</v>
      </c>
    </row>
    <row r="8640" spans="3:37" x14ac:dyDescent="0.2">
      <c r="C8640" s="43">
        <v>6.1117230907359321E-4</v>
      </c>
      <c r="D8640" s="43">
        <v>6.0075996625712724E-2</v>
      </c>
      <c r="E8640" s="43">
        <v>7.2683602484638241</v>
      </c>
      <c r="F8640" s="43">
        <v>5.564147206263879</v>
      </c>
      <c r="H8640" s="43">
        <v>9.1455075945101605E-5</v>
      </c>
      <c r="I8640" s="43">
        <v>0.12243081679443779</v>
      </c>
      <c r="J8640" s="43">
        <v>0</v>
      </c>
      <c r="K8640" s="43">
        <v>1</v>
      </c>
      <c r="M8640" s="43">
        <v>7.8585493516509786E-3</v>
      </c>
      <c r="N8640" s="43">
        <v>4.5715026769939549E-2</v>
      </c>
      <c r="O8640" s="43">
        <v>0</v>
      </c>
      <c r="P8640" s="43">
        <v>1</v>
      </c>
      <c r="R8640" s="43">
        <v>695.19561812692666</v>
      </c>
      <c r="S8640" s="43">
        <v>212.00247661440133</v>
      </c>
      <c r="T8640" s="43">
        <v>6802.1113352857774</v>
      </c>
      <c r="U8640" s="43">
        <v>7709.309430027105</v>
      </c>
      <c r="W8640" s="43">
        <v>5052.9321956999902</v>
      </c>
      <c r="X8640" s="43">
        <v>0</v>
      </c>
      <c r="Y8640" s="43">
        <v>0</v>
      </c>
      <c r="Z8640" s="43">
        <v>5052.9321956999902</v>
      </c>
      <c r="AB8640" s="43">
        <v>339.50833979605665</v>
      </c>
      <c r="AC8640" s="43">
        <v>0</v>
      </c>
      <c r="AD8640" s="43">
        <v>0</v>
      </c>
      <c r="AE8640" s="43">
        <v>339.50833979605665</v>
      </c>
      <c r="AG8640" s="43">
        <v>9292342.3078922816</v>
      </c>
      <c r="AH8640" s="43">
        <v>1091433.3542711979</v>
      </c>
      <c r="AI8640" s="43">
        <v>0</v>
      </c>
      <c r="AJ8640" s="43">
        <v>1425935027.1434379</v>
      </c>
      <c r="AK8640" s="43">
        <v>1435227369.4513302</v>
      </c>
    </row>
    <row r="8641" spans="3:37" x14ac:dyDescent="0.2">
      <c r="C8641" s="43">
        <v>6.3202865179790013E-4</v>
      </c>
      <c r="D8641" s="43">
        <v>5.8698103374040578E-2</v>
      </c>
      <c r="E8641" s="43">
        <v>3.7833563096550966</v>
      </c>
      <c r="F8641" s="43">
        <v>0.81596476860133671</v>
      </c>
      <c r="H8641" s="43">
        <v>7.9165324223937796E-5</v>
      </c>
      <c r="I8641" s="43">
        <v>0.10900113351125806</v>
      </c>
      <c r="J8641" s="43">
        <v>0</v>
      </c>
      <c r="K8641" s="43">
        <v>1</v>
      </c>
      <c r="M8641" s="43">
        <v>7.8417192920557481E-3</v>
      </c>
      <c r="N8641" s="43">
        <v>4.2579617426464912E-2</v>
      </c>
      <c r="O8641" s="43">
        <v>0</v>
      </c>
      <c r="P8641" s="43">
        <v>1</v>
      </c>
      <c r="R8641" s="43">
        <v>702.43025334603738</v>
      </c>
      <c r="S8641" s="43">
        <v>163.38357016375113</v>
      </c>
      <c r="T8641" s="43">
        <v>6322.013512117981</v>
      </c>
      <c r="U8641" s="43">
        <v>7187.8273356277696</v>
      </c>
      <c r="W8641" s="43">
        <v>2657.5439310893585</v>
      </c>
      <c r="X8641" s="43">
        <v>0</v>
      </c>
      <c r="Y8641" s="43">
        <v>0</v>
      </c>
      <c r="Z8641" s="43">
        <v>2657.5439310893585</v>
      </c>
      <c r="AB8641" s="43">
        <v>-13.832094821107686</v>
      </c>
      <c r="AC8641" s="43">
        <v>0</v>
      </c>
      <c r="AD8641" s="43">
        <v>0</v>
      </c>
      <c r="AE8641" s="43">
        <v>-13.832094821107686</v>
      </c>
      <c r="AG8641" s="43">
        <v>4887223.28927333</v>
      </c>
      <c r="AH8641" s="43">
        <v>574029.4891153014</v>
      </c>
      <c r="AI8641" s="43">
        <v>0</v>
      </c>
      <c r="AJ8641" s="43">
        <v>0</v>
      </c>
      <c r="AK8641" s="43">
        <v>4887223.28927333</v>
      </c>
    </row>
    <row r="8642" spans="3:37" x14ac:dyDescent="0.2">
      <c r="C8642" s="43">
        <v>6.0647738038758202E-4</v>
      </c>
      <c r="D8642" s="43">
        <v>5.3001076088825406E-2</v>
      </c>
      <c r="E8642" s="43">
        <v>5.3706612906743905</v>
      </c>
      <c r="F8642" s="43">
        <v>2.5757001483273356</v>
      </c>
      <c r="H8642" s="43">
        <v>9.3107336110676009E-5</v>
      </c>
      <c r="I8642" s="43">
        <v>9.5100499968358204E-2</v>
      </c>
      <c r="J8642" s="43">
        <v>0</v>
      </c>
      <c r="K8642" s="43">
        <v>1</v>
      </c>
      <c r="M8642" s="43">
        <v>7.8959623357383046E-3</v>
      </c>
      <c r="N8642" s="43">
        <v>4.4495685634093528E-2</v>
      </c>
      <c r="O8642" s="43">
        <v>0</v>
      </c>
      <c r="P8642" s="43">
        <v>1</v>
      </c>
      <c r="R8642" s="43">
        <v>608.61362094765218</v>
      </c>
      <c r="S8642" s="43">
        <v>167.65212950391802</v>
      </c>
      <c r="T8642" s="43">
        <v>6652.200706504037</v>
      </c>
      <c r="U8642" s="43">
        <v>7428.4664569556071</v>
      </c>
      <c r="W8642" s="43">
        <v>3268.6576150007318</v>
      </c>
      <c r="X8642" s="43">
        <v>0</v>
      </c>
      <c r="Y8642" s="43">
        <v>0</v>
      </c>
      <c r="Z8642" s="43">
        <v>3268.6576150007318</v>
      </c>
      <c r="AB8642" s="43">
        <v>102.61220528973401</v>
      </c>
      <c r="AC8642" s="43">
        <v>0</v>
      </c>
      <c r="AD8642" s="43">
        <v>0</v>
      </c>
      <c r="AE8642" s="43">
        <v>102.61220528973401</v>
      </c>
      <c r="AG8642" s="43">
        <v>6011061.3539863462</v>
      </c>
      <c r="AH8642" s="43">
        <v>706030.04484015808</v>
      </c>
      <c r="AI8642" s="43">
        <v>0</v>
      </c>
      <c r="AJ8642" s="43">
        <v>430971262.21688282</v>
      </c>
      <c r="AK8642" s="43">
        <v>436982323.57086915</v>
      </c>
    </row>
    <row r="8643" spans="3:37" x14ac:dyDescent="0.2">
      <c r="C8643" s="43">
        <v>6.1932142504605991E-4</v>
      </c>
      <c r="D8643" s="43">
        <v>4.4067891344881982E-2</v>
      </c>
      <c r="E8643" s="43">
        <v>5.8174982624284537</v>
      </c>
      <c r="F8643" s="43">
        <v>2.1491083850963779</v>
      </c>
      <c r="H8643" s="43">
        <v>9.4796765885085676E-5</v>
      </c>
      <c r="I8643" s="43">
        <v>8.5317703812903919E-2</v>
      </c>
      <c r="J8643" s="43">
        <v>0</v>
      </c>
      <c r="K8643" s="43">
        <v>1</v>
      </c>
      <c r="M8643" s="43">
        <v>7.8761359955737964E-3</v>
      </c>
      <c r="N8643" s="43">
        <v>4.6009050906651972E-2</v>
      </c>
      <c r="O8643" s="43">
        <v>0</v>
      </c>
      <c r="P8643" s="43">
        <v>1</v>
      </c>
      <c r="R8643" s="43">
        <v>516.75031157166939</v>
      </c>
      <c r="S8643" s="43">
        <v>153.13520789187623</v>
      </c>
      <c r="T8643" s="43">
        <v>6861.1806436234147</v>
      </c>
      <c r="U8643" s="43">
        <v>7531.0661630869599</v>
      </c>
      <c r="W8643" s="43">
        <v>3006.1940396775485</v>
      </c>
      <c r="X8643" s="43">
        <v>0</v>
      </c>
      <c r="Y8643" s="43">
        <v>0</v>
      </c>
      <c r="Z8643" s="43">
        <v>3006.1940396775485</v>
      </c>
      <c r="AB8643" s="43">
        <v>63.536826415014318</v>
      </c>
      <c r="AC8643" s="43">
        <v>0</v>
      </c>
      <c r="AD8643" s="43">
        <v>0</v>
      </c>
      <c r="AE8643" s="43">
        <v>63.536826415014318</v>
      </c>
      <c r="AG8643" s="43">
        <v>5528390.8389670113</v>
      </c>
      <c r="AH8643" s="43">
        <v>649337.91257035045</v>
      </c>
      <c r="AI8643" s="43">
        <v>0</v>
      </c>
      <c r="AJ8643" s="43">
        <v>266854670.94306013</v>
      </c>
      <c r="AK8643" s="43">
        <v>272383061.78202713</v>
      </c>
    </row>
    <row r="8644" spans="3:37" x14ac:dyDescent="0.2">
      <c r="C8644" s="43">
        <v>6.1672493942399598E-4</v>
      </c>
      <c r="D8644" s="43">
        <v>6.1978762540473853E-2</v>
      </c>
      <c r="E8644" s="43">
        <v>5.6203607909744315</v>
      </c>
      <c r="F8644" s="43">
        <v>4.0644311140081344</v>
      </c>
      <c r="H8644" s="43">
        <v>9.4226250065276851E-5</v>
      </c>
      <c r="I8644" s="43">
        <v>8.6374944243436849E-2</v>
      </c>
      <c r="J8644" s="43">
        <v>0</v>
      </c>
      <c r="K8644" s="43">
        <v>1</v>
      </c>
      <c r="M8644" s="43">
        <v>7.8753976355206978E-3</v>
      </c>
      <c r="N8644" s="43">
        <v>4.8075721034193108E-2</v>
      </c>
      <c r="O8644" s="43">
        <v>0</v>
      </c>
      <c r="P8644" s="43">
        <v>1</v>
      </c>
      <c r="R8644" s="43">
        <v>723.73034888777033</v>
      </c>
      <c r="S8644" s="43">
        <v>154.09979486915876</v>
      </c>
      <c r="T8644" s="43">
        <v>7168.7043577100349</v>
      </c>
      <c r="U8644" s="43">
        <v>8046.5345014669638</v>
      </c>
      <c r="W8644" s="43">
        <v>4067.6256761270702</v>
      </c>
      <c r="X8644" s="43">
        <v>0</v>
      </c>
      <c r="Y8644" s="43">
        <v>0</v>
      </c>
      <c r="Z8644" s="43">
        <v>4067.6256761270702</v>
      </c>
      <c r="AB8644" s="43">
        <v>237.30693252335013</v>
      </c>
      <c r="AC8644" s="43">
        <v>0</v>
      </c>
      <c r="AD8644" s="43">
        <v>0</v>
      </c>
      <c r="AE8644" s="43">
        <v>237.30693252335013</v>
      </c>
      <c r="AG8644" s="43">
        <v>7480363.618397682</v>
      </c>
      <c r="AH8644" s="43">
        <v>878607.1460434472</v>
      </c>
      <c r="AI8644" s="43">
        <v>0</v>
      </c>
      <c r="AJ8644" s="43">
        <v>996689116.5980705</v>
      </c>
      <c r="AK8644" s="43">
        <v>1004169480.2164682</v>
      </c>
    </row>
    <row r="8645" spans="3:37" x14ac:dyDescent="0.2">
      <c r="C8645" s="43">
        <v>6.0405698295521197E-4</v>
      </c>
      <c r="D8645" s="43">
        <v>5.8189644201697477E-2</v>
      </c>
      <c r="E8645" s="43">
        <v>4.2711120408907721</v>
      </c>
      <c r="F8645" s="43">
        <v>2.5404591145276072</v>
      </c>
      <c r="H8645" s="43">
        <v>8.8722874276638778E-5</v>
      </c>
      <c r="I8645" s="43">
        <v>8.4667012210533438E-2</v>
      </c>
      <c r="J8645" s="43">
        <v>0</v>
      </c>
      <c r="K8645" s="43">
        <v>1</v>
      </c>
      <c r="M8645" s="43">
        <v>7.8861683622977186E-3</v>
      </c>
      <c r="N8645" s="43">
        <v>4.3911116780939848E-2</v>
      </c>
      <c r="O8645" s="43">
        <v>0</v>
      </c>
      <c r="P8645" s="43">
        <v>1</v>
      </c>
      <c r="R8645" s="43">
        <v>665.52746657814066</v>
      </c>
      <c r="S8645" s="43">
        <v>142.23032747007974</v>
      </c>
      <c r="T8645" s="43">
        <v>6556.6635679550309</v>
      </c>
      <c r="U8645" s="43">
        <v>7364.4213620032515</v>
      </c>
      <c r="W8645" s="43">
        <v>2842.5423760454273</v>
      </c>
      <c r="X8645" s="43">
        <v>0</v>
      </c>
      <c r="Y8645" s="43">
        <v>0</v>
      </c>
      <c r="Z8645" s="43">
        <v>2842.5423760454273</v>
      </c>
      <c r="AB8645" s="43">
        <v>109.69831014888778</v>
      </c>
      <c r="AC8645" s="43">
        <v>0</v>
      </c>
      <c r="AD8645" s="43">
        <v>0</v>
      </c>
      <c r="AE8645" s="43">
        <v>109.69831014888778</v>
      </c>
      <c r="AG8645" s="43">
        <v>5227435.4295475408</v>
      </c>
      <c r="AH8645" s="43">
        <v>613989.15322581225</v>
      </c>
      <c r="AI8645" s="43">
        <v>0</v>
      </c>
      <c r="AJ8645" s="43">
        <v>460732902.62532872</v>
      </c>
      <c r="AK8645" s="43">
        <v>465960338.05487627</v>
      </c>
    </row>
    <row r="8646" spans="3:37" x14ac:dyDescent="0.2">
      <c r="C8646" s="43">
        <v>6.1539315234881986E-4</v>
      </c>
      <c r="D8646" s="43">
        <v>5.842628325517385E-2</v>
      </c>
      <c r="E8646" s="43">
        <v>4.0120581624096063</v>
      </c>
      <c r="F8646" s="43">
        <v>2.4947316458641486</v>
      </c>
      <c r="H8646" s="43">
        <v>9.2853197499853657E-5</v>
      </c>
      <c r="I8646" s="43">
        <v>0.11355595569673171</v>
      </c>
      <c r="J8646" s="43">
        <v>0</v>
      </c>
      <c r="K8646" s="43">
        <v>1</v>
      </c>
      <c r="M8646" s="43">
        <v>7.8820351661083032E-3</v>
      </c>
      <c r="N8646" s="43">
        <v>4.8996616770676349E-2</v>
      </c>
      <c r="O8646" s="43">
        <v>0</v>
      </c>
      <c r="P8646" s="43">
        <v>1</v>
      </c>
      <c r="R8646" s="43">
        <v>680.77451913036339</v>
      </c>
      <c r="S8646" s="43">
        <v>199.64073183388683</v>
      </c>
      <c r="T8646" s="43">
        <v>7312.1793300064055</v>
      </c>
      <c r="U8646" s="43">
        <v>8192.5945809706554</v>
      </c>
      <c r="W8646" s="43">
        <v>2731.3069662374492</v>
      </c>
      <c r="X8646" s="43">
        <v>0</v>
      </c>
      <c r="Y8646" s="43">
        <v>0</v>
      </c>
      <c r="Z8646" s="43">
        <v>2731.3069662374492</v>
      </c>
      <c r="AB8646" s="43">
        <v>108.88054826630496</v>
      </c>
      <c r="AC8646" s="43">
        <v>0</v>
      </c>
      <c r="AD8646" s="43">
        <v>0</v>
      </c>
      <c r="AE8646" s="43">
        <v>108.88054826630496</v>
      </c>
      <c r="AG8646" s="43">
        <v>5022873.5109106693</v>
      </c>
      <c r="AH8646" s="43">
        <v>589962.30470728897</v>
      </c>
      <c r="AI8646" s="43">
        <v>0</v>
      </c>
      <c r="AJ8646" s="43">
        <v>457298302.71848083</v>
      </c>
      <c r="AK8646" s="43">
        <v>462321176.22939152</v>
      </c>
    </row>
    <row r="8647" spans="3:37" x14ac:dyDescent="0.2">
      <c r="C8647" s="43">
        <v>5.9808631060883895E-4</v>
      </c>
      <c r="D8647" s="43">
        <v>5.3188985058993908E-2</v>
      </c>
      <c r="E8647" s="43">
        <v>13.369664003336082</v>
      </c>
      <c r="F8647" s="43">
        <v>3.1150373812610046</v>
      </c>
      <c r="H8647" s="43">
        <v>8.2762323074380445E-5</v>
      </c>
      <c r="I8647" s="43">
        <v>8.0361633974276675E-2</v>
      </c>
      <c r="J8647" s="43">
        <v>0</v>
      </c>
      <c r="K8647" s="43">
        <v>1</v>
      </c>
      <c r="M8647" s="43">
        <v>7.7541478680640671E-3</v>
      </c>
      <c r="N8647" s="43">
        <v>4.5726087997813858E-2</v>
      </c>
      <c r="O8647" s="43">
        <v>0</v>
      </c>
      <c r="P8647" s="43">
        <v>1</v>
      </c>
      <c r="R8647" s="43">
        <v>602.3209070869126</v>
      </c>
      <c r="S8647" s="43">
        <v>125.92843433761125</v>
      </c>
      <c r="T8647" s="43">
        <v>6713.3686955476378</v>
      </c>
      <c r="U8647" s="43">
        <v>7441.6180369721615</v>
      </c>
      <c r="W8647" s="43">
        <v>8052.8281499366321</v>
      </c>
      <c r="X8647" s="43">
        <v>0</v>
      </c>
      <c r="Y8647" s="43">
        <v>0</v>
      </c>
      <c r="Z8647" s="43">
        <v>8052.8281499366321</v>
      </c>
      <c r="AB8647" s="43">
        <v>136.31064203841265</v>
      </c>
      <c r="AC8647" s="43">
        <v>0</v>
      </c>
      <c r="AD8647" s="43">
        <v>0</v>
      </c>
      <c r="AE8647" s="43">
        <v>136.31064203841265</v>
      </c>
      <c r="AG8647" s="43">
        <v>14809150.967733467</v>
      </c>
      <c r="AH8647" s="43">
        <v>1739410.8803863125</v>
      </c>
      <c r="AI8647" s="43">
        <v>0</v>
      </c>
      <c r="AJ8647" s="43">
        <v>572504696.56133318</v>
      </c>
      <c r="AK8647" s="43">
        <v>587313847.52906668</v>
      </c>
    </row>
    <row r="8648" spans="3:37" x14ac:dyDescent="0.2">
      <c r="C8648" s="43">
        <v>6.1231874228817595E-4</v>
      </c>
      <c r="D8648" s="43">
        <v>5.2072637382826588E-2</v>
      </c>
      <c r="E8648" s="43">
        <v>1.7247060920766382</v>
      </c>
      <c r="F8648" s="43">
        <v>0.97607186428421855</v>
      </c>
      <c r="H8648" s="43">
        <v>8.5559564638043676E-5</v>
      </c>
      <c r="I8648" s="43">
        <v>8.7805163099303321E-2</v>
      </c>
      <c r="J8648" s="43">
        <v>0</v>
      </c>
      <c r="K8648" s="43">
        <v>1</v>
      </c>
      <c r="M8648" s="43">
        <v>7.7857619052279789E-3</v>
      </c>
      <c r="N8648" s="43">
        <v>4.6619851703888493E-2</v>
      </c>
      <c r="O8648" s="43">
        <v>0</v>
      </c>
      <c r="P8648" s="43">
        <v>1</v>
      </c>
      <c r="R8648" s="43">
        <v>603.71157134695977</v>
      </c>
      <c r="S8648" s="43">
        <v>142.24302930639595</v>
      </c>
      <c r="T8648" s="43">
        <v>6872.4941527287892</v>
      </c>
      <c r="U8648" s="43">
        <v>7618.4487533821448</v>
      </c>
      <c r="W8648" s="43">
        <v>1041.2250249592614</v>
      </c>
      <c r="X8648" s="43">
        <v>0</v>
      </c>
      <c r="Y8648" s="43">
        <v>0</v>
      </c>
      <c r="Z8648" s="43">
        <v>1041.2250249592614</v>
      </c>
      <c r="AB8648" s="43">
        <v>-1.5456890881244174</v>
      </c>
      <c r="AC8648" s="43">
        <v>0</v>
      </c>
      <c r="AD8648" s="43">
        <v>0</v>
      </c>
      <c r="AE8648" s="43">
        <v>-1.5456890881244174</v>
      </c>
      <c r="AG8648" s="43">
        <v>1914812.8209000817</v>
      </c>
      <c r="AH8648" s="43">
        <v>224904.60539120046</v>
      </c>
      <c r="AI8648" s="43">
        <v>0</v>
      </c>
      <c r="AJ8648" s="43">
        <v>0</v>
      </c>
      <c r="AK8648" s="43">
        <v>1914812.8209000817</v>
      </c>
    </row>
    <row r="8649" spans="3:37" x14ac:dyDescent="0.2">
      <c r="C8649" s="43">
        <v>5.9943925055719056E-4</v>
      </c>
      <c r="D8649" s="43">
        <v>5.6363880018805768E-2</v>
      </c>
      <c r="E8649" s="43">
        <v>2.1899978106257931</v>
      </c>
      <c r="F8649" s="43">
        <v>0.50264901454751265</v>
      </c>
      <c r="H8649" s="43">
        <v>9.1937077389525612E-5</v>
      </c>
      <c r="I8649" s="43">
        <v>0.12936114165844048</v>
      </c>
      <c r="J8649" s="43">
        <v>0</v>
      </c>
      <c r="K8649" s="43">
        <v>1</v>
      </c>
      <c r="M8649" s="43">
        <v>7.8909907290110048E-3</v>
      </c>
      <c r="N8649" s="43">
        <v>4.4082038669518729E-2</v>
      </c>
      <c r="O8649" s="43">
        <v>0</v>
      </c>
      <c r="P8649" s="43">
        <v>1</v>
      </c>
      <c r="R8649" s="43">
        <v>639.71779429059859</v>
      </c>
      <c r="S8649" s="43">
        <v>225.18367691587704</v>
      </c>
      <c r="T8649" s="43">
        <v>6586.2100474262943</v>
      </c>
      <c r="U8649" s="43">
        <v>7451.1115186327697</v>
      </c>
      <c r="W8649" s="43">
        <v>1400.9805689147724</v>
      </c>
      <c r="X8649" s="43">
        <v>0</v>
      </c>
      <c r="Y8649" s="43">
        <v>0</v>
      </c>
      <c r="Z8649" s="43">
        <v>1400.9805689147724</v>
      </c>
      <c r="AB8649" s="43">
        <v>-34.043577468005523</v>
      </c>
      <c r="AC8649" s="43">
        <v>0</v>
      </c>
      <c r="AD8649" s="43">
        <v>0</v>
      </c>
      <c r="AE8649" s="43">
        <v>-34.043577468005523</v>
      </c>
      <c r="AG8649" s="43">
        <v>2576403.2662342666</v>
      </c>
      <c r="AH8649" s="43">
        <v>302611.80288559082</v>
      </c>
      <c r="AI8649" s="43">
        <v>0</v>
      </c>
      <c r="AJ8649" s="43">
        <v>0</v>
      </c>
      <c r="AK8649" s="43">
        <v>2576403.2662342666</v>
      </c>
    </row>
    <row r="8650" spans="3:37" x14ac:dyDescent="0.2">
      <c r="C8650" s="43">
        <v>5.8771547074508695E-4</v>
      </c>
      <c r="D8650" s="43">
        <v>4.8893263116218513E-2</v>
      </c>
      <c r="E8650" s="43">
        <v>1.2408281400518304</v>
      </c>
      <c r="F8650" s="43">
        <v>2.6307649752295146</v>
      </c>
      <c r="H8650" s="43">
        <v>1.0123154768726383E-4</v>
      </c>
      <c r="I8650" s="43">
        <v>0.11177584152524955</v>
      </c>
      <c r="J8650" s="43">
        <v>0</v>
      </c>
      <c r="K8650" s="43">
        <v>1</v>
      </c>
      <c r="M8650" s="43">
        <v>7.8177385571149283E-3</v>
      </c>
      <c r="N8650" s="43">
        <v>4.5395896955431572E-2</v>
      </c>
      <c r="O8650" s="43">
        <v>0</v>
      </c>
      <c r="P8650" s="43">
        <v>1</v>
      </c>
      <c r="R8650" s="43">
        <v>544.07468423181513</v>
      </c>
      <c r="S8650" s="43">
        <v>214.24278126681082</v>
      </c>
      <c r="T8650" s="43">
        <v>6719.5488705410007</v>
      </c>
      <c r="U8650" s="43">
        <v>7477.8663360396267</v>
      </c>
      <c r="W8650" s="43">
        <v>675.10317848465013</v>
      </c>
      <c r="X8650" s="43">
        <v>0</v>
      </c>
      <c r="Y8650" s="43">
        <v>0</v>
      </c>
      <c r="Z8650" s="43">
        <v>675.10317848465013</v>
      </c>
      <c r="AB8650" s="43">
        <v>94.936599468110302</v>
      </c>
      <c r="AC8650" s="43">
        <v>0</v>
      </c>
      <c r="AD8650" s="43">
        <v>0</v>
      </c>
      <c r="AE8650" s="43">
        <v>94.936599468110302</v>
      </c>
      <c r="AG8650" s="43">
        <v>1241514.7452332715</v>
      </c>
      <c r="AH8650" s="43">
        <v>145822.28655268444</v>
      </c>
      <c r="AI8650" s="43">
        <v>0</v>
      </c>
      <c r="AJ8650" s="43">
        <v>398733717.76606327</v>
      </c>
      <c r="AK8650" s="43">
        <v>399975232.51129657</v>
      </c>
    </row>
    <row r="8651" spans="3:37" x14ac:dyDescent="0.2">
      <c r="C8651" s="43">
        <v>6.2934075967369107E-4</v>
      </c>
      <c r="D8651" s="43">
        <v>5.9640842877383915E-2</v>
      </c>
      <c r="E8651" s="43">
        <v>2.6269027335965944</v>
      </c>
      <c r="F8651" s="43">
        <v>1.8599650743008083</v>
      </c>
      <c r="H8651" s="43">
        <v>9.548225033328972E-5</v>
      </c>
      <c r="I8651" s="43">
        <v>0.10604006290224854</v>
      </c>
      <c r="J8651" s="43">
        <v>0</v>
      </c>
      <c r="K8651" s="43">
        <v>1</v>
      </c>
      <c r="M8651" s="43">
        <v>7.8556974477131947E-3</v>
      </c>
      <c r="N8651" s="43">
        <v>4.4741782421691502E-2</v>
      </c>
      <c r="O8651" s="43">
        <v>0</v>
      </c>
      <c r="P8651" s="43">
        <v>1</v>
      </c>
      <c r="R8651" s="43">
        <v>710.67658263458259</v>
      </c>
      <c r="S8651" s="43">
        <v>191.70568650354366</v>
      </c>
      <c r="T8651" s="43">
        <v>6654.8826717537686</v>
      </c>
      <c r="U8651" s="43">
        <v>7557.2649408918951</v>
      </c>
      <c r="W8651" s="43">
        <v>1866.8782576258711</v>
      </c>
      <c r="X8651" s="43">
        <v>0</v>
      </c>
      <c r="Y8651" s="43">
        <v>0</v>
      </c>
      <c r="Z8651" s="43">
        <v>1866.8782576258711</v>
      </c>
      <c r="AB8651" s="43">
        <v>65.39380330024369</v>
      </c>
      <c r="AC8651" s="43">
        <v>0</v>
      </c>
      <c r="AD8651" s="43">
        <v>0</v>
      </c>
      <c r="AE8651" s="43">
        <v>65.39380330024369</v>
      </c>
      <c r="AG8651" s="43">
        <v>3433189.1157739768</v>
      </c>
      <c r="AH8651" s="43">
        <v>403245.70364718814</v>
      </c>
      <c r="AI8651" s="43">
        <v>0</v>
      </c>
      <c r="AJ8651" s="43">
        <v>274653973.86102349</v>
      </c>
      <c r="AK8651" s="43">
        <v>278087162.97679746</v>
      </c>
    </row>
    <row r="8652" spans="3:37" x14ac:dyDescent="0.2">
      <c r="C8652" s="43">
        <v>6.301879677792499E-4</v>
      </c>
      <c r="D8652" s="43">
        <v>5.6696156568455724E-2</v>
      </c>
      <c r="E8652" s="43">
        <v>11.335569033683949</v>
      </c>
      <c r="F8652" s="43">
        <v>3.9228272844330401</v>
      </c>
      <c r="H8652" s="43">
        <v>8.375879330939694E-5</v>
      </c>
      <c r="I8652" s="43">
        <v>9.8974731951475048E-2</v>
      </c>
      <c r="J8652" s="43">
        <v>0</v>
      </c>
      <c r="K8652" s="43">
        <v>1</v>
      </c>
      <c r="M8652" s="43">
        <v>7.8265656949541226E-3</v>
      </c>
      <c r="N8652" s="43">
        <v>4.6880976395502483E-2</v>
      </c>
      <c r="O8652" s="43">
        <v>0</v>
      </c>
      <c r="P8652" s="43">
        <v>1</v>
      </c>
      <c r="R8652" s="43">
        <v>676.49734853115763</v>
      </c>
      <c r="S8652" s="43">
        <v>156.96293793947385</v>
      </c>
      <c r="T8652" s="43">
        <v>6947.207265711083</v>
      </c>
      <c r="U8652" s="43">
        <v>7780.6675521817142</v>
      </c>
      <c r="W8652" s="43">
        <v>7668.4823953790883</v>
      </c>
      <c r="X8652" s="43">
        <v>0</v>
      </c>
      <c r="Y8652" s="43">
        <v>0</v>
      </c>
      <c r="Z8652" s="43">
        <v>7668.4823953790883</v>
      </c>
      <c r="AB8652" s="43">
        <v>211.56948517028187</v>
      </c>
      <c r="AC8652" s="43">
        <v>0</v>
      </c>
      <c r="AD8652" s="43">
        <v>0</v>
      </c>
      <c r="AE8652" s="43">
        <v>211.56948517028187</v>
      </c>
      <c r="AG8652" s="43">
        <v>14102339.125102144</v>
      </c>
      <c r="AH8652" s="43">
        <v>1656392.1974018831</v>
      </c>
      <c r="AI8652" s="43">
        <v>0</v>
      </c>
      <c r="AJ8652" s="43">
        <v>888591837.71518385</v>
      </c>
      <c r="AK8652" s="43">
        <v>902694176.84028602</v>
      </c>
    </row>
    <row r="8653" spans="3:37" x14ac:dyDescent="0.2">
      <c r="C8653" s="43">
        <v>6.2062410745655772E-4</v>
      </c>
      <c r="D8653" s="43">
        <v>5.6085475988869038E-2</v>
      </c>
      <c r="E8653" s="43">
        <v>2.8932773587320488</v>
      </c>
      <c r="F8653" s="43">
        <v>3.0256384796114189</v>
      </c>
      <c r="H8653" s="43">
        <v>8.7407668982166143E-5</v>
      </c>
      <c r="I8653" s="43">
        <v>0.10566287620376469</v>
      </c>
      <c r="J8653" s="43">
        <v>0</v>
      </c>
      <c r="K8653" s="43">
        <v>1</v>
      </c>
      <c r="M8653" s="43">
        <v>7.8214532543378346E-3</v>
      </c>
      <c r="N8653" s="43">
        <v>4.7056638488303437E-2</v>
      </c>
      <c r="O8653" s="43">
        <v>0</v>
      </c>
      <c r="P8653" s="43">
        <v>1</v>
      </c>
      <c r="R8653" s="43">
        <v>659.05464316101961</v>
      </c>
      <c r="S8653" s="43">
        <v>174.86960921486616</v>
      </c>
      <c r="T8653" s="43">
        <v>6968.6832809242505</v>
      </c>
      <c r="U8653" s="43">
        <v>7802.6075333001363</v>
      </c>
      <c r="W8653" s="43">
        <v>1906.8278772250078</v>
      </c>
      <c r="X8653" s="43">
        <v>0</v>
      </c>
      <c r="Y8653" s="43">
        <v>0</v>
      </c>
      <c r="Z8653" s="43">
        <v>1906.8278772250078</v>
      </c>
      <c r="AB8653" s="43">
        <v>142.84568965282816</v>
      </c>
      <c r="AC8653" s="43">
        <v>0</v>
      </c>
      <c r="AD8653" s="43">
        <v>0</v>
      </c>
      <c r="AE8653" s="43">
        <v>142.84568965282816</v>
      </c>
      <c r="AG8653" s="43">
        <v>3506656.4662167896</v>
      </c>
      <c r="AH8653" s="43">
        <v>411874.82148060168</v>
      </c>
      <c r="AI8653" s="43">
        <v>0</v>
      </c>
      <c r="AJ8653" s="43">
        <v>599951896.54187822</v>
      </c>
      <c r="AK8653" s="43">
        <v>603458553.00809503</v>
      </c>
    </row>
    <row r="8654" spans="3:37" x14ac:dyDescent="0.2">
      <c r="C8654" s="43">
        <v>6.26031217276668E-4</v>
      </c>
      <c r="D8654" s="43">
        <v>5.7577776241949041E-2</v>
      </c>
      <c r="E8654" s="43">
        <v>3.5757953208995468</v>
      </c>
      <c r="F8654" s="43">
        <v>4.9738604097963357</v>
      </c>
      <c r="H8654" s="43">
        <v>9.2272134162518782E-5</v>
      </c>
      <c r="I8654" s="43">
        <v>0.11631654075628728</v>
      </c>
      <c r="J8654" s="43">
        <v>0</v>
      </c>
      <c r="K8654" s="43">
        <v>1</v>
      </c>
      <c r="M8654" s="43">
        <v>7.871192667517124E-3</v>
      </c>
      <c r="N8654" s="43">
        <v>4.5483407099327022E-2</v>
      </c>
      <c r="O8654" s="43">
        <v>0</v>
      </c>
      <c r="P8654" s="43">
        <v>1</v>
      </c>
      <c r="R8654" s="43">
        <v>682.48521959476568</v>
      </c>
      <c r="S8654" s="43">
        <v>203.21437044573727</v>
      </c>
      <c r="T8654" s="43">
        <v>6778.5359770345049</v>
      </c>
      <c r="U8654" s="43">
        <v>7664.2355670750076</v>
      </c>
      <c r="W8654" s="43">
        <v>2440.427454810063</v>
      </c>
      <c r="X8654" s="43">
        <v>0</v>
      </c>
      <c r="Y8654" s="43">
        <v>0</v>
      </c>
      <c r="Z8654" s="43">
        <v>2440.427454810063</v>
      </c>
      <c r="AB8654" s="43">
        <v>290.19480640281137</v>
      </c>
      <c r="AC8654" s="43">
        <v>0</v>
      </c>
      <c r="AD8654" s="43">
        <v>0</v>
      </c>
      <c r="AE8654" s="43">
        <v>290.19480640281137</v>
      </c>
      <c r="AG8654" s="43">
        <v>4487946.0893957056</v>
      </c>
      <c r="AH8654" s="43">
        <v>527132.33023897361</v>
      </c>
      <c r="AI8654" s="43">
        <v>0</v>
      </c>
      <c r="AJ8654" s="43">
        <v>1218818186.8918078</v>
      </c>
      <c r="AK8654" s="43">
        <v>1223306132.9812036</v>
      </c>
    </row>
    <row r="8655" spans="3:37" x14ac:dyDescent="0.2">
      <c r="C8655" s="43">
        <v>6.2136928400924329E-4</v>
      </c>
      <c r="D8655" s="43">
        <v>5.5685997259306785E-2</v>
      </c>
      <c r="E8655" s="43">
        <v>1.871272097147257</v>
      </c>
      <c r="F8655" s="43">
        <v>1.7566149495109338</v>
      </c>
      <c r="H8655" s="43">
        <v>9.070444196712657E-5</v>
      </c>
      <c r="I8655" s="43">
        <v>9.6333144995009404E-2</v>
      </c>
      <c r="J8655" s="43">
        <v>0</v>
      </c>
      <c r="K8655" s="43">
        <v>1</v>
      </c>
      <c r="M8655" s="43">
        <v>7.8168334376579884E-3</v>
      </c>
      <c r="N8655" s="43">
        <v>4.7510928055387036E-2</v>
      </c>
      <c r="O8655" s="43">
        <v>0</v>
      </c>
      <c r="P8655" s="43">
        <v>1</v>
      </c>
      <c r="R8655" s="43">
        <v>655.14609317650718</v>
      </c>
      <c r="S8655" s="43">
        <v>165.44234131996089</v>
      </c>
      <c r="T8655" s="43">
        <v>7031.8037997416195</v>
      </c>
      <c r="U8655" s="43">
        <v>7852.3922342380874</v>
      </c>
      <c r="W8655" s="43">
        <v>1225.9566037162349</v>
      </c>
      <c r="X8655" s="43">
        <v>0</v>
      </c>
      <c r="Y8655" s="43">
        <v>0</v>
      </c>
      <c r="Z8655" s="43">
        <v>1225.9566037162349</v>
      </c>
      <c r="AB8655" s="43">
        <v>53.039186118580055</v>
      </c>
      <c r="AC8655" s="43">
        <v>0</v>
      </c>
      <c r="AD8655" s="43">
        <v>0</v>
      </c>
      <c r="AE8655" s="43">
        <v>53.039186118580055</v>
      </c>
      <c r="AG8655" s="43">
        <v>2254534.194234156</v>
      </c>
      <c r="AH8655" s="43">
        <v>264806.62640270672</v>
      </c>
      <c r="AI8655" s="43">
        <v>0</v>
      </c>
      <c r="AJ8655" s="43">
        <v>222764581.69803622</v>
      </c>
      <c r="AK8655" s="43">
        <v>225019115.89227039</v>
      </c>
    </row>
    <row r="8656" spans="3:37" x14ac:dyDescent="0.2">
      <c r="C8656" s="43">
        <v>5.9761514012573341E-4</v>
      </c>
      <c r="D8656" s="43">
        <v>4.86035670367366E-2</v>
      </c>
      <c r="E8656" s="43">
        <v>2.7202754750389682</v>
      </c>
      <c r="F8656" s="43">
        <v>3.247822999982124</v>
      </c>
      <c r="H8656" s="43">
        <v>9.7045450339616757E-5</v>
      </c>
      <c r="I8656" s="43">
        <v>7.6548748326123073E-2</v>
      </c>
      <c r="J8656" s="43">
        <v>0</v>
      </c>
      <c r="K8656" s="43">
        <v>1</v>
      </c>
      <c r="M8656" s="43">
        <v>7.8285639861226958E-3</v>
      </c>
      <c r="N8656" s="43">
        <v>4.3292672201856224E-2</v>
      </c>
      <c r="O8656" s="43">
        <v>0</v>
      </c>
      <c r="P8656" s="43">
        <v>1</v>
      </c>
      <c r="R8656" s="43">
        <v>549.96127196345878</v>
      </c>
      <c r="S8656" s="43">
        <v>140.65515261882936</v>
      </c>
      <c r="T8656" s="43">
        <v>6417.1009507923454</v>
      </c>
      <c r="U8656" s="43">
        <v>7107.7173753746338</v>
      </c>
      <c r="W8656" s="43">
        <v>1496.046160343433</v>
      </c>
      <c r="X8656" s="43">
        <v>0</v>
      </c>
      <c r="Y8656" s="43">
        <v>0</v>
      </c>
      <c r="Z8656" s="43">
        <v>1496.046160343433</v>
      </c>
      <c r="AB8656" s="43">
        <v>132.27506879542088</v>
      </c>
      <c r="AC8656" s="43">
        <v>0</v>
      </c>
      <c r="AD8656" s="43">
        <v>0</v>
      </c>
      <c r="AE8656" s="43">
        <v>132.27506879542088</v>
      </c>
      <c r="AG8656" s="43">
        <v>2751228.8888715734</v>
      </c>
      <c r="AH8656" s="43">
        <v>323145.97063418152</v>
      </c>
      <c r="AI8656" s="43">
        <v>0</v>
      </c>
      <c r="AJ8656" s="43">
        <v>555555288.94076765</v>
      </c>
      <c r="AK8656" s="43">
        <v>558306517.8296392</v>
      </c>
    </row>
    <row r="8657" spans="3:37" x14ac:dyDescent="0.2">
      <c r="C8657" s="43">
        <v>5.9459675595015824E-4</v>
      </c>
      <c r="D8657" s="43">
        <v>6.3163806759140351E-2</v>
      </c>
      <c r="E8657" s="43">
        <v>3.7687911710175888</v>
      </c>
      <c r="F8657" s="43">
        <v>1.5327591127953681</v>
      </c>
      <c r="H8657" s="43">
        <v>1.0111913029176023E-4</v>
      </c>
      <c r="I8657" s="43">
        <v>0.14844251019719079</v>
      </c>
      <c r="J8657" s="43">
        <v>0</v>
      </c>
      <c r="K8657" s="43">
        <v>1</v>
      </c>
      <c r="M8657" s="43">
        <v>7.8786826422031497E-3</v>
      </c>
      <c r="N8657" s="43">
        <v>4.5970394611944521E-2</v>
      </c>
      <c r="O8657" s="43">
        <v>0</v>
      </c>
      <c r="P8657" s="43">
        <v>1</v>
      </c>
      <c r="R8657" s="43">
        <v>711.10413561340147</v>
      </c>
      <c r="S8657" s="43">
        <v>284.20648814290325</v>
      </c>
      <c r="T8657" s="43">
        <v>6857.6325656972058</v>
      </c>
      <c r="U8657" s="43">
        <v>7852.9431894535101</v>
      </c>
      <c r="W8657" s="43">
        <v>2680.0029879738818</v>
      </c>
      <c r="X8657" s="43">
        <v>0</v>
      </c>
      <c r="Y8657" s="43">
        <v>0</v>
      </c>
      <c r="Z8657" s="43">
        <v>2680.0029879738818</v>
      </c>
      <c r="AB8657" s="43">
        <v>40.536651298212888</v>
      </c>
      <c r="AC8657" s="43">
        <v>0</v>
      </c>
      <c r="AD8657" s="43">
        <v>0</v>
      </c>
      <c r="AE8657" s="43">
        <v>40.536651298212888</v>
      </c>
      <c r="AG8657" s="43">
        <v>4928525.4948839685</v>
      </c>
      <c r="AH8657" s="43">
        <v>578880.6454023585</v>
      </c>
      <c r="AI8657" s="43">
        <v>0</v>
      </c>
      <c r="AJ8657" s="43">
        <v>170253935.45249414</v>
      </c>
      <c r="AK8657" s="43">
        <v>175182460.9473781</v>
      </c>
    </row>
    <row r="8658" spans="3:37" x14ac:dyDescent="0.2">
      <c r="C8658" s="43">
        <v>6.1504871451134591E-4</v>
      </c>
      <c r="D8658" s="43">
        <v>5.4513195390132108E-2</v>
      </c>
      <c r="E8658" s="43">
        <v>7.8089630083193127</v>
      </c>
      <c r="F8658" s="43">
        <v>2.3595377925518406</v>
      </c>
      <c r="H8658" s="43">
        <v>9.6081432482741924E-5</v>
      </c>
      <c r="I8658" s="43">
        <v>8.1590877934605385E-2</v>
      </c>
      <c r="J8658" s="43">
        <v>0</v>
      </c>
      <c r="K8658" s="43">
        <v>1</v>
      </c>
      <c r="M8658" s="43">
        <v>7.8119410003071902E-3</v>
      </c>
      <c r="N8658" s="43">
        <v>4.4354383498122492E-2</v>
      </c>
      <c r="O8658" s="43">
        <v>0</v>
      </c>
      <c r="P8658" s="43">
        <v>1</v>
      </c>
      <c r="R8658" s="43">
        <v>634.82427835411704</v>
      </c>
      <c r="S8658" s="43">
        <v>148.43060184380133</v>
      </c>
      <c r="T8658" s="43">
        <v>6560.5141202728091</v>
      </c>
      <c r="U8658" s="43">
        <v>7343.7690004707274</v>
      </c>
      <c r="W8658" s="43">
        <v>4957.319306450303</v>
      </c>
      <c r="X8658" s="43">
        <v>0</v>
      </c>
      <c r="Y8658" s="43">
        <v>0</v>
      </c>
      <c r="Z8658" s="43">
        <v>4957.319306450303</v>
      </c>
      <c r="AB8658" s="43">
        <v>92.348232991550262</v>
      </c>
      <c r="AC8658" s="43">
        <v>0</v>
      </c>
      <c r="AD8658" s="43">
        <v>0</v>
      </c>
      <c r="AE8658" s="43">
        <v>92.348232991550262</v>
      </c>
      <c r="AG8658" s="43">
        <v>9116510.2045621071</v>
      </c>
      <c r="AH8658" s="43">
        <v>1070780.9701932655</v>
      </c>
      <c r="AI8658" s="43">
        <v>0</v>
      </c>
      <c r="AJ8658" s="43">
        <v>387862578.56451112</v>
      </c>
      <c r="AK8658" s="43">
        <v>396979088.76907325</v>
      </c>
    </row>
    <row r="8659" spans="3:37" x14ac:dyDescent="0.2">
      <c r="C8659" s="43">
        <v>6.4085699095917104E-4</v>
      </c>
      <c r="D8659" s="43">
        <v>5.0348522740539157E-2</v>
      </c>
      <c r="E8659" s="43">
        <v>6.0472466863567691</v>
      </c>
      <c r="F8659" s="43">
        <v>1.3505986566316051</v>
      </c>
      <c r="H8659" s="43">
        <v>9.2636677652468968E-5</v>
      </c>
      <c r="I8659" s="43">
        <v>9.8828744998771423E-2</v>
      </c>
      <c r="J8659" s="43">
        <v>0</v>
      </c>
      <c r="K8659" s="43">
        <v>1</v>
      </c>
      <c r="M8659" s="43">
        <v>7.8172606410218237E-3</v>
      </c>
      <c r="N8659" s="43">
        <v>4.7024858247083245E-2</v>
      </c>
      <c r="O8659" s="43">
        <v>0</v>
      </c>
      <c r="P8659" s="43">
        <v>1</v>
      </c>
      <c r="R8659" s="43">
        <v>610.9282834884242</v>
      </c>
      <c r="S8659" s="43">
        <v>173.34392427658116</v>
      </c>
      <c r="T8659" s="43">
        <v>6960.2439291139126</v>
      </c>
      <c r="U8659" s="43">
        <v>7744.5161368789177</v>
      </c>
      <c r="W8659" s="43">
        <v>3694.434037927002</v>
      </c>
      <c r="X8659" s="43">
        <v>0</v>
      </c>
      <c r="Y8659" s="43">
        <v>0</v>
      </c>
      <c r="Z8659" s="43">
        <v>3694.434037927002</v>
      </c>
      <c r="AB8659" s="43">
        <v>22.918397997354454</v>
      </c>
      <c r="AC8659" s="43">
        <v>0</v>
      </c>
      <c r="AD8659" s="43">
        <v>0</v>
      </c>
      <c r="AE8659" s="43">
        <v>22.918397997354454</v>
      </c>
      <c r="AG8659" s="43">
        <v>6794064.1957477564</v>
      </c>
      <c r="AH8659" s="43">
        <v>797997.75219223241</v>
      </c>
      <c r="AI8659" s="43">
        <v>0</v>
      </c>
      <c r="AJ8659" s="43">
        <v>96257271.588888705</v>
      </c>
      <c r="AK8659" s="43">
        <v>103051335.78463647</v>
      </c>
    </row>
    <row r="8660" spans="3:37" x14ac:dyDescent="0.2">
      <c r="C8660" s="43">
        <v>6.0605595711497482E-4</v>
      </c>
      <c r="D8660" s="43">
        <v>5.5109209356148492E-2</v>
      </c>
      <c r="E8660" s="43">
        <v>4.8986291684563463</v>
      </c>
      <c r="F8660" s="43">
        <v>1.9437560544458969</v>
      </c>
      <c r="H8660" s="43">
        <v>9.0716202672758151E-5</v>
      </c>
      <c r="I8660" s="43">
        <v>0.12469089425334356</v>
      </c>
      <c r="J8660" s="43">
        <v>0</v>
      </c>
      <c r="K8660" s="43">
        <v>1</v>
      </c>
      <c r="M8660" s="43">
        <v>7.9114214195783461E-3</v>
      </c>
      <c r="N8660" s="43">
        <v>4.7451934907051463E-2</v>
      </c>
      <c r="O8660" s="43">
        <v>0</v>
      </c>
      <c r="P8660" s="43">
        <v>1</v>
      </c>
      <c r="R8660" s="43">
        <v>632.38167635654725</v>
      </c>
      <c r="S8660" s="43">
        <v>214.17164628346239</v>
      </c>
      <c r="T8660" s="43">
        <v>7108.0556214788139</v>
      </c>
      <c r="U8660" s="43">
        <v>7954.6089441188233</v>
      </c>
      <c r="W8660" s="43">
        <v>3097.8033253975032</v>
      </c>
      <c r="X8660" s="43">
        <v>0</v>
      </c>
      <c r="Y8660" s="43">
        <v>0</v>
      </c>
      <c r="Z8660" s="43">
        <v>3097.8033253975032</v>
      </c>
      <c r="AB8660" s="43">
        <v>63.859101828688679</v>
      </c>
      <c r="AC8660" s="43">
        <v>0</v>
      </c>
      <c r="AD8660" s="43">
        <v>0</v>
      </c>
      <c r="AE8660" s="43">
        <v>63.859101828688679</v>
      </c>
      <c r="AG8660" s="43">
        <v>5696860.3154060086</v>
      </c>
      <c r="AH8660" s="43">
        <v>669125.51828586066</v>
      </c>
      <c r="AI8660" s="43">
        <v>0</v>
      </c>
      <c r="AJ8660" s="43">
        <v>268208227.68049246</v>
      </c>
      <c r="AK8660" s="43">
        <v>273905087.99589849</v>
      </c>
    </row>
    <row r="8661" spans="3:37" x14ac:dyDescent="0.2">
      <c r="C8661" s="43">
        <v>6.1310003504833066E-4</v>
      </c>
      <c r="D8661" s="43">
        <v>5.9365469737599263E-2</v>
      </c>
      <c r="E8661" s="43">
        <v>17.06972961250159</v>
      </c>
      <c r="F8661" s="43">
        <v>2.2404464723151825</v>
      </c>
      <c r="H8661" s="43">
        <v>9.1109649595466635E-5</v>
      </c>
      <c r="I8661" s="43">
        <v>9.3973798182723528E-2</v>
      </c>
      <c r="J8661" s="43">
        <v>0</v>
      </c>
      <c r="K8661" s="43">
        <v>1</v>
      </c>
      <c r="M8661" s="43">
        <v>7.8095380166460643E-3</v>
      </c>
      <c r="N8661" s="43">
        <v>4.8459647354834101E-2</v>
      </c>
      <c r="O8661" s="43">
        <v>0</v>
      </c>
      <c r="P8661" s="43">
        <v>1</v>
      </c>
      <c r="R8661" s="43">
        <v>689.14025983480406</v>
      </c>
      <c r="S8661" s="43">
        <v>162.11138993972128</v>
      </c>
      <c r="T8661" s="43">
        <v>7165.5241752787415</v>
      </c>
      <c r="U8661" s="43">
        <v>8016.775825053267</v>
      </c>
      <c r="W8661" s="43">
        <v>11763.437900469195</v>
      </c>
      <c r="X8661" s="43">
        <v>0</v>
      </c>
      <c r="Y8661" s="43">
        <v>0</v>
      </c>
      <c r="Z8661" s="43">
        <v>11763.437900469195</v>
      </c>
      <c r="AB8661" s="43">
        <v>91.468051653942226</v>
      </c>
      <c r="AC8661" s="43">
        <v>0</v>
      </c>
      <c r="AD8661" s="43">
        <v>0</v>
      </c>
      <c r="AE8661" s="43">
        <v>91.468051653942226</v>
      </c>
      <c r="AG8661" s="43">
        <v>21632962.29896285</v>
      </c>
      <c r="AH8661" s="43">
        <v>2540902.586501346</v>
      </c>
      <c r="AI8661" s="43">
        <v>0</v>
      </c>
      <c r="AJ8661" s="43">
        <v>384165816.94655734</v>
      </c>
      <c r="AK8661" s="43">
        <v>405798779.24552017</v>
      </c>
    </row>
    <row r="8662" spans="3:37" x14ac:dyDescent="0.2">
      <c r="C8662" s="43">
        <v>6.1866770466745269E-4</v>
      </c>
      <c r="D8662" s="43">
        <v>5.5913163763305129E-2</v>
      </c>
      <c r="E8662" s="43">
        <v>5.8506585620932636</v>
      </c>
      <c r="F8662" s="43">
        <v>3.4087245300328819</v>
      </c>
      <c r="H8662" s="43">
        <v>1.017602518917915E-4</v>
      </c>
      <c r="I8662" s="43">
        <v>0.12485906210429376</v>
      </c>
      <c r="J8662" s="43">
        <v>0</v>
      </c>
      <c r="K8662" s="43">
        <v>1</v>
      </c>
      <c r="M8662" s="43">
        <v>7.7623885540377899E-3</v>
      </c>
      <c r="N8662" s="43">
        <v>4.6503287734628529E-2</v>
      </c>
      <c r="O8662" s="43">
        <v>0</v>
      </c>
      <c r="P8662" s="43">
        <v>1</v>
      </c>
      <c r="R8662" s="43">
        <v>654.95865490336291</v>
      </c>
      <c r="S8662" s="43">
        <v>240.56952708910308</v>
      </c>
      <c r="T8662" s="43">
        <v>6834.7307254549196</v>
      </c>
      <c r="U8662" s="43">
        <v>7730.2589074473854</v>
      </c>
      <c r="W8662" s="43">
        <v>3831.9394621274473</v>
      </c>
      <c r="X8662" s="43">
        <v>0</v>
      </c>
      <c r="Y8662" s="43">
        <v>0</v>
      </c>
      <c r="Z8662" s="43">
        <v>3831.9394621274473</v>
      </c>
      <c r="AB8662" s="43">
        <v>168.80480266986862</v>
      </c>
      <c r="AC8662" s="43">
        <v>0</v>
      </c>
      <c r="AD8662" s="43">
        <v>0</v>
      </c>
      <c r="AE8662" s="43">
        <v>168.80480266986862</v>
      </c>
      <c r="AG8662" s="43">
        <v>7046936.6708523752</v>
      </c>
      <c r="AH8662" s="43">
        <v>827698.92381952866</v>
      </c>
      <c r="AI8662" s="43">
        <v>0</v>
      </c>
      <c r="AJ8662" s="43">
        <v>708980171.21344817</v>
      </c>
      <c r="AK8662" s="43">
        <v>716027107.88430059</v>
      </c>
    </row>
    <row r="8663" spans="3:37" x14ac:dyDescent="0.2">
      <c r="C8663" s="43">
        <v>6.1652659885214067E-4</v>
      </c>
      <c r="D8663" s="43">
        <v>5.3267393538315555E-2</v>
      </c>
      <c r="E8663" s="43">
        <v>3.5053785086261029</v>
      </c>
      <c r="F8663" s="43">
        <v>1.48597818581568</v>
      </c>
      <c r="H8663" s="43">
        <v>8.2566968980735041E-5</v>
      </c>
      <c r="I8663" s="43">
        <v>9.1462166109142748E-2</v>
      </c>
      <c r="J8663" s="43">
        <v>0</v>
      </c>
      <c r="K8663" s="43">
        <v>1</v>
      </c>
      <c r="M8663" s="43">
        <v>7.8787412618519514E-3</v>
      </c>
      <c r="N8663" s="43">
        <v>4.646232335155509E-2</v>
      </c>
      <c r="O8663" s="43">
        <v>0</v>
      </c>
      <c r="P8663" s="43">
        <v>1</v>
      </c>
      <c r="R8663" s="43">
        <v>621.80704390214646</v>
      </c>
      <c r="S8663" s="43">
        <v>142.98490705592914</v>
      </c>
      <c r="T8663" s="43">
        <v>6931.067592925333</v>
      </c>
      <c r="U8663" s="43">
        <v>7695.8595438834091</v>
      </c>
      <c r="W8663" s="43">
        <v>2179.6690482069121</v>
      </c>
      <c r="X8663" s="43">
        <v>0</v>
      </c>
      <c r="Y8663" s="43">
        <v>0</v>
      </c>
      <c r="Z8663" s="43">
        <v>2179.6690482069121</v>
      </c>
      <c r="AB8663" s="43">
        <v>32.333758526158441</v>
      </c>
      <c r="AC8663" s="43">
        <v>0</v>
      </c>
      <c r="AD8663" s="43">
        <v>0</v>
      </c>
      <c r="AE8663" s="43">
        <v>32.333758526158441</v>
      </c>
      <c r="AG8663" s="43">
        <v>4008411.3796525113</v>
      </c>
      <c r="AH8663" s="43">
        <v>470808.51441269298</v>
      </c>
      <c r="AI8663" s="43">
        <v>0</v>
      </c>
      <c r="AJ8663" s="43">
        <v>135801785.80986544</v>
      </c>
      <c r="AK8663" s="43">
        <v>139810197.18951795</v>
      </c>
    </row>
    <row r="8664" spans="3:37" x14ac:dyDescent="0.2">
      <c r="C8664" s="43">
        <v>6.1993627351319969E-4</v>
      </c>
      <c r="D8664" s="43">
        <v>6.2092147805213327E-2</v>
      </c>
      <c r="E8664" s="43">
        <v>11.182987756748348</v>
      </c>
      <c r="F8664" s="43">
        <v>1.974344852546803</v>
      </c>
      <c r="H8664" s="43">
        <v>8.5372305439435648E-5</v>
      </c>
      <c r="I8664" s="43">
        <v>7.624401674024793E-2</v>
      </c>
      <c r="J8664" s="43">
        <v>0</v>
      </c>
      <c r="K8664" s="43">
        <v>1</v>
      </c>
      <c r="M8664" s="43">
        <v>7.7629585221617135E-3</v>
      </c>
      <c r="N8664" s="43">
        <v>4.8463620928355211E-2</v>
      </c>
      <c r="O8664" s="43">
        <v>0</v>
      </c>
      <c r="P8664" s="43">
        <v>1</v>
      </c>
      <c r="R8664" s="43">
        <v>728.82977023926378</v>
      </c>
      <c r="S8664" s="43">
        <v>123.24381980246478</v>
      </c>
      <c r="T8664" s="43">
        <v>7123.3699116905682</v>
      </c>
      <c r="U8664" s="43">
        <v>7975.4435017322967</v>
      </c>
      <c r="W8664" s="43">
        <v>8150.4943973393983</v>
      </c>
      <c r="X8664" s="43">
        <v>0</v>
      </c>
      <c r="Y8664" s="43">
        <v>0</v>
      </c>
      <c r="Z8664" s="43">
        <v>8150.4943973393983</v>
      </c>
      <c r="AB8664" s="43">
        <v>75.984074246658054</v>
      </c>
      <c r="AC8664" s="43">
        <v>0</v>
      </c>
      <c r="AD8664" s="43">
        <v>0</v>
      </c>
      <c r="AE8664" s="43">
        <v>75.984074246658054</v>
      </c>
      <c r="AG8664" s="43">
        <v>14988759.196707154</v>
      </c>
      <c r="AH8664" s="43">
        <v>1760506.78982531</v>
      </c>
      <c r="AI8664" s="43">
        <v>0</v>
      </c>
      <c r="AJ8664" s="43">
        <v>319133111.83596385</v>
      </c>
      <c r="AK8664" s="43">
        <v>334121871.03267097</v>
      </c>
    </row>
    <row r="8665" spans="3:37" x14ac:dyDescent="0.2">
      <c r="C8665" s="43">
        <v>6.1303308086024799E-4</v>
      </c>
      <c r="D8665" s="43">
        <v>5.5447931230324321E-2</v>
      </c>
      <c r="E8665" s="43">
        <v>6.800941655988419</v>
      </c>
      <c r="F8665" s="43">
        <v>2.5790601903208845</v>
      </c>
      <c r="H8665" s="43">
        <v>8.6307020478066236E-5</v>
      </c>
      <c r="I8665" s="43">
        <v>0.10573973799799641</v>
      </c>
      <c r="J8665" s="43">
        <v>0</v>
      </c>
      <c r="K8665" s="43">
        <v>1</v>
      </c>
      <c r="M8665" s="43">
        <v>7.7565690227318386E-3</v>
      </c>
      <c r="N8665" s="43">
        <v>5.0313936547228821E-2</v>
      </c>
      <c r="O8665" s="43">
        <v>0</v>
      </c>
      <c r="P8665" s="43">
        <v>1</v>
      </c>
      <c r="R8665" s="43">
        <v>643.59347261638084</v>
      </c>
      <c r="S8665" s="43">
        <v>172.79323152766952</v>
      </c>
      <c r="T8665" s="43">
        <v>7389.249518616838</v>
      </c>
      <c r="U8665" s="43">
        <v>8205.6362227608879</v>
      </c>
      <c r="W8665" s="43">
        <v>4377.0416574389865</v>
      </c>
      <c r="X8665" s="43">
        <v>0</v>
      </c>
      <c r="Y8665" s="43">
        <v>0</v>
      </c>
      <c r="Z8665" s="43">
        <v>4377.0416574389865</v>
      </c>
      <c r="AB8665" s="43">
        <v>108.74119295540244</v>
      </c>
      <c r="AC8665" s="43">
        <v>0</v>
      </c>
      <c r="AD8665" s="43">
        <v>0</v>
      </c>
      <c r="AE8665" s="43">
        <v>108.74119295540244</v>
      </c>
      <c r="AG8665" s="43">
        <v>8049379.6080302959</v>
      </c>
      <c r="AH8665" s="43">
        <v>945440.99800682103</v>
      </c>
      <c r="AI8665" s="43">
        <v>0</v>
      </c>
      <c r="AJ8665" s="43">
        <v>456713010.41269022</v>
      </c>
      <c r="AK8665" s="43">
        <v>464762390.02072054</v>
      </c>
    </row>
    <row r="8666" spans="3:37" x14ac:dyDescent="0.2">
      <c r="C8666" s="43">
        <v>6.1467973205830972E-4</v>
      </c>
      <c r="D8666" s="43">
        <v>5.8242053007026451E-2</v>
      </c>
      <c r="E8666" s="43">
        <v>3.7802900024832695</v>
      </c>
      <c r="F8666" s="43">
        <v>2.5308171055275133</v>
      </c>
      <c r="H8666" s="43">
        <v>9.2604414072439134E-5</v>
      </c>
      <c r="I8666" s="43">
        <v>8.6459794863121234E-2</v>
      </c>
      <c r="J8666" s="43">
        <v>0</v>
      </c>
      <c r="K8666" s="43">
        <v>1</v>
      </c>
      <c r="M8666" s="43">
        <v>7.8626915105407535E-3</v>
      </c>
      <c r="N8666" s="43">
        <v>4.7031864541318358E-2</v>
      </c>
      <c r="O8666" s="43">
        <v>0</v>
      </c>
      <c r="P8666" s="43">
        <v>1</v>
      </c>
      <c r="R8666" s="43">
        <v>677.84116737137845</v>
      </c>
      <c r="S8666" s="43">
        <v>151.59618136781776</v>
      </c>
      <c r="T8666" s="43">
        <v>7001.7371942490445</v>
      </c>
      <c r="U8666" s="43">
        <v>7831.1745429882403</v>
      </c>
      <c r="W8666" s="43">
        <v>2562.4361882856106</v>
      </c>
      <c r="X8666" s="43">
        <v>0</v>
      </c>
      <c r="Y8666" s="43">
        <v>0</v>
      </c>
      <c r="Z8666" s="43">
        <v>2562.4361882856106</v>
      </c>
      <c r="AB8666" s="43">
        <v>111.02864136118436</v>
      </c>
      <c r="AC8666" s="43">
        <v>0</v>
      </c>
      <c r="AD8666" s="43">
        <v>0</v>
      </c>
      <c r="AE8666" s="43">
        <v>111.02864136118436</v>
      </c>
      <c r="AG8666" s="43">
        <v>4712320.1502572382</v>
      </c>
      <c r="AH8666" s="43">
        <v>553486.21666969184</v>
      </c>
      <c r="AI8666" s="43">
        <v>0</v>
      </c>
      <c r="AJ8666" s="43">
        <v>466320293.71697432</v>
      </c>
      <c r="AK8666" s="43">
        <v>471032613.86723155</v>
      </c>
    </row>
    <row r="8667" spans="3:37" x14ac:dyDescent="0.2">
      <c r="C8667" s="43">
        <v>5.9713419390853954E-4</v>
      </c>
      <c r="D8667" s="43">
        <v>5.3191914320388979E-2</v>
      </c>
      <c r="E8667" s="43">
        <v>6.3820569633421682</v>
      </c>
      <c r="F8667" s="43">
        <v>1.9965174804087453</v>
      </c>
      <c r="H8667" s="43">
        <v>8.9875896301834011E-5</v>
      </c>
      <c r="I8667" s="43">
        <v>0.10450720472943764</v>
      </c>
      <c r="J8667" s="43">
        <v>0</v>
      </c>
      <c r="K8667" s="43">
        <v>1</v>
      </c>
      <c r="M8667" s="43">
        <v>7.8523793531719566E-3</v>
      </c>
      <c r="N8667" s="43">
        <v>4.5523287954625208E-2</v>
      </c>
      <c r="O8667" s="43">
        <v>0</v>
      </c>
      <c r="P8667" s="43">
        <v>1</v>
      </c>
      <c r="R8667" s="43">
        <v>601.39516780490351</v>
      </c>
      <c r="S8667" s="43">
        <v>177.84097841221822</v>
      </c>
      <c r="T8667" s="43">
        <v>6768.2636377006675</v>
      </c>
      <c r="U8667" s="43">
        <v>7547.4997839177895</v>
      </c>
      <c r="W8667" s="43">
        <v>3838.138218409616</v>
      </c>
      <c r="X8667" s="43">
        <v>0</v>
      </c>
      <c r="Y8667" s="43">
        <v>0</v>
      </c>
      <c r="Z8667" s="43">
        <v>3838.138218409616</v>
      </c>
      <c r="AB8667" s="43">
        <v>64.125185316550258</v>
      </c>
      <c r="AC8667" s="43">
        <v>0</v>
      </c>
      <c r="AD8667" s="43">
        <v>0</v>
      </c>
      <c r="AE8667" s="43">
        <v>64.125185316550258</v>
      </c>
      <c r="AG8667" s="43">
        <v>7058336.1836552834</v>
      </c>
      <c r="AH8667" s="43">
        <v>829037.85517647711</v>
      </c>
      <c r="AI8667" s="43">
        <v>0</v>
      </c>
      <c r="AJ8667" s="43">
        <v>269325778.32951111</v>
      </c>
      <c r="AK8667" s="43">
        <v>276384114.51316637</v>
      </c>
    </row>
    <row r="8668" spans="3:37" x14ac:dyDescent="0.2">
      <c r="C8668" s="43">
        <v>6.2922065821036099E-4</v>
      </c>
      <c r="D8668" s="43">
        <v>5.4866242949083377E-2</v>
      </c>
      <c r="E8668" s="43">
        <v>2.4749433294552787</v>
      </c>
      <c r="F8668" s="43">
        <v>2.3906334256471342</v>
      </c>
      <c r="H8668" s="43">
        <v>8.4185115902599158E-5</v>
      </c>
      <c r="I8668" s="43">
        <v>9.555853781376647E-2</v>
      </c>
      <c r="J8668" s="43">
        <v>0</v>
      </c>
      <c r="K8668" s="43">
        <v>1</v>
      </c>
      <c r="M8668" s="43">
        <v>7.7606522823368568E-3</v>
      </c>
      <c r="N8668" s="43">
        <v>4.3835866653096391E-2</v>
      </c>
      <c r="O8668" s="43">
        <v>0</v>
      </c>
      <c r="P8668" s="43">
        <v>1</v>
      </c>
      <c r="R8668" s="43">
        <v>653.65798028595577</v>
      </c>
      <c r="S8668" s="43">
        <v>152.31658101099376</v>
      </c>
      <c r="T8668" s="43">
        <v>6441.2505885748542</v>
      </c>
      <c r="U8668" s="43">
        <v>7247.2251498718033</v>
      </c>
      <c r="W8668" s="43">
        <v>1617.7664580539363</v>
      </c>
      <c r="X8668" s="43">
        <v>0</v>
      </c>
      <c r="Y8668" s="43">
        <v>0</v>
      </c>
      <c r="Z8668" s="43">
        <v>1617.7664580539363</v>
      </c>
      <c r="AB8668" s="43">
        <v>97.26285408695108</v>
      </c>
      <c r="AC8668" s="43">
        <v>0</v>
      </c>
      <c r="AD8668" s="43">
        <v>0</v>
      </c>
      <c r="AE8668" s="43">
        <v>97.26285408695108</v>
      </c>
      <c r="AG8668" s="43">
        <v>2975072.5163611886</v>
      </c>
      <c r="AH8668" s="43">
        <v>349437.55493965023</v>
      </c>
      <c r="AI8668" s="43">
        <v>0</v>
      </c>
      <c r="AJ8668" s="43">
        <v>408503987.16519451</v>
      </c>
      <c r="AK8668" s="43">
        <v>411479059.68155569</v>
      </c>
    </row>
    <row r="8669" spans="3:37" x14ac:dyDescent="0.2">
      <c r="C8669" s="43">
        <v>5.8576991772391019E-4</v>
      </c>
      <c r="D8669" s="43">
        <v>4.9006451910972811E-2</v>
      </c>
      <c r="E8669" s="43">
        <v>10.148658929841229</v>
      </c>
      <c r="F8669" s="43">
        <v>1.5521296188311255</v>
      </c>
      <c r="H8669" s="43">
        <v>9.9079577894123361E-5</v>
      </c>
      <c r="I8669" s="43">
        <v>0.10149320729915523</v>
      </c>
      <c r="J8669" s="43">
        <v>0</v>
      </c>
      <c r="K8669" s="43">
        <v>1</v>
      </c>
      <c r="M8669" s="43">
        <v>7.7762005226615543E-3</v>
      </c>
      <c r="N8669" s="43">
        <v>4.6150994045746629E-2</v>
      </c>
      <c r="O8669" s="43">
        <v>0</v>
      </c>
      <c r="P8669" s="43">
        <v>1</v>
      </c>
      <c r="R8669" s="43">
        <v>543.52897142274196</v>
      </c>
      <c r="S8669" s="43">
        <v>190.39848895497096</v>
      </c>
      <c r="T8669" s="43">
        <v>6795.0222570325068</v>
      </c>
      <c r="U8669" s="43">
        <v>7528.9497174102198</v>
      </c>
      <c r="W8669" s="43">
        <v>5516.0901494568288</v>
      </c>
      <c r="X8669" s="43">
        <v>0</v>
      </c>
      <c r="Y8669" s="43">
        <v>0</v>
      </c>
      <c r="Z8669" s="43">
        <v>5516.0901494568288</v>
      </c>
      <c r="AB8669" s="43">
        <v>32.11053348823841</v>
      </c>
      <c r="AC8669" s="43">
        <v>0</v>
      </c>
      <c r="AD8669" s="43">
        <v>0</v>
      </c>
      <c r="AE8669" s="43">
        <v>32.11053348823841</v>
      </c>
      <c r="AG8669" s="43">
        <v>10144089.784851108</v>
      </c>
      <c r="AH8669" s="43">
        <v>1191475.4722826751</v>
      </c>
      <c r="AI8669" s="43">
        <v>0</v>
      </c>
      <c r="AJ8669" s="43">
        <v>134864240.65060133</v>
      </c>
      <c r="AK8669" s="43">
        <v>145008330.43545243</v>
      </c>
    </row>
    <row r="8670" spans="3:37" x14ac:dyDescent="0.2">
      <c r="C8670" s="43">
        <v>6.3053273552149403E-4</v>
      </c>
      <c r="D8670" s="43">
        <v>5.0915897444593163E-2</v>
      </c>
      <c r="E8670" s="43">
        <v>1.1386081314772809</v>
      </c>
      <c r="F8670" s="43">
        <v>2.8927374287712895</v>
      </c>
      <c r="H8670" s="43">
        <v>8.9826156078751137E-5</v>
      </c>
      <c r="I8670" s="43">
        <v>9.0485286613819368E-2</v>
      </c>
      <c r="J8670" s="43">
        <v>0</v>
      </c>
      <c r="K8670" s="43">
        <v>1</v>
      </c>
      <c r="M8670" s="43">
        <v>7.9324312891032589E-3</v>
      </c>
      <c r="N8670" s="43">
        <v>4.5680111201439881E-2</v>
      </c>
      <c r="O8670" s="43">
        <v>0</v>
      </c>
      <c r="P8670" s="43">
        <v>1</v>
      </c>
      <c r="R8670" s="43">
        <v>607.85978860173248</v>
      </c>
      <c r="S8670" s="43">
        <v>153.89451968430447</v>
      </c>
      <c r="T8670" s="43">
        <v>6860.8171376329956</v>
      </c>
      <c r="U8670" s="43">
        <v>7622.5714459190322</v>
      </c>
      <c r="W8670" s="43">
        <v>692.11409809999361</v>
      </c>
      <c r="X8670" s="43">
        <v>0</v>
      </c>
      <c r="Y8670" s="43">
        <v>0</v>
      </c>
      <c r="Z8670" s="43">
        <v>692.11409809999361</v>
      </c>
      <c r="AB8670" s="43">
        <v>123.10553014647078</v>
      </c>
      <c r="AC8670" s="43">
        <v>0</v>
      </c>
      <c r="AD8670" s="43">
        <v>0</v>
      </c>
      <c r="AE8670" s="43">
        <v>123.10553014647078</v>
      </c>
      <c r="AG8670" s="43">
        <v>1272797.8264058882</v>
      </c>
      <c r="AH8670" s="43">
        <v>149496.64518959861</v>
      </c>
      <c r="AI8670" s="43">
        <v>0</v>
      </c>
      <c r="AJ8670" s="43">
        <v>517043226.61517727</v>
      </c>
      <c r="AK8670" s="43">
        <v>518316024.44158316</v>
      </c>
    </row>
    <row r="8671" spans="3:37" x14ac:dyDescent="0.2">
      <c r="C8671" s="43">
        <v>6.0984228786956085E-4</v>
      </c>
      <c r="D8671" s="43">
        <v>4.4072215845123976E-2</v>
      </c>
      <c r="E8671" s="43">
        <v>4.3703895817141989</v>
      </c>
      <c r="F8671" s="43">
        <v>3.557329221929372</v>
      </c>
      <c r="H8671" s="43">
        <v>9.082119602099592E-5</v>
      </c>
      <c r="I8671" s="43">
        <v>9.3443706120898223E-2</v>
      </c>
      <c r="J8671" s="43">
        <v>0</v>
      </c>
      <c r="K8671" s="43">
        <v>1</v>
      </c>
      <c r="M8671" s="43">
        <v>7.7430314726954289E-3</v>
      </c>
      <c r="N8671" s="43">
        <v>4.4646835122248714E-2</v>
      </c>
      <c r="O8671" s="43">
        <v>0</v>
      </c>
      <c r="P8671" s="43">
        <v>1</v>
      </c>
      <c r="R8671" s="43">
        <v>508.89102924475571</v>
      </c>
      <c r="S8671" s="43">
        <v>160.68659369621898</v>
      </c>
      <c r="T8671" s="43">
        <v>6545.5188185809775</v>
      </c>
      <c r="U8671" s="43">
        <v>7215.0964415219523</v>
      </c>
      <c r="W8671" s="43">
        <v>2224.0520524390959</v>
      </c>
      <c r="X8671" s="43">
        <v>0</v>
      </c>
      <c r="Y8671" s="43">
        <v>0</v>
      </c>
      <c r="Z8671" s="43">
        <v>2224.0520524390959</v>
      </c>
      <c r="AB8671" s="43">
        <v>139.25000328559017</v>
      </c>
      <c r="AC8671" s="43">
        <v>0</v>
      </c>
      <c r="AD8671" s="43">
        <v>0</v>
      </c>
      <c r="AE8671" s="43">
        <v>139.25000328559017</v>
      </c>
      <c r="AG8671" s="43">
        <v>4090031.7244354971</v>
      </c>
      <c r="AH8671" s="43">
        <v>480395.24332684471</v>
      </c>
      <c r="AI8671" s="43">
        <v>0</v>
      </c>
      <c r="AJ8671" s="43">
        <v>584850013.79947865</v>
      </c>
      <c r="AK8671" s="43">
        <v>588940045.5239141</v>
      </c>
    </row>
    <row r="8672" spans="3:37" x14ac:dyDescent="0.2">
      <c r="C8672" s="43">
        <v>6.0968710569101142E-4</v>
      </c>
      <c r="D8672" s="43">
        <v>5.710317620319838E-2</v>
      </c>
      <c r="E8672" s="43">
        <v>5.0068898305613008</v>
      </c>
      <c r="F8672" s="43">
        <v>2.1251848863810499</v>
      </c>
      <c r="H8672" s="43">
        <v>9.165313360104399E-5</v>
      </c>
      <c r="I8672" s="43">
        <v>0.10775201354655772</v>
      </c>
      <c r="J8672" s="43">
        <v>0</v>
      </c>
      <c r="K8672" s="43">
        <v>1</v>
      </c>
      <c r="M8672" s="43">
        <v>7.873410282649651E-3</v>
      </c>
      <c r="N8672" s="43">
        <v>4.5651603693297384E-2</v>
      </c>
      <c r="O8672" s="43">
        <v>0</v>
      </c>
      <c r="P8672" s="43">
        <v>1</v>
      </c>
      <c r="R8672" s="43">
        <v>659.18853964188929</v>
      </c>
      <c r="S8672" s="43">
        <v>186.98858073415693</v>
      </c>
      <c r="T8672" s="43">
        <v>6805.5196816349098</v>
      </c>
      <c r="U8672" s="43">
        <v>7651.6968020109562</v>
      </c>
      <c r="W8672" s="43">
        <v>3300.4843955555302</v>
      </c>
      <c r="X8672" s="43">
        <v>0</v>
      </c>
      <c r="Y8672" s="43">
        <v>0</v>
      </c>
      <c r="Z8672" s="43">
        <v>3300.4843955555302</v>
      </c>
      <c r="AB8672" s="43">
        <v>79.362861082629493</v>
      </c>
      <c r="AC8672" s="43">
        <v>0</v>
      </c>
      <c r="AD8672" s="43">
        <v>0</v>
      </c>
      <c r="AE8672" s="43">
        <v>79.362861082629493</v>
      </c>
      <c r="AG8672" s="43">
        <v>6069590.8034266206</v>
      </c>
      <c r="AH8672" s="43">
        <v>712904.62943999458</v>
      </c>
      <c r="AI8672" s="43">
        <v>0</v>
      </c>
      <c r="AJ8672" s="43">
        <v>333324016.54704386</v>
      </c>
      <c r="AK8672" s="43">
        <v>339393607.35047048</v>
      </c>
    </row>
    <row r="8673" spans="3:37" x14ac:dyDescent="0.2">
      <c r="C8673" s="43">
        <v>5.8771144060570902E-4</v>
      </c>
      <c r="D8673" s="43">
        <v>4.9521583071542717E-2</v>
      </c>
      <c r="E8673" s="43">
        <v>4.7534333796428232</v>
      </c>
      <c r="F8673" s="43">
        <v>1.0824275472090323</v>
      </c>
      <c r="H8673" s="43">
        <v>8.3014693371138501E-5</v>
      </c>
      <c r="I8673" s="43">
        <v>8.6371081958138779E-2</v>
      </c>
      <c r="J8673" s="43">
        <v>0</v>
      </c>
      <c r="K8673" s="43">
        <v>1</v>
      </c>
      <c r="M8673" s="43">
        <v>7.9627020724081232E-3</v>
      </c>
      <c r="N8673" s="43">
        <v>4.486928181731669E-2</v>
      </c>
      <c r="O8673" s="43">
        <v>0</v>
      </c>
      <c r="P8673" s="43">
        <v>1</v>
      </c>
      <c r="R8673" s="43">
        <v>551.06272717173022</v>
      </c>
      <c r="S8673" s="43">
        <v>135.75808426647626</v>
      </c>
      <c r="T8673" s="43">
        <v>6764.7532152312842</v>
      </c>
      <c r="U8673" s="43">
        <v>7451.5740266694902</v>
      </c>
      <c r="W8673" s="43">
        <v>2619.4399616151086</v>
      </c>
      <c r="X8673" s="43">
        <v>0</v>
      </c>
      <c r="Y8673" s="43">
        <v>0</v>
      </c>
      <c r="Z8673" s="43">
        <v>2619.4399616151086</v>
      </c>
      <c r="AB8673" s="43">
        <v>4.8602341386221886</v>
      </c>
      <c r="AC8673" s="43">
        <v>0</v>
      </c>
      <c r="AD8673" s="43">
        <v>0</v>
      </c>
      <c r="AE8673" s="43">
        <v>4.8602341386221886</v>
      </c>
      <c r="AG8673" s="43">
        <v>4817150.0894101849</v>
      </c>
      <c r="AH8673" s="43">
        <v>565799.03170886345</v>
      </c>
      <c r="AI8673" s="43">
        <v>0</v>
      </c>
      <c r="AJ8673" s="43">
        <v>20412983.38221319</v>
      </c>
      <c r="AK8673" s="43">
        <v>25230133.471623376</v>
      </c>
    </row>
    <row r="8674" spans="3:37" x14ac:dyDescent="0.2">
      <c r="C8674" s="43">
        <v>6.0378884400495692E-4</v>
      </c>
      <c r="D8674" s="43">
        <v>5.5593731353604237E-2</v>
      </c>
      <c r="E8674" s="43">
        <v>6.0159195393072284</v>
      </c>
      <c r="F8674" s="43">
        <v>2.1593771228453003</v>
      </c>
      <c r="H8674" s="43">
        <v>9.4701025462495814E-5</v>
      </c>
      <c r="I8674" s="43">
        <v>0.11011936732677596</v>
      </c>
      <c r="J8674" s="43">
        <v>0</v>
      </c>
      <c r="K8674" s="43">
        <v>1</v>
      </c>
      <c r="M8674" s="43">
        <v>7.89681432808087E-3</v>
      </c>
      <c r="N8674" s="43">
        <v>4.6755470765229012E-2</v>
      </c>
      <c r="O8674" s="43">
        <v>0</v>
      </c>
      <c r="P8674" s="43">
        <v>1</v>
      </c>
      <c r="R8674" s="43">
        <v>635.5552072343794</v>
      </c>
      <c r="S8674" s="43">
        <v>197.45164765080949</v>
      </c>
      <c r="T8674" s="43">
        <v>6990.7976857294752</v>
      </c>
      <c r="U8674" s="43">
        <v>7823.8045406146639</v>
      </c>
      <c r="W8674" s="43">
        <v>3823.4489895097577</v>
      </c>
      <c r="X8674" s="43">
        <v>0</v>
      </c>
      <c r="Y8674" s="43">
        <v>0</v>
      </c>
      <c r="Z8674" s="43">
        <v>3823.4489895097577</v>
      </c>
      <c r="AB8674" s="43">
        <v>78.842753930283521</v>
      </c>
      <c r="AC8674" s="43">
        <v>0</v>
      </c>
      <c r="AD8674" s="43">
        <v>0</v>
      </c>
      <c r="AE8674" s="43">
        <v>78.842753930283521</v>
      </c>
      <c r="AG8674" s="43">
        <v>7031322.6917084446</v>
      </c>
      <c r="AH8674" s="43">
        <v>825864.98173410771</v>
      </c>
      <c r="AI8674" s="43">
        <v>0</v>
      </c>
      <c r="AJ8674" s="43">
        <v>331139566.50719076</v>
      </c>
      <c r="AK8674" s="43">
        <v>338170889.19889921</v>
      </c>
    </row>
    <row r="8675" spans="3:37" x14ac:dyDescent="0.2">
      <c r="C8675" s="43">
        <v>6.0863329566204424E-4</v>
      </c>
      <c r="D8675" s="43">
        <v>6.0488635129484325E-2</v>
      </c>
      <c r="E8675" s="43">
        <v>2.9085248622629574</v>
      </c>
      <c r="F8675" s="43">
        <v>3.7055482437786527</v>
      </c>
      <c r="H8675" s="43">
        <v>8.0025740815310552E-5</v>
      </c>
      <c r="I8675" s="43">
        <v>0.15091251115370752</v>
      </c>
      <c r="J8675" s="43">
        <v>0</v>
      </c>
      <c r="K8675" s="43">
        <v>1</v>
      </c>
      <c r="M8675" s="43">
        <v>7.8137996763676387E-3</v>
      </c>
      <c r="N8675" s="43">
        <v>4.6768530404069697E-2</v>
      </c>
      <c r="O8675" s="43">
        <v>0</v>
      </c>
      <c r="P8675" s="43">
        <v>1</v>
      </c>
      <c r="R8675" s="43">
        <v>697.06273340515077</v>
      </c>
      <c r="S8675" s="43">
        <v>228.66375012088824</v>
      </c>
      <c r="T8675" s="43">
        <v>6919.2395917441445</v>
      </c>
      <c r="U8675" s="43">
        <v>7844.9660752701839</v>
      </c>
      <c r="W8675" s="43">
        <v>2027.4242906658567</v>
      </c>
      <c r="X8675" s="43">
        <v>0</v>
      </c>
      <c r="Y8675" s="43">
        <v>0</v>
      </c>
      <c r="Z8675" s="43">
        <v>2027.4242906658567</v>
      </c>
      <c r="AB8675" s="43">
        <v>201.79524339596023</v>
      </c>
      <c r="AC8675" s="43">
        <v>0</v>
      </c>
      <c r="AD8675" s="43">
        <v>0</v>
      </c>
      <c r="AE8675" s="43">
        <v>201.79524339596023</v>
      </c>
      <c r="AG8675" s="43">
        <v>3728433.2705345103</v>
      </c>
      <c r="AH8675" s="43">
        <v>437923.64678382507</v>
      </c>
      <c r="AI8675" s="43">
        <v>0</v>
      </c>
      <c r="AJ8675" s="43">
        <v>847540022.26303291</v>
      </c>
      <c r="AK8675" s="43">
        <v>851268455.53356743</v>
      </c>
    </row>
    <row r="8676" spans="3:37" x14ac:dyDescent="0.2">
      <c r="C8676" s="43">
        <v>6.2009875932589331E-4</v>
      </c>
      <c r="D8676" s="43">
        <v>5.6958912583614518E-2</v>
      </c>
      <c r="E8676" s="43">
        <v>8.3425662241634289</v>
      </c>
      <c r="F8676" s="43">
        <v>1.7342296334230618</v>
      </c>
      <c r="H8676" s="43">
        <v>9.0643090935649262E-5</v>
      </c>
      <c r="I8676" s="43">
        <v>0.10349386782877668</v>
      </c>
      <c r="J8676" s="43">
        <v>0</v>
      </c>
      <c r="K8676" s="43">
        <v>1</v>
      </c>
      <c r="M8676" s="43">
        <v>7.8460155934937485E-3</v>
      </c>
      <c r="N8676" s="43">
        <v>4.6889151875949997E-2</v>
      </c>
      <c r="O8676" s="43">
        <v>0</v>
      </c>
      <c r="P8676" s="43">
        <v>1</v>
      </c>
      <c r="R8676" s="43">
        <v>668.75173951968316</v>
      </c>
      <c r="S8676" s="43">
        <v>177.61993111602106</v>
      </c>
      <c r="T8676" s="43">
        <v>6965.6863797958358</v>
      </c>
      <c r="U8676" s="43">
        <v>7812.0580504315403</v>
      </c>
      <c r="W8676" s="43">
        <v>5579.1056744674479</v>
      </c>
      <c r="X8676" s="43">
        <v>0</v>
      </c>
      <c r="Y8676" s="43">
        <v>0</v>
      </c>
      <c r="Z8676" s="43">
        <v>5579.1056744674479</v>
      </c>
      <c r="AB8676" s="43">
        <v>52.538855867767197</v>
      </c>
      <c r="AC8676" s="43">
        <v>0</v>
      </c>
      <c r="AD8676" s="43">
        <v>0</v>
      </c>
      <c r="AE8676" s="43">
        <v>52.538855867767197</v>
      </c>
      <c r="AG8676" s="43">
        <v>10259975.335345637</v>
      </c>
      <c r="AH8676" s="43">
        <v>1205086.8256849688</v>
      </c>
      <c r="AI8676" s="43">
        <v>0</v>
      </c>
      <c r="AJ8676" s="43">
        <v>220663194.64462224</v>
      </c>
      <c r="AK8676" s="43">
        <v>230923169.97996786</v>
      </c>
    </row>
    <row r="8677" spans="3:37" x14ac:dyDescent="0.2">
      <c r="C8677" s="43">
        <v>6.0988589906605317E-4</v>
      </c>
      <c r="D8677" s="43">
        <v>5.0196665454627906E-2</v>
      </c>
      <c r="E8677" s="43">
        <v>1.9921663459350794</v>
      </c>
      <c r="F8677" s="43">
        <v>8.0331670887101616</v>
      </c>
      <c r="H8677" s="43">
        <v>8.1563229885757313E-5</v>
      </c>
      <c r="I8677" s="43">
        <v>9.7466962664570583E-2</v>
      </c>
      <c r="J8677" s="43">
        <v>0</v>
      </c>
      <c r="K8677" s="43">
        <v>1</v>
      </c>
      <c r="M8677" s="43">
        <v>7.8225144947620274E-3</v>
      </c>
      <c r="N8677" s="43">
        <v>4.6762188604736243E-2</v>
      </c>
      <c r="O8677" s="43">
        <v>0</v>
      </c>
      <c r="P8677" s="43">
        <v>1</v>
      </c>
      <c r="R8677" s="43">
        <v>579.64999064025881</v>
      </c>
      <c r="S8677" s="43">
        <v>150.52000382084393</v>
      </c>
      <c r="T8677" s="43">
        <v>6926.0174039005096</v>
      </c>
      <c r="U8677" s="43">
        <v>7656.1873983616124</v>
      </c>
      <c r="W8677" s="43">
        <v>1154.7592037751074</v>
      </c>
      <c r="X8677" s="43">
        <v>0</v>
      </c>
      <c r="Y8677" s="43">
        <v>0</v>
      </c>
      <c r="Z8677" s="43">
        <v>1154.7592037751074</v>
      </c>
      <c r="AB8677" s="43">
        <v>436.21495037421766</v>
      </c>
      <c r="AC8677" s="43">
        <v>0</v>
      </c>
      <c r="AD8677" s="43">
        <v>0</v>
      </c>
      <c r="AE8677" s="43">
        <v>436.21495037421766</v>
      </c>
      <c r="AG8677" s="43">
        <v>2123602.1757424227</v>
      </c>
      <c r="AH8677" s="43">
        <v>249427.98801542318</v>
      </c>
      <c r="AI8677" s="43">
        <v>0</v>
      </c>
      <c r="AJ8677" s="43">
        <v>1832102791.5717142</v>
      </c>
      <c r="AK8677" s="43">
        <v>1834226393.7474566</v>
      </c>
    </row>
    <row r="8678" spans="3:37" x14ac:dyDescent="0.2">
      <c r="C8678" s="43">
        <v>5.9717894758017347E-4</v>
      </c>
      <c r="D8678" s="43">
        <v>4.9958134548228443E-2</v>
      </c>
      <c r="E8678" s="43">
        <v>3.2299238924666356</v>
      </c>
      <c r="F8678" s="43">
        <v>3.4078706120870743</v>
      </c>
      <c r="H8678" s="43">
        <v>8.6767170743760444E-5</v>
      </c>
      <c r="I8678" s="43">
        <v>8.4916473347279142E-2</v>
      </c>
      <c r="J8678" s="43">
        <v>0</v>
      </c>
      <c r="K8678" s="43">
        <v>1</v>
      </c>
      <c r="M8678" s="43">
        <v>7.8573153523779915E-3</v>
      </c>
      <c r="N8678" s="43">
        <v>4.8185596518689366E-2</v>
      </c>
      <c r="O8678" s="43">
        <v>0</v>
      </c>
      <c r="P8678" s="43">
        <v>1</v>
      </c>
      <c r="R8678" s="43">
        <v>564.87593758898527</v>
      </c>
      <c r="S8678" s="43">
        <v>139.50499519438154</v>
      </c>
      <c r="T8678" s="43">
        <v>7168.5908963048732</v>
      </c>
      <c r="U8678" s="43">
        <v>7872.9718290882402</v>
      </c>
      <c r="W8678" s="43">
        <v>1824.5062870981556</v>
      </c>
      <c r="X8678" s="43">
        <v>0</v>
      </c>
      <c r="Y8678" s="43">
        <v>0</v>
      </c>
      <c r="Z8678" s="43">
        <v>1824.5062870981556</v>
      </c>
      <c r="AB8678" s="43">
        <v>145.53585414673455</v>
      </c>
      <c r="AC8678" s="43">
        <v>0</v>
      </c>
      <c r="AD8678" s="43">
        <v>0</v>
      </c>
      <c r="AE8678" s="43">
        <v>145.53585414673455</v>
      </c>
      <c r="AG8678" s="43">
        <v>3355267.061973508</v>
      </c>
      <c r="AH8678" s="43">
        <v>394093.35801320162</v>
      </c>
      <c r="AI8678" s="43">
        <v>0</v>
      </c>
      <c r="AJ8678" s="43">
        <v>611250587.41628516</v>
      </c>
      <c r="AK8678" s="43">
        <v>614605854.47825861</v>
      </c>
    </row>
    <row r="8679" spans="3:37" x14ac:dyDescent="0.2">
      <c r="C8679" s="43">
        <v>6.2616108931690118E-4</v>
      </c>
      <c r="D8679" s="43">
        <v>5.225597319458173E-2</v>
      </c>
      <c r="E8679" s="43">
        <v>3.0650563863842595</v>
      </c>
      <c r="F8679" s="43">
        <v>1.7524467710285512</v>
      </c>
      <c r="H8679" s="43">
        <v>8.6109036865259081E-5</v>
      </c>
      <c r="I8679" s="43">
        <v>9.4101058932942863E-2</v>
      </c>
      <c r="J8679" s="43">
        <v>0</v>
      </c>
      <c r="K8679" s="43">
        <v>1</v>
      </c>
      <c r="M8679" s="43">
        <v>7.8378232888263715E-3</v>
      </c>
      <c r="N8679" s="43">
        <v>4.5089091022204215E-2</v>
      </c>
      <c r="O8679" s="43">
        <v>0</v>
      </c>
      <c r="P8679" s="43">
        <v>1</v>
      </c>
      <c r="R8679" s="43">
        <v>619.53292150932452</v>
      </c>
      <c r="S8679" s="43">
        <v>153.42128469913789</v>
      </c>
      <c r="T8679" s="43">
        <v>6691.2818044037749</v>
      </c>
      <c r="U8679" s="43">
        <v>7464.2360106122378</v>
      </c>
      <c r="W8679" s="43">
        <v>1898.9033376474533</v>
      </c>
      <c r="X8679" s="43">
        <v>0</v>
      </c>
      <c r="Y8679" s="43">
        <v>0</v>
      </c>
      <c r="Z8679" s="43">
        <v>1898.9033376474533</v>
      </c>
      <c r="AB8679" s="43">
        <v>49.879713457906639</v>
      </c>
      <c r="AC8679" s="43">
        <v>0</v>
      </c>
      <c r="AD8679" s="43">
        <v>0</v>
      </c>
      <c r="AE8679" s="43">
        <v>49.879713457906639</v>
      </c>
      <c r="AG8679" s="43">
        <v>3492083.2379336664</v>
      </c>
      <c r="AH8679" s="43">
        <v>410163.12093184993</v>
      </c>
      <c r="AI8679" s="43">
        <v>0</v>
      </c>
      <c r="AJ8679" s="43">
        <v>209494796.52320787</v>
      </c>
      <c r="AK8679" s="43">
        <v>212986879.76114154</v>
      </c>
    </row>
    <row r="8680" spans="3:37" x14ac:dyDescent="0.2">
      <c r="C8680" s="43">
        <v>5.9259218471180972E-4</v>
      </c>
      <c r="D8680" s="43">
        <v>5.3495697485360316E-2</v>
      </c>
      <c r="E8680" s="43">
        <v>2.7522314427208134</v>
      </c>
      <c r="F8680" s="43">
        <v>2.2000136082071924</v>
      </c>
      <c r="H8680" s="43">
        <v>8.3284288340623361E-5</v>
      </c>
      <c r="I8680" s="43">
        <v>0.12137981884811544</v>
      </c>
      <c r="J8680" s="43">
        <v>0</v>
      </c>
      <c r="K8680" s="43">
        <v>1</v>
      </c>
      <c r="M8680" s="43">
        <v>7.8621925916997348E-3</v>
      </c>
      <c r="N8680" s="43">
        <v>4.4587860811646986E-2</v>
      </c>
      <c r="O8680" s="43">
        <v>0</v>
      </c>
      <c r="P8680" s="43">
        <v>1</v>
      </c>
      <c r="R8680" s="43">
        <v>600.2292379368979</v>
      </c>
      <c r="S8680" s="43">
        <v>191.40440870101165</v>
      </c>
      <c r="T8680" s="43">
        <v>6637.4717790774239</v>
      </c>
      <c r="U8680" s="43">
        <v>7429.1054257153337</v>
      </c>
      <c r="W8680" s="43">
        <v>1651.9697814902829</v>
      </c>
      <c r="X8680" s="43">
        <v>0</v>
      </c>
      <c r="Y8680" s="43">
        <v>0</v>
      </c>
      <c r="Z8680" s="43">
        <v>1651.9697814902829</v>
      </c>
      <c r="AB8680" s="43">
        <v>77.070308131787812</v>
      </c>
      <c r="AC8680" s="43">
        <v>0</v>
      </c>
      <c r="AD8680" s="43">
        <v>0</v>
      </c>
      <c r="AE8680" s="43">
        <v>77.070308131787812</v>
      </c>
      <c r="AG8680" s="43">
        <v>3037972.4281606302</v>
      </c>
      <c r="AH8680" s="43">
        <v>356825.47280190111</v>
      </c>
      <c r="AI8680" s="43">
        <v>0</v>
      </c>
      <c r="AJ8680" s="43">
        <v>323695294.15350878</v>
      </c>
      <c r="AK8680" s="43">
        <v>326733266.58166939</v>
      </c>
    </row>
    <row r="8681" spans="3:37" x14ac:dyDescent="0.2">
      <c r="C8681" s="43">
        <v>6.3271991070301681E-4</v>
      </c>
      <c r="D8681" s="43">
        <v>4.6752837219188569E-2</v>
      </c>
      <c r="E8681" s="43">
        <v>9.5571694759004746</v>
      </c>
      <c r="F8681" s="43">
        <v>3.7921431240927523</v>
      </c>
      <c r="H8681" s="43">
        <v>8.9991779034015451E-5</v>
      </c>
      <c r="I8681" s="43">
        <v>0.10055941335441346</v>
      </c>
      <c r="J8681" s="43">
        <v>0</v>
      </c>
      <c r="K8681" s="43">
        <v>1</v>
      </c>
      <c r="M8681" s="43">
        <v>7.9169878552808326E-3</v>
      </c>
      <c r="N8681" s="43">
        <v>4.3156889125874842E-2</v>
      </c>
      <c r="O8681" s="43">
        <v>0</v>
      </c>
      <c r="P8681" s="43">
        <v>1</v>
      </c>
      <c r="R8681" s="43">
        <v>560.09519305294691</v>
      </c>
      <c r="S8681" s="43">
        <v>171.34362126781025</v>
      </c>
      <c r="T8681" s="43">
        <v>6469.2283851164357</v>
      </c>
      <c r="U8681" s="43">
        <v>7200.6671994371927</v>
      </c>
      <c r="W8681" s="43">
        <v>5352.9246826442077</v>
      </c>
      <c r="X8681" s="43">
        <v>0</v>
      </c>
      <c r="Y8681" s="43">
        <v>0</v>
      </c>
      <c r="Z8681" s="43">
        <v>5352.9246826442077</v>
      </c>
      <c r="AB8681" s="43">
        <v>167.33365580686018</v>
      </c>
      <c r="AC8681" s="43">
        <v>0</v>
      </c>
      <c r="AD8681" s="43">
        <v>0</v>
      </c>
      <c r="AE8681" s="43">
        <v>167.33365580686018</v>
      </c>
      <c r="AG8681" s="43">
        <v>9844028.4913826976</v>
      </c>
      <c r="AH8681" s="43">
        <v>1156231.7314511489</v>
      </c>
      <c r="AI8681" s="43">
        <v>0</v>
      </c>
      <c r="AJ8681" s="43">
        <v>702801354.38881278</v>
      </c>
      <c r="AK8681" s="43">
        <v>712645382.8801955</v>
      </c>
    </row>
    <row r="8682" spans="3:37" x14ac:dyDescent="0.2">
      <c r="C8682" s="43">
        <v>6.2285845355436464E-4</v>
      </c>
      <c r="D8682" s="43">
        <v>5.1920470284973333E-2</v>
      </c>
      <c r="E8682" s="43">
        <v>5.2837029618590448</v>
      </c>
      <c r="F8682" s="43">
        <v>5.574997557038996</v>
      </c>
      <c r="H8682" s="43">
        <v>7.9549619820279595E-5</v>
      </c>
      <c r="I8682" s="43">
        <v>9.2510436614803238E-2</v>
      </c>
      <c r="J8682" s="43">
        <v>0</v>
      </c>
      <c r="K8682" s="43">
        <v>1</v>
      </c>
      <c r="M8682" s="43">
        <v>7.871540842764535E-3</v>
      </c>
      <c r="N8682" s="43">
        <v>4.7340125750492956E-2</v>
      </c>
      <c r="O8682" s="43">
        <v>0</v>
      </c>
      <c r="P8682" s="43">
        <v>1</v>
      </c>
      <c r="R8682" s="43">
        <v>612.30859190801482</v>
      </c>
      <c r="S8682" s="43">
        <v>139.3385259560981</v>
      </c>
      <c r="T8682" s="43">
        <v>7055.5607111847976</v>
      </c>
      <c r="U8682" s="43">
        <v>7807.2078290489108</v>
      </c>
      <c r="W8682" s="43">
        <v>3235.2567206361191</v>
      </c>
      <c r="X8682" s="43">
        <v>0</v>
      </c>
      <c r="Y8682" s="43">
        <v>0</v>
      </c>
      <c r="Z8682" s="43">
        <v>3235.2567206361191</v>
      </c>
      <c r="AB8682" s="43">
        <v>299.74020339824762</v>
      </c>
      <c r="AC8682" s="43">
        <v>0</v>
      </c>
      <c r="AD8682" s="43">
        <v>0</v>
      </c>
      <c r="AE8682" s="43">
        <v>299.74020339824762</v>
      </c>
      <c r="AG8682" s="43">
        <v>5949637.1092498228</v>
      </c>
      <c r="AH8682" s="43">
        <v>698815.45165740175</v>
      </c>
      <c r="AI8682" s="43">
        <v>0</v>
      </c>
      <c r="AJ8682" s="43">
        <v>1258908854.27264</v>
      </c>
      <c r="AK8682" s="43">
        <v>1264858491.3818898</v>
      </c>
    </row>
    <row r="8683" spans="3:37" x14ac:dyDescent="0.2">
      <c r="C8683" s="43">
        <v>6.0868633499631735E-4</v>
      </c>
      <c r="D8683" s="43">
        <v>7.1278671146442596E-2</v>
      </c>
      <c r="E8683" s="43">
        <v>7.6243770301189597</v>
      </c>
      <c r="F8683" s="43">
        <v>2.4237162491491517</v>
      </c>
      <c r="H8683" s="43">
        <v>9.1376486394456613E-5</v>
      </c>
      <c r="I8683" s="43">
        <v>8.0184562480085916E-2</v>
      </c>
      <c r="J8683" s="43">
        <v>0</v>
      </c>
      <c r="K8683" s="43">
        <v>1</v>
      </c>
      <c r="M8683" s="43">
        <v>7.9052681260577407E-3</v>
      </c>
      <c r="N8683" s="43">
        <v>4.6481975217059768E-2</v>
      </c>
      <c r="O8683" s="43">
        <v>0</v>
      </c>
      <c r="P8683" s="43">
        <v>1</v>
      </c>
      <c r="R8683" s="43">
        <v>821.47720966234874</v>
      </c>
      <c r="S8683" s="43">
        <v>138.72910715118803</v>
      </c>
      <c r="T8683" s="43">
        <v>6957.3452017830441</v>
      </c>
      <c r="U8683" s="43">
        <v>7917.5515185965805</v>
      </c>
      <c r="W8683" s="43">
        <v>6263.2519681158283</v>
      </c>
      <c r="X8683" s="43">
        <v>0</v>
      </c>
      <c r="Y8683" s="43">
        <v>0</v>
      </c>
      <c r="Z8683" s="43">
        <v>6263.2519681158283</v>
      </c>
      <c r="AB8683" s="43">
        <v>125.14189833211302</v>
      </c>
      <c r="AC8683" s="43">
        <v>0</v>
      </c>
      <c r="AD8683" s="43">
        <v>0</v>
      </c>
      <c r="AE8683" s="43">
        <v>125.14189833211302</v>
      </c>
      <c r="AG8683" s="43">
        <v>11518120.369365009</v>
      </c>
      <c r="AH8683" s="43">
        <v>1352862.4251130188</v>
      </c>
      <c r="AI8683" s="43">
        <v>0</v>
      </c>
      <c r="AJ8683" s="43">
        <v>525595972.99487466</v>
      </c>
      <c r="AK8683" s="43">
        <v>537114093.36423969</v>
      </c>
    </row>
    <row r="8684" spans="3:37" x14ac:dyDescent="0.2">
      <c r="C8684" s="43">
        <v>6.1999060771211756E-4</v>
      </c>
      <c r="D8684" s="43">
        <v>5.6234659706034695E-2</v>
      </c>
      <c r="E8684" s="43">
        <v>2.3212469989701812</v>
      </c>
      <c r="F8684" s="43">
        <v>3.3596872845102261</v>
      </c>
      <c r="H8684" s="43">
        <v>8.4845499197103703E-5</v>
      </c>
      <c r="I8684" s="43">
        <v>0.11232662383920033</v>
      </c>
      <c r="J8684" s="43">
        <v>0</v>
      </c>
      <c r="K8684" s="43">
        <v>1</v>
      </c>
      <c r="M8684" s="43">
        <v>7.8194951690127839E-3</v>
      </c>
      <c r="N8684" s="43">
        <v>4.4188740106425636E-2</v>
      </c>
      <c r="O8684" s="43">
        <v>0</v>
      </c>
      <c r="P8684" s="43">
        <v>1</v>
      </c>
      <c r="R8684" s="43">
        <v>660.13316865113154</v>
      </c>
      <c r="S8684" s="43">
        <v>180.44875402328029</v>
      </c>
      <c r="T8684" s="43">
        <v>6542.3339357262385</v>
      </c>
      <c r="U8684" s="43">
        <v>7382.91585840065</v>
      </c>
      <c r="W8684" s="43">
        <v>1532.3321366521157</v>
      </c>
      <c r="X8684" s="43">
        <v>0</v>
      </c>
      <c r="Y8684" s="43">
        <v>0</v>
      </c>
      <c r="Z8684" s="43">
        <v>1532.3321366521157</v>
      </c>
      <c r="AB8684" s="43">
        <v>166.67473932399861</v>
      </c>
      <c r="AC8684" s="43">
        <v>0</v>
      </c>
      <c r="AD8684" s="43">
        <v>0</v>
      </c>
      <c r="AE8684" s="43">
        <v>166.67473932399861</v>
      </c>
      <c r="AG8684" s="43">
        <v>2817958.7993032406</v>
      </c>
      <c r="AH8684" s="43">
        <v>330983.741516857</v>
      </c>
      <c r="AI8684" s="43">
        <v>0</v>
      </c>
      <c r="AJ8684" s="43">
        <v>700033905.16079414</v>
      </c>
      <c r="AK8684" s="43">
        <v>702851863.96009743</v>
      </c>
    </row>
    <row r="8685" spans="3:37" x14ac:dyDescent="0.2">
      <c r="C8685" s="43">
        <v>6.196634989188432E-4</v>
      </c>
      <c r="D8685" s="43">
        <v>5.5143284412470628E-2</v>
      </c>
      <c r="E8685" s="43">
        <v>4.8986289576543083</v>
      </c>
      <c r="F8685" s="43">
        <v>4.5336167208822795</v>
      </c>
      <c r="H8685" s="43">
        <v>8.4355024644237593E-5</v>
      </c>
      <c r="I8685" s="43">
        <v>0.12195838735830133</v>
      </c>
      <c r="J8685" s="43">
        <v>0</v>
      </c>
      <c r="K8685" s="43">
        <v>1</v>
      </c>
      <c r="M8685" s="43">
        <v>7.8507026755335607E-3</v>
      </c>
      <c r="N8685" s="43">
        <v>4.6949594303090536E-2</v>
      </c>
      <c r="O8685" s="43">
        <v>0</v>
      </c>
      <c r="P8685" s="43">
        <v>1</v>
      </c>
      <c r="R8685" s="43">
        <v>646.98009214024069</v>
      </c>
      <c r="S8685" s="43">
        <v>194.78925766954075</v>
      </c>
      <c r="T8685" s="43">
        <v>6978.832044428982</v>
      </c>
      <c r="U8685" s="43">
        <v>7820.6013942387635</v>
      </c>
      <c r="W8685" s="43">
        <v>3169.3154143840356</v>
      </c>
      <c r="X8685" s="43">
        <v>0</v>
      </c>
      <c r="Y8685" s="43">
        <v>0</v>
      </c>
      <c r="Z8685" s="43">
        <v>3169.3154143840356</v>
      </c>
      <c r="AB8685" s="43">
        <v>244.62122486812424</v>
      </c>
      <c r="AC8685" s="43">
        <v>0</v>
      </c>
      <c r="AD8685" s="43">
        <v>0</v>
      </c>
      <c r="AE8685" s="43">
        <v>244.62122486812424</v>
      </c>
      <c r="AG8685" s="43">
        <v>5828371.0470522419</v>
      </c>
      <c r="AH8685" s="43">
        <v>684572.12950695166</v>
      </c>
      <c r="AI8685" s="43">
        <v>0</v>
      </c>
      <c r="AJ8685" s="43">
        <v>1027409144.4461218</v>
      </c>
      <c r="AK8685" s="43">
        <v>1033237515.4931741</v>
      </c>
    </row>
    <row r="8686" spans="3:37" x14ac:dyDescent="0.2">
      <c r="C8686" s="43">
        <v>6.1511254259172254E-4</v>
      </c>
      <c r="D8686" s="43">
        <v>6.2686525981044849E-2</v>
      </c>
      <c r="E8686" s="43">
        <v>1.8355925936123274</v>
      </c>
      <c r="F8686" s="43">
        <v>3.1162570590768039</v>
      </c>
      <c r="H8686" s="43">
        <v>9.4770015747758229E-5</v>
      </c>
      <c r="I8686" s="43">
        <v>9.9338618496721931E-2</v>
      </c>
      <c r="J8686" s="43">
        <v>0</v>
      </c>
      <c r="K8686" s="43">
        <v>1</v>
      </c>
      <c r="M8686" s="43">
        <v>7.8200472091753404E-3</v>
      </c>
      <c r="N8686" s="43">
        <v>4.4557606680527599E-2</v>
      </c>
      <c r="O8686" s="43">
        <v>0</v>
      </c>
      <c r="P8686" s="43">
        <v>1</v>
      </c>
      <c r="R8686" s="43">
        <v>730.08118755316764</v>
      </c>
      <c r="S8686" s="43">
        <v>178.25078106560935</v>
      </c>
      <c r="T8686" s="43">
        <v>6597.4119568294618</v>
      </c>
      <c r="U8686" s="43">
        <v>7505.7439254482388</v>
      </c>
      <c r="W8686" s="43">
        <v>1340.131620608287</v>
      </c>
      <c r="X8686" s="43">
        <v>0</v>
      </c>
      <c r="Y8686" s="43">
        <v>0</v>
      </c>
      <c r="Z8686" s="43">
        <v>1340.131620608287</v>
      </c>
      <c r="AB8686" s="43">
        <v>165.3192229538667</v>
      </c>
      <c r="AC8686" s="43">
        <v>0</v>
      </c>
      <c r="AD8686" s="43">
        <v>0</v>
      </c>
      <c r="AE8686" s="43">
        <v>165.3192229538667</v>
      </c>
      <c r="AG8686" s="43">
        <v>2464502.0502986396</v>
      </c>
      <c r="AH8686" s="43">
        <v>289468.43005138997</v>
      </c>
      <c r="AI8686" s="43">
        <v>0</v>
      </c>
      <c r="AJ8686" s="43">
        <v>694340736.40624011</v>
      </c>
      <c r="AK8686" s="43">
        <v>696805238.4565388</v>
      </c>
    </row>
    <row r="8687" spans="3:37" x14ac:dyDescent="0.2">
      <c r="C8687" s="43">
        <v>5.9514192551485896E-4</v>
      </c>
      <c r="D8687" s="43">
        <v>5.856392428017132E-2</v>
      </c>
      <c r="E8687" s="43">
        <v>4.2006178903959768</v>
      </c>
      <c r="F8687" s="43">
        <v>1.2399605789634611</v>
      </c>
      <c r="H8687" s="43">
        <v>9.3566513548415386E-5</v>
      </c>
      <c r="I8687" s="43">
        <v>9.7513688977573607E-2</v>
      </c>
      <c r="J8687" s="43">
        <v>0</v>
      </c>
      <c r="K8687" s="43">
        <v>1</v>
      </c>
      <c r="M8687" s="43">
        <v>7.8011526221806919E-3</v>
      </c>
      <c r="N8687" s="43">
        <v>4.5104769584223936E-2</v>
      </c>
      <c r="O8687" s="43">
        <v>0</v>
      </c>
      <c r="P8687" s="43">
        <v>1</v>
      </c>
      <c r="R8687" s="43">
        <v>659.92273269466432</v>
      </c>
      <c r="S8687" s="43">
        <v>172.75411706718816</v>
      </c>
      <c r="T8687" s="43">
        <v>6662.2912721416869</v>
      </c>
      <c r="U8687" s="43">
        <v>7494.9681219035392</v>
      </c>
      <c r="W8687" s="43">
        <v>2772.0832372362088</v>
      </c>
      <c r="X8687" s="43">
        <v>0</v>
      </c>
      <c r="Y8687" s="43">
        <v>0</v>
      </c>
      <c r="Z8687" s="43">
        <v>2772.0832372362088</v>
      </c>
      <c r="AB8687" s="43">
        <v>16.944032187916026</v>
      </c>
      <c r="AC8687" s="43">
        <v>0</v>
      </c>
      <c r="AD8687" s="43">
        <v>0</v>
      </c>
      <c r="AE8687" s="43">
        <v>16.944032187916026</v>
      </c>
      <c r="AG8687" s="43">
        <v>5097861.0732773878</v>
      </c>
      <c r="AH8687" s="43">
        <v>598769.97924302111</v>
      </c>
      <c r="AI8687" s="43">
        <v>0</v>
      </c>
      <c r="AJ8687" s="43">
        <v>71164935.18924731</v>
      </c>
      <c r="AK8687" s="43">
        <v>76262796.262524694</v>
      </c>
    </row>
    <row r="8688" spans="3:37" x14ac:dyDescent="0.2">
      <c r="C8688" s="43">
        <v>6.229646563977731E-4</v>
      </c>
      <c r="D8688" s="43">
        <v>4.6802533901745262E-2</v>
      </c>
      <c r="E8688" s="43">
        <v>9.7843789535218555</v>
      </c>
      <c r="F8688" s="43">
        <v>1.8880599048631062</v>
      </c>
      <c r="H8688" s="43">
        <v>9.2036413460450106E-5</v>
      </c>
      <c r="I8688" s="43">
        <v>7.3417434717686331E-2</v>
      </c>
      <c r="J8688" s="43">
        <v>0</v>
      </c>
      <c r="K8688" s="43">
        <v>1</v>
      </c>
      <c r="M8688" s="43">
        <v>7.7956774701808023E-3</v>
      </c>
      <c r="N8688" s="43">
        <v>4.4351854198897638E-2</v>
      </c>
      <c r="O8688" s="43">
        <v>0</v>
      </c>
      <c r="P8688" s="43">
        <v>1</v>
      </c>
      <c r="R8688" s="43">
        <v>552.04584714852876</v>
      </c>
      <c r="S8688" s="43">
        <v>127.93850305389483</v>
      </c>
      <c r="T8688" s="43">
        <v>6546.4825787071331</v>
      </c>
      <c r="U8688" s="43">
        <v>7226.4669289095564</v>
      </c>
      <c r="W8688" s="43">
        <v>5401.4257682192083</v>
      </c>
      <c r="X8688" s="43">
        <v>0</v>
      </c>
      <c r="Y8688" s="43">
        <v>0</v>
      </c>
      <c r="Z8688" s="43">
        <v>5401.4257682192083</v>
      </c>
      <c r="AB8688" s="43">
        <v>52.456726727371098</v>
      </c>
      <c r="AC8688" s="43">
        <v>0</v>
      </c>
      <c r="AD8688" s="43">
        <v>0</v>
      </c>
      <c r="AE8688" s="43">
        <v>52.456726727371098</v>
      </c>
      <c r="AG8688" s="43">
        <v>9933221.9877551235</v>
      </c>
      <c r="AH8688" s="43">
        <v>1166707.965935349</v>
      </c>
      <c r="AI8688" s="43">
        <v>0</v>
      </c>
      <c r="AJ8688" s="43">
        <v>220318252.2549586</v>
      </c>
      <c r="AK8688" s="43">
        <v>230251474.24271372</v>
      </c>
    </row>
    <row r="8689" spans="3:37" x14ac:dyDescent="0.2">
      <c r="C8689" s="43">
        <v>6.1602918577940979E-4</v>
      </c>
      <c r="D8689" s="43">
        <v>4.8593763983555818E-2</v>
      </c>
      <c r="E8689" s="43">
        <v>13.876038894344095</v>
      </c>
      <c r="F8689" s="43">
        <v>2.7267399094400404</v>
      </c>
      <c r="H8689" s="43">
        <v>8.9652857154121771E-5</v>
      </c>
      <c r="I8689" s="43">
        <v>0.10609677807641071</v>
      </c>
      <c r="J8689" s="43">
        <v>0</v>
      </c>
      <c r="K8689" s="43">
        <v>1</v>
      </c>
      <c r="M8689" s="43">
        <v>7.892597837696802E-3</v>
      </c>
      <c r="N8689" s="43">
        <v>4.493153980514656E-2</v>
      </c>
      <c r="O8689" s="43">
        <v>0</v>
      </c>
      <c r="P8689" s="43">
        <v>1</v>
      </c>
      <c r="R8689" s="43">
        <v>566.79263868137798</v>
      </c>
      <c r="S8689" s="43">
        <v>180.09792246544293</v>
      </c>
      <c r="T8689" s="43">
        <v>6714.4995504211711</v>
      </c>
      <c r="U8689" s="43">
        <v>7461.3901115679919</v>
      </c>
      <c r="W8689" s="43">
        <v>7864.8366993707205</v>
      </c>
      <c r="X8689" s="43">
        <v>0</v>
      </c>
      <c r="Y8689" s="43">
        <v>0</v>
      </c>
      <c r="Z8689" s="43">
        <v>7864.8366993707205</v>
      </c>
      <c r="AB8689" s="43">
        <v>104.72127124591216</v>
      </c>
      <c r="AC8689" s="43">
        <v>0</v>
      </c>
      <c r="AD8689" s="43">
        <v>0</v>
      </c>
      <c r="AE8689" s="43">
        <v>104.72127124591216</v>
      </c>
      <c r="AG8689" s="43">
        <v>14463434.690142754</v>
      </c>
      <c r="AH8689" s="43">
        <v>1698804.7270640756</v>
      </c>
      <c r="AI8689" s="43">
        <v>0</v>
      </c>
      <c r="AJ8689" s="43">
        <v>439829339.23283106</v>
      </c>
      <c r="AK8689" s="43">
        <v>454292773.92297381</v>
      </c>
    </row>
    <row r="8690" spans="3:37" x14ac:dyDescent="0.2">
      <c r="C8690" s="43">
        <v>6.1932792013419391E-4</v>
      </c>
      <c r="D8690" s="43">
        <v>4.9056695195989188E-2</v>
      </c>
      <c r="E8690" s="43">
        <v>5.1435638822838765</v>
      </c>
      <c r="F8690" s="43">
        <v>3.3985024336634164</v>
      </c>
      <c r="H8690" s="43">
        <v>8.9312149562558669E-5</v>
      </c>
      <c r="I8690" s="43">
        <v>0.12287019615295913</v>
      </c>
      <c r="J8690" s="43">
        <v>0</v>
      </c>
      <c r="K8690" s="43">
        <v>1</v>
      </c>
      <c r="M8690" s="43">
        <v>7.9378028523773292E-3</v>
      </c>
      <c r="N8690" s="43">
        <v>4.6297839354565773E-2</v>
      </c>
      <c r="O8690" s="43">
        <v>0</v>
      </c>
      <c r="P8690" s="43">
        <v>1</v>
      </c>
      <c r="R8690" s="43">
        <v>575.25621513710291</v>
      </c>
      <c r="S8690" s="43">
        <v>207.77795448813694</v>
      </c>
      <c r="T8690" s="43">
        <v>6958.3040984590316</v>
      </c>
      <c r="U8690" s="43">
        <v>7741.3382680842715</v>
      </c>
      <c r="W8690" s="43">
        <v>2958.867091238526</v>
      </c>
      <c r="X8690" s="43">
        <v>0</v>
      </c>
      <c r="Y8690" s="43">
        <v>0</v>
      </c>
      <c r="Z8690" s="43">
        <v>2958.867091238526</v>
      </c>
      <c r="AB8690" s="43">
        <v>147.63361722253916</v>
      </c>
      <c r="AC8690" s="43">
        <v>0</v>
      </c>
      <c r="AD8690" s="43">
        <v>0</v>
      </c>
      <c r="AE8690" s="43">
        <v>147.63361722253916</v>
      </c>
      <c r="AG8690" s="43">
        <v>5441356.5807876494</v>
      </c>
      <c r="AH8690" s="43">
        <v>639115.29170752165</v>
      </c>
      <c r="AI8690" s="43">
        <v>0</v>
      </c>
      <c r="AJ8690" s="43">
        <v>620061192.33466446</v>
      </c>
      <c r="AK8690" s="43">
        <v>625502548.91545212</v>
      </c>
    </row>
    <row r="8691" spans="3:37" x14ac:dyDescent="0.2">
      <c r="C8691" s="43">
        <v>6.0713931153071347E-4</v>
      </c>
      <c r="D8691" s="43">
        <v>5.6264971611434955E-2</v>
      </c>
      <c r="E8691" s="43">
        <v>3.0722988500282744</v>
      </c>
      <c r="F8691" s="43">
        <v>8.5268170395127125</v>
      </c>
      <c r="H8691" s="43">
        <v>8.1343495861009287E-5</v>
      </c>
      <c r="I8691" s="43">
        <v>0.11651809842734739</v>
      </c>
      <c r="J8691" s="43">
        <v>0</v>
      </c>
      <c r="K8691" s="43">
        <v>1</v>
      </c>
      <c r="M8691" s="43">
        <v>7.9563601669959683E-3</v>
      </c>
      <c r="N8691" s="43">
        <v>4.561219941747003E-2</v>
      </c>
      <c r="O8691" s="43">
        <v>0</v>
      </c>
      <c r="P8691" s="43">
        <v>1</v>
      </c>
      <c r="R8691" s="43">
        <v>646.7982417973609</v>
      </c>
      <c r="S8691" s="43">
        <v>179.45625238182208</v>
      </c>
      <c r="T8691" s="43">
        <v>6871.2827771965704</v>
      </c>
      <c r="U8691" s="43">
        <v>7697.5372713757533</v>
      </c>
      <c r="W8691" s="43">
        <v>1987.1574944743418</v>
      </c>
      <c r="X8691" s="43">
        <v>0</v>
      </c>
      <c r="Y8691" s="43">
        <v>0</v>
      </c>
      <c r="Z8691" s="43">
        <v>1987.1574944743418</v>
      </c>
      <c r="AB8691" s="43">
        <v>520.91152694113464</v>
      </c>
      <c r="AC8691" s="43">
        <v>0</v>
      </c>
      <c r="AD8691" s="43">
        <v>0</v>
      </c>
      <c r="AE8691" s="43">
        <v>520.91152694113464</v>
      </c>
      <c r="AG8691" s="43">
        <v>3654382.6323383143</v>
      </c>
      <c r="AH8691" s="43">
        <v>429226.01880645781</v>
      </c>
      <c r="AI8691" s="43">
        <v>0</v>
      </c>
      <c r="AJ8691" s="43">
        <v>2187828413.1527653</v>
      </c>
      <c r="AK8691" s="43">
        <v>2191482795.7851038</v>
      </c>
    </row>
    <row r="8692" spans="3:37" x14ac:dyDescent="0.2">
      <c r="C8692" s="43">
        <v>6.0943138170459633E-4</v>
      </c>
      <c r="D8692" s="43">
        <v>6.3603330631866073E-2</v>
      </c>
      <c r="E8692" s="43">
        <v>5.0625642072154768</v>
      </c>
      <c r="F8692" s="43">
        <v>6.3668840486210945</v>
      </c>
      <c r="H8692" s="43">
        <v>8.751698753364517E-5</v>
      </c>
      <c r="I8692" s="43">
        <v>9.4701670941513549E-2</v>
      </c>
      <c r="J8692" s="43">
        <v>0</v>
      </c>
      <c r="K8692" s="43">
        <v>1</v>
      </c>
      <c r="M8692" s="43">
        <v>7.9348195412827227E-3</v>
      </c>
      <c r="N8692" s="43">
        <v>4.3941735499415213E-2</v>
      </c>
      <c r="O8692" s="43">
        <v>0</v>
      </c>
      <c r="P8692" s="43">
        <v>1</v>
      </c>
      <c r="R8692" s="43">
        <v>733.9171645577685</v>
      </c>
      <c r="S8692" s="43">
        <v>156.9250858218289</v>
      </c>
      <c r="T8692" s="43">
        <v>6601.7128859138647</v>
      </c>
      <c r="U8692" s="43">
        <v>7492.5551362934621</v>
      </c>
      <c r="W8692" s="43">
        <v>3715.5027683512299</v>
      </c>
      <c r="X8692" s="43">
        <v>0</v>
      </c>
      <c r="Y8692" s="43">
        <v>0</v>
      </c>
      <c r="Z8692" s="43">
        <v>3715.5027683512299</v>
      </c>
      <c r="AB8692" s="43">
        <v>421.45677061175127</v>
      </c>
      <c r="AC8692" s="43">
        <v>0</v>
      </c>
      <c r="AD8692" s="43">
        <v>0</v>
      </c>
      <c r="AE8692" s="43">
        <v>421.45677061175127</v>
      </c>
      <c r="AG8692" s="43">
        <v>6832809.590997912</v>
      </c>
      <c r="AH8692" s="43">
        <v>802548.59796386561</v>
      </c>
      <c r="AI8692" s="43">
        <v>0</v>
      </c>
      <c r="AJ8692" s="43">
        <v>1770118436.5693552</v>
      </c>
      <c r="AK8692" s="43">
        <v>1776951246.1603532</v>
      </c>
    </row>
    <row r="8693" spans="3:37" x14ac:dyDescent="0.2">
      <c r="C8693" s="43">
        <v>5.9997704084618182E-4</v>
      </c>
      <c r="D8693" s="43">
        <v>5.3762214135600027E-2</v>
      </c>
      <c r="E8693" s="43">
        <v>4.2925309080863743</v>
      </c>
      <c r="F8693" s="43">
        <v>3.6860273245333532</v>
      </c>
      <c r="H8693" s="43">
        <v>9.2460454394038827E-5</v>
      </c>
      <c r="I8693" s="43">
        <v>0.12707668869248778</v>
      </c>
      <c r="J8693" s="43">
        <v>0</v>
      </c>
      <c r="K8693" s="43">
        <v>1</v>
      </c>
      <c r="M8693" s="43">
        <v>7.8408432543065343E-3</v>
      </c>
      <c r="N8693" s="43">
        <v>4.1901202287355652E-2</v>
      </c>
      <c r="O8693" s="43">
        <v>0</v>
      </c>
      <c r="P8693" s="43">
        <v>1</v>
      </c>
      <c r="R8693" s="43">
        <v>610.73688656824186</v>
      </c>
      <c r="S8693" s="43">
        <v>222.46632769550726</v>
      </c>
      <c r="T8693" s="43">
        <v>6220.5907366268348</v>
      </c>
      <c r="U8693" s="43">
        <v>7053.7939508905838</v>
      </c>
      <c r="W8693" s="43">
        <v>2621.6069623026201</v>
      </c>
      <c r="X8693" s="43">
        <v>0</v>
      </c>
      <c r="Y8693" s="43">
        <v>0</v>
      </c>
      <c r="Z8693" s="43">
        <v>2621.6069623026201</v>
      </c>
      <c r="AB8693" s="43">
        <v>175.52878830023155</v>
      </c>
      <c r="AC8693" s="43">
        <v>0</v>
      </c>
      <c r="AD8693" s="43">
        <v>0</v>
      </c>
      <c r="AE8693" s="43">
        <v>175.52878830023155</v>
      </c>
      <c r="AG8693" s="43">
        <v>4821135.2036745185</v>
      </c>
      <c r="AH8693" s="43">
        <v>566267.1038573659</v>
      </c>
      <c r="AI8693" s="43">
        <v>0</v>
      </c>
      <c r="AJ8693" s="43">
        <v>737220910.86097252</v>
      </c>
      <c r="AK8693" s="43">
        <v>742042046.06464708</v>
      </c>
    </row>
    <row r="8694" spans="3:37" x14ac:dyDescent="0.2">
      <c r="C8694" s="43">
        <v>6.0923056583197252E-4</v>
      </c>
      <c r="D8694" s="43">
        <v>4.8221690160200385E-2</v>
      </c>
      <c r="E8694" s="43">
        <v>4.415483093506392</v>
      </c>
      <c r="F8694" s="43">
        <v>2.5356408863714046</v>
      </c>
      <c r="H8694" s="43">
        <v>8.9050662734956997E-5</v>
      </c>
      <c r="I8694" s="43">
        <v>0.10017167976742596</v>
      </c>
      <c r="J8694" s="43">
        <v>0</v>
      </c>
      <c r="K8694" s="43">
        <v>1</v>
      </c>
      <c r="M8694" s="43">
        <v>7.8584452586472064E-3</v>
      </c>
      <c r="N8694" s="43">
        <v>4.503741572132855E-2</v>
      </c>
      <c r="O8694" s="43">
        <v>0</v>
      </c>
      <c r="P8694" s="43">
        <v>1</v>
      </c>
      <c r="R8694" s="43">
        <v>556.24546763139551</v>
      </c>
      <c r="S8694" s="43">
        <v>168.89799154564295</v>
      </c>
      <c r="T8694" s="43">
        <v>6701.1982663445115</v>
      </c>
      <c r="U8694" s="43">
        <v>7426.34172552155</v>
      </c>
      <c r="W8694" s="43">
        <v>2456.0924581659838</v>
      </c>
      <c r="X8694" s="43">
        <v>0</v>
      </c>
      <c r="Y8694" s="43">
        <v>0</v>
      </c>
      <c r="Z8694" s="43">
        <v>2456.0924581659838</v>
      </c>
      <c r="AB8694" s="43">
        <v>91.398681276030146</v>
      </c>
      <c r="AC8694" s="43">
        <v>0</v>
      </c>
      <c r="AD8694" s="43">
        <v>0</v>
      </c>
      <c r="AE8694" s="43">
        <v>91.398681276030146</v>
      </c>
      <c r="AG8694" s="43">
        <v>4516754.0305672437</v>
      </c>
      <c r="AH8694" s="43">
        <v>530515.97096385248</v>
      </c>
      <c r="AI8694" s="43">
        <v>0</v>
      </c>
      <c r="AJ8694" s="43">
        <v>383874461.3593266</v>
      </c>
      <c r="AK8694" s="43">
        <v>388391215.38989383</v>
      </c>
    </row>
    <row r="8695" spans="3:37" x14ac:dyDescent="0.2">
      <c r="C8695" s="43">
        <v>6.2104507833893319E-4</v>
      </c>
      <c r="D8695" s="43">
        <v>5.436599373075731E-2</v>
      </c>
      <c r="E8695" s="43">
        <v>5.0702285167602028</v>
      </c>
      <c r="F8695" s="43">
        <v>1.2932926716377369</v>
      </c>
      <c r="H8695" s="43">
        <v>8.8255708262721381E-5</v>
      </c>
      <c r="I8695" s="43">
        <v>9.8153355899921441E-2</v>
      </c>
      <c r="J8695" s="43">
        <v>0</v>
      </c>
      <c r="K8695" s="43">
        <v>1</v>
      </c>
      <c r="M8695" s="43">
        <v>7.8108292568760318E-3</v>
      </c>
      <c r="N8695" s="43">
        <v>4.8293431966874634E-2</v>
      </c>
      <c r="O8695" s="43">
        <v>0</v>
      </c>
      <c r="P8695" s="43">
        <v>1</v>
      </c>
      <c r="R8695" s="43">
        <v>639.2825175072079</v>
      </c>
      <c r="S8695" s="43">
        <v>164.01755372264154</v>
      </c>
      <c r="T8695" s="43">
        <v>7142.1272995272748</v>
      </c>
      <c r="U8695" s="43">
        <v>7945.4273707571247</v>
      </c>
      <c r="W8695" s="43">
        <v>3241.3084505312991</v>
      </c>
      <c r="X8695" s="43">
        <v>0</v>
      </c>
      <c r="Y8695" s="43">
        <v>0</v>
      </c>
      <c r="Z8695" s="43">
        <v>3241.3084505312991</v>
      </c>
      <c r="AB8695" s="43">
        <v>20.062165891535635</v>
      </c>
      <c r="AC8695" s="43">
        <v>0</v>
      </c>
      <c r="AD8695" s="43">
        <v>0</v>
      </c>
      <c r="AE8695" s="43">
        <v>20.062165891535635</v>
      </c>
      <c r="AG8695" s="43">
        <v>5960766.240527059</v>
      </c>
      <c r="AH8695" s="43">
        <v>700122.6253147606</v>
      </c>
      <c r="AI8695" s="43">
        <v>0</v>
      </c>
      <c r="AJ8695" s="43">
        <v>84261096.74444966</v>
      </c>
      <c r="AK8695" s="43">
        <v>90221862.984976724</v>
      </c>
    </row>
    <row r="8696" spans="3:37" x14ac:dyDescent="0.2">
      <c r="C8696" s="43">
        <v>6.067148484066783E-4</v>
      </c>
      <c r="D8696" s="43">
        <v>4.7848595139333025E-2</v>
      </c>
      <c r="E8696" s="43">
        <v>6.6651244539186205</v>
      </c>
      <c r="F8696" s="43">
        <v>2.0310725487541688</v>
      </c>
      <c r="H8696" s="43">
        <v>9.5686272287842655E-5</v>
      </c>
      <c r="I8696" s="43">
        <v>0.11704284532696363</v>
      </c>
      <c r="J8696" s="43">
        <v>0</v>
      </c>
      <c r="K8696" s="43">
        <v>1</v>
      </c>
      <c r="M8696" s="43">
        <v>7.8745353027882548E-3</v>
      </c>
      <c r="N8696" s="43">
        <v>4.6774126159642493E-2</v>
      </c>
      <c r="O8696" s="43">
        <v>0</v>
      </c>
      <c r="P8696" s="43">
        <v>1</v>
      </c>
      <c r="R8696" s="43">
        <v>549.66259987456169</v>
      </c>
      <c r="S8696" s="43">
        <v>212.04931780325239</v>
      </c>
      <c r="T8696" s="43">
        <v>6973.8562288140738</v>
      </c>
      <c r="U8696" s="43">
        <v>7735.568146491888</v>
      </c>
      <c r="W8696" s="43">
        <v>3663.5696358284272</v>
      </c>
      <c r="X8696" s="43">
        <v>0</v>
      </c>
      <c r="Y8696" s="43">
        <v>0</v>
      </c>
      <c r="Z8696" s="43">
        <v>3663.5696358284272</v>
      </c>
      <c r="AB8696" s="43">
        <v>60.641395905403257</v>
      </c>
      <c r="AC8696" s="43">
        <v>0</v>
      </c>
      <c r="AD8696" s="43">
        <v>0</v>
      </c>
      <c r="AE8696" s="43">
        <v>60.641395905403257</v>
      </c>
      <c r="AG8696" s="43">
        <v>6737304.5602884777</v>
      </c>
      <c r="AH8696" s="43">
        <v>791331.04133894027</v>
      </c>
      <c r="AI8696" s="43">
        <v>0</v>
      </c>
      <c r="AJ8696" s="43">
        <v>254693862.80269369</v>
      </c>
      <c r="AK8696" s="43">
        <v>261431167.36298218</v>
      </c>
    </row>
    <row r="8697" spans="3:37" x14ac:dyDescent="0.2">
      <c r="C8697" s="43">
        <v>6.1497852784808682E-4</v>
      </c>
      <c r="D8697" s="43">
        <v>5.8206795124298827E-2</v>
      </c>
      <c r="E8697" s="43">
        <v>4.7409559787830027</v>
      </c>
      <c r="F8697" s="43">
        <v>3.2683399620340872</v>
      </c>
      <c r="H8697" s="43">
        <v>9.2866353813003677E-5</v>
      </c>
      <c r="I8697" s="43">
        <v>0.10265665409751412</v>
      </c>
      <c r="J8697" s="43">
        <v>0</v>
      </c>
      <c r="K8697" s="43">
        <v>1</v>
      </c>
      <c r="M8697" s="43">
        <v>7.9025381395377847E-3</v>
      </c>
      <c r="N8697" s="43">
        <v>4.6670590420015978E-2</v>
      </c>
      <c r="O8697" s="43">
        <v>0</v>
      </c>
      <c r="P8697" s="43">
        <v>1</v>
      </c>
      <c r="R8697" s="43">
        <v>677.76012302399772</v>
      </c>
      <c r="S8697" s="43">
        <v>180.50443300829392</v>
      </c>
      <c r="T8697" s="43">
        <v>6983.1644310174688</v>
      </c>
      <c r="U8697" s="43">
        <v>7841.4289870497605</v>
      </c>
      <c r="W8697" s="43">
        <v>3213.2309074313252</v>
      </c>
      <c r="X8697" s="43">
        <v>0</v>
      </c>
      <c r="Y8697" s="43">
        <v>0</v>
      </c>
      <c r="Z8697" s="43">
        <v>3213.2309074313252</v>
      </c>
      <c r="AB8697" s="43">
        <v>164.50076977494663</v>
      </c>
      <c r="AC8697" s="43">
        <v>0</v>
      </c>
      <c r="AD8697" s="43">
        <v>0</v>
      </c>
      <c r="AE8697" s="43">
        <v>164.50076977494663</v>
      </c>
      <c r="AG8697" s="43">
        <v>5909131.6387662068</v>
      </c>
      <c r="AH8697" s="43">
        <v>694057.87600516621</v>
      </c>
      <c r="AI8697" s="43">
        <v>0</v>
      </c>
      <c r="AJ8697" s="43">
        <v>690903233.05477583</v>
      </c>
      <c r="AK8697" s="43">
        <v>696812364.693542</v>
      </c>
    </row>
    <row r="8698" spans="3:37" x14ac:dyDescent="0.2">
      <c r="C8698" s="43">
        <v>6.049567046343819E-4</v>
      </c>
      <c r="D8698" s="43">
        <v>5.2120306019108081E-2</v>
      </c>
      <c r="E8698" s="43">
        <v>5.9550842788449119</v>
      </c>
      <c r="F8698" s="43">
        <v>1.2469087184730743</v>
      </c>
      <c r="H8698" s="43">
        <v>8.9689030477220778E-5</v>
      </c>
      <c r="I8698" s="43">
        <v>8.8668886956273951E-2</v>
      </c>
      <c r="J8698" s="43">
        <v>0</v>
      </c>
      <c r="K8698" s="43">
        <v>1</v>
      </c>
      <c r="M8698" s="43">
        <v>7.796183542290642E-3</v>
      </c>
      <c r="N8698" s="43">
        <v>4.5691071522812265E-2</v>
      </c>
      <c r="O8698" s="43">
        <v>0</v>
      </c>
      <c r="P8698" s="43">
        <v>1</v>
      </c>
      <c r="R8698" s="43">
        <v>596.9990280173738</v>
      </c>
      <c r="S8698" s="43">
        <v>150.57503023814371</v>
      </c>
      <c r="T8698" s="43">
        <v>6744.5933622105376</v>
      </c>
      <c r="U8698" s="43">
        <v>7492.1674204660549</v>
      </c>
      <c r="W8698" s="43">
        <v>3555.1795262319556</v>
      </c>
      <c r="X8698" s="43">
        <v>0</v>
      </c>
      <c r="Y8698" s="43">
        <v>0</v>
      </c>
      <c r="Z8698" s="43">
        <v>3555.1795262319556</v>
      </c>
      <c r="AB8698" s="43">
        <v>15.772256348306156</v>
      </c>
      <c r="AC8698" s="43">
        <v>0</v>
      </c>
      <c r="AD8698" s="43">
        <v>0</v>
      </c>
      <c r="AE8698" s="43">
        <v>15.772256348306156</v>
      </c>
      <c r="AG8698" s="43">
        <v>6537975.1487405663</v>
      </c>
      <c r="AH8698" s="43">
        <v>767918.7776661024</v>
      </c>
      <c r="AI8698" s="43">
        <v>0</v>
      </c>
      <c r="AJ8698" s="43">
        <v>66243476.662885852</v>
      </c>
      <c r="AK8698" s="43">
        <v>72781451.811626419</v>
      </c>
    </row>
    <row r="8699" spans="3:37" x14ac:dyDescent="0.2">
      <c r="C8699" s="43">
        <v>6.2820506879213145E-4</v>
      </c>
      <c r="D8699" s="43">
        <v>6.5169897184509606E-2</v>
      </c>
      <c r="E8699" s="43">
        <v>5.143014608707678</v>
      </c>
      <c r="F8699" s="43">
        <v>3.6585147926153772</v>
      </c>
      <c r="H8699" s="43">
        <v>8.6683390416509882E-5</v>
      </c>
      <c r="I8699" s="43">
        <v>9.6704639614589638E-2</v>
      </c>
      <c r="J8699" s="43">
        <v>0</v>
      </c>
      <c r="K8699" s="43">
        <v>1</v>
      </c>
      <c r="M8699" s="43">
        <v>7.8574255734021881E-3</v>
      </c>
      <c r="N8699" s="43">
        <v>4.4837046845647509E-2</v>
      </c>
      <c r="O8699" s="43">
        <v>0</v>
      </c>
      <c r="P8699" s="43">
        <v>1</v>
      </c>
      <c r="R8699" s="43">
        <v>775.15909119234675</v>
      </c>
      <c r="S8699" s="43">
        <v>158.7177773071551</v>
      </c>
      <c r="T8699" s="43">
        <v>6670.5193638332557</v>
      </c>
      <c r="U8699" s="43">
        <v>7604.3962323327578</v>
      </c>
      <c r="W8699" s="43">
        <v>3986.6545300748066</v>
      </c>
      <c r="X8699" s="43">
        <v>0</v>
      </c>
      <c r="Y8699" s="43">
        <v>0</v>
      </c>
      <c r="Z8699" s="43">
        <v>3986.6545300748066</v>
      </c>
      <c r="AB8699" s="43">
        <v>220.50259443047065</v>
      </c>
      <c r="AC8699" s="43">
        <v>0</v>
      </c>
      <c r="AD8699" s="43">
        <v>0</v>
      </c>
      <c r="AE8699" s="43">
        <v>220.50259443047065</v>
      </c>
      <c r="AG8699" s="43">
        <v>7331457.6808075691</v>
      </c>
      <c r="AH8699" s="43">
        <v>861117.37849615829</v>
      </c>
      <c r="AI8699" s="43">
        <v>0</v>
      </c>
      <c r="AJ8699" s="43">
        <v>926110896.60797679</v>
      </c>
      <c r="AK8699" s="43">
        <v>933442354.28878438</v>
      </c>
    </row>
    <row r="8700" spans="3:37" x14ac:dyDescent="0.2">
      <c r="C8700" s="43">
        <v>5.99477002108534E-4</v>
      </c>
      <c r="D8700" s="43">
        <v>5.2062740466842124E-2</v>
      </c>
      <c r="E8700" s="43">
        <v>11.372708972371367</v>
      </c>
      <c r="F8700" s="43">
        <v>3.4492601300888466</v>
      </c>
      <c r="H8700" s="43">
        <v>8.4582677234295049E-5</v>
      </c>
      <c r="I8700" s="43">
        <v>9.6218312536162739E-2</v>
      </c>
      <c r="J8700" s="43">
        <v>0</v>
      </c>
      <c r="K8700" s="43">
        <v>1</v>
      </c>
      <c r="M8700" s="43">
        <v>7.8783669408337698E-3</v>
      </c>
      <c r="N8700" s="43">
        <v>4.5737469204612968E-2</v>
      </c>
      <c r="O8700" s="43">
        <v>0</v>
      </c>
      <c r="P8700" s="43">
        <v>1</v>
      </c>
      <c r="R8700" s="43">
        <v>590.93800852766958</v>
      </c>
      <c r="S8700" s="43">
        <v>154.09251242898463</v>
      </c>
      <c r="T8700" s="43">
        <v>6822.6125281291079</v>
      </c>
      <c r="U8700" s="43">
        <v>7567.643049085762</v>
      </c>
      <c r="W8700" s="43">
        <v>6720.5659916978948</v>
      </c>
      <c r="X8700" s="43">
        <v>0</v>
      </c>
      <c r="Y8700" s="43">
        <v>0</v>
      </c>
      <c r="Z8700" s="43">
        <v>6720.5659916978948</v>
      </c>
      <c r="AB8700" s="43">
        <v>154.86761668957885</v>
      </c>
      <c r="AC8700" s="43">
        <v>0</v>
      </c>
      <c r="AD8700" s="43">
        <v>0</v>
      </c>
      <c r="AE8700" s="43">
        <v>154.86761668957885</v>
      </c>
      <c r="AG8700" s="43">
        <v>12359120.858732428</v>
      </c>
      <c r="AH8700" s="43">
        <v>1451642.2542067452</v>
      </c>
      <c r="AI8700" s="43">
        <v>0</v>
      </c>
      <c r="AJ8700" s="43">
        <v>650443990.09623122</v>
      </c>
      <c r="AK8700" s="43">
        <v>662803110.95496368</v>
      </c>
    </row>
    <row r="8701" spans="3:37" x14ac:dyDescent="0.2">
      <c r="C8701" s="43">
        <v>5.9502555563255928E-4</v>
      </c>
      <c r="D8701" s="43">
        <v>6.0840525073076024E-2</v>
      </c>
      <c r="E8701" s="43">
        <v>7.5173562460877861</v>
      </c>
      <c r="F8701" s="43">
        <v>0.90801189205689992</v>
      </c>
      <c r="H8701" s="43">
        <v>8.1015007890261425E-5</v>
      </c>
      <c r="I8701" s="43">
        <v>9.4808012685846182E-2</v>
      </c>
      <c r="J8701" s="43">
        <v>0</v>
      </c>
      <c r="K8701" s="43">
        <v>1</v>
      </c>
      <c r="M8701" s="43">
        <v>7.7657047888413855E-3</v>
      </c>
      <c r="N8701" s="43">
        <v>4.6821907958382813E-2</v>
      </c>
      <c r="O8701" s="43">
        <v>0</v>
      </c>
      <c r="P8701" s="43">
        <v>1</v>
      </c>
      <c r="R8701" s="43">
        <v>685.44236745747605</v>
      </c>
      <c r="S8701" s="43">
        <v>145.4296284751498</v>
      </c>
      <c r="T8701" s="43">
        <v>6884.4992446665383</v>
      </c>
      <c r="U8701" s="43">
        <v>7715.3712405991646</v>
      </c>
      <c r="W8701" s="43">
        <v>5152.7144623396571</v>
      </c>
      <c r="X8701" s="43">
        <v>0</v>
      </c>
      <c r="Y8701" s="43">
        <v>0</v>
      </c>
      <c r="Z8701" s="43">
        <v>5152.7144623396571</v>
      </c>
      <c r="AB8701" s="43">
        <v>-6.7466224740504046</v>
      </c>
      <c r="AC8701" s="43">
        <v>0</v>
      </c>
      <c r="AD8701" s="43">
        <v>0</v>
      </c>
      <c r="AE8701" s="43">
        <v>-6.7466224740504046</v>
      </c>
      <c r="AG8701" s="43">
        <v>9475841.8962426297</v>
      </c>
      <c r="AH8701" s="43">
        <v>1112986.3238653659</v>
      </c>
      <c r="AI8701" s="43">
        <v>0</v>
      </c>
      <c r="AJ8701" s="43">
        <v>0</v>
      </c>
      <c r="AK8701" s="43">
        <v>9475841.8962426297</v>
      </c>
    </row>
    <row r="8702" spans="3:37" x14ac:dyDescent="0.2">
      <c r="C8702" s="43">
        <v>6.2208792822415759E-4</v>
      </c>
      <c r="D8702" s="43">
        <v>4.9894021837713645E-2</v>
      </c>
      <c r="E8702" s="43">
        <v>3.3919500961354854</v>
      </c>
      <c r="F8702" s="43">
        <v>2.3480464356214403</v>
      </c>
      <c r="H8702" s="43">
        <v>9.7996145012158031E-5</v>
      </c>
      <c r="I8702" s="43">
        <v>9.9070535345088653E-2</v>
      </c>
      <c r="J8702" s="43">
        <v>0</v>
      </c>
      <c r="K8702" s="43">
        <v>1</v>
      </c>
      <c r="M8702" s="43">
        <v>7.9141774092618133E-3</v>
      </c>
      <c r="N8702" s="43">
        <v>4.5565685581031877E-2</v>
      </c>
      <c r="O8702" s="43">
        <v>0</v>
      </c>
      <c r="P8702" s="43">
        <v>1</v>
      </c>
      <c r="R8702" s="43">
        <v>587.68236590748654</v>
      </c>
      <c r="S8702" s="43">
        <v>183.82131739790404</v>
      </c>
      <c r="T8702" s="43">
        <v>6827.882885111102</v>
      </c>
      <c r="U8702" s="43">
        <v>7599.386568416493</v>
      </c>
      <c r="W8702" s="43">
        <v>1993.3892575370285</v>
      </c>
      <c r="X8702" s="43">
        <v>0</v>
      </c>
      <c r="Y8702" s="43">
        <v>0</v>
      </c>
      <c r="Z8702" s="43">
        <v>1993.3892575370285</v>
      </c>
      <c r="AB8702" s="43">
        <v>84.76787369439036</v>
      </c>
      <c r="AC8702" s="43">
        <v>0</v>
      </c>
      <c r="AD8702" s="43">
        <v>0</v>
      </c>
      <c r="AE8702" s="43">
        <v>84.76787369439036</v>
      </c>
      <c r="AG8702" s="43">
        <v>3665842.8446105951</v>
      </c>
      <c r="AH8702" s="43">
        <v>430572.07962799817</v>
      </c>
      <c r="AI8702" s="43">
        <v>0</v>
      </c>
      <c r="AJ8702" s="43">
        <v>356025069.5164395</v>
      </c>
      <c r="AK8702" s="43">
        <v>359690912.36105007</v>
      </c>
    </row>
    <row r="8703" spans="3:37" x14ac:dyDescent="0.2">
      <c r="C8703" s="43">
        <v>6.1770860715315568E-4</v>
      </c>
      <c r="D8703" s="43">
        <v>5.4882848564860365E-2</v>
      </c>
      <c r="E8703" s="43">
        <v>4.2255391765871844</v>
      </c>
      <c r="F8703" s="43">
        <v>1.9988892757529086</v>
      </c>
      <c r="H8703" s="43">
        <v>8.538223556344019E-5</v>
      </c>
      <c r="I8703" s="43">
        <v>0.11290320009533583</v>
      </c>
      <c r="J8703" s="43">
        <v>0</v>
      </c>
      <c r="K8703" s="43">
        <v>1</v>
      </c>
      <c r="M8703" s="43">
        <v>7.8177797228042561E-3</v>
      </c>
      <c r="N8703" s="43">
        <v>4.7379529404183884E-2</v>
      </c>
      <c r="O8703" s="43">
        <v>0</v>
      </c>
      <c r="P8703" s="43">
        <v>1</v>
      </c>
      <c r="R8703" s="43">
        <v>641.89304480407441</v>
      </c>
      <c r="S8703" s="43">
        <v>182.52238967837474</v>
      </c>
      <c r="T8703" s="43">
        <v>7013.205180988065</v>
      </c>
      <c r="U8703" s="43">
        <v>7837.6206154705142</v>
      </c>
      <c r="W8703" s="43">
        <v>2712.3442079984493</v>
      </c>
      <c r="X8703" s="43">
        <v>0</v>
      </c>
      <c r="Y8703" s="43">
        <v>0</v>
      </c>
      <c r="Z8703" s="43">
        <v>2712.3442079984493</v>
      </c>
      <c r="AB8703" s="43">
        <v>68.606268413963321</v>
      </c>
      <c r="AC8703" s="43">
        <v>0</v>
      </c>
      <c r="AD8703" s="43">
        <v>0</v>
      </c>
      <c r="AE8703" s="43">
        <v>68.606268413963321</v>
      </c>
      <c r="AG8703" s="43">
        <v>4988000.9985091481</v>
      </c>
      <c r="AH8703" s="43">
        <v>585866.34892766504</v>
      </c>
      <c r="AI8703" s="43">
        <v>0</v>
      </c>
      <c r="AJ8703" s="43">
        <v>288146327.33864594</v>
      </c>
      <c r="AK8703" s="43">
        <v>293134328.3371551</v>
      </c>
    </row>
    <row r="8704" spans="3:37" x14ac:dyDescent="0.2">
      <c r="C8704" s="43">
        <v>6.3234789875354913E-4</v>
      </c>
      <c r="D8704" s="43">
        <v>5.7727597206787329E-2</v>
      </c>
      <c r="E8704" s="43">
        <v>2.6968778535467872</v>
      </c>
      <c r="F8704" s="43">
        <v>6.0766504884234784</v>
      </c>
      <c r="H8704" s="43">
        <v>9.626997527845127E-5</v>
      </c>
      <c r="I8704" s="43">
        <v>0.10357186775811955</v>
      </c>
      <c r="J8704" s="43">
        <v>0</v>
      </c>
      <c r="K8704" s="43">
        <v>1</v>
      </c>
      <c r="M8704" s="43">
        <v>7.8155805483694843E-3</v>
      </c>
      <c r="N8704" s="43">
        <v>4.4999857385210291E-2</v>
      </c>
      <c r="O8704" s="43">
        <v>0</v>
      </c>
      <c r="P8704" s="43">
        <v>1</v>
      </c>
      <c r="R8704" s="43">
        <v>691.16531204587022</v>
      </c>
      <c r="S8704" s="43">
        <v>188.78828498791793</v>
      </c>
      <c r="T8704" s="43">
        <v>6659.0879904618478</v>
      </c>
      <c r="U8704" s="43">
        <v>7539.0415874956361</v>
      </c>
      <c r="W8704" s="43">
        <v>1863.9884231962619</v>
      </c>
      <c r="X8704" s="43">
        <v>0</v>
      </c>
      <c r="Y8704" s="43">
        <v>0</v>
      </c>
      <c r="Z8704" s="43">
        <v>1863.9884231962619</v>
      </c>
      <c r="AB8704" s="43">
        <v>375.44210493075656</v>
      </c>
      <c r="AC8704" s="43">
        <v>0</v>
      </c>
      <c r="AD8704" s="43">
        <v>0</v>
      </c>
      <c r="AE8704" s="43">
        <v>375.44210493075656</v>
      </c>
      <c r="AG8704" s="43">
        <v>3427874.7102579256</v>
      </c>
      <c r="AH8704" s="43">
        <v>402621.4994103926</v>
      </c>
      <c r="AI8704" s="43">
        <v>0</v>
      </c>
      <c r="AJ8704" s="43">
        <v>1576856840.7091775</v>
      </c>
      <c r="AK8704" s="43">
        <v>1580284715.4194355</v>
      </c>
    </row>
    <row r="8705" spans="3:37" x14ac:dyDescent="0.2">
      <c r="C8705" s="43">
        <v>6.0061828813712313E-4</v>
      </c>
      <c r="D8705" s="43">
        <v>5.9549341860925975E-2</v>
      </c>
      <c r="E8705" s="43">
        <v>4.9584143001244643</v>
      </c>
      <c r="F8705" s="43">
        <v>3.7701551496116767</v>
      </c>
      <c r="H8705" s="43">
        <v>8.0120879032818959E-5</v>
      </c>
      <c r="I8705" s="43">
        <v>9.9523342171502091E-2</v>
      </c>
      <c r="J8705" s="43">
        <v>0</v>
      </c>
      <c r="K8705" s="43">
        <v>1</v>
      </c>
      <c r="M8705" s="43">
        <v>7.8808536592441802E-3</v>
      </c>
      <c r="N8705" s="43">
        <v>4.4598685575383018E-2</v>
      </c>
      <c r="O8705" s="43">
        <v>0</v>
      </c>
      <c r="P8705" s="43">
        <v>1</v>
      </c>
      <c r="R8705" s="43">
        <v>677.20146762713068</v>
      </c>
      <c r="S8705" s="43">
        <v>150.97777827673235</v>
      </c>
      <c r="T8705" s="43">
        <v>6654.841176719181</v>
      </c>
      <c r="U8705" s="43">
        <v>7483.0204226230444</v>
      </c>
      <c r="W8705" s="43">
        <v>3357.8454411476391</v>
      </c>
      <c r="X8705" s="43">
        <v>0</v>
      </c>
      <c r="Y8705" s="43">
        <v>0</v>
      </c>
      <c r="Z8705" s="43">
        <v>3357.8454411476391</v>
      </c>
      <c r="AB8705" s="43">
        <v>200.72698521729129</v>
      </c>
      <c r="AC8705" s="43">
        <v>0</v>
      </c>
      <c r="AD8705" s="43">
        <v>0</v>
      </c>
      <c r="AE8705" s="43">
        <v>200.72698521729129</v>
      </c>
      <c r="AG8705" s="43">
        <v>6175077.7662705081</v>
      </c>
      <c r="AH8705" s="43">
        <v>725294.61528789008</v>
      </c>
      <c r="AI8705" s="43">
        <v>0</v>
      </c>
      <c r="AJ8705" s="43">
        <v>843053337.91262341</v>
      </c>
      <c r="AK8705" s="43">
        <v>849228415.67889392</v>
      </c>
    </row>
    <row r="8706" spans="3:37" x14ac:dyDescent="0.2">
      <c r="C8706" s="43">
        <v>6.0296857006235534E-4</v>
      </c>
      <c r="D8706" s="43">
        <v>4.9596016100811123E-2</v>
      </c>
      <c r="E8706" s="43">
        <v>3.4851350162047465</v>
      </c>
      <c r="F8706" s="43">
        <v>3.012979297374625</v>
      </c>
      <c r="H8706" s="43">
        <v>9.3319320112139614E-5</v>
      </c>
      <c r="I8706" s="43">
        <v>0.10730718972223063</v>
      </c>
      <c r="J8706" s="43">
        <v>0</v>
      </c>
      <c r="K8706" s="43">
        <v>1</v>
      </c>
      <c r="M8706" s="43">
        <v>7.7713560280952181E-3</v>
      </c>
      <c r="N8706" s="43">
        <v>4.6486405838988665E-2</v>
      </c>
      <c r="O8706" s="43">
        <v>0</v>
      </c>
      <c r="P8706" s="43">
        <v>1</v>
      </c>
      <c r="R8706" s="43">
        <v>566.21821990481681</v>
      </c>
      <c r="S8706" s="43">
        <v>189.60193272922632</v>
      </c>
      <c r="T8706" s="43">
        <v>6840.1424755088738</v>
      </c>
      <c r="U8706" s="43">
        <v>7595.9626281429173</v>
      </c>
      <c r="W8706" s="43">
        <v>1973.3469450033965</v>
      </c>
      <c r="X8706" s="43">
        <v>0</v>
      </c>
      <c r="Y8706" s="43">
        <v>0</v>
      </c>
      <c r="Z8706" s="43">
        <v>1973.3469450033965</v>
      </c>
      <c r="AB8706" s="43">
        <v>121.95705432772388</v>
      </c>
      <c r="AC8706" s="43">
        <v>0</v>
      </c>
      <c r="AD8706" s="43">
        <v>0</v>
      </c>
      <c r="AE8706" s="43">
        <v>121.95705432772388</v>
      </c>
      <c r="AG8706" s="43">
        <v>3628985.0318612461</v>
      </c>
      <c r="AH8706" s="43">
        <v>426242.94012073363</v>
      </c>
      <c r="AI8706" s="43">
        <v>0</v>
      </c>
      <c r="AJ8706" s="43">
        <v>512219628.1764403</v>
      </c>
      <c r="AK8706" s="43">
        <v>515848613.20830154</v>
      </c>
    </row>
    <row r="8707" spans="3:37" x14ac:dyDescent="0.2">
      <c r="C8707" s="43">
        <v>6.1577409438384745E-4</v>
      </c>
      <c r="D8707" s="43">
        <v>5.4733960516078373E-2</v>
      </c>
      <c r="E8707" s="43">
        <v>7.1118701476013824</v>
      </c>
      <c r="F8707" s="43">
        <v>2.0139441904211424</v>
      </c>
      <c r="H8707" s="43">
        <v>9.1138678655400263E-5</v>
      </c>
      <c r="I8707" s="43">
        <v>8.2821779316429228E-2</v>
      </c>
      <c r="J8707" s="43">
        <v>0</v>
      </c>
      <c r="K8707" s="43">
        <v>1</v>
      </c>
      <c r="M8707" s="43">
        <v>7.8390183994203663E-3</v>
      </c>
      <c r="N8707" s="43">
        <v>4.3874002253610205E-2</v>
      </c>
      <c r="O8707" s="43">
        <v>0</v>
      </c>
      <c r="P8707" s="43">
        <v>1</v>
      </c>
      <c r="R8707" s="43">
        <v>638.14689657981626</v>
      </c>
      <c r="S8707" s="43">
        <v>142.91889742794984</v>
      </c>
      <c r="T8707" s="43">
        <v>6511.9537862020898</v>
      </c>
      <c r="U8707" s="43">
        <v>7293.019580209856</v>
      </c>
      <c r="W8707" s="43">
        <v>4538.417863570462</v>
      </c>
      <c r="X8707" s="43">
        <v>0</v>
      </c>
      <c r="Y8707" s="43">
        <v>0</v>
      </c>
      <c r="Z8707" s="43">
        <v>4538.417863570462</v>
      </c>
      <c r="AB8707" s="43">
        <v>69.233851211195329</v>
      </c>
      <c r="AC8707" s="43">
        <v>0</v>
      </c>
      <c r="AD8707" s="43">
        <v>0</v>
      </c>
      <c r="AE8707" s="43">
        <v>69.233851211195329</v>
      </c>
      <c r="AG8707" s="43">
        <v>8346150.4511060799</v>
      </c>
      <c r="AH8707" s="43">
        <v>980298.25853121979</v>
      </c>
      <c r="AI8707" s="43">
        <v>0</v>
      </c>
      <c r="AJ8707" s="43">
        <v>290782175.0870204</v>
      </c>
      <c r="AK8707" s="43">
        <v>299128325.53812647</v>
      </c>
    </row>
    <row r="8708" spans="3:37" x14ac:dyDescent="0.2">
      <c r="C8708" s="43">
        <v>6.1466646121821622E-4</v>
      </c>
      <c r="D8708" s="43">
        <v>5.327418691048643E-2</v>
      </c>
      <c r="E8708" s="43">
        <v>9.1421667694500997</v>
      </c>
      <c r="F8708" s="43">
        <v>4.4387338924892772</v>
      </c>
      <c r="H8708" s="43">
        <v>8.7289146604569939E-5</v>
      </c>
      <c r="I8708" s="43">
        <v>0.12995692238101331</v>
      </c>
      <c r="J8708" s="43">
        <v>0</v>
      </c>
      <c r="K8708" s="43">
        <v>1</v>
      </c>
      <c r="M8708" s="43">
        <v>7.9182351589085487E-3</v>
      </c>
      <c r="N8708" s="43">
        <v>4.7862619912380611E-2</v>
      </c>
      <c r="O8708" s="43">
        <v>0</v>
      </c>
      <c r="P8708" s="43">
        <v>1</v>
      </c>
      <c r="R8708" s="43">
        <v>620.01003641617558</v>
      </c>
      <c r="S8708" s="43">
        <v>214.78405544580508</v>
      </c>
      <c r="T8708" s="43">
        <v>7175.7489423000943</v>
      </c>
      <c r="U8708" s="43">
        <v>8010.5430341620749</v>
      </c>
      <c r="W8708" s="43">
        <v>5668.2351516495064</v>
      </c>
      <c r="X8708" s="43">
        <v>0</v>
      </c>
      <c r="Y8708" s="43">
        <v>0</v>
      </c>
      <c r="Z8708" s="43">
        <v>5668.2351516495064</v>
      </c>
      <c r="AB8708" s="43">
        <v>228.12929927213611</v>
      </c>
      <c r="AC8708" s="43">
        <v>0</v>
      </c>
      <c r="AD8708" s="43">
        <v>0</v>
      </c>
      <c r="AE8708" s="43">
        <v>228.12929927213611</v>
      </c>
      <c r="AG8708" s="43">
        <v>10423884.443883441</v>
      </c>
      <c r="AH8708" s="43">
        <v>1224338.7927562934</v>
      </c>
      <c r="AI8708" s="43">
        <v>0</v>
      </c>
      <c r="AJ8708" s="43">
        <v>958143056.94297171</v>
      </c>
      <c r="AK8708" s="43">
        <v>968566941.38685513</v>
      </c>
    </row>
    <row r="8709" spans="3:37" x14ac:dyDescent="0.2">
      <c r="C8709" s="43">
        <v>6.3474606221292085E-4</v>
      </c>
      <c r="D8709" s="43">
        <v>6.0107547136835415E-2</v>
      </c>
      <c r="E8709" s="43">
        <v>5.9859612672452549</v>
      </c>
      <c r="F8709" s="43">
        <v>2.4506123696334883</v>
      </c>
      <c r="H8709" s="43">
        <v>8.7680550862704736E-5</v>
      </c>
      <c r="I8709" s="43">
        <v>9.9813500902278099E-2</v>
      </c>
      <c r="J8709" s="43">
        <v>0</v>
      </c>
      <c r="K8709" s="43">
        <v>1</v>
      </c>
      <c r="M8709" s="43">
        <v>7.8012663439381317E-3</v>
      </c>
      <c r="N8709" s="43">
        <v>4.8901680336423281E-2</v>
      </c>
      <c r="O8709" s="43">
        <v>0</v>
      </c>
      <c r="P8709" s="43">
        <v>1</v>
      </c>
      <c r="R8709" s="43">
        <v>722.38944832890297</v>
      </c>
      <c r="S8709" s="43">
        <v>165.70473972927488</v>
      </c>
      <c r="T8709" s="43">
        <v>7223.2269542645845</v>
      </c>
      <c r="U8709" s="43">
        <v>8111.3211423227622</v>
      </c>
      <c r="W8709" s="43">
        <v>4324.1952575634805</v>
      </c>
      <c r="X8709" s="43">
        <v>0</v>
      </c>
      <c r="Y8709" s="43">
        <v>0</v>
      </c>
      <c r="Z8709" s="43">
        <v>4324.1952575634805</v>
      </c>
      <c r="AB8709" s="43">
        <v>112.12605642993218</v>
      </c>
      <c r="AC8709" s="43">
        <v>0</v>
      </c>
      <c r="AD8709" s="43">
        <v>0</v>
      </c>
      <c r="AE8709" s="43">
        <v>112.12605642993218</v>
      </c>
      <c r="AG8709" s="43">
        <v>7952195.0786592402</v>
      </c>
      <c r="AH8709" s="43">
        <v>934026.17563371174</v>
      </c>
      <c r="AI8709" s="43">
        <v>0</v>
      </c>
      <c r="AJ8709" s="43">
        <v>470929437.00571513</v>
      </c>
      <c r="AK8709" s="43">
        <v>478881632.08437437</v>
      </c>
    </row>
    <row r="8710" spans="3:37" x14ac:dyDescent="0.2">
      <c r="C8710" s="43">
        <v>5.9152178970645021E-4</v>
      </c>
      <c r="D8710" s="43">
        <v>4.657587533727315E-2</v>
      </c>
      <c r="E8710" s="43">
        <v>7.7511936917535271</v>
      </c>
      <c r="F8710" s="43">
        <v>1.1342184844347531</v>
      </c>
      <c r="H8710" s="43">
        <v>9.5980302930342987E-5</v>
      </c>
      <c r="I8710" s="43">
        <v>0.10154398423072863</v>
      </c>
      <c r="J8710" s="43">
        <v>0</v>
      </c>
      <c r="K8710" s="43">
        <v>1</v>
      </c>
      <c r="M8710" s="43">
        <v>7.7984953349723787E-3</v>
      </c>
      <c r="N8710" s="43">
        <v>4.6632810443257844E-2</v>
      </c>
      <c r="O8710" s="43">
        <v>0</v>
      </c>
      <c r="P8710" s="43">
        <v>1</v>
      </c>
      <c r="R8710" s="43">
        <v>521.64391501729949</v>
      </c>
      <c r="S8710" s="43">
        <v>184.53497430093032</v>
      </c>
      <c r="T8710" s="43">
        <v>6885.6473994594589</v>
      </c>
      <c r="U8710" s="43">
        <v>7591.8262887776891</v>
      </c>
      <c r="W8710" s="43">
        <v>4043.3630234237048</v>
      </c>
      <c r="X8710" s="43">
        <v>0</v>
      </c>
      <c r="Y8710" s="43">
        <v>0</v>
      </c>
      <c r="Z8710" s="43">
        <v>4043.3630234237048</v>
      </c>
      <c r="AB8710" s="43">
        <v>7.4915253586409429</v>
      </c>
      <c r="AC8710" s="43">
        <v>0</v>
      </c>
      <c r="AD8710" s="43">
        <v>0</v>
      </c>
      <c r="AE8710" s="43">
        <v>7.4915253586409429</v>
      </c>
      <c r="AG8710" s="43">
        <v>7435744.600076193</v>
      </c>
      <c r="AH8710" s="43">
        <v>873366.41305952019</v>
      </c>
      <c r="AI8710" s="43">
        <v>0</v>
      </c>
      <c r="AJ8710" s="43">
        <v>31464406.506291959</v>
      </c>
      <c r="AK8710" s="43">
        <v>38900151.106368154</v>
      </c>
    </row>
    <row r="8711" spans="3:37" x14ac:dyDescent="0.2">
      <c r="C8711" s="43">
        <v>6.2496076573748116E-4</v>
      </c>
      <c r="D8711" s="43">
        <v>5.3323101411594409E-2</v>
      </c>
      <c r="E8711" s="43">
        <v>3.0504060719190877</v>
      </c>
      <c r="F8711" s="43">
        <v>2.603829201710147</v>
      </c>
      <c r="H8711" s="43">
        <v>8.6874986082007141E-5</v>
      </c>
      <c r="I8711" s="43">
        <v>9.6476564790511893E-2</v>
      </c>
      <c r="J8711" s="43">
        <v>0</v>
      </c>
      <c r="K8711" s="43">
        <v>1</v>
      </c>
      <c r="M8711" s="43">
        <v>7.8815915587285845E-3</v>
      </c>
      <c r="N8711" s="43">
        <v>4.7630987236456757E-2</v>
      </c>
      <c r="O8711" s="43">
        <v>0</v>
      </c>
      <c r="P8711" s="43">
        <v>1</v>
      </c>
      <c r="R8711" s="43">
        <v>630.97263964894137</v>
      </c>
      <c r="S8711" s="43">
        <v>158.69343183015062</v>
      </c>
      <c r="T8711" s="43">
        <v>7107.9748246607378</v>
      </c>
      <c r="U8711" s="43">
        <v>7897.6408961398301</v>
      </c>
      <c r="W8711" s="43">
        <v>1924.7227711999453</v>
      </c>
      <c r="X8711" s="43">
        <v>0</v>
      </c>
      <c r="Y8711" s="43">
        <v>0</v>
      </c>
      <c r="Z8711" s="43">
        <v>1924.7227711999453</v>
      </c>
      <c r="AB8711" s="43">
        <v>108.28104090955433</v>
      </c>
      <c r="AC8711" s="43">
        <v>0</v>
      </c>
      <c r="AD8711" s="43">
        <v>0</v>
      </c>
      <c r="AE8711" s="43">
        <v>108.28104090955433</v>
      </c>
      <c r="AG8711" s="43">
        <v>3539565.1762366993</v>
      </c>
      <c r="AH8711" s="43">
        <v>415740.11857918819</v>
      </c>
      <c r="AI8711" s="43">
        <v>0</v>
      </c>
      <c r="AJ8711" s="43">
        <v>454780371.8201282</v>
      </c>
      <c r="AK8711" s="43">
        <v>458319936.99636489</v>
      </c>
    </row>
    <row r="8712" spans="3:37" x14ac:dyDescent="0.2">
      <c r="C8712" s="43">
        <v>6.3499182658999231E-4</v>
      </c>
      <c r="D8712" s="43">
        <v>4.891569056684178E-2</v>
      </c>
      <c r="E8712" s="43">
        <v>13.810281710912179</v>
      </c>
      <c r="F8712" s="43">
        <v>1.7229618756539955</v>
      </c>
      <c r="H8712" s="43">
        <v>8.9130293778143463E-5</v>
      </c>
      <c r="I8712" s="43">
        <v>0.10490183980129264</v>
      </c>
      <c r="J8712" s="43">
        <v>0</v>
      </c>
      <c r="K8712" s="43">
        <v>1</v>
      </c>
      <c r="M8712" s="43">
        <v>7.8833279215091423E-3</v>
      </c>
      <c r="N8712" s="43">
        <v>4.6688646412395562E-2</v>
      </c>
      <c r="O8712" s="43">
        <v>0</v>
      </c>
      <c r="P8712" s="43">
        <v>1</v>
      </c>
      <c r="R8712" s="43">
        <v>588.11018013271598</v>
      </c>
      <c r="S8712" s="43">
        <v>177.03160868902461</v>
      </c>
      <c r="T8712" s="43">
        <v>6968.8842016737062</v>
      </c>
      <c r="U8712" s="43">
        <v>7734.0259904954473</v>
      </c>
      <c r="W8712" s="43">
        <v>8121.9672646881145</v>
      </c>
      <c r="X8712" s="43">
        <v>0</v>
      </c>
      <c r="Y8712" s="43">
        <v>0</v>
      </c>
      <c r="Z8712" s="43">
        <v>8121.9672646881145</v>
      </c>
      <c r="AB8712" s="43">
        <v>45.494392564435458</v>
      </c>
      <c r="AC8712" s="43">
        <v>0</v>
      </c>
      <c r="AD8712" s="43">
        <v>0</v>
      </c>
      <c r="AE8712" s="43">
        <v>45.494392564435458</v>
      </c>
      <c r="AG8712" s="43">
        <v>14936297.799761442</v>
      </c>
      <c r="AH8712" s="43">
        <v>1754344.9291726328</v>
      </c>
      <c r="AI8712" s="43">
        <v>0</v>
      </c>
      <c r="AJ8712" s="43">
        <v>191076448.77062893</v>
      </c>
      <c r="AK8712" s="43">
        <v>206012746.57039037</v>
      </c>
    </row>
    <row r="8713" spans="3:37" x14ac:dyDescent="0.2">
      <c r="C8713" s="43">
        <v>6.0605168828322634E-4</v>
      </c>
      <c r="D8713" s="43">
        <v>6.086807505251346E-2</v>
      </c>
      <c r="E8713" s="43">
        <v>3.4563146023125091</v>
      </c>
      <c r="F8713" s="43">
        <v>2.5416019324887009</v>
      </c>
      <c r="H8713" s="43">
        <v>8.561549187007062E-5</v>
      </c>
      <c r="I8713" s="43">
        <v>9.0160069462789982E-2</v>
      </c>
      <c r="J8713" s="43">
        <v>0</v>
      </c>
      <c r="K8713" s="43">
        <v>1</v>
      </c>
      <c r="M8713" s="43">
        <v>7.8293867627931626E-3</v>
      </c>
      <c r="N8713" s="43">
        <v>4.5973677159319881E-2</v>
      </c>
      <c r="O8713" s="43">
        <v>0</v>
      </c>
      <c r="P8713" s="43">
        <v>1</v>
      </c>
      <c r="R8713" s="43">
        <v>698.46010613761598</v>
      </c>
      <c r="S8713" s="43">
        <v>146.15341467402311</v>
      </c>
      <c r="T8713" s="43">
        <v>6815.2118722143887</v>
      </c>
      <c r="U8713" s="43">
        <v>7659.825393026028</v>
      </c>
      <c r="W8713" s="43">
        <v>2414.097863976187</v>
      </c>
      <c r="X8713" s="43">
        <v>0</v>
      </c>
      <c r="Y8713" s="43">
        <v>0</v>
      </c>
      <c r="Z8713" s="43">
        <v>2414.097863976187</v>
      </c>
      <c r="AB8713" s="43">
        <v>115.21197708451727</v>
      </c>
      <c r="AC8713" s="43">
        <v>0</v>
      </c>
      <c r="AD8713" s="43">
        <v>0</v>
      </c>
      <c r="AE8713" s="43">
        <v>115.21197708451727</v>
      </c>
      <c r="AG8713" s="43">
        <v>4439525.9718522076</v>
      </c>
      <c r="AH8713" s="43">
        <v>521445.13861885638</v>
      </c>
      <c r="AI8713" s="43">
        <v>0</v>
      </c>
      <c r="AJ8713" s="43">
        <v>483890303.75497252</v>
      </c>
      <c r="AK8713" s="43">
        <v>488329829.7268247</v>
      </c>
    </row>
    <row r="8714" spans="3:37" x14ac:dyDescent="0.2">
      <c r="C8714" s="43">
        <v>5.9101273991932083E-4</v>
      </c>
      <c r="D8714" s="43">
        <v>5.718514400700081E-2</v>
      </c>
      <c r="E8714" s="43">
        <v>6.2404260967227119</v>
      </c>
      <c r="F8714" s="43">
        <v>3.2806375021199075</v>
      </c>
      <c r="H8714" s="43">
        <v>8.3968676170261607E-5</v>
      </c>
      <c r="I8714" s="43">
        <v>0.13055889147401056</v>
      </c>
      <c r="J8714" s="43">
        <v>0</v>
      </c>
      <c r="K8714" s="43">
        <v>1</v>
      </c>
      <c r="M8714" s="43">
        <v>7.7665088854040644E-3</v>
      </c>
      <c r="N8714" s="43">
        <v>4.4266403253138374E-2</v>
      </c>
      <c r="O8714" s="43">
        <v>0</v>
      </c>
      <c r="P8714" s="43">
        <v>1</v>
      </c>
      <c r="R8714" s="43">
        <v>639.91521239252199</v>
      </c>
      <c r="S8714" s="43">
        <v>207.57073972682517</v>
      </c>
      <c r="T8714" s="43">
        <v>6509.4223722806273</v>
      </c>
      <c r="U8714" s="43">
        <v>7356.9083243999748</v>
      </c>
      <c r="W8714" s="43">
        <v>3993.3435911041511</v>
      </c>
      <c r="X8714" s="43">
        <v>0</v>
      </c>
      <c r="Y8714" s="43">
        <v>0</v>
      </c>
      <c r="Z8714" s="43">
        <v>3993.3435911041511</v>
      </c>
      <c r="AB8714" s="43">
        <v>156.15736557685705</v>
      </c>
      <c r="AC8714" s="43">
        <v>0</v>
      </c>
      <c r="AD8714" s="43">
        <v>0</v>
      </c>
      <c r="AE8714" s="43">
        <v>156.15736557685705</v>
      </c>
      <c r="AG8714" s="43">
        <v>7343758.864040534</v>
      </c>
      <c r="AH8714" s="43">
        <v>862562.21567849664</v>
      </c>
      <c r="AI8714" s="43">
        <v>0</v>
      </c>
      <c r="AJ8714" s="43">
        <v>655860935.42279959</v>
      </c>
      <c r="AK8714" s="43">
        <v>663204694.28684008</v>
      </c>
    </row>
    <row r="8715" spans="3:37" x14ac:dyDescent="0.2">
      <c r="C8715" s="43">
        <v>6.3249067313753127E-4</v>
      </c>
      <c r="D8715" s="43">
        <v>6.6038531818627622E-2</v>
      </c>
      <c r="E8715" s="43">
        <v>3.494351205321216</v>
      </c>
      <c r="F8715" s="43">
        <v>2.4721582581003956</v>
      </c>
      <c r="H8715" s="43">
        <v>1.0049292836011858E-4</v>
      </c>
      <c r="I8715" s="43">
        <v>0.1106265067306279</v>
      </c>
      <c r="J8715" s="43">
        <v>0</v>
      </c>
      <c r="K8715" s="43">
        <v>1</v>
      </c>
      <c r="M8715" s="43">
        <v>7.7963270472368139E-3</v>
      </c>
      <c r="N8715" s="43">
        <v>4.5504428275644222E-2</v>
      </c>
      <c r="O8715" s="43">
        <v>0</v>
      </c>
      <c r="P8715" s="43">
        <v>1</v>
      </c>
      <c r="R8715" s="43">
        <v>790.84961555734662</v>
      </c>
      <c r="S8715" s="43">
        <v>210.49271670998183</v>
      </c>
      <c r="T8715" s="43">
        <v>6717.1660450289273</v>
      </c>
      <c r="U8715" s="43">
        <v>7718.5083772962553</v>
      </c>
      <c r="W8715" s="43">
        <v>2763.5063073506344</v>
      </c>
      <c r="X8715" s="43">
        <v>0</v>
      </c>
      <c r="Y8715" s="43">
        <v>0</v>
      </c>
      <c r="Z8715" s="43">
        <v>2763.5063073506344</v>
      </c>
      <c r="AB8715" s="43">
        <v>124.57536979303501</v>
      </c>
      <c r="AC8715" s="43">
        <v>0</v>
      </c>
      <c r="AD8715" s="43">
        <v>0</v>
      </c>
      <c r="AE8715" s="43">
        <v>124.57536979303501</v>
      </c>
      <c r="AG8715" s="43">
        <v>5082088.0992178163</v>
      </c>
      <c r="AH8715" s="43">
        <v>596917.36238773703</v>
      </c>
      <c r="AI8715" s="43">
        <v>0</v>
      </c>
      <c r="AJ8715" s="43">
        <v>523216553.13074702</v>
      </c>
      <c r="AK8715" s="43">
        <v>528298641.22996485</v>
      </c>
    </row>
    <row r="8716" spans="3:37" x14ac:dyDescent="0.2">
      <c r="C8716" s="43">
        <v>6.204798449706006E-4</v>
      </c>
      <c r="D8716" s="43">
        <v>4.7493402880592679E-2</v>
      </c>
      <c r="E8716" s="43">
        <v>5.0079471346603155</v>
      </c>
      <c r="F8716" s="43">
        <v>1.3550134455374909</v>
      </c>
      <c r="H8716" s="43">
        <v>9.9080811618024178E-5</v>
      </c>
      <c r="I8716" s="43">
        <v>8.7858817466996988E-2</v>
      </c>
      <c r="J8716" s="43">
        <v>0</v>
      </c>
      <c r="K8716" s="43">
        <v>1</v>
      </c>
      <c r="M8716" s="43">
        <v>7.8679885046895048E-3</v>
      </c>
      <c r="N8716" s="43">
        <v>4.5992737272259387E-2</v>
      </c>
      <c r="O8716" s="43">
        <v>0</v>
      </c>
      <c r="P8716" s="43">
        <v>1</v>
      </c>
      <c r="R8716" s="43">
        <v>557.96035172212453</v>
      </c>
      <c r="S8716" s="43">
        <v>164.82279779196773</v>
      </c>
      <c r="T8716" s="43">
        <v>6851.6527933311017</v>
      </c>
      <c r="U8716" s="43">
        <v>7574.4359428451935</v>
      </c>
      <c r="W8716" s="43">
        <v>2794.2359446608752</v>
      </c>
      <c r="X8716" s="43">
        <v>0</v>
      </c>
      <c r="Y8716" s="43">
        <v>0</v>
      </c>
      <c r="Z8716" s="43">
        <v>2794.2359446608752</v>
      </c>
      <c r="AB8716" s="43">
        <v>21.194926682385439</v>
      </c>
      <c r="AC8716" s="43">
        <v>0</v>
      </c>
      <c r="AD8716" s="43">
        <v>0</v>
      </c>
      <c r="AE8716" s="43">
        <v>21.194926682385439</v>
      </c>
      <c r="AG8716" s="43">
        <v>5138599.9022313496</v>
      </c>
      <c r="AH8716" s="43">
        <v>603554.96404674905</v>
      </c>
      <c r="AI8716" s="43">
        <v>0</v>
      </c>
      <c r="AJ8716" s="43">
        <v>89018692.06601885</v>
      </c>
      <c r="AK8716" s="43">
        <v>94157291.9682502</v>
      </c>
    </row>
    <row r="8717" spans="3:37" x14ac:dyDescent="0.2">
      <c r="C8717" s="43">
        <v>6.2724813905656873E-4</v>
      </c>
      <c r="D8717" s="43">
        <v>5.7382135653484934E-2</v>
      </c>
      <c r="E8717" s="43">
        <v>2.9428825947969939</v>
      </c>
      <c r="F8717" s="43">
        <v>7.0456273625737644</v>
      </c>
      <c r="H8717" s="43">
        <v>9.5887982743514399E-5</v>
      </c>
      <c r="I8717" s="43">
        <v>0.14561552273582723</v>
      </c>
      <c r="J8717" s="43">
        <v>0</v>
      </c>
      <c r="K8717" s="43">
        <v>1</v>
      </c>
      <c r="M8717" s="43">
        <v>7.8649413843837612E-3</v>
      </c>
      <c r="N8717" s="43">
        <v>4.4267759772379907E-2</v>
      </c>
      <c r="O8717" s="43">
        <v>0</v>
      </c>
      <c r="P8717" s="43">
        <v>1</v>
      </c>
      <c r="R8717" s="43">
        <v>681.48839097601331</v>
      </c>
      <c r="S8717" s="43">
        <v>264.37125249807127</v>
      </c>
      <c r="T8717" s="43">
        <v>6592.1246005626072</v>
      </c>
      <c r="U8717" s="43">
        <v>7537.984244036692</v>
      </c>
      <c r="W8717" s="43">
        <v>2005.5403243595183</v>
      </c>
      <c r="X8717" s="43">
        <v>0</v>
      </c>
      <c r="Y8717" s="43">
        <v>0</v>
      </c>
      <c r="Z8717" s="43">
        <v>2005.5403243595183</v>
      </c>
      <c r="AB8717" s="43">
        <v>440.84266042242206</v>
      </c>
      <c r="AC8717" s="43">
        <v>0</v>
      </c>
      <c r="AD8717" s="43">
        <v>0</v>
      </c>
      <c r="AE8717" s="43">
        <v>440.84266042242206</v>
      </c>
      <c r="AG8717" s="43">
        <v>3688188.6564971544</v>
      </c>
      <c r="AH8717" s="43">
        <v>433196.71006165596</v>
      </c>
      <c r="AI8717" s="43">
        <v>0</v>
      </c>
      <c r="AJ8717" s="43">
        <v>1851539173.7741725</v>
      </c>
      <c r="AK8717" s="43">
        <v>1855227362.4306698</v>
      </c>
    </row>
    <row r="8718" spans="3:37" x14ac:dyDescent="0.2">
      <c r="C8718" s="43">
        <v>6.2210259436745741E-4</v>
      </c>
      <c r="D8718" s="43">
        <v>5.4964731427750824E-2</v>
      </c>
      <c r="E8718" s="43">
        <v>5.773997456652741</v>
      </c>
      <c r="F8718" s="43">
        <v>1.6996094678948677</v>
      </c>
      <c r="H8718" s="43">
        <v>8.0612350545660336E-5</v>
      </c>
      <c r="I8718" s="43">
        <v>0.11079116814422163</v>
      </c>
      <c r="J8718" s="43">
        <v>0</v>
      </c>
      <c r="K8718" s="43">
        <v>1</v>
      </c>
      <c r="M8718" s="43">
        <v>7.9767684547470408E-3</v>
      </c>
      <c r="N8718" s="43">
        <v>4.5531450092828392E-2</v>
      </c>
      <c r="O8718" s="43">
        <v>0</v>
      </c>
      <c r="P8718" s="43">
        <v>1</v>
      </c>
      <c r="R8718" s="43">
        <v>647.42355404505759</v>
      </c>
      <c r="S8718" s="43">
        <v>169.10213818436748</v>
      </c>
      <c r="T8718" s="43">
        <v>6876.7120680911339</v>
      </c>
      <c r="U8718" s="43">
        <v>7693.2377603205587</v>
      </c>
      <c r="W8718" s="43">
        <v>3738.2219544332411</v>
      </c>
      <c r="X8718" s="43">
        <v>0</v>
      </c>
      <c r="Y8718" s="43">
        <v>0</v>
      </c>
      <c r="Z8718" s="43">
        <v>3738.2219544332411</v>
      </c>
      <c r="AB8718" s="43">
        <v>48.464970351843149</v>
      </c>
      <c r="AC8718" s="43">
        <v>0</v>
      </c>
      <c r="AD8718" s="43">
        <v>0</v>
      </c>
      <c r="AE8718" s="43">
        <v>48.464970351843149</v>
      </c>
      <c r="AG8718" s="43">
        <v>6874590.1742027299</v>
      </c>
      <c r="AH8718" s="43">
        <v>807455.94215758005</v>
      </c>
      <c r="AI8718" s="43">
        <v>0</v>
      </c>
      <c r="AJ8718" s="43">
        <v>203552875.47774124</v>
      </c>
      <c r="AK8718" s="43">
        <v>210427465.65194398</v>
      </c>
    </row>
    <row r="8719" spans="3:37" x14ac:dyDescent="0.2">
      <c r="C8719" s="43">
        <v>5.900543813251015E-4</v>
      </c>
      <c r="D8719" s="43">
        <v>6.0780129655112591E-2</v>
      </c>
      <c r="E8719" s="43">
        <v>4.5830978964350315</v>
      </c>
      <c r="F8719" s="43">
        <v>1.1344953497433172</v>
      </c>
      <c r="H8719" s="43">
        <v>8.7907015540250656E-5</v>
      </c>
      <c r="I8719" s="43">
        <v>9.6847784660086866E-2</v>
      </c>
      <c r="J8719" s="43">
        <v>0</v>
      </c>
      <c r="K8719" s="43">
        <v>1</v>
      </c>
      <c r="M8719" s="43">
        <v>7.8795691230686415E-3</v>
      </c>
      <c r="N8719" s="43">
        <v>4.5533417404120508E-2</v>
      </c>
      <c r="O8719" s="43">
        <v>0</v>
      </c>
      <c r="P8719" s="43">
        <v>1</v>
      </c>
      <c r="R8719" s="43">
        <v>679.04105781079784</v>
      </c>
      <c r="S8719" s="43">
        <v>161.1964969309729</v>
      </c>
      <c r="T8719" s="43">
        <v>6793.2107622109897</v>
      </c>
      <c r="U8719" s="43">
        <v>7633.4483169527603</v>
      </c>
      <c r="W8719" s="43">
        <v>3112.1116436456864</v>
      </c>
      <c r="X8719" s="43">
        <v>0</v>
      </c>
      <c r="Y8719" s="43">
        <v>0</v>
      </c>
      <c r="Z8719" s="43">
        <v>3112.1116436456864</v>
      </c>
      <c r="AB8719" s="43">
        <v>9.7720815079558783</v>
      </c>
      <c r="AC8719" s="43">
        <v>0</v>
      </c>
      <c r="AD8719" s="43">
        <v>0</v>
      </c>
      <c r="AE8719" s="43">
        <v>9.7720815079558783</v>
      </c>
      <c r="AG8719" s="43">
        <v>5723173.3126644175</v>
      </c>
      <c r="AH8719" s="43">
        <v>672216.1150274683</v>
      </c>
      <c r="AI8719" s="43">
        <v>0</v>
      </c>
      <c r="AJ8719" s="43">
        <v>41042742.333414689</v>
      </c>
      <c r="AK8719" s="43">
        <v>46765915.646079108</v>
      </c>
    </row>
    <row r="8720" spans="3:37" x14ac:dyDescent="0.2">
      <c r="C8720" s="43">
        <v>5.985547809205414E-4</v>
      </c>
      <c r="D8720" s="43">
        <v>5.664574590206306E-2</v>
      </c>
      <c r="E8720" s="43">
        <v>1.6893579548200193</v>
      </c>
      <c r="F8720" s="43">
        <v>4.1714071495086289</v>
      </c>
      <c r="H8720" s="43">
        <v>7.9070053653549594E-5</v>
      </c>
      <c r="I8720" s="43">
        <v>9.3309834429472063E-2</v>
      </c>
      <c r="J8720" s="43">
        <v>0</v>
      </c>
      <c r="K8720" s="43">
        <v>1</v>
      </c>
      <c r="M8720" s="43">
        <v>7.821925070389292E-3</v>
      </c>
      <c r="N8720" s="43">
        <v>4.5170098609536677E-2</v>
      </c>
      <c r="O8720" s="43">
        <v>0</v>
      </c>
      <c r="P8720" s="43">
        <v>1</v>
      </c>
      <c r="R8720" s="43">
        <v>641.96829012742978</v>
      </c>
      <c r="S8720" s="43">
        <v>139.69530978152855</v>
      </c>
      <c r="T8720" s="43">
        <v>6689.7064778067079</v>
      </c>
      <c r="U8720" s="43">
        <v>7471.3700777156664</v>
      </c>
      <c r="W8720" s="43">
        <v>1084.5142376689796</v>
      </c>
      <c r="X8720" s="43">
        <v>0</v>
      </c>
      <c r="Y8720" s="43">
        <v>0</v>
      </c>
      <c r="Z8720" s="43">
        <v>1084.5142376689796</v>
      </c>
      <c r="AB8720" s="43">
        <v>217.84588228227179</v>
      </c>
      <c r="AC8720" s="43">
        <v>0</v>
      </c>
      <c r="AD8720" s="43">
        <v>0</v>
      </c>
      <c r="AE8720" s="43">
        <v>217.84588228227179</v>
      </c>
      <c r="AG8720" s="43">
        <v>1994421.6830732536</v>
      </c>
      <c r="AH8720" s="43">
        <v>234255.07533649961</v>
      </c>
      <c r="AI8720" s="43">
        <v>0</v>
      </c>
      <c r="AJ8720" s="43">
        <v>914952705.58554149</v>
      </c>
      <c r="AK8720" s="43">
        <v>916947127.26861477</v>
      </c>
    </row>
    <row r="8721" spans="3:37" x14ac:dyDescent="0.2">
      <c r="C8721" s="43">
        <v>6.1745955437408906E-4</v>
      </c>
      <c r="D8721" s="43">
        <v>5.20363052689541E-2</v>
      </c>
      <c r="E8721" s="43">
        <v>3.1217384290512951</v>
      </c>
      <c r="F8721" s="43">
        <v>2.5567043812405279</v>
      </c>
      <c r="H8721" s="43">
        <v>9.0256935933452631E-5</v>
      </c>
      <c r="I8721" s="43">
        <v>0.12258252943976222</v>
      </c>
      <c r="J8721" s="43">
        <v>0</v>
      </c>
      <c r="K8721" s="43">
        <v>1</v>
      </c>
      <c r="M8721" s="43">
        <v>7.8244276793839659E-3</v>
      </c>
      <c r="N8721" s="43">
        <v>4.437374477357979E-2</v>
      </c>
      <c r="O8721" s="43">
        <v>0</v>
      </c>
      <c r="P8721" s="43">
        <v>1</v>
      </c>
      <c r="R8721" s="43">
        <v>608.35536267527232</v>
      </c>
      <c r="S8721" s="43">
        <v>209.48432766648909</v>
      </c>
      <c r="T8721" s="43">
        <v>6573.8688356903031</v>
      </c>
      <c r="U8721" s="43">
        <v>7391.7085260320646</v>
      </c>
      <c r="W8721" s="43">
        <v>1899.1263141828354</v>
      </c>
      <c r="X8721" s="43">
        <v>0</v>
      </c>
      <c r="Y8721" s="43">
        <v>0</v>
      </c>
      <c r="Z8721" s="43">
        <v>1899.1263141828354</v>
      </c>
      <c r="AB8721" s="43">
        <v>101.33215205177103</v>
      </c>
      <c r="AC8721" s="43">
        <v>0</v>
      </c>
      <c r="AD8721" s="43">
        <v>0</v>
      </c>
      <c r="AE8721" s="43">
        <v>101.33215205177103</v>
      </c>
      <c r="AG8721" s="43">
        <v>3492493.2917822343</v>
      </c>
      <c r="AH8721" s="43">
        <v>410211.28386349243</v>
      </c>
      <c r="AI8721" s="43">
        <v>0</v>
      </c>
      <c r="AJ8721" s="43">
        <v>425595038.61743832</v>
      </c>
      <c r="AK8721" s="43">
        <v>429087531.90922058</v>
      </c>
    </row>
    <row r="8722" spans="3:37" x14ac:dyDescent="0.2">
      <c r="C8722" s="43">
        <v>6.1396491290277577E-4</v>
      </c>
      <c r="D8722" s="43">
        <v>6.0766546697832102E-2</v>
      </c>
      <c r="E8722" s="43">
        <v>5.9022532035610444</v>
      </c>
      <c r="F8722" s="43">
        <v>5.4319386643877143</v>
      </c>
      <c r="H8722" s="43">
        <v>9.6874126266577321E-5</v>
      </c>
      <c r="I8722" s="43">
        <v>0.1143791268662262</v>
      </c>
      <c r="J8722" s="43">
        <v>0</v>
      </c>
      <c r="K8722" s="43">
        <v>1</v>
      </c>
      <c r="M8722" s="43">
        <v>7.8523274151407474E-3</v>
      </c>
      <c r="N8722" s="43">
        <v>4.570088448235099E-2</v>
      </c>
      <c r="O8722" s="43">
        <v>0</v>
      </c>
      <c r="P8722" s="43">
        <v>1</v>
      </c>
      <c r="R8722" s="43">
        <v>706.39966064565328</v>
      </c>
      <c r="S8722" s="43">
        <v>209.7958766411258</v>
      </c>
      <c r="T8722" s="43">
        <v>6794.623205886237</v>
      </c>
      <c r="U8722" s="43">
        <v>7710.8187431730157</v>
      </c>
      <c r="W8722" s="43">
        <v>4169.3496600402414</v>
      </c>
      <c r="X8722" s="43">
        <v>0</v>
      </c>
      <c r="Y8722" s="43">
        <v>0</v>
      </c>
      <c r="Z8722" s="43">
        <v>4169.3496600402414</v>
      </c>
      <c r="AB8722" s="43">
        <v>334.98703663226394</v>
      </c>
      <c r="AC8722" s="43">
        <v>0</v>
      </c>
      <c r="AD8722" s="43">
        <v>0</v>
      </c>
      <c r="AE8722" s="43">
        <v>334.98703663226394</v>
      </c>
      <c r="AG8722" s="43">
        <v>7667434.0248140041</v>
      </c>
      <c r="AH8722" s="43">
        <v>900579.52656869218</v>
      </c>
      <c r="AI8722" s="43">
        <v>0</v>
      </c>
      <c r="AJ8722" s="43">
        <v>1406945553.8555086</v>
      </c>
      <c r="AK8722" s="43">
        <v>1414612987.8803225</v>
      </c>
    </row>
    <row r="8723" spans="3:37" x14ac:dyDescent="0.2">
      <c r="C8723" s="43">
        <v>6.2221524401562256E-4</v>
      </c>
      <c r="D8723" s="43">
        <v>5.2683593048168317E-2</v>
      </c>
      <c r="E8723" s="43">
        <v>4.182932023636277</v>
      </c>
      <c r="F8723" s="43">
        <v>4.8583742226893269</v>
      </c>
      <c r="H8723" s="43">
        <v>8.6193256812631266E-5</v>
      </c>
      <c r="I8723" s="43">
        <v>6.8114935908539759E-2</v>
      </c>
      <c r="J8723" s="43">
        <v>0</v>
      </c>
      <c r="K8723" s="43">
        <v>1</v>
      </c>
      <c r="M8723" s="43">
        <v>7.8288020999194366E-3</v>
      </c>
      <c r="N8723" s="43">
        <v>4.3434980096380728E-2</v>
      </c>
      <c r="O8723" s="43">
        <v>0</v>
      </c>
      <c r="P8723" s="43">
        <v>1</v>
      </c>
      <c r="R8723" s="43">
        <v>620.66664408716065</v>
      </c>
      <c r="S8723" s="43">
        <v>111.16242592847935</v>
      </c>
      <c r="T8723" s="43">
        <v>6438.3905093979411</v>
      </c>
      <c r="U8723" s="43">
        <v>7170.2195794135814</v>
      </c>
      <c r="W8723" s="43">
        <v>2596.2063815550437</v>
      </c>
      <c r="X8723" s="43">
        <v>0</v>
      </c>
      <c r="Y8723" s="43">
        <v>0</v>
      </c>
      <c r="Z8723" s="43">
        <v>2596.2063815550437</v>
      </c>
      <c r="AB8723" s="43">
        <v>256.23976730590209</v>
      </c>
      <c r="AC8723" s="43">
        <v>0</v>
      </c>
      <c r="AD8723" s="43">
        <v>0</v>
      </c>
      <c r="AE8723" s="43">
        <v>256.23976730590209</v>
      </c>
      <c r="AG8723" s="43">
        <v>4774423.535679725</v>
      </c>
      <c r="AH8723" s="43">
        <v>560780.57841588941</v>
      </c>
      <c r="AI8723" s="43">
        <v>0</v>
      </c>
      <c r="AJ8723" s="43">
        <v>1076207022.6847887</v>
      </c>
      <c r="AK8723" s="43">
        <v>1080981446.2204685</v>
      </c>
    </row>
    <row r="8724" spans="3:37" x14ac:dyDescent="0.2">
      <c r="C8724" s="43">
        <v>6.2669676106785754E-4</v>
      </c>
      <c r="D8724" s="43">
        <v>5.3193307975119369E-2</v>
      </c>
      <c r="E8724" s="43">
        <v>6.6109143361456377</v>
      </c>
      <c r="F8724" s="43">
        <v>1.647039124441215</v>
      </c>
      <c r="H8724" s="43">
        <v>9.5203160999091097E-5</v>
      </c>
      <c r="I8724" s="43">
        <v>7.8463536626532521E-2</v>
      </c>
      <c r="J8724" s="43">
        <v>0</v>
      </c>
      <c r="K8724" s="43">
        <v>1</v>
      </c>
      <c r="M8724" s="43">
        <v>7.8479388802534938E-3</v>
      </c>
      <c r="N8724" s="43">
        <v>4.4378188990001649E-2</v>
      </c>
      <c r="O8724" s="43">
        <v>0</v>
      </c>
      <c r="P8724" s="43">
        <v>1</v>
      </c>
      <c r="R8724" s="43">
        <v>631.18522167933395</v>
      </c>
      <c r="S8724" s="43">
        <v>141.43653902740238</v>
      </c>
      <c r="T8724" s="43">
        <v>6594.2826786101059</v>
      </c>
      <c r="U8724" s="43">
        <v>7366.9044393168424</v>
      </c>
      <c r="W8724" s="43">
        <v>4172.7114307631709</v>
      </c>
      <c r="X8724" s="43">
        <v>0</v>
      </c>
      <c r="Y8724" s="43">
        <v>0</v>
      </c>
      <c r="Z8724" s="43">
        <v>4172.7114307631709</v>
      </c>
      <c r="AB8724" s="43">
        <v>43.698964051932464</v>
      </c>
      <c r="AC8724" s="43">
        <v>0</v>
      </c>
      <c r="AD8724" s="43">
        <v>0</v>
      </c>
      <c r="AE8724" s="43">
        <v>43.698964051932464</v>
      </c>
      <c r="AG8724" s="43">
        <v>7673616.3211734714</v>
      </c>
      <c r="AH8724" s="43">
        <v>901305.66904484492</v>
      </c>
      <c r="AI8724" s="43">
        <v>0</v>
      </c>
      <c r="AJ8724" s="43">
        <v>183535649.01811635</v>
      </c>
      <c r="AK8724" s="43">
        <v>191209265.33928981</v>
      </c>
    </row>
    <row r="8725" spans="3:37" x14ac:dyDescent="0.2">
      <c r="C8725" s="43">
        <v>6.0162593653791661E-4</v>
      </c>
      <c r="D8725" s="43">
        <v>5.7199660610181002E-2</v>
      </c>
      <c r="E8725" s="43">
        <v>4.2188297359530189</v>
      </c>
      <c r="F8725" s="43">
        <v>9.7901573051196777</v>
      </c>
      <c r="H8725" s="43">
        <v>9.1848150117757044E-5</v>
      </c>
      <c r="I8725" s="43">
        <v>9.829891735845947E-2</v>
      </c>
      <c r="J8725" s="43">
        <v>0</v>
      </c>
      <c r="K8725" s="43">
        <v>1</v>
      </c>
      <c r="M8725" s="43">
        <v>7.8240565979833688E-3</v>
      </c>
      <c r="N8725" s="43">
        <v>4.576030956117394E-2</v>
      </c>
      <c r="O8725" s="43">
        <v>0</v>
      </c>
      <c r="P8725" s="43">
        <v>1</v>
      </c>
      <c r="R8725" s="43">
        <v>651.57194354141075</v>
      </c>
      <c r="S8725" s="43">
        <v>170.94701477571792</v>
      </c>
      <c r="T8725" s="43">
        <v>6778.9637243808647</v>
      </c>
      <c r="U8725" s="43">
        <v>7601.4826826979934</v>
      </c>
      <c r="W8725" s="43">
        <v>2748.8710905252051</v>
      </c>
      <c r="X8725" s="43">
        <v>0</v>
      </c>
      <c r="Y8725" s="43">
        <v>0</v>
      </c>
      <c r="Z8725" s="43">
        <v>2748.8710905252051</v>
      </c>
      <c r="AB8725" s="43">
        <v>612.8339270884768</v>
      </c>
      <c r="AC8725" s="43">
        <v>0</v>
      </c>
      <c r="AD8725" s="43">
        <v>0</v>
      </c>
      <c r="AE8725" s="43">
        <v>612.8339270884768</v>
      </c>
      <c r="AG8725" s="43">
        <v>5055173.9354758523</v>
      </c>
      <c r="AH8725" s="43">
        <v>593756.15555344429</v>
      </c>
      <c r="AI8725" s="43">
        <v>0</v>
      </c>
      <c r="AJ8725" s="43">
        <v>2573902493.7716026</v>
      </c>
      <c r="AK8725" s="43">
        <v>2578957667.7070785</v>
      </c>
    </row>
    <row r="8726" spans="3:37" x14ac:dyDescent="0.2">
      <c r="C8726" s="43">
        <v>6.0832481869731582E-4</v>
      </c>
      <c r="D8726" s="43">
        <v>5.4864416058273413E-2</v>
      </c>
      <c r="E8726" s="43">
        <v>3.2890724629094663</v>
      </c>
      <c r="F8726" s="43">
        <v>2.449524606330979</v>
      </c>
      <c r="H8726" s="43">
        <v>9.2266261813911399E-5</v>
      </c>
      <c r="I8726" s="43">
        <v>9.4014164280366186E-2</v>
      </c>
      <c r="J8726" s="43">
        <v>0</v>
      </c>
      <c r="K8726" s="43">
        <v>1</v>
      </c>
      <c r="M8726" s="43">
        <v>7.8525210191565664E-3</v>
      </c>
      <c r="N8726" s="43">
        <v>4.4686127624313517E-2</v>
      </c>
      <c r="O8726" s="43">
        <v>0</v>
      </c>
      <c r="P8726" s="43">
        <v>1</v>
      </c>
      <c r="R8726" s="43">
        <v>631.92955760727784</v>
      </c>
      <c r="S8726" s="43">
        <v>164.23986827574177</v>
      </c>
      <c r="T8726" s="43">
        <v>6643.9170543333748</v>
      </c>
      <c r="U8726" s="43">
        <v>7440.0864802163942</v>
      </c>
      <c r="W8726" s="43">
        <v>2078.4621064246589</v>
      </c>
      <c r="X8726" s="43">
        <v>0</v>
      </c>
      <c r="Y8726" s="43">
        <v>0</v>
      </c>
      <c r="Z8726" s="43">
        <v>2078.4621064246589</v>
      </c>
      <c r="AB8726" s="43">
        <v>98.011726424497127</v>
      </c>
      <c r="AC8726" s="43">
        <v>0</v>
      </c>
      <c r="AD8726" s="43">
        <v>0</v>
      </c>
      <c r="AE8726" s="43">
        <v>98.011726424497127</v>
      </c>
      <c r="AG8726" s="43">
        <v>3822291.813714948</v>
      </c>
      <c r="AH8726" s="43">
        <v>448947.81498772633</v>
      </c>
      <c r="AI8726" s="43">
        <v>0</v>
      </c>
      <c r="AJ8726" s="43">
        <v>411649250.98288792</v>
      </c>
      <c r="AK8726" s="43">
        <v>415471542.79660285</v>
      </c>
    </row>
    <row r="8727" spans="3:37" x14ac:dyDescent="0.2">
      <c r="C8727" s="43">
        <v>5.8841120189297212E-4</v>
      </c>
      <c r="D8727" s="43">
        <v>5.8681750946311229E-2</v>
      </c>
      <c r="E8727" s="43">
        <v>4.4118877065874944</v>
      </c>
      <c r="F8727" s="43">
        <v>4.4673912898545378</v>
      </c>
      <c r="H8727" s="43">
        <v>9.1102564313993994E-5</v>
      </c>
      <c r="I8727" s="43">
        <v>0.10739372880769005</v>
      </c>
      <c r="J8727" s="43">
        <v>0</v>
      </c>
      <c r="K8727" s="43">
        <v>1</v>
      </c>
      <c r="M8727" s="43">
        <v>7.850320700686364E-3</v>
      </c>
      <c r="N8727" s="43">
        <v>4.5926476953303319E-2</v>
      </c>
      <c r="O8727" s="43">
        <v>0</v>
      </c>
      <c r="P8727" s="43">
        <v>1</v>
      </c>
      <c r="R8727" s="43">
        <v>653.77207849272668</v>
      </c>
      <c r="S8727" s="43">
        <v>185.24730391717097</v>
      </c>
      <c r="T8727" s="43">
        <v>6826.418402185549</v>
      </c>
      <c r="U8727" s="43">
        <v>7665.4377845954468</v>
      </c>
      <c r="W8727" s="43">
        <v>2884.3689960122151</v>
      </c>
      <c r="X8727" s="43">
        <v>0</v>
      </c>
      <c r="Y8727" s="43">
        <v>0</v>
      </c>
      <c r="Z8727" s="43">
        <v>2884.3689960122151</v>
      </c>
      <c r="AB8727" s="43">
        <v>242.55654632518821</v>
      </c>
      <c r="AC8727" s="43">
        <v>0</v>
      </c>
      <c r="AD8727" s="43">
        <v>0</v>
      </c>
      <c r="AE8727" s="43">
        <v>242.55654632518821</v>
      </c>
      <c r="AG8727" s="43">
        <v>5304354.5836664634</v>
      </c>
      <c r="AH8727" s="43">
        <v>623023.70313863852</v>
      </c>
      <c r="AI8727" s="43">
        <v>0</v>
      </c>
      <c r="AJ8727" s="43">
        <v>1018737494.5657904</v>
      </c>
      <c r="AK8727" s="43">
        <v>1024041849.1494569</v>
      </c>
    </row>
    <row r="8728" spans="3:37" x14ac:dyDescent="0.2">
      <c r="C8728" s="43">
        <v>6.1519131515574976E-4</v>
      </c>
      <c r="D8728" s="43">
        <v>5.3664957159488755E-2</v>
      </c>
      <c r="E8728" s="43">
        <v>10.896537739534654</v>
      </c>
      <c r="F8728" s="43">
        <v>1.2887898523915813</v>
      </c>
      <c r="H8728" s="43">
        <v>8.952050306774501E-5</v>
      </c>
      <c r="I8728" s="43">
        <v>0.1134186115378939</v>
      </c>
      <c r="J8728" s="43">
        <v>0</v>
      </c>
      <c r="K8728" s="43">
        <v>1</v>
      </c>
      <c r="M8728" s="43">
        <v>7.9308203972803248E-3</v>
      </c>
      <c r="N8728" s="43">
        <v>4.684387692796288E-2</v>
      </c>
      <c r="O8728" s="43">
        <v>0</v>
      </c>
      <c r="P8728" s="43">
        <v>1</v>
      </c>
      <c r="R8728" s="43">
        <v>625.09115765393449</v>
      </c>
      <c r="S8728" s="43">
        <v>192.24241486353105</v>
      </c>
      <c r="T8728" s="43">
        <v>7034.1774332061204</v>
      </c>
      <c r="U8728" s="43">
        <v>7851.5110057235861</v>
      </c>
      <c r="W8728" s="43">
        <v>6811.3293900255039</v>
      </c>
      <c r="X8728" s="43">
        <v>0</v>
      </c>
      <c r="Y8728" s="43">
        <v>0</v>
      </c>
      <c r="Z8728" s="43">
        <v>6811.3293900255039</v>
      </c>
      <c r="AB8728" s="43">
        <v>19.315638197067372</v>
      </c>
      <c r="AC8728" s="43">
        <v>0</v>
      </c>
      <c r="AD8728" s="43">
        <v>0</v>
      </c>
      <c r="AE8728" s="43">
        <v>19.315638197067372</v>
      </c>
      <c r="AG8728" s="43">
        <v>12526034.748256901</v>
      </c>
      <c r="AH8728" s="43">
        <v>1471247.1482455088</v>
      </c>
      <c r="AI8728" s="43">
        <v>0</v>
      </c>
      <c r="AJ8728" s="43">
        <v>81125680.427682966</v>
      </c>
      <c r="AK8728" s="43">
        <v>93651715.175939873</v>
      </c>
    </row>
    <row r="8729" spans="3:37" x14ac:dyDescent="0.2">
      <c r="C8729" s="43">
        <v>6.1936030322229385E-4</v>
      </c>
      <c r="D8729" s="43">
        <v>6.2259156609563271E-2</v>
      </c>
      <c r="E8729" s="43">
        <v>5.2845130056961525</v>
      </c>
      <c r="F8729" s="43">
        <v>2.3427728526542744</v>
      </c>
      <c r="H8729" s="43">
        <v>8.8166668375429569E-5</v>
      </c>
      <c r="I8729" s="43">
        <v>9.6956549207437098E-2</v>
      </c>
      <c r="J8729" s="43">
        <v>0</v>
      </c>
      <c r="K8729" s="43">
        <v>1</v>
      </c>
      <c r="M8729" s="43">
        <v>7.88340894294981E-3</v>
      </c>
      <c r="N8729" s="43">
        <v>4.4800171010566672E-2</v>
      </c>
      <c r="O8729" s="43">
        <v>0</v>
      </c>
      <c r="P8729" s="43">
        <v>1</v>
      </c>
      <c r="R8729" s="43">
        <v>730.1111360975442</v>
      </c>
      <c r="S8729" s="43">
        <v>161.8541923243917</v>
      </c>
      <c r="T8729" s="43">
        <v>6687.0735544770951</v>
      </c>
      <c r="U8729" s="43">
        <v>7579.0388828990308</v>
      </c>
      <c r="W8729" s="43">
        <v>3858.2817943110658</v>
      </c>
      <c r="X8729" s="43">
        <v>0</v>
      </c>
      <c r="Y8729" s="43">
        <v>0</v>
      </c>
      <c r="Z8729" s="43">
        <v>3858.2817943110658</v>
      </c>
      <c r="AB8729" s="43">
        <v>104.89995518804174</v>
      </c>
      <c r="AC8729" s="43">
        <v>0</v>
      </c>
      <c r="AD8729" s="43">
        <v>0</v>
      </c>
      <c r="AE8729" s="43">
        <v>104.89995518804174</v>
      </c>
      <c r="AG8729" s="43">
        <v>7095380.2197380504</v>
      </c>
      <c r="AH8729" s="43">
        <v>833388.86757119023</v>
      </c>
      <c r="AI8729" s="43">
        <v>0</v>
      </c>
      <c r="AJ8729" s="43">
        <v>440579811.78977531</v>
      </c>
      <c r="AK8729" s="43">
        <v>447675192.00951338</v>
      </c>
    </row>
    <row r="8730" spans="3:37" x14ac:dyDescent="0.2">
      <c r="C8730" s="43">
        <v>6.3041794132645546E-4</v>
      </c>
      <c r="D8730" s="43">
        <v>5.413400059603491E-2</v>
      </c>
      <c r="E8730" s="43">
        <v>12.843138510103678</v>
      </c>
      <c r="F8730" s="43">
        <v>2.513181955090436</v>
      </c>
      <c r="H8730" s="43">
        <v>9.521129475476009E-5</v>
      </c>
      <c r="I8730" s="43">
        <v>7.1947489618211069E-2</v>
      </c>
      <c r="J8730" s="43">
        <v>0</v>
      </c>
      <c r="K8730" s="43">
        <v>1</v>
      </c>
      <c r="M8730" s="43">
        <v>7.9034652013145745E-3</v>
      </c>
      <c r="N8730" s="43">
        <v>4.393599174956854E-2</v>
      </c>
      <c r="O8730" s="43">
        <v>0</v>
      </c>
      <c r="P8730" s="43">
        <v>1</v>
      </c>
      <c r="R8730" s="43">
        <v>646.16147403487116</v>
      </c>
      <c r="S8730" s="43">
        <v>129.70194507688649</v>
      </c>
      <c r="T8730" s="43">
        <v>6574.7667812772797</v>
      </c>
      <c r="U8730" s="43">
        <v>7350.6302003890378</v>
      </c>
      <c r="W8730" s="43">
        <v>8298.7413109226109</v>
      </c>
      <c r="X8730" s="43">
        <v>0</v>
      </c>
      <c r="Y8730" s="43">
        <v>0</v>
      </c>
      <c r="Z8730" s="43">
        <v>8298.7413109226109</v>
      </c>
      <c r="AB8730" s="43">
        <v>104.62030743650988</v>
      </c>
      <c r="AC8730" s="43">
        <v>0</v>
      </c>
      <c r="AD8730" s="43">
        <v>0</v>
      </c>
      <c r="AE8730" s="43">
        <v>104.62030743650988</v>
      </c>
      <c r="AG8730" s="43">
        <v>15261385.270786682</v>
      </c>
      <c r="AH8730" s="43">
        <v>1792528.123159284</v>
      </c>
      <c r="AI8730" s="43">
        <v>0</v>
      </c>
      <c r="AJ8730" s="43">
        <v>439405291.23334146</v>
      </c>
      <c r="AK8730" s="43">
        <v>454666676.50412816</v>
      </c>
    </row>
    <row r="8731" spans="3:37" x14ac:dyDescent="0.2">
      <c r="C8731" s="43">
        <v>6.3479515248876517E-4</v>
      </c>
      <c r="D8731" s="43">
        <v>5.1442644290574727E-2</v>
      </c>
      <c r="E8731" s="43">
        <v>3.0852195792087311</v>
      </c>
      <c r="F8731" s="43">
        <v>3.8774281818113394</v>
      </c>
      <c r="H8731" s="43">
        <v>8.7046006471943512E-5</v>
      </c>
      <c r="I8731" s="43">
        <v>0.10632844419251097</v>
      </c>
      <c r="J8731" s="43">
        <v>0</v>
      </c>
      <c r="K8731" s="43">
        <v>1</v>
      </c>
      <c r="M8731" s="43">
        <v>7.843023365797893E-3</v>
      </c>
      <c r="N8731" s="43">
        <v>4.3099325228111336E-2</v>
      </c>
      <c r="O8731" s="43">
        <v>0</v>
      </c>
      <c r="P8731" s="43">
        <v>1</v>
      </c>
      <c r="R8731" s="43">
        <v>618.30001758938033</v>
      </c>
      <c r="S8731" s="43">
        <v>175.24300160019894</v>
      </c>
      <c r="T8731" s="43">
        <v>6400.2413664920596</v>
      </c>
      <c r="U8731" s="43">
        <v>7193.7843856816389</v>
      </c>
      <c r="W8731" s="43">
        <v>1907.591320091859</v>
      </c>
      <c r="X8731" s="43">
        <v>0</v>
      </c>
      <c r="Y8731" s="43">
        <v>0</v>
      </c>
      <c r="Z8731" s="43">
        <v>1907.591320091859</v>
      </c>
      <c r="AB8731" s="43">
        <v>190.36518681059587</v>
      </c>
      <c r="AC8731" s="43">
        <v>0</v>
      </c>
      <c r="AD8731" s="43">
        <v>0</v>
      </c>
      <c r="AE8731" s="43">
        <v>190.36518681059587</v>
      </c>
      <c r="AG8731" s="43">
        <v>3508060.4376489287</v>
      </c>
      <c r="AH8731" s="43">
        <v>412039.72513984155</v>
      </c>
      <c r="AI8731" s="43">
        <v>0</v>
      </c>
      <c r="AJ8731" s="43">
        <v>799533784.60450268</v>
      </c>
      <c r="AK8731" s="43">
        <v>803041845.04215157</v>
      </c>
    </row>
    <row r="8732" spans="3:37" x14ac:dyDescent="0.2">
      <c r="C8732" s="43">
        <v>6.0877127673303235E-4</v>
      </c>
      <c r="D8732" s="43">
        <v>5.1005448324412679E-2</v>
      </c>
      <c r="E8732" s="43">
        <v>5.9654187982483897</v>
      </c>
      <c r="F8732" s="43">
        <v>3.7065506440308309</v>
      </c>
      <c r="H8732" s="43">
        <v>9.2389641968781966E-5</v>
      </c>
      <c r="I8732" s="43">
        <v>8.5203024266428062E-2</v>
      </c>
      <c r="J8732" s="43">
        <v>0</v>
      </c>
      <c r="K8732" s="43">
        <v>1</v>
      </c>
      <c r="M8732" s="43">
        <v>7.8238442526370345E-3</v>
      </c>
      <c r="N8732" s="43">
        <v>4.7104070215225669E-2</v>
      </c>
      <c r="O8732" s="43">
        <v>0</v>
      </c>
      <c r="P8732" s="43">
        <v>1</v>
      </c>
      <c r="R8732" s="43">
        <v>587.91304301388652</v>
      </c>
      <c r="S8732" s="43">
        <v>149.04611735018412</v>
      </c>
      <c r="T8732" s="43">
        <v>6977.8399675589617</v>
      </c>
      <c r="U8732" s="43">
        <v>7714.7991279230318</v>
      </c>
      <c r="W8732" s="43">
        <v>3507.147518530453</v>
      </c>
      <c r="X8732" s="43">
        <v>0</v>
      </c>
      <c r="Y8732" s="43">
        <v>0</v>
      </c>
      <c r="Z8732" s="43">
        <v>3507.147518530453</v>
      </c>
      <c r="AB8732" s="43">
        <v>170.26015749675955</v>
      </c>
      <c r="AC8732" s="43">
        <v>0</v>
      </c>
      <c r="AD8732" s="43">
        <v>0</v>
      </c>
      <c r="AE8732" s="43">
        <v>170.26015749675955</v>
      </c>
      <c r="AG8732" s="43">
        <v>6449644.2865775032</v>
      </c>
      <c r="AH8732" s="43">
        <v>757543.86400257784</v>
      </c>
      <c r="AI8732" s="43">
        <v>0</v>
      </c>
      <c r="AJ8732" s="43">
        <v>715092661.48639011</v>
      </c>
      <c r="AK8732" s="43">
        <v>721542305.77296758</v>
      </c>
    </row>
    <row r="8733" spans="3:37" x14ac:dyDescent="0.2">
      <c r="C8733" s="43">
        <v>6.0633415809316111E-4</v>
      </c>
      <c r="D8733" s="43">
        <v>4.777741173524265E-2</v>
      </c>
      <c r="E8733" s="43">
        <v>1.9048078746330173</v>
      </c>
      <c r="F8733" s="43">
        <v>3.3450652144826374</v>
      </c>
      <c r="H8733" s="43">
        <v>8.7915285925563487E-5</v>
      </c>
      <c r="I8733" s="43">
        <v>9.937835574407182E-2</v>
      </c>
      <c r="J8733" s="43">
        <v>0</v>
      </c>
      <c r="K8733" s="43">
        <v>1</v>
      </c>
      <c r="M8733" s="43">
        <v>7.83006808685229E-3</v>
      </c>
      <c r="N8733" s="43">
        <v>4.3132115936127494E-2</v>
      </c>
      <c r="O8733" s="43">
        <v>0</v>
      </c>
      <c r="P8733" s="43">
        <v>1</v>
      </c>
      <c r="R8733" s="43">
        <v>548.50049862327103</v>
      </c>
      <c r="S8733" s="43">
        <v>165.42402078803286</v>
      </c>
      <c r="T8733" s="43">
        <v>6394.5306769901617</v>
      </c>
      <c r="U8733" s="43">
        <v>7108.4551964014654</v>
      </c>
      <c r="W8733" s="43">
        <v>1044.7880690177431</v>
      </c>
      <c r="X8733" s="43">
        <v>0</v>
      </c>
      <c r="Y8733" s="43">
        <v>0</v>
      </c>
      <c r="Z8733" s="43">
        <v>1044.7880690177431</v>
      </c>
      <c r="AB8733" s="43">
        <v>137.63083002091616</v>
      </c>
      <c r="AC8733" s="43">
        <v>0</v>
      </c>
      <c r="AD8733" s="43">
        <v>0</v>
      </c>
      <c r="AE8733" s="43">
        <v>137.63083002091616</v>
      </c>
      <c r="AG8733" s="43">
        <v>1921365.2589236295</v>
      </c>
      <c r="AH8733" s="43">
        <v>225674.2229078325</v>
      </c>
      <c r="AI8733" s="43">
        <v>0</v>
      </c>
      <c r="AJ8733" s="43">
        <v>578049486.08784795</v>
      </c>
      <c r="AK8733" s="43">
        <v>579970851.3467716</v>
      </c>
    </row>
    <row r="8734" spans="3:37" x14ac:dyDescent="0.2">
      <c r="C8734" s="43">
        <v>5.9116693886324069E-4</v>
      </c>
      <c r="D8734" s="43">
        <v>5.1879481939136496E-2</v>
      </c>
      <c r="E8734" s="43">
        <v>8.248735250099978</v>
      </c>
      <c r="F8734" s="43">
        <v>4.4392287103188588</v>
      </c>
      <c r="H8734" s="43">
        <v>8.3313123487250732E-5</v>
      </c>
      <c r="I8734" s="43">
        <v>0.13453789525986271</v>
      </c>
      <c r="J8734" s="43">
        <v>0</v>
      </c>
      <c r="K8734" s="43">
        <v>1</v>
      </c>
      <c r="M8734" s="43">
        <v>7.7916146349433033E-3</v>
      </c>
      <c r="N8734" s="43">
        <v>4.4937161661050384E-2</v>
      </c>
      <c r="O8734" s="43">
        <v>0</v>
      </c>
      <c r="P8734" s="43">
        <v>1</v>
      </c>
      <c r="R8734" s="43">
        <v>580.69507334879916</v>
      </c>
      <c r="S8734" s="43">
        <v>212.22689437791621</v>
      </c>
      <c r="T8734" s="43">
        <v>6629.4191015042434</v>
      </c>
      <c r="U8734" s="43">
        <v>7422.341069230959</v>
      </c>
      <c r="W8734" s="43">
        <v>4789.9999210916321</v>
      </c>
      <c r="X8734" s="43">
        <v>0</v>
      </c>
      <c r="Y8734" s="43">
        <v>0</v>
      </c>
      <c r="Z8734" s="43">
        <v>4789.9999210916321</v>
      </c>
      <c r="AB8734" s="43">
        <v>213.69431899760392</v>
      </c>
      <c r="AC8734" s="43">
        <v>0</v>
      </c>
      <c r="AD8734" s="43">
        <v>0</v>
      </c>
      <c r="AE8734" s="43">
        <v>213.69431899760392</v>
      </c>
      <c r="AG8734" s="43">
        <v>8808809.8548875116</v>
      </c>
      <c r="AH8734" s="43">
        <v>1034639.9829557926</v>
      </c>
      <c r="AI8734" s="43">
        <v>0</v>
      </c>
      <c r="AJ8734" s="43">
        <v>897516139.78993642</v>
      </c>
      <c r="AK8734" s="43">
        <v>906324949.64482391</v>
      </c>
    </row>
    <row r="8735" spans="3:37" x14ac:dyDescent="0.2">
      <c r="C8735" s="43">
        <v>6.0621178785357497E-4</v>
      </c>
      <c r="D8735" s="43">
        <v>5.9696571485212679E-2</v>
      </c>
      <c r="E8735" s="43">
        <v>5.5280484147959923</v>
      </c>
      <c r="F8735" s="43">
        <v>1.1484189714440025</v>
      </c>
      <c r="H8735" s="43">
        <v>9.3429006060352648E-5</v>
      </c>
      <c r="I8735" s="43">
        <v>0.10008680572381295</v>
      </c>
      <c r="J8735" s="43">
        <v>0</v>
      </c>
      <c r="K8735" s="43">
        <v>1</v>
      </c>
      <c r="M8735" s="43">
        <v>7.8316653442848036E-3</v>
      </c>
      <c r="N8735" s="43">
        <v>4.3863503069441458E-2</v>
      </c>
      <c r="O8735" s="43">
        <v>0</v>
      </c>
      <c r="P8735" s="43">
        <v>1</v>
      </c>
      <c r="R8735" s="43">
        <v>685.19808273511148</v>
      </c>
      <c r="S8735" s="43">
        <v>177.05203808071462</v>
      </c>
      <c r="T8735" s="43">
        <v>6504.288658216341</v>
      </c>
      <c r="U8735" s="43">
        <v>7366.5387790321674</v>
      </c>
      <c r="W8735" s="43">
        <v>3787.8081750850861</v>
      </c>
      <c r="X8735" s="43">
        <v>0</v>
      </c>
      <c r="Y8735" s="43">
        <v>0</v>
      </c>
      <c r="Z8735" s="43">
        <v>3787.8081750850861</v>
      </c>
      <c r="AB8735" s="43">
        <v>10.881514230219409</v>
      </c>
      <c r="AC8735" s="43">
        <v>0</v>
      </c>
      <c r="AD8735" s="43">
        <v>0</v>
      </c>
      <c r="AE8735" s="43">
        <v>10.881514230219409</v>
      </c>
      <c r="AG8735" s="43">
        <v>6965779.2339814734</v>
      </c>
      <c r="AH8735" s="43">
        <v>818166.56581837859</v>
      </c>
      <c r="AI8735" s="43">
        <v>0</v>
      </c>
      <c r="AJ8735" s="43">
        <v>45702359.76692152</v>
      </c>
      <c r="AK8735" s="43">
        <v>52668139.000902995</v>
      </c>
    </row>
    <row r="8736" spans="3:37" x14ac:dyDescent="0.2">
      <c r="C8736" s="43">
        <v>6.06090799673251E-4</v>
      </c>
      <c r="D8736" s="43">
        <v>4.867461468203254E-2</v>
      </c>
      <c r="E8736" s="43">
        <v>9.9651478241401144</v>
      </c>
      <c r="F8736" s="43">
        <v>2.4431102386643957</v>
      </c>
      <c r="H8736" s="43">
        <v>8.2191456695519577E-5</v>
      </c>
      <c r="I8736" s="43">
        <v>0.10104459418635192</v>
      </c>
      <c r="J8736" s="43">
        <v>0</v>
      </c>
      <c r="K8736" s="43">
        <v>1</v>
      </c>
      <c r="M8736" s="43">
        <v>7.9238631417063443E-3</v>
      </c>
      <c r="N8736" s="43">
        <v>4.7065644252953009E-2</v>
      </c>
      <c r="O8736" s="43">
        <v>0</v>
      </c>
      <c r="P8736" s="43">
        <v>1</v>
      </c>
      <c r="R8736" s="43">
        <v>558.57640500698517</v>
      </c>
      <c r="S8736" s="43">
        <v>157.24691520272663</v>
      </c>
      <c r="T8736" s="43">
        <v>7061.2785972294914</v>
      </c>
      <c r="U8736" s="43">
        <v>7777.1019174392031</v>
      </c>
      <c r="W8736" s="43">
        <v>5566.2964469713652</v>
      </c>
      <c r="X8736" s="43">
        <v>0</v>
      </c>
      <c r="Y8736" s="43">
        <v>0</v>
      </c>
      <c r="Z8736" s="43">
        <v>5566.2964469713652</v>
      </c>
      <c r="AB8736" s="43">
        <v>86.251344218186574</v>
      </c>
      <c r="AC8736" s="43">
        <v>0</v>
      </c>
      <c r="AD8736" s="43">
        <v>0</v>
      </c>
      <c r="AE8736" s="43">
        <v>86.251344218186574</v>
      </c>
      <c r="AG8736" s="43">
        <v>10236419.165980341</v>
      </c>
      <c r="AH8736" s="43">
        <v>1202320.032545815</v>
      </c>
      <c r="AI8736" s="43">
        <v>0</v>
      </c>
      <c r="AJ8736" s="43">
        <v>362255645.71638364</v>
      </c>
      <c r="AK8736" s="43">
        <v>372492064.88236398</v>
      </c>
    </row>
    <row r="8737" spans="3:37" x14ac:dyDescent="0.2">
      <c r="C8737" s="43">
        <v>6.0630892579120906E-4</v>
      </c>
      <c r="D8737" s="43">
        <v>6.4881525602009438E-2</v>
      </c>
      <c r="E8737" s="43">
        <v>7.8704744614770821</v>
      </c>
      <c r="F8737" s="43">
        <v>2.0131688679619448</v>
      </c>
      <c r="H8737" s="43">
        <v>8.9131107740405909E-5</v>
      </c>
      <c r="I8737" s="43">
        <v>6.984448082303446E-2</v>
      </c>
      <c r="J8737" s="43">
        <v>0</v>
      </c>
      <c r="K8737" s="43">
        <v>1</v>
      </c>
      <c r="M8737" s="43">
        <v>7.8956131102743132E-3</v>
      </c>
      <c r="N8737" s="43">
        <v>4.5034171494342391E-2</v>
      </c>
      <c r="O8737" s="43">
        <v>0</v>
      </c>
      <c r="P8737" s="43">
        <v>1</v>
      </c>
      <c r="R8737" s="43">
        <v>744.83038936349863</v>
      </c>
      <c r="S8737" s="43">
        <v>117.87013210851087</v>
      </c>
      <c r="T8737" s="43">
        <v>6732.4077242995281</v>
      </c>
      <c r="U8737" s="43">
        <v>7595.1082457715374</v>
      </c>
      <c r="W8737" s="43">
        <v>5862.1685576174468</v>
      </c>
      <c r="X8737" s="43">
        <v>0</v>
      </c>
      <c r="Y8737" s="43">
        <v>0</v>
      </c>
      <c r="Z8737" s="43">
        <v>5862.1685576174468</v>
      </c>
      <c r="AB8737" s="43">
        <v>80.746368978412548</v>
      </c>
      <c r="AC8737" s="43">
        <v>0</v>
      </c>
      <c r="AD8737" s="43">
        <v>0</v>
      </c>
      <c r="AE8737" s="43">
        <v>80.746368978412548</v>
      </c>
      <c r="AG8737" s="43">
        <v>10780527.977458484</v>
      </c>
      <c r="AH8737" s="43">
        <v>1266228.4084453685</v>
      </c>
      <c r="AI8737" s="43">
        <v>0</v>
      </c>
      <c r="AJ8737" s="43">
        <v>339134749.7093327</v>
      </c>
      <c r="AK8737" s="43">
        <v>349915277.68679118</v>
      </c>
    </row>
    <row r="8738" spans="3:37" x14ac:dyDescent="0.2">
      <c r="C8738" s="43">
        <v>6.0377398615903003E-4</v>
      </c>
      <c r="D8738" s="43">
        <v>5.4779552063920378E-2</v>
      </c>
      <c r="E8738" s="43">
        <v>3.61977350124431</v>
      </c>
      <c r="F8738" s="43">
        <v>2.8275820443059287</v>
      </c>
      <c r="H8738" s="43">
        <v>9.0829904490608016E-5</v>
      </c>
      <c r="I8738" s="43">
        <v>0.10692211445811151</v>
      </c>
      <c r="J8738" s="43">
        <v>0</v>
      </c>
      <c r="K8738" s="43">
        <v>1</v>
      </c>
      <c r="M8738" s="43">
        <v>7.9280409601873991E-3</v>
      </c>
      <c r="N8738" s="43">
        <v>4.5436519800819732E-2</v>
      </c>
      <c r="O8738" s="43">
        <v>0</v>
      </c>
      <c r="P8738" s="43">
        <v>1</v>
      </c>
      <c r="R8738" s="43">
        <v>626.23198676151105</v>
      </c>
      <c r="S8738" s="43">
        <v>183.88180955980357</v>
      </c>
      <c r="T8738" s="43">
        <v>6820.454520371457</v>
      </c>
      <c r="U8738" s="43">
        <v>7630.568316692772</v>
      </c>
      <c r="W8738" s="43">
        <v>2266.8179513108953</v>
      </c>
      <c r="X8738" s="43">
        <v>0</v>
      </c>
      <c r="Y8738" s="43">
        <v>0</v>
      </c>
      <c r="Z8738" s="43">
        <v>2266.8179513108953</v>
      </c>
      <c r="AB8738" s="43">
        <v>122.46046579956415</v>
      </c>
      <c r="AC8738" s="43">
        <v>0</v>
      </c>
      <c r="AD8738" s="43">
        <v>0</v>
      </c>
      <c r="AE8738" s="43">
        <v>122.46046579956415</v>
      </c>
      <c r="AG8738" s="43">
        <v>4168678.2124607363</v>
      </c>
      <c r="AH8738" s="43">
        <v>489632.67748315341</v>
      </c>
      <c r="AI8738" s="43">
        <v>0</v>
      </c>
      <c r="AJ8738" s="43">
        <v>514333956.35816944</v>
      </c>
      <c r="AK8738" s="43">
        <v>518502634.57063019</v>
      </c>
    </row>
    <row r="8739" spans="3:37" x14ac:dyDescent="0.2">
      <c r="C8739" s="43">
        <v>6.0403116858337533E-4</v>
      </c>
      <c r="D8739" s="43">
        <v>4.451197532204175E-2</v>
      </c>
      <c r="E8739" s="43">
        <v>6.159611178403833</v>
      </c>
      <c r="F8739" s="43">
        <v>2.6010373805357712</v>
      </c>
      <c r="H8739" s="43">
        <v>9.9560863574099656E-5</v>
      </c>
      <c r="I8739" s="43">
        <v>0.10662864276213857</v>
      </c>
      <c r="J8739" s="43">
        <v>0</v>
      </c>
      <c r="K8739" s="43">
        <v>1</v>
      </c>
      <c r="M8739" s="43">
        <v>7.8371914583780112E-3</v>
      </c>
      <c r="N8739" s="43">
        <v>4.4550254766002974E-2</v>
      </c>
      <c r="O8739" s="43">
        <v>0</v>
      </c>
      <c r="P8739" s="43">
        <v>1</v>
      </c>
      <c r="R8739" s="43">
        <v>509.07127197381561</v>
      </c>
      <c r="S8739" s="43">
        <v>201.0040967236823</v>
      </c>
      <c r="T8739" s="43">
        <v>6610.7848204690081</v>
      </c>
      <c r="U8739" s="43">
        <v>7320.8601891665057</v>
      </c>
      <c r="W8739" s="43">
        <v>3135.6810974541727</v>
      </c>
      <c r="X8739" s="43">
        <v>0</v>
      </c>
      <c r="Y8739" s="43">
        <v>0</v>
      </c>
      <c r="Z8739" s="43">
        <v>3135.6810974541727</v>
      </c>
      <c r="AB8739" s="43">
        <v>87.209508529205905</v>
      </c>
      <c r="AC8739" s="43">
        <v>0</v>
      </c>
      <c r="AD8739" s="43">
        <v>0</v>
      </c>
      <c r="AE8739" s="43">
        <v>87.209508529205905</v>
      </c>
      <c r="AG8739" s="43">
        <v>5766517.5382182235</v>
      </c>
      <c r="AH8739" s="43">
        <v>677307.11705010128</v>
      </c>
      <c r="AI8739" s="43">
        <v>0</v>
      </c>
      <c r="AJ8739" s="43">
        <v>366279935.8226648</v>
      </c>
      <c r="AK8739" s="43">
        <v>372046453.360883</v>
      </c>
    </row>
    <row r="8740" spans="3:37" x14ac:dyDescent="0.2">
      <c r="C8740" s="43">
        <v>6.051034987208712E-4</v>
      </c>
      <c r="D8740" s="43">
        <v>5.3644039580674464E-2</v>
      </c>
      <c r="E8740" s="43">
        <v>4.6300882654989746</v>
      </c>
      <c r="F8740" s="43">
        <v>4.310055810305176</v>
      </c>
      <c r="H8740" s="43">
        <v>1.0242800477244796E-4</v>
      </c>
      <c r="I8740" s="43">
        <v>0.10592934482375882</v>
      </c>
      <c r="J8740" s="43">
        <v>0</v>
      </c>
      <c r="K8740" s="43">
        <v>1</v>
      </c>
      <c r="M8740" s="43">
        <v>7.8514253659591748E-3</v>
      </c>
      <c r="N8740" s="43">
        <v>4.5019996773101804E-2</v>
      </c>
      <c r="O8740" s="43">
        <v>0</v>
      </c>
      <c r="P8740" s="43">
        <v>1</v>
      </c>
      <c r="R8740" s="43">
        <v>614.60135174159132</v>
      </c>
      <c r="S8740" s="43">
        <v>205.4363886310029</v>
      </c>
      <c r="T8740" s="43">
        <v>6692.6226526086803</v>
      </c>
      <c r="U8740" s="43">
        <v>7512.6603929812745</v>
      </c>
      <c r="W8740" s="43">
        <v>2845.6585066585499</v>
      </c>
      <c r="X8740" s="43">
        <v>0</v>
      </c>
      <c r="Y8740" s="43">
        <v>0</v>
      </c>
      <c r="Z8740" s="43">
        <v>2845.6585066585499</v>
      </c>
      <c r="AB8740" s="43">
        <v>217.67703096284265</v>
      </c>
      <c r="AC8740" s="43">
        <v>0</v>
      </c>
      <c r="AD8740" s="43">
        <v>0</v>
      </c>
      <c r="AE8740" s="43">
        <v>217.67703096284265</v>
      </c>
      <c r="AG8740" s="43">
        <v>5233165.9937450727</v>
      </c>
      <c r="AH8740" s="43">
        <v>614662.23743824672</v>
      </c>
      <c r="AI8740" s="43">
        <v>0</v>
      </c>
      <c r="AJ8740" s="43">
        <v>914243530.04393911</v>
      </c>
      <c r="AK8740" s="43">
        <v>919476696.0376842</v>
      </c>
    </row>
    <row r="8741" spans="3:37" x14ac:dyDescent="0.2">
      <c r="C8741" s="43">
        <v>5.9890381138018854E-4</v>
      </c>
      <c r="D8741" s="43">
        <v>4.4495939773115868E-2</v>
      </c>
      <c r="E8741" s="43">
        <v>4.2752401228192003</v>
      </c>
      <c r="F8741" s="43">
        <v>1.184710671245166</v>
      </c>
      <c r="H8741" s="43">
        <v>9.3599958697732077E-5</v>
      </c>
      <c r="I8741" s="43">
        <v>0.11197858094838242</v>
      </c>
      <c r="J8741" s="43">
        <v>0</v>
      </c>
      <c r="K8741" s="43">
        <v>1</v>
      </c>
      <c r="M8741" s="43">
        <v>7.8377019084997016E-3</v>
      </c>
      <c r="N8741" s="43">
        <v>4.8709207441419822E-2</v>
      </c>
      <c r="O8741" s="43">
        <v>0</v>
      </c>
      <c r="P8741" s="43">
        <v>1</v>
      </c>
      <c r="R8741" s="43">
        <v>504.56815049739578</v>
      </c>
      <c r="S8741" s="43">
        <v>198.45086190776686</v>
      </c>
      <c r="T8741" s="43">
        <v>7228.4000100010981</v>
      </c>
      <c r="U8741" s="43">
        <v>7931.4190224062604</v>
      </c>
      <c r="W8741" s="43">
        <v>2157.1500017031431</v>
      </c>
      <c r="X8741" s="43">
        <v>0</v>
      </c>
      <c r="Y8741" s="43">
        <v>0</v>
      </c>
      <c r="Z8741" s="43">
        <v>2157.1500017031431</v>
      </c>
      <c r="AB8741" s="43">
        <v>9.9723060291017287</v>
      </c>
      <c r="AC8741" s="43">
        <v>0</v>
      </c>
      <c r="AD8741" s="43">
        <v>0</v>
      </c>
      <c r="AE8741" s="43">
        <v>9.9723060291017287</v>
      </c>
      <c r="AG8741" s="43">
        <v>3966998.8531320803</v>
      </c>
      <c r="AH8741" s="43">
        <v>465944.4003678789</v>
      </c>
      <c r="AI8741" s="43">
        <v>0</v>
      </c>
      <c r="AJ8741" s="43">
        <v>41883685.322227262</v>
      </c>
      <c r="AK8741" s="43">
        <v>45850684.175359339</v>
      </c>
    </row>
    <row r="8742" spans="3:37" x14ac:dyDescent="0.2">
      <c r="C8742" s="43">
        <v>6.0255522920697388E-4</v>
      </c>
      <c r="D8742" s="43">
        <v>5.4878596492785925E-2</v>
      </c>
      <c r="E8742" s="43">
        <v>3.8647424754010911</v>
      </c>
      <c r="F8742" s="43">
        <v>2.6822409524836646</v>
      </c>
      <c r="H8742" s="43">
        <v>9.6647847805386711E-5</v>
      </c>
      <c r="I8742" s="43">
        <v>0.11053502922687619</v>
      </c>
      <c r="J8742" s="43">
        <v>0</v>
      </c>
      <c r="K8742" s="43">
        <v>1</v>
      </c>
      <c r="M8742" s="43">
        <v>7.8568462940680206E-3</v>
      </c>
      <c r="N8742" s="43">
        <v>4.4141395641068705E-2</v>
      </c>
      <c r="O8742" s="43">
        <v>0</v>
      </c>
      <c r="P8742" s="43">
        <v>1</v>
      </c>
      <c r="R8742" s="43">
        <v>626.0978730480598</v>
      </c>
      <c r="S8742" s="43">
        <v>202.27140475877465</v>
      </c>
      <c r="T8742" s="43">
        <v>6566.5414517829022</v>
      </c>
      <c r="U8742" s="43">
        <v>7394.9107295897365</v>
      </c>
      <c r="W8742" s="43">
        <v>2419.7070437271168</v>
      </c>
      <c r="X8742" s="43">
        <v>0</v>
      </c>
      <c r="Y8742" s="43">
        <v>0</v>
      </c>
      <c r="Z8742" s="43">
        <v>2419.7070437271168</v>
      </c>
      <c r="AB8742" s="43">
        <v>112.69748060656701</v>
      </c>
      <c r="AC8742" s="43">
        <v>0</v>
      </c>
      <c r="AD8742" s="43">
        <v>0</v>
      </c>
      <c r="AE8742" s="43">
        <v>112.69748060656701</v>
      </c>
      <c r="AG8742" s="43">
        <v>4449841.253414168</v>
      </c>
      <c r="AH8742" s="43">
        <v>522656.72144505725</v>
      </c>
      <c r="AI8742" s="43">
        <v>0</v>
      </c>
      <c r="AJ8742" s="43">
        <v>473329418.54758143</v>
      </c>
      <c r="AK8742" s="43">
        <v>477779259.80099559</v>
      </c>
    </row>
    <row r="8743" spans="3:37" x14ac:dyDescent="0.2">
      <c r="C8743" s="43">
        <v>6.2756058509738644E-4</v>
      </c>
      <c r="D8743" s="43">
        <v>5.2965243709181827E-2</v>
      </c>
      <c r="E8743" s="43">
        <v>8.864812373180186</v>
      </c>
      <c r="F8743" s="43">
        <v>3.1850494599237793</v>
      </c>
      <c r="H8743" s="43">
        <v>8.7065727924540924E-5</v>
      </c>
      <c r="I8743" s="43">
        <v>8.9168868610996668E-2</v>
      </c>
      <c r="J8743" s="43">
        <v>0</v>
      </c>
      <c r="K8743" s="43">
        <v>1</v>
      </c>
      <c r="M8743" s="43">
        <v>7.7865124353313315E-3</v>
      </c>
      <c r="N8743" s="43">
        <v>4.3096636707713951E-2</v>
      </c>
      <c r="O8743" s="43">
        <v>0</v>
      </c>
      <c r="P8743" s="43">
        <v>1</v>
      </c>
      <c r="R8743" s="43">
        <v>629.34531995132704</v>
      </c>
      <c r="S8743" s="43">
        <v>146.99510216070689</v>
      </c>
      <c r="T8743" s="43">
        <v>6353.7296704212495</v>
      </c>
      <c r="U8743" s="43">
        <v>7130.0700925332831</v>
      </c>
      <c r="W8743" s="43">
        <v>5579.0281793075674</v>
      </c>
      <c r="X8743" s="43">
        <v>0</v>
      </c>
      <c r="Y8743" s="43">
        <v>0</v>
      </c>
      <c r="Z8743" s="43">
        <v>5579.0281793075674</v>
      </c>
      <c r="AB8743" s="43">
        <v>147.14111970677698</v>
      </c>
      <c r="AC8743" s="43">
        <v>0</v>
      </c>
      <c r="AD8743" s="43">
        <v>0</v>
      </c>
      <c r="AE8743" s="43">
        <v>147.14111970677698</v>
      </c>
      <c r="AG8743" s="43">
        <v>10259832.821746616</v>
      </c>
      <c r="AH8743" s="43">
        <v>1205070.0867304346</v>
      </c>
      <c r="AI8743" s="43">
        <v>0</v>
      </c>
      <c r="AJ8743" s="43">
        <v>617992702.76846325</v>
      </c>
      <c r="AK8743" s="43">
        <v>628252535.59020984</v>
      </c>
    </row>
    <row r="8744" spans="3:37" x14ac:dyDescent="0.2">
      <c r="C8744" s="43">
        <v>5.9347305706534156E-4</v>
      </c>
      <c r="D8744" s="43">
        <v>5.4239175965138574E-2</v>
      </c>
      <c r="E8744" s="43">
        <v>3.465699098073959</v>
      </c>
      <c r="F8744" s="43">
        <v>2.4483468113556648</v>
      </c>
      <c r="H8744" s="43">
        <v>8.8251031879571715E-5</v>
      </c>
      <c r="I8744" s="43">
        <v>0.11541142572769636</v>
      </c>
      <c r="J8744" s="43">
        <v>0</v>
      </c>
      <c r="K8744" s="43">
        <v>1</v>
      </c>
      <c r="M8744" s="43">
        <v>7.8740843222241397E-3</v>
      </c>
      <c r="N8744" s="43">
        <v>4.6803419266976731E-2</v>
      </c>
      <c r="O8744" s="43">
        <v>0</v>
      </c>
      <c r="P8744" s="43">
        <v>1</v>
      </c>
      <c r="R8744" s="43">
        <v>609.47579557017934</v>
      </c>
      <c r="S8744" s="43">
        <v>192.84614910293666</v>
      </c>
      <c r="T8744" s="43">
        <v>6977.8240790432556</v>
      </c>
      <c r="U8744" s="43">
        <v>7780.1460237163719</v>
      </c>
      <c r="W8744" s="43">
        <v>2112.2597150054794</v>
      </c>
      <c r="X8744" s="43">
        <v>0</v>
      </c>
      <c r="Y8744" s="43">
        <v>0</v>
      </c>
      <c r="Z8744" s="43">
        <v>2112.2597150054794</v>
      </c>
      <c r="AB8744" s="43">
        <v>94.452358787040325</v>
      </c>
      <c r="AC8744" s="43">
        <v>0</v>
      </c>
      <c r="AD8744" s="43">
        <v>0</v>
      </c>
      <c r="AE8744" s="43">
        <v>94.452358787040325</v>
      </c>
      <c r="AG8744" s="43">
        <v>3884445.6158950767</v>
      </c>
      <c r="AH8744" s="43">
        <v>456248.09844118357</v>
      </c>
      <c r="AI8744" s="43">
        <v>0</v>
      </c>
      <c r="AJ8744" s="43">
        <v>396699906.90556937</v>
      </c>
      <c r="AK8744" s="43">
        <v>400584352.52146447</v>
      </c>
    </row>
    <row r="8745" spans="3:37" x14ac:dyDescent="0.2">
      <c r="C8745" s="43">
        <v>6.3574743383632004E-4</v>
      </c>
      <c r="D8745" s="43">
        <v>5.0925511288727583E-2</v>
      </c>
      <c r="E8745" s="43">
        <v>4.5557046050028358</v>
      </c>
      <c r="F8745" s="43">
        <v>2.7143142097172626</v>
      </c>
      <c r="H8745" s="43">
        <v>7.980243368407893E-5</v>
      </c>
      <c r="I8745" s="43">
        <v>8.3669223111554517E-2</v>
      </c>
      <c r="J8745" s="43">
        <v>0</v>
      </c>
      <c r="K8745" s="43">
        <v>1</v>
      </c>
      <c r="M8745" s="43">
        <v>7.8113373496671483E-3</v>
      </c>
      <c r="N8745" s="43">
        <v>4.564153218541861E-2</v>
      </c>
      <c r="O8745" s="43">
        <v>0</v>
      </c>
      <c r="P8745" s="43">
        <v>1</v>
      </c>
      <c r="R8745" s="43">
        <v>613.00269888778269</v>
      </c>
      <c r="S8745" s="43">
        <v>126.42246244290838</v>
      </c>
      <c r="T8745" s="43">
        <v>6750.3762833302217</v>
      </c>
      <c r="U8745" s="43">
        <v>7489.8014446609122</v>
      </c>
      <c r="W8745" s="43">
        <v>2792.6592182022382</v>
      </c>
      <c r="X8745" s="43">
        <v>0</v>
      </c>
      <c r="Y8745" s="43">
        <v>0</v>
      </c>
      <c r="Z8745" s="43">
        <v>2792.6592182022382</v>
      </c>
      <c r="AB8745" s="43">
        <v>112.44407839092433</v>
      </c>
      <c r="AC8745" s="43">
        <v>0</v>
      </c>
      <c r="AD8745" s="43">
        <v>0</v>
      </c>
      <c r="AE8745" s="43">
        <v>112.44407839092433</v>
      </c>
      <c r="AG8745" s="43">
        <v>5135700.3022739161</v>
      </c>
      <c r="AH8745" s="43">
        <v>603214.39113168349</v>
      </c>
      <c r="AI8745" s="43">
        <v>0</v>
      </c>
      <c r="AJ8745" s="43">
        <v>472265129.24188221</v>
      </c>
      <c r="AK8745" s="43">
        <v>477400829.54415613</v>
      </c>
    </row>
    <row r="8746" spans="3:37" x14ac:dyDescent="0.2">
      <c r="C8746" s="43">
        <v>6.1049554003900219E-4</v>
      </c>
      <c r="D8746" s="43">
        <v>4.9508207517367155E-2</v>
      </c>
      <c r="E8746" s="43">
        <v>3.9743627857412993</v>
      </c>
      <c r="F8746" s="43">
        <v>0.66562989568999242</v>
      </c>
      <c r="H8746" s="43">
        <v>8.2273493763008199E-5</v>
      </c>
      <c r="I8746" s="43">
        <v>0.10649526022077083</v>
      </c>
      <c r="J8746" s="43">
        <v>0</v>
      </c>
      <c r="K8746" s="43">
        <v>1</v>
      </c>
      <c r="M8746" s="43">
        <v>7.7633977501308923E-3</v>
      </c>
      <c r="N8746" s="43">
        <v>4.701236594243563E-2</v>
      </c>
      <c r="O8746" s="43">
        <v>0</v>
      </c>
      <c r="P8746" s="43">
        <v>1</v>
      </c>
      <c r="R8746" s="43">
        <v>572.27143817649414</v>
      </c>
      <c r="S8746" s="43">
        <v>165.89473077328776</v>
      </c>
      <c r="T8746" s="43">
        <v>6910.4498277957991</v>
      </c>
      <c r="U8746" s="43">
        <v>7648.6159967455806</v>
      </c>
      <c r="W8746" s="43">
        <v>2274.4143072313109</v>
      </c>
      <c r="X8746" s="43">
        <v>0</v>
      </c>
      <c r="Y8746" s="43">
        <v>0</v>
      </c>
      <c r="Z8746" s="43">
        <v>2274.4143072313109</v>
      </c>
      <c r="AB8746" s="43">
        <v>-20.474499271008224</v>
      </c>
      <c r="AC8746" s="43">
        <v>0</v>
      </c>
      <c r="AD8746" s="43">
        <v>0</v>
      </c>
      <c r="AE8746" s="43">
        <v>-20.474499271008224</v>
      </c>
      <c r="AG8746" s="43">
        <v>4182647.9109983807</v>
      </c>
      <c r="AH8746" s="43">
        <v>491273.49036196317</v>
      </c>
      <c r="AI8746" s="43">
        <v>0</v>
      </c>
      <c r="AJ8746" s="43">
        <v>0</v>
      </c>
      <c r="AK8746" s="43">
        <v>4182647.9109983807</v>
      </c>
    </row>
    <row r="8747" spans="3:37" x14ac:dyDescent="0.2">
      <c r="C8747" s="43">
        <v>5.9154045778801376E-4</v>
      </c>
      <c r="D8747" s="43">
        <v>6.3244942163527162E-2</v>
      </c>
      <c r="E8747" s="43">
        <v>5.7007284217681464</v>
      </c>
      <c r="F8747" s="43">
        <v>3.5885008856410403</v>
      </c>
      <c r="H8747" s="43">
        <v>7.8873664569257713E-5</v>
      </c>
      <c r="I8747" s="43">
        <v>0.11545056513396257</v>
      </c>
      <c r="J8747" s="43">
        <v>0</v>
      </c>
      <c r="K8747" s="43">
        <v>1</v>
      </c>
      <c r="M8747" s="43">
        <v>7.8880330366815077E-3</v>
      </c>
      <c r="N8747" s="43">
        <v>4.3890857946384754E-2</v>
      </c>
      <c r="O8747" s="43">
        <v>0</v>
      </c>
      <c r="P8747" s="43">
        <v>1</v>
      </c>
      <c r="R8747" s="43">
        <v>708.35771058894443</v>
      </c>
      <c r="S8747" s="43">
        <v>172.41317722162597</v>
      </c>
      <c r="T8747" s="43">
        <v>6555.1881848238836</v>
      </c>
      <c r="U8747" s="43">
        <v>7435.9590726344541</v>
      </c>
      <c r="W8747" s="43">
        <v>4038.1549335330105</v>
      </c>
      <c r="X8747" s="43">
        <v>0</v>
      </c>
      <c r="Y8747" s="43">
        <v>0</v>
      </c>
      <c r="Z8747" s="43">
        <v>4038.1549335330105</v>
      </c>
      <c r="AB8747" s="43">
        <v>196.19354804948526</v>
      </c>
      <c r="AC8747" s="43">
        <v>0</v>
      </c>
      <c r="AD8747" s="43">
        <v>0</v>
      </c>
      <c r="AE8747" s="43">
        <v>196.19354804948526</v>
      </c>
      <c r="AG8747" s="43">
        <v>7426166.9227672061</v>
      </c>
      <c r="AH8747" s="43">
        <v>872241.46564313024</v>
      </c>
      <c r="AI8747" s="43">
        <v>0</v>
      </c>
      <c r="AJ8747" s="43">
        <v>824012901.80783808</v>
      </c>
      <c r="AK8747" s="43">
        <v>831439068.73060524</v>
      </c>
    </row>
    <row r="8748" spans="3:37" x14ac:dyDescent="0.2">
      <c r="C8748" s="43">
        <v>5.9805846614434388E-4</v>
      </c>
      <c r="D8748" s="43">
        <v>6.0882826965964698E-2</v>
      </c>
      <c r="E8748" s="43">
        <v>4.9047446540448663</v>
      </c>
      <c r="F8748" s="43">
        <v>3.2491959692050942</v>
      </c>
      <c r="H8748" s="43">
        <v>8.0148965844275711E-5</v>
      </c>
      <c r="I8748" s="43">
        <v>9.6712551740164271E-2</v>
      </c>
      <c r="J8748" s="43">
        <v>0</v>
      </c>
      <c r="K8748" s="43">
        <v>1</v>
      </c>
      <c r="M8748" s="43">
        <v>7.8589724469673161E-3</v>
      </c>
      <c r="N8748" s="43">
        <v>4.6923439469097716E-2</v>
      </c>
      <c r="O8748" s="43">
        <v>0</v>
      </c>
      <c r="P8748" s="43">
        <v>1</v>
      </c>
      <c r="R8748" s="43">
        <v>689.41515373888399</v>
      </c>
      <c r="S8748" s="43">
        <v>146.76521599016337</v>
      </c>
      <c r="T8748" s="43">
        <v>6982.2915190052718</v>
      </c>
      <c r="U8748" s="43">
        <v>7818.4718887343188</v>
      </c>
      <c r="W8748" s="43">
        <v>3381.405289718311</v>
      </c>
      <c r="X8748" s="43">
        <v>0</v>
      </c>
      <c r="Y8748" s="43">
        <v>0</v>
      </c>
      <c r="Z8748" s="43">
        <v>3381.405289718311</v>
      </c>
      <c r="AB8748" s="43">
        <v>165.91738698412971</v>
      </c>
      <c r="AC8748" s="43">
        <v>0</v>
      </c>
      <c r="AD8748" s="43">
        <v>0</v>
      </c>
      <c r="AE8748" s="43">
        <v>165.91738698412971</v>
      </c>
      <c r="AG8748" s="43">
        <v>6218404.3277919739</v>
      </c>
      <c r="AH8748" s="43">
        <v>730383.54257915518</v>
      </c>
      <c r="AI8748" s="43">
        <v>0</v>
      </c>
      <c r="AJ8748" s="43">
        <v>696853025.33334482</v>
      </c>
      <c r="AK8748" s="43">
        <v>703071429.66113675</v>
      </c>
    </row>
    <row r="8749" spans="3:37" x14ac:dyDescent="0.2">
      <c r="C8749" s="43">
        <v>6.0028172013047677E-4</v>
      </c>
      <c r="D8749" s="43">
        <v>6.3769303684819367E-2</v>
      </c>
      <c r="E8749" s="43">
        <v>3.9769746652614297</v>
      </c>
      <c r="F8749" s="43">
        <v>2.0018068011414876</v>
      </c>
      <c r="H8749" s="43">
        <v>8.7688808873520157E-5</v>
      </c>
      <c r="I8749" s="43">
        <v>7.6670405673379446E-2</v>
      </c>
      <c r="J8749" s="43">
        <v>0</v>
      </c>
      <c r="K8749" s="43">
        <v>1</v>
      </c>
      <c r="M8749" s="43">
        <v>7.7437548237971523E-3</v>
      </c>
      <c r="N8749" s="43">
        <v>4.5625686786149686E-2</v>
      </c>
      <c r="O8749" s="43">
        <v>0</v>
      </c>
      <c r="P8749" s="43">
        <v>1</v>
      </c>
      <c r="R8749" s="43">
        <v>724.78494871918485</v>
      </c>
      <c r="S8749" s="43">
        <v>127.2958674253593</v>
      </c>
      <c r="T8749" s="43">
        <v>6689.6497779255942</v>
      </c>
      <c r="U8749" s="43">
        <v>7541.7305940701381</v>
      </c>
      <c r="W8749" s="43">
        <v>2882.4513788190029</v>
      </c>
      <c r="X8749" s="43">
        <v>0</v>
      </c>
      <c r="Y8749" s="43">
        <v>0</v>
      </c>
      <c r="Z8749" s="43">
        <v>2882.4513788190029</v>
      </c>
      <c r="AB8749" s="43">
        <v>77.69211053612942</v>
      </c>
      <c r="AC8749" s="43">
        <v>0</v>
      </c>
      <c r="AD8749" s="43">
        <v>0</v>
      </c>
      <c r="AE8749" s="43">
        <v>77.69211053612942</v>
      </c>
      <c r="AG8749" s="43">
        <v>5300828.0856481465</v>
      </c>
      <c r="AH8749" s="43">
        <v>622609.49782490463</v>
      </c>
      <c r="AI8749" s="43">
        <v>0</v>
      </c>
      <c r="AJ8749" s="43">
        <v>326306864.25174356</v>
      </c>
      <c r="AK8749" s="43">
        <v>331607692.33739167</v>
      </c>
    </row>
    <row r="8750" spans="3:37" x14ac:dyDescent="0.2">
      <c r="C8750" s="43">
        <v>6.1367391785394076E-4</v>
      </c>
      <c r="D8750" s="43">
        <v>5.8040058154676721E-2</v>
      </c>
      <c r="E8750" s="43">
        <v>4.7299481317330985</v>
      </c>
      <c r="F8750" s="43">
        <v>5.6542117795617433</v>
      </c>
      <c r="H8750" s="43">
        <v>9.2423951350228961E-5</v>
      </c>
      <c r="I8750" s="43">
        <v>9.5736567308362733E-2</v>
      </c>
      <c r="J8750" s="43">
        <v>0</v>
      </c>
      <c r="K8750" s="43">
        <v>1</v>
      </c>
      <c r="M8750" s="43">
        <v>7.9757380431749736E-3</v>
      </c>
      <c r="N8750" s="43">
        <v>4.6725875677486872E-2</v>
      </c>
      <c r="O8750" s="43">
        <v>0</v>
      </c>
      <c r="P8750" s="43">
        <v>1</v>
      </c>
      <c r="R8750" s="43">
        <v>674.38496151267304</v>
      </c>
      <c r="S8750" s="43">
        <v>167.53469372617786</v>
      </c>
      <c r="T8750" s="43">
        <v>7056.1970998703828</v>
      </c>
      <c r="U8750" s="43">
        <v>7898.116755109234</v>
      </c>
      <c r="W8750" s="43">
        <v>3189.8058887757652</v>
      </c>
      <c r="X8750" s="43">
        <v>0</v>
      </c>
      <c r="Y8750" s="43">
        <v>0</v>
      </c>
      <c r="Z8750" s="43">
        <v>3189.8058887757652</v>
      </c>
      <c r="AB8750" s="43">
        <v>335.84415620597861</v>
      </c>
      <c r="AC8750" s="43">
        <v>0</v>
      </c>
      <c r="AD8750" s="43">
        <v>0</v>
      </c>
      <c r="AE8750" s="43">
        <v>335.84415620597861</v>
      </c>
      <c r="AG8750" s="43">
        <v>5866053.0294586318</v>
      </c>
      <c r="AH8750" s="43">
        <v>688998.07197556528</v>
      </c>
      <c r="AI8750" s="43">
        <v>0</v>
      </c>
      <c r="AJ8750" s="43">
        <v>1410545456.0651102</v>
      </c>
      <c r="AK8750" s="43">
        <v>1416411509.0945687</v>
      </c>
    </row>
    <row r="8751" spans="3:37" x14ac:dyDescent="0.2">
      <c r="C8751" s="43">
        <v>6.0720434761675393E-4</v>
      </c>
      <c r="D8751" s="43">
        <v>5.7444580778301946E-2</v>
      </c>
      <c r="E8751" s="43">
        <v>4.4445152286714809</v>
      </c>
      <c r="F8751" s="43">
        <v>3.3150702102095284</v>
      </c>
      <c r="H8751" s="43">
        <v>9.5116332771261192E-5</v>
      </c>
      <c r="I8751" s="43">
        <v>0.11068844525105115</v>
      </c>
      <c r="J8751" s="43">
        <v>0</v>
      </c>
      <c r="K8751" s="43">
        <v>1</v>
      </c>
      <c r="M8751" s="43">
        <v>7.7485868333430413E-3</v>
      </c>
      <c r="N8751" s="43">
        <v>4.4957092267780441E-2</v>
      </c>
      <c r="O8751" s="43">
        <v>0</v>
      </c>
      <c r="P8751" s="43">
        <v>1</v>
      </c>
      <c r="R8751" s="43">
        <v>660.42926516961836</v>
      </c>
      <c r="S8751" s="43">
        <v>199.34243444271709</v>
      </c>
      <c r="T8751" s="43">
        <v>6595.7333714267643</v>
      </c>
      <c r="U8751" s="43">
        <v>7455.5050710390997</v>
      </c>
      <c r="W8751" s="43">
        <v>2935.2879265066845</v>
      </c>
      <c r="X8751" s="43">
        <v>0</v>
      </c>
      <c r="Y8751" s="43">
        <v>0</v>
      </c>
      <c r="Z8751" s="43">
        <v>2935.2879265066845</v>
      </c>
      <c r="AB8751" s="43">
        <v>163.59659259868855</v>
      </c>
      <c r="AC8751" s="43">
        <v>0</v>
      </c>
      <c r="AD8751" s="43">
        <v>0</v>
      </c>
      <c r="AE8751" s="43">
        <v>163.59659259868855</v>
      </c>
      <c r="AG8751" s="43">
        <v>5397994.496845793</v>
      </c>
      <c r="AH8751" s="43">
        <v>634022.19212544383</v>
      </c>
      <c r="AI8751" s="43">
        <v>0</v>
      </c>
      <c r="AJ8751" s="43">
        <v>687105688.91449189</v>
      </c>
      <c r="AK8751" s="43">
        <v>692503683.41133773</v>
      </c>
    </row>
    <row r="8752" spans="3:37" x14ac:dyDescent="0.2">
      <c r="C8752" s="43">
        <v>5.6859535082872358E-4</v>
      </c>
      <c r="D8752" s="43">
        <v>5.551692728689861E-2</v>
      </c>
      <c r="E8752" s="43">
        <v>5.2814936821298488</v>
      </c>
      <c r="F8752" s="43">
        <v>0.71613560470071747</v>
      </c>
      <c r="H8752" s="43">
        <v>8.6287504827075754E-5</v>
      </c>
      <c r="I8752" s="43">
        <v>0.1018660214896524</v>
      </c>
      <c r="J8752" s="43">
        <v>0</v>
      </c>
      <c r="K8752" s="43">
        <v>1</v>
      </c>
      <c r="M8752" s="43">
        <v>7.9268629853074257E-3</v>
      </c>
      <c r="N8752" s="43">
        <v>4.7936968324366225E-2</v>
      </c>
      <c r="O8752" s="43">
        <v>0</v>
      </c>
      <c r="P8752" s="43">
        <v>1</v>
      </c>
      <c r="R8752" s="43">
        <v>597.68326819956678</v>
      </c>
      <c r="S8752" s="43">
        <v>166.42540712087808</v>
      </c>
      <c r="T8752" s="43">
        <v>7194.7264914578645</v>
      </c>
      <c r="U8752" s="43">
        <v>7958.835166778309</v>
      </c>
      <c r="W8752" s="43">
        <v>3156.6604049107318</v>
      </c>
      <c r="X8752" s="43">
        <v>0</v>
      </c>
      <c r="Y8752" s="43">
        <v>0</v>
      </c>
      <c r="Z8752" s="43">
        <v>3156.6604049107318</v>
      </c>
      <c r="AB8752" s="43">
        <v>-18.153726947352673</v>
      </c>
      <c r="AC8752" s="43">
        <v>0</v>
      </c>
      <c r="AD8752" s="43">
        <v>0</v>
      </c>
      <c r="AE8752" s="43">
        <v>-18.153726947352673</v>
      </c>
      <c r="AG8752" s="43">
        <v>5805098.4846308362</v>
      </c>
      <c r="AH8752" s="43">
        <v>681838.64746071806</v>
      </c>
      <c r="AI8752" s="43">
        <v>0</v>
      </c>
      <c r="AJ8752" s="43">
        <v>0</v>
      </c>
      <c r="AK8752" s="43">
        <v>5805098.4846308362</v>
      </c>
    </row>
    <row r="8753" spans="3:37" x14ac:dyDescent="0.2">
      <c r="C8753" s="43">
        <v>5.9144094794559489E-4</v>
      </c>
      <c r="D8753" s="43">
        <v>5.1574596224351524E-2</v>
      </c>
      <c r="E8753" s="43">
        <v>6.9991792993721225</v>
      </c>
      <c r="F8753" s="43">
        <v>3.4507408490728051</v>
      </c>
      <c r="H8753" s="43">
        <v>8.9129590934099146E-5</v>
      </c>
      <c r="I8753" s="43">
        <v>8.5498430363878164E-2</v>
      </c>
      <c r="J8753" s="43">
        <v>0</v>
      </c>
      <c r="K8753" s="43">
        <v>1</v>
      </c>
      <c r="M8753" s="43">
        <v>7.8678861546116474E-3</v>
      </c>
      <c r="N8753" s="43">
        <v>4.3716580520443797E-2</v>
      </c>
      <c r="O8753" s="43">
        <v>0</v>
      </c>
      <c r="P8753" s="43">
        <v>1</v>
      </c>
      <c r="R8753" s="43">
        <v>577.55001388265805</v>
      </c>
      <c r="S8753" s="43">
        <v>144.28541330478697</v>
      </c>
      <c r="T8753" s="43">
        <v>6512.4833262836864</v>
      </c>
      <c r="U8753" s="43">
        <v>7234.3187534711315</v>
      </c>
      <c r="W8753" s="43">
        <v>4042.3761015195823</v>
      </c>
      <c r="X8753" s="43">
        <v>0</v>
      </c>
      <c r="Y8753" s="43">
        <v>0</v>
      </c>
      <c r="Z8753" s="43">
        <v>4042.3761015195823</v>
      </c>
      <c r="AB8753" s="43">
        <v>151.45051902031315</v>
      </c>
      <c r="AC8753" s="43">
        <v>0</v>
      </c>
      <c r="AD8753" s="43">
        <v>0</v>
      </c>
      <c r="AE8753" s="43">
        <v>151.45051902031315</v>
      </c>
      <c r="AG8753" s="43">
        <v>7433929.6506945118</v>
      </c>
      <c r="AH8753" s="43">
        <v>873153.23792822973</v>
      </c>
      <c r="AI8753" s="43">
        <v>0</v>
      </c>
      <c r="AJ8753" s="43">
        <v>636092179.88531518</v>
      </c>
      <c r="AK8753" s="43">
        <v>643526109.53600967</v>
      </c>
    </row>
    <row r="8754" spans="3:37" x14ac:dyDescent="0.2">
      <c r="C8754" s="43">
        <v>6.0535618526013008E-4</v>
      </c>
      <c r="D8754" s="43">
        <v>5.800069864241153E-2</v>
      </c>
      <c r="E8754" s="43">
        <v>8.5127791172491243</v>
      </c>
      <c r="F8754" s="43">
        <v>2.4180474318495886</v>
      </c>
      <c r="H8754" s="43">
        <v>8.1714038431726535E-5</v>
      </c>
      <c r="I8754" s="43">
        <v>0.10628580594539949</v>
      </c>
      <c r="J8754" s="43">
        <v>0</v>
      </c>
      <c r="K8754" s="43">
        <v>1</v>
      </c>
      <c r="M8754" s="43">
        <v>7.9137110618967554E-3</v>
      </c>
      <c r="N8754" s="43">
        <v>4.5055538279806608E-2</v>
      </c>
      <c r="O8754" s="43">
        <v>0</v>
      </c>
      <c r="P8754" s="43">
        <v>1</v>
      </c>
      <c r="R8754" s="43">
        <v>664.79322038886926</v>
      </c>
      <c r="S8754" s="43">
        <v>164.44259340312186</v>
      </c>
      <c r="T8754" s="43">
        <v>6751.0409922365616</v>
      </c>
      <c r="U8754" s="43">
        <v>7580.2768060285525</v>
      </c>
      <c r="W8754" s="43">
        <v>5659.2378438151609</v>
      </c>
      <c r="X8754" s="43">
        <v>0</v>
      </c>
      <c r="Y8754" s="43">
        <v>0</v>
      </c>
      <c r="Z8754" s="43">
        <v>5659.2378438151609</v>
      </c>
      <c r="AB8754" s="43">
        <v>100.86979012052953</v>
      </c>
      <c r="AC8754" s="43">
        <v>0</v>
      </c>
      <c r="AD8754" s="43">
        <v>0</v>
      </c>
      <c r="AE8754" s="43">
        <v>100.86979012052953</v>
      </c>
      <c r="AG8754" s="43">
        <v>10407338.394776082</v>
      </c>
      <c r="AH8754" s="43">
        <v>1222395.3742640747</v>
      </c>
      <c r="AI8754" s="43">
        <v>0</v>
      </c>
      <c r="AJ8754" s="43">
        <v>423653118.50622404</v>
      </c>
      <c r="AK8754" s="43">
        <v>434060456.90100014</v>
      </c>
    </row>
    <row r="8755" spans="3:37" x14ac:dyDescent="0.2">
      <c r="C8755" s="43">
        <v>6.0279468910142309E-4</v>
      </c>
      <c r="D8755" s="43">
        <v>5.9876229199616327E-2</v>
      </c>
      <c r="E8755" s="43">
        <v>5.8968743558735213</v>
      </c>
      <c r="F8755" s="43">
        <v>2.1549014081329196</v>
      </c>
      <c r="H8755" s="43">
        <v>8.4606118127940409E-5</v>
      </c>
      <c r="I8755" s="43">
        <v>8.7180939089725948E-2</v>
      </c>
      <c r="J8755" s="43">
        <v>0</v>
      </c>
      <c r="K8755" s="43">
        <v>1</v>
      </c>
      <c r="M8755" s="43">
        <v>7.9479264845603304E-3</v>
      </c>
      <c r="N8755" s="43">
        <v>4.3660342543682604E-2</v>
      </c>
      <c r="O8755" s="43">
        <v>0</v>
      </c>
      <c r="P8755" s="43">
        <v>1</v>
      </c>
      <c r="R8755" s="43">
        <v>683.38624351833062</v>
      </c>
      <c r="S8755" s="43">
        <v>139.65795709661791</v>
      </c>
      <c r="T8755" s="43">
        <v>6570.272057003669</v>
      </c>
      <c r="U8755" s="43">
        <v>7393.3162576186178</v>
      </c>
      <c r="W8755" s="43">
        <v>4029.842814559981</v>
      </c>
      <c r="X8755" s="43">
        <v>0</v>
      </c>
      <c r="Y8755" s="43">
        <v>0</v>
      </c>
      <c r="Z8755" s="43">
        <v>4029.842814559981</v>
      </c>
      <c r="AB8755" s="43">
        <v>84.449079638364537</v>
      </c>
      <c r="AC8755" s="43">
        <v>0</v>
      </c>
      <c r="AD8755" s="43">
        <v>0</v>
      </c>
      <c r="AE8755" s="43">
        <v>84.449079638364537</v>
      </c>
      <c r="AG8755" s="43">
        <v>7410880.9359758049</v>
      </c>
      <c r="AH8755" s="43">
        <v>870446.04794495588</v>
      </c>
      <c r="AI8755" s="43">
        <v>0</v>
      </c>
      <c r="AJ8755" s="43">
        <v>354686134.48113108</v>
      </c>
      <c r="AK8755" s="43">
        <v>362097015.41710687</v>
      </c>
    </row>
    <row r="8756" spans="3:37" x14ac:dyDescent="0.2">
      <c r="C8756" s="43">
        <v>6.0525204841591638E-4</v>
      </c>
      <c r="D8756" s="43">
        <v>5.3735090728700412E-2</v>
      </c>
      <c r="E8756" s="43">
        <v>1.75810446857008</v>
      </c>
      <c r="F8756" s="43">
        <v>2.3125233280361241</v>
      </c>
      <c r="H8756" s="43">
        <v>9.6067266808996798E-5</v>
      </c>
      <c r="I8756" s="43">
        <v>0.12261315744287304</v>
      </c>
      <c r="J8756" s="43">
        <v>0</v>
      </c>
      <c r="K8756" s="43">
        <v>1</v>
      </c>
      <c r="M8756" s="43">
        <v>7.8538347252481433E-3</v>
      </c>
      <c r="N8756" s="43">
        <v>4.5379479913449483E-2</v>
      </c>
      <c r="O8756" s="43">
        <v>0</v>
      </c>
      <c r="P8756" s="43">
        <v>1</v>
      </c>
      <c r="R8756" s="43">
        <v>615.79566490532591</v>
      </c>
      <c r="S8756" s="43">
        <v>223.02568597671868</v>
      </c>
      <c r="T8756" s="43">
        <v>6748.1331742806287</v>
      </c>
      <c r="U8756" s="43">
        <v>7586.9545251626732</v>
      </c>
      <c r="W8756" s="43">
        <v>1082.6331101961371</v>
      </c>
      <c r="X8756" s="43">
        <v>0</v>
      </c>
      <c r="Y8756" s="43">
        <v>0</v>
      </c>
      <c r="Z8756" s="43">
        <v>1082.6331101961371</v>
      </c>
      <c r="AB8756" s="43">
        <v>86.482340777617921</v>
      </c>
      <c r="AC8756" s="43">
        <v>0</v>
      </c>
      <c r="AD8756" s="43">
        <v>0</v>
      </c>
      <c r="AE8756" s="43">
        <v>86.482340777617921</v>
      </c>
      <c r="AG8756" s="43">
        <v>1990962.2896506961</v>
      </c>
      <c r="AH8756" s="43">
        <v>233848.75180236562</v>
      </c>
      <c r="AI8756" s="43">
        <v>0</v>
      </c>
      <c r="AJ8756" s="43">
        <v>363225831.26599526</v>
      </c>
      <c r="AK8756" s="43">
        <v>365216793.55564594</v>
      </c>
    </row>
    <row r="8757" spans="3:37" x14ac:dyDescent="0.2">
      <c r="C8757" s="43">
        <v>6.1051916730348044E-4</v>
      </c>
      <c r="D8757" s="43">
        <v>5.8427659129609566E-2</v>
      </c>
      <c r="E8757" s="43">
        <v>2.6360240262496535</v>
      </c>
      <c r="F8757" s="43">
        <v>2.0858164438292528</v>
      </c>
      <c r="H8757" s="43">
        <v>9.6148740426182933E-5</v>
      </c>
      <c r="I8757" s="43">
        <v>0.13415795298327671</v>
      </c>
      <c r="J8757" s="43">
        <v>0</v>
      </c>
      <c r="K8757" s="43">
        <v>1</v>
      </c>
      <c r="M8757" s="43">
        <v>7.878750481154384E-3</v>
      </c>
      <c r="N8757" s="43">
        <v>4.6667190388910207E-2</v>
      </c>
      <c r="O8757" s="43">
        <v>0</v>
      </c>
      <c r="P8757" s="43">
        <v>1</v>
      </c>
      <c r="R8757" s="43">
        <v>675.39861060396197</v>
      </c>
      <c r="S8757" s="43">
        <v>244.2319039514106</v>
      </c>
      <c r="T8757" s="43">
        <v>6961.6370020680115</v>
      </c>
      <c r="U8757" s="43">
        <v>7881.2675166233839</v>
      </c>
      <c r="W8757" s="43">
        <v>1780.3669648476778</v>
      </c>
      <c r="X8757" s="43">
        <v>0</v>
      </c>
      <c r="Y8757" s="43">
        <v>0</v>
      </c>
      <c r="Z8757" s="43">
        <v>1780.3669648476778</v>
      </c>
      <c r="AB8757" s="43">
        <v>78.4694041760537</v>
      </c>
      <c r="AC8757" s="43">
        <v>0</v>
      </c>
      <c r="AD8757" s="43">
        <v>0</v>
      </c>
      <c r="AE8757" s="43">
        <v>78.4694041760537</v>
      </c>
      <c r="AG8757" s="43">
        <v>3274094.8483548793</v>
      </c>
      <c r="AH8757" s="43">
        <v>384559.26440709841</v>
      </c>
      <c r="AI8757" s="43">
        <v>0</v>
      </c>
      <c r="AJ8757" s="43">
        <v>329571497.53942555</v>
      </c>
      <c r="AK8757" s="43">
        <v>332845592.38778043</v>
      </c>
    </row>
    <row r="8758" spans="3:37" x14ac:dyDescent="0.2">
      <c r="C8758" s="43">
        <v>6.1940426612661081E-4</v>
      </c>
      <c r="D8758" s="43">
        <v>6.1165544610457978E-2</v>
      </c>
      <c r="E8758" s="43">
        <v>2.5239294779534593</v>
      </c>
      <c r="F8758" s="43">
        <v>3.7026802984339264</v>
      </c>
      <c r="H8758" s="43">
        <v>8.5277521123808104E-5</v>
      </c>
      <c r="I8758" s="43">
        <v>0.10483793773163774</v>
      </c>
      <c r="J8758" s="43">
        <v>0</v>
      </c>
      <c r="K8758" s="43">
        <v>1</v>
      </c>
      <c r="M8758" s="43">
        <v>7.8515094701010479E-3</v>
      </c>
      <c r="N8758" s="43">
        <v>4.4908889347907495E-2</v>
      </c>
      <c r="O8758" s="43">
        <v>0</v>
      </c>
      <c r="P8758" s="43">
        <v>1</v>
      </c>
      <c r="R8758" s="43">
        <v>717.33729700989818</v>
      </c>
      <c r="S8758" s="43">
        <v>169.27600845657201</v>
      </c>
      <c r="T8758" s="43">
        <v>6676.1770605090496</v>
      </c>
      <c r="U8758" s="43">
        <v>7562.7903659755193</v>
      </c>
      <c r="W8758" s="43">
        <v>1810.5087495587379</v>
      </c>
      <c r="X8758" s="43">
        <v>0</v>
      </c>
      <c r="Y8758" s="43">
        <v>0</v>
      </c>
      <c r="Z8758" s="43">
        <v>1810.5087495587379</v>
      </c>
      <c r="AB8758" s="43">
        <v>207.44447165577327</v>
      </c>
      <c r="AC8758" s="43">
        <v>0</v>
      </c>
      <c r="AD8758" s="43">
        <v>0</v>
      </c>
      <c r="AE8758" s="43">
        <v>207.44447165577327</v>
      </c>
      <c r="AG8758" s="43">
        <v>3329525.5904385191</v>
      </c>
      <c r="AH8758" s="43">
        <v>391069.88990468741</v>
      </c>
      <c r="AI8758" s="43">
        <v>0</v>
      </c>
      <c r="AJ8758" s="43">
        <v>871266780.95424771</v>
      </c>
      <c r="AK8758" s="43">
        <v>874596306.5446862</v>
      </c>
    </row>
    <row r="8759" spans="3:37" x14ac:dyDescent="0.2">
      <c r="C8759" s="43">
        <v>6.1009711446813331E-4</v>
      </c>
      <c r="D8759" s="43">
        <v>6.7438589651199199E-2</v>
      </c>
      <c r="E8759" s="43">
        <v>7.2304057422983803</v>
      </c>
      <c r="F8759" s="43">
        <v>2.5179117271146363</v>
      </c>
      <c r="H8759" s="43">
        <v>9.2913911013181583E-5</v>
      </c>
      <c r="I8759" s="43">
        <v>0.10615945652465175</v>
      </c>
      <c r="J8759" s="43">
        <v>0</v>
      </c>
      <c r="K8759" s="43">
        <v>1</v>
      </c>
      <c r="M8759" s="43">
        <v>7.8077191352991151E-3</v>
      </c>
      <c r="N8759" s="43">
        <v>4.6213652002378147E-2</v>
      </c>
      <c r="O8759" s="43">
        <v>0</v>
      </c>
      <c r="P8759" s="43">
        <v>1</v>
      </c>
      <c r="R8759" s="43">
        <v>779.02218017924599</v>
      </c>
      <c r="S8759" s="43">
        <v>186.75911207846025</v>
      </c>
      <c r="T8759" s="43">
        <v>6831.8267537760521</v>
      </c>
      <c r="U8759" s="43">
        <v>7797.608046033758</v>
      </c>
      <c r="W8759" s="43">
        <v>5632.6464449458235</v>
      </c>
      <c r="X8759" s="43">
        <v>0</v>
      </c>
      <c r="Y8759" s="43">
        <v>0</v>
      </c>
      <c r="Z8759" s="43">
        <v>5632.6464449458235</v>
      </c>
      <c r="AB8759" s="43">
        <v>126.5260986184843</v>
      </c>
      <c r="AC8759" s="43">
        <v>0</v>
      </c>
      <c r="AD8759" s="43">
        <v>0</v>
      </c>
      <c r="AE8759" s="43">
        <v>126.5260986184843</v>
      </c>
      <c r="AG8759" s="43">
        <v>10358436.812255369</v>
      </c>
      <c r="AH8759" s="43">
        <v>1216651.6321082979</v>
      </c>
      <c r="AI8759" s="43">
        <v>0</v>
      </c>
      <c r="AJ8759" s="43">
        <v>531409614.19763404</v>
      </c>
      <c r="AK8759" s="43">
        <v>541768051.00988936</v>
      </c>
    </row>
    <row r="8760" spans="3:37" x14ac:dyDescent="0.2">
      <c r="C8760" s="43">
        <v>6.0096156142989011E-4</v>
      </c>
      <c r="D8760" s="43">
        <v>4.5098297416454533E-2</v>
      </c>
      <c r="E8760" s="43">
        <v>6.3348251338013046</v>
      </c>
      <c r="F8760" s="43">
        <v>4.3740562638635705</v>
      </c>
      <c r="H8760" s="43">
        <v>7.906771559983661E-5</v>
      </c>
      <c r="I8760" s="43">
        <v>9.85724081783384E-2</v>
      </c>
      <c r="J8760" s="43">
        <v>0</v>
      </c>
      <c r="K8760" s="43">
        <v>1</v>
      </c>
      <c r="M8760" s="43">
        <v>7.8324628844379154E-3</v>
      </c>
      <c r="N8760" s="43">
        <v>4.5846178714068375E-2</v>
      </c>
      <c r="O8760" s="43">
        <v>0</v>
      </c>
      <c r="P8760" s="43">
        <v>1</v>
      </c>
      <c r="R8760" s="43">
        <v>513.15576677782713</v>
      </c>
      <c r="S8760" s="43">
        <v>147.56961050191634</v>
      </c>
      <c r="T8760" s="43">
        <v>6798.9815297044115</v>
      </c>
      <c r="U8760" s="43">
        <v>7459.7069069841546</v>
      </c>
      <c r="W8760" s="43">
        <v>3250.7520489392596</v>
      </c>
      <c r="X8760" s="43">
        <v>0</v>
      </c>
      <c r="Y8760" s="43">
        <v>0</v>
      </c>
      <c r="Z8760" s="43">
        <v>3250.7520489392596</v>
      </c>
      <c r="AB8760" s="43">
        <v>185.26155792808521</v>
      </c>
      <c r="AC8760" s="43">
        <v>0</v>
      </c>
      <c r="AD8760" s="43">
        <v>0</v>
      </c>
      <c r="AE8760" s="43">
        <v>185.26155792808521</v>
      </c>
      <c r="AG8760" s="43">
        <v>5978133.0179992979</v>
      </c>
      <c r="AH8760" s="43">
        <v>702162.44257088006</v>
      </c>
      <c r="AI8760" s="43">
        <v>0</v>
      </c>
      <c r="AJ8760" s="43">
        <v>778098543.2979579</v>
      </c>
      <c r="AK8760" s="43">
        <v>784076676.31595719</v>
      </c>
    </row>
    <row r="8761" spans="3:37" x14ac:dyDescent="0.2">
      <c r="C8761" s="43">
        <v>5.9410190658856787E-4</v>
      </c>
      <c r="D8761" s="43">
        <v>6.1660175309104059E-2</v>
      </c>
      <c r="E8761" s="43">
        <v>6.2496994068853473</v>
      </c>
      <c r="F8761" s="43">
        <v>3.4569213931054321</v>
      </c>
      <c r="H8761" s="43">
        <v>9.1405460238891401E-5</v>
      </c>
      <c r="I8761" s="43">
        <v>8.6943665278349389E-2</v>
      </c>
      <c r="J8761" s="43">
        <v>0</v>
      </c>
      <c r="K8761" s="43">
        <v>1</v>
      </c>
      <c r="M8761" s="43">
        <v>7.7773000228325414E-3</v>
      </c>
      <c r="N8761" s="43">
        <v>4.6031974813716903E-2</v>
      </c>
      <c r="O8761" s="43">
        <v>0</v>
      </c>
      <c r="P8761" s="43">
        <v>1</v>
      </c>
      <c r="R8761" s="43">
        <v>693.59838629378339</v>
      </c>
      <c r="S8761" s="43">
        <v>150.47087875403415</v>
      </c>
      <c r="T8761" s="43">
        <v>6778.4568010263984</v>
      </c>
      <c r="U8761" s="43">
        <v>7622.526066074216</v>
      </c>
      <c r="W8761" s="43">
        <v>4334.7814234368925</v>
      </c>
      <c r="X8761" s="43">
        <v>0</v>
      </c>
      <c r="Y8761" s="43">
        <v>0</v>
      </c>
      <c r="Z8761" s="43">
        <v>4334.7814234368925</v>
      </c>
      <c r="AB8761" s="43">
        <v>182.34048834542043</v>
      </c>
      <c r="AC8761" s="43">
        <v>0</v>
      </c>
      <c r="AD8761" s="43">
        <v>0</v>
      </c>
      <c r="AE8761" s="43">
        <v>182.34048834542043</v>
      </c>
      <c r="AG8761" s="43">
        <v>7971663.0377004454</v>
      </c>
      <c r="AH8761" s="43">
        <v>936312.78746236884</v>
      </c>
      <c r="AI8761" s="43">
        <v>0</v>
      </c>
      <c r="AJ8761" s="43">
        <v>765830051.05076575</v>
      </c>
      <c r="AK8761" s="43">
        <v>773801714.08846617</v>
      </c>
    </row>
    <row r="8762" spans="3:37" x14ac:dyDescent="0.2">
      <c r="C8762" s="43">
        <v>6.3432328640478097E-4</v>
      </c>
      <c r="D8762" s="43">
        <v>5.4161579124128938E-2</v>
      </c>
      <c r="E8762" s="43">
        <v>2.8365930661872913</v>
      </c>
      <c r="F8762" s="43">
        <v>3.5975357965880246</v>
      </c>
      <c r="H8762" s="43">
        <v>9.2868389114708627E-5</v>
      </c>
      <c r="I8762" s="43">
        <v>0.10221535039958729</v>
      </c>
      <c r="J8762" s="43">
        <v>0</v>
      </c>
      <c r="K8762" s="43">
        <v>1</v>
      </c>
      <c r="M8762" s="43">
        <v>7.8118815751693329E-3</v>
      </c>
      <c r="N8762" s="43">
        <v>4.4261401350311161E-2</v>
      </c>
      <c r="O8762" s="43">
        <v>0</v>
      </c>
      <c r="P8762" s="43">
        <v>1</v>
      </c>
      <c r="R8762" s="43">
        <v>650.4955737136961</v>
      </c>
      <c r="S8762" s="43">
        <v>179.7324138080273</v>
      </c>
      <c r="T8762" s="43">
        <v>6546.7112097975669</v>
      </c>
      <c r="U8762" s="43">
        <v>7376.9391973192905</v>
      </c>
      <c r="W8762" s="43">
        <v>1845.1912339817945</v>
      </c>
      <c r="X8762" s="43">
        <v>0</v>
      </c>
      <c r="Y8762" s="43">
        <v>0</v>
      </c>
      <c r="Z8762" s="43">
        <v>1845.1912339817945</v>
      </c>
      <c r="AB8762" s="43">
        <v>180.79635259204269</v>
      </c>
      <c r="AC8762" s="43">
        <v>0</v>
      </c>
      <c r="AD8762" s="43">
        <v>0</v>
      </c>
      <c r="AE8762" s="43">
        <v>180.79635259204269</v>
      </c>
      <c r="AG8762" s="43">
        <v>3393306.67929252</v>
      </c>
      <c r="AH8762" s="43">
        <v>398561.3065400676</v>
      </c>
      <c r="AI8762" s="43">
        <v>0</v>
      </c>
      <c r="AJ8762" s="43">
        <v>759344680.88657928</v>
      </c>
      <c r="AK8762" s="43">
        <v>762737987.56587183</v>
      </c>
    </row>
    <row r="8763" spans="3:37" x14ac:dyDescent="0.2">
      <c r="C8763" s="43">
        <v>6.1141551196641775E-4</v>
      </c>
      <c r="D8763" s="43">
        <v>4.8307746219221057E-2</v>
      </c>
      <c r="E8763" s="43">
        <v>2.5803832000951576</v>
      </c>
      <c r="F8763" s="43">
        <v>1.211892970754838</v>
      </c>
      <c r="H8763" s="43">
        <v>8.5660235261434943E-5</v>
      </c>
      <c r="I8763" s="43">
        <v>8.6945382439438765E-2</v>
      </c>
      <c r="J8763" s="43">
        <v>0</v>
      </c>
      <c r="K8763" s="43">
        <v>1</v>
      </c>
      <c r="M8763" s="43">
        <v>7.8957551784267777E-3</v>
      </c>
      <c r="N8763" s="43">
        <v>4.4047294834150104E-2</v>
      </c>
      <c r="O8763" s="43">
        <v>0</v>
      </c>
      <c r="P8763" s="43">
        <v>1</v>
      </c>
      <c r="R8763" s="43">
        <v>559.23661938929411</v>
      </c>
      <c r="S8763" s="43">
        <v>141.01592409213001</v>
      </c>
      <c r="T8763" s="43">
        <v>6584.9925500515619</v>
      </c>
      <c r="U8763" s="43">
        <v>7285.2450935329862</v>
      </c>
      <c r="W8763" s="43">
        <v>1443.0447775501443</v>
      </c>
      <c r="X8763" s="43">
        <v>0</v>
      </c>
      <c r="Y8763" s="43">
        <v>0</v>
      </c>
      <c r="Z8763" s="43">
        <v>1443.0447775501443</v>
      </c>
      <c r="AB8763" s="43">
        <v>12.679319024190056</v>
      </c>
      <c r="AC8763" s="43">
        <v>0</v>
      </c>
      <c r="AD8763" s="43">
        <v>0</v>
      </c>
      <c r="AE8763" s="43">
        <v>12.679319024190056</v>
      </c>
      <c r="AG8763" s="43">
        <v>2653759.3459147154</v>
      </c>
      <c r="AH8763" s="43">
        <v>311697.67195083119</v>
      </c>
      <c r="AI8763" s="43">
        <v>0</v>
      </c>
      <c r="AJ8763" s="43">
        <v>53253139.901598237</v>
      </c>
      <c r="AK8763" s="43">
        <v>55906899.247512951</v>
      </c>
    </row>
    <row r="8764" spans="3:37" x14ac:dyDescent="0.2">
      <c r="C8764" s="43">
        <v>6.1744493771431763E-4</v>
      </c>
      <c r="D8764" s="43">
        <v>4.9007393922109309E-2</v>
      </c>
      <c r="E8764" s="43">
        <v>6.7606514240749647</v>
      </c>
      <c r="F8764" s="43">
        <v>2.9460495814634045</v>
      </c>
      <c r="H8764" s="43">
        <v>8.4911769897586656E-5</v>
      </c>
      <c r="I8764" s="43">
        <v>0.11596520977848745</v>
      </c>
      <c r="J8764" s="43">
        <v>0</v>
      </c>
      <c r="K8764" s="43">
        <v>1</v>
      </c>
      <c r="M8764" s="43">
        <v>7.8474939267839227E-3</v>
      </c>
      <c r="N8764" s="43">
        <v>4.363787878816832E-2</v>
      </c>
      <c r="O8764" s="43">
        <v>0</v>
      </c>
      <c r="P8764" s="43">
        <v>1</v>
      </c>
      <c r="R8764" s="43">
        <v>572.93086022678506</v>
      </c>
      <c r="S8764" s="43">
        <v>186.43952342810636</v>
      </c>
      <c r="T8764" s="43">
        <v>6483.9102193311137</v>
      </c>
      <c r="U8764" s="43">
        <v>7243.2806029860049</v>
      </c>
      <c r="W8764" s="43">
        <v>3873.3858360887089</v>
      </c>
      <c r="X8764" s="43">
        <v>0</v>
      </c>
      <c r="Y8764" s="43">
        <v>0</v>
      </c>
      <c r="Z8764" s="43">
        <v>3873.3858360887089</v>
      </c>
      <c r="AB8764" s="43">
        <v>119.29984910044296</v>
      </c>
      <c r="AC8764" s="43">
        <v>0</v>
      </c>
      <c r="AD8764" s="43">
        <v>0</v>
      </c>
      <c r="AE8764" s="43">
        <v>119.29984910044296</v>
      </c>
      <c r="AG8764" s="43">
        <v>7123156.5525671355</v>
      </c>
      <c r="AH8764" s="43">
        <v>836651.34059516108</v>
      </c>
      <c r="AI8764" s="43">
        <v>0</v>
      </c>
      <c r="AJ8764" s="43">
        <v>501059366.22186041</v>
      </c>
      <c r="AK8764" s="43">
        <v>508182522.77442753</v>
      </c>
    </row>
    <row r="8765" spans="3:37" x14ac:dyDescent="0.2">
      <c r="C8765" s="43">
        <v>6.1819330816703655E-4</v>
      </c>
      <c r="D8765" s="43">
        <v>5.1033972818530511E-2</v>
      </c>
      <c r="E8765" s="43">
        <v>4.5758689893327054</v>
      </c>
      <c r="F8765" s="43">
        <v>5.1667916635147915</v>
      </c>
      <c r="H8765" s="43">
        <v>9.3980620747280419E-5</v>
      </c>
      <c r="I8765" s="43">
        <v>0.11074599662832552</v>
      </c>
      <c r="J8765" s="43">
        <v>0</v>
      </c>
      <c r="K8765" s="43">
        <v>1</v>
      </c>
      <c r="M8765" s="43">
        <v>7.9893751075276187E-3</v>
      </c>
      <c r="N8765" s="43">
        <v>4.7325498873452054E-2</v>
      </c>
      <c r="O8765" s="43">
        <v>0</v>
      </c>
      <c r="P8765" s="43">
        <v>1</v>
      </c>
      <c r="R8765" s="43">
        <v>597.34612443423669</v>
      </c>
      <c r="S8765" s="43">
        <v>197.06464614416404</v>
      </c>
      <c r="T8765" s="43">
        <v>7158.9674136318408</v>
      </c>
      <c r="U8765" s="43">
        <v>7953.3781842102417</v>
      </c>
      <c r="W8765" s="43">
        <v>2733.3776066966989</v>
      </c>
      <c r="X8765" s="43">
        <v>0</v>
      </c>
      <c r="Y8765" s="43">
        <v>0</v>
      </c>
      <c r="Z8765" s="43">
        <v>2733.3776066966989</v>
      </c>
      <c r="AB8765" s="43">
        <v>266.3248031132228</v>
      </c>
      <c r="AC8765" s="43">
        <v>0</v>
      </c>
      <c r="AD8765" s="43">
        <v>0</v>
      </c>
      <c r="AE8765" s="43">
        <v>266.3248031132228</v>
      </c>
      <c r="AG8765" s="43">
        <v>5026681.4187152293</v>
      </c>
      <c r="AH8765" s="43">
        <v>590409.56304648693</v>
      </c>
      <c r="AI8765" s="43">
        <v>0</v>
      </c>
      <c r="AJ8765" s="43">
        <v>1118564173.0755358</v>
      </c>
      <c r="AK8765" s="43">
        <v>1123590854.494251</v>
      </c>
    </row>
    <row r="8766" spans="3:37" x14ac:dyDescent="0.2">
      <c r="C8766" s="43">
        <v>6.2543101231815612E-4</v>
      </c>
      <c r="D8766" s="43">
        <v>5.1573312528310537E-2</v>
      </c>
      <c r="E8766" s="43">
        <v>6.4028093332667009</v>
      </c>
      <c r="F8766" s="43">
        <v>1.3234554686117275</v>
      </c>
      <c r="H8766" s="43">
        <v>8.6618862820326271E-5</v>
      </c>
      <c r="I8766" s="43">
        <v>0.10329817674415442</v>
      </c>
      <c r="J8766" s="43">
        <v>0</v>
      </c>
      <c r="K8766" s="43">
        <v>1</v>
      </c>
      <c r="M8766" s="43">
        <v>7.7931274582718167E-3</v>
      </c>
      <c r="N8766" s="43">
        <v>4.5987779030644771E-2</v>
      </c>
      <c r="O8766" s="43">
        <v>0</v>
      </c>
      <c r="P8766" s="43">
        <v>1</v>
      </c>
      <c r="R8766" s="43">
        <v>610.72656596228626</v>
      </c>
      <c r="S8766" s="43">
        <v>169.41330175917741</v>
      </c>
      <c r="T8766" s="43">
        <v>6785.7301975128676</v>
      </c>
      <c r="U8766" s="43">
        <v>7565.8700652343314</v>
      </c>
      <c r="W8766" s="43">
        <v>3910.3657566172478</v>
      </c>
      <c r="X8766" s="43">
        <v>0</v>
      </c>
      <c r="Y8766" s="43">
        <v>0</v>
      </c>
      <c r="Z8766" s="43">
        <v>3910.3657566172478</v>
      </c>
      <c r="AB8766" s="43">
        <v>21.137084691804976</v>
      </c>
      <c r="AC8766" s="43">
        <v>0</v>
      </c>
      <c r="AD8766" s="43">
        <v>0</v>
      </c>
      <c r="AE8766" s="43">
        <v>21.137084691804976</v>
      </c>
      <c r="AG8766" s="43">
        <v>7191162.6264191186</v>
      </c>
      <c r="AH8766" s="43">
        <v>844639.00342932553</v>
      </c>
      <c r="AI8766" s="43">
        <v>0</v>
      </c>
      <c r="AJ8766" s="43">
        <v>88775755.705580905</v>
      </c>
      <c r="AK8766" s="43">
        <v>95966918.332000017</v>
      </c>
    </row>
    <row r="8767" spans="3:37" x14ac:dyDescent="0.2">
      <c r="C8767" s="43">
        <v>6.1844880819983405E-4</v>
      </c>
      <c r="D8767" s="43">
        <v>5.8204310495987288E-2</v>
      </c>
      <c r="E8767" s="43">
        <v>5.5377815801719743</v>
      </c>
      <c r="F8767" s="43">
        <v>1.3262408303532187</v>
      </c>
      <c r="H8767" s="43">
        <v>9.4705465805700051E-5</v>
      </c>
      <c r="I8767" s="43">
        <v>9.1595265040532281E-2</v>
      </c>
      <c r="J8767" s="43">
        <v>0</v>
      </c>
      <c r="K8767" s="43">
        <v>1</v>
      </c>
      <c r="M8767" s="43">
        <v>7.8572842544313293E-3</v>
      </c>
      <c r="N8767" s="43">
        <v>4.5657774955967879E-2</v>
      </c>
      <c r="O8767" s="43">
        <v>0</v>
      </c>
      <c r="P8767" s="43">
        <v>1</v>
      </c>
      <c r="R8767" s="43">
        <v>681.55558120214187</v>
      </c>
      <c r="S8767" s="43">
        <v>164.24435081601993</v>
      </c>
      <c r="T8767" s="43">
        <v>6792.4989651512578</v>
      </c>
      <c r="U8767" s="43">
        <v>7638.2988971694194</v>
      </c>
      <c r="W8767" s="43">
        <v>3774.3059434446254</v>
      </c>
      <c r="X8767" s="43">
        <v>0</v>
      </c>
      <c r="Y8767" s="43">
        <v>0</v>
      </c>
      <c r="Z8767" s="43">
        <v>3774.3059434446254</v>
      </c>
      <c r="AB8767" s="43">
        <v>23.791584685528541</v>
      </c>
      <c r="AC8767" s="43">
        <v>0</v>
      </c>
      <c r="AD8767" s="43">
        <v>0</v>
      </c>
      <c r="AE8767" s="43">
        <v>23.791584685528541</v>
      </c>
      <c r="AG8767" s="43">
        <v>6940948.6299946662</v>
      </c>
      <c r="AH8767" s="43">
        <v>815250.08378403913</v>
      </c>
      <c r="AI8767" s="43">
        <v>0</v>
      </c>
      <c r="AJ8767" s="43">
        <v>99924655.679219872</v>
      </c>
      <c r="AK8767" s="43">
        <v>106865604.30921453</v>
      </c>
    </row>
    <row r="8768" spans="3:37" x14ac:dyDescent="0.2">
      <c r="C8768" s="43">
        <v>6.2950740814315953E-4</v>
      </c>
      <c r="D8768" s="43">
        <v>5.5787628114677523E-2</v>
      </c>
      <c r="E8768" s="43">
        <v>6.4656329055135542</v>
      </c>
      <c r="F8768" s="43">
        <v>2.1024404569736839</v>
      </c>
      <c r="H8768" s="43">
        <v>8.5333294816978018E-5</v>
      </c>
      <c r="I8768" s="43">
        <v>8.8508407347428708E-2</v>
      </c>
      <c r="J8768" s="43">
        <v>0</v>
      </c>
      <c r="K8768" s="43">
        <v>1</v>
      </c>
      <c r="M8768" s="43">
        <v>7.8892936596705043E-3</v>
      </c>
      <c r="N8768" s="43">
        <v>4.6931152472999949E-2</v>
      </c>
      <c r="O8768" s="43">
        <v>0</v>
      </c>
      <c r="P8768" s="43">
        <v>1</v>
      </c>
      <c r="R8768" s="43">
        <v>664.93794257563593</v>
      </c>
      <c r="S8768" s="43">
        <v>143.00308721604171</v>
      </c>
      <c r="T8768" s="43">
        <v>7010.382488798442</v>
      </c>
      <c r="U8768" s="43">
        <v>7818.3235185901194</v>
      </c>
      <c r="W8768" s="43">
        <v>4299.2446416415141</v>
      </c>
      <c r="X8768" s="43">
        <v>0</v>
      </c>
      <c r="Y8768" s="43">
        <v>0</v>
      </c>
      <c r="Z8768" s="43">
        <v>4299.2446416415141</v>
      </c>
      <c r="AB8768" s="43">
        <v>78.436830352128098</v>
      </c>
      <c r="AC8768" s="43">
        <v>0</v>
      </c>
      <c r="AD8768" s="43">
        <v>0</v>
      </c>
      <c r="AE8768" s="43">
        <v>78.436830352128098</v>
      </c>
      <c r="AG8768" s="43">
        <v>7906310.8959787441</v>
      </c>
      <c r="AH8768" s="43">
        <v>928636.8425945671</v>
      </c>
      <c r="AI8768" s="43">
        <v>0</v>
      </c>
      <c r="AJ8768" s="43">
        <v>329434687.47893798</v>
      </c>
      <c r="AK8768" s="43">
        <v>337340998.37491673</v>
      </c>
    </row>
    <row r="8769" spans="3:37" x14ac:dyDescent="0.2">
      <c r="C8769" s="43">
        <v>6.0650092839240532E-4</v>
      </c>
      <c r="D8769" s="43">
        <v>5.7084935854573082E-2</v>
      </c>
      <c r="E8769" s="43">
        <v>2.8469715619131222</v>
      </c>
      <c r="F8769" s="43">
        <v>1.8911312528299979</v>
      </c>
      <c r="H8769" s="43">
        <v>8.0905790344171848E-5</v>
      </c>
      <c r="I8769" s="43">
        <v>0.11272103447054915</v>
      </c>
      <c r="J8769" s="43">
        <v>0</v>
      </c>
      <c r="K8769" s="43">
        <v>1</v>
      </c>
      <c r="M8769" s="43">
        <v>7.8767435440285638E-3</v>
      </c>
      <c r="N8769" s="43">
        <v>4.6297264356005896E-2</v>
      </c>
      <c r="O8769" s="43">
        <v>0</v>
      </c>
      <c r="P8769" s="43">
        <v>1</v>
      </c>
      <c r="R8769" s="43">
        <v>655.53420887223081</v>
      </c>
      <c r="S8769" s="43">
        <v>172.6739974935673</v>
      </c>
      <c r="T8769" s="43">
        <v>6904.6935535686353</v>
      </c>
      <c r="U8769" s="43">
        <v>7732.9017599344334</v>
      </c>
      <c r="W8769" s="43">
        <v>1866.2872505204577</v>
      </c>
      <c r="X8769" s="43">
        <v>0</v>
      </c>
      <c r="Y8769" s="43">
        <v>0</v>
      </c>
      <c r="Z8769" s="43">
        <v>1866.2872505204577</v>
      </c>
      <c r="AB8769" s="43">
        <v>62.505871228299881</v>
      </c>
      <c r="AC8769" s="43">
        <v>0</v>
      </c>
      <c r="AD8769" s="43">
        <v>0</v>
      </c>
      <c r="AE8769" s="43">
        <v>62.505871228299881</v>
      </c>
      <c r="AG8769" s="43">
        <v>3432102.2537071216</v>
      </c>
      <c r="AH8769" s="43">
        <v>403118.04611241887</v>
      </c>
      <c r="AI8769" s="43">
        <v>0</v>
      </c>
      <c r="AJ8769" s="43">
        <v>262524659.15885949</v>
      </c>
      <c r="AK8769" s="43">
        <v>265956761.4125666</v>
      </c>
    </row>
    <row r="8770" spans="3:37" x14ac:dyDescent="0.2">
      <c r="C8770" s="43">
        <v>6.185632267711183E-4</v>
      </c>
      <c r="D8770" s="43">
        <v>5.360256374797457E-2</v>
      </c>
      <c r="E8770" s="43">
        <v>4.898920458782964</v>
      </c>
      <c r="F8770" s="43">
        <v>3.2070703755766785</v>
      </c>
      <c r="H8770" s="43">
        <v>9.2439951928424691E-5</v>
      </c>
      <c r="I8770" s="43">
        <v>0.12518245897509073</v>
      </c>
      <c r="J8770" s="43">
        <v>0</v>
      </c>
      <c r="K8770" s="43">
        <v>1</v>
      </c>
      <c r="M8770" s="43">
        <v>7.8826969662391111E-3</v>
      </c>
      <c r="N8770" s="43">
        <v>4.6346462884505168E-2</v>
      </c>
      <c r="O8770" s="43">
        <v>0</v>
      </c>
      <c r="P8770" s="43">
        <v>1</v>
      </c>
      <c r="R8770" s="43">
        <v>627.78658717140263</v>
      </c>
      <c r="S8770" s="43">
        <v>219.10160651651228</v>
      </c>
      <c r="T8770" s="43">
        <v>6917.2552070596566</v>
      </c>
      <c r="U8770" s="43">
        <v>7764.1434007475718</v>
      </c>
      <c r="W8770" s="43">
        <v>3075.4765556435191</v>
      </c>
      <c r="X8770" s="43">
        <v>0</v>
      </c>
      <c r="Y8770" s="43">
        <v>0</v>
      </c>
      <c r="Z8770" s="43">
        <v>3075.4765556435191</v>
      </c>
      <c r="AB8770" s="43">
        <v>148.25590212415162</v>
      </c>
      <c r="AC8770" s="43">
        <v>0</v>
      </c>
      <c r="AD8770" s="43">
        <v>0</v>
      </c>
      <c r="AE8770" s="43">
        <v>148.25590212415162</v>
      </c>
      <c r="AG8770" s="43">
        <v>5655801.3858284317</v>
      </c>
      <c r="AH8770" s="43">
        <v>664302.93601900013</v>
      </c>
      <c r="AI8770" s="43">
        <v>0</v>
      </c>
      <c r="AJ8770" s="43">
        <v>622674788.92143679</v>
      </c>
      <c r="AK8770" s="43">
        <v>628330590.30726516</v>
      </c>
    </row>
    <row r="8771" spans="3:37" x14ac:dyDescent="0.2">
      <c r="C8771" s="43">
        <v>6.2482113141648643E-4</v>
      </c>
      <c r="D8771" s="43">
        <v>5.0976078350909525E-2</v>
      </c>
      <c r="E8771" s="43">
        <v>9.9280285016302088</v>
      </c>
      <c r="F8771" s="43">
        <v>3.804758365443667</v>
      </c>
      <c r="H8771" s="43">
        <v>8.0943040024327345E-5</v>
      </c>
      <c r="I8771" s="43">
        <v>9.4762831802844352E-2</v>
      </c>
      <c r="J8771" s="43">
        <v>0</v>
      </c>
      <c r="K8771" s="43">
        <v>1</v>
      </c>
      <c r="M8771" s="43">
        <v>7.749778806410184E-3</v>
      </c>
      <c r="N8771" s="43">
        <v>4.8277070209118977E-2</v>
      </c>
      <c r="O8771" s="43">
        <v>0</v>
      </c>
      <c r="P8771" s="43">
        <v>1</v>
      </c>
      <c r="R8771" s="43">
        <v>603.06552661469834</v>
      </c>
      <c r="S8771" s="43">
        <v>145.23119620991758</v>
      </c>
      <c r="T8771" s="43">
        <v>7083.9026786761424</v>
      </c>
      <c r="U8771" s="43">
        <v>7832.1994015007585</v>
      </c>
      <c r="W8771" s="43">
        <v>5987.2517365813565</v>
      </c>
      <c r="X8771" s="43">
        <v>0</v>
      </c>
      <c r="Y8771" s="43">
        <v>0</v>
      </c>
      <c r="Z8771" s="43">
        <v>5987.2517365813565</v>
      </c>
      <c r="AB8771" s="43">
        <v>180.98547963310943</v>
      </c>
      <c r="AC8771" s="43">
        <v>0</v>
      </c>
      <c r="AD8771" s="43">
        <v>0</v>
      </c>
      <c r="AE8771" s="43">
        <v>180.98547963310943</v>
      </c>
      <c r="AG8771" s="43">
        <v>11010555.943573115</v>
      </c>
      <c r="AH8771" s="43">
        <v>1293246.3751015731</v>
      </c>
      <c r="AI8771" s="43">
        <v>0</v>
      </c>
      <c r="AJ8771" s="43">
        <v>760139014.4590596</v>
      </c>
      <c r="AK8771" s="43">
        <v>771149570.40263271</v>
      </c>
    </row>
    <row r="8772" spans="3:37" x14ac:dyDescent="0.2">
      <c r="C8772" s="43">
        <v>5.8768229769442257E-4</v>
      </c>
      <c r="D8772" s="43">
        <v>5.3594290437060141E-2</v>
      </c>
      <c r="E8772" s="43">
        <v>5.4581629940629561</v>
      </c>
      <c r="F8772" s="43">
        <v>1.8649038320495626</v>
      </c>
      <c r="H8772" s="43">
        <v>9.9716481605227614E-5</v>
      </c>
      <c r="I8772" s="43">
        <v>6.516279032256457E-2</v>
      </c>
      <c r="J8772" s="43">
        <v>0</v>
      </c>
      <c r="K8772" s="43">
        <v>1</v>
      </c>
      <c r="M8772" s="43">
        <v>7.8112485493707761E-3</v>
      </c>
      <c r="N8772" s="43">
        <v>4.4927774433552586E-2</v>
      </c>
      <c r="O8772" s="43">
        <v>0</v>
      </c>
      <c r="P8772" s="43">
        <v>1</v>
      </c>
      <c r="R8772" s="43">
        <v>596.35313576039539</v>
      </c>
      <c r="S8772" s="43">
        <v>123.02942439231298</v>
      </c>
      <c r="T8772" s="43">
        <v>6644.7360716909006</v>
      </c>
      <c r="U8772" s="43">
        <v>7364.1186318436094</v>
      </c>
      <c r="W8772" s="43">
        <v>3254.9926170007921</v>
      </c>
      <c r="X8772" s="43">
        <v>0</v>
      </c>
      <c r="Y8772" s="43">
        <v>0</v>
      </c>
      <c r="Z8772" s="43">
        <v>3254.9926170007921</v>
      </c>
      <c r="AB8772" s="43">
        <v>55.189328024011466</v>
      </c>
      <c r="AC8772" s="43">
        <v>0</v>
      </c>
      <c r="AD8772" s="43">
        <v>0</v>
      </c>
      <c r="AE8772" s="43">
        <v>55.189328024011466</v>
      </c>
      <c r="AG8772" s="43">
        <v>5985931.422664457</v>
      </c>
      <c r="AH8772" s="43">
        <v>703078.40527217113</v>
      </c>
      <c r="AI8772" s="43">
        <v>0</v>
      </c>
      <c r="AJ8772" s="43">
        <v>231795177.70084816</v>
      </c>
      <c r="AK8772" s="43">
        <v>237781109.12351263</v>
      </c>
    </row>
    <row r="8773" spans="3:37" x14ac:dyDescent="0.2">
      <c r="C8773" s="43">
        <v>5.8994485710336161E-4</v>
      </c>
      <c r="D8773" s="43">
        <v>5.6168122823489819E-2</v>
      </c>
      <c r="E8773" s="43">
        <v>8.286658027341943</v>
      </c>
      <c r="F8773" s="43">
        <v>0.80611401572148955</v>
      </c>
      <c r="H8773" s="43">
        <v>9.009364715695245E-5</v>
      </c>
      <c r="I8773" s="43">
        <v>8.936319665947684E-2</v>
      </c>
      <c r="J8773" s="43">
        <v>0</v>
      </c>
      <c r="K8773" s="43">
        <v>1</v>
      </c>
      <c r="M8773" s="43">
        <v>7.870346331840361E-3</v>
      </c>
      <c r="N8773" s="43">
        <v>4.5804528327151428E-2</v>
      </c>
      <c r="O8773" s="43">
        <v>0</v>
      </c>
      <c r="P8773" s="43">
        <v>1</v>
      </c>
      <c r="R8773" s="43">
        <v>627.39882638175823</v>
      </c>
      <c r="S8773" s="43">
        <v>152.43870014809758</v>
      </c>
      <c r="T8773" s="43">
        <v>6825.6596934251247</v>
      </c>
      <c r="U8773" s="43">
        <v>7605.4972199549802</v>
      </c>
      <c r="W8773" s="43">
        <v>5199.0395209813105</v>
      </c>
      <c r="X8773" s="43">
        <v>0</v>
      </c>
      <c r="Y8773" s="43">
        <v>0</v>
      </c>
      <c r="Z8773" s="43">
        <v>5199.0395209813105</v>
      </c>
      <c r="AB8773" s="43">
        <v>-13.015890771738412</v>
      </c>
      <c r="AC8773" s="43">
        <v>0</v>
      </c>
      <c r="AD8773" s="43">
        <v>0</v>
      </c>
      <c r="AE8773" s="43">
        <v>-13.015890771738412</v>
      </c>
      <c r="AG8773" s="43">
        <v>9561033.6790846307</v>
      </c>
      <c r="AH8773" s="43">
        <v>1122992.5365319632</v>
      </c>
      <c r="AI8773" s="43">
        <v>0</v>
      </c>
      <c r="AJ8773" s="43">
        <v>0</v>
      </c>
      <c r="AK8773" s="43">
        <v>9561033.6790846307</v>
      </c>
    </row>
    <row r="8774" spans="3:37" x14ac:dyDescent="0.2">
      <c r="C8774" s="43">
        <v>5.9087690213208133E-4</v>
      </c>
      <c r="D8774" s="43">
        <v>5.6613129418027208E-2</v>
      </c>
      <c r="E8774" s="43">
        <v>5.6440405388837549</v>
      </c>
      <c r="F8774" s="43">
        <v>1.8651064005487674</v>
      </c>
      <c r="H8774" s="43">
        <v>9.9746435358483154E-5</v>
      </c>
      <c r="I8774" s="43">
        <v>9.7457587485432789E-2</v>
      </c>
      <c r="J8774" s="43">
        <v>0</v>
      </c>
      <c r="K8774" s="43">
        <v>1</v>
      </c>
      <c r="M8774" s="43">
        <v>7.9155859663186945E-3</v>
      </c>
      <c r="N8774" s="43">
        <v>4.599815772663185E-2</v>
      </c>
      <c r="O8774" s="43">
        <v>0</v>
      </c>
      <c r="P8774" s="43">
        <v>1</v>
      </c>
      <c r="R8774" s="43">
        <v>633.3686283049891</v>
      </c>
      <c r="S8774" s="43">
        <v>184.0583029571589</v>
      </c>
      <c r="T8774" s="43">
        <v>6893.9143072340657</v>
      </c>
      <c r="U8774" s="43">
        <v>7711.3412384962139</v>
      </c>
      <c r="W8774" s="43">
        <v>3574.7582142105553</v>
      </c>
      <c r="X8774" s="43">
        <v>0</v>
      </c>
      <c r="Y8774" s="43">
        <v>0</v>
      </c>
      <c r="Z8774" s="43">
        <v>3574.7582142105553</v>
      </c>
      <c r="AB8774" s="43">
        <v>58.628644205118</v>
      </c>
      <c r="AC8774" s="43">
        <v>0</v>
      </c>
      <c r="AD8774" s="43">
        <v>0</v>
      </c>
      <c r="AE8774" s="43">
        <v>58.628644205118</v>
      </c>
      <c r="AG8774" s="43">
        <v>6573980.3559332108</v>
      </c>
      <c r="AH8774" s="43">
        <v>772147.77426947991</v>
      </c>
      <c r="AI8774" s="43">
        <v>0</v>
      </c>
      <c r="AJ8774" s="43">
        <v>246240305.6614956</v>
      </c>
      <c r="AK8774" s="43">
        <v>252814286.01742882</v>
      </c>
    </row>
    <row r="8775" spans="3:37" x14ac:dyDescent="0.2">
      <c r="C8775" s="43">
        <v>6.1319198297415944E-4</v>
      </c>
      <c r="D8775" s="43">
        <v>5.7731482761948283E-2</v>
      </c>
      <c r="E8775" s="43">
        <v>3.2135061228137429</v>
      </c>
      <c r="F8775" s="43">
        <v>2.1977722595004985</v>
      </c>
      <c r="H8775" s="43">
        <v>9.1511912936881323E-5</v>
      </c>
      <c r="I8775" s="43">
        <v>0.10791586217963667</v>
      </c>
      <c r="J8775" s="43">
        <v>0</v>
      </c>
      <c r="K8775" s="43">
        <v>1</v>
      </c>
      <c r="M8775" s="43">
        <v>7.8356855626262288E-3</v>
      </c>
      <c r="N8775" s="43">
        <v>4.5205340663294874E-2</v>
      </c>
      <c r="O8775" s="43">
        <v>0</v>
      </c>
      <c r="P8775" s="43">
        <v>1</v>
      </c>
      <c r="R8775" s="43">
        <v>670.27273366385452</v>
      </c>
      <c r="S8775" s="43">
        <v>186.98436396057326</v>
      </c>
      <c r="T8775" s="43">
        <v>6706.7036894681478</v>
      </c>
      <c r="U8775" s="43">
        <v>7563.9607870925756</v>
      </c>
      <c r="W8775" s="43">
        <v>2153.9255335839016</v>
      </c>
      <c r="X8775" s="43">
        <v>0</v>
      </c>
      <c r="Y8775" s="43">
        <v>0</v>
      </c>
      <c r="Z8775" s="43">
        <v>2153.9255335839016</v>
      </c>
      <c r="AB8775" s="43">
        <v>85.90324727498799</v>
      </c>
      <c r="AC8775" s="43">
        <v>0</v>
      </c>
      <c r="AD8775" s="43">
        <v>0</v>
      </c>
      <c r="AE8775" s="43">
        <v>85.90324727498799</v>
      </c>
      <c r="AG8775" s="43">
        <v>3961069.0562607949</v>
      </c>
      <c r="AH8775" s="43">
        <v>465247.91525412275</v>
      </c>
      <c r="AI8775" s="43">
        <v>0</v>
      </c>
      <c r="AJ8775" s="43">
        <v>360793638.55494958</v>
      </c>
      <c r="AK8775" s="43">
        <v>364754707.61121041</v>
      </c>
    </row>
    <row r="8776" spans="3:37" x14ac:dyDescent="0.2">
      <c r="C8776" s="43">
        <v>6.2054565623370639E-4</v>
      </c>
      <c r="D8776" s="43">
        <v>5.2472534553748264E-2</v>
      </c>
      <c r="E8776" s="43">
        <v>6.2064913929346757</v>
      </c>
      <c r="F8776" s="43">
        <v>1.0731053598209248</v>
      </c>
      <c r="H8776" s="43">
        <v>9.113615131062236E-5</v>
      </c>
      <c r="I8776" s="43">
        <v>0.11270273744038128</v>
      </c>
      <c r="J8776" s="43">
        <v>0</v>
      </c>
      <c r="K8776" s="43">
        <v>1</v>
      </c>
      <c r="M8776" s="43">
        <v>7.772608186262674E-3</v>
      </c>
      <c r="N8776" s="43">
        <v>4.4463656367572109E-2</v>
      </c>
      <c r="O8776" s="43">
        <v>0</v>
      </c>
      <c r="P8776" s="43">
        <v>1</v>
      </c>
      <c r="R8776" s="43">
        <v>616.52139856546194</v>
      </c>
      <c r="S8776" s="43">
        <v>194.47667553092654</v>
      </c>
      <c r="T8776" s="43">
        <v>6543.5635037561988</v>
      </c>
      <c r="U8776" s="43">
        <v>7354.5615778525871</v>
      </c>
      <c r="W8776" s="43">
        <v>3826.4347537565882</v>
      </c>
      <c r="X8776" s="43">
        <v>0</v>
      </c>
      <c r="Y8776" s="43">
        <v>0</v>
      </c>
      <c r="Z8776" s="43">
        <v>3826.4347537565882</v>
      </c>
      <c r="AB8776" s="43">
        <v>4.8225989986987869</v>
      </c>
      <c r="AC8776" s="43">
        <v>0</v>
      </c>
      <c r="AD8776" s="43">
        <v>0</v>
      </c>
      <c r="AE8776" s="43">
        <v>4.8225989986987869</v>
      </c>
      <c r="AG8776" s="43">
        <v>7036813.5121583659</v>
      </c>
      <c r="AH8776" s="43">
        <v>826509.90681142302</v>
      </c>
      <c r="AI8776" s="43">
        <v>0</v>
      </c>
      <c r="AJ8776" s="43">
        <v>20254915.794534907</v>
      </c>
      <c r="AK8776" s="43">
        <v>27291729.306693271</v>
      </c>
    </row>
    <row r="8777" spans="3:37" x14ac:dyDescent="0.2">
      <c r="C8777" s="43">
        <v>6.1133613906749762E-4</v>
      </c>
      <c r="D8777" s="43">
        <v>5.1307282730041974E-2</v>
      </c>
      <c r="E8777" s="43">
        <v>4.4541031621154552</v>
      </c>
      <c r="F8777" s="43">
        <v>2.4746996594801525</v>
      </c>
      <c r="H8777" s="43">
        <v>9.2151676988616593E-5</v>
      </c>
      <c r="I8777" s="43">
        <v>0.11521503530430333</v>
      </c>
      <c r="J8777" s="43">
        <v>0</v>
      </c>
      <c r="K8777" s="43">
        <v>1</v>
      </c>
      <c r="M8777" s="43">
        <v>7.8102910740892959E-3</v>
      </c>
      <c r="N8777" s="43">
        <v>4.4793371237519621E-2</v>
      </c>
      <c r="O8777" s="43">
        <v>0</v>
      </c>
      <c r="P8777" s="43">
        <v>1</v>
      </c>
      <c r="R8777" s="43">
        <v>593.88377072974379</v>
      </c>
      <c r="S8777" s="43">
        <v>201.02717655892889</v>
      </c>
      <c r="T8777" s="43">
        <v>6624.0460318819714</v>
      </c>
      <c r="U8777" s="43">
        <v>7418.9569791706444</v>
      </c>
      <c r="W8777" s="43">
        <v>2645.2195811364018</v>
      </c>
      <c r="X8777" s="43">
        <v>0</v>
      </c>
      <c r="Y8777" s="43">
        <v>0</v>
      </c>
      <c r="Z8777" s="43">
        <v>2645.2195811364018</v>
      </c>
      <c r="AB8777" s="43">
        <v>93.710620807855818</v>
      </c>
      <c r="AC8777" s="43">
        <v>0</v>
      </c>
      <c r="AD8777" s="43">
        <v>0</v>
      </c>
      <c r="AE8777" s="43">
        <v>93.710620807855818</v>
      </c>
      <c r="AG8777" s="43">
        <v>4864558.8097098432</v>
      </c>
      <c r="AH8777" s="43">
        <v>571367.42952546279</v>
      </c>
      <c r="AI8777" s="43">
        <v>0</v>
      </c>
      <c r="AJ8777" s="43">
        <v>393584607.39299446</v>
      </c>
      <c r="AK8777" s="43">
        <v>398449166.20270431</v>
      </c>
    </row>
    <row r="8778" spans="3:37" x14ac:dyDescent="0.2">
      <c r="C8778" s="43">
        <v>6.259837597650808E-4</v>
      </c>
      <c r="D8778" s="43">
        <v>5.4645899310586832E-2</v>
      </c>
      <c r="E8778" s="43">
        <v>7.0747870646012663</v>
      </c>
      <c r="F8778" s="43">
        <v>3.8348362830386891</v>
      </c>
      <c r="H8778" s="43">
        <v>8.4406425213301816E-5</v>
      </c>
      <c r="I8778" s="43">
        <v>0.12621303927227201</v>
      </c>
      <c r="J8778" s="43">
        <v>0</v>
      </c>
      <c r="K8778" s="43">
        <v>1</v>
      </c>
      <c r="M8778" s="43">
        <v>7.8857948667059308E-3</v>
      </c>
      <c r="N8778" s="43">
        <v>4.7101352013216746E-2</v>
      </c>
      <c r="O8778" s="43">
        <v>0</v>
      </c>
      <c r="P8778" s="43">
        <v>1</v>
      </c>
      <c r="R8778" s="43">
        <v>647.68377321411026</v>
      </c>
      <c r="S8778" s="43">
        <v>201.70752710891412</v>
      </c>
      <c r="T8778" s="43">
        <v>7032.6859128991709</v>
      </c>
      <c r="U8778" s="43">
        <v>7882.0772132221955</v>
      </c>
      <c r="W8778" s="43">
        <v>4582.2247806873274</v>
      </c>
      <c r="X8778" s="43">
        <v>0</v>
      </c>
      <c r="Y8778" s="43">
        <v>0</v>
      </c>
      <c r="Z8778" s="43">
        <v>4582.2247806873274</v>
      </c>
      <c r="AB8778" s="43">
        <v>196.46028824597548</v>
      </c>
      <c r="AC8778" s="43">
        <v>0</v>
      </c>
      <c r="AD8778" s="43">
        <v>0</v>
      </c>
      <c r="AE8778" s="43">
        <v>196.46028824597548</v>
      </c>
      <c r="AG8778" s="43">
        <v>8426711.3716839943</v>
      </c>
      <c r="AH8778" s="43">
        <v>989760.55262846267</v>
      </c>
      <c r="AI8778" s="43">
        <v>0</v>
      </c>
      <c r="AJ8778" s="43">
        <v>825133210.63309705</v>
      </c>
      <c r="AK8778" s="43">
        <v>833559922.00478101</v>
      </c>
    </row>
    <row r="8779" spans="3:37" x14ac:dyDescent="0.2">
      <c r="C8779" s="43">
        <v>6.292347780567642E-4</v>
      </c>
      <c r="D8779" s="43">
        <v>6.1750341902797268E-2</v>
      </c>
      <c r="E8779" s="43">
        <v>7.7529380510183783</v>
      </c>
      <c r="F8779" s="43">
        <v>0.79673321689084176</v>
      </c>
      <c r="H8779" s="43">
        <v>8.7858232377092149E-5</v>
      </c>
      <c r="I8779" s="43">
        <v>7.6640994546887942E-2</v>
      </c>
      <c r="J8779" s="43">
        <v>0</v>
      </c>
      <c r="K8779" s="43">
        <v>1</v>
      </c>
      <c r="M8779" s="43">
        <v>7.8684618673841022E-3</v>
      </c>
      <c r="N8779" s="43">
        <v>4.6397259333923135E-2</v>
      </c>
      <c r="O8779" s="43">
        <v>0</v>
      </c>
      <c r="P8779" s="43">
        <v>1</v>
      </c>
      <c r="R8779" s="43">
        <v>735.68933042356196</v>
      </c>
      <c r="S8779" s="43">
        <v>127.49289006936493</v>
      </c>
      <c r="T8779" s="43">
        <v>6912.3312962378741</v>
      </c>
      <c r="U8779" s="43">
        <v>7775.5135167308008</v>
      </c>
      <c r="W8779" s="43">
        <v>5703.7538035690659</v>
      </c>
      <c r="X8779" s="43">
        <v>0</v>
      </c>
      <c r="Y8779" s="43">
        <v>0</v>
      </c>
      <c r="Z8779" s="43">
        <v>5703.7538035690659</v>
      </c>
      <c r="AB8779" s="43">
        <v>-16.000908781233296</v>
      </c>
      <c r="AC8779" s="43">
        <v>0</v>
      </c>
      <c r="AD8779" s="43">
        <v>0</v>
      </c>
      <c r="AE8779" s="43">
        <v>-16.000908781233296</v>
      </c>
      <c r="AG8779" s="43">
        <v>10489203.244763512</v>
      </c>
      <c r="AH8779" s="43">
        <v>1232010.8215709182</v>
      </c>
      <c r="AI8779" s="43">
        <v>0</v>
      </c>
      <c r="AJ8779" s="43">
        <v>0</v>
      </c>
      <c r="AK8779" s="43">
        <v>10489203.244763512</v>
      </c>
    </row>
    <row r="8780" spans="3:37" x14ac:dyDescent="0.2">
      <c r="C8780" s="43">
        <v>6.2039948303937997E-4</v>
      </c>
      <c r="D8780" s="43">
        <v>5.1982318763868399E-2</v>
      </c>
      <c r="E8780" s="43">
        <v>5.7302901576042089</v>
      </c>
      <c r="F8780" s="43">
        <v>2.0696836704254489</v>
      </c>
      <c r="H8780" s="43">
        <v>9.4959272587069599E-5</v>
      </c>
      <c r="I8780" s="43">
        <v>0.10150602372942785</v>
      </c>
      <c r="J8780" s="43">
        <v>0</v>
      </c>
      <c r="K8780" s="43">
        <v>1</v>
      </c>
      <c r="M8780" s="43">
        <v>7.8061287850010787E-3</v>
      </c>
      <c r="N8780" s="43">
        <v>4.7017583086120029E-2</v>
      </c>
      <c r="O8780" s="43">
        <v>0</v>
      </c>
      <c r="P8780" s="43">
        <v>1</v>
      </c>
      <c r="R8780" s="43">
        <v>610.61778303412484</v>
      </c>
      <c r="S8780" s="43">
        <v>182.50365543484114</v>
      </c>
      <c r="T8780" s="43">
        <v>6949.2571954889236</v>
      </c>
      <c r="U8780" s="43">
        <v>7742.3786339578892</v>
      </c>
      <c r="W8780" s="43">
        <v>3499.017072178548</v>
      </c>
      <c r="X8780" s="43">
        <v>0</v>
      </c>
      <c r="Y8780" s="43">
        <v>0</v>
      </c>
      <c r="Z8780" s="43">
        <v>3499.017072178548</v>
      </c>
      <c r="AB8780" s="43">
        <v>69.888962237980252</v>
      </c>
      <c r="AC8780" s="43">
        <v>0</v>
      </c>
      <c r="AD8780" s="43">
        <v>0</v>
      </c>
      <c r="AE8780" s="43">
        <v>69.888962237980252</v>
      </c>
      <c r="AG8780" s="43">
        <v>6434692.3957363497</v>
      </c>
      <c r="AH8780" s="43">
        <v>755787.68759056635</v>
      </c>
      <c r="AI8780" s="43">
        <v>0</v>
      </c>
      <c r="AJ8780" s="43">
        <v>293533641.39951706</v>
      </c>
      <c r="AK8780" s="43">
        <v>299968333.7952534</v>
      </c>
    </row>
    <row r="8781" spans="3:37" x14ac:dyDescent="0.2">
      <c r="C8781" s="43">
        <v>6.1333200895341555E-4</v>
      </c>
      <c r="D8781" s="43">
        <v>4.7067021581040334E-2</v>
      </c>
      <c r="E8781" s="43">
        <v>4.6103129083880674</v>
      </c>
      <c r="F8781" s="43">
        <v>0.88619582947005526</v>
      </c>
      <c r="H8781" s="43">
        <v>9.0933448811059137E-5</v>
      </c>
      <c r="I8781" s="43">
        <v>7.2785980987762247E-2</v>
      </c>
      <c r="J8781" s="43">
        <v>0</v>
      </c>
      <c r="K8781" s="43">
        <v>1</v>
      </c>
      <c r="M8781" s="43">
        <v>7.8304378065313512E-3</v>
      </c>
      <c r="N8781" s="43">
        <v>4.4580917349518211E-2</v>
      </c>
      <c r="O8781" s="43">
        <v>0</v>
      </c>
      <c r="P8781" s="43">
        <v>1</v>
      </c>
      <c r="R8781" s="43">
        <v>546.5812382137957</v>
      </c>
      <c r="S8781" s="43">
        <v>125.31809235171795</v>
      </c>
      <c r="T8781" s="43">
        <v>6609.6340979630286</v>
      </c>
      <c r="U8781" s="43">
        <v>7281.5334285285426</v>
      </c>
      <c r="W8781" s="43">
        <v>2519.9105380197957</v>
      </c>
      <c r="X8781" s="43">
        <v>0</v>
      </c>
      <c r="Y8781" s="43">
        <v>0</v>
      </c>
      <c r="Z8781" s="43">
        <v>2519.9105380197957</v>
      </c>
      <c r="AB8781" s="43">
        <v>-6.6557450153101723</v>
      </c>
      <c r="AC8781" s="43">
        <v>0</v>
      </c>
      <c r="AD8781" s="43">
        <v>0</v>
      </c>
      <c r="AE8781" s="43">
        <v>-6.6557450153101723</v>
      </c>
      <c r="AG8781" s="43">
        <v>4634115.4794184044</v>
      </c>
      <c r="AH8781" s="43">
        <v>544300.67621227587</v>
      </c>
      <c r="AI8781" s="43">
        <v>0</v>
      </c>
      <c r="AJ8781" s="43">
        <v>0</v>
      </c>
      <c r="AK8781" s="43">
        <v>4634115.4794184044</v>
      </c>
    </row>
    <row r="8782" spans="3:37" x14ac:dyDescent="0.2">
      <c r="C8782" s="43">
        <v>5.9116298551534696E-4</v>
      </c>
      <c r="D8782" s="43">
        <v>5.569506996510265E-2</v>
      </c>
      <c r="E8782" s="43">
        <v>6.144623839434681</v>
      </c>
      <c r="F8782" s="43">
        <v>1.7492448839640404</v>
      </c>
      <c r="H8782" s="43">
        <v>9.2430261330989083E-5</v>
      </c>
      <c r="I8782" s="43">
        <v>0.12589580297270242</v>
      </c>
      <c r="J8782" s="43">
        <v>0</v>
      </c>
      <c r="K8782" s="43">
        <v>1</v>
      </c>
      <c r="M8782" s="43">
        <v>7.9130679416439254E-3</v>
      </c>
      <c r="N8782" s="43">
        <v>4.6419886060322768E-2</v>
      </c>
      <c r="O8782" s="43">
        <v>0</v>
      </c>
      <c r="P8782" s="43">
        <v>1</v>
      </c>
      <c r="R8782" s="43">
        <v>623.39937192869036</v>
      </c>
      <c r="S8782" s="43">
        <v>220.3270430056204</v>
      </c>
      <c r="T8782" s="43">
        <v>6954.9071675276191</v>
      </c>
      <c r="U8782" s="43">
        <v>7798.63358246193</v>
      </c>
      <c r="W8782" s="43">
        <v>3830.5546422416382</v>
      </c>
      <c r="X8782" s="43">
        <v>0</v>
      </c>
      <c r="Y8782" s="43">
        <v>0</v>
      </c>
      <c r="Z8782" s="43">
        <v>3830.5546422416382</v>
      </c>
      <c r="AB8782" s="43">
        <v>49.977430538984493</v>
      </c>
      <c r="AC8782" s="43">
        <v>0</v>
      </c>
      <c r="AD8782" s="43">
        <v>0</v>
      </c>
      <c r="AE8782" s="43">
        <v>49.977430538984493</v>
      </c>
      <c r="AG8782" s="43">
        <v>7044389.9870823724</v>
      </c>
      <c r="AH8782" s="43">
        <v>827399.8027241939</v>
      </c>
      <c r="AI8782" s="43">
        <v>0</v>
      </c>
      <c r="AJ8782" s="43">
        <v>209905208.26373488</v>
      </c>
      <c r="AK8782" s="43">
        <v>216949598.25081724</v>
      </c>
    </row>
    <row r="8783" spans="3:37" x14ac:dyDescent="0.2">
      <c r="C8783" s="43">
        <v>6.2077183430286897E-4</v>
      </c>
      <c r="D8783" s="43">
        <v>4.9148325276589397E-2</v>
      </c>
      <c r="E8783" s="43">
        <v>4.3114277129951182</v>
      </c>
      <c r="F8783" s="43">
        <v>3.2857314023811308</v>
      </c>
      <c r="H8783" s="43">
        <v>8.7656753703118542E-5</v>
      </c>
      <c r="I8783" s="43">
        <v>8.8600614228655353E-2</v>
      </c>
      <c r="J8783" s="43">
        <v>0</v>
      </c>
      <c r="K8783" s="43">
        <v>1</v>
      </c>
      <c r="M8783" s="43">
        <v>7.8350523638835243E-3</v>
      </c>
      <c r="N8783" s="43">
        <v>4.4634934854513711E-2</v>
      </c>
      <c r="O8783" s="43">
        <v>0</v>
      </c>
      <c r="P8783" s="43">
        <v>1</v>
      </c>
      <c r="R8783" s="43">
        <v>577.67437152408581</v>
      </c>
      <c r="S8783" s="43">
        <v>147.04981698185949</v>
      </c>
      <c r="T8783" s="43">
        <v>6621.5426596075695</v>
      </c>
      <c r="U8783" s="43">
        <v>7346.2668481135152</v>
      </c>
      <c r="W8783" s="43">
        <v>2490.6012944759814</v>
      </c>
      <c r="X8783" s="43">
        <v>0</v>
      </c>
      <c r="Y8783" s="43">
        <v>0</v>
      </c>
      <c r="Z8783" s="43">
        <v>2490.6012944759814</v>
      </c>
      <c r="AB8783" s="43">
        <v>141.28370429374243</v>
      </c>
      <c r="AC8783" s="43">
        <v>0</v>
      </c>
      <c r="AD8783" s="43">
        <v>0</v>
      </c>
      <c r="AE8783" s="43">
        <v>141.28370429374243</v>
      </c>
      <c r="AG8783" s="43">
        <v>4580215.7805413296</v>
      </c>
      <c r="AH8783" s="43">
        <v>537969.87960681203</v>
      </c>
      <c r="AI8783" s="43">
        <v>0</v>
      </c>
      <c r="AJ8783" s="43">
        <v>593391558.03371823</v>
      </c>
      <c r="AK8783" s="43">
        <v>597971773.81425953</v>
      </c>
    </row>
    <row r="8784" spans="3:37" x14ac:dyDescent="0.2">
      <c r="C8784" s="43">
        <v>6.1003916337154518E-4</v>
      </c>
      <c r="D8784" s="43">
        <v>5.1409266767868458E-2</v>
      </c>
      <c r="E8784" s="43">
        <v>3.9841032843813009</v>
      </c>
      <c r="F8784" s="43">
        <v>1.9299451038571696</v>
      </c>
      <c r="H8784" s="43">
        <v>8.671270861125704E-5</v>
      </c>
      <c r="I8784" s="43">
        <v>9.7426357237240455E-2</v>
      </c>
      <c r="J8784" s="43">
        <v>0</v>
      </c>
      <c r="K8784" s="43">
        <v>1</v>
      </c>
      <c r="M8784" s="43">
        <v>7.7855082807309003E-3</v>
      </c>
      <c r="N8784" s="43">
        <v>4.5850841327452319E-2</v>
      </c>
      <c r="O8784" s="43">
        <v>0</v>
      </c>
      <c r="P8784" s="43">
        <v>1</v>
      </c>
      <c r="R8784" s="43">
        <v>593.80178572183752</v>
      </c>
      <c r="S8784" s="43">
        <v>159.95638837768507</v>
      </c>
      <c r="T8784" s="43">
        <v>6758.9098329148119</v>
      </c>
      <c r="U8784" s="43">
        <v>7512.6680070143348</v>
      </c>
      <c r="W8784" s="43">
        <v>2365.7676447658541</v>
      </c>
      <c r="X8784" s="43">
        <v>0</v>
      </c>
      <c r="Y8784" s="43">
        <v>0</v>
      </c>
      <c r="Z8784" s="43">
        <v>2365.7676447658541</v>
      </c>
      <c r="AB8784" s="43">
        <v>59.085727772422366</v>
      </c>
      <c r="AC8784" s="43">
        <v>0</v>
      </c>
      <c r="AD8784" s="43">
        <v>0</v>
      </c>
      <c r="AE8784" s="43">
        <v>59.085727772422366</v>
      </c>
      <c r="AG8784" s="43">
        <v>4350646.6987244058</v>
      </c>
      <c r="AH8784" s="43">
        <v>511005.81126942451</v>
      </c>
      <c r="AI8784" s="43">
        <v>0</v>
      </c>
      <c r="AJ8784" s="43">
        <v>248160056.64417395</v>
      </c>
      <c r="AK8784" s="43">
        <v>252510703.34289837</v>
      </c>
    </row>
    <row r="8785" spans="3:37" x14ac:dyDescent="0.2">
      <c r="C8785" s="43">
        <v>6.1410621933488674E-4</v>
      </c>
      <c r="D8785" s="43">
        <v>5.0288955601010044E-2</v>
      </c>
      <c r="E8785" s="43">
        <v>8.9695574198253567</v>
      </c>
      <c r="F8785" s="43">
        <v>1.9422042687007035</v>
      </c>
      <c r="H8785" s="43">
        <v>8.8128705112193033E-5</v>
      </c>
      <c r="I8785" s="43">
        <v>8.214326531406399E-2</v>
      </c>
      <c r="J8785" s="43">
        <v>0</v>
      </c>
      <c r="K8785" s="43">
        <v>1</v>
      </c>
      <c r="M8785" s="43">
        <v>7.9009915680132714E-3</v>
      </c>
      <c r="N8785" s="43">
        <v>4.5742366208046725E-2</v>
      </c>
      <c r="O8785" s="43">
        <v>0</v>
      </c>
      <c r="P8785" s="43">
        <v>1</v>
      </c>
      <c r="R8785" s="43">
        <v>584.73418538399198</v>
      </c>
      <c r="S8785" s="43">
        <v>137.06662665651598</v>
      </c>
      <c r="T8785" s="43">
        <v>6842.9378812233854</v>
      </c>
      <c r="U8785" s="43">
        <v>7564.7386932638929</v>
      </c>
      <c r="W8785" s="43">
        <v>5244.8068511365209</v>
      </c>
      <c r="X8785" s="43">
        <v>0</v>
      </c>
      <c r="Y8785" s="43">
        <v>0</v>
      </c>
      <c r="Z8785" s="43">
        <v>5244.8068511365209</v>
      </c>
      <c r="AB8785" s="43">
        <v>58.95047787107076</v>
      </c>
      <c r="AC8785" s="43">
        <v>0</v>
      </c>
      <c r="AD8785" s="43">
        <v>0</v>
      </c>
      <c r="AE8785" s="43">
        <v>58.95047787107076</v>
      </c>
      <c r="AG8785" s="43">
        <v>9645199.799240062</v>
      </c>
      <c r="AH8785" s="43">
        <v>1132878.2798454885</v>
      </c>
      <c r="AI8785" s="43">
        <v>0</v>
      </c>
      <c r="AJ8785" s="43">
        <v>247592007.05849719</v>
      </c>
      <c r="AK8785" s="43">
        <v>257237206.85773724</v>
      </c>
    </row>
    <row r="8786" spans="3:37" x14ac:dyDescent="0.2">
      <c r="C8786" s="43">
        <v>6.1185990431344983E-4</v>
      </c>
      <c r="D8786" s="43">
        <v>4.6884059802062873E-2</v>
      </c>
      <c r="E8786" s="43">
        <v>1.7461654746660484</v>
      </c>
      <c r="F8786" s="43">
        <v>1.3116778424363824</v>
      </c>
      <c r="H8786" s="43">
        <v>8.024594152324457E-5</v>
      </c>
      <c r="I8786" s="43">
        <v>9.8636938771237248E-2</v>
      </c>
      <c r="J8786" s="43">
        <v>0</v>
      </c>
      <c r="K8786" s="43">
        <v>1</v>
      </c>
      <c r="M8786" s="43">
        <v>7.9190994722174723E-3</v>
      </c>
      <c r="N8786" s="43">
        <v>4.520155061983535E-2</v>
      </c>
      <c r="O8786" s="43">
        <v>0</v>
      </c>
      <c r="P8786" s="43">
        <v>1</v>
      </c>
      <c r="R8786" s="43">
        <v>543.14974310328387</v>
      </c>
      <c r="S8786" s="43">
        <v>149.86666226733851</v>
      </c>
      <c r="T8786" s="43">
        <v>6777.5308694886817</v>
      </c>
      <c r="U8786" s="43">
        <v>7470.5472748593038</v>
      </c>
      <c r="W8786" s="43">
        <v>948.42932898068796</v>
      </c>
      <c r="X8786" s="43">
        <v>0</v>
      </c>
      <c r="Y8786" s="43">
        <v>0</v>
      </c>
      <c r="Z8786" s="43">
        <v>948.42932898068796</v>
      </c>
      <c r="AB8786" s="43">
        <v>18.11378818538283</v>
      </c>
      <c r="AC8786" s="43">
        <v>0</v>
      </c>
      <c r="AD8786" s="43">
        <v>0</v>
      </c>
      <c r="AE8786" s="43">
        <v>18.11378818538283</v>
      </c>
      <c r="AG8786" s="43">
        <v>1744161.5359954853</v>
      </c>
      <c r="AH8786" s="43">
        <v>204860.73505982858</v>
      </c>
      <c r="AI8786" s="43">
        <v>0</v>
      </c>
      <c r="AJ8786" s="43">
        <v>76077910.378607884</v>
      </c>
      <c r="AK8786" s="43">
        <v>77822071.914603367</v>
      </c>
    </row>
    <row r="8787" spans="3:37" x14ac:dyDescent="0.2">
      <c r="C8787" s="43">
        <v>6.3330845203002362E-4</v>
      </c>
      <c r="D8787" s="43">
        <v>6.5144382467116846E-2</v>
      </c>
      <c r="E8787" s="43">
        <v>8.0014930623877945</v>
      </c>
      <c r="F8787" s="43">
        <v>3.5778856345552286</v>
      </c>
      <c r="H8787" s="43">
        <v>9.3746984887066453E-5</v>
      </c>
      <c r="I8787" s="43">
        <v>8.9356650126456175E-2</v>
      </c>
      <c r="J8787" s="43">
        <v>0</v>
      </c>
      <c r="K8787" s="43">
        <v>1</v>
      </c>
      <c r="M8787" s="43">
        <v>7.8614111445535206E-3</v>
      </c>
      <c r="N8787" s="43">
        <v>4.6289854927941909E-2</v>
      </c>
      <c r="O8787" s="43">
        <v>0</v>
      </c>
      <c r="P8787" s="43">
        <v>1</v>
      </c>
      <c r="R8787" s="43">
        <v>781.15034414609568</v>
      </c>
      <c r="S8787" s="43">
        <v>158.60853755940005</v>
      </c>
      <c r="T8787" s="43">
        <v>6890.1504104223977</v>
      </c>
      <c r="U8787" s="43">
        <v>7829.9092921278934</v>
      </c>
      <c r="W8787" s="43">
        <v>6250.3690593668225</v>
      </c>
      <c r="X8787" s="43">
        <v>0</v>
      </c>
      <c r="Y8787" s="43">
        <v>0</v>
      </c>
      <c r="Z8787" s="43">
        <v>6250.3690593668225</v>
      </c>
      <c r="AB8787" s="43">
        <v>215.46763881442396</v>
      </c>
      <c r="AC8787" s="43">
        <v>0</v>
      </c>
      <c r="AD8787" s="43">
        <v>0</v>
      </c>
      <c r="AE8787" s="43">
        <v>215.46763881442396</v>
      </c>
      <c r="AG8787" s="43">
        <v>11494428.700175587</v>
      </c>
      <c r="AH8787" s="43">
        <v>1350079.7168232338</v>
      </c>
      <c r="AI8787" s="43">
        <v>0</v>
      </c>
      <c r="AJ8787" s="43">
        <v>904964083.02058065</v>
      </c>
      <c r="AK8787" s="43">
        <v>916458511.72075629</v>
      </c>
    </row>
    <row r="8788" spans="3:37" x14ac:dyDescent="0.2">
      <c r="C8788" s="43">
        <v>5.9117362514632735E-4</v>
      </c>
      <c r="D8788" s="43">
        <v>5.58610056688853E-2</v>
      </c>
      <c r="E8788" s="43">
        <v>5.4851975862401714</v>
      </c>
      <c r="F8788" s="43">
        <v>2.8356428724737746</v>
      </c>
      <c r="H8788" s="43">
        <v>9.4789966575858919E-5</v>
      </c>
      <c r="I8788" s="43">
        <v>7.3212907101400729E-2</v>
      </c>
      <c r="J8788" s="43">
        <v>0</v>
      </c>
      <c r="K8788" s="43">
        <v>1</v>
      </c>
      <c r="M8788" s="43">
        <v>7.8400772222929262E-3</v>
      </c>
      <c r="N8788" s="43">
        <v>4.6209435118630737E-2</v>
      </c>
      <c r="O8788" s="43">
        <v>0</v>
      </c>
      <c r="P8788" s="43">
        <v>1</v>
      </c>
      <c r="R8788" s="43">
        <v>625.26795677340556</v>
      </c>
      <c r="S8788" s="43">
        <v>131.39910128907536</v>
      </c>
      <c r="T8788" s="43">
        <v>6859.5144092213059</v>
      </c>
      <c r="U8788" s="43">
        <v>7616.1814672837863</v>
      </c>
      <c r="W8788" s="43">
        <v>3429.7182872468079</v>
      </c>
      <c r="X8788" s="43">
        <v>0</v>
      </c>
      <c r="Y8788" s="43">
        <v>0</v>
      </c>
      <c r="Z8788" s="43">
        <v>3429.7182872468079</v>
      </c>
      <c r="AB8788" s="43">
        <v>122.81124750139561</v>
      </c>
      <c r="AC8788" s="43">
        <v>0</v>
      </c>
      <c r="AD8788" s="43">
        <v>0</v>
      </c>
      <c r="AE8788" s="43">
        <v>122.81124750139561</v>
      </c>
      <c r="AG8788" s="43">
        <v>6307251.9302468793</v>
      </c>
      <c r="AH8788" s="43">
        <v>740819.1500453105</v>
      </c>
      <c r="AI8788" s="43">
        <v>0</v>
      </c>
      <c r="AJ8788" s="43">
        <v>515807239.50586158</v>
      </c>
      <c r="AK8788" s="43">
        <v>522114491.43610847</v>
      </c>
    </row>
    <row r="8789" spans="3:37" x14ac:dyDescent="0.2">
      <c r="C8789" s="43">
        <v>6.1128772375584894E-4</v>
      </c>
      <c r="D8789" s="43">
        <v>5.496692796149405E-2</v>
      </c>
      <c r="E8789" s="43">
        <v>5.5326709347915752</v>
      </c>
      <c r="F8789" s="43">
        <v>5.2360120740255258</v>
      </c>
      <c r="H8789" s="43">
        <v>8.7596102147387872E-5</v>
      </c>
      <c r="I8789" s="43">
        <v>0.10879617346733839</v>
      </c>
      <c r="J8789" s="43">
        <v>0</v>
      </c>
      <c r="K8789" s="43">
        <v>1</v>
      </c>
      <c r="M8789" s="43">
        <v>7.9026671310088448E-3</v>
      </c>
      <c r="N8789" s="43">
        <v>4.5193900778632737E-2</v>
      </c>
      <c r="O8789" s="43">
        <v>0</v>
      </c>
      <c r="P8789" s="43">
        <v>1</v>
      </c>
      <c r="R8789" s="43">
        <v>636.19391708705643</v>
      </c>
      <c r="S8789" s="43">
        <v>180.44330579370501</v>
      </c>
      <c r="T8789" s="43">
        <v>6762.3226745245884</v>
      </c>
      <c r="U8789" s="43">
        <v>7578.9598974053497</v>
      </c>
      <c r="W8789" s="43">
        <v>3519.8515939587583</v>
      </c>
      <c r="X8789" s="43">
        <v>0</v>
      </c>
      <c r="Y8789" s="43">
        <v>0</v>
      </c>
      <c r="Z8789" s="43">
        <v>3519.8515939587583</v>
      </c>
      <c r="AB8789" s="43">
        <v>288.35698721965309</v>
      </c>
      <c r="AC8789" s="43">
        <v>0</v>
      </c>
      <c r="AD8789" s="43">
        <v>0</v>
      </c>
      <c r="AE8789" s="43">
        <v>288.35698721965309</v>
      </c>
      <c r="AG8789" s="43">
        <v>6473007.0812901566</v>
      </c>
      <c r="AH8789" s="43">
        <v>760287.94429509179</v>
      </c>
      <c r="AI8789" s="43">
        <v>0</v>
      </c>
      <c r="AJ8789" s="43">
        <v>1211099346.3225429</v>
      </c>
      <c r="AK8789" s="43">
        <v>1217572353.4038332</v>
      </c>
    </row>
    <row r="8790" spans="3:37" x14ac:dyDescent="0.2">
      <c r="C8790" s="43">
        <v>6.0555447793277876E-4</v>
      </c>
      <c r="D8790" s="43">
        <v>5.146233924389166E-2</v>
      </c>
      <c r="E8790" s="43">
        <v>0.81846400775157158</v>
      </c>
      <c r="F8790" s="43">
        <v>2.1239960555058963</v>
      </c>
      <c r="H8790" s="43">
        <v>9.529723709145177E-5</v>
      </c>
      <c r="I8790" s="43">
        <v>9.7677057489945693E-2</v>
      </c>
      <c r="J8790" s="43">
        <v>0</v>
      </c>
      <c r="K8790" s="43">
        <v>1</v>
      </c>
      <c r="M8790" s="43">
        <v>7.7872419715246379E-3</v>
      </c>
      <c r="N8790" s="43">
        <v>4.6670595251895985E-2</v>
      </c>
      <c r="O8790" s="43">
        <v>0</v>
      </c>
      <c r="P8790" s="43">
        <v>1</v>
      </c>
      <c r="R8790" s="43">
        <v>590.04497500836669</v>
      </c>
      <c r="S8790" s="43">
        <v>176.2443690696827</v>
      </c>
      <c r="T8790" s="43">
        <v>6881.2824210504696</v>
      </c>
      <c r="U8790" s="43">
        <v>7647.5717651285195</v>
      </c>
      <c r="W8790" s="43">
        <v>482.93057499902369</v>
      </c>
      <c r="X8790" s="43">
        <v>0</v>
      </c>
      <c r="Y8790" s="43">
        <v>0</v>
      </c>
      <c r="Z8790" s="43">
        <v>482.93057499902369</v>
      </c>
      <c r="AB8790" s="43">
        <v>70.963280019411286</v>
      </c>
      <c r="AC8790" s="43">
        <v>0</v>
      </c>
      <c r="AD8790" s="43">
        <v>0</v>
      </c>
      <c r="AE8790" s="43">
        <v>70.963280019411286</v>
      </c>
      <c r="AG8790" s="43">
        <v>888109.32742320455</v>
      </c>
      <c r="AH8790" s="43">
        <v>104313.00419978912</v>
      </c>
      <c r="AI8790" s="43">
        <v>0</v>
      </c>
      <c r="AJ8790" s="43">
        <v>298045776.08152741</v>
      </c>
      <c r="AK8790" s="43">
        <v>298933885.40895063</v>
      </c>
    </row>
    <row r="8791" spans="3:37" x14ac:dyDescent="0.2">
      <c r="C8791" s="43">
        <v>6.1157174175463513E-4</v>
      </c>
      <c r="D8791" s="43">
        <v>5.6881862805992611E-2</v>
      </c>
      <c r="E8791" s="43">
        <v>2.525163745782343</v>
      </c>
      <c r="F8791" s="43">
        <v>2.0423541685805509</v>
      </c>
      <c r="H8791" s="43">
        <v>9.8560463339114612E-5</v>
      </c>
      <c r="I8791" s="43">
        <v>0.12656948889082009</v>
      </c>
      <c r="J8791" s="43">
        <v>0</v>
      </c>
      <c r="K8791" s="43">
        <v>1</v>
      </c>
      <c r="M8791" s="43">
        <v>7.8830092457017331E-3</v>
      </c>
      <c r="N8791" s="43">
        <v>4.6670464464454664E-2</v>
      </c>
      <c r="O8791" s="43">
        <v>0</v>
      </c>
      <c r="P8791" s="43">
        <v>1</v>
      </c>
      <c r="R8791" s="43">
        <v>658.66349386557931</v>
      </c>
      <c r="S8791" s="43">
        <v>236.19686859081031</v>
      </c>
      <c r="T8791" s="43">
        <v>6965.8887102255994</v>
      </c>
      <c r="U8791" s="43">
        <v>7860.7490726819888</v>
      </c>
      <c r="W8791" s="43">
        <v>1663.2331753796916</v>
      </c>
      <c r="X8791" s="43">
        <v>0</v>
      </c>
      <c r="Y8791" s="43">
        <v>0</v>
      </c>
      <c r="Z8791" s="43">
        <v>1663.2331753796916</v>
      </c>
      <c r="AB8791" s="43">
        <v>73.461988321919975</v>
      </c>
      <c r="AC8791" s="43">
        <v>0</v>
      </c>
      <c r="AD8791" s="43">
        <v>0</v>
      </c>
      <c r="AE8791" s="43">
        <v>73.461988321919975</v>
      </c>
      <c r="AG8791" s="43">
        <v>3058685.8095232528</v>
      </c>
      <c r="AH8791" s="43">
        <v>359258.3658820134</v>
      </c>
      <c r="AI8791" s="43">
        <v>0</v>
      </c>
      <c r="AJ8791" s="43">
        <v>308540350.95206392</v>
      </c>
      <c r="AK8791" s="43">
        <v>311599036.76158714</v>
      </c>
    </row>
    <row r="8792" spans="3:37" x14ac:dyDescent="0.2">
      <c r="C8792" s="43">
        <v>6.3243416481217896E-4</v>
      </c>
      <c r="D8792" s="43">
        <v>6.2108235312647753E-2</v>
      </c>
      <c r="E8792" s="43">
        <v>8.1988228403952217</v>
      </c>
      <c r="F8792" s="43">
        <v>1.2640941251437638</v>
      </c>
      <c r="H8792" s="43">
        <v>9.5640447210554314E-5</v>
      </c>
      <c r="I8792" s="43">
        <v>0.10000132189083608</v>
      </c>
      <c r="J8792" s="43">
        <v>0</v>
      </c>
      <c r="K8792" s="43">
        <v>1</v>
      </c>
      <c r="M8792" s="43">
        <v>7.7859661976736648E-3</v>
      </c>
      <c r="N8792" s="43">
        <v>4.8619762565858204E-2</v>
      </c>
      <c r="O8792" s="43">
        <v>0</v>
      </c>
      <c r="P8792" s="43">
        <v>1</v>
      </c>
      <c r="R8792" s="43">
        <v>743.71559021509836</v>
      </c>
      <c r="S8792" s="43">
        <v>181.0880165027161</v>
      </c>
      <c r="T8792" s="43">
        <v>7167.500309017275</v>
      </c>
      <c r="U8792" s="43">
        <v>8092.3039157350895</v>
      </c>
      <c r="W8792" s="43">
        <v>6097.5923678135614</v>
      </c>
      <c r="X8792" s="43">
        <v>0</v>
      </c>
      <c r="Y8792" s="43">
        <v>0</v>
      </c>
      <c r="Z8792" s="43">
        <v>6097.5923678135614</v>
      </c>
      <c r="AB8792" s="43">
        <v>21.015968242438881</v>
      </c>
      <c r="AC8792" s="43">
        <v>0</v>
      </c>
      <c r="AD8792" s="43">
        <v>0</v>
      </c>
      <c r="AE8792" s="43">
        <v>21.015968242438881</v>
      </c>
      <c r="AG8792" s="43">
        <v>11213472.364409139</v>
      </c>
      <c r="AH8792" s="43">
        <v>1317079.9514477293</v>
      </c>
      <c r="AI8792" s="43">
        <v>0</v>
      </c>
      <c r="AJ8792" s="43">
        <v>88267066.618243292</v>
      </c>
      <c r="AK8792" s="43">
        <v>99480538.982652426</v>
      </c>
    </row>
    <row r="8793" spans="3:37" x14ac:dyDescent="0.2">
      <c r="C8793" s="43">
        <v>6.3402577484594769E-4</v>
      </c>
      <c r="D8793" s="43">
        <v>5.4319501825233832E-2</v>
      </c>
      <c r="E8793" s="43">
        <v>6.8143160590254643</v>
      </c>
      <c r="F8793" s="43">
        <v>1.8413193726988417</v>
      </c>
      <c r="H8793" s="43">
        <v>9.807711229647964E-5</v>
      </c>
      <c r="I8793" s="43">
        <v>9.9078289179375334E-2</v>
      </c>
      <c r="J8793" s="43">
        <v>0</v>
      </c>
      <c r="K8793" s="43">
        <v>1</v>
      </c>
      <c r="M8793" s="43">
        <v>7.8594022609494996E-3</v>
      </c>
      <c r="N8793" s="43">
        <v>4.5436347688894374E-2</v>
      </c>
      <c r="O8793" s="43">
        <v>0</v>
      </c>
      <c r="P8793" s="43">
        <v>1</v>
      </c>
      <c r="R8793" s="43">
        <v>652.08628280636196</v>
      </c>
      <c r="S8793" s="43">
        <v>183.98759476118164</v>
      </c>
      <c r="T8793" s="43">
        <v>6761.3793741244408</v>
      </c>
      <c r="U8793" s="43">
        <v>7597.4532516919844</v>
      </c>
      <c r="W8793" s="43">
        <v>4443.5220287976126</v>
      </c>
      <c r="X8793" s="43">
        <v>0</v>
      </c>
      <c r="Y8793" s="43">
        <v>0</v>
      </c>
      <c r="Z8793" s="43">
        <v>4443.5220287976126</v>
      </c>
      <c r="AB8793" s="43">
        <v>58.701571996389958</v>
      </c>
      <c r="AC8793" s="43">
        <v>0</v>
      </c>
      <c r="AD8793" s="43">
        <v>0</v>
      </c>
      <c r="AE8793" s="43">
        <v>58.701571996389958</v>
      </c>
      <c r="AG8793" s="43">
        <v>8171637.0109588094</v>
      </c>
      <c r="AH8793" s="43">
        <v>959800.75822028436</v>
      </c>
      <c r="AI8793" s="43">
        <v>0</v>
      </c>
      <c r="AJ8793" s="43">
        <v>246546602.38483784</v>
      </c>
      <c r="AK8793" s="43">
        <v>254718239.39579666</v>
      </c>
    </row>
    <row r="8794" spans="3:37" x14ac:dyDescent="0.2">
      <c r="C8794" s="43">
        <v>6.1670781541200981E-4</v>
      </c>
      <c r="D8794" s="43">
        <v>4.8970899709734193E-2</v>
      </c>
      <c r="E8794" s="43">
        <v>2.4065279326338458</v>
      </c>
      <c r="F8794" s="43">
        <v>1.1083923889776559</v>
      </c>
      <c r="H8794" s="43">
        <v>8.9911155388588959E-5</v>
      </c>
      <c r="I8794" s="43">
        <v>7.2045279816879443E-2</v>
      </c>
      <c r="J8794" s="43">
        <v>0</v>
      </c>
      <c r="K8794" s="43">
        <v>1</v>
      </c>
      <c r="M8794" s="43">
        <v>7.9085687829841822E-3</v>
      </c>
      <c r="N8794" s="43">
        <v>4.8682777032174385E-2</v>
      </c>
      <c r="O8794" s="43">
        <v>0</v>
      </c>
      <c r="P8794" s="43">
        <v>1</v>
      </c>
      <c r="R8794" s="43">
        <v>571.82074638206757</v>
      </c>
      <c r="S8794" s="43">
        <v>122.648286116957</v>
      </c>
      <c r="T8794" s="43">
        <v>7289.7999914204684</v>
      </c>
      <c r="U8794" s="43">
        <v>7984.2690239194926</v>
      </c>
      <c r="W8794" s="43">
        <v>1376.1025986279797</v>
      </c>
      <c r="X8794" s="43">
        <v>0</v>
      </c>
      <c r="Y8794" s="43">
        <v>0</v>
      </c>
      <c r="Z8794" s="43">
        <v>1376.1025986279797</v>
      </c>
      <c r="AB8794" s="43">
        <v>6.6319687941052283</v>
      </c>
      <c r="AC8794" s="43">
        <v>0</v>
      </c>
      <c r="AD8794" s="43">
        <v>0</v>
      </c>
      <c r="AE8794" s="43">
        <v>6.6319687941052283</v>
      </c>
      <c r="AG8794" s="43">
        <v>2530652.6788768545</v>
      </c>
      <c r="AH8794" s="43">
        <v>297238.1613036436</v>
      </c>
      <c r="AI8794" s="43">
        <v>0</v>
      </c>
      <c r="AJ8794" s="43">
        <v>27854268.93524196</v>
      </c>
      <c r="AK8794" s="43">
        <v>30384921.614118814</v>
      </c>
    </row>
    <row r="8795" spans="3:37" x14ac:dyDescent="0.2">
      <c r="C8795" s="43">
        <v>6.1993269334237322E-4</v>
      </c>
      <c r="D8795" s="43">
        <v>5.1343650355428691E-2</v>
      </c>
      <c r="E8795" s="43">
        <v>7.0261796867110968</v>
      </c>
      <c r="F8795" s="43">
        <v>3.6274078084499277</v>
      </c>
      <c r="H8795" s="43">
        <v>8.334292417604395E-5</v>
      </c>
      <c r="I8795" s="43">
        <v>9.042885174343282E-2</v>
      </c>
      <c r="J8795" s="43">
        <v>0</v>
      </c>
      <c r="K8795" s="43">
        <v>1</v>
      </c>
      <c r="M8795" s="43">
        <v>7.8445573869079833E-3</v>
      </c>
      <c r="N8795" s="43">
        <v>4.7890237331392527E-2</v>
      </c>
      <c r="O8795" s="43">
        <v>0</v>
      </c>
      <c r="P8795" s="43">
        <v>1</v>
      </c>
      <c r="R8795" s="43">
        <v>602.66178747477261</v>
      </c>
      <c r="S8795" s="43">
        <v>142.69807782375733</v>
      </c>
      <c r="T8795" s="43">
        <v>7113.0818561650449</v>
      </c>
      <c r="U8795" s="43">
        <v>7858.441721463575</v>
      </c>
      <c r="W8795" s="43">
        <v>4234.4100091122473</v>
      </c>
      <c r="X8795" s="43">
        <v>0</v>
      </c>
      <c r="Y8795" s="43">
        <v>0</v>
      </c>
      <c r="Z8795" s="43">
        <v>4234.4100091122473</v>
      </c>
      <c r="AB8795" s="43">
        <v>169.42789663042009</v>
      </c>
      <c r="AC8795" s="43">
        <v>0</v>
      </c>
      <c r="AD8795" s="43">
        <v>0</v>
      </c>
      <c r="AE8795" s="43">
        <v>169.42789663042009</v>
      </c>
      <c r="AG8795" s="43">
        <v>7787080.0067574224</v>
      </c>
      <c r="AH8795" s="43">
        <v>914632.56196824543</v>
      </c>
      <c r="AI8795" s="43">
        <v>0</v>
      </c>
      <c r="AJ8795" s="43">
        <v>711597165.84776437</v>
      </c>
      <c r="AK8795" s="43">
        <v>719384245.85452175</v>
      </c>
    </row>
    <row r="8796" spans="3:37" x14ac:dyDescent="0.2">
      <c r="C8796" s="43">
        <v>6.0932183958419743E-4</v>
      </c>
      <c r="D8796" s="43">
        <v>4.7785144060449314E-2</v>
      </c>
      <c r="E8796" s="43">
        <v>2.3320651629114071</v>
      </c>
      <c r="F8796" s="43">
        <v>1.986530162963841</v>
      </c>
      <c r="H8796" s="43">
        <v>8.1731345174556032E-5</v>
      </c>
      <c r="I8796" s="43">
        <v>0.11952016232107554</v>
      </c>
      <c r="J8796" s="43">
        <v>0</v>
      </c>
      <c r="K8796" s="43">
        <v>1</v>
      </c>
      <c r="M8796" s="43">
        <v>7.8788634371129707E-3</v>
      </c>
      <c r="N8796" s="43">
        <v>4.8567783366210149E-2</v>
      </c>
      <c r="O8796" s="43">
        <v>0</v>
      </c>
      <c r="P8796" s="43">
        <v>1</v>
      </c>
      <c r="R8796" s="43">
        <v>551.29241468614362</v>
      </c>
      <c r="S8796" s="43">
        <v>184.95760531730215</v>
      </c>
      <c r="T8796" s="43">
        <v>7245.2642295768237</v>
      </c>
      <c r="U8796" s="43">
        <v>7981.5142495802693</v>
      </c>
      <c r="W8796" s="43">
        <v>1285.6498348668645</v>
      </c>
      <c r="X8796" s="43">
        <v>0</v>
      </c>
      <c r="Y8796" s="43">
        <v>0</v>
      </c>
      <c r="Z8796" s="43">
        <v>1285.6498348668645</v>
      </c>
      <c r="AB8796" s="43">
        <v>58.193725740012418</v>
      </c>
      <c r="AC8796" s="43">
        <v>0</v>
      </c>
      <c r="AD8796" s="43">
        <v>0</v>
      </c>
      <c r="AE8796" s="43">
        <v>58.193725740012418</v>
      </c>
      <c r="AG8796" s="43">
        <v>2364310.0463201636</v>
      </c>
      <c r="AH8796" s="43">
        <v>277700.36433124274</v>
      </c>
      <c r="AI8796" s="43">
        <v>0</v>
      </c>
      <c r="AJ8796" s="43">
        <v>244413648.10805216</v>
      </c>
      <c r="AK8796" s="43">
        <v>246777958.15437233</v>
      </c>
    </row>
    <row r="8797" spans="3:37" x14ac:dyDescent="0.2">
      <c r="C8797" s="43">
        <v>6.2205042997143245E-4</v>
      </c>
      <c r="D8797" s="43">
        <v>5.3561594118492761E-2</v>
      </c>
      <c r="E8797" s="43">
        <v>4.9078774170030455</v>
      </c>
      <c r="F8797" s="43">
        <v>2.7344419320668543</v>
      </c>
      <c r="H8797" s="43">
        <v>9.158700866918057E-5</v>
      </c>
      <c r="I8797" s="43">
        <v>9.9227871894205052E-2</v>
      </c>
      <c r="J8797" s="43">
        <v>0</v>
      </c>
      <c r="K8797" s="43">
        <v>1</v>
      </c>
      <c r="M8797" s="43">
        <v>7.8096455808273927E-3</v>
      </c>
      <c r="N8797" s="43">
        <v>4.6824250527701117E-2</v>
      </c>
      <c r="O8797" s="43">
        <v>0</v>
      </c>
      <c r="P8797" s="43">
        <v>1</v>
      </c>
      <c r="R8797" s="43">
        <v>630.84325154092164</v>
      </c>
      <c r="S8797" s="43">
        <v>172.07188836299474</v>
      </c>
      <c r="T8797" s="43">
        <v>6923.8002900952906</v>
      </c>
      <c r="U8797" s="43">
        <v>7726.7154299992071</v>
      </c>
      <c r="W8797" s="43">
        <v>3096.1013479064609</v>
      </c>
      <c r="X8797" s="43">
        <v>0</v>
      </c>
      <c r="Y8797" s="43">
        <v>0</v>
      </c>
      <c r="Z8797" s="43">
        <v>3096.1013479064609</v>
      </c>
      <c r="AB8797" s="43">
        <v>117.07522571963509</v>
      </c>
      <c r="AC8797" s="43">
        <v>0</v>
      </c>
      <c r="AD8797" s="43">
        <v>0</v>
      </c>
      <c r="AE8797" s="43">
        <v>117.07522571963509</v>
      </c>
      <c r="AG8797" s="43">
        <v>5693730.3787999814</v>
      </c>
      <c r="AH8797" s="43">
        <v>668757.8911477956</v>
      </c>
      <c r="AI8797" s="43">
        <v>0</v>
      </c>
      <c r="AJ8797" s="43">
        <v>491715948.02246737</v>
      </c>
      <c r="AK8797" s="43">
        <v>497409678.40126735</v>
      </c>
    </row>
    <row r="8798" spans="3:37" x14ac:dyDescent="0.2">
      <c r="C8798" s="43">
        <v>5.9955814061916858E-4</v>
      </c>
      <c r="D8798" s="43">
        <v>5.6772442981493754E-2</v>
      </c>
      <c r="E8798" s="43">
        <v>4.474949680248355</v>
      </c>
      <c r="F8798" s="43">
        <v>0.66168751184911145</v>
      </c>
      <c r="H8798" s="43">
        <v>9.0371490994556325E-5</v>
      </c>
      <c r="I8798" s="43">
        <v>7.5395131004849583E-2</v>
      </c>
      <c r="J8798" s="43">
        <v>0</v>
      </c>
      <c r="K8798" s="43">
        <v>1</v>
      </c>
      <c r="M8798" s="43">
        <v>7.7931810926688818E-3</v>
      </c>
      <c r="N8798" s="43">
        <v>4.603891647406011E-2</v>
      </c>
      <c r="O8798" s="43">
        <v>0</v>
      </c>
      <c r="P8798" s="43">
        <v>1</v>
      </c>
      <c r="R8798" s="43">
        <v>644.48269359219319</v>
      </c>
      <c r="S8798" s="43">
        <v>129.00814200355089</v>
      </c>
      <c r="T8798" s="43">
        <v>6793.3225399756238</v>
      </c>
      <c r="U8798" s="43">
        <v>7566.8133755713679</v>
      </c>
      <c r="W8798" s="43">
        <v>2884.0276236159834</v>
      </c>
      <c r="X8798" s="43">
        <v>0</v>
      </c>
      <c r="Y8798" s="43">
        <v>0</v>
      </c>
      <c r="Z8798" s="43">
        <v>2884.0276236159834</v>
      </c>
      <c r="AB8798" s="43">
        <v>-23.329910169411686</v>
      </c>
      <c r="AC8798" s="43">
        <v>0</v>
      </c>
      <c r="AD8798" s="43">
        <v>0</v>
      </c>
      <c r="AE8798" s="43">
        <v>-23.329910169411686</v>
      </c>
      <c r="AG8798" s="43">
        <v>5303726.7998297932</v>
      </c>
      <c r="AH8798" s="43">
        <v>622949.96670105238</v>
      </c>
      <c r="AI8798" s="43">
        <v>0</v>
      </c>
      <c r="AJ8798" s="43">
        <v>0</v>
      </c>
      <c r="AK8798" s="43">
        <v>5303726.7998297932</v>
      </c>
    </row>
    <row r="8799" spans="3:37" x14ac:dyDescent="0.2">
      <c r="C8799" s="43">
        <v>6.1804835665080216E-4</v>
      </c>
      <c r="D8799" s="43">
        <v>5.1205252951341297E-2</v>
      </c>
      <c r="E8799" s="43">
        <v>5.2834659619256792</v>
      </c>
      <c r="F8799" s="43">
        <v>1.6455063121519213</v>
      </c>
      <c r="H8799" s="43">
        <v>9.4629196650153347E-5</v>
      </c>
      <c r="I8799" s="43">
        <v>0.11510631081609668</v>
      </c>
      <c r="J8799" s="43">
        <v>0</v>
      </c>
      <c r="K8799" s="43">
        <v>1</v>
      </c>
      <c r="M8799" s="43">
        <v>7.8240496066104472E-3</v>
      </c>
      <c r="N8799" s="43">
        <v>4.6082659587911801E-2</v>
      </c>
      <c r="O8799" s="43">
        <v>0</v>
      </c>
      <c r="P8799" s="43">
        <v>1</v>
      </c>
      <c r="R8799" s="43">
        <v>599.21040304989867</v>
      </c>
      <c r="S8799" s="43">
        <v>206.23703714626689</v>
      </c>
      <c r="T8799" s="43">
        <v>6826.710778821981</v>
      </c>
      <c r="U8799" s="43">
        <v>7632.1582190181462</v>
      </c>
      <c r="W8799" s="43">
        <v>3165.9077685459069</v>
      </c>
      <c r="X8799" s="43">
        <v>0</v>
      </c>
      <c r="Y8799" s="43">
        <v>0</v>
      </c>
      <c r="Z8799" s="43">
        <v>3165.9077685459069</v>
      </c>
      <c r="AB8799" s="43">
        <v>41.386968429911292</v>
      </c>
      <c r="AC8799" s="43">
        <v>0</v>
      </c>
      <c r="AD8799" s="43">
        <v>0</v>
      </c>
      <c r="AE8799" s="43">
        <v>41.386968429911292</v>
      </c>
      <c r="AG8799" s="43">
        <v>5822104.3863559226</v>
      </c>
      <c r="AH8799" s="43">
        <v>683836.07800591586</v>
      </c>
      <c r="AI8799" s="43">
        <v>0</v>
      </c>
      <c r="AJ8799" s="43">
        <v>173825267.40562743</v>
      </c>
      <c r="AK8799" s="43">
        <v>179647371.79198337</v>
      </c>
    </row>
    <row r="8800" spans="3:37" x14ac:dyDescent="0.2">
      <c r="C8800" s="43">
        <v>5.9778713046793432E-4</v>
      </c>
      <c r="D8800" s="43">
        <v>4.8807237585855721E-2</v>
      </c>
      <c r="E8800" s="43">
        <v>4.2199122056422764</v>
      </c>
      <c r="F8800" s="43">
        <v>3.3886079197102799</v>
      </c>
      <c r="H8800" s="43">
        <v>9.2174702783442974E-5</v>
      </c>
      <c r="I8800" s="43">
        <v>9.3355782468591691E-2</v>
      </c>
      <c r="J8800" s="43">
        <v>0</v>
      </c>
      <c r="K8800" s="43">
        <v>1</v>
      </c>
      <c r="M8800" s="43">
        <v>7.834868056881281E-3</v>
      </c>
      <c r="N8800" s="43">
        <v>4.6430324777779863E-2</v>
      </c>
      <c r="O8800" s="43">
        <v>0</v>
      </c>
      <c r="P8800" s="43">
        <v>1</v>
      </c>
      <c r="R8800" s="43">
        <v>552.42479320662665</v>
      </c>
      <c r="S8800" s="43">
        <v>162.92785580186327</v>
      </c>
      <c r="T8800" s="43">
        <v>6887.7247200498123</v>
      </c>
      <c r="U8800" s="43">
        <v>7603.0773690583019</v>
      </c>
      <c r="W8800" s="43">
        <v>2331.1841275520542</v>
      </c>
      <c r="X8800" s="43">
        <v>0</v>
      </c>
      <c r="Y8800" s="43">
        <v>0</v>
      </c>
      <c r="Z8800" s="43">
        <v>2331.1841275520542</v>
      </c>
      <c r="AB8800" s="43">
        <v>141.18930726244983</v>
      </c>
      <c r="AC8800" s="43">
        <v>0</v>
      </c>
      <c r="AD8800" s="43">
        <v>0</v>
      </c>
      <c r="AE8800" s="43">
        <v>141.18930726244983</v>
      </c>
      <c r="AG8800" s="43">
        <v>4287047.6105682272</v>
      </c>
      <c r="AH8800" s="43">
        <v>503535.77155124373</v>
      </c>
      <c r="AI8800" s="43">
        <v>0</v>
      </c>
      <c r="AJ8800" s="43">
        <v>592995090.5022893</v>
      </c>
      <c r="AK8800" s="43">
        <v>597282138.11285758</v>
      </c>
    </row>
    <row r="8801" spans="3:37" x14ac:dyDescent="0.2">
      <c r="C8801" s="43">
        <v>6.113467854189647E-4</v>
      </c>
      <c r="D8801" s="43">
        <v>4.8310965620494237E-2</v>
      </c>
      <c r="E8801" s="43">
        <v>9.1213600616299964</v>
      </c>
      <c r="F8801" s="43">
        <v>3.8445815496974518</v>
      </c>
      <c r="H8801" s="43">
        <v>8.3811996815564947E-5</v>
      </c>
      <c r="I8801" s="43">
        <v>9.8342636726528265E-2</v>
      </c>
      <c r="J8801" s="43">
        <v>0</v>
      </c>
      <c r="K8801" s="43">
        <v>1</v>
      </c>
      <c r="M8801" s="43">
        <v>7.8809082370656647E-3</v>
      </c>
      <c r="N8801" s="43">
        <v>4.6615430412326964E-2</v>
      </c>
      <c r="O8801" s="43">
        <v>0</v>
      </c>
      <c r="P8801" s="43">
        <v>1</v>
      </c>
      <c r="R8801" s="43">
        <v>559.21102338578021</v>
      </c>
      <c r="S8801" s="43">
        <v>156.05957104509648</v>
      </c>
      <c r="T8801" s="43">
        <v>6955.8201133587909</v>
      </c>
      <c r="U8801" s="43">
        <v>7671.0907077896672</v>
      </c>
      <c r="W8801" s="43">
        <v>5100.7650947342936</v>
      </c>
      <c r="X8801" s="43">
        <v>0</v>
      </c>
      <c r="Y8801" s="43">
        <v>0</v>
      </c>
      <c r="Z8801" s="43">
        <v>5100.7650947342936</v>
      </c>
      <c r="AB8801" s="43">
        <v>170.20718546763641</v>
      </c>
      <c r="AC8801" s="43">
        <v>0</v>
      </c>
      <c r="AD8801" s="43">
        <v>0</v>
      </c>
      <c r="AE8801" s="43">
        <v>170.20718546763641</v>
      </c>
      <c r="AG8801" s="43">
        <v>9380307.0092163663</v>
      </c>
      <c r="AH8801" s="43">
        <v>1101765.2604626075</v>
      </c>
      <c r="AI8801" s="43">
        <v>0</v>
      </c>
      <c r="AJ8801" s="43">
        <v>714870178.96407294</v>
      </c>
      <c r="AK8801" s="43">
        <v>724250485.97328925</v>
      </c>
    </row>
    <row r="8802" spans="3:37" x14ac:dyDescent="0.2">
      <c r="C8802" s="43">
        <v>5.9818131542031523E-4</v>
      </c>
      <c r="D8802" s="43">
        <v>5.834767443463218E-2</v>
      </c>
      <c r="E8802" s="43">
        <v>4.7739744794714127</v>
      </c>
      <c r="F8802" s="43">
        <v>4.062625659871248</v>
      </c>
      <c r="H8802" s="43">
        <v>9.2202786731054864E-5</v>
      </c>
      <c r="I8802" s="43">
        <v>8.8980013255677878E-2</v>
      </c>
      <c r="J8802" s="43">
        <v>0</v>
      </c>
      <c r="K8802" s="43">
        <v>1</v>
      </c>
      <c r="M8802" s="43">
        <v>7.8001204546323793E-3</v>
      </c>
      <c r="N8802" s="43">
        <v>4.748414015247715E-2</v>
      </c>
      <c r="O8802" s="43">
        <v>0</v>
      </c>
      <c r="P8802" s="43">
        <v>1</v>
      </c>
      <c r="R8802" s="43">
        <v>660.84372000489532</v>
      </c>
      <c r="S8802" s="43">
        <v>155.33842098300875</v>
      </c>
      <c r="T8802" s="43">
        <v>7012.8130317557043</v>
      </c>
      <c r="U8802" s="43">
        <v>7828.9951727436082</v>
      </c>
      <c r="W8802" s="43">
        <v>3154.8510542223221</v>
      </c>
      <c r="X8802" s="43">
        <v>0</v>
      </c>
      <c r="Y8802" s="43">
        <v>0</v>
      </c>
      <c r="Z8802" s="43">
        <v>3154.8510542223221</v>
      </c>
      <c r="AB8802" s="43">
        <v>216.55911194353862</v>
      </c>
      <c r="AC8802" s="43">
        <v>0</v>
      </c>
      <c r="AD8802" s="43">
        <v>0</v>
      </c>
      <c r="AE8802" s="43">
        <v>216.55911194353862</v>
      </c>
      <c r="AG8802" s="43">
        <v>5801771.0887148501</v>
      </c>
      <c r="AH8802" s="43">
        <v>681447.82771202154</v>
      </c>
      <c r="AI8802" s="43">
        <v>0</v>
      </c>
      <c r="AJ8802" s="43">
        <v>909548270.16286218</v>
      </c>
      <c r="AK8802" s="43">
        <v>915350041.25157702</v>
      </c>
    </row>
    <row r="8803" spans="3:37" x14ac:dyDescent="0.2">
      <c r="C8803" s="43">
        <v>5.939046526487891E-4</v>
      </c>
      <c r="D8803" s="43">
        <v>4.7629166836381312E-2</v>
      </c>
      <c r="E8803" s="43">
        <v>8.1479543269529628</v>
      </c>
      <c r="F8803" s="43">
        <v>2.6333929300943</v>
      </c>
      <c r="H8803" s="43">
        <v>9.6789021820198329E-5</v>
      </c>
      <c r="I8803" s="43">
        <v>7.7303554360443366E-2</v>
      </c>
      <c r="J8803" s="43">
        <v>0</v>
      </c>
      <c r="K8803" s="43">
        <v>1</v>
      </c>
      <c r="M8803" s="43">
        <v>7.8004075536882581E-3</v>
      </c>
      <c r="N8803" s="43">
        <v>4.5356737106829588E-2</v>
      </c>
      <c r="O8803" s="43">
        <v>0</v>
      </c>
      <c r="P8803" s="43">
        <v>1</v>
      </c>
      <c r="R8803" s="43">
        <v>535.58953780246293</v>
      </c>
      <c r="S8803" s="43">
        <v>141.66675184862004</v>
      </c>
      <c r="T8803" s="43">
        <v>6698.8687917437956</v>
      </c>
      <c r="U8803" s="43">
        <v>7376.1250813948782</v>
      </c>
      <c r="W8803" s="43">
        <v>4363.9590920083156</v>
      </c>
      <c r="X8803" s="43">
        <v>0</v>
      </c>
      <c r="Y8803" s="43">
        <v>0</v>
      </c>
      <c r="Z8803" s="43">
        <v>4363.9590920083156</v>
      </c>
      <c r="AB8803" s="43">
        <v>93.6066135992548</v>
      </c>
      <c r="AC8803" s="43">
        <v>0</v>
      </c>
      <c r="AD8803" s="43">
        <v>0</v>
      </c>
      <c r="AE8803" s="43">
        <v>93.6066135992548</v>
      </c>
      <c r="AG8803" s="43">
        <v>8025320.7702032924</v>
      </c>
      <c r="AH8803" s="43">
        <v>942615.16387379612</v>
      </c>
      <c r="AI8803" s="43">
        <v>0</v>
      </c>
      <c r="AJ8803" s="43">
        <v>393147777.11687016</v>
      </c>
      <c r="AK8803" s="43">
        <v>401173097.88707346</v>
      </c>
    </row>
    <row r="8804" spans="3:37" x14ac:dyDescent="0.2">
      <c r="C8804" s="43">
        <v>6.0218365920499696E-4</v>
      </c>
      <c r="D8804" s="43">
        <v>5.0102703322704494E-2</v>
      </c>
      <c r="E8804" s="43">
        <v>5.6230693630902966</v>
      </c>
      <c r="F8804" s="43">
        <v>1.5631379768844296</v>
      </c>
      <c r="H8804" s="43">
        <v>8.298889058381672E-5</v>
      </c>
      <c r="I8804" s="43">
        <v>8.8325312523706928E-2</v>
      </c>
      <c r="J8804" s="43">
        <v>0</v>
      </c>
      <c r="K8804" s="43">
        <v>1</v>
      </c>
      <c r="M8804" s="43">
        <v>7.8893425354489288E-3</v>
      </c>
      <c r="N8804" s="43">
        <v>4.5453782010594655E-2</v>
      </c>
      <c r="O8804" s="43">
        <v>0</v>
      </c>
      <c r="P8804" s="43">
        <v>1</v>
      </c>
      <c r="R8804" s="43">
        <v>571.25826730692916</v>
      </c>
      <c r="S8804" s="43">
        <v>138.78659293942573</v>
      </c>
      <c r="T8804" s="43">
        <v>6789.7410303672759</v>
      </c>
      <c r="U8804" s="43">
        <v>7499.7858906136307</v>
      </c>
      <c r="W8804" s="43">
        <v>3212.2248613056404</v>
      </c>
      <c r="X8804" s="43">
        <v>0</v>
      </c>
      <c r="Y8804" s="43">
        <v>0</v>
      </c>
      <c r="Z8804" s="43">
        <v>3212.2248613056404</v>
      </c>
      <c r="AB8804" s="43">
        <v>34.421603067480973</v>
      </c>
      <c r="AC8804" s="43">
        <v>0</v>
      </c>
      <c r="AD8804" s="43">
        <v>0</v>
      </c>
      <c r="AE8804" s="43">
        <v>34.421603067480973</v>
      </c>
      <c r="AG8804" s="43">
        <v>5907281.5199410729</v>
      </c>
      <c r="AH8804" s="43">
        <v>693840.57004201831</v>
      </c>
      <c r="AI8804" s="43">
        <v>0</v>
      </c>
      <c r="AJ8804" s="43">
        <v>144570732.88342008</v>
      </c>
      <c r="AK8804" s="43">
        <v>150478014.40336114</v>
      </c>
    </row>
    <row r="8805" spans="3:37" x14ac:dyDescent="0.2">
      <c r="C8805" s="43">
        <v>5.9857074890244492E-4</v>
      </c>
      <c r="D8805" s="43">
        <v>4.9494546654481726E-2</v>
      </c>
      <c r="E8805" s="43">
        <v>10.779564567881941</v>
      </c>
      <c r="F8805" s="43">
        <v>2.1357609454902198</v>
      </c>
      <c r="H8805" s="43">
        <v>9.0038813510551208E-5</v>
      </c>
      <c r="I8805" s="43">
        <v>0.10299248191484156</v>
      </c>
      <c r="J8805" s="43">
        <v>0</v>
      </c>
      <c r="K8805" s="43">
        <v>1</v>
      </c>
      <c r="M8805" s="43">
        <v>7.9177432047954355E-3</v>
      </c>
      <c r="N8805" s="43">
        <v>4.6558742223359317E-2</v>
      </c>
      <c r="O8805" s="43">
        <v>0</v>
      </c>
      <c r="P8805" s="43">
        <v>1</v>
      </c>
      <c r="R8805" s="43">
        <v>560.93845409504343</v>
      </c>
      <c r="S8805" s="43">
        <v>175.58105739270565</v>
      </c>
      <c r="T8805" s="43">
        <v>6979.8328815127388</v>
      </c>
      <c r="U8805" s="43">
        <v>7716.3523930004876</v>
      </c>
      <c r="W8805" s="43">
        <v>6046.6722845254008</v>
      </c>
      <c r="X8805" s="43">
        <v>0</v>
      </c>
      <c r="Y8805" s="43">
        <v>0</v>
      </c>
      <c r="Z8805" s="43">
        <v>6046.6722845254008</v>
      </c>
      <c r="AB8805" s="43">
        <v>68.168842821374525</v>
      </c>
      <c r="AC8805" s="43">
        <v>0</v>
      </c>
      <c r="AD8805" s="43">
        <v>0</v>
      </c>
      <c r="AE8805" s="43">
        <v>68.168842821374525</v>
      </c>
      <c r="AG8805" s="43">
        <v>11119830.331242211</v>
      </c>
      <c r="AH8805" s="43">
        <v>1306081.2134574866</v>
      </c>
      <c r="AI8805" s="43">
        <v>0</v>
      </c>
      <c r="AJ8805" s="43">
        <v>286309139.84977299</v>
      </c>
      <c r="AK8805" s="43">
        <v>297428970.18101519</v>
      </c>
    </row>
    <row r="8806" spans="3:37" x14ac:dyDescent="0.2">
      <c r="C8806" s="43">
        <v>6.017575296986535E-4</v>
      </c>
      <c r="D8806" s="43">
        <v>5.905669229264543E-2</v>
      </c>
      <c r="E8806" s="43">
        <v>6.1068840396765944</v>
      </c>
      <c r="F8806" s="43">
        <v>2.5162281598526546</v>
      </c>
      <c r="H8806" s="43">
        <v>8.6391919404049306E-5</v>
      </c>
      <c r="I8806" s="43">
        <v>8.7675826274365598E-2</v>
      </c>
      <c r="J8806" s="43">
        <v>0</v>
      </c>
      <c r="K8806" s="43">
        <v>1</v>
      </c>
      <c r="M8806" s="43">
        <v>7.8589511750929431E-3</v>
      </c>
      <c r="N8806" s="43">
        <v>4.4522732458988634E-2</v>
      </c>
      <c r="O8806" s="43">
        <v>0</v>
      </c>
      <c r="P8806" s="43">
        <v>1</v>
      </c>
      <c r="R8806" s="43">
        <v>672.87288064615177</v>
      </c>
      <c r="S8806" s="43">
        <v>143.41525955385623</v>
      </c>
      <c r="T8806" s="43">
        <v>6625.0441002433554</v>
      </c>
      <c r="U8806" s="43">
        <v>7441.3322404433638</v>
      </c>
      <c r="W8806" s="43">
        <v>4109.1566555491981</v>
      </c>
      <c r="X8806" s="43">
        <v>0</v>
      </c>
      <c r="Y8806" s="43">
        <v>0</v>
      </c>
      <c r="Z8806" s="43">
        <v>4109.1566555491981</v>
      </c>
      <c r="AB8806" s="43">
        <v>109.16448263114503</v>
      </c>
      <c r="AC8806" s="43">
        <v>0</v>
      </c>
      <c r="AD8806" s="43">
        <v>0</v>
      </c>
      <c r="AE8806" s="43">
        <v>109.16448263114503</v>
      </c>
      <c r="AG8806" s="43">
        <v>7556739.0895549757</v>
      </c>
      <c r="AH8806" s="43">
        <v>887577.83759862685</v>
      </c>
      <c r="AI8806" s="43">
        <v>0</v>
      </c>
      <c r="AJ8806" s="43">
        <v>458490827.05080914</v>
      </c>
      <c r="AK8806" s="43">
        <v>466047566.14036411</v>
      </c>
    </row>
    <row r="8807" spans="3:37" x14ac:dyDescent="0.2">
      <c r="C8807" s="43">
        <v>6.2376195458524464E-4</v>
      </c>
      <c r="D8807" s="43">
        <v>5.699295204724697E-2</v>
      </c>
      <c r="E8807" s="43">
        <v>7.6637156790378933</v>
      </c>
      <c r="F8807" s="43">
        <v>1.4315610833907608</v>
      </c>
      <c r="H8807" s="43">
        <v>9.1153064704529996E-5</v>
      </c>
      <c r="I8807" s="43">
        <v>0.10713185089084964</v>
      </c>
      <c r="J8807" s="43">
        <v>0</v>
      </c>
      <c r="K8807" s="43">
        <v>1</v>
      </c>
      <c r="M8807" s="43">
        <v>7.8279888020591076E-3</v>
      </c>
      <c r="N8807" s="43">
        <v>4.5415638794017048E-2</v>
      </c>
      <c r="O8807" s="43">
        <v>0</v>
      </c>
      <c r="P8807" s="43">
        <v>1</v>
      </c>
      <c r="R8807" s="43">
        <v>673.10436584390993</v>
      </c>
      <c r="S8807" s="43">
        <v>184.89801801583667</v>
      </c>
      <c r="T8807" s="43">
        <v>6731.2852610540231</v>
      </c>
      <c r="U8807" s="43">
        <v>7589.2876449137693</v>
      </c>
      <c r="W8807" s="43">
        <v>5158.4804821468306</v>
      </c>
      <c r="X8807" s="43">
        <v>0</v>
      </c>
      <c r="Y8807" s="43">
        <v>0</v>
      </c>
      <c r="Z8807" s="43">
        <v>5158.4804821468306</v>
      </c>
      <c r="AB8807" s="43">
        <v>31.081964481375415</v>
      </c>
      <c r="AC8807" s="43">
        <v>0</v>
      </c>
      <c r="AD8807" s="43">
        <v>0</v>
      </c>
      <c r="AE8807" s="43">
        <v>31.081964481375415</v>
      </c>
      <c r="AG8807" s="43">
        <v>9486445.6066680215</v>
      </c>
      <c r="AH8807" s="43">
        <v>1114231.7841437154</v>
      </c>
      <c r="AI8807" s="43">
        <v>0</v>
      </c>
      <c r="AJ8807" s="43">
        <v>130544250.82177675</v>
      </c>
      <c r="AK8807" s="43">
        <v>140030696.42844477</v>
      </c>
    </row>
    <row r="8808" spans="3:37" x14ac:dyDescent="0.2">
      <c r="C8808" s="43">
        <v>6.0411739893316996E-4</v>
      </c>
      <c r="D8808" s="43">
        <v>5.7659761856155067E-2</v>
      </c>
      <c r="E8808" s="43">
        <v>5.657628063758227</v>
      </c>
      <c r="F8808" s="43">
        <v>1.5500860570775188</v>
      </c>
      <c r="H8808" s="43">
        <v>9.3898525993951765E-5</v>
      </c>
      <c r="I8808" s="43">
        <v>9.2993071229112392E-2</v>
      </c>
      <c r="J8808" s="43">
        <v>0</v>
      </c>
      <c r="K8808" s="43">
        <v>1</v>
      </c>
      <c r="M8808" s="43">
        <v>7.859644142354516E-3</v>
      </c>
      <c r="N8808" s="43">
        <v>4.6690492723586829E-2</v>
      </c>
      <c r="O8808" s="43">
        <v>0</v>
      </c>
      <c r="P8808" s="43">
        <v>1</v>
      </c>
      <c r="R8808" s="43">
        <v>659.53304624380905</v>
      </c>
      <c r="S8808" s="43">
        <v>165.33002779235991</v>
      </c>
      <c r="T8808" s="43">
        <v>6948.2224317289756</v>
      </c>
      <c r="U8808" s="43">
        <v>7773.0855057651443</v>
      </c>
      <c r="W8808" s="43">
        <v>3731.3926714049267</v>
      </c>
      <c r="X8808" s="43">
        <v>0</v>
      </c>
      <c r="Y8808" s="43">
        <v>0</v>
      </c>
      <c r="Z8808" s="43">
        <v>3731.3926714049267</v>
      </c>
      <c r="AB8808" s="43">
        <v>38.819592822502258</v>
      </c>
      <c r="AC8808" s="43">
        <v>0</v>
      </c>
      <c r="AD8808" s="43">
        <v>0</v>
      </c>
      <c r="AE8808" s="43">
        <v>38.819592822502258</v>
      </c>
      <c r="AG8808" s="43">
        <v>6862031.1227136599</v>
      </c>
      <c r="AH8808" s="43">
        <v>805980.81702346413</v>
      </c>
      <c r="AI8808" s="43">
        <v>0</v>
      </c>
      <c r="AJ8808" s="43">
        <v>163042289.85450947</v>
      </c>
      <c r="AK8808" s="43">
        <v>169904320.97722313</v>
      </c>
    </row>
    <row r="8809" spans="3:37" x14ac:dyDescent="0.2">
      <c r="C8809" s="43">
        <v>6.4004603623724066E-4</v>
      </c>
      <c r="D8809" s="43">
        <v>5.5962869567688367E-2</v>
      </c>
      <c r="E8809" s="43">
        <v>2.2835196677472229</v>
      </c>
      <c r="F8809" s="43">
        <v>1.4088815662829324</v>
      </c>
      <c r="H8809" s="43">
        <v>8.9998804527202658E-5</v>
      </c>
      <c r="I8809" s="43">
        <v>8.5233468097763998E-2</v>
      </c>
      <c r="J8809" s="43">
        <v>0</v>
      </c>
      <c r="K8809" s="43">
        <v>1</v>
      </c>
      <c r="M8809" s="43">
        <v>7.8550305384295083E-3</v>
      </c>
      <c r="N8809" s="43">
        <v>4.5924353974321264E-2</v>
      </c>
      <c r="O8809" s="43">
        <v>0</v>
      </c>
      <c r="P8809" s="43">
        <v>1</v>
      </c>
      <c r="R8809" s="43">
        <v>678.19340237429697</v>
      </c>
      <c r="S8809" s="43">
        <v>145.24101438014085</v>
      </c>
      <c r="T8809" s="43">
        <v>6830.1982001997494</v>
      </c>
      <c r="U8809" s="43">
        <v>7653.6326169541871</v>
      </c>
      <c r="W8809" s="43">
        <v>1548.6679728581132</v>
      </c>
      <c r="X8809" s="43">
        <v>0</v>
      </c>
      <c r="Y8809" s="43">
        <v>0</v>
      </c>
      <c r="Z8809" s="43">
        <v>1548.6679728581132</v>
      </c>
      <c r="AB8809" s="43">
        <v>29.671183524794216</v>
      </c>
      <c r="AC8809" s="43">
        <v>0</v>
      </c>
      <c r="AD8809" s="43">
        <v>0</v>
      </c>
      <c r="AE8809" s="43">
        <v>29.671183524794216</v>
      </c>
      <c r="AG8809" s="43">
        <v>2848000.4020860703</v>
      </c>
      <c r="AH8809" s="43">
        <v>334512.28213735245</v>
      </c>
      <c r="AI8809" s="43">
        <v>0</v>
      </c>
      <c r="AJ8809" s="43">
        <v>124618970.80413571</v>
      </c>
      <c r="AK8809" s="43">
        <v>127466971.20622177</v>
      </c>
    </row>
    <row r="8810" spans="3:37" x14ac:dyDescent="0.2">
      <c r="C8810" s="43">
        <v>6.0534945132405531E-4</v>
      </c>
      <c r="D8810" s="43">
        <v>5.8413290527715489E-2</v>
      </c>
      <c r="E8810" s="43">
        <v>2.5907741484179354</v>
      </c>
      <c r="F8810" s="43">
        <v>5.1526446578810301</v>
      </c>
      <c r="H8810" s="43">
        <v>9.1127846873484408E-5</v>
      </c>
      <c r="I8810" s="43">
        <v>9.2026919547921915E-2</v>
      </c>
      <c r="J8810" s="43">
        <v>0</v>
      </c>
      <c r="K8810" s="43">
        <v>1</v>
      </c>
      <c r="M8810" s="43">
        <v>7.9105358431391659E-3</v>
      </c>
      <c r="N8810" s="43">
        <v>4.5247927492219606E-2</v>
      </c>
      <c r="O8810" s="43">
        <v>0</v>
      </c>
      <c r="P8810" s="43">
        <v>1</v>
      </c>
      <c r="R8810" s="43">
        <v>669.51482412623398</v>
      </c>
      <c r="S8810" s="43">
        <v>158.78459543106354</v>
      </c>
      <c r="T8810" s="43">
        <v>6777.1479595955125</v>
      </c>
      <c r="U8810" s="43">
        <v>7605.4473791528098</v>
      </c>
      <c r="W8810" s="43">
        <v>1734.5616983288276</v>
      </c>
      <c r="X8810" s="43">
        <v>0</v>
      </c>
      <c r="Y8810" s="43">
        <v>0</v>
      </c>
      <c r="Z8810" s="43">
        <v>1734.5616983288276</v>
      </c>
      <c r="AB8810" s="43">
        <v>297.48751588245602</v>
      </c>
      <c r="AC8810" s="43">
        <v>0</v>
      </c>
      <c r="AD8810" s="43">
        <v>0</v>
      </c>
      <c r="AE8810" s="43">
        <v>297.48751588245602</v>
      </c>
      <c r="AG8810" s="43">
        <v>3189858.9632267137</v>
      </c>
      <c r="AH8810" s="43">
        <v>374665.32683902676</v>
      </c>
      <c r="AI8810" s="43">
        <v>0</v>
      </c>
      <c r="AJ8810" s="43">
        <v>1249447566.7063153</v>
      </c>
      <c r="AK8810" s="43">
        <v>1252637425.6695421</v>
      </c>
    </row>
    <row r="8811" spans="3:37" x14ac:dyDescent="0.2">
      <c r="C8811" s="43">
        <v>6.080920997510005E-4</v>
      </c>
      <c r="D8811" s="43">
        <v>5.6843402028825429E-2</v>
      </c>
      <c r="E8811" s="43">
        <v>3.8760027176532836</v>
      </c>
      <c r="F8811" s="43">
        <v>2.6215257142682695</v>
      </c>
      <c r="H8811" s="43">
        <v>8.6166912409836772E-5</v>
      </c>
      <c r="I8811" s="43">
        <v>0.12137005975603188</v>
      </c>
      <c r="J8811" s="43">
        <v>0</v>
      </c>
      <c r="K8811" s="43">
        <v>1</v>
      </c>
      <c r="M8811" s="43">
        <v>7.8916146395693332E-3</v>
      </c>
      <c r="N8811" s="43">
        <v>4.3482192718874532E-2</v>
      </c>
      <c r="O8811" s="43">
        <v>0</v>
      </c>
      <c r="P8811" s="43">
        <v>1</v>
      </c>
      <c r="R8811" s="43">
        <v>654.47309267329388</v>
      </c>
      <c r="S8811" s="43">
        <v>198.01334935697892</v>
      </c>
      <c r="T8811" s="43">
        <v>6497.1019130270852</v>
      </c>
      <c r="U8811" s="43">
        <v>7349.5883550573581</v>
      </c>
      <c r="W8811" s="43">
        <v>2536.7394858326365</v>
      </c>
      <c r="X8811" s="43">
        <v>0</v>
      </c>
      <c r="Y8811" s="43">
        <v>0</v>
      </c>
      <c r="Z8811" s="43">
        <v>2536.7394858326365</v>
      </c>
      <c r="AB8811" s="43">
        <v>113.55320955010762</v>
      </c>
      <c r="AC8811" s="43">
        <v>0</v>
      </c>
      <c r="AD8811" s="43">
        <v>0</v>
      </c>
      <c r="AE8811" s="43">
        <v>113.55320955010762</v>
      </c>
      <c r="AG8811" s="43">
        <v>4665063.9144462189</v>
      </c>
      <c r="AH8811" s="43">
        <v>547935.72893984953</v>
      </c>
      <c r="AI8811" s="43">
        <v>0</v>
      </c>
      <c r="AJ8811" s="43">
        <v>476923480.110452</v>
      </c>
      <c r="AK8811" s="43">
        <v>481588544.02489823</v>
      </c>
    </row>
    <row r="8812" spans="3:37" x14ac:dyDescent="0.2">
      <c r="C8812" s="43">
        <v>6.1804548325750108E-4</v>
      </c>
      <c r="D8812" s="43">
        <v>5.7455864677244173E-2</v>
      </c>
      <c r="E8812" s="43">
        <v>4.8806979801599777</v>
      </c>
      <c r="F8812" s="43">
        <v>3.4607401366336661</v>
      </c>
      <c r="H8812" s="43">
        <v>9.0925631691995967E-5</v>
      </c>
      <c r="I8812" s="43">
        <v>0.11363836173312891</v>
      </c>
      <c r="J8812" s="43">
        <v>0</v>
      </c>
      <c r="K8812" s="43">
        <v>1</v>
      </c>
      <c r="M8812" s="43">
        <v>7.7878962172488898E-3</v>
      </c>
      <c r="N8812" s="43">
        <v>4.5499654011142428E-2</v>
      </c>
      <c r="O8812" s="43">
        <v>0</v>
      </c>
      <c r="P8812" s="43">
        <v>1</v>
      </c>
      <c r="R8812" s="43">
        <v>672.35273307314628</v>
      </c>
      <c r="S8812" s="43">
        <v>195.6382024470856</v>
      </c>
      <c r="T8812" s="43">
        <v>6709.1982093289507</v>
      </c>
      <c r="U8812" s="43">
        <v>7577.1891448491824</v>
      </c>
      <c r="W8812" s="43">
        <v>3281.5506262651456</v>
      </c>
      <c r="X8812" s="43">
        <v>0</v>
      </c>
      <c r="Y8812" s="43">
        <v>0</v>
      </c>
      <c r="Z8812" s="43">
        <v>3281.5506262651456</v>
      </c>
      <c r="AB8812" s="43">
        <v>177.02993311858231</v>
      </c>
      <c r="AC8812" s="43">
        <v>0</v>
      </c>
      <c r="AD8812" s="43">
        <v>0</v>
      </c>
      <c r="AE8812" s="43">
        <v>177.02993311858231</v>
      </c>
      <c r="AG8812" s="43">
        <v>6034771.6017016033</v>
      </c>
      <c r="AH8812" s="43">
        <v>708814.9352732714</v>
      </c>
      <c r="AI8812" s="43">
        <v>0</v>
      </c>
      <c r="AJ8812" s="43">
        <v>743525719.09804571</v>
      </c>
      <c r="AK8812" s="43">
        <v>749560490.69974732</v>
      </c>
    </row>
    <row r="8813" spans="3:37" x14ac:dyDescent="0.2">
      <c r="C8813" s="43">
        <v>6.0783917865147956E-4</v>
      </c>
      <c r="D8813" s="43">
        <v>5.8306864842911255E-2</v>
      </c>
      <c r="E8813" s="43">
        <v>4.1143716861009869</v>
      </c>
      <c r="F8813" s="43">
        <v>3.52287116874454</v>
      </c>
      <c r="H8813" s="43">
        <v>9.1049567193302039E-5</v>
      </c>
      <c r="I8813" s="43">
        <v>0.10598090939588101</v>
      </c>
      <c r="J8813" s="43">
        <v>0</v>
      </c>
      <c r="K8813" s="43">
        <v>1</v>
      </c>
      <c r="M8813" s="43">
        <v>7.9364042008891467E-3</v>
      </c>
      <c r="N8813" s="43">
        <v>4.617205355703502E-2</v>
      </c>
      <c r="O8813" s="43">
        <v>0</v>
      </c>
      <c r="P8813" s="43">
        <v>1</v>
      </c>
      <c r="R8813" s="43">
        <v>671.04362089013546</v>
      </c>
      <c r="S8813" s="43">
        <v>182.7039346422406</v>
      </c>
      <c r="T8813" s="43">
        <v>6938.1764711931901</v>
      </c>
      <c r="U8813" s="43">
        <v>7791.9240267255664</v>
      </c>
      <c r="W8813" s="43">
        <v>2760.9228739290579</v>
      </c>
      <c r="X8813" s="43">
        <v>0</v>
      </c>
      <c r="Y8813" s="43">
        <v>0</v>
      </c>
      <c r="Z8813" s="43">
        <v>2760.9228739290579</v>
      </c>
      <c r="AB8813" s="43">
        <v>181.14635664016205</v>
      </c>
      <c r="AC8813" s="43">
        <v>0</v>
      </c>
      <c r="AD8813" s="43">
        <v>0</v>
      </c>
      <c r="AE8813" s="43">
        <v>181.14635664016205</v>
      </c>
      <c r="AG8813" s="43">
        <v>5077337.1651555374</v>
      </c>
      <c r="AH8813" s="43">
        <v>596359.34076867648</v>
      </c>
      <c r="AI8813" s="43">
        <v>0</v>
      </c>
      <c r="AJ8813" s="43">
        <v>760814697.88868058</v>
      </c>
      <c r="AK8813" s="43">
        <v>765892035.05383611</v>
      </c>
    </row>
    <row r="8814" spans="3:37" x14ac:dyDescent="0.2">
      <c r="C8814" s="43">
        <v>6.0109700586877702E-4</v>
      </c>
      <c r="D8814" s="43">
        <v>4.2169088109115405E-2</v>
      </c>
      <c r="E8814" s="43">
        <v>4.196088134320715</v>
      </c>
      <c r="F8814" s="43">
        <v>2.6070265177562022</v>
      </c>
      <c r="H8814" s="43">
        <v>9.3821970827412393E-5</v>
      </c>
      <c r="I8814" s="43">
        <v>9.5323159910899152E-2</v>
      </c>
      <c r="J8814" s="43">
        <v>0</v>
      </c>
      <c r="K8814" s="43">
        <v>1</v>
      </c>
      <c r="M8814" s="43">
        <v>7.8595879099715438E-3</v>
      </c>
      <c r="N8814" s="43">
        <v>4.5067938553837776E-2</v>
      </c>
      <c r="O8814" s="43">
        <v>0</v>
      </c>
      <c r="P8814" s="43">
        <v>1</v>
      </c>
      <c r="R8814" s="43">
        <v>479.93359041774045</v>
      </c>
      <c r="S8814" s="43">
        <v>169.33446299433555</v>
      </c>
      <c r="T8814" s="43">
        <v>6706.7148566675769</v>
      </c>
      <c r="U8814" s="43">
        <v>7355.9829100796533</v>
      </c>
      <c r="W8814" s="43">
        <v>2013.8436440138187</v>
      </c>
      <c r="X8814" s="43">
        <v>0</v>
      </c>
      <c r="Y8814" s="43">
        <v>0</v>
      </c>
      <c r="Z8814" s="43">
        <v>2013.8436440138187</v>
      </c>
      <c r="AB8814" s="43">
        <v>82.525462702268058</v>
      </c>
      <c r="AC8814" s="43">
        <v>0</v>
      </c>
      <c r="AD8814" s="43">
        <v>0</v>
      </c>
      <c r="AE8814" s="43">
        <v>82.525462702268058</v>
      </c>
      <c r="AG8814" s="43">
        <v>3703458.4613414127</v>
      </c>
      <c r="AH8814" s="43">
        <v>434990.22710698482</v>
      </c>
      <c r="AI8814" s="43">
        <v>0</v>
      </c>
      <c r="AJ8814" s="43">
        <v>346606943.34952587</v>
      </c>
      <c r="AK8814" s="43">
        <v>350310401.81086731</v>
      </c>
    </row>
    <row r="8815" spans="3:37" x14ac:dyDescent="0.2">
      <c r="C8815" s="43">
        <v>6.0738548473237967E-4</v>
      </c>
      <c r="D8815" s="43">
        <v>5.8853787680685277E-2</v>
      </c>
      <c r="E8815" s="43">
        <v>2.3124613148506894</v>
      </c>
      <c r="F8815" s="43">
        <v>3.7946980546824101</v>
      </c>
      <c r="H8815" s="43">
        <v>8.2143443935222624E-5</v>
      </c>
      <c r="I8815" s="43">
        <v>6.9654067727319108E-2</v>
      </c>
      <c r="J8815" s="43">
        <v>0</v>
      </c>
      <c r="K8815" s="43">
        <v>1</v>
      </c>
      <c r="M8815" s="43">
        <v>7.8090243479071808E-3</v>
      </c>
      <c r="N8815" s="43">
        <v>4.1205082369994643E-2</v>
      </c>
      <c r="O8815" s="43">
        <v>0</v>
      </c>
      <c r="P8815" s="43">
        <v>1</v>
      </c>
      <c r="R8815" s="43">
        <v>676.8324930169432</v>
      </c>
      <c r="S8815" s="43">
        <v>108.33324788668904</v>
      </c>
      <c r="T8815" s="43">
        <v>6092.4214197733754</v>
      </c>
      <c r="U8815" s="43">
        <v>6877.5871606770079</v>
      </c>
      <c r="W8815" s="43">
        <v>1565.1489567356305</v>
      </c>
      <c r="X8815" s="43">
        <v>0</v>
      </c>
      <c r="Y8815" s="43">
        <v>0</v>
      </c>
      <c r="Z8815" s="43">
        <v>1565.1489567356305</v>
      </c>
      <c r="AB8815" s="43">
        <v>202.3950423190918</v>
      </c>
      <c r="AC8815" s="43">
        <v>0</v>
      </c>
      <c r="AD8815" s="43">
        <v>0</v>
      </c>
      <c r="AE8815" s="43">
        <v>202.3950423190918</v>
      </c>
      <c r="AG8815" s="43">
        <v>2878308.9314368246</v>
      </c>
      <c r="AH8815" s="43">
        <v>338072.1746548962</v>
      </c>
      <c r="AI8815" s="43">
        <v>0</v>
      </c>
      <c r="AJ8815" s="43">
        <v>850059177.74018562</v>
      </c>
      <c r="AK8815" s="43">
        <v>852937486.6716224</v>
      </c>
    </row>
    <row r="8816" spans="3:37" x14ac:dyDescent="0.2">
      <c r="C8816" s="43">
        <v>5.9034041255854664E-4</v>
      </c>
      <c r="D8816" s="43">
        <v>5.7901201875277364E-2</v>
      </c>
      <c r="E8816" s="43">
        <v>4.4031828984196624</v>
      </c>
      <c r="F8816" s="43">
        <v>5.7602892305255011</v>
      </c>
      <c r="H8816" s="43">
        <v>8.5382080334216862E-5</v>
      </c>
      <c r="I8816" s="43">
        <v>0.1185140746055019</v>
      </c>
      <c r="J8816" s="43">
        <v>0</v>
      </c>
      <c r="K8816" s="43">
        <v>1</v>
      </c>
      <c r="M8816" s="43">
        <v>7.8483483392720807E-3</v>
      </c>
      <c r="N8816" s="43">
        <v>4.2291424726043116E-2</v>
      </c>
      <c r="O8816" s="43">
        <v>0</v>
      </c>
      <c r="P8816" s="43">
        <v>1</v>
      </c>
      <c r="R8816" s="43">
        <v>647.19099497047443</v>
      </c>
      <c r="S8816" s="43">
        <v>191.59273397158998</v>
      </c>
      <c r="T8816" s="43">
        <v>6284.532250288793</v>
      </c>
      <c r="U8816" s="43">
        <v>7123.315979230857</v>
      </c>
      <c r="W8816" s="43">
        <v>2849.7003210651988</v>
      </c>
      <c r="X8816" s="43">
        <v>0</v>
      </c>
      <c r="Y8816" s="43">
        <v>0</v>
      </c>
      <c r="Z8816" s="43">
        <v>2849.7003210651988</v>
      </c>
      <c r="AB8816" s="43">
        <v>329.64734660926052</v>
      </c>
      <c r="AC8816" s="43">
        <v>0</v>
      </c>
      <c r="AD8816" s="43">
        <v>0</v>
      </c>
      <c r="AE8816" s="43">
        <v>329.64734660926052</v>
      </c>
      <c r="AG8816" s="43">
        <v>5240598.8904389003</v>
      </c>
      <c r="AH8816" s="43">
        <v>615535.26935008296</v>
      </c>
      <c r="AI8816" s="43">
        <v>0</v>
      </c>
      <c r="AJ8816" s="43">
        <v>1384518855.7588942</v>
      </c>
      <c r="AK8816" s="43">
        <v>1389759454.649333</v>
      </c>
    </row>
    <row r="8817" spans="3:37" x14ac:dyDescent="0.2">
      <c r="C8817" s="43">
        <v>5.9359048323897375E-4</v>
      </c>
      <c r="D8817" s="43">
        <v>5.5262808427812837E-2</v>
      </c>
      <c r="E8817" s="43">
        <v>3.7329481217527647</v>
      </c>
      <c r="F8817" s="43">
        <v>2.4149441056356737</v>
      </c>
      <c r="H8817" s="43">
        <v>8.6161460626990371E-5</v>
      </c>
      <c r="I8817" s="43">
        <v>8.7290430850115369E-2</v>
      </c>
      <c r="J8817" s="43">
        <v>0</v>
      </c>
      <c r="K8817" s="43">
        <v>1</v>
      </c>
      <c r="M8817" s="43">
        <v>7.856019757597088E-3</v>
      </c>
      <c r="N8817" s="43">
        <v>4.7125306040317505E-2</v>
      </c>
      <c r="O8817" s="43">
        <v>0</v>
      </c>
      <c r="P8817" s="43">
        <v>1</v>
      </c>
      <c r="R8817" s="43">
        <v>621.10103654380941</v>
      </c>
      <c r="S8817" s="43">
        <v>142.40395870792645</v>
      </c>
      <c r="T8817" s="43">
        <v>7009.695027243185</v>
      </c>
      <c r="U8817" s="43">
        <v>7773.2000224949206</v>
      </c>
      <c r="W8817" s="43">
        <v>2318.5379477849087</v>
      </c>
      <c r="X8817" s="43">
        <v>0</v>
      </c>
      <c r="Y8817" s="43">
        <v>0</v>
      </c>
      <c r="Z8817" s="43">
        <v>2318.5379477849087</v>
      </c>
      <c r="AB8817" s="43">
        <v>94.034087820820119</v>
      </c>
      <c r="AC8817" s="43">
        <v>0</v>
      </c>
      <c r="AD8817" s="43">
        <v>0</v>
      </c>
      <c r="AE8817" s="43">
        <v>94.034087820820119</v>
      </c>
      <c r="AG8817" s="43">
        <v>4263791.2859764472</v>
      </c>
      <c r="AH8817" s="43">
        <v>500804.1967215403</v>
      </c>
      <c r="AI8817" s="43">
        <v>0</v>
      </c>
      <c r="AJ8817" s="43">
        <v>394943168.84744447</v>
      </c>
      <c r="AK8817" s="43">
        <v>399206960.13342094</v>
      </c>
    </row>
    <row r="8818" spans="3:37" x14ac:dyDescent="0.2">
      <c r="C8818" s="43">
        <v>5.9199635034300668E-4</v>
      </c>
      <c r="D8818" s="43">
        <v>6.7608751320898164E-2</v>
      </c>
      <c r="E8818" s="43">
        <v>6.3347709662946636</v>
      </c>
      <c r="F8818" s="43">
        <v>2.7346636274944793</v>
      </c>
      <c r="H8818" s="43">
        <v>8.416502173871523E-5</v>
      </c>
      <c r="I8818" s="43">
        <v>9.2187758405849682E-2</v>
      </c>
      <c r="J8818" s="43">
        <v>0</v>
      </c>
      <c r="K8818" s="43">
        <v>1</v>
      </c>
      <c r="M8818" s="43">
        <v>7.8810468221676144E-3</v>
      </c>
      <c r="N8818" s="43">
        <v>4.5530610887573056E-2</v>
      </c>
      <c r="O8818" s="43">
        <v>0</v>
      </c>
      <c r="P8818" s="43">
        <v>1</v>
      </c>
      <c r="R8818" s="43">
        <v>757.8169537849808</v>
      </c>
      <c r="S8818" s="43">
        <v>146.90861612560562</v>
      </c>
      <c r="T8818" s="43">
        <v>6794.0659428580066</v>
      </c>
      <c r="U8818" s="43">
        <v>7698.7915127685928</v>
      </c>
      <c r="W8818" s="43">
        <v>4800.596836602961</v>
      </c>
      <c r="X8818" s="43">
        <v>0</v>
      </c>
      <c r="Y8818" s="43">
        <v>0</v>
      </c>
      <c r="Z8818" s="43">
        <v>4800.596836602961</v>
      </c>
      <c r="AB8818" s="43">
        <v>140.6576531451534</v>
      </c>
      <c r="AC8818" s="43">
        <v>0</v>
      </c>
      <c r="AD8818" s="43">
        <v>0</v>
      </c>
      <c r="AE8818" s="43">
        <v>140.6576531451534</v>
      </c>
      <c r="AG8818" s="43">
        <v>8828297.5825128462</v>
      </c>
      <c r="AH8818" s="43">
        <v>1036928.9167062396</v>
      </c>
      <c r="AI8818" s="43">
        <v>0</v>
      </c>
      <c r="AJ8818" s="43">
        <v>590762143.20964432</v>
      </c>
      <c r="AK8818" s="43">
        <v>599590440.79215717</v>
      </c>
    </row>
    <row r="8819" spans="3:37" x14ac:dyDescent="0.2">
      <c r="C8819" s="43">
        <v>6.1683858132610681E-4</v>
      </c>
      <c r="D8819" s="43">
        <v>5.177918119333743E-2</v>
      </c>
      <c r="E8819" s="43">
        <v>3.3710260174894664</v>
      </c>
      <c r="F8819" s="43">
        <v>4.1576571552658308</v>
      </c>
      <c r="H8819" s="43">
        <v>8.4843448811563124E-5</v>
      </c>
      <c r="I8819" s="43">
        <v>0.12383125854696408</v>
      </c>
      <c r="J8819" s="43">
        <v>0</v>
      </c>
      <c r="K8819" s="43">
        <v>1</v>
      </c>
      <c r="M8819" s="43">
        <v>7.7936317896821128E-3</v>
      </c>
      <c r="N8819" s="43">
        <v>4.6069728107769992E-2</v>
      </c>
      <c r="O8819" s="43">
        <v>0</v>
      </c>
      <c r="P8819" s="43">
        <v>1</v>
      </c>
      <c r="R8819" s="43">
        <v>604.74053654079944</v>
      </c>
      <c r="S8819" s="43">
        <v>198.92573598119208</v>
      </c>
      <c r="T8819" s="43">
        <v>6798.2621200953281</v>
      </c>
      <c r="U8819" s="43">
        <v>7601.9283926173193</v>
      </c>
      <c r="W8819" s="43">
        <v>2038.5960825095742</v>
      </c>
      <c r="X8819" s="43">
        <v>0</v>
      </c>
      <c r="Y8819" s="43">
        <v>0</v>
      </c>
      <c r="Z8819" s="43">
        <v>2038.5960825095742</v>
      </c>
      <c r="AB8819" s="43">
        <v>204.32327120474679</v>
      </c>
      <c r="AC8819" s="43">
        <v>0</v>
      </c>
      <c r="AD8819" s="43">
        <v>0</v>
      </c>
      <c r="AE8819" s="43">
        <v>204.32327120474679</v>
      </c>
      <c r="AG8819" s="43">
        <v>3748978.1957351072</v>
      </c>
      <c r="AH8819" s="43">
        <v>440336.75382206804</v>
      </c>
      <c r="AI8819" s="43">
        <v>0</v>
      </c>
      <c r="AJ8819" s="43">
        <v>858157739.05993652</v>
      </c>
      <c r="AK8819" s="43">
        <v>861906717.25567162</v>
      </c>
    </row>
    <row r="8820" spans="3:37" x14ac:dyDescent="0.2">
      <c r="C8820" s="43">
        <v>5.9702365208740764E-4</v>
      </c>
      <c r="D8820" s="43">
        <v>5.9413974706490014E-2</v>
      </c>
      <c r="E8820" s="43">
        <v>2.7352731034564144</v>
      </c>
      <c r="F8820" s="43">
        <v>1.2688701405270546</v>
      </c>
      <c r="H8820" s="43">
        <v>9.412506873041071E-5</v>
      </c>
      <c r="I8820" s="43">
        <v>0.1049115647621921</v>
      </c>
      <c r="J8820" s="43">
        <v>0</v>
      </c>
      <c r="K8820" s="43">
        <v>1</v>
      </c>
      <c r="M8820" s="43">
        <v>7.8175713364463453E-3</v>
      </c>
      <c r="N8820" s="43">
        <v>4.8356291836216481E-2</v>
      </c>
      <c r="O8820" s="43">
        <v>0</v>
      </c>
      <c r="P8820" s="43">
        <v>1</v>
      </c>
      <c r="R8820" s="43">
        <v>671.61829294280938</v>
      </c>
      <c r="S8820" s="43">
        <v>186.96961928917452</v>
      </c>
      <c r="T8820" s="43">
        <v>7157.5965606914551</v>
      </c>
      <c r="U8820" s="43">
        <v>8016.184472923439</v>
      </c>
      <c r="W8820" s="43">
        <v>1837.0594524757776</v>
      </c>
      <c r="X8820" s="43">
        <v>0</v>
      </c>
      <c r="Y8820" s="43">
        <v>0</v>
      </c>
      <c r="Z8820" s="43">
        <v>1837.0594524757776</v>
      </c>
      <c r="AB8820" s="43">
        <v>19.32185721403588</v>
      </c>
      <c r="AC8820" s="43">
        <v>0</v>
      </c>
      <c r="AD8820" s="43">
        <v>0</v>
      </c>
      <c r="AE8820" s="43">
        <v>19.32185721403588</v>
      </c>
      <c r="AG8820" s="43">
        <v>3378352.333102955</v>
      </c>
      <c r="AH8820" s="43">
        <v>396804.84173476795</v>
      </c>
      <c r="AI8820" s="43">
        <v>0</v>
      </c>
      <c r="AJ8820" s="43">
        <v>81151800.298950702</v>
      </c>
      <c r="AK8820" s="43">
        <v>84530152.632053658</v>
      </c>
    </row>
    <row r="8821" spans="3:37" x14ac:dyDescent="0.2">
      <c r="C8821" s="43">
        <v>6.1824669931387355E-4</v>
      </c>
      <c r="D8821" s="43">
        <v>6.2739598369136673E-2</v>
      </c>
      <c r="E8821" s="43">
        <v>4.1135382821976139</v>
      </c>
      <c r="F8821" s="43">
        <v>3.2192744557170574</v>
      </c>
      <c r="H8821" s="43">
        <v>9.5128367887831189E-5</v>
      </c>
      <c r="I8821" s="43">
        <v>7.1857864993794568E-2</v>
      </c>
      <c r="J8821" s="43">
        <v>0</v>
      </c>
      <c r="K8821" s="43">
        <v>1</v>
      </c>
      <c r="M8821" s="43">
        <v>7.855937026311155E-3</v>
      </c>
      <c r="N8821" s="43">
        <v>4.5275814296971917E-2</v>
      </c>
      <c r="O8821" s="43">
        <v>0</v>
      </c>
      <c r="P8821" s="43">
        <v>1</v>
      </c>
      <c r="R8821" s="43">
        <v>734.42239827781202</v>
      </c>
      <c r="S8821" s="43">
        <v>129.42754930500573</v>
      </c>
      <c r="T8821" s="43">
        <v>6734.5198322759124</v>
      </c>
      <c r="U8821" s="43">
        <v>7598.36977985873</v>
      </c>
      <c r="W8821" s="43">
        <v>3021.0746506191626</v>
      </c>
      <c r="X8821" s="43">
        <v>0</v>
      </c>
      <c r="Y8821" s="43">
        <v>0</v>
      </c>
      <c r="Z8821" s="43">
        <v>3021.0746506191626</v>
      </c>
      <c r="AB8821" s="43">
        <v>174.3976808978716</v>
      </c>
      <c r="AC8821" s="43">
        <v>0</v>
      </c>
      <c r="AD8821" s="43">
        <v>0</v>
      </c>
      <c r="AE8821" s="43">
        <v>174.3976808978716</v>
      </c>
      <c r="AG8821" s="43">
        <v>5555756.2824886404</v>
      </c>
      <c r="AH8821" s="43">
        <v>652552.12453373917</v>
      </c>
      <c r="AI8821" s="43">
        <v>0</v>
      </c>
      <c r="AJ8821" s="43">
        <v>732470259.77106071</v>
      </c>
      <c r="AK8821" s="43">
        <v>738026016.05354929</v>
      </c>
    </row>
    <row r="8822" spans="3:37" x14ac:dyDescent="0.2">
      <c r="C8822" s="43">
        <v>6.2589933426160371E-4</v>
      </c>
      <c r="D8822" s="43">
        <v>5.6646930114551464E-2</v>
      </c>
      <c r="E8822" s="43">
        <v>4.9116902667802238</v>
      </c>
      <c r="F8822" s="43">
        <v>2.2377085347489838</v>
      </c>
      <c r="H8822" s="43">
        <v>9.0755909108564126E-5</v>
      </c>
      <c r="I8822" s="43">
        <v>8.5648505438430875E-2</v>
      </c>
      <c r="J8822" s="43">
        <v>0</v>
      </c>
      <c r="K8822" s="43">
        <v>1</v>
      </c>
      <c r="M8822" s="43">
        <v>7.8780628636395678E-3</v>
      </c>
      <c r="N8822" s="43">
        <v>4.5204383744509462E-2</v>
      </c>
      <c r="O8822" s="43">
        <v>0</v>
      </c>
      <c r="P8822" s="43">
        <v>1</v>
      </c>
      <c r="R8822" s="43">
        <v>671.31019288068615</v>
      </c>
      <c r="S8822" s="43">
        <v>147.17602639589686</v>
      </c>
      <c r="T8822" s="43">
        <v>6742.8324437031224</v>
      </c>
      <c r="U8822" s="43">
        <v>7561.3186629797056</v>
      </c>
      <c r="W8822" s="43">
        <v>3297.2677403624207</v>
      </c>
      <c r="X8822" s="43">
        <v>0</v>
      </c>
      <c r="Y8822" s="43">
        <v>0</v>
      </c>
      <c r="Z8822" s="43">
        <v>3297.2677403624207</v>
      </c>
      <c r="AB8822" s="43">
        <v>88.904840005588056</v>
      </c>
      <c r="AC8822" s="43">
        <v>0</v>
      </c>
      <c r="AD8822" s="43">
        <v>0</v>
      </c>
      <c r="AE8822" s="43">
        <v>88.904840005588056</v>
      </c>
      <c r="AG8822" s="43">
        <v>6063675.3745264914</v>
      </c>
      <c r="AH8822" s="43">
        <v>712209.8319182829</v>
      </c>
      <c r="AI8822" s="43">
        <v>0</v>
      </c>
      <c r="AJ8822" s="43">
        <v>373400328.02346987</v>
      </c>
      <c r="AK8822" s="43">
        <v>379464003.39799637</v>
      </c>
    </row>
    <row r="8823" spans="3:37" x14ac:dyDescent="0.2">
      <c r="C8823" s="43">
        <v>5.8218320064558143E-4</v>
      </c>
      <c r="D8823" s="43">
        <v>5.411983267661917E-2</v>
      </c>
      <c r="E8823" s="43">
        <v>0.96652739060338466</v>
      </c>
      <c r="F8823" s="43">
        <v>2.8488001377868009</v>
      </c>
      <c r="H8823" s="43">
        <v>1.0319359735710965E-4</v>
      </c>
      <c r="I8823" s="43">
        <v>9.458583329678516E-2</v>
      </c>
      <c r="J8823" s="43">
        <v>0</v>
      </c>
      <c r="K8823" s="43">
        <v>1</v>
      </c>
      <c r="M8823" s="43">
        <v>7.8780547875415552E-3</v>
      </c>
      <c r="N8823" s="43">
        <v>4.5324464877239651E-2</v>
      </c>
      <c r="O8823" s="43">
        <v>0</v>
      </c>
      <c r="P8823" s="43">
        <v>1</v>
      </c>
      <c r="R8823" s="43">
        <v>596.5659853266709</v>
      </c>
      <c r="S8823" s="43">
        <v>184.80819248319131</v>
      </c>
      <c r="T8823" s="43">
        <v>6760.7372041027938</v>
      </c>
      <c r="U8823" s="43">
        <v>7542.1113819126558</v>
      </c>
      <c r="W8823" s="43">
        <v>576.59736512052427</v>
      </c>
      <c r="X8823" s="43">
        <v>0</v>
      </c>
      <c r="Y8823" s="43">
        <v>0</v>
      </c>
      <c r="Z8823" s="43">
        <v>576.59736512052427</v>
      </c>
      <c r="AB8823" s="43">
        <v>118.01364651818287</v>
      </c>
      <c r="AC8823" s="43">
        <v>0</v>
      </c>
      <c r="AD8823" s="43">
        <v>0</v>
      </c>
      <c r="AE8823" s="43">
        <v>118.01364651818287</v>
      </c>
      <c r="AG8823" s="43">
        <v>1060362.5544566442</v>
      </c>
      <c r="AH8823" s="43">
        <v>124545.03086603324</v>
      </c>
      <c r="AI8823" s="43">
        <v>0</v>
      </c>
      <c r="AJ8823" s="43">
        <v>495657315.37636805</v>
      </c>
      <c r="AK8823" s="43">
        <v>496717677.9308247</v>
      </c>
    </row>
    <row r="8824" spans="3:37" x14ac:dyDescent="0.2">
      <c r="C8824" s="43">
        <v>6.0880784620350229E-4</v>
      </c>
      <c r="D8824" s="43">
        <v>5.4554921147082158E-2</v>
      </c>
      <c r="E8824" s="43">
        <v>3.211546031381221</v>
      </c>
      <c r="F8824" s="43">
        <v>1.6684665962494167</v>
      </c>
      <c r="H8824" s="43">
        <v>8.9377031358513098E-5</v>
      </c>
      <c r="I8824" s="43">
        <v>9.1698703547056726E-2</v>
      </c>
      <c r="J8824" s="43">
        <v>0</v>
      </c>
      <c r="K8824" s="43">
        <v>1</v>
      </c>
      <c r="M8824" s="43">
        <v>7.7886968251837897E-3</v>
      </c>
      <c r="N8824" s="43">
        <v>4.4457836218727127E-2</v>
      </c>
      <c r="O8824" s="43">
        <v>0</v>
      </c>
      <c r="P8824" s="43">
        <v>1</v>
      </c>
      <c r="R8824" s="43">
        <v>628.86372819692133</v>
      </c>
      <c r="S8824" s="43">
        <v>155.17848012518306</v>
      </c>
      <c r="T8824" s="43">
        <v>6556.2498202999277</v>
      </c>
      <c r="U8824" s="43">
        <v>7340.2920286220324</v>
      </c>
      <c r="W8824" s="43">
        <v>2019.6248105704215</v>
      </c>
      <c r="X8824" s="43">
        <v>0</v>
      </c>
      <c r="Y8824" s="43">
        <v>0</v>
      </c>
      <c r="Z8824" s="43">
        <v>2019.6248105704215</v>
      </c>
      <c r="AB8824" s="43">
        <v>44.980060360499039</v>
      </c>
      <c r="AC8824" s="43">
        <v>0</v>
      </c>
      <c r="AD8824" s="43">
        <v>0</v>
      </c>
      <c r="AE8824" s="43">
        <v>44.980060360499039</v>
      </c>
      <c r="AG8824" s="43">
        <v>3714090.0266390052</v>
      </c>
      <c r="AH8824" s="43">
        <v>436238.95908321103</v>
      </c>
      <c r="AI8824" s="43">
        <v>0</v>
      </c>
      <c r="AJ8824" s="43">
        <v>188916253.51409596</v>
      </c>
      <c r="AK8824" s="43">
        <v>192630343.54073498</v>
      </c>
    </row>
    <row r="8825" spans="3:37" x14ac:dyDescent="0.2">
      <c r="C8825" s="43">
        <v>6.2699563873935826E-4</v>
      </c>
      <c r="D8825" s="43">
        <v>4.7402553045002502E-2</v>
      </c>
      <c r="E8825" s="43">
        <v>6.35373973598369</v>
      </c>
      <c r="F8825" s="43">
        <v>2.0366349236240047</v>
      </c>
      <c r="H8825" s="43">
        <v>9.6761320515836857E-5</v>
      </c>
      <c r="I8825" s="43">
        <v>0.11754367821390732</v>
      </c>
      <c r="J8825" s="43">
        <v>0</v>
      </c>
      <c r="K8825" s="43">
        <v>1</v>
      </c>
      <c r="M8825" s="43">
        <v>7.7898138690885273E-3</v>
      </c>
      <c r="N8825" s="43">
        <v>4.6854605124356685E-2</v>
      </c>
      <c r="O8825" s="43">
        <v>0</v>
      </c>
      <c r="P8825" s="43">
        <v>1</v>
      </c>
      <c r="R8825" s="43">
        <v>562.74108765661981</v>
      </c>
      <c r="S8825" s="43">
        <v>215.34928594258966</v>
      </c>
      <c r="T8825" s="43">
        <v>6910.6951526525481</v>
      </c>
      <c r="U8825" s="43">
        <v>7688.7855262517578</v>
      </c>
      <c r="W8825" s="43">
        <v>3575.5104097145463</v>
      </c>
      <c r="X8825" s="43">
        <v>0</v>
      </c>
      <c r="Y8825" s="43">
        <v>0</v>
      </c>
      <c r="Z8825" s="43">
        <v>3575.5104097145463</v>
      </c>
      <c r="AB8825" s="43">
        <v>62.41920589326201</v>
      </c>
      <c r="AC8825" s="43">
        <v>0</v>
      </c>
      <c r="AD8825" s="43">
        <v>0</v>
      </c>
      <c r="AE8825" s="43">
        <v>62.41920589326201</v>
      </c>
      <c r="AG8825" s="43">
        <v>6575363.6434650505</v>
      </c>
      <c r="AH8825" s="43">
        <v>772310.248498342</v>
      </c>
      <c r="AI8825" s="43">
        <v>0</v>
      </c>
      <c r="AJ8825" s="43">
        <v>262160664.75170043</v>
      </c>
      <c r="AK8825" s="43">
        <v>268736028.3951655</v>
      </c>
    </row>
    <row r="8826" spans="3:37" x14ac:dyDescent="0.2">
      <c r="C8826" s="43">
        <v>5.950038277826742E-4</v>
      </c>
      <c r="D8826" s="43">
        <v>5.1385937363735285E-2</v>
      </c>
      <c r="E8826" s="43">
        <v>8.8523446724456338</v>
      </c>
      <c r="F8826" s="43">
        <v>3.5503356044800247</v>
      </c>
      <c r="H8826" s="43">
        <v>9.3174500991888287E-5</v>
      </c>
      <c r="I8826" s="43">
        <v>9.7306728334946774E-2</v>
      </c>
      <c r="J8826" s="43">
        <v>0</v>
      </c>
      <c r="K8826" s="43">
        <v>1</v>
      </c>
      <c r="M8826" s="43">
        <v>7.8397662333208121E-3</v>
      </c>
      <c r="N8826" s="43">
        <v>4.7740108499187195E-2</v>
      </c>
      <c r="O8826" s="43">
        <v>0</v>
      </c>
      <c r="P8826" s="43">
        <v>1</v>
      </c>
      <c r="R8826" s="43">
        <v>578.90382034475022</v>
      </c>
      <c r="S8826" s="43">
        <v>171.66522187299586</v>
      </c>
      <c r="T8826" s="43">
        <v>7086.4526159742518</v>
      </c>
      <c r="U8826" s="43">
        <v>7837.0216581919976</v>
      </c>
      <c r="W8826" s="43">
        <v>5124.6561498872743</v>
      </c>
      <c r="X8826" s="43">
        <v>0</v>
      </c>
      <c r="Y8826" s="43">
        <v>0</v>
      </c>
      <c r="Z8826" s="43">
        <v>5124.6561498872743</v>
      </c>
      <c r="AB8826" s="43">
        <v>157.97469563163548</v>
      </c>
      <c r="AC8826" s="43">
        <v>0</v>
      </c>
      <c r="AD8826" s="43">
        <v>0</v>
      </c>
      <c r="AE8826" s="43">
        <v>157.97469563163548</v>
      </c>
      <c r="AG8826" s="43">
        <v>9424242.6596426982</v>
      </c>
      <c r="AH8826" s="43">
        <v>1106925.7283756512</v>
      </c>
      <c r="AI8826" s="43">
        <v>0</v>
      </c>
      <c r="AJ8826" s="43">
        <v>663493721.65286899</v>
      </c>
      <c r="AK8826" s="43">
        <v>672917964.31251168</v>
      </c>
    </row>
    <row r="8827" spans="3:37" x14ac:dyDescent="0.2">
      <c r="C8827" s="43">
        <v>5.9812878024315152E-4</v>
      </c>
      <c r="D8827" s="43">
        <v>6.1500437880650405E-2</v>
      </c>
      <c r="E8827" s="43">
        <v>7.2400368236376309</v>
      </c>
      <c r="F8827" s="43">
        <v>5.9111220598135317</v>
      </c>
      <c r="H8827" s="43">
        <v>8.6488571574713574E-5</v>
      </c>
      <c r="I8827" s="43">
        <v>0.10867468634867616</v>
      </c>
      <c r="J8827" s="43">
        <v>0</v>
      </c>
      <c r="K8827" s="43">
        <v>1</v>
      </c>
      <c r="M8827" s="43">
        <v>7.9329230918860905E-3</v>
      </c>
      <c r="N8827" s="43">
        <v>4.7692299415563078E-2</v>
      </c>
      <c r="O8827" s="43">
        <v>0</v>
      </c>
      <c r="P8827" s="43">
        <v>1</v>
      </c>
      <c r="R8827" s="43">
        <v>696.49063398048736</v>
      </c>
      <c r="S8827" s="43">
        <v>177.96290757026412</v>
      </c>
      <c r="T8827" s="43">
        <v>7163.4771267780861</v>
      </c>
      <c r="U8827" s="43">
        <v>8037.9306683288378</v>
      </c>
      <c r="W8827" s="43">
        <v>5042.6178373374478</v>
      </c>
      <c r="X8827" s="43">
        <v>0</v>
      </c>
      <c r="Y8827" s="43">
        <v>0</v>
      </c>
      <c r="Z8827" s="43">
        <v>5042.6178373374478</v>
      </c>
      <c r="AB8827" s="43">
        <v>365.99890531847393</v>
      </c>
      <c r="AC8827" s="43">
        <v>0</v>
      </c>
      <c r="AD8827" s="43">
        <v>0</v>
      </c>
      <c r="AE8827" s="43">
        <v>365.99890531847393</v>
      </c>
      <c r="AG8827" s="43">
        <v>9273374.2028635666</v>
      </c>
      <c r="AH8827" s="43">
        <v>1089205.4528648888</v>
      </c>
      <c r="AI8827" s="43">
        <v>0</v>
      </c>
      <c r="AJ8827" s="43">
        <v>1537195402.3375905</v>
      </c>
      <c r="AK8827" s="43">
        <v>1546468776.5404539</v>
      </c>
    </row>
    <row r="8828" spans="3:37" x14ac:dyDescent="0.2">
      <c r="C8828" s="43">
        <v>5.9222104200073566E-4</v>
      </c>
      <c r="D8828" s="43">
        <v>4.5074270434408002E-2</v>
      </c>
      <c r="E8828" s="43">
        <v>1.7027634125213054</v>
      </c>
      <c r="F8828" s="43">
        <v>2.5395929046047341</v>
      </c>
      <c r="H8828" s="43">
        <v>8.6021726184618699E-5</v>
      </c>
      <c r="I8828" s="43">
        <v>0.12561224755377132</v>
      </c>
      <c r="J8828" s="43">
        <v>0</v>
      </c>
      <c r="K8828" s="43">
        <v>1</v>
      </c>
      <c r="M8828" s="43">
        <v>7.8608630639281918E-3</v>
      </c>
      <c r="N8828" s="43">
        <v>4.3419061960868151E-2</v>
      </c>
      <c r="O8828" s="43">
        <v>0</v>
      </c>
      <c r="P8828" s="43">
        <v>1</v>
      </c>
      <c r="R8828" s="43">
        <v>505.42289720500332</v>
      </c>
      <c r="S8828" s="43">
        <v>204.58910968953873</v>
      </c>
      <c r="T8828" s="43">
        <v>6462.3881625044141</v>
      </c>
      <c r="U8828" s="43">
        <v>7172.4001693989558</v>
      </c>
      <c r="W8828" s="43">
        <v>860.61561721119642</v>
      </c>
      <c r="X8828" s="43">
        <v>0</v>
      </c>
      <c r="Y8828" s="43">
        <v>0</v>
      </c>
      <c r="Z8828" s="43">
        <v>860.61561721119642</v>
      </c>
      <c r="AB8828" s="43">
        <v>83.261569180690245</v>
      </c>
      <c r="AC8828" s="43">
        <v>0</v>
      </c>
      <c r="AD8828" s="43">
        <v>0</v>
      </c>
      <c r="AE8828" s="43">
        <v>83.261569180690245</v>
      </c>
      <c r="AG8828" s="43">
        <v>1582672.1200513903</v>
      </c>
      <c r="AH8828" s="43">
        <v>185892.97331761842</v>
      </c>
      <c r="AI8828" s="43">
        <v>0</v>
      </c>
      <c r="AJ8828" s="43">
        <v>349698590.55889904</v>
      </c>
      <c r="AK8828" s="43">
        <v>351281262.67895043</v>
      </c>
    </row>
    <row r="8829" spans="3:37" x14ac:dyDescent="0.2">
      <c r="C8829" s="43">
        <v>6.1999006145962987E-4</v>
      </c>
      <c r="D8829" s="43">
        <v>5.2185793474932005E-2</v>
      </c>
      <c r="E8829" s="43">
        <v>5.3132533008401053</v>
      </c>
      <c r="F8829" s="43">
        <v>2.8248821319647761</v>
      </c>
      <c r="H8829" s="43">
        <v>9.0272293131077319E-5</v>
      </c>
      <c r="I8829" s="43">
        <v>0.10559296964732323</v>
      </c>
      <c r="J8829" s="43">
        <v>0</v>
      </c>
      <c r="K8829" s="43">
        <v>1</v>
      </c>
      <c r="M8829" s="43">
        <v>7.8900007011691864E-3</v>
      </c>
      <c r="N8829" s="43">
        <v>4.4881906464266659E-2</v>
      </c>
      <c r="O8829" s="43">
        <v>0</v>
      </c>
      <c r="P8829" s="43">
        <v>1</v>
      </c>
      <c r="R8829" s="43">
        <v>612.60338433495667</v>
      </c>
      <c r="S8829" s="43">
        <v>180.4811507755316</v>
      </c>
      <c r="T8829" s="43">
        <v>6704.8753899353924</v>
      </c>
      <c r="U8829" s="43">
        <v>7497.9599250458805</v>
      </c>
      <c r="W8829" s="43">
        <v>3254.9169539235281</v>
      </c>
      <c r="X8829" s="43">
        <v>0</v>
      </c>
      <c r="Y8829" s="43">
        <v>0</v>
      </c>
      <c r="Z8829" s="43">
        <v>3254.9169539235281</v>
      </c>
      <c r="AB8829" s="43">
        <v>119.61839979577938</v>
      </c>
      <c r="AC8829" s="43">
        <v>0</v>
      </c>
      <c r="AD8829" s="43">
        <v>0</v>
      </c>
      <c r="AE8829" s="43">
        <v>119.61839979577938</v>
      </c>
      <c r="AG8829" s="43">
        <v>5985792.2782653682</v>
      </c>
      <c r="AH8829" s="43">
        <v>703062.06204748212</v>
      </c>
      <c r="AI8829" s="43">
        <v>0</v>
      </c>
      <c r="AJ8829" s="43">
        <v>502397279.14227343</v>
      </c>
      <c r="AK8829" s="43">
        <v>508383071.42053878</v>
      </c>
    </row>
    <row r="8830" spans="3:37" x14ac:dyDescent="0.2">
      <c r="C8830" s="43">
        <v>6.1641914412879917E-4</v>
      </c>
      <c r="D8830" s="43">
        <v>5.8179210935472958E-2</v>
      </c>
      <c r="E8830" s="43">
        <v>2.3549088132755172</v>
      </c>
      <c r="F8830" s="43">
        <v>1.977312504048014</v>
      </c>
      <c r="H8830" s="43">
        <v>8.4038312218272758E-5</v>
      </c>
      <c r="I8830" s="43">
        <v>8.6119281025230143E-2</v>
      </c>
      <c r="J8830" s="43">
        <v>0</v>
      </c>
      <c r="K8830" s="43">
        <v>1</v>
      </c>
      <c r="M8830" s="43">
        <v>7.8027407292970141E-3</v>
      </c>
      <c r="N8830" s="43">
        <v>4.1684367324565812E-2</v>
      </c>
      <c r="O8830" s="43">
        <v>0</v>
      </c>
      <c r="P8830" s="43">
        <v>1</v>
      </c>
      <c r="R8830" s="43">
        <v>679.0258653666076</v>
      </c>
      <c r="S8830" s="43">
        <v>137.03139845364825</v>
      </c>
      <c r="T8830" s="43">
        <v>6158.3272507628853</v>
      </c>
      <c r="U8830" s="43">
        <v>6974.384514583141</v>
      </c>
      <c r="W8830" s="43">
        <v>1599.0439947938589</v>
      </c>
      <c r="X8830" s="43">
        <v>0</v>
      </c>
      <c r="Y8830" s="43">
        <v>0</v>
      </c>
      <c r="Z8830" s="43">
        <v>1599.0439947938589</v>
      </c>
      <c r="AB8830" s="43">
        <v>71.00739016104454</v>
      </c>
      <c r="AC8830" s="43">
        <v>0</v>
      </c>
      <c r="AD8830" s="43">
        <v>0</v>
      </c>
      <c r="AE8830" s="43">
        <v>71.00739016104454</v>
      </c>
      <c r="AG8830" s="43">
        <v>2940641.9064259063</v>
      </c>
      <c r="AH8830" s="43">
        <v>345393.50287547352</v>
      </c>
      <c r="AI8830" s="43">
        <v>0</v>
      </c>
      <c r="AJ8830" s="43">
        <v>298231038.67638707</v>
      </c>
      <c r="AK8830" s="43">
        <v>301171680.58281296</v>
      </c>
    </row>
    <row r="8831" spans="3:37" x14ac:dyDescent="0.2">
      <c r="C8831" s="43">
        <v>6.2229603001384692E-4</v>
      </c>
      <c r="D8831" s="43">
        <v>6.293316500190238E-2</v>
      </c>
      <c r="E8831" s="43">
        <v>6.3263921742848339</v>
      </c>
      <c r="F8831" s="43">
        <v>2.3448702597017284</v>
      </c>
      <c r="H8831" s="43">
        <v>8.0222699220652372E-5</v>
      </c>
      <c r="I8831" s="43">
        <v>0.10527619017158418</v>
      </c>
      <c r="J8831" s="43">
        <v>0</v>
      </c>
      <c r="K8831" s="43">
        <v>1</v>
      </c>
      <c r="M8831" s="43">
        <v>7.8531305366508208E-3</v>
      </c>
      <c r="N8831" s="43">
        <v>4.6223545081904738E-2</v>
      </c>
      <c r="O8831" s="43">
        <v>0</v>
      </c>
      <c r="P8831" s="43">
        <v>1</v>
      </c>
      <c r="R8831" s="43">
        <v>741.51335412427954</v>
      </c>
      <c r="S8831" s="43">
        <v>159.90785699620349</v>
      </c>
      <c r="T8831" s="43">
        <v>6873.0331653002095</v>
      </c>
      <c r="U8831" s="43">
        <v>7774.4543764206928</v>
      </c>
      <c r="W8831" s="43">
        <v>4691.1042806595406</v>
      </c>
      <c r="X8831" s="43">
        <v>0</v>
      </c>
      <c r="Y8831" s="43">
        <v>0</v>
      </c>
      <c r="Z8831" s="43">
        <v>4691.1042806595406</v>
      </c>
      <c r="AB8831" s="43">
        <v>106.70460051327591</v>
      </c>
      <c r="AC8831" s="43">
        <v>0</v>
      </c>
      <c r="AD8831" s="43">
        <v>0</v>
      </c>
      <c r="AE8831" s="43">
        <v>106.70460051327591</v>
      </c>
      <c r="AG8831" s="43">
        <v>8626940.7721328959</v>
      </c>
      <c r="AH8831" s="43">
        <v>1013278.5246224607</v>
      </c>
      <c r="AI8831" s="43">
        <v>0</v>
      </c>
      <c r="AJ8831" s="43">
        <v>448159322.1557588</v>
      </c>
      <c r="AK8831" s="43">
        <v>456786262.92789167</v>
      </c>
    </row>
    <row r="8832" spans="3:37" x14ac:dyDescent="0.2">
      <c r="C8832" s="43">
        <v>6.008388766504016E-4</v>
      </c>
      <c r="D8832" s="43">
        <v>5.0786960814195772E-2</v>
      </c>
      <c r="E8832" s="43">
        <v>10.078824446744139</v>
      </c>
      <c r="F8832" s="43">
        <v>2.9835624911792364</v>
      </c>
      <c r="H8832" s="43">
        <v>7.9244483944979646E-5</v>
      </c>
      <c r="I8832" s="43">
        <v>0.1075928360798255</v>
      </c>
      <c r="J8832" s="43">
        <v>0</v>
      </c>
      <c r="K8832" s="43">
        <v>1</v>
      </c>
      <c r="M8832" s="43">
        <v>7.7625829744951838E-3</v>
      </c>
      <c r="N8832" s="43">
        <v>4.7086087007494726E-2</v>
      </c>
      <c r="O8832" s="43">
        <v>0</v>
      </c>
      <c r="P8832" s="43">
        <v>1</v>
      </c>
      <c r="R8832" s="43">
        <v>577.76685368574783</v>
      </c>
      <c r="S8832" s="43">
        <v>161.43391149622133</v>
      </c>
      <c r="T8832" s="43">
        <v>6920.5598520751328</v>
      </c>
      <c r="U8832" s="43">
        <v>7659.7606172571022</v>
      </c>
      <c r="W8832" s="43">
        <v>5823.2106894463595</v>
      </c>
      <c r="X8832" s="43">
        <v>0</v>
      </c>
      <c r="Y8832" s="43">
        <v>0</v>
      </c>
      <c r="Z8832" s="43">
        <v>5823.2106894463595</v>
      </c>
      <c r="AB8832" s="43">
        <v>122.62592257909297</v>
      </c>
      <c r="AC8832" s="43">
        <v>0</v>
      </c>
      <c r="AD8832" s="43">
        <v>0</v>
      </c>
      <c r="AE8832" s="43">
        <v>122.62592257909297</v>
      </c>
      <c r="AG8832" s="43">
        <v>10708884.457891855</v>
      </c>
      <c r="AH8832" s="43">
        <v>1257813.5089204137</v>
      </c>
      <c r="AI8832" s="43">
        <v>0</v>
      </c>
      <c r="AJ8832" s="43">
        <v>515028874.83219045</v>
      </c>
      <c r="AK8832" s="43">
        <v>525737759.29008234</v>
      </c>
    </row>
    <row r="8833" spans="3:37" x14ac:dyDescent="0.2">
      <c r="C8833" s="43">
        <v>6.0437976150091912E-4</v>
      </c>
      <c r="D8833" s="43">
        <v>5.6701159446698846E-2</v>
      </c>
      <c r="E8833" s="43">
        <v>4.4606625811550469</v>
      </c>
      <c r="F8833" s="43">
        <v>2.5932787993001223</v>
      </c>
      <c r="H8833" s="43">
        <v>9.2711084144214695E-5</v>
      </c>
      <c r="I8833" s="43">
        <v>9.2963022911851795E-2</v>
      </c>
      <c r="J8833" s="43">
        <v>0</v>
      </c>
      <c r="K8833" s="43">
        <v>1</v>
      </c>
      <c r="M8833" s="43">
        <v>7.8823444433367973E-3</v>
      </c>
      <c r="N8833" s="43">
        <v>4.6153389231039954E-2</v>
      </c>
      <c r="O8833" s="43">
        <v>0</v>
      </c>
      <c r="P8833" s="43">
        <v>1</v>
      </c>
      <c r="R8833" s="43">
        <v>648.8498750484747</v>
      </c>
      <c r="S8833" s="43">
        <v>163.18651577593801</v>
      </c>
      <c r="T8833" s="43">
        <v>6888.1307156468492</v>
      </c>
      <c r="U8833" s="43">
        <v>7700.1671064712618</v>
      </c>
      <c r="W8833" s="43">
        <v>2894.3003584158587</v>
      </c>
      <c r="X8833" s="43">
        <v>0</v>
      </c>
      <c r="Y8833" s="43">
        <v>0</v>
      </c>
      <c r="Z8833" s="43">
        <v>2894.3003584158587</v>
      </c>
      <c r="AB8833" s="43">
        <v>110.61646623322972</v>
      </c>
      <c r="AC8833" s="43">
        <v>0</v>
      </c>
      <c r="AD8833" s="43">
        <v>0</v>
      </c>
      <c r="AE8833" s="43">
        <v>110.61646623322972</v>
      </c>
      <c r="AG8833" s="43">
        <v>5322618.3591267643</v>
      </c>
      <c r="AH8833" s="43">
        <v>625168.87741782551</v>
      </c>
      <c r="AI8833" s="43">
        <v>0</v>
      </c>
      <c r="AJ8833" s="43">
        <v>464589158.17956483</v>
      </c>
      <c r="AK8833" s="43">
        <v>469911776.53869158</v>
      </c>
    </row>
    <row r="8834" spans="3:37" x14ac:dyDescent="0.2">
      <c r="C8834" s="43">
        <v>6.1535685192914968E-4</v>
      </c>
      <c r="D8834" s="43">
        <v>5.1839064843756964E-2</v>
      </c>
      <c r="E8834" s="43">
        <v>4.5742974425647871</v>
      </c>
      <c r="F8834" s="43">
        <v>4.9991120522167911</v>
      </c>
      <c r="H8834" s="43">
        <v>9.4232352738310432E-5</v>
      </c>
      <c r="I8834" s="43">
        <v>8.6938577137109951E-2</v>
      </c>
      <c r="J8834" s="43">
        <v>0</v>
      </c>
      <c r="K8834" s="43">
        <v>1</v>
      </c>
      <c r="M8834" s="43">
        <v>7.875745011461488E-3</v>
      </c>
      <c r="N8834" s="43">
        <v>4.6633610773399004E-2</v>
      </c>
      <c r="O8834" s="43">
        <v>0</v>
      </c>
      <c r="P8834" s="43">
        <v>1</v>
      </c>
      <c r="R8834" s="43">
        <v>603.98558266745397</v>
      </c>
      <c r="S8834" s="43">
        <v>155.11540651962301</v>
      </c>
      <c r="T8834" s="43">
        <v>6953.9740086762522</v>
      </c>
      <c r="U8834" s="43">
        <v>7713.0749978633294</v>
      </c>
      <c r="W8834" s="43">
        <v>2762.8097061417375</v>
      </c>
      <c r="X8834" s="43">
        <v>0</v>
      </c>
      <c r="Y8834" s="43">
        <v>0</v>
      </c>
      <c r="Z8834" s="43">
        <v>2762.8097061417375</v>
      </c>
      <c r="AB8834" s="43">
        <v>258.44844446213381</v>
      </c>
      <c r="AC8834" s="43">
        <v>0</v>
      </c>
      <c r="AD8834" s="43">
        <v>0</v>
      </c>
      <c r="AE8834" s="43">
        <v>258.44844446213381</v>
      </c>
      <c r="AG8834" s="43">
        <v>5080807.0495946556</v>
      </c>
      <c r="AH8834" s="43">
        <v>596766.89652661525</v>
      </c>
      <c r="AI8834" s="43">
        <v>0</v>
      </c>
      <c r="AJ8834" s="43">
        <v>1085483466.740962</v>
      </c>
      <c r="AK8834" s="43">
        <v>1090564273.7905567</v>
      </c>
    </row>
    <row r="8835" spans="3:37" x14ac:dyDescent="0.2">
      <c r="C8835" s="43">
        <v>5.9888594270854996E-4</v>
      </c>
      <c r="D8835" s="43">
        <v>5.2647504354088624E-2</v>
      </c>
      <c r="E8835" s="43">
        <v>3.663165638264454</v>
      </c>
      <c r="F8835" s="43">
        <v>1.8497747002073213</v>
      </c>
      <c r="H8835" s="43">
        <v>9.4384878691067264E-5</v>
      </c>
      <c r="I8835" s="43">
        <v>0.10356758922938314</v>
      </c>
      <c r="J8835" s="43">
        <v>0</v>
      </c>
      <c r="K8835" s="43">
        <v>1</v>
      </c>
      <c r="M8835" s="43">
        <v>7.8549230338044174E-3</v>
      </c>
      <c r="N8835" s="43">
        <v>4.480718118307242E-2</v>
      </c>
      <c r="O8835" s="43">
        <v>0</v>
      </c>
      <c r="P8835" s="43">
        <v>1</v>
      </c>
      <c r="R8835" s="43">
        <v>596.98618513242707</v>
      </c>
      <c r="S8835" s="43">
        <v>185.08390842227169</v>
      </c>
      <c r="T8835" s="43">
        <v>6663.9530722098898</v>
      </c>
      <c r="U8835" s="43">
        <v>7446.0231657645891</v>
      </c>
      <c r="W8835" s="43">
        <v>2186.8592798956888</v>
      </c>
      <c r="X8835" s="43">
        <v>0</v>
      </c>
      <c r="Y8835" s="43">
        <v>0</v>
      </c>
      <c r="Z8835" s="43">
        <v>2186.8592798956888</v>
      </c>
      <c r="AB8835" s="43">
        <v>54.281501945373805</v>
      </c>
      <c r="AC8835" s="43">
        <v>0</v>
      </c>
      <c r="AD8835" s="43">
        <v>0</v>
      </c>
      <c r="AE8835" s="43">
        <v>54.281501945373805</v>
      </c>
      <c r="AG8835" s="43">
        <v>4021634.2157281716</v>
      </c>
      <c r="AH8835" s="43">
        <v>472361.60445746878</v>
      </c>
      <c r="AI8835" s="43">
        <v>0</v>
      </c>
      <c r="AJ8835" s="43">
        <v>227982308.17056999</v>
      </c>
      <c r="AK8835" s="43">
        <v>232003942.38629815</v>
      </c>
    </row>
    <row r="8836" spans="3:37" x14ac:dyDescent="0.2">
      <c r="C8836" s="43">
        <v>6.1128774500129879E-4</v>
      </c>
      <c r="D8836" s="43">
        <v>6.5478487834320531E-2</v>
      </c>
      <c r="E8836" s="43">
        <v>5.4632109176755952</v>
      </c>
      <c r="F8836" s="43">
        <v>2.7599392937970197</v>
      </c>
      <c r="H8836" s="43">
        <v>8.2865453108038679E-5</v>
      </c>
      <c r="I8836" s="43">
        <v>9.4185291415297356E-2</v>
      </c>
      <c r="J8836" s="43">
        <v>0</v>
      </c>
      <c r="K8836" s="43">
        <v>1</v>
      </c>
      <c r="M8836" s="43">
        <v>7.8077340107921608E-3</v>
      </c>
      <c r="N8836" s="43">
        <v>4.582356586896652E-2</v>
      </c>
      <c r="O8836" s="43">
        <v>0</v>
      </c>
      <c r="P8836" s="43">
        <v>1</v>
      </c>
      <c r="R8836" s="43">
        <v>757.85601729889243</v>
      </c>
      <c r="S8836" s="43">
        <v>147.77431948353441</v>
      </c>
      <c r="T8836" s="43">
        <v>6774.1726987809498</v>
      </c>
      <c r="U8836" s="43">
        <v>7679.8030355633764</v>
      </c>
      <c r="W8836" s="43">
        <v>4140.3272677334535</v>
      </c>
      <c r="X8836" s="43">
        <v>0</v>
      </c>
      <c r="Y8836" s="43">
        <v>0</v>
      </c>
      <c r="Z8836" s="43">
        <v>4140.3272677334535</v>
      </c>
      <c r="AB8836" s="43">
        <v>142.71452247567734</v>
      </c>
      <c r="AC8836" s="43">
        <v>0</v>
      </c>
      <c r="AD8836" s="43">
        <v>0</v>
      </c>
      <c r="AE8836" s="43">
        <v>142.71452247567734</v>
      </c>
      <c r="AG8836" s="43">
        <v>7614061.8453618214</v>
      </c>
      <c r="AH8836" s="43">
        <v>894310.68983042589</v>
      </c>
      <c r="AI8836" s="43">
        <v>0</v>
      </c>
      <c r="AJ8836" s="43">
        <v>599400994.39784479</v>
      </c>
      <c r="AK8836" s="43">
        <v>607015056.24320662</v>
      </c>
    </row>
    <row r="8837" spans="3:37" x14ac:dyDescent="0.2">
      <c r="C8837" s="43">
        <v>6.2771451526000277E-4</v>
      </c>
      <c r="D8837" s="43">
        <v>5.7762427864089139E-2</v>
      </c>
      <c r="E8837" s="43">
        <v>11.644101492579599</v>
      </c>
      <c r="F8837" s="43">
        <v>1.1167110939228002</v>
      </c>
      <c r="H8837" s="43">
        <v>9.2380211680342939E-5</v>
      </c>
      <c r="I8837" s="43">
        <v>0.10042782623758841</v>
      </c>
      <c r="J8837" s="43">
        <v>0</v>
      </c>
      <c r="K8837" s="43">
        <v>1</v>
      </c>
      <c r="M8837" s="43">
        <v>7.7702407954389745E-3</v>
      </c>
      <c r="N8837" s="43">
        <v>4.3830751964255066E-2</v>
      </c>
      <c r="O8837" s="43">
        <v>0</v>
      </c>
      <c r="P8837" s="43">
        <v>1</v>
      </c>
      <c r="R8837" s="43">
        <v>686.51492498114567</v>
      </c>
      <c r="S8837" s="43">
        <v>175.66101518821316</v>
      </c>
      <c r="T8837" s="43">
        <v>6448.4564603385224</v>
      </c>
      <c r="U8837" s="43">
        <v>7310.6324005078814</v>
      </c>
      <c r="W8837" s="43">
        <v>7993.8494626511301</v>
      </c>
      <c r="X8837" s="43">
        <v>0</v>
      </c>
      <c r="Y8837" s="43">
        <v>0</v>
      </c>
      <c r="Z8837" s="43">
        <v>7993.8494626511301</v>
      </c>
      <c r="AB8837" s="43">
        <v>8.5732581441100155</v>
      </c>
      <c r="AC8837" s="43">
        <v>0</v>
      </c>
      <c r="AD8837" s="43">
        <v>0</v>
      </c>
      <c r="AE8837" s="43">
        <v>8.5732581441100155</v>
      </c>
      <c r="AG8837" s="43">
        <v>14700689.161815429</v>
      </c>
      <c r="AH8837" s="43">
        <v>1726671.4839326441</v>
      </c>
      <c r="AI8837" s="43">
        <v>0</v>
      </c>
      <c r="AJ8837" s="43">
        <v>36007684.205262065</v>
      </c>
      <c r="AK8837" s="43">
        <v>50708373.367077492</v>
      </c>
    </row>
    <row r="8838" spans="3:37" x14ac:dyDescent="0.2">
      <c r="C8838" s="43">
        <v>5.8183119706254759E-4</v>
      </c>
      <c r="D8838" s="43">
        <v>4.8528037601815358E-2</v>
      </c>
      <c r="E8838" s="43">
        <v>5.518937132761943</v>
      </c>
      <c r="F8838" s="43">
        <v>1.4379177559358529</v>
      </c>
      <c r="H8838" s="43">
        <v>8.7984970296368768E-5</v>
      </c>
      <c r="I8838" s="43">
        <v>0.10997597586075314</v>
      </c>
      <c r="J8838" s="43">
        <v>0</v>
      </c>
      <c r="K8838" s="43">
        <v>1</v>
      </c>
      <c r="M8838" s="43">
        <v>7.7936168087318113E-3</v>
      </c>
      <c r="N8838" s="43">
        <v>4.4427462790598518E-2</v>
      </c>
      <c r="O8838" s="43">
        <v>0</v>
      </c>
      <c r="P8838" s="43">
        <v>1</v>
      </c>
      <c r="R8838" s="43">
        <v>534.60387964045901</v>
      </c>
      <c r="S8838" s="43">
        <v>183.20979504304626</v>
      </c>
      <c r="T8838" s="43">
        <v>6555.9092537371062</v>
      </c>
      <c r="U8838" s="43">
        <v>7273.7229284206114</v>
      </c>
      <c r="W8838" s="43">
        <v>2950.4452026663257</v>
      </c>
      <c r="X8838" s="43">
        <v>0</v>
      </c>
      <c r="Y8838" s="43">
        <v>0</v>
      </c>
      <c r="Z8838" s="43">
        <v>2950.4452026663257</v>
      </c>
      <c r="AB8838" s="43">
        <v>25.050040847682322</v>
      </c>
      <c r="AC8838" s="43">
        <v>0</v>
      </c>
      <c r="AD8838" s="43">
        <v>0</v>
      </c>
      <c r="AE8838" s="43">
        <v>25.050040847682322</v>
      </c>
      <c r="AG8838" s="43">
        <v>5425868.7277033729</v>
      </c>
      <c r="AH8838" s="43">
        <v>637296.16377592634</v>
      </c>
      <c r="AI8838" s="43">
        <v>0</v>
      </c>
      <c r="AJ8838" s="43">
        <v>105210171.56026575</v>
      </c>
      <c r="AK8838" s="43">
        <v>110636040.28796913</v>
      </c>
    </row>
    <row r="8839" spans="3:37" x14ac:dyDescent="0.2">
      <c r="C8839" s="43">
        <v>5.6321332274912985E-4</v>
      </c>
      <c r="D8839" s="43">
        <v>4.974355932891724E-2</v>
      </c>
      <c r="E8839" s="43">
        <v>4.1870285254852799</v>
      </c>
      <c r="F8839" s="43">
        <v>1.97021133074638</v>
      </c>
      <c r="H8839" s="43">
        <v>9.2597707408548224E-5</v>
      </c>
      <c r="I8839" s="43">
        <v>0.13390681506490743</v>
      </c>
      <c r="J8839" s="43">
        <v>0</v>
      </c>
      <c r="K8839" s="43">
        <v>1</v>
      </c>
      <c r="M8839" s="43">
        <v>7.7891938740606605E-3</v>
      </c>
      <c r="N8839" s="43">
        <v>4.4165116469858025E-2</v>
      </c>
      <c r="O8839" s="43">
        <v>0</v>
      </c>
      <c r="P8839" s="43">
        <v>1</v>
      </c>
      <c r="R8839" s="43">
        <v>530.45939983304061</v>
      </c>
      <c r="S8839" s="43">
        <v>234.77145291705483</v>
      </c>
      <c r="T8839" s="43">
        <v>6513.4977352225033</v>
      </c>
      <c r="U8839" s="43">
        <v>7278.7285879725987</v>
      </c>
      <c r="W8839" s="43">
        <v>2221.0486387127426</v>
      </c>
      <c r="X8839" s="43">
        <v>0</v>
      </c>
      <c r="Y8839" s="43">
        <v>0</v>
      </c>
      <c r="Z8839" s="43">
        <v>2221.0486387127426</v>
      </c>
      <c r="AB8839" s="43">
        <v>55.068376063426619</v>
      </c>
      <c r="AC8839" s="43">
        <v>0</v>
      </c>
      <c r="AD8839" s="43">
        <v>0</v>
      </c>
      <c r="AE8839" s="43">
        <v>55.068376063426619</v>
      </c>
      <c r="AG8839" s="43">
        <v>4084508.4465927337</v>
      </c>
      <c r="AH8839" s="43">
        <v>479746.50596195238</v>
      </c>
      <c r="AI8839" s="43">
        <v>0</v>
      </c>
      <c r="AJ8839" s="43">
        <v>231287179.4663918</v>
      </c>
      <c r="AK8839" s="43">
        <v>235371687.91298455</v>
      </c>
    </row>
    <row r="8840" spans="3:37" x14ac:dyDescent="0.2">
      <c r="C8840" s="43">
        <v>6.1038840539995309E-4</v>
      </c>
      <c r="D8840" s="43">
        <v>6.045577888020115E-2</v>
      </c>
      <c r="E8840" s="43">
        <v>1.8105212369835515</v>
      </c>
      <c r="F8840" s="43">
        <v>1.7622636779562542</v>
      </c>
      <c r="H8840" s="43">
        <v>9.229533483812169E-5</v>
      </c>
      <c r="I8840" s="43">
        <v>9.5785070634500369E-2</v>
      </c>
      <c r="J8840" s="43">
        <v>0</v>
      </c>
      <c r="K8840" s="43">
        <v>1</v>
      </c>
      <c r="M8840" s="43">
        <v>7.8004128792919679E-3</v>
      </c>
      <c r="N8840" s="43">
        <v>4.7118890625424958E-2</v>
      </c>
      <c r="O8840" s="43">
        <v>0</v>
      </c>
      <c r="P8840" s="43">
        <v>1</v>
      </c>
      <c r="R8840" s="43">
        <v>698.69312346318338</v>
      </c>
      <c r="S8840" s="43">
        <v>167.38631416638012</v>
      </c>
      <c r="T8840" s="43">
        <v>6959.1311356724673</v>
      </c>
      <c r="U8840" s="43">
        <v>7825.2105733020308</v>
      </c>
      <c r="W8840" s="43">
        <v>1264.9987381644642</v>
      </c>
      <c r="X8840" s="43">
        <v>0</v>
      </c>
      <c r="Y8840" s="43">
        <v>0</v>
      </c>
      <c r="Z8840" s="43">
        <v>1264.9987381644642</v>
      </c>
      <c r="AB8840" s="43">
        <v>56.98695773575546</v>
      </c>
      <c r="AC8840" s="43">
        <v>0</v>
      </c>
      <c r="AD8840" s="43">
        <v>0</v>
      </c>
      <c r="AE8840" s="43">
        <v>56.98695773575546</v>
      </c>
      <c r="AG8840" s="43">
        <v>2326332.6794844498</v>
      </c>
      <c r="AH8840" s="43">
        <v>273239.72744352429</v>
      </c>
      <c r="AI8840" s="43">
        <v>0</v>
      </c>
      <c r="AJ8840" s="43">
        <v>239345222.49017292</v>
      </c>
      <c r="AK8840" s="43">
        <v>241671555.16965738</v>
      </c>
    </row>
    <row r="8841" spans="3:37" x14ac:dyDescent="0.2">
      <c r="C8841" s="43">
        <v>6.0860508439345275E-4</v>
      </c>
      <c r="D8841" s="43">
        <v>5.7073076126637701E-2</v>
      </c>
      <c r="E8841" s="43">
        <v>9.2785150837321275</v>
      </c>
      <c r="F8841" s="43">
        <v>0.78983320174567584</v>
      </c>
      <c r="H8841" s="43">
        <v>9.7267843254478237E-5</v>
      </c>
      <c r="I8841" s="43">
        <v>0.10617420574408087</v>
      </c>
      <c r="J8841" s="43">
        <v>0</v>
      </c>
      <c r="K8841" s="43">
        <v>1</v>
      </c>
      <c r="M8841" s="43">
        <v>7.792123378735737E-3</v>
      </c>
      <c r="N8841" s="43">
        <v>4.3448537968302579E-2</v>
      </c>
      <c r="O8841" s="43">
        <v>0</v>
      </c>
      <c r="P8841" s="43">
        <v>1</v>
      </c>
      <c r="R8841" s="43">
        <v>657.67181429564494</v>
      </c>
      <c r="S8841" s="43">
        <v>195.5377798615647</v>
      </c>
      <c r="T8841" s="43">
        <v>6410.2262806999297</v>
      </c>
      <c r="U8841" s="43">
        <v>7263.4358748571394</v>
      </c>
      <c r="W8841" s="43">
        <v>6102.2178490876158</v>
      </c>
      <c r="X8841" s="43">
        <v>0</v>
      </c>
      <c r="Y8841" s="43">
        <v>0</v>
      </c>
      <c r="Z8841" s="43">
        <v>6102.2178490876158</v>
      </c>
      <c r="AB8841" s="43">
        <v>-14.789623407851217</v>
      </c>
      <c r="AC8841" s="43">
        <v>0</v>
      </c>
      <c r="AD8841" s="43">
        <v>0</v>
      </c>
      <c r="AE8841" s="43">
        <v>-14.789623407851217</v>
      </c>
      <c r="AG8841" s="43">
        <v>11221978.624472126</v>
      </c>
      <c r="AH8841" s="43">
        <v>1318079.055402925</v>
      </c>
      <c r="AI8841" s="43">
        <v>0</v>
      </c>
      <c r="AJ8841" s="43">
        <v>0</v>
      </c>
      <c r="AK8841" s="43">
        <v>11221978.624472126</v>
      </c>
    </row>
    <row r="8842" spans="3:37" x14ac:dyDescent="0.2">
      <c r="C8842" s="43">
        <v>6.0972738255432254E-4</v>
      </c>
      <c r="D8842" s="43">
        <v>4.2620237640370581E-2</v>
      </c>
      <c r="E8842" s="43">
        <v>7.7584985986507773</v>
      </c>
      <c r="F8842" s="43">
        <v>1.399683478316593</v>
      </c>
      <c r="H8842" s="43">
        <v>9.2659714630460854E-5</v>
      </c>
      <c r="I8842" s="43">
        <v>0.10849930944372366</v>
      </c>
      <c r="J8842" s="43">
        <v>0</v>
      </c>
      <c r="K8842" s="43">
        <v>1</v>
      </c>
      <c r="M8842" s="43">
        <v>7.7823957693770899E-3</v>
      </c>
      <c r="N8842" s="43">
        <v>4.5912532351200186E-2</v>
      </c>
      <c r="O8842" s="43">
        <v>0</v>
      </c>
      <c r="P8842" s="43">
        <v>1</v>
      </c>
      <c r="R8842" s="43">
        <v>492.03266895376083</v>
      </c>
      <c r="S8842" s="43">
        <v>190.35325396914911</v>
      </c>
      <c r="T8842" s="43">
        <v>6765.2980262589426</v>
      </c>
      <c r="U8842" s="43">
        <v>7447.6839491818528</v>
      </c>
      <c r="W8842" s="43">
        <v>3817.434772568155</v>
      </c>
      <c r="X8842" s="43">
        <v>0</v>
      </c>
      <c r="Y8842" s="43">
        <v>0</v>
      </c>
      <c r="Z8842" s="43">
        <v>3817.434772568155</v>
      </c>
      <c r="AB8842" s="43">
        <v>21.042334157293432</v>
      </c>
      <c r="AC8842" s="43">
        <v>0</v>
      </c>
      <c r="AD8842" s="43">
        <v>0</v>
      </c>
      <c r="AE8842" s="43">
        <v>21.042334157293432</v>
      </c>
      <c r="AG8842" s="43">
        <v>7020262.5467528375</v>
      </c>
      <c r="AH8842" s="43">
        <v>824565.91087472148</v>
      </c>
      <c r="AI8842" s="43">
        <v>0</v>
      </c>
      <c r="AJ8842" s="43">
        <v>88377803.460632414</v>
      </c>
      <c r="AK8842" s="43">
        <v>95398066.007385254</v>
      </c>
    </row>
    <row r="8843" spans="3:37" x14ac:dyDescent="0.2">
      <c r="C8843" s="43">
        <v>6.1650428191162288E-4</v>
      </c>
      <c r="D8843" s="43">
        <v>5.1268377990265984E-2</v>
      </c>
      <c r="E8843" s="43">
        <v>1.5469172499759685</v>
      </c>
      <c r="F8843" s="43">
        <v>1.6544234650709349</v>
      </c>
      <c r="H8843" s="43">
        <v>8.8541120734674406E-5</v>
      </c>
      <c r="I8843" s="43">
        <v>0.1167061406775598</v>
      </c>
      <c r="J8843" s="43">
        <v>0</v>
      </c>
      <c r="K8843" s="43">
        <v>1</v>
      </c>
      <c r="M8843" s="43">
        <v>7.9002669733966302E-3</v>
      </c>
      <c r="N8843" s="43">
        <v>4.5680628510796108E-2</v>
      </c>
      <c r="O8843" s="43">
        <v>0</v>
      </c>
      <c r="P8843" s="43">
        <v>1</v>
      </c>
      <c r="R8843" s="43">
        <v>598.45024307478332</v>
      </c>
      <c r="S8843" s="43">
        <v>195.6505600474988</v>
      </c>
      <c r="T8843" s="43">
        <v>6833.0753695996591</v>
      </c>
      <c r="U8843" s="43">
        <v>7627.1761727219409</v>
      </c>
      <c r="W8843" s="43">
        <v>925.75300426469369</v>
      </c>
      <c r="X8843" s="43">
        <v>0</v>
      </c>
      <c r="Y8843" s="43">
        <v>0</v>
      </c>
      <c r="Z8843" s="43">
        <v>925.75300426469369</v>
      </c>
      <c r="AB8843" s="43">
        <v>41.905467346773101</v>
      </c>
      <c r="AC8843" s="43">
        <v>0</v>
      </c>
      <c r="AD8843" s="43">
        <v>0</v>
      </c>
      <c r="AE8843" s="43">
        <v>41.905467346773101</v>
      </c>
      <c r="AG8843" s="43">
        <v>1702459.7748427717</v>
      </c>
      <c r="AH8843" s="43">
        <v>199962.64892117382</v>
      </c>
      <c r="AI8843" s="43">
        <v>0</v>
      </c>
      <c r="AJ8843" s="43">
        <v>176002962.85644701</v>
      </c>
      <c r="AK8843" s="43">
        <v>177705422.63128978</v>
      </c>
    </row>
    <row r="8844" spans="3:37" x14ac:dyDescent="0.2">
      <c r="C8844" s="43">
        <v>5.9344048988077731E-4</v>
      </c>
      <c r="D8844" s="43">
        <v>5.6109662974378471E-2</v>
      </c>
      <c r="E8844" s="43">
        <v>2.7026265952882595</v>
      </c>
      <c r="F8844" s="43">
        <v>2.3323347324934969</v>
      </c>
      <c r="H8844" s="43">
        <v>8.0867587233163894E-5</v>
      </c>
      <c r="I8844" s="43">
        <v>0.12229043026023967</v>
      </c>
      <c r="J8844" s="43">
        <v>0</v>
      </c>
      <c r="K8844" s="43">
        <v>1</v>
      </c>
      <c r="M8844" s="43">
        <v>7.8016328389596623E-3</v>
      </c>
      <c r="N8844" s="43">
        <v>4.2612981539989943E-2</v>
      </c>
      <c r="O8844" s="43">
        <v>0</v>
      </c>
      <c r="P8844" s="43">
        <v>1</v>
      </c>
      <c r="R8844" s="43">
        <v>630.45952054039992</v>
      </c>
      <c r="S8844" s="43">
        <v>187.2446127857383</v>
      </c>
      <c r="T8844" s="43">
        <v>6294.6241316331889</v>
      </c>
      <c r="U8844" s="43">
        <v>7112.3282649593275</v>
      </c>
      <c r="W8844" s="43">
        <v>1703.8966674651697</v>
      </c>
      <c r="X8844" s="43">
        <v>0</v>
      </c>
      <c r="Y8844" s="43">
        <v>0</v>
      </c>
      <c r="Z8844" s="43">
        <v>1703.8966674651697</v>
      </c>
      <c r="AB8844" s="43">
        <v>89.878193481247393</v>
      </c>
      <c r="AC8844" s="43">
        <v>0</v>
      </c>
      <c r="AD8844" s="43">
        <v>0</v>
      </c>
      <c r="AE8844" s="43">
        <v>89.878193481247393</v>
      </c>
      <c r="AG8844" s="43">
        <v>3133465.9714684472</v>
      </c>
      <c r="AH8844" s="43">
        <v>368041.68017247663</v>
      </c>
      <c r="AI8844" s="43">
        <v>0</v>
      </c>
      <c r="AJ8844" s="43">
        <v>377488412.62123907</v>
      </c>
      <c r="AK8844" s="43">
        <v>380621878.59270751</v>
      </c>
    </row>
    <row r="8845" spans="3:37" x14ac:dyDescent="0.2">
      <c r="C8845" s="43">
        <v>5.9833299621754967E-4</v>
      </c>
      <c r="D8845" s="43">
        <v>5.4553753268258509E-2</v>
      </c>
      <c r="E8845" s="43">
        <v>6.8456016159406516</v>
      </c>
      <c r="F8845" s="43">
        <v>2.3991734231004114</v>
      </c>
      <c r="H8845" s="43">
        <v>9.5773761624950993E-5</v>
      </c>
      <c r="I8845" s="43">
        <v>0.12415005623218056</v>
      </c>
      <c r="J8845" s="43">
        <v>0</v>
      </c>
      <c r="K8845" s="43">
        <v>1</v>
      </c>
      <c r="M8845" s="43">
        <v>7.8803115207636276E-3</v>
      </c>
      <c r="N8845" s="43">
        <v>4.5461557951272435E-2</v>
      </c>
      <c r="O8845" s="43">
        <v>0</v>
      </c>
      <c r="P8845" s="43">
        <v>1</v>
      </c>
      <c r="R8845" s="43">
        <v>618.03057580752909</v>
      </c>
      <c r="S8845" s="43">
        <v>225.13127895397116</v>
      </c>
      <c r="T8845" s="43">
        <v>6783.1289568644661</v>
      </c>
      <c r="U8845" s="43">
        <v>7626.2908116259659</v>
      </c>
      <c r="W8845" s="43">
        <v>4230.7911084487523</v>
      </c>
      <c r="X8845" s="43">
        <v>0</v>
      </c>
      <c r="Y8845" s="43">
        <v>0</v>
      </c>
      <c r="Z8845" s="43">
        <v>4230.7911084487523</v>
      </c>
      <c r="AB8845" s="43">
        <v>92.526319327667267</v>
      </c>
      <c r="AC8845" s="43">
        <v>0</v>
      </c>
      <c r="AD8845" s="43">
        <v>0</v>
      </c>
      <c r="AE8845" s="43">
        <v>92.526319327667267</v>
      </c>
      <c r="AG8845" s="43">
        <v>7780424.8484372552</v>
      </c>
      <c r="AH8845" s="43">
        <v>913850.87942493055</v>
      </c>
      <c r="AI8845" s="43">
        <v>0</v>
      </c>
      <c r="AJ8845" s="43">
        <v>388610541.17620254</v>
      </c>
      <c r="AK8845" s="43">
        <v>396390966.02463979</v>
      </c>
    </row>
    <row r="8846" spans="3:37" x14ac:dyDescent="0.2">
      <c r="C8846" s="43">
        <v>6.0239929670026526E-4</v>
      </c>
      <c r="D8846" s="43">
        <v>5.2710991751504066E-2</v>
      </c>
      <c r="E8846" s="43">
        <v>3.6107298894260609</v>
      </c>
      <c r="F8846" s="43">
        <v>9.8638702287855242</v>
      </c>
      <c r="H8846" s="43">
        <v>8.2399502247648102E-5</v>
      </c>
      <c r="I8846" s="43">
        <v>0.10085824319527492</v>
      </c>
      <c r="J8846" s="43">
        <v>0</v>
      </c>
      <c r="K8846" s="43">
        <v>1</v>
      </c>
      <c r="M8846" s="43">
        <v>7.7650194806617237E-3</v>
      </c>
      <c r="N8846" s="43">
        <v>4.4267306536510176E-2</v>
      </c>
      <c r="O8846" s="43">
        <v>0</v>
      </c>
      <c r="P8846" s="43">
        <v>1</v>
      </c>
      <c r="R8846" s="43">
        <v>601.21252058238542</v>
      </c>
      <c r="S8846" s="43">
        <v>157.35420754396205</v>
      </c>
      <c r="T8846" s="43">
        <v>6508.3068457936661</v>
      </c>
      <c r="U8846" s="43">
        <v>7266.8735739200138</v>
      </c>
      <c r="W8846" s="43">
        <v>2170.8160179639999</v>
      </c>
      <c r="X8846" s="43">
        <v>0</v>
      </c>
      <c r="Y8846" s="43">
        <v>0</v>
      </c>
      <c r="Z8846" s="43">
        <v>2170.8160179639999</v>
      </c>
      <c r="AB8846" s="43">
        <v>570.21046457287412</v>
      </c>
      <c r="AC8846" s="43">
        <v>0</v>
      </c>
      <c r="AD8846" s="43">
        <v>0</v>
      </c>
      <c r="AE8846" s="43">
        <v>570.21046457287412</v>
      </c>
      <c r="AG8846" s="43">
        <v>3992130.657035796</v>
      </c>
      <c r="AH8846" s="43">
        <v>468896.25988022401</v>
      </c>
      <c r="AI8846" s="43">
        <v>0</v>
      </c>
      <c r="AJ8846" s="43">
        <v>2394883951.2060714</v>
      </c>
      <c r="AK8846" s="43">
        <v>2398876081.8631072</v>
      </c>
    </row>
    <row r="8847" spans="3:37" x14ac:dyDescent="0.2">
      <c r="C8847" s="43">
        <v>5.831228887449079E-4</v>
      </c>
      <c r="D8847" s="43">
        <v>5.2609653951501571E-2</v>
      </c>
      <c r="E8847" s="43">
        <v>6.2202573941910604</v>
      </c>
      <c r="F8847" s="43">
        <v>3.5287616993835047</v>
      </c>
      <c r="H8847" s="43">
        <v>8.4168799950327575E-5</v>
      </c>
      <c r="I8847" s="43">
        <v>7.5576544931326164E-2</v>
      </c>
      <c r="J8847" s="43">
        <v>0</v>
      </c>
      <c r="K8847" s="43">
        <v>1</v>
      </c>
      <c r="M8847" s="43">
        <v>7.8684880896761067E-3</v>
      </c>
      <c r="N8847" s="43">
        <v>4.5609263312119265E-2</v>
      </c>
      <c r="O8847" s="43">
        <v>0</v>
      </c>
      <c r="P8847" s="43">
        <v>1</v>
      </c>
      <c r="R8847" s="43">
        <v>580.85523340970894</v>
      </c>
      <c r="S8847" s="43">
        <v>120.44271638594971</v>
      </c>
      <c r="T8847" s="43">
        <v>6794.9571454760044</v>
      </c>
      <c r="U8847" s="43">
        <v>7496.2550952716629</v>
      </c>
      <c r="W8847" s="43">
        <v>3613.0690605713162</v>
      </c>
      <c r="X8847" s="43">
        <v>0</v>
      </c>
      <c r="Y8847" s="43">
        <v>0</v>
      </c>
      <c r="Z8847" s="43">
        <v>3613.0690605713162</v>
      </c>
      <c r="AB8847" s="43">
        <v>157.16635798322434</v>
      </c>
      <c r="AC8847" s="43">
        <v>0</v>
      </c>
      <c r="AD8847" s="43">
        <v>0</v>
      </c>
      <c r="AE8847" s="43">
        <v>157.16635798322434</v>
      </c>
      <c r="AG8847" s="43">
        <v>6644434.0023906501</v>
      </c>
      <c r="AH8847" s="43">
        <v>780422.91708340426</v>
      </c>
      <c r="AI8847" s="43">
        <v>0</v>
      </c>
      <c r="AJ8847" s="43">
        <v>660098703.52954221</v>
      </c>
      <c r="AK8847" s="43">
        <v>666743137.53193283</v>
      </c>
    </row>
    <row r="8848" spans="3:37" x14ac:dyDescent="0.2">
      <c r="C8848" s="43">
        <v>6.1649308778877199E-4</v>
      </c>
      <c r="D8848" s="43">
        <v>5.6279268369898827E-2</v>
      </c>
      <c r="E8848" s="43">
        <v>3.5206976469456777</v>
      </c>
      <c r="F8848" s="43">
        <v>1.1409391826621427</v>
      </c>
      <c r="H8848" s="43">
        <v>9.0630132227098592E-5</v>
      </c>
      <c r="I8848" s="43">
        <v>9.846812374109648E-2</v>
      </c>
      <c r="J8848" s="43">
        <v>0</v>
      </c>
      <c r="K8848" s="43">
        <v>1</v>
      </c>
      <c r="M8848" s="43">
        <v>7.8949336421350047E-3</v>
      </c>
      <c r="N8848" s="43">
        <v>4.7830509123837572E-2</v>
      </c>
      <c r="O8848" s="43">
        <v>0</v>
      </c>
      <c r="P8848" s="43">
        <v>1</v>
      </c>
      <c r="R8848" s="43">
        <v>656.92989730541979</v>
      </c>
      <c r="S8848" s="43">
        <v>168.97040660245025</v>
      </c>
      <c r="T8848" s="43">
        <v>7149.8323825326324</v>
      </c>
      <c r="U8848" s="43">
        <v>7975.7326864405022</v>
      </c>
      <c r="W8848" s="43">
        <v>2312.8515436514572</v>
      </c>
      <c r="X8848" s="43">
        <v>0</v>
      </c>
      <c r="Y8848" s="43">
        <v>0</v>
      </c>
      <c r="Z8848" s="43">
        <v>2312.8515436514572</v>
      </c>
      <c r="AB8848" s="43">
        <v>9.9068264188029751</v>
      </c>
      <c r="AC8848" s="43">
        <v>0</v>
      </c>
      <c r="AD8848" s="43">
        <v>0</v>
      </c>
      <c r="AE8848" s="43">
        <v>9.9068264188029751</v>
      </c>
      <c r="AG8848" s="43">
        <v>4253333.9887750298</v>
      </c>
      <c r="AH8848" s="43">
        <v>499575.93342871475</v>
      </c>
      <c r="AI8848" s="43">
        <v>0</v>
      </c>
      <c r="AJ8848" s="43">
        <v>41608670.958972499</v>
      </c>
      <c r="AK8848" s="43">
        <v>45862004.947747529</v>
      </c>
    </row>
    <row r="8849" spans="3:37" x14ac:dyDescent="0.2">
      <c r="C8849" s="43">
        <v>6.2525004930513717E-4</v>
      </c>
      <c r="D8849" s="43">
        <v>5.0630791029885505E-2</v>
      </c>
      <c r="E8849" s="43">
        <v>2.9535455529715526</v>
      </c>
      <c r="F8849" s="43">
        <v>4.4117868696421843</v>
      </c>
      <c r="H8849" s="43">
        <v>8.5309223618969973E-5</v>
      </c>
      <c r="I8849" s="43">
        <v>9.6745263011551841E-2</v>
      </c>
      <c r="J8849" s="43">
        <v>0</v>
      </c>
      <c r="K8849" s="43">
        <v>1</v>
      </c>
      <c r="M8849" s="43">
        <v>7.924711511100746E-3</v>
      </c>
      <c r="N8849" s="43">
        <v>4.4858655787856833E-2</v>
      </c>
      <c r="O8849" s="43">
        <v>0</v>
      </c>
      <c r="P8849" s="43">
        <v>1</v>
      </c>
      <c r="R8849" s="43">
        <v>599.39183146529183</v>
      </c>
      <c r="S8849" s="43">
        <v>156.26728687400458</v>
      </c>
      <c r="T8849" s="43">
        <v>6730.8837462071288</v>
      </c>
      <c r="U8849" s="43">
        <v>7486.5428645464253</v>
      </c>
      <c r="W8849" s="43">
        <v>1770.331078311787</v>
      </c>
      <c r="X8849" s="43">
        <v>0</v>
      </c>
      <c r="Y8849" s="43">
        <v>0</v>
      </c>
      <c r="Z8849" s="43">
        <v>1770.331078311787</v>
      </c>
      <c r="AB8849" s="43">
        <v>218.8146982989548</v>
      </c>
      <c r="AC8849" s="43">
        <v>0</v>
      </c>
      <c r="AD8849" s="43">
        <v>0</v>
      </c>
      <c r="AE8849" s="43">
        <v>218.8146982989548</v>
      </c>
      <c r="AG8849" s="43">
        <v>3255638.8530153763</v>
      </c>
      <c r="AH8849" s="43">
        <v>382391.51291534601</v>
      </c>
      <c r="AI8849" s="43">
        <v>0</v>
      </c>
      <c r="AJ8849" s="43">
        <v>919021732.85561013</v>
      </c>
      <c r="AK8849" s="43">
        <v>922277371.70862556</v>
      </c>
    </row>
    <row r="8850" spans="3:37" x14ac:dyDescent="0.2">
      <c r="C8850" s="43">
        <v>6.2810546514813215E-4</v>
      </c>
      <c r="D8850" s="43">
        <v>5.222032574592525E-2</v>
      </c>
      <c r="E8850" s="43">
        <v>2.1441915055491312</v>
      </c>
      <c r="F8850" s="43">
        <v>2.9669595255684689</v>
      </c>
      <c r="H8850" s="43">
        <v>9.3632503984197868E-5</v>
      </c>
      <c r="I8850" s="43">
        <v>0.13133128924993898</v>
      </c>
      <c r="J8850" s="43">
        <v>0</v>
      </c>
      <c r="K8850" s="43">
        <v>1</v>
      </c>
      <c r="M8850" s="43">
        <v>7.8623595717051131E-3</v>
      </c>
      <c r="N8850" s="43">
        <v>4.7423384606976149E-2</v>
      </c>
      <c r="O8850" s="43">
        <v>0</v>
      </c>
      <c r="P8850" s="43">
        <v>1</v>
      </c>
      <c r="R8850" s="43">
        <v>621.03277631226888</v>
      </c>
      <c r="S8850" s="43">
        <v>232.82907790232997</v>
      </c>
      <c r="T8850" s="43">
        <v>7059.7255955343626</v>
      </c>
      <c r="U8850" s="43">
        <v>7913.5874497489613</v>
      </c>
      <c r="W8850" s="43">
        <v>1331.6132036363606</v>
      </c>
      <c r="X8850" s="43">
        <v>0</v>
      </c>
      <c r="Y8850" s="43">
        <v>0</v>
      </c>
      <c r="Z8850" s="43">
        <v>1331.6132036363606</v>
      </c>
      <c r="AB8850" s="43">
        <v>130.70545785116849</v>
      </c>
      <c r="AC8850" s="43">
        <v>0</v>
      </c>
      <c r="AD8850" s="43">
        <v>0</v>
      </c>
      <c r="AE8850" s="43">
        <v>130.70545785116849</v>
      </c>
      <c r="AG8850" s="43">
        <v>2448836.6814872669</v>
      </c>
      <c r="AH8850" s="43">
        <v>287628.4519854539</v>
      </c>
      <c r="AI8850" s="43">
        <v>0</v>
      </c>
      <c r="AJ8850" s="43">
        <v>548962922.97490764</v>
      </c>
      <c r="AK8850" s="43">
        <v>551411759.65639496</v>
      </c>
    </row>
    <row r="8851" spans="3:37" x14ac:dyDescent="0.2">
      <c r="C8851" s="43">
        <v>6.0654592762268797E-4</v>
      </c>
      <c r="D8851" s="43">
        <v>5.7142681383405614E-2</v>
      </c>
      <c r="E8851" s="43">
        <v>4.3351757285829926</v>
      </c>
      <c r="F8851" s="43">
        <v>1.7387249452297278</v>
      </c>
      <c r="H8851" s="43">
        <v>9.1525205153319966E-5</v>
      </c>
      <c r="I8851" s="43">
        <v>0.10412030069865552</v>
      </c>
      <c r="J8851" s="43">
        <v>0</v>
      </c>
      <c r="K8851" s="43">
        <v>1</v>
      </c>
      <c r="M8851" s="43">
        <v>7.924487339523556E-3</v>
      </c>
      <c r="N8851" s="43">
        <v>4.8582215133879392E-2</v>
      </c>
      <c r="O8851" s="43">
        <v>0</v>
      </c>
      <c r="P8851" s="43">
        <v>1</v>
      </c>
      <c r="R8851" s="43">
        <v>656.24601543905169</v>
      </c>
      <c r="S8851" s="43">
        <v>180.43405005510979</v>
      </c>
      <c r="T8851" s="43">
        <v>7289.3845425165091</v>
      </c>
      <c r="U8851" s="43">
        <v>8126.0646080106708</v>
      </c>
      <c r="W8851" s="43">
        <v>2844.9417981106767</v>
      </c>
      <c r="X8851" s="43">
        <v>0</v>
      </c>
      <c r="Y8851" s="43">
        <v>0</v>
      </c>
      <c r="Z8851" s="43">
        <v>2844.9417981106767</v>
      </c>
      <c r="AB8851" s="43">
        <v>51.872027293931133</v>
      </c>
      <c r="AC8851" s="43">
        <v>0</v>
      </c>
      <c r="AD8851" s="43">
        <v>0</v>
      </c>
      <c r="AE8851" s="43">
        <v>51.872027293931133</v>
      </c>
      <c r="AG8851" s="43">
        <v>5231847.9667255348</v>
      </c>
      <c r="AH8851" s="43">
        <v>614507.4283919062</v>
      </c>
      <c r="AI8851" s="43">
        <v>0</v>
      </c>
      <c r="AJ8851" s="43">
        <v>217862514.63451076</v>
      </c>
      <c r="AK8851" s="43">
        <v>223094362.60123628</v>
      </c>
    </row>
    <row r="8852" spans="3:37" x14ac:dyDescent="0.2">
      <c r="C8852" s="43">
        <v>5.9106811899888403E-4</v>
      </c>
      <c r="D8852" s="43">
        <v>5.4308588400534714E-2</v>
      </c>
      <c r="E8852" s="43">
        <v>3.9352980369385211</v>
      </c>
      <c r="F8852" s="43">
        <v>0.6887941507227705</v>
      </c>
      <c r="H8852" s="43">
        <v>1.0691357399250645E-4</v>
      </c>
      <c r="I8852" s="43">
        <v>9.0780991270244915E-2</v>
      </c>
      <c r="J8852" s="43">
        <v>0</v>
      </c>
      <c r="K8852" s="43">
        <v>1</v>
      </c>
      <c r="M8852" s="43">
        <v>7.8274454245397078E-3</v>
      </c>
      <c r="N8852" s="43">
        <v>4.4745451476462236E-2</v>
      </c>
      <c r="O8852" s="43">
        <v>0</v>
      </c>
      <c r="P8852" s="43">
        <v>1</v>
      </c>
      <c r="R8852" s="43">
        <v>607.782823673753</v>
      </c>
      <c r="S8852" s="43">
        <v>183.76810678340306</v>
      </c>
      <c r="T8852" s="43">
        <v>6631.4929988972854</v>
      </c>
      <c r="U8852" s="43">
        <v>7423.0439293544414</v>
      </c>
      <c r="W8852" s="43">
        <v>2391.8065528882717</v>
      </c>
      <c r="X8852" s="43">
        <v>0</v>
      </c>
      <c r="Y8852" s="43">
        <v>0</v>
      </c>
      <c r="Z8852" s="43">
        <v>2391.8065528882717</v>
      </c>
      <c r="AB8852" s="43">
        <v>-20.238575970472809</v>
      </c>
      <c r="AC8852" s="43">
        <v>0</v>
      </c>
      <c r="AD8852" s="43">
        <v>0</v>
      </c>
      <c r="AE8852" s="43">
        <v>-20.238575970472809</v>
      </c>
      <c r="AG8852" s="43">
        <v>4398532.2507615313</v>
      </c>
      <c r="AH8852" s="43">
        <v>516630.2154238667</v>
      </c>
      <c r="AI8852" s="43">
        <v>0</v>
      </c>
      <c r="AJ8852" s="43">
        <v>0</v>
      </c>
      <c r="AK8852" s="43">
        <v>4398532.2507615313</v>
      </c>
    </row>
    <row r="8853" spans="3:37" x14ac:dyDescent="0.2">
      <c r="C8853" s="43">
        <v>6.1895902138831005E-4</v>
      </c>
      <c r="D8853" s="43">
        <v>5.2988221075670652E-2</v>
      </c>
      <c r="E8853" s="43">
        <v>4.9593696061460486</v>
      </c>
      <c r="F8853" s="43">
        <v>6.1430406306905692</v>
      </c>
      <c r="H8853" s="43">
        <v>9.5290338158027232E-5</v>
      </c>
      <c r="I8853" s="43">
        <v>8.9247368292199328E-2</v>
      </c>
      <c r="J8853" s="43">
        <v>0</v>
      </c>
      <c r="K8853" s="43">
        <v>1</v>
      </c>
      <c r="M8853" s="43">
        <v>7.8176856759728866E-3</v>
      </c>
      <c r="N8853" s="43">
        <v>4.3818978997970041E-2</v>
      </c>
      <c r="O8853" s="43">
        <v>0</v>
      </c>
      <c r="P8853" s="43">
        <v>1</v>
      </c>
      <c r="R8853" s="43">
        <v>620.98857430748717</v>
      </c>
      <c r="S8853" s="43">
        <v>161.02253499559342</v>
      </c>
      <c r="T8853" s="43">
        <v>6486.0879262219751</v>
      </c>
      <c r="U8853" s="43">
        <v>7268.099035525056</v>
      </c>
      <c r="W8853" s="43">
        <v>3079.711861184519</v>
      </c>
      <c r="X8853" s="43">
        <v>0</v>
      </c>
      <c r="Y8853" s="43">
        <v>0</v>
      </c>
      <c r="Z8853" s="43">
        <v>3079.711861184519</v>
      </c>
      <c r="AB8853" s="43">
        <v>341.73333316780776</v>
      </c>
      <c r="AC8853" s="43">
        <v>0</v>
      </c>
      <c r="AD8853" s="43">
        <v>0</v>
      </c>
      <c r="AE8853" s="43">
        <v>341.73333316780776</v>
      </c>
      <c r="AG8853" s="43">
        <v>5663590.1127183307</v>
      </c>
      <c r="AH8853" s="43">
        <v>665217.7620158561</v>
      </c>
      <c r="AI8853" s="43">
        <v>0</v>
      </c>
      <c r="AJ8853" s="43">
        <v>1435279999.3047926</v>
      </c>
      <c r="AK8853" s="43">
        <v>1440943589.417511</v>
      </c>
    </row>
    <row r="8854" spans="3:37" x14ac:dyDescent="0.2">
      <c r="C8854" s="43">
        <v>5.9274245439892967E-4</v>
      </c>
      <c r="D8854" s="43">
        <v>4.5657118085845654E-2</v>
      </c>
      <c r="E8854" s="43">
        <v>2.6472533137621235</v>
      </c>
      <c r="F8854" s="43">
        <v>7.1281177370040618</v>
      </c>
      <c r="H8854" s="43">
        <v>7.8526228024639006E-5</v>
      </c>
      <c r="I8854" s="43">
        <v>7.9722721405306757E-2</v>
      </c>
      <c r="J8854" s="43">
        <v>0</v>
      </c>
      <c r="K8854" s="43">
        <v>1</v>
      </c>
      <c r="M8854" s="43">
        <v>7.9006878728541396E-3</v>
      </c>
      <c r="N8854" s="43">
        <v>4.662967832824283E-2</v>
      </c>
      <c r="O8854" s="43">
        <v>0</v>
      </c>
      <c r="P8854" s="43">
        <v>1</v>
      </c>
      <c r="R8854" s="43">
        <v>512.40918025722328</v>
      </c>
      <c r="S8854" s="43">
        <v>118.53298597295188</v>
      </c>
      <c r="T8854" s="43">
        <v>6975.4093163282341</v>
      </c>
      <c r="U8854" s="43">
        <v>7606.3514825584098</v>
      </c>
      <c r="W8854" s="43">
        <v>1356.4769004380676</v>
      </c>
      <c r="X8854" s="43">
        <v>0</v>
      </c>
      <c r="Y8854" s="43">
        <v>0</v>
      </c>
      <c r="Z8854" s="43">
        <v>1356.4769004380676</v>
      </c>
      <c r="AB8854" s="43">
        <v>335.99110511676616</v>
      </c>
      <c r="AC8854" s="43">
        <v>0</v>
      </c>
      <c r="AD8854" s="43">
        <v>0</v>
      </c>
      <c r="AE8854" s="43">
        <v>335.99110511676616</v>
      </c>
      <c r="AG8854" s="43">
        <v>2494561.0199056063</v>
      </c>
      <c r="AH8854" s="43">
        <v>292999.01049462258</v>
      </c>
      <c r="AI8854" s="43">
        <v>0</v>
      </c>
      <c r="AJ8854" s="43">
        <v>1411162641.490418</v>
      </c>
      <c r="AK8854" s="43">
        <v>1413657202.5103235</v>
      </c>
    </row>
    <row r="8855" spans="3:37" x14ac:dyDescent="0.2">
      <c r="C8855" s="43">
        <v>6.101280269148468E-4</v>
      </c>
      <c r="D8855" s="43">
        <v>5.19019918303164E-2</v>
      </c>
      <c r="E8855" s="43">
        <v>4.3336430653820317</v>
      </c>
      <c r="F8855" s="43">
        <v>2.6216008087073939</v>
      </c>
      <c r="H8855" s="43">
        <v>8.0147079429530895E-5</v>
      </c>
      <c r="I8855" s="43">
        <v>0.13238958479095775</v>
      </c>
      <c r="J8855" s="43">
        <v>0</v>
      </c>
      <c r="K8855" s="43">
        <v>1</v>
      </c>
      <c r="M8855" s="43">
        <v>7.8527956041573033E-3</v>
      </c>
      <c r="N8855" s="43">
        <v>4.6042152335897812E-2</v>
      </c>
      <c r="O8855" s="43">
        <v>0</v>
      </c>
      <c r="P8855" s="43">
        <v>1</v>
      </c>
      <c r="R8855" s="43">
        <v>599.58032474793424</v>
      </c>
      <c r="S8855" s="43">
        <v>200.9018306443063</v>
      </c>
      <c r="T8855" s="43">
        <v>6845.7696835593333</v>
      </c>
      <c r="U8855" s="43">
        <v>7646.2518389515735</v>
      </c>
      <c r="W8855" s="43">
        <v>2598.3671164833918</v>
      </c>
      <c r="X8855" s="43">
        <v>0</v>
      </c>
      <c r="Y8855" s="43">
        <v>0</v>
      </c>
      <c r="Z8855" s="43">
        <v>2598.3671164833918</v>
      </c>
      <c r="AB8855" s="43">
        <v>104.03395352610326</v>
      </c>
      <c r="AC8855" s="43">
        <v>0</v>
      </c>
      <c r="AD8855" s="43">
        <v>0</v>
      </c>
      <c r="AE8855" s="43">
        <v>104.03395352610326</v>
      </c>
      <c r="AG8855" s="43">
        <v>4778397.1272129575</v>
      </c>
      <c r="AH8855" s="43">
        <v>561247.29716041265</v>
      </c>
      <c r="AI8855" s="43">
        <v>0</v>
      </c>
      <c r="AJ8855" s="43">
        <v>436942604.80963367</v>
      </c>
      <c r="AK8855" s="43">
        <v>441721001.93684661</v>
      </c>
    </row>
    <row r="8856" spans="3:37" x14ac:dyDescent="0.2">
      <c r="C8856" s="43">
        <v>6.1943816500908966E-4</v>
      </c>
      <c r="D8856" s="43">
        <v>5.8498078699943057E-2</v>
      </c>
      <c r="E8856" s="43">
        <v>2.2566827520878427</v>
      </c>
      <c r="F8856" s="43">
        <v>1.9936961388309431</v>
      </c>
      <c r="H8856" s="43">
        <v>9.6044767910918871E-5</v>
      </c>
      <c r="I8856" s="43">
        <v>9.3021904161550178E-2</v>
      </c>
      <c r="J8856" s="43">
        <v>0</v>
      </c>
      <c r="K8856" s="43">
        <v>1</v>
      </c>
      <c r="M8856" s="43">
        <v>7.8078897382317112E-3</v>
      </c>
      <c r="N8856" s="43">
        <v>4.5495390000283499E-2</v>
      </c>
      <c r="O8856" s="43">
        <v>0</v>
      </c>
      <c r="P8856" s="43">
        <v>1</v>
      </c>
      <c r="R8856" s="43">
        <v>686.09133579580509</v>
      </c>
      <c r="S8856" s="43">
        <v>169.16141508580404</v>
      </c>
      <c r="T8856" s="43">
        <v>6725.792068425676</v>
      </c>
      <c r="U8856" s="43">
        <v>7581.0448193072853</v>
      </c>
      <c r="W8856" s="43">
        <v>1548.2904838473016</v>
      </c>
      <c r="X8856" s="43">
        <v>0</v>
      </c>
      <c r="Y8856" s="43">
        <v>0</v>
      </c>
      <c r="Z8856" s="43">
        <v>1548.2904838473016</v>
      </c>
      <c r="AB8856" s="43">
        <v>72.948995305425143</v>
      </c>
      <c r="AC8856" s="43">
        <v>0</v>
      </c>
      <c r="AD8856" s="43">
        <v>0</v>
      </c>
      <c r="AE8856" s="43">
        <v>72.948995305425143</v>
      </c>
      <c r="AG8856" s="43">
        <v>2847306.1997951879</v>
      </c>
      <c r="AH8856" s="43">
        <v>334430.74451101717</v>
      </c>
      <c r="AI8856" s="43">
        <v>0</v>
      </c>
      <c r="AJ8856" s="43">
        <v>306385780.28278559</v>
      </c>
      <c r="AK8856" s="43">
        <v>309233086.48258078</v>
      </c>
    </row>
    <row r="8857" spans="3:37" x14ac:dyDescent="0.2">
      <c r="C8857" s="43">
        <v>6.2034066987526337E-4</v>
      </c>
      <c r="D8857" s="43">
        <v>5.7937880409617004E-2</v>
      </c>
      <c r="E8857" s="43">
        <v>6.284446992744269</v>
      </c>
      <c r="F8857" s="43">
        <v>1.3704105041060293</v>
      </c>
      <c r="H8857" s="43">
        <v>8.1518689925026724E-5</v>
      </c>
      <c r="I8857" s="43">
        <v>0.12095229444442124</v>
      </c>
      <c r="J8857" s="43">
        <v>0</v>
      </c>
      <c r="K8857" s="43">
        <v>1</v>
      </c>
      <c r="M8857" s="43">
        <v>7.9261103920104103E-3</v>
      </c>
      <c r="N8857" s="43">
        <v>4.6632543300289431E-2</v>
      </c>
      <c r="O8857" s="43">
        <v>0</v>
      </c>
      <c r="P8857" s="43">
        <v>1</v>
      </c>
      <c r="R8857" s="43">
        <v>680.51112659070543</v>
      </c>
      <c r="S8857" s="43">
        <v>186.68682755345949</v>
      </c>
      <c r="T8857" s="43">
        <v>6998.2844658278427</v>
      </c>
      <c r="U8857" s="43">
        <v>7865.4824199720078</v>
      </c>
      <c r="W8857" s="43">
        <v>4276.6361030319731</v>
      </c>
      <c r="X8857" s="43">
        <v>0</v>
      </c>
      <c r="Y8857" s="43">
        <v>0</v>
      </c>
      <c r="Z8857" s="43">
        <v>4276.6361030319731</v>
      </c>
      <c r="AB8857" s="43">
        <v>26.971326231174086</v>
      </c>
      <c r="AC8857" s="43">
        <v>0</v>
      </c>
      <c r="AD8857" s="43">
        <v>0</v>
      </c>
      <c r="AE8857" s="43">
        <v>26.971326231174086</v>
      </c>
      <c r="AG8857" s="43">
        <v>7864733.7934757983</v>
      </c>
      <c r="AH8857" s="43">
        <v>923753.39825490618</v>
      </c>
      <c r="AI8857" s="43">
        <v>0</v>
      </c>
      <c r="AJ8857" s="43">
        <v>113279570.17093116</v>
      </c>
      <c r="AK8857" s="43">
        <v>121144303.96440695</v>
      </c>
    </row>
    <row r="8858" spans="3:37" x14ac:dyDescent="0.2">
      <c r="C8858" s="43">
        <v>6.1614924182940012E-4</v>
      </c>
      <c r="D8858" s="43">
        <v>5.4053120989991099E-2</v>
      </c>
      <c r="E8858" s="43">
        <v>1.7589950402987597</v>
      </c>
      <c r="F8858" s="43">
        <v>1.5675319926346787</v>
      </c>
      <c r="H8858" s="43">
        <v>9.0838090816003358E-5</v>
      </c>
      <c r="I8858" s="43">
        <v>8.2712628366030772E-2</v>
      </c>
      <c r="J8858" s="43">
        <v>0</v>
      </c>
      <c r="K8858" s="43">
        <v>1</v>
      </c>
      <c r="M8858" s="43">
        <v>7.8829395761376153E-3</v>
      </c>
      <c r="N8858" s="43">
        <v>4.6998372413053713E-2</v>
      </c>
      <c r="O8858" s="43">
        <v>0</v>
      </c>
      <c r="P8858" s="43">
        <v>1</v>
      </c>
      <c r="R8858" s="43">
        <v>630.59288470533238</v>
      </c>
      <c r="S8858" s="43">
        <v>142.25979951742144</v>
      </c>
      <c r="T8858" s="43">
        <v>7014.7692364954046</v>
      </c>
      <c r="U8858" s="43">
        <v>7787.6219207181584</v>
      </c>
      <c r="W8858" s="43">
        <v>1109.2097566443672</v>
      </c>
      <c r="X8858" s="43">
        <v>0</v>
      </c>
      <c r="Y8858" s="43">
        <v>0</v>
      </c>
      <c r="Z8858" s="43">
        <v>1109.2097566443672</v>
      </c>
      <c r="AB8858" s="43">
        <v>38.293335094593225</v>
      </c>
      <c r="AC8858" s="43">
        <v>0</v>
      </c>
      <c r="AD8858" s="43">
        <v>0</v>
      </c>
      <c r="AE8858" s="43">
        <v>38.293335094593225</v>
      </c>
      <c r="AG8858" s="43">
        <v>2039836.7424689913</v>
      </c>
      <c r="AH8858" s="43">
        <v>239589.30743518332</v>
      </c>
      <c r="AI8858" s="43">
        <v>0</v>
      </c>
      <c r="AJ8858" s="43">
        <v>160832007.39729154</v>
      </c>
      <c r="AK8858" s="43">
        <v>162871844.13976052</v>
      </c>
    </row>
    <row r="8859" spans="3:37" x14ac:dyDescent="0.2">
      <c r="C8859" s="43">
        <v>6.3313186341562577E-4</v>
      </c>
      <c r="D8859" s="43">
        <v>5.550216919867168E-2</v>
      </c>
      <c r="E8859" s="43">
        <v>7.7144708134602595</v>
      </c>
      <c r="F8859" s="43">
        <v>2.435124978310101</v>
      </c>
      <c r="H8859" s="43">
        <v>8.1879972190854913E-5</v>
      </c>
      <c r="I8859" s="43">
        <v>9.2854888424804771E-2</v>
      </c>
      <c r="J8859" s="43">
        <v>0</v>
      </c>
      <c r="K8859" s="43">
        <v>1</v>
      </c>
      <c r="M8859" s="43">
        <v>7.917867204719431E-3</v>
      </c>
      <c r="N8859" s="43">
        <v>4.7319101560751142E-2</v>
      </c>
      <c r="O8859" s="43">
        <v>0</v>
      </c>
      <c r="P8859" s="43">
        <v>1</v>
      </c>
      <c r="R8859" s="43">
        <v>665.34439169957056</v>
      </c>
      <c r="S8859" s="43">
        <v>143.95436288313851</v>
      </c>
      <c r="T8859" s="43">
        <v>7093.9329057698233</v>
      </c>
      <c r="U8859" s="43">
        <v>7903.2316603525323</v>
      </c>
      <c r="W8859" s="43">
        <v>5132.7798906658081</v>
      </c>
      <c r="X8859" s="43">
        <v>0</v>
      </c>
      <c r="Y8859" s="43">
        <v>0</v>
      </c>
      <c r="Z8859" s="43">
        <v>5132.7798906658081</v>
      </c>
      <c r="AB8859" s="43">
        <v>102.16920206060551</v>
      </c>
      <c r="AC8859" s="43">
        <v>0</v>
      </c>
      <c r="AD8859" s="43">
        <v>0</v>
      </c>
      <c r="AE8859" s="43">
        <v>102.16920206060551</v>
      </c>
      <c r="AG8859" s="43">
        <v>9439182.2189344205</v>
      </c>
      <c r="AH8859" s="43">
        <v>1108680.4563838146</v>
      </c>
      <c r="AI8859" s="43">
        <v>0</v>
      </c>
      <c r="AJ8859" s="43">
        <v>429110648.65454316</v>
      </c>
      <c r="AK8859" s="43">
        <v>438549830.87347758</v>
      </c>
    </row>
    <row r="8860" spans="3:37" x14ac:dyDescent="0.2">
      <c r="C8860" s="43">
        <v>6.1832553622798159E-4</v>
      </c>
      <c r="D8860" s="43">
        <v>6.0712565656295459E-2</v>
      </c>
      <c r="E8860" s="43">
        <v>5.0912574123858194</v>
      </c>
      <c r="F8860" s="43">
        <v>3.9830158126662925</v>
      </c>
      <c r="H8860" s="43">
        <v>9.6483039636940937E-5</v>
      </c>
      <c r="I8860" s="43">
        <v>0.1269786755173361</v>
      </c>
      <c r="J8860" s="43">
        <v>0</v>
      </c>
      <c r="K8860" s="43">
        <v>1</v>
      </c>
      <c r="M8860" s="43">
        <v>7.8070213592806902E-3</v>
      </c>
      <c r="N8860" s="43">
        <v>4.5908652903836611E-2</v>
      </c>
      <c r="O8860" s="43">
        <v>0</v>
      </c>
      <c r="P8860" s="43">
        <v>1</v>
      </c>
      <c r="R8860" s="43">
        <v>710.78481602769966</v>
      </c>
      <c r="S8860" s="43">
        <v>231.9658980302456</v>
      </c>
      <c r="T8860" s="43">
        <v>6786.1317930945224</v>
      </c>
      <c r="U8860" s="43">
        <v>7728.882507152468</v>
      </c>
      <c r="W8860" s="43">
        <v>3618.7884632123169</v>
      </c>
      <c r="X8860" s="43">
        <v>0</v>
      </c>
      <c r="Y8860" s="43">
        <v>0</v>
      </c>
      <c r="Z8860" s="43">
        <v>3618.7884632123169</v>
      </c>
      <c r="AB8860" s="43">
        <v>226.8702109806691</v>
      </c>
      <c r="AC8860" s="43">
        <v>0</v>
      </c>
      <c r="AD8860" s="43">
        <v>0</v>
      </c>
      <c r="AE8860" s="43">
        <v>226.8702109806691</v>
      </c>
      <c r="AG8860" s="43">
        <v>6654951.9838474505</v>
      </c>
      <c r="AH8860" s="43">
        <v>781658.30805386044</v>
      </c>
      <c r="AI8860" s="43">
        <v>0</v>
      </c>
      <c r="AJ8860" s="43">
        <v>952854886.11881018</v>
      </c>
      <c r="AK8860" s="43">
        <v>959509838.10265768</v>
      </c>
    </row>
    <row r="8861" spans="3:37" x14ac:dyDescent="0.2">
      <c r="C8861" s="43">
        <v>6.130094379456219E-4</v>
      </c>
      <c r="D8861" s="43">
        <v>5.6625913247199233E-2</v>
      </c>
      <c r="E8861" s="43">
        <v>4.3053579902001546</v>
      </c>
      <c r="F8861" s="43">
        <v>2.3684905518202148</v>
      </c>
      <c r="H8861" s="43">
        <v>9.3873567455493578E-5</v>
      </c>
      <c r="I8861" s="43">
        <v>8.2524395149983595E-2</v>
      </c>
      <c r="J8861" s="43">
        <v>0</v>
      </c>
      <c r="K8861" s="43">
        <v>1</v>
      </c>
      <c r="M8861" s="43">
        <v>7.8467035923033366E-3</v>
      </c>
      <c r="N8861" s="43">
        <v>4.4844096871480027E-2</v>
      </c>
      <c r="O8861" s="43">
        <v>0</v>
      </c>
      <c r="P8861" s="43">
        <v>1</v>
      </c>
      <c r="R8861" s="43">
        <v>657.24115933295343</v>
      </c>
      <c r="S8861" s="43">
        <v>146.67903540314089</v>
      </c>
      <c r="T8861" s="43">
        <v>6662.4644141087892</v>
      </c>
      <c r="U8861" s="43">
        <v>7466.3846088448836</v>
      </c>
      <c r="W8861" s="43">
        <v>2829.6584768225439</v>
      </c>
      <c r="X8861" s="43">
        <v>0</v>
      </c>
      <c r="Y8861" s="43">
        <v>0</v>
      </c>
      <c r="Z8861" s="43">
        <v>2829.6584768225439</v>
      </c>
      <c r="AB8861" s="43">
        <v>96.238829899152719</v>
      </c>
      <c r="AC8861" s="43">
        <v>0</v>
      </c>
      <c r="AD8861" s="43">
        <v>0</v>
      </c>
      <c r="AE8861" s="43">
        <v>96.238829899152719</v>
      </c>
      <c r="AG8861" s="43">
        <v>5203741.9388766587</v>
      </c>
      <c r="AH8861" s="43">
        <v>611206.23099366948</v>
      </c>
      <c r="AI8861" s="43">
        <v>0</v>
      </c>
      <c r="AJ8861" s="43">
        <v>404203085.57644141</v>
      </c>
      <c r="AK8861" s="43">
        <v>409406827.51531804</v>
      </c>
    </row>
    <row r="8862" spans="3:37" x14ac:dyDescent="0.2">
      <c r="C8862" s="43">
        <v>5.8675510033051354E-4</v>
      </c>
      <c r="D8862" s="43">
        <v>5.4391631276651253E-2</v>
      </c>
      <c r="E8862" s="43">
        <v>4.6048132796722081</v>
      </c>
      <c r="F8862" s="43">
        <v>3.0534546278739674</v>
      </c>
      <c r="H8862" s="43">
        <v>9.04699707762191E-5</v>
      </c>
      <c r="I8862" s="43">
        <v>0.105293998749319</v>
      </c>
      <c r="J8862" s="43">
        <v>0</v>
      </c>
      <c r="K8862" s="43">
        <v>1</v>
      </c>
      <c r="M8862" s="43">
        <v>7.9072915563088708E-3</v>
      </c>
      <c r="N8862" s="43">
        <v>4.6527541408267314E-2</v>
      </c>
      <c r="O8862" s="43">
        <v>0</v>
      </c>
      <c r="P8862" s="43">
        <v>1</v>
      </c>
      <c r="R8862" s="43">
        <v>604.27041284415077</v>
      </c>
      <c r="S8862" s="43">
        <v>180.36424243615633</v>
      </c>
      <c r="T8862" s="43">
        <v>6965.9480198239817</v>
      </c>
      <c r="U8862" s="43">
        <v>7750.5826751042887</v>
      </c>
      <c r="W8862" s="43">
        <v>2782.5524215777532</v>
      </c>
      <c r="X8862" s="43">
        <v>0</v>
      </c>
      <c r="Y8862" s="43">
        <v>0</v>
      </c>
      <c r="Z8862" s="43">
        <v>2782.5524215777532</v>
      </c>
      <c r="AB8862" s="43">
        <v>132.77008070440837</v>
      </c>
      <c r="AC8862" s="43">
        <v>0</v>
      </c>
      <c r="AD8862" s="43">
        <v>0</v>
      </c>
      <c r="AE8862" s="43">
        <v>132.77008070440837</v>
      </c>
      <c r="AG8862" s="43">
        <v>5117113.9032814885</v>
      </c>
      <c r="AH8862" s="43">
        <v>601031.32306079473</v>
      </c>
      <c r="AI8862" s="43">
        <v>0</v>
      </c>
      <c r="AJ8862" s="43">
        <v>557634338.95851517</v>
      </c>
      <c r="AK8862" s="43">
        <v>562751452.86179662</v>
      </c>
    </row>
    <row r="8863" spans="3:37" x14ac:dyDescent="0.2">
      <c r="C8863" s="43">
        <v>6.0585068446117806E-4</v>
      </c>
      <c r="D8863" s="43">
        <v>4.9285825479468769E-2</v>
      </c>
      <c r="E8863" s="43">
        <v>3.250389229006013</v>
      </c>
      <c r="F8863" s="43">
        <v>2.0206649008593187</v>
      </c>
      <c r="H8863" s="43">
        <v>9.5859815124388348E-5</v>
      </c>
      <c r="I8863" s="43">
        <v>0.10287778511441303</v>
      </c>
      <c r="J8863" s="43">
        <v>0</v>
      </c>
      <c r="K8863" s="43">
        <v>1</v>
      </c>
      <c r="M8863" s="43">
        <v>7.8648899237517833E-3</v>
      </c>
      <c r="N8863" s="43">
        <v>4.3712876175451242E-2</v>
      </c>
      <c r="O8863" s="43">
        <v>0</v>
      </c>
      <c r="P8863" s="43">
        <v>1</v>
      </c>
      <c r="R8863" s="43">
        <v>565.36642074577207</v>
      </c>
      <c r="S8863" s="43">
        <v>186.72418196755223</v>
      </c>
      <c r="T8863" s="43">
        <v>6509.4516287213473</v>
      </c>
      <c r="U8863" s="43">
        <v>7261.5422314346715</v>
      </c>
      <c r="W8863" s="43">
        <v>1837.6609244337392</v>
      </c>
      <c r="X8863" s="43">
        <v>0</v>
      </c>
      <c r="Y8863" s="43">
        <v>0</v>
      </c>
      <c r="Z8863" s="43">
        <v>1837.6609244337392</v>
      </c>
      <c r="AB8863" s="43">
        <v>61.744313810424835</v>
      </c>
      <c r="AC8863" s="43">
        <v>0</v>
      </c>
      <c r="AD8863" s="43">
        <v>0</v>
      </c>
      <c r="AE8863" s="43">
        <v>61.744313810424835</v>
      </c>
      <c r="AG8863" s="43">
        <v>3379458.4400336463</v>
      </c>
      <c r="AH8863" s="43">
        <v>396934.75967768766</v>
      </c>
      <c r="AI8863" s="43">
        <v>0</v>
      </c>
      <c r="AJ8863" s="43">
        <v>259326118.0037843</v>
      </c>
      <c r="AK8863" s="43">
        <v>262705576.44381794</v>
      </c>
    </row>
    <row r="8864" spans="3:37" x14ac:dyDescent="0.2">
      <c r="C8864" s="43">
        <v>6.0737240886690627E-4</v>
      </c>
      <c r="D8864" s="43">
        <v>5.4886881763344775E-2</v>
      </c>
      <c r="E8864" s="43">
        <v>6.3334197423641392</v>
      </c>
      <c r="F8864" s="43">
        <v>4.1253504707232267</v>
      </c>
      <c r="H8864" s="43">
        <v>9.5542340799337211E-5</v>
      </c>
      <c r="I8864" s="43">
        <v>0.10575400371034671</v>
      </c>
      <c r="J8864" s="43">
        <v>0</v>
      </c>
      <c r="K8864" s="43">
        <v>1</v>
      </c>
      <c r="M8864" s="43">
        <v>7.8237847994186861E-3</v>
      </c>
      <c r="N8864" s="43">
        <v>4.543282462794191E-2</v>
      </c>
      <c r="O8864" s="43">
        <v>0</v>
      </c>
      <c r="P8864" s="43">
        <v>1</v>
      </c>
      <c r="R8864" s="43">
        <v>631.19854692306137</v>
      </c>
      <c r="S8864" s="43">
        <v>191.30885319019441</v>
      </c>
      <c r="T8864" s="43">
        <v>6730.2160732367529</v>
      </c>
      <c r="U8864" s="43">
        <v>7552.723473350009</v>
      </c>
      <c r="W8864" s="43">
        <v>3997.6453384340743</v>
      </c>
      <c r="X8864" s="43">
        <v>0</v>
      </c>
      <c r="Y8864" s="43">
        <v>0</v>
      </c>
      <c r="Z8864" s="43">
        <v>3997.6453384340743</v>
      </c>
      <c r="AB8864" s="43">
        <v>211.08068430480131</v>
      </c>
      <c r="AC8864" s="43">
        <v>0</v>
      </c>
      <c r="AD8864" s="43">
        <v>0</v>
      </c>
      <c r="AE8864" s="43">
        <v>211.08068430480131</v>
      </c>
      <c r="AG8864" s="43">
        <v>7351669.7773802625</v>
      </c>
      <c r="AH8864" s="43">
        <v>863491.39310176007</v>
      </c>
      <c r="AI8864" s="43">
        <v>0</v>
      </c>
      <c r="AJ8864" s="43">
        <v>886538874.08016551</v>
      </c>
      <c r="AK8864" s="43">
        <v>893890543.85754573</v>
      </c>
    </row>
    <row r="8865" spans="3:37" x14ac:dyDescent="0.2">
      <c r="C8865" s="43">
        <v>5.9786206793421078E-4</v>
      </c>
      <c r="D8865" s="43">
        <v>5.4795889764376216E-2</v>
      </c>
      <c r="E8865" s="43">
        <v>4.0493850797791335</v>
      </c>
      <c r="F8865" s="43">
        <v>2.170768910033162</v>
      </c>
      <c r="H8865" s="43">
        <v>8.9044691024000103E-5</v>
      </c>
      <c r="I8865" s="43">
        <v>8.7393653829731036E-2</v>
      </c>
      <c r="J8865" s="43">
        <v>0</v>
      </c>
      <c r="K8865" s="43">
        <v>1</v>
      </c>
      <c r="M8865" s="43">
        <v>7.8648667832410535E-3</v>
      </c>
      <c r="N8865" s="43">
        <v>4.7402659875577902E-2</v>
      </c>
      <c r="O8865" s="43">
        <v>0</v>
      </c>
      <c r="P8865" s="43">
        <v>1</v>
      </c>
      <c r="R8865" s="43">
        <v>620.28511006573285</v>
      </c>
      <c r="S8865" s="43">
        <v>147.34326905222969</v>
      </c>
      <c r="T8865" s="43">
        <v>7058.8906668252976</v>
      </c>
      <c r="U8865" s="43">
        <v>7826.5190459432597</v>
      </c>
      <c r="W8865" s="43">
        <v>2511.7732699093362</v>
      </c>
      <c r="X8865" s="43">
        <v>0</v>
      </c>
      <c r="Y8865" s="43">
        <v>0</v>
      </c>
      <c r="Z8865" s="43">
        <v>2511.7732699093362</v>
      </c>
      <c r="AB8865" s="43">
        <v>77.704525877696014</v>
      </c>
      <c r="AC8865" s="43">
        <v>0</v>
      </c>
      <c r="AD8865" s="43">
        <v>0</v>
      </c>
      <c r="AE8865" s="43">
        <v>77.704525877696014</v>
      </c>
      <c r="AG8865" s="43">
        <v>4619151.0433632694</v>
      </c>
      <c r="AH8865" s="43">
        <v>542543.02630041668</v>
      </c>
      <c r="AI8865" s="43">
        <v>0</v>
      </c>
      <c r="AJ8865" s="43">
        <v>326359008.68632329</v>
      </c>
      <c r="AK8865" s="43">
        <v>330978159.72968656</v>
      </c>
    </row>
    <row r="8866" spans="3:37" x14ac:dyDescent="0.2">
      <c r="C8866" s="43">
        <v>6.2722847129303982E-4</v>
      </c>
      <c r="D8866" s="43">
        <v>5.2006676549245845E-2</v>
      </c>
      <c r="E8866" s="43">
        <v>2.6631050388151913</v>
      </c>
      <c r="F8866" s="43">
        <v>2.3142980174438104</v>
      </c>
      <c r="H8866" s="43">
        <v>9.6313269637327004E-5</v>
      </c>
      <c r="I8866" s="43">
        <v>0.10134103539433315</v>
      </c>
      <c r="J8866" s="43">
        <v>0</v>
      </c>
      <c r="K8866" s="43">
        <v>1</v>
      </c>
      <c r="M8866" s="43">
        <v>7.82616755380512E-3</v>
      </c>
      <c r="N8866" s="43">
        <v>4.6580398746314033E-2</v>
      </c>
      <c r="O8866" s="43">
        <v>0</v>
      </c>
      <c r="P8866" s="43">
        <v>1</v>
      </c>
      <c r="R8866" s="43">
        <v>617.62837184817113</v>
      </c>
      <c r="S8866" s="43">
        <v>184.80505077110669</v>
      </c>
      <c r="T8866" s="43">
        <v>6902.3140645718704</v>
      </c>
      <c r="U8866" s="43">
        <v>7704.7474871911481</v>
      </c>
      <c r="W8866" s="43">
        <v>1644.8092291840871</v>
      </c>
      <c r="X8866" s="43">
        <v>0</v>
      </c>
      <c r="Y8866" s="43">
        <v>0</v>
      </c>
      <c r="Z8866" s="43">
        <v>1644.8092291840871</v>
      </c>
      <c r="AB8866" s="43">
        <v>86.857008676169684</v>
      </c>
      <c r="AC8866" s="43">
        <v>0</v>
      </c>
      <c r="AD8866" s="43">
        <v>0</v>
      </c>
      <c r="AE8866" s="43">
        <v>86.857008676169684</v>
      </c>
      <c r="AG8866" s="43">
        <v>3024804.1724695363</v>
      </c>
      <c r="AH8866" s="43">
        <v>355278.7935037628</v>
      </c>
      <c r="AI8866" s="43">
        <v>0</v>
      </c>
      <c r="AJ8866" s="43">
        <v>364799436.43991268</v>
      </c>
      <c r="AK8866" s="43">
        <v>367824240.61238223</v>
      </c>
    </row>
    <row r="8867" spans="3:37" x14ac:dyDescent="0.2">
      <c r="C8867" s="43">
        <v>6.4912380631010347E-4</v>
      </c>
      <c r="D8867" s="43">
        <v>4.8323866076427295E-2</v>
      </c>
      <c r="E8867" s="43">
        <v>4.2978450029933084</v>
      </c>
      <c r="F8867" s="43">
        <v>1.0890899026829832</v>
      </c>
      <c r="H8867" s="43">
        <v>8.687893304693834E-5</v>
      </c>
      <c r="I8867" s="43">
        <v>0.11427955777205934</v>
      </c>
      <c r="J8867" s="43">
        <v>0</v>
      </c>
      <c r="K8867" s="43">
        <v>1</v>
      </c>
      <c r="M8867" s="43">
        <v>7.8846829140724051E-3</v>
      </c>
      <c r="N8867" s="43">
        <v>4.3884571774471859E-2</v>
      </c>
      <c r="O8867" s="43">
        <v>0</v>
      </c>
      <c r="P8867" s="43">
        <v>1</v>
      </c>
      <c r="R8867" s="43">
        <v>593.92496643556535</v>
      </c>
      <c r="S8867" s="43">
        <v>187.98595483874823</v>
      </c>
      <c r="T8867" s="43">
        <v>6551.4656803744228</v>
      </c>
      <c r="U8867" s="43">
        <v>7333.3766016487361</v>
      </c>
      <c r="W8867" s="43">
        <v>2552.5974491480629</v>
      </c>
      <c r="X8867" s="43">
        <v>0</v>
      </c>
      <c r="Y8867" s="43">
        <v>0</v>
      </c>
      <c r="Z8867" s="43">
        <v>2552.5974491480629</v>
      </c>
      <c r="AB8867" s="43">
        <v>5.6616607682990328</v>
      </c>
      <c r="AC8867" s="43">
        <v>0</v>
      </c>
      <c r="AD8867" s="43">
        <v>0</v>
      </c>
      <c r="AE8867" s="43">
        <v>5.6616607682990328</v>
      </c>
      <c r="AG8867" s="43">
        <v>4694226.7089832872</v>
      </c>
      <c r="AH8867" s="43">
        <v>551361.04901598161</v>
      </c>
      <c r="AI8867" s="43">
        <v>0</v>
      </c>
      <c r="AJ8867" s="43">
        <v>23778975.226855937</v>
      </c>
      <c r="AK8867" s="43">
        <v>28473201.935839225</v>
      </c>
    </row>
    <row r="8868" spans="3:37" x14ac:dyDescent="0.2">
      <c r="C8868" s="43">
        <v>6.2433160990993386E-4</v>
      </c>
      <c r="D8868" s="43">
        <v>5.1278625435159618E-2</v>
      </c>
      <c r="E8868" s="43">
        <v>6.2082224458356183</v>
      </c>
      <c r="F8868" s="43">
        <v>3.1908463337928792</v>
      </c>
      <c r="H8868" s="43">
        <v>8.5161822136806502E-5</v>
      </c>
      <c r="I8868" s="43">
        <v>0.13347624851342477</v>
      </c>
      <c r="J8868" s="43">
        <v>0</v>
      </c>
      <c r="K8868" s="43">
        <v>1</v>
      </c>
      <c r="M8868" s="43">
        <v>7.8999237924133325E-3</v>
      </c>
      <c r="N8868" s="43">
        <v>4.5290596754951028E-2</v>
      </c>
      <c r="O8868" s="43">
        <v>0</v>
      </c>
      <c r="P8868" s="43">
        <v>1</v>
      </c>
      <c r="R8868" s="43">
        <v>606.16948745918648</v>
      </c>
      <c r="S8868" s="43">
        <v>215.22430285704519</v>
      </c>
      <c r="T8868" s="43">
        <v>6774.4387053137934</v>
      </c>
      <c r="U8868" s="43">
        <v>7595.8324956300248</v>
      </c>
      <c r="W8868" s="43">
        <v>3763.235018024794</v>
      </c>
      <c r="X8868" s="43">
        <v>0</v>
      </c>
      <c r="Y8868" s="43">
        <v>0</v>
      </c>
      <c r="Z8868" s="43">
        <v>3763.235018024794</v>
      </c>
      <c r="AB8868" s="43">
        <v>142.09858932050622</v>
      </c>
      <c r="AC8868" s="43">
        <v>0</v>
      </c>
      <c r="AD8868" s="43">
        <v>0</v>
      </c>
      <c r="AE8868" s="43">
        <v>142.09858932050622</v>
      </c>
      <c r="AG8868" s="43">
        <v>6920589.1981475959</v>
      </c>
      <c r="AH8868" s="43">
        <v>812858.7638933555</v>
      </c>
      <c r="AI8868" s="43">
        <v>0</v>
      </c>
      <c r="AJ8868" s="43">
        <v>596814075.14612615</v>
      </c>
      <c r="AK8868" s="43">
        <v>603734664.34427381</v>
      </c>
    </row>
    <row r="8869" spans="3:37" x14ac:dyDescent="0.2">
      <c r="C8869" s="43">
        <v>5.9651303685845944E-4</v>
      </c>
      <c r="D8869" s="43">
        <v>6.0688608604300032E-2</v>
      </c>
      <c r="E8869" s="43">
        <v>2.568737310560584</v>
      </c>
      <c r="F8869" s="43">
        <v>3.3247826340874078</v>
      </c>
      <c r="H8869" s="43">
        <v>8.2976699486203849E-5</v>
      </c>
      <c r="I8869" s="43">
        <v>9.1478797601029865E-2</v>
      </c>
      <c r="J8869" s="43">
        <v>0</v>
      </c>
      <c r="K8869" s="43">
        <v>1</v>
      </c>
      <c r="M8869" s="43">
        <v>7.8109363142599064E-3</v>
      </c>
      <c r="N8869" s="43">
        <v>4.6014031934157318E-2</v>
      </c>
      <c r="O8869" s="43">
        <v>0</v>
      </c>
      <c r="P8869" s="43">
        <v>1</v>
      </c>
      <c r="R8869" s="43">
        <v>685.44007615343992</v>
      </c>
      <c r="S8869" s="43">
        <v>143.72058508603709</v>
      </c>
      <c r="T8869" s="43">
        <v>6805.1195505824617</v>
      </c>
      <c r="U8869" s="43">
        <v>7634.2802118219388</v>
      </c>
      <c r="W8869" s="43">
        <v>1760.7154977688292</v>
      </c>
      <c r="X8869" s="43">
        <v>0</v>
      </c>
      <c r="Y8869" s="43">
        <v>0</v>
      </c>
      <c r="Z8869" s="43">
        <v>1760.7154977688292</v>
      </c>
      <c r="AB8869" s="43">
        <v>170.50441287515022</v>
      </c>
      <c r="AC8869" s="43">
        <v>0</v>
      </c>
      <c r="AD8869" s="43">
        <v>0</v>
      </c>
      <c r="AE8869" s="43">
        <v>170.50441287515022</v>
      </c>
      <c r="AG8869" s="43">
        <v>3237955.8003968769</v>
      </c>
      <c r="AH8869" s="43">
        <v>380314.54751806712</v>
      </c>
      <c r="AI8869" s="43">
        <v>0</v>
      </c>
      <c r="AJ8869" s="43">
        <v>716118534.0756309</v>
      </c>
      <c r="AK8869" s="43">
        <v>719356489.87602782</v>
      </c>
    </row>
    <row r="8870" spans="3:37" x14ac:dyDescent="0.2">
      <c r="C8870" s="43">
        <v>6.1609685710795059E-4</v>
      </c>
      <c r="D8870" s="43">
        <v>5.6094860754926312E-2</v>
      </c>
      <c r="E8870" s="43">
        <v>4.2846021300189641</v>
      </c>
      <c r="F8870" s="43">
        <v>3.3884353220613233</v>
      </c>
      <c r="H8870" s="43">
        <v>1.0049348912255507E-4</v>
      </c>
      <c r="I8870" s="43">
        <v>0.10880251565813981</v>
      </c>
      <c r="J8870" s="43">
        <v>0</v>
      </c>
      <c r="K8870" s="43">
        <v>1</v>
      </c>
      <c r="M8870" s="43">
        <v>7.8890772028278322E-3</v>
      </c>
      <c r="N8870" s="43">
        <v>4.477942089759096E-2</v>
      </c>
      <c r="O8870" s="43">
        <v>0</v>
      </c>
      <c r="P8870" s="43">
        <v>1</v>
      </c>
      <c r="R8870" s="43">
        <v>654.35652956021897</v>
      </c>
      <c r="S8870" s="43">
        <v>207.02330372018946</v>
      </c>
      <c r="T8870" s="43">
        <v>6688.7821542564288</v>
      </c>
      <c r="U8870" s="43">
        <v>7550.1619875368369</v>
      </c>
      <c r="W8870" s="43">
        <v>2803.6573803455312</v>
      </c>
      <c r="X8870" s="43">
        <v>0</v>
      </c>
      <c r="Y8870" s="43">
        <v>0</v>
      </c>
      <c r="Z8870" s="43">
        <v>2803.6573803455312</v>
      </c>
      <c r="AB8870" s="43">
        <v>167.22904258127079</v>
      </c>
      <c r="AC8870" s="43">
        <v>0</v>
      </c>
      <c r="AD8870" s="43">
        <v>0</v>
      </c>
      <c r="AE8870" s="43">
        <v>167.22904258127079</v>
      </c>
      <c r="AG8870" s="43">
        <v>5155925.9224554319</v>
      </c>
      <c r="AH8870" s="43">
        <v>605589.99415463477</v>
      </c>
      <c r="AI8870" s="43">
        <v>0</v>
      </c>
      <c r="AJ8870" s="43">
        <v>702361978.84133732</v>
      </c>
      <c r="AK8870" s="43">
        <v>707517904.76379275</v>
      </c>
    </row>
    <row r="8871" spans="3:37" x14ac:dyDescent="0.2">
      <c r="C8871" s="43">
        <v>5.9899458779848723E-4</v>
      </c>
      <c r="D8871" s="43">
        <v>5.8464207229476872E-2</v>
      </c>
      <c r="E8871" s="43">
        <v>4.7020279649790284</v>
      </c>
      <c r="F8871" s="43">
        <v>3.0342817838431371</v>
      </c>
      <c r="H8871" s="43">
        <v>9.4335431019221261E-5</v>
      </c>
      <c r="I8871" s="43">
        <v>0.10156851412951629</v>
      </c>
      <c r="J8871" s="43">
        <v>0</v>
      </c>
      <c r="K8871" s="43">
        <v>1</v>
      </c>
      <c r="M8871" s="43">
        <v>7.8228463734504108E-3</v>
      </c>
      <c r="N8871" s="43">
        <v>4.5857087561082754E-2</v>
      </c>
      <c r="O8871" s="43">
        <v>0</v>
      </c>
      <c r="P8871" s="43">
        <v>1</v>
      </c>
      <c r="R8871" s="43">
        <v>663.06382741244545</v>
      </c>
      <c r="S8871" s="43">
        <v>181.41630197855216</v>
      </c>
      <c r="T8871" s="43">
        <v>6792.2496965858709</v>
      </c>
      <c r="U8871" s="43">
        <v>7636.7298259768686</v>
      </c>
      <c r="W8871" s="43">
        <v>3117.7446590593468</v>
      </c>
      <c r="X8871" s="43">
        <v>0</v>
      </c>
      <c r="Y8871" s="43">
        <v>0</v>
      </c>
      <c r="Z8871" s="43">
        <v>3117.7446590593468</v>
      </c>
      <c r="AB8871" s="43">
        <v>144.32787722245789</v>
      </c>
      <c r="AC8871" s="43">
        <v>0</v>
      </c>
      <c r="AD8871" s="43">
        <v>0</v>
      </c>
      <c r="AE8871" s="43">
        <v>144.32787722245789</v>
      </c>
      <c r="AG8871" s="43">
        <v>5733532.4280101387</v>
      </c>
      <c r="AH8871" s="43">
        <v>673432.84635681892</v>
      </c>
      <c r="AI8871" s="43">
        <v>0</v>
      </c>
      <c r="AJ8871" s="43">
        <v>606177084.33432317</v>
      </c>
      <c r="AK8871" s="43">
        <v>611910616.76233327</v>
      </c>
    </row>
    <row r="8872" spans="3:37" x14ac:dyDescent="0.2">
      <c r="C8872" s="43">
        <v>6.3173104574565375E-4</v>
      </c>
      <c r="D8872" s="43">
        <v>5.1783737046250312E-2</v>
      </c>
      <c r="E8872" s="43">
        <v>3.8368916209058326</v>
      </c>
      <c r="F8872" s="43">
        <v>1.6565371465326171</v>
      </c>
      <c r="H8872" s="43">
        <v>8.3649079451209783E-5</v>
      </c>
      <c r="I8872" s="43">
        <v>7.5806994571732386E-2</v>
      </c>
      <c r="J8872" s="43">
        <v>0</v>
      </c>
      <c r="K8872" s="43">
        <v>1</v>
      </c>
      <c r="M8872" s="43">
        <v>7.7876565856554864E-3</v>
      </c>
      <c r="N8872" s="43">
        <v>4.6241541162489797E-2</v>
      </c>
      <c r="O8872" s="43">
        <v>0</v>
      </c>
      <c r="P8872" s="43">
        <v>1</v>
      </c>
      <c r="R8872" s="43">
        <v>619.39540875251566</v>
      </c>
      <c r="S8872" s="43">
        <v>120.06400269529252</v>
      </c>
      <c r="T8872" s="43">
        <v>6818.3841347242505</v>
      </c>
      <c r="U8872" s="43">
        <v>7557.8435461720583</v>
      </c>
      <c r="W8872" s="43">
        <v>2376.5530538700705</v>
      </c>
      <c r="X8872" s="43">
        <v>0</v>
      </c>
      <c r="Y8872" s="43">
        <v>0</v>
      </c>
      <c r="Z8872" s="43">
        <v>2376.5530538700705</v>
      </c>
      <c r="AB8872" s="43">
        <v>43.512202083442524</v>
      </c>
      <c r="AC8872" s="43">
        <v>0</v>
      </c>
      <c r="AD8872" s="43">
        <v>0</v>
      </c>
      <c r="AE8872" s="43">
        <v>43.512202083442524</v>
      </c>
      <c r="AG8872" s="43">
        <v>4370481.0660670595</v>
      </c>
      <c r="AH8872" s="43">
        <v>513335.4596359352</v>
      </c>
      <c r="AI8872" s="43">
        <v>0</v>
      </c>
      <c r="AJ8872" s="43">
        <v>182751248.7504586</v>
      </c>
      <c r="AK8872" s="43">
        <v>187121729.81652567</v>
      </c>
    </row>
    <row r="8873" spans="3:37" x14ac:dyDescent="0.2">
      <c r="C8873" s="43">
        <v>6.2245890175482987E-4</v>
      </c>
      <c r="D8873" s="43">
        <v>5.3891163465618494E-2</v>
      </c>
      <c r="E8873" s="43">
        <v>4.8781478260239828</v>
      </c>
      <c r="F8873" s="43">
        <v>1.9546005702862703</v>
      </c>
      <c r="H8873" s="43">
        <v>8.9906996439292897E-5</v>
      </c>
      <c r="I8873" s="43">
        <v>9.011178058607977E-2</v>
      </c>
      <c r="J8873" s="43">
        <v>0</v>
      </c>
      <c r="K8873" s="43">
        <v>1</v>
      </c>
      <c r="M8873" s="43">
        <v>7.8532712726694376E-3</v>
      </c>
      <c r="N8873" s="43">
        <v>4.6168290760702946E-2</v>
      </c>
      <c r="O8873" s="43">
        <v>0</v>
      </c>
      <c r="P8873" s="43">
        <v>1</v>
      </c>
      <c r="R8873" s="43">
        <v>635.1416818048225</v>
      </c>
      <c r="S8873" s="43">
        <v>153.39720034013411</v>
      </c>
      <c r="T8873" s="43">
        <v>6864.9403598846948</v>
      </c>
      <c r="U8873" s="43">
        <v>7653.4792420296517</v>
      </c>
      <c r="W8873" s="43">
        <v>3098.3150143134112</v>
      </c>
      <c r="X8873" s="43">
        <v>0</v>
      </c>
      <c r="Y8873" s="43">
        <v>0</v>
      </c>
      <c r="Z8873" s="43">
        <v>3098.3150143134112</v>
      </c>
      <c r="AB8873" s="43">
        <v>64.874807447990676</v>
      </c>
      <c r="AC8873" s="43">
        <v>0</v>
      </c>
      <c r="AD8873" s="43">
        <v>0</v>
      </c>
      <c r="AE8873" s="43">
        <v>64.874807447990676</v>
      </c>
      <c r="AG8873" s="43">
        <v>5697801.3113223631</v>
      </c>
      <c r="AH8873" s="43">
        <v>669236.0430916968</v>
      </c>
      <c r="AI8873" s="43">
        <v>0</v>
      </c>
      <c r="AJ8873" s="43">
        <v>272474191.28156084</v>
      </c>
      <c r="AK8873" s="43">
        <v>278171992.59288323</v>
      </c>
    </row>
    <row r="8874" spans="3:37" x14ac:dyDescent="0.2">
      <c r="C8874" s="43">
        <v>5.9893813437784612E-4</v>
      </c>
      <c r="D8874" s="43">
        <v>5.7469627659305744E-2</v>
      </c>
      <c r="E8874" s="43">
        <v>5.6647782084165277</v>
      </c>
      <c r="F8874" s="43">
        <v>1.9987589486709787</v>
      </c>
      <c r="H8874" s="43">
        <v>8.4800108475630186E-5</v>
      </c>
      <c r="I8874" s="43">
        <v>0.10323686216577332</v>
      </c>
      <c r="J8874" s="43">
        <v>0</v>
      </c>
      <c r="K8874" s="43">
        <v>1</v>
      </c>
      <c r="M8874" s="43">
        <v>7.7888801919956605E-3</v>
      </c>
      <c r="N8874" s="43">
        <v>4.6031895334459616E-2</v>
      </c>
      <c r="O8874" s="43">
        <v>0</v>
      </c>
      <c r="P8874" s="43">
        <v>1</v>
      </c>
      <c r="R8874" s="43">
        <v>651.72251029556571</v>
      </c>
      <c r="S8874" s="43">
        <v>165.75764828720142</v>
      </c>
      <c r="T8874" s="43">
        <v>6788.5380010683502</v>
      </c>
      <c r="U8874" s="43">
        <v>7606.0181596511175</v>
      </c>
      <c r="W8874" s="43">
        <v>3691.8634742568365</v>
      </c>
      <c r="X8874" s="43">
        <v>0</v>
      </c>
      <c r="Y8874" s="43">
        <v>0</v>
      </c>
      <c r="Z8874" s="43">
        <v>3691.8634742568365</v>
      </c>
      <c r="AB8874" s="43">
        <v>69.647764745257106</v>
      </c>
      <c r="AC8874" s="43">
        <v>0</v>
      </c>
      <c r="AD8874" s="43">
        <v>0</v>
      </c>
      <c r="AE8874" s="43">
        <v>69.647764745257106</v>
      </c>
      <c r="AG8874" s="43">
        <v>6789336.9291583225</v>
      </c>
      <c r="AH8874" s="43">
        <v>797442.5104394767</v>
      </c>
      <c r="AI8874" s="43">
        <v>0</v>
      </c>
      <c r="AJ8874" s="43">
        <v>292520611.93007982</v>
      </c>
      <c r="AK8874" s="43">
        <v>299309948.85923815</v>
      </c>
    </row>
    <row r="8875" spans="3:37" x14ac:dyDescent="0.2">
      <c r="C8875" s="43">
        <v>6.0055933871368337E-4</v>
      </c>
      <c r="D8875" s="43">
        <v>6.0815399705776874E-2</v>
      </c>
      <c r="E8875" s="43">
        <v>6.5718772524125546</v>
      </c>
      <c r="F8875" s="43">
        <v>14.171650524574209</v>
      </c>
      <c r="H8875" s="43">
        <v>9.0067219747691496E-5</v>
      </c>
      <c r="I8875" s="43">
        <v>9.7926337588995979E-2</v>
      </c>
      <c r="J8875" s="43">
        <v>0</v>
      </c>
      <c r="K8875" s="43">
        <v>1</v>
      </c>
      <c r="M8875" s="43">
        <v>7.8728127851888097E-3</v>
      </c>
      <c r="N8875" s="43">
        <v>4.7403014435815294E-2</v>
      </c>
      <c r="O8875" s="43">
        <v>0</v>
      </c>
      <c r="P8875" s="43">
        <v>1</v>
      </c>
      <c r="R8875" s="43">
        <v>691.53133347604421</v>
      </c>
      <c r="S8875" s="43">
        <v>166.99698947177654</v>
      </c>
      <c r="T8875" s="43">
        <v>7066.0752301937027</v>
      </c>
      <c r="U8875" s="43">
        <v>7924.6035531415237</v>
      </c>
      <c r="W8875" s="43">
        <v>4544.6590398017352</v>
      </c>
      <c r="X8875" s="43">
        <v>0</v>
      </c>
      <c r="Y8875" s="43">
        <v>0</v>
      </c>
      <c r="Z8875" s="43">
        <v>4544.6590398017352</v>
      </c>
      <c r="AB8875" s="43">
        <v>974.62116849329868</v>
      </c>
      <c r="AC8875" s="43">
        <v>0</v>
      </c>
      <c r="AD8875" s="43">
        <v>0</v>
      </c>
      <c r="AE8875" s="43">
        <v>974.62116849329868</v>
      </c>
      <c r="AG8875" s="43">
        <v>8357627.9741953909</v>
      </c>
      <c r="AH8875" s="43">
        <v>981646.35259717482</v>
      </c>
      <c r="AI8875" s="43">
        <v>0</v>
      </c>
      <c r="AJ8875" s="43">
        <v>4093408907.6718545</v>
      </c>
      <c r="AK8875" s="43">
        <v>4101766535.64605</v>
      </c>
    </row>
    <row r="8876" spans="3:37" x14ac:dyDescent="0.2">
      <c r="C8876" s="43">
        <v>6.1435079779403878E-4</v>
      </c>
      <c r="D8876" s="43">
        <v>6.0140191289014933E-2</v>
      </c>
      <c r="E8876" s="43">
        <v>5.3493991993799153</v>
      </c>
      <c r="F8876" s="43">
        <v>5.7376485772228865</v>
      </c>
      <c r="H8876" s="43">
        <v>8.3795930271299168E-5</v>
      </c>
      <c r="I8876" s="43">
        <v>0.12691459146447448</v>
      </c>
      <c r="J8876" s="43">
        <v>0</v>
      </c>
      <c r="K8876" s="43">
        <v>1</v>
      </c>
      <c r="M8876" s="43">
        <v>7.946295786697366E-3</v>
      </c>
      <c r="N8876" s="43">
        <v>4.6200530492099601E-2</v>
      </c>
      <c r="O8876" s="43">
        <v>0</v>
      </c>
      <c r="P8876" s="43">
        <v>1</v>
      </c>
      <c r="R8876" s="43">
        <v>699.55780194309511</v>
      </c>
      <c r="S8876" s="43">
        <v>201.3616937456363</v>
      </c>
      <c r="T8876" s="43">
        <v>6951.1084117262226</v>
      </c>
      <c r="U8876" s="43">
        <v>7852.0279074149539</v>
      </c>
      <c r="W8876" s="43">
        <v>3742.2139456343662</v>
      </c>
      <c r="X8876" s="43">
        <v>0</v>
      </c>
      <c r="Y8876" s="43">
        <v>0</v>
      </c>
      <c r="Z8876" s="43">
        <v>3742.2139456343662</v>
      </c>
      <c r="AB8876" s="43">
        <v>354.62571568151355</v>
      </c>
      <c r="AC8876" s="43">
        <v>0</v>
      </c>
      <c r="AD8876" s="43">
        <v>0</v>
      </c>
      <c r="AE8876" s="43">
        <v>354.62571568151355</v>
      </c>
      <c r="AG8876" s="43">
        <v>6881931.4460215997</v>
      </c>
      <c r="AH8876" s="43">
        <v>808318.21225702309</v>
      </c>
      <c r="AI8876" s="43">
        <v>0</v>
      </c>
      <c r="AJ8876" s="43">
        <v>1489428005.8623569</v>
      </c>
      <c r="AK8876" s="43">
        <v>1496309937.3083785</v>
      </c>
    </row>
    <row r="8877" spans="3:37" x14ac:dyDescent="0.2">
      <c r="C8877" s="43">
        <v>5.7731912542333867E-4</v>
      </c>
      <c r="D8877" s="43">
        <v>5.7394365517126289E-2</v>
      </c>
      <c r="E8877" s="43">
        <v>8.4917103911240286</v>
      </c>
      <c r="F8877" s="43">
        <v>4.499251840078764</v>
      </c>
      <c r="H8877" s="43">
        <v>9.4266697346689909E-5</v>
      </c>
      <c r="I8877" s="43">
        <v>0.10125141116108372</v>
      </c>
      <c r="J8877" s="43">
        <v>0</v>
      </c>
      <c r="K8877" s="43">
        <v>1</v>
      </c>
      <c r="M8877" s="43">
        <v>7.8845511701364224E-3</v>
      </c>
      <c r="N8877" s="43">
        <v>4.3347268364396091E-2</v>
      </c>
      <c r="O8877" s="43">
        <v>0</v>
      </c>
      <c r="P8877" s="43">
        <v>1</v>
      </c>
      <c r="R8877" s="43">
        <v>627.3755321032188</v>
      </c>
      <c r="S8877" s="43">
        <v>180.71814052039375</v>
      </c>
      <c r="T8877" s="43">
        <v>6471.1442867263058</v>
      </c>
      <c r="U8877" s="43">
        <v>7279.2379593499181</v>
      </c>
      <c r="W8877" s="43">
        <v>5327.4913250978698</v>
      </c>
      <c r="X8877" s="43">
        <v>0</v>
      </c>
      <c r="Y8877" s="43">
        <v>0</v>
      </c>
      <c r="Z8877" s="43">
        <v>5327.4913250978698</v>
      </c>
      <c r="AB8877" s="43">
        <v>234.90191340918631</v>
      </c>
      <c r="AC8877" s="43">
        <v>0</v>
      </c>
      <c r="AD8877" s="43">
        <v>0</v>
      </c>
      <c r="AE8877" s="43">
        <v>234.90191340918631</v>
      </c>
      <c r="AG8877" s="43">
        <v>9797256.5468549822</v>
      </c>
      <c r="AH8877" s="43">
        <v>1150738.1262211399</v>
      </c>
      <c r="AI8877" s="43">
        <v>0</v>
      </c>
      <c r="AJ8877" s="43">
        <v>986588036.31858253</v>
      </c>
      <c r="AK8877" s="43">
        <v>996385292.86543751</v>
      </c>
    </row>
    <row r="8878" spans="3:37" x14ac:dyDescent="0.2">
      <c r="C8878" s="43">
        <v>6.1555438275018304E-4</v>
      </c>
      <c r="D8878" s="43">
        <v>6.3836358297554852E-2</v>
      </c>
      <c r="E8878" s="43">
        <v>2.2162470131118885</v>
      </c>
      <c r="F8878" s="43">
        <v>4.0677297300140269</v>
      </c>
      <c r="H8878" s="43">
        <v>9.1558619052967138E-5</v>
      </c>
      <c r="I8878" s="43">
        <v>0.10150509069161329</v>
      </c>
      <c r="J8878" s="43">
        <v>0</v>
      </c>
      <c r="K8878" s="43">
        <v>1</v>
      </c>
      <c r="M8878" s="43">
        <v>7.823310542480354E-3</v>
      </c>
      <c r="N8878" s="43">
        <v>4.5284949098635154E-2</v>
      </c>
      <c r="O8878" s="43">
        <v>0</v>
      </c>
      <c r="P8878" s="43">
        <v>1</v>
      </c>
      <c r="R8878" s="43">
        <v>744.00679894004168</v>
      </c>
      <c r="S8878" s="43">
        <v>175.96627072941808</v>
      </c>
      <c r="T8878" s="43">
        <v>6707.9038117815971</v>
      </c>
      <c r="U8878" s="43">
        <v>7627.8768814510568</v>
      </c>
      <c r="W8878" s="43">
        <v>1648.9028458858047</v>
      </c>
      <c r="X8878" s="43">
        <v>0</v>
      </c>
      <c r="Y8878" s="43">
        <v>0</v>
      </c>
      <c r="Z8878" s="43">
        <v>1648.9028458858047</v>
      </c>
      <c r="AB8878" s="43">
        <v>244.21806007918002</v>
      </c>
      <c r="AC8878" s="43">
        <v>0</v>
      </c>
      <c r="AD8878" s="43">
        <v>0</v>
      </c>
      <c r="AE8878" s="43">
        <v>244.21806007918002</v>
      </c>
      <c r="AG8878" s="43">
        <v>3032332.3335839948</v>
      </c>
      <c r="AH8878" s="43">
        <v>356163.01471133379</v>
      </c>
      <c r="AI8878" s="43">
        <v>0</v>
      </c>
      <c r="AJ8878" s="43">
        <v>1025715852.3325561</v>
      </c>
      <c r="AK8878" s="43">
        <v>1028748184.6661401</v>
      </c>
    </row>
    <row r="8879" spans="3:37" x14ac:dyDescent="0.2">
      <c r="C8879" s="43">
        <v>6.0632115264308074E-4</v>
      </c>
      <c r="D8879" s="43">
        <v>4.8326056982722437E-2</v>
      </c>
      <c r="E8879" s="43">
        <v>4.8826636239152306</v>
      </c>
      <c r="F8879" s="43">
        <v>0.88897588896158264</v>
      </c>
      <c r="H8879" s="43">
        <v>9.0795970720369823E-5</v>
      </c>
      <c r="I8879" s="43">
        <v>0.12328291642244715</v>
      </c>
      <c r="J8879" s="43">
        <v>0</v>
      </c>
      <c r="K8879" s="43">
        <v>1</v>
      </c>
      <c r="M8879" s="43">
        <v>7.8465186936313765E-3</v>
      </c>
      <c r="N8879" s="43">
        <v>4.424253195483821E-2</v>
      </c>
      <c r="O8879" s="43">
        <v>0</v>
      </c>
      <c r="P8879" s="43">
        <v>1</v>
      </c>
      <c r="R8879" s="43">
        <v>554.78722757894764</v>
      </c>
      <c r="S8879" s="43">
        <v>211.93947224986417</v>
      </c>
      <c r="T8879" s="43">
        <v>6572.9353363407527</v>
      </c>
      <c r="U8879" s="43">
        <v>7339.6620361695641</v>
      </c>
      <c r="W8879" s="43">
        <v>2708.839415112508</v>
      </c>
      <c r="X8879" s="43">
        <v>0</v>
      </c>
      <c r="Y8879" s="43">
        <v>0</v>
      </c>
      <c r="Z8879" s="43">
        <v>2708.839415112508</v>
      </c>
      <c r="AB8879" s="43">
        <v>-6.590639187044026</v>
      </c>
      <c r="AC8879" s="43">
        <v>0</v>
      </c>
      <c r="AD8879" s="43">
        <v>0</v>
      </c>
      <c r="AE8879" s="43">
        <v>-6.590639187044026</v>
      </c>
      <c r="AG8879" s="43">
        <v>4981555.6843919028</v>
      </c>
      <c r="AH8879" s="43">
        <v>585109.31366430176</v>
      </c>
      <c r="AI8879" s="43">
        <v>0</v>
      </c>
      <c r="AJ8879" s="43">
        <v>0</v>
      </c>
      <c r="AK8879" s="43">
        <v>4981555.6843919028</v>
      </c>
    </row>
    <row r="8880" spans="3:37" x14ac:dyDescent="0.2">
      <c r="C8880" s="43">
        <v>6.2733367359868453E-4</v>
      </c>
      <c r="D8880" s="43">
        <v>5.5527072924628329E-2</v>
      </c>
      <c r="E8880" s="43">
        <v>8.4113179518252768</v>
      </c>
      <c r="F8880" s="43">
        <v>7.3351867420010821</v>
      </c>
      <c r="H8880" s="43">
        <v>9.5650184264162164E-5</v>
      </c>
      <c r="I8880" s="43">
        <v>8.0189724325453543E-2</v>
      </c>
      <c r="J8880" s="43">
        <v>0</v>
      </c>
      <c r="K8880" s="43">
        <v>1</v>
      </c>
      <c r="M8880" s="43">
        <v>7.8053997390615248E-3</v>
      </c>
      <c r="N8880" s="43">
        <v>4.8044752597275697E-2</v>
      </c>
      <c r="O8880" s="43">
        <v>0</v>
      </c>
      <c r="P8880" s="43">
        <v>1</v>
      </c>
      <c r="R8880" s="43">
        <v>659.54700602342234</v>
      </c>
      <c r="S8880" s="43">
        <v>145.2268455627017</v>
      </c>
      <c r="T8880" s="43">
        <v>7100.4109273754948</v>
      </c>
      <c r="U8880" s="43">
        <v>7905.1847789616186</v>
      </c>
      <c r="W8880" s="43">
        <v>5547.6595718374265</v>
      </c>
      <c r="X8880" s="43">
        <v>0</v>
      </c>
      <c r="Y8880" s="43">
        <v>0</v>
      </c>
      <c r="Z8880" s="43">
        <v>5547.6595718374265</v>
      </c>
      <c r="AB8880" s="43">
        <v>447.08381896661194</v>
      </c>
      <c r="AC8880" s="43">
        <v>0</v>
      </c>
      <c r="AD8880" s="43">
        <v>0</v>
      </c>
      <c r="AE8880" s="43">
        <v>447.08381896661194</v>
      </c>
      <c r="AG8880" s="43">
        <v>10202145.952609027</v>
      </c>
      <c r="AH8880" s="43">
        <v>1198294.4675168842</v>
      </c>
      <c r="AI8880" s="43">
        <v>0</v>
      </c>
      <c r="AJ8880" s="43">
        <v>1877752039.6597703</v>
      </c>
      <c r="AK8880" s="43">
        <v>1887954185.6123793</v>
      </c>
    </row>
    <row r="8881" spans="3:37" x14ac:dyDescent="0.2">
      <c r="C8881" s="43">
        <v>6.0110864710384896E-4</v>
      </c>
      <c r="D8881" s="43">
        <v>5.3834427076166445E-2</v>
      </c>
      <c r="E8881" s="43">
        <v>2.6923458253636312</v>
      </c>
      <c r="F8881" s="43">
        <v>2.3958925975549312</v>
      </c>
      <c r="H8881" s="43">
        <v>8.5753585144204104E-5</v>
      </c>
      <c r="I8881" s="43">
        <v>8.6848996665340406E-2</v>
      </c>
      <c r="J8881" s="43">
        <v>0</v>
      </c>
      <c r="K8881" s="43">
        <v>1</v>
      </c>
      <c r="M8881" s="43">
        <v>7.8031540268954777E-3</v>
      </c>
      <c r="N8881" s="43">
        <v>4.5643406783104051E-2</v>
      </c>
      <c r="O8881" s="43">
        <v>0</v>
      </c>
      <c r="P8881" s="43">
        <v>1</v>
      </c>
      <c r="R8881" s="43">
        <v>612.71067050453325</v>
      </c>
      <c r="S8881" s="43">
        <v>141.01310132757419</v>
      </c>
      <c r="T8881" s="43">
        <v>6743.5814081682347</v>
      </c>
      <c r="U8881" s="43">
        <v>7497.3051800003423</v>
      </c>
      <c r="W8881" s="43">
        <v>1649.6290158886316</v>
      </c>
      <c r="X8881" s="43">
        <v>0</v>
      </c>
      <c r="Y8881" s="43">
        <v>0</v>
      </c>
      <c r="Z8881" s="43">
        <v>1649.6290158886316</v>
      </c>
      <c r="AB8881" s="43">
        <v>91.514776965821014</v>
      </c>
      <c r="AC8881" s="43">
        <v>0</v>
      </c>
      <c r="AD8881" s="43">
        <v>0</v>
      </c>
      <c r="AE8881" s="43">
        <v>91.514776965821014</v>
      </c>
      <c r="AG8881" s="43">
        <v>3033667.7602191935</v>
      </c>
      <c r="AH8881" s="43">
        <v>356319.86743194441</v>
      </c>
      <c r="AI8881" s="43">
        <v>0</v>
      </c>
      <c r="AJ8881" s="43">
        <v>384362063.25644827</v>
      </c>
      <c r="AK8881" s="43">
        <v>387395731.01666749</v>
      </c>
    </row>
    <row r="8882" spans="3:37" x14ac:dyDescent="0.2">
      <c r="C8882" s="43">
        <v>6.2613390851562478E-4</v>
      </c>
      <c r="D8882" s="43">
        <v>5.3366353931203446E-2</v>
      </c>
      <c r="E8882" s="43">
        <v>6.5266985765211638</v>
      </c>
      <c r="F8882" s="43">
        <v>3.1882306235515938</v>
      </c>
      <c r="H8882" s="43">
        <v>8.9380350226260619E-5</v>
      </c>
      <c r="I8882" s="43">
        <v>8.5248717601658933E-2</v>
      </c>
      <c r="J8882" s="43">
        <v>0</v>
      </c>
      <c r="K8882" s="43">
        <v>1</v>
      </c>
      <c r="M8882" s="43">
        <v>7.9211037376558657E-3</v>
      </c>
      <c r="N8882" s="43">
        <v>4.1516295602882142E-2</v>
      </c>
      <c r="O8882" s="43">
        <v>0</v>
      </c>
      <c r="P8882" s="43">
        <v>1</v>
      </c>
      <c r="R8882" s="43">
        <v>632.66983570444791</v>
      </c>
      <c r="S8882" s="43">
        <v>144.26875350039339</v>
      </c>
      <c r="T8882" s="43">
        <v>6226.5383788366353</v>
      </c>
      <c r="U8882" s="43">
        <v>7003.4769680414765</v>
      </c>
      <c r="W8882" s="43">
        <v>4129.2453161000985</v>
      </c>
      <c r="X8882" s="43">
        <v>0</v>
      </c>
      <c r="Y8882" s="43">
        <v>0</v>
      </c>
      <c r="Z8882" s="43">
        <v>4129.2453161000985</v>
      </c>
      <c r="AB8882" s="43">
        <v>148.13374347218365</v>
      </c>
      <c r="AC8882" s="43">
        <v>0</v>
      </c>
      <c r="AD8882" s="43">
        <v>0</v>
      </c>
      <c r="AE8882" s="43">
        <v>148.13374347218365</v>
      </c>
      <c r="AG8882" s="43">
        <v>7593682.1363080814</v>
      </c>
      <c r="AH8882" s="43">
        <v>891916.98827762133</v>
      </c>
      <c r="AI8882" s="43">
        <v>0</v>
      </c>
      <c r="AJ8882" s="43">
        <v>622161722.58317137</v>
      </c>
      <c r="AK8882" s="43">
        <v>629755404.71947944</v>
      </c>
    </row>
    <row r="8883" spans="3:37" x14ac:dyDescent="0.2">
      <c r="C8883" s="43">
        <v>6.2642046759897596E-4</v>
      </c>
      <c r="D8883" s="43">
        <v>5.5025415626799745E-2</v>
      </c>
      <c r="E8883" s="43">
        <v>3.3132737769118878</v>
      </c>
      <c r="F8883" s="43">
        <v>2.4833495548837221</v>
      </c>
      <c r="H8883" s="43">
        <v>8.7876012884262176E-5</v>
      </c>
      <c r="I8883" s="43">
        <v>0.11020547973934391</v>
      </c>
      <c r="J8883" s="43">
        <v>0</v>
      </c>
      <c r="K8883" s="43">
        <v>1</v>
      </c>
      <c r="M8883" s="43">
        <v>7.8501622293728479E-3</v>
      </c>
      <c r="N8883" s="43">
        <v>4.7728524440942777E-2</v>
      </c>
      <c r="O8883" s="43">
        <v>0</v>
      </c>
      <c r="P8883" s="43">
        <v>1</v>
      </c>
      <c r="R8883" s="43">
        <v>652.63692807386337</v>
      </c>
      <c r="S8883" s="43">
        <v>183.36477339393232</v>
      </c>
      <c r="T8883" s="43">
        <v>7094.1278772209889</v>
      </c>
      <c r="U8883" s="43">
        <v>7930.1295786887849</v>
      </c>
      <c r="W8883" s="43">
        <v>2162.3648196314616</v>
      </c>
      <c r="X8883" s="43">
        <v>0</v>
      </c>
      <c r="Y8883" s="43">
        <v>0</v>
      </c>
      <c r="Z8883" s="43">
        <v>2162.3648196314616</v>
      </c>
      <c r="AB8883" s="43">
        <v>103.58549055321784</v>
      </c>
      <c r="AC8883" s="43">
        <v>0</v>
      </c>
      <c r="AD8883" s="43">
        <v>0</v>
      </c>
      <c r="AE8883" s="43">
        <v>103.58549055321784</v>
      </c>
      <c r="AG8883" s="43">
        <v>3976588.9033022579</v>
      </c>
      <c r="AH8883" s="43">
        <v>467070.80104039569</v>
      </c>
      <c r="AI8883" s="43">
        <v>0</v>
      </c>
      <c r="AJ8883" s="43">
        <v>435059060.32351494</v>
      </c>
      <c r="AK8883" s="43">
        <v>439035649.22681719</v>
      </c>
    </row>
    <row r="8884" spans="3:37" x14ac:dyDescent="0.2">
      <c r="C8884" s="43">
        <v>5.7889904291958424E-4</v>
      </c>
      <c r="D8884" s="43">
        <v>5.6160123737176493E-2</v>
      </c>
      <c r="E8884" s="43">
        <v>1.8303710980376158</v>
      </c>
      <c r="F8884" s="43">
        <v>1.7067739512066142</v>
      </c>
      <c r="H8884" s="43">
        <v>8.6136550060275069E-5</v>
      </c>
      <c r="I8884" s="43">
        <v>0.11033612418539707</v>
      </c>
      <c r="J8884" s="43">
        <v>0</v>
      </c>
      <c r="K8884" s="43">
        <v>1</v>
      </c>
      <c r="M8884" s="43">
        <v>7.8848373519652126E-3</v>
      </c>
      <c r="N8884" s="43">
        <v>4.3235286004503083E-2</v>
      </c>
      <c r="O8884" s="43">
        <v>0</v>
      </c>
      <c r="P8884" s="43">
        <v>1</v>
      </c>
      <c r="R8884" s="43">
        <v>615.56406698804903</v>
      </c>
      <c r="S8884" s="43">
        <v>179.94822637912421</v>
      </c>
      <c r="T8884" s="43">
        <v>6454.6611511441497</v>
      </c>
      <c r="U8884" s="43">
        <v>7250.1734445113234</v>
      </c>
      <c r="W8884" s="43">
        <v>1126.7106772054158</v>
      </c>
      <c r="X8884" s="43">
        <v>0</v>
      </c>
      <c r="Y8884" s="43">
        <v>0</v>
      </c>
      <c r="Z8884" s="43">
        <v>1126.7106772054158</v>
      </c>
      <c r="AB8884" s="43">
        <v>46.551917319517329</v>
      </c>
      <c r="AC8884" s="43">
        <v>0</v>
      </c>
      <c r="AD8884" s="43">
        <v>0</v>
      </c>
      <c r="AE8884" s="43">
        <v>46.551917319517329</v>
      </c>
      <c r="AG8884" s="43">
        <v>2072020.9353807596</v>
      </c>
      <c r="AH8884" s="43">
        <v>243369.50627636979</v>
      </c>
      <c r="AI8884" s="43">
        <v>0</v>
      </c>
      <c r="AJ8884" s="43">
        <v>195518052.74197277</v>
      </c>
      <c r="AK8884" s="43">
        <v>197590073.67735353</v>
      </c>
    </row>
    <row r="8885" spans="3:37" x14ac:dyDescent="0.2">
      <c r="C8885" s="43">
        <v>5.9734497745218482E-4</v>
      </c>
      <c r="D8885" s="43">
        <v>5.1515476384691221E-2</v>
      </c>
      <c r="E8885" s="43">
        <v>2.0411581365773417</v>
      </c>
      <c r="F8885" s="43">
        <v>2.4871167022502298</v>
      </c>
      <c r="H8885" s="43">
        <v>9.1740027826081594E-5</v>
      </c>
      <c r="I8885" s="43">
        <v>0.10442037339544086</v>
      </c>
      <c r="J8885" s="43">
        <v>0</v>
      </c>
      <c r="K8885" s="43">
        <v>1</v>
      </c>
      <c r="M8885" s="43">
        <v>7.8317773797249232E-3</v>
      </c>
      <c r="N8885" s="43">
        <v>4.5270627357055615E-2</v>
      </c>
      <c r="O8885" s="43">
        <v>0</v>
      </c>
      <c r="P8885" s="43">
        <v>1</v>
      </c>
      <c r="R8885" s="43">
        <v>582.6467247783429</v>
      </c>
      <c r="S8885" s="43">
        <v>181.37878241182403</v>
      </c>
      <c r="T8885" s="43">
        <v>6713.0397653480823</v>
      </c>
      <c r="U8885" s="43">
        <v>7477.0652725382497</v>
      </c>
      <c r="W8885" s="43">
        <v>1189.2741030314537</v>
      </c>
      <c r="X8885" s="43">
        <v>0</v>
      </c>
      <c r="Y8885" s="43">
        <v>0</v>
      </c>
      <c r="Z8885" s="43">
        <v>1189.2741030314537</v>
      </c>
      <c r="AB8885" s="43">
        <v>92.711613324431539</v>
      </c>
      <c r="AC8885" s="43">
        <v>0</v>
      </c>
      <c r="AD8885" s="43">
        <v>0</v>
      </c>
      <c r="AE8885" s="43">
        <v>92.711613324431539</v>
      </c>
      <c r="AG8885" s="43">
        <v>2187075.0754748434</v>
      </c>
      <c r="AH8885" s="43">
        <v>256883.206254794</v>
      </c>
      <c r="AI8885" s="43">
        <v>0</v>
      </c>
      <c r="AJ8885" s="43">
        <v>389388775.96261245</v>
      </c>
      <c r="AK8885" s="43">
        <v>391575851.03808731</v>
      </c>
    </row>
    <row r="8886" spans="3:37" x14ac:dyDescent="0.2">
      <c r="C8886" s="43">
        <v>6.1756282253566663E-4</v>
      </c>
      <c r="D8886" s="43">
        <v>5.4103961312447706E-2</v>
      </c>
      <c r="E8886" s="43">
        <v>3.3866856316786529</v>
      </c>
      <c r="F8886" s="43">
        <v>2.7114927746499498</v>
      </c>
      <c r="H8886" s="43">
        <v>8.1909357235623791E-5</v>
      </c>
      <c r="I8886" s="43">
        <v>0.11311866120616643</v>
      </c>
      <c r="J8886" s="43">
        <v>0</v>
      </c>
      <c r="K8886" s="43">
        <v>1</v>
      </c>
      <c r="M8886" s="43">
        <v>7.8136563434716335E-3</v>
      </c>
      <c r="N8886" s="43">
        <v>4.4386710142488364E-2</v>
      </c>
      <c r="O8886" s="43">
        <v>0</v>
      </c>
      <c r="P8886" s="43">
        <v>1</v>
      </c>
      <c r="R8886" s="43">
        <v>632.63407483717924</v>
      </c>
      <c r="S8886" s="43">
        <v>175.43253831344671</v>
      </c>
      <c r="T8886" s="43">
        <v>6566.7372011912621</v>
      </c>
      <c r="U8886" s="43">
        <v>7374.803814341888</v>
      </c>
      <c r="W8886" s="43">
        <v>2142.5327313613925</v>
      </c>
      <c r="X8886" s="43">
        <v>0</v>
      </c>
      <c r="Y8886" s="43">
        <v>0</v>
      </c>
      <c r="Z8886" s="43">
        <v>2142.5327313613925</v>
      </c>
      <c r="AB8886" s="43">
        <v>115.85410534468711</v>
      </c>
      <c r="AC8886" s="43">
        <v>0</v>
      </c>
      <c r="AD8886" s="43">
        <v>0</v>
      </c>
      <c r="AE8886" s="43">
        <v>115.85410534468711</v>
      </c>
      <c r="AG8886" s="43">
        <v>3940117.6929736007</v>
      </c>
      <c r="AH8886" s="43">
        <v>462787.06997406075</v>
      </c>
      <c r="AI8886" s="43">
        <v>0</v>
      </c>
      <c r="AJ8886" s="43">
        <v>486587242.4476859</v>
      </c>
      <c r="AK8886" s="43">
        <v>490527360.14065951</v>
      </c>
    </row>
    <row r="8887" spans="3:37" x14ac:dyDescent="0.2">
      <c r="C8887" s="43">
        <v>6.076129295552495E-4</v>
      </c>
      <c r="D8887" s="43">
        <v>5.425497424836697E-2</v>
      </c>
      <c r="E8887" s="43">
        <v>4.9990884275425538</v>
      </c>
      <c r="F8887" s="43">
        <v>3.1994178019919213</v>
      </c>
      <c r="H8887" s="43">
        <v>8.8624247052436408E-5</v>
      </c>
      <c r="I8887" s="43">
        <v>7.3066087265955787E-2</v>
      </c>
      <c r="J8887" s="43">
        <v>0</v>
      </c>
      <c r="K8887" s="43">
        <v>1</v>
      </c>
      <c r="M8887" s="43">
        <v>7.7449336286066466E-3</v>
      </c>
      <c r="N8887" s="43">
        <v>4.5794526527588086E-2</v>
      </c>
      <c r="O8887" s="43">
        <v>0</v>
      </c>
      <c r="P8887" s="43">
        <v>1</v>
      </c>
      <c r="R8887" s="43">
        <v>624.17869550006696</v>
      </c>
      <c r="S8887" s="43">
        <v>122.60573423129107</v>
      </c>
      <c r="T8887" s="43">
        <v>6715.4272141614501</v>
      </c>
      <c r="U8887" s="43">
        <v>7462.2116438928078</v>
      </c>
      <c r="W8887" s="43">
        <v>3120.3244933929923</v>
      </c>
      <c r="X8887" s="43">
        <v>0</v>
      </c>
      <c r="Y8887" s="43">
        <v>0</v>
      </c>
      <c r="Z8887" s="43">
        <v>3120.3244933929923</v>
      </c>
      <c r="AB8887" s="43">
        <v>146.89278159224281</v>
      </c>
      <c r="AC8887" s="43">
        <v>0</v>
      </c>
      <c r="AD8887" s="43">
        <v>0</v>
      </c>
      <c r="AE8887" s="43">
        <v>146.89278159224281</v>
      </c>
      <c r="AG8887" s="43">
        <v>5738276.7433497123</v>
      </c>
      <c r="AH8887" s="43">
        <v>673990.09057288629</v>
      </c>
      <c r="AI8887" s="43">
        <v>0</v>
      </c>
      <c r="AJ8887" s="43">
        <v>616949682.68741977</v>
      </c>
      <c r="AK8887" s="43">
        <v>622687959.43076944</v>
      </c>
    </row>
    <row r="8888" spans="3:37" x14ac:dyDescent="0.2">
      <c r="C8888" s="43">
        <v>6.0623138518262141E-4</v>
      </c>
      <c r="D8888" s="43">
        <v>4.8340816306137971E-2</v>
      </c>
      <c r="E8888" s="43">
        <v>4.9326425351650816</v>
      </c>
      <c r="F8888" s="43">
        <v>3.7221412187450684</v>
      </c>
      <c r="H8888" s="43">
        <v>1.0134093283153955E-4</v>
      </c>
      <c r="I8888" s="43">
        <v>8.2428187123479962E-2</v>
      </c>
      <c r="J8888" s="43">
        <v>0</v>
      </c>
      <c r="K8888" s="43">
        <v>1</v>
      </c>
      <c r="M8888" s="43">
        <v>7.8584519413357201E-3</v>
      </c>
      <c r="N8888" s="43">
        <v>4.4880592068882057E-2</v>
      </c>
      <c r="O8888" s="43">
        <v>0</v>
      </c>
      <c r="P8888" s="43">
        <v>1</v>
      </c>
      <c r="R8888" s="43">
        <v>554.87450305045638</v>
      </c>
      <c r="S8888" s="43">
        <v>158.16231706068638</v>
      </c>
      <c r="T8888" s="43">
        <v>6677.8698711604993</v>
      </c>
      <c r="U8888" s="43">
        <v>7390.9066912716426</v>
      </c>
      <c r="W8888" s="43">
        <v>2736.9975754252678</v>
      </c>
      <c r="X8888" s="43">
        <v>0</v>
      </c>
      <c r="Y8888" s="43">
        <v>0</v>
      </c>
      <c r="Z8888" s="43">
        <v>2736.9975754252678</v>
      </c>
      <c r="AB8888" s="43">
        <v>161.6178028903237</v>
      </c>
      <c r="AC8888" s="43">
        <v>0</v>
      </c>
      <c r="AD8888" s="43">
        <v>0</v>
      </c>
      <c r="AE8888" s="43">
        <v>161.6178028903237</v>
      </c>
      <c r="AG8888" s="43">
        <v>5033338.5412070677</v>
      </c>
      <c r="AH8888" s="43">
        <v>591191.47629185789</v>
      </c>
      <c r="AI8888" s="43">
        <v>0</v>
      </c>
      <c r="AJ8888" s="43">
        <v>678794772.13935959</v>
      </c>
      <c r="AK8888" s="43">
        <v>683828110.68056667</v>
      </c>
    </row>
    <row r="8889" spans="3:37" x14ac:dyDescent="0.2">
      <c r="C8889" s="43">
        <v>6.2468690040196062E-4</v>
      </c>
      <c r="D8889" s="43">
        <v>5.748445266561153E-2</v>
      </c>
      <c r="E8889" s="43">
        <v>2.66441084028002</v>
      </c>
      <c r="F8889" s="43">
        <v>2.4192725134243043</v>
      </c>
      <c r="H8889" s="43">
        <v>9.6326361287979445E-5</v>
      </c>
      <c r="I8889" s="43">
        <v>8.866181907367332E-2</v>
      </c>
      <c r="J8889" s="43">
        <v>0</v>
      </c>
      <c r="K8889" s="43">
        <v>1</v>
      </c>
      <c r="M8889" s="43">
        <v>7.8369885031390665E-3</v>
      </c>
      <c r="N8889" s="43">
        <v>4.4975371470536804E-2</v>
      </c>
      <c r="O8889" s="43">
        <v>0</v>
      </c>
      <c r="P8889" s="43">
        <v>1</v>
      </c>
      <c r="R8889" s="43">
        <v>679.91586080193667</v>
      </c>
      <c r="S8889" s="43">
        <v>161.70526686677067</v>
      </c>
      <c r="T8889" s="43">
        <v>6673.6947966779344</v>
      </c>
      <c r="U8889" s="43">
        <v>7515.3159243466416</v>
      </c>
      <c r="W8889" s="43">
        <v>1811.5751899990012</v>
      </c>
      <c r="X8889" s="43">
        <v>0</v>
      </c>
      <c r="Y8889" s="43">
        <v>0</v>
      </c>
      <c r="Z8889" s="43">
        <v>1811.5751899990012</v>
      </c>
      <c r="AB8889" s="43">
        <v>103.25349051648332</v>
      </c>
      <c r="AC8889" s="43">
        <v>0</v>
      </c>
      <c r="AD8889" s="43">
        <v>0</v>
      </c>
      <c r="AE8889" s="43">
        <v>103.25349051648332</v>
      </c>
      <c r="AG8889" s="43">
        <v>3331486.774408163</v>
      </c>
      <c r="AH8889" s="43">
        <v>391300.24103978428</v>
      </c>
      <c r="AI8889" s="43">
        <v>0</v>
      </c>
      <c r="AJ8889" s="43">
        <v>433664660.16922998</v>
      </c>
      <c r="AK8889" s="43">
        <v>436996146.94363815</v>
      </c>
    </row>
    <row r="8890" spans="3:37" x14ac:dyDescent="0.2">
      <c r="C8890" s="43">
        <v>6.1279548513470949E-4</v>
      </c>
      <c r="D8890" s="43">
        <v>5.3408473217650937E-2</v>
      </c>
      <c r="E8890" s="43">
        <v>9.854331703956575</v>
      </c>
      <c r="F8890" s="43">
        <v>6.3769626809576661</v>
      </c>
      <c r="H8890" s="43">
        <v>8.9243051650491554E-5</v>
      </c>
      <c r="I8890" s="43">
        <v>9.9113131634776086E-2</v>
      </c>
      <c r="J8890" s="43">
        <v>0</v>
      </c>
      <c r="K8890" s="43">
        <v>1</v>
      </c>
      <c r="M8890" s="43">
        <v>7.7843198062027335E-3</v>
      </c>
      <c r="N8890" s="43">
        <v>4.8436638477754479E-2</v>
      </c>
      <c r="O8890" s="43">
        <v>0</v>
      </c>
      <c r="P8890" s="43">
        <v>1</v>
      </c>
      <c r="R8890" s="43">
        <v>619.68087475569928</v>
      </c>
      <c r="S8890" s="43">
        <v>167.47422773926371</v>
      </c>
      <c r="T8890" s="43">
        <v>7138.9943459566612</v>
      </c>
      <c r="U8890" s="43">
        <v>7926.1494484516243</v>
      </c>
      <c r="W8890" s="43">
        <v>6106.5408904406313</v>
      </c>
      <c r="X8890" s="43">
        <v>0</v>
      </c>
      <c r="Y8890" s="43">
        <v>0</v>
      </c>
      <c r="Z8890" s="43">
        <v>6106.5408904406313</v>
      </c>
      <c r="AB8890" s="43">
        <v>356.52410033011182</v>
      </c>
      <c r="AC8890" s="43">
        <v>0</v>
      </c>
      <c r="AD8890" s="43">
        <v>0</v>
      </c>
      <c r="AE8890" s="43">
        <v>356.52410033011182</v>
      </c>
      <c r="AG8890" s="43">
        <v>11229928.697520321</v>
      </c>
      <c r="AH8890" s="43">
        <v>1319012.8323351764</v>
      </c>
      <c r="AI8890" s="43">
        <v>0</v>
      </c>
      <c r="AJ8890" s="43">
        <v>1497401221.3864696</v>
      </c>
      <c r="AK8890" s="43">
        <v>1508631150.0839899</v>
      </c>
    </row>
    <row r="8891" spans="3:37" x14ac:dyDescent="0.2">
      <c r="C8891" s="43">
        <v>6.1576825096121279E-4</v>
      </c>
      <c r="D8891" s="43">
        <v>5.675655318864925E-2</v>
      </c>
      <c r="E8891" s="43">
        <v>6.3366047914998935</v>
      </c>
      <c r="F8891" s="43">
        <v>1.0956996043226381</v>
      </c>
      <c r="H8891" s="43">
        <v>8.6948079296323707E-5</v>
      </c>
      <c r="I8891" s="43">
        <v>0.15638641530303499</v>
      </c>
      <c r="J8891" s="43">
        <v>0</v>
      </c>
      <c r="K8891" s="43">
        <v>1</v>
      </c>
      <c r="M8891" s="43">
        <v>7.8518511267960944E-3</v>
      </c>
      <c r="N8891" s="43">
        <v>4.5727927865530593E-2</v>
      </c>
      <c r="O8891" s="43">
        <v>0</v>
      </c>
      <c r="P8891" s="43">
        <v>1</v>
      </c>
      <c r="R8891" s="43">
        <v>661.7221599534912</v>
      </c>
      <c r="S8891" s="43">
        <v>257.45503543713585</v>
      </c>
      <c r="T8891" s="43">
        <v>6798.231530595478</v>
      </c>
      <c r="U8891" s="43">
        <v>7717.4087259861053</v>
      </c>
      <c r="W8891" s="43">
        <v>4193.0718094029517</v>
      </c>
      <c r="X8891" s="43">
        <v>0</v>
      </c>
      <c r="Y8891" s="43">
        <v>0</v>
      </c>
      <c r="Z8891" s="43">
        <v>4193.0718094029517</v>
      </c>
      <c r="AB8891" s="43">
        <v>6.7759407300605492</v>
      </c>
      <c r="AC8891" s="43">
        <v>0</v>
      </c>
      <c r="AD8891" s="43">
        <v>0</v>
      </c>
      <c r="AE8891" s="43">
        <v>6.7759407300605492</v>
      </c>
      <c r="AG8891" s="43">
        <v>7711059.057492028</v>
      </c>
      <c r="AH8891" s="43">
        <v>905703.51083103754</v>
      </c>
      <c r="AI8891" s="43">
        <v>0</v>
      </c>
      <c r="AJ8891" s="43">
        <v>28458951.066254307</v>
      </c>
      <c r="AK8891" s="43">
        <v>36170010.123746336</v>
      </c>
    </row>
    <row r="8892" spans="3:37" x14ac:dyDescent="0.2">
      <c r="C8892" s="43">
        <v>6.1355392554263144E-4</v>
      </c>
      <c r="D8892" s="43">
        <v>5.1215086517454801E-2</v>
      </c>
      <c r="E8892" s="43">
        <v>2.7774408660152794</v>
      </c>
      <c r="F8892" s="43">
        <v>2.067672875922244</v>
      </c>
      <c r="H8892" s="43">
        <v>8.8132683734670392E-5</v>
      </c>
      <c r="I8892" s="43">
        <v>0.11100689623341853</v>
      </c>
      <c r="J8892" s="43">
        <v>0</v>
      </c>
      <c r="K8892" s="43">
        <v>1</v>
      </c>
      <c r="M8892" s="43">
        <v>7.8466512725684501E-3</v>
      </c>
      <c r="N8892" s="43">
        <v>4.5176826128323765E-2</v>
      </c>
      <c r="O8892" s="43">
        <v>0</v>
      </c>
      <c r="P8892" s="43">
        <v>1</v>
      </c>
      <c r="R8892" s="43">
        <v>594.96719786894175</v>
      </c>
      <c r="S8892" s="43">
        <v>185.23767772928267</v>
      </c>
      <c r="T8892" s="43">
        <v>6711.8530755626834</v>
      </c>
      <c r="U8892" s="43">
        <v>7492.0579511609076</v>
      </c>
      <c r="W8892" s="43">
        <v>1652.4862092997976</v>
      </c>
      <c r="X8892" s="43">
        <v>0</v>
      </c>
      <c r="Y8892" s="43">
        <v>0</v>
      </c>
      <c r="Z8892" s="43">
        <v>1652.4862092997976</v>
      </c>
      <c r="AB8892" s="43">
        <v>67.969646297410108</v>
      </c>
      <c r="AC8892" s="43">
        <v>0</v>
      </c>
      <c r="AD8892" s="43">
        <v>0</v>
      </c>
      <c r="AE8892" s="43">
        <v>67.969646297410108</v>
      </c>
      <c r="AG8892" s="43">
        <v>3038922.1389023275</v>
      </c>
      <c r="AH8892" s="43">
        <v>356937.02120875625</v>
      </c>
      <c r="AI8892" s="43">
        <v>0</v>
      </c>
      <c r="AJ8892" s="43">
        <v>285472514.44912243</v>
      </c>
      <c r="AK8892" s="43">
        <v>288511436.58802474</v>
      </c>
    </row>
    <row r="8893" spans="3:37" x14ac:dyDescent="0.2">
      <c r="C8893" s="43">
        <v>6.2466550875628357E-4</v>
      </c>
      <c r="D8893" s="43">
        <v>5.329141411242385E-2</v>
      </c>
      <c r="E8893" s="43">
        <v>2.9845674192469955</v>
      </c>
      <c r="F8893" s="43">
        <v>1.805089202326158</v>
      </c>
      <c r="H8893" s="43">
        <v>8.3436336657963367E-5</v>
      </c>
      <c r="I8893" s="43">
        <v>0.10277658436217518</v>
      </c>
      <c r="J8893" s="43">
        <v>0</v>
      </c>
      <c r="K8893" s="43">
        <v>1</v>
      </c>
      <c r="M8893" s="43">
        <v>7.7698423840319737E-3</v>
      </c>
      <c r="N8893" s="43">
        <v>4.8312300525316876E-2</v>
      </c>
      <c r="O8893" s="43">
        <v>0</v>
      </c>
      <c r="P8893" s="43">
        <v>1</v>
      </c>
      <c r="R8893" s="43">
        <v>630.29976352031565</v>
      </c>
      <c r="S8893" s="43">
        <v>162.36476226279814</v>
      </c>
      <c r="T8893" s="43">
        <v>7107.4252341629954</v>
      </c>
      <c r="U8893" s="43">
        <v>7900.0897599461096</v>
      </c>
      <c r="W8893" s="43">
        <v>1881.17213856182</v>
      </c>
      <c r="X8893" s="43">
        <v>0</v>
      </c>
      <c r="Y8893" s="43">
        <v>0</v>
      </c>
      <c r="Z8893" s="43">
        <v>1881.17213856182</v>
      </c>
      <c r="AB8893" s="43">
        <v>54.296886120766253</v>
      </c>
      <c r="AC8893" s="43">
        <v>0</v>
      </c>
      <c r="AD8893" s="43">
        <v>0</v>
      </c>
      <c r="AE8893" s="43">
        <v>54.296886120766253</v>
      </c>
      <c r="AG8893" s="43">
        <v>3459475.562815187</v>
      </c>
      <c r="AH8893" s="43">
        <v>406333.1819293531</v>
      </c>
      <c r="AI8893" s="43">
        <v>0</v>
      </c>
      <c r="AJ8893" s="43">
        <v>228046921.70721826</v>
      </c>
      <c r="AK8893" s="43">
        <v>231506397.27003345</v>
      </c>
    </row>
    <row r="8894" spans="3:37" x14ac:dyDescent="0.2">
      <c r="C8894" s="43">
        <v>6.0197452779601622E-4</v>
      </c>
      <c r="D8894" s="43">
        <v>5.1716888247369489E-2</v>
      </c>
      <c r="E8894" s="43">
        <v>2.6530653754161011</v>
      </c>
      <c r="F8894" s="43">
        <v>2.2300900196903206</v>
      </c>
      <c r="H8894" s="43">
        <v>9.2364806975386848E-5</v>
      </c>
      <c r="I8894" s="43">
        <v>0.11056693056438838</v>
      </c>
      <c r="J8894" s="43">
        <v>0</v>
      </c>
      <c r="K8894" s="43">
        <v>1</v>
      </c>
      <c r="M8894" s="43">
        <v>7.8619135799409268E-3</v>
      </c>
      <c r="N8894" s="43">
        <v>4.6710934638381385E-2</v>
      </c>
      <c r="O8894" s="43">
        <v>0</v>
      </c>
      <c r="P8894" s="43">
        <v>1</v>
      </c>
      <c r="R8894" s="43">
        <v>589.45800979480407</v>
      </c>
      <c r="S8894" s="43">
        <v>193.36334623821082</v>
      </c>
      <c r="T8894" s="43">
        <v>6953.2716320691443</v>
      </c>
      <c r="U8894" s="43">
        <v>7736.0929881021593</v>
      </c>
      <c r="W8894" s="43">
        <v>1563.8706360482797</v>
      </c>
      <c r="X8894" s="43">
        <v>0</v>
      </c>
      <c r="Y8894" s="43">
        <v>0</v>
      </c>
      <c r="Z8894" s="43">
        <v>1563.8706360482797</v>
      </c>
      <c r="AB8894" s="43">
        <v>77.584246391636512</v>
      </c>
      <c r="AC8894" s="43">
        <v>0</v>
      </c>
      <c r="AD8894" s="43">
        <v>0</v>
      </c>
      <c r="AE8894" s="43">
        <v>77.584246391636512</v>
      </c>
      <c r="AG8894" s="43">
        <v>2875958.0996927866</v>
      </c>
      <c r="AH8894" s="43">
        <v>337796.05738642841</v>
      </c>
      <c r="AI8894" s="43">
        <v>0</v>
      </c>
      <c r="AJ8894" s="43">
        <v>325853834.84487337</v>
      </c>
      <c r="AK8894" s="43">
        <v>328729792.94456613</v>
      </c>
    </row>
    <row r="8895" spans="3:37" x14ac:dyDescent="0.2">
      <c r="C8895" s="43">
        <v>5.9562863620973025E-4</v>
      </c>
      <c r="D8895" s="43">
        <v>5.0576875809234256E-2</v>
      </c>
      <c r="E8895" s="43">
        <v>3.3310533454668971</v>
      </c>
      <c r="F8895" s="43">
        <v>0.81887618738352663</v>
      </c>
      <c r="H8895" s="43">
        <v>9.0295905878834404E-5</v>
      </c>
      <c r="I8895" s="43">
        <v>0.10308933904635453</v>
      </c>
      <c r="J8895" s="43">
        <v>0</v>
      </c>
      <c r="K8895" s="43">
        <v>1</v>
      </c>
      <c r="M8895" s="43">
        <v>7.8552911538624093E-3</v>
      </c>
      <c r="N8895" s="43">
        <v>4.3273384957247897E-2</v>
      </c>
      <c r="O8895" s="43">
        <v>0</v>
      </c>
      <c r="P8895" s="43">
        <v>1</v>
      </c>
      <c r="R8895" s="43">
        <v>570.38742333096661</v>
      </c>
      <c r="S8895" s="43">
        <v>176.24799587030438</v>
      </c>
      <c r="T8895" s="43">
        <v>6436.1406704832334</v>
      </c>
      <c r="U8895" s="43">
        <v>7182.7760896845048</v>
      </c>
      <c r="W8895" s="43">
        <v>1899.9909346988595</v>
      </c>
      <c r="X8895" s="43">
        <v>0</v>
      </c>
      <c r="Y8895" s="43">
        <v>0</v>
      </c>
      <c r="Z8895" s="43">
        <v>1899.9909346988595</v>
      </c>
      <c r="AB8895" s="43">
        <v>-11.054249691694446</v>
      </c>
      <c r="AC8895" s="43">
        <v>0</v>
      </c>
      <c r="AD8895" s="43">
        <v>0</v>
      </c>
      <c r="AE8895" s="43">
        <v>-11.054249691694446</v>
      </c>
      <c r="AG8895" s="43">
        <v>3494083.3289112025</v>
      </c>
      <c r="AH8895" s="43">
        <v>410398.04189495364</v>
      </c>
      <c r="AI8895" s="43">
        <v>0</v>
      </c>
      <c r="AJ8895" s="43">
        <v>0</v>
      </c>
      <c r="AK8895" s="43">
        <v>3494083.3289112025</v>
      </c>
    </row>
    <row r="8896" spans="3:37" x14ac:dyDescent="0.2">
      <c r="C8896" s="43">
        <v>6.3590663302526274E-4</v>
      </c>
      <c r="D8896" s="43">
        <v>6.0487606497400037E-2</v>
      </c>
      <c r="E8896" s="43">
        <v>2.738148679694743</v>
      </c>
      <c r="F8896" s="43">
        <v>4.6713606876165485</v>
      </c>
      <c r="H8896" s="43">
        <v>9.2696212056431193E-5</v>
      </c>
      <c r="I8896" s="43">
        <v>0.13585686652213635</v>
      </c>
      <c r="J8896" s="43">
        <v>0</v>
      </c>
      <c r="K8896" s="43">
        <v>1</v>
      </c>
      <c r="M8896" s="43">
        <v>7.8504001674842838E-3</v>
      </c>
      <c r="N8896" s="43">
        <v>4.6240281680678619E-2</v>
      </c>
      <c r="O8896" s="43">
        <v>0</v>
      </c>
      <c r="P8896" s="43">
        <v>1</v>
      </c>
      <c r="R8896" s="43">
        <v>728.2862785304784</v>
      </c>
      <c r="S8896" s="43">
        <v>238.4437557447479</v>
      </c>
      <c r="T8896" s="43">
        <v>6873.1312747665434</v>
      </c>
      <c r="U8896" s="43">
        <v>7839.8613090417693</v>
      </c>
      <c r="W8896" s="43">
        <v>1994.1561119980272</v>
      </c>
      <c r="X8896" s="43">
        <v>0</v>
      </c>
      <c r="Y8896" s="43">
        <v>0</v>
      </c>
      <c r="Z8896" s="43">
        <v>1994.1561119980272</v>
      </c>
      <c r="AB8896" s="43">
        <v>286.09677251902696</v>
      </c>
      <c r="AC8896" s="43">
        <v>0</v>
      </c>
      <c r="AD8896" s="43">
        <v>0</v>
      </c>
      <c r="AE8896" s="43">
        <v>286.09677251902696</v>
      </c>
      <c r="AG8896" s="43">
        <v>3667253.0899643721</v>
      </c>
      <c r="AH8896" s="43">
        <v>430737.7201915739</v>
      </c>
      <c r="AI8896" s="43">
        <v>0</v>
      </c>
      <c r="AJ8896" s="43">
        <v>1201606444.5799131</v>
      </c>
      <c r="AK8896" s="43">
        <v>1205273697.6698775</v>
      </c>
    </row>
    <row r="8897" spans="3:37" x14ac:dyDescent="0.2">
      <c r="C8897" s="43">
        <v>6.1750758800838135E-4</v>
      </c>
      <c r="D8897" s="43">
        <v>5.0018370796713334E-2</v>
      </c>
      <c r="E8897" s="43">
        <v>4.0748706300958997</v>
      </c>
      <c r="F8897" s="43">
        <v>5.1125585134965732</v>
      </c>
      <c r="H8897" s="43">
        <v>8.1449463042730243E-5</v>
      </c>
      <c r="I8897" s="43">
        <v>0.116983219833385</v>
      </c>
      <c r="J8897" s="43">
        <v>0</v>
      </c>
      <c r="K8897" s="43">
        <v>1</v>
      </c>
      <c r="M8897" s="43">
        <v>7.7959212828991901E-3</v>
      </c>
      <c r="N8897" s="43">
        <v>4.2660726894287244E-2</v>
      </c>
      <c r="O8897" s="43">
        <v>0</v>
      </c>
      <c r="P8897" s="43">
        <v>1</v>
      </c>
      <c r="R8897" s="43">
        <v>584.80922287751105</v>
      </c>
      <c r="S8897" s="43">
        <v>180.40732581926972</v>
      </c>
      <c r="T8897" s="43">
        <v>6297.0634479065702</v>
      </c>
      <c r="U8897" s="43">
        <v>7062.2799966033508</v>
      </c>
      <c r="W8897" s="43">
        <v>2383.0219265127766</v>
      </c>
      <c r="X8897" s="43">
        <v>0</v>
      </c>
      <c r="Y8897" s="43">
        <v>0</v>
      </c>
      <c r="Z8897" s="43">
        <v>2383.0219265127766</v>
      </c>
      <c r="AB8897" s="43">
        <v>257.34164986983586</v>
      </c>
      <c r="AC8897" s="43">
        <v>0</v>
      </c>
      <c r="AD8897" s="43">
        <v>0</v>
      </c>
      <c r="AE8897" s="43">
        <v>257.34164986983586</v>
      </c>
      <c r="AG8897" s="43">
        <v>4382377.3228569962</v>
      </c>
      <c r="AH8897" s="43">
        <v>514732.73612675973</v>
      </c>
      <c r="AI8897" s="43">
        <v>0</v>
      </c>
      <c r="AJ8897" s="43">
        <v>1080834929.4533107</v>
      </c>
      <c r="AK8897" s="43">
        <v>1085217306.7761676</v>
      </c>
    </row>
    <row r="8898" spans="3:37" x14ac:dyDescent="0.2">
      <c r="C8898" s="43">
        <v>5.9104444847364265E-4</v>
      </c>
      <c r="D8898" s="43">
        <v>5.9683935700485136E-2</v>
      </c>
      <c r="E8898" s="43">
        <v>6.5554334031844448</v>
      </c>
      <c r="F8898" s="43">
        <v>0.784713072854194</v>
      </c>
      <c r="H8898" s="43">
        <v>1.0008197486810477E-4</v>
      </c>
      <c r="I8898" s="43">
        <v>7.6990083108729318E-2</v>
      </c>
      <c r="J8898" s="43">
        <v>0</v>
      </c>
      <c r="K8898" s="43">
        <v>1</v>
      </c>
      <c r="M8898" s="43">
        <v>7.8438761760182638E-3</v>
      </c>
      <c r="N8898" s="43">
        <v>4.6406788896951046E-2</v>
      </c>
      <c r="O8898" s="43">
        <v>0</v>
      </c>
      <c r="P8898" s="43">
        <v>1</v>
      </c>
      <c r="R8898" s="43">
        <v>667.91311163307932</v>
      </c>
      <c r="S8898" s="43">
        <v>145.89252060169821</v>
      </c>
      <c r="T8898" s="43">
        <v>6892.1484098666961</v>
      </c>
      <c r="U8898" s="43">
        <v>7705.9540421014735</v>
      </c>
      <c r="W8898" s="43">
        <v>4378.4599224243493</v>
      </c>
      <c r="X8898" s="43">
        <v>0</v>
      </c>
      <c r="Y8898" s="43">
        <v>0</v>
      </c>
      <c r="Z8898" s="43">
        <v>4378.4599224243493</v>
      </c>
      <c r="AB8898" s="43">
        <v>-15.38584687021509</v>
      </c>
      <c r="AC8898" s="43">
        <v>0</v>
      </c>
      <c r="AD8898" s="43">
        <v>0</v>
      </c>
      <c r="AE8898" s="43">
        <v>-15.38584687021509</v>
      </c>
      <c r="AG8898" s="43">
        <v>8051987.7973383786</v>
      </c>
      <c r="AH8898" s="43">
        <v>945747.34324365947</v>
      </c>
      <c r="AI8898" s="43">
        <v>0</v>
      </c>
      <c r="AJ8898" s="43">
        <v>0</v>
      </c>
      <c r="AK8898" s="43">
        <v>8051987.7973383786</v>
      </c>
    </row>
    <row r="8899" spans="3:37" x14ac:dyDescent="0.2">
      <c r="C8899" s="43">
        <v>6.3206518493463815E-4</v>
      </c>
      <c r="D8899" s="43">
        <v>4.8417647687388904E-2</v>
      </c>
      <c r="E8899" s="43">
        <v>2.4007281953595707</v>
      </c>
      <c r="F8899" s="43">
        <v>1.6525559773154197</v>
      </c>
      <c r="H8899" s="43">
        <v>9.5768908812465803E-5</v>
      </c>
      <c r="I8899" s="43">
        <v>8.4381236482062208E-2</v>
      </c>
      <c r="J8899" s="43">
        <v>0</v>
      </c>
      <c r="K8899" s="43">
        <v>1</v>
      </c>
      <c r="M8899" s="43">
        <v>7.8906161278194942E-3</v>
      </c>
      <c r="N8899" s="43">
        <v>4.86059795270809E-2</v>
      </c>
      <c r="O8899" s="43">
        <v>0</v>
      </c>
      <c r="P8899" s="43">
        <v>1</v>
      </c>
      <c r="R8899" s="43">
        <v>579.43927412994731</v>
      </c>
      <c r="S8899" s="43">
        <v>153.00752737036001</v>
      </c>
      <c r="T8899" s="43">
        <v>7261.778339018445</v>
      </c>
      <c r="U8899" s="43">
        <v>7994.2251405187526</v>
      </c>
      <c r="W8899" s="43">
        <v>1391.0762029024479</v>
      </c>
      <c r="X8899" s="43">
        <v>0</v>
      </c>
      <c r="Y8899" s="43">
        <v>0</v>
      </c>
      <c r="Z8899" s="43">
        <v>1391.0762029024479</v>
      </c>
      <c r="AB8899" s="43">
        <v>40.458472115254153</v>
      </c>
      <c r="AC8899" s="43">
        <v>0</v>
      </c>
      <c r="AD8899" s="43">
        <v>0</v>
      </c>
      <c r="AE8899" s="43">
        <v>40.458472115254153</v>
      </c>
      <c r="AG8899" s="43">
        <v>2558189.1371376016</v>
      </c>
      <c r="AH8899" s="43">
        <v>300472.45982692874</v>
      </c>
      <c r="AI8899" s="43">
        <v>0</v>
      </c>
      <c r="AJ8899" s="43">
        <v>169925582.88406745</v>
      </c>
      <c r="AK8899" s="43">
        <v>172483772.02120504</v>
      </c>
    </row>
    <row r="8900" spans="3:37" x14ac:dyDescent="0.2">
      <c r="C8900" s="43">
        <v>6.1339273960114848E-4</v>
      </c>
      <c r="D8900" s="43">
        <v>4.2109284813960195E-2</v>
      </c>
      <c r="E8900" s="43">
        <v>4.0713337347808443</v>
      </c>
      <c r="F8900" s="43">
        <v>1.6112031228865442</v>
      </c>
      <c r="H8900" s="43">
        <v>9.1923570251117859E-5</v>
      </c>
      <c r="I8900" s="43">
        <v>0.10351800406906453</v>
      </c>
      <c r="J8900" s="43">
        <v>0</v>
      </c>
      <c r="K8900" s="43">
        <v>1</v>
      </c>
      <c r="M8900" s="43">
        <v>7.9232143922161047E-3</v>
      </c>
      <c r="N8900" s="43">
        <v>4.6229826424322051E-2</v>
      </c>
      <c r="O8900" s="43">
        <v>0</v>
      </c>
      <c r="P8900" s="43">
        <v>1</v>
      </c>
      <c r="R8900" s="43">
        <v>489.05631296699266</v>
      </c>
      <c r="S8900" s="43">
        <v>180.17110672839132</v>
      </c>
      <c r="T8900" s="43">
        <v>6935.3126329010365</v>
      </c>
      <c r="U8900" s="43">
        <v>7604.5400525964205</v>
      </c>
      <c r="W8900" s="43">
        <v>1991.1114651900557</v>
      </c>
      <c r="X8900" s="43">
        <v>0</v>
      </c>
      <c r="Y8900" s="43">
        <v>0</v>
      </c>
      <c r="Z8900" s="43">
        <v>1991.1114651900557</v>
      </c>
      <c r="AB8900" s="43">
        <v>31.983663795550139</v>
      </c>
      <c r="AC8900" s="43">
        <v>0</v>
      </c>
      <c r="AD8900" s="43">
        <v>0</v>
      </c>
      <c r="AE8900" s="43">
        <v>31.983663795550139</v>
      </c>
      <c r="AG8900" s="43">
        <v>3661653.9844845124</v>
      </c>
      <c r="AH8900" s="43">
        <v>430080.07648105203</v>
      </c>
      <c r="AI8900" s="43">
        <v>0</v>
      </c>
      <c r="AJ8900" s="43">
        <v>134331387.94131058</v>
      </c>
      <c r="AK8900" s="43">
        <v>137993041.92579511</v>
      </c>
    </row>
    <row r="8901" spans="3:37" x14ac:dyDescent="0.2">
      <c r="C8901" s="43">
        <v>5.9698542900725503E-4</v>
      </c>
      <c r="D8901" s="43">
        <v>5.7528100500313539E-2</v>
      </c>
      <c r="E8901" s="43">
        <v>4.4170511480090946</v>
      </c>
      <c r="F8901" s="43">
        <v>1.2801473930783629</v>
      </c>
      <c r="H8901" s="43">
        <v>8.9025513181175298E-5</v>
      </c>
      <c r="I8901" s="43">
        <v>8.4542249836487768E-2</v>
      </c>
      <c r="J8901" s="43">
        <v>0</v>
      </c>
      <c r="K8901" s="43">
        <v>1</v>
      </c>
      <c r="M8901" s="43">
        <v>7.8789467762320209E-3</v>
      </c>
      <c r="N8901" s="43">
        <v>4.5153254384933707E-2</v>
      </c>
      <c r="O8901" s="43">
        <v>0</v>
      </c>
      <c r="P8901" s="43">
        <v>1</v>
      </c>
      <c r="R8901" s="43">
        <v>650.25865049391905</v>
      </c>
      <c r="S8901" s="43">
        <v>142.5051828328105</v>
      </c>
      <c r="T8901" s="43">
        <v>6735.9615075658094</v>
      </c>
      <c r="U8901" s="43">
        <v>7528.725340892539</v>
      </c>
      <c r="W8901" s="43">
        <v>2872.2257186670099</v>
      </c>
      <c r="X8901" s="43">
        <v>0</v>
      </c>
      <c r="Y8901" s="43">
        <v>0</v>
      </c>
      <c r="Z8901" s="43">
        <v>2872.2257186670099</v>
      </c>
      <c r="AB8901" s="43">
        <v>19.492004436590253</v>
      </c>
      <c r="AC8901" s="43">
        <v>0</v>
      </c>
      <c r="AD8901" s="43">
        <v>0</v>
      </c>
      <c r="AE8901" s="43">
        <v>19.492004436590253</v>
      </c>
      <c r="AG8901" s="43">
        <v>5282023.0966286315</v>
      </c>
      <c r="AH8901" s="43">
        <v>620400.75523207418</v>
      </c>
      <c r="AI8901" s="43">
        <v>0</v>
      </c>
      <c r="AJ8901" s="43">
        <v>81866418.633679062</v>
      </c>
      <c r="AK8901" s="43">
        <v>87148441.730307698</v>
      </c>
    </row>
    <row r="8902" spans="3:37" x14ac:dyDescent="0.2">
      <c r="C8902" s="43">
        <v>5.9286292945762045E-4</v>
      </c>
      <c r="D8902" s="43">
        <v>4.9554223347874807E-2</v>
      </c>
      <c r="E8902" s="43">
        <v>1.9635150097239453</v>
      </c>
      <c r="F8902" s="43">
        <v>6.5399286903236309</v>
      </c>
      <c r="H8902" s="43">
        <v>8.7870257726787188E-5</v>
      </c>
      <c r="I8902" s="43">
        <v>0.12736266265548279</v>
      </c>
      <c r="J8902" s="43">
        <v>0</v>
      </c>
      <c r="K8902" s="43">
        <v>1</v>
      </c>
      <c r="M8902" s="43">
        <v>7.8681242787680405E-3</v>
      </c>
      <c r="N8902" s="43">
        <v>4.6950323519209469E-2</v>
      </c>
      <c r="O8902" s="43">
        <v>0</v>
      </c>
      <c r="P8902" s="43">
        <v>1</v>
      </c>
      <c r="R8902" s="43">
        <v>556.25937350595996</v>
      </c>
      <c r="S8902" s="43">
        <v>211.89777811434314</v>
      </c>
      <c r="T8902" s="43">
        <v>6994.4275024677027</v>
      </c>
      <c r="U8902" s="43">
        <v>7762.5846540880057</v>
      </c>
      <c r="W8902" s="43">
        <v>1092.2236291785907</v>
      </c>
      <c r="X8902" s="43">
        <v>0</v>
      </c>
      <c r="Y8902" s="43">
        <v>0</v>
      </c>
      <c r="Z8902" s="43">
        <v>1092.2236291785907</v>
      </c>
      <c r="AB8902" s="43">
        <v>329.73518709254148</v>
      </c>
      <c r="AC8902" s="43">
        <v>0</v>
      </c>
      <c r="AD8902" s="43">
        <v>0</v>
      </c>
      <c r="AE8902" s="43">
        <v>329.73518709254148</v>
      </c>
      <c r="AG8902" s="43">
        <v>2008599.2540594283</v>
      </c>
      <c r="AH8902" s="43">
        <v>235920.3039025756</v>
      </c>
      <c r="AI8902" s="43">
        <v>0</v>
      </c>
      <c r="AJ8902" s="43">
        <v>1384887785.7886741</v>
      </c>
      <c r="AK8902" s="43">
        <v>1386896385.0427334</v>
      </c>
    </row>
    <row r="8903" spans="3:37" x14ac:dyDescent="0.2">
      <c r="C8903" s="43">
        <v>6.0148275721595202E-4</v>
      </c>
      <c r="D8903" s="43">
        <v>5.7649809267558028E-2</v>
      </c>
      <c r="E8903" s="43">
        <v>8.8833245767540934</v>
      </c>
      <c r="F8903" s="43">
        <v>3.9944051176628217</v>
      </c>
      <c r="H8903" s="43">
        <v>9.5163683288879142E-5</v>
      </c>
      <c r="I8903" s="43">
        <v>9.9461827310370204E-2</v>
      </c>
      <c r="J8903" s="43">
        <v>0</v>
      </c>
      <c r="K8903" s="43">
        <v>1</v>
      </c>
      <c r="M8903" s="43">
        <v>7.8681170255043842E-3</v>
      </c>
      <c r="N8903" s="43">
        <v>4.42561342299371E-2</v>
      </c>
      <c r="O8903" s="43">
        <v>0</v>
      </c>
      <c r="P8903" s="43">
        <v>1</v>
      </c>
      <c r="R8903" s="43">
        <v>656.54338422200556</v>
      </c>
      <c r="S8903" s="43">
        <v>179.2132226834371</v>
      </c>
      <c r="T8903" s="43">
        <v>6593.0543998815738</v>
      </c>
      <c r="U8903" s="43">
        <v>7428.8110067870166</v>
      </c>
      <c r="W8903" s="43">
        <v>5832.2879807646477</v>
      </c>
      <c r="X8903" s="43">
        <v>0</v>
      </c>
      <c r="Y8903" s="43">
        <v>0</v>
      </c>
      <c r="Z8903" s="43">
        <v>5832.2879807646477</v>
      </c>
      <c r="AB8903" s="43">
        <v>210.35738505597848</v>
      </c>
      <c r="AC8903" s="43">
        <v>0</v>
      </c>
      <c r="AD8903" s="43">
        <v>0</v>
      </c>
      <c r="AE8903" s="43">
        <v>210.35738505597848</v>
      </c>
      <c r="AG8903" s="43">
        <v>10725577.596626187</v>
      </c>
      <c r="AH8903" s="43">
        <v>1259774.2038451638</v>
      </c>
      <c r="AI8903" s="43">
        <v>0</v>
      </c>
      <c r="AJ8903" s="43">
        <v>883501017.23510969</v>
      </c>
      <c r="AK8903" s="43">
        <v>894226594.83173585</v>
      </c>
    </row>
    <row r="8904" spans="3:37" x14ac:dyDescent="0.2">
      <c r="C8904" s="43">
        <v>6.2704360569987294E-4</v>
      </c>
      <c r="D8904" s="43">
        <v>5.83042711630124E-2</v>
      </c>
      <c r="E8904" s="43">
        <v>1.7526774844828119</v>
      </c>
      <c r="F8904" s="43">
        <v>2.3488192441152109</v>
      </c>
      <c r="H8904" s="43">
        <v>8.8479558091383672E-5</v>
      </c>
      <c r="I8904" s="43">
        <v>9.9676907862949984E-2</v>
      </c>
      <c r="J8904" s="43">
        <v>0</v>
      </c>
      <c r="K8904" s="43">
        <v>1</v>
      </c>
      <c r="M8904" s="43">
        <v>7.8619556684488279E-3</v>
      </c>
      <c r="N8904" s="43">
        <v>4.4386215977015732E-2</v>
      </c>
      <c r="O8904" s="43">
        <v>0</v>
      </c>
      <c r="P8904" s="43">
        <v>1</v>
      </c>
      <c r="R8904" s="43">
        <v>692.2141727898379</v>
      </c>
      <c r="S8904" s="43">
        <v>166.9859280948227</v>
      </c>
      <c r="T8904" s="43">
        <v>6607.2552612164636</v>
      </c>
      <c r="U8904" s="43">
        <v>7466.4553621011246</v>
      </c>
      <c r="W8904" s="43">
        <v>1213.2281950886436</v>
      </c>
      <c r="X8904" s="43">
        <v>0</v>
      </c>
      <c r="Y8904" s="43">
        <v>0</v>
      </c>
      <c r="Z8904" s="43">
        <v>1213.2281950886436</v>
      </c>
      <c r="AB8904" s="43">
        <v>99.902882311980093</v>
      </c>
      <c r="AC8904" s="43">
        <v>0</v>
      </c>
      <c r="AD8904" s="43">
        <v>0</v>
      </c>
      <c r="AE8904" s="43">
        <v>99.902882311980093</v>
      </c>
      <c r="AG8904" s="43">
        <v>2231126.6507680155</v>
      </c>
      <c r="AH8904" s="43">
        <v>262057.29013914702</v>
      </c>
      <c r="AI8904" s="43">
        <v>0</v>
      </c>
      <c r="AJ8904" s="43">
        <v>419592105.71031642</v>
      </c>
      <c r="AK8904" s="43">
        <v>421823232.36108446</v>
      </c>
    </row>
    <row r="8905" spans="3:37" x14ac:dyDescent="0.2">
      <c r="C8905" s="43">
        <v>6.1710800044212366E-4</v>
      </c>
      <c r="D8905" s="43">
        <v>5.2196201174719757E-2</v>
      </c>
      <c r="E8905" s="43">
        <v>2.4926442784112606</v>
      </c>
      <c r="F8905" s="43">
        <v>5.6140778205231037</v>
      </c>
      <c r="H8905" s="43">
        <v>8.7061930841969584E-5</v>
      </c>
      <c r="I8905" s="43">
        <v>0.10026094197811297</v>
      </c>
      <c r="J8905" s="43">
        <v>0</v>
      </c>
      <c r="K8905" s="43">
        <v>1</v>
      </c>
      <c r="M8905" s="43">
        <v>7.8929623112817815E-3</v>
      </c>
      <c r="N8905" s="43">
        <v>4.4574965744483011E-2</v>
      </c>
      <c r="O8905" s="43">
        <v>0</v>
      </c>
      <c r="P8905" s="43">
        <v>1</v>
      </c>
      <c r="R8905" s="43">
        <v>609.87726765423463</v>
      </c>
      <c r="S8905" s="43">
        <v>165.27320459735591</v>
      </c>
      <c r="T8905" s="43">
        <v>6661.5212856829758</v>
      </c>
      <c r="U8905" s="43">
        <v>7436.6717579345659</v>
      </c>
      <c r="W8905" s="43">
        <v>1520.2070817514209</v>
      </c>
      <c r="X8905" s="43">
        <v>0</v>
      </c>
      <c r="Y8905" s="43">
        <v>0</v>
      </c>
      <c r="Z8905" s="43">
        <v>1520.2070817514209</v>
      </c>
      <c r="AB8905" s="43">
        <v>301.10026560993612</v>
      </c>
      <c r="AC8905" s="43">
        <v>0</v>
      </c>
      <c r="AD8905" s="43">
        <v>0</v>
      </c>
      <c r="AE8905" s="43">
        <v>301.10026560993612</v>
      </c>
      <c r="AG8905" s="43">
        <v>2795660.823340863</v>
      </c>
      <c r="AH8905" s="43">
        <v>328364.72965830693</v>
      </c>
      <c r="AI8905" s="43">
        <v>0</v>
      </c>
      <c r="AJ8905" s="43">
        <v>1264621115.5617316</v>
      </c>
      <c r="AK8905" s="43">
        <v>1267416776.3850725</v>
      </c>
    </row>
    <row r="8906" spans="3:37" x14ac:dyDescent="0.2">
      <c r="C8906" s="43">
        <v>6.0140888675014163E-4</v>
      </c>
      <c r="D8906" s="43">
        <v>6.5108784381414209E-2</v>
      </c>
      <c r="E8906" s="43">
        <v>3.3762210770473859</v>
      </c>
      <c r="F8906" s="43">
        <v>1.0130274382095197</v>
      </c>
      <c r="H8906" s="43">
        <v>9.381022279164597E-5</v>
      </c>
      <c r="I8906" s="43">
        <v>0.11334824954263389</v>
      </c>
      <c r="J8906" s="43">
        <v>0</v>
      </c>
      <c r="K8906" s="43">
        <v>1</v>
      </c>
      <c r="M8906" s="43">
        <v>7.8428242784187099E-3</v>
      </c>
      <c r="N8906" s="43">
        <v>4.4009072565101739E-2</v>
      </c>
      <c r="O8906" s="43">
        <v>0</v>
      </c>
      <c r="P8906" s="43">
        <v>1</v>
      </c>
      <c r="R8906" s="43">
        <v>741.39866701600147</v>
      </c>
      <c r="S8906" s="43">
        <v>201.32947349029973</v>
      </c>
      <c r="T8906" s="43">
        <v>6535.1727749973816</v>
      </c>
      <c r="U8906" s="43">
        <v>7477.9009155036829</v>
      </c>
      <c r="W8906" s="43">
        <v>2503.1258060742607</v>
      </c>
      <c r="X8906" s="43">
        <v>0</v>
      </c>
      <c r="Y8906" s="43">
        <v>0</v>
      </c>
      <c r="Z8906" s="43">
        <v>2503.1258060742607</v>
      </c>
      <c r="AB8906" s="43">
        <v>1.0334622095793169</v>
      </c>
      <c r="AC8906" s="43">
        <v>0</v>
      </c>
      <c r="AD8906" s="43">
        <v>0</v>
      </c>
      <c r="AE8906" s="43">
        <v>1.0334622095793169</v>
      </c>
      <c r="AG8906" s="43">
        <v>4603248.3573705656</v>
      </c>
      <c r="AH8906" s="43">
        <v>540675.17411204032</v>
      </c>
      <c r="AI8906" s="43">
        <v>0</v>
      </c>
      <c r="AJ8906" s="43">
        <v>4340541.2802331308</v>
      </c>
      <c r="AK8906" s="43">
        <v>8943789.6376036964</v>
      </c>
    </row>
    <row r="8907" spans="3:37" x14ac:dyDescent="0.2">
      <c r="C8907" s="43">
        <v>6.1895837209458016E-4</v>
      </c>
      <c r="D8907" s="43">
        <v>5.640028164306421E-2</v>
      </c>
      <c r="E8907" s="43">
        <v>4.9862700201218706</v>
      </c>
      <c r="F8907" s="43">
        <v>2.7097683470933287</v>
      </c>
      <c r="H8907" s="43">
        <v>7.5804022599759054E-5</v>
      </c>
      <c r="I8907" s="43">
        <v>0.11604698497318888</v>
      </c>
      <c r="J8907" s="43">
        <v>0</v>
      </c>
      <c r="K8907" s="43">
        <v>1</v>
      </c>
      <c r="M8907" s="43">
        <v>7.7967673592916186E-3</v>
      </c>
      <c r="N8907" s="43">
        <v>4.5379512895966506E-2</v>
      </c>
      <c r="O8907" s="43">
        <v>0</v>
      </c>
      <c r="P8907" s="43">
        <v>1</v>
      </c>
      <c r="R8907" s="43">
        <v>660.97508156811352</v>
      </c>
      <c r="S8907" s="43">
        <v>166.55914649336694</v>
      </c>
      <c r="T8907" s="43">
        <v>6699.1049023034329</v>
      </c>
      <c r="U8907" s="43">
        <v>7526.6391303649134</v>
      </c>
      <c r="W8907" s="43">
        <v>3295.8002332706924</v>
      </c>
      <c r="X8907" s="43">
        <v>0</v>
      </c>
      <c r="Y8907" s="43">
        <v>0</v>
      </c>
      <c r="Z8907" s="43">
        <v>3295.8002332706924</v>
      </c>
      <c r="AB8907" s="43">
        <v>120.92222717703733</v>
      </c>
      <c r="AC8907" s="43">
        <v>0</v>
      </c>
      <c r="AD8907" s="43">
        <v>0</v>
      </c>
      <c r="AE8907" s="43">
        <v>120.92222717703733</v>
      </c>
      <c r="AG8907" s="43">
        <v>6060976.6289848033</v>
      </c>
      <c r="AH8907" s="43">
        <v>711892.85038646951</v>
      </c>
      <c r="AI8907" s="43">
        <v>0</v>
      </c>
      <c r="AJ8907" s="43">
        <v>507873354.14355677</v>
      </c>
      <c r="AK8907" s="43">
        <v>513934330.77254158</v>
      </c>
    </row>
    <row r="8908" spans="3:37" x14ac:dyDescent="0.2">
      <c r="C8908" s="43">
        <v>5.9092451292767434E-4</v>
      </c>
      <c r="D8908" s="43">
        <v>5.3839357618656249E-2</v>
      </c>
      <c r="E8908" s="43">
        <v>2.1698295609454661</v>
      </c>
      <c r="F8908" s="43">
        <v>9.5642442450693146</v>
      </c>
      <c r="H8908" s="43">
        <v>9.0486760989660908E-5</v>
      </c>
      <c r="I8908" s="43">
        <v>9.3614511448486204E-2</v>
      </c>
      <c r="J8908" s="43">
        <v>0</v>
      </c>
      <c r="K8908" s="43">
        <v>1</v>
      </c>
      <c r="M8908" s="43">
        <v>7.779800630878588E-3</v>
      </c>
      <c r="N8908" s="43">
        <v>4.3608267632387045E-2</v>
      </c>
      <c r="O8908" s="43">
        <v>0</v>
      </c>
      <c r="P8908" s="43">
        <v>1</v>
      </c>
      <c r="R8908" s="43">
        <v>602.38513761803154</v>
      </c>
      <c r="S8908" s="43">
        <v>160.38752685056608</v>
      </c>
      <c r="T8908" s="43">
        <v>6423.6175332708681</v>
      </c>
      <c r="U8908" s="43">
        <v>7186.3901977394653</v>
      </c>
      <c r="W8908" s="43">
        <v>1307.0730786778076</v>
      </c>
      <c r="X8908" s="43">
        <v>0</v>
      </c>
      <c r="Y8908" s="43">
        <v>0</v>
      </c>
      <c r="Z8908" s="43">
        <v>1307.0730786778076</v>
      </c>
      <c r="AB8908" s="43">
        <v>552.01015895317505</v>
      </c>
      <c r="AC8908" s="43">
        <v>0</v>
      </c>
      <c r="AD8908" s="43">
        <v>0</v>
      </c>
      <c r="AE8908" s="43">
        <v>552.01015895317505</v>
      </c>
      <c r="AG8908" s="43">
        <v>2403707.3916884884</v>
      </c>
      <c r="AH8908" s="43">
        <v>282327.78499440645</v>
      </c>
      <c r="AI8908" s="43">
        <v>0</v>
      </c>
      <c r="AJ8908" s="43">
        <v>2318442667.6033354</v>
      </c>
      <c r="AK8908" s="43">
        <v>2320846374.9950237</v>
      </c>
    </row>
    <row r="8909" spans="3:37" x14ac:dyDescent="0.2">
      <c r="C8909" s="43">
        <v>6.2449362016037124E-4</v>
      </c>
      <c r="D8909" s="43">
        <v>5.1337851626365033E-2</v>
      </c>
      <c r="E8909" s="43">
        <v>5.1311158160053711</v>
      </c>
      <c r="F8909" s="43">
        <v>2.6563037730988457</v>
      </c>
      <c r="H8909" s="43">
        <v>8.9298712393728587E-5</v>
      </c>
      <c r="I8909" s="43">
        <v>0.12825322118616067</v>
      </c>
      <c r="J8909" s="43">
        <v>0</v>
      </c>
      <c r="K8909" s="43">
        <v>1</v>
      </c>
      <c r="M8909" s="43">
        <v>7.7764664145757497E-3</v>
      </c>
      <c r="N8909" s="43">
        <v>4.762894724337785E-2</v>
      </c>
      <c r="O8909" s="43">
        <v>0</v>
      </c>
      <c r="P8909" s="43">
        <v>1</v>
      </c>
      <c r="R8909" s="43">
        <v>607.02708484100458</v>
      </c>
      <c r="S8909" s="43">
        <v>216.8482147973622</v>
      </c>
      <c r="T8909" s="43">
        <v>7012.8678594272515</v>
      </c>
      <c r="U8909" s="43">
        <v>7836.7431590656179</v>
      </c>
      <c r="W8909" s="43">
        <v>3114.7262757713129</v>
      </c>
      <c r="X8909" s="43">
        <v>0</v>
      </c>
      <c r="Y8909" s="43">
        <v>0</v>
      </c>
      <c r="Z8909" s="43">
        <v>3114.7262757713129</v>
      </c>
      <c r="AB8909" s="43">
        <v>107.58007385650235</v>
      </c>
      <c r="AC8909" s="43">
        <v>0</v>
      </c>
      <c r="AD8909" s="43">
        <v>0</v>
      </c>
      <c r="AE8909" s="43">
        <v>107.58007385650235</v>
      </c>
      <c r="AG8909" s="43">
        <v>5727981.6211434444</v>
      </c>
      <c r="AH8909" s="43">
        <v>672780.87556660362</v>
      </c>
      <c r="AI8909" s="43">
        <v>0</v>
      </c>
      <c r="AJ8909" s="43">
        <v>451836310.19730985</v>
      </c>
      <c r="AK8909" s="43">
        <v>457564291.81845331</v>
      </c>
    </row>
    <row r="8910" spans="3:37" x14ac:dyDescent="0.2">
      <c r="C8910" s="43">
        <v>5.9320381513904832E-4</v>
      </c>
      <c r="D8910" s="43">
        <v>5.0517124305564015E-2</v>
      </c>
      <c r="E8910" s="43">
        <v>6.9657077572262738</v>
      </c>
      <c r="F8910" s="43">
        <v>5.3862341955725723</v>
      </c>
      <c r="H8910" s="43">
        <v>1.0096580329643778E-4</v>
      </c>
      <c r="I8910" s="43">
        <v>0.1103466129335704</v>
      </c>
      <c r="J8910" s="43">
        <v>0</v>
      </c>
      <c r="K8910" s="43">
        <v>1</v>
      </c>
      <c r="M8910" s="43">
        <v>7.8540466457841518E-3</v>
      </c>
      <c r="N8910" s="43">
        <v>4.1433694920269451E-2</v>
      </c>
      <c r="O8910" s="43">
        <v>0</v>
      </c>
      <c r="P8910" s="43">
        <v>1</v>
      </c>
      <c r="R8910" s="43">
        <v>567.39424773308599</v>
      </c>
      <c r="S8910" s="43">
        <v>210.94813243025348</v>
      </c>
      <c r="T8910" s="43">
        <v>6161.5434162164111</v>
      </c>
      <c r="U8910" s="43">
        <v>6939.8857963797509</v>
      </c>
      <c r="W8910" s="43">
        <v>3952.3025128399231</v>
      </c>
      <c r="X8910" s="43">
        <v>0</v>
      </c>
      <c r="Y8910" s="43">
        <v>0</v>
      </c>
      <c r="Z8910" s="43">
        <v>3952.3025128399231</v>
      </c>
      <c r="AB8910" s="43">
        <v>266.29347354024998</v>
      </c>
      <c r="AC8910" s="43">
        <v>0</v>
      </c>
      <c r="AD8910" s="43">
        <v>0</v>
      </c>
      <c r="AE8910" s="43">
        <v>266.29347354024998</v>
      </c>
      <c r="AG8910" s="43">
        <v>7268284.3211126188</v>
      </c>
      <c r="AH8910" s="43">
        <v>853697.34277342341</v>
      </c>
      <c r="AI8910" s="43">
        <v>0</v>
      </c>
      <c r="AJ8910" s="43">
        <v>1118432588.8690498</v>
      </c>
      <c r="AK8910" s="43">
        <v>1125700873.1901624</v>
      </c>
    </row>
    <row r="8911" spans="3:37" x14ac:dyDescent="0.2">
      <c r="C8911" s="43">
        <v>6.198523283835744E-4</v>
      </c>
      <c r="D8911" s="43">
        <v>5.7704608643841637E-2</v>
      </c>
      <c r="E8911" s="43">
        <v>1.2594295525131316</v>
      </c>
      <c r="F8911" s="43">
        <v>3.6769206165606567</v>
      </c>
      <c r="H8911" s="43">
        <v>8.2118417664001463E-5</v>
      </c>
      <c r="I8911" s="43">
        <v>0.11246925852102696</v>
      </c>
      <c r="J8911" s="43">
        <v>0</v>
      </c>
      <c r="K8911" s="43">
        <v>1</v>
      </c>
      <c r="M8911" s="43">
        <v>7.8367974184750579E-3</v>
      </c>
      <c r="N8911" s="43">
        <v>4.4862570167501545E-2</v>
      </c>
      <c r="O8911" s="43">
        <v>0</v>
      </c>
      <c r="P8911" s="43">
        <v>1</v>
      </c>
      <c r="R8911" s="43">
        <v>677.23767432287627</v>
      </c>
      <c r="S8911" s="43">
        <v>174.87059072820574</v>
      </c>
      <c r="T8911" s="43">
        <v>6656.7944017328746</v>
      </c>
      <c r="U8911" s="43">
        <v>7508.9026667839571</v>
      </c>
      <c r="W8911" s="43">
        <v>852.93314111749407</v>
      </c>
      <c r="X8911" s="43">
        <v>0</v>
      </c>
      <c r="Y8911" s="43">
        <v>0</v>
      </c>
      <c r="Z8911" s="43">
        <v>852.93314111749407</v>
      </c>
      <c r="AB8911" s="43">
        <v>193.98152971959541</v>
      </c>
      <c r="AC8911" s="43">
        <v>0</v>
      </c>
      <c r="AD8911" s="43">
        <v>0</v>
      </c>
      <c r="AE8911" s="43">
        <v>193.98152971959541</v>
      </c>
      <c r="AG8911" s="43">
        <v>1568544.0465150715</v>
      </c>
      <c r="AH8911" s="43">
        <v>184233.55848137871</v>
      </c>
      <c r="AI8911" s="43">
        <v>0</v>
      </c>
      <c r="AJ8911" s="43">
        <v>814722424.82230079</v>
      </c>
      <c r="AK8911" s="43">
        <v>816290968.8688159</v>
      </c>
    </row>
    <row r="8912" spans="3:37" x14ac:dyDescent="0.2">
      <c r="C8912" s="43">
        <v>6.3419839889800045E-4</v>
      </c>
      <c r="D8912" s="43">
        <v>5.2795244501101561E-2</v>
      </c>
      <c r="E8912" s="43">
        <v>5.4350972334435879</v>
      </c>
      <c r="F8912" s="43">
        <v>6.2136684651133276</v>
      </c>
      <c r="H8912" s="43">
        <v>9.4435753057453553E-5</v>
      </c>
      <c r="I8912" s="43">
        <v>0.10693425333679818</v>
      </c>
      <c r="J8912" s="43">
        <v>0</v>
      </c>
      <c r="K8912" s="43">
        <v>1</v>
      </c>
      <c r="M8912" s="43">
        <v>7.8108587403815056E-3</v>
      </c>
      <c r="N8912" s="43">
        <v>4.4281117125683368E-2</v>
      </c>
      <c r="O8912" s="43">
        <v>0</v>
      </c>
      <c r="P8912" s="43">
        <v>1</v>
      </c>
      <c r="R8912" s="43">
        <v>633.96067557940057</v>
      </c>
      <c r="S8912" s="43">
        <v>191.20342258350519</v>
      </c>
      <c r="T8912" s="43">
        <v>6548.7698096165113</v>
      </c>
      <c r="U8912" s="43">
        <v>7373.9339077794175</v>
      </c>
      <c r="W8912" s="43">
        <v>3445.637913953628</v>
      </c>
      <c r="X8912" s="43">
        <v>0</v>
      </c>
      <c r="Y8912" s="43">
        <v>0</v>
      </c>
      <c r="Z8912" s="43">
        <v>3445.637913953628</v>
      </c>
      <c r="AB8912" s="43">
        <v>353.66290371575798</v>
      </c>
      <c r="AC8912" s="43">
        <v>0</v>
      </c>
      <c r="AD8912" s="43">
        <v>0</v>
      </c>
      <c r="AE8912" s="43">
        <v>353.66290371575798</v>
      </c>
      <c r="AG8912" s="43">
        <v>6336528.1237607216</v>
      </c>
      <c r="AH8912" s="43">
        <v>744257.78941398358</v>
      </c>
      <c r="AI8912" s="43">
        <v>0</v>
      </c>
      <c r="AJ8912" s="43">
        <v>1485384195.6061835</v>
      </c>
      <c r="AK8912" s="43">
        <v>1491720723.7299442</v>
      </c>
    </row>
    <row r="8913" spans="3:37" x14ac:dyDescent="0.2">
      <c r="C8913" s="43">
        <v>6.2180822336121988E-4</v>
      </c>
      <c r="D8913" s="43">
        <v>5.2973716582588752E-2</v>
      </c>
      <c r="E8913" s="43">
        <v>5.1639183603823806</v>
      </c>
      <c r="F8913" s="43">
        <v>1.4627173466722185</v>
      </c>
      <c r="H8913" s="43">
        <v>8.8599062487247429E-5</v>
      </c>
      <c r="I8913" s="43">
        <v>9.923696047534479E-2</v>
      </c>
      <c r="J8913" s="43">
        <v>0</v>
      </c>
      <c r="K8913" s="43">
        <v>1</v>
      </c>
      <c r="M8913" s="43">
        <v>7.7970134217704842E-3</v>
      </c>
      <c r="N8913" s="43">
        <v>4.5479376626017115E-2</v>
      </c>
      <c r="O8913" s="43">
        <v>0</v>
      </c>
      <c r="P8913" s="43">
        <v>1</v>
      </c>
      <c r="R8913" s="43">
        <v>623.67635275700388</v>
      </c>
      <c r="S8913" s="43">
        <v>166.47343967208678</v>
      </c>
      <c r="T8913" s="43">
        <v>6714.0590709115859</v>
      </c>
      <c r="U8913" s="43">
        <v>7504.2088633406765</v>
      </c>
      <c r="W8913" s="43">
        <v>3220.6137689382108</v>
      </c>
      <c r="X8913" s="43">
        <v>0</v>
      </c>
      <c r="Y8913" s="43">
        <v>0</v>
      </c>
      <c r="Z8913" s="43">
        <v>3220.6137689382108</v>
      </c>
      <c r="AB8913" s="43">
        <v>30.878687782902226</v>
      </c>
      <c r="AC8913" s="43">
        <v>0</v>
      </c>
      <c r="AD8913" s="43">
        <v>0</v>
      </c>
      <c r="AE8913" s="43">
        <v>30.878687782902226</v>
      </c>
      <c r="AG8913" s="43">
        <v>5922708.7210773695</v>
      </c>
      <c r="AH8913" s="43">
        <v>695652.57409065356</v>
      </c>
      <c r="AI8913" s="43">
        <v>0</v>
      </c>
      <c r="AJ8913" s="43">
        <v>129690488.68818934</v>
      </c>
      <c r="AK8913" s="43">
        <v>135613197.40926671</v>
      </c>
    </row>
    <row r="8914" spans="3:37" x14ac:dyDescent="0.2">
      <c r="C8914" s="43">
        <v>6.3106269897550415E-4</v>
      </c>
      <c r="D8914" s="43">
        <v>5.7067910169984581E-2</v>
      </c>
      <c r="E8914" s="43">
        <v>3.8505509899433927</v>
      </c>
      <c r="F8914" s="43">
        <v>5.8133511193335199</v>
      </c>
      <c r="H8914" s="43">
        <v>9.7044384384514792E-5</v>
      </c>
      <c r="I8914" s="43">
        <v>9.1446195378767983E-2</v>
      </c>
      <c r="J8914" s="43">
        <v>0</v>
      </c>
      <c r="K8914" s="43">
        <v>1</v>
      </c>
      <c r="M8914" s="43">
        <v>7.8053807082801973E-3</v>
      </c>
      <c r="N8914" s="43">
        <v>4.5113740141087356E-2</v>
      </c>
      <c r="O8914" s="43">
        <v>0</v>
      </c>
      <c r="P8914" s="43">
        <v>1</v>
      </c>
      <c r="R8914" s="43">
        <v>681.87827257697347</v>
      </c>
      <c r="S8914" s="43">
        <v>168.02674853943407</v>
      </c>
      <c r="T8914" s="43">
        <v>6667.227848016184</v>
      </c>
      <c r="U8914" s="43">
        <v>7517.1328691325916</v>
      </c>
      <c r="W8914" s="43">
        <v>2625.6070574921559</v>
      </c>
      <c r="X8914" s="43">
        <v>0</v>
      </c>
      <c r="Y8914" s="43">
        <v>0</v>
      </c>
      <c r="Z8914" s="43">
        <v>2625.6070574921559</v>
      </c>
      <c r="AB8914" s="43">
        <v>351.18679148166126</v>
      </c>
      <c r="AC8914" s="43">
        <v>0</v>
      </c>
      <c r="AD8914" s="43">
        <v>0</v>
      </c>
      <c r="AE8914" s="43">
        <v>351.18679148166126</v>
      </c>
      <c r="AG8914" s="43">
        <v>4828491.378728075</v>
      </c>
      <c r="AH8914" s="43">
        <v>567131.1244183057</v>
      </c>
      <c r="AI8914" s="43">
        <v>0</v>
      </c>
      <c r="AJ8914" s="43">
        <v>1474984524.2229774</v>
      </c>
      <c r="AK8914" s="43">
        <v>1479813015.6017056</v>
      </c>
    </row>
    <row r="8915" spans="3:37" x14ac:dyDescent="0.2">
      <c r="C8915" s="43">
        <v>6.0696326413957444E-4</v>
      </c>
      <c r="D8915" s="43">
        <v>5.2236414052412007E-2</v>
      </c>
      <c r="E8915" s="43">
        <v>4.1375954479610648</v>
      </c>
      <c r="F8915" s="43">
        <v>3.9621082952128823</v>
      </c>
      <c r="H8915" s="43">
        <v>8.2759806406173104E-5</v>
      </c>
      <c r="I8915" s="43">
        <v>0.10767923698278636</v>
      </c>
      <c r="J8915" s="43">
        <v>0</v>
      </c>
      <c r="K8915" s="43">
        <v>1</v>
      </c>
      <c r="M8915" s="43">
        <v>7.8514358121292149E-3</v>
      </c>
      <c r="N8915" s="43">
        <v>4.6409605899013995E-2</v>
      </c>
      <c r="O8915" s="43">
        <v>0</v>
      </c>
      <c r="P8915" s="43">
        <v>1</v>
      </c>
      <c r="R8915" s="43">
        <v>600.3135346546751</v>
      </c>
      <c r="S8915" s="43">
        <v>168.73058348129732</v>
      </c>
      <c r="T8915" s="43">
        <v>6899.2095791064803</v>
      </c>
      <c r="U8915" s="43">
        <v>7668.2536972424532</v>
      </c>
      <c r="W8915" s="43">
        <v>2483.8545483366006</v>
      </c>
      <c r="X8915" s="43">
        <v>0</v>
      </c>
      <c r="Y8915" s="43">
        <v>0</v>
      </c>
      <c r="Z8915" s="43">
        <v>2483.8545483366006</v>
      </c>
      <c r="AB8915" s="43">
        <v>190.26672597802218</v>
      </c>
      <c r="AC8915" s="43">
        <v>0</v>
      </c>
      <c r="AD8915" s="43">
        <v>0</v>
      </c>
      <c r="AE8915" s="43">
        <v>190.26672597802218</v>
      </c>
      <c r="AG8915" s="43">
        <v>4567808.5143910088</v>
      </c>
      <c r="AH8915" s="43">
        <v>536512.58244070574</v>
      </c>
      <c r="AI8915" s="43">
        <v>0</v>
      </c>
      <c r="AJ8915" s="43">
        <v>799120249.1076932</v>
      </c>
      <c r="AK8915" s="43">
        <v>803688057.62208426</v>
      </c>
    </row>
    <row r="8916" spans="3:37" x14ac:dyDescent="0.2">
      <c r="C8916" s="43">
        <v>5.983665703248979E-4</v>
      </c>
      <c r="D8916" s="43">
        <v>4.4655006882062753E-2</v>
      </c>
      <c r="E8916" s="43">
        <v>7.9677226993678039</v>
      </c>
      <c r="F8916" s="43">
        <v>2.2728059848497462</v>
      </c>
      <c r="H8916" s="43">
        <v>8.45844260974259E-5</v>
      </c>
      <c r="I8916" s="43">
        <v>0.12642555885818818</v>
      </c>
      <c r="J8916" s="43">
        <v>0</v>
      </c>
      <c r="K8916" s="43">
        <v>1</v>
      </c>
      <c r="M8916" s="43">
        <v>7.8662941369267436E-3</v>
      </c>
      <c r="N8916" s="43">
        <v>4.7982905562066303E-2</v>
      </c>
      <c r="O8916" s="43">
        <v>0</v>
      </c>
      <c r="P8916" s="43">
        <v>1</v>
      </c>
      <c r="R8916" s="43">
        <v>505.91767882239105</v>
      </c>
      <c r="S8916" s="43">
        <v>202.47325366081319</v>
      </c>
      <c r="T8916" s="43">
        <v>7146.5937804023351</v>
      </c>
      <c r="U8916" s="43">
        <v>7854.984712885539</v>
      </c>
      <c r="W8916" s="43">
        <v>4031.0117735646354</v>
      </c>
      <c r="X8916" s="43">
        <v>0</v>
      </c>
      <c r="Y8916" s="43">
        <v>0</v>
      </c>
      <c r="Z8916" s="43">
        <v>4031.0117735646354</v>
      </c>
      <c r="AB8916" s="43">
        <v>68.901050290768126</v>
      </c>
      <c r="AC8916" s="43">
        <v>0</v>
      </c>
      <c r="AD8916" s="43">
        <v>0</v>
      </c>
      <c r="AE8916" s="43">
        <v>68.901050290768126</v>
      </c>
      <c r="AG8916" s="43">
        <v>7413030.6515853647</v>
      </c>
      <c r="AH8916" s="43">
        <v>870698.54308996128</v>
      </c>
      <c r="AI8916" s="43">
        <v>0</v>
      </c>
      <c r="AJ8916" s="43">
        <v>289384411.22122616</v>
      </c>
      <c r="AK8916" s="43">
        <v>296797441.8728115</v>
      </c>
    </row>
    <row r="8917" spans="3:37" x14ac:dyDescent="0.2">
      <c r="C8917" s="43">
        <v>6.1753017964161216E-4</v>
      </c>
      <c r="D8917" s="43">
        <v>5.3564130788923657E-2</v>
      </c>
      <c r="E8917" s="43">
        <v>8.3200061870817787</v>
      </c>
      <c r="F8917" s="43">
        <v>6.0463870179026511</v>
      </c>
      <c r="H8917" s="43">
        <v>9.0264439492782067E-5</v>
      </c>
      <c r="I8917" s="43">
        <v>9.2804471147162143E-2</v>
      </c>
      <c r="J8917" s="43">
        <v>0</v>
      </c>
      <c r="K8917" s="43">
        <v>1</v>
      </c>
      <c r="M8917" s="43">
        <v>7.8359743023623703E-3</v>
      </c>
      <c r="N8917" s="43">
        <v>4.5948808249247741E-2</v>
      </c>
      <c r="O8917" s="43">
        <v>0</v>
      </c>
      <c r="P8917" s="43">
        <v>1</v>
      </c>
      <c r="R8917" s="43">
        <v>626.28876601782952</v>
      </c>
      <c r="S8917" s="43">
        <v>158.60904956427598</v>
      </c>
      <c r="T8917" s="43">
        <v>6817.2563897164382</v>
      </c>
      <c r="U8917" s="43">
        <v>7602.1542052985442</v>
      </c>
      <c r="W8917" s="43">
        <v>5210.7264081681542</v>
      </c>
      <c r="X8917" s="43">
        <v>0</v>
      </c>
      <c r="Y8917" s="43">
        <v>0</v>
      </c>
      <c r="Z8917" s="43">
        <v>5210.7264081681542</v>
      </c>
      <c r="AB8917" s="43">
        <v>338.17301831709909</v>
      </c>
      <c r="AC8917" s="43">
        <v>0</v>
      </c>
      <c r="AD8917" s="43">
        <v>0</v>
      </c>
      <c r="AE8917" s="43">
        <v>338.17301831709909</v>
      </c>
      <c r="AG8917" s="43">
        <v>9582525.8646212351</v>
      </c>
      <c r="AH8917" s="43">
        <v>1125516.9041643213</v>
      </c>
      <c r="AI8917" s="43">
        <v>0</v>
      </c>
      <c r="AJ8917" s="43">
        <v>1420326676.9318161</v>
      </c>
      <c r="AK8917" s="43">
        <v>1429909202.7964373</v>
      </c>
    </row>
    <row r="8918" spans="3:37" x14ac:dyDescent="0.2">
      <c r="C8918" s="43">
        <v>5.9989815844877685E-4</v>
      </c>
      <c r="D8918" s="43">
        <v>5.2732069351236838E-2</v>
      </c>
      <c r="E8918" s="43">
        <v>8.2194122906903875</v>
      </c>
      <c r="F8918" s="43">
        <v>3.393372355778439</v>
      </c>
      <c r="H8918" s="43">
        <v>9.0590339268281639E-5</v>
      </c>
      <c r="I8918" s="43">
        <v>6.8510924037884238E-2</v>
      </c>
      <c r="J8918" s="43">
        <v>0</v>
      </c>
      <c r="K8918" s="43">
        <v>1</v>
      </c>
      <c r="M8918" s="43">
        <v>7.8690427113030648E-3</v>
      </c>
      <c r="N8918" s="43">
        <v>4.3891660706572848E-2</v>
      </c>
      <c r="O8918" s="43">
        <v>0</v>
      </c>
      <c r="P8918" s="43">
        <v>1</v>
      </c>
      <c r="R8918" s="43">
        <v>598.9557190995331</v>
      </c>
      <c r="S8918" s="43">
        <v>117.51250495308911</v>
      </c>
      <c r="T8918" s="43">
        <v>6539.5262693480172</v>
      </c>
      <c r="U8918" s="43">
        <v>7255.9944934006398</v>
      </c>
      <c r="W8918" s="43">
        <v>4923.0639991460021</v>
      </c>
      <c r="X8918" s="43">
        <v>0</v>
      </c>
      <c r="Y8918" s="43">
        <v>0</v>
      </c>
      <c r="Z8918" s="43">
        <v>4923.0639991460021</v>
      </c>
      <c r="AB8918" s="43">
        <v>153.38707446581938</v>
      </c>
      <c r="AC8918" s="43">
        <v>0</v>
      </c>
      <c r="AD8918" s="43">
        <v>0</v>
      </c>
      <c r="AE8918" s="43">
        <v>153.38707446581938</v>
      </c>
      <c r="AG8918" s="43">
        <v>9053514.6944294982</v>
      </c>
      <c r="AH8918" s="43">
        <v>1063381.8238155365</v>
      </c>
      <c r="AI8918" s="43">
        <v>0</v>
      </c>
      <c r="AJ8918" s="43">
        <v>644225712.75644135</v>
      </c>
      <c r="AK8918" s="43">
        <v>653279227.45087087</v>
      </c>
    </row>
    <row r="8919" spans="3:37" x14ac:dyDescent="0.2">
      <c r="C8919" s="43">
        <v>6.2181687063023183E-4</v>
      </c>
      <c r="D8919" s="43">
        <v>4.9210140997227918E-2</v>
      </c>
      <c r="E8919" s="43">
        <v>4.5622034640126454</v>
      </c>
      <c r="F8919" s="43">
        <v>3.3024430328954817</v>
      </c>
      <c r="H8919" s="43">
        <v>9.24056677512608E-5</v>
      </c>
      <c r="I8919" s="43">
        <v>8.215860990755737E-2</v>
      </c>
      <c r="J8919" s="43">
        <v>0</v>
      </c>
      <c r="K8919" s="43">
        <v>1</v>
      </c>
      <c r="M8919" s="43">
        <v>7.8824267805864823E-3</v>
      </c>
      <c r="N8919" s="43">
        <v>4.2707288122582523E-2</v>
      </c>
      <c r="O8919" s="43">
        <v>0</v>
      </c>
      <c r="P8919" s="43">
        <v>1</v>
      </c>
      <c r="R8919" s="43">
        <v>579.37464175724688</v>
      </c>
      <c r="S8919" s="43">
        <v>143.74543619057908</v>
      </c>
      <c r="T8919" s="43">
        <v>6373.8863141225202</v>
      </c>
      <c r="U8919" s="43">
        <v>7097.006392070346</v>
      </c>
      <c r="W8919" s="43">
        <v>2643.2249975859972</v>
      </c>
      <c r="X8919" s="43">
        <v>0</v>
      </c>
      <c r="Y8919" s="43">
        <v>0</v>
      </c>
      <c r="Z8919" s="43">
        <v>2643.2249975859972</v>
      </c>
      <c r="AB8919" s="43">
        <v>142.73555048648089</v>
      </c>
      <c r="AC8919" s="43">
        <v>0</v>
      </c>
      <c r="AD8919" s="43">
        <v>0</v>
      </c>
      <c r="AE8919" s="43">
        <v>142.73555048648089</v>
      </c>
      <c r="AG8919" s="43">
        <v>4860890.7705606492</v>
      </c>
      <c r="AH8919" s="43">
        <v>570936.5994785754</v>
      </c>
      <c r="AI8919" s="43">
        <v>0</v>
      </c>
      <c r="AJ8919" s="43">
        <v>599489312.04321969</v>
      </c>
      <c r="AK8919" s="43">
        <v>604350202.81378031</v>
      </c>
    </row>
    <row r="8920" spans="3:37" x14ac:dyDescent="0.2">
      <c r="C8920" s="43">
        <v>5.9638025322585541E-4</v>
      </c>
      <c r="D8920" s="43">
        <v>6.2069475812037922E-2</v>
      </c>
      <c r="E8920" s="43">
        <v>4.0963570815698924</v>
      </c>
      <c r="F8920" s="43">
        <v>1.5119094217212878</v>
      </c>
      <c r="H8920" s="43">
        <v>8.2237687532599435E-5</v>
      </c>
      <c r="I8920" s="43">
        <v>9.4303188286199852E-2</v>
      </c>
      <c r="J8920" s="43">
        <v>0</v>
      </c>
      <c r="K8920" s="43">
        <v>1</v>
      </c>
      <c r="M8920" s="43">
        <v>7.8595995380830175E-3</v>
      </c>
      <c r="N8920" s="43">
        <v>4.5671489066667965E-2</v>
      </c>
      <c r="O8920" s="43">
        <v>0</v>
      </c>
      <c r="P8920" s="43">
        <v>1</v>
      </c>
      <c r="R8920" s="43">
        <v>700.88006170484937</v>
      </c>
      <c r="S8920" s="43">
        <v>146.83839827587335</v>
      </c>
      <c r="T8920" s="43">
        <v>6796.5413385184474</v>
      </c>
      <c r="U8920" s="43">
        <v>7644.2597984991698</v>
      </c>
      <c r="W8920" s="43">
        <v>2871.0550040958028</v>
      </c>
      <c r="X8920" s="43">
        <v>0</v>
      </c>
      <c r="Y8920" s="43">
        <v>0</v>
      </c>
      <c r="Z8920" s="43">
        <v>2871.0550040958028</v>
      </c>
      <c r="AB8920" s="43">
        <v>38.390220457914161</v>
      </c>
      <c r="AC8920" s="43">
        <v>0</v>
      </c>
      <c r="AD8920" s="43">
        <v>0</v>
      </c>
      <c r="AE8920" s="43">
        <v>38.390220457914161</v>
      </c>
      <c r="AG8920" s="43">
        <v>5279870.1525321817</v>
      </c>
      <c r="AH8920" s="43">
        <v>620147.88088469335</v>
      </c>
      <c r="AI8920" s="43">
        <v>0</v>
      </c>
      <c r="AJ8920" s="43">
        <v>161238925.92323947</v>
      </c>
      <c r="AK8920" s="43">
        <v>166518796.07577166</v>
      </c>
    </row>
    <row r="8921" spans="3:37" x14ac:dyDescent="0.2">
      <c r="C8921" s="43">
        <v>6.0854613134290157E-4</v>
      </c>
      <c r="D8921" s="43">
        <v>5.2195976490687329E-2</v>
      </c>
      <c r="E8921" s="43">
        <v>4.110293881057971</v>
      </c>
      <c r="F8921" s="43">
        <v>3.6252904726022233</v>
      </c>
      <c r="H8921" s="43">
        <v>8.747573117305648E-5</v>
      </c>
      <c r="I8921" s="43">
        <v>9.9423027549498361E-2</v>
      </c>
      <c r="J8921" s="43">
        <v>0</v>
      </c>
      <c r="K8921" s="43">
        <v>1</v>
      </c>
      <c r="M8921" s="43">
        <v>7.8205583527435358E-3</v>
      </c>
      <c r="N8921" s="43">
        <v>4.809074514013767E-2</v>
      </c>
      <c r="O8921" s="43">
        <v>0</v>
      </c>
      <c r="P8921" s="43">
        <v>1</v>
      </c>
      <c r="R8921" s="43">
        <v>601.41313020508869</v>
      </c>
      <c r="S8921" s="43">
        <v>164.67092984229296</v>
      </c>
      <c r="T8921" s="43">
        <v>7121.0107257246273</v>
      </c>
      <c r="U8921" s="43">
        <v>7887.0947857720093</v>
      </c>
      <c r="W8921" s="43">
        <v>2471.9847090698968</v>
      </c>
      <c r="X8921" s="43">
        <v>0</v>
      </c>
      <c r="Y8921" s="43">
        <v>0</v>
      </c>
      <c r="Z8921" s="43">
        <v>2471.9847090698968</v>
      </c>
      <c r="AB8921" s="43">
        <v>168.94060520830709</v>
      </c>
      <c r="AC8921" s="43">
        <v>0</v>
      </c>
      <c r="AD8921" s="43">
        <v>0</v>
      </c>
      <c r="AE8921" s="43">
        <v>168.94060520830709</v>
      </c>
      <c r="AG8921" s="43">
        <v>4545979.8799795406</v>
      </c>
      <c r="AH8921" s="43">
        <v>533948.69715909776</v>
      </c>
      <c r="AI8921" s="43">
        <v>0</v>
      </c>
      <c r="AJ8921" s="43">
        <v>709550541.87488973</v>
      </c>
      <c r="AK8921" s="43">
        <v>714096521.75486922</v>
      </c>
    </row>
    <row r="8922" spans="3:37" x14ac:dyDescent="0.2">
      <c r="C8922" s="43">
        <v>5.9150793518848862E-4</v>
      </c>
      <c r="D8922" s="43">
        <v>4.9793225590802473E-2</v>
      </c>
      <c r="E8922" s="43">
        <v>6.9034746462051464</v>
      </c>
      <c r="F8922" s="43">
        <v>5.8222906454351824</v>
      </c>
      <c r="H8922" s="43">
        <v>9.1903763192346943E-5</v>
      </c>
      <c r="I8922" s="43">
        <v>9.5793588524892365E-2</v>
      </c>
      <c r="J8922" s="43">
        <v>0</v>
      </c>
      <c r="K8922" s="43">
        <v>1</v>
      </c>
      <c r="M8922" s="43">
        <v>7.7868351635557347E-3</v>
      </c>
      <c r="N8922" s="43">
        <v>4.5795513325315174E-2</v>
      </c>
      <c r="O8922" s="43">
        <v>0</v>
      </c>
      <c r="P8922" s="43">
        <v>1</v>
      </c>
      <c r="R8922" s="43">
        <v>557.66476924454446</v>
      </c>
      <c r="S8922" s="43">
        <v>166.69098400344075</v>
      </c>
      <c r="T8922" s="43">
        <v>6751.9044169076924</v>
      </c>
      <c r="U8922" s="43">
        <v>7476.2601701556778</v>
      </c>
      <c r="W8922" s="43">
        <v>3849.8245955615562</v>
      </c>
      <c r="X8922" s="43">
        <v>0</v>
      </c>
      <c r="Y8922" s="43">
        <v>0</v>
      </c>
      <c r="Z8922" s="43">
        <v>3849.8245955615562</v>
      </c>
      <c r="AB8922" s="43">
        <v>287.74671120179079</v>
      </c>
      <c r="AC8922" s="43">
        <v>0</v>
      </c>
      <c r="AD8922" s="43">
        <v>0</v>
      </c>
      <c r="AE8922" s="43">
        <v>287.74671120179079</v>
      </c>
      <c r="AG8922" s="43">
        <v>7079827.4312377023</v>
      </c>
      <c r="AH8922" s="43">
        <v>831562.11264129612</v>
      </c>
      <c r="AI8922" s="43">
        <v>0</v>
      </c>
      <c r="AJ8922" s="43">
        <v>1208536187.0475214</v>
      </c>
      <c r="AK8922" s="43">
        <v>1215616014.4787591</v>
      </c>
    </row>
    <row r="8923" spans="3:37" x14ac:dyDescent="0.2">
      <c r="C8923" s="43">
        <v>5.9501012064818891E-4</v>
      </c>
      <c r="D8923" s="43">
        <v>5.7731261776023834E-2</v>
      </c>
      <c r="E8923" s="43">
        <v>5.1225794777450195</v>
      </c>
      <c r="F8923" s="43">
        <v>1.8623494880786442</v>
      </c>
      <c r="H8923" s="43">
        <v>9.3976338691570405E-5</v>
      </c>
      <c r="I8923" s="43">
        <v>9.3962367322510218E-2</v>
      </c>
      <c r="J8923" s="43">
        <v>0</v>
      </c>
      <c r="K8923" s="43">
        <v>1</v>
      </c>
      <c r="M8923" s="43">
        <v>7.9316794384779454E-3</v>
      </c>
      <c r="N8923" s="43">
        <v>4.6178308094651843E-2</v>
      </c>
      <c r="O8923" s="43">
        <v>0</v>
      </c>
      <c r="P8923" s="43">
        <v>1</v>
      </c>
      <c r="R8923" s="43">
        <v>650.39587044367966</v>
      </c>
      <c r="S8923" s="43">
        <v>167.19175006859712</v>
      </c>
      <c r="T8923" s="43">
        <v>6934.985278112953</v>
      </c>
      <c r="U8923" s="43">
        <v>7752.5728986252298</v>
      </c>
      <c r="W8923" s="43">
        <v>3331.7045383449017</v>
      </c>
      <c r="X8923" s="43">
        <v>0</v>
      </c>
      <c r="Y8923" s="43">
        <v>0</v>
      </c>
      <c r="Z8923" s="43">
        <v>3331.7045383449017</v>
      </c>
      <c r="AB8923" s="43">
        <v>60.012934414036131</v>
      </c>
      <c r="AC8923" s="43">
        <v>0</v>
      </c>
      <c r="AD8923" s="43">
        <v>0</v>
      </c>
      <c r="AE8923" s="43">
        <v>60.012934414036131</v>
      </c>
      <c r="AG8923" s="43">
        <v>6127004.6460162746</v>
      </c>
      <c r="AH8923" s="43">
        <v>719648.18028249883</v>
      </c>
      <c r="AI8923" s="43">
        <v>0</v>
      </c>
      <c r="AJ8923" s="43">
        <v>252054324.53895175</v>
      </c>
      <c r="AK8923" s="43">
        <v>258181329.18496802</v>
      </c>
    </row>
    <row r="8924" spans="3:37" x14ac:dyDescent="0.2">
      <c r="C8924" s="43">
        <v>6.0606694257210765E-4</v>
      </c>
      <c r="D8924" s="43">
        <v>5.1478418598725234E-2</v>
      </c>
      <c r="E8924" s="43">
        <v>8.9704108524491435</v>
      </c>
      <c r="F8924" s="43">
        <v>3.5563232009860943</v>
      </c>
      <c r="H8924" s="43">
        <v>9.1340542690665494E-5</v>
      </c>
      <c r="I8924" s="43">
        <v>8.1847053532343061E-2</v>
      </c>
      <c r="J8924" s="43">
        <v>0</v>
      </c>
      <c r="K8924" s="43">
        <v>1</v>
      </c>
      <c r="M8924" s="43">
        <v>7.8977446985223354E-3</v>
      </c>
      <c r="N8924" s="43">
        <v>4.5458251770342399E-2</v>
      </c>
      <c r="O8924" s="43">
        <v>0</v>
      </c>
      <c r="P8924" s="43">
        <v>1</v>
      </c>
      <c r="R8924" s="43">
        <v>590.72882933022788</v>
      </c>
      <c r="S8924" s="43">
        <v>141.54971847528691</v>
      </c>
      <c r="T8924" s="43">
        <v>6797.6405055260502</v>
      </c>
      <c r="U8924" s="43">
        <v>7529.919053331565</v>
      </c>
      <c r="W8924" s="43">
        <v>5299.0803014784542</v>
      </c>
      <c r="X8924" s="43">
        <v>0</v>
      </c>
      <c r="Y8924" s="43">
        <v>0</v>
      </c>
      <c r="Z8924" s="43">
        <v>5299.0803014784542</v>
      </c>
      <c r="AB8924" s="43">
        <v>161.58003787417914</v>
      </c>
      <c r="AC8924" s="43">
        <v>0</v>
      </c>
      <c r="AD8924" s="43">
        <v>0</v>
      </c>
      <c r="AE8924" s="43">
        <v>161.58003787417914</v>
      </c>
      <c r="AG8924" s="43">
        <v>9745008.6744188778</v>
      </c>
      <c r="AH8924" s="43">
        <v>1144601.3451193462</v>
      </c>
      <c r="AI8924" s="43">
        <v>0</v>
      </c>
      <c r="AJ8924" s="43">
        <v>678636159.0715524</v>
      </c>
      <c r="AK8924" s="43">
        <v>688381167.74597132</v>
      </c>
    </row>
    <row r="8925" spans="3:37" x14ac:dyDescent="0.2">
      <c r="C8925" s="43">
        <v>6.0371091130569565E-4</v>
      </c>
      <c r="D8925" s="43">
        <v>5.6547064748251996E-2</v>
      </c>
      <c r="E8925" s="43">
        <v>4.9461463394667105</v>
      </c>
      <c r="F8925" s="43">
        <v>1.2252777618988655</v>
      </c>
      <c r="H8925" s="43">
        <v>1.0433225722761286E-4</v>
      </c>
      <c r="I8925" s="43">
        <v>0.11277236853731598</v>
      </c>
      <c r="J8925" s="43">
        <v>0</v>
      </c>
      <c r="K8925" s="43">
        <v>1</v>
      </c>
      <c r="M8925" s="43">
        <v>7.8315011900962211E-3</v>
      </c>
      <c r="N8925" s="43">
        <v>4.5128081157764878E-2</v>
      </c>
      <c r="O8925" s="43">
        <v>0</v>
      </c>
      <c r="P8925" s="43">
        <v>1</v>
      </c>
      <c r="R8925" s="43">
        <v>646.3704065463636</v>
      </c>
      <c r="S8925" s="43">
        <v>222.77357696532715</v>
      </c>
      <c r="T8925" s="43">
        <v>6691.6660435767044</v>
      </c>
      <c r="U8925" s="43">
        <v>7560.8100270883951</v>
      </c>
      <c r="W8925" s="43">
        <v>3197.0426202789058</v>
      </c>
      <c r="X8925" s="43">
        <v>0</v>
      </c>
      <c r="Y8925" s="43">
        <v>0</v>
      </c>
      <c r="Z8925" s="43">
        <v>3197.0426202789058</v>
      </c>
      <c r="AB8925" s="43">
        <v>15.580578004253439</v>
      </c>
      <c r="AC8925" s="43">
        <v>0</v>
      </c>
      <c r="AD8925" s="43">
        <v>0</v>
      </c>
      <c r="AE8925" s="43">
        <v>15.580578004253439</v>
      </c>
      <c r="AG8925" s="43">
        <v>5879361.3786929082</v>
      </c>
      <c r="AH8925" s="43">
        <v>690561.20598024363</v>
      </c>
      <c r="AI8925" s="43">
        <v>0</v>
      </c>
      <c r="AJ8925" s="43">
        <v>65438427.617864445</v>
      </c>
      <c r="AK8925" s="43">
        <v>71317788.996557355</v>
      </c>
    </row>
    <row r="8926" spans="3:37" x14ac:dyDescent="0.2">
      <c r="C8926" s="43">
        <v>5.9448165148131063E-4</v>
      </c>
      <c r="D8926" s="43">
        <v>5.767132511703954E-2</v>
      </c>
      <c r="E8926" s="43">
        <v>3.3735275770672399</v>
      </c>
      <c r="F8926" s="43">
        <v>1.9716737449385175</v>
      </c>
      <c r="H8926" s="43">
        <v>9.9574877080566004E-5</v>
      </c>
      <c r="I8926" s="43">
        <v>8.686283978699097E-2</v>
      </c>
      <c r="J8926" s="43">
        <v>0</v>
      </c>
      <c r="K8926" s="43">
        <v>1</v>
      </c>
      <c r="M8926" s="43">
        <v>7.7914074774001855E-3</v>
      </c>
      <c r="N8926" s="43">
        <v>4.6396763022840015E-2</v>
      </c>
      <c r="O8926" s="43">
        <v>0</v>
      </c>
      <c r="P8926" s="43">
        <v>1</v>
      </c>
      <c r="R8926" s="43">
        <v>649.14356743165808</v>
      </c>
      <c r="S8926" s="43">
        <v>163.76691776326447</v>
      </c>
      <c r="T8926" s="43">
        <v>6844.5668988244233</v>
      </c>
      <c r="U8926" s="43">
        <v>7657.4773840193457</v>
      </c>
      <c r="W8926" s="43">
        <v>2189.9037262065058</v>
      </c>
      <c r="X8926" s="43">
        <v>0</v>
      </c>
      <c r="Y8926" s="43">
        <v>0</v>
      </c>
      <c r="Z8926" s="43">
        <v>2189.9037262065058</v>
      </c>
      <c r="AB8926" s="43">
        <v>67.490866445090305</v>
      </c>
      <c r="AC8926" s="43">
        <v>0</v>
      </c>
      <c r="AD8926" s="43">
        <v>0</v>
      </c>
      <c r="AE8926" s="43">
        <v>67.490866445090305</v>
      </c>
      <c r="AG8926" s="43">
        <v>4027232.952493764</v>
      </c>
      <c r="AH8926" s="43">
        <v>473019.20486060524</v>
      </c>
      <c r="AI8926" s="43">
        <v>0</v>
      </c>
      <c r="AJ8926" s="43">
        <v>283461639.06937927</v>
      </c>
      <c r="AK8926" s="43">
        <v>287488872.02187306</v>
      </c>
    </row>
    <row r="8927" spans="3:37" x14ac:dyDescent="0.2">
      <c r="C8927" s="43">
        <v>5.9901882532548221E-4</v>
      </c>
      <c r="D8927" s="43">
        <v>5.494116293271567E-2</v>
      </c>
      <c r="E8927" s="43">
        <v>1.5438306593339497</v>
      </c>
      <c r="F8927" s="43">
        <v>5.1348919844839909</v>
      </c>
      <c r="H8927" s="43">
        <v>8.9148626392783963E-5</v>
      </c>
      <c r="I8927" s="43">
        <v>9.7509032355508604E-2</v>
      </c>
      <c r="J8927" s="43">
        <v>0</v>
      </c>
      <c r="K8927" s="43">
        <v>1</v>
      </c>
      <c r="M8927" s="43">
        <v>7.9042153380636249E-3</v>
      </c>
      <c r="N8927" s="43">
        <v>4.8512656026519441E-2</v>
      </c>
      <c r="O8927" s="43">
        <v>0</v>
      </c>
      <c r="P8927" s="43">
        <v>1</v>
      </c>
      <c r="R8927" s="43">
        <v>623.13291455924389</v>
      </c>
      <c r="S8927" s="43">
        <v>164.58940505678399</v>
      </c>
      <c r="T8927" s="43">
        <v>7260.3271215749428</v>
      </c>
      <c r="U8927" s="43">
        <v>8048.0494411909704</v>
      </c>
      <c r="W8927" s="43">
        <v>962.01169833668325</v>
      </c>
      <c r="X8927" s="43">
        <v>0</v>
      </c>
      <c r="Y8927" s="43">
        <v>0</v>
      </c>
      <c r="Z8927" s="43">
        <v>962.01169833668325</v>
      </c>
      <c r="AB8927" s="43">
        <v>275.69484042367066</v>
      </c>
      <c r="AC8927" s="43">
        <v>0</v>
      </c>
      <c r="AD8927" s="43">
        <v>0</v>
      </c>
      <c r="AE8927" s="43">
        <v>275.69484042367066</v>
      </c>
      <c r="AG8927" s="43">
        <v>1769139.5132411604</v>
      </c>
      <c r="AH8927" s="43">
        <v>207794.52684072359</v>
      </c>
      <c r="AI8927" s="43">
        <v>0</v>
      </c>
      <c r="AJ8927" s="43">
        <v>1157918329.7794168</v>
      </c>
      <c r="AK8927" s="43">
        <v>1159687469.2926579</v>
      </c>
    </row>
    <row r="8928" spans="3:37" x14ac:dyDescent="0.2">
      <c r="C8928" s="43">
        <v>5.8043925425949939E-4</v>
      </c>
      <c r="D8928" s="43">
        <v>6.0419427401991244E-2</v>
      </c>
      <c r="E8928" s="43">
        <v>4.432662713708714</v>
      </c>
      <c r="F8928" s="43">
        <v>2.9809358117049705</v>
      </c>
      <c r="H8928" s="43">
        <v>8.9388508267999918E-5</v>
      </c>
      <c r="I8928" s="43">
        <v>0.10659753423823415</v>
      </c>
      <c r="J8928" s="43">
        <v>0</v>
      </c>
      <c r="K8928" s="43">
        <v>1</v>
      </c>
      <c r="M8928" s="43">
        <v>7.8169464766585008E-3</v>
      </c>
      <c r="N8928" s="43">
        <v>4.7940125381140564E-2</v>
      </c>
      <c r="O8928" s="43">
        <v>0</v>
      </c>
      <c r="P8928" s="43">
        <v>1</v>
      </c>
      <c r="R8928" s="43">
        <v>664.01173300861353</v>
      </c>
      <c r="S8928" s="43">
        <v>180.41440959979337</v>
      </c>
      <c r="T8928" s="43">
        <v>7095.4292935683443</v>
      </c>
      <c r="U8928" s="43">
        <v>7939.855436176751</v>
      </c>
      <c r="W8928" s="43">
        <v>2943.3400503723869</v>
      </c>
      <c r="X8928" s="43">
        <v>0</v>
      </c>
      <c r="Y8928" s="43">
        <v>0</v>
      </c>
      <c r="Z8928" s="43">
        <v>2943.3400503723869</v>
      </c>
      <c r="AB8928" s="43">
        <v>140.74401448006751</v>
      </c>
      <c r="AC8928" s="43">
        <v>0</v>
      </c>
      <c r="AD8928" s="43">
        <v>0</v>
      </c>
      <c r="AE8928" s="43">
        <v>140.74401448006751</v>
      </c>
      <c r="AG8928" s="43">
        <v>5412802.3526348192</v>
      </c>
      <c r="AH8928" s="43">
        <v>635761.45088043553</v>
      </c>
      <c r="AI8928" s="43">
        <v>0</v>
      </c>
      <c r="AJ8928" s="43">
        <v>591124860.81628346</v>
      </c>
      <c r="AK8928" s="43">
        <v>596537663.16891825</v>
      </c>
    </row>
    <row r="8929" spans="3:37" x14ac:dyDescent="0.2">
      <c r="C8929" s="43">
        <v>6.0003381855713671E-4</v>
      </c>
      <c r="D8929" s="43">
        <v>5.4330956629603536E-2</v>
      </c>
      <c r="E8929" s="43">
        <v>3.0031606221599296</v>
      </c>
      <c r="F8929" s="43">
        <v>3.7762066463278221</v>
      </c>
      <c r="H8929" s="43">
        <v>9.327022228455828E-5</v>
      </c>
      <c r="I8929" s="43">
        <v>9.6223112257592405E-2</v>
      </c>
      <c r="J8929" s="43">
        <v>0</v>
      </c>
      <c r="K8929" s="43">
        <v>1</v>
      </c>
      <c r="M8929" s="43">
        <v>7.8394867312178325E-3</v>
      </c>
      <c r="N8929" s="43">
        <v>4.39904595051792E-2</v>
      </c>
      <c r="O8929" s="43">
        <v>0</v>
      </c>
      <c r="P8929" s="43">
        <v>1</v>
      </c>
      <c r="R8929" s="43">
        <v>617.25618892356727</v>
      </c>
      <c r="S8929" s="43">
        <v>169.9279367438096</v>
      </c>
      <c r="T8929" s="43">
        <v>6529.6289150725188</v>
      </c>
      <c r="U8929" s="43">
        <v>7316.8130407398958</v>
      </c>
      <c r="W8929" s="43">
        <v>1853.7194803597674</v>
      </c>
      <c r="X8929" s="43">
        <v>0</v>
      </c>
      <c r="Y8929" s="43">
        <v>0</v>
      </c>
      <c r="Z8929" s="43">
        <v>1853.7194803597674</v>
      </c>
      <c r="AB8929" s="43">
        <v>183.35848855689505</v>
      </c>
      <c r="AC8929" s="43">
        <v>0</v>
      </c>
      <c r="AD8929" s="43">
        <v>0</v>
      </c>
      <c r="AE8929" s="43">
        <v>183.35848855689505</v>
      </c>
      <c r="AG8929" s="43">
        <v>3408990.1243816125</v>
      </c>
      <c r="AH8929" s="43">
        <v>400403.40775770979</v>
      </c>
      <c r="AI8929" s="43">
        <v>0</v>
      </c>
      <c r="AJ8929" s="43">
        <v>770105651.93895924</v>
      </c>
      <c r="AK8929" s="43">
        <v>773514642.0633409</v>
      </c>
    </row>
    <row r="8930" spans="3:37" x14ac:dyDescent="0.2">
      <c r="C8930" s="43">
        <v>5.8665779849314734E-4</v>
      </c>
      <c r="D8930" s="43">
        <v>5.3973433298920799E-2</v>
      </c>
      <c r="E8930" s="43">
        <v>4.1100913199227778</v>
      </c>
      <c r="F8930" s="43">
        <v>3.2490649629067936</v>
      </c>
      <c r="H8930" s="43">
        <v>9.2449817844508786E-5</v>
      </c>
      <c r="I8930" s="43">
        <v>9.4990147699342178E-2</v>
      </c>
      <c r="J8930" s="43">
        <v>0</v>
      </c>
      <c r="K8930" s="43">
        <v>1</v>
      </c>
      <c r="M8930" s="43">
        <v>7.7534805445758897E-3</v>
      </c>
      <c r="N8930" s="43">
        <v>4.3793926513970592E-2</v>
      </c>
      <c r="O8930" s="43">
        <v>0</v>
      </c>
      <c r="P8930" s="43">
        <v>1</v>
      </c>
      <c r="R8930" s="43">
        <v>599.52495582225731</v>
      </c>
      <c r="S8930" s="43">
        <v>166.27501494249563</v>
      </c>
      <c r="T8930" s="43">
        <v>6429.1411331615072</v>
      </c>
      <c r="U8930" s="43">
        <v>7194.9411039262604</v>
      </c>
      <c r="W8930" s="43">
        <v>2464.1023170021467</v>
      </c>
      <c r="X8930" s="43">
        <v>0</v>
      </c>
      <c r="Y8930" s="43">
        <v>0</v>
      </c>
      <c r="Z8930" s="43">
        <v>2464.1023170021467</v>
      </c>
      <c r="AB8930" s="43">
        <v>144.27565126050482</v>
      </c>
      <c r="AC8930" s="43">
        <v>0</v>
      </c>
      <c r="AD8930" s="43">
        <v>0</v>
      </c>
      <c r="AE8930" s="43">
        <v>144.27565126050482</v>
      </c>
      <c r="AG8930" s="43">
        <v>4531484.1609669477</v>
      </c>
      <c r="AH8930" s="43">
        <v>532246.10047246364</v>
      </c>
      <c r="AI8930" s="43">
        <v>0</v>
      </c>
      <c r="AJ8930" s="43">
        <v>605957735.29412019</v>
      </c>
      <c r="AK8930" s="43">
        <v>610489219.45508718</v>
      </c>
    </row>
    <row r="8931" spans="3:37" x14ac:dyDescent="0.2">
      <c r="C8931" s="43">
        <v>6.0811892195037286E-4</v>
      </c>
      <c r="D8931" s="43">
        <v>5.9392962404896221E-2</v>
      </c>
      <c r="E8931" s="43">
        <v>5.9236435972094315</v>
      </c>
      <c r="F8931" s="43">
        <v>3.9037939098773924</v>
      </c>
      <c r="H8931" s="43">
        <v>8.3511810768278869E-5</v>
      </c>
      <c r="I8931" s="43">
        <v>0.12520818616050988</v>
      </c>
      <c r="J8931" s="43">
        <v>0</v>
      </c>
      <c r="K8931" s="43">
        <v>1</v>
      </c>
      <c r="M8931" s="43">
        <v>7.8976469552975992E-3</v>
      </c>
      <c r="N8931" s="43">
        <v>4.6293588338641944E-2</v>
      </c>
      <c r="O8931" s="43">
        <v>0</v>
      </c>
      <c r="P8931" s="43">
        <v>1</v>
      </c>
      <c r="R8931" s="43">
        <v>683.85791415122492</v>
      </c>
      <c r="S8931" s="43">
        <v>197.98076472119055</v>
      </c>
      <c r="T8931" s="43">
        <v>6922.4676353355408</v>
      </c>
      <c r="U8931" s="43">
        <v>7804.3063142079563</v>
      </c>
      <c r="W8931" s="43">
        <v>4050.9305545629004</v>
      </c>
      <c r="X8931" s="43">
        <v>0</v>
      </c>
      <c r="Y8931" s="43">
        <v>0</v>
      </c>
      <c r="Z8931" s="43">
        <v>4050.9305545629004</v>
      </c>
      <c r="AB8931" s="43">
        <v>212.47872175771482</v>
      </c>
      <c r="AC8931" s="43">
        <v>0</v>
      </c>
      <c r="AD8931" s="43">
        <v>0</v>
      </c>
      <c r="AE8931" s="43">
        <v>212.47872175771482</v>
      </c>
      <c r="AG8931" s="43">
        <v>7449661.2898411741</v>
      </c>
      <c r="AH8931" s="43">
        <v>875000.99978558649</v>
      </c>
      <c r="AI8931" s="43">
        <v>0</v>
      </c>
      <c r="AJ8931" s="43">
        <v>892410631.3824023</v>
      </c>
      <c r="AK8931" s="43">
        <v>899860292.67224348</v>
      </c>
    </row>
    <row r="8932" spans="3:37" x14ac:dyDescent="0.2">
      <c r="C8932" s="43">
        <v>6.1156733214495773E-4</v>
      </c>
      <c r="D8932" s="43">
        <v>4.9937047075975349E-2</v>
      </c>
      <c r="E8932" s="43">
        <v>5.0978705600253864</v>
      </c>
      <c r="F8932" s="43">
        <v>1.2827518951746548</v>
      </c>
      <c r="H8932" s="43">
        <v>8.7593101095215627E-5</v>
      </c>
      <c r="I8932" s="43">
        <v>9.0540013388689763E-2</v>
      </c>
      <c r="J8932" s="43">
        <v>0</v>
      </c>
      <c r="K8932" s="43">
        <v>1</v>
      </c>
      <c r="M8932" s="43">
        <v>7.7586033090418062E-3</v>
      </c>
      <c r="N8932" s="43">
        <v>4.6133808453211134E-2</v>
      </c>
      <c r="O8932" s="43">
        <v>0</v>
      </c>
      <c r="P8932" s="43">
        <v>1</v>
      </c>
      <c r="R8932" s="43">
        <v>578.24183525431692</v>
      </c>
      <c r="S8932" s="43">
        <v>150.15950545640533</v>
      </c>
      <c r="T8932" s="43">
        <v>6777.120820902941</v>
      </c>
      <c r="U8932" s="43">
        <v>7505.5221616136632</v>
      </c>
      <c r="W8932" s="43">
        <v>2947.8020285180319</v>
      </c>
      <c r="X8932" s="43">
        <v>0</v>
      </c>
      <c r="Y8932" s="43">
        <v>0</v>
      </c>
      <c r="Z8932" s="43">
        <v>2947.8020285180319</v>
      </c>
      <c r="AB8932" s="43">
        <v>17.49439030225486</v>
      </c>
      <c r="AC8932" s="43">
        <v>0</v>
      </c>
      <c r="AD8932" s="43">
        <v>0</v>
      </c>
      <c r="AE8932" s="43">
        <v>17.49439030225486</v>
      </c>
      <c r="AG8932" s="43">
        <v>5421007.9304446606</v>
      </c>
      <c r="AH8932" s="43">
        <v>636725.23815989494</v>
      </c>
      <c r="AI8932" s="43">
        <v>0</v>
      </c>
      <c r="AJ8932" s="43">
        <v>73476439.269470409</v>
      </c>
      <c r="AK8932" s="43">
        <v>78897447.199915066</v>
      </c>
    </row>
    <row r="8933" spans="3:37" x14ac:dyDescent="0.2">
      <c r="C8933" s="43">
        <v>6.0422465745469734E-4</v>
      </c>
      <c r="D8933" s="43">
        <v>5.2166596094849534E-2</v>
      </c>
      <c r="E8933" s="43">
        <v>4.5072047811361546</v>
      </c>
      <c r="F8933" s="43">
        <v>4.7282898107516793</v>
      </c>
      <c r="H8933" s="43">
        <v>9.0683813072978126E-5</v>
      </c>
      <c r="I8933" s="43">
        <v>9.4224218811020721E-2</v>
      </c>
      <c r="J8933" s="43">
        <v>0</v>
      </c>
      <c r="K8933" s="43">
        <v>1</v>
      </c>
      <c r="M8933" s="43">
        <v>7.794142729838107E-3</v>
      </c>
      <c r="N8933" s="43">
        <v>4.3893351000774801E-2</v>
      </c>
      <c r="O8933" s="43">
        <v>0</v>
      </c>
      <c r="P8933" s="43">
        <v>1</v>
      </c>
      <c r="R8933" s="43">
        <v>596.80618678247697</v>
      </c>
      <c r="S8933" s="43">
        <v>161.78367311110387</v>
      </c>
      <c r="T8933" s="43">
        <v>6477.5304804165007</v>
      </c>
      <c r="U8933" s="43">
        <v>7236.1203403100817</v>
      </c>
      <c r="W8933" s="43">
        <v>2689.927698477617</v>
      </c>
      <c r="X8933" s="43">
        <v>0</v>
      </c>
      <c r="Y8933" s="43">
        <v>0</v>
      </c>
      <c r="Z8933" s="43">
        <v>2689.927698477617</v>
      </c>
      <c r="AB8933" s="43">
        <v>238.08210749368996</v>
      </c>
      <c r="AC8933" s="43">
        <v>0</v>
      </c>
      <c r="AD8933" s="43">
        <v>0</v>
      </c>
      <c r="AE8933" s="43">
        <v>238.08210749368996</v>
      </c>
      <c r="AG8933" s="43">
        <v>4946777.0375003377</v>
      </c>
      <c r="AH8933" s="43">
        <v>581024.38287116529</v>
      </c>
      <c r="AI8933" s="43">
        <v>0</v>
      </c>
      <c r="AJ8933" s="43">
        <v>999944851.47349787</v>
      </c>
      <c r="AK8933" s="43">
        <v>1004891628.5109982</v>
      </c>
    </row>
    <row r="8934" spans="3:37" x14ac:dyDescent="0.2">
      <c r="C8934" s="43">
        <v>6.1665152131784584E-4</v>
      </c>
      <c r="D8934" s="43">
        <v>5.4117266174461783E-2</v>
      </c>
      <c r="E8934" s="43">
        <v>6.9113527715385947</v>
      </c>
      <c r="F8934" s="43">
        <v>1.2265195821344681</v>
      </c>
      <c r="H8934" s="43">
        <v>8.9340645449850734E-5</v>
      </c>
      <c r="I8934" s="43">
        <v>9.3482047085690162E-2</v>
      </c>
      <c r="J8934" s="43">
        <v>0</v>
      </c>
      <c r="K8934" s="43">
        <v>1</v>
      </c>
      <c r="M8934" s="43">
        <v>7.8229291927870755E-3</v>
      </c>
      <c r="N8934" s="43">
        <v>4.6918088419433124E-2</v>
      </c>
      <c r="O8934" s="43">
        <v>0</v>
      </c>
      <c r="P8934" s="43">
        <v>1</v>
      </c>
      <c r="R8934" s="43">
        <v>631.85587716678958</v>
      </c>
      <c r="S8934" s="43">
        <v>158.13196680354486</v>
      </c>
      <c r="T8934" s="43">
        <v>6949.4763534414569</v>
      </c>
      <c r="U8934" s="43">
        <v>7739.4641974117912</v>
      </c>
      <c r="W8934" s="43">
        <v>4366.9788678696414</v>
      </c>
      <c r="X8934" s="43">
        <v>0</v>
      </c>
      <c r="Y8934" s="43">
        <v>0</v>
      </c>
      <c r="Z8934" s="43">
        <v>4366.9788678696414</v>
      </c>
      <c r="AB8934" s="43">
        <v>15.314667031358095</v>
      </c>
      <c r="AC8934" s="43">
        <v>0</v>
      </c>
      <c r="AD8934" s="43">
        <v>0</v>
      </c>
      <c r="AE8934" s="43">
        <v>15.314667031358095</v>
      </c>
      <c r="AG8934" s="43">
        <v>8030874.1380122704</v>
      </c>
      <c r="AH8934" s="43">
        <v>943267.43545984256</v>
      </c>
      <c r="AI8934" s="43">
        <v>0</v>
      </c>
      <c r="AJ8934" s="43">
        <v>64321601.531704001</v>
      </c>
      <c r="AK8934" s="43">
        <v>72352475.669716269</v>
      </c>
    </row>
    <row r="8935" spans="3:37" x14ac:dyDescent="0.2">
      <c r="C8935" s="43">
        <v>6.1654670784305754E-4</v>
      </c>
      <c r="D8935" s="43">
        <v>5.3753781939764468E-2</v>
      </c>
      <c r="E8935" s="43">
        <v>6.9453590861160626</v>
      </c>
      <c r="F8935" s="43">
        <v>1.8446513971211596</v>
      </c>
      <c r="H8935" s="43">
        <v>9.2837102955711792E-5</v>
      </c>
      <c r="I8935" s="43">
        <v>0.10394700536461898</v>
      </c>
      <c r="J8935" s="43">
        <v>0</v>
      </c>
      <c r="K8935" s="43">
        <v>1</v>
      </c>
      <c r="M8935" s="43">
        <v>7.8966268869214984E-3</v>
      </c>
      <c r="N8935" s="43">
        <v>4.6223889755438563E-2</v>
      </c>
      <c r="O8935" s="43">
        <v>0</v>
      </c>
      <c r="P8935" s="43">
        <v>1</v>
      </c>
      <c r="R8935" s="43">
        <v>627.50527515135332</v>
      </c>
      <c r="S8935" s="43">
        <v>182.71572877711588</v>
      </c>
      <c r="T8935" s="43">
        <v>6911.1525570533167</v>
      </c>
      <c r="U8935" s="43">
        <v>7721.3735609817859</v>
      </c>
      <c r="W8935" s="43">
        <v>4358.2494643582113</v>
      </c>
      <c r="X8935" s="43">
        <v>0</v>
      </c>
      <c r="Y8935" s="43">
        <v>0</v>
      </c>
      <c r="Z8935" s="43">
        <v>4358.2494643582113</v>
      </c>
      <c r="AB8935" s="43">
        <v>56.712483187251237</v>
      </c>
      <c r="AC8935" s="43">
        <v>0</v>
      </c>
      <c r="AD8935" s="43">
        <v>0</v>
      </c>
      <c r="AE8935" s="43">
        <v>56.712483187251237</v>
      </c>
      <c r="AG8935" s="43">
        <v>8014820.7649547504</v>
      </c>
      <c r="AH8935" s="43">
        <v>941381.88430137362</v>
      </c>
      <c r="AI8935" s="43">
        <v>0</v>
      </c>
      <c r="AJ8935" s="43">
        <v>238192429.38645521</v>
      </c>
      <c r="AK8935" s="43">
        <v>246207250.15140995</v>
      </c>
    </row>
    <row r="8936" spans="3:37" x14ac:dyDescent="0.2">
      <c r="C8936" s="43">
        <v>6.2020580624910782E-4</v>
      </c>
      <c r="D8936" s="43">
        <v>5.5046588246654982E-2</v>
      </c>
      <c r="E8936" s="43">
        <v>4.8457236869278981</v>
      </c>
      <c r="F8936" s="43">
        <v>3.8811078998341628</v>
      </c>
      <c r="H8936" s="43">
        <v>8.1930608143814532E-5</v>
      </c>
      <c r="I8936" s="43">
        <v>9.9453905623529501E-2</v>
      </c>
      <c r="J8936" s="43">
        <v>0</v>
      </c>
      <c r="K8936" s="43">
        <v>1</v>
      </c>
      <c r="M8936" s="43">
        <v>7.8326116258519325E-3</v>
      </c>
      <c r="N8936" s="43">
        <v>4.6931250715059214E-2</v>
      </c>
      <c r="O8936" s="43">
        <v>0</v>
      </c>
      <c r="P8936" s="43">
        <v>1</v>
      </c>
      <c r="R8936" s="43">
        <v>646.41080515025146</v>
      </c>
      <c r="S8936" s="43">
        <v>154.28027137823196</v>
      </c>
      <c r="T8936" s="43">
        <v>6960.029718206556</v>
      </c>
      <c r="U8936" s="43">
        <v>7760.7207947350398</v>
      </c>
      <c r="W8936" s="43">
        <v>3132.3281500027078</v>
      </c>
      <c r="X8936" s="43">
        <v>0</v>
      </c>
      <c r="Y8936" s="43">
        <v>0</v>
      </c>
      <c r="Z8936" s="43">
        <v>3132.3281500027078</v>
      </c>
      <c r="AB8936" s="43">
        <v>199.27458266645101</v>
      </c>
      <c r="AC8936" s="43">
        <v>0</v>
      </c>
      <c r="AD8936" s="43">
        <v>0</v>
      </c>
      <c r="AE8936" s="43">
        <v>199.27458266645101</v>
      </c>
      <c r="AG8936" s="43">
        <v>5760351.4678549794</v>
      </c>
      <c r="AH8936" s="43">
        <v>676582.88040058489</v>
      </c>
      <c r="AI8936" s="43">
        <v>0</v>
      </c>
      <c r="AJ8936" s="43">
        <v>836953247.1990943</v>
      </c>
      <c r="AK8936" s="43">
        <v>842713598.66694927</v>
      </c>
    </row>
    <row r="8937" spans="3:37" x14ac:dyDescent="0.2">
      <c r="C8937" s="43">
        <v>6.1613452477671249E-4</v>
      </c>
      <c r="D8937" s="43">
        <v>5.2524756882335495E-2</v>
      </c>
      <c r="E8937" s="43">
        <v>6.8597259805154911</v>
      </c>
      <c r="F8937" s="43">
        <v>1.7100690022707408</v>
      </c>
      <c r="H8937" s="43">
        <v>8.8963443456411981E-5</v>
      </c>
      <c r="I8937" s="43">
        <v>0.12234870375365647</v>
      </c>
      <c r="J8937" s="43">
        <v>0</v>
      </c>
      <c r="K8937" s="43">
        <v>1</v>
      </c>
      <c r="M8937" s="43">
        <v>7.813597136661429E-3</v>
      </c>
      <c r="N8937" s="43">
        <v>4.5030207532083331E-2</v>
      </c>
      <c r="O8937" s="43">
        <v>0</v>
      </c>
      <c r="P8937" s="43">
        <v>1</v>
      </c>
      <c r="R8937" s="43">
        <v>612.74809342952585</v>
      </c>
      <c r="S8937" s="43">
        <v>206.08829668748928</v>
      </c>
      <c r="T8937" s="43">
        <v>6661.8881506411954</v>
      </c>
      <c r="U8937" s="43">
        <v>7480.7245407582104</v>
      </c>
      <c r="W8937" s="43">
        <v>4203.2840160098522</v>
      </c>
      <c r="X8937" s="43">
        <v>0</v>
      </c>
      <c r="Y8937" s="43">
        <v>0</v>
      </c>
      <c r="Z8937" s="43">
        <v>4203.2840160098522</v>
      </c>
      <c r="AB8937" s="43">
        <v>46.554996725893815</v>
      </c>
      <c r="AC8937" s="43">
        <v>0</v>
      </c>
      <c r="AD8937" s="43">
        <v>0</v>
      </c>
      <c r="AE8937" s="43">
        <v>46.554996725893815</v>
      </c>
      <c r="AG8937" s="43">
        <v>7729839.3054421181</v>
      </c>
      <c r="AH8937" s="43">
        <v>907909.34745812812</v>
      </c>
      <c r="AI8937" s="43">
        <v>0</v>
      </c>
      <c r="AJ8937" s="43">
        <v>195530986.24875402</v>
      </c>
      <c r="AK8937" s="43">
        <v>203260825.55419615</v>
      </c>
    </row>
    <row r="8938" spans="3:37" x14ac:dyDescent="0.2">
      <c r="C8938" s="43">
        <v>5.9892140961420495E-4</v>
      </c>
      <c r="D8938" s="43">
        <v>5.3217163698761373E-2</v>
      </c>
      <c r="E8938" s="43">
        <v>8.2265881406220025</v>
      </c>
      <c r="F8938" s="43">
        <v>6.2876869371491955</v>
      </c>
      <c r="H8938" s="43">
        <v>9.1694936751984812E-5</v>
      </c>
      <c r="I8938" s="43">
        <v>9.6217397979034683E-2</v>
      </c>
      <c r="J8938" s="43">
        <v>0</v>
      </c>
      <c r="K8938" s="43">
        <v>1</v>
      </c>
      <c r="M8938" s="43">
        <v>7.9054932549920132E-3</v>
      </c>
      <c r="N8938" s="43">
        <v>4.6899927779732398E-2</v>
      </c>
      <c r="O8938" s="43">
        <v>0</v>
      </c>
      <c r="P8938" s="43">
        <v>1</v>
      </c>
      <c r="R8938" s="43">
        <v>603.48146395043238</v>
      </c>
      <c r="S8938" s="43">
        <v>167.04802143777414</v>
      </c>
      <c r="T8938" s="43">
        <v>7020.1035655837832</v>
      </c>
      <c r="U8938" s="43">
        <v>7790.6330509719901</v>
      </c>
      <c r="W8938" s="43">
        <v>4964.5934544198317</v>
      </c>
      <c r="X8938" s="43">
        <v>0</v>
      </c>
      <c r="Y8938" s="43">
        <v>0</v>
      </c>
      <c r="Z8938" s="43">
        <v>4964.5934544198317</v>
      </c>
      <c r="AB8938" s="43">
        <v>341.43925275043409</v>
      </c>
      <c r="AC8938" s="43">
        <v>0</v>
      </c>
      <c r="AD8938" s="43">
        <v>0</v>
      </c>
      <c r="AE8938" s="43">
        <v>341.43925275043409</v>
      </c>
      <c r="AG8938" s="43">
        <v>9129887.3626780696</v>
      </c>
      <c r="AH8938" s="43">
        <v>1072352.1861546836</v>
      </c>
      <c r="AI8938" s="43">
        <v>0</v>
      </c>
      <c r="AJ8938" s="43">
        <v>1434044861.5518231</v>
      </c>
      <c r="AK8938" s="43">
        <v>1443174748.9145012</v>
      </c>
    </row>
    <row r="8939" spans="3:37" x14ac:dyDescent="0.2">
      <c r="C8939" s="43">
        <v>6.0179705373789353E-4</v>
      </c>
      <c r="D8939" s="43">
        <v>5.3528521881387701E-2</v>
      </c>
      <c r="E8939" s="43">
        <v>0.98119577408388747</v>
      </c>
      <c r="F8939" s="43">
        <v>1.9569232250984168</v>
      </c>
      <c r="H8939" s="43">
        <v>7.7812123063893446E-5</v>
      </c>
      <c r="I8939" s="43">
        <v>6.2111028450655595E-2</v>
      </c>
      <c r="J8939" s="43">
        <v>0</v>
      </c>
      <c r="K8939" s="43">
        <v>1</v>
      </c>
      <c r="M8939" s="43">
        <v>7.8458352753245988E-3</v>
      </c>
      <c r="N8939" s="43">
        <v>4.6387581505819786E-2</v>
      </c>
      <c r="O8939" s="43">
        <v>0</v>
      </c>
      <c r="P8939" s="43">
        <v>1</v>
      </c>
      <c r="R8939" s="43">
        <v>609.92675017800138</v>
      </c>
      <c r="S8939" s="43">
        <v>91.507851393818399</v>
      </c>
      <c r="T8939" s="43">
        <v>6891.0164876529479</v>
      </c>
      <c r="U8939" s="43">
        <v>7592.4510892247681</v>
      </c>
      <c r="W8939" s="43">
        <v>598.45754977537388</v>
      </c>
      <c r="X8939" s="43">
        <v>0</v>
      </c>
      <c r="Y8939" s="43">
        <v>0</v>
      </c>
      <c r="Z8939" s="43">
        <v>598.45754977537388</v>
      </c>
      <c r="AB8939" s="43">
        <v>62.450878795391837</v>
      </c>
      <c r="AC8939" s="43">
        <v>0</v>
      </c>
      <c r="AD8939" s="43">
        <v>0</v>
      </c>
      <c r="AE8939" s="43">
        <v>62.450878795391837</v>
      </c>
      <c r="AG8939" s="43">
        <v>1100563.4340369126</v>
      </c>
      <c r="AH8939" s="43">
        <v>129266.83075148075</v>
      </c>
      <c r="AI8939" s="43">
        <v>0</v>
      </c>
      <c r="AJ8939" s="43">
        <v>262293690.94064572</v>
      </c>
      <c r="AK8939" s="43">
        <v>263394254.37468264</v>
      </c>
    </row>
    <row r="8940" spans="3:37" x14ac:dyDescent="0.2">
      <c r="C8940" s="43">
        <v>6.152345931926817E-4</v>
      </c>
      <c r="D8940" s="43">
        <v>4.816061953478646E-2</v>
      </c>
      <c r="E8940" s="43">
        <v>4.9200332219151051</v>
      </c>
      <c r="F8940" s="43">
        <v>1.6209262275484964</v>
      </c>
      <c r="H8940" s="43">
        <v>9.484962455175161E-5</v>
      </c>
      <c r="I8940" s="43">
        <v>0.10210632423754429</v>
      </c>
      <c r="J8940" s="43">
        <v>0</v>
      </c>
      <c r="K8940" s="43">
        <v>1</v>
      </c>
      <c r="M8940" s="43">
        <v>7.854675289670876E-3</v>
      </c>
      <c r="N8940" s="43">
        <v>4.749176197824756E-2</v>
      </c>
      <c r="O8940" s="43">
        <v>0</v>
      </c>
      <c r="P8940" s="43">
        <v>1</v>
      </c>
      <c r="R8940" s="43">
        <v>561.01591895539764</v>
      </c>
      <c r="S8940" s="43">
        <v>183.37099057731217</v>
      </c>
      <c r="T8940" s="43">
        <v>7062.9948798239184</v>
      </c>
      <c r="U8940" s="43">
        <v>7807.3817893566284</v>
      </c>
      <c r="W8940" s="43">
        <v>2760.2169592837886</v>
      </c>
      <c r="X8940" s="43">
        <v>0</v>
      </c>
      <c r="Y8940" s="43">
        <v>0</v>
      </c>
      <c r="Z8940" s="43">
        <v>2760.2169592837886</v>
      </c>
      <c r="AB8940" s="43">
        <v>37.273396302224199</v>
      </c>
      <c r="AC8940" s="43">
        <v>0</v>
      </c>
      <c r="AD8940" s="43">
        <v>0</v>
      </c>
      <c r="AE8940" s="43">
        <v>37.273396302224199</v>
      </c>
      <c r="AG8940" s="43">
        <v>5076038.988122887</v>
      </c>
      <c r="AH8940" s="43">
        <v>596206.86320529832</v>
      </c>
      <c r="AI8940" s="43">
        <v>0</v>
      </c>
      <c r="AJ8940" s="43">
        <v>156548264.46934164</v>
      </c>
      <c r="AK8940" s="43">
        <v>161624303.45746452</v>
      </c>
    </row>
    <row r="8941" spans="3:37" x14ac:dyDescent="0.2">
      <c r="C8941" s="43">
        <v>6.4622176664308473E-4</v>
      </c>
      <c r="D8941" s="43">
        <v>5.5844391228798251E-2</v>
      </c>
      <c r="E8941" s="43">
        <v>4.0440035061810597</v>
      </c>
      <c r="F8941" s="43">
        <v>2.2630388909863792</v>
      </c>
      <c r="H8941" s="43">
        <v>9.0646247397185853E-5</v>
      </c>
      <c r="I8941" s="43">
        <v>7.9307182749274896E-2</v>
      </c>
      <c r="J8941" s="43">
        <v>0</v>
      </c>
      <c r="K8941" s="43">
        <v>1</v>
      </c>
      <c r="M8941" s="43">
        <v>7.858977742698392E-3</v>
      </c>
      <c r="N8941" s="43">
        <v>4.5931464627318563E-2</v>
      </c>
      <c r="O8941" s="43">
        <v>0</v>
      </c>
      <c r="P8941" s="43">
        <v>1</v>
      </c>
      <c r="R8941" s="43">
        <v>683.28756314628936</v>
      </c>
      <c r="S8941" s="43">
        <v>136.1146043479084</v>
      </c>
      <c r="T8941" s="43">
        <v>6834.6884980761542</v>
      </c>
      <c r="U8941" s="43">
        <v>7654.090665570352</v>
      </c>
      <c r="W8941" s="43">
        <v>2763.2173010935066</v>
      </c>
      <c r="X8941" s="43">
        <v>0</v>
      </c>
      <c r="Y8941" s="43">
        <v>0</v>
      </c>
      <c r="Z8941" s="43">
        <v>2763.2173010935066</v>
      </c>
      <c r="AB8941" s="43">
        <v>92.343007959974997</v>
      </c>
      <c r="AC8941" s="43">
        <v>0</v>
      </c>
      <c r="AD8941" s="43">
        <v>0</v>
      </c>
      <c r="AE8941" s="43">
        <v>92.343007959974997</v>
      </c>
      <c r="AG8941" s="43">
        <v>5081556.616710959</v>
      </c>
      <c r="AH8941" s="43">
        <v>596854.9370361974</v>
      </c>
      <c r="AI8941" s="43">
        <v>0</v>
      </c>
      <c r="AJ8941" s="43">
        <v>387840633.43189502</v>
      </c>
      <c r="AK8941" s="43">
        <v>392922190.04860598</v>
      </c>
    </row>
    <row r="8942" spans="3:37" x14ac:dyDescent="0.2">
      <c r="C8942" s="43">
        <v>5.9536933499496905E-4</v>
      </c>
      <c r="D8942" s="43">
        <v>4.5971121432214691E-2</v>
      </c>
      <c r="E8942" s="43">
        <v>3.4366371430652136</v>
      </c>
      <c r="F8942" s="43">
        <v>3.7621159449450028</v>
      </c>
      <c r="H8942" s="43">
        <v>9.7988616300503928E-5</v>
      </c>
      <c r="I8942" s="43">
        <v>9.8962550291168752E-2</v>
      </c>
      <c r="J8942" s="43">
        <v>0</v>
      </c>
      <c r="K8942" s="43">
        <v>1</v>
      </c>
      <c r="M8942" s="43">
        <v>7.7852837461790721E-3</v>
      </c>
      <c r="N8942" s="43">
        <v>4.5778266381110266E-2</v>
      </c>
      <c r="O8942" s="43">
        <v>0</v>
      </c>
      <c r="P8942" s="43">
        <v>1</v>
      </c>
      <c r="R8942" s="43">
        <v>518.21971738960133</v>
      </c>
      <c r="S8942" s="43">
        <v>183.60684858108488</v>
      </c>
      <c r="T8942" s="43">
        <v>6748.0168821669413</v>
      </c>
      <c r="U8942" s="43">
        <v>7449.843448137628</v>
      </c>
      <c r="W8942" s="43">
        <v>1780.9331290498619</v>
      </c>
      <c r="X8942" s="43">
        <v>0</v>
      </c>
      <c r="Y8942" s="43">
        <v>0</v>
      </c>
      <c r="Z8942" s="43">
        <v>1780.9331290498619</v>
      </c>
      <c r="AB8942" s="43">
        <v>153.15797504937808</v>
      </c>
      <c r="AC8942" s="43">
        <v>0</v>
      </c>
      <c r="AD8942" s="43">
        <v>0</v>
      </c>
      <c r="AE8942" s="43">
        <v>153.15797504937808</v>
      </c>
      <c r="AG8942" s="43">
        <v>3275136.024322696</v>
      </c>
      <c r="AH8942" s="43">
        <v>384681.55587477016</v>
      </c>
      <c r="AI8942" s="43">
        <v>0</v>
      </c>
      <c r="AJ8942" s="43">
        <v>643263495.20738792</v>
      </c>
      <c r="AK8942" s="43">
        <v>646538631.23171067</v>
      </c>
    </row>
    <row r="8943" spans="3:37" x14ac:dyDescent="0.2">
      <c r="C8943" s="43">
        <v>6.1994245244634261E-4</v>
      </c>
      <c r="D8943" s="43">
        <v>6.2010429921623089E-2</v>
      </c>
      <c r="E8943" s="43">
        <v>2.9715966345203011</v>
      </c>
      <c r="F8943" s="43">
        <v>4.2270396690220169</v>
      </c>
      <c r="H8943" s="43">
        <v>1.0150351011495307E-4</v>
      </c>
      <c r="I8943" s="43">
        <v>9.7942179970059842E-2</v>
      </c>
      <c r="J8943" s="43">
        <v>0</v>
      </c>
      <c r="K8943" s="43">
        <v>1</v>
      </c>
      <c r="M8943" s="43">
        <v>7.8996121419725451E-3</v>
      </c>
      <c r="N8943" s="43">
        <v>4.4909550696745591E-2</v>
      </c>
      <c r="O8943" s="43">
        <v>0</v>
      </c>
      <c r="P8943" s="43">
        <v>1</v>
      </c>
      <c r="R8943" s="43">
        <v>727.87783078620964</v>
      </c>
      <c r="S8943" s="43">
        <v>188.23188869651102</v>
      </c>
      <c r="T8943" s="43">
        <v>6717.1779174059984</v>
      </c>
      <c r="U8943" s="43">
        <v>7633.2876368887191</v>
      </c>
      <c r="W8943" s="43">
        <v>2162.9593123062377</v>
      </c>
      <c r="X8943" s="43">
        <v>0</v>
      </c>
      <c r="Y8943" s="43">
        <v>0</v>
      </c>
      <c r="Z8943" s="43">
        <v>2162.9593123062377</v>
      </c>
      <c r="AB8943" s="43">
        <v>251.33129785392092</v>
      </c>
      <c r="AC8943" s="43">
        <v>0</v>
      </c>
      <c r="AD8943" s="43">
        <v>0</v>
      </c>
      <c r="AE8943" s="43">
        <v>251.33129785392092</v>
      </c>
      <c r="AG8943" s="43">
        <v>3977682.1753311711</v>
      </c>
      <c r="AH8943" s="43">
        <v>467199.21145814733</v>
      </c>
      <c r="AI8943" s="43">
        <v>0</v>
      </c>
      <c r="AJ8943" s="43">
        <v>1055591450.9864678</v>
      </c>
      <c r="AK8943" s="43">
        <v>1059569133.161799</v>
      </c>
    </row>
    <row r="8944" spans="3:37" x14ac:dyDescent="0.2">
      <c r="C8944" s="43">
        <v>5.9851376336485576E-4</v>
      </c>
      <c r="D8944" s="43">
        <v>4.726055815038975E-2</v>
      </c>
      <c r="E8944" s="43">
        <v>1.4667854069582615</v>
      </c>
      <c r="F8944" s="43">
        <v>2.6643261034999761</v>
      </c>
      <c r="H8944" s="43">
        <v>9.1126258274454308E-5</v>
      </c>
      <c r="I8944" s="43">
        <v>0.11013453527852324</v>
      </c>
      <c r="J8944" s="43">
        <v>0</v>
      </c>
      <c r="K8944" s="43">
        <v>1</v>
      </c>
      <c r="M8944" s="43">
        <v>7.8157552825770769E-3</v>
      </c>
      <c r="N8944" s="43">
        <v>4.7223929417557486E-2</v>
      </c>
      <c r="O8944" s="43">
        <v>0</v>
      </c>
      <c r="P8944" s="43">
        <v>1</v>
      </c>
      <c r="R8944" s="43">
        <v>535.56891359081146</v>
      </c>
      <c r="S8944" s="43">
        <v>190.02442825278243</v>
      </c>
      <c r="T8944" s="43">
        <v>6988.362855773702</v>
      </c>
      <c r="U8944" s="43">
        <v>7713.9561976172954</v>
      </c>
      <c r="W8944" s="43">
        <v>785.56466687549243</v>
      </c>
      <c r="X8944" s="43">
        <v>0</v>
      </c>
      <c r="Y8944" s="43">
        <v>0</v>
      </c>
      <c r="Z8944" s="43">
        <v>785.56466687549243</v>
      </c>
      <c r="AB8944" s="43">
        <v>95.375661573017226</v>
      </c>
      <c r="AC8944" s="43">
        <v>0</v>
      </c>
      <c r="AD8944" s="43">
        <v>0</v>
      </c>
      <c r="AE8944" s="43">
        <v>95.375661573017226</v>
      </c>
      <c r="AG8944" s="43">
        <v>1444653.4223840307</v>
      </c>
      <c r="AH8944" s="43">
        <v>169681.96804510636</v>
      </c>
      <c r="AI8944" s="43">
        <v>0</v>
      </c>
      <c r="AJ8944" s="43">
        <v>400577778.60667235</v>
      </c>
      <c r="AK8944" s="43">
        <v>402022432.02905637</v>
      </c>
    </row>
    <row r="8945" spans="3:37" x14ac:dyDescent="0.2">
      <c r="C8945" s="43">
        <v>6.160567271846773E-4</v>
      </c>
      <c r="D8945" s="43">
        <v>5.4495018871744794E-2</v>
      </c>
      <c r="E8945" s="43">
        <v>6.0137476539902526</v>
      </c>
      <c r="F8945" s="43">
        <v>2.9434616756918572</v>
      </c>
      <c r="H8945" s="43">
        <v>8.9896329470984249E-5</v>
      </c>
      <c r="I8945" s="43">
        <v>7.8210656914810994E-2</v>
      </c>
      <c r="J8945" s="43">
        <v>0</v>
      </c>
      <c r="K8945" s="43">
        <v>1</v>
      </c>
      <c r="M8945" s="43">
        <v>7.8618732586214213E-3</v>
      </c>
      <c r="N8945" s="43">
        <v>4.552814180895863E-2</v>
      </c>
      <c r="O8945" s="43">
        <v>0</v>
      </c>
      <c r="P8945" s="43">
        <v>1</v>
      </c>
      <c r="R8945" s="43">
        <v>635.65268298960859</v>
      </c>
      <c r="S8945" s="43">
        <v>133.12213249614098</v>
      </c>
      <c r="T8945" s="43">
        <v>6777.1693237291693</v>
      </c>
      <c r="U8945" s="43">
        <v>7545.9441392149183</v>
      </c>
      <c r="W8945" s="43">
        <v>3822.6548310813682</v>
      </c>
      <c r="X8945" s="43">
        <v>0</v>
      </c>
      <c r="Y8945" s="43">
        <v>0</v>
      </c>
      <c r="Z8945" s="43">
        <v>3822.6548310813682</v>
      </c>
      <c r="AB8945" s="43">
        <v>132.18422924318804</v>
      </c>
      <c r="AC8945" s="43">
        <v>0</v>
      </c>
      <c r="AD8945" s="43">
        <v>0</v>
      </c>
      <c r="AE8945" s="43">
        <v>132.18422924318804</v>
      </c>
      <c r="AG8945" s="43">
        <v>7029862.2343586357</v>
      </c>
      <c r="AH8945" s="43">
        <v>825693.44351357559</v>
      </c>
      <c r="AI8945" s="43">
        <v>0</v>
      </c>
      <c r="AJ8945" s="43">
        <v>555173762.82138979</v>
      </c>
      <c r="AK8945" s="43">
        <v>562203625.05574846</v>
      </c>
    </row>
    <row r="8946" spans="3:37" x14ac:dyDescent="0.2">
      <c r="C8946" s="43">
        <v>5.9628185735913924E-4</v>
      </c>
      <c r="D8946" s="43">
        <v>5.279992952034205E-2</v>
      </c>
      <c r="E8946" s="43">
        <v>4.0024578066220258</v>
      </c>
      <c r="F8946" s="43">
        <v>3.4514348996198887</v>
      </c>
      <c r="H8946" s="43">
        <v>7.7706667605561536E-5</v>
      </c>
      <c r="I8946" s="43">
        <v>9.1659204758151536E-2</v>
      </c>
      <c r="J8946" s="43">
        <v>0</v>
      </c>
      <c r="K8946" s="43">
        <v>1</v>
      </c>
      <c r="M8946" s="43">
        <v>7.7666038172433064E-3</v>
      </c>
      <c r="N8946" s="43">
        <v>4.5833801206606406E-2</v>
      </c>
      <c r="O8946" s="43">
        <v>0</v>
      </c>
      <c r="P8946" s="43">
        <v>1</v>
      </c>
      <c r="R8946" s="43">
        <v>596.11124057077666</v>
      </c>
      <c r="S8946" s="43">
        <v>134.85800871593324</v>
      </c>
      <c r="T8946" s="43">
        <v>6739.9923164129441</v>
      </c>
      <c r="U8946" s="43">
        <v>7470.9615656996539</v>
      </c>
      <c r="W8946" s="43">
        <v>2385.9100884376453</v>
      </c>
      <c r="X8946" s="43">
        <v>0</v>
      </c>
      <c r="Y8946" s="43">
        <v>0</v>
      </c>
      <c r="Z8946" s="43">
        <v>2385.9100884376453</v>
      </c>
      <c r="AB8946" s="43">
        <v>156.36208521342729</v>
      </c>
      <c r="AC8946" s="43">
        <v>0</v>
      </c>
      <c r="AD8946" s="43">
        <v>0</v>
      </c>
      <c r="AE8946" s="43">
        <v>156.36208521342729</v>
      </c>
      <c r="AG8946" s="43">
        <v>4387688.6526368298</v>
      </c>
      <c r="AH8946" s="43">
        <v>515356.57910253137</v>
      </c>
      <c r="AI8946" s="43">
        <v>0</v>
      </c>
      <c r="AJ8946" s="43">
        <v>656720757.89639461</v>
      </c>
      <c r="AK8946" s="43">
        <v>661108446.5490315</v>
      </c>
    </row>
    <row r="8947" spans="3:37" x14ac:dyDescent="0.2">
      <c r="C8947" s="43">
        <v>5.8037974802473927E-4</v>
      </c>
      <c r="D8947" s="43">
        <v>5.0446089390695704E-2</v>
      </c>
      <c r="E8947" s="43">
        <v>9.3743001907616588</v>
      </c>
      <c r="F8947" s="43">
        <v>1.1570311523050871</v>
      </c>
      <c r="H8947" s="43">
        <v>8.7508453916180782E-5</v>
      </c>
      <c r="I8947" s="43">
        <v>0.11456688107631408</v>
      </c>
      <c r="J8947" s="43">
        <v>0</v>
      </c>
      <c r="K8947" s="43">
        <v>1</v>
      </c>
      <c r="M8947" s="43">
        <v>7.8507391577780083E-3</v>
      </c>
      <c r="N8947" s="43">
        <v>4.6631185056246305E-2</v>
      </c>
      <c r="O8947" s="43">
        <v>0</v>
      </c>
      <c r="P8947" s="43">
        <v>1</v>
      </c>
      <c r="R8947" s="43">
        <v>554.34754368784274</v>
      </c>
      <c r="S8947" s="43">
        <v>189.82415436497953</v>
      </c>
      <c r="T8947" s="43">
        <v>6931.5342475459975</v>
      </c>
      <c r="U8947" s="43">
        <v>7675.7059455988201</v>
      </c>
      <c r="W8947" s="43">
        <v>5196.6202845412008</v>
      </c>
      <c r="X8947" s="43">
        <v>0</v>
      </c>
      <c r="Y8947" s="43">
        <v>0</v>
      </c>
      <c r="Z8947" s="43">
        <v>5196.6202845412008</v>
      </c>
      <c r="AB8947" s="43">
        <v>9.3143321912192327</v>
      </c>
      <c r="AC8947" s="43">
        <v>0</v>
      </c>
      <c r="AD8947" s="43">
        <v>0</v>
      </c>
      <c r="AE8947" s="43">
        <v>9.3143321912192327</v>
      </c>
      <c r="AG8947" s="43">
        <v>9556584.7032712679</v>
      </c>
      <c r="AH8947" s="43">
        <v>1122469.9814608993</v>
      </c>
      <c r="AI8947" s="43">
        <v>0</v>
      </c>
      <c r="AJ8947" s="43">
        <v>39120195.203120776</v>
      </c>
      <c r="AK8947" s="43">
        <v>48676779.906392045</v>
      </c>
    </row>
    <row r="8948" spans="3:37" x14ac:dyDescent="0.2">
      <c r="C8948" s="43">
        <v>5.9740563517706152E-4</v>
      </c>
      <c r="D8948" s="43">
        <v>5.87148661979352E-2</v>
      </c>
      <c r="E8948" s="43">
        <v>4.648968590457228</v>
      </c>
      <c r="F8948" s="43">
        <v>2.2697003180037614</v>
      </c>
      <c r="H8948" s="43">
        <v>8.5762205777345979E-5</v>
      </c>
      <c r="I8948" s="43">
        <v>9.8818142548852544E-2</v>
      </c>
      <c r="J8948" s="43">
        <v>0</v>
      </c>
      <c r="K8948" s="43">
        <v>1</v>
      </c>
      <c r="M8948" s="43">
        <v>7.8414123167396751E-3</v>
      </c>
      <c r="N8948" s="43">
        <v>4.7336459683417265E-2</v>
      </c>
      <c r="O8948" s="43">
        <v>0</v>
      </c>
      <c r="P8948" s="43">
        <v>1</v>
      </c>
      <c r="R8948" s="43">
        <v>664.14019170322888</v>
      </c>
      <c r="S8948" s="43">
        <v>160.46303475658274</v>
      </c>
      <c r="T8948" s="43">
        <v>7028.0110717880871</v>
      </c>
      <c r="U8948" s="43">
        <v>7852.6142982478987</v>
      </c>
      <c r="W8948" s="43">
        <v>3087.5668908885532</v>
      </c>
      <c r="X8948" s="43">
        <v>0</v>
      </c>
      <c r="Y8948" s="43">
        <v>0</v>
      </c>
      <c r="Z8948" s="43">
        <v>3087.5668908885532</v>
      </c>
      <c r="AB8948" s="43">
        <v>90.22871434869954</v>
      </c>
      <c r="AC8948" s="43">
        <v>0</v>
      </c>
      <c r="AD8948" s="43">
        <v>0</v>
      </c>
      <c r="AE8948" s="43">
        <v>90.22871434869954</v>
      </c>
      <c r="AG8948" s="43">
        <v>5678035.5123440493</v>
      </c>
      <c r="AH8948" s="43">
        <v>666914.44843192748</v>
      </c>
      <c r="AI8948" s="43">
        <v>0</v>
      </c>
      <c r="AJ8948" s="43">
        <v>378960600.26453805</v>
      </c>
      <c r="AK8948" s="43">
        <v>384638635.77688211</v>
      </c>
    </row>
    <row r="8949" spans="3:37" x14ac:dyDescent="0.2">
      <c r="C8949" s="43">
        <v>6.3446156579483048E-4</v>
      </c>
      <c r="D8949" s="43">
        <v>5.0391819311519842E-2</v>
      </c>
      <c r="E8949" s="43">
        <v>8.9833239336816089</v>
      </c>
      <c r="F8949" s="43">
        <v>3.6832023925773507</v>
      </c>
      <c r="H8949" s="43">
        <v>8.8519564689618196E-5</v>
      </c>
      <c r="I8949" s="43">
        <v>0.11445651180929117</v>
      </c>
      <c r="J8949" s="43">
        <v>0</v>
      </c>
      <c r="K8949" s="43">
        <v>1</v>
      </c>
      <c r="M8949" s="43">
        <v>7.7516420715658466E-3</v>
      </c>
      <c r="N8949" s="43">
        <v>4.6350971297960175E-2</v>
      </c>
      <c r="O8949" s="43">
        <v>0</v>
      </c>
      <c r="P8949" s="43">
        <v>1</v>
      </c>
      <c r="R8949" s="43">
        <v>605.35164869858397</v>
      </c>
      <c r="S8949" s="43">
        <v>191.83248314407885</v>
      </c>
      <c r="T8949" s="43">
        <v>6802.9130990676731</v>
      </c>
      <c r="U8949" s="43">
        <v>7600.0972309103363</v>
      </c>
      <c r="W8949" s="43">
        <v>5438.0699540476107</v>
      </c>
      <c r="X8949" s="43">
        <v>0</v>
      </c>
      <c r="Y8949" s="43">
        <v>0</v>
      </c>
      <c r="Z8949" s="43">
        <v>5438.0699540476107</v>
      </c>
      <c r="AB8949" s="43">
        <v>173.79806615883925</v>
      </c>
      <c r="AC8949" s="43">
        <v>0</v>
      </c>
      <c r="AD8949" s="43">
        <v>0</v>
      </c>
      <c r="AE8949" s="43">
        <v>173.79806615883925</v>
      </c>
      <c r="AG8949" s="43">
        <v>10000610.645493556</v>
      </c>
      <c r="AH8949" s="43">
        <v>1174623.110074284</v>
      </c>
      <c r="AI8949" s="43">
        <v>0</v>
      </c>
      <c r="AJ8949" s="43">
        <v>729951877.8671248</v>
      </c>
      <c r="AK8949" s="43">
        <v>739952488.5126183</v>
      </c>
    </row>
    <row r="8950" spans="3:37" x14ac:dyDescent="0.2">
      <c r="C8950" s="43">
        <v>6.0745216681709461E-4</v>
      </c>
      <c r="D8950" s="43">
        <v>4.8321543353311555E-2</v>
      </c>
      <c r="E8950" s="43">
        <v>8.3064010120205367</v>
      </c>
      <c r="F8950" s="43">
        <v>4.8714796300224119</v>
      </c>
      <c r="H8950" s="43">
        <v>8.8049121442377432E-5</v>
      </c>
      <c r="I8950" s="43">
        <v>0.1234785220096104</v>
      </c>
      <c r="J8950" s="43">
        <v>0</v>
      </c>
      <c r="K8950" s="43">
        <v>1</v>
      </c>
      <c r="M8950" s="43">
        <v>7.9054582779000127E-3</v>
      </c>
      <c r="N8950" s="43">
        <v>4.7057092179948357E-2</v>
      </c>
      <c r="O8950" s="43">
        <v>0</v>
      </c>
      <c r="P8950" s="43">
        <v>1</v>
      </c>
      <c r="R8950" s="43">
        <v>555.77019833427187</v>
      </c>
      <c r="S8950" s="43">
        <v>205.85376864396312</v>
      </c>
      <c r="T8950" s="43">
        <v>7043.5971792417376</v>
      </c>
      <c r="U8950" s="43">
        <v>7805.221146219973</v>
      </c>
      <c r="W8950" s="43">
        <v>4616.4501378946507</v>
      </c>
      <c r="X8950" s="43">
        <v>0</v>
      </c>
      <c r="Y8950" s="43">
        <v>0</v>
      </c>
      <c r="Z8950" s="43">
        <v>4616.4501378946507</v>
      </c>
      <c r="AB8950" s="43">
        <v>230.22687119523749</v>
      </c>
      <c r="AC8950" s="43">
        <v>0</v>
      </c>
      <c r="AD8950" s="43">
        <v>0</v>
      </c>
      <c r="AE8950" s="43">
        <v>230.22687119523749</v>
      </c>
      <c r="AG8950" s="43">
        <v>8489651.8035882618</v>
      </c>
      <c r="AH8950" s="43">
        <v>997153.22978524456</v>
      </c>
      <c r="AI8950" s="43">
        <v>0</v>
      </c>
      <c r="AJ8950" s="43">
        <v>966952859.01999748</v>
      </c>
      <c r="AK8950" s="43">
        <v>975442510.82358575</v>
      </c>
    </row>
    <row r="8951" spans="3:37" x14ac:dyDescent="0.2">
      <c r="C8951" s="43">
        <v>6.3666285491514873E-4</v>
      </c>
      <c r="D8951" s="43">
        <v>5.4759852961816846E-2</v>
      </c>
      <c r="E8951" s="43">
        <v>3.1137881937731651</v>
      </c>
      <c r="F8951" s="43">
        <v>1.5604156709682262</v>
      </c>
      <c r="H8951" s="43">
        <v>9.2890033056347576E-5</v>
      </c>
      <c r="I8951" s="43">
        <v>0.11008558767363796</v>
      </c>
      <c r="J8951" s="43">
        <v>0</v>
      </c>
      <c r="K8951" s="43">
        <v>1</v>
      </c>
      <c r="M8951" s="43">
        <v>7.8769152052683422E-3</v>
      </c>
      <c r="N8951" s="43">
        <v>4.8297116277981167E-2</v>
      </c>
      <c r="O8951" s="43">
        <v>0</v>
      </c>
      <c r="P8951" s="43">
        <v>1</v>
      </c>
      <c r="R8951" s="43">
        <v>660.10672686146472</v>
      </c>
      <c r="S8951" s="43">
        <v>193.61631732665182</v>
      </c>
      <c r="T8951" s="43">
        <v>7203.1049709198951</v>
      </c>
      <c r="U8951" s="43">
        <v>8056.8280151080116</v>
      </c>
      <c r="W8951" s="43">
        <v>2055.4325327314764</v>
      </c>
      <c r="X8951" s="43">
        <v>0</v>
      </c>
      <c r="Y8951" s="43">
        <v>0</v>
      </c>
      <c r="Z8951" s="43">
        <v>2055.4325327314764</v>
      </c>
      <c r="AB8951" s="43">
        <v>39.582954504183682</v>
      </c>
      <c r="AC8951" s="43">
        <v>0</v>
      </c>
      <c r="AD8951" s="43">
        <v>0</v>
      </c>
      <c r="AE8951" s="43">
        <v>39.582954504183682</v>
      </c>
      <c r="AG8951" s="43">
        <v>3779940.4276931849</v>
      </c>
      <c r="AH8951" s="43">
        <v>443973.42706999893</v>
      </c>
      <c r="AI8951" s="43">
        <v>0</v>
      </c>
      <c r="AJ8951" s="43">
        <v>166248408.91757146</v>
      </c>
      <c r="AK8951" s="43">
        <v>170028349.34526464</v>
      </c>
    </row>
    <row r="8952" spans="3:37" x14ac:dyDescent="0.2">
      <c r="C8952" s="43">
        <v>6.0027437064812312E-4</v>
      </c>
      <c r="D8952" s="43">
        <v>5.0597742793480949E-2</v>
      </c>
      <c r="E8952" s="43">
        <v>11.643898908627428</v>
      </c>
      <c r="F8952" s="43">
        <v>1.7455049107949379</v>
      </c>
      <c r="H8952" s="43">
        <v>8.8554157284431796E-5</v>
      </c>
      <c r="I8952" s="43">
        <v>8.8556619628935102E-2</v>
      </c>
      <c r="J8952" s="43">
        <v>0</v>
      </c>
      <c r="K8952" s="43">
        <v>1</v>
      </c>
      <c r="M8952" s="43">
        <v>7.8580535067758195E-3</v>
      </c>
      <c r="N8952" s="43">
        <v>4.3185814220693376E-2</v>
      </c>
      <c r="O8952" s="43">
        <v>0</v>
      </c>
      <c r="P8952" s="43">
        <v>1</v>
      </c>
      <c r="R8952" s="43">
        <v>575.07344915791157</v>
      </c>
      <c r="S8952" s="43">
        <v>148.48150389043698</v>
      </c>
      <c r="T8952" s="43">
        <v>6425.3748137518114</v>
      </c>
      <c r="U8952" s="43">
        <v>7148.92976680016</v>
      </c>
      <c r="W8952" s="43">
        <v>6696.0971070304167</v>
      </c>
      <c r="X8952" s="43">
        <v>0</v>
      </c>
      <c r="Y8952" s="43">
        <v>0</v>
      </c>
      <c r="Z8952" s="43">
        <v>6696.0971070304167</v>
      </c>
      <c r="AB8952" s="43">
        <v>45.87304860440566</v>
      </c>
      <c r="AC8952" s="43">
        <v>0</v>
      </c>
      <c r="AD8952" s="43">
        <v>0</v>
      </c>
      <c r="AE8952" s="43">
        <v>45.87304860440566</v>
      </c>
      <c r="AG8952" s="43">
        <v>12314122.579828937</v>
      </c>
      <c r="AH8952" s="43">
        <v>1446356.97511857</v>
      </c>
      <c r="AI8952" s="43">
        <v>0</v>
      </c>
      <c r="AJ8952" s="43">
        <v>192666804.13850376</v>
      </c>
      <c r="AK8952" s="43">
        <v>204980926.71833271</v>
      </c>
    </row>
    <row r="8953" spans="3:37" x14ac:dyDescent="0.2">
      <c r="C8953" s="43">
        <v>5.921039592942293E-4</v>
      </c>
      <c r="D8953" s="43">
        <v>5.8481756014573616E-2</v>
      </c>
      <c r="E8953" s="43">
        <v>2.5768850278477684</v>
      </c>
      <c r="F8953" s="43">
        <v>2.1869943645938568</v>
      </c>
      <c r="H8953" s="43">
        <v>9.0399972370369674E-5</v>
      </c>
      <c r="I8953" s="43">
        <v>0.10759770771595789</v>
      </c>
      <c r="J8953" s="43">
        <v>0</v>
      </c>
      <c r="K8953" s="43">
        <v>1</v>
      </c>
      <c r="M8953" s="43">
        <v>7.8211518993601785E-3</v>
      </c>
      <c r="N8953" s="43">
        <v>4.7248912776605811E-2</v>
      </c>
      <c r="O8953" s="43">
        <v>0</v>
      </c>
      <c r="P8953" s="43">
        <v>1</v>
      </c>
      <c r="R8953" s="43">
        <v>655.63290593879606</v>
      </c>
      <c r="S8953" s="43">
        <v>184.16779552101031</v>
      </c>
      <c r="T8953" s="43">
        <v>6996.887853225865</v>
      </c>
      <c r="U8953" s="43">
        <v>7836.6885546856711</v>
      </c>
      <c r="W8953" s="43">
        <v>1689.4906190780077</v>
      </c>
      <c r="X8953" s="43">
        <v>0</v>
      </c>
      <c r="Y8953" s="43">
        <v>0</v>
      </c>
      <c r="Z8953" s="43">
        <v>1689.4906190780077</v>
      </c>
      <c r="AB8953" s="43">
        <v>83.270884411306014</v>
      </c>
      <c r="AC8953" s="43">
        <v>0</v>
      </c>
      <c r="AD8953" s="43">
        <v>0</v>
      </c>
      <c r="AE8953" s="43">
        <v>83.270884411306014</v>
      </c>
      <c r="AG8953" s="43">
        <v>3106973.2484844564</v>
      </c>
      <c r="AH8953" s="43">
        <v>364929.97372084967</v>
      </c>
      <c r="AI8953" s="43">
        <v>0</v>
      </c>
      <c r="AJ8953" s="43">
        <v>349737714.52748525</v>
      </c>
      <c r="AK8953" s="43">
        <v>352844687.77596968</v>
      </c>
    </row>
    <row r="8954" spans="3:37" x14ac:dyDescent="0.2">
      <c r="C8954" s="43">
        <v>6.0586585443961664E-4</v>
      </c>
      <c r="D8954" s="43">
        <v>4.8210110811078871E-2</v>
      </c>
      <c r="E8954" s="43">
        <v>8.9680208690210126</v>
      </c>
      <c r="F8954" s="43">
        <v>2.2293482297690979</v>
      </c>
      <c r="H8954" s="43">
        <v>9.2883404267718461E-5</v>
      </c>
      <c r="I8954" s="43">
        <v>0.1111711975126618</v>
      </c>
      <c r="J8954" s="43">
        <v>0</v>
      </c>
      <c r="K8954" s="43">
        <v>1</v>
      </c>
      <c r="M8954" s="43">
        <v>7.7774393619097684E-3</v>
      </c>
      <c r="N8954" s="43">
        <v>4.6646662591919297E-2</v>
      </c>
      <c r="O8954" s="43">
        <v>0</v>
      </c>
      <c r="P8954" s="43">
        <v>1</v>
      </c>
      <c r="R8954" s="43">
        <v>553.04055484584899</v>
      </c>
      <c r="S8954" s="43">
        <v>195.51171303582524</v>
      </c>
      <c r="T8954" s="43">
        <v>6869.0959602151133</v>
      </c>
      <c r="U8954" s="43">
        <v>7617.6482280967875</v>
      </c>
      <c r="W8954" s="43">
        <v>4959.679237272534</v>
      </c>
      <c r="X8954" s="43">
        <v>0</v>
      </c>
      <c r="Y8954" s="43">
        <v>0</v>
      </c>
      <c r="Z8954" s="43">
        <v>4959.679237272534</v>
      </c>
      <c r="AB8954" s="43">
        <v>72.747098698658249</v>
      </c>
      <c r="AC8954" s="43">
        <v>0</v>
      </c>
      <c r="AD8954" s="43">
        <v>0</v>
      </c>
      <c r="AE8954" s="43">
        <v>72.747098698658249</v>
      </c>
      <c r="AG8954" s="43">
        <v>9120850.1173441894</v>
      </c>
      <c r="AH8954" s="43">
        <v>1071290.7152508674</v>
      </c>
      <c r="AI8954" s="43">
        <v>0</v>
      </c>
      <c r="AJ8954" s="43">
        <v>305537814.53436464</v>
      </c>
      <c r="AK8954" s="43">
        <v>314658664.65170884</v>
      </c>
    </row>
    <row r="8955" spans="3:37" x14ac:dyDescent="0.2">
      <c r="C8955" s="43">
        <v>6.2624447397707783E-4</v>
      </c>
      <c r="D8955" s="43">
        <v>6.3731785519816508E-2</v>
      </c>
      <c r="E8955" s="43">
        <v>4.165286888165137</v>
      </c>
      <c r="F8955" s="43">
        <v>5.4422547522883953</v>
      </c>
      <c r="H8955" s="43">
        <v>8.3745967066057637E-5</v>
      </c>
      <c r="I8955" s="43">
        <v>0.10186761894169272</v>
      </c>
      <c r="J8955" s="43">
        <v>0</v>
      </c>
      <c r="K8955" s="43">
        <v>1</v>
      </c>
      <c r="M8955" s="43">
        <v>7.8669043060767274E-3</v>
      </c>
      <c r="N8955" s="43">
        <v>4.612921322810748E-2</v>
      </c>
      <c r="O8955" s="43">
        <v>0</v>
      </c>
      <c r="P8955" s="43">
        <v>1</v>
      </c>
      <c r="R8955" s="43">
        <v>755.68772069017166</v>
      </c>
      <c r="S8955" s="43">
        <v>161.52599680956018</v>
      </c>
      <c r="T8955" s="43">
        <v>6871.0370064145864</v>
      </c>
      <c r="U8955" s="43">
        <v>7788.2507239143179</v>
      </c>
      <c r="W8955" s="43">
        <v>3147.6561545381705</v>
      </c>
      <c r="X8955" s="43">
        <v>0</v>
      </c>
      <c r="Y8955" s="43">
        <v>0</v>
      </c>
      <c r="Z8955" s="43">
        <v>3147.6561545381705</v>
      </c>
      <c r="AB8955" s="43">
        <v>359.19443842756334</v>
      </c>
      <c r="AC8955" s="43">
        <v>0</v>
      </c>
      <c r="AD8955" s="43">
        <v>0</v>
      </c>
      <c r="AE8955" s="43">
        <v>359.19443842756334</v>
      </c>
      <c r="AG8955" s="43">
        <v>5788539.6681956956</v>
      </c>
      <c r="AH8955" s="43">
        <v>679893.72938024485</v>
      </c>
      <c r="AI8955" s="43">
        <v>0</v>
      </c>
      <c r="AJ8955" s="43">
        <v>1508616641.395766</v>
      </c>
      <c r="AK8955" s="43">
        <v>1514405181.0639617</v>
      </c>
    </row>
    <row r="8956" spans="3:37" x14ac:dyDescent="0.2">
      <c r="C8956" s="43">
        <v>6.0258309840117985E-4</v>
      </c>
      <c r="D8956" s="43">
        <v>5.053385343906288E-2</v>
      </c>
      <c r="E8956" s="43">
        <v>5.2437037404915028</v>
      </c>
      <c r="F8956" s="43">
        <v>4.7679035710957862</v>
      </c>
      <c r="H8956" s="43">
        <v>8.819487522115811E-5</v>
      </c>
      <c r="I8956" s="43">
        <v>0.10406305786304326</v>
      </c>
      <c r="J8956" s="43">
        <v>0</v>
      </c>
      <c r="K8956" s="43">
        <v>1</v>
      </c>
      <c r="M8956" s="43">
        <v>7.8769319828703166E-3</v>
      </c>
      <c r="N8956" s="43">
        <v>4.5949039497550692E-2</v>
      </c>
      <c r="O8956" s="43">
        <v>0</v>
      </c>
      <c r="P8956" s="43">
        <v>1</v>
      </c>
      <c r="R8956" s="43">
        <v>576.55631777512644</v>
      </c>
      <c r="S8956" s="43">
        <v>173.77300298927989</v>
      </c>
      <c r="T8956" s="43">
        <v>6852.9238449273125</v>
      </c>
      <c r="U8956" s="43">
        <v>7603.253165691719</v>
      </c>
      <c r="W8956" s="43">
        <v>3023.290520121438</v>
      </c>
      <c r="X8956" s="43">
        <v>0</v>
      </c>
      <c r="Y8956" s="43">
        <v>0</v>
      </c>
      <c r="Z8956" s="43">
        <v>3023.290520121438</v>
      </c>
      <c r="AB8956" s="43">
        <v>232.44772112905272</v>
      </c>
      <c r="AC8956" s="43">
        <v>0</v>
      </c>
      <c r="AD8956" s="43">
        <v>0</v>
      </c>
      <c r="AE8956" s="43">
        <v>232.44772112905272</v>
      </c>
      <c r="AG8956" s="43">
        <v>5559831.2665033247</v>
      </c>
      <c r="AH8956" s="43">
        <v>653030.75234623067</v>
      </c>
      <c r="AI8956" s="43">
        <v>0</v>
      </c>
      <c r="AJ8956" s="43">
        <v>976280428.74202144</v>
      </c>
      <c r="AK8956" s="43">
        <v>981840260.00852478</v>
      </c>
    </row>
    <row r="8957" spans="3:37" x14ac:dyDescent="0.2">
      <c r="C8957" s="43">
        <v>6.0115672570640398E-4</v>
      </c>
      <c r="D8957" s="43">
        <v>5.6830675552248189E-2</v>
      </c>
      <c r="E8957" s="43">
        <v>3.1277570732373232</v>
      </c>
      <c r="F8957" s="43">
        <v>2.4179986734584418</v>
      </c>
      <c r="H8957" s="43">
        <v>8.5214417713765596E-5</v>
      </c>
      <c r="I8957" s="43">
        <v>0.10760236678053492</v>
      </c>
      <c r="J8957" s="43">
        <v>0</v>
      </c>
      <c r="K8957" s="43">
        <v>1</v>
      </c>
      <c r="M8957" s="43">
        <v>7.8874513532843915E-3</v>
      </c>
      <c r="N8957" s="43">
        <v>4.507247270839429E-2</v>
      </c>
      <c r="O8957" s="43">
        <v>0</v>
      </c>
      <c r="P8957" s="43">
        <v>1</v>
      </c>
      <c r="R8957" s="43">
        <v>646.86388043168915</v>
      </c>
      <c r="S8957" s="43">
        <v>173.61101554673149</v>
      </c>
      <c r="T8957" s="43">
        <v>6731.1683235675282</v>
      </c>
      <c r="U8957" s="43">
        <v>7551.6432195459493</v>
      </c>
      <c r="W8957" s="43">
        <v>2023.2330774419579</v>
      </c>
      <c r="X8957" s="43">
        <v>0</v>
      </c>
      <c r="Y8957" s="43">
        <v>0</v>
      </c>
      <c r="Z8957" s="43">
        <v>2023.2330774419579</v>
      </c>
      <c r="AB8957" s="43">
        <v>98.145977306553746</v>
      </c>
      <c r="AC8957" s="43">
        <v>0</v>
      </c>
      <c r="AD8957" s="43">
        <v>0</v>
      </c>
      <c r="AE8957" s="43">
        <v>98.145977306553746</v>
      </c>
      <c r="AG8957" s="43">
        <v>3720725.6294157607</v>
      </c>
      <c r="AH8957" s="43">
        <v>437018.34472746291</v>
      </c>
      <c r="AI8957" s="43">
        <v>0</v>
      </c>
      <c r="AJ8957" s="43">
        <v>412213104.68752575</v>
      </c>
      <c r="AK8957" s="43">
        <v>415933830.3169415</v>
      </c>
    </row>
    <row r="8958" spans="3:37" x14ac:dyDescent="0.2">
      <c r="C8958" s="43">
        <v>6.3144774327728026E-4</v>
      </c>
      <c r="D8958" s="43">
        <v>4.8429093295978803E-2</v>
      </c>
      <c r="E8958" s="43">
        <v>7.1658153241118638</v>
      </c>
      <c r="F8958" s="43">
        <v>5.2227392624403173</v>
      </c>
      <c r="H8958" s="43">
        <v>8.1534736583382066E-5</v>
      </c>
      <c r="I8958" s="43">
        <v>0.1008518566462826</v>
      </c>
      <c r="J8958" s="43">
        <v>0</v>
      </c>
      <c r="K8958" s="43">
        <v>1</v>
      </c>
      <c r="M8958" s="43">
        <v>7.8131028851091654E-3</v>
      </c>
      <c r="N8958" s="43">
        <v>4.6920950562303054E-2</v>
      </c>
      <c r="O8958" s="43">
        <v>0</v>
      </c>
      <c r="P8958" s="43">
        <v>1</v>
      </c>
      <c r="R8958" s="43">
        <v>579.01008259323601</v>
      </c>
      <c r="S8958" s="43">
        <v>155.69294839506401</v>
      </c>
      <c r="T8958" s="43">
        <v>6941.1705878596104</v>
      </c>
      <c r="U8958" s="43">
        <v>7675.8736188479106</v>
      </c>
      <c r="W8958" s="43">
        <v>4149.0793226618862</v>
      </c>
      <c r="X8958" s="43">
        <v>0</v>
      </c>
      <c r="Y8958" s="43">
        <v>0</v>
      </c>
      <c r="Z8958" s="43">
        <v>4149.0793226618862</v>
      </c>
      <c r="AB8958" s="43">
        <v>261.61592117533377</v>
      </c>
      <c r="AC8958" s="43">
        <v>0</v>
      </c>
      <c r="AD8958" s="43">
        <v>0</v>
      </c>
      <c r="AE8958" s="43">
        <v>261.61592117533377</v>
      </c>
      <c r="AG8958" s="43">
        <v>7630156.8743752083</v>
      </c>
      <c r="AH8958" s="43">
        <v>896201.13369496737</v>
      </c>
      <c r="AI8958" s="43">
        <v>0</v>
      </c>
      <c r="AJ8958" s="43">
        <v>1098786868.9364018</v>
      </c>
      <c r="AK8958" s="43">
        <v>1106417025.8107769</v>
      </c>
    </row>
    <row r="8959" spans="3:37" x14ac:dyDescent="0.2">
      <c r="C8959" s="43">
        <v>6.0306111351330054E-4</v>
      </c>
      <c r="D8959" s="43">
        <v>5.0829036458992082E-2</v>
      </c>
      <c r="E8959" s="43">
        <v>9.5046887604774799</v>
      </c>
      <c r="F8959" s="43">
        <v>1.3753483025509281</v>
      </c>
      <c r="H8959" s="43">
        <v>8.5624873828682731E-5</v>
      </c>
      <c r="I8959" s="43">
        <v>0.10371706213274234</v>
      </c>
      <c r="J8959" s="43">
        <v>0</v>
      </c>
      <c r="K8959" s="43">
        <v>1</v>
      </c>
      <c r="M8959" s="43">
        <v>7.8590149430940448E-3</v>
      </c>
      <c r="N8959" s="43">
        <v>4.74394154050366E-2</v>
      </c>
      <c r="O8959" s="43">
        <v>0</v>
      </c>
      <c r="P8959" s="43">
        <v>1</v>
      </c>
      <c r="R8959" s="43">
        <v>580.38419217808973</v>
      </c>
      <c r="S8959" s="43">
        <v>168.14831663726264</v>
      </c>
      <c r="T8959" s="43">
        <v>7059.1078297157919</v>
      </c>
      <c r="U8959" s="43">
        <v>7807.6403385311442</v>
      </c>
      <c r="W8959" s="43">
        <v>5516.3711081538913</v>
      </c>
      <c r="X8959" s="43">
        <v>0</v>
      </c>
      <c r="Y8959" s="43">
        <v>0</v>
      </c>
      <c r="Z8959" s="43">
        <v>5516.3711081538913</v>
      </c>
      <c r="AB8959" s="43">
        <v>23.309545685673822</v>
      </c>
      <c r="AC8959" s="43">
        <v>0</v>
      </c>
      <c r="AD8959" s="43">
        <v>0</v>
      </c>
      <c r="AE8959" s="43">
        <v>23.309545685673822</v>
      </c>
      <c r="AG8959" s="43">
        <v>10144606.467895007</v>
      </c>
      <c r="AH8959" s="43">
        <v>1191536.1593612405</v>
      </c>
      <c r="AI8959" s="43">
        <v>0</v>
      </c>
      <c r="AJ8959" s="43">
        <v>97900091.879830047</v>
      </c>
      <c r="AK8959" s="43">
        <v>108044698.34772505</v>
      </c>
    </row>
    <row r="8960" spans="3:37" x14ac:dyDescent="0.2">
      <c r="C8960" s="43">
        <v>5.8010024277629858E-4</v>
      </c>
      <c r="D8960" s="43">
        <v>5.9071623195402934E-2</v>
      </c>
      <c r="E8960" s="43">
        <v>10.347714531922154</v>
      </c>
      <c r="F8960" s="43">
        <v>2.1927861807967508</v>
      </c>
      <c r="H8960" s="43">
        <v>9.1508407105589384E-5</v>
      </c>
      <c r="I8960" s="43">
        <v>9.0814140973351276E-2</v>
      </c>
      <c r="J8960" s="43">
        <v>0</v>
      </c>
      <c r="K8960" s="43">
        <v>1</v>
      </c>
      <c r="M8960" s="43">
        <v>7.8912712413978792E-3</v>
      </c>
      <c r="N8960" s="43">
        <v>4.3901375383060132E-2</v>
      </c>
      <c r="O8960" s="43">
        <v>0</v>
      </c>
      <c r="P8960" s="43">
        <v>1</v>
      </c>
      <c r="R8960" s="43">
        <v>648.82014362487052</v>
      </c>
      <c r="S8960" s="43">
        <v>157.34641329225562</v>
      </c>
      <c r="T8960" s="43">
        <v>6559.4506737177508</v>
      </c>
      <c r="U8960" s="43">
        <v>7365.6172306348772</v>
      </c>
      <c r="W8960" s="43">
        <v>6713.8056287908921</v>
      </c>
      <c r="X8960" s="43">
        <v>0</v>
      </c>
      <c r="Y8960" s="43">
        <v>0</v>
      </c>
      <c r="Z8960" s="43">
        <v>6713.8056287908921</v>
      </c>
      <c r="AB8960" s="43">
        <v>82.807696021799003</v>
      </c>
      <c r="AC8960" s="43">
        <v>0</v>
      </c>
      <c r="AD8960" s="43">
        <v>0</v>
      </c>
      <c r="AE8960" s="43">
        <v>82.807696021799003</v>
      </c>
      <c r="AG8960" s="43">
        <v>12346688.551346451</v>
      </c>
      <c r="AH8960" s="43">
        <v>1450182.0158188327</v>
      </c>
      <c r="AI8960" s="43">
        <v>0</v>
      </c>
      <c r="AJ8960" s="43">
        <v>347792323.29155582</v>
      </c>
      <c r="AK8960" s="43">
        <v>360139011.8429023</v>
      </c>
    </row>
    <row r="8961" spans="3:37" x14ac:dyDescent="0.2">
      <c r="C8961" s="43">
        <v>6.1609284254104946E-4</v>
      </c>
      <c r="D8961" s="43">
        <v>4.822864706204396E-2</v>
      </c>
      <c r="E8961" s="43">
        <v>6.2115928445605331</v>
      </c>
      <c r="F8961" s="43">
        <v>1.471620468933786</v>
      </c>
      <c r="H8961" s="43">
        <v>8.8326501136382643E-5</v>
      </c>
      <c r="I8961" s="43">
        <v>0.13963828300065206</v>
      </c>
      <c r="J8961" s="43">
        <v>0</v>
      </c>
      <c r="K8961" s="43">
        <v>1</v>
      </c>
      <c r="M8961" s="43">
        <v>7.8464061212154858E-3</v>
      </c>
      <c r="N8961" s="43">
        <v>4.6120476355036466E-2</v>
      </c>
      <c r="O8961" s="43">
        <v>0</v>
      </c>
      <c r="P8961" s="43">
        <v>1</v>
      </c>
      <c r="R8961" s="43">
        <v>562.59208154572616</v>
      </c>
      <c r="S8961" s="43">
        <v>233.52743005715149</v>
      </c>
      <c r="T8961" s="43">
        <v>6851.8356925180669</v>
      </c>
      <c r="U8961" s="43">
        <v>7647.9552041209445</v>
      </c>
      <c r="W8961" s="43">
        <v>3494.5929481358485</v>
      </c>
      <c r="X8961" s="43">
        <v>0</v>
      </c>
      <c r="Y8961" s="43">
        <v>0</v>
      </c>
      <c r="Z8961" s="43">
        <v>3494.5929481358485</v>
      </c>
      <c r="AB8961" s="43">
        <v>28.390303720922223</v>
      </c>
      <c r="AC8961" s="43">
        <v>0</v>
      </c>
      <c r="AD8961" s="43">
        <v>0</v>
      </c>
      <c r="AE8961" s="43">
        <v>28.390303720922223</v>
      </c>
      <c r="AG8961" s="43">
        <v>6426556.4316218253</v>
      </c>
      <c r="AH8961" s="43">
        <v>754832.07679734332</v>
      </c>
      <c r="AI8961" s="43">
        <v>0</v>
      </c>
      <c r="AJ8961" s="43">
        <v>119239275.62787333</v>
      </c>
      <c r="AK8961" s="43">
        <v>125665832.05949515</v>
      </c>
    </row>
    <row r="8962" spans="3:37" x14ac:dyDescent="0.2">
      <c r="C8962" s="43">
        <v>6.3427019641770777E-4</v>
      </c>
      <c r="D8962" s="43">
        <v>5.2223376450841685E-2</v>
      </c>
      <c r="E8962" s="43">
        <v>8.2499279766647504</v>
      </c>
      <c r="F8962" s="43">
        <v>1.5088963931292096</v>
      </c>
      <c r="H8962" s="43">
        <v>9.0340098593544305E-5</v>
      </c>
      <c r="I8962" s="43">
        <v>9.09749427456059E-2</v>
      </c>
      <c r="J8962" s="43">
        <v>0</v>
      </c>
      <c r="K8962" s="43">
        <v>1</v>
      </c>
      <c r="M8962" s="43">
        <v>7.9006844955434863E-3</v>
      </c>
      <c r="N8962" s="43">
        <v>4.4906252860840205E-2</v>
      </c>
      <c r="O8962" s="43">
        <v>0</v>
      </c>
      <c r="P8962" s="43">
        <v>1</v>
      </c>
      <c r="R8962" s="43">
        <v>627.16472728057499</v>
      </c>
      <c r="S8962" s="43">
        <v>155.61258741680774</v>
      </c>
      <c r="T8962" s="43">
        <v>6717.5964299230964</v>
      </c>
      <c r="U8962" s="43">
        <v>7500.3737446204796</v>
      </c>
      <c r="W8962" s="43">
        <v>5174.0638295693343</v>
      </c>
      <c r="X8962" s="43">
        <v>0</v>
      </c>
      <c r="Y8962" s="43">
        <v>0</v>
      </c>
      <c r="Z8962" s="43">
        <v>5174.0638295693343</v>
      </c>
      <c r="AB8962" s="43">
        <v>34.150319834371544</v>
      </c>
      <c r="AC8962" s="43">
        <v>0</v>
      </c>
      <c r="AD8962" s="43">
        <v>0</v>
      </c>
      <c r="AE8962" s="43">
        <v>34.150319834371544</v>
      </c>
      <c r="AG8962" s="43">
        <v>9515103.382578006</v>
      </c>
      <c r="AH8962" s="43">
        <v>1117597.7871869763</v>
      </c>
      <c r="AI8962" s="43">
        <v>0</v>
      </c>
      <c r="AJ8962" s="43">
        <v>143431343.30436048</v>
      </c>
      <c r="AK8962" s="43">
        <v>152946446.68693849</v>
      </c>
    </row>
    <row r="8963" spans="3:37" x14ac:dyDescent="0.2">
      <c r="C8963" s="43">
        <v>6.0299929668436989E-4</v>
      </c>
      <c r="D8963" s="43">
        <v>6.4199594280243577E-2</v>
      </c>
      <c r="E8963" s="43">
        <v>7.6618451768197957</v>
      </c>
      <c r="F8963" s="43">
        <v>6.461048543171553</v>
      </c>
      <c r="H8963" s="43">
        <v>9.6694973648503435E-5</v>
      </c>
      <c r="I8963" s="43">
        <v>0.10781078365001495</v>
      </c>
      <c r="J8963" s="43">
        <v>0</v>
      </c>
      <c r="K8963" s="43">
        <v>1</v>
      </c>
      <c r="M8963" s="43">
        <v>7.7968759201886501E-3</v>
      </c>
      <c r="N8963" s="43">
        <v>4.8929860374090306E-2</v>
      </c>
      <c r="O8963" s="43">
        <v>0</v>
      </c>
      <c r="P8963" s="43">
        <v>1</v>
      </c>
      <c r="R8963" s="43">
        <v>732.97888129667172</v>
      </c>
      <c r="S8963" s="43">
        <v>197.38242257884318</v>
      </c>
      <c r="T8963" s="43">
        <v>7223.3219491413029</v>
      </c>
      <c r="U8963" s="43">
        <v>8153.6832530168176</v>
      </c>
      <c r="W8963" s="43">
        <v>5615.9707063736741</v>
      </c>
      <c r="X8963" s="43">
        <v>0</v>
      </c>
      <c r="Y8963" s="43">
        <v>0</v>
      </c>
      <c r="Z8963" s="43">
        <v>5615.9707063736741</v>
      </c>
      <c r="AB8963" s="43">
        <v>428.30315795123533</v>
      </c>
      <c r="AC8963" s="43">
        <v>0</v>
      </c>
      <c r="AD8963" s="43">
        <v>0</v>
      </c>
      <c r="AE8963" s="43">
        <v>428.30315795123533</v>
      </c>
      <c r="AG8963" s="43">
        <v>10327770.129021186</v>
      </c>
      <c r="AH8963" s="43">
        <v>1213049.6725767136</v>
      </c>
      <c r="AI8963" s="43">
        <v>0</v>
      </c>
      <c r="AJ8963" s="43">
        <v>1798873263.3951883</v>
      </c>
      <c r="AK8963" s="43">
        <v>1809201033.5242095</v>
      </c>
    </row>
    <row r="8964" spans="3:37" x14ac:dyDescent="0.2">
      <c r="C8964" s="43">
        <v>6.1821663022676443E-4</v>
      </c>
      <c r="D8964" s="43">
        <v>5.4490987256458179E-2</v>
      </c>
      <c r="E8964" s="43">
        <v>4.3446718552789214</v>
      </c>
      <c r="F8964" s="43">
        <v>2.6668930978811103</v>
      </c>
      <c r="H8964" s="43">
        <v>9.3203720448187255E-5</v>
      </c>
      <c r="I8964" s="43">
        <v>0.10614938896152037</v>
      </c>
      <c r="J8964" s="43">
        <v>0</v>
      </c>
      <c r="K8964" s="43">
        <v>1</v>
      </c>
      <c r="M8964" s="43">
        <v>7.8703630302525696E-3</v>
      </c>
      <c r="N8964" s="43">
        <v>4.8362524554541708E-2</v>
      </c>
      <c r="O8964" s="43">
        <v>0</v>
      </c>
      <c r="P8964" s="43">
        <v>1</v>
      </c>
      <c r="R8964" s="43">
        <v>637.83409839064416</v>
      </c>
      <c r="S8964" s="43">
        <v>187.32386932947531</v>
      </c>
      <c r="T8964" s="43">
        <v>7206.8602595011489</v>
      </c>
      <c r="U8964" s="43">
        <v>8032.0182272212687</v>
      </c>
      <c r="W8964" s="43">
        <v>2771.1798556150379</v>
      </c>
      <c r="X8964" s="43">
        <v>0</v>
      </c>
      <c r="Y8964" s="43">
        <v>0</v>
      </c>
      <c r="Z8964" s="43">
        <v>2771.1798556150379</v>
      </c>
      <c r="AB8964" s="43">
        <v>113.76253441346267</v>
      </c>
      <c r="AC8964" s="43">
        <v>0</v>
      </c>
      <c r="AD8964" s="43">
        <v>0</v>
      </c>
      <c r="AE8964" s="43">
        <v>113.76253441346267</v>
      </c>
      <c r="AG8964" s="43">
        <v>5096199.7544760546</v>
      </c>
      <c r="AH8964" s="43">
        <v>598574.84881284821</v>
      </c>
      <c r="AI8964" s="43">
        <v>0</v>
      </c>
      <c r="AJ8964" s="43">
        <v>477802644.53654325</v>
      </c>
      <c r="AK8964" s="43">
        <v>482898844.29101932</v>
      </c>
    </row>
    <row r="8965" spans="3:37" x14ac:dyDescent="0.2">
      <c r="C8965" s="43">
        <v>5.8911795971369036E-4</v>
      </c>
      <c r="D8965" s="43">
        <v>5.4765907909297806E-2</v>
      </c>
      <c r="E8965" s="43">
        <v>1.5181720805147412</v>
      </c>
      <c r="F8965" s="43">
        <v>2.3635832302476651</v>
      </c>
      <c r="H8965" s="43">
        <v>9.310988286592714E-5</v>
      </c>
      <c r="I8965" s="43">
        <v>8.7511701542296344E-2</v>
      </c>
      <c r="J8965" s="43">
        <v>0</v>
      </c>
      <c r="K8965" s="43">
        <v>1</v>
      </c>
      <c r="M8965" s="43">
        <v>7.9506203031788347E-3</v>
      </c>
      <c r="N8965" s="43">
        <v>4.4031057461612122E-2</v>
      </c>
      <c r="O8965" s="43">
        <v>0</v>
      </c>
      <c r="P8965" s="43">
        <v>1</v>
      </c>
      <c r="R8965" s="43">
        <v>610.87862238313426</v>
      </c>
      <c r="S8965" s="43">
        <v>154.2780998375425</v>
      </c>
      <c r="T8965" s="43">
        <v>6628.3052705877863</v>
      </c>
      <c r="U8965" s="43">
        <v>7393.461992808463</v>
      </c>
      <c r="W8965" s="43">
        <v>927.41886908538186</v>
      </c>
      <c r="X8965" s="43">
        <v>0</v>
      </c>
      <c r="Y8965" s="43">
        <v>0</v>
      </c>
      <c r="Z8965" s="43">
        <v>927.41886908538186</v>
      </c>
      <c r="AB8965" s="43">
        <v>89.129271436232855</v>
      </c>
      <c r="AC8965" s="43">
        <v>0</v>
      </c>
      <c r="AD8965" s="43">
        <v>0</v>
      </c>
      <c r="AE8965" s="43">
        <v>89.129271436232855</v>
      </c>
      <c r="AG8965" s="43">
        <v>1705523.3002480173</v>
      </c>
      <c r="AH8965" s="43">
        <v>200322.47572244247</v>
      </c>
      <c r="AI8965" s="43">
        <v>0</v>
      </c>
      <c r="AJ8965" s="43">
        <v>374342940.03217798</v>
      </c>
      <c r="AK8965" s="43">
        <v>376048463.33242601</v>
      </c>
    </row>
    <row r="8966" spans="3:37" x14ac:dyDescent="0.2">
      <c r="C8966" s="43">
        <v>6.1404314872171017E-4</v>
      </c>
      <c r="D8966" s="43">
        <v>5.9420932844791663E-2</v>
      </c>
      <c r="E8966" s="43">
        <v>9.904076771903652</v>
      </c>
      <c r="F8966" s="43">
        <v>3.5339080006039132</v>
      </c>
      <c r="H8966" s="43">
        <v>9.0720516168651955E-5</v>
      </c>
      <c r="I8966" s="43">
        <v>8.6240189573949841E-2</v>
      </c>
      <c r="J8966" s="43">
        <v>0</v>
      </c>
      <c r="K8966" s="43">
        <v>1</v>
      </c>
      <c r="M8966" s="43">
        <v>7.9207508801080184E-3</v>
      </c>
      <c r="N8966" s="43">
        <v>4.2191878583513441E-2</v>
      </c>
      <c r="O8966" s="43">
        <v>0</v>
      </c>
      <c r="P8966" s="43">
        <v>1</v>
      </c>
      <c r="R8966" s="43">
        <v>690.84517427348214</v>
      </c>
      <c r="S8966" s="43">
        <v>148.13496794215774</v>
      </c>
      <c r="T8966" s="43">
        <v>6327.5791993297507</v>
      </c>
      <c r="U8966" s="43">
        <v>7166.5593415453905</v>
      </c>
      <c r="W8966" s="43">
        <v>6842.1836435037249</v>
      </c>
      <c r="X8966" s="43">
        <v>0</v>
      </c>
      <c r="Y8966" s="43">
        <v>0</v>
      </c>
      <c r="Z8966" s="43">
        <v>6842.1836435037249</v>
      </c>
      <c r="AB8966" s="43">
        <v>187.30757822690938</v>
      </c>
      <c r="AC8966" s="43">
        <v>0</v>
      </c>
      <c r="AD8966" s="43">
        <v>0</v>
      </c>
      <c r="AE8966" s="43">
        <v>187.30757822690938</v>
      </c>
      <c r="AG8966" s="43">
        <v>12582775.720403351</v>
      </c>
      <c r="AH8966" s="43">
        <v>1477911.6669968045</v>
      </c>
      <c r="AI8966" s="43">
        <v>0</v>
      </c>
      <c r="AJ8966" s="43">
        <v>786691828.5530194</v>
      </c>
      <c r="AK8966" s="43">
        <v>799274604.27342272</v>
      </c>
    </row>
    <row r="8967" spans="3:37" x14ac:dyDescent="0.2">
      <c r="C8967" s="43">
        <v>6.3036189223752981E-4</v>
      </c>
      <c r="D8967" s="43">
        <v>4.5728488193462126E-2</v>
      </c>
      <c r="E8967" s="43">
        <v>8.9372005752082799</v>
      </c>
      <c r="F8967" s="43">
        <v>2.2225742755404716</v>
      </c>
      <c r="H8967" s="43">
        <v>9.5260205928426878E-5</v>
      </c>
      <c r="I8967" s="43">
        <v>8.5495760325718276E-2</v>
      </c>
      <c r="J8967" s="43">
        <v>0</v>
      </c>
      <c r="K8967" s="43">
        <v>1</v>
      </c>
      <c r="M8967" s="43">
        <v>7.8852673326225142E-3</v>
      </c>
      <c r="N8967" s="43">
        <v>4.3153671410730739E-2</v>
      </c>
      <c r="O8967" s="43">
        <v>0</v>
      </c>
      <c r="P8967" s="43">
        <v>1</v>
      </c>
      <c r="R8967" s="43">
        <v>545.7819478301659</v>
      </c>
      <c r="S8967" s="43">
        <v>154.20500427158575</v>
      </c>
      <c r="T8967" s="43">
        <v>6442.8281101572511</v>
      </c>
      <c r="U8967" s="43">
        <v>7142.8150622590028</v>
      </c>
      <c r="W8967" s="43">
        <v>4877.762738086054</v>
      </c>
      <c r="X8967" s="43">
        <v>0</v>
      </c>
      <c r="Y8967" s="43">
        <v>0</v>
      </c>
      <c r="Z8967" s="43">
        <v>4877.762738086054</v>
      </c>
      <c r="AB8967" s="43">
        <v>71.396709733453989</v>
      </c>
      <c r="AC8967" s="43">
        <v>0</v>
      </c>
      <c r="AD8967" s="43">
        <v>0</v>
      </c>
      <c r="AE8967" s="43">
        <v>71.396709733453989</v>
      </c>
      <c r="AG8967" s="43">
        <v>8970205.6753402539</v>
      </c>
      <c r="AH8967" s="43">
        <v>1053596.7514265876</v>
      </c>
      <c r="AI8967" s="43">
        <v>0</v>
      </c>
      <c r="AJ8967" s="43">
        <v>299866180.88050675</v>
      </c>
      <c r="AK8967" s="43">
        <v>308836386.55584699</v>
      </c>
    </row>
    <row r="8968" spans="3:37" x14ac:dyDescent="0.2">
      <c r="C8968" s="43">
        <v>6.1682338988944263E-4</v>
      </c>
      <c r="D8968" s="43">
        <v>5.2119482673054475E-2</v>
      </c>
      <c r="E8968" s="43">
        <v>4.7090339919074893</v>
      </c>
      <c r="F8968" s="43">
        <v>1.1191151546514011</v>
      </c>
      <c r="H8968" s="43">
        <v>8.3156278613529899E-5</v>
      </c>
      <c r="I8968" s="43">
        <v>0.11467099516075363</v>
      </c>
      <c r="J8968" s="43">
        <v>0</v>
      </c>
      <c r="K8968" s="43">
        <v>1</v>
      </c>
      <c r="M8968" s="43">
        <v>7.8248538528338102E-3</v>
      </c>
      <c r="N8968" s="43">
        <v>4.6820121837360618E-2</v>
      </c>
      <c r="O8968" s="43">
        <v>0</v>
      </c>
      <c r="P8968" s="43">
        <v>1</v>
      </c>
      <c r="R8968" s="43">
        <v>608.70000159708229</v>
      </c>
      <c r="S8968" s="43">
        <v>180.54730075440543</v>
      </c>
      <c r="T8968" s="43">
        <v>6936.6718039257248</v>
      </c>
      <c r="U8968" s="43">
        <v>7725.9191062772124</v>
      </c>
      <c r="W8968" s="43">
        <v>2866.3889983948034</v>
      </c>
      <c r="X8968" s="43">
        <v>0</v>
      </c>
      <c r="Y8968" s="43">
        <v>0</v>
      </c>
      <c r="Z8968" s="43">
        <v>2866.3889983948034</v>
      </c>
      <c r="AB8968" s="43">
        <v>7.7580772464402665</v>
      </c>
      <c r="AC8968" s="43">
        <v>0</v>
      </c>
      <c r="AD8968" s="43">
        <v>0</v>
      </c>
      <c r="AE8968" s="43">
        <v>7.7580772464402665</v>
      </c>
      <c r="AG8968" s="43">
        <v>5271289.368048043</v>
      </c>
      <c r="AH8968" s="43">
        <v>619140.02365327755</v>
      </c>
      <c r="AI8968" s="43">
        <v>0</v>
      </c>
      <c r="AJ8968" s="43">
        <v>32583924.43504912</v>
      </c>
      <c r="AK8968" s="43">
        <v>37855213.803097166</v>
      </c>
    </row>
    <row r="8969" spans="3:37" x14ac:dyDescent="0.2">
      <c r="C8969" s="43">
        <v>6.135482493295763E-4</v>
      </c>
      <c r="D8969" s="43">
        <v>5.2043932470653712E-2</v>
      </c>
      <c r="E8969" s="43">
        <v>7.3335885842580062</v>
      </c>
      <c r="F8969" s="43">
        <v>2.0476574046044802</v>
      </c>
      <c r="H8969" s="43">
        <v>9.8775104224402277E-5</v>
      </c>
      <c r="I8969" s="43">
        <v>9.5274738162222636E-2</v>
      </c>
      <c r="J8969" s="43">
        <v>0</v>
      </c>
      <c r="K8969" s="43">
        <v>1</v>
      </c>
      <c r="M8969" s="43">
        <v>7.8452510608453992E-3</v>
      </c>
      <c r="N8969" s="43">
        <v>4.6855812400621866E-2</v>
      </c>
      <c r="O8969" s="43">
        <v>0</v>
      </c>
      <c r="P8969" s="43">
        <v>1</v>
      </c>
      <c r="R8969" s="43">
        <v>604.59033285505984</v>
      </c>
      <c r="S8969" s="43">
        <v>178.18356068193026</v>
      </c>
      <c r="T8969" s="43">
        <v>6960.0553165240608</v>
      </c>
      <c r="U8969" s="43">
        <v>7742.8292100610506</v>
      </c>
      <c r="W8969" s="43">
        <v>4433.8167631786155</v>
      </c>
      <c r="X8969" s="43">
        <v>0</v>
      </c>
      <c r="Y8969" s="43">
        <v>0</v>
      </c>
      <c r="Z8969" s="43">
        <v>4433.8167631786155</v>
      </c>
      <c r="AB8969" s="43">
        <v>67.774178669564321</v>
      </c>
      <c r="AC8969" s="43">
        <v>0</v>
      </c>
      <c r="AD8969" s="43">
        <v>0</v>
      </c>
      <c r="AE8969" s="43">
        <v>67.774178669564321</v>
      </c>
      <c r="AG8969" s="43">
        <v>8153789.027485474</v>
      </c>
      <c r="AH8969" s="43">
        <v>957704.42084658099</v>
      </c>
      <c r="AI8969" s="43">
        <v>0</v>
      </c>
      <c r="AJ8969" s="43">
        <v>284651550.41217017</v>
      </c>
      <c r="AK8969" s="43">
        <v>292805339.43965566</v>
      </c>
    </row>
    <row r="8970" spans="3:37" x14ac:dyDescent="0.2">
      <c r="C8970" s="43">
        <v>6.2635255692744529E-4</v>
      </c>
      <c r="D8970" s="43">
        <v>4.8250112038516466E-2</v>
      </c>
      <c r="E8970" s="43">
        <v>5.0368082570005495</v>
      </c>
      <c r="F8970" s="43">
        <v>2.8948091201402733</v>
      </c>
      <c r="H8970" s="43">
        <v>8.4008037332539633E-5</v>
      </c>
      <c r="I8970" s="43">
        <v>0.11593333233964631</v>
      </c>
      <c r="J8970" s="43">
        <v>0</v>
      </c>
      <c r="K8970" s="43">
        <v>1</v>
      </c>
      <c r="M8970" s="43">
        <v>7.7981346698044835E-3</v>
      </c>
      <c r="N8970" s="43">
        <v>4.5799631936655372E-2</v>
      </c>
      <c r="O8970" s="43">
        <v>0</v>
      </c>
      <c r="P8970" s="43">
        <v>1</v>
      </c>
      <c r="R8970" s="43">
        <v>572.21541555072372</v>
      </c>
      <c r="S8970" s="43">
        <v>184.40450662127577</v>
      </c>
      <c r="T8970" s="43">
        <v>6762.310243674634</v>
      </c>
      <c r="U8970" s="43">
        <v>7518.9301658466338</v>
      </c>
      <c r="W8970" s="43">
        <v>2882.1393298288858</v>
      </c>
      <c r="X8970" s="43">
        <v>0</v>
      </c>
      <c r="Y8970" s="43">
        <v>0</v>
      </c>
      <c r="Z8970" s="43">
        <v>2882.1393298288858</v>
      </c>
      <c r="AB8970" s="43">
        <v>116.01357172352935</v>
      </c>
      <c r="AC8970" s="43">
        <v>0</v>
      </c>
      <c r="AD8970" s="43">
        <v>0</v>
      </c>
      <c r="AE8970" s="43">
        <v>116.01357172352935</v>
      </c>
      <c r="AG8970" s="43">
        <v>5300254.2275553206</v>
      </c>
      <c r="AH8970" s="43">
        <v>622542.09524303931</v>
      </c>
      <c r="AI8970" s="43">
        <v>0</v>
      </c>
      <c r="AJ8970" s="43">
        <v>487257001.23882329</v>
      </c>
      <c r="AK8970" s="43">
        <v>492557255.46637863</v>
      </c>
    </row>
    <row r="8971" spans="3:37" x14ac:dyDescent="0.2">
      <c r="C8971" s="43">
        <v>5.9935482431573771E-4</v>
      </c>
      <c r="D8971" s="43">
        <v>5.2704082267910707E-2</v>
      </c>
      <c r="E8971" s="43">
        <v>3.3624601208485281</v>
      </c>
      <c r="F8971" s="43">
        <v>3.5480952785281179</v>
      </c>
      <c r="H8971" s="43">
        <v>8.2843993212634525E-5</v>
      </c>
      <c r="I8971" s="43">
        <v>9.0715288828939866E-2</v>
      </c>
      <c r="J8971" s="43">
        <v>0</v>
      </c>
      <c r="K8971" s="43">
        <v>1</v>
      </c>
      <c r="M8971" s="43">
        <v>7.7935546095779856E-3</v>
      </c>
      <c r="N8971" s="43">
        <v>4.4932910591569175E-2</v>
      </c>
      <c r="O8971" s="43">
        <v>0</v>
      </c>
      <c r="P8971" s="43">
        <v>1</v>
      </c>
      <c r="R8971" s="43">
        <v>598.09563596579562</v>
      </c>
      <c r="S8971" s="43">
        <v>142.29311436155683</v>
      </c>
      <c r="T8971" s="43">
        <v>6630.4424086883728</v>
      </c>
      <c r="U8971" s="43">
        <v>7370.8311590157255</v>
      </c>
      <c r="W8971" s="43">
        <v>2011.0727243885265</v>
      </c>
      <c r="X8971" s="43">
        <v>0</v>
      </c>
      <c r="Y8971" s="43">
        <v>0</v>
      </c>
      <c r="Z8971" s="43">
        <v>2011.0727243885265</v>
      </c>
      <c r="AB8971" s="43">
        <v>163.0684992740606</v>
      </c>
      <c r="AC8971" s="43">
        <v>0</v>
      </c>
      <c r="AD8971" s="43">
        <v>0</v>
      </c>
      <c r="AE8971" s="43">
        <v>163.0684992740606</v>
      </c>
      <c r="AG8971" s="43">
        <v>3698362.7401505001</v>
      </c>
      <c r="AH8971" s="43">
        <v>434391.70846792171</v>
      </c>
      <c r="AI8971" s="43">
        <v>0</v>
      </c>
      <c r="AJ8971" s="43">
        <v>684887696.95105457</v>
      </c>
      <c r="AK8971" s="43">
        <v>688586059.69120502</v>
      </c>
    </row>
    <row r="8972" spans="3:37" x14ac:dyDescent="0.2">
      <c r="C8972" s="43">
        <v>6.071244128452079E-4</v>
      </c>
      <c r="D8972" s="43">
        <v>5.5483279822427067E-2</v>
      </c>
      <c r="E8972" s="43">
        <v>3.0272456097275962</v>
      </c>
      <c r="F8972" s="43">
        <v>1.306720184857477</v>
      </c>
      <c r="H8972" s="43">
        <v>8.7017508431638341E-5</v>
      </c>
      <c r="I8972" s="43">
        <v>9.8108809202496497E-2</v>
      </c>
      <c r="J8972" s="43">
        <v>0</v>
      </c>
      <c r="K8972" s="43">
        <v>1</v>
      </c>
      <c r="M8972" s="43">
        <v>7.7460520960478275E-3</v>
      </c>
      <c r="N8972" s="43">
        <v>4.4624552123426607E-2</v>
      </c>
      <c r="O8972" s="43">
        <v>0</v>
      </c>
      <c r="P8972" s="43">
        <v>1</v>
      </c>
      <c r="R8972" s="43">
        <v>637.79659327022614</v>
      </c>
      <c r="S8972" s="43">
        <v>161.64304435521672</v>
      </c>
      <c r="T8972" s="43">
        <v>6544.804173742702</v>
      </c>
      <c r="U8972" s="43">
        <v>7344.2438113681446</v>
      </c>
      <c r="W8972" s="43">
        <v>1930.7669368765094</v>
      </c>
      <c r="X8972" s="43">
        <v>0</v>
      </c>
      <c r="Y8972" s="43">
        <v>0</v>
      </c>
      <c r="Z8972" s="43">
        <v>1930.7669368765094</v>
      </c>
      <c r="AB8972" s="43">
        <v>20.931884521856475</v>
      </c>
      <c r="AC8972" s="43">
        <v>0</v>
      </c>
      <c r="AD8972" s="43">
        <v>0</v>
      </c>
      <c r="AE8972" s="43">
        <v>20.931884521856475</v>
      </c>
      <c r="AG8972" s="43">
        <v>3550680.3969159005</v>
      </c>
      <c r="AH8972" s="43">
        <v>417045.658365326</v>
      </c>
      <c r="AI8972" s="43">
        <v>0</v>
      </c>
      <c r="AJ8972" s="43">
        <v>87913914.991797194</v>
      </c>
      <c r="AK8972" s="43">
        <v>91464595.388713092</v>
      </c>
    </row>
    <row r="8973" spans="3:37" x14ac:dyDescent="0.2">
      <c r="C8973" s="43">
        <v>6.194488706571244E-4</v>
      </c>
      <c r="D8973" s="43">
        <v>5.4265271235655672E-2</v>
      </c>
      <c r="E8973" s="43">
        <v>4.1007324739444186</v>
      </c>
      <c r="F8973" s="43">
        <v>7.3258971106853297</v>
      </c>
      <c r="H8973" s="43">
        <v>9.6789523666207522E-5</v>
      </c>
      <c r="I8973" s="43">
        <v>0.13124891364920321</v>
      </c>
      <c r="J8973" s="43">
        <v>0</v>
      </c>
      <c r="K8973" s="43">
        <v>1</v>
      </c>
      <c r="M8973" s="43">
        <v>7.8197945254058886E-3</v>
      </c>
      <c r="N8973" s="43">
        <v>4.6935022561002238E-2</v>
      </c>
      <c r="O8973" s="43">
        <v>0</v>
      </c>
      <c r="P8973" s="43">
        <v>1</v>
      </c>
      <c r="R8973" s="43">
        <v>636.4580976488927</v>
      </c>
      <c r="S8973" s="43">
        <v>240.52844453342635</v>
      </c>
      <c r="T8973" s="43">
        <v>6949.1989496310434</v>
      </c>
      <c r="U8973" s="43">
        <v>7826.1854918133622</v>
      </c>
      <c r="W8973" s="43">
        <v>2609.944389333702</v>
      </c>
      <c r="X8973" s="43">
        <v>0</v>
      </c>
      <c r="Y8973" s="43">
        <v>0</v>
      </c>
      <c r="Z8973" s="43">
        <v>2609.944389333702</v>
      </c>
      <c r="AB8973" s="43">
        <v>430.80002318586702</v>
      </c>
      <c r="AC8973" s="43">
        <v>0</v>
      </c>
      <c r="AD8973" s="43">
        <v>0</v>
      </c>
      <c r="AE8973" s="43">
        <v>430.80002318586702</v>
      </c>
      <c r="AG8973" s="43">
        <v>4799687.7319846777</v>
      </c>
      <c r="AH8973" s="43">
        <v>563747.98809607967</v>
      </c>
      <c r="AI8973" s="43">
        <v>0</v>
      </c>
      <c r="AJ8973" s="43">
        <v>1809360097.3806415</v>
      </c>
      <c r="AK8973" s="43">
        <v>1814159785.1126261</v>
      </c>
    </row>
    <row r="8974" spans="3:37" x14ac:dyDescent="0.2">
      <c r="C8974" s="43">
        <v>6.0297045768911283E-4</v>
      </c>
      <c r="D8974" s="43">
        <v>5.4848894650082802E-2</v>
      </c>
      <c r="E8974" s="43">
        <v>2.7719687851006114</v>
      </c>
      <c r="F8974" s="43">
        <v>3.3174646883525045</v>
      </c>
      <c r="H8974" s="43">
        <v>8.558631883187635E-5</v>
      </c>
      <c r="I8974" s="43">
        <v>9.0625356151742179E-2</v>
      </c>
      <c r="J8974" s="43">
        <v>0</v>
      </c>
      <c r="K8974" s="43">
        <v>1</v>
      </c>
      <c r="M8974" s="43">
        <v>7.8461325477137116E-3</v>
      </c>
      <c r="N8974" s="43">
        <v>4.5394339176850484E-2</v>
      </c>
      <c r="O8974" s="43">
        <v>0</v>
      </c>
      <c r="P8974" s="43">
        <v>1</v>
      </c>
      <c r="R8974" s="43">
        <v>626.19022974182531</v>
      </c>
      <c r="S8974" s="43">
        <v>146.85760670994526</v>
      </c>
      <c r="T8974" s="43">
        <v>6743.7228197129707</v>
      </c>
      <c r="U8974" s="43">
        <v>7516.770656164741</v>
      </c>
      <c r="W8974" s="43">
        <v>1735.7797703793203</v>
      </c>
      <c r="X8974" s="43">
        <v>0</v>
      </c>
      <c r="Y8974" s="43">
        <v>0</v>
      </c>
      <c r="Z8974" s="43">
        <v>1735.7797703793203</v>
      </c>
      <c r="AB8974" s="43">
        <v>155.27559078112839</v>
      </c>
      <c r="AC8974" s="43">
        <v>0</v>
      </c>
      <c r="AD8974" s="43">
        <v>0</v>
      </c>
      <c r="AE8974" s="43">
        <v>155.27559078112839</v>
      </c>
      <c r="AG8974" s="43">
        <v>3192098.9977275701</v>
      </c>
      <c r="AH8974" s="43">
        <v>374928.4304019332</v>
      </c>
      <c r="AI8974" s="43">
        <v>0</v>
      </c>
      <c r="AJ8974" s="43">
        <v>652157481.28073919</v>
      </c>
      <c r="AK8974" s="43">
        <v>655349580.2784667</v>
      </c>
    </row>
    <row r="8975" spans="3:37" x14ac:dyDescent="0.2">
      <c r="C8975" s="43">
        <v>6.0162029705272842E-4</v>
      </c>
      <c r="D8975" s="43">
        <v>5.7515971341831507E-2</v>
      </c>
      <c r="E8975" s="43">
        <v>3.4994347411803721</v>
      </c>
      <c r="F8975" s="43">
        <v>2.7232677762868791</v>
      </c>
      <c r="H8975" s="43">
        <v>9.2797616721429499E-5</v>
      </c>
      <c r="I8975" s="43">
        <v>9.2055059015499416E-2</v>
      </c>
      <c r="J8975" s="43">
        <v>0</v>
      </c>
      <c r="K8975" s="43">
        <v>1</v>
      </c>
      <c r="M8975" s="43">
        <v>7.8185130997895473E-3</v>
      </c>
      <c r="N8975" s="43">
        <v>4.326676161566817E-2</v>
      </c>
      <c r="O8975" s="43">
        <v>0</v>
      </c>
      <c r="P8975" s="43">
        <v>1</v>
      </c>
      <c r="R8975" s="43">
        <v>655.16895631460818</v>
      </c>
      <c r="S8975" s="43">
        <v>161.74350724645882</v>
      </c>
      <c r="T8975" s="43">
        <v>6405.0265120703698</v>
      </c>
      <c r="U8975" s="43">
        <v>7221.9389756314367</v>
      </c>
      <c r="W8975" s="43">
        <v>2292.7210070702254</v>
      </c>
      <c r="X8975" s="43">
        <v>0</v>
      </c>
      <c r="Y8975" s="43">
        <v>0</v>
      </c>
      <c r="Z8975" s="43">
        <v>2292.7210070702254</v>
      </c>
      <c r="AB8975" s="43">
        <v>120.80637589713034</v>
      </c>
      <c r="AC8975" s="43">
        <v>0</v>
      </c>
      <c r="AD8975" s="43">
        <v>0</v>
      </c>
      <c r="AE8975" s="43">
        <v>120.80637589713034</v>
      </c>
      <c r="AG8975" s="43">
        <v>4216313.9320021449</v>
      </c>
      <c r="AH8975" s="43">
        <v>495227.73752716871</v>
      </c>
      <c r="AI8975" s="43">
        <v>0</v>
      </c>
      <c r="AJ8975" s="43">
        <v>507386778.76794744</v>
      </c>
      <c r="AK8975" s="43">
        <v>511603092.69994956</v>
      </c>
    </row>
    <row r="8976" spans="3:37" x14ac:dyDescent="0.2">
      <c r="C8976" s="43">
        <v>5.9766927936116961E-4</v>
      </c>
      <c r="D8976" s="43">
        <v>5.4755728964048789E-2</v>
      </c>
      <c r="E8976" s="43">
        <v>7.0326130547788024</v>
      </c>
      <c r="F8976" s="43">
        <v>6.3366272157440422</v>
      </c>
      <c r="H8976" s="43">
        <v>9.2409294680795284E-5</v>
      </c>
      <c r="I8976" s="43">
        <v>8.4502113031271781E-2</v>
      </c>
      <c r="J8976" s="43">
        <v>0</v>
      </c>
      <c r="K8976" s="43">
        <v>1</v>
      </c>
      <c r="M8976" s="43">
        <v>7.8291299488407393E-3</v>
      </c>
      <c r="N8976" s="43">
        <v>4.5693062860200917E-2</v>
      </c>
      <c r="O8976" s="43">
        <v>0</v>
      </c>
      <c r="P8976" s="43">
        <v>1</v>
      </c>
      <c r="R8976" s="43">
        <v>619.6306204192573</v>
      </c>
      <c r="S8976" s="43">
        <v>147.85145309703569</v>
      </c>
      <c r="T8976" s="43">
        <v>6773.3909737932263</v>
      </c>
      <c r="U8976" s="43">
        <v>7540.8730473095193</v>
      </c>
      <c r="W8976" s="43">
        <v>4357.6223903011578</v>
      </c>
      <c r="X8976" s="43">
        <v>0</v>
      </c>
      <c r="Y8976" s="43">
        <v>0</v>
      </c>
      <c r="Z8976" s="43">
        <v>4357.6223903011578</v>
      </c>
      <c r="AB8976" s="43">
        <v>353.82092669224187</v>
      </c>
      <c r="AC8976" s="43">
        <v>0</v>
      </c>
      <c r="AD8976" s="43">
        <v>0</v>
      </c>
      <c r="AE8976" s="43">
        <v>353.82092669224187</v>
      </c>
      <c r="AG8976" s="43">
        <v>8013667.5757638291</v>
      </c>
      <c r="AH8976" s="43">
        <v>941246.43630505004</v>
      </c>
      <c r="AI8976" s="43">
        <v>0</v>
      </c>
      <c r="AJ8976" s="43">
        <v>1486047892.1074159</v>
      </c>
      <c r="AK8976" s="43">
        <v>1494061559.6831799</v>
      </c>
    </row>
    <row r="8977" spans="3:37" x14ac:dyDescent="0.2">
      <c r="C8977" s="43">
        <v>6.3299790612048046E-4</v>
      </c>
      <c r="D8977" s="43">
        <v>6.1134898259023185E-2</v>
      </c>
      <c r="E8977" s="43">
        <v>7.240289953997106</v>
      </c>
      <c r="F8977" s="43">
        <v>5.1544131922130445</v>
      </c>
      <c r="H8977" s="43">
        <v>8.6834515715996399E-5</v>
      </c>
      <c r="I8977" s="43">
        <v>0.10435768039488735</v>
      </c>
      <c r="J8977" s="43">
        <v>0</v>
      </c>
      <c r="K8977" s="43">
        <v>1</v>
      </c>
      <c r="M8977" s="43">
        <v>7.8672064448132017E-3</v>
      </c>
      <c r="N8977" s="43">
        <v>4.6949766616697475E-2</v>
      </c>
      <c r="O8977" s="43">
        <v>0</v>
      </c>
      <c r="P8977" s="43">
        <v>1</v>
      </c>
      <c r="R8977" s="43">
        <v>732.71290385729128</v>
      </c>
      <c r="S8977" s="43">
        <v>171.57704211823062</v>
      </c>
      <c r="T8977" s="43">
        <v>6993.5286322481861</v>
      </c>
      <c r="U8977" s="43">
        <v>7897.8185782237078</v>
      </c>
      <c r="W8977" s="43">
        <v>5305.0538769619934</v>
      </c>
      <c r="X8977" s="43">
        <v>0</v>
      </c>
      <c r="Y8977" s="43">
        <v>0</v>
      </c>
      <c r="Z8977" s="43">
        <v>5305.0538769619934</v>
      </c>
      <c r="AB8977" s="43">
        <v>325.70716046617207</v>
      </c>
      <c r="AC8977" s="43">
        <v>0</v>
      </c>
      <c r="AD8977" s="43">
        <v>0</v>
      </c>
      <c r="AE8977" s="43">
        <v>325.70716046617207</v>
      </c>
      <c r="AG8977" s="43">
        <v>9755994.0797331054</v>
      </c>
      <c r="AH8977" s="43">
        <v>1145891.6374237905</v>
      </c>
      <c r="AI8977" s="43">
        <v>0</v>
      </c>
      <c r="AJ8977" s="43">
        <v>1367970073.9579227</v>
      </c>
      <c r="AK8977" s="43">
        <v>1377726068.0376558</v>
      </c>
    </row>
    <row r="8978" spans="3:37" x14ac:dyDescent="0.2">
      <c r="C8978" s="43">
        <v>6.0322392124378737E-4</v>
      </c>
      <c r="D8978" s="43">
        <v>5.4009059101294415E-2</v>
      </c>
      <c r="E8978" s="43">
        <v>4.5920740286459658</v>
      </c>
      <c r="F8978" s="43">
        <v>1.4687372261639946</v>
      </c>
      <c r="H8978" s="43">
        <v>1.0037950500252357E-4</v>
      </c>
      <c r="I8978" s="43">
        <v>0.1276657923943636</v>
      </c>
      <c r="J8978" s="43">
        <v>0</v>
      </c>
      <c r="K8978" s="43">
        <v>1</v>
      </c>
      <c r="M8978" s="43">
        <v>7.804562529059934E-3</v>
      </c>
      <c r="N8978" s="43">
        <v>4.5866565157421602E-2</v>
      </c>
      <c r="O8978" s="43">
        <v>0</v>
      </c>
      <c r="P8978" s="43">
        <v>1</v>
      </c>
      <c r="R8978" s="43">
        <v>616.86132113832639</v>
      </c>
      <c r="S8978" s="43">
        <v>242.63975996266609</v>
      </c>
      <c r="T8978" s="43">
        <v>6777.7751201212295</v>
      </c>
      <c r="U8978" s="43">
        <v>7637.276201222222</v>
      </c>
      <c r="W8978" s="43">
        <v>2832.6728520755473</v>
      </c>
      <c r="X8978" s="43">
        <v>0</v>
      </c>
      <c r="Y8978" s="43">
        <v>0</v>
      </c>
      <c r="Z8978" s="43">
        <v>2832.6728520755473</v>
      </c>
      <c r="AB8978" s="43">
        <v>30.938607512011281</v>
      </c>
      <c r="AC8978" s="43">
        <v>0</v>
      </c>
      <c r="AD8978" s="43">
        <v>0</v>
      </c>
      <c r="AE8978" s="43">
        <v>30.938607512011281</v>
      </c>
      <c r="AG8978" s="43">
        <v>5209285.3749669315</v>
      </c>
      <c r="AH8978" s="43">
        <v>611857.33604831819</v>
      </c>
      <c r="AI8978" s="43">
        <v>0</v>
      </c>
      <c r="AJ8978" s="43">
        <v>129942151.55044737</v>
      </c>
      <c r="AK8978" s="43">
        <v>135151436.92541429</v>
      </c>
    </row>
    <row r="8979" spans="3:37" x14ac:dyDescent="0.2">
      <c r="C8979" s="43">
        <v>6.0458067904663529E-4</v>
      </c>
      <c r="D8979" s="43">
        <v>5.642183005278667E-2</v>
      </c>
      <c r="E8979" s="43">
        <v>2.8768038655579713</v>
      </c>
      <c r="F8979" s="43">
        <v>2.1535373378889777</v>
      </c>
      <c r="H8979" s="43">
        <v>8.7628592713133601E-5</v>
      </c>
      <c r="I8979" s="43">
        <v>0.11389877361279588</v>
      </c>
      <c r="J8979" s="43">
        <v>0</v>
      </c>
      <c r="K8979" s="43">
        <v>1</v>
      </c>
      <c r="M8979" s="43">
        <v>7.8422850057342473E-3</v>
      </c>
      <c r="N8979" s="43">
        <v>4.83225238199122E-2</v>
      </c>
      <c r="O8979" s="43">
        <v>0</v>
      </c>
      <c r="P8979" s="43">
        <v>1</v>
      </c>
      <c r="R8979" s="43">
        <v>645.86805601144454</v>
      </c>
      <c r="S8979" s="43">
        <v>188.97626353531376</v>
      </c>
      <c r="T8979" s="43">
        <v>7175.2097815870547</v>
      </c>
      <c r="U8979" s="43">
        <v>8010.0541011338128</v>
      </c>
      <c r="W8979" s="43">
        <v>1858.035720174136</v>
      </c>
      <c r="X8979" s="43">
        <v>0</v>
      </c>
      <c r="Y8979" s="43">
        <v>0</v>
      </c>
      <c r="Z8979" s="43">
        <v>1858.035720174136</v>
      </c>
      <c r="AB8979" s="43">
        <v>79.718522221609888</v>
      </c>
      <c r="AC8979" s="43">
        <v>0</v>
      </c>
      <c r="AD8979" s="43">
        <v>0</v>
      </c>
      <c r="AE8979" s="43">
        <v>79.718522221609888</v>
      </c>
      <c r="AG8979" s="43">
        <v>3416927.6894002361</v>
      </c>
      <c r="AH8979" s="43">
        <v>401335.71555761341</v>
      </c>
      <c r="AI8979" s="43">
        <v>0</v>
      </c>
      <c r="AJ8979" s="43">
        <v>334817793.33076155</v>
      </c>
      <c r="AK8979" s="43">
        <v>338234721.02016181</v>
      </c>
    </row>
    <row r="8980" spans="3:37" x14ac:dyDescent="0.2">
      <c r="C8980" s="43">
        <v>6.165622194654885E-4</v>
      </c>
      <c r="D8980" s="43">
        <v>6.6933969672812399E-2</v>
      </c>
      <c r="E8980" s="43">
        <v>2.7938166531386783</v>
      </c>
      <c r="F8980" s="43">
        <v>1.4161178712239166</v>
      </c>
      <c r="H8980" s="43">
        <v>8.4879199211533159E-5</v>
      </c>
      <c r="I8980" s="43">
        <v>0.10770017151964217</v>
      </c>
      <c r="J8980" s="43">
        <v>0</v>
      </c>
      <c r="K8980" s="43">
        <v>1</v>
      </c>
      <c r="M8980" s="43">
        <v>7.8520336165428528E-3</v>
      </c>
      <c r="N8980" s="43">
        <v>4.6707763754730625E-2</v>
      </c>
      <c r="O8980" s="43">
        <v>0</v>
      </c>
      <c r="P8980" s="43">
        <v>1</v>
      </c>
      <c r="R8980" s="43">
        <v>781.38642992765233</v>
      </c>
      <c r="S8980" s="43">
        <v>173.08524267241486</v>
      </c>
      <c r="T8980" s="43">
        <v>6944.0621305017712</v>
      </c>
      <c r="U8980" s="43">
        <v>7898.5338031018382</v>
      </c>
      <c r="W8980" s="43">
        <v>2183.0504204684539</v>
      </c>
      <c r="X8980" s="43">
        <v>0</v>
      </c>
      <c r="Y8980" s="43">
        <v>0</v>
      </c>
      <c r="Z8980" s="43">
        <v>2183.0504204684539</v>
      </c>
      <c r="AB8980" s="43">
        <v>34.790927787248343</v>
      </c>
      <c r="AC8980" s="43">
        <v>0</v>
      </c>
      <c r="AD8980" s="43">
        <v>0</v>
      </c>
      <c r="AE8980" s="43">
        <v>34.790927787248343</v>
      </c>
      <c r="AG8980" s="43">
        <v>4014629.7232414866</v>
      </c>
      <c r="AH8980" s="43">
        <v>471538.89082118607</v>
      </c>
      <c r="AI8980" s="43">
        <v>0</v>
      </c>
      <c r="AJ8980" s="43">
        <v>146121896.70644304</v>
      </c>
      <c r="AK8980" s="43">
        <v>150136526.42968452</v>
      </c>
    </row>
    <row r="8981" spans="3:37" x14ac:dyDescent="0.2">
      <c r="C8981" s="43">
        <v>5.8797873929899514E-4</v>
      </c>
      <c r="D8981" s="43">
        <v>4.4407202022332726E-2</v>
      </c>
      <c r="E8981" s="43">
        <v>5.042716065163213</v>
      </c>
      <c r="F8981" s="43">
        <v>3.1903899317531406</v>
      </c>
      <c r="H8981" s="43">
        <v>9.2913287506823927E-5</v>
      </c>
      <c r="I8981" s="43">
        <v>8.6093235956018407E-2</v>
      </c>
      <c r="J8981" s="43">
        <v>0</v>
      </c>
      <c r="K8981" s="43">
        <v>1</v>
      </c>
      <c r="M8981" s="43">
        <v>7.9278714024686447E-3</v>
      </c>
      <c r="N8981" s="43">
        <v>4.6163486196153625E-2</v>
      </c>
      <c r="O8981" s="43">
        <v>0</v>
      </c>
      <c r="P8981" s="43">
        <v>1</v>
      </c>
      <c r="R8981" s="43">
        <v>494.37603017323414</v>
      </c>
      <c r="S8981" s="43">
        <v>151.45695854211789</v>
      </c>
      <c r="T8981" s="43">
        <v>6929.4308989866231</v>
      </c>
      <c r="U8981" s="43">
        <v>7575.2638877019754</v>
      </c>
      <c r="W8981" s="43">
        <v>2492.9979495861812</v>
      </c>
      <c r="X8981" s="43">
        <v>0</v>
      </c>
      <c r="Y8981" s="43">
        <v>0</v>
      </c>
      <c r="Z8981" s="43">
        <v>2492.9979495861812</v>
      </c>
      <c r="AB8981" s="43">
        <v>115.86776185209466</v>
      </c>
      <c r="AC8981" s="43">
        <v>0</v>
      </c>
      <c r="AD8981" s="43">
        <v>0</v>
      </c>
      <c r="AE8981" s="43">
        <v>115.86776185209466</v>
      </c>
      <c r="AG8981" s="43">
        <v>4584623.2292889869</v>
      </c>
      <c r="AH8981" s="43">
        <v>538487.55711061519</v>
      </c>
      <c r="AI8981" s="43">
        <v>0</v>
      </c>
      <c r="AJ8981" s="43">
        <v>486644599.77879757</v>
      </c>
      <c r="AK8981" s="43">
        <v>491229223.00808656</v>
      </c>
    </row>
    <row r="8982" spans="3:37" x14ac:dyDescent="0.2">
      <c r="C8982" s="43">
        <v>5.9745133860747304E-4</v>
      </c>
      <c r="D8982" s="43">
        <v>4.9173613272200788E-2</v>
      </c>
      <c r="E8982" s="43">
        <v>1.8871555101841651</v>
      </c>
      <c r="F8982" s="43">
        <v>2.2460911969713018</v>
      </c>
      <c r="H8982" s="43">
        <v>8.8664270763579936E-5</v>
      </c>
      <c r="I8982" s="43">
        <v>9.3360014724820042E-2</v>
      </c>
      <c r="J8982" s="43">
        <v>0</v>
      </c>
      <c r="K8982" s="43">
        <v>1</v>
      </c>
      <c r="M8982" s="43">
        <v>7.7960953921301689E-3</v>
      </c>
      <c r="N8982" s="43">
        <v>4.5743671080219928E-2</v>
      </c>
      <c r="O8982" s="43">
        <v>0</v>
      </c>
      <c r="P8982" s="43">
        <v>1</v>
      </c>
      <c r="R8982" s="43">
        <v>556.25897688834823</v>
      </c>
      <c r="S8982" s="43">
        <v>156.72992681382431</v>
      </c>
      <c r="T8982" s="43">
        <v>6752.2813896851694</v>
      </c>
      <c r="U8982" s="43">
        <v>7465.2702933873425</v>
      </c>
      <c r="W8982" s="43">
        <v>1049.7471933242525</v>
      </c>
      <c r="X8982" s="43">
        <v>0</v>
      </c>
      <c r="Y8982" s="43">
        <v>0</v>
      </c>
      <c r="Z8982" s="43">
        <v>1049.7471933242525</v>
      </c>
      <c r="AB8982" s="43">
        <v>74.166987334041181</v>
      </c>
      <c r="AC8982" s="43">
        <v>0</v>
      </c>
      <c r="AD8982" s="43">
        <v>0</v>
      </c>
      <c r="AE8982" s="43">
        <v>74.166987334041181</v>
      </c>
      <c r="AG8982" s="43">
        <v>1930485.0885233004</v>
      </c>
      <c r="AH8982" s="43">
        <v>226745.39375803855</v>
      </c>
      <c r="AI8982" s="43">
        <v>0</v>
      </c>
      <c r="AJ8982" s="43">
        <v>311501346.80297297</v>
      </c>
      <c r="AK8982" s="43">
        <v>313431831.8914963</v>
      </c>
    </row>
    <row r="8983" spans="3:37" x14ac:dyDescent="0.2">
      <c r="C8983" s="43">
        <v>6.1563331442837654E-4</v>
      </c>
      <c r="D8983" s="43">
        <v>5.1683261079505584E-2</v>
      </c>
      <c r="E8983" s="43">
        <v>4.9191383194114104</v>
      </c>
      <c r="F8983" s="43">
        <v>5.5226334189698516</v>
      </c>
      <c r="H8983" s="43">
        <v>8.5512027823837463E-5</v>
      </c>
      <c r="I8983" s="43">
        <v>9.2217757351927929E-2</v>
      </c>
      <c r="J8983" s="43">
        <v>0</v>
      </c>
      <c r="K8983" s="43">
        <v>1</v>
      </c>
      <c r="M8983" s="43">
        <v>7.8246244947939164E-3</v>
      </c>
      <c r="N8983" s="43">
        <v>4.6177974648611841E-2</v>
      </c>
      <c r="O8983" s="43">
        <v>0</v>
      </c>
      <c r="P8983" s="43">
        <v>1</v>
      </c>
      <c r="R8983" s="43">
        <v>602.44082519497601</v>
      </c>
      <c r="S8983" s="43">
        <v>149.30836320752212</v>
      </c>
      <c r="T8983" s="43">
        <v>6841.3334489918507</v>
      </c>
      <c r="U8983" s="43">
        <v>7593.0826373943491</v>
      </c>
      <c r="W8983" s="43">
        <v>2963.4897483944378</v>
      </c>
      <c r="X8983" s="43">
        <v>0</v>
      </c>
      <c r="Y8983" s="43">
        <v>0</v>
      </c>
      <c r="Z8983" s="43">
        <v>2963.4897483944378</v>
      </c>
      <c r="AB8983" s="43">
        <v>291.53423396070735</v>
      </c>
      <c r="AC8983" s="43">
        <v>0</v>
      </c>
      <c r="AD8983" s="43">
        <v>0</v>
      </c>
      <c r="AE8983" s="43">
        <v>291.53423396070735</v>
      </c>
      <c r="AG8983" s="43">
        <v>5449857.6472973712</v>
      </c>
      <c r="AH8983" s="43">
        <v>640113.7856531986</v>
      </c>
      <c r="AI8983" s="43">
        <v>0</v>
      </c>
      <c r="AJ8983" s="43">
        <v>1224443782.6349709</v>
      </c>
      <c r="AK8983" s="43">
        <v>1229893640.2822683</v>
      </c>
    </row>
    <row r="8984" spans="3:37" x14ac:dyDescent="0.2">
      <c r="C8984" s="43">
        <v>6.1814517839398064E-4</v>
      </c>
      <c r="D8984" s="43">
        <v>5.2693773952690502E-2</v>
      </c>
      <c r="E8984" s="43">
        <v>14.307683953595367</v>
      </c>
      <c r="F8984" s="43">
        <v>1.6983712426735482</v>
      </c>
      <c r="H8984" s="43">
        <v>9.3592438784928511E-5</v>
      </c>
      <c r="I8984" s="43">
        <v>9.4536831779058569E-2</v>
      </c>
      <c r="J8984" s="43">
        <v>0</v>
      </c>
      <c r="K8984" s="43">
        <v>1</v>
      </c>
      <c r="M8984" s="43">
        <v>7.8609779878801023E-3</v>
      </c>
      <c r="N8984" s="43">
        <v>4.4989462446397524E-2</v>
      </c>
      <c r="O8984" s="43">
        <v>0</v>
      </c>
      <c r="P8984" s="43">
        <v>1</v>
      </c>
      <c r="R8984" s="43">
        <v>616.72586515270552</v>
      </c>
      <c r="S8984" s="43">
        <v>167.52675662853045</v>
      </c>
      <c r="T8984" s="43">
        <v>6696.2206680935715</v>
      </c>
      <c r="U8984" s="43">
        <v>7480.473289874808</v>
      </c>
      <c r="W8984" s="43">
        <v>8823.9187646125847</v>
      </c>
      <c r="X8984" s="43">
        <v>0</v>
      </c>
      <c r="Y8984" s="43">
        <v>0</v>
      </c>
      <c r="Z8984" s="43">
        <v>8823.9187646125847</v>
      </c>
      <c r="AB8984" s="43">
        <v>46.085286145410699</v>
      </c>
      <c r="AC8984" s="43">
        <v>0</v>
      </c>
      <c r="AD8984" s="43">
        <v>0</v>
      </c>
      <c r="AE8984" s="43">
        <v>46.085286145410699</v>
      </c>
      <c r="AG8984" s="43">
        <v>16227186.608122543</v>
      </c>
      <c r="AH8984" s="43">
        <v>1905966.4531563183</v>
      </c>
      <c r="AI8984" s="43">
        <v>0</v>
      </c>
      <c r="AJ8984" s="43">
        <v>193558201.81072494</v>
      </c>
      <c r="AK8984" s="43">
        <v>209785388.4188475</v>
      </c>
    </row>
    <row r="8985" spans="3:37" x14ac:dyDescent="0.2">
      <c r="C8985" s="43">
        <v>6.0173894367588124E-4</v>
      </c>
      <c r="D8985" s="43">
        <v>5.3266432764410836E-2</v>
      </c>
      <c r="E8985" s="43">
        <v>6.8989208825647985</v>
      </c>
      <c r="F8985" s="43">
        <v>2.5963235097278958</v>
      </c>
      <c r="H8985" s="43">
        <v>9.2658073190476919E-5</v>
      </c>
      <c r="I8985" s="43">
        <v>0.10511547976760349</v>
      </c>
      <c r="J8985" s="43">
        <v>0</v>
      </c>
      <c r="K8985" s="43">
        <v>1</v>
      </c>
      <c r="M8985" s="43">
        <v>7.9136689928123172E-3</v>
      </c>
      <c r="N8985" s="43">
        <v>4.7746312632592658E-2</v>
      </c>
      <c r="O8985" s="43">
        <v>0</v>
      </c>
      <c r="P8985" s="43">
        <v>1</v>
      </c>
      <c r="R8985" s="43">
        <v>606.88178857472701</v>
      </c>
      <c r="S8985" s="43">
        <v>184.41333188144324</v>
      </c>
      <c r="T8985" s="43">
        <v>7154.1837603208487</v>
      </c>
      <c r="U8985" s="43">
        <v>7945.4788807770192</v>
      </c>
      <c r="W8985" s="43">
        <v>4186.8294444464591</v>
      </c>
      <c r="X8985" s="43">
        <v>0</v>
      </c>
      <c r="Y8985" s="43">
        <v>0</v>
      </c>
      <c r="Z8985" s="43">
        <v>4186.8294444464591</v>
      </c>
      <c r="AB8985" s="43">
        <v>103.65942433984799</v>
      </c>
      <c r="AC8985" s="43">
        <v>0</v>
      </c>
      <c r="AD8985" s="43">
        <v>0</v>
      </c>
      <c r="AE8985" s="43">
        <v>103.65942433984799</v>
      </c>
      <c r="AG8985" s="43">
        <v>7699579.3483370384</v>
      </c>
      <c r="AH8985" s="43">
        <v>904355.16000043519</v>
      </c>
      <c r="AI8985" s="43">
        <v>0</v>
      </c>
      <c r="AJ8985" s="43">
        <v>435369582.22736156</v>
      </c>
      <c r="AK8985" s="43">
        <v>443069161.57569861</v>
      </c>
    </row>
    <row r="8986" spans="3:37" x14ac:dyDescent="0.2">
      <c r="C8986" s="43">
        <v>6.0965106406857348E-4</v>
      </c>
      <c r="D8986" s="43">
        <v>4.5947939216708221E-2</v>
      </c>
      <c r="E8986" s="43">
        <v>5.1297174235384801</v>
      </c>
      <c r="F8986" s="43">
        <v>1.5749550908781509</v>
      </c>
      <c r="H8986" s="43">
        <v>9.1739400577384167E-5</v>
      </c>
      <c r="I8986" s="43">
        <v>8.4790247330316051E-2</v>
      </c>
      <c r="J8986" s="43">
        <v>0</v>
      </c>
      <c r="K8986" s="43">
        <v>1</v>
      </c>
      <c r="M8986" s="43">
        <v>7.8366248818568882E-3</v>
      </c>
      <c r="N8986" s="43">
        <v>4.2500993488634793E-2</v>
      </c>
      <c r="O8986" s="43">
        <v>0</v>
      </c>
      <c r="P8986" s="43">
        <v>1</v>
      </c>
      <c r="R8986" s="43">
        <v>530.38318480693692</v>
      </c>
      <c r="S8986" s="43">
        <v>147.28013480625268</v>
      </c>
      <c r="T8986" s="43">
        <v>6306.2402718137273</v>
      </c>
      <c r="U8986" s="43">
        <v>6983.903591426917</v>
      </c>
      <c r="W8986" s="43">
        <v>2720.7158642559739</v>
      </c>
      <c r="X8986" s="43">
        <v>0</v>
      </c>
      <c r="Y8986" s="43">
        <v>0</v>
      </c>
      <c r="Z8986" s="43">
        <v>2720.7158642559739</v>
      </c>
      <c r="AB8986" s="43">
        <v>32.629276807637964</v>
      </c>
      <c r="AC8986" s="43">
        <v>0</v>
      </c>
      <c r="AD8986" s="43">
        <v>0</v>
      </c>
      <c r="AE8986" s="43">
        <v>32.629276807637964</v>
      </c>
      <c r="AG8986" s="43">
        <v>5003396.4743667357</v>
      </c>
      <c r="AH8986" s="43">
        <v>587674.62667929032</v>
      </c>
      <c r="AI8986" s="43">
        <v>0</v>
      </c>
      <c r="AJ8986" s="43">
        <v>137042962.59207946</v>
      </c>
      <c r="AK8986" s="43">
        <v>142046359.06644619</v>
      </c>
    </row>
    <row r="8987" spans="3:37" x14ac:dyDescent="0.2">
      <c r="C8987" s="43">
        <v>6.1332195620544816E-4</v>
      </c>
      <c r="D8987" s="43">
        <v>5.9258794148932536E-2</v>
      </c>
      <c r="E8987" s="43">
        <v>2.2856167796990072</v>
      </c>
      <c r="F8987" s="43">
        <v>3.636593034774366</v>
      </c>
      <c r="H8987" s="43">
        <v>8.6153227869670683E-5</v>
      </c>
      <c r="I8987" s="43">
        <v>8.4085943604664329E-2</v>
      </c>
      <c r="J8987" s="43">
        <v>0</v>
      </c>
      <c r="K8987" s="43">
        <v>1</v>
      </c>
      <c r="M8987" s="43">
        <v>7.8452477854329943E-3</v>
      </c>
      <c r="N8987" s="43">
        <v>4.6838021059686596E-2</v>
      </c>
      <c r="O8987" s="43">
        <v>0</v>
      </c>
      <c r="P8987" s="43">
        <v>1</v>
      </c>
      <c r="R8987" s="43">
        <v>688.15091995589944</v>
      </c>
      <c r="S8987" s="43">
        <v>137.16311155980898</v>
      </c>
      <c r="T8987" s="43">
        <v>6957.4096507133245</v>
      </c>
      <c r="U8987" s="43">
        <v>7782.7236822290324</v>
      </c>
      <c r="W8987" s="43">
        <v>1572.8492896165121</v>
      </c>
      <c r="X8987" s="43">
        <v>0</v>
      </c>
      <c r="Y8987" s="43">
        <v>0</v>
      </c>
      <c r="Z8987" s="43">
        <v>1572.8492896165121</v>
      </c>
      <c r="AB8987" s="43">
        <v>194.13800969993477</v>
      </c>
      <c r="AC8987" s="43">
        <v>0</v>
      </c>
      <c r="AD8987" s="43">
        <v>0</v>
      </c>
      <c r="AE8987" s="43">
        <v>194.13800969993477</v>
      </c>
      <c r="AG8987" s="43">
        <v>2892469.8436047658</v>
      </c>
      <c r="AH8987" s="43">
        <v>339735.44655716664</v>
      </c>
      <c r="AI8987" s="43">
        <v>0</v>
      </c>
      <c r="AJ8987" s="43">
        <v>815379640.73972607</v>
      </c>
      <c r="AK8987" s="43">
        <v>818272110.58333087</v>
      </c>
    </row>
    <row r="8988" spans="3:37" x14ac:dyDescent="0.2">
      <c r="C8988" s="43">
        <v>5.8850225542371459E-4</v>
      </c>
      <c r="D8988" s="43">
        <v>4.7453124545984972E-2</v>
      </c>
      <c r="E8988" s="43">
        <v>7.7152773308414497</v>
      </c>
      <c r="F8988" s="43">
        <v>2.2098862221422166</v>
      </c>
      <c r="H8988" s="43">
        <v>7.8986249430724887E-5</v>
      </c>
      <c r="I8988" s="43">
        <v>0.10062063165440537</v>
      </c>
      <c r="J8988" s="43">
        <v>0</v>
      </c>
      <c r="K8988" s="43">
        <v>1</v>
      </c>
      <c r="M8988" s="43">
        <v>7.8366566564083365E-3</v>
      </c>
      <c r="N8988" s="43">
        <v>4.5892300341695447E-2</v>
      </c>
      <c r="O8988" s="43">
        <v>0</v>
      </c>
      <c r="P8988" s="43">
        <v>1</v>
      </c>
      <c r="R8988" s="43">
        <v>528.75601174781104</v>
      </c>
      <c r="S8988" s="43">
        <v>150.48073522846479</v>
      </c>
      <c r="T8988" s="43">
        <v>6809.465432799384</v>
      </c>
      <c r="U8988" s="43">
        <v>7488.7021797756597</v>
      </c>
      <c r="W8988" s="43">
        <v>4079.4992709840217</v>
      </c>
      <c r="X8988" s="43">
        <v>0</v>
      </c>
      <c r="Y8988" s="43">
        <v>0</v>
      </c>
      <c r="Z8988" s="43">
        <v>4079.4992709840217</v>
      </c>
      <c r="AB8988" s="43">
        <v>68.451603643274268</v>
      </c>
      <c r="AC8988" s="43">
        <v>0</v>
      </c>
      <c r="AD8988" s="43">
        <v>0</v>
      </c>
      <c r="AE8988" s="43">
        <v>68.451603643274268</v>
      </c>
      <c r="AG8988" s="43">
        <v>7502199.1593396161</v>
      </c>
      <c r="AH8988" s="43">
        <v>881171.8425325487</v>
      </c>
      <c r="AI8988" s="43">
        <v>0</v>
      </c>
      <c r="AJ8988" s="43">
        <v>287496735.30175191</v>
      </c>
      <c r="AK8988" s="43">
        <v>294998934.46109152</v>
      </c>
    </row>
    <row r="8989" spans="3:37" x14ac:dyDescent="0.2">
      <c r="C8989" s="43">
        <v>6.0773018321834469E-4</v>
      </c>
      <c r="D8989" s="43">
        <v>4.4813931880516966E-2</v>
      </c>
      <c r="E8989" s="43">
        <v>7.010310178032122</v>
      </c>
      <c r="F8989" s="43">
        <v>2.2513968336231982</v>
      </c>
      <c r="H8989" s="43">
        <v>8.7778003141463678E-5</v>
      </c>
      <c r="I8989" s="43">
        <v>9.8040150582529781E-2</v>
      </c>
      <c r="J8989" s="43">
        <v>0</v>
      </c>
      <c r="K8989" s="43">
        <v>1</v>
      </c>
      <c r="M8989" s="43">
        <v>7.7442076919600243E-3</v>
      </c>
      <c r="N8989" s="43">
        <v>4.5341378882691963E-2</v>
      </c>
      <c r="O8989" s="43">
        <v>0</v>
      </c>
      <c r="P8989" s="43">
        <v>1</v>
      </c>
      <c r="R8989" s="43">
        <v>515.66330620099518</v>
      </c>
      <c r="S8989" s="43">
        <v>162.94162354001026</v>
      </c>
      <c r="T8989" s="43">
        <v>6648.3532654038318</v>
      </c>
      <c r="U8989" s="43">
        <v>7326.9581951448372</v>
      </c>
      <c r="W8989" s="43">
        <v>3614.9597238985311</v>
      </c>
      <c r="X8989" s="43">
        <v>0</v>
      </c>
      <c r="Y8989" s="43">
        <v>0</v>
      </c>
      <c r="Z8989" s="43">
        <v>3614.9597238985311</v>
      </c>
      <c r="AB8989" s="43">
        <v>69.047038859728673</v>
      </c>
      <c r="AC8989" s="43">
        <v>0</v>
      </c>
      <c r="AD8989" s="43">
        <v>0</v>
      </c>
      <c r="AE8989" s="43">
        <v>69.047038859728673</v>
      </c>
      <c r="AG8989" s="43">
        <v>6647910.9322493989</v>
      </c>
      <c r="AH8989" s="43">
        <v>780831.30036208278</v>
      </c>
      <c r="AI8989" s="43">
        <v>0</v>
      </c>
      <c r="AJ8989" s="43">
        <v>289997563.21086043</v>
      </c>
      <c r="AK8989" s="43">
        <v>296645474.14310986</v>
      </c>
    </row>
    <row r="8990" spans="3:37" x14ac:dyDescent="0.2">
      <c r="C8990" s="43">
        <v>6.0603317193935909E-4</v>
      </c>
      <c r="D8990" s="43">
        <v>4.9025112349870871E-2</v>
      </c>
      <c r="E8990" s="43">
        <v>3.8513320782327329</v>
      </c>
      <c r="F8990" s="43">
        <v>2.9720250238832251</v>
      </c>
      <c r="H8990" s="43">
        <v>9.0371121810095545E-5</v>
      </c>
      <c r="I8990" s="43">
        <v>0.12413411509613037</v>
      </c>
      <c r="J8990" s="43">
        <v>0</v>
      </c>
      <c r="K8990" s="43">
        <v>1</v>
      </c>
      <c r="M8990" s="43">
        <v>7.8300549108806655E-3</v>
      </c>
      <c r="N8990" s="43">
        <v>4.5389732936393493E-2</v>
      </c>
      <c r="O8990" s="43">
        <v>0</v>
      </c>
      <c r="P8990" s="43">
        <v>1</v>
      </c>
      <c r="R8990" s="43">
        <v>562.54512677286107</v>
      </c>
      <c r="S8990" s="43">
        <v>212.40424829709025</v>
      </c>
      <c r="T8990" s="43">
        <v>6729.2212536766019</v>
      </c>
      <c r="U8990" s="43">
        <v>7504.1706287465531</v>
      </c>
      <c r="W8990" s="43">
        <v>2166.5480921938192</v>
      </c>
      <c r="X8990" s="43">
        <v>0</v>
      </c>
      <c r="Y8990" s="43">
        <v>0</v>
      </c>
      <c r="Z8990" s="43">
        <v>2166.5480921938192</v>
      </c>
      <c r="AB8990" s="43">
        <v>118.70077817538184</v>
      </c>
      <c r="AC8990" s="43">
        <v>0</v>
      </c>
      <c r="AD8990" s="43">
        <v>0</v>
      </c>
      <c r="AE8990" s="43">
        <v>118.70077817538184</v>
      </c>
      <c r="AG8990" s="43">
        <v>3984281.9415444336</v>
      </c>
      <c r="AH8990" s="43">
        <v>467974.38791386498</v>
      </c>
      <c r="AI8990" s="43">
        <v>0</v>
      </c>
      <c r="AJ8990" s="43">
        <v>498543268.33660376</v>
      </c>
      <c r="AK8990" s="43">
        <v>502527550.27814817</v>
      </c>
    </row>
    <row r="8991" spans="3:37" x14ac:dyDescent="0.2">
      <c r="C8991" s="43">
        <v>6.1561559574752067E-4</v>
      </c>
      <c r="D8991" s="43">
        <v>5.1550760529902165E-2</v>
      </c>
      <c r="E8991" s="43">
        <v>5.6507065831782564</v>
      </c>
      <c r="F8991" s="43">
        <v>0.84708316328916911</v>
      </c>
      <c r="H8991" s="43">
        <v>8.2604926398698527E-5</v>
      </c>
      <c r="I8991" s="43">
        <v>0.1136729476003393</v>
      </c>
      <c r="J8991" s="43">
        <v>0</v>
      </c>
      <c r="K8991" s="43">
        <v>1</v>
      </c>
      <c r="M8991" s="43">
        <v>7.822629262030421E-3</v>
      </c>
      <c r="N8991" s="43">
        <v>4.5662186893373986E-2</v>
      </c>
      <c r="O8991" s="43">
        <v>0</v>
      </c>
      <c r="P8991" s="43">
        <v>1</v>
      </c>
      <c r="R8991" s="43">
        <v>600.8790510999961</v>
      </c>
      <c r="S8991" s="43">
        <v>177.78922752991048</v>
      </c>
      <c r="T8991" s="43">
        <v>6763.1937361299897</v>
      </c>
      <c r="U8991" s="43">
        <v>7541.8620147598958</v>
      </c>
      <c r="W8991" s="43">
        <v>3395.3912097446519</v>
      </c>
      <c r="X8991" s="43">
        <v>0</v>
      </c>
      <c r="Y8991" s="43">
        <v>0</v>
      </c>
      <c r="Z8991" s="43">
        <v>3395.3912097446519</v>
      </c>
      <c r="AB8991" s="43">
        <v>-9.8316440401818319</v>
      </c>
      <c r="AC8991" s="43">
        <v>0</v>
      </c>
      <c r="AD8991" s="43">
        <v>0</v>
      </c>
      <c r="AE8991" s="43">
        <v>-9.8316440401818319</v>
      </c>
      <c r="AG8991" s="43">
        <v>6244124.4347204147</v>
      </c>
      <c r="AH8991" s="43">
        <v>733404.50130484486</v>
      </c>
      <c r="AI8991" s="43">
        <v>0</v>
      </c>
      <c r="AJ8991" s="43">
        <v>0</v>
      </c>
      <c r="AK8991" s="43">
        <v>6244124.4347204147</v>
      </c>
    </row>
    <row r="8992" spans="3:37" x14ac:dyDescent="0.2">
      <c r="C8992" s="43">
        <v>6.0915909530695781E-4</v>
      </c>
      <c r="D8992" s="43">
        <v>6.2426496539063625E-2</v>
      </c>
      <c r="E8992" s="43">
        <v>2.9676690644276889</v>
      </c>
      <c r="F8992" s="43">
        <v>1.8222242132213227</v>
      </c>
      <c r="H8992" s="43">
        <v>8.3274635152725854E-5</v>
      </c>
      <c r="I8992" s="43">
        <v>8.6073866688331058E-2</v>
      </c>
      <c r="J8992" s="43">
        <v>0</v>
      </c>
      <c r="K8992" s="43">
        <v>1</v>
      </c>
      <c r="M8992" s="43">
        <v>7.8505088161310299E-3</v>
      </c>
      <c r="N8992" s="43">
        <v>4.3741208525582734E-2</v>
      </c>
      <c r="O8992" s="43">
        <v>0</v>
      </c>
      <c r="P8992" s="43">
        <v>1</v>
      </c>
      <c r="R8992" s="43">
        <v>720.0158688452351</v>
      </c>
      <c r="S8992" s="43">
        <v>135.71455423870029</v>
      </c>
      <c r="T8992" s="43">
        <v>6501.7603309594979</v>
      </c>
      <c r="U8992" s="43">
        <v>7357.4907540434333</v>
      </c>
      <c r="W8992" s="43">
        <v>2136.7688198690284</v>
      </c>
      <c r="X8992" s="43">
        <v>0</v>
      </c>
      <c r="Y8992" s="43">
        <v>0</v>
      </c>
      <c r="Z8992" s="43">
        <v>2136.7688198690284</v>
      </c>
      <c r="AB8992" s="43">
        <v>63.345549495691039</v>
      </c>
      <c r="AC8992" s="43">
        <v>0</v>
      </c>
      <c r="AD8992" s="43">
        <v>0</v>
      </c>
      <c r="AE8992" s="43">
        <v>63.345549495691039</v>
      </c>
      <c r="AG8992" s="43">
        <v>3929517.8597391434</v>
      </c>
      <c r="AH8992" s="43">
        <v>461542.06509171013</v>
      </c>
      <c r="AI8992" s="43">
        <v>0</v>
      </c>
      <c r="AJ8992" s="43">
        <v>266051307.88190237</v>
      </c>
      <c r="AK8992" s="43">
        <v>269980825.74164152</v>
      </c>
    </row>
    <row r="8993" spans="3:37" x14ac:dyDescent="0.2">
      <c r="C8993" s="43">
        <v>6.0221602604848697E-4</v>
      </c>
      <c r="D8993" s="43">
        <v>6.2099706685544764E-2</v>
      </c>
      <c r="E8993" s="43">
        <v>11.563028733015781</v>
      </c>
      <c r="F8993" s="43">
        <v>5.2368719675629549</v>
      </c>
      <c r="H8993" s="43">
        <v>9.3106491112826539E-5</v>
      </c>
      <c r="I8993" s="43">
        <v>5.9621271793155364E-2</v>
      </c>
      <c r="J8993" s="43">
        <v>0</v>
      </c>
      <c r="K8993" s="43">
        <v>1</v>
      </c>
      <c r="M8993" s="43">
        <v>7.9710519980479289E-3</v>
      </c>
      <c r="N8993" s="43">
        <v>4.7663855873054772E-2</v>
      </c>
      <c r="O8993" s="43">
        <v>0</v>
      </c>
      <c r="P8993" s="43">
        <v>1</v>
      </c>
      <c r="R8993" s="43">
        <v>708.08310205375267</v>
      </c>
      <c r="S8993" s="43">
        <v>105.10504642533712</v>
      </c>
      <c r="T8993" s="43">
        <v>7193.6149473830083</v>
      </c>
      <c r="U8993" s="43">
        <v>8006.8030958620984</v>
      </c>
      <c r="W8993" s="43">
        <v>8187.5852544104873</v>
      </c>
      <c r="X8993" s="43">
        <v>0</v>
      </c>
      <c r="Y8993" s="43">
        <v>0</v>
      </c>
      <c r="Z8993" s="43">
        <v>8187.5852544104873</v>
      </c>
      <c r="AB8993" s="43">
        <v>321.00614670023231</v>
      </c>
      <c r="AC8993" s="43">
        <v>0</v>
      </c>
      <c r="AD8993" s="43">
        <v>0</v>
      </c>
      <c r="AE8993" s="43">
        <v>321.00614670023231</v>
      </c>
      <c r="AG8993" s="43">
        <v>15056969.282860886</v>
      </c>
      <c r="AH8993" s="43">
        <v>1768518.4149526653</v>
      </c>
      <c r="AI8993" s="43">
        <v>0</v>
      </c>
      <c r="AJ8993" s="43">
        <v>1348225816.1409757</v>
      </c>
      <c r="AK8993" s="43">
        <v>1363282785.4238367</v>
      </c>
    </row>
    <row r="8994" spans="3:37" x14ac:dyDescent="0.2">
      <c r="C8994" s="43">
        <v>5.8106471646354383E-4</v>
      </c>
      <c r="D8994" s="43">
        <v>6.1866518334352416E-2</v>
      </c>
      <c r="E8994" s="43">
        <v>4.683389711371996</v>
      </c>
      <c r="F8994" s="43">
        <v>2.9248048334443744</v>
      </c>
      <c r="H8994" s="43">
        <v>8.9099517351519923E-5</v>
      </c>
      <c r="I8994" s="43">
        <v>0.10530758616223013</v>
      </c>
      <c r="J8994" s="43">
        <v>0</v>
      </c>
      <c r="K8994" s="43">
        <v>1</v>
      </c>
      <c r="M8994" s="43">
        <v>7.8411313948462454E-3</v>
      </c>
      <c r="N8994" s="43">
        <v>4.3690924556633322E-2</v>
      </c>
      <c r="O8994" s="43">
        <v>0</v>
      </c>
      <c r="P8994" s="43">
        <v>1</v>
      </c>
      <c r="R8994" s="43">
        <v>680.64796999452585</v>
      </c>
      <c r="S8994" s="43">
        <v>177.65497847302419</v>
      </c>
      <c r="T8994" s="43">
        <v>6486.5286295127326</v>
      </c>
      <c r="U8994" s="43">
        <v>7344.8315779802824</v>
      </c>
      <c r="W8994" s="43">
        <v>3187.7396997385972</v>
      </c>
      <c r="X8994" s="43">
        <v>0</v>
      </c>
      <c r="Y8994" s="43">
        <v>0</v>
      </c>
      <c r="Z8994" s="43">
        <v>3187.7396997385972</v>
      </c>
      <c r="AB8994" s="43">
        <v>140.18225176959345</v>
      </c>
      <c r="AC8994" s="43">
        <v>0</v>
      </c>
      <c r="AD8994" s="43">
        <v>0</v>
      </c>
      <c r="AE8994" s="43">
        <v>140.18225176959345</v>
      </c>
      <c r="AG8994" s="43">
        <v>5862253.3078192798</v>
      </c>
      <c r="AH8994" s="43">
        <v>688551.77514353697</v>
      </c>
      <c r="AI8994" s="43">
        <v>0</v>
      </c>
      <c r="AJ8994" s="43">
        <v>588765457.43229246</v>
      </c>
      <c r="AK8994" s="43">
        <v>594627710.74011171</v>
      </c>
    </row>
    <row r="8995" spans="3:37" x14ac:dyDescent="0.2">
      <c r="C8995" s="43">
        <v>6.052189160065983E-4</v>
      </c>
      <c r="D8995" s="43">
        <v>5.4444767837531514E-2</v>
      </c>
      <c r="E8995" s="43">
        <v>3.0353392604917913</v>
      </c>
      <c r="F8995" s="43">
        <v>2.2350635722824914</v>
      </c>
      <c r="H8995" s="43">
        <v>9.6017428451222742E-5</v>
      </c>
      <c r="I8995" s="43">
        <v>8.8489236442493083E-2</v>
      </c>
      <c r="J8995" s="43">
        <v>0</v>
      </c>
      <c r="K8995" s="43">
        <v>1</v>
      </c>
      <c r="M8995" s="43">
        <v>7.8352978103148636E-3</v>
      </c>
      <c r="N8995" s="43">
        <v>4.5105938502304536E-2</v>
      </c>
      <c r="O8995" s="43">
        <v>0</v>
      </c>
      <c r="P8995" s="43">
        <v>1</v>
      </c>
      <c r="R8995" s="43">
        <v>623.89429786176402</v>
      </c>
      <c r="S8995" s="43">
        <v>160.87290005828567</v>
      </c>
      <c r="T8995" s="43">
        <v>6691.625143968934</v>
      </c>
      <c r="U8995" s="43">
        <v>7476.3923418889835</v>
      </c>
      <c r="W8995" s="43">
        <v>1893.7308566967722</v>
      </c>
      <c r="X8995" s="43">
        <v>0</v>
      </c>
      <c r="Y8995" s="43">
        <v>0</v>
      </c>
      <c r="Z8995" s="43">
        <v>1893.7308566967722</v>
      </c>
      <c r="AB8995" s="43">
        <v>82.448755866089485</v>
      </c>
      <c r="AC8995" s="43">
        <v>0</v>
      </c>
      <c r="AD8995" s="43">
        <v>0</v>
      </c>
      <c r="AE8995" s="43">
        <v>82.448755866089485</v>
      </c>
      <c r="AG8995" s="43">
        <v>3482571.0454653641</v>
      </c>
      <c r="AH8995" s="43">
        <v>409045.86504650279</v>
      </c>
      <c r="AI8995" s="43">
        <v>0</v>
      </c>
      <c r="AJ8995" s="43">
        <v>346284774.63757586</v>
      </c>
      <c r="AK8995" s="43">
        <v>349767345.68304121</v>
      </c>
    </row>
    <row r="8996" spans="3:37" x14ac:dyDescent="0.2">
      <c r="C8996" s="43">
        <v>6.1714855839367644E-4</v>
      </c>
      <c r="D8996" s="43">
        <v>5.7132216592292839E-2</v>
      </c>
      <c r="E8996" s="43">
        <v>5.1636211894710149</v>
      </c>
      <c r="F8996" s="43">
        <v>2.9437460209275619</v>
      </c>
      <c r="H8996" s="43">
        <v>9.1982997261430555E-5</v>
      </c>
      <c r="I8996" s="43">
        <v>9.1665254781287453E-2</v>
      </c>
      <c r="J8996" s="43">
        <v>0</v>
      </c>
      <c r="K8996" s="43">
        <v>1</v>
      </c>
      <c r="M8996" s="43">
        <v>7.811536797797081E-3</v>
      </c>
      <c r="N8996" s="43">
        <v>4.8030434868048477E-2</v>
      </c>
      <c r="O8996" s="43">
        <v>0</v>
      </c>
      <c r="P8996" s="43">
        <v>1</v>
      </c>
      <c r="R8996" s="43">
        <v>667.59513875049458</v>
      </c>
      <c r="S8996" s="43">
        <v>159.64476414874645</v>
      </c>
      <c r="T8996" s="43">
        <v>7103.8760387137036</v>
      </c>
      <c r="U8996" s="43">
        <v>7931.1159416129449</v>
      </c>
      <c r="W8996" s="43">
        <v>3447.2084044398962</v>
      </c>
      <c r="X8996" s="43">
        <v>0</v>
      </c>
      <c r="Y8996" s="43">
        <v>0</v>
      </c>
      <c r="Z8996" s="43">
        <v>3447.2084044398962</v>
      </c>
      <c r="AB8996" s="43">
        <v>138.84698721544376</v>
      </c>
      <c r="AC8996" s="43">
        <v>0</v>
      </c>
      <c r="AD8996" s="43">
        <v>0</v>
      </c>
      <c r="AE8996" s="43">
        <v>138.84698721544376</v>
      </c>
      <c r="AG8996" s="43">
        <v>6339416.2557649687</v>
      </c>
      <c r="AH8996" s="43">
        <v>744597.01535901753</v>
      </c>
      <c r="AI8996" s="43">
        <v>0</v>
      </c>
      <c r="AJ8996" s="43">
        <v>583157346.30486381</v>
      </c>
      <c r="AK8996" s="43">
        <v>589496762.56062877</v>
      </c>
    </row>
    <row r="8997" spans="3:37" x14ac:dyDescent="0.2">
      <c r="C8997" s="43">
        <v>5.898781797483069E-4</v>
      </c>
      <c r="D8997" s="43">
        <v>5.9658059712679123E-2</v>
      </c>
      <c r="E8997" s="43">
        <v>4.2797540707272104</v>
      </c>
      <c r="F8997" s="43">
        <v>1.247685065626279</v>
      </c>
      <c r="H8997" s="43">
        <v>8.7414872930150175E-5</v>
      </c>
      <c r="I8997" s="43">
        <v>9.7245401244007795E-2</v>
      </c>
      <c r="J8997" s="43">
        <v>0</v>
      </c>
      <c r="K8997" s="43">
        <v>1</v>
      </c>
      <c r="M8997" s="43">
        <v>7.8658611155543179E-3</v>
      </c>
      <c r="N8997" s="43">
        <v>4.2098260448623172E-2</v>
      </c>
      <c r="O8997" s="43">
        <v>0</v>
      </c>
      <c r="P8997" s="43">
        <v>1</v>
      </c>
      <c r="R8997" s="43">
        <v>666.30616055572671</v>
      </c>
      <c r="S8997" s="43">
        <v>160.95214763301789</v>
      </c>
      <c r="T8997" s="43">
        <v>6269.7871493976727</v>
      </c>
      <c r="U8997" s="43">
        <v>7097.0454575864169</v>
      </c>
      <c r="W8997" s="43">
        <v>2851.6265029889896</v>
      </c>
      <c r="X8997" s="43">
        <v>0</v>
      </c>
      <c r="Y8997" s="43">
        <v>0</v>
      </c>
      <c r="Z8997" s="43">
        <v>2851.6265029889896</v>
      </c>
      <c r="AB8997" s="43">
        <v>17.658647106174993</v>
      </c>
      <c r="AC8997" s="43">
        <v>0</v>
      </c>
      <c r="AD8997" s="43">
        <v>0</v>
      </c>
      <c r="AE8997" s="43">
        <v>17.658647106174993</v>
      </c>
      <c r="AG8997" s="43">
        <v>5244141.138996752</v>
      </c>
      <c r="AH8997" s="43">
        <v>615951.3246456217</v>
      </c>
      <c r="AI8997" s="43">
        <v>0</v>
      </c>
      <c r="AJ8997" s="43">
        <v>74166317.845934972</v>
      </c>
      <c r="AK8997" s="43">
        <v>79410458.984931722</v>
      </c>
    </row>
    <row r="8998" spans="3:37" x14ac:dyDescent="0.2">
      <c r="C8998" s="43">
        <v>5.9740535662786533E-4</v>
      </c>
      <c r="D8998" s="43">
        <v>5.8986933783941597E-2</v>
      </c>
      <c r="E8998" s="43">
        <v>4.7626538541187156</v>
      </c>
      <c r="F8998" s="43">
        <v>6.7628953625806121</v>
      </c>
      <c r="H8998" s="43">
        <v>9.2982089989535055E-5</v>
      </c>
      <c r="I8998" s="43">
        <v>0.11711919434240581</v>
      </c>
      <c r="J8998" s="43">
        <v>0</v>
      </c>
      <c r="K8998" s="43">
        <v>1</v>
      </c>
      <c r="M8998" s="43">
        <v>7.8522114594604675E-3</v>
      </c>
      <c r="N8998" s="43">
        <v>4.5141572229760861E-2</v>
      </c>
      <c r="O8998" s="43">
        <v>0</v>
      </c>
      <c r="P8998" s="43">
        <v>1</v>
      </c>
      <c r="R8998" s="43">
        <v>667.2173127839219</v>
      </c>
      <c r="S8998" s="43">
        <v>206.1910227162231</v>
      </c>
      <c r="T8998" s="43">
        <v>6711.3678071810236</v>
      </c>
      <c r="U8998" s="43">
        <v>7584.7761426811685</v>
      </c>
      <c r="W8998" s="43">
        <v>3177.725106265078</v>
      </c>
      <c r="X8998" s="43">
        <v>0</v>
      </c>
      <c r="Y8998" s="43">
        <v>0</v>
      </c>
      <c r="Z8998" s="43">
        <v>3177.725106265078</v>
      </c>
      <c r="AB8998" s="43">
        <v>411.4260806713279</v>
      </c>
      <c r="AC8998" s="43">
        <v>0</v>
      </c>
      <c r="AD8998" s="43">
        <v>0</v>
      </c>
      <c r="AE8998" s="43">
        <v>411.4260806713279</v>
      </c>
      <c r="AG8998" s="43">
        <v>5843836.4704214782</v>
      </c>
      <c r="AH8998" s="43">
        <v>686388.62295325682</v>
      </c>
      <c r="AI8998" s="43">
        <v>0</v>
      </c>
      <c r="AJ8998" s="43">
        <v>1727989538.8195772</v>
      </c>
      <c r="AK8998" s="43">
        <v>1733833375.2899988</v>
      </c>
    </row>
    <row r="8999" spans="3:37" x14ac:dyDescent="0.2">
      <c r="C8999" s="43">
        <v>6.042316710278174E-4</v>
      </c>
      <c r="D8999" s="43">
        <v>6.4028620045528895E-2</v>
      </c>
      <c r="E8999" s="43">
        <v>3.7642507192938677</v>
      </c>
      <c r="F8999" s="43">
        <v>0.87070375169249503</v>
      </c>
      <c r="H8999" s="43">
        <v>8.6891898669358796E-5</v>
      </c>
      <c r="I8999" s="43">
        <v>0.14236166237318881</v>
      </c>
      <c r="J8999" s="43">
        <v>0</v>
      </c>
      <c r="K8999" s="43">
        <v>1</v>
      </c>
      <c r="M8999" s="43">
        <v>7.8258638613187305E-3</v>
      </c>
      <c r="N8999" s="43">
        <v>4.6276119114477932E-2</v>
      </c>
      <c r="O8999" s="43">
        <v>0</v>
      </c>
      <c r="P8999" s="43">
        <v>1</v>
      </c>
      <c r="R8999" s="43">
        <v>732.52086566506216</v>
      </c>
      <c r="S8999" s="43">
        <v>234.21500272599127</v>
      </c>
      <c r="T8999" s="43">
        <v>6856.9596160388774</v>
      </c>
      <c r="U8999" s="43">
        <v>7823.6954844299307</v>
      </c>
      <c r="W8999" s="43">
        <v>2757.3921954774769</v>
      </c>
      <c r="X8999" s="43">
        <v>0</v>
      </c>
      <c r="Y8999" s="43">
        <v>0</v>
      </c>
      <c r="Z8999" s="43">
        <v>2757.3921954774769</v>
      </c>
      <c r="AB8999" s="43">
        <v>-10.134205371908044</v>
      </c>
      <c r="AC8999" s="43">
        <v>0</v>
      </c>
      <c r="AD8999" s="43">
        <v>0</v>
      </c>
      <c r="AE8999" s="43">
        <v>-10.134205371908044</v>
      </c>
      <c r="AG8999" s="43">
        <v>5070844.2474830803</v>
      </c>
      <c r="AH8999" s="43">
        <v>595596.71422313503</v>
      </c>
      <c r="AI8999" s="43">
        <v>0</v>
      </c>
      <c r="AJ8999" s="43">
        <v>0</v>
      </c>
      <c r="AK8999" s="43">
        <v>5070844.2474830803</v>
      </c>
    </row>
    <row r="9000" spans="3:37" x14ac:dyDescent="0.2">
      <c r="C9000" s="43">
        <v>6.1766664067308685E-4</v>
      </c>
      <c r="D9000" s="43">
        <v>5.4105887008849503E-2</v>
      </c>
      <c r="E9000" s="43">
        <v>1.4863109683732851</v>
      </c>
      <c r="F9000" s="43">
        <v>2.4802177264081693</v>
      </c>
      <c r="H9000" s="43">
        <v>8.7709288036559783E-5</v>
      </c>
      <c r="I9000" s="43">
        <v>0.10725480218088657</v>
      </c>
      <c r="J9000" s="43">
        <v>0</v>
      </c>
      <c r="K9000" s="43">
        <v>1</v>
      </c>
      <c r="M9000" s="43">
        <v>7.8698028465945535E-3</v>
      </c>
      <c r="N9000" s="43">
        <v>4.5783681716372926E-2</v>
      </c>
      <c r="O9000" s="43">
        <v>0</v>
      </c>
      <c r="P9000" s="43">
        <v>1</v>
      </c>
      <c r="R9000" s="43">
        <v>632.76294742150003</v>
      </c>
      <c r="S9000" s="43">
        <v>178.1167264236708</v>
      </c>
      <c r="T9000" s="43">
        <v>6822.0820610685823</v>
      </c>
      <c r="U9000" s="43">
        <v>7632.9617349137534</v>
      </c>
      <c r="W9000" s="43">
        <v>940.48250913278378</v>
      </c>
      <c r="X9000" s="43">
        <v>0</v>
      </c>
      <c r="Y9000" s="43">
        <v>0</v>
      </c>
      <c r="Z9000" s="43">
        <v>940.48250913278378</v>
      </c>
      <c r="AB9000" s="43">
        <v>100.21908165847158</v>
      </c>
      <c r="AC9000" s="43">
        <v>0</v>
      </c>
      <c r="AD9000" s="43">
        <v>0</v>
      </c>
      <c r="AE9000" s="43">
        <v>100.21908165847158</v>
      </c>
      <c r="AG9000" s="43">
        <v>1729547.3342951895</v>
      </c>
      <c r="AH9000" s="43">
        <v>203144.22197268129</v>
      </c>
      <c r="AI9000" s="43">
        <v>0</v>
      </c>
      <c r="AJ9000" s="43">
        <v>420920142.96558064</v>
      </c>
      <c r="AK9000" s="43">
        <v>422649690.29987586</v>
      </c>
    </row>
    <row r="9001" spans="3:37" x14ac:dyDescent="0.2">
      <c r="C9001" s="43">
        <v>6.2989977121219454E-4</v>
      </c>
      <c r="D9001" s="43">
        <v>4.9265765130157228E-2</v>
      </c>
      <c r="E9001" s="43">
        <v>2.2055497969581963</v>
      </c>
      <c r="F9001" s="43">
        <v>3.1615778464445743</v>
      </c>
      <c r="H9001" s="43">
        <v>8.3844572440525597E-5</v>
      </c>
      <c r="I9001" s="43">
        <v>9.7241489747282917E-2</v>
      </c>
      <c r="J9001" s="43">
        <v>0</v>
      </c>
      <c r="K9001" s="43">
        <v>1</v>
      </c>
      <c r="M9001" s="43">
        <v>7.8378472076601965E-3</v>
      </c>
      <c r="N9001" s="43">
        <v>4.4941862191709328E-2</v>
      </c>
      <c r="O9001" s="43">
        <v>0</v>
      </c>
      <c r="P9001" s="43">
        <v>1</v>
      </c>
      <c r="R9001" s="43">
        <v>587.56924488136599</v>
      </c>
      <c r="S9001" s="43">
        <v>154.3721422008046</v>
      </c>
      <c r="T9001" s="43">
        <v>6669.4532010007297</v>
      </c>
      <c r="U9001" s="43">
        <v>7411.3945880829006</v>
      </c>
      <c r="W9001" s="43">
        <v>1295.9132287469774</v>
      </c>
      <c r="X9001" s="43">
        <v>0</v>
      </c>
      <c r="Y9001" s="43">
        <v>0</v>
      </c>
      <c r="Z9001" s="43">
        <v>1295.9132287469774</v>
      </c>
      <c r="AB9001" s="43">
        <v>135.89820293968688</v>
      </c>
      <c r="AC9001" s="43">
        <v>0</v>
      </c>
      <c r="AD9001" s="43">
        <v>0</v>
      </c>
      <c r="AE9001" s="43">
        <v>135.89820293968688</v>
      </c>
      <c r="AG9001" s="43">
        <v>2383184.4276656914</v>
      </c>
      <c r="AH9001" s="43">
        <v>279917.2574093471</v>
      </c>
      <c r="AI9001" s="43">
        <v>0</v>
      </c>
      <c r="AJ9001" s="43">
        <v>570772452.34668493</v>
      </c>
      <c r="AK9001" s="43">
        <v>573155636.77435064</v>
      </c>
    </row>
    <row r="9002" spans="3:37" x14ac:dyDescent="0.2">
      <c r="C9002" s="43">
        <v>6.2222845012216421E-4</v>
      </c>
      <c r="D9002" s="43">
        <v>5.562036117912128E-2</v>
      </c>
      <c r="E9002" s="43">
        <v>5.3808861997298623</v>
      </c>
      <c r="F9002" s="43">
        <v>2.9085303883472235</v>
      </c>
      <c r="H9002" s="43">
        <v>9.7833865801977282E-5</v>
      </c>
      <c r="I9002" s="43">
        <v>9.8256389694101054E-2</v>
      </c>
      <c r="J9002" s="43">
        <v>0</v>
      </c>
      <c r="K9002" s="43">
        <v>1</v>
      </c>
      <c r="M9002" s="43">
        <v>7.8114393115866765E-3</v>
      </c>
      <c r="N9002" s="43">
        <v>4.7072935238247737E-2</v>
      </c>
      <c r="O9002" s="43">
        <v>0</v>
      </c>
      <c r="P9002" s="43">
        <v>1</v>
      </c>
      <c r="R9002" s="43">
        <v>655.2786858079794</v>
      </c>
      <c r="S9002" s="43">
        <v>182.00880146559757</v>
      </c>
      <c r="T9002" s="43">
        <v>6962.1714729337191</v>
      </c>
      <c r="U9002" s="43">
        <v>7799.4589602072956</v>
      </c>
      <c r="W9002" s="43">
        <v>3525.9800374412766</v>
      </c>
      <c r="X9002" s="43">
        <v>0</v>
      </c>
      <c r="Y9002" s="43">
        <v>0</v>
      </c>
      <c r="Z9002" s="43">
        <v>3525.9800374412766</v>
      </c>
      <c r="AB9002" s="43">
        <v>133.81626346298145</v>
      </c>
      <c r="AC9002" s="43">
        <v>0</v>
      </c>
      <c r="AD9002" s="43">
        <v>0</v>
      </c>
      <c r="AE9002" s="43">
        <v>133.81626346298145</v>
      </c>
      <c r="AG9002" s="43">
        <v>6484277.2888545077</v>
      </c>
      <c r="AH9002" s="43">
        <v>761611.68808731576</v>
      </c>
      <c r="AI9002" s="43">
        <v>0</v>
      </c>
      <c r="AJ9002" s="43">
        <v>562028306.54452205</v>
      </c>
      <c r="AK9002" s="43">
        <v>568512583.83337653</v>
      </c>
    </row>
    <row r="9003" spans="3:37" x14ac:dyDescent="0.2">
      <c r="C9003" s="43">
        <v>6.1353026779564779E-4</v>
      </c>
      <c r="D9003" s="43">
        <v>5.4073472998564499E-2</v>
      </c>
      <c r="E9003" s="43">
        <v>4.9580860382579539</v>
      </c>
      <c r="F9003" s="43">
        <v>3.8066901762169532</v>
      </c>
      <c r="H9003" s="43">
        <v>8.730782500838261E-5</v>
      </c>
      <c r="I9003" s="43">
        <v>7.0412293979796342E-2</v>
      </c>
      <c r="J9003" s="43">
        <v>0</v>
      </c>
      <c r="K9003" s="43">
        <v>1</v>
      </c>
      <c r="M9003" s="43">
        <v>7.8608963421195055E-3</v>
      </c>
      <c r="N9003" s="43">
        <v>4.7692693603648806E-2</v>
      </c>
      <c r="O9003" s="43">
        <v>0</v>
      </c>
      <c r="P9003" s="43">
        <v>1</v>
      </c>
      <c r="R9003" s="43">
        <v>628.14893800316645</v>
      </c>
      <c r="S9003" s="43">
        <v>116.39760266338921</v>
      </c>
      <c r="T9003" s="43">
        <v>7098.4952100343826</v>
      </c>
      <c r="U9003" s="43">
        <v>7843.0417507009379</v>
      </c>
      <c r="W9003" s="43">
        <v>3114.4164794600606</v>
      </c>
      <c r="X9003" s="43">
        <v>0</v>
      </c>
      <c r="Y9003" s="43">
        <v>0</v>
      </c>
      <c r="Z9003" s="43">
        <v>3114.4164794600606</v>
      </c>
      <c r="AB9003" s="43">
        <v>188.64308152392212</v>
      </c>
      <c r="AC9003" s="43">
        <v>0</v>
      </c>
      <c r="AD9003" s="43">
        <v>0</v>
      </c>
      <c r="AE9003" s="43">
        <v>188.64308152392212</v>
      </c>
      <c r="AG9003" s="43">
        <v>5727411.9057270512</v>
      </c>
      <c r="AH9003" s="43">
        <v>672713.95956337312</v>
      </c>
      <c r="AI9003" s="43">
        <v>0</v>
      </c>
      <c r="AJ9003" s="43">
        <v>792300942.40047288</v>
      </c>
      <c r="AK9003" s="43">
        <v>798028354.30619991</v>
      </c>
    </row>
    <row r="9004" spans="3:37" x14ac:dyDescent="0.2">
      <c r="C9004" s="43">
        <v>6.0287052068232411E-4</v>
      </c>
      <c r="D9004" s="43">
        <v>6.1296143072373077E-2</v>
      </c>
      <c r="E9004" s="43">
        <v>10.695717257644304</v>
      </c>
      <c r="F9004" s="43">
        <v>0.95750510412333656</v>
      </c>
      <c r="H9004" s="43">
        <v>8.0761724621819479E-5</v>
      </c>
      <c r="I9004" s="43">
        <v>8.9532505475116458E-2</v>
      </c>
      <c r="J9004" s="43">
        <v>0</v>
      </c>
      <c r="K9004" s="43">
        <v>1</v>
      </c>
      <c r="M9004" s="43">
        <v>7.8949675101368522E-3</v>
      </c>
      <c r="N9004" s="43">
        <v>4.5224860539725437E-2</v>
      </c>
      <c r="O9004" s="43">
        <v>0</v>
      </c>
      <c r="P9004" s="43">
        <v>1</v>
      </c>
      <c r="R9004" s="43">
        <v>699.68017601980523</v>
      </c>
      <c r="S9004" s="43">
        <v>136.90795871535082</v>
      </c>
      <c r="T9004" s="43">
        <v>6760.3620665160815</v>
      </c>
      <c r="U9004" s="43">
        <v>7596.9502012512376</v>
      </c>
      <c r="W9004" s="43">
        <v>7483.5813334866352</v>
      </c>
      <c r="X9004" s="43">
        <v>0</v>
      </c>
      <c r="Y9004" s="43">
        <v>0</v>
      </c>
      <c r="Z9004" s="43">
        <v>7483.5813334866352</v>
      </c>
      <c r="AB9004" s="43">
        <v>-3.181413476281211</v>
      </c>
      <c r="AC9004" s="43">
        <v>0</v>
      </c>
      <c r="AD9004" s="43">
        <v>0</v>
      </c>
      <c r="AE9004" s="43">
        <v>-3.181413476281211</v>
      </c>
      <c r="AG9004" s="43">
        <v>13762306.072281921</v>
      </c>
      <c r="AH9004" s="43">
        <v>1616453.5680331131</v>
      </c>
      <c r="AI9004" s="43">
        <v>0</v>
      </c>
      <c r="AJ9004" s="43">
        <v>0</v>
      </c>
      <c r="AK9004" s="43">
        <v>13762306.072281921</v>
      </c>
    </row>
    <row r="9005" spans="3:37" x14ac:dyDescent="0.2">
      <c r="C9005" s="43">
        <v>6.1081306268295776E-4</v>
      </c>
      <c r="D9005" s="43">
        <v>5.1149682892181268E-2</v>
      </c>
      <c r="E9005" s="43">
        <v>4.4720651666933957</v>
      </c>
      <c r="F9005" s="43">
        <v>6.4750885104002442</v>
      </c>
      <c r="H9005" s="43">
        <v>8.9443503265658101E-5</v>
      </c>
      <c r="I9005" s="43">
        <v>8.9051019009268956E-2</v>
      </c>
      <c r="J9005" s="43">
        <v>0</v>
      </c>
      <c r="K9005" s="43">
        <v>1</v>
      </c>
      <c r="M9005" s="43">
        <v>7.8238006047580168E-3</v>
      </c>
      <c r="N9005" s="43">
        <v>4.6362804413522474E-2</v>
      </c>
      <c r="O9005" s="43">
        <v>0</v>
      </c>
      <c r="P9005" s="43">
        <v>1</v>
      </c>
      <c r="R9005" s="43">
        <v>591.55296375553735</v>
      </c>
      <c r="S9005" s="43">
        <v>150.80997476451751</v>
      </c>
      <c r="T9005" s="43">
        <v>6867.99300671132</v>
      </c>
      <c r="U9005" s="43">
        <v>7610.3559452313748</v>
      </c>
      <c r="W9005" s="43">
        <v>2645.4634034653795</v>
      </c>
      <c r="X9005" s="43">
        <v>0</v>
      </c>
      <c r="Y9005" s="43">
        <v>0</v>
      </c>
      <c r="Z9005" s="43">
        <v>2645.4634034653795</v>
      </c>
      <c r="AB9005" s="43">
        <v>346.55211736117354</v>
      </c>
      <c r="AC9005" s="43">
        <v>0</v>
      </c>
      <c r="AD9005" s="43">
        <v>0</v>
      </c>
      <c r="AE9005" s="43">
        <v>346.55211736117354</v>
      </c>
      <c r="AG9005" s="43">
        <v>4865007.1989728333</v>
      </c>
      <c r="AH9005" s="43">
        <v>571420.09514852194</v>
      </c>
      <c r="AI9005" s="43">
        <v>0</v>
      </c>
      <c r="AJ9005" s="43">
        <v>1455518892.9169288</v>
      </c>
      <c r="AK9005" s="43">
        <v>1460383900.1159017</v>
      </c>
    </row>
    <row r="9006" spans="3:37" x14ac:dyDescent="0.2">
      <c r="C9006" s="43">
        <v>6.2429819151754717E-4</v>
      </c>
      <c r="D9006" s="43">
        <v>4.4684928419403122E-2</v>
      </c>
      <c r="E9006" s="43">
        <v>4.9653739844367699</v>
      </c>
      <c r="F9006" s="43">
        <v>1.5101358623863133</v>
      </c>
      <c r="H9006" s="43">
        <v>8.9385280595573481E-5</v>
      </c>
      <c r="I9006" s="43">
        <v>0.10004423003948579</v>
      </c>
      <c r="J9006" s="43">
        <v>0</v>
      </c>
      <c r="K9006" s="43">
        <v>1</v>
      </c>
      <c r="M9006" s="43">
        <v>7.8173224181765592E-3</v>
      </c>
      <c r="N9006" s="43">
        <v>4.8511820582536003E-2</v>
      </c>
      <c r="O9006" s="43">
        <v>0</v>
      </c>
      <c r="P9006" s="43">
        <v>1</v>
      </c>
      <c r="R9006" s="43">
        <v>528.19649648614256</v>
      </c>
      <c r="S9006" s="43">
        <v>169.31694612301609</v>
      </c>
      <c r="T9006" s="43">
        <v>7180.3889613312331</v>
      </c>
      <c r="U9006" s="43">
        <v>7877.9024039403921</v>
      </c>
      <c r="W9006" s="43">
        <v>2622.6931423229398</v>
      </c>
      <c r="X9006" s="43">
        <v>0</v>
      </c>
      <c r="Y9006" s="43">
        <v>0</v>
      </c>
      <c r="Z9006" s="43">
        <v>2622.6931423229398</v>
      </c>
      <c r="AB9006" s="43">
        <v>28.831361351149468</v>
      </c>
      <c r="AC9006" s="43">
        <v>0</v>
      </c>
      <c r="AD9006" s="43">
        <v>0</v>
      </c>
      <c r="AE9006" s="43">
        <v>28.831361351149468</v>
      </c>
      <c r="AG9006" s="43">
        <v>4823132.6887318864</v>
      </c>
      <c r="AH9006" s="43">
        <v>566501.718741755</v>
      </c>
      <c r="AI9006" s="43">
        <v>0</v>
      </c>
      <c r="AJ9006" s="43">
        <v>121091717.67482777</v>
      </c>
      <c r="AK9006" s="43">
        <v>125914850.36355966</v>
      </c>
    </row>
    <row r="9007" spans="3:37" x14ac:dyDescent="0.2">
      <c r="C9007" s="43">
        <v>6.0701568864604267E-4</v>
      </c>
      <c r="D9007" s="43">
        <v>4.0201894697807106E-2</v>
      </c>
      <c r="E9007" s="43">
        <v>2.6179758478614299</v>
      </c>
      <c r="F9007" s="43">
        <v>0.89386488894658478</v>
      </c>
      <c r="H9007" s="43">
        <v>9.4278163203731502E-5</v>
      </c>
      <c r="I9007" s="43">
        <v>6.6593501922861245E-2</v>
      </c>
      <c r="J9007" s="43">
        <v>0</v>
      </c>
      <c r="K9007" s="43">
        <v>1</v>
      </c>
      <c r="M9007" s="43">
        <v>7.8073703287901385E-3</v>
      </c>
      <c r="N9007" s="43">
        <v>4.5779883065985238E-2</v>
      </c>
      <c r="O9007" s="43">
        <v>0</v>
      </c>
      <c r="P9007" s="43">
        <v>1</v>
      </c>
      <c r="R9007" s="43">
        <v>462.04982516997524</v>
      </c>
      <c r="S9007" s="43">
        <v>118.87357914842784</v>
      </c>
      <c r="T9007" s="43">
        <v>6767.3997603457292</v>
      </c>
      <c r="U9007" s="43">
        <v>7348.3231646641325</v>
      </c>
      <c r="W9007" s="43">
        <v>1209.6352828035913</v>
      </c>
      <c r="X9007" s="43">
        <v>0</v>
      </c>
      <c r="Y9007" s="43">
        <v>0</v>
      </c>
      <c r="Z9007" s="43">
        <v>1209.6352828035913</v>
      </c>
      <c r="AB9007" s="43">
        <v>-5.247248917209026</v>
      </c>
      <c r="AC9007" s="43">
        <v>0</v>
      </c>
      <c r="AD9007" s="43">
        <v>0</v>
      </c>
      <c r="AE9007" s="43">
        <v>-5.247248917209026</v>
      </c>
      <c r="AG9007" s="43">
        <v>2224519.2850758042</v>
      </c>
      <c r="AH9007" s="43">
        <v>261281.22108557573</v>
      </c>
      <c r="AI9007" s="43">
        <v>0</v>
      </c>
      <c r="AJ9007" s="43">
        <v>0</v>
      </c>
      <c r="AK9007" s="43">
        <v>2224519.2850758042</v>
      </c>
    </row>
    <row r="9008" spans="3:37" x14ac:dyDescent="0.2">
      <c r="C9008" s="43">
        <v>6.1848750250670381E-4</v>
      </c>
      <c r="D9008" s="43">
        <v>5.6865885256851101E-2</v>
      </c>
      <c r="E9008" s="43">
        <v>6.8265540579998314</v>
      </c>
      <c r="F9008" s="43">
        <v>2.1476823004575345</v>
      </c>
      <c r="H9008" s="43">
        <v>8.3509873770244678E-5</v>
      </c>
      <c r="I9008" s="43">
        <v>7.0222755245260116E-2</v>
      </c>
      <c r="J9008" s="43">
        <v>0</v>
      </c>
      <c r="K9008" s="43">
        <v>1</v>
      </c>
      <c r="M9008" s="43">
        <v>7.8629364308515637E-3</v>
      </c>
      <c r="N9008" s="43">
        <v>4.5691739448002866E-2</v>
      </c>
      <c r="O9008" s="43">
        <v>0</v>
      </c>
      <c r="P9008" s="43">
        <v>1</v>
      </c>
      <c r="R9008" s="43">
        <v>665.92467225938719</v>
      </c>
      <c r="S9008" s="43">
        <v>111.03453173414091</v>
      </c>
      <c r="T9008" s="43">
        <v>6802.4417091810574</v>
      </c>
      <c r="U9008" s="43">
        <v>7579.4009131745852</v>
      </c>
      <c r="W9008" s="43">
        <v>4545.970773734527</v>
      </c>
      <c r="X9008" s="43">
        <v>0</v>
      </c>
      <c r="Y9008" s="43">
        <v>0</v>
      </c>
      <c r="Z9008" s="43">
        <v>4545.970773734527</v>
      </c>
      <c r="AB9008" s="43">
        <v>81.776885697538901</v>
      </c>
      <c r="AC9008" s="43">
        <v>0</v>
      </c>
      <c r="AD9008" s="43">
        <v>0</v>
      </c>
      <c r="AE9008" s="43">
        <v>81.776885697538901</v>
      </c>
      <c r="AG9008" s="43">
        <v>8360040.2528977953</v>
      </c>
      <c r="AH9008" s="43">
        <v>981929.68712665781</v>
      </c>
      <c r="AI9008" s="43">
        <v>0</v>
      </c>
      <c r="AJ9008" s="43">
        <v>343462919.92966336</v>
      </c>
      <c r="AK9008" s="43">
        <v>351822960.18256116</v>
      </c>
    </row>
    <row r="9009" spans="3:37" x14ac:dyDescent="0.2">
      <c r="C9009" s="43">
        <v>6.1221059129312749E-4</v>
      </c>
      <c r="D9009" s="43">
        <v>5.3675140797584897E-2</v>
      </c>
      <c r="E9009" s="43">
        <v>4.2612013195009357</v>
      </c>
      <c r="F9009" s="43">
        <v>2.2994399861209565</v>
      </c>
      <c r="H9009" s="43">
        <v>9.3187773421821163E-5</v>
      </c>
      <c r="I9009" s="43">
        <v>0.13540091272310639</v>
      </c>
      <c r="J9009" s="43">
        <v>0</v>
      </c>
      <c r="K9009" s="43">
        <v>1</v>
      </c>
      <c r="M9009" s="43">
        <v>7.7361618122960578E-3</v>
      </c>
      <c r="N9009" s="43">
        <v>4.7037926212821546E-2</v>
      </c>
      <c r="O9009" s="43">
        <v>0</v>
      </c>
      <c r="P9009" s="43">
        <v>1</v>
      </c>
      <c r="R9009" s="43">
        <v>622.18051170395665</v>
      </c>
      <c r="S9009" s="43">
        <v>238.90371311101117</v>
      </c>
      <c r="T9009" s="43">
        <v>6889.9502228865485</v>
      </c>
      <c r="U9009" s="43">
        <v>7751.034447701516</v>
      </c>
      <c r="W9009" s="43">
        <v>2651.2364174406675</v>
      </c>
      <c r="X9009" s="43">
        <v>0</v>
      </c>
      <c r="Y9009" s="43">
        <v>0</v>
      </c>
      <c r="Z9009" s="43">
        <v>2651.2364174406675</v>
      </c>
      <c r="AB9009" s="43">
        <v>86.508027197785125</v>
      </c>
      <c r="AC9009" s="43">
        <v>0</v>
      </c>
      <c r="AD9009" s="43">
        <v>0</v>
      </c>
      <c r="AE9009" s="43">
        <v>86.508027197785125</v>
      </c>
      <c r="AG9009" s="43">
        <v>4875623.7716733878</v>
      </c>
      <c r="AH9009" s="43">
        <v>572667.06616718415</v>
      </c>
      <c r="AI9009" s="43">
        <v>0</v>
      </c>
      <c r="AJ9009" s="43">
        <v>363333714.23069751</v>
      </c>
      <c r="AK9009" s="43">
        <v>368209338.00237089</v>
      </c>
    </row>
    <row r="9010" spans="3:37" x14ac:dyDescent="0.2">
      <c r="C9010" s="43">
        <v>5.9312492556149723E-4</v>
      </c>
      <c r="D9010" s="43">
        <v>5.2737607246677039E-2</v>
      </c>
      <c r="E9010" s="43">
        <v>3.5943084184271115</v>
      </c>
      <c r="F9010" s="43">
        <v>2.5394808048885724</v>
      </c>
      <c r="H9010" s="43">
        <v>8.3330864438921164E-5</v>
      </c>
      <c r="I9010" s="43">
        <v>8.4171507147897534E-2</v>
      </c>
      <c r="J9010" s="43">
        <v>0</v>
      </c>
      <c r="K9010" s="43">
        <v>1</v>
      </c>
      <c r="M9010" s="43">
        <v>7.7530889687545445E-3</v>
      </c>
      <c r="N9010" s="43">
        <v>4.4868048339590801E-2</v>
      </c>
      <c r="O9010" s="43">
        <v>0</v>
      </c>
      <c r="P9010" s="43">
        <v>1</v>
      </c>
      <c r="R9010" s="43">
        <v>592.25531877847573</v>
      </c>
      <c r="S9010" s="43">
        <v>132.80467500964531</v>
      </c>
      <c r="T9010" s="43">
        <v>6586.4942879316532</v>
      </c>
      <c r="U9010" s="43">
        <v>7311.5542817197738</v>
      </c>
      <c r="W9010" s="43">
        <v>2128.7482781437079</v>
      </c>
      <c r="X9010" s="43">
        <v>0</v>
      </c>
      <c r="Y9010" s="43">
        <v>0</v>
      </c>
      <c r="Z9010" s="43">
        <v>2128.7482781437079</v>
      </c>
      <c r="AB9010" s="43">
        <v>97.558929349230965</v>
      </c>
      <c r="AC9010" s="43">
        <v>0</v>
      </c>
      <c r="AD9010" s="43">
        <v>0</v>
      </c>
      <c r="AE9010" s="43">
        <v>97.558929349230965</v>
      </c>
      <c r="AG9010" s="43">
        <v>3914768.0835062787</v>
      </c>
      <c r="AH9010" s="43">
        <v>459809.62807904091</v>
      </c>
      <c r="AI9010" s="43">
        <v>0</v>
      </c>
      <c r="AJ9010" s="43">
        <v>409747503.26677006</v>
      </c>
      <c r="AK9010" s="43">
        <v>413662271.35027635</v>
      </c>
    </row>
    <row r="9011" spans="3:37" x14ac:dyDescent="0.2">
      <c r="C9011" s="43">
        <v>6.0355921227573848E-4</v>
      </c>
      <c r="D9011" s="43">
        <v>6.4842051053137673E-2</v>
      </c>
      <c r="E9011" s="43">
        <v>4.28972516344467</v>
      </c>
      <c r="F9011" s="43">
        <v>0.85597876532254835</v>
      </c>
      <c r="H9011" s="43">
        <v>8.7471781622005065E-5</v>
      </c>
      <c r="I9011" s="43">
        <v>0.10422611855573582</v>
      </c>
      <c r="J9011" s="43">
        <v>0</v>
      </c>
      <c r="K9011" s="43">
        <v>1</v>
      </c>
      <c r="M9011" s="43">
        <v>7.8557622250788883E-3</v>
      </c>
      <c r="N9011" s="43">
        <v>4.7193459254787462E-2</v>
      </c>
      <c r="O9011" s="43">
        <v>0</v>
      </c>
      <c r="P9011" s="43">
        <v>1</v>
      </c>
      <c r="R9011" s="43">
        <v>741.00135072463047</v>
      </c>
      <c r="S9011" s="43">
        <v>172.61832962812747</v>
      </c>
      <c r="T9011" s="43">
        <v>7019.6024159706403</v>
      </c>
      <c r="U9011" s="43">
        <v>7933.2220963233985</v>
      </c>
      <c r="W9011" s="43">
        <v>3178.6921403499368</v>
      </c>
      <c r="X9011" s="43">
        <v>0</v>
      </c>
      <c r="Y9011" s="43">
        <v>0</v>
      </c>
      <c r="Z9011" s="43">
        <v>3178.6921403499368</v>
      </c>
      <c r="AB9011" s="43">
        <v>-11.419032448905213</v>
      </c>
      <c r="AC9011" s="43">
        <v>0</v>
      </c>
      <c r="AD9011" s="43">
        <v>0</v>
      </c>
      <c r="AE9011" s="43">
        <v>-11.419032448905213</v>
      </c>
      <c r="AG9011" s="43">
        <v>5845614.8461035341</v>
      </c>
      <c r="AH9011" s="43">
        <v>686597.50231558632</v>
      </c>
      <c r="AI9011" s="43">
        <v>0</v>
      </c>
      <c r="AJ9011" s="43">
        <v>0</v>
      </c>
      <c r="AK9011" s="43">
        <v>5845614.8461035341</v>
      </c>
    </row>
    <row r="9012" spans="3:37" x14ac:dyDescent="0.2">
      <c r="C9012" s="43">
        <v>6.2466460419252634E-4</v>
      </c>
      <c r="D9012" s="43">
        <v>5.0910583485121147E-2</v>
      </c>
      <c r="E9012" s="43">
        <v>4.0746003005104185</v>
      </c>
      <c r="F9012" s="43">
        <v>3.4653995490265359</v>
      </c>
      <c r="H9012" s="43">
        <v>1.0003409799475005E-4</v>
      </c>
      <c r="I9012" s="43">
        <v>6.9654548999119104E-2</v>
      </c>
      <c r="J9012" s="43">
        <v>0</v>
      </c>
      <c r="K9012" s="43">
        <v>1</v>
      </c>
      <c r="M9012" s="43">
        <v>7.8441203808967148E-3</v>
      </c>
      <c r="N9012" s="43">
        <v>4.6338741254206117E-2</v>
      </c>
      <c r="O9012" s="43">
        <v>0</v>
      </c>
      <c r="P9012" s="43">
        <v>1</v>
      </c>
      <c r="R9012" s="43">
        <v>602.13981555112332</v>
      </c>
      <c r="S9012" s="43">
        <v>131.92889284809837</v>
      </c>
      <c r="T9012" s="43">
        <v>6882.2565093771182</v>
      </c>
      <c r="U9012" s="43">
        <v>7616.3252177763397</v>
      </c>
      <c r="W9012" s="43">
        <v>2453.4790733938949</v>
      </c>
      <c r="X9012" s="43">
        <v>0</v>
      </c>
      <c r="Y9012" s="43">
        <v>0</v>
      </c>
      <c r="Z9012" s="43">
        <v>2453.4790733938949</v>
      </c>
      <c r="AB9012" s="43">
        <v>158.84312957904072</v>
      </c>
      <c r="AC9012" s="43">
        <v>0</v>
      </c>
      <c r="AD9012" s="43">
        <v>0</v>
      </c>
      <c r="AE9012" s="43">
        <v>158.84312957904072</v>
      </c>
      <c r="AG9012" s="43">
        <v>4511948.0159713728</v>
      </c>
      <c r="AH9012" s="43">
        <v>529951.47985308128</v>
      </c>
      <c r="AI9012" s="43">
        <v>0</v>
      </c>
      <c r="AJ9012" s="43">
        <v>667141144.23197103</v>
      </c>
      <c r="AK9012" s="43">
        <v>671653092.24794245</v>
      </c>
    </row>
    <row r="9013" spans="3:37" x14ac:dyDescent="0.2">
      <c r="C9013" s="43">
        <v>6.0259921276562553E-4</v>
      </c>
      <c r="D9013" s="43">
        <v>4.9659785935366976E-2</v>
      </c>
      <c r="E9013" s="43">
        <v>8.3675995265987293</v>
      </c>
      <c r="F9013" s="43">
        <v>1.5207675733448964</v>
      </c>
      <c r="H9013" s="43">
        <v>9.111369717018647E-5</v>
      </c>
      <c r="I9013" s="43">
        <v>0.11663318518760013</v>
      </c>
      <c r="J9013" s="43">
        <v>0</v>
      </c>
      <c r="K9013" s="43">
        <v>1</v>
      </c>
      <c r="M9013" s="43">
        <v>7.8709517944977048E-3</v>
      </c>
      <c r="N9013" s="43">
        <v>4.5896986631127512E-2</v>
      </c>
      <c r="O9013" s="43">
        <v>0</v>
      </c>
      <c r="P9013" s="43">
        <v>1</v>
      </c>
      <c r="R9013" s="43">
        <v>566.59896374236052</v>
      </c>
      <c r="S9013" s="43">
        <v>201.20935946116654</v>
      </c>
      <c r="T9013" s="43">
        <v>6839.963720466998</v>
      </c>
      <c r="U9013" s="43">
        <v>7607.7720436705249</v>
      </c>
      <c r="W9013" s="43">
        <v>4741.0732207819065</v>
      </c>
      <c r="X9013" s="43">
        <v>0</v>
      </c>
      <c r="Y9013" s="43">
        <v>0</v>
      </c>
      <c r="Z9013" s="43">
        <v>4741.0732207819065</v>
      </c>
      <c r="AB9013" s="43">
        <v>31.572101312639102</v>
      </c>
      <c r="AC9013" s="43">
        <v>0</v>
      </c>
      <c r="AD9013" s="43">
        <v>0</v>
      </c>
      <c r="AE9013" s="43">
        <v>31.572101312639102</v>
      </c>
      <c r="AG9013" s="43">
        <v>8718833.6530179251</v>
      </c>
      <c r="AH9013" s="43">
        <v>1024071.8156888918</v>
      </c>
      <c r="AI9013" s="43">
        <v>0</v>
      </c>
      <c r="AJ9013" s="43">
        <v>132602825.51308423</v>
      </c>
      <c r="AK9013" s="43">
        <v>141321659.16610217</v>
      </c>
    </row>
    <row r="9014" spans="3:37" x14ac:dyDescent="0.2">
      <c r="C9014" s="43">
        <v>6.0774751845860434E-4</v>
      </c>
      <c r="D9014" s="43">
        <v>5.9057116854545844E-2</v>
      </c>
      <c r="E9014" s="43">
        <v>7.8186838669909324</v>
      </c>
      <c r="F9014" s="43">
        <v>4.7030652578954415</v>
      </c>
      <c r="H9014" s="43">
        <v>8.6335775326814069E-5</v>
      </c>
      <c r="I9014" s="43">
        <v>8.2658727997116072E-2</v>
      </c>
      <c r="J9014" s="43">
        <v>0</v>
      </c>
      <c r="K9014" s="43">
        <v>1</v>
      </c>
      <c r="M9014" s="43">
        <v>7.8682276146029295E-3</v>
      </c>
      <c r="N9014" s="43">
        <v>4.5142885044327535E-2</v>
      </c>
      <c r="O9014" s="43">
        <v>0</v>
      </c>
      <c r="P9014" s="43">
        <v>1</v>
      </c>
      <c r="R9014" s="43">
        <v>679.5756482274968</v>
      </c>
      <c r="S9014" s="43">
        <v>135.12069925966122</v>
      </c>
      <c r="T9014" s="43">
        <v>6725.252562813077</v>
      </c>
      <c r="U9014" s="43">
        <v>7539.9489103002352</v>
      </c>
      <c r="W9014" s="43">
        <v>5313.3871571962345</v>
      </c>
      <c r="X9014" s="43">
        <v>0</v>
      </c>
      <c r="Y9014" s="43">
        <v>0</v>
      </c>
      <c r="Z9014" s="43">
        <v>5313.3871571962345</v>
      </c>
      <c r="AB9014" s="43">
        <v>269.26688811774289</v>
      </c>
      <c r="AC9014" s="43">
        <v>0</v>
      </c>
      <c r="AD9014" s="43">
        <v>0</v>
      </c>
      <c r="AE9014" s="43">
        <v>269.26688811774289</v>
      </c>
      <c r="AG9014" s="43">
        <v>9771318.9820838757</v>
      </c>
      <c r="AH9014" s="43">
        <v>1147691.6259543865</v>
      </c>
      <c r="AI9014" s="43">
        <v>0</v>
      </c>
      <c r="AJ9014" s="43">
        <v>1130920930.0945201</v>
      </c>
      <c r="AK9014" s="43">
        <v>1140692249.0766039</v>
      </c>
    </row>
    <row r="9015" spans="3:37" x14ac:dyDescent="0.2">
      <c r="C9015" s="43">
        <v>6.3285381006339403E-4</v>
      </c>
      <c r="D9015" s="43">
        <v>6.0105333795692384E-2</v>
      </c>
      <c r="E9015" s="43">
        <v>1.984355146437202</v>
      </c>
      <c r="F9015" s="43">
        <v>2.5830245364976632</v>
      </c>
      <c r="H9015" s="43">
        <v>1.0051004898159466E-4</v>
      </c>
      <c r="I9015" s="43">
        <v>0.10335639977675171</v>
      </c>
      <c r="J9015" s="43">
        <v>0</v>
      </c>
      <c r="K9015" s="43">
        <v>1</v>
      </c>
      <c r="M9015" s="43">
        <v>7.8785657519713226E-3</v>
      </c>
      <c r="N9015" s="43">
        <v>4.5699336771756749E-2</v>
      </c>
      <c r="O9015" s="43">
        <v>0</v>
      </c>
      <c r="P9015" s="43">
        <v>1</v>
      </c>
      <c r="R9015" s="43">
        <v>720.20939975013357</v>
      </c>
      <c r="S9015" s="43">
        <v>196.69314772925719</v>
      </c>
      <c r="T9015" s="43">
        <v>6817.0963768254296</v>
      </c>
      <c r="U9015" s="43">
        <v>7733.9989243048203</v>
      </c>
      <c r="W9015" s="43">
        <v>1429.1512289066256</v>
      </c>
      <c r="X9015" s="43">
        <v>0</v>
      </c>
      <c r="Y9015" s="43">
        <v>0</v>
      </c>
      <c r="Z9015" s="43">
        <v>1429.1512289066256</v>
      </c>
      <c r="AB9015" s="43">
        <v>121.99167918061657</v>
      </c>
      <c r="AC9015" s="43">
        <v>0</v>
      </c>
      <c r="AD9015" s="43">
        <v>0</v>
      </c>
      <c r="AE9015" s="43">
        <v>121.99167918061657</v>
      </c>
      <c r="AG9015" s="43">
        <v>2628209.1099592848</v>
      </c>
      <c r="AH9015" s="43">
        <v>308696.66544383112</v>
      </c>
      <c r="AI9015" s="43">
        <v>0</v>
      </c>
      <c r="AJ9015" s="43">
        <v>512365052.55858958</v>
      </c>
      <c r="AK9015" s="43">
        <v>514993261.66854888</v>
      </c>
    </row>
    <row r="9016" spans="3:37" x14ac:dyDescent="0.2">
      <c r="C9016" s="43">
        <v>6.1826224859695689E-4</v>
      </c>
      <c r="D9016" s="43">
        <v>5.545257724945829E-2</v>
      </c>
      <c r="E9016" s="43">
        <v>3.7055620121241932</v>
      </c>
      <c r="F9016" s="43">
        <v>3.0059251527102306</v>
      </c>
      <c r="H9016" s="43">
        <v>8.9766109408036512E-5</v>
      </c>
      <c r="I9016" s="43">
        <v>0.10796121722935947</v>
      </c>
      <c r="J9016" s="43">
        <v>0</v>
      </c>
      <c r="K9016" s="43">
        <v>1</v>
      </c>
      <c r="M9016" s="43">
        <v>7.8511720958708286E-3</v>
      </c>
      <c r="N9016" s="43">
        <v>4.6598222005411083E-2</v>
      </c>
      <c r="O9016" s="43">
        <v>0</v>
      </c>
      <c r="P9016" s="43">
        <v>1</v>
      </c>
      <c r="R9016" s="43">
        <v>649.13770739753488</v>
      </c>
      <c r="S9016" s="43">
        <v>183.49428725819016</v>
      </c>
      <c r="T9016" s="43">
        <v>6927.016402613951</v>
      </c>
      <c r="U9016" s="43">
        <v>7759.648397269676</v>
      </c>
      <c r="W9016" s="43">
        <v>2405.4200291696952</v>
      </c>
      <c r="X9016" s="43">
        <v>0</v>
      </c>
      <c r="Y9016" s="43">
        <v>0</v>
      </c>
      <c r="Z9016" s="43">
        <v>2405.4200291696952</v>
      </c>
      <c r="AB9016" s="43">
        <v>139.32701706802649</v>
      </c>
      <c r="AC9016" s="43">
        <v>0</v>
      </c>
      <c r="AD9016" s="43">
        <v>0</v>
      </c>
      <c r="AE9016" s="43">
        <v>139.32701706802649</v>
      </c>
      <c r="AG9016" s="43">
        <v>4423567.4336430691</v>
      </c>
      <c r="AH9016" s="43">
        <v>519570.72630065418</v>
      </c>
      <c r="AI9016" s="43">
        <v>0</v>
      </c>
      <c r="AJ9016" s="43">
        <v>585173471.68571126</v>
      </c>
      <c r="AK9016" s="43">
        <v>589597039.11935437</v>
      </c>
    </row>
    <row r="9017" spans="3:37" x14ac:dyDescent="0.2">
      <c r="C9017" s="43">
        <v>6.1824630424889282E-4</v>
      </c>
      <c r="D9017" s="43">
        <v>5.6491615825763009E-2</v>
      </c>
      <c r="E9017" s="43">
        <v>3.8339791393842617</v>
      </c>
      <c r="F9017" s="43">
        <v>1.8460228278274109</v>
      </c>
      <c r="H9017" s="43">
        <v>9.9834181209290662E-5</v>
      </c>
      <c r="I9017" s="43">
        <v>0.10390653213685785</v>
      </c>
      <c r="J9017" s="43">
        <v>0</v>
      </c>
      <c r="K9017" s="43">
        <v>1</v>
      </c>
      <c r="M9017" s="43">
        <v>7.930609696080837E-3</v>
      </c>
      <c r="N9017" s="43">
        <v>4.6435716275082806E-2</v>
      </c>
      <c r="O9017" s="43">
        <v>0</v>
      </c>
      <c r="P9017" s="43">
        <v>1</v>
      </c>
      <c r="R9017" s="43">
        <v>661.2838230426471</v>
      </c>
      <c r="S9017" s="43">
        <v>196.41040165058109</v>
      </c>
      <c r="T9017" s="43">
        <v>6972.7018992224266</v>
      </c>
      <c r="U9017" s="43">
        <v>7830.3961239156552</v>
      </c>
      <c r="W9017" s="43">
        <v>2535.3483827577825</v>
      </c>
      <c r="X9017" s="43">
        <v>0</v>
      </c>
      <c r="Y9017" s="43">
        <v>0</v>
      </c>
      <c r="Z9017" s="43">
        <v>2535.3483827577825</v>
      </c>
      <c r="AB9017" s="43">
        <v>59.862349466475578</v>
      </c>
      <c r="AC9017" s="43">
        <v>0</v>
      </c>
      <c r="AD9017" s="43">
        <v>0</v>
      </c>
      <c r="AE9017" s="43">
        <v>59.862349466475578</v>
      </c>
      <c r="AG9017" s="43">
        <v>4662505.6758915624</v>
      </c>
      <c r="AH9017" s="43">
        <v>547635.25067568105</v>
      </c>
      <c r="AI9017" s="43">
        <v>0</v>
      </c>
      <c r="AJ9017" s="43">
        <v>251421867.75919741</v>
      </c>
      <c r="AK9017" s="43">
        <v>256084373.43508896</v>
      </c>
    </row>
    <row r="9018" spans="3:37" x14ac:dyDescent="0.2">
      <c r="C9018" s="43">
        <v>6.1984937454040434E-4</v>
      </c>
      <c r="D9018" s="43">
        <v>5.7844414252963716E-2</v>
      </c>
      <c r="E9018" s="43">
        <v>8.1185951012933479</v>
      </c>
      <c r="F9018" s="43">
        <v>2.6174030135963791</v>
      </c>
      <c r="H9018" s="43">
        <v>9.5131591238861724E-5</v>
      </c>
      <c r="I9018" s="43">
        <v>0.10154923046009079</v>
      </c>
      <c r="J9018" s="43">
        <v>0</v>
      </c>
      <c r="K9018" s="43">
        <v>1</v>
      </c>
      <c r="M9018" s="43">
        <v>7.8403395216013177E-3</v>
      </c>
      <c r="N9018" s="43">
        <v>4.7676976695726125E-2</v>
      </c>
      <c r="O9018" s="43">
        <v>0</v>
      </c>
      <c r="P9018" s="43">
        <v>1</v>
      </c>
      <c r="R9018" s="43">
        <v>678.87523752806317</v>
      </c>
      <c r="S9018" s="43">
        <v>182.91266213999461</v>
      </c>
      <c r="T9018" s="43">
        <v>7077.5989653139377</v>
      </c>
      <c r="U9018" s="43">
        <v>7939.3868649819951</v>
      </c>
      <c r="W9018" s="43">
        <v>5511.5131777846918</v>
      </c>
      <c r="X9018" s="43">
        <v>0</v>
      </c>
      <c r="Y9018" s="43">
        <v>0</v>
      </c>
      <c r="Z9018" s="43">
        <v>5511.5131777846918</v>
      </c>
      <c r="AB9018" s="43">
        <v>117.48758948862164</v>
      </c>
      <c r="AC9018" s="43">
        <v>0</v>
      </c>
      <c r="AD9018" s="43">
        <v>0</v>
      </c>
      <c r="AE9018" s="43">
        <v>117.48758948862164</v>
      </c>
      <c r="AG9018" s="43">
        <v>10135672.733946048</v>
      </c>
      <c r="AH9018" s="43">
        <v>1190486.8464014935</v>
      </c>
      <c r="AI9018" s="43">
        <v>0</v>
      </c>
      <c r="AJ9018" s="43">
        <v>493447875.85221088</v>
      </c>
      <c r="AK9018" s="43">
        <v>503583548.5861569</v>
      </c>
    </row>
    <row r="9019" spans="3:37" x14ac:dyDescent="0.2">
      <c r="C9019" s="43">
        <v>6.2235115400366414E-4</v>
      </c>
      <c r="D9019" s="43">
        <v>4.8404883986825999E-2</v>
      </c>
      <c r="E9019" s="43">
        <v>2.6707540550950633</v>
      </c>
      <c r="F9019" s="43">
        <v>5.0401657484203977</v>
      </c>
      <c r="H9019" s="43">
        <v>8.5726806214001116E-5</v>
      </c>
      <c r="I9019" s="43">
        <v>0.10949519346789904</v>
      </c>
      <c r="J9019" s="43">
        <v>0</v>
      </c>
      <c r="K9019" s="43">
        <v>1</v>
      </c>
      <c r="M9019" s="43">
        <v>7.8076159846041295E-3</v>
      </c>
      <c r="N9019" s="43">
        <v>4.3104677371882574E-2</v>
      </c>
      <c r="O9019" s="43">
        <v>0</v>
      </c>
      <c r="P9019" s="43">
        <v>1</v>
      </c>
      <c r="R9019" s="43">
        <v>570.38363362670964</v>
      </c>
      <c r="S9019" s="43">
        <v>177.72727097065777</v>
      </c>
      <c r="T9019" s="43">
        <v>6372.1386384464176</v>
      </c>
      <c r="U9019" s="43">
        <v>7120.2495430437848</v>
      </c>
      <c r="W9019" s="43">
        <v>1523.3544024683918</v>
      </c>
      <c r="X9019" s="43">
        <v>0</v>
      </c>
      <c r="Y9019" s="43">
        <v>0</v>
      </c>
      <c r="Z9019" s="43">
        <v>1523.3544024683918</v>
      </c>
      <c r="AB9019" s="43">
        <v>246.57555294408755</v>
      </c>
      <c r="AC9019" s="43">
        <v>0</v>
      </c>
      <c r="AD9019" s="43">
        <v>0</v>
      </c>
      <c r="AE9019" s="43">
        <v>246.57555294408755</v>
      </c>
      <c r="AG9019" s="43">
        <v>2801448.7461393722</v>
      </c>
      <c r="AH9019" s="43">
        <v>329044.55093317264</v>
      </c>
      <c r="AI9019" s="43">
        <v>0</v>
      </c>
      <c r="AJ9019" s="43">
        <v>1035617322.3651677</v>
      </c>
      <c r="AK9019" s="43">
        <v>1038418771.1113071</v>
      </c>
    </row>
    <row r="9020" spans="3:37" x14ac:dyDescent="0.2">
      <c r="C9020" s="43">
        <v>6.0421303029326457E-4</v>
      </c>
      <c r="D9020" s="43">
        <v>5.5953506985792267E-2</v>
      </c>
      <c r="E9020" s="43">
        <v>1.4079502172544522</v>
      </c>
      <c r="F9020" s="43">
        <v>5.8405324716577436</v>
      </c>
      <c r="H9020" s="43">
        <v>9.3836795603263745E-5</v>
      </c>
      <c r="I9020" s="43">
        <v>9.5800373899121299E-2</v>
      </c>
      <c r="J9020" s="43">
        <v>0</v>
      </c>
      <c r="K9020" s="43">
        <v>1</v>
      </c>
      <c r="M9020" s="43">
        <v>7.8435136355865347E-3</v>
      </c>
      <c r="N9020" s="43">
        <v>4.5018953482638659E-2</v>
      </c>
      <c r="O9020" s="43">
        <v>0</v>
      </c>
      <c r="P9020" s="43">
        <v>1</v>
      </c>
      <c r="R9020" s="43">
        <v>640.11760490824315</v>
      </c>
      <c r="S9020" s="43">
        <v>170.20908837459066</v>
      </c>
      <c r="T9020" s="43">
        <v>6685.7236873342727</v>
      </c>
      <c r="U9020" s="43">
        <v>7496.0503806171064</v>
      </c>
      <c r="W9020" s="43">
        <v>901.25372089896052</v>
      </c>
      <c r="X9020" s="43">
        <v>0</v>
      </c>
      <c r="Y9020" s="43">
        <v>0</v>
      </c>
      <c r="Z9020" s="43">
        <v>901.25372089896052</v>
      </c>
      <c r="AB9020" s="43">
        <v>331.54057558948023</v>
      </c>
      <c r="AC9020" s="43">
        <v>0</v>
      </c>
      <c r="AD9020" s="43">
        <v>0</v>
      </c>
      <c r="AE9020" s="43">
        <v>331.54057558948023</v>
      </c>
      <c r="AG9020" s="43">
        <v>1657405.5927331883</v>
      </c>
      <c r="AH9020" s="43">
        <v>194670.80371417548</v>
      </c>
      <c r="AI9020" s="43">
        <v>0</v>
      </c>
      <c r="AJ9020" s="43">
        <v>1392470417.475817</v>
      </c>
      <c r="AK9020" s="43">
        <v>1394127823.0685501</v>
      </c>
    </row>
    <row r="9021" spans="3:37" x14ac:dyDescent="0.2">
      <c r="C9021" s="43">
        <v>5.9153608673254035E-4</v>
      </c>
      <c r="D9021" s="43">
        <v>5.5023022641296326E-2</v>
      </c>
      <c r="E9021" s="43">
        <v>8.2957094613378057</v>
      </c>
      <c r="F9021" s="43">
        <v>1.8700717159400453</v>
      </c>
      <c r="H9021" s="43">
        <v>8.0345518415689124E-5</v>
      </c>
      <c r="I9021" s="43">
        <v>6.7259721889191576E-2</v>
      </c>
      <c r="J9021" s="43">
        <v>0</v>
      </c>
      <c r="K9021" s="43">
        <v>1</v>
      </c>
      <c r="M9021" s="43">
        <v>7.887014995673014E-3</v>
      </c>
      <c r="N9021" s="43">
        <v>4.4113972581644866E-2</v>
      </c>
      <c r="O9021" s="43">
        <v>0</v>
      </c>
      <c r="P9021" s="43">
        <v>1</v>
      </c>
      <c r="R9021" s="43">
        <v>616.26579154457318</v>
      </c>
      <c r="S9021" s="43">
        <v>102.31966211319822</v>
      </c>
      <c r="T9021" s="43">
        <v>6587.6604829568541</v>
      </c>
      <c r="U9021" s="43">
        <v>7306.2459366146259</v>
      </c>
      <c r="W9021" s="43">
        <v>5112.3619576151477</v>
      </c>
      <c r="X9021" s="43">
        <v>0</v>
      </c>
      <c r="Y9021" s="43">
        <v>0</v>
      </c>
      <c r="Z9021" s="43">
        <v>5112.3619576151477</v>
      </c>
      <c r="AB9021" s="43">
        <v>57.372911515504057</v>
      </c>
      <c r="AC9021" s="43">
        <v>0</v>
      </c>
      <c r="AD9021" s="43">
        <v>0</v>
      </c>
      <c r="AE9021" s="43">
        <v>57.372911515504057</v>
      </c>
      <c r="AG9021" s="43">
        <v>9401633.6400542576</v>
      </c>
      <c r="AH9021" s="43">
        <v>1104270.1828448719</v>
      </c>
      <c r="AI9021" s="43">
        <v>0</v>
      </c>
      <c r="AJ9021" s="43">
        <v>240966228.36511704</v>
      </c>
      <c r="AK9021" s="43">
        <v>250367862.0051713</v>
      </c>
    </row>
    <row r="9022" spans="3:37" x14ac:dyDescent="0.2">
      <c r="C9022" s="43">
        <v>6.0676219060968868E-4</v>
      </c>
      <c r="D9022" s="43">
        <v>4.8896157585766001E-2</v>
      </c>
      <c r="E9022" s="43">
        <v>5.1954762383805502</v>
      </c>
      <c r="F9022" s="43">
        <v>6.284559566141307</v>
      </c>
      <c r="H9022" s="43">
        <v>9.8397530216232099E-5</v>
      </c>
      <c r="I9022" s="43">
        <v>0.12950751206854416</v>
      </c>
      <c r="J9022" s="43">
        <v>0</v>
      </c>
      <c r="K9022" s="43">
        <v>1</v>
      </c>
      <c r="M9022" s="43">
        <v>7.8635176091775838E-3</v>
      </c>
      <c r="N9022" s="43">
        <v>4.5784084225445554E-2</v>
      </c>
      <c r="O9022" s="43">
        <v>0</v>
      </c>
      <c r="P9022" s="43">
        <v>1</v>
      </c>
      <c r="R9022" s="43">
        <v>561.74034367409956</v>
      </c>
      <c r="S9022" s="43">
        <v>241.28011483196715</v>
      </c>
      <c r="T9022" s="43">
        <v>6816.6935171435807</v>
      </c>
      <c r="U9022" s="43">
        <v>7619.7139756496472</v>
      </c>
      <c r="W9022" s="43">
        <v>2918.5086076985081</v>
      </c>
      <c r="X9022" s="43">
        <v>0</v>
      </c>
      <c r="Y9022" s="43">
        <v>0</v>
      </c>
      <c r="Z9022" s="43">
        <v>2918.5086076985081</v>
      </c>
      <c r="AB9022" s="43">
        <v>317.63488283300012</v>
      </c>
      <c r="AC9022" s="43">
        <v>0</v>
      </c>
      <c r="AD9022" s="43">
        <v>0</v>
      </c>
      <c r="AE9022" s="43">
        <v>317.63488283300012</v>
      </c>
      <c r="AG9022" s="43">
        <v>5367137.3295575567</v>
      </c>
      <c r="AH9022" s="43">
        <v>630397.85926287773</v>
      </c>
      <c r="AI9022" s="43">
        <v>0</v>
      </c>
      <c r="AJ9022" s="43">
        <v>1334066507.8986006</v>
      </c>
      <c r="AK9022" s="43">
        <v>1339433645.2281582</v>
      </c>
    </row>
    <row r="9023" spans="3:37" x14ac:dyDescent="0.2">
      <c r="C9023" s="43">
        <v>5.948681119423275E-4</v>
      </c>
      <c r="D9023" s="43">
        <v>5.9054074049559202E-2</v>
      </c>
      <c r="E9023" s="43">
        <v>7.6825164037560221</v>
      </c>
      <c r="F9023" s="43">
        <v>7.0539209036808179</v>
      </c>
      <c r="H9023" s="43">
        <v>8.754443957913057E-5</v>
      </c>
      <c r="I9023" s="43">
        <v>0.11345603740893984</v>
      </c>
      <c r="J9023" s="43">
        <v>0</v>
      </c>
      <c r="K9023" s="43">
        <v>1</v>
      </c>
      <c r="M9023" s="43">
        <v>7.8695924648292115E-3</v>
      </c>
      <c r="N9023" s="43">
        <v>4.5816634566816949E-2</v>
      </c>
      <c r="O9023" s="43">
        <v>0</v>
      </c>
      <c r="P9023" s="43">
        <v>1</v>
      </c>
      <c r="R9023" s="43">
        <v>665.13978566977391</v>
      </c>
      <c r="S9023" s="43">
        <v>188.06091764087464</v>
      </c>
      <c r="T9023" s="43">
        <v>6826.8097568843123</v>
      </c>
      <c r="U9023" s="43">
        <v>7680.0104601949606</v>
      </c>
      <c r="W9023" s="43">
        <v>5109.9473141988028</v>
      </c>
      <c r="X9023" s="43">
        <v>0</v>
      </c>
      <c r="Y9023" s="43">
        <v>0</v>
      </c>
      <c r="Z9023" s="43">
        <v>5109.9473141988028</v>
      </c>
      <c r="AB9023" s="43">
        <v>430.85729079995451</v>
      </c>
      <c r="AC9023" s="43">
        <v>0</v>
      </c>
      <c r="AD9023" s="43">
        <v>0</v>
      </c>
      <c r="AE9023" s="43">
        <v>430.85729079995451</v>
      </c>
      <c r="AG9023" s="43">
        <v>9397193.1108115986</v>
      </c>
      <c r="AH9023" s="43">
        <v>1103748.6198669414</v>
      </c>
      <c r="AI9023" s="43">
        <v>0</v>
      </c>
      <c r="AJ9023" s="43">
        <v>1809600621.3598089</v>
      </c>
      <c r="AK9023" s="43">
        <v>1818997814.4706206</v>
      </c>
    </row>
    <row r="9024" spans="3:37" x14ac:dyDescent="0.2">
      <c r="C9024" s="43">
        <v>6.1113646497823471E-4</v>
      </c>
      <c r="D9024" s="43">
        <v>6.0974340888997114E-2</v>
      </c>
      <c r="E9024" s="43">
        <v>5.9592337515412028</v>
      </c>
      <c r="F9024" s="43">
        <v>4.4228680541963339</v>
      </c>
      <c r="H9024" s="43">
        <v>8.8738041442883674E-5</v>
      </c>
      <c r="I9024" s="43">
        <v>9.4591310190851846E-2</v>
      </c>
      <c r="J9024" s="43">
        <v>0</v>
      </c>
      <c r="K9024" s="43">
        <v>1</v>
      </c>
      <c r="M9024" s="43">
        <v>7.8314482887662604E-3</v>
      </c>
      <c r="N9024" s="43">
        <v>4.7013627997471885E-2</v>
      </c>
      <c r="O9024" s="43">
        <v>0</v>
      </c>
      <c r="P9024" s="43">
        <v>1</v>
      </c>
      <c r="R9024" s="43">
        <v>705.54981931272266</v>
      </c>
      <c r="S9024" s="43">
        <v>158.92911053134279</v>
      </c>
      <c r="T9024" s="43">
        <v>6971.2109374894535</v>
      </c>
      <c r="U9024" s="43">
        <v>7835.689867333519</v>
      </c>
      <c r="W9024" s="43">
        <v>4204.5362966421744</v>
      </c>
      <c r="X9024" s="43">
        <v>0</v>
      </c>
      <c r="Y9024" s="43">
        <v>0</v>
      </c>
      <c r="Z9024" s="43">
        <v>4204.5362966421744</v>
      </c>
      <c r="AB9024" s="43">
        <v>258.40542127713798</v>
      </c>
      <c r="AC9024" s="43">
        <v>0</v>
      </c>
      <c r="AD9024" s="43">
        <v>0</v>
      </c>
      <c r="AE9024" s="43">
        <v>258.40542127713798</v>
      </c>
      <c r="AG9024" s="43">
        <v>7732142.2495249584</v>
      </c>
      <c r="AH9024" s="43">
        <v>908179.84007470962</v>
      </c>
      <c r="AI9024" s="43">
        <v>0</v>
      </c>
      <c r="AJ9024" s="43">
        <v>1085302769.3639796</v>
      </c>
      <c r="AK9024" s="43">
        <v>1093034911.6135046</v>
      </c>
    </row>
    <row r="9025" spans="3:37" x14ac:dyDescent="0.2">
      <c r="C9025" s="43">
        <v>6.3267295737712281E-4</v>
      </c>
      <c r="D9025" s="43">
        <v>5.0364678222327583E-2</v>
      </c>
      <c r="E9025" s="43">
        <v>2.7841939662888815</v>
      </c>
      <c r="F9025" s="43">
        <v>3.7757788995771717</v>
      </c>
      <c r="H9025" s="43">
        <v>9.0649461957359456E-5</v>
      </c>
      <c r="I9025" s="43">
        <v>0.11457775125183811</v>
      </c>
      <c r="J9025" s="43">
        <v>0</v>
      </c>
      <c r="K9025" s="43">
        <v>1</v>
      </c>
      <c r="M9025" s="43">
        <v>7.8547810598307288E-3</v>
      </c>
      <c r="N9025" s="43">
        <v>4.6342058215048998E-2</v>
      </c>
      <c r="O9025" s="43">
        <v>0</v>
      </c>
      <c r="P9025" s="43">
        <v>1</v>
      </c>
      <c r="R9025" s="43">
        <v>603.31998003247054</v>
      </c>
      <c r="S9025" s="43">
        <v>196.65631540278719</v>
      </c>
      <c r="T9025" s="43">
        <v>6892.103258086343</v>
      </c>
      <c r="U9025" s="43">
        <v>7692.0795535216002</v>
      </c>
      <c r="W9025" s="43">
        <v>1679.7598481479329</v>
      </c>
      <c r="X9025" s="43">
        <v>0</v>
      </c>
      <c r="Y9025" s="43">
        <v>0</v>
      </c>
      <c r="Z9025" s="43">
        <v>1679.7598481479329</v>
      </c>
      <c r="AB9025" s="43">
        <v>179.19106711861738</v>
      </c>
      <c r="AC9025" s="43">
        <v>0</v>
      </c>
      <c r="AD9025" s="43">
        <v>0</v>
      </c>
      <c r="AE9025" s="43">
        <v>179.19106711861738</v>
      </c>
      <c r="AG9025" s="43">
        <v>3089078.3607440484</v>
      </c>
      <c r="AH9025" s="43">
        <v>362828.12719995348</v>
      </c>
      <c r="AI9025" s="43">
        <v>0</v>
      </c>
      <c r="AJ9025" s="43">
        <v>752602481.898193</v>
      </c>
      <c r="AK9025" s="43">
        <v>755691560.258937</v>
      </c>
    </row>
    <row r="9026" spans="3:37" x14ac:dyDescent="0.2">
      <c r="C9026" s="43">
        <v>6.1608681501290619E-4</v>
      </c>
      <c r="D9026" s="43">
        <v>5.5795098013658451E-2</v>
      </c>
      <c r="E9026" s="43">
        <v>2.8649596276779601</v>
      </c>
      <c r="F9026" s="43">
        <v>4.9352554290043695</v>
      </c>
      <c r="H9026" s="43">
        <v>8.2071759161459574E-5</v>
      </c>
      <c r="I9026" s="43">
        <v>0.11599550321361363</v>
      </c>
      <c r="J9026" s="43">
        <v>0</v>
      </c>
      <c r="K9026" s="43">
        <v>1</v>
      </c>
      <c r="M9026" s="43">
        <v>7.8512672104997794E-3</v>
      </c>
      <c r="N9026" s="43">
        <v>4.404647245636973E-2</v>
      </c>
      <c r="O9026" s="43">
        <v>0</v>
      </c>
      <c r="P9026" s="43">
        <v>1</v>
      </c>
      <c r="R9026" s="43">
        <v>650.84913514370203</v>
      </c>
      <c r="S9026" s="43">
        <v>180.25082803740517</v>
      </c>
      <c r="T9026" s="43">
        <v>6547.7677125169675</v>
      </c>
      <c r="U9026" s="43">
        <v>7378.8676756980749</v>
      </c>
      <c r="W9026" s="43">
        <v>1864.6564958958229</v>
      </c>
      <c r="X9026" s="43">
        <v>0</v>
      </c>
      <c r="Y9026" s="43">
        <v>0</v>
      </c>
      <c r="Z9026" s="43">
        <v>1864.6564958958229</v>
      </c>
      <c r="AB9026" s="43">
        <v>274.05456240146452</v>
      </c>
      <c r="AC9026" s="43">
        <v>0</v>
      </c>
      <c r="AD9026" s="43">
        <v>0</v>
      </c>
      <c r="AE9026" s="43">
        <v>274.05456240146452</v>
      </c>
      <c r="AG9026" s="43">
        <v>3429103.2959524184</v>
      </c>
      <c r="AH9026" s="43">
        <v>402765.80311349774</v>
      </c>
      <c r="AI9026" s="43">
        <v>0</v>
      </c>
      <c r="AJ9026" s="43">
        <v>1151029162.0861509</v>
      </c>
      <c r="AK9026" s="43">
        <v>1154458265.3821032</v>
      </c>
    </row>
    <row r="9027" spans="3:37" x14ac:dyDescent="0.2">
      <c r="C9027" s="43">
        <v>6.2327260256722639E-4</v>
      </c>
      <c r="D9027" s="43">
        <v>4.8559439697512183E-2</v>
      </c>
      <c r="E9027" s="43">
        <v>5.0755006194607422</v>
      </c>
      <c r="F9027" s="43">
        <v>0.67862035767626505</v>
      </c>
      <c r="H9027" s="43">
        <v>8.5929418858989075E-5</v>
      </c>
      <c r="I9027" s="43">
        <v>8.1582288732560626E-2</v>
      </c>
      <c r="J9027" s="43">
        <v>0</v>
      </c>
      <c r="K9027" s="43">
        <v>1</v>
      </c>
      <c r="M9027" s="43">
        <v>7.882670087710042E-3</v>
      </c>
      <c r="N9027" s="43">
        <v>4.4487961744765436E-2</v>
      </c>
      <c r="O9027" s="43">
        <v>0</v>
      </c>
      <c r="P9027" s="43">
        <v>1</v>
      </c>
      <c r="R9027" s="43">
        <v>573.0520581182941</v>
      </c>
      <c r="S9027" s="43">
        <v>132.73337350797019</v>
      </c>
      <c r="T9027" s="43">
        <v>6639.849441794001</v>
      </c>
      <c r="U9027" s="43">
        <v>7345.6348734202656</v>
      </c>
      <c r="W9027" s="43">
        <v>2908.5260759626549</v>
      </c>
      <c r="X9027" s="43">
        <v>0</v>
      </c>
      <c r="Y9027" s="43">
        <v>0</v>
      </c>
      <c r="Z9027" s="43">
        <v>2908.5260759626549</v>
      </c>
      <c r="AB9027" s="43">
        <v>-19.705897405390317</v>
      </c>
      <c r="AC9027" s="43">
        <v>0</v>
      </c>
      <c r="AD9027" s="43">
        <v>0</v>
      </c>
      <c r="AE9027" s="43">
        <v>-19.705897405390317</v>
      </c>
      <c r="AG9027" s="43">
        <v>5348779.4536953224</v>
      </c>
      <c r="AH9027" s="43">
        <v>628241.63240793347</v>
      </c>
      <c r="AI9027" s="43">
        <v>0</v>
      </c>
      <c r="AJ9027" s="43">
        <v>0</v>
      </c>
      <c r="AK9027" s="43">
        <v>5348779.4536953224</v>
      </c>
    </row>
    <row r="9028" spans="3:37" x14ac:dyDescent="0.2">
      <c r="C9028" s="43">
        <v>5.8562182668987989E-4</v>
      </c>
      <c r="D9028" s="43">
        <v>6.0519065416371309E-2</v>
      </c>
      <c r="E9028" s="43">
        <v>6.2228976686036299</v>
      </c>
      <c r="F9028" s="43">
        <v>1.6936473526606937</v>
      </c>
      <c r="H9028" s="43">
        <v>9.6636778150527292E-5</v>
      </c>
      <c r="I9028" s="43">
        <v>0.10998584099629094</v>
      </c>
      <c r="J9028" s="43">
        <v>0</v>
      </c>
      <c r="K9028" s="43">
        <v>1</v>
      </c>
      <c r="M9028" s="43">
        <v>7.8724315863714089E-3</v>
      </c>
      <c r="N9028" s="43">
        <v>4.5380127309522025E-2</v>
      </c>
      <c r="O9028" s="43">
        <v>0</v>
      </c>
      <c r="P9028" s="43">
        <v>1</v>
      </c>
      <c r="R9028" s="43">
        <v>671.04530228314013</v>
      </c>
      <c r="S9028" s="43">
        <v>201.24337630223721</v>
      </c>
      <c r="T9028" s="43">
        <v>6764.2083763324499</v>
      </c>
      <c r="U9028" s="43">
        <v>7636.497054917827</v>
      </c>
      <c r="W9028" s="43">
        <v>4175.8462471051707</v>
      </c>
      <c r="X9028" s="43">
        <v>0</v>
      </c>
      <c r="Y9028" s="43">
        <v>0</v>
      </c>
      <c r="Z9028" s="43">
        <v>4175.8462471051707</v>
      </c>
      <c r="AB9028" s="43">
        <v>49.805161326518167</v>
      </c>
      <c r="AC9028" s="43">
        <v>0</v>
      </c>
      <c r="AD9028" s="43">
        <v>0</v>
      </c>
      <c r="AE9028" s="43">
        <v>49.805161326518167</v>
      </c>
      <c r="AG9028" s="43">
        <v>7679381.2484264094</v>
      </c>
      <c r="AH9028" s="43">
        <v>901982.78937471693</v>
      </c>
      <c r="AI9028" s="43">
        <v>0</v>
      </c>
      <c r="AJ9028" s="43">
        <v>209181677.57137629</v>
      </c>
      <c r="AK9028" s="43">
        <v>216861058.8198027</v>
      </c>
    </row>
    <row r="9029" spans="3:37" x14ac:dyDescent="0.2">
      <c r="C9029" s="43">
        <v>6.1350187366870923E-4</v>
      </c>
      <c r="D9029" s="43">
        <v>5.7889483165268762E-2</v>
      </c>
      <c r="E9029" s="43">
        <v>3.0812745100066996</v>
      </c>
      <c r="F9029" s="43">
        <v>4.1557347999071661</v>
      </c>
      <c r="H9029" s="43">
        <v>9.7499380822041459E-5</v>
      </c>
      <c r="I9029" s="43">
        <v>0.10909584912511006</v>
      </c>
      <c r="J9029" s="43">
        <v>0</v>
      </c>
      <c r="K9029" s="43">
        <v>1</v>
      </c>
      <c r="M9029" s="43">
        <v>7.7745014625107949E-3</v>
      </c>
      <c r="N9029" s="43">
        <v>4.5208565205563371E-2</v>
      </c>
      <c r="O9029" s="43">
        <v>0</v>
      </c>
      <c r="P9029" s="43">
        <v>1</v>
      </c>
      <c r="R9029" s="43">
        <v>672.44681114292416</v>
      </c>
      <c r="S9029" s="43">
        <v>201.39674972827169</v>
      </c>
      <c r="T9029" s="43">
        <v>6654.8097821483016</v>
      </c>
      <c r="U9029" s="43">
        <v>7528.6533430194977</v>
      </c>
      <c r="W9029" s="43">
        <v>2071.9932185099815</v>
      </c>
      <c r="X9029" s="43">
        <v>0</v>
      </c>
      <c r="Y9029" s="43">
        <v>0</v>
      </c>
      <c r="Z9029" s="43">
        <v>2071.9932185099815</v>
      </c>
      <c r="AB9029" s="43">
        <v>227.06082692210509</v>
      </c>
      <c r="AC9029" s="43">
        <v>0</v>
      </c>
      <c r="AD9029" s="43">
        <v>0</v>
      </c>
      <c r="AE9029" s="43">
        <v>227.06082692210509</v>
      </c>
      <c r="AG9029" s="43">
        <v>3810395.5288398559</v>
      </c>
      <c r="AH9029" s="43">
        <v>447550.53519815602</v>
      </c>
      <c r="AI9029" s="43">
        <v>0</v>
      </c>
      <c r="AJ9029" s="43">
        <v>953655473.07284141</v>
      </c>
      <c r="AK9029" s="43">
        <v>957465868.60168123</v>
      </c>
    </row>
    <row r="9030" spans="3:37" x14ac:dyDescent="0.2">
      <c r="C9030" s="43">
        <v>6.0457364811508153E-4</v>
      </c>
      <c r="D9030" s="43">
        <v>4.2513874027764728E-2</v>
      </c>
      <c r="E9030" s="43">
        <v>6.9568375514489684</v>
      </c>
      <c r="F9030" s="43">
        <v>2.2030451260814168</v>
      </c>
      <c r="H9030" s="43">
        <v>8.8190149912964672E-5</v>
      </c>
      <c r="I9030" s="43">
        <v>0.10382592042689986</v>
      </c>
      <c r="J9030" s="43">
        <v>0</v>
      </c>
      <c r="K9030" s="43">
        <v>1</v>
      </c>
      <c r="M9030" s="43">
        <v>7.8275259466650676E-3</v>
      </c>
      <c r="N9030" s="43">
        <v>4.4376793213344354E-2</v>
      </c>
      <c r="O9030" s="43">
        <v>0</v>
      </c>
      <c r="P9030" s="43">
        <v>1</v>
      </c>
      <c r="R9030" s="43">
        <v>486.65620773045691</v>
      </c>
      <c r="S9030" s="43">
        <v>173.36772230853518</v>
      </c>
      <c r="T9030" s="43">
        <v>6576.9237128173436</v>
      </c>
      <c r="U9030" s="43">
        <v>7236.9476428563357</v>
      </c>
      <c r="W9030" s="43">
        <v>3385.5881805849922</v>
      </c>
      <c r="X9030" s="43">
        <v>0</v>
      </c>
      <c r="Y9030" s="43">
        <v>0</v>
      </c>
      <c r="Z9030" s="43">
        <v>3385.5881805849922</v>
      </c>
      <c r="AB9030" s="43">
        <v>62.645223530250895</v>
      </c>
      <c r="AC9030" s="43">
        <v>0</v>
      </c>
      <c r="AD9030" s="43">
        <v>0</v>
      </c>
      <c r="AE9030" s="43">
        <v>62.645223530250895</v>
      </c>
      <c r="AG9030" s="43">
        <v>6226096.6640958004</v>
      </c>
      <c r="AH9030" s="43">
        <v>731287.04700635828</v>
      </c>
      <c r="AI9030" s="43">
        <v>0</v>
      </c>
      <c r="AJ9030" s="43">
        <v>263109938.82705376</v>
      </c>
      <c r="AK9030" s="43">
        <v>269336035.49114954</v>
      </c>
    </row>
    <row r="9031" spans="3:37" x14ac:dyDescent="0.2">
      <c r="C9031" s="43">
        <v>6.1330056808595046E-4</v>
      </c>
      <c r="D9031" s="43">
        <v>5.1494596539590112E-2</v>
      </c>
      <c r="E9031" s="43">
        <v>5.31696441966933</v>
      </c>
      <c r="F9031" s="43">
        <v>1.6241272850406443</v>
      </c>
      <c r="H9031" s="43">
        <v>9.3271750858492375E-5</v>
      </c>
      <c r="I9031" s="43">
        <v>0.13104437959775417</v>
      </c>
      <c r="J9031" s="43">
        <v>0</v>
      </c>
      <c r="K9031" s="43">
        <v>1</v>
      </c>
      <c r="M9031" s="43">
        <v>7.8634549604120751E-3</v>
      </c>
      <c r="N9031" s="43">
        <v>4.7270686934397288E-2</v>
      </c>
      <c r="O9031" s="43">
        <v>0</v>
      </c>
      <c r="P9031" s="43">
        <v>1</v>
      </c>
      <c r="R9031" s="43">
        <v>597.96725100012941</v>
      </c>
      <c r="S9031" s="43">
        <v>231.42533502383478</v>
      </c>
      <c r="T9031" s="43">
        <v>7037.9745149057599</v>
      </c>
      <c r="U9031" s="43">
        <v>7867.3671009297241</v>
      </c>
      <c r="W9031" s="43">
        <v>3179.3705976951678</v>
      </c>
      <c r="X9031" s="43">
        <v>0</v>
      </c>
      <c r="Y9031" s="43">
        <v>0</v>
      </c>
      <c r="Z9031" s="43">
        <v>3179.3705976951678</v>
      </c>
      <c r="AB9031" s="43">
        <v>39.933221429362334</v>
      </c>
      <c r="AC9031" s="43">
        <v>0</v>
      </c>
      <c r="AD9031" s="43">
        <v>0</v>
      </c>
      <c r="AE9031" s="43">
        <v>39.933221429362334</v>
      </c>
      <c r="AG9031" s="43">
        <v>5846862.5291614132</v>
      </c>
      <c r="AH9031" s="43">
        <v>686744.04910215619</v>
      </c>
      <c r="AI9031" s="43">
        <v>0</v>
      </c>
      <c r="AJ9031" s="43">
        <v>167719530.0033218</v>
      </c>
      <c r="AK9031" s="43">
        <v>173566392.53248322</v>
      </c>
    </row>
    <row r="9032" spans="3:37" x14ac:dyDescent="0.2">
      <c r="C9032" s="43">
        <v>6.0450646703835676E-4</v>
      </c>
      <c r="D9032" s="43">
        <v>5.7356022254901551E-2</v>
      </c>
      <c r="E9032" s="43">
        <v>4.7396208149227812</v>
      </c>
      <c r="F9032" s="43">
        <v>3.1982060656277689</v>
      </c>
      <c r="H9032" s="43">
        <v>1.0226686699998933E-4</v>
      </c>
      <c r="I9032" s="43">
        <v>0.11495467888885114</v>
      </c>
      <c r="J9032" s="43">
        <v>0</v>
      </c>
      <c r="K9032" s="43">
        <v>1</v>
      </c>
      <c r="M9032" s="43">
        <v>7.7882761771497899E-3</v>
      </c>
      <c r="N9032" s="43">
        <v>4.6306392936124818E-2</v>
      </c>
      <c r="O9032" s="43">
        <v>0</v>
      </c>
      <c r="P9032" s="43">
        <v>1</v>
      </c>
      <c r="R9032" s="43">
        <v>656.48128345613293</v>
      </c>
      <c r="S9032" s="43">
        <v>222.5891426615409</v>
      </c>
      <c r="T9032" s="43">
        <v>6828.4898616500323</v>
      </c>
      <c r="U9032" s="43">
        <v>7707.5602877677065</v>
      </c>
      <c r="W9032" s="43">
        <v>3111.47235567591</v>
      </c>
      <c r="X9032" s="43">
        <v>0</v>
      </c>
      <c r="Y9032" s="43">
        <v>0</v>
      </c>
      <c r="Z9032" s="43">
        <v>3111.47235567591</v>
      </c>
      <c r="AB9032" s="43">
        <v>154.40968190128805</v>
      </c>
      <c r="AC9032" s="43">
        <v>0</v>
      </c>
      <c r="AD9032" s="43">
        <v>0</v>
      </c>
      <c r="AE9032" s="43">
        <v>154.40968190128805</v>
      </c>
      <c r="AG9032" s="43">
        <v>5721997.6620879984</v>
      </c>
      <c r="AH9032" s="43">
        <v>672078.02882599656</v>
      </c>
      <c r="AI9032" s="43">
        <v>0</v>
      </c>
      <c r="AJ9032" s="43">
        <v>648520663.98540986</v>
      </c>
      <c r="AK9032" s="43">
        <v>654242661.64749789</v>
      </c>
    </row>
    <row r="9033" spans="3:37" x14ac:dyDescent="0.2">
      <c r="C9033" s="43">
        <v>6.1551153666628E-4</v>
      </c>
      <c r="D9033" s="43">
        <v>5.5051011227202462E-2</v>
      </c>
      <c r="E9033" s="43">
        <v>6.744958275822083</v>
      </c>
      <c r="F9033" s="43">
        <v>2.9014460147352259</v>
      </c>
      <c r="H9033" s="43">
        <v>9.6981820871477886E-5</v>
      </c>
      <c r="I9033" s="43">
        <v>0.10586666366691899</v>
      </c>
      <c r="J9033" s="43">
        <v>0</v>
      </c>
      <c r="K9033" s="43">
        <v>1</v>
      </c>
      <c r="M9033" s="43">
        <v>7.8716061442825058E-3</v>
      </c>
      <c r="N9033" s="43">
        <v>4.6251024025764531E-2</v>
      </c>
      <c r="O9033" s="43">
        <v>0</v>
      </c>
      <c r="P9033" s="43">
        <v>1</v>
      </c>
      <c r="R9033" s="43">
        <v>641.56973864825022</v>
      </c>
      <c r="S9033" s="43">
        <v>194.39806306852412</v>
      </c>
      <c r="T9033" s="43">
        <v>6893.2984433473139</v>
      </c>
      <c r="U9033" s="43">
        <v>7729.2662450640883</v>
      </c>
      <c r="W9033" s="43">
        <v>4327.361118212526</v>
      </c>
      <c r="X9033" s="43">
        <v>0</v>
      </c>
      <c r="Y9033" s="43">
        <v>0</v>
      </c>
      <c r="Z9033" s="43">
        <v>4327.361118212526</v>
      </c>
      <c r="AB9033" s="43">
        <v>130.53039383183562</v>
      </c>
      <c r="AC9033" s="43">
        <v>0</v>
      </c>
      <c r="AD9033" s="43">
        <v>0</v>
      </c>
      <c r="AE9033" s="43">
        <v>130.53039383183562</v>
      </c>
      <c r="AG9033" s="43">
        <v>7958017.0963928355</v>
      </c>
      <c r="AH9033" s="43">
        <v>934710.00153390563</v>
      </c>
      <c r="AI9033" s="43">
        <v>0</v>
      </c>
      <c r="AJ9033" s="43">
        <v>548227654.09370959</v>
      </c>
      <c r="AK9033" s="43">
        <v>556185671.19010246</v>
      </c>
    </row>
    <row r="9034" spans="3:37" x14ac:dyDescent="0.2">
      <c r="C9034" s="43">
        <v>5.945360447223003E-4</v>
      </c>
      <c r="D9034" s="43">
        <v>5.3212453732695834E-2</v>
      </c>
      <c r="E9034" s="43">
        <v>1.9824253210333074</v>
      </c>
      <c r="F9034" s="43">
        <v>2.1713336214309202</v>
      </c>
      <c r="H9034" s="43">
        <v>9.481136654421185E-5</v>
      </c>
      <c r="I9034" s="43">
        <v>0.1071811294945012</v>
      </c>
      <c r="J9034" s="43">
        <v>0</v>
      </c>
      <c r="K9034" s="43">
        <v>1</v>
      </c>
      <c r="M9034" s="43">
        <v>7.9036218343248033E-3</v>
      </c>
      <c r="N9034" s="43">
        <v>4.5196920438904623E-2</v>
      </c>
      <c r="O9034" s="43">
        <v>0</v>
      </c>
      <c r="P9034" s="43">
        <v>1</v>
      </c>
      <c r="R9034" s="43">
        <v>599.00969003493674</v>
      </c>
      <c r="S9034" s="43">
        <v>192.4071064499517</v>
      </c>
      <c r="T9034" s="43">
        <v>6763.5914990413221</v>
      </c>
      <c r="U9034" s="43">
        <v>7555.0082955262105</v>
      </c>
      <c r="W9034" s="43">
        <v>1187.4919770695715</v>
      </c>
      <c r="X9034" s="43">
        <v>0</v>
      </c>
      <c r="Y9034" s="43">
        <v>0</v>
      </c>
      <c r="Z9034" s="43">
        <v>1187.4919770695715</v>
      </c>
      <c r="AB9034" s="43">
        <v>75.075500276589381</v>
      </c>
      <c r="AC9034" s="43">
        <v>0</v>
      </c>
      <c r="AD9034" s="43">
        <v>0</v>
      </c>
      <c r="AE9034" s="43">
        <v>75.075500276589381</v>
      </c>
      <c r="AG9034" s="43">
        <v>2183797.7458309419</v>
      </c>
      <c r="AH9034" s="43">
        <v>256498.26704702745</v>
      </c>
      <c r="AI9034" s="43">
        <v>0</v>
      </c>
      <c r="AJ9034" s="43">
        <v>315317101.16167539</v>
      </c>
      <c r="AK9034" s="43">
        <v>317500898.90750635</v>
      </c>
    </row>
    <row r="9035" spans="3:37" x14ac:dyDescent="0.2">
      <c r="C9035" s="43">
        <v>6.0761990769524178E-4</v>
      </c>
      <c r="D9035" s="43">
        <v>5.1720205363625343E-2</v>
      </c>
      <c r="E9035" s="43">
        <v>6.419699081770327</v>
      </c>
      <c r="F9035" s="43">
        <v>3.6047488241972294</v>
      </c>
      <c r="H9035" s="43">
        <v>9.2477200691609696E-5</v>
      </c>
      <c r="I9035" s="43">
        <v>9.8077380605070111E-2</v>
      </c>
      <c r="J9035" s="43">
        <v>0</v>
      </c>
      <c r="K9035" s="43">
        <v>1</v>
      </c>
      <c r="M9035" s="43">
        <v>7.8770579393537821E-3</v>
      </c>
      <c r="N9035" s="43">
        <v>4.4522100313332473E-2</v>
      </c>
      <c r="O9035" s="43">
        <v>0</v>
      </c>
      <c r="P9035" s="43">
        <v>1</v>
      </c>
      <c r="R9035" s="43">
        <v>595.02417082847899</v>
      </c>
      <c r="S9035" s="43">
        <v>171.72989575469822</v>
      </c>
      <c r="T9035" s="43">
        <v>6640.2137024394906</v>
      </c>
      <c r="U9035" s="43">
        <v>7406.9677690226681</v>
      </c>
      <c r="W9035" s="43">
        <v>3819.8761230987366</v>
      </c>
      <c r="X9035" s="43">
        <v>0</v>
      </c>
      <c r="Y9035" s="43">
        <v>0</v>
      </c>
      <c r="Z9035" s="43">
        <v>3819.8761230987366</v>
      </c>
      <c r="AB9035" s="43">
        <v>165.83807049878209</v>
      </c>
      <c r="AC9035" s="43">
        <v>0</v>
      </c>
      <c r="AD9035" s="43">
        <v>0</v>
      </c>
      <c r="AE9035" s="43">
        <v>165.83807049878209</v>
      </c>
      <c r="AG9035" s="43">
        <v>7024752.1903785765</v>
      </c>
      <c r="AH9035" s="43">
        <v>825093.24258932704</v>
      </c>
      <c r="AI9035" s="43">
        <v>0</v>
      </c>
      <c r="AJ9035" s="43">
        <v>696519896.09488475</v>
      </c>
      <c r="AK9035" s="43">
        <v>703544648.2852633</v>
      </c>
    </row>
    <row r="9036" spans="3:37" x14ac:dyDescent="0.2">
      <c r="C9036" s="43">
        <v>6.0617586217914571E-4</v>
      </c>
      <c r="D9036" s="43">
        <v>6.12271271365179E-2</v>
      </c>
      <c r="E9036" s="43">
        <v>6.5791430501491588</v>
      </c>
      <c r="F9036" s="43">
        <v>3.4640320064626549</v>
      </c>
      <c r="H9036" s="43">
        <v>8.3328875993310088E-5</v>
      </c>
      <c r="I9036" s="43">
        <v>9.3959767052284981E-2</v>
      </c>
      <c r="J9036" s="43">
        <v>0</v>
      </c>
      <c r="K9036" s="43">
        <v>1</v>
      </c>
      <c r="M9036" s="43">
        <v>7.8435366041720855E-3</v>
      </c>
      <c r="N9036" s="43">
        <v>4.5840838459842881E-2</v>
      </c>
      <c r="O9036" s="43">
        <v>0</v>
      </c>
      <c r="P9036" s="43">
        <v>1</v>
      </c>
      <c r="R9036" s="43">
        <v>702.724174199559</v>
      </c>
      <c r="S9036" s="43">
        <v>148.24492268685705</v>
      </c>
      <c r="T9036" s="43">
        <v>6807.801010656528</v>
      </c>
      <c r="U9036" s="43">
        <v>7658.7701075429441</v>
      </c>
      <c r="W9036" s="43">
        <v>4623.3228668568354</v>
      </c>
      <c r="X9036" s="43">
        <v>0</v>
      </c>
      <c r="Y9036" s="43">
        <v>0</v>
      </c>
      <c r="Z9036" s="43">
        <v>4623.3228668568354</v>
      </c>
      <c r="AB9036" s="43">
        <v>185.27422969287443</v>
      </c>
      <c r="AC9036" s="43">
        <v>0</v>
      </c>
      <c r="AD9036" s="43">
        <v>0</v>
      </c>
      <c r="AE9036" s="43">
        <v>185.27422969287443</v>
      </c>
      <c r="AG9036" s="43">
        <v>8502290.7521497197</v>
      </c>
      <c r="AH9036" s="43">
        <v>998637.7392410764</v>
      </c>
      <c r="AI9036" s="43">
        <v>0</v>
      </c>
      <c r="AJ9036" s="43">
        <v>778151764.71007264</v>
      </c>
      <c r="AK9036" s="43">
        <v>786654055.46222234</v>
      </c>
    </row>
    <row r="9037" spans="3:37" x14ac:dyDescent="0.2">
      <c r="C9037" s="43">
        <v>6.0788038662032483E-4</v>
      </c>
      <c r="D9037" s="43">
        <v>6.1409761888325809E-2</v>
      </c>
      <c r="E9037" s="43">
        <v>2.4728161685409851</v>
      </c>
      <c r="F9037" s="43">
        <v>3.8501245786782352</v>
      </c>
      <c r="H9037" s="43">
        <v>9.2647800273959469E-5</v>
      </c>
      <c r="I9037" s="43">
        <v>9.4506698736568195E-2</v>
      </c>
      <c r="J9037" s="43">
        <v>0</v>
      </c>
      <c r="K9037" s="43">
        <v>1</v>
      </c>
      <c r="M9037" s="43">
        <v>7.9418118854557296E-3</v>
      </c>
      <c r="N9037" s="43">
        <v>4.3953646807111467E-2</v>
      </c>
      <c r="O9037" s="43">
        <v>0</v>
      </c>
      <c r="P9037" s="43">
        <v>1</v>
      </c>
      <c r="R9037" s="43">
        <v>706.80224005308423</v>
      </c>
      <c r="S9037" s="43">
        <v>165.78303194139934</v>
      </c>
      <c r="T9037" s="43">
        <v>6609.3215725699401</v>
      </c>
      <c r="U9037" s="43">
        <v>7481.9068445644234</v>
      </c>
      <c r="W9037" s="43">
        <v>1747.7920071642534</v>
      </c>
      <c r="X9037" s="43">
        <v>0</v>
      </c>
      <c r="Y9037" s="43">
        <v>0</v>
      </c>
      <c r="Z9037" s="43">
        <v>1747.7920071642534</v>
      </c>
      <c r="AB9037" s="43">
        <v>215.54876472049386</v>
      </c>
      <c r="AC9037" s="43">
        <v>0</v>
      </c>
      <c r="AD9037" s="43">
        <v>0</v>
      </c>
      <c r="AE9037" s="43">
        <v>215.54876472049386</v>
      </c>
      <c r="AG9037" s="43">
        <v>3214189.5011750618</v>
      </c>
      <c r="AH9037" s="43">
        <v>377523.07354747871</v>
      </c>
      <c r="AI9037" s="43">
        <v>0</v>
      </c>
      <c r="AJ9037" s="43">
        <v>905304811.82607424</v>
      </c>
      <c r="AK9037" s="43">
        <v>908519001.32724929</v>
      </c>
    </row>
    <row r="9038" spans="3:37" x14ac:dyDescent="0.2">
      <c r="C9038" s="43">
        <v>6.1709794998088263E-4</v>
      </c>
      <c r="D9038" s="43">
        <v>5.8464701312154088E-2</v>
      </c>
      <c r="E9038" s="43">
        <v>2.885931194463343</v>
      </c>
      <c r="F9038" s="43">
        <v>2.6319932644614674</v>
      </c>
      <c r="H9038" s="43">
        <v>8.752578433520937E-5</v>
      </c>
      <c r="I9038" s="43">
        <v>0.11312396398357893</v>
      </c>
      <c r="J9038" s="43">
        <v>0</v>
      </c>
      <c r="K9038" s="43">
        <v>1</v>
      </c>
      <c r="M9038" s="43">
        <v>7.8229170195576597E-3</v>
      </c>
      <c r="N9038" s="43">
        <v>4.5272654883149653E-2</v>
      </c>
      <c r="O9038" s="43">
        <v>0</v>
      </c>
      <c r="P9038" s="43">
        <v>1</v>
      </c>
      <c r="R9038" s="43">
        <v>683.10932167000897</v>
      </c>
      <c r="S9038" s="43">
        <v>187.47052641810885</v>
      </c>
      <c r="T9038" s="43">
        <v>6705.7453870342879</v>
      </c>
      <c r="U9038" s="43">
        <v>7576.3252351224055</v>
      </c>
      <c r="W9038" s="43">
        <v>1971.406500636173</v>
      </c>
      <c r="X9038" s="43">
        <v>0</v>
      </c>
      <c r="Y9038" s="43">
        <v>0</v>
      </c>
      <c r="Z9038" s="43">
        <v>1971.406500636173</v>
      </c>
      <c r="AB9038" s="43">
        <v>119.28678986862374</v>
      </c>
      <c r="AC9038" s="43">
        <v>0</v>
      </c>
      <c r="AD9038" s="43">
        <v>0</v>
      </c>
      <c r="AE9038" s="43">
        <v>119.28678986862374</v>
      </c>
      <c r="AG9038" s="43">
        <v>3625416.5546699222</v>
      </c>
      <c r="AH9038" s="43">
        <v>425823.80413741333</v>
      </c>
      <c r="AI9038" s="43">
        <v>0</v>
      </c>
      <c r="AJ9038" s="43">
        <v>501004517.44821972</v>
      </c>
      <c r="AK9038" s="43">
        <v>504629934.00288963</v>
      </c>
    </row>
    <row r="9039" spans="3:37" x14ac:dyDescent="0.2">
      <c r="C9039" s="43">
        <v>6.1761051748787654E-4</v>
      </c>
      <c r="D9039" s="43">
        <v>4.6335479041637789E-2</v>
      </c>
      <c r="E9039" s="43">
        <v>1.1426664232770896</v>
      </c>
      <c r="F9039" s="43">
        <v>1.8460330558550877</v>
      </c>
      <c r="H9039" s="43">
        <v>8.98184992578809E-5</v>
      </c>
      <c r="I9039" s="43">
        <v>9.6745670386709642E-2</v>
      </c>
      <c r="J9039" s="43">
        <v>0</v>
      </c>
      <c r="K9039" s="43">
        <v>1</v>
      </c>
      <c r="M9039" s="43">
        <v>7.8557815072541892E-3</v>
      </c>
      <c r="N9039" s="43">
        <v>4.4702552798493084E-2</v>
      </c>
      <c r="O9039" s="43">
        <v>0</v>
      </c>
      <c r="P9039" s="43">
        <v>1</v>
      </c>
      <c r="R9039" s="43">
        <v>541.83956416366584</v>
      </c>
      <c r="S9039" s="43">
        <v>164.52795719183263</v>
      </c>
      <c r="T9039" s="43">
        <v>6649.1188142459678</v>
      </c>
      <c r="U9039" s="43">
        <v>7355.4863356014666</v>
      </c>
      <c r="W9039" s="43">
        <v>619.14187677291306</v>
      </c>
      <c r="X9039" s="43">
        <v>0</v>
      </c>
      <c r="Y9039" s="43">
        <v>0</v>
      </c>
      <c r="Z9039" s="43">
        <v>619.14187677291306</v>
      </c>
      <c r="AB9039" s="43">
        <v>49.050317501025539</v>
      </c>
      <c r="AC9039" s="43">
        <v>0</v>
      </c>
      <c r="AD9039" s="43">
        <v>0</v>
      </c>
      <c r="AE9039" s="43">
        <v>49.050317501025539</v>
      </c>
      <c r="AG9039" s="43">
        <v>1138601.9113853872</v>
      </c>
      <c r="AH9039" s="43">
        <v>133734.64538294921</v>
      </c>
      <c r="AI9039" s="43">
        <v>0</v>
      </c>
      <c r="AJ9039" s="43">
        <v>206011333.50430727</v>
      </c>
      <c r="AK9039" s="43">
        <v>207149935.41569266</v>
      </c>
    </row>
    <row r="9040" spans="3:37" x14ac:dyDescent="0.2">
      <c r="C9040" s="43">
        <v>6.0533161830530731E-4</v>
      </c>
      <c r="D9040" s="43">
        <v>6.1291198659473412E-2</v>
      </c>
      <c r="E9040" s="43">
        <v>5.0536591344681918</v>
      </c>
      <c r="F9040" s="43">
        <v>2.2294506719122644</v>
      </c>
      <c r="H9040" s="43">
        <v>8.9642237141486291E-5</v>
      </c>
      <c r="I9040" s="43">
        <v>7.6602939982988519E-2</v>
      </c>
      <c r="J9040" s="43">
        <v>0</v>
      </c>
      <c r="K9040" s="43">
        <v>1</v>
      </c>
      <c r="M9040" s="43">
        <v>7.8468038533824232E-3</v>
      </c>
      <c r="N9040" s="43">
        <v>4.6087184309355766E-2</v>
      </c>
      <c r="O9040" s="43">
        <v>0</v>
      </c>
      <c r="P9040" s="43">
        <v>1</v>
      </c>
      <c r="R9040" s="43">
        <v>702.47980994463217</v>
      </c>
      <c r="S9040" s="43">
        <v>130.01710663394033</v>
      </c>
      <c r="T9040" s="43">
        <v>6847.2367648753834</v>
      </c>
      <c r="U9040" s="43">
        <v>7679.7336814539558</v>
      </c>
      <c r="W9040" s="43">
        <v>3550.0935083061695</v>
      </c>
      <c r="X9040" s="43">
        <v>0</v>
      </c>
      <c r="Y9040" s="43">
        <v>0</v>
      </c>
      <c r="Z9040" s="43">
        <v>3550.0935083061695</v>
      </c>
      <c r="AB9040" s="43">
        <v>92.412077354511354</v>
      </c>
      <c r="AC9040" s="43">
        <v>0</v>
      </c>
      <c r="AD9040" s="43">
        <v>0</v>
      </c>
      <c r="AE9040" s="43">
        <v>92.412077354511354</v>
      </c>
      <c r="AG9040" s="43">
        <v>6528621.9617750458</v>
      </c>
      <c r="AH9040" s="43">
        <v>766820.19779413263</v>
      </c>
      <c r="AI9040" s="43">
        <v>0</v>
      </c>
      <c r="AJ9040" s="43">
        <v>388130724.88894767</v>
      </c>
      <c r="AK9040" s="43">
        <v>394659346.85072273</v>
      </c>
    </row>
    <row r="9041" spans="3:37" x14ac:dyDescent="0.2">
      <c r="C9041" s="43">
        <v>6.0491801756861602E-4</v>
      </c>
      <c r="D9041" s="43">
        <v>5.2405770982330298E-2</v>
      </c>
      <c r="E9041" s="43">
        <v>8.5068425259605345</v>
      </c>
      <c r="F9041" s="43">
        <v>2.8864167503039879</v>
      </c>
      <c r="H9041" s="43">
        <v>9.347660721814588E-5</v>
      </c>
      <c r="I9041" s="43">
        <v>0.13060204839138234</v>
      </c>
      <c r="J9041" s="43">
        <v>0</v>
      </c>
      <c r="K9041" s="43">
        <v>1</v>
      </c>
      <c r="M9041" s="43">
        <v>7.8161921594938101E-3</v>
      </c>
      <c r="N9041" s="43">
        <v>4.6023192938700275E-2</v>
      </c>
      <c r="O9041" s="43">
        <v>0</v>
      </c>
      <c r="P9041" s="43">
        <v>1</v>
      </c>
      <c r="R9041" s="43">
        <v>600.2304278678788</v>
      </c>
      <c r="S9041" s="43">
        <v>231.15074760692582</v>
      </c>
      <c r="T9041" s="43">
        <v>6811.0543523375054</v>
      </c>
      <c r="U9041" s="43">
        <v>7642.4355278123103</v>
      </c>
      <c r="W9041" s="43">
        <v>5106.0657291619582</v>
      </c>
      <c r="X9041" s="43">
        <v>0</v>
      </c>
      <c r="Y9041" s="43">
        <v>0</v>
      </c>
      <c r="Z9041" s="43">
        <v>5106.0657291619582</v>
      </c>
      <c r="AB9041" s="43">
        <v>121.1544664494143</v>
      </c>
      <c r="AC9041" s="43">
        <v>0</v>
      </c>
      <c r="AD9041" s="43">
        <v>0</v>
      </c>
      <c r="AE9041" s="43">
        <v>121.1544664494143</v>
      </c>
      <c r="AG9041" s="43">
        <v>9390054.8759288415</v>
      </c>
      <c r="AH9041" s="43">
        <v>1102910.197498983</v>
      </c>
      <c r="AI9041" s="43">
        <v>0</v>
      </c>
      <c r="AJ9041" s="43">
        <v>508848759.08754009</v>
      </c>
      <c r="AK9041" s="43">
        <v>518238813.96346891</v>
      </c>
    </row>
    <row r="9042" spans="3:37" x14ac:dyDescent="0.2">
      <c r="C9042" s="43">
        <v>6.1334630543896651E-4</v>
      </c>
      <c r="D9042" s="43">
        <v>4.885298665664576E-2</v>
      </c>
      <c r="E9042" s="43">
        <v>2.4012329127816696</v>
      </c>
      <c r="F9042" s="43">
        <v>3.6617702825996448</v>
      </c>
      <c r="H9042" s="43">
        <v>8.3462626185464912E-5</v>
      </c>
      <c r="I9042" s="43">
        <v>0.10294719932847463</v>
      </c>
      <c r="J9042" s="43">
        <v>0</v>
      </c>
      <c r="K9042" s="43">
        <v>1</v>
      </c>
      <c r="M9042" s="43">
        <v>7.7730248348495609E-3</v>
      </c>
      <c r="N9042" s="43">
        <v>4.5422392078808015E-2</v>
      </c>
      <c r="O9042" s="43">
        <v>0</v>
      </c>
      <c r="P9042" s="43">
        <v>1</v>
      </c>
      <c r="R9042" s="43">
        <v>567.33456790895946</v>
      </c>
      <c r="S9042" s="43">
        <v>162.68554059491748</v>
      </c>
      <c r="T9042" s="43">
        <v>6685.0156728587926</v>
      </c>
      <c r="U9042" s="43">
        <v>7415.0357813626697</v>
      </c>
      <c r="W9042" s="43">
        <v>1362.3024370217606</v>
      </c>
      <c r="X9042" s="43">
        <v>0</v>
      </c>
      <c r="Y9042" s="43">
        <v>0</v>
      </c>
      <c r="Z9042" s="43">
        <v>1362.3024370217606</v>
      </c>
      <c r="AB9042" s="43">
        <v>161.5822293672189</v>
      </c>
      <c r="AC9042" s="43">
        <v>0</v>
      </c>
      <c r="AD9042" s="43">
        <v>0</v>
      </c>
      <c r="AE9042" s="43">
        <v>161.5822293672189</v>
      </c>
      <c r="AG9042" s="43">
        <v>2505274.1816830179</v>
      </c>
      <c r="AH9042" s="43">
        <v>294257.32639670029</v>
      </c>
      <c r="AI9042" s="43">
        <v>0</v>
      </c>
      <c r="AJ9042" s="43">
        <v>678645363.34231937</v>
      </c>
      <c r="AK9042" s="43">
        <v>681150637.52400243</v>
      </c>
    </row>
    <row r="9043" spans="3:37" x14ac:dyDescent="0.2">
      <c r="C9043" s="43">
        <v>6.0130491546691385E-4</v>
      </c>
      <c r="D9043" s="43">
        <v>5.5580863804135516E-2</v>
      </c>
      <c r="E9043" s="43">
        <v>7.9395347785221908</v>
      </c>
      <c r="F9043" s="43">
        <v>2.7614031969369619</v>
      </c>
      <c r="H9043" s="43">
        <v>9.2986646457626776E-5</v>
      </c>
      <c r="I9043" s="43">
        <v>0.1109605245383809</v>
      </c>
      <c r="J9043" s="43">
        <v>0</v>
      </c>
      <c r="K9043" s="43">
        <v>1</v>
      </c>
      <c r="M9043" s="43">
        <v>7.8571369551447834E-3</v>
      </c>
      <c r="N9043" s="43">
        <v>4.6682631715315503E-2</v>
      </c>
      <c r="O9043" s="43">
        <v>0</v>
      </c>
      <c r="P9043" s="43">
        <v>1</v>
      </c>
      <c r="R9043" s="43">
        <v>632.79409653880407</v>
      </c>
      <c r="S9043" s="43">
        <v>195.35811634770545</v>
      </c>
      <c r="T9043" s="43">
        <v>6944.8365246288558</v>
      </c>
      <c r="U9043" s="43">
        <v>7772.9887375153648</v>
      </c>
      <c r="W9043" s="43">
        <v>5024.0907371133635</v>
      </c>
      <c r="X9043" s="43">
        <v>0</v>
      </c>
      <c r="Y9043" s="43">
        <v>0</v>
      </c>
      <c r="Z9043" s="43">
        <v>5024.0907371133635</v>
      </c>
      <c r="AB9043" s="43">
        <v>119.26279327715261</v>
      </c>
      <c r="AC9043" s="43">
        <v>0</v>
      </c>
      <c r="AD9043" s="43">
        <v>0</v>
      </c>
      <c r="AE9043" s="43">
        <v>119.26279327715261</v>
      </c>
      <c r="AG9043" s="43">
        <v>9239302.8655514754</v>
      </c>
      <c r="AH9043" s="43">
        <v>1085203.5992164866</v>
      </c>
      <c r="AI9043" s="43">
        <v>0</v>
      </c>
      <c r="AJ9043" s="43">
        <v>500903731.76404095</v>
      </c>
      <c r="AK9043" s="43">
        <v>510143034.62959242</v>
      </c>
    </row>
    <row r="9044" spans="3:37" x14ac:dyDescent="0.2">
      <c r="C9044" s="43">
        <v>6.1197263369638932E-4</v>
      </c>
      <c r="D9044" s="43">
        <v>5.6683965108841661E-2</v>
      </c>
      <c r="E9044" s="43">
        <v>5.5414893423898359</v>
      </c>
      <c r="F9044" s="43">
        <v>3.7900597930712996</v>
      </c>
      <c r="H9044" s="43">
        <v>9.2084054970187346E-5</v>
      </c>
      <c r="I9044" s="43">
        <v>0.11213878138709155</v>
      </c>
      <c r="J9044" s="43">
        <v>0</v>
      </c>
      <c r="K9044" s="43">
        <v>1</v>
      </c>
      <c r="M9044" s="43">
        <v>7.8256845291998327E-3</v>
      </c>
      <c r="N9044" s="43">
        <v>4.3758466925291728E-2</v>
      </c>
      <c r="O9044" s="43">
        <v>0</v>
      </c>
      <c r="P9044" s="43">
        <v>1</v>
      </c>
      <c r="R9044" s="43">
        <v>656.80219656677252</v>
      </c>
      <c r="S9044" s="43">
        <v>195.51615169640687</v>
      </c>
      <c r="T9044" s="43">
        <v>6483.758157932245</v>
      </c>
      <c r="U9044" s="43">
        <v>7336.0765061954244</v>
      </c>
      <c r="W9044" s="43">
        <v>3639.662372333004</v>
      </c>
      <c r="X9044" s="43">
        <v>0</v>
      </c>
      <c r="Y9044" s="43">
        <v>0</v>
      </c>
      <c r="Z9044" s="43">
        <v>3639.662372333004</v>
      </c>
      <c r="AB9044" s="43">
        <v>196.07936186867948</v>
      </c>
      <c r="AC9044" s="43">
        <v>0</v>
      </c>
      <c r="AD9044" s="43">
        <v>0</v>
      </c>
      <c r="AE9044" s="43">
        <v>196.07936186867948</v>
      </c>
      <c r="AG9044" s="43">
        <v>6693339.1027203947</v>
      </c>
      <c r="AH9044" s="43">
        <v>786167.07242392888</v>
      </c>
      <c r="AI9044" s="43">
        <v>0</v>
      </c>
      <c r="AJ9044" s="43">
        <v>823533319.84845388</v>
      </c>
      <c r="AK9044" s="43">
        <v>830226658.95117426</v>
      </c>
    </row>
    <row r="9045" spans="3:37" x14ac:dyDescent="0.2">
      <c r="C9045" s="43">
        <v>6.4645162372656273E-4</v>
      </c>
      <c r="D9045" s="43">
        <v>5.0155002948183765E-2</v>
      </c>
      <c r="E9045" s="43">
        <v>3.3972106945456293</v>
      </c>
      <c r="F9045" s="43">
        <v>2.4747145519128058</v>
      </c>
      <c r="H9045" s="43">
        <v>9.3976133449191757E-5</v>
      </c>
      <c r="I9045" s="43">
        <v>8.8858987520331126E-2</v>
      </c>
      <c r="J9045" s="43">
        <v>0</v>
      </c>
      <c r="K9045" s="43">
        <v>1</v>
      </c>
      <c r="M9045" s="43">
        <v>7.9284737374112346E-3</v>
      </c>
      <c r="N9045" s="43">
        <v>4.7307869617754017E-2</v>
      </c>
      <c r="O9045" s="43">
        <v>0</v>
      </c>
      <c r="P9045" s="43">
        <v>1</v>
      </c>
      <c r="R9045" s="43">
        <v>613.89297509921971</v>
      </c>
      <c r="S9045" s="43">
        <v>158.11071612946489</v>
      </c>
      <c r="T9045" s="43">
        <v>7101.7496075862564</v>
      </c>
      <c r="U9045" s="43">
        <v>7873.7532988149414</v>
      </c>
      <c r="W9045" s="43">
        <v>2085.5237803135028</v>
      </c>
      <c r="X9045" s="43">
        <v>0</v>
      </c>
      <c r="Y9045" s="43">
        <v>0</v>
      </c>
      <c r="Z9045" s="43">
        <v>2085.5237803135028</v>
      </c>
      <c r="AB9045" s="43">
        <v>96.868908695457549</v>
      </c>
      <c r="AC9045" s="43">
        <v>0</v>
      </c>
      <c r="AD9045" s="43">
        <v>0</v>
      </c>
      <c r="AE9045" s="43">
        <v>96.868908695457549</v>
      </c>
      <c r="AG9045" s="43">
        <v>3835278.2319965316</v>
      </c>
      <c r="AH9045" s="43">
        <v>450473.13654771663</v>
      </c>
      <c r="AI9045" s="43">
        <v>0</v>
      </c>
      <c r="AJ9045" s="43">
        <v>406849416.52092171</v>
      </c>
      <c r="AK9045" s="43">
        <v>410684694.75291824</v>
      </c>
    </row>
    <row r="9046" spans="3:37" x14ac:dyDescent="0.2">
      <c r="C9046" s="43">
        <v>6.1100308575068318E-4</v>
      </c>
      <c r="D9046" s="43">
        <v>5.1221768199634594E-2</v>
      </c>
      <c r="E9046" s="43">
        <v>7.0646382456334429</v>
      </c>
      <c r="F9046" s="43">
        <v>0.89599201160739483</v>
      </c>
      <c r="H9046" s="43">
        <v>9.6044900401826006E-5</v>
      </c>
      <c r="I9046" s="43">
        <v>0.10607423541137195</v>
      </c>
      <c r="J9046" s="43">
        <v>0</v>
      </c>
      <c r="K9046" s="43">
        <v>1</v>
      </c>
      <c r="M9046" s="43">
        <v>7.8330530883878903E-3</v>
      </c>
      <c r="N9046" s="43">
        <v>4.4507720919872061E-2</v>
      </c>
      <c r="O9046" s="43">
        <v>0</v>
      </c>
      <c r="P9046" s="43">
        <v>1</v>
      </c>
      <c r="R9046" s="43">
        <v>592.57093066785558</v>
      </c>
      <c r="S9046" s="43">
        <v>192.89749743164742</v>
      </c>
      <c r="T9046" s="43">
        <v>6600.9858068683316</v>
      </c>
      <c r="U9046" s="43">
        <v>7386.4542349678341</v>
      </c>
      <c r="W9046" s="43">
        <v>4186.299260046736</v>
      </c>
      <c r="X9046" s="43">
        <v>0</v>
      </c>
      <c r="Y9046" s="43">
        <v>0</v>
      </c>
      <c r="Z9046" s="43">
        <v>4186.299260046736</v>
      </c>
      <c r="AB9046" s="43">
        <v>-6.5946358212206357</v>
      </c>
      <c r="AC9046" s="43">
        <v>0</v>
      </c>
      <c r="AD9046" s="43">
        <v>0</v>
      </c>
      <c r="AE9046" s="43">
        <v>-6.5946358212206357</v>
      </c>
      <c r="AG9046" s="43">
        <v>7698604.3392259479</v>
      </c>
      <c r="AH9046" s="43">
        <v>904240.64017009502</v>
      </c>
      <c r="AI9046" s="43">
        <v>0</v>
      </c>
      <c r="AJ9046" s="43">
        <v>0</v>
      </c>
      <c r="AK9046" s="43">
        <v>7698604.3392259479</v>
      </c>
    </row>
    <row r="9047" spans="3:37" x14ac:dyDescent="0.2">
      <c r="C9047" s="43">
        <v>5.9354248443283441E-4</v>
      </c>
      <c r="D9047" s="43">
        <v>4.8225701930664701E-2</v>
      </c>
      <c r="E9047" s="43">
        <v>8.4438606821301185</v>
      </c>
      <c r="F9047" s="43">
        <v>1.1980263008305201</v>
      </c>
      <c r="H9047" s="43">
        <v>9.2566032663499165E-5</v>
      </c>
      <c r="I9047" s="43">
        <v>0.10353386060707614</v>
      </c>
      <c r="J9047" s="43">
        <v>0</v>
      </c>
      <c r="K9047" s="43">
        <v>1</v>
      </c>
      <c r="M9047" s="43">
        <v>7.9063690068469361E-3</v>
      </c>
      <c r="N9047" s="43">
        <v>4.4544637527192919E-2</v>
      </c>
      <c r="O9047" s="43">
        <v>0</v>
      </c>
      <c r="P9047" s="43">
        <v>1</v>
      </c>
      <c r="R9047" s="43">
        <v>541.96687161756597</v>
      </c>
      <c r="S9047" s="43">
        <v>181.45813029622246</v>
      </c>
      <c r="T9047" s="43">
        <v>6668.2961912149804</v>
      </c>
      <c r="U9047" s="43">
        <v>7391.7211931287693</v>
      </c>
      <c r="W9047" s="43">
        <v>4576.292758268627</v>
      </c>
      <c r="X9047" s="43">
        <v>0</v>
      </c>
      <c r="Y9047" s="43">
        <v>0</v>
      </c>
      <c r="Z9047" s="43">
        <v>4576.292758268627</v>
      </c>
      <c r="AB9047" s="43">
        <v>11.483635339225415</v>
      </c>
      <c r="AC9047" s="43">
        <v>0</v>
      </c>
      <c r="AD9047" s="43">
        <v>0</v>
      </c>
      <c r="AE9047" s="43">
        <v>11.483635339225415</v>
      </c>
      <c r="AG9047" s="43">
        <v>8415802.3824560046</v>
      </c>
      <c r="AH9047" s="43">
        <v>988479.23578602343</v>
      </c>
      <c r="AI9047" s="43">
        <v>0</v>
      </c>
      <c r="AJ9047" s="43">
        <v>48231268.424746744</v>
      </c>
      <c r="AK9047" s="43">
        <v>56647070.807202749</v>
      </c>
    </row>
    <row r="9048" spans="3:37" x14ac:dyDescent="0.2">
      <c r="C9048" s="43">
        <v>6.0630983180504571E-4</v>
      </c>
      <c r="D9048" s="43">
        <v>6.1703195927783505E-2</v>
      </c>
      <c r="E9048" s="43">
        <v>2.9608695857734086</v>
      </c>
      <c r="F9048" s="43">
        <v>3.5994233754206153</v>
      </c>
      <c r="H9048" s="43">
        <v>8.1021218941051685E-5</v>
      </c>
      <c r="I9048" s="43">
        <v>8.9489882549556116E-2</v>
      </c>
      <c r="J9048" s="43">
        <v>0</v>
      </c>
      <c r="K9048" s="43">
        <v>1</v>
      </c>
      <c r="M9048" s="43">
        <v>7.881940320165759E-3</v>
      </c>
      <c r="N9048" s="43">
        <v>4.2400865873125651E-2</v>
      </c>
      <c r="O9048" s="43">
        <v>0</v>
      </c>
      <c r="P9048" s="43">
        <v>1</v>
      </c>
      <c r="R9048" s="43">
        <v>708.34468976459846</v>
      </c>
      <c r="S9048" s="43">
        <v>137.28246973584942</v>
      </c>
      <c r="T9048" s="43">
        <v>6327.7635201451267</v>
      </c>
      <c r="U9048" s="43">
        <v>7173.3906796455749</v>
      </c>
      <c r="W9048" s="43">
        <v>2097.3162481681002</v>
      </c>
      <c r="X9048" s="43">
        <v>0</v>
      </c>
      <c r="Y9048" s="43">
        <v>0</v>
      </c>
      <c r="Z9048" s="43">
        <v>2097.3162481681002</v>
      </c>
      <c r="AB9048" s="43">
        <v>197.01778865392023</v>
      </c>
      <c r="AC9048" s="43">
        <v>0</v>
      </c>
      <c r="AD9048" s="43">
        <v>0</v>
      </c>
      <c r="AE9048" s="43">
        <v>197.01778865392023</v>
      </c>
      <c r="AG9048" s="43">
        <v>3856964.5803811364</v>
      </c>
      <c r="AH9048" s="43">
        <v>453020.30960430962</v>
      </c>
      <c r="AI9048" s="43">
        <v>0</v>
      </c>
      <c r="AJ9048" s="43">
        <v>827474712.34646499</v>
      </c>
      <c r="AK9048" s="43">
        <v>831331676.92684615</v>
      </c>
    </row>
    <row r="9049" spans="3:37" x14ac:dyDescent="0.2">
      <c r="C9049" s="43">
        <v>6.2345263093133152E-4</v>
      </c>
      <c r="D9049" s="43">
        <v>5.7843293064009371E-2</v>
      </c>
      <c r="E9049" s="43">
        <v>3.0815358290182404</v>
      </c>
      <c r="F9049" s="43">
        <v>1.3050582477667227</v>
      </c>
      <c r="H9049" s="43">
        <v>8.7600784356711052E-5</v>
      </c>
      <c r="I9049" s="43">
        <v>9.3408167870052322E-2</v>
      </c>
      <c r="J9049" s="43">
        <v>0</v>
      </c>
      <c r="K9049" s="43">
        <v>1</v>
      </c>
      <c r="M9049" s="43">
        <v>7.7933281891201019E-3</v>
      </c>
      <c r="N9049" s="43">
        <v>4.586972328100436E-2</v>
      </c>
      <c r="O9049" s="43">
        <v>0</v>
      </c>
      <c r="P9049" s="43">
        <v>1</v>
      </c>
      <c r="R9049" s="43">
        <v>682.80838309328067</v>
      </c>
      <c r="S9049" s="43">
        <v>154.92989314518962</v>
      </c>
      <c r="T9049" s="43">
        <v>6768.4848066935901</v>
      </c>
      <c r="U9049" s="43">
        <v>7606.2230829320606</v>
      </c>
      <c r="W9049" s="43">
        <v>2104.0984968559569</v>
      </c>
      <c r="X9049" s="43">
        <v>0</v>
      </c>
      <c r="Y9049" s="43">
        <v>0</v>
      </c>
      <c r="Z9049" s="43">
        <v>2104.0984968559569</v>
      </c>
      <c r="AB9049" s="43">
        <v>22.287707193034588</v>
      </c>
      <c r="AC9049" s="43">
        <v>0</v>
      </c>
      <c r="AD9049" s="43">
        <v>0</v>
      </c>
      <c r="AE9049" s="43">
        <v>22.287707193034588</v>
      </c>
      <c r="AG9049" s="43">
        <v>3869437.1357181049</v>
      </c>
      <c r="AH9049" s="43">
        <v>454485.27532088669</v>
      </c>
      <c r="AI9049" s="43">
        <v>0</v>
      </c>
      <c r="AJ9049" s="43">
        <v>93608370.210745275</v>
      </c>
      <c r="AK9049" s="43">
        <v>97477807.346463382</v>
      </c>
    </row>
    <row r="9050" spans="3:37" x14ac:dyDescent="0.2">
      <c r="C9050" s="43">
        <v>6.1826618245053311E-4</v>
      </c>
      <c r="D9050" s="43">
        <v>4.819233766445407E-2</v>
      </c>
      <c r="E9050" s="43">
        <v>6.8987075310679256</v>
      </c>
      <c r="F9050" s="43">
        <v>5.3111798412632378</v>
      </c>
      <c r="H9050" s="43">
        <v>8.5748984172672482E-5</v>
      </c>
      <c r="I9050" s="43">
        <v>0.10464347479102643</v>
      </c>
      <c r="J9050" s="43">
        <v>0</v>
      </c>
      <c r="K9050" s="43">
        <v>1</v>
      </c>
      <c r="M9050" s="43">
        <v>7.8805584242552795E-3</v>
      </c>
      <c r="N9050" s="43">
        <v>4.4179055914476725E-2</v>
      </c>
      <c r="O9050" s="43">
        <v>0</v>
      </c>
      <c r="P9050" s="43">
        <v>1</v>
      </c>
      <c r="R9050" s="43">
        <v>564.15164427855495</v>
      </c>
      <c r="S9050" s="43">
        <v>169.89613887915485</v>
      </c>
      <c r="T9050" s="43">
        <v>6591.9787223236935</v>
      </c>
      <c r="U9050" s="43">
        <v>7326.0265054814035</v>
      </c>
      <c r="W9050" s="43">
        <v>3891.9171970488205</v>
      </c>
      <c r="X9050" s="43">
        <v>0</v>
      </c>
      <c r="Y9050" s="43">
        <v>0</v>
      </c>
      <c r="Z9050" s="43">
        <v>3891.9171970488205</v>
      </c>
      <c r="AB9050" s="43">
        <v>260.24103399652603</v>
      </c>
      <c r="AC9050" s="43">
        <v>0</v>
      </c>
      <c r="AD9050" s="43">
        <v>0</v>
      </c>
      <c r="AE9050" s="43">
        <v>260.24103399652603</v>
      </c>
      <c r="AG9050" s="43">
        <v>7157235.725372781</v>
      </c>
      <c r="AH9050" s="43">
        <v>840654.1145625452</v>
      </c>
      <c r="AI9050" s="43">
        <v>0</v>
      </c>
      <c r="AJ9050" s="43">
        <v>1093012342.7854092</v>
      </c>
      <c r="AK9050" s="43">
        <v>1100169578.510782</v>
      </c>
    </row>
    <row r="9051" spans="3:37" x14ac:dyDescent="0.2">
      <c r="C9051" s="43">
        <v>6.0348693556334053E-4</v>
      </c>
      <c r="D9051" s="43">
        <v>5.0816252828968039E-2</v>
      </c>
      <c r="E9051" s="43">
        <v>3.0230375054700427</v>
      </c>
      <c r="F9051" s="43">
        <v>1.5493419787377976</v>
      </c>
      <c r="H9051" s="43">
        <v>9.0910521728382321E-5</v>
      </c>
      <c r="I9051" s="43">
        <v>9.2689747646229254E-2</v>
      </c>
      <c r="J9051" s="43">
        <v>0</v>
      </c>
      <c r="K9051" s="43">
        <v>1</v>
      </c>
      <c r="M9051" s="43">
        <v>7.8687140461153326E-3</v>
      </c>
      <c r="N9051" s="43">
        <v>4.7668320475999559E-2</v>
      </c>
      <c r="O9051" s="43">
        <v>0</v>
      </c>
      <c r="P9051" s="43">
        <v>1</v>
      </c>
      <c r="R9051" s="43">
        <v>580.64793088477791</v>
      </c>
      <c r="S9051" s="43">
        <v>159.54684579147738</v>
      </c>
      <c r="T9051" s="43">
        <v>7101.9234415299134</v>
      </c>
      <c r="U9051" s="43">
        <v>7842.1182182061684</v>
      </c>
      <c r="W9051" s="43">
        <v>1755.3204725382607</v>
      </c>
      <c r="X9051" s="43">
        <v>0</v>
      </c>
      <c r="Y9051" s="43">
        <v>0</v>
      </c>
      <c r="Z9051" s="43">
        <v>1755.3204725382607</v>
      </c>
      <c r="AB9051" s="43">
        <v>34.130248313340942</v>
      </c>
      <c r="AC9051" s="43">
        <v>0</v>
      </c>
      <c r="AD9051" s="43">
        <v>0</v>
      </c>
      <c r="AE9051" s="43">
        <v>34.130248313340942</v>
      </c>
      <c r="AG9051" s="43">
        <v>3228034.3489978611</v>
      </c>
      <c r="AH9051" s="43">
        <v>379149.22206826432</v>
      </c>
      <c r="AI9051" s="43">
        <v>0</v>
      </c>
      <c r="AJ9051" s="43">
        <v>143347042.91603196</v>
      </c>
      <c r="AK9051" s="43">
        <v>146575077.26502982</v>
      </c>
    </row>
    <row r="9052" spans="3:37" x14ac:dyDescent="0.2">
      <c r="C9052" s="43">
        <v>5.9470299082512227E-4</v>
      </c>
      <c r="D9052" s="43">
        <v>5.3807955451730387E-2</v>
      </c>
      <c r="E9052" s="43">
        <v>6.9297154993575401</v>
      </c>
      <c r="F9052" s="43">
        <v>4.5822748976066787</v>
      </c>
      <c r="H9052" s="43">
        <v>8.7930952968646439E-5</v>
      </c>
      <c r="I9052" s="43">
        <v>8.7119472095076589E-2</v>
      </c>
      <c r="J9052" s="43">
        <v>0</v>
      </c>
      <c r="K9052" s="43">
        <v>1</v>
      </c>
      <c r="M9052" s="43">
        <v>7.8292677282480704E-3</v>
      </c>
      <c r="N9052" s="43">
        <v>4.8458031479191477E-2</v>
      </c>
      <c r="O9052" s="43">
        <v>0</v>
      </c>
      <c r="P9052" s="43">
        <v>1</v>
      </c>
      <c r="R9052" s="43">
        <v>605.88330507478736</v>
      </c>
      <c r="S9052" s="43">
        <v>145.04387298403682</v>
      </c>
      <c r="T9052" s="43">
        <v>7183.3873391205207</v>
      </c>
      <c r="U9052" s="43">
        <v>7934.3145171793449</v>
      </c>
      <c r="W9052" s="43">
        <v>4198.598929978727</v>
      </c>
      <c r="X9052" s="43">
        <v>0</v>
      </c>
      <c r="Y9052" s="43">
        <v>0</v>
      </c>
      <c r="Z9052" s="43">
        <v>4198.598929978727</v>
      </c>
      <c r="AB9052" s="43">
        <v>232.23713934737665</v>
      </c>
      <c r="AC9052" s="43">
        <v>0</v>
      </c>
      <c r="AD9052" s="43">
        <v>0</v>
      </c>
      <c r="AE9052" s="43">
        <v>232.23713934737665</v>
      </c>
      <c r="AG9052" s="43">
        <v>7721223.4322308786</v>
      </c>
      <c r="AH9052" s="43">
        <v>906897.36887540505</v>
      </c>
      <c r="AI9052" s="43">
        <v>0</v>
      </c>
      <c r="AJ9052" s="43">
        <v>975395985.25898194</v>
      </c>
      <c r="AK9052" s="43">
        <v>983117208.69121277</v>
      </c>
    </row>
    <row r="9053" spans="3:37" x14ac:dyDescent="0.2">
      <c r="C9053" s="43">
        <v>6.3966468618126271E-4</v>
      </c>
      <c r="D9053" s="43">
        <v>6.0166200527045688E-2</v>
      </c>
      <c r="E9053" s="43">
        <v>7.685630150490633</v>
      </c>
      <c r="F9053" s="43">
        <v>0.8971062918006294</v>
      </c>
      <c r="H9053" s="43">
        <v>1.0417837130294316E-4</v>
      </c>
      <c r="I9053" s="43">
        <v>8.6028394141935097E-2</v>
      </c>
      <c r="J9053" s="43">
        <v>0</v>
      </c>
      <c r="K9053" s="43">
        <v>1</v>
      </c>
      <c r="M9053" s="43">
        <v>7.8162068410046696E-3</v>
      </c>
      <c r="N9053" s="43">
        <v>4.6410696741996826E-2</v>
      </c>
      <c r="O9053" s="43">
        <v>0</v>
      </c>
      <c r="P9053" s="43">
        <v>1</v>
      </c>
      <c r="R9053" s="43">
        <v>728.69759300877627</v>
      </c>
      <c r="S9053" s="43">
        <v>169.69215009559869</v>
      </c>
      <c r="T9053" s="43">
        <v>6868.4146320867267</v>
      </c>
      <c r="U9053" s="43">
        <v>7766.8043751911018</v>
      </c>
      <c r="W9053" s="43">
        <v>5600.500191418203</v>
      </c>
      <c r="X9053" s="43">
        <v>0</v>
      </c>
      <c r="Y9053" s="43">
        <v>0</v>
      </c>
      <c r="Z9053" s="43">
        <v>5600.500191418203</v>
      </c>
      <c r="AB9053" s="43">
        <v>-8.0226885325672725</v>
      </c>
      <c r="AC9053" s="43">
        <v>0</v>
      </c>
      <c r="AD9053" s="43">
        <v>0</v>
      </c>
      <c r="AE9053" s="43">
        <v>-8.0226885325672725</v>
      </c>
      <c r="AG9053" s="43">
        <v>10299319.852018075</v>
      </c>
      <c r="AH9053" s="43">
        <v>1209708.0413463318</v>
      </c>
      <c r="AI9053" s="43">
        <v>0</v>
      </c>
      <c r="AJ9053" s="43">
        <v>0</v>
      </c>
      <c r="AK9053" s="43">
        <v>10299319.852018075</v>
      </c>
    </row>
    <row r="9054" spans="3:37" x14ac:dyDescent="0.2">
      <c r="C9054" s="43">
        <v>6.0781395308109778E-4</v>
      </c>
      <c r="D9054" s="43">
        <v>6.1138433531682135E-2</v>
      </c>
      <c r="E9054" s="43">
        <v>1.9231886543012464</v>
      </c>
      <c r="F9054" s="43">
        <v>1.5400842795192224</v>
      </c>
      <c r="H9054" s="43">
        <v>8.8445225417852879E-5</v>
      </c>
      <c r="I9054" s="43">
        <v>0.1161699905188055</v>
      </c>
      <c r="J9054" s="43">
        <v>0</v>
      </c>
      <c r="K9054" s="43">
        <v>1</v>
      </c>
      <c r="M9054" s="43">
        <v>7.851828958456597E-3</v>
      </c>
      <c r="N9054" s="43">
        <v>4.2560417244735693E-2</v>
      </c>
      <c r="O9054" s="43">
        <v>0</v>
      </c>
      <c r="P9054" s="43">
        <v>1</v>
      </c>
      <c r="R9054" s="43">
        <v>703.60245409545041</v>
      </c>
      <c r="S9054" s="43">
        <v>194.5408100204032</v>
      </c>
      <c r="T9054" s="43">
        <v>6327.3095258220037</v>
      </c>
      <c r="U9054" s="43">
        <v>7225.4527899378572</v>
      </c>
      <c r="W9054" s="43">
        <v>1353.1602568548838</v>
      </c>
      <c r="X9054" s="43">
        <v>0</v>
      </c>
      <c r="Y9054" s="43">
        <v>0</v>
      </c>
      <c r="Z9054" s="43">
        <v>1353.1602568548838</v>
      </c>
      <c r="AB9054" s="43">
        <v>40.660494820226496</v>
      </c>
      <c r="AC9054" s="43">
        <v>0</v>
      </c>
      <c r="AD9054" s="43">
        <v>0</v>
      </c>
      <c r="AE9054" s="43">
        <v>40.660494820226496</v>
      </c>
      <c r="AG9054" s="43">
        <v>2488461.7123561311</v>
      </c>
      <c r="AH9054" s="43">
        <v>292282.61548065487</v>
      </c>
      <c r="AI9054" s="43">
        <v>0</v>
      </c>
      <c r="AJ9054" s="43">
        <v>170774078.24495128</v>
      </c>
      <c r="AK9054" s="43">
        <v>173262539.9573074</v>
      </c>
    </row>
    <row r="9055" spans="3:37" x14ac:dyDescent="0.2">
      <c r="C9055" s="43">
        <v>6.2479262529868684E-4</v>
      </c>
      <c r="D9055" s="43">
        <v>5.6299700720479073E-2</v>
      </c>
      <c r="E9055" s="43">
        <v>4.8209869188817169</v>
      </c>
      <c r="F9055" s="43">
        <v>2.7852116010038133</v>
      </c>
      <c r="H9055" s="43">
        <v>8.8842480848579406E-5</v>
      </c>
      <c r="I9055" s="43">
        <v>8.9795025991467561E-2</v>
      </c>
      <c r="J9055" s="43">
        <v>0</v>
      </c>
      <c r="K9055" s="43">
        <v>1</v>
      </c>
      <c r="M9055" s="43">
        <v>7.8426830876768827E-3</v>
      </c>
      <c r="N9055" s="43">
        <v>4.4226893737322935E-2</v>
      </c>
      <c r="O9055" s="43">
        <v>0</v>
      </c>
      <c r="P9055" s="43">
        <v>1</v>
      </c>
      <c r="R9055" s="43">
        <v>666.01552642099045</v>
      </c>
      <c r="S9055" s="43">
        <v>151.04812221206993</v>
      </c>
      <c r="T9055" s="43">
        <v>6567.4001233882636</v>
      </c>
      <c r="U9055" s="43">
        <v>7384.4637720213241</v>
      </c>
      <c r="W9055" s="43">
        <v>3210.8521406477157</v>
      </c>
      <c r="X9055" s="43">
        <v>0</v>
      </c>
      <c r="Y9055" s="43">
        <v>0</v>
      </c>
      <c r="Z9055" s="43">
        <v>3210.8521406477157</v>
      </c>
      <c r="AB9055" s="43">
        <v>127.22071493104927</v>
      </c>
      <c r="AC9055" s="43">
        <v>0</v>
      </c>
      <c r="AD9055" s="43">
        <v>0</v>
      </c>
      <c r="AE9055" s="43">
        <v>127.22071493104927</v>
      </c>
      <c r="AG9055" s="43">
        <v>5904757.0866511492</v>
      </c>
      <c r="AH9055" s="43">
        <v>693544.06237990665</v>
      </c>
      <c r="AI9055" s="43">
        <v>0</v>
      </c>
      <c r="AJ9055" s="43">
        <v>534327002.71040696</v>
      </c>
      <c r="AK9055" s="43">
        <v>540231759.79705811</v>
      </c>
    </row>
    <row r="9056" spans="3:37" x14ac:dyDescent="0.2">
      <c r="C9056" s="43">
        <v>6.2722933911762979E-4</v>
      </c>
      <c r="D9056" s="43">
        <v>5.3993684527924364E-2</v>
      </c>
      <c r="E9056" s="43">
        <v>10.859366282874088</v>
      </c>
      <c r="F9056" s="43">
        <v>1.3917191872705779</v>
      </c>
      <c r="H9056" s="43">
        <v>9.1731839584552333E-5</v>
      </c>
      <c r="I9056" s="43">
        <v>0.1111038123122482</v>
      </c>
      <c r="J9056" s="43">
        <v>0</v>
      </c>
      <c r="K9056" s="43">
        <v>1</v>
      </c>
      <c r="M9056" s="43">
        <v>7.8552333009647146E-3</v>
      </c>
      <c r="N9056" s="43">
        <v>4.6331895526144806E-2</v>
      </c>
      <c r="O9056" s="43">
        <v>0</v>
      </c>
      <c r="P9056" s="43">
        <v>1</v>
      </c>
      <c r="R9056" s="43">
        <v>641.22685427438364</v>
      </c>
      <c r="S9056" s="43">
        <v>192.97072870910276</v>
      </c>
      <c r="T9056" s="43">
        <v>6890.9885660321943</v>
      </c>
      <c r="U9056" s="43">
        <v>7725.1861490156807</v>
      </c>
      <c r="W9056" s="43">
        <v>6963.3172809806583</v>
      </c>
      <c r="X9056" s="43">
        <v>0</v>
      </c>
      <c r="Y9056" s="43">
        <v>0</v>
      </c>
      <c r="Z9056" s="43">
        <v>6963.3172809806583</v>
      </c>
      <c r="AB9056" s="43">
        <v>26.876352256730094</v>
      </c>
      <c r="AC9056" s="43">
        <v>0</v>
      </c>
      <c r="AD9056" s="43">
        <v>0</v>
      </c>
      <c r="AE9056" s="43">
        <v>26.876352256730094</v>
      </c>
      <c r="AG9056" s="43">
        <v>12805540.479723431</v>
      </c>
      <c r="AH9056" s="43">
        <v>1504076.5326918222</v>
      </c>
      <c r="AI9056" s="43">
        <v>0</v>
      </c>
      <c r="AJ9056" s="43">
        <v>112880679.47826639</v>
      </c>
      <c r="AK9056" s="43">
        <v>125686219.95798981</v>
      </c>
    </row>
    <row r="9057" spans="3:37" x14ac:dyDescent="0.2">
      <c r="C9057" s="43">
        <v>5.9112465286175874E-4</v>
      </c>
      <c r="D9057" s="43">
        <v>5.5159468821474933E-2</v>
      </c>
      <c r="E9057" s="43">
        <v>1.7395666624833601</v>
      </c>
      <c r="F9057" s="43">
        <v>2.1066082637645751</v>
      </c>
      <c r="H9057" s="43">
        <v>9.5136901569148336E-5</v>
      </c>
      <c r="I9057" s="43">
        <v>8.1741595849611062E-2</v>
      </c>
      <c r="J9057" s="43">
        <v>0</v>
      </c>
      <c r="K9057" s="43">
        <v>1</v>
      </c>
      <c r="M9057" s="43">
        <v>7.8125623326753216E-3</v>
      </c>
      <c r="N9057" s="43">
        <v>4.588608250744497E-2</v>
      </c>
      <c r="O9057" s="43">
        <v>0</v>
      </c>
      <c r="P9057" s="43">
        <v>1</v>
      </c>
      <c r="R9057" s="43">
        <v>617.36431128083132</v>
      </c>
      <c r="S9057" s="43">
        <v>147.24294262808382</v>
      </c>
      <c r="T9057" s="43">
        <v>6787.6095159759816</v>
      </c>
      <c r="U9057" s="43">
        <v>7552.2167698848971</v>
      </c>
      <c r="W9057" s="43">
        <v>1073.9463745111339</v>
      </c>
      <c r="X9057" s="43">
        <v>0</v>
      </c>
      <c r="Y9057" s="43">
        <v>0</v>
      </c>
      <c r="Z9057" s="43">
        <v>1073.9463745111339</v>
      </c>
      <c r="AB9057" s="43">
        <v>73.100308001986193</v>
      </c>
      <c r="AC9057" s="43">
        <v>0</v>
      </c>
      <c r="AD9057" s="43">
        <v>0</v>
      </c>
      <c r="AE9057" s="43">
        <v>73.100308001986193</v>
      </c>
      <c r="AG9057" s="43">
        <v>1974987.3827259752</v>
      </c>
      <c r="AH9057" s="43">
        <v>231972.41689440492</v>
      </c>
      <c r="AI9057" s="43">
        <v>0</v>
      </c>
      <c r="AJ9057" s="43">
        <v>307021293.60834199</v>
      </c>
      <c r="AK9057" s="43">
        <v>308996280.99106795</v>
      </c>
    </row>
    <row r="9058" spans="3:37" x14ac:dyDescent="0.2">
      <c r="C9058" s="43">
        <v>6.3482821794691446E-4</v>
      </c>
      <c r="D9058" s="43">
        <v>4.9037888191213443E-2</v>
      </c>
      <c r="E9058" s="43">
        <v>2.7711306036244419</v>
      </c>
      <c r="F9058" s="43">
        <v>2.0418845257851994</v>
      </c>
      <c r="H9058" s="43">
        <v>9.4054271387977728E-5</v>
      </c>
      <c r="I9058" s="43">
        <v>0.16177809164540413</v>
      </c>
      <c r="J9058" s="43">
        <v>0</v>
      </c>
      <c r="K9058" s="43">
        <v>1</v>
      </c>
      <c r="M9058" s="43">
        <v>7.8648476564181502E-3</v>
      </c>
      <c r="N9058" s="43">
        <v>4.4490535016941737E-2</v>
      </c>
      <c r="O9058" s="43">
        <v>0</v>
      </c>
      <c r="P9058" s="43">
        <v>1</v>
      </c>
      <c r="R9058" s="43">
        <v>589.42744635248096</v>
      </c>
      <c r="S9058" s="43">
        <v>288.09823943328121</v>
      </c>
      <c r="T9058" s="43">
        <v>6625.2201766708813</v>
      </c>
      <c r="U9058" s="43">
        <v>7502.7458624566434</v>
      </c>
      <c r="W9058" s="43">
        <v>1633.3804352035638</v>
      </c>
      <c r="X9058" s="43">
        <v>0</v>
      </c>
      <c r="Y9058" s="43">
        <v>0</v>
      </c>
      <c r="Z9058" s="43">
        <v>1633.3804352035638</v>
      </c>
      <c r="AB9058" s="43">
        <v>65.710340890767725</v>
      </c>
      <c r="AC9058" s="43">
        <v>0</v>
      </c>
      <c r="AD9058" s="43">
        <v>0</v>
      </c>
      <c r="AE9058" s="43">
        <v>65.710340890767725</v>
      </c>
      <c r="AG9058" s="43">
        <v>3003786.620339354</v>
      </c>
      <c r="AH9058" s="43">
        <v>352810.17400396976</v>
      </c>
      <c r="AI9058" s="43">
        <v>0</v>
      </c>
      <c r="AJ9058" s="43">
        <v>275983431.74122447</v>
      </c>
      <c r="AK9058" s="43">
        <v>278987218.3615638</v>
      </c>
    </row>
    <row r="9059" spans="3:37" x14ac:dyDescent="0.2">
      <c r="C9059" s="43">
        <v>6.2537909627735644E-4</v>
      </c>
      <c r="D9059" s="43">
        <v>5.6575866604775205E-2</v>
      </c>
      <c r="E9059" s="43">
        <v>7.3229648230521276</v>
      </c>
      <c r="F9059" s="43">
        <v>2.081283530611783</v>
      </c>
      <c r="H9059" s="43">
        <v>9.4704067626460997E-5</v>
      </c>
      <c r="I9059" s="43">
        <v>9.7709279772603588E-2</v>
      </c>
      <c r="J9059" s="43">
        <v>0</v>
      </c>
      <c r="K9059" s="43">
        <v>1</v>
      </c>
      <c r="M9059" s="43">
        <v>7.9011553935809387E-3</v>
      </c>
      <c r="N9059" s="43">
        <v>4.3876051251247827E-2</v>
      </c>
      <c r="O9059" s="43">
        <v>0</v>
      </c>
      <c r="P9059" s="43">
        <v>1</v>
      </c>
      <c r="R9059" s="43">
        <v>669.91075219397464</v>
      </c>
      <c r="S9059" s="43">
        <v>175.20512977523654</v>
      </c>
      <c r="T9059" s="43">
        <v>6563.8781619302517</v>
      </c>
      <c r="U9059" s="43">
        <v>7408.9940438994627</v>
      </c>
      <c r="W9059" s="43">
        <v>4905.7328729008668</v>
      </c>
      <c r="X9059" s="43">
        <v>0</v>
      </c>
      <c r="Y9059" s="43">
        <v>0</v>
      </c>
      <c r="Z9059" s="43">
        <v>4905.7328729008668</v>
      </c>
      <c r="AB9059" s="43">
        <v>77.506890575999279</v>
      </c>
      <c r="AC9059" s="43">
        <v>0</v>
      </c>
      <c r="AD9059" s="43">
        <v>0</v>
      </c>
      <c r="AE9059" s="43">
        <v>77.506890575999279</v>
      </c>
      <c r="AG9059" s="43">
        <v>9021642.7532646935</v>
      </c>
      <c r="AH9059" s="43">
        <v>1059638.3005465872</v>
      </c>
      <c r="AI9059" s="43">
        <v>0</v>
      </c>
      <c r="AJ9059" s="43">
        <v>325528940.41919696</v>
      </c>
      <c r="AK9059" s="43">
        <v>334550583.17246163</v>
      </c>
    </row>
    <row r="9060" spans="3:37" x14ac:dyDescent="0.2">
      <c r="C9060" s="43">
        <v>6.1458567633809746E-4</v>
      </c>
      <c r="D9060" s="43">
        <v>5.4595398500222103E-2</v>
      </c>
      <c r="E9060" s="43">
        <v>7.4355578317100344</v>
      </c>
      <c r="F9060" s="43">
        <v>3.898421398713138</v>
      </c>
      <c r="H9060" s="43">
        <v>9.2663017689176286E-5</v>
      </c>
      <c r="I9060" s="43">
        <v>8.973093945920671E-2</v>
      </c>
      <c r="J9060" s="43">
        <v>0</v>
      </c>
      <c r="K9060" s="43">
        <v>1</v>
      </c>
      <c r="M9060" s="43">
        <v>7.7573883997462435E-3</v>
      </c>
      <c r="N9060" s="43">
        <v>4.6498959719635469E-2</v>
      </c>
      <c r="O9060" s="43">
        <v>0</v>
      </c>
      <c r="P9060" s="43">
        <v>1</v>
      </c>
      <c r="R9060" s="43">
        <v>635.3029140377264</v>
      </c>
      <c r="S9060" s="43">
        <v>157.43128016151792</v>
      </c>
      <c r="T9060" s="43">
        <v>6829.6924314698545</v>
      </c>
      <c r="U9060" s="43">
        <v>7622.4266256690989</v>
      </c>
      <c r="W9060" s="43">
        <v>4723.8315579814234</v>
      </c>
      <c r="X9060" s="43">
        <v>0</v>
      </c>
      <c r="Y9060" s="43">
        <v>0</v>
      </c>
      <c r="Z9060" s="43">
        <v>4723.8315579814234</v>
      </c>
      <c r="AB9060" s="43">
        <v>197.02718499615827</v>
      </c>
      <c r="AC9060" s="43">
        <v>0</v>
      </c>
      <c r="AD9060" s="43">
        <v>0</v>
      </c>
      <c r="AE9060" s="43">
        <v>197.02718499615827</v>
      </c>
      <c r="AG9060" s="43">
        <v>8687126.2351278383</v>
      </c>
      <c r="AH9060" s="43">
        <v>1020347.6165239875</v>
      </c>
      <c r="AI9060" s="43">
        <v>0</v>
      </c>
      <c r="AJ9060" s="43">
        <v>827514176.98386478</v>
      </c>
      <c r="AK9060" s="43">
        <v>836201303.21899259</v>
      </c>
    </row>
    <row r="9061" spans="3:37" x14ac:dyDescent="0.2">
      <c r="C9061" s="43">
        <v>6.095585435269839E-4</v>
      </c>
      <c r="D9061" s="43">
        <v>5.7331639944186663E-2</v>
      </c>
      <c r="E9061" s="43">
        <v>5.7508787249669444</v>
      </c>
      <c r="F9061" s="43">
        <v>0.51800847985268428</v>
      </c>
      <c r="H9061" s="43">
        <v>9.0247380616914619E-5</v>
      </c>
      <c r="I9061" s="43">
        <v>7.7602537896329468E-2</v>
      </c>
      <c r="J9061" s="43">
        <v>0</v>
      </c>
      <c r="K9061" s="43">
        <v>1</v>
      </c>
      <c r="M9061" s="43">
        <v>7.7446251196639469E-3</v>
      </c>
      <c r="N9061" s="43">
        <v>4.3632329662870777E-2</v>
      </c>
      <c r="O9061" s="43">
        <v>0</v>
      </c>
      <c r="P9061" s="43">
        <v>1</v>
      </c>
      <c r="R9061" s="43">
        <v>661.68632650324787</v>
      </c>
      <c r="S9061" s="43">
        <v>132.6028636118948</v>
      </c>
      <c r="T9061" s="43">
        <v>6398.1022319958092</v>
      </c>
      <c r="U9061" s="43">
        <v>7192.3914221109517</v>
      </c>
      <c r="W9061" s="43">
        <v>3805.2778176890592</v>
      </c>
      <c r="X9061" s="43">
        <v>0</v>
      </c>
      <c r="Y9061" s="43">
        <v>0</v>
      </c>
      <c r="Z9061" s="43">
        <v>3805.2778176890592</v>
      </c>
      <c r="AB9061" s="43">
        <v>-34.125210225803308</v>
      </c>
      <c r="AC9061" s="43">
        <v>0</v>
      </c>
      <c r="AD9061" s="43">
        <v>0</v>
      </c>
      <c r="AE9061" s="43">
        <v>-34.125210225803308</v>
      </c>
      <c r="AG9061" s="43">
        <v>6997905.9067301797</v>
      </c>
      <c r="AH9061" s="43">
        <v>821940.00862083677</v>
      </c>
      <c r="AI9061" s="43">
        <v>0</v>
      </c>
      <c r="AJ9061" s="43">
        <v>0</v>
      </c>
      <c r="AK9061" s="43">
        <v>6997905.9067301797</v>
      </c>
    </row>
    <row r="9062" spans="3:37" x14ac:dyDescent="0.2">
      <c r="C9062" s="43">
        <v>6.0783370937695399E-4</v>
      </c>
      <c r="D9062" s="43">
        <v>5.2842275307482436E-2</v>
      </c>
      <c r="E9062" s="43">
        <v>4.1172124192568278</v>
      </c>
      <c r="F9062" s="43">
        <v>2.7062371471950009</v>
      </c>
      <c r="H9062" s="43">
        <v>8.8693382916447559E-5</v>
      </c>
      <c r="I9062" s="43">
        <v>0.12766859089179872</v>
      </c>
      <c r="J9062" s="43">
        <v>0</v>
      </c>
      <c r="K9062" s="43">
        <v>1</v>
      </c>
      <c r="M9062" s="43">
        <v>7.8621895406512099E-3</v>
      </c>
      <c r="N9062" s="43">
        <v>4.7062741256213569E-2</v>
      </c>
      <c r="O9062" s="43">
        <v>0</v>
      </c>
      <c r="P9062" s="43">
        <v>1</v>
      </c>
      <c r="R9062" s="43">
        <v>608.14713315924382</v>
      </c>
      <c r="S9062" s="43">
        <v>214.39648344060987</v>
      </c>
      <c r="T9062" s="43">
        <v>7005.8865804446614</v>
      </c>
      <c r="U9062" s="43">
        <v>7828.4301970445149</v>
      </c>
      <c r="W9062" s="43">
        <v>2503.8709293786746</v>
      </c>
      <c r="X9062" s="43">
        <v>0</v>
      </c>
      <c r="Y9062" s="43">
        <v>0</v>
      </c>
      <c r="Z9062" s="43">
        <v>2503.8709293786746</v>
      </c>
      <c r="AB9062" s="43">
        <v>111.02782556253979</v>
      </c>
      <c r="AC9062" s="43">
        <v>0</v>
      </c>
      <c r="AD9062" s="43">
        <v>0</v>
      </c>
      <c r="AE9062" s="43">
        <v>111.02782556253979</v>
      </c>
      <c r="AG9062" s="43">
        <v>4604618.639127383</v>
      </c>
      <c r="AH9062" s="43">
        <v>540836.12074579368</v>
      </c>
      <c r="AI9062" s="43">
        <v>0</v>
      </c>
      <c r="AJ9062" s="43">
        <v>466316867.36266714</v>
      </c>
      <c r="AK9062" s="43">
        <v>470921486.00179452</v>
      </c>
    </row>
    <row r="9063" spans="3:37" x14ac:dyDescent="0.2">
      <c r="C9063" s="43">
        <v>6.2744574994944013E-4</v>
      </c>
      <c r="D9063" s="43">
        <v>6.1661883766755965E-2</v>
      </c>
      <c r="E9063" s="43">
        <v>6.7890120004446581</v>
      </c>
      <c r="F9063" s="43">
        <v>2.4274559075868702</v>
      </c>
      <c r="H9063" s="43">
        <v>9.8994248318495792E-5</v>
      </c>
      <c r="I9063" s="43">
        <v>9.3982277252607452E-2</v>
      </c>
      <c r="J9063" s="43">
        <v>0</v>
      </c>
      <c r="K9063" s="43">
        <v>1</v>
      </c>
      <c r="M9063" s="43">
        <v>7.8677107330601403E-3</v>
      </c>
      <c r="N9063" s="43">
        <v>4.4431844570747663E-2</v>
      </c>
      <c r="O9063" s="43">
        <v>0</v>
      </c>
      <c r="P9063" s="43">
        <v>1</v>
      </c>
      <c r="R9063" s="43">
        <v>732.5467450276011</v>
      </c>
      <c r="S9063" s="43">
        <v>176.15634842290024</v>
      </c>
      <c r="T9063" s="43">
        <v>6618.8890325320453</v>
      </c>
      <c r="U9063" s="43">
        <v>7527.5921259825463</v>
      </c>
      <c r="W9063" s="43">
        <v>4973.2686428790576</v>
      </c>
      <c r="X9063" s="43">
        <v>0</v>
      </c>
      <c r="Y9063" s="43">
        <v>0</v>
      </c>
      <c r="Z9063" s="43">
        <v>4973.2686428790576</v>
      </c>
      <c r="AB9063" s="43">
        <v>111.88756512873047</v>
      </c>
      <c r="AC9063" s="43">
        <v>0</v>
      </c>
      <c r="AD9063" s="43">
        <v>0</v>
      </c>
      <c r="AE9063" s="43">
        <v>111.88756512873047</v>
      </c>
      <c r="AG9063" s="43">
        <v>9145841.0342545863</v>
      </c>
      <c r="AH9063" s="43">
        <v>1074226.0268618765</v>
      </c>
      <c r="AI9063" s="43">
        <v>0</v>
      </c>
      <c r="AJ9063" s="43">
        <v>469927773.54066801</v>
      </c>
      <c r="AK9063" s="43">
        <v>479073614.57492262</v>
      </c>
    </row>
    <row r="9064" spans="3:37" x14ac:dyDescent="0.2">
      <c r="C9064" s="43">
        <v>6.346014637078623E-4</v>
      </c>
      <c r="D9064" s="43">
        <v>5.0043132514018623E-2</v>
      </c>
      <c r="E9064" s="43">
        <v>3.3674563562369242</v>
      </c>
      <c r="F9064" s="43">
        <v>1.9556381351655279</v>
      </c>
      <c r="H9064" s="43">
        <v>1.0154367249859408E-4</v>
      </c>
      <c r="I9064" s="43">
        <v>8.4064824616669753E-2</v>
      </c>
      <c r="J9064" s="43">
        <v>0</v>
      </c>
      <c r="K9064" s="43">
        <v>1</v>
      </c>
      <c r="M9064" s="43">
        <v>7.8360958592351634E-3</v>
      </c>
      <c r="N9064" s="43">
        <v>4.511260181619739E-2</v>
      </c>
      <c r="O9064" s="43">
        <v>0</v>
      </c>
      <c r="P9064" s="43">
        <v>1</v>
      </c>
      <c r="R9064" s="43">
        <v>601.29546631716505</v>
      </c>
      <c r="S9064" s="43">
        <v>161.62537680372162</v>
      </c>
      <c r="T9064" s="43">
        <v>6693.295333162132</v>
      </c>
      <c r="U9064" s="43">
        <v>7456.2161762830183</v>
      </c>
      <c r="W9064" s="43">
        <v>2024.8362400261828</v>
      </c>
      <c r="X9064" s="43">
        <v>0</v>
      </c>
      <c r="Y9064" s="43">
        <v>0</v>
      </c>
      <c r="Z9064" s="43">
        <v>2024.8362400261828</v>
      </c>
      <c r="AB9064" s="43">
        <v>61.484433958285955</v>
      </c>
      <c r="AC9064" s="43">
        <v>0</v>
      </c>
      <c r="AD9064" s="43">
        <v>0</v>
      </c>
      <c r="AE9064" s="43">
        <v>61.484433958285955</v>
      </c>
      <c r="AG9064" s="43">
        <v>3723673.8454081505</v>
      </c>
      <c r="AH9064" s="43">
        <v>437364.62784565549</v>
      </c>
      <c r="AI9064" s="43">
        <v>0</v>
      </c>
      <c r="AJ9064" s="43">
        <v>258234622.62480101</v>
      </c>
      <c r="AK9064" s="43">
        <v>261958296.47020915</v>
      </c>
    </row>
    <row r="9065" spans="3:37" x14ac:dyDescent="0.2">
      <c r="C9065" s="43">
        <v>5.8442634346780029E-4</v>
      </c>
      <c r="D9065" s="43">
        <v>4.7952726381442566E-2</v>
      </c>
      <c r="E9065" s="43">
        <v>6.9240926609698388</v>
      </c>
      <c r="F9065" s="43">
        <v>2.908511890844911</v>
      </c>
      <c r="H9065" s="43">
        <v>9.0179578336457844E-5</v>
      </c>
      <c r="I9065" s="43">
        <v>0.10580283707351745</v>
      </c>
      <c r="J9065" s="43">
        <v>0</v>
      </c>
      <c r="K9065" s="43">
        <v>1</v>
      </c>
      <c r="M9065" s="43">
        <v>7.8211118899167899E-3</v>
      </c>
      <c r="N9065" s="43">
        <v>4.8394313049396231E-2</v>
      </c>
      <c r="O9065" s="43">
        <v>0</v>
      </c>
      <c r="P9065" s="43">
        <v>1</v>
      </c>
      <c r="R9065" s="43">
        <v>530.62225501841408</v>
      </c>
      <c r="S9065" s="43">
        <v>180.65412660227432</v>
      </c>
      <c r="T9065" s="43">
        <v>7166.4685824499047</v>
      </c>
      <c r="U9065" s="43">
        <v>7877.7449640705927</v>
      </c>
      <c r="W9065" s="43">
        <v>3674.0776617202673</v>
      </c>
      <c r="X9065" s="43">
        <v>0</v>
      </c>
      <c r="Y9065" s="43">
        <v>0</v>
      </c>
      <c r="Z9065" s="43">
        <v>3674.0776617202673</v>
      </c>
      <c r="AB9065" s="43">
        <v>108.35878050770549</v>
      </c>
      <c r="AC9065" s="43">
        <v>0</v>
      </c>
      <c r="AD9065" s="43">
        <v>0</v>
      </c>
      <c r="AE9065" s="43">
        <v>108.35878050770549</v>
      </c>
      <c r="AG9065" s="43">
        <v>6756628.8199035712</v>
      </c>
      <c r="AH9065" s="43">
        <v>793600.77493157773</v>
      </c>
      <c r="AI9065" s="43">
        <v>0</v>
      </c>
      <c r="AJ9065" s="43">
        <v>455106878.13236308</v>
      </c>
      <c r="AK9065" s="43">
        <v>461863506.95226663</v>
      </c>
    </row>
    <row r="9066" spans="3:37" x14ac:dyDescent="0.2">
      <c r="C9066" s="43">
        <v>6.0202976076509493E-4</v>
      </c>
      <c r="D9066" s="43">
        <v>5.2450880942749405E-2</v>
      </c>
      <c r="E9066" s="43">
        <v>5.7731887437721445</v>
      </c>
      <c r="F9066" s="43">
        <v>3.5722192957335008</v>
      </c>
      <c r="H9066" s="43">
        <v>7.3885398293652998E-5</v>
      </c>
      <c r="I9066" s="43">
        <v>9.3073556064540514E-2</v>
      </c>
      <c r="J9066" s="43">
        <v>0</v>
      </c>
      <c r="K9066" s="43">
        <v>1</v>
      </c>
      <c r="M9066" s="43">
        <v>7.8747029040461269E-3</v>
      </c>
      <c r="N9066" s="43">
        <v>4.6819000554309209E-2</v>
      </c>
      <c r="O9066" s="43">
        <v>0</v>
      </c>
      <c r="P9066" s="43">
        <v>1</v>
      </c>
      <c r="R9066" s="43">
        <v>597.87875338556796</v>
      </c>
      <c r="S9066" s="43">
        <v>130.20489118208042</v>
      </c>
      <c r="T9066" s="43">
        <v>6980.6954154660125</v>
      </c>
      <c r="U9066" s="43">
        <v>7708.7790600336612</v>
      </c>
      <c r="W9066" s="43">
        <v>3451.6668891860827</v>
      </c>
      <c r="X9066" s="43">
        <v>0</v>
      </c>
      <c r="Y9066" s="43">
        <v>0</v>
      </c>
      <c r="Z9066" s="43">
        <v>3451.6668891860827</v>
      </c>
      <c r="AB9066" s="43">
        <v>164.55265345851703</v>
      </c>
      <c r="AC9066" s="43">
        <v>0</v>
      </c>
      <c r="AD9066" s="43">
        <v>0</v>
      </c>
      <c r="AE9066" s="43">
        <v>164.55265345851703</v>
      </c>
      <c r="AG9066" s="43">
        <v>6347615.4092132058</v>
      </c>
      <c r="AH9066" s="43">
        <v>745560.04806419392</v>
      </c>
      <c r="AI9066" s="43">
        <v>0</v>
      </c>
      <c r="AJ9066" s="43">
        <v>691121144.5257715</v>
      </c>
      <c r="AK9066" s="43">
        <v>697468759.93498468</v>
      </c>
    </row>
    <row r="9067" spans="3:37" x14ac:dyDescent="0.2">
      <c r="C9067" s="43">
        <v>6.3573616371437325E-4</v>
      </c>
      <c r="D9067" s="43">
        <v>4.617348012700484E-2</v>
      </c>
      <c r="E9067" s="43">
        <v>4.9621218259236946</v>
      </c>
      <c r="F9067" s="43">
        <v>2.3479456550821012</v>
      </c>
      <c r="H9067" s="43">
        <v>8.9504931839643211E-5</v>
      </c>
      <c r="I9067" s="43">
        <v>9.5503809451268795E-2</v>
      </c>
      <c r="J9067" s="43">
        <v>0</v>
      </c>
      <c r="K9067" s="43">
        <v>1</v>
      </c>
      <c r="M9067" s="43">
        <v>7.8360242481508181E-3</v>
      </c>
      <c r="N9067" s="43">
        <v>4.3806447585130373E-2</v>
      </c>
      <c r="O9067" s="43">
        <v>0</v>
      </c>
      <c r="P9067" s="43">
        <v>1</v>
      </c>
      <c r="R9067" s="43">
        <v>555.79149733038957</v>
      </c>
      <c r="S9067" s="43">
        <v>161.84900506282574</v>
      </c>
      <c r="T9067" s="43">
        <v>6499.4436111029991</v>
      </c>
      <c r="U9067" s="43">
        <v>7217.0841134962147</v>
      </c>
      <c r="W9067" s="43">
        <v>2757.9051195659367</v>
      </c>
      <c r="X9067" s="43">
        <v>0</v>
      </c>
      <c r="Y9067" s="43">
        <v>0</v>
      </c>
      <c r="Z9067" s="43">
        <v>2757.9051195659367</v>
      </c>
      <c r="AB9067" s="43">
        <v>80.161910533513904</v>
      </c>
      <c r="AC9067" s="43">
        <v>0</v>
      </c>
      <c r="AD9067" s="43">
        <v>0</v>
      </c>
      <c r="AE9067" s="43">
        <v>80.161910533513904</v>
      </c>
      <c r="AG9067" s="43">
        <v>5071787.514881758</v>
      </c>
      <c r="AH9067" s="43">
        <v>595707.50582624238</v>
      </c>
      <c r="AI9067" s="43">
        <v>0</v>
      </c>
      <c r="AJ9067" s="43">
        <v>336680024.24075842</v>
      </c>
      <c r="AK9067" s="43">
        <v>341751811.75564015</v>
      </c>
    </row>
    <row r="9068" spans="3:37" x14ac:dyDescent="0.2">
      <c r="C9068" s="43">
        <v>6.1123352611625048E-4</v>
      </c>
      <c r="D9068" s="43">
        <v>6.2582404067715314E-2</v>
      </c>
      <c r="E9068" s="43">
        <v>7.3316931389046847</v>
      </c>
      <c r="F9068" s="43">
        <v>6.1568356797849901</v>
      </c>
      <c r="H9068" s="43">
        <v>9.483895855011415E-5</v>
      </c>
      <c r="I9068" s="43">
        <v>0.13095970248079847</v>
      </c>
      <c r="J9068" s="43">
        <v>0</v>
      </c>
      <c r="K9068" s="43">
        <v>1</v>
      </c>
      <c r="M9068" s="43">
        <v>7.8674524583163263E-3</v>
      </c>
      <c r="N9068" s="43">
        <v>4.4227587991575432E-2</v>
      </c>
      <c r="O9068" s="43">
        <v>0</v>
      </c>
      <c r="P9068" s="43">
        <v>1</v>
      </c>
      <c r="R9068" s="43">
        <v>724.27214411995521</v>
      </c>
      <c r="S9068" s="43">
        <v>235.16182871243225</v>
      </c>
      <c r="T9068" s="43">
        <v>6588.2452140973119</v>
      </c>
      <c r="U9068" s="43">
        <v>7547.6791869296994</v>
      </c>
      <c r="W9068" s="43">
        <v>5310.1411097440605</v>
      </c>
      <c r="X9068" s="43">
        <v>0</v>
      </c>
      <c r="Y9068" s="43">
        <v>0</v>
      </c>
      <c r="Z9068" s="43">
        <v>5310.1411097440605</v>
      </c>
      <c r="AB9068" s="43">
        <v>399.63991050992132</v>
      </c>
      <c r="AC9068" s="43">
        <v>0</v>
      </c>
      <c r="AD9068" s="43">
        <v>0</v>
      </c>
      <c r="AE9068" s="43">
        <v>399.63991050992132</v>
      </c>
      <c r="AG9068" s="43">
        <v>9765349.5008193273</v>
      </c>
      <c r="AH9068" s="43">
        <v>1146990.4797047172</v>
      </c>
      <c r="AI9068" s="43">
        <v>0</v>
      </c>
      <c r="AJ9068" s="43">
        <v>1678487624.1416695</v>
      </c>
      <c r="AK9068" s="43">
        <v>1688252973.642489</v>
      </c>
    </row>
    <row r="9069" spans="3:37" x14ac:dyDescent="0.2">
      <c r="C9069" s="43">
        <v>6.1527267874028624E-4</v>
      </c>
      <c r="D9069" s="43">
        <v>5.1188714655552497E-2</v>
      </c>
      <c r="E9069" s="43">
        <v>2.2071342426527245</v>
      </c>
      <c r="F9069" s="43">
        <v>2.4055485717094243</v>
      </c>
      <c r="H9069" s="43">
        <v>9.4150811939419654E-5</v>
      </c>
      <c r="I9069" s="43">
        <v>0.10137971195696804</v>
      </c>
      <c r="J9069" s="43">
        <v>0</v>
      </c>
      <c r="K9069" s="43">
        <v>1</v>
      </c>
      <c r="M9069" s="43">
        <v>7.8786929777768799E-3</v>
      </c>
      <c r="N9069" s="43">
        <v>4.5699597822184357E-2</v>
      </c>
      <c r="O9069" s="43">
        <v>0</v>
      </c>
      <c r="P9069" s="43">
        <v>1</v>
      </c>
      <c r="R9069" s="43">
        <v>596.32666299971675</v>
      </c>
      <c r="S9069" s="43">
        <v>180.72469287886202</v>
      </c>
      <c r="T9069" s="43">
        <v>6817.2454038989326</v>
      </c>
      <c r="U9069" s="43">
        <v>7594.2967597775114</v>
      </c>
      <c r="W9069" s="43">
        <v>1316.1729977135062</v>
      </c>
      <c r="X9069" s="43">
        <v>0</v>
      </c>
      <c r="Y9069" s="43">
        <v>0</v>
      </c>
      <c r="Z9069" s="43">
        <v>1316.1729977135062</v>
      </c>
      <c r="AB9069" s="43">
        <v>89.683771571310402</v>
      </c>
      <c r="AC9069" s="43">
        <v>0</v>
      </c>
      <c r="AD9069" s="43">
        <v>0</v>
      </c>
      <c r="AE9069" s="43">
        <v>89.683771571310402</v>
      </c>
      <c r="AG9069" s="43">
        <v>2420442.1427951381</v>
      </c>
      <c r="AH9069" s="43">
        <v>284293.36750611733</v>
      </c>
      <c r="AI9069" s="43">
        <v>0</v>
      </c>
      <c r="AJ9069" s="43">
        <v>376671840.5995037</v>
      </c>
      <c r="AK9069" s="43">
        <v>379092282.74229884</v>
      </c>
    </row>
    <row r="9070" spans="3:37" x14ac:dyDescent="0.2">
      <c r="C9070" s="43">
        <v>6.2897510289117164E-4</v>
      </c>
      <c r="D9070" s="43">
        <v>5.0409296888265578E-2</v>
      </c>
      <c r="E9070" s="43">
        <v>7.8286720180300966</v>
      </c>
      <c r="F9070" s="43">
        <v>2.880677072708314</v>
      </c>
      <c r="H9070" s="43">
        <v>9.0240649005202123E-5</v>
      </c>
      <c r="I9070" s="43">
        <v>0.10864344263189307</v>
      </c>
      <c r="J9070" s="43">
        <v>0</v>
      </c>
      <c r="K9070" s="43">
        <v>1</v>
      </c>
      <c r="M9070" s="43">
        <v>7.9075375923809421E-3</v>
      </c>
      <c r="N9070" s="43">
        <v>4.570354773342411E-2</v>
      </c>
      <c r="O9070" s="43">
        <v>0</v>
      </c>
      <c r="P9070" s="43">
        <v>1</v>
      </c>
      <c r="R9070" s="43">
        <v>600.3250525244008</v>
      </c>
      <c r="S9070" s="43">
        <v>185.62997307693277</v>
      </c>
      <c r="T9070" s="43">
        <v>6842.7953478980535</v>
      </c>
      <c r="U9070" s="43">
        <v>7628.750373499387</v>
      </c>
      <c r="W9070" s="43">
        <v>4699.7479404202249</v>
      </c>
      <c r="X9070" s="43">
        <v>0</v>
      </c>
      <c r="Y9070" s="43">
        <v>0</v>
      </c>
      <c r="Z9070" s="43">
        <v>4699.7479404202249</v>
      </c>
      <c r="AB9070" s="43">
        <v>120.8048791826909</v>
      </c>
      <c r="AC9070" s="43">
        <v>0</v>
      </c>
      <c r="AD9070" s="43">
        <v>0</v>
      </c>
      <c r="AE9070" s="43">
        <v>120.8048791826909</v>
      </c>
      <c r="AG9070" s="43">
        <v>8642836.4624327943</v>
      </c>
      <c r="AH9070" s="43">
        <v>1015145.5551307686</v>
      </c>
      <c r="AI9070" s="43">
        <v>0</v>
      </c>
      <c r="AJ9070" s="43">
        <v>507380492.56730175</v>
      </c>
      <c r="AK9070" s="43">
        <v>516023329.02973455</v>
      </c>
    </row>
    <row r="9071" spans="3:37" x14ac:dyDescent="0.2">
      <c r="C9071" s="43">
        <v>6.1548003249634053E-4</v>
      </c>
      <c r="D9071" s="43">
        <v>6.0282142873326228E-2</v>
      </c>
      <c r="E9071" s="43">
        <v>8.9655475251637391</v>
      </c>
      <c r="F9071" s="43">
        <v>1.3701207536871238</v>
      </c>
      <c r="H9071" s="43">
        <v>9.4478961342625567E-5</v>
      </c>
      <c r="I9071" s="43">
        <v>0.11229405253982871</v>
      </c>
      <c r="J9071" s="43">
        <v>0</v>
      </c>
      <c r="K9071" s="43">
        <v>1</v>
      </c>
      <c r="M9071" s="43">
        <v>7.8812322907299004E-3</v>
      </c>
      <c r="N9071" s="43">
        <v>4.7144931865500062E-2</v>
      </c>
      <c r="O9071" s="43">
        <v>0</v>
      </c>
      <c r="P9071" s="43">
        <v>1</v>
      </c>
      <c r="R9071" s="43">
        <v>702.49788779104824</v>
      </c>
      <c r="S9071" s="43">
        <v>200.87886144979907</v>
      </c>
      <c r="T9071" s="43">
        <v>7035.1200573722281</v>
      </c>
      <c r="U9071" s="43">
        <v>7938.496806613075</v>
      </c>
      <c r="W9071" s="43">
        <v>6298.2781993177869</v>
      </c>
      <c r="X9071" s="43">
        <v>0</v>
      </c>
      <c r="Y9071" s="43">
        <v>0</v>
      </c>
      <c r="Z9071" s="43">
        <v>6298.2781993177869</v>
      </c>
      <c r="AB9071" s="43">
        <v>27.820968103133374</v>
      </c>
      <c r="AC9071" s="43">
        <v>0</v>
      </c>
      <c r="AD9071" s="43">
        <v>0</v>
      </c>
      <c r="AE9071" s="43">
        <v>27.820968103133374</v>
      </c>
      <c r="AG9071" s="43">
        <v>11582533.60854541</v>
      </c>
      <c r="AH9071" s="43">
        <v>1360428.0910526419</v>
      </c>
      <c r="AI9071" s="43">
        <v>0</v>
      </c>
      <c r="AJ9071" s="43">
        <v>116848066.03316018</v>
      </c>
      <c r="AK9071" s="43">
        <v>128430599.64170559</v>
      </c>
    </row>
    <row r="9072" spans="3:37" x14ac:dyDescent="0.2">
      <c r="C9072" s="43">
        <v>6.2601971922249255E-4</v>
      </c>
      <c r="D9072" s="43">
        <v>5.6836757794023529E-2</v>
      </c>
      <c r="E9072" s="43">
        <v>6.9972431447693459</v>
      </c>
      <c r="F9072" s="43">
        <v>2.3631252100843079</v>
      </c>
      <c r="H9072" s="43">
        <v>8.7552411421853106E-5</v>
      </c>
      <c r="I9072" s="43">
        <v>0.100009884147978</v>
      </c>
      <c r="J9072" s="43">
        <v>0</v>
      </c>
      <c r="K9072" s="43">
        <v>1</v>
      </c>
      <c r="M9072" s="43">
        <v>7.8766242266165021E-3</v>
      </c>
      <c r="N9072" s="43">
        <v>4.4005380439950323E-2</v>
      </c>
      <c r="O9072" s="43">
        <v>0</v>
      </c>
      <c r="P9072" s="43">
        <v>1</v>
      </c>
      <c r="R9072" s="43">
        <v>673.68935050261882</v>
      </c>
      <c r="S9072" s="43">
        <v>165.78812090980747</v>
      </c>
      <c r="T9072" s="43">
        <v>6562.7865540064486</v>
      </c>
      <c r="U9072" s="43">
        <v>7402.2640254188746</v>
      </c>
      <c r="W9072" s="43">
        <v>4713.9681895085623</v>
      </c>
      <c r="X9072" s="43">
        <v>0</v>
      </c>
      <c r="Y9072" s="43">
        <v>0</v>
      </c>
      <c r="Z9072" s="43">
        <v>4713.9681895085623</v>
      </c>
      <c r="AB9072" s="43">
        <v>98.260554305592436</v>
      </c>
      <c r="AC9072" s="43">
        <v>0</v>
      </c>
      <c r="AD9072" s="43">
        <v>0</v>
      </c>
      <c r="AE9072" s="43">
        <v>98.260554305592436</v>
      </c>
      <c r="AG9072" s="43">
        <v>8668987.5005062465</v>
      </c>
      <c r="AH9072" s="43">
        <v>1018217.1289338495</v>
      </c>
      <c r="AI9072" s="43">
        <v>0</v>
      </c>
      <c r="AJ9072" s="43">
        <v>412694328.08348823</v>
      </c>
      <c r="AK9072" s="43">
        <v>421363315.58399445</v>
      </c>
    </row>
    <row r="9073" spans="3:37" x14ac:dyDescent="0.2">
      <c r="C9073" s="43">
        <v>6.1939974366453932E-4</v>
      </c>
      <c r="D9073" s="43">
        <v>4.5638656314154702E-2</v>
      </c>
      <c r="E9073" s="43">
        <v>6.228416555873209</v>
      </c>
      <c r="F9073" s="43">
        <v>3.2678819641205714</v>
      </c>
      <c r="H9073" s="43">
        <v>8.7782280225764611E-5</v>
      </c>
      <c r="I9073" s="43">
        <v>0.1179803188583658</v>
      </c>
      <c r="J9073" s="43">
        <v>0</v>
      </c>
      <c r="K9073" s="43">
        <v>1</v>
      </c>
      <c r="M9073" s="43">
        <v>7.8877603923721562E-3</v>
      </c>
      <c r="N9073" s="43">
        <v>4.7880255151010909E-2</v>
      </c>
      <c r="O9073" s="43">
        <v>0</v>
      </c>
      <c r="P9073" s="43">
        <v>1</v>
      </c>
      <c r="R9073" s="43">
        <v>535.23714266798322</v>
      </c>
      <c r="S9073" s="43">
        <v>196.09151243871651</v>
      </c>
      <c r="T9073" s="43">
        <v>7150.7655362891683</v>
      </c>
      <c r="U9073" s="43">
        <v>7882.0941913958677</v>
      </c>
      <c r="W9073" s="43">
        <v>3333.6798807115374</v>
      </c>
      <c r="X9073" s="43">
        <v>0</v>
      </c>
      <c r="Y9073" s="43">
        <v>0</v>
      </c>
      <c r="Z9073" s="43">
        <v>3333.6798807115374</v>
      </c>
      <c r="AB9073" s="43">
        <v>129.88244887510388</v>
      </c>
      <c r="AC9073" s="43">
        <v>0</v>
      </c>
      <c r="AD9073" s="43">
        <v>0</v>
      </c>
      <c r="AE9073" s="43">
        <v>129.88244887510388</v>
      </c>
      <c r="AG9073" s="43">
        <v>6130637.3006285178</v>
      </c>
      <c r="AH9073" s="43">
        <v>720074.85423369205</v>
      </c>
      <c r="AI9073" s="43">
        <v>0</v>
      </c>
      <c r="AJ9073" s="43">
        <v>545506285.27543628</v>
      </c>
      <c r="AK9073" s="43">
        <v>551636922.57606483</v>
      </c>
    </row>
    <row r="9074" spans="3:37" x14ac:dyDescent="0.2">
      <c r="C9074" s="43">
        <v>5.9581466050536531E-4</v>
      </c>
      <c r="D9074" s="43">
        <v>5.5901962810455341E-2</v>
      </c>
      <c r="E9074" s="43">
        <v>3.1028190790235421</v>
      </c>
      <c r="F9074" s="43">
        <v>1.8591928161664464</v>
      </c>
      <c r="H9074" s="43">
        <v>1.0195512241994997E-4</v>
      </c>
      <c r="I9074" s="43">
        <v>9.9302939142866073E-2</v>
      </c>
      <c r="J9074" s="43">
        <v>0</v>
      </c>
      <c r="K9074" s="43">
        <v>1</v>
      </c>
      <c r="M9074" s="43">
        <v>7.946284147896554E-3</v>
      </c>
      <c r="N9074" s="43">
        <v>4.2368426646832734E-2</v>
      </c>
      <c r="O9074" s="43">
        <v>0</v>
      </c>
      <c r="P9074" s="43">
        <v>1</v>
      </c>
      <c r="R9074" s="43">
        <v>630.63869508283449</v>
      </c>
      <c r="S9074" s="43">
        <v>191.69620976354315</v>
      </c>
      <c r="T9074" s="43">
        <v>6374.5392609015407</v>
      </c>
      <c r="U9074" s="43">
        <v>7196.8741657479186</v>
      </c>
      <c r="W9074" s="43">
        <v>1956.7577750735288</v>
      </c>
      <c r="X9074" s="43">
        <v>0</v>
      </c>
      <c r="Y9074" s="43">
        <v>0</v>
      </c>
      <c r="Z9074" s="43">
        <v>1956.7577750735288</v>
      </c>
      <c r="AB9074" s="43">
        <v>57.976905296057623</v>
      </c>
      <c r="AC9074" s="43">
        <v>0</v>
      </c>
      <c r="AD9074" s="43">
        <v>0</v>
      </c>
      <c r="AE9074" s="43">
        <v>57.976905296057623</v>
      </c>
      <c r="AG9074" s="43">
        <v>3598477.5483602197</v>
      </c>
      <c r="AH9074" s="43">
        <v>422659.67941588222</v>
      </c>
      <c r="AI9074" s="43">
        <v>0</v>
      </c>
      <c r="AJ9074" s="43">
        <v>243503002.24344203</v>
      </c>
      <c r="AK9074" s="43">
        <v>247101479.79180226</v>
      </c>
    </row>
    <row r="9075" spans="3:37" x14ac:dyDescent="0.2">
      <c r="C9075" s="43">
        <v>6.0371117389877867E-4</v>
      </c>
      <c r="D9075" s="43">
        <v>5.8229693566956398E-2</v>
      </c>
      <c r="E9075" s="43">
        <v>5.9427596424036313</v>
      </c>
      <c r="F9075" s="43">
        <v>3.8549124587068873</v>
      </c>
      <c r="H9075" s="43">
        <v>8.6051109209632975E-5</v>
      </c>
      <c r="I9075" s="43">
        <v>0.12307316636919829</v>
      </c>
      <c r="J9075" s="43">
        <v>0</v>
      </c>
      <c r="K9075" s="43">
        <v>1</v>
      </c>
      <c r="M9075" s="43">
        <v>7.8110271842507361E-3</v>
      </c>
      <c r="N9075" s="43">
        <v>4.5485634710963417E-2</v>
      </c>
      <c r="O9075" s="43">
        <v>0</v>
      </c>
      <c r="P9075" s="43">
        <v>1</v>
      </c>
      <c r="R9075" s="43">
        <v>665.60425802289592</v>
      </c>
      <c r="S9075" s="43">
        <v>200.52208867653226</v>
      </c>
      <c r="T9075" s="43">
        <v>6727.0519462559123</v>
      </c>
      <c r="U9075" s="43">
        <v>7593.1782929553401</v>
      </c>
      <c r="W9075" s="43">
        <v>3955.5261223904795</v>
      </c>
      <c r="X9075" s="43">
        <v>0</v>
      </c>
      <c r="Y9075" s="43">
        <v>0</v>
      </c>
      <c r="Z9075" s="43">
        <v>3955.5261223904795</v>
      </c>
      <c r="AB9075" s="43">
        <v>203.32588210137735</v>
      </c>
      <c r="AC9075" s="43">
        <v>0</v>
      </c>
      <c r="AD9075" s="43">
        <v>0</v>
      </c>
      <c r="AE9075" s="43">
        <v>203.32588210137735</v>
      </c>
      <c r="AG9075" s="43">
        <v>7274212.5390760917</v>
      </c>
      <c r="AH9075" s="43">
        <v>854393.64243634359</v>
      </c>
      <c r="AI9075" s="43">
        <v>0</v>
      </c>
      <c r="AJ9075" s="43">
        <v>853968704.8257848</v>
      </c>
      <c r="AK9075" s="43">
        <v>861242917.36486089</v>
      </c>
    </row>
    <row r="9076" spans="3:37" x14ac:dyDescent="0.2">
      <c r="C9076" s="43">
        <v>6.0166241496309837E-4</v>
      </c>
      <c r="D9076" s="43">
        <v>5.2790500236461105E-2</v>
      </c>
      <c r="E9076" s="43">
        <v>4.3368510675463527</v>
      </c>
      <c r="F9076" s="43">
        <v>2.0463829424341364</v>
      </c>
      <c r="H9076" s="43">
        <v>9.4149687277167438E-5</v>
      </c>
      <c r="I9076" s="43">
        <v>7.0068871515637871E-2</v>
      </c>
      <c r="J9076" s="43">
        <v>0</v>
      </c>
      <c r="K9076" s="43">
        <v>1</v>
      </c>
      <c r="M9076" s="43">
        <v>7.9103416383259351E-3</v>
      </c>
      <c r="N9076" s="43">
        <v>4.5645101685927905E-2</v>
      </c>
      <c r="O9076" s="43">
        <v>0</v>
      </c>
      <c r="P9076" s="43">
        <v>1</v>
      </c>
      <c r="R9076" s="43">
        <v>601.38284137748587</v>
      </c>
      <c r="S9076" s="43">
        <v>124.90688496565524</v>
      </c>
      <c r="T9076" s="43">
        <v>6836.4681095867008</v>
      </c>
      <c r="U9076" s="43">
        <v>7562.7578359298423</v>
      </c>
      <c r="W9076" s="43">
        <v>2608.1078176320084</v>
      </c>
      <c r="X9076" s="43">
        <v>0</v>
      </c>
      <c r="Y9076" s="43">
        <v>0</v>
      </c>
      <c r="Z9076" s="43">
        <v>2608.1078176320084</v>
      </c>
      <c r="AB9076" s="43">
        <v>67.332611938627352</v>
      </c>
      <c r="AC9076" s="43">
        <v>0</v>
      </c>
      <c r="AD9076" s="43">
        <v>0</v>
      </c>
      <c r="AE9076" s="43">
        <v>67.332611938627352</v>
      </c>
      <c r="AG9076" s="43">
        <v>4796310.2766252635</v>
      </c>
      <c r="AH9076" s="43">
        <v>563351.28860851377</v>
      </c>
      <c r="AI9076" s="43">
        <v>0</v>
      </c>
      <c r="AJ9076" s="43">
        <v>282796970.14223486</v>
      </c>
      <c r="AK9076" s="43">
        <v>287593280.41886014</v>
      </c>
    </row>
    <row r="9077" spans="3:37" x14ac:dyDescent="0.2">
      <c r="C9077" s="43">
        <v>6.3150535353595494E-4</v>
      </c>
      <c r="D9077" s="43">
        <v>4.9047046079676838E-2</v>
      </c>
      <c r="E9077" s="43">
        <v>8.2665457132562512</v>
      </c>
      <c r="F9077" s="43">
        <v>4.1229589654420646</v>
      </c>
      <c r="H9077" s="43">
        <v>9.6344868764419722E-5</v>
      </c>
      <c r="I9077" s="43">
        <v>9.4831052910276992E-2</v>
      </c>
      <c r="J9077" s="43">
        <v>0</v>
      </c>
      <c r="K9077" s="43">
        <v>1</v>
      </c>
      <c r="M9077" s="43">
        <v>7.895150312715149E-3</v>
      </c>
      <c r="N9077" s="43">
        <v>4.4993575648565431E-2</v>
      </c>
      <c r="O9077" s="43">
        <v>0</v>
      </c>
      <c r="P9077" s="43">
        <v>1</v>
      </c>
      <c r="R9077" s="43">
        <v>586.45172215085825</v>
      </c>
      <c r="S9077" s="43">
        <v>172.99021356828467</v>
      </c>
      <c r="T9077" s="43">
        <v>6725.944565358709</v>
      </c>
      <c r="U9077" s="43">
        <v>7485.3865010778518</v>
      </c>
      <c r="W9077" s="43">
        <v>4847.9299697779234</v>
      </c>
      <c r="X9077" s="43">
        <v>0</v>
      </c>
      <c r="Y9077" s="43">
        <v>0</v>
      </c>
      <c r="Z9077" s="43">
        <v>4847.9299697779234</v>
      </c>
      <c r="AB9077" s="43">
        <v>195.96671899342587</v>
      </c>
      <c r="AC9077" s="43">
        <v>0</v>
      </c>
      <c r="AD9077" s="43">
        <v>0</v>
      </c>
      <c r="AE9077" s="43">
        <v>195.96671899342587</v>
      </c>
      <c r="AG9077" s="43">
        <v>8915343.214421602</v>
      </c>
      <c r="AH9077" s="43">
        <v>1047152.8734720314</v>
      </c>
      <c r="AI9077" s="43">
        <v>0</v>
      </c>
      <c r="AJ9077" s="43">
        <v>823060219.7723887</v>
      </c>
      <c r="AK9077" s="43">
        <v>831975562.98681033</v>
      </c>
    </row>
    <row r="9078" spans="3:37" x14ac:dyDescent="0.2">
      <c r="C9078" s="43">
        <v>6.1697795333004457E-4</v>
      </c>
      <c r="D9078" s="43">
        <v>5.2921877921257444E-2</v>
      </c>
      <c r="E9078" s="43">
        <v>4.7679170333029353</v>
      </c>
      <c r="F9078" s="43">
        <v>2.1415310736427773</v>
      </c>
      <c r="H9078" s="43">
        <v>8.9238484950161884E-5</v>
      </c>
      <c r="I9078" s="43">
        <v>0.1264584981889848</v>
      </c>
      <c r="J9078" s="43">
        <v>0</v>
      </c>
      <c r="K9078" s="43">
        <v>1</v>
      </c>
      <c r="M9078" s="43">
        <v>7.7746261606753573E-3</v>
      </c>
      <c r="N9078" s="43">
        <v>4.6567323879952771E-2</v>
      </c>
      <c r="O9078" s="43">
        <v>0</v>
      </c>
      <c r="P9078" s="43">
        <v>1</v>
      </c>
      <c r="R9078" s="43">
        <v>618.22599889142612</v>
      </c>
      <c r="S9078" s="43">
        <v>213.66952328572586</v>
      </c>
      <c r="T9078" s="43">
        <v>6854.932281649737</v>
      </c>
      <c r="U9078" s="43">
        <v>7686.8278038268891</v>
      </c>
      <c r="W9078" s="43">
        <v>2947.6502705451521</v>
      </c>
      <c r="X9078" s="43">
        <v>0</v>
      </c>
      <c r="Y9078" s="43">
        <v>0</v>
      </c>
      <c r="Z9078" s="43">
        <v>2947.6502705451521</v>
      </c>
      <c r="AB9078" s="43">
        <v>75.512488144719669</v>
      </c>
      <c r="AC9078" s="43">
        <v>0</v>
      </c>
      <c r="AD9078" s="43">
        <v>0</v>
      </c>
      <c r="AE9078" s="43">
        <v>75.512488144719669</v>
      </c>
      <c r="AG9078" s="43">
        <v>5420728.847532535</v>
      </c>
      <c r="AH9078" s="43">
        <v>636692.45843775291</v>
      </c>
      <c r="AI9078" s="43">
        <v>0</v>
      </c>
      <c r="AJ9078" s="43">
        <v>317152450.20782262</v>
      </c>
      <c r="AK9078" s="43">
        <v>322573179.05535513</v>
      </c>
    </row>
    <row r="9079" spans="3:37" x14ac:dyDescent="0.2">
      <c r="C9079" s="43">
        <v>6.1499478757665038E-4</v>
      </c>
      <c r="D9079" s="43">
        <v>5.3033303955529632E-2</v>
      </c>
      <c r="E9079" s="43">
        <v>3.4646722780541359</v>
      </c>
      <c r="F9079" s="43">
        <v>6.2996435204000649</v>
      </c>
      <c r="H9079" s="43">
        <v>8.4442942090670546E-5</v>
      </c>
      <c r="I9079" s="43">
        <v>0.11608405012790313</v>
      </c>
      <c r="J9079" s="43">
        <v>0</v>
      </c>
      <c r="K9079" s="43">
        <v>1</v>
      </c>
      <c r="M9079" s="43">
        <v>7.8173185961254617E-3</v>
      </c>
      <c r="N9079" s="43">
        <v>4.5379410766507228E-2</v>
      </c>
      <c r="O9079" s="43">
        <v>0</v>
      </c>
      <c r="P9079" s="43">
        <v>1</v>
      </c>
      <c r="R9079" s="43">
        <v>617.53630094871789</v>
      </c>
      <c r="S9079" s="43">
        <v>185.60013213372773</v>
      </c>
      <c r="T9079" s="43">
        <v>6716.7477310884542</v>
      </c>
      <c r="U9079" s="43">
        <v>7519.8841641708996</v>
      </c>
      <c r="W9079" s="43">
        <v>2139.560902589119</v>
      </c>
      <c r="X9079" s="43">
        <v>0</v>
      </c>
      <c r="Y9079" s="43">
        <v>0</v>
      </c>
      <c r="Z9079" s="43">
        <v>2139.560902589119</v>
      </c>
      <c r="AB9079" s="43">
        <v>350.1812813850126</v>
      </c>
      <c r="AC9079" s="43">
        <v>0</v>
      </c>
      <c r="AD9079" s="43">
        <v>0</v>
      </c>
      <c r="AE9079" s="43">
        <v>350.1812813850126</v>
      </c>
      <c r="AG9079" s="43">
        <v>3934652.4998613899</v>
      </c>
      <c r="AH9079" s="43">
        <v>462145.15495924972</v>
      </c>
      <c r="AI9079" s="43">
        <v>0</v>
      </c>
      <c r="AJ9079" s="43">
        <v>1470761381.8170528</v>
      </c>
      <c r="AK9079" s="43">
        <v>1474696034.3169143</v>
      </c>
    </row>
    <row r="9080" spans="3:37" x14ac:dyDescent="0.2">
      <c r="C9080" s="43">
        <v>6.0959601192124297E-4</v>
      </c>
      <c r="D9080" s="43">
        <v>6.2940595743457339E-2</v>
      </c>
      <c r="E9080" s="43">
        <v>1.1757903799674558</v>
      </c>
      <c r="F9080" s="43">
        <v>4.6565477984282104</v>
      </c>
      <c r="H9080" s="43">
        <v>9.5504887955399909E-5</v>
      </c>
      <c r="I9080" s="43">
        <v>0.11132475668678188</v>
      </c>
      <c r="J9080" s="43">
        <v>0</v>
      </c>
      <c r="K9080" s="43">
        <v>1</v>
      </c>
      <c r="M9080" s="43">
        <v>7.9809729149951103E-3</v>
      </c>
      <c r="N9080" s="43">
        <v>4.714189289134163E-2</v>
      </c>
      <c r="O9080" s="43">
        <v>0</v>
      </c>
      <c r="P9080" s="43">
        <v>1</v>
      </c>
      <c r="R9080" s="43">
        <v>726.46607672390792</v>
      </c>
      <c r="S9080" s="43">
        <v>201.30739401130575</v>
      </c>
      <c r="T9080" s="43">
        <v>7123.6935169789549</v>
      </c>
      <c r="U9080" s="43">
        <v>8051.4669877141687</v>
      </c>
      <c r="W9080" s="43">
        <v>854.17182438467057</v>
      </c>
      <c r="X9080" s="43">
        <v>0</v>
      </c>
      <c r="Y9080" s="43">
        <v>0</v>
      </c>
      <c r="Z9080" s="43">
        <v>854.17182438467057</v>
      </c>
      <c r="AB9080" s="43">
        <v>284.23029888210158</v>
      </c>
      <c r="AC9080" s="43">
        <v>0</v>
      </c>
      <c r="AD9080" s="43">
        <v>0</v>
      </c>
      <c r="AE9080" s="43">
        <v>284.23029888210158</v>
      </c>
      <c r="AG9080" s="43">
        <v>1570821.9850434093</v>
      </c>
      <c r="AH9080" s="43">
        <v>184501.11406708884</v>
      </c>
      <c r="AI9080" s="43">
        <v>0</v>
      </c>
      <c r="AJ9080" s="43">
        <v>1193767255.3048267</v>
      </c>
      <c r="AK9080" s="43">
        <v>1195338077.2898703</v>
      </c>
    </row>
    <row r="9081" spans="3:37" x14ac:dyDescent="0.2">
      <c r="C9081" s="43">
        <v>6.1822330141392268E-4</v>
      </c>
      <c r="D9081" s="43">
        <v>5.0251633384519712E-2</v>
      </c>
      <c r="E9081" s="43">
        <v>7.4431804948851026</v>
      </c>
      <c r="F9081" s="43">
        <v>3.0934458397685618</v>
      </c>
      <c r="H9081" s="43">
        <v>9.322449730553295E-5</v>
      </c>
      <c r="I9081" s="43">
        <v>9.9204561418246615E-2</v>
      </c>
      <c r="J9081" s="43">
        <v>0</v>
      </c>
      <c r="K9081" s="43">
        <v>1</v>
      </c>
      <c r="M9081" s="43">
        <v>7.8239094436338315E-3</v>
      </c>
      <c r="N9081" s="43">
        <v>4.5311024066712405E-2</v>
      </c>
      <c r="O9081" s="43">
        <v>0</v>
      </c>
      <c r="P9081" s="43">
        <v>1</v>
      </c>
      <c r="R9081" s="43">
        <v>588.21747893027782</v>
      </c>
      <c r="S9081" s="43">
        <v>175.10722450967657</v>
      </c>
      <c r="T9081" s="43">
        <v>6712.280015788795</v>
      </c>
      <c r="U9081" s="43">
        <v>7475.6047192287497</v>
      </c>
      <c r="W9081" s="43">
        <v>4378.2088659243327</v>
      </c>
      <c r="X9081" s="43">
        <v>0</v>
      </c>
      <c r="Y9081" s="43">
        <v>0</v>
      </c>
      <c r="Z9081" s="43">
        <v>4378.2088659243327</v>
      </c>
      <c r="AB9081" s="43">
        <v>131.75995345359436</v>
      </c>
      <c r="AC9081" s="43">
        <v>0</v>
      </c>
      <c r="AD9081" s="43">
        <v>0</v>
      </c>
      <c r="AE9081" s="43">
        <v>131.75995345359436</v>
      </c>
      <c r="AG9081" s="43">
        <v>8051526.1044348478</v>
      </c>
      <c r="AH9081" s="43">
        <v>945693.11503965582</v>
      </c>
      <c r="AI9081" s="43">
        <v>0</v>
      </c>
      <c r="AJ9081" s="43">
        <v>553391804.50509632</v>
      </c>
      <c r="AK9081" s="43">
        <v>561443330.60953116</v>
      </c>
    </row>
    <row r="9082" spans="3:37" x14ac:dyDescent="0.2">
      <c r="C9082" s="43">
        <v>6.0972478529109199E-4</v>
      </c>
      <c r="D9082" s="43">
        <v>5.7306822169204352E-2</v>
      </c>
      <c r="E9082" s="43">
        <v>5.3871498004347513</v>
      </c>
      <c r="F9082" s="43">
        <v>0.95395416410242739</v>
      </c>
      <c r="H9082" s="43">
        <v>8.8862932158867108E-5</v>
      </c>
      <c r="I9082" s="43">
        <v>8.2394145925049345E-2</v>
      </c>
      <c r="J9082" s="43">
        <v>0</v>
      </c>
      <c r="K9082" s="43">
        <v>1</v>
      </c>
      <c r="M9082" s="43">
        <v>7.8279341228588775E-3</v>
      </c>
      <c r="N9082" s="43">
        <v>4.6071507827852187E-2</v>
      </c>
      <c r="O9082" s="43">
        <v>0</v>
      </c>
      <c r="P9082" s="43">
        <v>1</v>
      </c>
      <c r="R9082" s="43">
        <v>661.58027528419836</v>
      </c>
      <c r="S9082" s="43">
        <v>138.6306847565084</v>
      </c>
      <c r="T9082" s="43">
        <v>6828.4472840645403</v>
      </c>
      <c r="U9082" s="43">
        <v>7628.6582441052469</v>
      </c>
      <c r="W9082" s="43">
        <v>3564.0320479688371</v>
      </c>
      <c r="X9082" s="43">
        <v>0</v>
      </c>
      <c r="Y9082" s="43">
        <v>0</v>
      </c>
      <c r="Z9082" s="43">
        <v>3564.0320479688371</v>
      </c>
      <c r="AB9082" s="43">
        <v>-3.2595427964023611</v>
      </c>
      <c r="AC9082" s="43">
        <v>0</v>
      </c>
      <c r="AD9082" s="43">
        <v>0</v>
      </c>
      <c r="AE9082" s="43">
        <v>-3.2595427964023611</v>
      </c>
      <c r="AG9082" s="43">
        <v>6554254.936214691</v>
      </c>
      <c r="AH9082" s="43">
        <v>769830.92236126878</v>
      </c>
      <c r="AI9082" s="43">
        <v>0</v>
      </c>
      <c r="AJ9082" s="43">
        <v>0</v>
      </c>
      <c r="AK9082" s="43">
        <v>6554254.936214691</v>
      </c>
    </row>
    <row r="9083" spans="3:37" x14ac:dyDescent="0.2">
      <c r="C9083" s="43">
        <v>6.1657337989484695E-4</v>
      </c>
      <c r="D9083" s="43">
        <v>6.0350458418645503E-2</v>
      </c>
      <c r="E9083" s="43">
        <v>4.7265919905375906</v>
      </c>
      <c r="F9083" s="43">
        <v>1.8812780366263036</v>
      </c>
      <c r="H9083" s="43">
        <v>8.9667726582879617E-5</v>
      </c>
      <c r="I9083" s="43">
        <v>0.10873629643457261</v>
      </c>
      <c r="J9083" s="43">
        <v>0</v>
      </c>
      <c r="K9083" s="43">
        <v>1</v>
      </c>
      <c r="M9083" s="43">
        <v>7.9148909999243733E-3</v>
      </c>
      <c r="N9083" s="43">
        <v>4.5842245184584018E-2</v>
      </c>
      <c r="O9083" s="43">
        <v>0</v>
      </c>
      <c r="P9083" s="43">
        <v>1</v>
      </c>
      <c r="R9083" s="43">
        <v>704.54334429809023</v>
      </c>
      <c r="S9083" s="43">
        <v>184.60908445938409</v>
      </c>
      <c r="T9083" s="43">
        <v>6869.9439020553855</v>
      </c>
      <c r="U9083" s="43">
        <v>7759.0963308128594</v>
      </c>
      <c r="W9083" s="43">
        <v>3330.0889281459213</v>
      </c>
      <c r="X9083" s="43">
        <v>0</v>
      </c>
      <c r="Y9083" s="43">
        <v>0</v>
      </c>
      <c r="Z9083" s="43">
        <v>3330.0889281459213</v>
      </c>
      <c r="AB9083" s="43">
        <v>66.436147544383132</v>
      </c>
      <c r="AC9083" s="43">
        <v>0</v>
      </c>
      <c r="AD9083" s="43">
        <v>0</v>
      </c>
      <c r="AE9083" s="43">
        <v>66.436147544383132</v>
      </c>
      <c r="AG9083" s="43">
        <v>6124033.538860349</v>
      </c>
      <c r="AH9083" s="43">
        <v>719299.208479519</v>
      </c>
      <c r="AI9083" s="43">
        <v>0</v>
      </c>
      <c r="AJ9083" s="43">
        <v>279031819.68640918</v>
      </c>
      <c r="AK9083" s="43">
        <v>285155853.2252695</v>
      </c>
    </row>
    <row r="9084" spans="3:37" x14ac:dyDescent="0.2">
      <c r="C9084" s="43">
        <v>6.3188236852074198E-4</v>
      </c>
      <c r="D9084" s="43">
        <v>5.7563348559253713E-2</v>
      </c>
      <c r="E9084" s="43">
        <v>4.0817087485282917</v>
      </c>
      <c r="F9084" s="43">
        <v>2.0772689124287669</v>
      </c>
      <c r="H9084" s="43">
        <v>9.3281593359861859E-5</v>
      </c>
      <c r="I9084" s="43">
        <v>0.12659191993847929</v>
      </c>
      <c r="J9084" s="43">
        <v>0</v>
      </c>
      <c r="K9084" s="43">
        <v>1</v>
      </c>
      <c r="M9084" s="43">
        <v>7.7856752945992284E-3</v>
      </c>
      <c r="N9084" s="43">
        <v>4.4994071383542777E-2</v>
      </c>
      <c r="O9084" s="43">
        <v>0</v>
      </c>
      <c r="P9084" s="43">
        <v>1</v>
      </c>
      <c r="R9084" s="43">
        <v>688.69140003269729</v>
      </c>
      <c r="S9084" s="43">
        <v>223.58585003267208</v>
      </c>
      <c r="T9084" s="43">
        <v>6632.7549603330772</v>
      </c>
      <c r="U9084" s="43">
        <v>7545.0322103984463</v>
      </c>
      <c r="W9084" s="43">
        <v>2811.037712549658</v>
      </c>
      <c r="X9084" s="43">
        <v>0</v>
      </c>
      <c r="Y9084" s="43">
        <v>0</v>
      </c>
      <c r="Z9084" s="43">
        <v>2811.037712549658</v>
      </c>
      <c r="AB9084" s="43">
        <v>79.383924399812742</v>
      </c>
      <c r="AC9084" s="43">
        <v>0</v>
      </c>
      <c r="AD9084" s="43">
        <v>0</v>
      </c>
      <c r="AE9084" s="43">
        <v>79.383924399812742</v>
      </c>
      <c r="AG9084" s="43">
        <v>5169498.3533788212</v>
      </c>
      <c r="AH9084" s="43">
        <v>607184.14591072616</v>
      </c>
      <c r="AI9084" s="43">
        <v>0</v>
      </c>
      <c r="AJ9084" s="43">
        <v>333412482.47921354</v>
      </c>
      <c r="AK9084" s="43">
        <v>338581980.83259237</v>
      </c>
    </row>
    <row r="9085" spans="3:37" x14ac:dyDescent="0.2">
      <c r="C9085" s="43">
        <v>6.3066296287916934E-4</v>
      </c>
      <c r="D9085" s="43">
        <v>4.8441455008411675E-2</v>
      </c>
      <c r="E9085" s="43">
        <v>7.8670244161196861</v>
      </c>
      <c r="F9085" s="43">
        <v>1.7768935760894149</v>
      </c>
      <c r="H9085" s="43">
        <v>9.401392385710583E-5</v>
      </c>
      <c r="I9085" s="43">
        <v>0.1330258597984898</v>
      </c>
      <c r="J9085" s="43">
        <v>0</v>
      </c>
      <c r="K9085" s="43">
        <v>1</v>
      </c>
      <c r="M9085" s="43">
        <v>7.7811574383986675E-3</v>
      </c>
      <c r="N9085" s="43">
        <v>4.6074099079118858E-2</v>
      </c>
      <c r="O9085" s="43">
        <v>0</v>
      </c>
      <c r="P9085" s="43">
        <v>1</v>
      </c>
      <c r="R9085" s="43">
        <v>578.43808401211709</v>
      </c>
      <c r="S9085" s="43">
        <v>236.79396334673186</v>
      </c>
      <c r="T9085" s="43">
        <v>6788.0249085344331</v>
      </c>
      <c r="U9085" s="43">
        <v>7603.2569558932819</v>
      </c>
      <c r="W9085" s="43">
        <v>4550.5865301368158</v>
      </c>
      <c r="X9085" s="43">
        <v>0</v>
      </c>
      <c r="Y9085" s="43">
        <v>0</v>
      </c>
      <c r="Z9085" s="43">
        <v>4550.5865301368158</v>
      </c>
      <c r="AB9085" s="43">
        <v>48.08417698488968</v>
      </c>
      <c r="AC9085" s="43">
        <v>0</v>
      </c>
      <c r="AD9085" s="43">
        <v>0</v>
      </c>
      <c r="AE9085" s="43">
        <v>48.08417698488968</v>
      </c>
      <c r="AG9085" s="43">
        <v>8368528.6289216038</v>
      </c>
      <c r="AH9085" s="43">
        <v>982926.69050955225</v>
      </c>
      <c r="AI9085" s="43">
        <v>0</v>
      </c>
      <c r="AJ9085" s="43">
        <v>201953543.33653665</v>
      </c>
      <c r="AK9085" s="43">
        <v>210322071.96545824</v>
      </c>
    </row>
    <row r="9086" spans="3:37" x14ac:dyDescent="0.2">
      <c r="C9086" s="43">
        <v>5.8877164112907255E-4</v>
      </c>
      <c r="D9086" s="43">
        <v>5.968017671101955E-2</v>
      </c>
      <c r="E9086" s="43">
        <v>3.1522555870102602</v>
      </c>
      <c r="F9086" s="43">
        <v>2.8800391828024079</v>
      </c>
      <c r="H9086" s="43">
        <v>9.5511090749567096E-5</v>
      </c>
      <c r="I9086" s="43">
        <v>0.11263034987061582</v>
      </c>
      <c r="J9086" s="43">
        <v>0</v>
      </c>
      <c r="K9086" s="43">
        <v>1</v>
      </c>
      <c r="M9086" s="43">
        <v>7.8593501089987416E-3</v>
      </c>
      <c r="N9086" s="43">
        <v>4.4624470637822322E-2</v>
      </c>
      <c r="O9086" s="43">
        <v>0</v>
      </c>
      <c r="P9086" s="43">
        <v>1</v>
      </c>
      <c r="R9086" s="43">
        <v>665.30280840676937</v>
      </c>
      <c r="S9086" s="43">
        <v>203.68151224584494</v>
      </c>
      <c r="T9086" s="43">
        <v>6640.5199489369088</v>
      </c>
      <c r="U9086" s="43">
        <v>7509.5042695895227</v>
      </c>
      <c r="W9086" s="43">
        <v>2097.2044948538555</v>
      </c>
      <c r="X9086" s="43">
        <v>0</v>
      </c>
      <c r="Y9086" s="43">
        <v>0</v>
      </c>
      <c r="Z9086" s="43">
        <v>2097.2044948538555</v>
      </c>
      <c r="AB9086" s="43">
        <v>133.83510226095345</v>
      </c>
      <c r="AC9086" s="43">
        <v>0</v>
      </c>
      <c r="AD9086" s="43">
        <v>0</v>
      </c>
      <c r="AE9086" s="43">
        <v>133.83510226095345</v>
      </c>
      <c r="AG9086" s="43">
        <v>3856759.0660362402</v>
      </c>
      <c r="AH9086" s="43">
        <v>452996.17088843277</v>
      </c>
      <c r="AI9086" s="43">
        <v>0</v>
      </c>
      <c r="AJ9086" s="43">
        <v>562107429.49600446</v>
      </c>
      <c r="AK9086" s="43">
        <v>565964188.56204069</v>
      </c>
    </row>
    <row r="9087" spans="3:37" x14ac:dyDescent="0.2">
      <c r="C9087" s="43">
        <v>5.9636825137403325E-4</v>
      </c>
      <c r="D9087" s="43">
        <v>4.8881585235641969E-2</v>
      </c>
      <c r="E9087" s="43">
        <v>2.8306194473810611</v>
      </c>
      <c r="F9087" s="43">
        <v>2.8764410307961699</v>
      </c>
      <c r="H9087" s="43">
        <v>8.7539884829235994E-5</v>
      </c>
      <c r="I9087" s="43">
        <v>0.1026789271293127</v>
      </c>
      <c r="J9087" s="43">
        <v>0</v>
      </c>
      <c r="K9087" s="43">
        <v>1</v>
      </c>
      <c r="M9087" s="43">
        <v>7.8629599861783639E-3</v>
      </c>
      <c r="N9087" s="43">
        <v>4.6300390654325452E-2</v>
      </c>
      <c r="O9087" s="43">
        <v>0</v>
      </c>
      <c r="P9087" s="43">
        <v>1</v>
      </c>
      <c r="R9087" s="43">
        <v>551.95309063229024</v>
      </c>
      <c r="S9087" s="43">
        <v>170.1882865544523</v>
      </c>
      <c r="T9087" s="43">
        <v>6893.0764262704461</v>
      </c>
      <c r="U9087" s="43">
        <v>7615.2178034571889</v>
      </c>
      <c r="W9087" s="43">
        <v>1562.3691523858422</v>
      </c>
      <c r="X9087" s="43">
        <v>0</v>
      </c>
      <c r="Y9087" s="43">
        <v>0</v>
      </c>
      <c r="Z9087" s="43">
        <v>1562.3691523858422</v>
      </c>
      <c r="AB9087" s="43">
        <v>110.82069461807896</v>
      </c>
      <c r="AC9087" s="43">
        <v>0</v>
      </c>
      <c r="AD9087" s="43">
        <v>0</v>
      </c>
      <c r="AE9087" s="43">
        <v>110.82069461807896</v>
      </c>
      <c r="AG9087" s="43">
        <v>2873196.8712375639</v>
      </c>
      <c r="AH9087" s="43">
        <v>337471.73691534193</v>
      </c>
      <c r="AI9087" s="43">
        <v>0</v>
      </c>
      <c r="AJ9087" s="43">
        <v>465446917.39593166</v>
      </c>
      <c r="AK9087" s="43">
        <v>468320114.26716924</v>
      </c>
    </row>
    <row r="9088" spans="3:37" x14ac:dyDescent="0.2">
      <c r="C9088" s="43">
        <v>6.1397013775832399E-4</v>
      </c>
      <c r="D9088" s="43">
        <v>4.5060979160462138E-2</v>
      </c>
      <c r="E9088" s="43">
        <v>7.3583845302568616</v>
      </c>
      <c r="F9088" s="43">
        <v>2.2067352905631461</v>
      </c>
      <c r="H9088" s="43">
        <v>1.0019069608768749E-4</v>
      </c>
      <c r="I9088" s="43">
        <v>0.12834429324345031</v>
      </c>
      <c r="J9088" s="43">
        <v>0</v>
      </c>
      <c r="K9088" s="43">
        <v>1</v>
      </c>
      <c r="M9088" s="43">
        <v>7.8156294327931947E-3</v>
      </c>
      <c r="N9088" s="43">
        <v>4.7126555392718705E-2</v>
      </c>
      <c r="O9088" s="43">
        <v>0</v>
      </c>
      <c r="P9088" s="43">
        <v>1</v>
      </c>
      <c r="R9088" s="43">
        <v>523.82985376234774</v>
      </c>
      <c r="S9088" s="43">
        <v>243.47048983071761</v>
      </c>
      <c r="T9088" s="43">
        <v>6973.8408107123614</v>
      </c>
      <c r="U9088" s="43">
        <v>7741.1411543054264</v>
      </c>
      <c r="W9088" s="43">
        <v>3854.5414924115735</v>
      </c>
      <c r="X9088" s="43">
        <v>0</v>
      </c>
      <c r="Y9088" s="43">
        <v>0</v>
      </c>
      <c r="Z9088" s="43">
        <v>3854.5414924115735</v>
      </c>
      <c r="AB9088" s="43">
        <v>67.637264874054594</v>
      </c>
      <c r="AC9088" s="43">
        <v>0</v>
      </c>
      <c r="AD9088" s="43">
        <v>0</v>
      </c>
      <c r="AE9088" s="43">
        <v>67.637264874054594</v>
      </c>
      <c r="AG9088" s="43">
        <v>7088501.8045448838</v>
      </c>
      <c r="AH9088" s="43">
        <v>832580.9623608999</v>
      </c>
      <c r="AI9088" s="43">
        <v>0</v>
      </c>
      <c r="AJ9088" s="43">
        <v>284076512.47102928</v>
      </c>
      <c r="AK9088" s="43">
        <v>291165014.27557415</v>
      </c>
    </row>
    <row r="9089" spans="3:37" x14ac:dyDescent="0.2">
      <c r="C9089" s="43">
        <v>6.1318709512214742E-4</v>
      </c>
      <c r="D9089" s="43">
        <v>4.7469333311046129E-2</v>
      </c>
      <c r="E9089" s="43">
        <v>8.3626692780615137</v>
      </c>
      <c r="F9089" s="43">
        <v>1.5409733810740509</v>
      </c>
      <c r="H9089" s="43">
        <v>9.0916810300378792E-5</v>
      </c>
      <c r="I9089" s="43">
        <v>8.6820807862162522E-2</v>
      </c>
      <c r="J9089" s="43">
        <v>0</v>
      </c>
      <c r="K9089" s="43">
        <v>1</v>
      </c>
      <c r="M9089" s="43">
        <v>7.8221713207724426E-3</v>
      </c>
      <c r="N9089" s="43">
        <v>4.580615398248733E-2</v>
      </c>
      <c r="O9089" s="43">
        <v>0</v>
      </c>
      <c r="P9089" s="43">
        <v>1</v>
      </c>
      <c r="R9089" s="43">
        <v>551.12296895569648</v>
      </c>
      <c r="S9089" s="43">
        <v>149.4549783714445</v>
      </c>
      <c r="T9089" s="43">
        <v>6784.1200593934946</v>
      </c>
      <c r="U9089" s="43">
        <v>7484.698006720635</v>
      </c>
      <c r="W9089" s="43">
        <v>4608.8591209198521</v>
      </c>
      <c r="X9089" s="43">
        <v>0</v>
      </c>
      <c r="Y9089" s="43">
        <v>0</v>
      </c>
      <c r="Z9089" s="43">
        <v>4608.8591209198521</v>
      </c>
      <c r="AB9089" s="43">
        <v>31.901285581677953</v>
      </c>
      <c r="AC9089" s="43">
        <v>0</v>
      </c>
      <c r="AD9089" s="43">
        <v>0</v>
      </c>
      <c r="AE9089" s="43">
        <v>31.901285581677953</v>
      </c>
      <c r="AG9089" s="43">
        <v>8475691.9233716074</v>
      </c>
      <c r="AH9089" s="43">
        <v>995513.57011868805</v>
      </c>
      <c r="AI9089" s="43">
        <v>0</v>
      </c>
      <c r="AJ9089" s="43">
        <v>133985399.4430474</v>
      </c>
      <c r="AK9089" s="43">
        <v>142461091.36641902</v>
      </c>
    </row>
    <row r="9090" spans="3:37" x14ac:dyDescent="0.2">
      <c r="C9090" s="43">
        <v>5.8861815992393494E-4</v>
      </c>
      <c r="D9090" s="43">
        <v>6.0612380925970877E-2</v>
      </c>
      <c r="E9090" s="43">
        <v>4.0862303896064303</v>
      </c>
      <c r="F9090" s="43">
        <v>2.6913680219992857</v>
      </c>
      <c r="H9090" s="43">
        <v>8.4041474468480364E-5</v>
      </c>
      <c r="I9090" s="43">
        <v>7.728540974836931E-2</v>
      </c>
      <c r="J9090" s="43">
        <v>0</v>
      </c>
      <c r="K9090" s="43">
        <v>1</v>
      </c>
      <c r="M9090" s="43">
        <v>7.8898139786311994E-3</v>
      </c>
      <c r="N9090" s="43">
        <v>4.7615577460002445E-2</v>
      </c>
      <c r="O9090" s="43">
        <v>0</v>
      </c>
      <c r="P9090" s="43">
        <v>1</v>
      </c>
      <c r="R9090" s="43">
        <v>675.5186962792875</v>
      </c>
      <c r="S9090" s="43">
        <v>122.97973414676869</v>
      </c>
      <c r="T9090" s="43">
        <v>7113.0881730354167</v>
      </c>
      <c r="U9090" s="43">
        <v>7911.5866034614728</v>
      </c>
      <c r="W9090" s="43">
        <v>2760.3250254837408</v>
      </c>
      <c r="X9090" s="43">
        <v>0</v>
      </c>
      <c r="Y9090" s="43">
        <v>0</v>
      </c>
      <c r="Z9090" s="43">
        <v>2760.3250254837408</v>
      </c>
      <c r="AB9090" s="43">
        <v>122.25292716298954</v>
      </c>
      <c r="AC9090" s="43">
        <v>0</v>
      </c>
      <c r="AD9090" s="43">
        <v>0</v>
      </c>
      <c r="AE9090" s="43">
        <v>122.25292716298954</v>
      </c>
      <c r="AG9090" s="43">
        <v>5076237.7218645997</v>
      </c>
      <c r="AH9090" s="43">
        <v>596230.20550448797</v>
      </c>
      <c r="AI9090" s="43">
        <v>0</v>
      </c>
      <c r="AJ9090" s="43">
        <v>513462294.08455604</v>
      </c>
      <c r="AK9090" s="43">
        <v>518538531.80642062</v>
      </c>
    </row>
    <row r="9091" spans="3:37" x14ac:dyDescent="0.2">
      <c r="C9091" s="43">
        <v>6.162978403585484E-4</v>
      </c>
      <c r="D9091" s="43">
        <v>5.4700458236045857E-2</v>
      </c>
      <c r="E9091" s="43">
        <v>9.0267139163272283</v>
      </c>
      <c r="F9091" s="43">
        <v>3.8625704235860105</v>
      </c>
      <c r="H9091" s="43">
        <v>9.1026686570905291E-5</v>
      </c>
      <c r="I9091" s="43">
        <v>9.9887663781697958E-2</v>
      </c>
      <c r="J9091" s="43">
        <v>0</v>
      </c>
      <c r="K9091" s="43">
        <v>1</v>
      </c>
      <c r="M9091" s="43">
        <v>7.8840825133481562E-3</v>
      </c>
      <c r="N9091" s="43">
        <v>4.6167662536823362E-2</v>
      </c>
      <c r="O9091" s="43">
        <v>0</v>
      </c>
      <c r="P9091" s="43">
        <v>1</v>
      </c>
      <c r="R9091" s="43">
        <v>638.29873417014778</v>
      </c>
      <c r="S9091" s="43">
        <v>172.15631696159363</v>
      </c>
      <c r="T9091" s="43">
        <v>6891.7802392671729</v>
      </c>
      <c r="U9091" s="43">
        <v>7702.235290398914</v>
      </c>
      <c r="W9091" s="43">
        <v>5761.7400665077275</v>
      </c>
      <c r="X9091" s="43">
        <v>0</v>
      </c>
      <c r="Y9091" s="43">
        <v>0</v>
      </c>
      <c r="Z9091" s="43">
        <v>5761.7400665077275</v>
      </c>
      <c r="AB9091" s="43">
        <v>195.50773332972039</v>
      </c>
      <c r="AC9091" s="43">
        <v>0</v>
      </c>
      <c r="AD9091" s="43">
        <v>0</v>
      </c>
      <c r="AE9091" s="43">
        <v>195.50773332972039</v>
      </c>
      <c r="AG9091" s="43">
        <v>10595839.982307712</v>
      </c>
      <c r="AH9091" s="43">
        <v>1244535.8543656692</v>
      </c>
      <c r="AI9091" s="43">
        <v>0</v>
      </c>
      <c r="AJ9091" s="43">
        <v>821132479.98482561</v>
      </c>
      <c r="AK9091" s="43">
        <v>831728319.96713328</v>
      </c>
    </row>
    <row r="9092" spans="3:37" x14ac:dyDescent="0.2">
      <c r="C9092" s="43">
        <v>6.1009331417238855E-4</v>
      </c>
      <c r="D9092" s="43">
        <v>5.1588699876177722E-2</v>
      </c>
      <c r="E9092" s="43">
        <v>4.3601557161832272</v>
      </c>
      <c r="F9092" s="43">
        <v>5.958709092334546</v>
      </c>
      <c r="H9092" s="43">
        <v>9.0734195777542048E-5</v>
      </c>
      <c r="I9092" s="43">
        <v>0.10549569769426448</v>
      </c>
      <c r="J9092" s="43">
        <v>0</v>
      </c>
      <c r="K9092" s="43">
        <v>1</v>
      </c>
      <c r="M9092" s="43">
        <v>7.7825112488977104E-3</v>
      </c>
      <c r="N9092" s="43">
        <v>4.5410648896635659E-2</v>
      </c>
      <c r="O9092" s="43">
        <v>0</v>
      </c>
      <c r="P9092" s="43">
        <v>1</v>
      </c>
      <c r="R9092" s="43">
        <v>595.92721796657133</v>
      </c>
      <c r="S9092" s="43">
        <v>181.23752203628945</v>
      </c>
      <c r="T9092" s="43">
        <v>6691.4438448318015</v>
      </c>
      <c r="U9092" s="43">
        <v>7468.608584834662</v>
      </c>
      <c r="W9092" s="43">
        <v>2598.3354658461139</v>
      </c>
      <c r="X9092" s="43">
        <v>0</v>
      </c>
      <c r="Y9092" s="43">
        <v>0</v>
      </c>
      <c r="Z9092" s="43">
        <v>2598.3354658461139</v>
      </c>
      <c r="AB9092" s="43">
        <v>316.1881794087501</v>
      </c>
      <c r="AC9092" s="43">
        <v>0</v>
      </c>
      <c r="AD9092" s="43">
        <v>0</v>
      </c>
      <c r="AE9092" s="43">
        <v>316.1881794087501</v>
      </c>
      <c r="AG9092" s="43">
        <v>4778338.9216910033</v>
      </c>
      <c r="AH9092" s="43">
        <v>561240.46062276058</v>
      </c>
      <c r="AI9092" s="43">
        <v>0</v>
      </c>
      <c r="AJ9092" s="43">
        <v>1327990353.5167503</v>
      </c>
      <c r="AK9092" s="43">
        <v>1332768692.4384413</v>
      </c>
    </row>
    <row r="9093" spans="3:37" x14ac:dyDescent="0.2">
      <c r="C9093" s="43">
        <v>6.190607999034814E-4</v>
      </c>
      <c r="D9093" s="43">
        <v>6.3464592685693599E-2</v>
      </c>
      <c r="E9093" s="43">
        <v>4.5765682044868026</v>
      </c>
      <c r="F9093" s="43">
        <v>1.0449471826474164</v>
      </c>
      <c r="H9093" s="43">
        <v>8.6457744499235403E-5</v>
      </c>
      <c r="I9093" s="43">
        <v>9.8962053194111416E-2</v>
      </c>
      <c r="J9093" s="43">
        <v>0</v>
      </c>
      <c r="K9093" s="43">
        <v>1</v>
      </c>
      <c r="M9093" s="43">
        <v>7.8039593909304018E-3</v>
      </c>
      <c r="N9093" s="43">
        <v>4.60737610401738E-2</v>
      </c>
      <c r="O9093" s="43">
        <v>0</v>
      </c>
      <c r="P9093" s="43">
        <v>1</v>
      </c>
      <c r="R9093" s="43">
        <v>743.8873516176335</v>
      </c>
      <c r="S9093" s="43">
        <v>161.99998392327669</v>
      </c>
      <c r="T9093" s="43">
        <v>6807.8666305844381</v>
      </c>
      <c r="U9093" s="43">
        <v>7713.7539661253486</v>
      </c>
      <c r="W9093" s="43">
        <v>3404.4512011331558</v>
      </c>
      <c r="X9093" s="43">
        <v>0</v>
      </c>
      <c r="Y9093" s="43">
        <v>0</v>
      </c>
      <c r="Z9093" s="43">
        <v>3404.4512011331558</v>
      </c>
      <c r="AB9093" s="43">
        <v>3.5776135508618894</v>
      </c>
      <c r="AC9093" s="43">
        <v>0</v>
      </c>
      <c r="AD9093" s="43">
        <v>0</v>
      </c>
      <c r="AE9093" s="43">
        <v>3.5776135508618894</v>
      </c>
      <c r="AG9093" s="43">
        <v>6260785.7588838739</v>
      </c>
      <c r="AH9093" s="43">
        <v>735361.45944476163</v>
      </c>
      <c r="AI9093" s="43">
        <v>0</v>
      </c>
      <c r="AJ9093" s="43">
        <v>15025976.913619936</v>
      </c>
      <c r="AK9093" s="43">
        <v>21286762.67250381</v>
      </c>
    </row>
    <row r="9094" spans="3:37" x14ac:dyDescent="0.2">
      <c r="C9094" s="43">
        <v>5.9329333012811956E-4</v>
      </c>
      <c r="D9094" s="43">
        <v>4.8625544681557505E-2</v>
      </c>
      <c r="E9094" s="43">
        <v>2.2550462335895127</v>
      </c>
      <c r="F9094" s="43">
        <v>2.7462983579156095</v>
      </c>
      <c r="H9094" s="43">
        <v>8.0769138428879171E-5</v>
      </c>
      <c r="I9094" s="43">
        <v>8.0937054646563408E-2</v>
      </c>
      <c r="J9094" s="43">
        <v>0</v>
      </c>
      <c r="K9094" s="43">
        <v>1</v>
      </c>
      <c r="M9094" s="43">
        <v>7.9260307761015447E-3</v>
      </c>
      <c r="N9094" s="43">
        <v>4.826666029361526E-2</v>
      </c>
      <c r="O9094" s="43">
        <v>0</v>
      </c>
      <c r="P9094" s="43">
        <v>1</v>
      </c>
      <c r="R9094" s="43">
        <v>546.23096738687821</v>
      </c>
      <c r="S9094" s="43">
        <v>123.77565097743563</v>
      </c>
      <c r="T9094" s="43">
        <v>7243.4485036833348</v>
      </c>
      <c r="U9094" s="43">
        <v>7913.4551220476487</v>
      </c>
      <c r="W9094" s="43">
        <v>1231.7760856757357</v>
      </c>
      <c r="X9094" s="43">
        <v>0</v>
      </c>
      <c r="Y9094" s="43">
        <v>0</v>
      </c>
      <c r="Z9094" s="43">
        <v>1231.7760856757357</v>
      </c>
      <c r="AB9094" s="43">
        <v>102.06539982876855</v>
      </c>
      <c r="AC9094" s="43">
        <v>0</v>
      </c>
      <c r="AD9094" s="43">
        <v>0</v>
      </c>
      <c r="AE9094" s="43">
        <v>102.06539982876855</v>
      </c>
      <c r="AG9094" s="43">
        <v>2265236.2215576777</v>
      </c>
      <c r="AH9094" s="43">
        <v>266063.63450595888</v>
      </c>
      <c r="AI9094" s="43">
        <v>0</v>
      </c>
      <c r="AJ9094" s="43">
        <v>428674679.28082788</v>
      </c>
      <c r="AK9094" s="43">
        <v>430939915.50238556</v>
      </c>
    </row>
    <row r="9095" spans="3:37" x14ac:dyDescent="0.2">
      <c r="C9095" s="43">
        <v>6.143901169592958E-4</v>
      </c>
      <c r="D9095" s="43">
        <v>5.2829172738723451E-2</v>
      </c>
      <c r="E9095" s="43">
        <v>7.8447876387287439</v>
      </c>
      <c r="F9095" s="43">
        <v>2.8947822414351085</v>
      </c>
      <c r="H9095" s="43">
        <v>9.7019696512212761E-5</v>
      </c>
      <c r="I9095" s="43">
        <v>9.5637936197217138E-2</v>
      </c>
      <c r="J9095" s="43">
        <v>0</v>
      </c>
      <c r="K9095" s="43">
        <v>1</v>
      </c>
      <c r="M9095" s="43">
        <v>7.8927948510238988E-3</v>
      </c>
      <c r="N9095" s="43">
        <v>4.2261816461323702E-2</v>
      </c>
      <c r="O9095" s="43">
        <v>0</v>
      </c>
      <c r="P9095" s="43">
        <v>1</v>
      </c>
      <c r="R9095" s="43">
        <v>614.5545011115604</v>
      </c>
      <c r="S9095" s="43">
        <v>175.68410895929514</v>
      </c>
      <c r="T9095" s="43">
        <v>6315.6978859303863</v>
      </c>
      <c r="U9095" s="43">
        <v>7105.9364960012417</v>
      </c>
      <c r="W9095" s="43">
        <v>4821.049553645079</v>
      </c>
      <c r="X9095" s="43">
        <v>0</v>
      </c>
      <c r="Y9095" s="43">
        <v>0</v>
      </c>
      <c r="Z9095" s="43">
        <v>4821.049553645079</v>
      </c>
      <c r="AB9095" s="43">
        <v>124.59582419572111</v>
      </c>
      <c r="AC9095" s="43">
        <v>0</v>
      </c>
      <c r="AD9095" s="43">
        <v>0</v>
      </c>
      <c r="AE9095" s="43">
        <v>124.59582419572111</v>
      </c>
      <c r="AG9095" s="43">
        <v>8865910.1291533001</v>
      </c>
      <c r="AH9095" s="43">
        <v>1041346.703587337</v>
      </c>
      <c r="AI9095" s="43">
        <v>0</v>
      </c>
      <c r="AJ9095" s="43">
        <v>523302461.62202865</v>
      </c>
      <c r="AK9095" s="43">
        <v>532168371.75118196</v>
      </c>
    </row>
    <row r="9096" spans="3:37" x14ac:dyDescent="0.2">
      <c r="C9096" s="43">
        <v>5.9290422829590735E-4</v>
      </c>
      <c r="D9096" s="43">
        <v>5.4201505967949148E-2</v>
      </c>
      <c r="E9096" s="43">
        <v>7.1398699541383941</v>
      </c>
      <c r="F9096" s="43">
        <v>7.6898367768029976</v>
      </c>
      <c r="H9096" s="43">
        <v>8.3540740373228088E-5</v>
      </c>
      <c r="I9096" s="43">
        <v>0.10658321421007921</v>
      </c>
      <c r="J9096" s="43">
        <v>0</v>
      </c>
      <c r="K9096" s="43">
        <v>1</v>
      </c>
      <c r="M9096" s="43">
        <v>7.8695817403937607E-3</v>
      </c>
      <c r="N9096" s="43">
        <v>4.4531143966005937E-2</v>
      </c>
      <c r="O9096" s="43">
        <v>0</v>
      </c>
      <c r="P9096" s="43">
        <v>1</v>
      </c>
      <c r="R9096" s="43">
        <v>608.46874336314067</v>
      </c>
      <c r="S9096" s="43">
        <v>168.58910522155236</v>
      </c>
      <c r="T9096" s="43">
        <v>6635.2589337301706</v>
      </c>
      <c r="U9096" s="43">
        <v>7412.3167823148633</v>
      </c>
      <c r="W9096" s="43">
        <v>4344.3876987708336</v>
      </c>
      <c r="X9096" s="43">
        <v>0</v>
      </c>
      <c r="Y9096" s="43">
        <v>0</v>
      </c>
      <c r="Z9096" s="43">
        <v>4344.3876987708336</v>
      </c>
      <c r="AB9096" s="43">
        <v>435.54955372678523</v>
      </c>
      <c r="AC9096" s="43">
        <v>0</v>
      </c>
      <c r="AD9096" s="43">
        <v>0</v>
      </c>
      <c r="AE9096" s="43">
        <v>435.54955372678523</v>
      </c>
      <c r="AG9096" s="43">
        <v>7989328.9780395627</v>
      </c>
      <c r="AH9096" s="43">
        <v>938387.7429345001</v>
      </c>
      <c r="AI9096" s="43">
        <v>0</v>
      </c>
      <c r="AJ9096" s="43">
        <v>1829308125.652498</v>
      </c>
      <c r="AK9096" s="43">
        <v>1837297454.6305375</v>
      </c>
    </row>
    <row r="9097" spans="3:37" x14ac:dyDescent="0.2">
      <c r="C9097" s="43">
        <v>5.9405541713704346E-4</v>
      </c>
      <c r="D9097" s="43">
        <v>5.37045687152857E-2</v>
      </c>
      <c r="E9097" s="43">
        <v>4.428351729487213</v>
      </c>
      <c r="F9097" s="43">
        <v>1.9045777654025469</v>
      </c>
      <c r="H9097" s="43">
        <v>8.8777594903057121E-5</v>
      </c>
      <c r="I9097" s="43">
        <v>0.10366870584143495</v>
      </c>
      <c r="J9097" s="43">
        <v>0</v>
      </c>
      <c r="K9097" s="43">
        <v>1</v>
      </c>
      <c r="M9097" s="43">
        <v>7.8188873549593953E-3</v>
      </c>
      <c r="N9097" s="43">
        <v>4.8102897302499725E-2</v>
      </c>
      <c r="O9097" s="43">
        <v>0</v>
      </c>
      <c r="P9097" s="43">
        <v>1</v>
      </c>
      <c r="R9097" s="43">
        <v>604.06067909811577</v>
      </c>
      <c r="S9097" s="43">
        <v>174.25828080248016</v>
      </c>
      <c r="T9097" s="43">
        <v>7121.2882387130267</v>
      </c>
      <c r="U9097" s="43">
        <v>7899.607198613623</v>
      </c>
      <c r="W9097" s="43">
        <v>2674.9931529993614</v>
      </c>
      <c r="X9097" s="43">
        <v>0</v>
      </c>
      <c r="Y9097" s="43">
        <v>0</v>
      </c>
      <c r="Z9097" s="43">
        <v>2674.9931529993614</v>
      </c>
      <c r="AB9097" s="43">
        <v>58.46692494147468</v>
      </c>
      <c r="AC9097" s="43">
        <v>0</v>
      </c>
      <c r="AD9097" s="43">
        <v>0</v>
      </c>
      <c r="AE9097" s="43">
        <v>58.46692494147468</v>
      </c>
      <c r="AG9097" s="43">
        <v>4919312.4083658261</v>
      </c>
      <c r="AH9097" s="43">
        <v>577798.52104786201</v>
      </c>
      <c r="AI9097" s="43">
        <v>0</v>
      </c>
      <c r="AJ9097" s="43">
        <v>245561084.75419366</v>
      </c>
      <c r="AK9097" s="43">
        <v>250480397.16255948</v>
      </c>
    </row>
    <row r="9098" spans="3:37" x14ac:dyDescent="0.2">
      <c r="C9098" s="43">
        <v>6.2170055910293343E-4</v>
      </c>
      <c r="D9098" s="43">
        <v>5.5310102997720767E-2</v>
      </c>
      <c r="E9098" s="43">
        <v>2.0717759332655703</v>
      </c>
      <c r="F9098" s="43">
        <v>6.1541025197342121</v>
      </c>
      <c r="H9098" s="43">
        <v>7.8390444267537892E-5</v>
      </c>
      <c r="I9098" s="43">
        <v>0.10110880348327878</v>
      </c>
      <c r="J9098" s="43">
        <v>0</v>
      </c>
      <c r="K9098" s="43">
        <v>1</v>
      </c>
      <c r="M9098" s="43">
        <v>7.83218009626796E-3</v>
      </c>
      <c r="N9098" s="43">
        <v>4.7266165087324175E-2</v>
      </c>
      <c r="O9098" s="43">
        <v>0</v>
      </c>
      <c r="P9098" s="43">
        <v>1</v>
      </c>
      <c r="R9098" s="43">
        <v>651.07061994754304</v>
      </c>
      <c r="S9098" s="43">
        <v>150.0702028382434</v>
      </c>
      <c r="T9098" s="43">
        <v>7009.3122213032884</v>
      </c>
      <c r="U9098" s="43">
        <v>7810.4530440890749</v>
      </c>
      <c r="W9098" s="43">
        <v>1348.8724412636145</v>
      </c>
      <c r="X9098" s="43">
        <v>0</v>
      </c>
      <c r="Y9098" s="43">
        <v>0</v>
      </c>
      <c r="Z9098" s="43">
        <v>1348.8724412636145</v>
      </c>
      <c r="AB9098" s="43">
        <v>359.05826533923056</v>
      </c>
      <c r="AC9098" s="43">
        <v>0</v>
      </c>
      <c r="AD9098" s="43">
        <v>0</v>
      </c>
      <c r="AE9098" s="43">
        <v>359.05826533923056</v>
      </c>
      <c r="AG9098" s="43">
        <v>2480576.4194837869</v>
      </c>
      <c r="AH9098" s="43">
        <v>291356.44731294073</v>
      </c>
      <c r="AI9098" s="43">
        <v>0</v>
      </c>
      <c r="AJ9098" s="43">
        <v>1508044714.4247684</v>
      </c>
      <c r="AK9098" s="43">
        <v>1510525290.8442523</v>
      </c>
    </row>
    <row r="9099" spans="3:37" x14ac:dyDescent="0.2">
      <c r="C9099" s="43">
        <v>6.2541820614292476E-4</v>
      </c>
      <c r="D9099" s="43">
        <v>5.326212612540776E-2</v>
      </c>
      <c r="E9099" s="43">
        <v>3.8892881829589441</v>
      </c>
      <c r="F9099" s="43">
        <v>1.2737468451833616</v>
      </c>
      <c r="H9099" s="43">
        <v>9.4351717151552883E-5</v>
      </c>
      <c r="I9099" s="43">
        <v>0.11360778136847649</v>
      </c>
      <c r="J9099" s="43">
        <v>0</v>
      </c>
      <c r="K9099" s="43">
        <v>1</v>
      </c>
      <c r="M9099" s="43">
        <v>7.7582101320293499E-3</v>
      </c>
      <c r="N9099" s="43">
        <v>4.4530136845210976E-2</v>
      </c>
      <c r="O9099" s="43">
        <v>0</v>
      </c>
      <c r="P9099" s="43">
        <v>1</v>
      </c>
      <c r="R9099" s="43">
        <v>630.712431334641</v>
      </c>
      <c r="S9099" s="43">
        <v>202.95523593322812</v>
      </c>
      <c r="T9099" s="43">
        <v>6541.2077237259064</v>
      </c>
      <c r="U9099" s="43">
        <v>7374.875390993775</v>
      </c>
      <c r="W9099" s="43">
        <v>2453.0224060351238</v>
      </c>
      <c r="X9099" s="43">
        <v>0</v>
      </c>
      <c r="Y9099" s="43">
        <v>0</v>
      </c>
      <c r="Z9099" s="43">
        <v>2453.0224060351238</v>
      </c>
      <c r="AB9099" s="43">
        <v>18.474142597649053</v>
      </c>
      <c r="AC9099" s="43">
        <v>0</v>
      </c>
      <c r="AD9099" s="43">
        <v>0</v>
      </c>
      <c r="AE9099" s="43">
        <v>18.474142597649053</v>
      </c>
      <c r="AG9099" s="43">
        <v>4511108.2046985924</v>
      </c>
      <c r="AH9099" s="43">
        <v>529852.83970358677</v>
      </c>
      <c r="AI9099" s="43">
        <v>0</v>
      </c>
      <c r="AJ9099" s="43">
        <v>77591398.910126016</v>
      </c>
      <c r="AK9099" s="43">
        <v>82102507.114824608</v>
      </c>
    </row>
    <row r="9100" spans="3:37" x14ac:dyDescent="0.2">
      <c r="C9100" s="43">
        <v>6.1342732955704804E-4</v>
      </c>
      <c r="D9100" s="43">
        <v>5.5824437623248624E-2</v>
      </c>
      <c r="E9100" s="43">
        <v>6.8318709209967023</v>
      </c>
      <c r="F9100" s="43">
        <v>2.6313629208046483</v>
      </c>
      <c r="H9100" s="43">
        <v>8.802507510884495E-5</v>
      </c>
      <c r="I9100" s="43">
        <v>9.3318205775823837E-2</v>
      </c>
      <c r="J9100" s="43">
        <v>0</v>
      </c>
      <c r="K9100" s="43">
        <v>1</v>
      </c>
      <c r="M9100" s="43">
        <v>7.8255806711749545E-3</v>
      </c>
      <c r="N9100" s="43">
        <v>4.6158070096978254E-2</v>
      </c>
      <c r="O9100" s="43">
        <v>0</v>
      </c>
      <c r="P9100" s="43">
        <v>1</v>
      </c>
      <c r="R9100" s="43">
        <v>648.38035865392806</v>
      </c>
      <c r="S9100" s="43">
        <v>155.5303527995703</v>
      </c>
      <c r="T9100" s="43">
        <v>6839.2202179461847</v>
      </c>
      <c r="U9100" s="43">
        <v>7643.1309293996828</v>
      </c>
      <c r="W9100" s="43">
        <v>4429.6509180331841</v>
      </c>
      <c r="X9100" s="43">
        <v>0</v>
      </c>
      <c r="Y9100" s="43">
        <v>0</v>
      </c>
      <c r="Z9100" s="43">
        <v>4429.6509180331841</v>
      </c>
      <c r="AB9100" s="43">
        <v>113.17857329840601</v>
      </c>
      <c r="AC9100" s="43">
        <v>0</v>
      </c>
      <c r="AD9100" s="43">
        <v>0</v>
      </c>
      <c r="AE9100" s="43">
        <v>113.17857329840601</v>
      </c>
      <c r="AG9100" s="43">
        <v>8146128.0382630257</v>
      </c>
      <c r="AH9100" s="43">
        <v>956804.59829516779</v>
      </c>
      <c r="AI9100" s="43">
        <v>0</v>
      </c>
      <c r="AJ9100" s="43">
        <v>475350007.85330522</v>
      </c>
      <c r="AK9100" s="43">
        <v>483496135.89156824</v>
      </c>
    </row>
    <row r="9101" spans="3:37" x14ac:dyDescent="0.2">
      <c r="C9101" s="43">
        <v>5.9652051206656928E-4</v>
      </c>
      <c r="D9101" s="43">
        <v>6.2948474214695738E-2</v>
      </c>
      <c r="E9101" s="43">
        <v>6.2408362604222702</v>
      </c>
      <c r="F9101" s="43">
        <v>4.5752861547028765</v>
      </c>
      <c r="H9101" s="43">
        <v>9.1990968992483602E-5</v>
      </c>
      <c r="I9101" s="43">
        <v>8.7980236723157371E-2</v>
      </c>
      <c r="J9101" s="43">
        <v>0</v>
      </c>
      <c r="K9101" s="43">
        <v>1</v>
      </c>
      <c r="M9101" s="43">
        <v>7.824596608547861E-3</v>
      </c>
      <c r="N9101" s="43">
        <v>4.4317233442714439E-2</v>
      </c>
      <c r="O9101" s="43">
        <v>0</v>
      </c>
      <c r="P9101" s="43">
        <v>1</v>
      </c>
      <c r="R9101" s="43">
        <v>710.97276167405539</v>
      </c>
      <c r="S9101" s="43">
        <v>153.24019378160421</v>
      </c>
      <c r="T9101" s="43">
        <v>6565.638560108916</v>
      </c>
      <c r="U9101" s="43">
        <v>7429.8515155645755</v>
      </c>
      <c r="W9101" s="43">
        <v>4437.0645912280061</v>
      </c>
      <c r="X9101" s="43">
        <v>0</v>
      </c>
      <c r="Y9101" s="43">
        <v>0</v>
      </c>
      <c r="Z9101" s="43">
        <v>4437.0645912280061</v>
      </c>
      <c r="AB9101" s="43">
        <v>271.98662461670062</v>
      </c>
      <c r="AC9101" s="43">
        <v>0</v>
      </c>
      <c r="AD9101" s="43">
        <v>0</v>
      </c>
      <c r="AE9101" s="43">
        <v>271.98662461670062</v>
      </c>
      <c r="AG9101" s="43">
        <v>8159761.7832683036</v>
      </c>
      <c r="AH9101" s="43">
        <v>958405.95170524926</v>
      </c>
      <c r="AI9101" s="43">
        <v>0</v>
      </c>
      <c r="AJ9101" s="43">
        <v>1142343823.3901427</v>
      </c>
      <c r="AK9101" s="43">
        <v>1150503585.1734109</v>
      </c>
    </row>
    <row r="9102" spans="3:37" x14ac:dyDescent="0.2">
      <c r="C9102" s="43">
        <v>6.1897707231761689E-4</v>
      </c>
      <c r="D9102" s="43">
        <v>5.4032396398319069E-2</v>
      </c>
      <c r="E9102" s="43">
        <v>6.1224950895732846</v>
      </c>
      <c r="F9102" s="43">
        <v>1.8615021267246992</v>
      </c>
      <c r="H9102" s="43">
        <v>8.9850488375135826E-5</v>
      </c>
      <c r="I9102" s="43">
        <v>8.7855871275119804E-2</v>
      </c>
      <c r="J9102" s="43">
        <v>0</v>
      </c>
      <c r="K9102" s="43">
        <v>1</v>
      </c>
      <c r="M9102" s="43">
        <v>7.8858952242826241E-3</v>
      </c>
      <c r="N9102" s="43">
        <v>4.7816390981204937E-2</v>
      </c>
      <c r="O9102" s="43">
        <v>0</v>
      </c>
      <c r="P9102" s="43">
        <v>1</v>
      </c>
      <c r="R9102" s="43">
        <v>633.24411836661932</v>
      </c>
      <c r="S9102" s="43">
        <v>149.46296893907333</v>
      </c>
      <c r="T9102" s="43">
        <v>7139.538983088627</v>
      </c>
      <c r="U9102" s="43">
        <v>7922.2460703943198</v>
      </c>
      <c r="W9102" s="43">
        <v>3877.0340052007905</v>
      </c>
      <c r="X9102" s="43">
        <v>0</v>
      </c>
      <c r="Y9102" s="43">
        <v>0</v>
      </c>
      <c r="Z9102" s="43">
        <v>3877.0340052007905</v>
      </c>
      <c r="AB9102" s="43">
        <v>58.37290355383621</v>
      </c>
      <c r="AC9102" s="43">
        <v>0</v>
      </c>
      <c r="AD9102" s="43">
        <v>0</v>
      </c>
      <c r="AE9102" s="43">
        <v>58.37290355383621</v>
      </c>
      <c r="AG9102" s="43">
        <v>7129865.535564254</v>
      </c>
      <c r="AH9102" s="43">
        <v>837439.34512337076</v>
      </c>
      <c r="AI9102" s="43">
        <v>0</v>
      </c>
      <c r="AJ9102" s="43">
        <v>245166194.92611209</v>
      </c>
      <c r="AK9102" s="43">
        <v>252296060.46167633</v>
      </c>
    </row>
    <row r="9103" spans="3:37" x14ac:dyDescent="0.2">
      <c r="C9103" s="43">
        <v>6.154425350127779E-4</v>
      </c>
      <c r="D9103" s="43">
        <v>5.7779366703889945E-2</v>
      </c>
      <c r="E9103" s="43">
        <v>9.9985504771987266</v>
      </c>
      <c r="F9103" s="43">
        <v>2.6283364342835585</v>
      </c>
      <c r="H9103" s="43">
        <v>8.1306203796475515E-5</v>
      </c>
      <c r="I9103" s="43">
        <v>0.10662142647879458</v>
      </c>
      <c r="J9103" s="43">
        <v>0</v>
      </c>
      <c r="K9103" s="43">
        <v>1</v>
      </c>
      <c r="M9103" s="43">
        <v>7.7619107248744507E-3</v>
      </c>
      <c r="N9103" s="43">
        <v>4.2188692487906562E-2</v>
      </c>
      <c r="O9103" s="43">
        <v>0</v>
      </c>
      <c r="P9103" s="43">
        <v>1</v>
      </c>
      <c r="R9103" s="43">
        <v>673.29076632338888</v>
      </c>
      <c r="S9103" s="43">
        <v>164.13853227035679</v>
      </c>
      <c r="T9103" s="43">
        <v>6200.2197480463692</v>
      </c>
      <c r="U9103" s="43">
        <v>7037.6490466401146</v>
      </c>
      <c r="W9103" s="43">
        <v>6731.9317129162164</v>
      </c>
      <c r="X9103" s="43">
        <v>0</v>
      </c>
      <c r="Y9103" s="43">
        <v>0</v>
      </c>
      <c r="Z9103" s="43">
        <v>6731.9317129162164</v>
      </c>
      <c r="AB9103" s="43">
        <v>117.30879576680466</v>
      </c>
      <c r="AC9103" s="43">
        <v>0</v>
      </c>
      <c r="AD9103" s="43">
        <v>0</v>
      </c>
      <c r="AE9103" s="43">
        <v>117.30879576680466</v>
      </c>
      <c r="AG9103" s="43">
        <v>12380022.420052921</v>
      </c>
      <c r="AH9103" s="43">
        <v>1454097.2499899028</v>
      </c>
      <c r="AI9103" s="43">
        <v>0</v>
      </c>
      <c r="AJ9103" s="43">
        <v>492696942.22057956</v>
      </c>
      <c r="AK9103" s="43">
        <v>505076964.64063251</v>
      </c>
    </row>
    <row r="9104" spans="3:37" x14ac:dyDescent="0.2">
      <c r="C9104" s="43">
        <v>6.2972466175292841E-4</v>
      </c>
      <c r="D9104" s="43">
        <v>5.4777227311324728E-2</v>
      </c>
      <c r="E9104" s="43">
        <v>4.3807501185328714</v>
      </c>
      <c r="F9104" s="43">
        <v>5.5957853624350422</v>
      </c>
      <c r="H9104" s="43">
        <v>9.0650973638917165E-5</v>
      </c>
      <c r="I9104" s="43">
        <v>0.10976910625484526</v>
      </c>
      <c r="J9104" s="43">
        <v>0</v>
      </c>
      <c r="K9104" s="43">
        <v>1</v>
      </c>
      <c r="M9104" s="43">
        <v>7.8044817198034402E-3</v>
      </c>
      <c r="N9104" s="43">
        <v>4.603298221846408E-2</v>
      </c>
      <c r="O9104" s="43">
        <v>0</v>
      </c>
      <c r="P9104" s="43">
        <v>1</v>
      </c>
      <c r="R9104" s="43">
        <v>653.12020618529198</v>
      </c>
      <c r="S9104" s="43">
        <v>188.40610615244066</v>
      </c>
      <c r="T9104" s="43">
        <v>6802.2964009054404</v>
      </c>
      <c r="U9104" s="43">
        <v>7643.822713243173</v>
      </c>
      <c r="W9104" s="43">
        <v>2861.1564206624312</v>
      </c>
      <c r="X9104" s="43">
        <v>0</v>
      </c>
      <c r="Y9104" s="43">
        <v>0</v>
      </c>
      <c r="Z9104" s="43">
        <v>2861.1564206624312</v>
      </c>
      <c r="AB9104" s="43">
        <v>321.17123033417067</v>
      </c>
      <c r="AC9104" s="43">
        <v>0</v>
      </c>
      <c r="AD9104" s="43">
        <v>0</v>
      </c>
      <c r="AE9104" s="43">
        <v>321.17123033417067</v>
      </c>
      <c r="AG9104" s="43">
        <v>5261666.6575982105</v>
      </c>
      <c r="AH9104" s="43">
        <v>618009.78686308512</v>
      </c>
      <c r="AI9104" s="43">
        <v>0</v>
      </c>
      <c r="AJ9104" s="43">
        <v>1348919167.4035168</v>
      </c>
      <c r="AK9104" s="43">
        <v>1354180834.061115</v>
      </c>
    </row>
    <row r="9105" spans="3:37" x14ac:dyDescent="0.2">
      <c r="C9105" s="43">
        <v>6.045445215832365E-4</v>
      </c>
      <c r="D9105" s="43">
        <v>4.8282644556925776E-2</v>
      </c>
      <c r="E9105" s="43">
        <v>4.6184165622215563</v>
      </c>
      <c r="F9105" s="43">
        <v>2.3432759501573979</v>
      </c>
      <c r="H9105" s="43">
        <v>9.3552987534661902E-5</v>
      </c>
      <c r="I9105" s="43">
        <v>9.1489232526094422E-2</v>
      </c>
      <c r="J9105" s="43">
        <v>0</v>
      </c>
      <c r="K9105" s="43">
        <v>1</v>
      </c>
      <c r="M9105" s="43">
        <v>7.7895793486075461E-3</v>
      </c>
      <c r="N9105" s="43">
        <v>4.6321106132056866E-2</v>
      </c>
      <c r="O9105" s="43">
        <v>0</v>
      </c>
      <c r="P9105" s="43">
        <v>1</v>
      </c>
      <c r="R9105" s="43">
        <v>552.6646822895699</v>
      </c>
      <c r="S9105" s="43">
        <v>162.05782956333584</v>
      </c>
      <c r="T9105" s="43">
        <v>6831.8024553934001</v>
      </c>
      <c r="U9105" s="43">
        <v>7546.524967246306</v>
      </c>
      <c r="W9105" s="43">
        <v>2552.4357220410639</v>
      </c>
      <c r="X9105" s="43">
        <v>0</v>
      </c>
      <c r="Y9105" s="43">
        <v>0</v>
      </c>
      <c r="Z9105" s="43">
        <v>2552.4357220410639</v>
      </c>
      <c r="AB9105" s="43">
        <v>79.434785855642573</v>
      </c>
      <c r="AC9105" s="43">
        <v>0</v>
      </c>
      <c r="AD9105" s="43">
        <v>0</v>
      </c>
      <c r="AE9105" s="43">
        <v>79.434785855642573</v>
      </c>
      <c r="AG9105" s="43">
        <v>4693929.2928335164</v>
      </c>
      <c r="AH9105" s="43">
        <v>551326.11596086982</v>
      </c>
      <c r="AI9105" s="43">
        <v>0</v>
      </c>
      <c r="AJ9105" s="43">
        <v>333626100.5936988</v>
      </c>
      <c r="AK9105" s="43">
        <v>338320029.88653231</v>
      </c>
    </row>
    <row r="9106" spans="3:37" x14ac:dyDescent="0.2">
      <c r="C9106" s="43">
        <v>6.1816103163636615E-4</v>
      </c>
      <c r="D9106" s="43">
        <v>6.4971477127038324E-2</v>
      </c>
      <c r="E9106" s="43">
        <v>2.3397510639645929</v>
      </c>
      <c r="F9106" s="43">
        <v>1.8996386857573713</v>
      </c>
      <c r="H9106" s="43">
        <v>1.041270697804686E-4</v>
      </c>
      <c r="I9106" s="43">
        <v>9.3578844952201881E-2</v>
      </c>
      <c r="J9106" s="43">
        <v>0</v>
      </c>
      <c r="K9106" s="43">
        <v>1</v>
      </c>
      <c r="M9106" s="43">
        <v>7.8679047349420328E-3</v>
      </c>
      <c r="N9106" s="43">
        <v>4.5783981438429544E-2</v>
      </c>
      <c r="O9106" s="43">
        <v>0</v>
      </c>
      <c r="P9106" s="43">
        <v>1</v>
      </c>
      <c r="R9106" s="43">
        <v>760.44312409634881</v>
      </c>
      <c r="S9106" s="43">
        <v>184.49461744734927</v>
      </c>
      <c r="T9106" s="43">
        <v>6820.4812982477424</v>
      </c>
      <c r="U9106" s="43">
        <v>7765.4190397914408</v>
      </c>
      <c r="W9106" s="43">
        <v>1779.247608688991</v>
      </c>
      <c r="X9106" s="43">
        <v>0</v>
      </c>
      <c r="Y9106" s="43">
        <v>0</v>
      </c>
      <c r="Z9106" s="43">
        <v>1779.247608688991</v>
      </c>
      <c r="AB9106" s="43">
        <v>73.201273644813753</v>
      </c>
      <c r="AC9106" s="43">
        <v>0</v>
      </c>
      <c r="AD9106" s="43">
        <v>0</v>
      </c>
      <c r="AE9106" s="43">
        <v>73.201273644813753</v>
      </c>
      <c r="AG9106" s="43">
        <v>3272036.3523790543</v>
      </c>
      <c r="AH9106" s="43">
        <v>384317.48347682203</v>
      </c>
      <c r="AI9106" s="43">
        <v>0</v>
      </c>
      <c r="AJ9106" s="43">
        <v>307445349.30821776</v>
      </c>
      <c r="AK9106" s="43">
        <v>310717385.66059685</v>
      </c>
    </row>
    <row r="9107" spans="3:37" x14ac:dyDescent="0.2">
      <c r="C9107" s="43">
        <v>6.108804060128703E-4</v>
      </c>
      <c r="D9107" s="43">
        <v>5.4646805851469304E-2</v>
      </c>
      <c r="E9107" s="43">
        <v>0.41438056717204108</v>
      </c>
      <c r="F9107" s="43">
        <v>2.3666299621459039</v>
      </c>
      <c r="H9107" s="43">
        <v>9.4614123799297012E-5</v>
      </c>
      <c r="I9107" s="43">
        <v>0.11128530544710147</v>
      </c>
      <c r="J9107" s="43">
        <v>0</v>
      </c>
      <c r="K9107" s="43">
        <v>1</v>
      </c>
      <c r="M9107" s="43">
        <v>7.8058101783554119E-3</v>
      </c>
      <c r="N9107" s="43">
        <v>4.8502435900003693E-2</v>
      </c>
      <c r="O9107" s="43">
        <v>0</v>
      </c>
      <c r="P9107" s="43">
        <v>1</v>
      </c>
      <c r="R9107" s="43">
        <v>632.067340216763</v>
      </c>
      <c r="S9107" s="43">
        <v>199.35914699568161</v>
      </c>
      <c r="T9107" s="43">
        <v>7168.4276953259796</v>
      </c>
      <c r="U9107" s="43">
        <v>7999.8541825384245</v>
      </c>
      <c r="W9107" s="43">
        <v>261.91642292994572</v>
      </c>
      <c r="X9107" s="43">
        <v>0</v>
      </c>
      <c r="Y9107" s="43">
        <v>0</v>
      </c>
      <c r="Z9107" s="43">
        <v>261.91642292994572</v>
      </c>
      <c r="AB9107" s="43">
        <v>92.426831680048409</v>
      </c>
      <c r="AC9107" s="43">
        <v>0</v>
      </c>
      <c r="AD9107" s="43">
        <v>0</v>
      </c>
      <c r="AE9107" s="43">
        <v>92.426831680048409</v>
      </c>
      <c r="AG9107" s="43">
        <v>481664.3017681702</v>
      </c>
      <c r="AH9107" s="43">
        <v>56573.947352868279</v>
      </c>
      <c r="AI9107" s="43">
        <v>0</v>
      </c>
      <c r="AJ9107" s="43">
        <v>388192693.05620331</v>
      </c>
      <c r="AK9107" s="43">
        <v>388674357.35797149</v>
      </c>
    </row>
    <row r="9108" spans="3:37" x14ac:dyDescent="0.2">
      <c r="C9108" s="43">
        <v>6.1831509159471221E-4</v>
      </c>
      <c r="D9108" s="43">
        <v>5.9679100072766444E-2</v>
      </c>
      <c r="E9108" s="43">
        <v>8.3985090904951853</v>
      </c>
      <c r="F9108" s="43">
        <v>1.2118000839221357</v>
      </c>
      <c r="H9108" s="43">
        <v>8.4569186276346462E-5</v>
      </c>
      <c r="I9108" s="43">
        <v>9.0634336539400506E-2</v>
      </c>
      <c r="J9108" s="43">
        <v>0</v>
      </c>
      <c r="K9108" s="43">
        <v>1</v>
      </c>
      <c r="M9108" s="43">
        <v>7.8304564921111951E-3</v>
      </c>
      <c r="N9108" s="43">
        <v>4.7011897922745849E-2</v>
      </c>
      <c r="O9108" s="43">
        <v>0</v>
      </c>
      <c r="P9108" s="43">
        <v>1</v>
      </c>
      <c r="R9108" s="43">
        <v>698.67384410483533</v>
      </c>
      <c r="S9108" s="43">
        <v>145.12668814891006</v>
      </c>
      <c r="T9108" s="43">
        <v>6970.0715796115346</v>
      </c>
      <c r="U9108" s="43">
        <v>7813.8721118652802</v>
      </c>
      <c r="W9108" s="43">
        <v>5867.8186310056753</v>
      </c>
      <c r="X9108" s="43">
        <v>0</v>
      </c>
      <c r="Y9108" s="43">
        <v>0</v>
      </c>
      <c r="Z9108" s="43">
        <v>5867.8186310056753</v>
      </c>
      <c r="AB9108" s="43">
        <v>15.83377213326977</v>
      </c>
      <c r="AC9108" s="43">
        <v>0</v>
      </c>
      <c r="AD9108" s="43">
        <v>0</v>
      </c>
      <c r="AE9108" s="43">
        <v>15.83377213326977</v>
      </c>
      <c r="AG9108" s="43">
        <v>10790918.462419437</v>
      </c>
      <c r="AH9108" s="43">
        <v>1267448.8242972258</v>
      </c>
      <c r="AI9108" s="43">
        <v>0</v>
      </c>
      <c r="AJ9108" s="43">
        <v>66501842.959733032</v>
      </c>
      <c r="AK9108" s="43">
        <v>77292761.422152475</v>
      </c>
    </row>
    <row r="9109" spans="3:37" x14ac:dyDescent="0.2">
      <c r="C9109" s="43">
        <v>6.3719601534395487E-4</v>
      </c>
      <c r="D9109" s="43">
        <v>5.6019668291247937E-2</v>
      </c>
      <c r="E9109" s="43">
        <v>7.3755683478614804</v>
      </c>
      <c r="F9109" s="43">
        <v>7.8199685089518187</v>
      </c>
      <c r="H9109" s="43">
        <v>8.9079952675048731E-5</v>
      </c>
      <c r="I9109" s="43">
        <v>0.13140995022283275</v>
      </c>
      <c r="J9109" s="43">
        <v>0</v>
      </c>
      <c r="K9109" s="43">
        <v>1</v>
      </c>
      <c r="M9109" s="43">
        <v>7.832351844755437E-3</v>
      </c>
      <c r="N9109" s="43">
        <v>4.7633190015119675E-2</v>
      </c>
      <c r="O9109" s="43">
        <v>0</v>
      </c>
      <c r="P9109" s="43">
        <v>1</v>
      </c>
      <c r="R9109" s="43">
        <v>675.85877528393155</v>
      </c>
      <c r="S9109" s="43">
        <v>221.64125530903445</v>
      </c>
      <c r="T9109" s="43">
        <v>7063.8948964003584</v>
      </c>
      <c r="U9109" s="43">
        <v>7961.3949269933246</v>
      </c>
      <c r="W9109" s="43">
        <v>4984.8425906085904</v>
      </c>
      <c r="X9109" s="43">
        <v>0</v>
      </c>
      <c r="Y9109" s="43">
        <v>0</v>
      </c>
      <c r="Z9109" s="43">
        <v>4984.8425906085904</v>
      </c>
      <c r="AB9109" s="43">
        <v>493.19890534106185</v>
      </c>
      <c r="AC9109" s="43">
        <v>0</v>
      </c>
      <c r="AD9109" s="43">
        <v>0</v>
      </c>
      <c r="AE9109" s="43">
        <v>493.19890534106185</v>
      </c>
      <c r="AG9109" s="43">
        <v>9167125.524129197</v>
      </c>
      <c r="AH9109" s="43">
        <v>1076725.9995714556</v>
      </c>
      <c r="AI9109" s="43">
        <v>0</v>
      </c>
      <c r="AJ9109" s="43">
        <v>2071435402.4324598</v>
      </c>
      <c r="AK9109" s="43">
        <v>2080602527.956589</v>
      </c>
    </row>
    <row r="9110" spans="3:37" x14ac:dyDescent="0.2">
      <c r="C9110" s="43">
        <v>5.9878892010381719E-4</v>
      </c>
      <c r="D9110" s="43">
        <v>6.4527466482851459E-2</v>
      </c>
      <c r="E9110" s="43">
        <v>1.1404662912239893</v>
      </c>
      <c r="F9110" s="43">
        <v>2.5019569610039718</v>
      </c>
      <c r="H9110" s="43">
        <v>8.6239107123766196E-5</v>
      </c>
      <c r="I9110" s="43">
        <v>8.9724889998423915E-2</v>
      </c>
      <c r="J9110" s="43">
        <v>0</v>
      </c>
      <c r="K9110" s="43">
        <v>1</v>
      </c>
      <c r="M9110" s="43">
        <v>7.9002265898112656E-3</v>
      </c>
      <c r="N9110" s="43">
        <v>4.4835079067099166E-2</v>
      </c>
      <c r="O9110" s="43">
        <v>0</v>
      </c>
      <c r="P9110" s="43">
        <v>1</v>
      </c>
      <c r="R9110" s="43">
        <v>731.57817756356394</v>
      </c>
      <c r="S9110" s="43">
        <v>146.50739917418616</v>
      </c>
      <c r="T9110" s="43">
        <v>6706.560711510615</v>
      </c>
      <c r="U9110" s="43">
        <v>7584.6462882483647</v>
      </c>
      <c r="W9110" s="43">
        <v>834.34025090632292</v>
      </c>
      <c r="X9110" s="43">
        <v>0</v>
      </c>
      <c r="Y9110" s="43">
        <v>0</v>
      </c>
      <c r="Z9110" s="43">
        <v>834.34025090632292</v>
      </c>
      <c r="AB9110" s="43">
        <v>117.57148618519081</v>
      </c>
      <c r="AC9110" s="43">
        <v>0</v>
      </c>
      <c r="AD9110" s="43">
        <v>0</v>
      </c>
      <c r="AE9110" s="43">
        <v>117.57148618519081</v>
      </c>
      <c r="AG9110" s="43">
        <v>1534351.7214167279</v>
      </c>
      <c r="AH9110" s="43">
        <v>180217.49419576576</v>
      </c>
      <c r="AI9110" s="43">
        <v>0</v>
      </c>
      <c r="AJ9110" s="43">
        <v>493800241.97780138</v>
      </c>
      <c r="AK9110" s="43">
        <v>495334593.69921809</v>
      </c>
    </row>
    <row r="9111" spans="3:37" x14ac:dyDescent="0.2">
      <c r="C9111" s="43">
        <v>6.1276932806875184E-4</v>
      </c>
      <c r="D9111" s="43">
        <v>5.3067094731994814E-2</v>
      </c>
      <c r="E9111" s="43">
        <v>3.9450204151692243</v>
      </c>
      <c r="F9111" s="43">
        <v>1.4503604607772613</v>
      </c>
      <c r="H9111" s="43">
        <v>8.4668403656228082E-5</v>
      </c>
      <c r="I9111" s="43">
        <v>0.10085764456881419</v>
      </c>
      <c r="J9111" s="43">
        <v>0</v>
      </c>
      <c r="K9111" s="43">
        <v>1</v>
      </c>
      <c r="M9111" s="43">
        <v>7.8167600662514894E-3</v>
      </c>
      <c r="N9111" s="43">
        <v>4.5118377125103977E-2</v>
      </c>
      <c r="O9111" s="43">
        <v>0</v>
      </c>
      <c r="P9111" s="43">
        <v>1</v>
      </c>
      <c r="R9111" s="43">
        <v>615.69369104144198</v>
      </c>
      <c r="S9111" s="43">
        <v>161.68605540090289</v>
      </c>
      <c r="T9111" s="43">
        <v>6677.634193860833</v>
      </c>
      <c r="U9111" s="43">
        <v>7455.0139403031781</v>
      </c>
      <c r="W9111" s="43">
        <v>2428.9241806493815</v>
      </c>
      <c r="X9111" s="43">
        <v>0</v>
      </c>
      <c r="Y9111" s="43">
        <v>0</v>
      </c>
      <c r="Z9111" s="43">
        <v>2428.9241806493815</v>
      </c>
      <c r="AB9111" s="43">
        <v>29.669398100273195</v>
      </c>
      <c r="AC9111" s="43">
        <v>0</v>
      </c>
      <c r="AD9111" s="43">
        <v>0</v>
      </c>
      <c r="AE9111" s="43">
        <v>29.669398100273195</v>
      </c>
      <c r="AG9111" s="43">
        <v>4466791.5682142125</v>
      </c>
      <c r="AH9111" s="43">
        <v>524647.62302026642</v>
      </c>
      <c r="AI9111" s="43">
        <v>0</v>
      </c>
      <c r="AJ9111" s="43">
        <v>124611472.02114742</v>
      </c>
      <c r="AK9111" s="43">
        <v>129078263.58936162</v>
      </c>
    </row>
    <row r="9112" spans="3:37" x14ac:dyDescent="0.2">
      <c r="C9112" s="43">
        <v>6.2240373224975443E-4</v>
      </c>
      <c r="D9112" s="43">
        <v>6.1593818511860632E-2</v>
      </c>
      <c r="E9112" s="43">
        <v>6.7786939273202265</v>
      </c>
      <c r="F9112" s="43">
        <v>3.5537848589413135</v>
      </c>
      <c r="H9112" s="43">
        <v>8.50427325591882E-5</v>
      </c>
      <c r="I9112" s="43">
        <v>9.572030877108266E-2</v>
      </c>
      <c r="J9112" s="43">
        <v>0</v>
      </c>
      <c r="K9112" s="43">
        <v>1</v>
      </c>
      <c r="M9112" s="43">
        <v>7.9221398912087126E-3</v>
      </c>
      <c r="N9112" s="43">
        <v>4.5708312759819902E-2</v>
      </c>
      <c r="O9112" s="43">
        <v>0</v>
      </c>
      <c r="P9112" s="43">
        <v>1</v>
      </c>
      <c r="R9112" s="43">
        <v>725.85803729395593</v>
      </c>
      <c r="S9112" s="43">
        <v>154.12875486986596</v>
      </c>
      <c r="T9112" s="43">
        <v>6856.1462048541434</v>
      </c>
      <c r="U9112" s="43">
        <v>7736.132997017965</v>
      </c>
      <c r="W9112" s="43">
        <v>4920.3694695011172</v>
      </c>
      <c r="X9112" s="43">
        <v>0</v>
      </c>
      <c r="Y9112" s="43">
        <v>0</v>
      </c>
      <c r="Z9112" s="43">
        <v>4920.3694695011172</v>
      </c>
      <c r="AB9112" s="43">
        <v>198.34432339589154</v>
      </c>
      <c r="AC9112" s="43">
        <v>0</v>
      </c>
      <c r="AD9112" s="43">
        <v>0</v>
      </c>
      <c r="AE9112" s="43">
        <v>198.34432339589154</v>
      </c>
      <c r="AG9112" s="43">
        <v>9048559.4544125553</v>
      </c>
      <c r="AH9112" s="43">
        <v>1062799.8054122413</v>
      </c>
      <c r="AI9112" s="43">
        <v>0</v>
      </c>
      <c r="AJ9112" s="43">
        <v>833046158.26274443</v>
      </c>
      <c r="AK9112" s="43">
        <v>842094717.71715701</v>
      </c>
    </row>
    <row r="9113" spans="3:37" x14ac:dyDescent="0.2">
      <c r="C9113" s="43">
        <v>6.1456829906003652E-4</v>
      </c>
      <c r="D9113" s="43">
        <v>5.3205245097872104E-2</v>
      </c>
      <c r="E9113" s="43">
        <v>2.8061980014000243</v>
      </c>
      <c r="F9113" s="43">
        <v>1.2999474239891489</v>
      </c>
      <c r="H9113" s="43">
        <v>8.7304426722459536E-5</v>
      </c>
      <c r="I9113" s="43">
        <v>0.12127013114910057</v>
      </c>
      <c r="J9113" s="43">
        <v>0</v>
      </c>
      <c r="K9113" s="43">
        <v>1</v>
      </c>
      <c r="M9113" s="43">
        <v>7.8221356649388462E-3</v>
      </c>
      <c r="N9113" s="43">
        <v>4.7852651794024315E-2</v>
      </c>
      <c r="O9113" s="43">
        <v>0</v>
      </c>
      <c r="P9113" s="43">
        <v>1</v>
      </c>
      <c r="R9113" s="43">
        <v>619.10879767582298</v>
      </c>
      <c r="S9113" s="43">
        <v>200.46219661968149</v>
      </c>
      <c r="T9113" s="43">
        <v>7087.184295277656</v>
      </c>
      <c r="U9113" s="43">
        <v>7906.7552895731606</v>
      </c>
      <c r="W9113" s="43">
        <v>1737.3418706870664</v>
      </c>
      <c r="X9113" s="43">
        <v>0</v>
      </c>
      <c r="Y9113" s="43">
        <v>0</v>
      </c>
      <c r="Z9113" s="43">
        <v>1737.3418706870664</v>
      </c>
      <c r="AB9113" s="43">
        <v>19.869909526411394</v>
      </c>
      <c r="AC9113" s="43">
        <v>0</v>
      </c>
      <c r="AD9113" s="43">
        <v>0</v>
      </c>
      <c r="AE9113" s="43">
        <v>19.869909526411394</v>
      </c>
      <c r="AG9113" s="43">
        <v>3194971.700193515</v>
      </c>
      <c r="AH9113" s="43">
        <v>375265.84406840632</v>
      </c>
      <c r="AI9113" s="43">
        <v>0</v>
      </c>
      <c r="AJ9113" s="43">
        <v>83453620.010927856</v>
      </c>
      <c r="AK9113" s="43">
        <v>86648591.711121365</v>
      </c>
    </row>
    <row r="9114" spans="3:37" x14ac:dyDescent="0.2">
      <c r="C9114" s="43">
        <v>6.0127912977738559E-4</v>
      </c>
      <c r="D9114" s="43">
        <v>5.2199613891798648E-2</v>
      </c>
      <c r="E9114" s="43">
        <v>6.377227435062589</v>
      </c>
      <c r="F9114" s="43">
        <v>3.7972027675025979</v>
      </c>
      <c r="H9114" s="43">
        <v>9.076287567999497E-5</v>
      </c>
      <c r="I9114" s="43">
        <v>0.12160059987640415</v>
      </c>
      <c r="J9114" s="43">
        <v>0</v>
      </c>
      <c r="K9114" s="43">
        <v>1</v>
      </c>
      <c r="M9114" s="43">
        <v>7.7791832383159541E-3</v>
      </c>
      <c r="N9114" s="43">
        <v>4.5368970667497593E-2</v>
      </c>
      <c r="O9114" s="43">
        <v>0</v>
      </c>
      <c r="P9114" s="43">
        <v>1</v>
      </c>
      <c r="R9114" s="43">
        <v>594.27271836052012</v>
      </c>
      <c r="S9114" s="43">
        <v>208.97115232617588</v>
      </c>
      <c r="T9114" s="43">
        <v>6682.4435735823517</v>
      </c>
      <c r="U9114" s="43">
        <v>7485.6874442690478</v>
      </c>
      <c r="W9114" s="43">
        <v>3789.8122834379319</v>
      </c>
      <c r="X9114" s="43">
        <v>0</v>
      </c>
      <c r="Y9114" s="43">
        <v>0</v>
      </c>
      <c r="Z9114" s="43">
        <v>3789.8122834379319</v>
      </c>
      <c r="AB9114" s="43">
        <v>177.86623829207926</v>
      </c>
      <c r="AC9114" s="43">
        <v>0</v>
      </c>
      <c r="AD9114" s="43">
        <v>0</v>
      </c>
      <c r="AE9114" s="43">
        <v>177.86623829207926</v>
      </c>
      <c r="AG9114" s="43">
        <v>6969464.789242357</v>
      </c>
      <c r="AH9114" s="43">
        <v>818599.45322259329</v>
      </c>
      <c r="AI9114" s="43">
        <v>0</v>
      </c>
      <c r="AJ9114" s="43">
        <v>747038200.82673287</v>
      </c>
      <c r="AK9114" s="43">
        <v>754007665.61597526</v>
      </c>
    </row>
    <row r="9115" spans="3:37" x14ac:dyDescent="0.2">
      <c r="C9115" s="43">
        <v>6.0104009117227823E-4</v>
      </c>
      <c r="D9115" s="43">
        <v>6.0566132817351903E-2</v>
      </c>
      <c r="E9115" s="43">
        <v>6.170351513546648</v>
      </c>
      <c r="F9115" s="43">
        <v>6.6373824882453247</v>
      </c>
      <c r="H9115" s="43">
        <v>8.5286158699685009E-5</v>
      </c>
      <c r="I9115" s="43">
        <v>8.4864759056025307E-2</v>
      </c>
      <c r="J9115" s="43">
        <v>0</v>
      </c>
      <c r="K9115" s="43">
        <v>1</v>
      </c>
      <c r="M9115" s="43">
        <v>7.932078239679341E-3</v>
      </c>
      <c r="N9115" s="43">
        <v>4.4899611444037174E-2</v>
      </c>
      <c r="O9115" s="43">
        <v>0</v>
      </c>
      <c r="P9115" s="43">
        <v>1</v>
      </c>
      <c r="R9115" s="43">
        <v>689.24822933600387</v>
      </c>
      <c r="S9115" s="43">
        <v>137.04030277400645</v>
      </c>
      <c r="T9115" s="43">
        <v>6743.2916699610405</v>
      </c>
      <c r="U9115" s="43">
        <v>7569.5802020710507</v>
      </c>
      <c r="W9115" s="43">
        <v>4252.9038550927589</v>
      </c>
      <c r="X9115" s="43">
        <v>0</v>
      </c>
      <c r="Y9115" s="43">
        <v>0</v>
      </c>
      <c r="Z9115" s="43">
        <v>4252.9038550927589</v>
      </c>
      <c r="AB9115" s="43">
        <v>415.75448109807877</v>
      </c>
      <c r="AC9115" s="43">
        <v>0</v>
      </c>
      <c r="AD9115" s="43">
        <v>0</v>
      </c>
      <c r="AE9115" s="43">
        <v>415.75448109807877</v>
      </c>
      <c r="AG9115" s="43">
        <v>7821090.1895155832</v>
      </c>
      <c r="AH9115" s="43">
        <v>918627.23270003591</v>
      </c>
      <c r="AI9115" s="43">
        <v>0</v>
      </c>
      <c r="AJ9115" s="43">
        <v>1746168820.6119308</v>
      </c>
      <c r="AK9115" s="43">
        <v>1753989910.8014464</v>
      </c>
    </row>
    <row r="9116" spans="3:37" x14ac:dyDescent="0.2">
      <c r="C9116" s="43">
        <v>6.0011906635275411E-4</v>
      </c>
      <c r="D9116" s="43">
        <v>5.1982307814185551E-2</v>
      </c>
      <c r="E9116" s="43">
        <v>4.934381426296869</v>
      </c>
      <c r="F9116" s="43">
        <v>1.8857180361370218</v>
      </c>
      <c r="H9116" s="43">
        <v>8.9276724667184431E-5</v>
      </c>
      <c r="I9116" s="43">
        <v>9.5248002702597395E-2</v>
      </c>
      <c r="J9116" s="43">
        <v>0</v>
      </c>
      <c r="K9116" s="43">
        <v>1</v>
      </c>
      <c r="M9116" s="43">
        <v>7.813341520603468E-3</v>
      </c>
      <c r="N9116" s="43">
        <v>4.5478457859307375E-2</v>
      </c>
      <c r="O9116" s="43">
        <v>0</v>
      </c>
      <c r="P9116" s="43">
        <v>1</v>
      </c>
      <c r="R9116" s="43">
        <v>590.65699872776713</v>
      </c>
      <c r="S9116" s="43">
        <v>161.0039381741845</v>
      </c>
      <c r="T9116" s="43">
        <v>6727.9833828940673</v>
      </c>
      <c r="U9116" s="43">
        <v>7479.6443197960189</v>
      </c>
      <c r="W9116" s="43">
        <v>2914.5269238345477</v>
      </c>
      <c r="X9116" s="43">
        <v>0</v>
      </c>
      <c r="Y9116" s="43">
        <v>0</v>
      </c>
      <c r="Z9116" s="43">
        <v>2914.5269238345477</v>
      </c>
      <c r="AB9116" s="43">
        <v>55.977644592980752</v>
      </c>
      <c r="AC9116" s="43">
        <v>0</v>
      </c>
      <c r="AD9116" s="43">
        <v>0</v>
      </c>
      <c r="AE9116" s="43">
        <v>55.977644592980752</v>
      </c>
      <c r="AG9116" s="43">
        <v>5359815.0129317334</v>
      </c>
      <c r="AH9116" s="43">
        <v>629537.81554826233</v>
      </c>
      <c r="AI9116" s="43">
        <v>0</v>
      </c>
      <c r="AJ9116" s="43">
        <v>235106107.29051915</v>
      </c>
      <c r="AK9116" s="43">
        <v>240465922.30345088</v>
      </c>
    </row>
    <row r="9117" spans="3:37" x14ac:dyDescent="0.2">
      <c r="C9117" s="43">
        <v>6.2550296131724803E-4</v>
      </c>
      <c r="D9117" s="43">
        <v>5.6900706358364306E-2</v>
      </c>
      <c r="E9117" s="43">
        <v>6.6062046474989691</v>
      </c>
      <c r="F9117" s="43">
        <v>2.4046325988067716</v>
      </c>
      <c r="H9117" s="43">
        <v>9.5961908865405121E-5</v>
      </c>
      <c r="I9117" s="43">
        <v>7.8701332508155045E-2</v>
      </c>
      <c r="J9117" s="43">
        <v>0</v>
      </c>
      <c r="K9117" s="43">
        <v>1</v>
      </c>
      <c r="M9117" s="43">
        <v>7.7871178258112428E-3</v>
      </c>
      <c r="N9117" s="43">
        <v>4.6686633570849678E-2</v>
      </c>
      <c r="O9117" s="43">
        <v>0</v>
      </c>
      <c r="P9117" s="43">
        <v>1</v>
      </c>
      <c r="R9117" s="43">
        <v>673.89060325413948</v>
      </c>
      <c r="S9117" s="43">
        <v>142.99581807048645</v>
      </c>
      <c r="T9117" s="43">
        <v>6883.5374287375007</v>
      </c>
      <c r="U9117" s="43">
        <v>7700.4238500621268</v>
      </c>
      <c r="W9117" s="43">
        <v>4451.8592351233801</v>
      </c>
      <c r="X9117" s="43">
        <v>0</v>
      </c>
      <c r="Y9117" s="43">
        <v>0</v>
      </c>
      <c r="Z9117" s="43">
        <v>4451.8592351233801</v>
      </c>
      <c r="AB9117" s="43">
        <v>101.28285190155478</v>
      </c>
      <c r="AC9117" s="43">
        <v>0</v>
      </c>
      <c r="AD9117" s="43">
        <v>0</v>
      </c>
      <c r="AE9117" s="43">
        <v>101.28285190155478</v>
      </c>
      <c r="AG9117" s="43">
        <v>8186969.1333918963</v>
      </c>
      <c r="AH9117" s="43">
        <v>961601.59478665015</v>
      </c>
      <c r="AI9117" s="43">
        <v>0</v>
      </c>
      <c r="AJ9117" s="43">
        <v>425387977.98653007</v>
      </c>
      <c r="AK9117" s="43">
        <v>433574947.11992198</v>
      </c>
    </row>
    <row r="9118" spans="3:37" x14ac:dyDescent="0.2">
      <c r="C9118" s="43">
        <v>5.9036612585258068E-4</v>
      </c>
      <c r="D9118" s="43">
        <v>5.0517364814382716E-2</v>
      </c>
      <c r="E9118" s="43">
        <v>5.5836125002444499</v>
      </c>
      <c r="F9118" s="43">
        <v>1.053819400207243</v>
      </c>
      <c r="H9118" s="43">
        <v>8.8305543295046567E-5</v>
      </c>
      <c r="I9118" s="43">
        <v>8.004233133950639E-2</v>
      </c>
      <c r="J9118" s="43">
        <v>0</v>
      </c>
      <c r="K9118" s="43">
        <v>1</v>
      </c>
      <c r="M9118" s="43">
        <v>7.8367096724479973E-3</v>
      </c>
      <c r="N9118" s="43">
        <v>4.5494129015014671E-2</v>
      </c>
      <c r="O9118" s="43">
        <v>0</v>
      </c>
      <c r="P9118" s="43">
        <v>1</v>
      </c>
      <c r="R9118" s="43">
        <v>564.68271121827593</v>
      </c>
      <c r="S9118" s="43">
        <v>133.82894957254217</v>
      </c>
      <c r="T9118" s="43">
        <v>6750.4307344008457</v>
      </c>
      <c r="U9118" s="43">
        <v>7448.9423951916633</v>
      </c>
      <c r="W9118" s="43">
        <v>3152.9694450302923</v>
      </c>
      <c r="X9118" s="43">
        <v>0</v>
      </c>
      <c r="Y9118" s="43">
        <v>0</v>
      </c>
      <c r="Z9118" s="43">
        <v>3152.9694450302923</v>
      </c>
      <c r="AB9118" s="43">
        <v>3.2518246762929128</v>
      </c>
      <c r="AC9118" s="43">
        <v>0</v>
      </c>
      <c r="AD9118" s="43">
        <v>0</v>
      </c>
      <c r="AE9118" s="43">
        <v>3.2518246762929128</v>
      </c>
      <c r="AG9118" s="43">
        <v>5798310.8094107071</v>
      </c>
      <c r="AH9118" s="43">
        <v>681041.40012654313</v>
      </c>
      <c r="AI9118" s="43">
        <v>0</v>
      </c>
      <c r="AJ9118" s="43">
        <v>13657663.640430234</v>
      </c>
      <c r="AK9118" s="43">
        <v>19455974.449840941</v>
      </c>
    </row>
    <row r="9119" spans="3:37" x14ac:dyDescent="0.2">
      <c r="C9119" s="43">
        <v>6.0604518898565573E-4</v>
      </c>
      <c r="D9119" s="43">
        <v>4.9664098853752614E-2</v>
      </c>
      <c r="E9119" s="43">
        <v>5.7166921630241765</v>
      </c>
      <c r="F9119" s="43">
        <v>1.2340830333425563</v>
      </c>
      <c r="H9119" s="43">
        <v>8.7048998703344034E-5</v>
      </c>
      <c r="I9119" s="43">
        <v>0.10054208922235471</v>
      </c>
      <c r="J9119" s="43">
        <v>0</v>
      </c>
      <c r="K9119" s="43">
        <v>1</v>
      </c>
      <c r="M9119" s="43">
        <v>7.7398667053324632E-3</v>
      </c>
      <c r="N9119" s="43">
        <v>4.4977126272975808E-2</v>
      </c>
      <c r="O9119" s="43">
        <v>0</v>
      </c>
      <c r="P9119" s="43">
        <v>1</v>
      </c>
      <c r="R9119" s="43">
        <v>569.88856191727984</v>
      </c>
      <c r="S9119" s="43">
        <v>165.71203787178985</v>
      </c>
      <c r="T9119" s="43">
        <v>6591.2465611916941</v>
      </c>
      <c r="U9119" s="43">
        <v>7326.8471609807639</v>
      </c>
      <c r="W9119" s="43">
        <v>3257.8774757096317</v>
      </c>
      <c r="X9119" s="43">
        <v>0</v>
      </c>
      <c r="Y9119" s="43">
        <v>0</v>
      </c>
      <c r="Z9119" s="43">
        <v>3257.8774757096317</v>
      </c>
      <c r="AB9119" s="43">
        <v>14.273933026768169</v>
      </c>
      <c r="AC9119" s="43">
        <v>0</v>
      </c>
      <c r="AD9119" s="43">
        <v>0</v>
      </c>
      <c r="AE9119" s="43">
        <v>14.273933026768169</v>
      </c>
      <c r="AG9119" s="43">
        <v>5991236.6778300125</v>
      </c>
      <c r="AH9119" s="43">
        <v>703701.53475328046</v>
      </c>
      <c r="AI9119" s="43">
        <v>0</v>
      </c>
      <c r="AJ9119" s="43">
        <v>59950518.712426312</v>
      </c>
      <c r="AK9119" s="43">
        <v>65941755.390256323</v>
      </c>
    </row>
    <row r="9120" spans="3:37" x14ac:dyDescent="0.2">
      <c r="C9120" s="43">
        <v>6.1515366377096203E-4</v>
      </c>
      <c r="D9120" s="43">
        <v>4.5904595070436593E-2</v>
      </c>
      <c r="E9120" s="43">
        <v>6.6698623673250435</v>
      </c>
      <c r="F9120" s="43">
        <v>2.1616752320511377</v>
      </c>
      <c r="H9120" s="43">
        <v>7.8855132010306864E-5</v>
      </c>
      <c r="I9120" s="43">
        <v>9.6193108811236397E-2</v>
      </c>
      <c r="J9120" s="43">
        <v>0</v>
      </c>
      <c r="K9120" s="43">
        <v>1</v>
      </c>
      <c r="M9120" s="43">
        <v>7.8285575818377202E-3</v>
      </c>
      <c r="N9120" s="43">
        <v>4.7405413095979676E-2</v>
      </c>
      <c r="O9120" s="43">
        <v>0</v>
      </c>
      <c r="P9120" s="43">
        <v>1</v>
      </c>
      <c r="R9120" s="43">
        <v>534.66548391898971</v>
      </c>
      <c r="S9120" s="43">
        <v>143.62045444265505</v>
      </c>
      <c r="T9120" s="43">
        <v>7026.7104597374991</v>
      </c>
      <c r="U9120" s="43">
        <v>7704.9963980991442</v>
      </c>
      <c r="W9120" s="43">
        <v>3566.1451902989024</v>
      </c>
      <c r="X9120" s="43">
        <v>0</v>
      </c>
      <c r="Y9120" s="43">
        <v>0</v>
      </c>
      <c r="Z9120" s="43">
        <v>3566.1451902989024</v>
      </c>
      <c r="AB9120" s="43">
        <v>66.458518560841895</v>
      </c>
      <c r="AC9120" s="43">
        <v>0</v>
      </c>
      <c r="AD9120" s="43">
        <v>0</v>
      </c>
      <c r="AE9120" s="43">
        <v>66.458518560841895</v>
      </c>
      <c r="AG9120" s="43">
        <v>6558141.004959682</v>
      </c>
      <c r="AH9120" s="43">
        <v>770287.36110456288</v>
      </c>
      <c r="AI9120" s="43">
        <v>0</v>
      </c>
      <c r="AJ9120" s="43">
        <v>279125777.95553595</v>
      </c>
      <c r="AK9120" s="43">
        <v>285683918.96049565</v>
      </c>
    </row>
    <row r="9121" spans="3:37" x14ac:dyDescent="0.2">
      <c r="C9121" s="43">
        <v>5.8949313189289761E-4</v>
      </c>
      <c r="D9121" s="43">
        <v>5.5997938878282749E-2</v>
      </c>
      <c r="E9121" s="43">
        <v>5.0390129410369555</v>
      </c>
      <c r="F9121" s="43">
        <v>4.3531157715414421</v>
      </c>
      <c r="H9121" s="43">
        <v>9.4508214226185494E-5</v>
      </c>
      <c r="I9121" s="43">
        <v>0.10355162922697503</v>
      </c>
      <c r="J9121" s="43">
        <v>0</v>
      </c>
      <c r="K9121" s="43">
        <v>1</v>
      </c>
      <c r="M9121" s="43">
        <v>7.9178547701970192E-3</v>
      </c>
      <c r="N9121" s="43">
        <v>4.7031340834430946E-2</v>
      </c>
      <c r="O9121" s="43">
        <v>0</v>
      </c>
      <c r="P9121" s="43">
        <v>1</v>
      </c>
      <c r="R9121" s="43">
        <v>625.01892058486533</v>
      </c>
      <c r="S9121" s="43">
        <v>185.29720395975832</v>
      </c>
      <c r="T9121" s="43">
        <v>7050.7816375778302</v>
      </c>
      <c r="U9121" s="43">
        <v>7861.0977621224538</v>
      </c>
      <c r="W9121" s="43">
        <v>3149.4784292200857</v>
      </c>
      <c r="X9121" s="43">
        <v>0</v>
      </c>
      <c r="Y9121" s="43">
        <v>0</v>
      </c>
      <c r="Z9121" s="43">
        <v>3149.4784292200857</v>
      </c>
      <c r="AB9121" s="43">
        <v>224.24640561336645</v>
      </c>
      <c r="AC9121" s="43">
        <v>0</v>
      </c>
      <c r="AD9121" s="43">
        <v>0</v>
      </c>
      <c r="AE9121" s="43">
        <v>224.24640561336645</v>
      </c>
      <c r="AG9121" s="43">
        <v>5791890.8313357374</v>
      </c>
      <c r="AH9121" s="43">
        <v>680287.34071153845</v>
      </c>
      <c r="AI9121" s="43">
        <v>0</v>
      </c>
      <c r="AJ9121" s="43">
        <v>941834903.57613909</v>
      </c>
      <c r="AK9121" s="43">
        <v>947626794.40747488</v>
      </c>
    </row>
    <row r="9122" spans="3:37" x14ac:dyDescent="0.2">
      <c r="C9122" s="43">
        <v>6.0304857078847206E-4</v>
      </c>
      <c r="D9122" s="43">
        <v>5.5536889636264908E-2</v>
      </c>
      <c r="E9122" s="43">
        <v>9.0928130632178092</v>
      </c>
      <c r="F9122" s="43">
        <v>2.3392348494262314</v>
      </c>
      <c r="H9122" s="43">
        <v>1.0253501540891108E-4</v>
      </c>
      <c r="I9122" s="43">
        <v>9.8508872541197751E-2</v>
      </c>
      <c r="J9122" s="43">
        <v>0</v>
      </c>
      <c r="K9122" s="43">
        <v>1</v>
      </c>
      <c r="M9122" s="43">
        <v>7.9365963071954537E-3</v>
      </c>
      <c r="N9122" s="43">
        <v>4.5640053599722272E-2</v>
      </c>
      <c r="O9122" s="43">
        <v>0</v>
      </c>
      <c r="P9122" s="43">
        <v>1</v>
      </c>
      <c r="R9122" s="43">
        <v>634.12696133574821</v>
      </c>
      <c r="S9122" s="43">
        <v>191.24492633617808</v>
      </c>
      <c r="T9122" s="43">
        <v>6858.3999753986654</v>
      </c>
      <c r="U9122" s="43">
        <v>7683.7718630705913</v>
      </c>
      <c r="W9122" s="43">
        <v>5765.9979177723062</v>
      </c>
      <c r="X9122" s="43">
        <v>0</v>
      </c>
      <c r="Y9122" s="43">
        <v>0</v>
      </c>
      <c r="Z9122" s="43">
        <v>5765.9979177723062</v>
      </c>
      <c r="AB9122" s="43">
        <v>90.869207037230609</v>
      </c>
      <c r="AC9122" s="43">
        <v>0</v>
      </c>
      <c r="AD9122" s="43">
        <v>0</v>
      </c>
      <c r="AE9122" s="43">
        <v>90.869207037230609</v>
      </c>
      <c r="AG9122" s="43">
        <v>10603670.170783272</v>
      </c>
      <c r="AH9122" s="43">
        <v>1245455.5502388182</v>
      </c>
      <c r="AI9122" s="43">
        <v>0</v>
      </c>
      <c r="AJ9122" s="43">
        <v>381650669.55636853</v>
      </c>
      <c r="AK9122" s="43">
        <v>392254339.72715181</v>
      </c>
    </row>
    <row r="9123" spans="3:37" x14ac:dyDescent="0.2">
      <c r="C9123" s="43">
        <v>5.9801250801746163E-4</v>
      </c>
      <c r="D9123" s="43">
        <v>5.2204513652945359E-2</v>
      </c>
      <c r="E9123" s="43">
        <v>3.9237086997624639</v>
      </c>
      <c r="F9123" s="43">
        <v>3.4941871360168051</v>
      </c>
      <c r="H9123" s="43">
        <v>9.6123249294199908E-5</v>
      </c>
      <c r="I9123" s="43">
        <v>8.3757642321518638E-2</v>
      </c>
      <c r="J9123" s="43">
        <v>0</v>
      </c>
      <c r="K9123" s="43">
        <v>1</v>
      </c>
      <c r="M9123" s="43">
        <v>7.8628719941777891E-3</v>
      </c>
      <c r="N9123" s="43">
        <v>4.3069607754107536E-2</v>
      </c>
      <c r="O9123" s="43">
        <v>0</v>
      </c>
      <c r="P9123" s="43">
        <v>1</v>
      </c>
      <c r="R9123" s="43">
        <v>591.09963980796135</v>
      </c>
      <c r="S9123" s="43">
        <v>152.43870818576062</v>
      </c>
      <c r="T9123" s="43">
        <v>6412.0144859576403</v>
      </c>
      <c r="U9123" s="43">
        <v>7155.5528339513621</v>
      </c>
      <c r="W9123" s="43">
        <v>2319.3027991409567</v>
      </c>
      <c r="X9123" s="43">
        <v>0</v>
      </c>
      <c r="Y9123" s="43">
        <v>0</v>
      </c>
      <c r="Z9123" s="43">
        <v>2319.3027991409567</v>
      </c>
      <c r="AB9123" s="43">
        <v>157.75150359531071</v>
      </c>
      <c r="AC9123" s="43">
        <v>0</v>
      </c>
      <c r="AD9123" s="43">
        <v>0</v>
      </c>
      <c r="AE9123" s="43">
        <v>157.75150359531071</v>
      </c>
      <c r="AG9123" s="43">
        <v>4265197.847620219</v>
      </c>
      <c r="AH9123" s="43">
        <v>500969.40461444663</v>
      </c>
      <c r="AI9123" s="43">
        <v>0</v>
      </c>
      <c r="AJ9123" s="43">
        <v>662556315.10030496</v>
      </c>
      <c r="AK9123" s="43">
        <v>666821512.94792521</v>
      </c>
    </row>
    <row r="9124" spans="3:37" x14ac:dyDescent="0.2">
      <c r="C9124" s="43">
        <v>6.0097873506685781E-4</v>
      </c>
      <c r="D9124" s="43">
        <v>6.144020181883858E-2</v>
      </c>
      <c r="E9124" s="43">
        <v>6.6350191917040444</v>
      </c>
      <c r="F9124" s="43">
        <v>2.4346394237696201</v>
      </c>
      <c r="H9124" s="43">
        <v>8.3803522133123613E-5</v>
      </c>
      <c r="I9124" s="43">
        <v>0.10171892038142605</v>
      </c>
      <c r="J9124" s="43">
        <v>0</v>
      </c>
      <c r="K9124" s="43">
        <v>1</v>
      </c>
      <c r="M9124" s="43">
        <v>7.9000553984406308E-3</v>
      </c>
      <c r="N9124" s="43">
        <v>4.7062184924832162E-2</v>
      </c>
      <c r="O9124" s="43">
        <v>0</v>
      </c>
      <c r="P9124" s="43">
        <v>1</v>
      </c>
      <c r="R9124" s="43">
        <v>699.12383984051496</v>
      </c>
      <c r="S9124" s="43">
        <v>161.40106146479746</v>
      </c>
      <c r="T9124" s="43">
        <v>7039.5450981856638</v>
      </c>
      <c r="U9124" s="43">
        <v>7900.0699994909764</v>
      </c>
      <c r="W9124" s="43">
        <v>4638.7000947196411</v>
      </c>
      <c r="X9124" s="43">
        <v>0</v>
      </c>
      <c r="Y9124" s="43">
        <v>0</v>
      </c>
      <c r="Z9124" s="43">
        <v>4638.7000947196411</v>
      </c>
      <c r="AB9124" s="43">
        <v>107.31999663236688</v>
      </c>
      <c r="AC9124" s="43">
        <v>0</v>
      </c>
      <c r="AD9124" s="43">
        <v>0</v>
      </c>
      <c r="AE9124" s="43">
        <v>107.31999663236688</v>
      </c>
      <c r="AG9124" s="43">
        <v>8530569.4741894193</v>
      </c>
      <c r="AH9124" s="43">
        <v>1001959.2204594425</v>
      </c>
      <c r="AI9124" s="43">
        <v>0</v>
      </c>
      <c r="AJ9124" s="43">
        <v>450743985.85594088</v>
      </c>
      <c r="AK9124" s="43">
        <v>459274555.33013028</v>
      </c>
    </row>
    <row r="9125" spans="3:37" x14ac:dyDescent="0.2">
      <c r="C9125" s="43">
        <v>6.1048008137609688E-4</v>
      </c>
      <c r="D9125" s="43">
        <v>5.3975516662894955E-2</v>
      </c>
      <c r="E9125" s="43">
        <v>8.5092494669826131</v>
      </c>
      <c r="F9125" s="43">
        <v>2.406063236181291</v>
      </c>
      <c r="H9125" s="43">
        <v>9.7041587354351755E-5</v>
      </c>
      <c r="I9125" s="43">
        <v>0.10476047284252443</v>
      </c>
      <c r="J9125" s="43">
        <v>0</v>
      </c>
      <c r="K9125" s="43">
        <v>1</v>
      </c>
      <c r="M9125" s="43">
        <v>7.8730972026130885E-3</v>
      </c>
      <c r="N9125" s="43">
        <v>4.5828326199651492E-2</v>
      </c>
      <c r="O9125" s="43">
        <v>0</v>
      </c>
      <c r="P9125" s="43">
        <v>1</v>
      </c>
      <c r="R9125" s="43">
        <v>623.89381375382982</v>
      </c>
      <c r="S9125" s="43">
        <v>192.4853648659319</v>
      </c>
      <c r="T9125" s="43">
        <v>6831.5929520464169</v>
      </c>
      <c r="U9125" s="43">
        <v>7647.9721306661786</v>
      </c>
      <c r="W9125" s="43">
        <v>5308.8681021385264</v>
      </c>
      <c r="X9125" s="43">
        <v>0</v>
      </c>
      <c r="Y9125" s="43">
        <v>0</v>
      </c>
      <c r="Z9125" s="43">
        <v>5308.8681021385264</v>
      </c>
      <c r="AB9125" s="43">
        <v>93.864054563621139</v>
      </c>
      <c r="AC9125" s="43">
        <v>0</v>
      </c>
      <c r="AD9125" s="43">
        <v>0</v>
      </c>
      <c r="AE9125" s="43">
        <v>93.864054563621139</v>
      </c>
      <c r="AG9125" s="43">
        <v>9763008.4398327507</v>
      </c>
      <c r="AH9125" s="43">
        <v>1146715.5100619218</v>
      </c>
      <c r="AI9125" s="43">
        <v>0</v>
      </c>
      <c r="AJ9125" s="43">
        <v>394229029.16720879</v>
      </c>
      <c r="AK9125" s="43">
        <v>403992037.60704154</v>
      </c>
    </row>
    <row r="9126" spans="3:37" x14ac:dyDescent="0.2">
      <c r="C9126" s="43">
        <v>6.0712215176711253E-4</v>
      </c>
      <c r="D9126" s="43">
        <v>5.8003619923651772E-2</v>
      </c>
      <c r="E9126" s="43">
        <v>4.0415470283261197</v>
      </c>
      <c r="F9126" s="43">
        <v>4.2795845535347716</v>
      </c>
      <c r="H9126" s="43">
        <v>8.6919174633307976E-5</v>
      </c>
      <c r="I9126" s="43">
        <v>9.849112188680241E-2</v>
      </c>
      <c r="J9126" s="43">
        <v>0</v>
      </c>
      <c r="K9126" s="43">
        <v>1</v>
      </c>
      <c r="M9126" s="43">
        <v>7.8882566255589204E-3</v>
      </c>
      <c r="N9126" s="43">
        <v>4.4166549997582634E-2</v>
      </c>
      <c r="O9126" s="43">
        <v>0</v>
      </c>
      <c r="P9126" s="43">
        <v>1</v>
      </c>
      <c r="R9126" s="43">
        <v>666.76615958072546</v>
      </c>
      <c r="S9126" s="43">
        <v>162.08956281555339</v>
      </c>
      <c r="T9126" s="43">
        <v>6596.5503249610301</v>
      </c>
      <c r="U9126" s="43">
        <v>7425.406047357309</v>
      </c>
      <c r="W9126" s="43">
        <v>2694.7667908419003</v>
      </c>
      <c r="X9126" s="43">
        <v>0</v>
      </c>
      <c r="Y9126" s="43">
        <v>0</v>
      </c>
      <c r="Z9126" s="43">
        <v>2694.7667908419003</v>
      </c>
      <c r="AB9126" s="43">
        <v>233.97861176252931</v>
      </c>
      <c r="AC9126" s="43">
        <v>0</v>
      </c>
      <c r="AD9126" s="43">
        <v>0</v>
      </c>
      <c r="AE9126" s="43">
        <v>233.97861176252931</v>
      </c>
      <c r="AG9126" s="43">
        <v>4955676.1283582542</v>
      </c>
      <c r="AH9126" s="43">
        <v>582069.62682185043</v>
      </c>
      <c r="AI9126" s="43">
        <v>0</v>
      </c>
      <c r="AJ9126" s="43">
        <v>982710169.40262306</v>
      </c>
      <c r="AK9126" s="43">
        <v>987665845.5309813</v>
      </c>
    </row>
    <row r="9127" spans="3:37" x14ac:dyDescent="0.2">
      <c r="C9127" s="43">
        <v>6.092765550902682E-4</v>
      </c>
      <c r="D9127" s="43">
        <v>4.7953237323424519E-2</v>
      </c>
      <c r="E9127" s="43">
        <v>5.115283007439599</v>
      </c>
      <c r="F9127" s="43">
        <v>3.6179431385084664</v>
      </c>
      <c r="H9127" s="43">
        <v>8.7967048297433523E-5</v>
      </c>
      <c r="I9127" s="43">
        <v>0.10581677092354447</v>
      </c>
      <c r="J9127" s="43">
        <v>0</v>
      </c>
      <c r="K9127" s="43">
        <v>1</v>
      </c>
      <c r="M9127" s="43">
        <v>7.907690544099566E-3</v>
      </c>
      <c r="N9127" s="43">
        <v>4.6347119859041608E-2</v>
      </c>
      <c r="O9127" s="43">
        <v>0</v>
      </c>
      <c r="P9127" s="43">
        <v>1</v>
      </c>
      <c r="R9127" s="43">
        <v>553.19057390103956</v>
      </c>
      <c r="S9127" s="43">
        <v>176.24503729778635</v>
      </c>
      <c r="T9127" s="43">
        <v>6939.286034680189</v>
      </c>
      <c r="U9127" s="43">
        <v>7668.7216458790153</v>
      </c>
      <c r="W9127" s="43">
        <v>2829.7263425517472</v>
      </c>
      <c r="X9127" s="43">
        <v>0</v>
      </c>
      <c r="Y9127" s="43">
        <v>0</v>
      </c>
      <c r="Z9127" s="43">
        <v>2829.7263425517472</v>
      </c>
      <c r="AB9127" s="43">
        <v>154.95969699380123</v>
      </c>
      <c r="AC9127" s="43">
        <v>0</v>
      </c>
      <c r="AD9127" s="43">
        <v>0</v>
      </c>
      <c r="AE9127" s="43">
        <v>154.95969699380123</v>
      </c>
      <c r="AG9127" s="43">
        <v>5203866.7439526627</v>
      </c>
      <c r="AH9127" s="43">
        <v>611220.88999117736</v>
      </c>
      <c r="AI9127" s="43">
        <v>0</v>
      </c>
      <c r="AJ9127" s="43">
        <v>650830727.37396514</v>
      </c>
      <c r="AK9127" s="43">
        <v>656034594.11791778</v>
      </c>
    </row>
    <row r="9128" spans="3:37" x14ac:dyDescent="0.2">
      <c r="C9128" s="43">
        <v>6.0536349107022391E-4</v>
      </c>
      <c r="D9128" s="43">
        <v>5.8881784763432976E-2</v>
      </c>
      <c r="E9128" s="43">
        <v>10.153202349734652</v>
      </c>
      <c r="F9128" s="43">
        <v>1.5616785295333793</v>
      </c>
      <c r="H9128" s="43">
        <v>9.6612054525935243E-5</v>
      </c>
      <c r="I9128" s="43">
        <v>0.10934515344466422</v>
      </c>
      <c r="J9128" s="43">
        <v>0</v>
      </c>
      <c r="K9128" s="43">
        <v>1</v>
      </c>
      <c r="M9128" s="43">
        <v>7.8802419168243487E-3</v>
      </c>
      <c r="N9128" s="43">
        <v>4.377449742710765E-2</v>
      </c>
      <c r="O9128" s="43">
        <v>0</v>
      </c>
      <c r="P9128" s="43">
        <v>1</v>
      </c>
      <c r="R9128" s="43">
        <v>674.90021064810946</v>
      </c>
      <c r="S9128" s="43">
        <v>200.01991065294547</v>
      </c>
      <c r="T9128" s="43">
        <v>6531.3520211993946</v>
      </c>
      <c r="U9128" s="43">
        <v>7406.2721425004493</v>
      </c>
      <c r="W9128" s="43">
        <v>6852.3984045887964</v>
      </c>
      <c r="X9128" s="43">
        <v>0</v>
      </c>
      <c r="Y9128" s="43">
        <v>0</v>
      </c>
      <c r="Z9128" s="43">
        <v>6852.3984045887964</v>
      </c>
      <c r="AB9128" s="43">
        <v>40.561234495149982</v>
      </c>
      <c r="AC9128" s="43">
        <v>0</v>
      </c>
      <c r="AD9128" s="43">
        <v>0</v>
      </c>
      <c r="AE9128" s="43">
        <v>40.561234495149982</v>
      </c>
      <c r="AG9128" s="43">
        <v>12601560.666038796</v>
      </c>
      <c r="AH9128" s="43">
        <v>1480118.0553911801</v>
      </c>
      <c r="AI9128" s="43">
        <v>0</v>
      </c>
      <c r="AJ9128" s="43">
        <v>170357184.87962994</v>
      </c>
      <c r="AK9128" s="43">
        <v>182958745.54566872</v>
      </c>
    </row>
    <row r="9129" spans="3:37" x14ac:dyDescent="0.2">
      <c r="C9129" s="43">
        <v>6.3873123457136582E-4</v>
      </c>
      <c r="D9129" s="43">
        <v>5.8638727332316121E-2</v>
      </c>
      <c r="E9129" s="43">
        <v>5.4921224317792401</v>
      </c>
      <c r="F9129" s="43">
        <v>3.9597685512560501</v>
      </c>
      <c r="H9129" s="43">
        <v>9.176641866526225E-5</v>
      </c>
      <c r="I9129" s="43">
        <v>7.7126633769660197E-2</v>
      </c>
      <c r="J9129" s="43">
        <v>0</v>
      </c>
      <c r="K9129" s="43">
        <v>1</v>
      </c>
      <c r="M9129" s="43">
        <v>7.7527778745854281E-3</v>
      </c>
      <c r="N9129" s="43">
        <v>4.5118114217142818E-2</v>
      </c>
      <c r="O9129" s="43">
        <v>0</v>
      </c>
      <c r="P9129" s="43">
        <v>1</v>
      </c>
      <c r="R9129" s="43">
        <v>709.1613578282396</v>
      </c>
      <c r="S9129" s="43">
        <v>134.0079404225574</v>
      </c>
      <c r="T9129" s="43">
        <v>6622.937447903364</v>
      </c>
      <c r="U9129" s="43">
        <v>7466.1067461541606</v>
      </c>
      <c r="W9129" s="43">
        <v>3894.8010010794992</v>
      </c>
      <c r="X9129" s="43">
        <v>0</v>
      </c>
      <c r="Y9129" s="43">
        <v>0</v>
      </c>
      <c r="Z9129" s="43">
        <v>3894.8010010794992</v>
      </c>
      <c r="AB9129" s="43">
        <v>224.58802285926865</v>
      </c>
      <c r="AC9129" s="43">
        <v>0</v>
      </c>
      <c r="AD9129" s="43">
        <v>0</v>
      </c>
      <c r="AE9129" s="43">
        <v>224.58802285926865</v>
      </c>
      <c r="AG9129" s="43">
        <v>7162539.0409851987</v>
      </c>
      <c r="AH9129" s="43">
        <v>841277.0162331718</v>
      </c>
      <c r="AI9129" s="43">
        <v>0</v>
      </c>
      <c r="AJ9129" s="43">
        <v>943269696.0089283</v>
      </c>
      <c r="AK9129" s="43">
        <v>950432235.04991353</v>
      </c>
    </row>
    <row r="9130" spans="3:37" x14ac:dyDescent="0.2">
      <c r="C9130" s="43">
        <v>6.1387925461220405E-4</v>
      </c>
      <c r="D9130" s="43">
        <v>6.0229441184702415E-2</v>
      </c>
      <c r="E9130" s="43">
        <v>3.3794988852721817</v>
      </c>
      <c r="F9130" s="43">
        <v>3.8435354382194489</v>
      </c>
      <c r="H9130" s="43">
        <v>9.0688132021843337E-5</v>
      </c>
      <c r="I9130" s="43">
        <v>0.10826649199328509</v>
      </c>
      <c r="J9130" s="43">
        <v>0</v>
      </c>
      <c r="K9130" s="43">
        <v>1</v>
      </c>
      <c r="M9130" s="43">
        <v>7.8262676330119584E-3</v>
      </c>
      <c r="N9130" s="43">
        <v>4.4206083444405297E-2</v>
      </c>
      <c r="O9130" s="43">
        <v>0</v>
      </c>
      <c r="P9130" s="43">
        <v>1</v>
      </c>
      <c r="R9130" s="43">
        <v>700.05822684894781</v>
      </c>
      <c r="S9130" s="43">
        <v>185.90321239846645</v>
      </c>
      <c r="T9130" s="43">
        <v>6550.5702305774748</v>
      </c>
      <c r="U9130" s="43">
        <v>7436.5316698248889</v>
      </c>
      <c r="W9130" s="43">
        <v>2365.8459972616392</v>
      </c>
      <c r="X9130" s="43">
        <v>0</v>
      </c>
      <c r="Y9130" s="43">
        <v>0</v>
      </c>
      <c r="Z9130" s="43">
        <v>2365.8459972616392</v>
      </c>
      <c r="AB9130" s="43">
        <v>212.99852032423971</v>
      </c>
      <c r="AC9130" s="43">
        <v>0</v>
      </c>
      <c r="AD9130" s="43">
        <v>0</v>
      </c>
      <c r="AE9130" s="43">
        <v>212.99852032423971</v>
      </c>
      <c r="AG9130" s="43">
        <v>4350790.7889641542</v>
      </c>
      <c r="AH9130" s="43">
        <v>511022.7354085141</v>
      </c>
      <c r="AI9130" s="43">
        <v>0</v>
      </c>
      <c r="AJ9130" s="43">
        <v>894593785.36180675</v>
      </c>
      <c r="AK9130" s="43">
        <v>898944576.1507709</v>
      </c>
    </row>
    <row r="9131" spans="3:37" x14ac:dyDescent="0.2">
      <c r="C9131" s="43">
        <v>5.9569566553053816E-4</v>
      </c>
      <c r="D9131" s="43">
        <v>5.1082452481599344E-2</v>
      </c>
      <c r="E9131" s="43">
        <v>5.9568407296037726</v>
      </c>
      <c r="F9131" s="43">
        <v>2.0178901548495416</v>
      </c>
      <c r="H9131" s="43">
        <v>8.6681547042587748E-5</v>
      </c>
      <c r="I9131" s="43">
        <v>9.0221813105564375E-2</v>
      </c>
      <c r="J9131" s="43">
        <v>0</v>
      </c>
      <c r="K9131" s="43">
        <v>1</v>
      </c>
      <c r="M9131" s="43">
        <v>7.7914349795930992E-3</v>
      </c>
      <c r="N9131" s="43">
        <v>4.6546594335431513E-2</v>
      </c>
      <c r="O9131" s="43">
        <v>0</v>
      </c>
      <c r="P9131" s="43">
        <v>1</v>
      </c>
      <c r="R9131" s="43">
        <v>576.15396172636451</v>
      </c>
      <c r="S9131" s="43">
        <v>148.0746030243327</v>
      </c>
      <c r="T9131" s="43">
        <v>6866.6946280573347</v>
      </c>
      <c r="U9131" s="43">
        <v>7590.9231928080317</v>
      </c>
      <c r="W9131" s="43">
        <v>3432.0573857341815</v>
      </c>
      <c r="X9131" s="43">
        <v>0</v>
      </c>
      <c r="Y9131" s="43">
        <v>0</v>
      </c>
      <c r="Z9131" s="43">
        <v>3432.0573857341815</v>
      </c>
      <c r="AB9131" s="43">
        <v>62.751374649114389</v>
      </c>
      <c r="AC9131" s="43">
        <v>0</v>
      </c>
      <c r="AD9131" s="43">
        <v>0</v>
      </c>
      <c r="AE9131" s="43">
        <v>62.751374649114389</v>
      </c>
      <c r="AG9131" s="43">
        <v>6311553.5323651601</v>
      </c>
      <c r="AH9131" s="43">
        <v>741324.39531858324</v>
      </c>
      <c r="AI9131" s="43">
        <v>0</v>
      </c>
      <c r="AJ9131" s="43">
        <v>263555773.52628043</v>
      </c>
      <c r="AK9131" s="43">
        <v>269867327.05864561</v>
      </c>
    </row>
    <row r="9132" spans="3:37" x14ac:dyDescent="0.2">
      <c r="C9132" s="43">
        <v>6.0610943440096102E-4</v>
      </c>
      <c r="D9132" s="43">
        <v>4.6950181265047554E-2</v>
      </c>
      <c r="E9132" s="43">
        <v>4.6852731539645545</v>
      </c>
      <c r="F9132" s="43">
        <v>2.5854272079327338</v>
      </c>
      <c r="H9132" s="43">
        <v>8.9739431207340751E-5</v>
      </c>
      <c r="I9132" s="43">
        <v>8.8518998784008748E-2</v>
      </c>
      <c r="J9132" s="43">
        <v>0</v>
      </c>
      <c r="K9132" s="43">
        <v>1</v>
      </c>
      <c r="M9132" s="43">
        <v>7.8856891469494261E-3</v>
      </c>
      <c r="N9132" s="43">
        <v>4.6758328647408032E-2</v>
      </c>
      <c r="O9132" s="43">
        <v>0</v>
      </c>
      <c r="P9132" s="43">
        <v>1</v>
      </c>
      <c r="R9132" s="43">
        <v>538.80384986446654</v>
      </c>
      <c r="S9132" s="43">
        <v>150.4049668927577</v>
      </c>
      <c r="T9132" s="43">
        <v>6981.375621589712</v>
      </c>
      <c r="U9132" s="43">
        <v>7670.5844383469357</v>
      </c>
      <c r="W9132" s="43">
        <v>2524.4432130227333</v>
      </c>
      <c r="X9132" s="43">
        <v>0</v>
      </c>
      <c r="Y9132" s="43">
        <v>0</v>
      </c>
      <c r="Z9132" s="43">
        <v>2524.4432130227333</v>
      </c>
      <c r="AB9132" s="43">
        <v>91.403068314601114</v>
      </c>
      <c r="AC9132" s="43">
        <v>0</v>
      </c>
      <c r="AD9132" s="43">
        <v>0</v>
      </c>
      <c r="AE9132" s="43">
        <v>91.403068314601114</v>
      </c>
      <c r="AG9132" s="43">
        <v>4642451.0687488066</v>
      </c>
      <c r="AH9132" s="43">
        <v>545279.7340129104</v>
      </c>
      <c r="AI9132" s="43">
        <v>0</v>
      </c>
      <c r="AJ9132" s="43">
        <v>383892886.92132467</v>
      </c>
      <c r="AK9132" s="43">
        <v>388535337.9900735</v>
      </c>
    </row>
    <row r="9133" spans="3:37" x14ac:dyDescent="0.2">
      <c r="C9133" s="43">
        <v>6.2931638141539015E-4</v>
      </c>
      <c r="D9133" s="43">
        <v>6.1314613623347114E-2</v>
      </c>
      <c r="E9133" s="43">
        <v>3.5592896231700837</v>
      </c>
      <c r="F9133" s="43">
        <v>1.6562943568267492</v>
      </c>
      <c r="H9133" s="43">
        <v>9.5651213254388523E-5</v>
      </c>
      <c r="I9133" s="43">
        <v>0.11786757988331353</v>
      </c>
      <c r="J9133" s="43">
        <v>0</v>
      </c>
      <c r="K9133" s="43">
        <v>1</v>
      </c>
      <c r="M9133" s="43">
        <v>7.8625164544294801E-3</v>
      </c>
      <c r="N9133" s="43">
        <v>4.729587101191568E-2</v>
      </c>
      <c r="O9133" s="43">
        <v>0</v>
      </c>
      <c r="P9133" s="43">
        <v>1</v>
      </c>
      <c r="R9133" s="43">
        <v>730.5928295021846</v>
      </c>
      <c r="S9133" s="43">
        <v>213.46526768148541</v>
      </c>
      <c r="T9133" s="43">
        <v>7040.8836558696521</v>
      </c>
      <c r="U9133" s="43">
        <v>7984.9417530533219</v>
      </c>
      <c r="W9133" s="43">
        <v>2600.391476809596</v>
      </c>
      <c r="X9133" s="43">
        <v>0</v>
      </c>
      <c r="Y9133" s="43">
        <v>0</v>
      </c>
      <c r="Z9133" s="43">
        <v>2600.391476809596</v>
      </c>
      <c r="AB9133" s="43">
        <v>51.304782772019699</v>
      </c>
      <c r="AC9133" s="43">
        <v>0</v>
      </c>
      <c r="AD9133" s="43">
        <v>0</v>
      </c>
      <c r="AE9133" s="43">
        <v>51.304782772019699</v>
      </c>
      <c r="AG9133" s="43">
        <v>4782119.9258528473</v>
      </c>
      <c r="AH9133" s="43">
        <v>561684.5589908727</v>
      </c>
      <c r="AI9133" s="43">
        <v>0</v>
      </c>
      <c r="AJ9133" s="43">
        <v>215480087.64248273</v>
      </c>
      <c r="AK9133" s="43">
        <v>220262207.56833556</v>
      </c>
    </row>
    <row r="9134" spans="3:37" x14ac:dyDescent="0.2">
      <c r="C9134" s="43">
        <v>5.9717985237595311E-4</v>
      </c>
      <c r="D9134" s="43">
        <v>5.2434538079078816E-2</v>
      </c>
      <c r="E9134" s="43">
        <v>6.658813318502296</v>
      </c>
      <c r="F9134" s="43">
        <v>0.96344222439047711</v>
      </c>
      <c r="H9134" s="43">
        <v>9.0359792566885311E-5</v>
      </c>
      <c r="I9134" s="43">
        <v>0.10190654447904912</v>
      </c>
      <c r="J9134" s="43">
        <v>0</v>
      </c>
      <c r="K9134" s="43">
        <v>1</v>
      </c>
      <c r="M9134" s="43">
        <v>7.8178496656041464E-3</v>
      </c>
      <c r="N9134" s="43">
        <v>4.6374344714065208E-2</v>
      </c>
      <c r="O9134" s="43">
        <v>0</v>
      </c>
      <c r="P9134" s="43">
        <v>1</v>
      </c>
      <c r="R9134" s="43">
        <v>592.8774963990212</v>
      </c>
      <c r="S9134" s="43">
        <v>174.34908540782195</v>
      </c>
      <c r="T9134" s="43">
        <v>6864.4773057430348</v>
      </c>
      <c r="U9134" s="43">
        <v>7631.7038875498783</v>
      </c>
      <c r="W9134" s="43">
        <v>3947.8605692620995</v>
      </c>
      <c r="X9134" s="43">
        <v>0</v>
      </c>
      <c r="Y9134" s="43">
        <v>0</v>
      </c>
      <c r="Z9134" s="43">
        <v>3947.8605692620995</v>
      </c>
      <c r="AB9134" s="43">
        <v>-2.3191482250701507</v>
      </c>
      <c r="AC9134" s="43">
        <v>0</v>
      </c>
      <c r="AD9134" s="43">
        <v>0</v>
      </c>
      <c r="AE9134" s="43">
        <v>-2.3191482250701507</v>
      </c>
      <c r="AG9134" s="43">
        <v>7260115.5868730014</v>
      </c>
      <c r="AH9134" s="43">
        <v>852737.88296061347</v>
      </c>
      <c r="AI9134" s="43">
        <v>0</v>
      </c>
      <c r="AJ9134" s="43">
        <v>0</v>
      </c>
      <c r="AK9134" s="43">
        <v>7260115.5868730014</v>
      </c>
    </row>
    <row r="9135" spans="3:37" x14ac:dyDescent="0.2">
      <c r="C9135" s="43">
        <v>6.2701226157990675E-4</v>
      </c>
      <c r="D9135" s="43">
        <v>5.453821288938121E-2</v>
      </c>
      <c r="E9135" s="43">
        <v>4.9077146817810631</v>
      </c>
      <c r="F9135" s="43">
        <v>4.3191973713228107</v>
      </c>
      <c r="H9135" s="43">
        <v>8.4629500929700368E-5</v>
      </c>
      <c r="I9135" s="43">
        <v>0.11458010858685297</v>
      </c>
      <c r="J9135" s="43">
        <v>0</v>
      </c>
      <c r="K9135" s="43">
        <v>1</v>
      </c>
      <c r="M9135" s="43">
        <v>7.8557253302603547E-3</v>
      </c>
      <c r="N9135" s="43">
        <v>4.7419601844939208E-2</v>
      </c>
      <c r="O9135" s="43">
        <v>0</v>
      </c>
      <c r="P9135" s="43">
        <v>1</v>
      </c>
      <c r="R9135" s="43">
        <v>647.46949145803376</v>
      </c>
      <c r="S9135" s="43">
        <v>183.600298128541</v>
      </c>
      <c r="T9135" s="43">
        <v>7053.2059656728088</v>
      </c>
      <c r="U9135" s="43">
        <v>7884.2757552593839</v>
      </c>
      <c r="W9135" s="43">
        <v>3177.5955292339108</v>
      </c>
      <c r="X9135" s="43">
        <v>0</v>
      </c>
      <c r="Y9135" s="43">
        <v>0</v>
      </c>
      <c r="Z9135" s="43">
        <v>3177.5955292339108</v>
      </c>
      <c r="AB9135" s="43">
        <v>229.95145664433682</v>
      </c>
      <c r="AC9135" s="43">
        <v>0</v>
      </c>
      <c r="AD9135" s="43">
        <v>0</v>
      </c>
      <c r="AE9135" s="43">
        <v>229.95145664433682</v>
      </c>
      <c r="AG9135" s="43">
        <v>5843598.1782611618</v>
      </c>
      <c r="AH9135" s="43">
        <v>686360.63431452471</v>
      </c>
      <c r="AI9135" s="43">
        <v>0</v>
      </c>
      <c r="AJ9135" s="43">
        <v>965796117.90621459</v>
      </c>
      <c r="AK9135" s="43">
        <v>971639716.08447576</v>
      </c>
    </row>
    <row r="9136" spans="3:37" x14ac:dyDescent="0.2">
      <c r="C9136" s="43">
        <v>5.9079869151454898E-4</v>
      </c>
      <c r="D9136" s="43">
        <v>5.8534136061265674E-2</v>
      </c>
      <c r="E9136" s="43">
        <v>7.6424935462750891</v>
      </c>
      <c r="F9136" s="43">
        <v>1.0826513218851901</v>
      </c>
      <c r="H9136" s="43">
        <v>8.7611583319979706E-5</v>
      </c>
      <c r="I9136" s="43">
        <v>0.11602470509457075</v>
      </c>
      <c r="J9136" s="43">
        <v>0</v>
      </c>
      <c r="K9136" s="43">
        <v>1</v>
      </c>
      <c r="M9136" s="43">
        <v>7.8876730670095485E-3</v>
      </c>
      <c r="N9136" s="43">
        <v>4.4992456847162202E-2</v>
      </c>
      <c r="O9136" s="43">
        <v>0</v>
      </c>
      <c r="P9136" s="43">
        <v>1</v>
      </c>
      <c r="R9136" s="43">
        <v>654.77352407907699</v>
      </c>
      <c r="S9136" s="43">
        <v>192.46615709805258</v>
      </c>
      <c r="T9136" s="43">
        <v>6719.4075496009928</v>
      </c>
      <c r="U9136" s="43">
        <v>7566.6472307781223</v>
      </c>
      <c r="W9136" s="43">
        <v>5004.1024320461429</v>
      </c>
      <c r="X9136" s="43">
        <v>0</v>
      </c>
      <c r="Y9136" s="43">
        <v>0</v>
      </c>
      <c r="Z9136" s="43">
        <v>5004.1024320461429</v>
      </c>
      <c r="AB9136" s="43">
        <v>5.7906150111599297</v>
      </c>
      <c r="AC9136" s="43">
        <v>0</v>
      </c>
      <c r="AD9136" s="43">
        <v>0</v>
      </c>
      <c r="AE9136" s="43">
        <v>5.7906150111599297</v>
      </c>
      <c r="AG9136" s="43">
        <v>9202544.3725328576</v>
      </c>
      <c r="AH9136" s="43">
        <v>1080886.1253219668</v>
      </c>
      <c r="AI9136" s="43">
        <v>0</v>
      </c>
      <c r="AJ9136" s="43">
        <v>24320583.046871703</v>
      </c>
      <c r="AK9136" s="43">
        <v>33523127.419404559</v>
      </c>
    </row>
    <row r="9137" spans="3:37" x14ac:dyDescent="0.2">
      <c r="C9137" s="43">
        <v>6.1809290675662876E-4</v>
      </c>
      <c r="D9137" s="43">
        <v>5.6135246036661757E-2</v>
      </c>
      <c r="E9137" s="43">
        <v>2.1785288511230854</v>
      </c>
      <c r="F9137" s="43">
        <v>3.4385895392860322</v>
      </c>
      <c r="H9137" s="43">
        <v>9.4753902442956672E-5</v>
      </c>
      <c r="I9137" s="43">
        <v>0.1130025467289939</v>
      </c>
      <c r="J9137" s="43">
        <v>0</v>
      </c>
      <c r="K9137" s="43">
        <v>1</v>
      </c>
      <c r="M9137" s="43">
        <v>7.8507241882888046E-3</v>
      </c>
      <c r="N9137" s="43">
        <v>4.4952588230870755E-2</v>
      </c>
      <c r="O9137" s="43">
        <v>0</v>
      </c>
      <c r="P9137" s="43">
        <v>1</v>
      </c>
      <c r="R9137" s="43">
        <v>656.94916186365333</v>
      </c>
      <c r="S9137" s="43">
        <v>202.7345229516848</v>
      </c>
      <c r="T9137" s="43">
        <v>6682.0049787198714</v>
      </c>
      <c r="U9137" s="43">
        <v>7541.6886635352093</v>
      </c>
      <c r="W9137" s="43">
        <v>1431.1827028410985</v>
      </c>
      <c r="X9137" s="43">
        <v>0</v>
      </c>
      <c r="Y9137" s="43">
        <v>0</v>
      </c>
      <c r="Z9137" s="43">
        <v>1431.1827028410985</v>
      </c>
      <c r="AB9137" s="43">
        <v>171.41714087408715</v>
      </c>
      <c r="AC9137" s="43">
        <v>0</v>
      </c>
      <c r="AD9137" s="43">
        <v>0</v>
      </c>
      <c r="AE9137" s="43">
        <v>171.41714087408715</v>
      </c>
      <c r="AG9137" s="43">
        <v>2631944.99052478</v>
      </c>
      <c r="AH9137" s="43">
        <v>309135.46381367726</v>
      </c>
      <c r="AI9137" s="43">
        <v>0</v>
      </c>
      <c r="AJ9137" s="43">
        <v>719951991.67116606</v>
      </c>
      <c r="AK9137" s="43">
        <v>722583936.66169083</v>
      </c>
    </row>
    <row r="9138" spans="3:37" x14ac:dyDescent="0.2">
      <c r="C9138" s="43">
        <v>6.2180142311407671E-4</v>
      </c>
      <c r="D9138" s="43">
        <v>4.9785036308322109E-2</v>
      </c>
      <c r="E9138" s="43">
        <v>1.3337385430119568</v>
      </c>
      <c r="F9138" s="43">
        <v>2.5943180888449131</v>
      </c>
      <c r="H9138" s="43">
        <v>1.0419983925591403E-4</v>
      </c>
      <c r="I9138" s="43">
        <v>0.11470003573843779</v>
      </c>
      <c r="J9138" s="43">
        <v>0</v>
      </c>
      <c r="K9138" s="43">
        <v>1</v>
      </c>
      <c r="M9138" s="43">
        <v>7.8571462004738413E-3</v>
      </c>
      <c r="N9138" s="43">
        <v>4.5856449418217315E-2</v>
      </c>
      <c r="O9138" s="43">
        <v>0</v>
      </c>
      <c r="P9138" s="43">
        <v>1</v>
      </c>
      <c r="R9138" s="43">
        <v>586.12859927557679</v>
      </c>
      <c r="S9138" s="43">
        <v>226.29396657634828</v>
      </c>
      <c r="T9138" s="43">
        <v>6821.9358643550786</v>
      </c>
      <c r="U9138" s="43">
        <v>7634.3584302070039</v>
      </c>
      <c r="W9138" s="43">
        <v>781.74230401544685</v>
      </c>
      <c r="X9138" s="43">
        <v>0</v>
      </c>
      <c r="Y9138" s="43">
        <v>0</v>
      </c>
      <c r="Z9138" s="43">
        <v>781.74230401544685</v>
      </c>
      <c r="AB9138" s="43">
        <v>99.988870818939048</v>
      </c>
      <c r="AC9138" s="43">
        <v>0</v>
      </c>
      <c r="AD9138" s="43">
        <v>0</v>
      </c>
      <c r="AE9138" s="43">
        <v>99.988870818939048</v>
      </c>
      <c r="AG9138" s="43">
        <v>1437624.0970844068</v>
      </c>
      <c r="AH9138" s="43">
        <v>168856.33766733651</v>
      </c>
      <c r="AI9138" s="43">
        <v>0</v>
      </c>
      <c r="AJ9138" s="43">
        <v>419953257.43954402</v>
      </c>
      <c r="AK9138" s="43">
        <v>421390881.53662843</v>
      </c>
    </row>
    <row r="9139" spans="3:37" x14ac:dyDescent="0.2">
      <c r="C9139" s="43">
        <v>5.9321857874851793E-4</v>
      </c>
      <c r="D9139" s="43">
        <v>5.900296387886006E-2</v>
      </c>
      <c r="E9139" s="43">
        <v>1.8642450840244642</v>
      </c>
      <c r="F9139" s="43">
        <v>2.1600890240207193</v>
      </c>
      <c r="H9139" s="43">
        <v>8.9978000525015034E-5</v>
      </c>
      <c r="I9139" s="43">
        <v>0.11195531915415069</v>
      </c>
      <c r="J9139" s="43">
        <v>0</v>
      </c>
      <c r="K9139" s="43">
        <v>1</v>
      </c>
      <c r="M9139" s="43">
        <v>7.85453866536312E-3</v>
      </c>
      <c r="N9139" s="43">
        <v>4.5258813500137433E-2</v>
      </c>
      <c r="O9139" s="43">
        <v>0</v>
      </c>
      <c r="P9139" s="43">
        <v>1</v>
      </c>
      <c r="R9139" s="43">
        <v>662.72132392048752</v>
      </c>
      <c r="S9139" s="43">
        <v>190.73194750644592</v>
      </c>
      <c r="T9139" s="43">
        <v>6730.7927624818403</v>
      </c>
      <c r="U9139" s="43">
        <v>7584.2460339087738</v>
      </c>
      <c r="W9139" s="43">
        <v>1235.4749701969533</v>
      </c>
      <c r="X9139" s="43">
        <v>0</v>
      </c>
      <c r="Y9139" s="43">
        <v>0</v>
      </c>
      <c r="Z9139" s="43">
        <v>1235.4749701969533</v>
      </c>
      <c r="AB9139" s="43">
        <v>82.263283523516193</v>
      </c>
      <c r="AC9139" s="43">
        <v>0</v>
      </c>
      <c r="AD9139" s="43">
        <v>0</v>
      </c>
      <c r="AE9139" s="43">
        <v>82.263283523516193</v>
      </c>
      <c r="AG9139" s="43">
        <v>2272038.4701921972</v>
      </c>
      <c r="AH9139" s="43">
        <v>266862.59356254194</v>
      </c>
      <c r="AI9139" s="43">
        <v>0</v>
      </c>
      <c r="AJ9139" s="43">
        <v>345505790.79876798</v>
      </c>
      <c r="AK9139" s="43">
        <v>347777829.26896018</v>
      </c>
    </row>
    <row r="9140" spans="3:37" x14ac:dyDescent="0.2">
      <c r="C9140" s="43">
        <v>5.9380983210987758E-4</v>
      </c>
      <c r="D9140" s="43">
        <v>5.9047394575155066E-2</v>
      </c>
      <c r="E9140" s="43">
        <v>5.9653018022273461</v>
      </c>
      <c r="F9140" s="43">
        <v>4.6227488050975936</v>
      </c>
      <c r="H9140" s="43">
        <v>7.6680721729297072E-5</v>
      </c>
      <c r="I9140" s="43">
        <v>0.10578893376695842</v>
      </c>
      <c r="J9140" s="43">
        <v>0</v>
      </c>
      <c r="K9140" s="43">
        <v>1</v>
      </c>
      <c r="M9140" s="43">
        <v>7.8945280160241937E-3</v>
      </c>
      <c r="N9140" s="43">
        <v>4.3658546809865605E-2</v>
      </c>
      <c r="O9140" s="43">
        <v>0</v>
      </c>
      <c r="P9140" s="43">
        <v>1</v>
      </c>
      <c r="R9140" s="43">
        <v>663.88139277646485</v>
      </c>
      <c r="S9140" s="43">
        <v>153.59207391395364</v>
      </c>
      <c r="T9140" s="43">
        <v>6525.8609986770271</v>
      </c>
      <c r="U9140" s="43">
        <v>7343.3344653674458</v>
      </c>
      <c r="W9140" s="43">
        <v>3960.2528687946465</v>
      </c>
      <c r="X9140" s="43">
        <v>0</v>
      </c>
      <c r="Y9140" s="43">
        <v>0</v>
      </c>
      <c r="Z9140" s="43">
        <v>3960.2528687946465</v>
      </c>
      <c r="AB9140" s="43">
        <v>257.34308089759867</v>
      </c>
      <c r="AC9140" s="43">
        <v>0</v>
      </c>
      <c r="AD9140" s="43">
        <v>0</v>
      </c>
      <c r="AE9140" s="43">
        <v>257.34308089759867</v>
      </c>
      <c r="AG9140" s="43">
        <v>7282905.0257133553</v>
      </c>
      <c r="AH9140" s="43">
        <v>855414.61965964362</v>
      </c>
      <c r="AI9140" s="43">
        <v>0</v>
      </c>
      <c r="AJ9140" s="43">
        <v>1080840939.7699144</v>
      </c>
      <c r="AK9140" s="43">
        <v>1088123844.7956278</v>
      </c>
    </row>
    <row r="9141" spans="3:37" x14ac:dyDescent="0.2">
      <c r="C9141" s="43">
        <v>5.9821599746228196E-4</v>
      </c>
      <c r="D9141" s="43">
        <v>6.0788897832354971E-2</v>
      </c>
      <c r="E9141" s="43">
        <v>13.462659113780406</v>
      </c>
      <c r="F9141" s="43">
        <v>1.7274137783044801</v>
      </c>
      <c r="H9141" s="43">
        <v>9.0297642006187395E-5</v>
      </c>
      <c r="I9141" s="43">
        <v>0.10773773249133856</v>
      </c>
      <c r="J9141" s="43">
        <v>0</v>
      </c>
      <c r="K9141" s="43">
        <v>1</v>
      </c>
      <c r="M9141" s="43">
        <v>7.7825811015967573E-3</v>
      </c>
      <c r="N9141" s="43">
        <v>4.4813330090964033E-2</v>
      </c>
      <c r="O9141" s="43">
        <v>0</v>
      </c>
      <c r="P9141" s="43">
        <v>1</v>
      </c>
      <c r="R9141" s="43">
        <v>688.53284906089118</v>
      </c>
      <c r="S9141" s="43">
        <v>184.19872221102614</v>
      </c>
      <c r="T9141" s="43">
        <v>6603.4857586383996</v>
      </c>
      <c r="U9141" s="43">
        <v>7476.2173299103169</v>
      </c>
      <c r="W9141" s="43">
        <v>9269.4830355467948</v>
      </c>
      <c r="X9141" s="43">
        <v>0</v>
      </c>
      <c r="Y9141" s="43">
        <v>0</v>
      </c>
      <c r="Z9141" s="43">
        <v>9269.4830355467948</v>
      </c>
      <c r="AB9141" s="43">
        <v>53.590766090768035</v>
      </c>
      <c r="AC9141" s="43">
        <v>0</v>
      </c>
      <c r="AD9141" s="43">
        <v>0</v>
      </c>
      <c r="AE9141" s="43">
        <v>53.590766090768035</v>
      </c>
      <c r="AG9141" s="43">
        <v>17046579.302370556</v>
      </c>
      <c r="AH9141" s="43">
        <v>2002208.3356781076</v>
      </c>
      <c r="AI9141" s="43">
        <v>0</v>
      </c>
      <c r="AJ9141" s="43">
        <v>225081217.58122575</v>
      </c>
      <c r="AK9141" s="43">
        <v>242127796.8835963</v>
      </c>
    </row>
    <row r="9142" spans="3:37" x14ac:dyDescent="0.2">
      <c r="C9142" s="43">
        <v>6.1987230271909333E-4</v>
      </c>
      <c r="D9142" s="43">
        <v>5.2034174151045588E-2</v>
      </c>
      <c r="E9142" s="43">
        <v>12.324364069617983</v>
      </c>
      <c r="F9142" s="43">
        <v>4.3859203369936433</v>
      </c>
      <c r="H9142" s="43">
        <v>8.6096594099270142E-5</v>
      </c>
      <c r="I9142" s="43">
        <v>8.6537167494675035E-2</v>
      </c>
      <c r="J9142" s="43">
        <v>0</v>
      </c>
      <c r="K9142" s="43">
        <v>1</v>
      </c>
      <c r="M9142" s="43">
        <v>7.904910717146163E-3</v>
      </c>
      <c r="N9142" s="43">
        <v>4.668132064566366E-2</v>
      </c>
      <c r="O9142" s="43">
        <v>0</v>
      </c>
      <c r="P9142" s="43">
        <v>1</v>
      </c>
      <c r="R9142" s="43">
        <v>610.70752380963177</v>
      </c>
      <c r="S9142" s="43">
        <v>141.06881564613911</v>
      </c>
      <c r="T9142" s="43">
        <v>6986.8669950434978</v>
      </c>
      <c r="U9142" s="43">
        <v>7738.6433344992683</v>
      </c>
      <c r="W9142" s="43">
        <v>7526.5818634847947</v>
      </c>
      <c r="X9142" s="43">
        <v>0</v>
      </c>
      <c r="Y9142" s="43">
        <v>0</v>
      </c>
      <c r="Z9142" s="43">
        <v>7526.5818634847947</v>
      </c>
      <c r="AB9142" s="43">
        <v>221.25535165596062</v>
      </c>
      <c r="AC9142" s="43">
        <v>0</v>
      </c>
      <c r="AD9142" s="43">
        <v>0</v>
      </c>
      <c r="AE9142" s="43">
        <v>221.25535165596062</v>
      </c>
      <c r="AG9142" s="43">
        <v>13841384.046948537</v>
      </c>
      <c r="AH9142" s="43">
        <v>1625741.6825127157</v>
      </c>
      <c r="AI9142" s="43">
        <v>0</v>
      </c>
      <c r="AJ9142" s="43">
        <v>929272476.95503461</v>
      </c>
      <c r="AK9142" s="43">
        <v>943113861.00198317</v>
      </c>
    </row>
    <row r="9143" spans="3:37" x14ac:dyDescent="0.2">
      <c r="C9143" s="43">
        <v>6.1912794263618842E-4</v>
      </c>
      <c r="D9143" s="43">
        <v>4.7081093441686823E-2</v>
      </c>
      <c r="E9143" s="43">
        <v>9.9801521828102082</v>
      </c>
      <c r="F9143" s="43">
        <v>6.1014813857048154</v>
      </c>
      <c r="H9143" s="43">
        <v>8.2419787686140256E-5</v>
      </c>
      <c r="I9143" s="43">
        <v>0.11285634900433228</v>
      </c>
      <c r="J9143" s="43">
        <v>0</v>
      </c>
      <c r="K9143" s="43">
        <v>1</v>
      </c>
      <c r="M9143" s="43">
        <v>7.7242560195060388E-3</v>
      </c>
      <c r="N9143" s="43">
        <v>4.5338721015374367E-2</v>
      </c>
      <c r="O9143" s="43">
        <v>0</v>
      </c>
      <c r="P9143" s="43">
        <v>1</v>
      </c>
      <c r="R9143" s="43">
        <v>551.91134131836588</v>
      </c>
      <c r="S9143" s="43">
        <v>176.1164247980482</v>
      </c>
      <c r="T9143" s="43">
        <v>6630.8361650189963</v>
      </c>
      <c r="U9143" s="43">
        <v>7358.8639311354109</v>
      </c>
      <c r="W9143" s="43">
        <v>5508.1591777761987</v>
      </c>
      <c r="X9143" s="43">
        <v>0</v>
      </c>
      <c r="Y9143" s="43">
        <v>0</v>
      </c>
      <c r="Z9143" s="43">
        <v>5508.1591777761987</v>
      </c>
      <c r="AB9143" s="43">
        <v>301.2655014695672</v>
      </c>
      <c r="AC9143" s="43">
        <v>0</v>
      </c>
      <c r="AD9143" s="43">
        <v>0</v>
      </c>
      <c r="AE9143" s="43">
        <v>301.2655014695672</v>
      </c>
      <c r="AG9143" s="43">
        <v>10129504.72793043</v>
      </c>
      <c r="AH9143" s="43">
        <v>1189762.3823996589</v>
      </c>
      <c r="AI9143" s="43">
        <v>0</v>
      </c>
      <c r="AJ9143" s="43">
        <v>1265315106.1721823</v>
      </c>
      <c r="AK9143" s="43">
        <v>1275444610.9001129</v>
      </c>
    </row>
    <row r="9144" spans="3:37" x14ac:dyDescent="0.2">
      <c r="C9144" s="43">
        <v>6.0617821895657159E-4</v>
      </c>
      <c r="D9144" s="43">
        <v>5.5572854760596813E-2</v>
      </c>
      <c r="E9144" s="43">
        <v>7.1940101937312013</v>
      </c>
      <c r="F9144" s="43">
        <v>2.0084404729224921</v>
      </c>
      <c r="H9144" s="43">
        <v>9.5053042586501491E-5</v>
      </c>
      <c r="I9144" s="43">
        <v>0.10627968111376795</v>
      </c>
      <c r="J9144" s="43">
        <v>0</v>
      </c>
      <c r="K9144" s="43">
        <v>1</v>
      </c>
      <c r="M9144" s="43">
        <v>7.8565789536523267E-3</v>
      </c>
      <c r="N9144" s="43">
        <v>4.7607670512060718E-2</v>
      </c>
      <c r="O9144" s="43">
        <v>0</v>
      </c>
      <c r="P9144" s="43">
        <v>1</v>
      </c>
      <c r="R9144" s="43">
        <v>637.83068272911203</v>
      </c>
      <c r="S9144" s="43">
        <v>191.27518837911978</v>
      </c>
      <c r="T9144" s="43">
        <v>7081.9488155082308</v>
      </c>
      <c r="U9144" s="43">
        <v>7911.0546866164623</v>
      </c>
      <c r="W9144" s="43">
        <v>4588.5604334277632</v>
      </c>
      <c r="X9144" s="43">
        <v>0</v>
      </c>
      <c r="Y9144" s="43">
        <v>0</v>
      </c>
      <c r="Z9144" s="43">
        <v>4588.5604334277632</v>
      </c>
      <c r="AB9144" s="43">
        <v>68.823927460932907</v>
      </c>
      <c r="AC9144" s="43">
        <v>0</v>
      </c>
      <c r="AD9144" s="43">
        <v>0</v>
      </c>
      <c r="AE9144" s="43">
        <v>68.823927460932907</v>
      </c>
      <c r="AG9144" s="43">
        <v>8438362.6370736565</v>
      </c>
      <c r="AH9144" s="43">
        <v>991129.05362039688</v>
      </c>
      <c r="AI9144" s="43">
        <v>0</v>
      </c>
      <c r="AJ9144" s="43">
        <v>289060495.33591819</v>
      </c>
      <c r="AK9144" s="43">
        <v>297498857.97299182</v>
      </c>
    </row>
    <row r="9145" spans="3:37" x14ac:dyDescent="0.2">
      <c r="C9145" s="43">
        <v>6.1994824201483389E-4</v>
      </c>
      <c r="D9145" s="43">
        <v>6.3133926596125822E-2</v>
      </c>
      <c r="E9145" s="43">
        <v>4.7454391861582055</v>
      </c>
      <c r="F9145" s="43">
        <v>2.1480560319889612</v>
      </c>
      <c r="H9145" s="43">
        <v>8.1554236991500994E-5</v>
      </c>
      <c r="I9145" s="43">
        <v>0.10931150755900143</v>
      </c>
      <c r="J9145" s="43">
        <v>0</v>
      </c>
      <c r="K9145" s="43">
        <v>1</v>
      </c>
      <c r="M9145" s="43">
        <v>7.8381295733974277E-3</v>
      </c>
      <c r="N9145" s="43">
        <v>4.5433622958378911E-2</v>
      </c>
      <c r="O9145" s="43">
        <v>0</v>
      </c>
      <c r="P9145" s="43">
        <v>1</v>
      </c>
      <c r="R9145" s="43">
        <v>741.07234468135937</v>
      </c>
      <c r="S9145" s="43">
        <v>168.79313737877396</v>
      </c>
      <c r="T9145" s="43">
        <v>6742.674285829884</v>
      </c>
      <c r="U9145" s="43">
        <v>7652.5397678900172</v>
      </c>
      <c r="W9145" s="43">
        <v>3516.7137442290632</v>
      </c>
      <c r="X9145" s="43">
        <v>0</v>
      </c>
      <c r="Y9145" s="43">
        <v>0</v>
      </c>
      <c r="Z9145" s="43">
        <v>3516.7137442290632</v>
      </c>
      <c r="AB9145" s="43">
        <v>91.034805573325187</v>
      </c>
      <c r="AC9145" s="43">
        <v>0</v>
      </c>
      <c r="AD9145" s="43">
        <v>0</v>
      </c>
      <c r="AE9145" s="43">
        <v>91.034805573325187</v>
      </c>
      <c r="AG9145" s="43">
        <v>6467236.5756372474</v>
      </c>
      <c r="AH9145" s="43">
        <v>759610.16875347763</v>
      </c>
      <c r="AI9145" s="43">
        <v>0</v>
      </c>
      <c r="AJ9145" s="43">
        <v>382346183.40796578</v>
      </c>
      <c r="AK9145" s="43">
        <v>388813419.983603</v>
      </c>
    </row>
    <row r="9146" spans="3:37" x14ac:dyDescent="0.2">
      <c r="C9146" s="43">
        <v>6.1230989589977636E-4</v>
      </c>
      <c r="D9146" s="43">
        <v>5.1605835052292916E-2</v>
      </c>
      <c r="E9146" s="43">
        <v>5.136814146860547</v>
      </c>
      <c r="F9146" s="43">
        <v>2.5927151788525098</v>
      </c>
      <c r="H9146" s="43">
        <v>9.4297232135831521E-5</v>
      </c>
      <c r="I9146" s="43">
        <v>7.6734832712116202E-2</v>
      </c>
      <c r="J9146" s="43">
        <v>0</v>
      </c>
      <c r="K9146" s="43">
        <v>1</v>
      </c>
      <c r="M9146" s="43">
        <v>7.790591404641555E-3</v>
      </c>
      <c r="N9146" s="43">
        <v>4.7786581646130921E-2</v>
      </c>
      <c r="O9146" s="43">
        <v>0</v>
      </c>
      <c r="P9146" s="43">
        <v>1</v>
      </c>
      <c r="R9146" s="43">
        <v>598.29098789486602</v>
      </c>
      <c r="S9146" s="43">
        <v>137.00419609602531</v>
      </c>
      <c r="T9146" s="43">
        <v>7048.8580540342891</v>
      </c>
      <c r="U9146" s="43">
        <v>7784.1532380251801</v>
      </c>
      <c r="W9146" s="43">
        <v>3073.30961055752</v>
      </c>
      <c r="X9146" s="43">
        <v>0</v>
      </c>
      <c r="Y9146" s="43">
        <v>0</v>
      </c>
      <c r="Z9146" s="43">
        <v>3073.30961055752</v>
      </c>
      <c r="AB9146" s="43">
        <v>101.96106374361733</v>
      </c>
      <c r="AC9146" s="43">
        <v>0</v>
      </c>
      <c r="AD9146" s="43">
        <v>0</v>
      </c>
      <c r="AE9146" s="43">
        <v>101.96106374361733</v>
      </c>
      <c r="AG9146" s="43">
        <v>5651816.3738152795</v>
      </c>
      <c r="AH9146" s="43">
        <v>663834.87588042428</v>
      </c>
      <c r="AI9146" s="43">
        <v>0</v>
      </c>
      <c r="AJ9146" s="43">
        <v>428236467.72319281</v>
      </c>
      <c r="AK9146" s="43">
        <v>433888284.09700811</v>
      </c>
    </row>
    <row r="9147" spans="3:37" x14ac:dyDescent="0.2">
      <c r="C9147" s="43">
        <v>6.0952233661520363E-4</v>
      </c>
      <c r="D9147" s="43">
        <v>5.5225006569051271E-2</v>
      </c>
      <c r="E9147" s="43">
        <v>7.4088382362666048</v>
      </c>
      <c r="F9147" s="43">
        <v>2.1289423303038317</v>
      </c>
      <c r="H9147" s="43">
        <v>7.9869560861326841E-5</v>
      </c>
      <c r="I9147" s="43">
        <v>0.14018138490489507</v>
      </c>
      <c r="J9147" s="43">
        <v>0</v>
      </c>
      <c r="K9147" s="43">
        <v>1</v>
      </c>
      <c r="M9147" s="43">
        <v>7.8598089517012415E-3</v>
      </c>
      <c r="N9147" s="43">
        <v>4.7033903816691924E-2</v>
      </c>
      <c r="O9147" s="43">
        <v>0</v>
      </c>
      <c r="P9147" s="43">
        <v>1</v>
      </c>
      <c r="R9147" s="43">
        <v>637.3350080747291</v>
      </c>
      <c r="S9147" s="43">
        <v>211.98933651932848</v>
      </c>
      <c r="T9147" s="43">
        <v>6999.4737519012924</v>
      </c>
      <c r="U9147" s="43">
        <v>7848.7980964953504</v>
      </c>
      <c r="W9147" s="43">
        <v>4721.911977135338</v>
      </c>
      <c r="X9147" s="43">
        <v>0</v>
      </c>
      <c r="Y9147" s="43">
        <v>0</v>
      </c>
      <c r="Z9147" s="43">
        <v>4721.911977135338</v>
      </c>
      <c r="AB9147" s="43">
        <v>76.988048204410291</v>
      </c>
      <c r="AC9147" s="43">
        <v>0</v>
      </c>
      <c r="AD9147" s="43">
        <v>0</v>
      </c>
      <c r="AE9147" s="43">
        <v>76.988048204410291</v>
      </c>
      <c r="AG9147" s="43">
        <v>8683596.1259518862</v>
      </c>
      <c r="AH9147" s="43">
        <v>1019932.987061233</v>
      </c>
      <c r="AI9147" s="43">
        <v>0</v>
      </c>
      <c r="AJ9147" s="43">
        <v>323349802.45852321</v>
      </c>
      <c r="AK9147" s="43">
        <v>332033398.5844751</v>
      </c>
    </row>
    <row r="9148" spans="3:37" x14ac:dyDescent="0.2">
      <c r="C9148" s="43">
        <v>6.1158825143958762E-4</v>
      </c>
      <c r="D9148" s="43">
        <v>5.386187229912686E-2</v>
      </c>
      <c r="E9148" s="43">
        <v>1.3176428123316606</v>
      </c>
      <c r="F9148" s="43">
        <v>1.4466951266628856</v>
      </c>
      <c r="H9148" s="43">
        <v>9.298470273544357E-5</v>
      </c>
      <c r="I9148" s="43">
        <v>9.247190218989236E-2</v>
      </c>
      <c r="J9148" s="43">
        <v>0</v>
      </c>
      <c r="K9148" s="43">
        <v>1</v>
      </c>
      <c r="M9148" s="43">
        <v>7.8579001587876229E-3</v>
      </c>
      <c r="N9148" s="43">
        <v>4.6471782494406644E-2</v>
      </c>
      <c r="O9148" s="43">
        <v>0</v>
      </c>
      <c r="P9148" s="43">
        <v>1</v>
      </c>
      <c r="R9148" s="43">
        <v>623.71035264730847</v>
      </c>
      <c r="S9148" s="43">
        <v>162.8034752194454</v>
      </c>
      <c r="T9148" s="43">
        <v>6914.1406524121276</v>
      </c>
      <c r="U9148" s="43">
        <v>7700.6544802788812</v>
      </c>
      <c r="W9148" s="43">
        <v>821.82746314257133</v>
      </c>
      <c r="X9148" s="43">
        <v>0</v>
      </c>
      <c r="Y9148" s="43">
        <v>0</v>
      </c>
      <c r="Z9148" s="43">
        <v>821.82746314257133</v>
      </c>
      <c r="AB9148" s="43">
        <v>29.81109612251144</v>
      </c>
      <c r="AC9148" s="43">
        <v>0</v>
      </c>
      <c r="AD9148" s="43">
        <v>0</v>
      </c>
      <c r="AE9148" s="43">
        <v>29.81109612251144</v>
      </c>
      <c r="AG9148" s="43">
        <v>1511340.7047191886</v>
      </c>
      <c r="AH9148" s="43">
        <v>177514.7320387954</v>
      </c>
      <c r="AI9148" s="43">
        <v>0</v>
      </c>
      <c r="AJ9148" s="43">
        <v>125206603.71454805</v>
      </c>
      <c r="AK9148" s="43">
        <v>126717944.41926724</v>
      </c>
    </row>
    <row r="9149" spans="3:37" x14ac:dyDescent="0.2">
      <c r="C9149" s="43">
        <v>6.0652503079458727E-4</v>
      </c>
      <c r="D9149" s="43">
        <v>5.5245341782287571E-2</v>
      </c>
      <c r="E9149" s="43">
        <v>4.9671469883435924</v>
      </c>
      <c r="F9149" s="43">
        <v>2.6321601388262481</v>
      </c>
      <c r="H9149" s="43">
        <v>8.2697225798180498E-5</v>
      </c>
      <c r="I9149" s="43">
        <v>0.10720158496578314</v>
      </c>
      <c r="J9149" s="43">
        <v>0</v>
      </c>
      <c r="K9149" s="43">
        <v>1</v>
      </c>
      <c r="M9149" s="43">
        <v>7.935087588137657E-3</v>
      </c>
      <c r="N9149" s="43">
        <v>4.5838132876760196E-2</v>
      </c>
      <c r="O9149" s="43">
        <v>0</v>
      </c>
      <c r="P9149" s="43">
        <v>1</v>
      </c>
      <c r="R9149" s="43">
        <v>634.4344628361298</v>
      </c>
      <c r="S9149" s="43">
        <v>167.85509181618846</v>
      </c>
      <c r="T9149" s="43">
        <v>6886.856232271155</v>
      </c>
      <c r="U9149" s="43">
        <v>7689.1457869234728</v>
      </c>
      <c r="W9149" s="43">
        <v>3151.329231377867</v>
      </c>
      <c r="X9149" s="43">
        <v>0</v>
      </c>
      <c r="Y9149" s="43">
        <v>0</v>
      </c>
      <c r="Z9149" s="43">
        <v>3151.329231377867</v>
      </c>
      <c r="AB9149" s="43">
        <v>110.79835458044882</v>
      </c>
      <c r="AC9149" s="43">
        <v>0</v>
      </c>
      <c r="AD9149" s="43">
        <v>0</v>
      </c>
      <c r="AE9149" s="43">
        <v>110.79835458044882</v>
      </c>
      <c r="AG9149" s="43">
        <v>5795294.4565038979</v>
      </c>
      <c r="AH9149" s="43">
        <v>680687.11397761933</v>
      </c>
      <c r="AI9149" s="43">
        <v>0</v>
      </c>
      <c r="AJ9149" s="43">
        <v>465353089.237885</v>
      </c>
      <c r="AK9149" s="43">
        <v>471148383.69438887</v>
      </c>
    </row>
    <row r="9150" spans="3:37" x14ac:dyDescent="0.2">
      <c r="C9150" s="43">
        <v>6.0671325417457802E-4</v>
      </c>
      <c r="D9150" s="43">
        <v>5.4483146677820948E-2</v>
      </c>
      <c r="E9150" s="43">
        <v>7.1458564247195264</v>
      </c>
      <c r="F9150" s="43">
        <v>2.5291124818140873</v>
      </c>
      <c r="H9150" s="43">
        <v>1.0088247107797876E-4</v>
      </c>
      <c r="I9150" s="43">
        <v>8.1257993587119534E-2</v>
      </c>
      <c r="J9150" s="43">
        <v>0</v>
      </c>
      <c r="K9150" s="43">
        <v>1</v>
      </c>
      <c r="M9150" s="43">
        <v>7.8113809160936529E-3</v>
      </c>
      <c r="N9150" s="43">
        <v>4.6222627329442156E-2</v>
      </c>
      <c r="O9150" s="43">
        <v>0</v>
      </c>
      <c r="P9150" s="43">
        <v>1</v>
      </c>
      <c r="R9150" s="43">
        <v>625.87562443643469</v>
      </c>
      <c r="S9150" s="43">
        <v>155.21160109583434</v>
      </c>
      <c r="T9150" s="43">
        <v>6836.3583030105028</v>
      </c>
      <c r="U9150" s="43">
        <v>7617.4455285427721</v>
      </c>
      <c r="W9150" s="43">
        <v>4472.417351954442</v>
      </c>
      <c r="X9150" s="43">
        <v>0</v>
      </c>
      <c r="Y9150" s="43">
        <v>0</v>
      </c>
      <c r="Z9150" s="43">
        <v>4472.417351954442</v>
      </c>
      <c r="AB9150" s="43">
        <v>102.40266254461639</v>
      </c>
      <c r="AC9150" s="43">
        <v>0</v>
      </c>
      <c r="AD9150" s="43">
        <v>0</v>
      </c>
      <c r="AE9150" s="43">
        <v>102.40266254461639</v>
      </c>
      <c r="AG9150" s="43">
        <v>8224775.5102442186</v>
      </c>
      <c r="AH9150" s="43">
        <v>966042.14802215947</v>
      </c>
      <c r="AI9150" s="43">
        <v>0</v>
      </c>
      <c r="AJ9150" s="43">
        <v>430091182.68738884</v>
      </c>
      <c r="AK9150" s="43">
        <v>438315958.19763303</v>
      </c>
    </row>
    <row r="9151" spans="3:37" x14ac:dyDescent="0.2">
      <c r="C9151" s="43">
        <v>6.1367823074776062E-4</v>
      </c>
      <c r="D9151" s="43">
        <v>5.2545681818829487E-2</v>
      </c>
      <c r="E9151" s="43">
        <v>1.9324301949800169</v>
      </c>
      <c r="F9151" s="43">
        <v>4.3288947583746804</v>
      </c>
      <c r="H9151" s="43">
        <v>8.1091564602771504E-5</v>
      </c>
      <c r="I9151" s="43">
        <v>7.3891681431068321E-2</v>
      </c>
      <c r="J9151" s="43">
        <v>0</v>
      </c>
      <c r="K9151" s="43">
        <v>1</v>
      </c>
      <c r="M9151" s="43">
        <v>7.913887703486111E-3</v>
      </c>
      <c r="N9151" s="43">
        <v>4.5032861054242548E-2</v>
      </c>
      <c r="O9151" s="43">
        <v>0</v>
      </c>
      <c r="P9151" s="43">
        <v>1</v>
      </c>
      <c r="R9151" s="43">
        <v>610.54843467883404</v>
      </c>
      <c r="S9151" s="43">
        <v>113.45237763327013</v>
      </c>
      <c r="T9151" s="43">
        <v>6747.7936912963078</v>
      </c>
      <c r="U9151" s="43">
        <v>7471.794503608412</v>
      </c>
      <c r="W9151" s="43">
        <v>1179.8422306711634</v>
      </c>
      <c r="X9151" s="43">
        <v>0</v>
      </c>
      <c r="Y9151" s="43">
        <v>0</v>
      </c>
      <c r="Z9151" s="43">
        <v>1179.8422306711634</v>
      </c>
      <c r="AB9151" s="43">
        <v>217.47230878117733</v>
      </c>
      <c r="AC9151" s="43">
        <v>0</v>
      </c>
      <c r="AD9151" s="43">
        <v>0</v>
      </c>
      <c r="AE9151" s="43">
        <v>217.47230878117733</v>
      </c>
      <c r="AG9151" s="43">
        <v>2169729.8622042695</v>
      </c>
      <c r="AH9151" s="43">
        <v>254845.9218249713</v>
      </c>
      <c r="AI9151" s="43">
        <v>0</v>
      </c>
      <c r="AJ9151" s="43">
        <v>913383696.88094485</v>
      </c>
      <c r="AK9151" s="43">
        <v>915553426.74314916</v>
      </c>
    </row>
    <row r="9152" spans="3:37" x14ac:dyDescent="0.2">
      <c r="C9152" s="43">
        <v>6.2332245054341762E-4</v>
      </c>
      <c r="D9152" s="43">
        <v>5.2755534372698053E-2</v>
      </c>
      <c r="E9152" s="43">
        <v>4.0013635454757344</v>
      </c>
      <c r="F9152" s="43">
        <v>5.8525006996231328</v>
      </c>
      <c r="H9152" s="43">
        <v>9.8454160109118227E-5</v>
      </c>
      <c r="I9152" s="43">
        <v>9.0384184653477584E-2</v>
      </c>
      <c r="J9152" s="43">
        <v>0</v>
      </c>
      <c r="K9152" s="43">
        <v>1</v>
      </c>
      <c r="M9152" s="43">
        <v>7.8654338747770058E-3</v>
      </c>
      <c r="N9152" s="43">
        <v>4.5622831770348232E-2</v>
      </c>
      <c r="O9152" s="43">
        <v>0</v>
      </c>
      <c r="P9152" s="43">
        <v>1</v>
      </c>
      <c r="R9152" s="43">
        <v>622.62014554175084</v>
      </c>
      <c r="S9152" s="43">
        <v>168.48796662375062</v>
      </c>
      <c r="T9152" s="43">
        <v>6794.3403007382385</v>
      </c>
      <c r="U9152" s="43">
        <v>7585.4484129037401</v>
      </c>
      <c r="W9152" s="43">
        <v>2491.3295530495579</v>
      </c>
      <c r="X9152" s="43">
        <v>0</v>
      </c>
      <c r="Y9152" s="43">
        <v>0</v>
      </c>
      <c r="Z9152" s="43">
        <v>2491.3295530495579</v>
      </c>
      <c r="AB9152" s="43">
        <v>323.27532202696591</v>
      </c>
      <c r="AC9152" s="43">
        <v>0</v>
      </c>
      <c r="AD9152" s="43">
        <v>0</v>
      </c>
      <c r="AE9152" s="43">
        <v>323.27532202696591</v>
      </c>
      <c r="AG9152" s="43">
        <v>4581555.0480581373</v>
      </c>
      <c r="AH9152" s="43">
        <v>538127.1834587045</v>
      </c>
      <c r="AI9152" s="43">
        <v>0</v>
      </c>
      <c r="AJ9152" s="43">
        <v>1357756352.5132568</v>
      </c>
      <c r="AK9152" s="43">
        <v>1362337907.5613148</v>
      </c>
    </row>
    <row r="9153" spans="3:37" x14ac:dyDescent="0.2">
      <c r="C9153" s="43">
        <v>6.1565505794869413E-4</v>
      </c>
      <c r="D9153" s="43">
        <v>5.5162436869826803E-2</v>
      </c>
      <c r="E9153" s="43">
        <v>3.8831268926632094</v>
      </c>
      <c r="F9153" s="43">
        <v>1.2920880819900809</v>
      </c>
      <c r="H9153" s="43">
        <v>9.2234016774161987E-5</v>
      </c>
      <c r="I9153" s="43">
        <v>0.10219705212185504</v>
      </c>
      <c r="J9153" s="43">
        <v>0</v>
      </c>
      <c r="K9153" s="43">
        <v>1</v>
      </c>
      <c r="M9153" s="43">
        <v>7.8219714644908699E-3</v>
      </c>
      <c r="N9153" s="43">
        <v>4.525007495082993E-2</v>
      </c>
      <c r="O9153" s="43">
        <v>0</v>
      </c>
      <c r="P9153" s="43">
        <v>1</v>
      </c>
      <c r="R9153" s="43">
        <v>643.01820389033639</v>
      </c>
      <c r="S9153" s="43">
        <v>178.47272882896593</v>
      </c>
      <c r="T9153" s="43">
        <v>6701.590749125754</v>
      </c>
      <c r="U9153" s="43">
        <v>7523.0816818450567</v>
      </c>
      <c r="W9153" s="43">
        <v>2496.9212799985598</v>
      </c>
      <c r="X9153" s="43">
        <v>0</v>
      </c>
      <c r="Y9153" s="43">
        <v>0</v>
      </c>
      <c r="Z9153" s="43">
        <v>2496.9212799985598</v>
      </c>
      <c r="AB9153" s="43">
        <v>20.096521062916754</v>
      </c>
      <c r="AC9153" s="43">
        <v>0</v>
      </c>
      <c r="AD9153" s="43">
        <v>0</v>
      </c>
      <c r="AE9153" s="43">
        <v>20.096521062916754</v>
      </c>
      <c r="AG9153" s="43">
        <v>4591838.2339173518</v>
      </c>
      <c r="AH9153" s="43">
        <v>539334.99647968891</v>
      </c>
      <c r="AI9153" s="43">
        <v>0</v>
      </c>
      <c r="AJ9153" s="43">
        <v>84405388.464250371</v>
      </c>
      <c r="AK9153" s="43">
        <v>88997226.698167726</v>
      </c>
    </row>
    <row r="9154" spans="3:37" x14ac:dyDescent="0.2">
      <c r="C9154" s="43">
        <v>6.2641528504892019E-4</v>
      </c>
      <c r="D9154" s="43">
        <v>5.4213005203879103E-2</v>
      </c>
      <c r="E9154" s="43">
        <v>4.8186419735381261</v>
      </c>
      <c r="F9154" s="43">
        <v>2.027873205557448</v>
      </c>
      <c r="H9154" s="43">
        <v>8.669573064959204E-5</v>
      </c>
      <c r="I9154" s="43">
        <v>0.10898199733875857</v>
      </c>
      <c r="J9154" s="43">
        <v>0</v>
      </c>
      <c r="K9154" s="43">
        <v>1</v>
      </c>
      <c r="M9154" s="43">
        <v>7.8454552257027372E-3</v>
      </c>
      <c r="N9154" s="43">
        <v>4.7778573429681725E-2</v>
      </c>
      <c r="O9154" s="43">
        <v>0</v>
      </c>
      <c r="P9154" s="43">
        <v>1</v>
      </c>
      <c r="R9154" s="43">
        <v>642.99589661764617</v>
      </c>
      <c r="S9154" s="43">
        <v>178.89361777523808</v>
      </c>
      <c r="T9154" s="43">
        <v>7097.3087657528758</v>
      </c>
      <c r="U9154" s="43">
        <v>7919.1982801457598</v>
      </c>
      <c r="W9154" s="43">
        <v>3098.3670162545714</v>
      </c>
      <c r="X9154" s="43">
        <v>0</v>
      </c>
      <c r="Y9154" s="43">
        <v>0</v>
      </c>
      <c r="Z9154" s="43">
        <v>3098.3670162545714</v>
      </c>
      <c r="AB9154" s="43">
        <v>70.718253115583195</v>
      </c>
      <c r="AC9154" s="43">
        <v>0</v>
      </c>
      <c r="AD9154" s="43">
        <v>0</v>
      </c>
      <c r="AE9154" s="43">
        <v>70.718253115583195</v>
      </c>
      <c r="AG9154" s="43">
        <v>5697896.9428921565</v>
      </c>
      <c r="AH9154" s="43">
        <v>669247.27551098738</v>
      </c>
      <c r="AI9154" s="43">
        <v>0</v>
      </c>
      <c r="AJ9154" s="43">
        <v>297016663.0854494</v>
      </c>
      <c r="AK9154" s="43">
        <v>302714560.02834153</v>
      </c>
    </row>
    <row r="9155" spans="3:37" x14ac:dyDescent="0.2">
      <c r="C9155" s="43">
        <v>6.0709995749575873E-4</v>
      </c>
      <c r="D9155" s="43">
        <v>5.9848445888299295E-2</v>
      </c>
      <c r="E9155" s="43">
        <v>1.449634603496438</v>
      </c>
      <c r="F9155" s="43">
        <v>2.1148517939478095</v>
      </c>
      <c r="H9155" s="43">
        <v>9.0435215205797448E-5</v>
      </c>
      <c r="I9155" s="43">
        <v>8.4221116040410215E-2</v>
      </c>
      <c r="J9155" s="43">
        <v>0</v>
      </c>
      <c r="K9155" s="43">
        <v>1</v>
      </c>
      <c r="M9155" s="43">
        <v>7.8900220194477733E-3</v>
      </c>
      <c r="N9155" s="43">
        <v>4.3883550612149602E-2</v>
      </c>
      <c r="O9155" s="43">
        <v>0</v>
      </c>
      <c r="P9155" s="43">
        <v>1</v>
      </c>
      <c r="R9155" s="43">
        <v>687.9477468734724</v>
      </c>
      <c r="S9155" s="43">
        <v>144.21184771198867</v>
      </c>
      <c r="T9155" s="43">
        <v>6555.7494478857998</v>
      </c>
      <c r="U9155" s="43">
        <v>7387.9090424712613</v>
      </c>
      <c r="W9155" s="43">
        <v>997.27285926519403</v>
      </c>
      <c r="X9155" s="43">
        <v>0</v>
      </c>
      <c r="Y9155" s="43">
        <v>0</v>
      </c>
      <c r="Z9155" s="43">
        <v>997.27285926519403</v>
      </c>
      <c r="AB9155" s="43">
        <v>82.064696432634136</v>
      </c>
      <c r="AC9155" s="43">
        <v>0</v>
      </c>
      <c r="AD9155" s="43">
        <v>0</v>
      </c>
      <c r="AE9155" s="43">
        <v>82.064696432634136</v>
      </c>
      <c r="AG9155" s="43">
        <v>1833984.7881886917</v>
      </c>
      <c r="AH9155" s="43">
        <v>215410.93760128191</v>
      </c>
      <c r="AI9155" s="43">
        <v>0</v>
      </c>
      <c r="AJ9155" s="43">
        <v>344671725.01706338</v>
      </c>
      <c r="AK9155" s="43">
        <v>346505709.80525208</v>
      </c>
    </row>
    <row r="9156" spans="3:37" x14ac:dyDescent="0.2">
      <c r="C9156" s="43">
        <v>6.2779437559445928E-4</v>
      </c>
      <c r="D9156" s="43">
        <v>5.1477671590347614E-2</v>
      </c>
      <c r="E9156" s="43">
        <v>1.863447188099199</v>
      </c>
      <c r="F9156" s="43">
        <v>1.3556447908576499</v>
      </c>
      <c r="H9156" s="43">
        <v>9.3273839099738964E-5</v>
      </c>
      <c r="I9156" s="43">
        <v>9.7154573068685177E-2</v>
      </c>
      <c r="J9156" s="43">
        <v>0</v>
      </c>
      <c r="K9156" s="43">
        <v>1</v>
      </c>
      <c r="M9156" s="43">
        <v>7.8508701342975273E-3</v>
      </c>
      <c r="N9156" s="43">
        <v>4.7787335714065349E-2</v>
      </c>
      <c r="O9156" s="43">
        <v>0</v>
      </c>
      <c r="P9156" s="43">
        <v>1</v>
      </c>
      <c r="R9156" s="43">
        <v>611.8975132515136</v>
      </c>
      <c r="S9156" s="43">
        <v>171.5795296269651</v>
      </c>
      <c r="T9156" s="43">
        <v>7103.5098053430565</v>
      </c>
      <c r="U9156" s="43">
        <v>7886.9868482215352</v>
      </c>
      <c r="W9156" s="43">
        <v>1140.2387004734253</v>
      </c>
      <c r="X9156" s="43">
        <v>0</v>
      </c>
      <c r="Y9156" s="43">
        <v>0</v>
      </c>
      <c r="Z9156" s="43">
        <v>1140.2387004734253</v>
      </c>
      <c r="AB9156" s="43">
        <v>23.285143454551623</v>
      </c>
      <c r="AC9156" s="43">
        <v>0</v>
      </c>
      <c r="AD9156" s="43">
        <v>0</v>
      </c>
      <c r="AE9156" s="43">
        <v>23.285143454551623</v>
      </c>
      <c r="AG9156" s="43">
        <v>2096898.9701706292</v>
      </c>
      <c r="AH9156" s="43">
        <v>246291.55930225988</v>
      </c>
      <c r="AI9156" s="43">
        <v>0</v>
      </c>
      <c r="AJ9156" s="43">
        <v>97797602.509116814</v>
      </c>
      <c r="AK9156" s="43">
        <v>99894501.479287446</v>
      </c>
    </row>
    <row r="9157" spans="3:37" x14ac:dyDescent="0.2">
      <c r="C9157" s="43">
        <v>6.0401205294776717E-4</v>
      </c>
      <c r="D9157" s="43">
        <v>4.5151009199688799E-2</v>
      </c>
      <c r="E9157" s="43">
        <v>5.5697174945057926</v>
      </c>
      <c r="F9157" s="43">
        <v>1.6793053986904949</v>
      </c>
      <c r="H9157" s="43">
        <v>8.4319376842540683E-5</v>
      </c>
      <c r="I9157" s="43">
        <v>0.11087261729533227</v>
      </c>
      <c r="J9157" s="43">
        <v>0</v>
      </c>
      <c r="K9157" s="43">
        <v>1</v>
      </c>
      <c r="M9157" s="43">
        <v>7.9005702257145538E-3</v>
      </c>
      <c r="N9157" s="43">
        <v>4.4961075564000967E-2</v>
      </c>
      <c r="O9157" s="43">
        <v>0</v>
      </c>
      <c r="P9157" s="43">
        <v>1</v>
      </c>
      <c r="R9157" s="43">
        <v>516.36338567986525</v>
      </c>
      <c r="S9157" s="43">
        <v>177.00847512568427</v>
      </c>
      <c r="T9157" s="43">
        <v>6725.7001665193911</v>
      </c>
      <c r="U9157" s="43">
        <v>7419.0720273249408</v>
      </c>
      <c r="W9157" s="43">
        <v>2875.9981827433871</v>
      </c>
      <c r="X9157" s="43">
        <v>0</v>
      </c>
      <c r="Y9157" s="43">
        <v>0</v>
      </c>
      <c r="Z9157" s="43">
        <v>2875.9981827433871</v>
      </c>
      <c r="AB9157" s="43">
        <v>37.532222606892503</v>
      </c>
      <c r="AC9157" s="43">
        <v>0</v>
      </c>
      <c r="AD9157" s="43">
        <v>0</v>
      </c>
      <c r="AE9157" s="43">
        <v>37.532222606892503</v>
      </c>
      <c r="AG9157" s="43">
        <v>5288960.658065089</v>
      </c>
      <c r="AH9157" s="43">
        <v>621215.60747257166</v>
      </c>
      <c r="AI9157" s="43">
        <v>0</v>
      </c>
      <c r="AJ9157" s="43">
        <v>157635334.9489485</v>
      </c>
      <c r="AK9157" s="43">
        <v>162924295.60701358</v>
      </c>
    </row>
    <row r="9158" spans="3:37" x14ac:dyDescent="0.2">
      <c r="C9158" s="43">
        <v>5.9092641933289488E-4</v>
      </c>
      <c r="D9158" s="43">
        <v>5.9089164732860411E-2</v>
      </c>
      <c r="E9158" s="43">
        <v>8.4677495428493454</v>
      </c>
      <c r="F9158" s="43">
        <v>1.7882581177604981</v>
      </c>
      <c r="H9158" s="43">
        <v>1.082643478848011E-4</v>
      </c>
      <c r="I9158" s="43">
        <v>9.3096739884105981E-2</v>
      </c>
      <c r="J9158" s="43">
        <v>0</v>
      </c>
      <c r="K9158" s="43">
        <v>1</v>
      </c>
      <c r="M9158" s="43">
        <v>7.8448936269102636E-3</v>
      </c>
      <c r="N9158" s="43">
        <v>4.6259998931776014E-2</v>
      </c>
      <c r="O9158" s="43">
        <v>0</v>
      </c>
      <c r="P9158" s="43">
        <v>1</v>
      </c>
      <c r="R9158" s="43">
        <v>661.12507719881523</v>
      </c>
      <c r="S9158" s="43">
        <v>190.83688102429235</v>
      </c>
      <c r="T9158" s="43">
        <v>6871.2389303416894</v>
      </c>
      <c r="U9158" s="43">
        <v>7723.2008885647974</v>
      </c>
      <c r="W9158" s="43">
        <v>5598.2415702165063</v>
      </c>
      <c r="X9158" s="43">
        <v>0</v>
      </c>
      <c r="Y9158" s="43">
        <v>0</v>
      </c>
      <c r="Z9158" s="43">
        <v>5598.2415702165063</v>
      </c>
      <c r="AB9158" s="43">
        <v>55.76168135839923</v>
      </c>
      <c r="AC9158" s="43">
        <v>0</v>
      </c>
      <c r="AD9158" s="43">
        <v>0</v>
      </c>
      <c r="AE9158" s="43">
        <v>55.76168135839923</v>
      </c>
      <c r="AG9158" s="43">
        <v>10295166.247628154</v>
      </c>
      <c r="AH9158" s="43">
        <v>1209220.1791667654</v>
      </c>
      <c r="AI9158" s="43">
        <v>0</v>
      </c>
      <c r="AJ9158" s="43">
        <v>234199061.70527676</v>
      </c>
      <c r="AK9158" s="43">
        <v>244494227.95290491</v>
      </c>
    </row>
    <row r="9159" spans="3:37" x14ac:dyDescent="0.2">
      <c r="C9159" s="43">
        <v>6.1781721607445661E-4</v>
      </c>
      <c r="D9159" s="43">
        <v>4.4939796304711607E-2</v>
      </c>
      <c r="E9159" s="43">
        <v>3.169821405321823</v>
      </c>
      <c r="F9159" s="43">
        <v>3.6089276756967541</v>
      </c>
      <c r="H9159" s="43">
        <v>8.4897296439684578E-5</v>
      </c>
      <c r="I9159" s="43">
        <v>9.6916363116034479E-2</v>
      </c>
      <c r="J9159" s="43">
        <v>0</v>
      </c>
      <c r="K9159" s="43">
        <v>1</v>
      </c>
      <c r="M9159" s="43">
        <v>7.8694676080455217E-3</v>
      </c>
      <c r="N9159" s="43">
        <v>4.7215425732773375E-2</v>
      </c>
      <c r="O9159" s="43">
        <v>0</v>
      </c>
      <c r="P9159" s="43">
        <v>1</v>
      </c>
      <c r="R9159" s="43">
        <v>525.69455476497205</v>
      </c>
      <c r="S9159" s="43">
        <v>155.78776312122875</v>
      </c>
      <c r="T9159" s="43">
        <v>7035.122027293969</v>
      </c>
      <c r="U9159" s="43">
        <v>7716.6043451801697</v>
      </c>
      <c r="W9159" s="43">
        <v>1666.3578523551337</v>
      </c>
      <c r="X9159" s="43">
        <v>0</v>
      </c>
      <c r="Y9159" s="43">
        <v>0</v>
      </c>
      <c r="Z9159" s="43">
        <v>1666.3578523551337</v>
      </c>
      <c r="AB9159" s="43">
        <v>146.75040079916781</v>
      </c>
      <c r="AC9159" s="43">
        <v>0</v>
      </c>
      <c r="AD9159" s="43">
        <v>0</v>
      </c>
      <c r="AE9159" s="43">
        <v>146.75040079916781</v>
      </c>
      <c r="AG9159" s="43">
        <v>3064432.0904810908</v>
      </c>
      <c r="AH9159" s="43">
        <v>359933.29610870889</v>
      </c>
      <c r="AI9159" s="43">
        <v>0</v>
      </c>
      <c r="AJ9159" s="43">
        <v>616351683.3565048</v>
      </c>
      <c r="AK9159" s="43">
        <v>619416115.44698584</v>
      </c>
    </row>
    <row r="9160" spans="3:37" x14ac:dyDescent="0.2">
      <c r="C9160" s="43">
        <v>6.2615813855715352E-4</v>
      </c>
      <c r="D9160" s="43">
        <v>5.4965775549388529E-2</v>
      </c>
      <c r="E9160" s="43">
        <v>2.0885434685159487</v>
      </c>
      <c r="F9160" s="43">
        <v>1.4599143895984179</v>
      </c>
      <c r="H9160" s="43">
        <v>9.6064800184536558E-5</v>
      </c>
      <c r="I9160" s="43">
        <v>0.12254996636626703</v>
      </c>
      <c r="J9160" s="43">
        <v>0</v>
      </c>
      <c r="K9160" s="43">
        <v>1</v>
      </c>
      <c r="M9160" s="43">
        <v>7.8332518696276332E-3</v>
      </c>
      <c r="N9160" s="43">
        <v>4.3879874980020016E-2</v>
      </c>
      <c r="O9160" s="43">
        <v>0</v>
      </c>
      <c r="P9160" s="43">
        <v>1</v>
      </c>
      <c r="R9160" s="43">
        <v>651.65654667639762</v>
      </c>
      <c r="S9160" s="43">
        <v>222.90502189025983</v>
      </c>
      <c r="T9160" s="43">
        <v>6508.0344823591695</v>
      </c>
      <c r="U9160" s="43">
        <v>7382.5960509258266</v>
      </c>
      <c r="W9160" s="43">
        <v>1361.0130242766488</v>
      </c>
      <c r="X9160" s="43">
        <v>0</v>
      </c>
      <c r="Y9160" s="43">
        <v>0</v>
      </c>
      <c r="Z9160" s="43">
        <v>1361.0130242766488</v>
      </c>
      <c r="AB9160" s="43">
        <v>32.068565849496245</v>
      </c>
      <c r="AC9160" s="43">
        <v>0</v>
      </c>
      <c r="AD9160" s="43">
        <v>0</v>
      </c>
      <c r="AE9160" s="43">
        <v>32.068565849496245</v>
      </c>
      <c r="AG9160" s="43">
        <v>2502902.9516447573</v>
      </c>
      <c r="AH9160" s="43">
        <v>293978.81324375613</v>
      </c>
      <c r="AI9160" s="43">
        <v>0</v>
      </c>
      <c r="AJ9160" s="43">
        <v>134687976.56788424</v>
      </c>
      <c r="AK9160" s="43">
        <v>137190879.51952899</v>
      </c>
    </row>
    <row r="9161" spans="3:37" x14ac:dyDescent="0.2">
      <c r="C9161" s="43">
        <v>5.9393365716735747E-4</v>
      </c>
      <c r="D9161" s="43">
        <v>5.1367924900059203E-2</v>
      </c>
      <c r="E9161" s="43">
        <v>3.2886286668736724</v>
      </c>
      <c r="F9161" s="43">
        <v>3.3241656963702337</v>
      </c>
      <c r="H9161" s="43">
        <v>8.8207168342170245E-5</v>
      </c>
      <c r="I9161" s="43">
        <v>0.11447229780359769</v>
      </c>
      <c r="J9161" s="43">
        <v>0</v>
      </c>
      <c r="K9161" s="43">
        <v>1</v>
      </c>
      <c r="M9161" s="43">
        <v>7.8044378072148288E-3</v>
      </c>
      <c r="N9161" s="43">
        <v>4.3988506337698727E-2</v>
      </c>
      <c r="O9161" s="43">
        <v>0</v>
      </c>
      <c r="P9161" s="43">
        <v>1</v>
      </c>
      <c r="R9161" s="43">
        <v>577.66004723601486</v>
      </c>
      <c r="S9161" s="43">
        <v>191.18184731663285</v>
      </c>
      <c r="T9161" s="43">
        <v>6500.1475098636965</v>
      </c>
      <c r="U9161" s="43">
        <v>7268.9894044163448</v>
      </c>
      <c r="W9161" s="43">
        <v>1899.7093910479582</v>
      </c>
      <c r="X9161" s="43">
        <v>0</v>
      </c>
      <c r="Y9161" s="43">
        <v>0</v>
      </c>
      <c r="Z9161" s="43">
        <v>1899.7093910479582</v>
      </c>
      <c r="AB9161" s="43">
        <v>143.65581025660234</v>
      </c>
      <c r="AC9161" s="43">
        <v>0</v>
      </c>
      <c r="AD9161" s="43">
        <v>0</v>
      </c>
      <c r="AE9161" s="43">
        <v>143.65581025660234</v>
      </c>
      <c r="AG9161" s="43">
        <v>3493565.5701371953</v>
      </c>
      <c r="AH9161" s="43">
        <v>410337.22846635897</v>
      </c>
      <c r="AI9161" s="43">
        <v>0</v>
      </c>
      <c r="AJ9161" s="43">
        <v>603354403.07772982</v>
      </c>
      <c r="AK9161" s="43">
        <v>606847968.64786696</v>
      </c>
    </row>
    <row r="9162" spans="3:37" x14ac:dyDescent="0.2">
      <c r="C9162" s="43">
        <v>6.0519005301670628E-4</v>
      </c>
      <c r="D9162" s="43">
        <v>5.8093382611056454E-2</v>
      </c>
      <c r="E9162" s="43">
        <v>8.828119593503601</v>
      </c>
      <c r="F9162" s="43">
        <v>6.0056803057391441</v>
      </c>
      <c r="H9162" s="43">
        <v>8.1983932619439078E-5</v>
      </c>
      <c r="I9162" s="43">
        <v>9.5544342731888013E-2</v>
      </c>
      <c r="J9162" s="43">
        <v>0</v>
      </c>
      <c r="K9162" s="43">
        <v>1</v>
      </c>
      <c r="M9162" s="43">
        <v>7.8695780089057532E-3</v>
      </c>
      <c r="N9162" s="43">
        <v>4.6593555749533722E-2</v>
      </c>
      <c r="O9162" s="43">
        <v>0</v>
      </c>
      <c r="P9162" s="43">
        <v>1</v>
      </c>
      <c r="R9162" s="43">
        <v>665.67281128184402</v>
      </c>
      <c r="S9162" s="43">
        <v>148.31193351415212</v>
      </c>
      <c r="T9162" s="43">
        <v>6942.5604849507463</v>
      </c>
      <c r="U9162" s="43">
        <v>7756.5452297467427</v>
      </c>
      <c r="W9162" s="43">
        <v>5876.6391881398722</v>
      </c>
      <c r="X9162" s="43">
        <v>0</v>
      </c>
      <c r="Y9162" s="43">
        <v>0</v>
      </c>
      <c r="Z9162" s="43">
        <v>5876.6391881398722</v>
      </c>
      <c r="AB9162" s="43">
        <v>356.53954512045044</v>
      </c>
      <c r="AC9162" s="43">
        <v>0</v>
      </c>
      <c r="AD9162" s="43">
        <v>0</v>
      </c>
      <c r="AE9162" s="43">
        <v>356.53954512045044</v>
      </c>
      <c r="AG9162" s="43">
        <v>10807139.466989225</v>
      </c>
      <c r="AH9162" s="43">
        <v>1269354.0646382123</v>
      </c>
      <c r="AI9162" s="43">
        <v>0</v>
      </c>
      <c r="AJ9162" s="43">
        <v>1497466089.5058918</v>
      </c>
      <c r="AK9162" s="43">
        <v>1508273228.9728811</v>
      </c>
    </row>
    <row r="9163" spans="3:37" x14ac:dyDescent="0.2">
      <c r="C9163" s="43">
        <v>5.9663971646167996E-4</v>
      </c>
      <c r="D9163" s="43">
        <v>5.3767291291728657E-2</v>
      </c>
      <c r="E9163" s="43">
        <v>5.8786774653454934</v>
      </c>
      <c r="F9163" s="43">
        <v>3.6387385499126736</v>
      </c>
      <c r="H9163" s="43">
        <v>8.5329340875206258E-5</v>
      </c>
      <c r="I9163" s="43">
        <v>0.10621001177071909</v>
      </c>
      <c r="J9163" s="43">
        <v>0</v>
      </c>
      <c r="K9163" s="43">
        <v>1</v>
      </c>
      <c r="M9163" s="43">
        <v>7.7564238249043993E-3</v>
      </c>
      <c r="N9163" s="43">
        <v>4.6786968228136105E-2</v>
      </c>
      <c r="O9163" s="43">
        <v>0</v>
      </c>
      <c r="P9163" s="43">
        <v>1</v>
      </c>
      <c r="R9163" s="43">
        <v>607.39706689852142</v>
      </c>
      <c r="S9163" s="43">
        <v>171.59562887640675</v>
      </c>
      <c r="T9163" s="43">
        <v>6871.1401755014967</v>
      </c>
      <c r="U9163" s="43">
        <v>7650.1328712764252</v>
      </c>
      <c r="W9163" s="43">
        <v>3570.6914496932868</v>
      </c>
      <c r="X9163" s="43">
        <v>0</v>
      </c>
      <c r="Y9163" s="43">
        <v>0</v>
      </c>
      <c r="Z9163" s="43">
        <v>3570.6914496932868</v>
      </c>
      <c r="AB9163" s="43">
        <v>171.49553994160468</v>
      </c>
      <c r="AC9163" s="43">
        <v>0</v>
      </c>
      <c r="AD9163" s="43">
        <v>0</v>
      </c>
      <c r="AE9163" s="43">
        <v>171.49553994160468</v>
      </c>
      <c r="AG9163" s="43">
        <v>6566501.5759859541</v>
      </c>
      <c r="AH9163" s="43">
        <v>771269.35313374992</v>
      </c>
      <c r="AI9163" s="43">
        <v>0</v>
      </c>
      <c r="AJ9163" s="43">
        <v>720281267.75473964</v>
      </c>
      <c r="AK9163" s="43">
        <v>726847769.33072555</v>
      </c>
    </row>
    <row r="9164" spans="3:37" x14ac:dyDescent="0.2">
      <c r="C9164" s="43">
        <v>6.0123248783781121E-4</v>
      </c>
      <c r="D9164" s="43">
        <v>5.2960513014907395E-2</v>
      </c>
      <c r="E9164" s="43">
        <v>2.3536765929960528</v>
      </c>
      <c r="F9164" s="43">
        <v>1.3737598095482664</v>
      </c>
      <c r="H9164" s="43">
        <v>8.9805025240540111E-5</v>
      </c>
      <c r="I9164" s="43">
        <v>9.3153663190645261E-2</v>
      </c>
      <c r="J9164" s="43">
        <v>0</v>
      </c>
      <c r="K9164" s="43">
        <v>1</v>
      </c>
      <c r="M9164" s="43">
        <v>7.926082181603733E-3</v>
      </c>
      <c r="N9164" s="43">
        <v>4.3613857854065262E-2</v>
      </c>
      <c r="O9164" s="43">
        <v>0</v>
      </c>
      <c r="P9164" s="43">
        <v>1</v>
      </c>
      <c r="R9164" s="43">
        <v>602.88849459946152</v>
      </c>
      <c r="S9164" s="43">
        <v>158.39554038071913</v>
      </c>
      <c r="T9164" s="43">
        <v>6545.2380671278543</v>
      </c>
      <c r="U9164" s="43">
        <v>7306.5221021080351</v>
      </c>
      <c r="W9164" s="43">
        <v>1419.0045379253797</v>
      </c>
      <c r="X9164" s="43">
        <v>0</v>
      </c>
      <c r="Y9164" s="43">
        <v>0</v>
      </c>
      <c r="Z9164" s="43">
        <v>1419.0045379253797</v>
      </c>
      <c r="AB9164" s="43">
        <v>24.11089731447592</v>
      </c>
      <c r="AC9164" s="43">
        <v>0</v>
      </c>
      <c r="AD9164" s="43">
        <v>0</v>
      </c>
      <c r="AE9164" s="43">
        <v>24.11089731447592</v>
      </c>
      <c r="AG9164" s="43">
        <v>2609549.3452447732</v>
      </c>
      <c r="AH9164" s="43">
        <v>306504.980191882</v>
      </c>
      <c r="AI9164" s="43">
        <v>0</v>
      </c>
      <c r="AJ9164" s="43">
        <v>101265768.72079886</v>
      </c>
      <c r="AK9164" s="43">
        <v>103875318.06604365</v>
      </c>
    </row>
    <row r="9165" spans="3:37" x14ac:dyDescent="0.2">
      <c r="C9165" s="43">
        <v>6.1658487732041412E-4</v>
      </c>
      <c r="D9165" s="43">
        <v>6.5111240184240415E-2</v>
      </c>
      <c r="E9165" s="43">
        <v>6.5992185672105759</v>
      </c>
      <c r="F9165" s="43">
        <v>4.3518925121925323</v>
      </c>
      <c r="H9165" s="43">
        <v>8.611527734916494E-5</v>
      </c>
      <c r="I9165" s="43">
        <v>0.11663456964469421</v>
      </c>
      <c r="J9165" s="43">
        <v>0</v>
      </c>
      <c r="K9165" s="43">
        <v>1</v>
      </c>
      <c r="M9165" s="43">
        <v>7.8853216936506376E-3</v>
      </c>
      <c r="N9165" s="43">
        <v>4.4403928599822763E-2</v>
      </c>
      <c r="O9165" s="43">
        <v>0</v>
      </c>
      <c r="P9165" s="43">
        <v>1</v>
      </c>
      <c r="R9165" s="43">
        <v>760.13583878370002</v>
      </c>
      <c r="S9165" s="43">
        <v>190.17344274692547</v>
      </c>
      <c r="T9165" s="43">
        <v>6629.5367767013131</v>
      </c>
      <c r="U9165" s="43">
        <v>7579.8460582319385</v>
      </c>
      <c r="W9165" s="43">
        <v>5016.3025409035781</v>
      </c>
      <c r="X9165" s="43">
        <v>0</v>
      </c>
      <c r="Y9165" s="43">
        <v>0</v>
      </c>
      <c r="Z9165" s="43">
        <v>5016.3025409035781</v>
      </c>
      <c r="AB9165" s="43">
        <v>272.62461801070532</v>
      </c>
      <c r="AC9165" s="43">
        <v>0</v>
      </c>
      <c r="AD9165" s="43">
        <v>0</v>
      </c>
      <c r="AE9165" s="43">
        <v>272.62461801070532</v>
      </c>
      <c r="AG9165" s="43">
        <v>9224980.3727216795</v>
      </c>
      <c r="AH9165" s="43">
        <v>1083521.3488351728</v>
      </c>
      <c r="AI9165" s="43">
        <v>0</v>
      </c>
      <c r="AJ9165" s="43">
        <v>1145023395.6449623</v>
      </c>
      <c r="AK9165" s="43">
        <v>1154248376.017684</v>
      </c>
    </row>
    <row r="9166" spans="3:37" x14ac:dyDescent="0.2">
      <c r="C9166" s="43">
        <v>6.1033320521020062E-4</v>
      </c>
      <c r="D9166" s="43">
        <v>5.0155185343156092E-2</v>
      </c>
      <c r="E9166" s="43">
        <v>3.3145796442494602</v>
      </c>
      <c r="F9166" s="43">
        <v>3.4650281329731856</v>
      </c>
      <c r="H9166" s="43">
        <v>9.8690524613531672E-5</v>
      </c>
      <c r="I9166" s="43">
        <v>0.10151510191059676</v>
      </c>
      <c r="J9166" s="43">
        <v>0</v>
      </c>
      <c r="K9166" s="43">
        <v>1</v>
      </c>
      <c r="M9166" s="43">
        <v>7.8038109810718284E-3</v>
      </c>
      <c r="N9166" s="43">
        <v>4.704125603809417E-2</v>
      </c>
      <c r="O9166" s="43">
        <v>0</v>
      </c>
      <c r="P9166" s="43">
        <v>1</v>
      </c>
      <c r="R9166" s="43">
        <v>579.59577478772815</v>
      </c>
      <c r="S9166" s="43">
        <v>189.69176841949792</v>
      </c>
      <c r="T9166" s="43">
        <v>6950.6916675877137</v>
      </c>
      <c r="U9166" s="43">
        <v>7719.9792107949397</v>
      </c>
      <c r="W9166" s="43">
        <v>1921.1163570043982</v>
      </c>
      <c r="X9166" s="43">
        <v>0</v>
      </c>
      <c r="Y9166" s="43">
        <v>0</v>
      </c>
      <c r="Z9166" s="43">
        <v>1921.1163570043982</v>
      </c>
      <c r="AB9166" s="43">
        <v>152.87302829464303</v>
      </c>
      <c r="AC9166" s="43">
        <v>0</v>
      </c>
      <c r="AD9166" s="43">
        <v>0</v>
      </c>
      <c r="AE9166" s="43">
        <v>152.87302829464303</v>
      </c>
      <c r="AG9166" s="43">
        <v>3532932.9805310881</v>
      </c>
      <c r="AH9166" s="43">
        <v>414961.13311295002</v>
      </c>
      <c r="AI9166" s="43">
        <v>0</v>
      </c>
      <c r="AJ9166" s="43">
        <v>642066718.83750069</v>
      </c>
      <c r="AK9166" s="43">
        <v>645599651.81803179</v>
      </c>
    </row>
    <row r="9167" spans="3:37" x14ac:dyDescent="0.2">
      <c r="C9167" s="43">
        <v>6.369453951142745E-4</v>
      </c>
      <c r="D9167" s="43">
        <v>5.2633514848463972E-2</v>
      </c>
      <c r="E9167" s="43">
        <v>5.3589448051351924</v>
      </c>
      <c r="F9167" s="43">
        <v>1.1571777677837849</v>
      </c>
      <c r="H9167" s="43">
        <v>8.7597584427081092E-5</v>
      </c>
      <c r="I9167" s="43">
        <v>0.10043917398282509</v>
      </c>
      <c r="J9167" s="43">
        <v>0</v>
      </c>
      <c r="K9167" s="43">
        <v>1</v>
      </c>
      <c r="M9167" s="43">
        <v>7.8808111848919227E-3</v>
      </c>
      <c r="N9167" s="43">
        <v>4.6634719927154289E-2</v>
      </c>
      <c r="O9167" s="43">
        <v>0</v>
      </c>
      <c r="P9167" s="43">
        <v>1</v>
      </c>
      <c r="R9167" s="43">
        <v>634.7561947725975</v>
      </c>
      <c r="S9167" s="43">
        <v>166.58566831668807</v>
      </c>
      <c r="T9167" s="43">
        <v>6958.6127438393651</v>
      </c>
      <c r="U9167" s="43">
        <v>7759.9546069286507</v>
      </c>
      <c r="W9167" s="43">
        <v>3401.6234125039937</v>
      </c>
      <c r="X9167" s="43">
        <v>0</v>
      </c>
      <c r="Y9167" s="43">
        <v>0</v>
      </c>
      <c r="Z9167" s="43">
        <v>3401.6234125039937</v>
      </c>
      <c r="AB9167" s="43">
        <v>10.675343110597632</v>
      </c>
      <c r="AC9167" s="43">
        <v>0</v>
      </c>
      <c r="AD9167" s="43">
        <v>0</v>
      </c>
      <c r="AE9167" s="43">
        <v>10.675343110597632</v>
      </c>
      <c r="AG9167" s="43">
        <v>6255585.4555948442</v>
      </c>
      <c r="AH9167" s="43">
        <v>734750.65710086259</v>
      </c>
      <c r="AI9167" s="43">
        <v>0</v>
      </c>
      <c r="AJ9167" s="43">
        <v>44836441.064510055</v>
      </c>
      <c r="AK9167" s="43">
        <v>51092026.5201049</v>
      </c>
    </row>
    <row r="9168" spans="3:37" x14ac:dyDescent="0.2">
      <c r="C9168" s="43">
        <v>6.2410098606846542E-4</v>
      </c>
      <c r="D9168" s="43">
        <v>4.6347391917456231E-2</v>
      </c>
      <c r="E9168" s="43">
        <v>7.3568210236232616</v>
      </c>
      <c r="F9168" s="43">
        <v>2.009424786066222</v>
      </c>
      <c r="H9168" s="43">
        <v>9.5932745623139581E-5</v>
      </c>
      <c r="I9168" s="43">
        <v>0.10972570263930292</v>
      </c>
      <c r="J9168" s="43">
        <v>0</v>
      </c>
      <c r="K9168" s="43">
        <v>1</v>
      </c>
      <c r="M9168" s="43">
        <v>7.8792535306303479E-3</v>
      </c>
      <c r="N9168" s="43">
        <v>4.5918928838155626E-2</v>
      </c>
      <c r="O9168" s="43">
        <v>0</v>
      </c>
      <c r="P9168" s="43">
        <v>1</v>
      </c>
      <c r="R9168" s="43">
        <v>547.67452705250764</v>
      </c>
      <c r="S9168" s="43">
        <v>199.30473547001884</v>
      </c>
      <c r="T9168" s="43">
        <v>6850.4515070219541</v>
      </c>
      <c r="U9168" s="43">
        <v>7597.4307695444804</v>
      </c>
      <c r="W9168" s="43">
        <v>4029.143474722815</v>
      </c>
      <c r="X9168" s="43">
        <v>0</v>
      </c>
      <c r="Y9168" s="43">
        <v>0</v>
      </c>
      <c r="Z9168" s="43">
        <v>4029.143474722815</v>
      </c>
      <c r="AB9168" s="43">
        <v>59.153477926516963</v>
      </c>
      <c r="AC9168" s="43">
        <v>0</v>
      </c>
      <c r="AD9168" s="43">
        <v>0</v>
      </c>
      <c r="AE9168" s="43">
        <v>59.153477926516963</v>
      </c>
      <c r="AG9168" s="43">
        <v>7409594.8500152566</v>
      </c>
      <c r="AH9168" s="43">
        <v>870294.99054012808</v>
      </c>
      <c r="AI9168" s="43">
        <v>0</v>
      </c>
      <c r="AJ9168" s="43">
        <v>248444607.29137126</v>
      </c>
      <c r="AK9168" s="43">
        <v>255854202.14138651</v>
      </c>
    </row>
    <row r="9169" spans="3:37" x14ac:dyDescent="0.2">
      <c r="C9169" s="43">
        <v>6.2417433660799659E-4</v>
      </c>
      <c r="D9169" s="43">
        <v>4.5810045586155777E-2</v>
      </c>
      <c r="E9169" s="43">
        <v>1.2488005593265219</v>
      </c>
      <c r="F9169" s="43">
        <v>4.2061432193658286</v>
      </c>
      <c r="H9169" s="43">
        <v>9.5065228602142504E-5</v>
      </c>
      <c r="I9169" s="43">
        <v>0.12896718862003487</v>
      </c>
      <c r="J9169" s="43">
        <v>0</v>
      </c>
      <c r="K9169" s="43">
        <v>1</v>
      </c>
      <c r="M9169" s="43">
        <v>7.8997099534529047E-3</v>
      </c>
      <c r="N9169" s="43">
        <v>4.6404302596637748E-2</v>
      </c>
      <c r="O9169" s="43">
        <v>0</v>
      </c>
      <c r="P9169" s="43">
        <v>1</v>
      </c>
      <c r="R9169" s="43">
        <v>541.38847344299086</v>
      </c>
      <c r="S9169" s="43">
        <v>232.13643061073529</v>
      </c>
      <c r="T9169" s="43">
        <v>6940.8357759553182</v>
      </c>
      <c r="U9169" s="43">
        <v>7714.3606800090447</v>
      </c>
      <c r="W9169" s="43">
        <v>676.0862284485388</v>
      </c>
      <c r="X9169" s="43">
        <v>0</v>
      </c>
      <c r="Y9169" s="43">
        <v>0</v>
      </c>
      <c r="Z9169" s="43">
        <v>676.0862284485388</v>
      </c>
      <c r="AB9169" s="43">
        <v>185.72728119941064</v>
      </c>
      <c r="AC9169" s="43">
        <v>0</v>
      </c>
      <c r="AD9169" s="43">
        <v>0</v>
      </c>
      <c r="AE9169" s="43">
        <v>185.72728119941064</v>
      </c>
      <c r="AG9169" s="43">
        <v>1243322.5741168628</v>
      </c>
      <c r="AH9169" s="43">
        <v>146034.62534488438</v>
      </c>
      <c r="AI9169" s="43">
        <v>0</v>
      </c>
      <c r="AJ9169" s="43">
        <v>780054581.0375247</v>
      </c>
      <c r="AK9169" s="43">
        <v>781297903.61164153</v>
      </c>
    </row>
    <row r="9170" spans="3:37" x14ac:dyDescent="0.2">
      <c r="C9170" s="43">
        <v>5.8789818503764016E-4</v>
      </c>
      <c r="D9170" s="43">
        <v>6.0261583480953673E-2</v>
      </c>
      <c r="E9170" s="43">
        <v>2.4067647911416468</v>
      </c>
      <c r="F9170" s="43">
        <v>3.0960838207177335</v>
      </c>
      <c r="H9170" s="43">
        <v>7.9881067390547803E-5</v>
      </c>
      <c r="I9170" s="43">
        <v>7.7875844553354251E-2</v>
      </c>
      <c r="J9170" s="43">
        <v>0</v>
      </c>
      <c r="K9170" s="43">
        <v>1</v>
      </c>
      <c r="M9170" s="43">
        <v>7.8429315361100323E-3</v>
      </c>
      <c r="N9170" s="43">
        <v>4.4709914818341634E-2</v>
      </c>
      <c r="O9170" s="43">
        <v>0</v>
      </c>
      <c r="P9170" s="43">
        <v>1</v>
      </c>
      <c r="R9170" s="43">
        <v>670.78760897629866</v>
      </c>
      <c r="S9170" s="43">
        <v>117.7847329816511</v>
      </c>
      <c r="T9170" s="43">
        <v>6639.3358683459646</v>
      </c>
      <c r="U9170" s="43">
        <v>7427.9082103039145</v>
      </c>
      <c r="W9170" s="43">
        <v>1614.4279996182461</v>
      </c>
      <c r="X9170" s="43">
        <v>0</v>
      </c>
      <c r="Y9170" s="43">
        <v>0</v>
      </c>
      <c r="Z9170" s="43">
        <v>1614.4279996182461</v>
      </c>
      <c r="AB9170" s="43">
        <v>150.4448948115074</v>
      </c>
      <c r="AC9170" s="43">
        <v>0</v>
      </c>
      <c r="AD9170" s="43">
        <v>0</v>
      </c>
      <c r="AE9170" s="43">
        <v>150.4448948115074</v>
      </c>
      <c r="AG9170" s="43">
        <v>2968933.0912979543</v>
      </c>
      <c r="AH9170" s="43">
        <v>348716.44791754114</v>
      </c>
      <c r="AI9170" s="43">
        <v>0</v>
      </c>
      <c r="AJ9170" s="43">
        <v>631868558.20833111</v>
      </c>
      <c r="AK9170" s="43">
        <v>634837491.29962909</v>
      </c>
    </row>
    <row r="9171" spans="3:37" x14ac:dyDescent="0.2">
      <c r="C9171" s="43">
        <v>6.09348708219338E-4</v>
      </c>
      <c r="D9171" s="43">
        <v>5.8824015241206284E-2</v>
      </c>
      <c r="E9171" s="43">
        <v>2.2529212464089778</v>
      </c>
      <c r="F9171" s="43">
        <v>1.8629048255676344</v>
      </c>
      <c r="H9171" s="43">
        <v>8.991264337643301E-5</v>
      </c>
      <c r="I9171" s="43">
        <v>9.4591778367626708E-2</v>
      </c>
      <c r="J9171" s="43">
        <v>0</v>
      </c>
      <c r="K9171" s="43">
        <v>1</v>
      </c>
      <c r="M9171" s="43">
        <v>8.0349550177154505E-3</v>
      </c>
      <c r="N9171" s="43">
        <v>4.7047986738479763E-2</v>
      </c>
      <c r="O9171" s="43">
        <v>0</v>
      </c>
      <c r="P9171" s="43">
        <v>1</v>
      </c>
      <c r="R9171" s="43">
        <v>678.67669000240312</v>
      </c>
      <c r="S9171" s="43">
        <v>161.03361006841828</v>
      </c>
      <c r="T9171" s="43">
        <v>7157.5908070676296</v>
      </c>
      <c r="U9171" s="43">
        <v>7997.3011071384508</v>
      </c>
      <c r="W9171" s="43">
        <v>1529.0051343489336</v>
      </c>
      <c r="X9171" s="43">
        <v>0</v>
      </c>
      <c r="Y9171" s="43">
        <v>0</v>
      </c>
      <c r="Z9171" s="43">
        <v>1529.0051343489336</v>
      </c>
      <c r="AB9171" s="43">
        <v>62.662772815957716</v>
      </c>
      <c r="AC9171" s="43">
        <v>0</v>
      </c>
      <c r="AD9171" s="43">
        <v>0</v>
      </c>
      <c r="AE9171" s="43">
        <v>62.662772815957716</v>
      </c>
      <c r="AG9171" s="43">
        <v>2811840.4420676888</v>
      </c>
      <c r="AH9171" s="43">
        <v>330265.10901936964</v>
      </c>
      <c r="AI9171" s="43">
        <v>0</v>
      </c>
      <c r="AJ9171" s="43">
        <v>263183645.8270224</v>
      </c>
      <c r="AK9171" s="43">
        <v>265995486.26909009</v>
      </c>
    </row>
    <row r="9172" spans="3:37" x14ac:dyDescent="0.2">
      <c r="C9172" s="43">
        <v>6.1005120335644314E-4</v>
      </c>
      <c r="D9172" s="43">
        <v>5.6802947233659529E-2</v>
      </c>
      <c r="E9172" s="43">
        <v>3.976992453312024</v>
      </c>
      <c r="F9172" s="43">
        <v>2.8905520119715105</v>
      </c>
      <c r="H9172" s="43">
        <v>9.3341173610816952E-5</v>
      </c>
      <c r="I9172" s="43">
        <v>8.6336797359170353E-2</v>
      </c>
      <c r="J9172" s="43">
        <v>0</v>
      </c>
      <c r="K9172" s="43">
        <v>1</v>
      </c>
      <c r="M9172" s="43">
        <v>7.9118126263179045E-3</v>
      </c>
      <c r="N9172" s="43">
        <v>4.601026869751601E-2</v>
      </c>
      <c r="O9172" s="43">
        <v>0</v>
      </c>
      <c r="P9172" s="43">
        <v>1</v>
      </c>
      <c r="R9172" s="43">
        <v>656.11434135091451</v>
      </c>
      <c r="S9172" s="43">
        <v>152.58490248735453</v>
      </c>
      <c r="T9172" s="43">
        <v>6892.4422463662413</v>
      </c>
      <c r="U9172" s="43">
        <v>7701.1414902045108</v>
      </c>
      <c r="W9172" s="43">
        <v>2609.361784062376</v>
      </c>
      <c r="X9172" s="43">
        <v>0</v>
      </c>
      <c r="Y9172" s="43">
        <v>0</v>
      </c>
      <c r="Z9172" s="43">
        <v>2609.361784062376</v>
      </c>
      <c r="AB9172" s="43">
        <v>132.72475682930374</v>
      </c>
      <c r="AC9172" s="43">
        <v>0</v>
      </c>
      <c r="AD9172" s="43">
        <v>0</v>
      </c>
      <c r="AE9172" s="43">
        <v>132.72475682930374</v>
      </c>
      <c r="AG9172" s="43">
        <v>4798616.3208907098</v>
      </c>
      <c r="AH9172" s="43">
        <v>563622.14535747317</v>
      </c>
      <c r="AI9172" s="43">
        <v>0</v>
      </c>
      <c r="AJ9172" s="43">
        <v>557443978.68307567</v>
      </c>
      <c r="AK9172" s="43">
        <v>562242595.00396633</v>
      </c>
    </row>
    <row r="9173" spans="3:37" x14ac:dyDescent="0.2">
      <c r="C9173" s="43">
        <v>5.9557347687910853E-4</v>
      </c>
      <c r="D9173" s="43">
        <v>4.7995715287437984E-2</v>
      </c>
      <c r="E9173" s="43">
        <v>2.7528843958900064</v>
      </c>
      <c r="F9173" s="43">
        <v>5.2335404525462774</v>
      </c>
      <c r="H9173" s="43">
        <v>8.6708728246717172E-5</v>
      </c>
      <c r="I9173" s="43">
        <v>9.938115091762395E-2</v>
      </c>
      <c r="J9173" s="43">
        <v>0</v>
      </c>
      <c r="K9173" s="43">
        <v>1</v>
      </c>
      <c r="M9173" s="43">
        <v>7.8582783826984803E-3</v>
      </c>
      <c r="N9173" s="43">
        <v>4.7532713111087532E-2</v>
      </c>
      <c r="O9173" s="43">
        <v>0</v>
      </c>
      <c r="P9173" s="43">
        <v>1</v>
      </c>
      <c r="R9173" s="43">
        <v>541.22791719982865</v>
      </c>
      <c r="S9173" s="43">
        <v>163.15831487577029</v>
      </c>
      <c r="T9173" s="43">
        <v>7072.3278770593042</v>
      </c>
      <c r="U9173" s="43">
        <v>7776.7141091349031</v>
      </c>
      <c r="W9173" s="43">
        <v>1489.9378878794566</v>
      </c>
      <c r="X9173" s="43">
        <v>0</v>
      </c>
      <c r="Y9173" s="43">
        <v>0</v>
      </c>
      <c r="Z9173" s="43">
        <v>1489.9378878794566</v>
      </c>
      <c r="AB9173" s="43">
        <v>245.17020012187407</v>
      </c>
      <c r="AC9173" s="43">
        <v>0</v>
      </c>
      <c r="AD9173" s="43">
        <v>0</v>
      </c>
      <c r="AE9173" s="43">
        <v>245.17020012187407</v>
      </c>
      <c r="AG9173" s="43">
        <v>2739995.7758103209</v>
      </c>
      <c r="AH9173" s="43">
        <v>321826.58378196263</v>
      </c>
      <c r="AI9173" s="43">
        <v>0</v>
      </c>
      <c r="AJ9173" s="43">
        <v>1029714840.5118711</v>
      </c>
      <c r="AK9173" s="43">
        <v>1032454836.2876815</v>
      </c>
    </row>
    <row r="9174" spans="3:37" x14ac:dyDescent="0.2">
      <c r="C9174" s="43">
        <v>6.2448807563819653E-4</v>
      </c>
      <c r="D9174" s="43">
        <v>6.208216408912659E-2</v>
      </c>
      <c r="E9174" s="43">
        <v>2.266991608102626</v>
      </c>
      <c r="F9174" s="43">
        <v>2.1516805872603024</v>
      </c>
      <c r="H9174" s="43">
        <v>9.7242729847124565E-5</v>
      </c>
      <c r="I9174" s="43">
        <v>0.12790850556490829</v>
      </c>
      <c r="J9174" s="43">
        <v>0</v>
      </c>
      <c r="K9174" s="43">
        <v>1</v>
      </c>
      <c r="M9174" s="43">
        <v>7.8742809956531268E-3</v>
      </c>
      <c r="N9174" s="43">
        <v>4.4978003013539457E-2</v>
      </c>
      <c r="O9174" s="43">
        <v>0</v>
      </c>
      <c r="P9174" s="43">
        <v>1</v>
      </c>
      <c r="R9174" s="43">
        <v>734.06306078788555</v>
      </c>
      <c r="S9174" s="43">
        <v>235.50435341553967</v>
      </c>
      <c r="T9174" s="43">
        <v>6705.8440700196852</v>
      </c>
      <c r="U9174" s="43">
        <v>7675.4114842231102</v>
      </c>
      <c r="W9174" s="43">
        <v>1664.1147986242643</v>
      </c>
      <c r="X9174" s="43">
        <v>0</v>
      </c>
      <c r="Y9174" s="43">
        <v>0</v>
      </c>
      <c r="Z9174" s="43">
        <v>1664.1147986242643</v>
      </c>
      <c r="AB9174" s="43">
        <v>90.45846093196873</v>
      </c>
      <c r="AC9174" s="43">
        <v>0</v>
      </c>
      <c r="AD9174" s="43">
        <v>0</v>
      </c>
      <c r="AE9174" s="43">
        <v>90.45846093196873</v>
      </c>
      <c r="AG9174" s="43">
        <v>3060307.1146700219</v>
      </c>
      <c r="AH9174" s="43">
        <v>359448.79650284105</v>
      </c>
      <c r="AI9174" s="43">
        <v>0</v>
      </c>
      <c r="AJ9174" s="43">
        <v>379925535.91426867</v>
      </c>
      <c r="AK9174" s="43">
        <v>382985843.02893871</v>
      </c>
    </row>
    <row r="9175" spans="3:37" x14ac:dyDescent="0.2">
      <c r="C9175" s="43">
        <v>6.0199993998430381E-4</v>
      </c>
      <c r="D9175" s="43">
        <v>5.7551418281929223E-2</v>
      </c>
      <c r="E9175" s="43">
        <v>3.376678747342936</v>
      </c>
      <c r="F9175" s="43">
        <v>3.3976903192875079</v>
      </c>
      <c r="H9175" s="43">
        <v>8.9160395354584337E-5</v>
      </c>
      <c r="I9175" s="43">
        <v>9.6067057525868152E-2</v>
      </c>
      <c r="J9175" s="43">
        <v>0</v>
      </c>
      <c r="K9175" s="43">
        <v>1</v>
      </c>
      <c r="M9175" s="43">
        <v>7.8986705741499463E-3</v>
      </c>
      <c r="N9175" s="43">
        <v>4.3087619093366475E-2</v>
      </c>
      <c r="O9175" s="43">
        <v>0</v>
      </c>
      <c r="P9175" s="43">
        <v>1</v>
      </c>
      <c r="R9175" s="43">
        <v>655.98642395971183</v>
      </c>
      <c r="S9175" s="43">
        <v>162.17684489085119</v>
      </c>
      <c r="T9175" s="43">
        <v>6443.9011678193128</v>
      </c>
      <c r="U9175" s="43">
        <v>7262.0644366698762</v>
      </c>
      <c r="W9175" s="43">
        <v>2215.0554163302518</v>
      </c>
      <c r="X9175" s="43">
        <v>0</v>
      </c>
      <c r="Y9175" s="43">
        <v>0</v>
      </c>
      <c r="Z9175" s="43">
        <v>2215.0554163302518</v>
      </c>
      <c r="AB9175" s="43">
        <v>168.2951959194088</v>
      </c>
      <c r="AC9175" s="43">
        <v>0</v>
      </c>
      <c r="AD9175" s="43">
        <v>0</v>
      </c>
      <c r="AE9175" s="43">
        <v>168.2951959194088</v>
      </c>
      <c r="AG9175" s="43">
        <v>4073486.910631333</v>
      </c>
      <c r="AH9175" s="43">
        <v>478451.9699273344</v>
      </c>
      <c r="AI9175" s="43">
        <v>0</v>
      </c>
      <c r="AJ9175" s="43">
        <v>706839822.86151695</v>
      </c>
      <c r="AK9175" s="43">
        <v>710913309.77214825</v>
      </c>
    </row>
    <row r="9176" spans="3:37" x14ac:dyDescent="0.2">
      <c r="C9176" s="43">
        <v>6.2365486456961161E-4</v>
      </c>
      <c r="D9176" s="43">
        <v>5.4624718650403303E-2</v>
      </c>
      <c r="E9176" s="43">
        <v>5.3663387112723431</v>
      </c>
      <c r="F9176" s="43">
        <v>2.0999224317400054</v>
      </c>
      <c r="H9176" s="43">
        <v>8.8661953689809589E-5</v>
      </c>
      <c r="I9176" s="43">
        <v>0.10689930776960133</v>
      </c>
      <c r="J9176" s="43">
        <v>0</v>
      </c>
      <c r="K9176" s="43">
        <v>1</v>
      </c>
      <c r="M9176" s="43">
        <v>7.9030325292942516E-3</v>
      </c>
      <c r="N9176" s="43">
        <v>4.4917991275134767E-2</v>
      </c>
      <c r="O9176" s="43">
        <v>0</v>
      </c>
      <c r="P9176" s="43">
        <v>1</v>
      </c>
      <c r="R9176" s="43">
        <v>645.02403860954121</v>
      </c>
      <c r="S9176" s="43">
        <v>179.45458652653468</v>
      </c>
      <c r="T9176" s="43">
        <v>6721.3493469118994</v>
      </c>
      <c r="U9176" s="43">
        <v>7545.827972047975</v>
      </c>
      <c r="W9176" s="43">
        <v>3461.4174680916076</v>
      </c>
      <c r="X9176" s="43">
        <v>0</v>
      </c>
      <c r="Y9176" s="43">
        <v>0</v>
      </c>
      <c r="Z9176" s="43">
        <v>3461.4174680916076</v>
      </c>
      <c r="AB9176" s="43">
        <v>75.913975771363724</v>
      </c>
      <c r="AC9176" s="43">
        <v>0</v>
      </c>
      <c r="AD9176" s="43">
        <v>0</v>
      </c>
      <c r="AE9176" s="43">
        <v>75.913975771363724</v>
      </c>
      <c r="AG9176" s="43">
        <v>6365546.7238204665</v>
      </c>
      <c r="AH9176" s="43">
        <v>747666.17310778727</v>
      </c>
      <c r="AI9176" s="43">
        <v>0</v>
      </c>
      <c r="AJ9176" s="43">
        <v>318838698.23972762</v>
      </c>
      <c r="AK9176" s="43">
        <v>325204244.96354806</v>
      </c>
    </row>
    <row r="9177" spans="3:37" x14ac:dyDescent="0.2">
      <c r="C9177" s="43">
        <v>6.0329018240719507E-4</v>
      </c>
      <c r="D9177" s="43">
        <v>5.2497087889608864E-2</v>
      </c>
      <c r="E9177" s="43">
        <v>8.172011528956304</v>
      </c>
      <c r="F9177" s="43">
        <v>1.9270906472973233</v>
      </c>
      <c r="H9177" s="43">
        <v>8.6134067097382174E-5</v>
      </c>
      <c r="I9177" s="43">
        <v>8.0274300806294635E-2</v>
      </c>
      <c r="J9177" s="43">
        <v>0</v>
      </c>
      <c r="K9177" s="43">
        <v>1</v>
      </c>
      <c r="M9177" s="43">
        <v>7.838144712631492E-3</v>
      </c>
      <c r="N9177" s="43">
        <v>4.5086296367982469E-2</v>
      </c>
      <c r="O9177" s="43">
        <v>0</v>
      </c>
      <c r="P9177" s="43">
        <v>1</v>
      </c>
      <c r="R9177" s="43">
        <v>599.65829231650628</v>
      </c>
      <c r="S9177" s="43">
        <v>130.91634099226985</v>
      </c>
      <c r="T9177" s="43">
        <v>6691.1414618656627</v>
      </c>
      <c r="U9177" s="43">
        <v>7421.716095174439</v>
      </c>
      <c r="W9177" s="43">
        <v>4900.4144782447383</v>
      </c>
      <c r="X9177" s="43">
        <v>0</v>
      </c>
      <c r="Y9177" s="43">
        <v>0</v>
      </c>
      <c r="Z9177" s="43">
        <v>4900.4144782447383</v>
      </c>
      <c r="AB9177" s="43">
        <v>59.485322598758145</v>
      </c>
      <c r="AC9177" s="43">
        <v>0</v>
      </c>
      <c r="AD9177" s="43">
        <v>0</v>
      </c>
      <c r="AE9177" s="43">
        <v>59.485322598758145</v>
      </c>
      <c r="AG9177" s="43">
        <v>9011862.2254920732</v>
      </c>
      <c r="AH9177" s="43">
        <v>1058489.5273008635</v>
      </c>
      <c r="AI9177" s="43">
        <v>0</v>
      </c>
      <c r="AJ9177" s="43">
        <v>249838354.91478422</v>
      </c>
      <c r="AK9177" s="43">
        <v>258850217.14027628</v>
      </c>
    </row>
    <row r="9178" spans="3:37" x14ac:dyDescent="0.2">
      <c r="C9178" s="43">
        <v>6.0920002936141343E-4</v>
      </c>
      <c r="D9178" s="43">
        <v>5.3337528096316943E-2</v>
      </c>
      <c r="E9178" s="43">
        <v>12.737151971216857</v>
      </c>
      <c r="F9178" s="43">
        <v>1.2175581255365651</v>
      </c>
      <c r="H9178" s="43">
        <v>8.8307632077638121E-5</v>
      </c>
      <c r="I9178" s="43">
        <v>0.12335076067137574</v>
      </c>
      <c r="J9178" s="43">
        <v>0</v>
      </c>
      <c r="K9178" s="43">
        <v>1</v>
      </c>
      <c r="M9178" s="43">
        <v>7.8585243981662556E-3</v>
      </c>
      <c r="N9178" s="43">
        <v>4.5444138309272686E-2</v>
      </c>
      <c r="O9178" s="43">
        <v>0</v>
      </c>
      <c r="P9178" s="43">
        <v>1</v>
      </c>
      <c r="R9178" s="43">
        <v>615.22669720145393</v>
      </c>
      <c r="S9178" s="43">
        <v>206.24453251049715</v>
      </c>
      <c r="T9178" s="43">
        <v>6761.7833480867967</v>
      </c>
      <c r="U9178" s="43">
        <v>7583.254577798748</v>
      </c>
      <c r="W9178" s="43">
        <v>7836.235939004735</v>
      </c>
      <c r="X9178" s="43">
        <v>0</v>
      </c>
      <c r="Y9178" s="43">
        <v>0</v>
      </c>
      <c r="Z9178" s="43">
        <v>7836.235939004735</v>
      </c>
      <c r="AB9178" s="43">
        <v>14.321689671482419</v>
      </c>
      <c r="AC9178" s="43">
        <v>0</v>
      </c>
      <c r="AD9178" s="43">
        <v>0</v>
      </c>
      <c r="AE9178" s="43">
        <v>14.321689671482419</v>
      </c>
      <c r="AG9178" s="43">
        <v>14410837.891829707</v>
      </c>
      <c r="AH9178" s="43">
        <v>1692626.9628250226</v>
      </c>
      <c r="AI9178" s="43">
        <v>0</v>
      </c>
      <c r="AJ9178" s="43">
        <v>60151096.62022616</v>
      </c>
      <c r="AK9178" s="43">
        <v>74561934.512055874</v>
      </c>
    </row>
    <row r="9179" spans="3:37" x14ac:dyDescent="0.2">
      <c r="C9179" s="43">
        <v>5.9250031415216135E-4</v>
      </c>
      <c r="D9179" s="43">
        <v>5.013742303535227E-2</v>
      </c>
      <c r="E9179" s="43">
        <v>6.8463447080579796</v>
      </c>
      <c r="F9179" s="43">
        <v>5.0127277427392638</v>
      </c>
      <c r="H9179" s="43">
        <v>8.3372503756241095E-5</v>
      </c>
      <c r="I9179" s="43">
        <v>9.5998258970792283E-2</v>
      </c>
      <c r="J9179" s="43">
        <v>0</v>
      </c>
      <c r="K9179" s="43">
        <v>1</v>
      </c>
      <c r="M9179" s="43">
        <v>7.8174984253738412E-3</v>
      </c>
      <c r="N9179" s="43">
        <v>4.344952220343079E-2</v>
      </c>
      <c r="O9179" s="43">
        <v>0</v>
      </c>
      <c r="P9179" s="43">
        <v>1</v>
      </c>
      <c r="R9179" s="43">
        <v>562.46171411794569</v>
      </c>
      <c r="S9179" s="43">
        <v>151.54045032242681</v>
      </c>
      <c r="T9179" s="43">
        <v>6431.2468630497879</v>
      </c>
      <c r="U9179" s="43">
        <v>7145.2490274901602</v>
      </c>
      <c r="W9179" s="43">
        <v>3850.8067799366177</v>
      </c>
      <c r="X9179" s="43">
        <v>0</v>
      </c>
      <c r="Y9179" s="43">
        <v>0</v>
      </c>
      <c r="Z9179" s="43">
        <v>3850.8067799366177</v>
      </c>
      <c r="AB9179" s="43">
        <v>241.49961251826446</v>
      </c>
      <c r="AC9179" s="43">
        <v>0</v>
      </c>
      <c r="AD9179" s="43">
        <v>0</v>
      </c>
      <c r="AE9179" s="43">
        <v>241.49961251826446</v>
      </c>
      <c r="AG9179" s="43">
        <v>7081633.6683034403</v>
      </c>
      <c r="AH9179" s="43">
        <v>831774.26446630945</v>
      </c>
      <c r="AI9179" s="43">
        <v>0</v>
      </c>
      <c r="AJ9179" s="43">
        <v>1014298372.5767107</v>
      </c>
      <c r="AK9179" s="43">
        <v>1021380006.2450142</v>
      </c>
    </row>
    <row r="9180" spans="3:37" x14ac:dyDescent="0.2">
      <c r="C9180" s="43">
        <v>5.9566118658574982E-4</v>
      </c>
      <c r="D9180" s="43">
        <v>5.2404568236983598E-2</v>
      </c>
      <c r="E9180" s="43">
        <v>6.6180822496639404</v>
      </c>
      <c r="F9180" s="43">
        <v>2.6686241240574335</v>
      </c>
      <c r="H9180" s="43">
        <v>8.2492745561606968E-5</v>
      </c>
      <c r="I9180" s="43">
        <v>0.10545835835664996</v>
      </c>
      <c r="J9180" s="43">
        <v>0</v>
      </c>
      <c r="K9180" s="43">
        <v>1</v>
      </c>
      <c r="M9180" s="43">
        <v>7.9421516010634852E-3</v>
      </c>
      <c r="N9180" s="43">
        <v>4.6290798482817919E-2</v>
      </c>
      <c r="O9180" s="43">
        <v>0</v>
      </c>
      <c r="P9180" s="43">
        <v>1</v>
      </c>
      <c r="R9180" s="43">
        <v>591.03176443085079</v>
      </c>
      <c r="S9180" s="43">
        <v>164.71727067340282</v>
      </c>
      <c r="T9180" s="43">
        <v>6961.057442818772</v>
      </c>
      <c r="U9180" s="43">
        <v>7716.8064779230253</v>
      </c>
      <c r="W9180" s="43">
        <v>3911.4968291673731</v>
      </c>
      <c r="X9180" s="43">
        <v>0</v>
      </c>
      <c r="Y9180" s="43">
        <v>0</v>
      </c>
      <c r="Z9180" s="43">
        <v>3911.4968291673731</v>
      </c>
      <c r="AB9180" s="43">
        <v>105.52445504284962</v>
      </c>
      <c r="AC9180" s="43">
        <v>0</v>
      </c>
      <c r="AD9180" s="43">
        <v>0</v>
      </c>
      <c r="AE9180" s="43">
        <v>105.52445504284962</v>
      </c>
      <c r="AG9180" s="43">
        <v>7193242.668838799</v>
      </c>
      <c r="AH9180" s="43">
        <v>844883.31510015263</v>
      </c>
      <c r="AI9180" s="43">
        <v>0</v>
      </c>
      <c r="AJ9180" s="43">
        <v>443202711.17996842</v>
      </c>
      <c r="AK9180" s="43">
        <v>450395953.84880722</v>
      </c>
    </row>
    <row r="9181" spans="3:37" x14ac:dyDescent="0.2">
      <c r="C9181" s="43">
        <v>6.0949193589721604E-4</v>
      </c>
      <c r="D9181" s="43">
        <v>4.3778504072721859E-2</v>
      </c>
      <c r="E9181" s="43">
        <v>5.6171200914836916</v>
      </c>
      <c r="F9181" s="43">
        <v>2.5559203522571141</v>
      </c>
      <c r="H9181" s="43">
        <v>8.1202061101530383E-5</v>
      </c>
      <c r="I9181" s="43">
        <v>8.2826887017180467E-2</v>
      </c>
      <c r="J9181" s="43">
        <v>0</v>
      </c>
      <c r="K9181" s="43">
        <v>1</v>
      </c>
      <c r="M9181" s="43">
        <v>7.8114085036682067E-3</v>
      </c>
      <c r="N9181" s="43">
        <v>4.6615582137004452E-2</v>
      </c>
      <c r="O9181" s="43">
        <v>0</v>
      </c>
      <c r="P9181" s="43">
        <v>1</v>
      </c>
      <c r="R9181" s="43">
        <v>505.20920417831479</v>
      </c>
      <c r="S9181" s="43">
        <v>127.34466774788656</v>
      </c>
      <c r="T9181" s="43">
        <v>6894.5009380496094</v>
      </c>
      <c r="U9181" s="43">
        <v>7527.0548099758107</v>
      </c>
      <c r="W9181" s="43">
        <v>2837.8207711924988</v>
      </c>
      <c r="X9181" s="43">
        <v>0</v>
      </c>
      <c r="Y9181" s="43">
        <v>0</v>
      </c>
      <c r="Z9181" s="43">
        <v>2837.8207711924988</v>
      </c>
      <c r="AB9181" s="43">
        <v>84.108985273366613</v>
      </c>
      <c r="AC9181" s="43">
        <v>0</v>
      </c>
      <c r="AD9181" s="43">
        <v>0</v>
      </c>
      <c r="AE9181" s="43">
        <v>84.108985273366613</v>
      </c>
      <c r="AG9181" s="43">
        <v>5218752.3982230052</v>
      </c>
      <c r="AH9181" s="43">
        <v>612969.2865775798</v>
      </c>
      <c r="AI9181" s="43">
        <v>0</v>
      </c>
      <c r="AJ9181" s="43">
        <v>353257738.14813977</v>
      </c>
      <c r="AK9181" s="43">
        <v>358476490.54636276</v>
      </c>
    </row>
    <row r="9182" spans="3:37" x14ac:dyDescent="0.2">
      <c r="C9182" s="43">
        <v>5.9468150399096214E-4</v>
      </c>
      <c r="D9182" s="43">
        <v>6.1288259827988023E-2</v>
      </c>
      <c r="E9182" s="43">
        <v>3.9892316901528639</v>
      </c>
      <c r="F9182" s="43">
        <v>1.9059216066758982</v>
      </c>
      <c r="H9182" s="43">
        <v>8.8293990060974085E-5</v>
      </c>
      <c r="I9182" s="43">
        <v>0.11835374888496852</v>
      </c>
      <c r="J9182" s="43">
        <v>0</v>
      </c>
      <c r="K9182" s="43">
        <v>1</v>
      </c>
      <c r="M9182" s="43">
        <v>7.8039713836247282E-3</v>
      </c>
      <c r="N9182" s="43">
        <v>4.5752038201384515E-2</v>
      </c>
      <c r="O9182" s="43">
        <v>0</v>
      </c>
      <c r="P9182" s="43">
        <v>1</v>
      </c>
      <c r="R9182" s="43">
        <v>690.0873944593601</v>
      </c>
      <c r="S9182" s="43">
        <v>197.85887479481016</v>
      </c>
      <c r="T9182" s="43">
        <v>6760.3391990629289</v>
      </c>
      <c r="U9182" s="43">
        <v>7648.285468317099</v>
      </c>
      <c r="W9182" s="43">
        <v>2752.9185029522991</v>
      </c>
      <c r="X9182" s="43">
        <v>0</v>
      </c>
      <c r="Y9182" s="43">
        <v>0</v>
      </c>
      <c r="Z9182" s="43">
        <v>2752.9185029522991</v>
      </c>
      <c r="AB9182" s="43">
        <v>66.892663681488642</v>
      </c>
      <c r="AC9182" s="43">
        <v>0</v>
      </c>
      <c r="AD9182" s="43">
        <v>0</v>
      </c>
      <c r="AE9182" s="43">
        <v>66.892663681488642</v>
      </c>
      <c r="AG9182" s="43">
        <v>5062617.1269292785</v>
      </c>
      <c r="AH9182" s="43">
        <v>594630.39663769666</v>
      </c>
      <c r="AI9182" s="43">
        <v>0</v>
      </c>
      <c r="AJ9182" s="43">
        <v>280949187.46225232</v>
      </c>
      <c r="AK9182" s="43">
        <v>286011804.5891816</v>
      </c>
    </row>
    <row r="9183" spans="3:37" x14ac:dyDescent="0.2">
      <c r="C9183" s="43">
        <v>6.1939244447739572E-4</v>
      </c>
      <c r="D9183" s="43">
        <v>4.5171615869945274E-2</v>
      </c>
      <c r="E9183" s="43">
        <v>2.4517608247495968</v>
      </c>
      <c r="F9183" s="43">
        <v>1.0569898430914577</v>
      </c>
      <c r="H9183" s="43">
        <v>7.9216077825734676E-5</v>
      </c>
      <c r="I9183" s="43">
        <v>9.1106708049621773E-2</v>
      </c>
      <c r="J9183" s="43">
        <v>0</v>
      </c>
      <c r="K9183" s="43">
        <v>1</v>
      </c>
      <c r="M9183" s="43">
        <v>7.9056838655591211E-3</v>
      </c>
      <c r="N9183" s="43">
        <v>4.4776487846568964E-2</v>
      </c>
      <c r="O9183" s="43">
        <v>0</v>
      </c>
      <c r="P9183" s="43">
        <v>1</v>
      </c>
      <c r="R9183" s="43">
        <v>529.75358271897835</v>
      </c>
      <c r="S9183" s="43">
        <v>136.64887576983105</v>
      </c>
      <c r="T9183" s="43">
        <v>6702.4231349788106</v>
      </c>
      <c r="U9183" s="43">
        <v>7368.8255934676199</v>
      </c>
      <c r="W9183" s="43">
        <v>1298.8290808811362</v>
      </c>
      <c r="X9183" s="43">
        <v>0</v>
      </c>
      <c r="Y9183" s="43">
        <v>0</v>
      </c>
      <c r="Z9183" s="43">
        <v>1298.8290808811362</v>
      </c>
      <c r="AB9183" s="43">
        <v>3.2303913705232552</v>
      </c>
      <c r="AC9183" s="43">
        <v>0</v>
      </c>
      <c r="AD9183" s="43">
        <v>0</v>
      </c>
      <c r="AE9183" s="43">
        <v>3.2303913705232552</v>
      </c>
      <c r="AG9183" s="43">
        <v>2388546.6797404094</v>
      </c>
      <c r="AH9183" s="43">
        <v>280547.08147032541</v>
      </c>
      <c r="AI9183" s="43">
        <v>0</v>
      </c>
      <c r="AJ9183" s="43">
        <v>13567643.756197672</v>
      </c>
      <c r="AK9183" s="43">
        <v>15956190.435938083</v>
      </c>
    </row>
    <row r="9184" spans="3:37" x14ac:dyDescent="0.2">
      <c r="C9184" s="43">
        <v>6.1106674880562206E-4</v>
      </c>
      <c r="D9184" s="43">
        <v>5.110908912417738E-2</v>
      </c>
      <c r="E9184" s="43">
        <v>4.2460206989746831</v>
      </c>
      <c r="F9184" s="43">
        <v>3.2437608960127804</v>
      </c>
      <c r="H9184" s="43">
        <v>1.031335551497925E-4</v>
      </c>
      <c r="I9184" s="43">
        <v>0.10313816791639607</v>
      </c>
      <c r="J9184" s="43">
        <v>0</v>
      </c>
      <c r="K9184" s="43">
        <v>1</v>
      </c>
      <c r="M9184" s="43">
        <v>7.8784068453173761E-3</v>
      </c>
      <c r="N9184" s="43">
        <v>4.5406569979123242E-2</v>
      </c>
      <c r="O9184" s="43">
        <v>0</v>
      </c>
      <c r="P9184" s="43">
        <v>1</v>
      </c>
      <c r="R9184" s="43">
        <v>591.3289832999443</v>
      </c>
      <c r="S9184" s="43">
        <v>201.40107025692532</v>
      </c>
      <c r="T9184" s="43">
        <v>6773.2869286770028</v>
      </c>
      <c r="U9184" s="43">
        <v>7566.0169822338721</v>
      </c>
      <c r="W9184" s="43">
        <v>2510.7951029952183</v>
      </c>
      <c r="X9184" s="43">
        <v>0</v>
      </c>
      <c r="Y9184" s="43">
        <v>0</v>
      </c>
      <c r="Z9184" s="43">
        <v>2510.7951029952183</v>
      </c>
      <c r="AB9184" s="43">
        <v>141.96769088659283</v>
      </c>
      <c r="AC9184" s="43">
        <v>0</v>
      </c>
      <c r="AD9184" s="43">
        <v>0</v>
      </c>
      <c r="AE9184" s="43">
        <v>141.96769088659283</v>
      </c>
      <c r="AG9184" s="43">
        <v>4617352.1944082063</v>
      </c>
      <c r="AH9184" s="43">
        <v>542331.74224696716</v>
      </c>
      <c r="AI9184" s="43">
        <v>0</v>
      </c>
      <c r="AJ9184" s="43">
        <v>596264301.72368991</v>
      </c>
      <c r="AK9184" s="43">
        <v>600881653.91809809</v>
      </c>
    </row>
    <row r="9185" spans="3:37" x14ac:dyDescent="0.2">
      <c r="C9185" s="43">
        <v>6.1836878419563313E-4</v>
      </c>
      <c r="D9185" s="43">
        <v>5.5350953039984829E-2</v>
      </c>
      <c r="E9185" s="43">
        <v>9.1801151095259321</v>
      </c>
      <c r="F9185" s="43">
        <v>2.413647000678651</v>
      </c>
      <c r="H9185" s="43">
        <v>8.8083916963248093E-5</v>
      </c>
      <c r="I9185" s="43">
        <v>9.8073454798528317E-2</v>
      </c>
      <c r="J9185" s="43">
        <v>0</v>
      </c>
      <c r="K9185" s="43">
        <v>1</v>
      </c>
      <c r="M9185" s="43">
        <v>7.9028840018656732E-3</v>
      </c>
      <c r="N9185" s="43">
        <v>4.6808025568042533E-2</v>
      </c>
      <c r="O9185" s="43">
        <v>0</v>
      </c>
      <c r="P9185" s="43">
        <v>1</v>
      </c>
      <c r="R9185" s="43">
        <v>648.05972727135827</v>
      </c>
      <c r="S9185" s="43">
        <v>163.56503311945727</v>
      </c>
      <c r="T9185" s="43">
        <v>7004.034917827692</v>
      </c>
      <c r="U9185" s="43">
        <v>7815.6596782185079</v>
      </c>
      <c r="W9185" s="43">
        <v>5949.2628941990506</v>
      </c>
      <c r="X9185" s="43">
        <v>0</v>
      </c>
      <c r="Y9185" s="43">
        <v>0</v>
      </c>
      <c r="Z9185" s="43">
        <v>5949.2628941990506</v>
      </c>
      <c r="AB9185" s="43">
        <v>98.025662799802475</v>
      </c>
      <c r="AC9185" s="43">
        <v>0</v>
      </c>
      <c r="AD9185" s="43">
        <v>0</v>
      </c>
      <c r="AE9185" s="43">
        <v>98.025662799802475</v>
      </c>
      <c r="AG9185" s="43">
        <v>10940694.462432055</v>
      </c>
      <c r="AH9185" s="43">
        <v>1285040.785146995</v>
      </c>
      <c r="AI9185" s="43">
        <v>0</v>
      </c>
      <c r="AJ9185" s="43">
        <v>411707783.75917041</v>
      </c>
      <c r="AK9185" s="43">
        <v>422648478.22160244</v>
      </c>
    </row>
    <row r="9186" spans="3:37" x14ac:dyDescent="0.2">
      <c r="C9186" s="43">
        <v>6.2424774117209036E-4</v>
      </c>
      <c r="D9186" s="43">
        <v>5.2746844798544572E-2</v>
      </c>
      <c r="E9186" s="43">
        <v>8.0663852075849682</v>
      </c>
      <c r="F9186" s="43">
        <v>0.88722746280676223</v>
      </c>
      <c r="H9186" s="43">
        <v>8.8784258657534053E-5</v>
      </c>
      <c r="I9186" s="43">
        <v>0.1423855155505932</v>
      </c>
      <c r="J9186" s="43">
        <v>0</v>
      </c>
      <c r="K9186" s="43">
        <v>1</v>
      </c>
      <c r="M9186" s="43">
        <v>7.8848800280705289E-3</v>
      </c>
      <c r="N9186" s="43">
        <v>4.2965044421357471E-2</v>
      </c>
      <c r="O9186" s="43">
        <v>0</v>
      </c>
      <c r="P9186" s="43">
        <v>1</v>
      </c>
      <c r="R9186" s="43">
        <v>623.44168715399576</v>
      </c>
      <c r="S9186" s="43">
        <v>239.35591129171968</v>
      </c>
      <c r="T9186" s="43">
        <v>6414.3510940356018</v>
      </c>
      <c r="U9186" s="43">
        <v>7277.1486924813171</v>
      </c>
      <c r="W9186" s="43">
        <v>5028.9208030508071</v>
      </c>
      <c r="X9186" s="43">
        <v>0</v>
      </c>
      <c r="Y9186" s="43">
        <v>0</v>
      </c>
      <c r="Z9186" s="43">
        <v>5028.9208030508071</v>
      </c>
      <c r="AB9186" s="43">
        <v>-7.5228597912056134</v>
      </c>
      <c r="AC9186" s="43">
        <v>0</v>
      </c>
      <c r="AD9186" s="43">
        <v>0</v>
      </c>
      <c r="AE9186" s="43">
        <v>-7.5228597912056134</v>
      </c>
      <c r="AG9186" s="43">
        <v>9248185.3568104338</v>
      </c>
      <c r="AH9186" s="43">
        <v>1086246.8934589743</v>
      </c>
      <c r="AI9186" s="43">
        <v>0</v>
      </c>
      <c r="AJ9186" s="43">
        <v>0</v>
      </c>
      <c r="AK9186" s="43">
        <v>9248185.3568104338</v>
      </c>
    </row>
    <row r="9187" spans="3:37" x14ac:dyDescent="0.2">
      <c r="C9187" s="43">
        <v>6.3084350143616241E-4</v>
      </c>
      <c r="D9187" s="43">
        <v>6.6019766551997039E-2</v>
      </c>
      <c r="E9187" s="43">
        <v>3.3080910339295331</v>
      </c>
      <c r="F9187" s="43">
        <v>3.7938533642590762</v>
      </c>
      <c r="H9187" s="43">
        <v>9.8572453660072945E-5</v>
      </c>
      <c r="I9187" s="43">
        <v>9.2369799126906016E-2</v>
      </c>
      <c r="J9187" s="43">
        <v>0</v>
      </c>
      <c r="K9187" s="43">
        <v>1</v>
      </c>
      <c r="M9187" s="43">
        <v>7.8335743539258706E-3</v>
      </c>
      <c r="N9187" s="43">
        <v>4.8367965174754057E-2</v>
      </c>
      <c r="O9187" s="43">
        <v>0</v>
      </c>
      <c r="P9187" s="43">
        <v>1</v>
      </c>
      <c r="R9187" s="43">
        <v>788.56589593162369</v>
      </c>
      <c r="S9187" s="43">
        <v>172.39629936541081</v>
      </c>
      <c r="T9187" s="43">
        <v>7173.979971944188</v>
      </c>
      <c r="U9187" s="43">
        <v>8134.9421672412227</v>
      </c>
      <c r="W9187" s="43">
        <v>2608.6477699940137</v>
      </c>
      <c r="X9187" s="43">
        <v>0</v>
      </c>
      <c r="Y9187" s="43">
        <v>0</v>
      </c>
      <c r="Z9187" s="43">
        <v>2608.6477699940137</v>
      </c>
      <c r="AB9187" s="43">
        <v>235.7357104978737</v>
      </c>
      <c r="AC9187" s="43">
        <v>0</v>
      </c>
      <c r="AD9187" s="43">
        <v>0</v>
      </c>
      <c r="AE9187" s="43">
        <v>235.7357104978737</v>
      </c>
      <c r="AG9187" s="43">
        <v>4797303.2490189914</v>
      </c>
      <c r="AH9187" s="43">
        <v>563467.91831870691</v>
      </c>
      <c r="AI9187" s="43">
        <v>0</v>
      </c>
      <c r="AJ9187" s="43">
        <v>990089984.09106958</v>
      </c>
      <c r="AK9187" s="43">
        <v>994887287.34008861</v>
      </c>
    </row>
    <row r="9188" spans="3:37" x14ac:dyDescent="0.2">
      <c r="C9188" s="43">
        <v>6.1472095406567284E-4</v>
      </c>
      <c r="D9188" s="43">
        <v>4.4638240573172033E-2</v>
      </c>
      <c r="E9188" s="43">
        <v>3.2759639126270521</v>
      </c>
      <c r="F9188" s="43">
        <v>7.3767878268381777</v>
      </c>
      <c r="H9188" s="43">
        <v>8.392633098276635E-5</v>
      </c>
      <c r="I9188" s="43">
        <v>9.1342157529309756E-2</v>
      </c>
      <c r="J9188" s="43">
        <v>0</v>
      </c>
      <c r="K9188" s="43">
        <v>1</v>
      </c>
      <c r="M9188" s="43">
        <v>7.8407241344106409E-3</v>
      </c>
      <c r="N9188" s="43">
        <v>4.5737356928868711E-2</v>
      </c>
      <c r="O9188" s="43">
        <v>0</v>
      </c>
      <c r="P9188" s="43">
        <v>1</v>
      </c>
      <c r="R9188" s="43">
        <v>519.55013074513852</v>
      </c>
      <c r="S9188" s="43">
        <v>145.14827396260986</v>
      </c>
      <c r="T9188" s="43">
        <v>6789.9974441214799</v>
      </c>
      <c r="U9188" s="43">
        <v>7454.6958488292285</v>
      </c>
      <c r="W9188" s="43">
        <v>1702.0274791217405</v>
      </c>
      <c r="X9188" s="43">
        <v>0</v>
      </c>
      <c r="Y9188" s="43">
        <v>0</v>
      </c>
      <c r="Z9188" s="43">
        <v>1702.0274791217405</v>
      </c>
      <c r="AB9188" s="43">
        <v>354.49752156095275</v>
      </c>
      <c r="AC9188" s="43">
        <v>0</v>
      </c>
      <c r="AD9188" s="43">
        <v>0</v>
      </c>
      <c r="AE9188" s="43">
        <v>354.49752156095275</v>
      </c>
      <c r="AG9188" s="43">
        <v>3130028.5341048809</v>
      </c>
      <c r="AH9188" s="43">
        <v>367637.93549029593</v>
      </c>
      <c r="AI9188" s="43">
        <v>0</v>
      </c>
      <c r="AJ9188" s="43">
        <v>1488889590.5560014</v>
      </c>
      <c r="AK9188" s="43">
        <v>1492019619.0901062</v>
      </c>
    </row>
    <row r="9189" spans="3:37" x14ac:dyDescent="0.2">
      <c r="C9189" s="43">
        <v>6.076001658649017E-4</v>
      </c>
      <c r="D9189" s="43">
        <v>5.8262368665945141E-2</v>
      </c>
      <c r="E9189" s="43">
        <v>6.5176871249078836</v>
      </c>
      <c r="F9189" s="43">
        <v>5.5822144157322784</v>
      </c>
      <c r="H9189" s="43">
        <v>8.6787062561053771E-5</v>
      </c>
      <c r="I9189" s="43">
        <v>9.2357960501952593E-2</v>
      </c>
      <c r="J9189" s="43">
        <v>0</v>
      </c>
      <c r="K9189" s="43">
        <v>1</v>
      </c>
      <c r="M9189" s="43">
        <v>7.8630349493756801E-3</v>
      </c>
      <c r="N9189" s="43">
        <v>4.6306681471124267E-2</v>
      </c>
      <c r="O9189" s="43">
        <v>0</v>
      </c>
      <c r="P9189" s="43">
        <v>1</v>
      </c>
      <c r="R9189" s="43">
        <v>670.26785759599875</v>
      </c>
      <c r="S9189" s="43">
        <v>151.76502440344933</v>
      </c>
      <c r="T9189" s="43">
        <v>6894.0787115274834</v>
      </c>
      <c r="U9189" s="43">
        <v>7716.1115935269318</v>
      </c>
      <c r="W9189" s="43">
        <v>4368.5961856930317</v>
      </c>
      <c r="X9189" s="43">
        <v>0</v>
      </c>
      <c r="Y9189" s="43">
        <v>0</v>
      </c>
      <c r="Z9189" s="43">
        <v>4368.5961856930317</v>
      </c>
      <c r="AB9189" s="43">
        <v>328.63028122418615</v>
      </c>
      <c r="AC9189" s="43">
        <v>0</v>
      </c>
      <c r="AD9189" s="43">
        <v>0</v>
      </c>
      <c r="AE9189" s="43">
        <v>328.63028122418615</v>
      </c>
      <c r="AG9189" s="43">
        <v>8033848.3854894852</v>
      </c>
      <c r="AH9189" s="43">
        <v>943616.77610969485</v>
      </c>
      <c r="AI9189" s="43">
        <v>0</v>
      </c>
      <c r="AJ9189" s="43">
        <v>1380247181.1415818</v>
      </c>
      <c r="AK9189" s="43">
        <v>1388281029.5270712</v>
      </c>
    </row>
    <row r="9190" spans="3:37" x14ac:dyDescent="0.2">
      <c r="C9190" s="43">
        <v>6.0003445458420008E-4</v>
      </c>
      <c r="D9190" s="43">
        <v>5.7930316246343261E-2</v>
      </c>
      <c r="E9190" s="43">
        <v>1.6681778715888944</v>
      </c>
      <c r="F9190" s="43">
        <v>2.9322693003447742</v>
      </c>
      <c r="H9190" s="43">
        <v>8.5352343727712951E-5</v>
      </c>
      <c r="I9190" s="43">
        <v>8.3344799423717669E-2</v>
      </c>
      <c r="J9190" s="43">
        <v>0</v>
      </c>
      <c r="K9190" s="43">
        <v>1</v>
      </c>
      <c r="M9190" s="43">
        <v>7.7947098366549974E-3</v>
      </c>
      <c r="N9190" s="43">
        <v>4.560324463865665E-2</v>
      </c>
      <c r="O9190" s="43">
        <v>0</v>
      </c>
      <c r="P9190" s="43">
        <v>1</v>
      </c>
      <c r="R9190" s="43">
        <v>658.14935628548881</v>
      </c>
      <c r="S9190" s="43">
        <v>134.69030291636861</v>
      </c>
      <c r="T9190" s="43">
        <v>6730.3565038665947</v>
      </c>
      <c r="U9190" s="43">
        <v>7523.1961630684518</v>
      </c>
      <c r="W9190" s="43">
        <v>1097.9101923559276</v>
      </c>
      <c r="X9190" s="43">
        <v>0</v>
      </c>
      <c r="Y9190" s="43">
        <v>0</v>
      </c>
      <c r="Z9190" s="43">
        <v>1097.9101923559276</v>
      </c>
      <c r="AB9190" s="43">
        <v>136.07423219255739</v>
      </c>
      <c r="AC9190" s="43">
        <v>0</v>
      </c>
      <c r="AD9190" s="43">
        <v>0</v>
      </c>
      <c r="AE9190" s="43">
        <v>136.07423219255739</v>
      </c>
      <c r="AG9190" s="43">
        <v>2019056.8437425508</v>
      </c>
      <c r="AH9190" s="43">
        <v>237148.60154888037</v>
      </c>
      <c r="AI9190" s="43">
        <v>0</v>
      </c>
      <c r="AJ9190" s="43">
        <v>571511775.20874107</v>
      </c>
      <c r="AK9190" s="43">
        <v>573530832.05248368</v>
      </c>
    </row>
    <row r="9191" spans="3:37" x14ac:dyDescent="0.2">
      <c r="C9191" s="43">
        <v>6.1406554357634757E-4</v>
      </c>
      <c r="D9191" s="43">
        <v>5.1485920158236664E-2</v>
      </c>
      <c r="E9191" s="43">
        <v>2.8996857597421211</v>
      </c>
      <c r="F9191" s="43">
        <v>3.1027161654601243</v>
      </c>
      <c r="H9191" s="43">
        <v>9.1705928919938451E-5</v>
      </c>
      <c r="I9191" s="43">
        <v>9.1481918248709104E-2</v>
      </c>
      <c r="J9191" s="43">
        <v>0</v>
      </c>
      <c r="K9191" s="43">
        <v>1</v>
      </c>
      <c r="M9191" s="43">
        <v>7.8841806779375023E-3</v>
      </c>
      <c r="N9191" s="43">
        <v>4.5087676825840792E-2</v>
      </c>
      <c r="O9191" s="43">
        <v>0</v>
      </c>
      <c r="P9191" s="43">
        <v>1</v>
      </c>
      <c r="R9191" s="43">
        <v>598.61222327122391</v>
      </c>
      <c r="S9191" s="43">
        <v>158.84554889184221</v>
      </c>
      <c r="T9191" s="43">
        <v>6730.6467786550411</v>
      </c>
      <c r="U9191" s="43">
        <v>7488.1045508181069</v>
      </c>
      <c r="W9191" s="43">
        <v>1735.7873394271392</v>
      </c>
      <c r="X9191" s="43">
        <v>0</v>
      </c>
      <c r="Y9191" s="43">
        <v>0</v>
      </c>
      <c r="Z9191" s="43">
        <v>1735.7873394271392</v>
      </c>
      <c r="AB9191" s="43">
        <v>134.68214106244378</v>
      </c>
      <c r="AC9191" s="43">
        <v>0</v>
      </c>
      <c r="AD9191" s="43">
        <v>0</v>
      </c>
      <c r="AE9191" s="43">
        <v>134.68214106244378</v>
      </c>
      <c r="AG9191" s="43">
        <v>3192112.917206509</v>
      </c>
      <c r="AH9191" s="43">
        <v>374930.06531626207</v>
      </c>
      <c r="AI9191" s="43">
        <v>0</v>
      </c>
      <c r="AJ9191" s="43">
        <v>565664992.46226382</v>
      </c>
      <c r="AK9191" s="43">
        <v>568857105.37947035</v>
      </c>
    </row>
    <row r="9192" spans="3:37" x14ac:dyDescent="0.2">
      <c r="C9192" s="43">
        <v>6.2059709784845207E-4</v>
      </c>
      <c r="D9192" s="43">
        <v>5.2861154000366034E-2</v>
      </c>
      <c r="E9192" s="43">
        <v>7.0319405237154848</v>
      </c>
      <c r="F9192" s="43">
        <v>1.4499241513689969</v>
      </c>
      <c r="H9192" s="43">
        <v>9.0902322100294697E-5</v>
      </c>
      <c r="I9192" s="43">
        <v>0.10012863407517401</v>
      </c>
      <c r="J9192" s="43">
        <v>0</v>
      </c>
      <c r="K9192" s="43">
        <v>1</v>
      </c>
      <c r="M9192" s="43">
        <v>7.8281995081992822E-3</v>
      </c>
      <c r="N9192" s="43">
        <v>4.587160230470555E-2</v>
      </c>
      <c r="O9192" s="43">
        <v>0</v>
      </c>
      <c r="P9192" s="43">
        <v>1</v>
      </c>
      <c r="R9192" s="43">
        <v>621.13893487113569</v>
      </c>
      <c r="S9192" s="43">
        <v>172.33585450426941</v>
      </c>
      <c r="T9192" s="43">
        <v>6799.0489618344391</v>
      </c>
      <c r="U9192" s="43">
        <v>7592.5237512098438</v>
      </c>
      <c r="W9192" s="43">
        <v>4367.8120469778123</v>
      </c>
      <c r="X9192" s="43">
        <v>0</v>
      </c>
      <c r="Y9192" s="43">
        <v>0</v>
      </c>
      <c r="Z9192" s="43">
        <v>4367.8120469778123</v>
      </c>
      <c r="AB9192" s="43">
        <v>29.902798672492807</v>
      </c>
      <c r="AC9192" s="43">
        <v>0</v>
      </c>
      <c r="AD9192" s="43">
        <v>0</v>
      </c>
      <c r="AE9192" s="43">
        <v>29.902798672492807</v>
      </c>
      <c r="AG9192" s="43">
        <v>8032406.354392197</v>
      </c>
      <c r="AH9192" s="43">
        <v>943447.40214720741</v>
      </c>
      <c r="AI9192" s="43">
        <v>0</v>
      </c>
      <c r="AJ9192" s="43">
        <v>125591754.42446978</v>
      </c>
      <c r="AK9192" s="43">
        <v>133624160.77886198</v>
      </c>
    </row>
    <row r="9193" spans="3:37" x14ac:dyDescent="0.2">
      <c r="C9193" s="43">
        <v>6.1886465758920206E-4</v>
      </c>
      <c r="D9193" s="43">
        <v>5.5347574624944662E-2</v>
      </c>
      <c r="E9193" s="43">
        <v>4.8642022451772027</v>
      </c>
      <c r="F9193" s="43">
        <v>3.0596360141213315</v>
      </c>
      <c r="H9193" s="43">
        <v>9.307402062075365E-5</v>
      </c>
      <c r="I9193" s="43">
        <v>0.1153645674177074</v>
      </c>
      <c r="J9193" s="43">
        <v>0</v>
      </c>
      <c r="K9193" s="43">
        <v>1</v>
      </c>
      <c r="M9193" s="43">
        <v>7.8242650862944095E-3</v>
      </c>
      <c r="N9193" s="43">
        <v>4.378656350563593E-2</v>
      </c>
      <c r="O9193" s="43">
        <v>0</v>
      </c>
      <c r="P9193" s="43">
        <v>1</v>
      </c>
      <c r="R9193" s="43">
        <v>648.53982313849303</v>
      </c>
      <c r="S9193" s="43">
        <v>203.30276709569557</v>
      </c>
      <c r="T9193" s="43">
        <v>6486.7444747475693</v>
      </c>
      <c r="U9193" s="43">
        <v>7338.587064981758</v>
      </c>
      <c r="W9193" s="43">
        <v>3154.6288637970838</v>
      </c>
      <c r="X9193" s="43">
        <v>0</v>
      </c>
      <c r="Y9193" s="43">
        <v>0</v>
      </c>
      <c r="Z9193" s="43">
        <v>3154.6288637970838</v>
      </c>
      <c r="AB9193" s="43">
        <v>142.92588946708733</v>
      </c>
      <c r="AC9193" s="43">
        <v>0</v>
      </c>
      <c r="AD9193" s="43">
        <v>0</v>
      </c>
      <c r="AE9193" s="43">
        <v>142.92588946708733</v>
      </c>
      <c r="AG9193" s="43">
        <v>5801362.4805228375</v>
      </c>
      <c r="AH9193" s="43">
        <v>681399.83458017011</v>
      </c>
      <c r="AI9193" s="43">
        <v>0</v>
      </c>
      <c r="AJ9193" s="43">
        <v>600288735.76176679</v>
      </c>
      <c r="AK9193" s="43">
        <v>606090098.24228966</v>
      </c>
    </row>
    <row r="9194" spans="3:37" x14ac:dyDescent="0.2">
      <c r="C9194" s="43">
        <v>6.0815975581552729E-4</v>
      </c>
      <c r="D9194" s="43">
        <v>4.8018993959378628E-2</v>
      </c>
      <c r="E9194" s="43">
        <v>13.540020411375915</v>
      </c>
      <c r="F9194" s="43">
        <v>1.4997252183038641</v>
      </c>
      <c r="H9194" s="43">
        <v>9.6235159748991883E-5</v>
      </c>
      <c r="I9194" s="43">
        <v>0.11185475892610786</v>
      </c>
      <c r="J9194" s="43">
        <v>0</v>
      </c>
      <c r="K9194" s="43">
        <v>1</v>
      </c>
      <c r="M9194" s="43">
        <v>7.8086574402193411E-3</v>
      </c>
      <c r="N9194" s="43">
        <v>4.8080311724945091E-2</v>
      </c>
      <c r="O9194" s="43">
        <v>0</v>
      </c>
      <c r="P9194" s="43">
        <v>1</v>
      </c>
      <c r="R9194" s="43">
        <v>552.9337606797211</v>
      </c>
      <c r="S9194" s="43">
        <v>203.81240348564037</v>
      </c>
      <c r="T9194" s="43">
        <v>7108.6317765660779</v>
      </c>
      <c r="U9194" s="43">
        <v>7865.3779407314396</v>
      </c>
      <c r="W9194" s="43">
        <v>7486.7344057422688</v>
      </c>
      <c r="X9194" s="43">
        <v>0</v>
      </c>
      <c r="Y9194" s="43">
        <v>0</v>
      </c>
      <c r="Z9194" s="43">
        <v>7486.7344057422688</v>
      </c>
      <c r="AB9194" s="43">
        <v>29.565699036167771</v>
      </c>
      <c r="AC9194" s="43">
        <v>0</v>
      </c>
      <c r="AD9194" s="43">
        <v>0</v>
      </c>
      <c r="AE9194" s="43">
        <v>29.565699036167771</v>
      </c>
      <c r="AG9194" s="43">
        <v>13768104.572160032</v>
      </c>
      <c r="AH9194" s="43">
        <v>1617134.63164033</v>
      </c>
      <c r="AI9194" s="43">
        <v>0</v>
      </c>
      <c r="AJ9194" s="43">
        <v>124175935.95190464</v>
      </c>
      <c r="AK9194" s="43">
        <v>137944040.52406466</v>
      </c>
    </row>
    <row r="9195" spans="3:37" x14ac:dyDescent="0.2">
      <c r="C9195" s="43">
        <v>5.9816831179253975E-4</v>
      </c>
      <c r="D9195" s="43">
        <v>6.1054142779769172E-2</v>
      </c>
      <c r="E9195" s="43">
        <v>8.3883527448462196</v>
      </c>
      <c r="F9195" s="43">
        <v>2.1087540401668008</v>
      </c>
      <c r="H9195" s="43">
        <v>8.8933135650883047E-5</v>
      </c>
      <c r="I9195" s="43">
        <v>0.10274265518293746</v>
      </c>
      <c r="J9195" s="43">
        <v>0</v>
      </c>
      <c r="K9195" s="43">
        <v>1</v>
      </c>
      <c r="M9195" s="43">
        <v>7.8935570689251389E-3</v>
      </c>
      <c r="N9195" s="43">
        <v>4.89642189550058E-2</v>
      </c>
      <c r="O9195" s="43">
        <v>0</v>
      </c>
      <c r="P9195" s="43">
        <v>1</v>
      </c>
      <c r="R9195" s="43">
        <v>691.48205364383091</v>
      </c>
      <c r="S9195" s="43">
        <v>173.00424637143144</v>
      </c>
      <c r="T9195" s="43">
        <v>7318.0261539376606</v>
      </c>
      <c r="U9195" s="43">
        <v>8182.5124539529234</v>
      </c>
      <c r="W9195" s="43">
        <v>5800.3953826951301</v>
      </c>
      <c r="X9195" s="43">
        <v>0</v>
      </c>
      <c r="Y9195" s="43">
        <v>0</v>
      </c>
      <c r="Z9195" s="43">
        <v>5800.3953826951301</v>
      </c>
      <c r="AB9195" s="43">
        <v>82.035136712806434</v>
      </c>
      <c r="AC9195" s="43">
        <v>0</v>
      </c>
      <c r="AD9195" s="43">
        <v>0</v>
      </c>
      <c r="AE9195" s="43">
        <v>82.035136712806434</v>
      </c>
      <c r="AG9195" s="43">
        <v>10666927.108776344</v>
      </c>
      <c r="AH9195" s="43">
        <v>1252885.402662148</v>
      </c>
      <c r="AI9195" s="43">
        <v>0</v>
      </c>
      <c r="AJ9195" s="43">
        <v>344547574.19378704</v>
      </c>
      <c r="AK9195" s="43">
        <v>355214501.30256337</v>
      </c>
    </row>
    <row r="9196" spans="3:37" x14ac:dyDescent="0.2">
      <c r="C9196" s="43">
        <v>6.1905845874676846E-4</v>
      </c>
      <c r="D9196" s="43">
        <v>4.4322040142502586E-2</v>
      </c>
      <c r="E9196" s="43">
        <v>7.9753127023629293</v>
      </c>
      <c r="F9196" s="43">
        <v>1.8273084582906785</v>
      </c>
      <c r="H9196" s="43">
        <v>8.7902387544301974E-5</v>
      </c>
      <c r="I9196" s="43">
        <v>0.11393352304424165</v>
      </c>
      <c r="J9196" s="43">
        <v>0</v>
      </c>
      <c r="K9196" s="43">
        <v>1</v>
      </c>
      <c r="M9196" s="43">
        <v>7.8593987806104826E-3</v>
      </c>
      <c r="N9196" s="43">
        <v>4.5634101833058181E-2</v>
      </c>
      <c r="O9196" s="43">
        <v>0</v>
      </c>
      <c r="P9196" s="43">
        <v>1</v>
      </c>
      <c r="R9196" s="43">
        <v>519.50983968876835</v>
      </c>
      <c r="S9196" s="43">
        <v>189.62455334753233</v>
      </c>
      <c r="T9196" s="43">
        <v>6790.8041458349835</v>
      </c>
      <c r="U9196" s="43">
        <v>7499.9385388712844</v>
      </c>
      <c r="W9196" s="43">
        <v>4143.2534234723635</v>
      </c>
      <c r="X9196" s="43">
        <v>0</v>
      </c>
      <c r="Y9196" s="43">
        <v>0</v>
      </c>
      <c r="Z9196" s="43">
        <v>4143.2534234723635</v>
      </c>
      <c r="AB9196" s="43">
        <v>45.988052645753513</v>
      </c>
      <c r="AC9196" s="43">
        <v>0</v>
      </c>
      <c r="AD9196" s="43">
        <v>0</v>
      </c>
      <c r="AE9196" s="43">
        <v>45.988052645753513</v>
      </c>
      <c r="AG9196" s="43">
        <v>7619443.0457656765</v>
      </c>
      <c r="AH9196" s="43">
        <v>894942.73947003053</v>
      </c>
      <c r="AI9196" s="43">
        <v>0</v>
      </c>
      <c r="AJ9196" s="43">
        <v>193149821.11216477</v>
      </c>
      <c r="AK9196" s="43">
        <v>200769264.15793043</v>
      </c>
    </row>
    <row r="9197" spans="3:37" x14ac:dyDescent="0.2">
      <c r="C9197" s="43">
        <v>6.25726550728678E-4</v>
      </c>
      <c r="D9197" s="43">
        <v>5.801935272710812E-2</v>
      </c>
      <c r="E9197" s="43">
        <v>4.911543822097852</v>
      </c>
      <c r="F9197" s="43">
        <v>3.0087167486084474</v>
      </c>
      <c r="H9197" s="43">
        <v>8.6473455572006846E-5</v>
      </c>
      <c r="I9197" s="43">
        <v>0.12402329670374423</v>
      </c>
      <c r="J9197" s="43">
        <v>0</v>
      </c>
      <c r="K9197" s="43">
        <v>1</v>
      </c>
      <c r="M9197" s="43">
        <v>7.8688746011521538E-3</v>
      </c>
      <c r="N9197" s="43">
        <v>4.586373096307117E-2</v>
      </c>
      <c r="O9197" s="43">
        <v>0</v>
      </c>
      <c r="P9197" s="43">
        <v>1</v>
      </c>
      <c r="R9197" s="43">
        <v>687.38465922724242</v>
      </c>
      <c r="S9197" s="43">
        <v>203.06190599022722</v>
      </c>
      <c r="T9197" s="43">
        <v>6833.2038735508413</v>
      </c>
      <c r="U9197" s="43">
        <v>7723.6504387683108</v>
      </c>
      <c r="W9197" s="43">
        <v>3376.1198764323999</v>
      </c>
      <c r="X9197" s="43">
        <v>0</v>
      </c>
      <c r="Y9197" s="43">
        <v>0</v>
      </c>
      <c r="Z9197" s="43">
        <v>3376.1198764323999</v>
      </c>
      <c r="AB9197" s="43">
        <v>147.74143531671112</v>
      </c>
      <c r="AC9197" s="43">
        <v>0</v>
      </c>
      <c r="AD9197" s="43">
        <v>0</v>
      </c>
      <c r="AE9197" s="43">
        <v>147.74143531671112</v>
      </c>
      <c r="AG9197" s="43">
        <v>6208684.452759183</v>
      </c>
      <c r="AH9197" s="43">
        <v>729241.89330939832</v>
      </c>
      <c r="AI9197" s="43">
        <v>0</v>
      </c>
      <c r="AJ9197" s="43">
        <v>620514028.33018672</v>
      </c>
      <c r="AK9197" s="43">
        <v>626722712.78294587</v>
      </c>
    </row>
    <row r="9198" spans="3:37" x14ac:dyDescent="0.2">
      <c r="C9198" s="43">
        <v>6.1036115532953072E-4</v>
      </c>
      <c r="D9198" s="43">
        <v>5.5071881517399723E-2</v>
      </c>
      <c r="E9198" s="43">
        <v>3.7732147665756148</v>
      </c>
      <c r="F9198" s="43">
        <v>1.7255746827986083</v>
      </c>
      <c r="H9198" s="43">
        <v>8.9443333454556668E-5</v>
      </c>
      <c r="I9198" s="43">
        <v>0.10470542710662567</v>
      </c>
      <c r="J9198" s="43">
        <v>0</v>
      </c>
      <c r="K9198" s="43">
        <v>1</v>
      </c>
      <c r="M9198" s="43">
        <v>7.8495301939023668E-3</v>
      </c>
      <c r="N9198" s="43">
        <v>4.4835194006339847E-2</v>
      </c>
      <c r="O9198" s="43">
        <v>0</v>
      </c>
      <c r="P9198" s="43">
        <v>1</v>
      </c>
      <c r="R9198" s="43">
        <v>636.44250069636871</v>
      </c>
      <c r="S9198" s="43">
        <v>177.32074283233504</v>
      </c>
      <c r="T9198" s="43">
        <v>6663.5412491417183</v>
      </c>
      <c r="U9198" s="43">
        <v>7477.3044926704224</v>
      </c>
      <c r="W9198" s="43">
        <v>2401.4342417038492</v>
      </c>
      <c r="X9198" s="43">
        <v>0</v>
      </c>
      <c r="Y9198" s="43">
        <v>0</v>
      </c>
      <c r="Z9198" s="43">
        <v>2401.4342417038492</v>
      </c>
      <c r="AB9198" s="43">
        <v>49.411162515168314</v>
      </c>
      <c r="AC9198" s="43">
        <v>0</v>
      </c>
      <c r="AD9198" s="43">
        <v>0</v>
      </c>
      <c r="AE9198" s="43">
        <v>49.411162515168314</v>
      </c>
      <c r="AG9198" s="43">
        <v>4416237.5704933787</v>
      </c>
      <c r="AH9198" s="43">
        <v>518709.79620803142</v>
      </c>
      <c r="AI9198" s="43">
        <v>0</v>
      </c>
      <c r="AJ9198" s="43">
        <v>207526882.56370693</v>
      </c>
      <c r="AK9198" s="43">
        <v>211943120.1342003</v>
      </c>
    </row>
    <row r="9199" spans="3:37" x14ac:dyDescent="0.2">
      <c r="C9199" s="43">
        <v>5.9738524184335608E-4</v>
      </c>
      <c r="D9199" s="43">
        <v>5.5882116530240444E-2</v>
      </c>
      <c r="E9199" s="43">
        <v>4.9831762110048015</v>
      </c>
      <c r="F9199" s="43">
        <v>2.1914791459642267</v>
      </c>
      <c r="H9199" s="43">
        <v>9.2931704677945426E-5</v>
      </c>
      <c r="I9199" s="43">
        <v>9.8921775613369692E-2</v>
      </c>
      <c r="J9199" s="43">
        <v>0</v>
      </c>
      <c r="K9199" s="43">
        <v>1</v>
      </c>
      <c r="M9199" s="43">
        <v>7.8170799494743873E-3</v>
      </c>
      <c r="N9199" s="43">
        <v>4.7360864965826144E-2</v>
      </c>
      <c r="O9199" s="43">
        <v>0</v>
      </c>
      <c r="P9199" s="43">
        <v>1</v>
      </c>
      <c r="R9199" s="43">
        <v>632.07659425251256</v>
      </c>
      <c r="S9199" s="43">
        <v>174.05967954319718</v>
      </c>
      <c r="T9199" s="43">
        <v>7009.8149282860149</v>
      </c>
      <c r="U9199" s="43">
        <v>7815.9512020817247</v>
      </c>
      <c r="W9199" s="43">
        <v>3149.749048012055</v>
      </c>
      <c r="X9199" s="43">
        <v>0</v>
      </c>
      <c r="Y9199" s="43">
        <v>0</v>
      </c>
      <c r="Z9199" s="43">
        <v>3149.749048012055</v>
      </c>
      <c r="AB9199" s="43">
        <v>80.582350635323792</v>
      </c>
      <c r="AC9199" s="43">
        <v>0</v>
      </c>
      <c r="AD9199" s="43">
        <v>0</v>
      </c>
      <c r="AE9199" s="43">
        <v>80.582350635323792</v>
      </c>
      <c r="AG9199" s="43">
        <v>5792388.4992941692</v>
      </c>
      <c r="AH9199" s="43">
        <v>680345.79437060386</v>
      </c>
      <c r="AI9199" s="43">
        <v>0</v>
      </c>
      <c r="AJ9199" s="43">
        <v>338445872.66835994</v>
      </c>
      <c r="AK9199" s="43">
        <v>344238261.1676541</v>
      </c>
    </row>
    <row r="9200" spans="3:37" x14ac:dyDescent="0.2">
      <c r="C9200" s="43">
        <v>6.5443709567625241E-4</v>
      </c>
      <c r="D9200" s="43">
        <v>6.1297288670398076E-2</v>
      </c>
      <c r="E9200" s="43">
        <v>4.6951425677435665</v>
      </c>
      <c r="F9200" s="43">
        <v>1.8124307591076219</v>
      </c>
      <c r="H9200" s="43">
        <v>9.3285978543411474E-5</v>
      </c>
      <c r="I9200" s="43">
        <v>9.4322591450006252E-2</v>
      </c>
      <c r="J9200" s="43">
        <v>0</v>
      </c>
      <c r="K9200" s="43">
        <v>1</v>
      </c>
      <c r="M9200" s="43">
        <v>7.7732648752370671E-3</v>
      </c>
      <c r="N9200" s="43">
        <v>4.8000329599771296E-2</v>
      </c>
      <c r="O9200" s="43">
        <v>0</v>
      </c>
      <c r="P9200" s="43">
        <v>1</v>
      </c>
      <c r="R9200" s="43">
        <v>759.54156734376045</v>
      </c>
      <c r="S9200" s="43">
        <v>166.59979723513791</v>
      </c>
      <c r="T9200" s="43">
        <v>7064.6403732552535</v>
      </c>
      <c r="U9200" s="43">
        <v>7990.7817378341515</v>
      </c>
      <c r="W9200" s="43">
        <v>3566.1559448063563</v>
      </c>
      <c r="X9200" s="43">
        <v>0</v>
      </c>
      <c r="Y9200" s="43">
        <v>0</v>
      </c>
      <c r="Z9200" s="43">
        <v>3566.1559448063563</v>
      </c>
      <c r="AB9200" s="43">
        <v>66.027017738004616</v>
      </c>
      <c r="AC9200" s="43">
        <v>0</v>
      </c>
      <c r="AD9200" s="43">
        <v>0</v>
      </c>
      <c r="AE9200" s="43">
        <v>66.027017738004616</v>
      </c>
      <c r="AG9200" s="43">
        <v>6558160.7824988896</v>
      </c>
      <c r="AH9200" s="43">
        <v>770289.68407817301</v>
      </c>
      <c r="AI9200" s="43">
        <v>0</v>
      </c>
      <c r="AJ9200" s="43">
        <v>277313474.49961936</v>
      </c>
      <c r="AK9200" s="43">
        <v>283871635.28211826</v>
      </c>
    </row>
    <row r="9201" spans="3:37" x14ac:dyDescent="0.2">
      <c r="C9201" s="43">
        <v>6.1811464764671697E-4</v>
      </c>
      <c r="D9201" s="43">
        <v>6.169036128505756E-2</v>
      </c>
      <c r="E9201" s="43">
        <v>2.5814170020607197</v>
      </c>
      <c r="F9201" s="43">
        <v>2.3102423080895664</v>
      </c>
      <c r="H9201" s="43">
        <v>8.4067916008173941E-5</v>
      </c>
      <c r="I9201" s="43">
        <v>9.9147195580665745E-2</v>
      </c>
      <c r="J9201" s="43">
        <v>0</v>
      </c>
      <c r="K9201" s="43">
        <v>1</v>
      </c>
      <c r="M9201" s="43">
        <v>7.8188156660132443E-3</v>
      </c>
      <c r="N9201" s="43">
        <v>4.5970115756977736E-2</v>
      </c>
      <c r="O9201" s="43">
        <v>0</v>
      </c>
      <c r="P9201" s="43">
        <v>1</v>
      </c>
      <c r="R9201" s="43">
        <v>721.98590939802023</v>
      </c>
      <c r="S9201" s="43">
        <v>157.81674762461225</v>
      </c>
      <c r="T9201" s="43">
        <v>6805.4828608904563</v>
      </c>
      <c r="U9201" s="43">
        <v>7685.2855179130893</v>
      </c>
      <c r="W9201" s="43">
        <v>1863.7467017683198</v>
      </c>
      <c r="X9201" s="43">
        <v>0</v>
      </c>
      <c r="Y9201" s="43">
        <v>0</v>
      </c>
      <c r="Z9201" s="43">
        <v>1863.7467017683198</v>
      </c>
      <c r="AB9201" s="43">
        <v>101.21948382414529</v>
      </c>
      <c r="AC9201" s="43">
        <v>0</v>
      </c>
      <c r="AD9201" s="43">
        <v>0</v>
      </c>
      <c r="AE9201" s="43">
        <v>101.21948382414529</v>
      </c>
      <c r="AG9201" s="43">
        <v>3427430.1845519403</v>
      </c>
      <c r="AH9201" s="43">
        <v>402569.28758195706</v>
      </c>
      <c r="AI9201" s="43">
        <v>0</v>
      </c>
      <c r="AJ9201" s="43">
        <v>425121832.06141019</v>
      </c>
      <c r="AK9201" s="43">
        <v>428549262.24596214</v>
      </c>
    </row>
    <row r="9202" spans="3:37" x14ac:dyDescent="0.2">
      <c r="C9202" s="43">
        <v>6.0745808388691419E-4</v>
      </c>
      <c r="D9202" s="43">
        <v>6.0613514872878138E-2</v>
      </c>
      <c r="E9202" s="43">
        <v>2.5465078936046592</v>
      </c>
      <c r="F9202" s="43">
        <v>2.877918910884786</v>
      </c>
      <c r="H9202" s="43">
        <v>8.5647218081328022E-5</v>
      </c>
      <c r="I9202" s="43">
        <v>8.6003883060760108E-2</v>
      </c>
      <c r="J9202" s="43">
        <v>0</v>
      </c>
      <c r="K9202" s="43">
        <v>1</v>
      </c>
      <c r="M9202" s="43">
        <v>7.9006240853677356E-3</v>
      </c>
      <c r="N9202" s="43">
        <v>4.3578274783735556E-2</v>
      </c>
      <c r="O9202" s="43">
        <v>0</v>
      </c>
      <c r="P9202" s="43">
        <v>1</v>
      </c>
      <c r="R9202" s="43">
        <v>697.15309125050737</v>
      </c>
      <c r="S9202" s="43">
        <v>139.46771767890229</v>
      </c>
      <c r="T9202" s="43">
        <v>6518.8922723024971</v>
      </c>
      <c r="U9202" s="43">
        <v>7355.5130812319067</v>
      </c>
      <c r="W9202" s="43">
        <v>1775.3058499203064</v>
      </c>
      <c r="X9202" s="43">
        <v>0</v>
      </c>
      <c r="Y9202" s="43">
        <v>0</v>
      </c>
      <c r="Z9202" s="43">
        <v>1775.3058499203064</v>
      </c>
      <c r="AB9202" s="43">
        <v>140.08407620099928</v>
      </c>
      <c r="AC9202" s="43">
        <v>0</v>
      </c>
      <c r="AD9202" s="43">
        <v>0</v>
      </c>
      <c r="AE9202" s="43">
        <v>140.08407620099928</v>
      </c>
      <c r="AG9202" s="43">
        <v>3264787.4580034437</v>
      </c>
      <c r="AH9202" s="43">
        <v>383466.06358278618</v>
      </c>
      <c r="AI9202" s="43">
        <v>0</v>
      </c>
      <c r="AJ9202" s="43">
        <v>588353120.04419696</v>
      </c>
      <c r="AK9202" s="43">
        <v>591617907.50220037</v>
      </c>
    </row>
    <row r="9203" spans="3:37" x14ac:dyDescent="0.2">
      <c r="C9203" s="43">
        <v>5.8915228288906267E-4</v>
      </c>
      <c r="D9203" s="43">
        <v>5.1291635369621669E-2</v>
      </c>
      <c r="E9203" s="43">
        <v>5.9321187828521138</v>
      </c>
      <c r="F9203" s="43">
        <v>1.9067441342854903</v>
      </c>
      <c r="H9203" s="43">
        <v>8.330395536608206E-5</v>
      </c>
      <c r="I9203" s="43">
        <v>9.5483257216155415E-2</v>
      </c>
      <c r="J9203" s="43">
        <v>0</v>
      </c>
      <c r="K9203" s="43">
        <v>1</v>
      </c>
      <c r="M9203" s="43">
        <v>7.8715692955788619E-3</v>
      </c>
      <c r="N9203" s="43">
        <v>4.645345324888972E-2</v>
      </c>
      <c r="O9203" s="43">
        <v>0</v>
      </c>
      <c r="P9203" s="43">
        <v>1</v>
      </c>
      <c r="R9203" s="43">
        <v>572.1586708026997</v>
      </c>
      <c r="S9203" s="43">
        <v>150.60355417168751</v>
      </c>
      <c r="T9203" s="43">
        <v>6923.4362850501402</v>
      </c>
      <c r="U9203" s="43">
        <v>7646.1985100245274</v>
      </c>
      <c r="W9203" s="43">
        <v>3394.1131978403942</v>
      </c>
      <c r="X9203" s="43">
        <v>0</v>
      </c>
      <c r="Y9203" s="43">
        <v>0</v>
      </c>
      <c r="Z9203" s="43">
        <v>3394.1131978403942</v>
      </c>
      <c r="AB9203" s="43">
        <v>55.511762493509593</v>
      </c>
      <c r="AC9203" s="43">
        <v>0</v>
      </c>
      <c r="AD9203" s="43">
        <v>0</v>
      </c>
      <c r="AE9203" s="43">
        <v>55.511762493509593</v>
      </c>
      <c r="AG9203" s="43">
        <v>6241774.1708284849</v>
      </c>
      <c r="AH9203" s="43">
        <v>733128.4507335251</v>
      </c>
      <c r="AI9203" s="43">
        <v>0</v>
      </c>
      <c r="AJ9203" s="43">
        <v>233149402.47274029</v>
      </c>
      <c r="AK9203" s="43">
        <v>239391176.64356878</v>
      </c>
    </row>
    <row r="9204" spans="3:37" x14ac:dyDescent="0.2">
      <c r="C9204" s="43">
        <v>6.1757304490406284E-4</v>
      </c>
      <c r="D9204" s="43">
        <v>5.7584739453935385E-2</v>
      </c>
      <c r="E9204" s="43">
        <v>5.1997024897558886</v>
      </c>
      <c r="F9204" s="43">
        <v>4.3344259944607053</v>
      </c>
      <c r="H9204" s="43">
        <v>9.6702049184993477E-5</v>
      </c>
      <c r="I9204" s="43">
        <v>0.11013627284667316</v>
      </c>
      <c r="J9204" s="43">
        <v>0</v>
      </c>
      <c r="K9204" s="43">
        <v>1</v>
      </c>
      <c r="M9204" s="43">
        <v>7.8890586543861607E-3</v>
      </c>
      <c r="N9204" s="43">
        <v>4.6055834684258334E-2</v>
      </c>
      <c r="O9204" s="43">
        <v>0</v>
      </c>
      <c r="P9204" s="43">
        <v>1</v>
      </c>
      <c r="R9204" s="43">
        <v>673.34573113652414</v>
      </c>
      <c r="S9204" s="43">
        <v>201.65473558747067</v>
      </c>
      <c r="T9204" s="43">
        <v>6879.4261888564488</v>
      </c>
      <c r="U9204" s="43">
        <v>7754.4266555804434</v>
      </c>
      <c r="W9204" s="43">
        <v>3501.1974746570836</v>
      </c>
      <c r="X9204" s="43">
        <v>0</v>
      </c>
      <c r="Y9204" s="43">
        <v>0</v>
      </c>
      <c r="Z9204" s="43">
        <v>3501.1974746570836</v>
      </c>
      <c r="AB9204" s="43">
        <v>240.23870148020296</v>
      </c>
      <c r="AC9204" s="43">
        <v>0</v>
      </c>
      <c r="AD9204" s="43">
        <v>0</v>
      </c>
      <c r="AE9204" s="43">
        <v>240.23870148020296</v>
      </c>
      <c r="AG9204" s="43">
        <v>6438702.1558943763</v>
      </c>
      <c r="AH9204" s="43">
        <v>756258.65452593006</v>
      </c>
      <c r="AI9204" s="43">
        <v>0</v>
      </c>
      <c r="AJ9204" s="43">
        <v>1009002546.2168524</v>
      </c>
      <c r="AK9204" s="43">
        <v>1015441248.3727468</v>
      </c>
    </row>
    <row r="9205" spans="3:37" x14ac:dyDescent="0.2">
      <c r="C9205" s="43">
        <v>6.0936005465446366E-4</v>
      </c>
      <c r="D9205" s="43">
        <v>6.4392501978929428E-2</v>
      </c>
      <c r="E9205" s="43">
        <v>4.7452163322643308</v>
      </c>
      <c r="F9205" s="43">
        <v>3.2031960177819516</v>
      </c>
      <c r="H9205" s="43">
        <v>8.890736102195927E-5</v>
      </c>
      <c r="I9205" s="43">
        <v>6.1707189560947132E-2</v>
      </c>
      <c r="J9205" s="43">
        <v>0</v>
      </c>
      <c r="K9205" s="43">
        <v>1</v>
      </c>
      <c r="M9205" s="43">
        <v>7.7772396306254711E-3</v>
      </c>
      <c r="N9205" s="43">
        <v>4.6135568427661977E-2</v>
      </c>
      <c r="O9205" s="43">
        <v>0</v>
      </c>
      <c r="P9205" s="43">
        <v>1</v>
      </c>
      <c r="R9205" s="43">
        <v>742.93642955647942</v>
      </c>
      <c r="S9205" s="43">
        <v>103.87615347589005</v>
      </c>
      <c r="T9205" s="43">
        <v>6793.6587654875084</v>
      </c>
      <c r="U9205" s="43">
        <v>7640.4713485198781</v>
      </c>
      <c r="W9205" s="43">
        <v>3525.3940793655547</v>
      </c>
      <c r="X9205" s="43">
        <v>0</v>
      </c>
      <c r="Y9205" s="43">
        <v>0</v>
      </c>
      <c r="Z9205" s="43">
        <v>3525.3940793655547</v>
      </c>
      <c r="AB9205" s="43">
        <v>175.14130038784552</v>
      </c>
      <c r="AC9205" s="43">
        <v>0</v>
      </c>
      <c r="AD9205" s="43">
        <v>0</v>
      </c>
      <c r="AE9205" s="43">
        <v>175.14130038784552</v>
      </c>
      <c r="AG9205" s="43">
        <v>6483199.7119532553</v>
      </c>
      <c r="AH9205" s="43">
        <v>761485.1211429598</v>
      </c>
      <c r="AI9205" s="43">
        <v>0</v>
      </c>
      <c r="AJ9205" s="43">
        <v>735593461.62895119</v>
      </c>
      <c r="AK9205" s="43">
        <v>742076661.34090447</v>
      </c>
    </row>
    <row r="9206" spans="3:37" x14ac:dyDescent="0.2">
      <c r="C9206" s="43">
        <v>5.9035862115447608E-4</v>
      </c>
      <c r="D9206" s="43">
        <v>5.993419477950368E-2</v>
      </c>
      <c r="E9206" s="43">
        <v>3.1987644735441552</v>
      </c>
      <c r="F9206" s="43">
        <v>2.4849110495649054</v>
      </c>
      <c r="H9206" s="43">
        <v>9.224686137132565E-5</v>
      </c>
      <c r="I9206" s="43">
        <v>7.6918901674688081E-2</v>
      </c>
      <c r="J9206" s="43">
        <v>0</v>
      </c>
      <c r="K9206" s="43">
        <v>1</v>
      </c>
      <c r="M9206" s="43">
        <v>7.85090308934977E-3</v>
      </c>
      <c r="N9206" s="43">
        <v>4.5934317675802139E-2</v>
      </c>
      <c r="O9206" s="43">
        <v>0</v>
      </c>
      <c r="P9206" s="43">
        <v>1</v>
      </c>
      <c r="R9206" s="43">
        <v>669.93544708365812</v>
      </c>
      <c r="S9206" s="43">
        <v>134.34671313363714</v>
      </c>
      <c r="T9206" s="43">
        <v>6828.0903465622705</v>
      </c>
      <c r="U9206" s="43">
        <v>7632.3725067795658</v>
      </c>
      <c r="W9206" s="43">
        <v>2142.9657076991257</v>
      </c>
      <c r="X9206" s="43">
        <v>0</v>
      </c>
      <c r="Y9206" s="43">
        <v>0</v>
      </c>
      <c r="Z9206" s="43">
        <v>2142.9657076991257</v>
      </c>
      <c r="AB9206" s="43">
        <v>106.44301662206101</v>
      </c>
      <c r="AC9206" s="43">
        <v>0</v>
      </c>
      <c r="AD9206" s="43">
        <v>0</v>
      </c>
      <c r="AE9206" s="43">
        <v>106.44301662206101</v>
      </c>
      <c r="AG9206" s="43">
        <v>3940913.936458692</v>
      </c>
      <c r="AH9206" s="43">
        <v>462880.59286301117</v>
      </c>
      <c r="AI9206" s="43">
        <v>0</v>
      </c>
      <c r="AJ9206" s="43">
        <v>447060669.81265622</v>
      </c>
      <c r="AK9206" s="43">
        <v>451001583.74911493</v>
      </c>
    </row>
    <row r="9207" spans="3:37" x14ac:dyDescent="0.2">
      <c r="C9207" s="43">
        <v>6.1546956079205906E-4</v>
      </c>
      <c r="D9207" s="43">
        <v>5.0528758441594754E-2</v>
      </c>
      <c r="E9207" s="43">
        <v>9.5254659526568002</v>
      </c>
      <c r="F9207" s="43">
        <v>1.433420382341162</v>
      </c>
      <c r="H9207" s="43">
        <v>9.0521570903723259E-5</v>
      </c>
      <c r="I9207" s="43">
        <v>0.11101500897250016</v>
      </c>
      <c r="J9207" s="43">
        <v>0</v>
      </c>
      <c r="K9207" s="43">
        <v>1</v>
      </c>
      <c r="M9207" s="43">
        <v>7.9066480719527377E-3</v>
      </c>
      <c r="N9207" s="43">
        <v>4.4839058691144018E-2</v>
      </c>
      <c r="O9207" s="43">
        <v>0</v>
      </c>
      <c r="P9207" s="43">
        <v>1</v>
      </c>
      <c r="R9207" s="43">
        <v>588.82681430039361</v>
      </c>
      <c r="S9207" s="43">
        <v>190.27255641714993</v>
      </c>
      <c r="T9207" s="43">
        <v>6712.6077226630787</v>
      </c>
      <c r="U9207" s="43">
        <v>7491.7070933806226</v>
      </c>
      <c r="W9207" s="43">
        <v>5608.8497716297679</v>
      </c>
      <c r="X9207" s="43">
        <v>0</v>
      </c>
      <c r="Y9207" s="43">
        <v>0</v>
      </c>
      <c r="Z9207" s="43">
        <v>5608.8497716297679</v>
      </c>
      <c r="AB9207" s="43">
        <v>27.307421099588137</v>
      </c>
      <c r="AC9207" s="43">
        <v>0</v>
      </c>
      <c r="AD9207" s="43">
        <v>0</v>
      </c>
      <c r="AE9207" s="43">
        <v>27.307421099588137</v>
      </c>
      <c r="AG9207" s="43">
        <v>10314674.730027143</v>
      </c>
      <c r="AH9207" s="43">
        <v>1211511.5506720298</v>
      </c>
      <c r="AI9207" s="43">
        <v>0</v>
      </c>
      <c r="AJ9207" s="43">
        <v>114691168.61827017</v>
      </c>
      <c r="AK9207" s="43">
        <v>125005843.34829731</v>
      </c>
    </row>
    <row r="9208" spans="3:37" x14ac:dyDescent="0.2">
      <c r="C9208" s="43">
        <v>6.0950056530698082E-4</v>
      </c>
      <c r="D9208" s="43">
        <v>5.9230019233716513E-2</v>
      </c>
      <c r="E9208" s="43">
        <v>14.326397474252039</v>
      </c>
      <c r="F9208" s="43">
        <v>2.8649328094385464</v>
      </c>
      <c r="H9208" s="43">
        <v>8.8405851286150816E-5</v>
      </c>
      <c r="I9208" s="43">
        <v>7.8065160290545901E-2</v>
      </c>
      <c r="J9208" s="43">
        <v>0</v>
      </c>
      <c r="K9208" s="43">
        <v>1</v>
      </c>
      <c r="M9208" s="43">
        <v>7.8769896840632514E-3</v>
      </c>
      <c r="N9208" s="43">
        <v>4.4535063235788278E-2</v>
      </c>
      <c r="O9208" s="43">
        <v>0</v>
      </c>
      <c r="P9208" s="43">
        <v>1</v>
      </c>
      <c r="R9208" s="43">
        <v>683.53122572217546</v>
      </c>
      <c r="S9208" s="43">
        <v>130.67142855545083</v>
      </c>
      <c r="T9208" s="43">
        <v>6642.0894926373985</v>
      </c>
      <c r="U9208" s="43">
        <v>7456.2921469150251</v>
      </c>
      <c r="W9208" s="43">
        <v>9792.5400257585752</v>
      </c>
      <c r="X9208" s="43">
        <v>0</v>
      </c>
      <c r="Y9208" s="43">
        <v>0</v>
      </c>
      <c r="Z9208" s="43">
        <v>9792.5400257585752</v>
      </c>
      <c r="AB9208" s="43">
        <v>136.39715957637821</v>
      </c>
      <c r="AC9208" s="43">
        <v>0</v>
      </c>
      <c r="AD9208" s="43">
        <v>0</v>
      </c>
      <c r="AE9208" s="43">
        <v>136.39715957637821</v>
      </c>
      <c r="AG9208" s="43">
        <v>18008481.107370019</v>
      </c>
      <c r="AH9208" s="43">
        <v>2115188.645563852</v>
      </c>
      <c r="AI9208" s="43">
        <v>0</v>
      </c>
      <c r="AJ9208" s="43">
        <v>572868070.22078848</v>
      </c>
      <c r="AK9208" s="43">
        <v>590876551.3281585</v>
      </c>
    </row>
    <row r="9209" spans="3:37" x14ac:dyDescent="0.2">
      <c r="C9209" s="43">
        <v>6.2073881884006088E-4</v>
      </c>
      <c r="D9209" s="43">
        <v>5.7358983971614763E-2</v>
      </c>
      <c r="E9209" s="43">
        <v>5.2011005621298807</v>
      </c>
      <c r="F9209" s="43">
        <v>1.8032313477647037</v>
      </c>
      <c r="H9209" s="43">
        <v>8.7967839631541099E-5</v>
      </c>
      <c r="I9209" s="43">
        <v>8.1327914981731642E-2</v>
      </c>
      <c r="J9209" s="43">
        <v>0</v>
      </c>
      <c r="K9209" s="43">
        <v>1</v>
      </c>
      <c r="M9209" s="43">
        <v>7.7696868774133534E-3</v>
      </c>
      <c r="N9209" s="43">
        <v>4.2993802574649118E-2</v>
      </c>
      <c r="O9209" s="43">
        <v>0</v>
      </c>
      <c r="P9209" s="43">
        <v>1</v>
      </c>
      <c r="R9209" s="43">
        <v>674.14408468232966</v>
      </c>
      <c r="S9209" s="43">
        <v>135.45839876607405</v>
      </c>
      <c r="T9209" s="43">
        <v>6324.872096490175</v>
      </c>
      <c r="U9209" s="43">
        <v>7134.4745799385782</v>
      </c>
      <c r="W9209" s="43">
        <v>3506.2911777977988</v>
      </c>
      <c r="X9209" s="43">
        <v>0</v>
      </c>
      <c r="Y9209" s="43">
        <v>0</v>
      </c>
      <c r="Z9209" s="43">
        <v>3506.2911777977988</v>
      </c>
      <c r="AB9209" s="43">
        <v>57.939821804787954</v>
      </c>
      <c r="AC9209" s="43">
        <v>0</v>
      </c>
      <c r="AD9209" s="43">
        <v>0</v>
      </c>
      <c r="AE9209" s="43">
        <v>57.939821804787954</v>
      </c>
      <c r="AG9209" s="43">
        <v>6448069.4759701518</v>
      </c>
      <c r="AH9209" s="43">
        <v>757358.89440432459</v>
      </c>
      <c r="AI9209" s="43">
        <v>0</v>
      </c>
      <c r="AJ9209" s="43">
        <v>243347251.58010942</v>
      </c>
      <c r="AK9209" s="43">
        <v>249795321.05607957</v>
      </c>
    </row>
    <row r="9210" spans="3:37" x14ac:dyDescent="0.2">
      <c r="C9210" s="43">
        <v>6.1321899647404088E-4</v>
      </c>
      <c r="D9210" s="43">
        <v>5.4885879901397261E-2</v>
      </c>
      <c r="E9210" s="43">
        <v>5.1235739964601112</v>
      </c>
      <c r="F9210" s="43">
        <v>2.5791938416896847</v>
      </c>
      <c r="H9210" s="43">
        <v>8.8040206780918374E-5</v>
      </c>
      <c r="I9210" s="43">
        <v>8.4275086519162143E-2</v>
      </c>
      <c r="J9210" s="43">
        <v>0</v>
      </c>
      <c r="K9210" s="43">
        <v>1</v>
      </c>
      <c r="M9210" s="43">
        <v>7.9002140765491724E-3</v>
      </c>
      <c r="N9210" s="43">
        <v>4.3584610278832592E-2</v>
      </c>
      <c r="O9210" s="43">
        <v>0</v>
      </c>
      <c r="P9210" s="43">
        <v>1</v>
      </c>
      <c r="R9210" s="43">
        <v>637.2628534440754</v>
      </c>
      <c r="S9210" s="43">
        <v>140.48263149003023</v>
      </c>
      <c r="T9210" s="43">
        <v>6519.5016496604976</v>
      </c>
      <c r="U9210" s="43">
        <v>7297.2471345946033</v>
      </c>
      <c r="W9210" s="43">
        <v>3265.0633848160355</v>
      </c>
      <c r="X9210" s="43">
        <v>0</v>
      </c>
      <c r="Y9210" s="43">
        <v>0</v>
      </c>
      <c r="Z9210" s="43">
        <v>3265.0633848160355</v>
      </c>
      <c r="AB9210" s="43">
        <v>107.68068838552335</v>
      </c>
      <c r="AC9210" s="43">
        <v>0</v>
      </c>
      <c r="AD9210" s="43">
        <v>0</v>
      </c>
      <c r="AE9210" s="43">
        <v>107.68068838552335</v>
      </c>
      <c r="AG9210" s="43">
        <v>6004451.564676689</v>
      </c>
      <c r="AH9210" s="43">
        <v>705253.69112026365</v>
      </c>
      <c r="AI9210" s="43">
        <v>0</v>
      </c>
      <c r="AJ9210" s="43">
        <v>452258891.21919811</v>
      </c>
      <c r="AK9210" s="43">
        <v>458263342.78387481</v>
      </c>
    </row>
    <row r="9211" spans="3:37" x14ac:dyDescent="0.2">
      <c r="C9211" s="43">
        <v>5.999884090484663E-4</v>
      </c>
      <c r="D9211" s="43">
        <v>5.5502744345108823E-2</v>
      </c>
      <c r="E9211" s="43">
        <v>8.1966047406473095</v>
      </c>
      <c r="F9211" s="43">
        <v>1.5115093227146805</v>
      </c>
      <c r="H9211" s="43">
        <v>8.7888015202597315E-5</v>
      </c>
      <c r="I9211" s="43">
        <v>6.1173114278545236E-2</v>
      </c>
      <c r="J9211" s="43">
        <v>0</v>
      </c>
      <c r="K9211" s="43">
        <v>1</v>
      </c>
      <c r="M9211" s="43">
        <v>7.7800462106481037E-3</v>
      </c>
      <c r="N9211" s="43">
        <v>4.5971651560258064E-2</v>
      </c>
      <c r="O9211" s="43">
        <v>0</v>
      </c>
      <c r="P9211" s="43">
        <v>1</v>
      </c>
      <c r="R9211" s="43">
        <v>630.52119605515497</v>
      </c>
      <c r="S9211" s="43">
        <v>101.79644703890872</v>
      </c>
      <c r="T9211" s="43">
        <v>6771.9642330015649</v>
      </c>
      <c r="U9211" s="43">
        <v>7504.2818760956288</v>
      </c>
      <c r="W9211" s="43">
        <v>5168.1330246642947</v>
      </c>
      <c r="X9211" s="43">
        <v>0</v>
      </c>
      <c r="Y9211" s="43">
        <v>0</v>
      </c>
      <c r="Z9211" s="43">
        <v>5168.1330246642947</v>
      </c>
      <c r="AB9211" s="43">
        <v>34.509369284802219</v>
      </c>
      <c r="AC9211" s="43">
        <v>0</v>
      </c>
      <c r="AD9211" s="43">
        <v>0</v>
      </c>
      <c r="AE9211" s="43">
        <v>34.509369284802219</v>
      </c>
      <c r="AG9211" s="43">
        <v>9504196.6323576383</v>
      </c>
      <c r="AH9211" s="43">
        <v>1116316.7333274877</v>
      </c>
      <c r="AI9211" s="43">
        <v>0</v>
      </c>
      <c r="AJ9211" s="43">
        <v>144939350.99616933</v>
      </c>
      <c r="AK9211" s="43">
        <v>154443547.62852696</v>
      </c>
    </row>
    <row r="9212" spans="3:37" x14ac:dyDescent="0.2">
      <c r="C9212" s="43">
        <v>6.1571275876781684E-4</v>
      </c>
      <c r="D9212" s="43">
        <v>5.3389310451611757E-2</v>
      </c>
      <c r="E9212" s="43">
        <v>6.0044225790269738</v>
      </c>
      <c r="F9212" s="43">
        <v>1.6938793097699008</v>
      </c>
      <c r="H9212" s="43">
        <v>9.0791708335702381E-5</v>
      </c>
      <c r="I9212" s="43">
        <v>0.11129530134497101</v>
      </c>
      <c r="J9212" s="43">
        <v>0</v>
      </c>
      <c r="K9212" s="43">
        <v>1</v>
      </c>
      <c r="M9212" s="43">
        <v>7.8344845666416252E-3</v>
      </c>
      <c r="N9212" s="43">
        <v>4.7017348812153359E-2</v>
      </c>
      <c r="O9212" s="43">
        <v>0</v>
      </c>
      <c r="P9212" s="43">
        <v>1</v>
      </c>
      <c r="R9212" s="43">
        <v>622.40752925521929</v>
      </c>
      <c r="S9212" s="43">
        <v>191.32221066252364</v>
      </c>
      <c r="T9212" s="43">
        <v>6974.4656372514146</v>
      </c>
      <c r="U9212" s="43">
        <v>7788.1953771691578</v>
      </c>
      <c r="W9212" s="43">
        <v>3737.1978220164306</v>
      </c>
      <c r="X9212" s="43">
        <v>0</v>
      </c>
      <c r="Y9212" s="43">
        <v>0</v>
      </c>
      <c r="Z9212" s="43">
        <v>3737.1978220164306</v>
      </c>
      <c r="AB9212" s="43">
        <v>46.210700627086489</v>
      </c>
      <c r="AC9212" s="43">
        <v>0</v>
      </c>
      <c r="AD9212" s="43">
        <v>0</v>
      </c>
      <c r="AE9212" s="43">
        <v>46.210700627086489</v>
      </c>
      <c r="AG9212" s="43">
        <v>6872706.7946882155</v>
      </c>
      <c r="AH9212" s="43">
        <v>807234.72955554898</v>
      </c>
      <c r="AI9212" s="43">
        <v>0</v>
      </c>
      <c r="AJ9212" s="43">
        <v>194084942.63376325</v>
      </c>
      <c r="AK9212" s="43">
        <v>200957649.42845148</v>
      </c>
    </row>
    <row r="9213" spans="3:37" x14ac:dyDescent="0.2">
      <c r="C9213" s="43">
        <v>6.3416108799574378E-4</v>
      </c>
      <c r="D9213" s="43">
        <v>5.343314554501491E-2</v>
      </c>
      <c r="E9213" s="43">
        <v>4.125513845789639</v>
      </c>
      <c r="F9213" s="43">
        <v>1.5395504818438406</v>
      </c>
      <c r="H9213" s="43">
        <v>7.9396675214085134E-5</v>
      </c>
      <c r="I9213" s="43">
        <v>0.1280713732935036</v>
      </c>
      <c r="J9213" s="43">
        <v>0</v>
      </c>
      <c r="K9213" s="43">
        <v>1</v>
      </c>
      <c r="M9213" s="43">
        <v>7.9371957072863486E-3</v>
      </c>
      <c r="N9213" s="43">
        <v>4.7235671478063623E-2</v>
      </c>
      <c r="O9213" s="43">
        <v>0</v>
      </c>
      <c r="P9213" s="43">
        <v>1</v>
      </c>
      <c r="R9213" s="43">
        <v>641.58278793025522</v>
      </c>
      <c r="S9213" s="43">
        <v>192.52926624136308</v>
      </c>
      <c r="T9213" s="43">
        <v>7098.7119700965141</v>
      </c>
      <c r="U9213" s="43">
        <v>7932.8240242681322</v>
      </c>
      <c r="W9213" s="43">
        <v>2646.8586748265857</v>
      </c>
      <c r="X9213" s="43">
        <v>0</v>
      </c>
      <c r="Y9213" s="43">
        <v>0</v>
      </c>
      <c r="Z9213" s="43">
        <v>2646.8586748265857</v>
      </c>
      <c r="AB9213" s="43">
        <v>37.039794353641774</v>
      </c>
      <c r="AC9213" s="43">
        <v>0</v>
      </c>
      <c r="AD9213" s="43">
        <v>0</v>
      </c>
      <c r="AE9213" s="43">
        <v>37.039794353641774</v>
      </c>
      <c r="AG9213" s="43">
        <v>4867573.103006091</v>
      </c>
      <c r="AH9213" s="43">
        <v>571721.47376254248</v>
      </c>
      <c r="AI9213" s="43">
        <v>0</v>
      </c>
      <c r="AJ9213" s="43">
        <v>155567136.28529546</v>
      </c>
      <c r="AK9213" s="43">
        <v>160434709.38830155</v>
      </c>
    </row>
    <row r="9214" spans="3:37" x14ac:dyDescent="0.2">
      <c r="C9214" s="43">
        <v>6.1029717356919644E-4</v>
      </c>
      <c r="D9214" s="43">
        <v>6.1208250438057776E-2</v>
      </c>
      <c r="E9214" s="43">
        <v>4.3043095148065431</v>
      </c>
      <c r="F9214" s="43">
        <v>1.9246254098186362</v>
      </c>
      <c r="H9214" s="43">
        <v>9.1322342572364157E-5</v>
      </c>
      <c r="I9214" s="43">
        <v>7.63394701731369E-2</v>
      </c>
      <c r="J9214" s="43">
        <v>0</v>
      </c>
      <c r="K9214" s="43">
        <v>1</v>
      </c>
      <c r="M9214" s="43">
        <v>7.8304698747479612E-3</v>
      </c>
      <c r="N9214" s="43">
        <v>4.5935487800815356E-2</v>
      </c>
      <c r="O9214" s="43">
        <v>0</v>
      </c>
      <c r="P9214" s="43">
        <v>1</v>
      </c>
      <c r="R9214" s="43">
        <v>707.28377791984508</v>
      </c>
      <c r="S9214" s="43">
        <v>131.9983667416374</v>
      </c>
      <c r="T9214" s="43">
        <v>6810.4926487918001</v>
      </c>
      <c r="U9214" s="43">
        <v>7649.7747934532827</v>
      </c>
      <c r="W9214" s="43">
        <v>3044.3682949687072</v>
      </c>
      <c r="X9214" s="43">
        <v>0</v>
      </c>
      <c r="Y9214" s="43">
        <v>0</v>
      </c>
      <c r="Z9214" s="43">
        <v>3044.3682949687072</v>
      </c>
      <c r="AB9214" s="43">
        <v>69.975063172841473</v>
      </c>
      <c r="AC9214" s="43">
        <v>0</v>
      </c>
      <c r="AD9214" s="43">
        <v>0</v>
      </c>
      <c r="AE9214" s="43">
        <v>69.975063172841473</v>
      </c>
      <c r="AG9214" s="43">
        <v>5598593.2944474528</v>
      </c>
      <c r="AH9214" s="43">
        <v>657583.5517132408</v>
      </c>
      <c r="AI9214" s="43">
        <v>0</v>
      </c>
      <c r="AJ9214" s="43">
        <v>293895265.32593417</v>
      </c>
      <c r="AK9214" s="43">
        <v>299493858.62038165</v>
      </c>
    </row>
    <row r="9215" spans="3:37" x14ac:dyDescent="0.2">
      <c r="C9215" s="43">
        <v>6.0605391225688392E-4</v>
      </c>
      <c r="D9215" s="43">
        <v>5.7029980788706802E-2</v>
      </c>
      <c r="E9215" s="43">
        <v>8.1553240841623982</v>
      </c>
      <c r="F9215" s="43">
        <v>1.3479607433837884</v>
      </c>
      <c r="H9215" s="43">
        <v>7.7578934827631112E-5</v>
      </c>
      <c r="I9215" s="43">
        <v>0.10499028214011819</v>
      </c>
      <c r="J9215" s="43">
        <v>0</v>
      </c>
      <c r="K9215" s="43">
        <v>1</v>
      </c>
      <c r="M9215" s="43">
        <v>7.8557660196384438E-3</v>
      </c>
      <c r="N9215" s="43">
        <v>4.5877500526910642E-2</v>
      </c>
      <c r="O9215" s="43">
        <v>0</v>
      </c>
      <c r="P9215" s="43">
        <v>1</v>
      </c>
      <c r="R9215" s="43">
        <v>654.42044244946965</v>
      </c>
      <c r="S9215" s="43">
        <v>154.21807859709872</v>
      </c>
      <c r="T9215" s="43">
        <v>6823.8686923591922</v>
      </c>
      <c r="U9215" s="43">
        <v>7632.5072134057609</v>
      </c>
      <c r="W9215" s="43">
        <v>5337.0107954763726</v>
      </c>
      <c r="X9215" s="43">
        <v>0</v>
      </c>
      <c r="Y9215" s="43">
        <v>0</v>
      </c>
      <c r="Z9215" s="43">
        <v>5337.0107954763726</v>
      </c>
      <c r="AB9215" s="43">
        <v>24.365250729508375</v>
      </c>
      <c r="AC9215" s="43">
        <v>0</v>
      </c>
      <c r="AD9215" s="43">
        <v>0</v>
      </c>
      <c r="AE9215" s="43">
        <v>24.365250729508375</v>
      </c>
      <c r="AG9215" s="43">
        <v>9814762.8528810497</v>
      </c>
      <c r="AH9215" s="43">
        <v>1152794.3318228964</v>
      </c>
      <c r="AI9215" s="43">
        <v>0</v>
      </c>
      <c r="AJ9215" s="43">
        <v>102334053.06393518</v>
      </c>
      <c r="AK9215" s="43">
        <v>112148815.91681622</v>
      </c>
    </row>
    <row r="9216" spans="3:37" x14ac:dyDescent="0.2">
      <c r="C9216" s="43">
        <v>6.3506680422775741E-4</v>
      </c>
      <c r="D9216" s="43">
        <v>6.0015251553801052E-2</v>
      </c>
      <c r="E9216" s="43">
        <v>10.34473414578032</v>
      </c>
      <c r="F9216" s="43">
        <v>4.8106213374433286</v>
      </c>
      <c r="H9216" s="43">
        <v>9.2007886664635663E-5</v>
      </c>
      <c r="I9216" s="43">
        <v>8.2407261176121793E-2</v>
      </c>
      <c r="J9216" s="43">
        <v>0</v>
      </c>
      <c r="K9216" s="43">
        <v>1</v>
      </c>
      <c r="M9216" s="43">
        <v>7.7913572571103248E-3</v>
      </c>
      <c r="N9216" s="43">
        <v>4.4574226902054974E-2</v>
      </c>
      <c r="O9216" s="43">
        <v>0</v>
      </c>
      <c r="P9216" s="43">
        <v>1</v>
      </c>
      <c r="R9216" s="43">
        <v>721.6446823701433</v>
      </c>
      <c r="S9216" s="43">
        <v>143.55982120159928</v>
      </c>
      <c r="T9216" s="43">
        <v>6575.6594128820325</v>
      </c>
      <c r="U9216" s="43">
        <v>7440.8639164537753</v>
      </c>
      <c r="W9216" s="43">
        <v>7465.2223868352148</v>
      </c>
      <c r="X9216" s="43">
        <v>0</v>
      </c>
      <c r="Y9216" s="43">
        <v>0</v>
      </c>
      <c r="Z9216" s="43">
        <v>7465.2223868352148</v>
      </c>
      <c r="AB9216" s="43">
        <v>294.24086484206344</v>
      </c>
      <c r="AC9216" s="43">
        <v>0</v>
      </c>
      <c r="AD9216" s="43">
        <v>0</v>
      </c>
      <c r="AE9216" s="43">
        <v>294.24086484206344</v>
      </c>
      <c r="AG9216" s="43">
        <v>13728543.96938996</v>
      </c>
      <c r="AH9216" s="43">
        <v>1612488.0355564065</v>
      </c>
      <c r="AI9216" s="43">
        <v>0</v>
      </c>
      <c r="AJ9216" s="43">
        <v>1235811632.3366666</v>
      </c>
      <c r="AK9216" s="43">
        <v>1249540176.3060565</v>
      </c>
    </row>
    <row r="9217" spans="3:37" x14ac:dyDescent="0.2">
      <c r="C9217" s="43">
        <v>6.2364999912556396E-4</v>
      </c>
      <c r="D9217" s="43">
        <v>5.3311525447838036E-2</v>
      </c>
      <c r="E9217" s="43">
        <v>4.5228902539815845</v>
      </c>
      <c r="F9217" s="43">
        <v>4.9205880839266696</v>
      </c>
      <c r="H9217" s="43">
        <v>8.2891592742413993E-5</v>
      </c>
      <c r="I9217" s="43">
        <v>0.10771818636174169</v>
      </c>
      <c r="J9217" s="43">
        <v>0</v>
      </c>
      <c r="K9217" s="43">
        <v>1</v>
      </c>
      <c r="M9217" s="43">
        <v>7.7972199331656925E-3</v>
      </c>
      <c r="N9217" s="43">
        <v>4.6411473164275407E-2</v>
      </c>
      <c r="O9217" s="43">
        <v>0</v>
      </c>
      <c r="P9217" s="43">
        <v>1</v>
      </c>
      <c r="R9217" s="43">
        <v>629.51257281487756</v>
      </c>
      <c r="S9217" s="43">
        <v>169.06039914782994</v>
      </c>
      <c r="T9217" s="43">
        <v>6851.8446993942352</v>
      </c>
      <c r="U9217" s="43">
        <v>7650.4176713569432</v>
      </c>
      <c r="W9217" s="43">
        <v>2847.2162803432821</v>
      </c>
      <c r="X9217" s="43">
        <v>0</v>
      </c>
      <c r="Y9217" s="43">
        <v>0</v>
      </c>
      <c r="Z9217" s="43">
        <v>2847.2162803432821</v>
      </c>
      <c r="AB9217" s="43">
        <v>264.0823656076231</v>
      </c>
      <c r="AC9217" s="43">
        <v>0</v>
      </c>
      <c r="AD9217" s="43">
        <v>0</v>
      </c>
      <c r="AE9217" s="43">
        <v>264.0823656076231</v>
      </c>
      <c r="AG9217" s="43">
        <v>5236030.7395512955</v>
      </c>
      <c r="AH9217" s="43">
        <v>614998.71655414894</v>
      </c>
      <c r="AI9217" s="43">
        <v>0</v>
      </c>
      <c r="AJ9217" s="43">
        <v>1109145935.552017</v>
      </c>
      <c r="AK9217" s="43">
        <v>1114381966.2915683</v>
      </c>
    </row>
    <row r="9218" spans="3:37" x14ac:dyDescent="0.2">
      <c r="C9218" s="43">
        <v>6.2512172116202525E-4</v>
      </c>
      <c r="D9218" s="43">
        <v>5.3340526171491549E-2</v>
      </c>
      <c r="E9218" s="43">
        <v>5.5043926574377915</v>
      </c>
      <c r="F9218" s="43">
        <v>0.83703853725401067</v>
      </c>
      <c r="H9218" s="43">
        <v>1.0604236556799318E-4</v>
      </c>
      <c r="I9218" s="43">
        <v>8.5511296038149956E-2</v>
      </c>
      <c r="J9218" s="43">
        <v>0</v>
      </c>
      <c r="K9218" s="43">
        <v>1</v>
      </c>
      <c r="M9218" s="43">
        <v>7.9019880902561068E-3</v>
      </c>
      <c r="N9218" s="43">
        <v>4.5350817865626572E-2</v>
      </c>
      <c r="O9218" s="43">
        <v>0</v>
      </c>
      <c r="P9218" s="43">
        <v>1</v>
      </c>
      <c r="R9218" s="43">
        <v>631.34138381135745</v>
      </c>
      <c r="S9218" s="43">
        <v>171.69010605116907</v>
      </c>
      <c r="T9218" s="43">
        <v>6785.218963398147</v>
      </c>
      <c r="U9218" s="43">
        <v>7588.2504532606736</v>
      </c>
      <c r="W9218" s="43">
        <v>3475.1508773878504</v>
      </c>
      <c r="X9218" s="43">
        <v>0</v>
      </c>
      <c r="Y9218" s="43">
        <v>0</v>
      </c>
      <c r="Z9218" s="43">
        <v>3475.1508773878504</v>
      </c>
      <c r="AB9218" s="43">
        <v>-11.008621747583414</v>
      </c>
      <c r="AC9218" s="43">
        <v>0</v>
      </c>
      <c r="AD9218" s="43">
        <v>0</v>
      </c>
      <c r="AE9218" s="43">
        <v>-11.008621747583414</v>
      </c>
      <c r="AG9218" s="43">
        <v>6390802.4635162568</v>
      </c>
      <c r="AH9218" s="43">
        <v>750632.58951577567</v>
      </c>
      <c r="AI9218" s="43">
        <v>0</v>
      </c>
      <c r="AJ9218" s="43">
        <v>0</v>
      </c>
      <c r="AK9218" s="43">
        <v>6390802.4635162568</v>
      </c>
    </row>
    <row r="9219" spans="3:37" x14ac:dyDescent="0.2">
      <c r="C9219" s="43">
        <v>6.1781944869987448E-4</v>
      </c>
      <c r="D9219" s="43">
        <v>5.5293062735668586E-2</v>
      </c>
      <c r="E9219" s="43">
        <v>4.3661294875190038</v>
      </c>
      <c r="F9219" s="43">
        <v>2.856339366215467</v>
      </c>
      <c r="H9219" s="43">
        <v>8.1982834922113436E-5</v>
      </c>
      <c r="I9219" s="43">
        <v>0.12738643789633541</v>
      </c>
      <c r="J9219" s="43">
        <v>0</v>
      </c>
      <c r="K9219" s="43">
        <v>1</v>
      </c>
      <c r="M9219" s="43">
        <v>7.7748841103404878E-3</v>
      </c>
      <c r="N9219" s="43">
        <v>4.5917849398854571E-2</v>
      </c>
      <c r="O9219" s="43">
        <v>0</v>
      </c>
      <c r="P9219" s="43">
        <v>1</v>
      </c>
      <c r="R9219" s="43">
        <v>646.8068266398941</v>
      </c>
      <c r="S9219" s="43">
        <v>197.73725379163662</v>
      </c>
      <c r="T9219" s="43">
        <v>6759.5508025647141</v>
      </c>
      <c r="U9219" s="43">
        <v>7604.0948829962445</v>
      </c>
      <c r="W9219" s="43">
        <v>2824.0423585210337</v>
      </c>
      <c r="X9219" s="43">
        <v>0</v>
      </c>
      <c r="Y9219" s="43">
        <v>0</v>
      </c>
      <c r="Z9219" s="43">
        <v>2824.0423585210337</v>
      </c>
      <c r="AB9219" s="43">
        <v>128.47414828525365</v>
      </c>
      <c r="AC9219" s="43">
        <v>0</v>
      </c>
      <c r="AD9219" s="43">
        <v>0</v>
      </c>
      <c r="AE9219" s="43">
        <v>128.47414828525365</v>
      </c>
      <c r="AG9219" s="43">
        <v>5193413.8973201811</v>
      </c>
      <c r="AH9219" s="43">
        <v>609993.14944054326</v>
      </c>
      <c r="AI9219" s="43">
        <v>0</v>
      </c>
      <c r="AJ9219" s="43">
        <v>539591422.7980653</v>
      </c>
      <c r="AK9219" s="43">
        <v>544784836.69538546</v>
      </c>
    </row>
    <row r="9220" spans="3:37" x14ac:dyDescent="0.2">
      <c r="C9220" s="43">
        <v>6.3339359213754332E-4</v>
      </c>
      <c r="D9220" s="43">
        <v>5.4977304713641262E-2</v>
      </c>
      <c r="E9220" s="43">
        <v>3.2792567182208807</v>
      </c>
      <c r="F9220" s="43">
        <v>2.1495118636741579</v>
      </c>
      <c r="H9220" s="43">
        <v>8.4665765139658097E-5</v>
      </c>
      <c r="I9220" s="43">
        <v>0.1104048781932685</v>
      </c>
      <c r="J9220" s="43">
        <v>0</v>
      </c>
      <c r="K9220" s="43">
        <v>1</v>
      </c>
      <c r="M9220" s="43">
        <v>7.8617654632848755E-3</v>
      </c>
      <c r="N9220" s="43">
        <v>4.5250269797764107E-2</v>
      </c>
      <c r="O9220" s="43">
        <v>0</v>
      </c>
      <c r="P9220" s="43">
        <v>1</v>
      </c>
      <c r="R9220" s="43">
        <v>659.32490786742858</v>
      </c>
      <c r="S9220" s="43">
        <v>176.98582037012545</v>
      </c>
      <c r="T9220" s="43">
        <v>6735.7138551594808</v>
      </c>
      <c r="U9220" s="43">
        <v>7572.0245833970348</v>
      </c>
      <c r="W9220" s="43">
        <v>2162.0956336146282</v>
      </c>
      <c r="X9220" s="43">
        <v>0</v>
      </c>
      <c r="Y9220" s="43">
        <v>0</v>
      </c>
      <c r="Z9220" s="43">
        <v>2162.0956336146282</v>
      </c>
      <c r="AB9220" s="43">
        <v>81.095492986214396</v>
      </c>
      <c r="AC9220" s="43">
        <v>0</v>
      </c>
      <c r="AD9220" s="43">
        <v>0</v>
      </c>
      <c r="AE9220" s="43">
        <v>81.095492986214396</v>
      </c>
      <c r="AG9220" s="43">
        <v>3976093.8702173014</v>
      </c>
      <c r="AH9220" s="43">
        <v>467012.65686075971</v>
      </c>
      <c r="AI9220" s="43">
        <v>0</v>
      </c>
      <c r="AJ9220" s="43">
        <v>340601070.54210049</v>
      </c>
      <c r="AK9220" s="43">
        <v>344577164.41231781</v>
      </c>
    </row>
    <row r="9221" spans="3:37" x14ac:dyDescent="0.2">
      <c r="C9221" s="43">
        <v>6.2585481150134736E-4</v>
      </c>
      <c r="D9221" s="43">
        <v>4.6184406084540858E-2</v>
      </c>
      <c r="E9221" s="43">
        <v>7.7636403962536562</v>
      </c>
      <c r="F9221" s="43">
        <v>10.495846382007851</v>
      </c>
      <c r="H9221" s="43">
        <v>9.537608893905869E-5</v>
      </c>
      <c r="I9221" s="43">
        <v>8.765930188466084E-2</v>
      </c>
      <c r="J9221" s="43">
        <v>0</v>
      </c>
      <c r="K9221" s="43">
        <v>1</v>
      </c>
      <c r="M9221" s="43">
        <v>7.8182933065482803E-3</v>
      </c>
      <c r="N9221" s="43">
        <v>4.5032689766683842E-2</v>
      </c>
      <c r="O9221" s="43">
        <v>0</v>
      </c>
      <c r="P9221" s="43">
        <v>1</v>
      </c>
      <c r="R9221" s="43">
        <v>547.28221016005136</v>
      </c>
      <c r="S9221" s="43">
        <v>158.29962639424639</v>
      </c>
      <c r="T9221" s="43">
        <v>6666.259563315265</v>
      </c>
      <c r="U9221" s="43">
        <v>7371.8413998695632</v>
      </c>
      <c r="W9221" s="43">
        <v>4248.902274949558</v>
      </c>
      <c r="X9221" s="43">
        <v>0</v>
      </c>
      <c r="Y9221" s="43">
        <v>0</v>
      </c>
      <c r="Z9221" s="43">
        <v>4248.902274949558</v>
      </c>
      <c r="AB9221" s="43">
        <v>556.0691340955575</v>
      </c>
      <c r="AC9221" s="43">
        <v>0</v>
      </c>
      <c r="AD9221" s="43">
        <v>0</v>
      </c>
      <c r="AE9221" s="43">
        <v>556.0691340955575</v>
      </c>
      <c r="AG9221" s="43">
        <v>7813731.2836322375</v>
      </c>
      <c r="AH9221" s="43">
        <v>917762.89138910454</v>
      </c>
      <c r="AI9221" s="43">
        <v>0</v>
      </c>
      <c r="AJ9221" s="43">
        <v>2335490363.2013416</v>
      </c>
      <c r="AK9221" s="43">
        <v>2343304094.4849739</v>
      </c>
    </row>
    <row r="9222" spans="3:37" x14ac:dyDescent="0.2">
      <c r="C9222" s="43">
        <v>6.0713773763996582E-4</v>
      </c>
      <c r="D9222" s="43">
        <v>5.5309047400888822E-2</v>
      </c>
      <c r="E9222" s="43">
        <v>2.2815066630303309</v>
      </c>
      <c r="F9222" s="43">
        <v>1.0257201245221486</v>
      </c>
      <c r="H9222" s="43">
        <v>9.4683166153020082E-5</v>
      </c>
      <c r="I9222" s="43">
        <v>9.4626201439671209E-2</v>
      </c>
      <c r="J9222" s="43">
        <v>0</v>
      </c>
      <c r="K9222" s="43">
        <v>1</v>
      </c>
      <c r="M9222" s="43">
        <v>7.8541069064569369E-3</v>
      </c>
      <c r="N9222" s="43">
        <v>4.4771491030433763E-2</v>
      </c>
      <c r="O9222" s="43">
        <v>0</v>
      </c>
      <c r="P9222" s="43">
        <v>1</v>
      </c>
      <c r="R9222" s="43">
        <v>635.80769443588827</v>
      </c>
      <c r="S9222" s="43">
        <v>169.63933116216865</v>
      </c>
      <c r="T9222" s="43">
        <v>6657.9532162992309</v>
      </c>
      <c r="U9222" s="43">
        <v>7463.4002418972877</v>
      </c>
      <c r="W9222" s="43">
        <v>1450.5994912614317</v>
      </c>
      <c r="X9222" s="43">
        <v>0</v>
      </c>
      <c r="Y9222" s="43">
        <v>0</v>
      </c>
      <c r="Z9222" s="43">
        <v>1450.5994912614317</v>
      </c>
      <c r="AB9222" s="43">
        <v>1.7497766788143398</v>
      </c>
      <c r="AC9222" s="43">
        <v>0</v>
      </c>
      <c r="AD9222" s="43">
        <v>0</v>
      </c>
      <c r="AE9222" s="43">
        <v>1.7497766788143398</v>
      </c>
      <c r="AG9222" s="43">
        <v>2667652.4644297729</v>
      </c>
      <c r="AH9222" s="43">
        <v>313329.49011246924</v>
      </c>
      <c r="AI9222" s="43">
        <v>0</v>
      </c>
      <c r="AJ9222" s="43">
        <v>7349062.0510202274</v>
      </c>
      <c r="AK9222" s="43">
        <v>10016714.515450001</v>
      </c>
    </row>
    <row r="9223" spans="3:37" x14ac:dyDescent="0.2">
      <c r="C9223" s="43">
        <v>6.2786407833004265E-4</v>
      </c>
      <c r="D9223" s="43">
        <v>5.0845064075484808E-2</v>
      </c>
      <c r="E9223" s="43">
        <v>14.451662243725952</v>
      </c>
      <c r="F9223" s="43">
        <v>3.3982336721245678</v>
      </c>
      <c r="H9223" s="43">
        <v>9.3894757137502616E-5</v>
      </c>
      <c r="I9223" s="43">
        <v>7.9331451983934875E-2</v>
      </c>
      <c r="J9223" s="43">
        <v>0</v>
      </c>
      <c r="K9223" s="43">
        <v>1</v>
      </c>
      <c r="M9223" s="43">
        <v>7.8235576536625322E-3</v>
      </c>
      <c r="N9223" s="43">
        <v>4.7762284915796593E-2</v>
      </c>
      <c r="O9223" s="43">
        <v>0</v>
      </c>
      <c r="P9223" s="43">
        <v>1</v>
      </c>
      <c r="R9223" s="43">
        <v>604.44502648097489</v>
      </c>
      <c r="S9223" s="43">
        <v>141.0357196409951</v>
      </c>
      <c r="T9223" s="43">
        <v>7075.0865191576077</v>
      </c>
      <c r="U9223" s="43">
        <v>7820.5672652795774</v>
      </c>
      <c r="W9223" s="43">
        <v>8735.235367603038</v>
      </c>
      <c r="X9223" s="43">
        <v>0</v>
      </c>
      <c r="Y9223" s="43">
        <v>0</v>
      </c>
      <c r="Z9223" s="43">
        <v>8735.235367603038</v>
      </c>
      <c r="AB9223" s="43">
        <v>155.1072444536743</v>
      </c>
      <c r="AC9223" s="43">
        <v>0</v>
      </c>
      <c r="AD9223" s="43">
        <v>0</v>
      </c>
      <c r="AE9223" s="43">
        <v>155.1072444536743</v>
      </c>
      <c r="AG9223" s="43">
        <v>16064097.841021987</v>
      </c>
      <c r="AH9223" s="43">
        <v>1886810.8394022563</v>
      </c>
      <c r="AI9223" s="43">
        <v>0</v>
      </c>
      <c r="AJ9223" s="43">
        <v>651450426.70543206</v>
      </c>
      <c r="AK9223" s="43">
        <v>667514524.54645407</v>
      </c>
    </row>
    <row r="9224" spans="3:37" x14ac:dyDescent="0.2">
      <c r="C9224" s="43">
        <v>6.0675934778265728E-4</v>
      </c>
      <c r="D9224" s="43">
        <v>5.3278065823906637E-2</v>
      </c>
      <c r="E9224" s="43">
        <v>6.1782977178631464</v>
      </c>
      <c r="F9224" s="43">
        <v>3.6015988198923834</v>
      </c>
      <c r="H9224" s="43">
        <v>8.4307238621359628E-5</v>
      </c>
      <c r="I9224" s="43">
        <v>9.7337461666073877E-2</v>
      </c>
      <c r="J9224" s="43">
        <v>0</v>
      </c>
      <c r="K9224" s="43">
        <v>1</v>
      </c>
      <c r="M9224" s="43">
        <v>7.8368919551635441E-3</v>
      </c>
      <c r="N9224" s="43">
        <v>4.5004552194783658E-2</v>
      </c>
      <c r="O9224" s="43">
        <v>0</v>
      </c>
      <c r="P9224" s="43">
        <v>1</v>
      </c>
      <c r="R9224" s="43">
        <v>612.07874528321781</v>
      </c>
      <c r="S9224" s="43">
        <v>155.37718687000998</v>
      </c>
      <c r="T9224" s="43">
        <v>6677.9425241190111</v>
      </c>
      <c r="U9224" s="43">
        <v>7445.3984562722389</v>
      </c>
      <c r="W9224" s="43">
        <v>3781.6047151358425</v>
      </c>
      <c r="X9224" s="43">
        <v>0</v>
      </c>
      <c r="Y9224" s="43">
        <v>0</v>
      </c>
      <c r="Z9224" s="43">
        <v>3781.6047151358425</v>
      </c>
      <c r="AB9224" s="43">
        <v>170.38501753087323</v>
      </c>
      <c r="AC9224" s="43">
        <v>0</v>
      </c>
      <c r="AD9224" s="43">
        <v>0</v>
      </c>
      <c r="AE9224" s="43">
        <v>170.38501753087323</v>
      </c>
      <c r="AG9224" s="43">
        <v>6954371.0711348141</v>
      </c>
      <c r="AH9224" s="43">
        <v>816826.61846934201</v>
      </c>
      <c r="AI9224" s="43">
        <v>0</v>
      </c>
      <c r="AJ9224" s="43">
        <v>715617073.62966752</v>
      </c>
      <c r="AK9224" s="43">
        <v>722571444.70080233</v>
      </c>
    </row>
    <row r="9225" spans="3:37" x14ac:dyDescent="0.2">
      <c r="C9225" s="43">
        <v>6.1364171096212061E-4</v>
      </c>
      <c r="D9225" s="43">
        <v>4.7781883243549504E-2</v>
      </c>
      <c r="E9225" s="43">
        <v>5.7822864669205725</v>
      </c>
      <c r="F9225" s="43">
        <v>1.1426963637154659</v>
      </c>
      <c r="H9225" s="43">
        <v>8.8311030381552866E-5</v>
      </c>
      <c r="I9225" s="43">
        <v>9.4457855083272951E-2</v>
      </c>
      <c r="J9225" s="43">
        <v>0</v>
      </c>
      <c r="K9225" s="43">
        <v>1</v>
      </c>
      <c r="M9225" s="43">
        <v>7.7978228918908063E-3</v>
      </c>
      <c r="N9225" s="43">
        <v>4.5987938898497838E-2</v>
      </c>
      <c r="O9225" s="43">
        <v>0</v>
      </c>
      <c r="P9225" s="43">
        <v>1</v>
      </c>
      <c r="R9225" s="43">
        <v>555.16299201000277</v>
      </c>
      <c r="S9225" s="43">
        <v>157.94118943700715</v>
      </c>
      <c r="T9225" s="43">
        <v>6789.8422682002838</v>
      </c>
      <c r="U9225" s="43">
        <v>7502.9464496472938</v>
      </c>
      <c r="W9225" s="43">
        <v>3210.1114556345728</v>
      </c>
      <c r="X9225" s="43">
        <v>0</v>
      </c>
      <c r="Y9225" s="43">
        <v>0</v>
      </c>
      <c r="Z9225" s="43">
        <v>3210.1114556345728</v>
      </c>
      <c r="AB9225" s="43">
        <v>8.4765122045271433</v>
      </c>
      <c r="AC9225" s="43">
        <v>0</v>
      </c>
      <c r="AD9225" s="43">
        <v>0</v>
      </c>
      <c r="AE9225" s="43">
        <v>8.4765122045271433</v>
      </c>
      <c r="AG9225" s="43">
        <v>5903394.966911979</v>
      </c>
      <c r="AH9225" s="43">
        <v>693384.07441706769</v>
      </c>
      <c r="AI9225" s="43">
        <v>0</v>
      </c>
      <c r="AJ9225" s="43">
        <v>35601351.259014003</v>
      </c>
      <c r="AK9225" s="43">
        <v>41504746.225925982</v>
      </c>
    </row>
    <row r="9226" spans="3:37" x14ac:dyDescent="0.2">
      <c r="C9226" s="43">
        <v>6.1720988944458099E-4</v>
      </c>
      <c r="D9226" s="43">
        <v>5.1771187320804511E-2</v>
      </c>
      <c r="E9226" s="43">
        <v>2.4388986146434286</v>
      </c>
      <c r="F9226" s="43">
        <v>2.3851371214389898</v>
      </c>
      <c r="H9226" s="43">
        <v>8.4737246550690439E-5</v>
      </c>
      <c r="I9226" s="43">
        <v>9.8841464800661846E-2</v>
      </c>
      <c r="J9226" s="43">
        <v>0</v>
      </c>
      <c r="K9226" s="43">
        <v>1</v>
      </c>
      <c r="M9226" s="43">
        <v>7.8634960682611998E-3</v>
      </c>
      <c r="N9226" s="43">
        <v>4.954102139883898E-2</v>
      </c>
      <c r="O9226" s="43">
        <v>0</v>
      </c>
      <c r="P9226" s="43">
        <v>1</v>
      </c>
      <c r="R9226" s="43">
        <v>605.01114379010312</v>
      </c>
      <c r="S9226" s="43">
        <v>158.58273133688823</v>
      </c>
      <c r="T9226" s="43">
        <v>7376.0355813797014</v>
      </c>
      <c r="U9226" s="43">
        <v>8139.6294565066928</v>
      </c>
      <c r="W9226" s="43">
        <v>1475.5608404335187</v>
      </c>
      <c r="X9226" s="43">
        <v>0</v>
      </c>
      <c r="Y9226" s="43">
        <v>0</v>
      </c>
      <c r="Z9226" s="43">
        <v>1475.5608404335187</v>
      </c>
      <c r="AB9226" s="43">
        <v>89.668503173828981</v>
      </c>
      <c r="AC9226" s="43">
        <v>0</v>
      </c>
      <c r="AD9226" s="43">
        <v>0</v>
      </c>
      <c r="AE9226" s="43">
        <v>89.668503173828981</v>
      </c>
      <c r="AG9226" s="43">
        <v>2713556.3855572408</v>
      </c>
      <c r="AH9226" s="43">
        <v>318721.14153364004</v>
      </c>
      <c r="AI9226" s="43">
        <v>0</v>
      </c>
      <c r="AJ9226" s="43">
        <v>376607713.3300817</v>
      </c>
      <c r="AK9226" s="43">
        <v>379321269.71563894</v>
      </c>
    </row>
    <row r="9227" spans="3:37" x14ac:dyDescent="0.2">
      <c r="C9227" s="43">
        <v>6.2058967919964569E-4</v>
      </c>
      <c r="D9227" s="43">
        <v>5.4520137642819377E-2</v>
      </c>
      <c r="E9227" s="43">
        <v>4.9833773501617857</v>
      </c>
      <c r="F9227" s="43">
        <v>1.5517366486098811</v>
      </c>
      <c r="H9227" s="43">
        <v>8.8851426445205707E-5</v>
      </c>
      <c r="I9227" s="43">
        <v>9.2236928239566959E-2</v>
      </c>
      <c r="J9227" s="43">
        <v>0</v>
      </c>
      <c r="K9227" s="43">
        <v>1</v>
      </c>
      <c r="M9227" s="43">
        <v>7.7945059015318103E-3</v>
      </c>
      <c r="N9227" s="43">
        <v>4.5849740155055829E-2</v>
      </c>
      <c r="O9227" s="43">
        <v>0</v>
      </c>
      <c r="P9227" s="43">
        <v>1</v>
      </c>
      <c r="R9227" s="43">
        <v>640.62497397171956</v>
      </c>
      <c r="S9227" s="43">
        <v>155.17137500061179</v>
      </c>
      <c r="T9227" s="43">
        <v>6766.5585135887004</v>
      </c>
      <c r="U9227" s="43">
        <v>7562.354862561032</v>
      </c>
      <c r="W9227" s="43">
        <v>3192.4759852386505</v>
      </c>
      <c r="X9227" s="43">
        <v>0</v>
      </c>
      <c r="Y9227" s="43">
        <v>0</v>
      </c>
      <c r="Z9227" s="43">
        <v>3192.4759852386505</v>
      </c>
      <c r="AB9227" s="43">
        <v>37.819821548579526</v>
      </c>
      <c r="AC9227" s="43">
        <v>0</v>
      </c>
      <c r="AD9227" s="43">
        <v>0</v>
      </c>
      <c r="AE9227" s="43">
        <v>37.819821548579526</v>
      </c>
      <c r="AG9227" s="43">
        <v>5870963.3368538786</v>
      </c>
      <c r="AH9227" s="43">
        <v>689574.81281154847</v>
      </c>
      <c r="AI9227" s="43">
        <v>0</v>
      </c>
      <c r="AJ9227" s="43">
        <v>158843250.50403401</v>
      </c>
      <c r="AK9227" s="43">
        <v>164714213.8408879</v>
      </c>
    </row>
    <row r="9228" spans="3:37" x14ac:dyDescent="0.2">
      <c r="C9228" s="43">
        <v>6.0448740279637645E-4</v>
      </c>
      <c r="D9228" s="43">
        <v>5.213667899850756E-2</v>
      </c>
      <c r="E9228" s="43">
        <v>1.8151372178534335</v>
      </c>
      <c r="F9228" s="43">
        <v>4.6976403896698518</v>
      </c>
      <c r="H9228" s="43">
        <v>8.4467445606149083E-5</v>
      </c>
      <c r="I9228" s="43">
        <v>8.5711580298303683E-2</v>
      </c>
      <c r="J9228" s="43">
        <v>0</v>
      </c>
      <c r="K9228" s="43">
        <v>1</v>
      </c>
      <c r="M9228" s="43">
        <v>7.8314185009024286E-3</v>
      </c>
      <c r="N9228" s="43">
        <v>4.6676778996667334E-2</v>
      </c>
      <c r="O9228" s="43">
        <v>0</v>
      </c>
      <c r="P9228" s="43">
        <v>1</v>
      </c>
      <c r="R9228" s="43">
        <v>596.72329415172464</v>
      </c>
      <c r="S9228" s="43">
        <v>137.07909736233705</v>
      </c>
      <c r="T9228" s="43">
        <v>6921.2364255642506</v>
      </c>
      <c r="U9228" s="43">
        <v>7655.0388170783126</v>
      </c>
      <c r="W9228" s="43">
        <v>1083.1346599748974</v>
      </c>
      <c r="X9228" s="43">
        <v>0</v>
      </c>
      <c r="Y9228" s="43">
        <v>0</v>
      </c>
      <c r="Z9228" s="43">
        <v>1083.1346599748974</v>
      </c>
      <c r="AB9228" s="43">
        <v>236.09209246861187</v>
      </c>
      <c r="AC9228" s="43">
        <v>0</v>
      </c>
      <c r="AD9228" s="43">
        <v>0</v>
      </c>
      <c r="AE9228" s="43">
        <v>236.09209246861187</v>
      </c>
      <c r="AG9228" s="43">
        <v>1991884.6396938364</v>
      </c>
      <c r="AH9228" s="43">
        <v>233957.08655457784</v>
      </c>
      <c r="AI9228" s="43">
        <v>0</v>
      </c>
      <c r="AJ9228" s="43">
        <v>991586788.36816978</v>
      </c>
      <c r="AK9228" s="43">
        <v>993578673.00786364</v>
      </c>
    </row>
    <row r="9229" spans="3:37" x14ac:dyDescent="0.2">
      <c r="C9229" s="43">
        <v>5.9664816016694055E-4</v>
      </c>
      <c r="D9229" s="43">
        <v>4.8766725068884985E-2</v>
      </c>
      <c r="E9229" s="43">
        <v>2.4377003725520656</v>
      </c>
      <c r="F9229" s="43">
        <v>1.9078690347760938</v>
      </c>
      <c r="H9229" s="43">
        <v>9.8615198474094612E-5</v>
      </c>
      <c r="I9229" s="43">
        <v>7.8334955507595547E-2</v>
      </c>
      <c r="J9229" s="43">
        <v>0</v>
      </c>
      <c r="K9229" s="43">
        <v>1</v>
      </c>
      <c r="M9229" s="43">
        <v>7.8619978717520134E-3</v>
      </c>
      <c r="N9229" s="43">
        <v>4.503103387040127E-2</v>
      </c>
      <c r="O9229" s="43">
        <v>0</v>
      </c>
      <c r="P9229" s="43">
        <v>1</v>
      </c>
      <c r="R9229" s="43">
        <v>550.91458493650623</v>
      </c>
      <c r="S9229" s="43">
        <v>146.2654753777777</v>
      </c>
      <c r="T9229" s="43">
        <v>6703.2777196840407</v>
      </c>
      <c r="U9229" s="43">
        <v>7400.4577799983244</v>
      </c>
      <c r="W9229" s="43">
        <v>1342.9646889440878</v>
      </c>
      <c r="X9229" s="43">
        <v>0</v>
      </c>
      <c r="Y9229" s="43">
        <v>0</v>
      </c>
      <c r="Z9229" s="43">
        <v>1342.9646889440878</v>
      </c>
      <c r="AB9229" s="43">
        <v>53.516937294330468</v>
      </c>
      <c r="AC9229" s="43">
        <v>0</v>
      </c>
      <c r="AD9229" s="43">
        <v>0</v>
      </c>
      <c r="AE9229" s="43">
        <v>53.516937294330468</v>
      </c>
      <c r="AG9229" s="43">
        <v>2469712.0629681773</v>
      </c>
      <c r="AH9229" s="43">
        <v>290080.37281192298</v>
      </c>
      <c r="AI9229" s="43">
        <v>0</v>
      </c>
      <c r="AJ9229" s="43">
        <v>224771136.63618797</v>
      </c>
      <c r="AK9229" s="43">
        <v>227240848.69915614</v>
      </c>
    </row>
    <row r="9230" spans="3:37" x14ac:dyDescent="0.2">
      <c r="C9230" s="43">
        <v>5.9925806116968691E-4</v>
      </c>
      <c r="D9230" s="43">
        <v>4.2556166024831095E-2</v>
      </c>
      <c r="E9230" s="43">
        <v>7.9596599634977778</v>
      </c>
      <c r="F9230" s="43">
        <v>2.7974475203521658</v>
      </c>
      <c r="H9230" s="43">
        <v>9.531215337565957E-5</v>
      </c>
      <c r="I9230" s="43">
        <v>9.9597411598536328E-2</v>
      </c>
      <c r="J9230" s="43">
        <v>0</v>
      </c>
      <c r="K9230" s="43">
        <v>1</v>
      </c>
      <c r="M9230" s="43">
        <v>7.7920520461129189E-3</v>
      </c>
      <c r="N9230" s="43">
        <v>4.5963674977914759E-2</v>
      </c>
      <c r="O9230" s="43">
        <v>0</v>
      </c>
      <c r="P9230" s="43">
        <v>1</v>
      </c>
      <c r="R9230" s="43">
        <v>482.85724502842766</v>
      </c>
      <c r="S9230" s="43">
        <v>179.73750394304292</v>
      </c>
      <c r="T9230" s="43">
        <v>6781.2376165666046</v>
      </c>
      <c r="U9230" s="43">
        <v>7443.8323655380755</v>
      </c>
      <c r="W9230" s="43">
        <v>3843.3794813376121</v>
      </c>
      <c r="X9230" s="43">
        <v>0</v>
      </c>
      <c r="Y9230" s="43">
        <v>0</v>
      </c>
      <c r="Z9230" s="43">
        <v>3843.3794813376121</v>
      </c>
      <c r="AB9230" s="43">
        <v>92.866429680365542</v>
      </c>
      <c r="AC9230" s="43">
        <v>0</v>
      </c>
      <c r="AD9230" s="43">
        <v>0</v>
      </c>
      <c r="AE9230" s="43">
        <v>92.866429680365542</v>
      </c>
      <c r="AG9230" s="43">
        <v>7067974.8661798686</v>
      </c>
      <c r="AH9230" s="43">
        <v>830169.9679689242</v>
      </c>
      <c r="AI9230" s="43">
        <v>0</v>
      </c>
      <c r="AJ9230" s="43">
        <v>390039004.65753525</v>
      </c>
      <c r="AK9230" s="43">
        <v>397106979.52371514</v>
      </c>
    </row>
    <row r="9231" spans="3:37" x14ac:dyDescent="0.2">
      <c r="C9231" s="43">
        <v>6.3399590157353636E-4</v>
      </c>
      <c r="D9231" s="43">
        <v>5.24041591882708E-2</v>
      </c>
      <c r="E9231" s="43">
        <v>5.5027704461203442</v>
      </c>
      <c r="F9231" s="43">
        <v>0.97947930147600593</v>
      </c>
      <c r="H9231" s="43">
        <v>8.2349864576994477E-5</v>
      </c>
      <c r="I9231" s="43">
        <v>9.2254394218308874E-2</v>
      </c>
      <c r="J9231" s="43">
        <v>0</v>
      </c>
      <c r="K9231" s="43">
        <v>1</v>
      </c>
      <c r="M9231" s="43">
        <v>7.9734220547774681E-3</v>
      </c>
      <c r="N9231" s="43">
        <v>4.6598264243001619E-2</v>
      </c>
      <c r="O9231" s="43">
        <v>0</v>
      </c>
      <c r="P9231" s="43">
        <v>1</v>
      </c>
      <c r="R9231" s="43">
        <v>629.06363540269558</v>
      </c>
      <c r="S9231" s="43">
        <v>143.84418950624388</v>
      </c>
      <c r="T9231" s="43">
        <v>7034.8827853237035</v>
      </c>
      <c r="U9231" s="43">
        <v>7807.7906102326433</v>
      </c>
      <c r="W9231" s="43">
        <v>3461.5927816229769</v>
      </c>
      <c r="X9231" s="43">
        <v>0</v>
      </c>
      <c r="Y9231" s="43">
        <v>0</v>
      </c>
      <c r="Z9231" s="43">
        <v>3461.5927816229769</v>
      </c>
      <c r="AB9231" s="43">
        <v>-1.3812442979521902</v>
      </c>
      <c r="AC9231" s="43">
        <v>0</v>
      </c>
      <c r="AD9231" s="43">
        <v>0</v>
      </c>
      <c r="AE9231" s="43">
        <v>-1.3812442979521902</v>
      </c>
      <c r="AG9231" s="43">
        <v>6365869.1254046541</v>
      </c>
      <c r="AH9231" s="43">
        <v>747704.04083056306</v>
      </c>
      <c r="AI9231" s="43">
        <v>0</v>
      </c>
      <c r="AJ9231" s="43">
        <v>0</v>
      </c>
      <c r="AK9231" s="43">
        <v>6365869.1254046541</v>
      </c>
    </row>
    <row r="9232" spans="3:37" x14ac:dyDescent="0.2">
      <c r="C9232" s="43">
        <v>5.9977537877566056E-4</v>
      </c>
      <c r="D9232" s="43">
        <v>5.3983550142302932E-2</v>
      </c>
      <c r="E9232" s="43">
        <v>5.616165230322955</v>
      </c>
      <c r="F9232" s="43">
        <v>2.7260272990949317</v>
      </c>
      <c r="H9232" s="43">
        <v>9.3265554126809036E-5</v>
      </c>
      <c r="I9232" s="43">
        <v>8.9852848790884191E-2</v>
      </c>
      <c r="J9232" s="43">
        <v>0</v>
      </c>
      <c r="K9232" s="43">
        <v>1</v>
      </c>
      <c r="M9232" s="43">
        <v>7.8660517045241463E-3</v>
      </c>
      <c r="N9232" s="43">
        <v>4.5806821403016507E-2</v>
      </c>
      <c r="O9232" s="43">
        <v>0</v>
      </c>
      <c r="P9232" s="43">
        <v>1</v>
      </c>
      <c r="R9232" s="43">
        <v>613.04513217137662</v>
      </c>
      <c r="S9232" s="43">
        <v>158.67024731639438</v>
      </c>
      <c r="T9232" s="43">
        <v>6822.2766434565738</v>
      </c>
      <c r="U9232" s="43">
        <v>7593.9920229443451</v>
      </c>
      <c r="W9232" s="43">
        <v>3442.9627559196256</v>
      </c>
      <c r="X9232" s="43">
        <v>0</v>
      </c>
      <c r="Y9232" s="43">
        <v>0</v>
      </c>
      <c r="Z9232" s="43">
        <v>3442.9627559196256</v>
      </c>
      <c r="AB9232" s="43">
        <v>113.22019180644106</v>
      </c>
      <c r="AC9232" s="43">
        <v>0</v>
      </c>
      <c r="AD9232" s="43">
        <v>0</v>
      </c>
      <c r="AE9232" s="43">
        <v>113.22019180644106</v>
      </c>
      <c r="AG9232" s="43">
        <v>6331608.5081361914</v>
      </c>
      <c r="AH9232" s="43">
        <v>743679.9552786391</v>
      </c>
      <c r="AI9232" s="43">
        <v>0</v>
      </c>
      <c r="AJ9232" s="43">
        <v>475524805.58705246</v>
      </c>
      <c r="AK9232" s="43">
        <v>481856414.09518868</v>
      </c>
    </row>
    <row r="9233" spans="3:37" x14ac:dyDescent="0.2">
      <c r="C9233" s="43">
        <v>5.9903126810966476E-4</v>
      </c>
      <c r="D9233" s="43">
        <v>6.6309006014606875E-2</v>
      </c>
      <c r="E9233" s="43">
        <v>3.3274711000694475</v>
      </c>
      <c r="F9233" s="43">
        <v>1.5122477497089353</v>
      </c>
      <c r="H9233" s="43">
        <v>9.8440696720603071E-5</v>
      </c>
      <c r="I9233" s="43">
        <v>8.323197368084638E-2</v>
      </c>
      <c r="J9233" s="43">
        <v>0</v>
      </c>
      <c r="K9233" s="43">
        <v>1</v>
      </c>
      <c r="M9233" s="43">
        <v>7.8970706007992497E-3</v>
      </c>
      <c r="N9233" s="43">
        <v>4.6738892984234948E-2</v>
      </c>
      <c r="O9233" s="43">
        <v>0</v>
      </c>
      <c r="P9233" s="43">
        <v>1</v>
      </c>
      <c r="R9233" s="43">
        <v>752.0805941550442</v>
      </c>
      <c r="S9233" s="43">
        <v>155.13409080330905</v>
      </c>
      <c r="T9233" s="43">
        <v>6988.5457940061979</v>
      </c>
      <c r="U9233" s="43">
        <v>7895.7604789645511</v>
      </c>
      <c r="W9233" s="43">
        <v>2502.5264419739688</v>
      </c>
      <c r="X9233" s="43">
        <v>0</v>
      </c>
      <c r="Y9233" s="43">
        <v>0</v>
      </c>
      <c r="Z9233" s="43">
        <v>2502.5264419739688</v>
      </c>
      <c r="AB9233" s="43">
        <v>41.2219203392578</v>
      </c>
      <c r="AC9233" s="43">
        <v>0</v>
      </c>
      <c r="AD9233" s="43">
        <v>0</v>
      </c>
      <c r="AE9233" s="43">
        <v>41.2219203392578</v>
      </c>
      <c r="AG9233" s="43">
        <v>4602146.1267901286</v>
      </c>
      <c r="AH9233" s="43">
        <v>540545.71146637725</v>
      </c>
      <c r="AI9233" s="43">
        <v>0</v>
      </c>
      <c r="AJ9233" s="43">
        <v>173132065.42488277</v>
      </c>
      <c r="AK9233" s="43">
        <v>177734211.55167291</v>
      </c>
    </row>
    <row r="9234" spans="3:37" x14ac:dyDescent="0.2">
      <c r="C9234" s="43">
        <v>6.0950951050562231E-4</v>
      </c>
      <c r="D9234" s="43">
        <v>4.9725902893519643E-2</v>
      </c>
      <c r="E9234" s="43">
        <v>4.5929978976760504</v>
      </c>
      <c r="F9234" s="43">
        <v>1.2679491212543261</v>
      </c>
      <c r="H9234" s="43">
        <v>8.4963682184259378E-5</v>
      </c>
      <c r="I9234" s="43">
        <v>7.6144885373731139E-2</v>
      </c>
      <c r="J9234" s="43">
        <v>0</v>
      </c>
      <c r="K9234" s="43">
        <v>1</v>
      </c>
      <c r="M9234" s="43">
        <v>7.8256550408339742E-3</v>
      </c>
      <c r="N9234" s="43">
        <v>4.823628923367318E-2</v>
      </c>
      <c r="O9234" s="43">
        <v>0</v>
      </c>
      <c r="P9234" s="43">
        <v>1</v>
      </c>
      <c r="R9234" s="43">
        <v>573.85944880118882</v>
      </c>
      <c r="S9234" s="43">
        <v>122.49445668666438</v>
      </c>
      <c r="T9234" s="43">
        <v>7147.2169229002684</v>
      </c>
      <c r="U9234" s="43">
        <v>7843.5708283881213</v>
      </c>
      <c r="W9234" s="43">
        <v>2635.7352419053973</v>
      </c>
      <c r="X9234" s="43">
        <v>0</v>
      </c>
      <c r="Y9234" s="43">
        <v>0</v>
      </c>
      <c r="Z9234" s="43">
        <v>2635.7352419053973</v>
      </c>
      <c r="AB9234" s="43">
        <v>16.452869448185449</v>
      </c>
      <c r="AC9234" s="43">
        <v>0</v>
      </c>
      <c r="AD9234" s="43">
        <v>0</v>
      </c>
      <c r="AE9234" s="43">
        <v>16.452869448185449</v>
      </c>
      <c r="AG9234" s="43">
        <v>4847117.1098640254</v>
      </c>
      <c r="AH9234" s="43">
        <v>569318.81225156586</v>
      </c>
      <c r="AI9234" s="43">
        <v>0</v>
      </c>
      <c r="AJ9234" s="43">
        <v>69102051.682378888</v>
      </c>
      <c r="AK9234" s="43">
        <v>73949168.792242914</v>
      </c>
    </row>
    <row r="9235" spans="3:37" x14ac:dyDescent="0.2">
      <c r="C9235" s="43">
        <v>6.0599143976457139E-4</v>
      </c>
      <c r="D9235" s="43">
        <v>4.9065411661640822E-2</v>
      </c>
      <c r="E9235" s="43">
        <v>6.175624480939768</v>
      </c>
      <c r="F9235" s="43">
        <v>1.839184336815469</v>
      </c>
      <c r="H9235" s="43">
        <v>8.6884964289987029E-5</v>
      </c>
      <c r="I9235" s="43">
        <v>8.9606520082519625E-2</v>
      </c>
      <c r="J9235" s="43">
        <v>0</v>
      </c>
      <c r="K9235" s="43">
        <v>1</v>
      </c>
      <c r="M9235" s="43">
        <v>7.8941395107327006E-3</v>
      </c>
      <c r="N9235" s="43">
        <v>4.487355123612171E-2</v>
      </c>
      <c r="O9235" s="43">
        <v>0</v>
      </c>
      <c r="P9235" s="43">
        <v>1</v>
      </c>
      <c r="R9235" s="43">
        <v>562.96877717004156</v>
      </c>
      <c r="S9235" s="43">
        <v>147.40988633923843</v>
      </c>
      <c r="T9235" s="43">
        <v>6707.1436893283781</v>
      </c>
      <c r="U9235" s="43">
        <v>7417.5223528376582</v>
      </c>
      <c r="W9235" s="43">
        <v>3476.6837622960338</v>
      </c>
      <c r="X9235" s="43">
        <v>0</v>
      </c>
      <c r="Y9235" s="43">
        <v>0</v>
      </c>
      <c r="Z9235" s="43">
        <v>3476.6837622960338</v>
      </c>
      <c r="AB9235" s="43">
        <v>50.550500051146486</v>
      </c>
      <c r="AC9235" s="43">
        <v>0</v>
      </c>
      <c r="AD9235" s="43">
        <v>0</v>
      </c>
      <c r="AE9235" s="43">
        <v>50.550500051146486</v>
      </c>
      <c r="AG9235" s="43">
        <v>6393621.4388624066</v>
      </c>
      <c r="AH9235" s="43">
        <v>750963.69265594333</v>
      </c>
      <c r="AI9235" s="43">
        <v>0</v>
      </c>
      <c r="AJ9235" s="43">
        <v>212312100.21481523</v>
      </c>
      <c r="AK9235" s="43">
        <v>218705721.65367764</v>
      </c>
    </row>
    <row r="9236" spans="3:37" x14ac:dyDescent="0.2">
      <c r="C9236" s="43">
        <v>6.0212021303764681E-4</v>
      </c>
      <c r="D9236" s="43">
        <v>5.3197843597793421E-2</v>
      </c>
      <c r="E9236" s="43">
        <v>2.5538880537622455</v>
      </c>
      <c r="F9236" s="43">
        <v>3.0659932970598014</v>
      </c>
      <c r="H9236" s="43">
        <v>8.7312255454195903E-5</v>
      </c>
      <c r="I9236" s="43">
        <v>0.10603889706981862</v>
      </c>
      <c r="J9236" s="43">
        <v>0</v>
      </c>
      <c r="K9236" s="43">
        <v>1</v>
      </c>
      <c r="M9236" s="43">
        <v>7.8298016486947359E-3</v>
      </c>
      <c r="N9236" s="43">
        <v>4.6066468157550777E-2</v>
      </c>
      <c r="O9236" s="43">
        <v>0</v>
      </c>
      <c r="P9236" s="43">
        <v>1</v>
      </c>
      <c r="R9236" s="43">
        <v>606.48436268795274</v>
      </c>
      <c r="S9236" s="43">
        <v>175.30034942402585</v>
      </c>
      <c r="T9236" s="43">
        <v>6829.3292319114089</v>
      </c>
      <c r="U9236" s="43">
        <v>7611.1139440233874</v>
      </c>
      <c r="W9236" s="43">
        <v>1548.8931686623714</v>
      </c>
      <c r="X9236" s="43">
        <v>0</v>
      </c>
      <c r="Y9236" s="43">
        <v>0</v>
      </c>
      <c r="Z9236" s="43">
        <v>1548.8931686623714</v>
      </c>
      <c r="AB9236" s="43">
        <v>134.07021120508387</v>
      </c>
      <c r="AC9236" s="43">
        <v>0</v>
      </c>
      <c r="AD9236" s="43">
        <v>0</v>
      </c>
      <c r="AE9236" s="43">
        <v>134.07021120508387</v>
      </c>
      <c r="AG9236" s="43">
        <v>2848414.537170101</v>
      </c>
      <c r="AH9236" s="43">
        <v>334560.9244310722</v>
      </c>
      <c r="AI9236" s="43">
        <v>0</v>
      </c>
      <c r="AJ9236" s="43">
        <v>563094887.06135225</v>
      </c>
      <c r="AK9236" s="43">
        <v>565943301.59852231</v>
      </c>
    </row>
    <row r="9237" spans="3:37" x14ac:dyDescent="0.2">
      <c r="C9237" s="43">
        <v>6.0943872368171375E-4</v>
      </c>
      <c r="D9237" s="43">
        <v>5.0336827088275249E-2</v>
      </c>
      <c r="E9237" s="43">
        <v>4.8536432640813567</v>
      </c>
      <c r="F9237" s="43">
        <v>5.9470787070054705</v>
      </c>
      <c r="H9237" s="43">
        <v>9.5435942048416322E-5</v>
      </c>
      <c r="I9237" s="43">
        <v>9.2860462120040038E-2</v>
      </c>
      <c r="J9237" s="43">
        <v>0</v>
      </c>
      <c r="K9237" s="43">
        <v>1</v>
      </c>
      <c r="M9237" s="43">
        <v>7.7626853376294115E-3</v>
      </c>
      <c r="N9237" s="43">
        <v>4.65021237535862E-2</v>
      </c>
      <c r="O9237" s="43">
        <v>0</v>
      </c>
      <c r="P9237" s="43">
        <v>1</v>
      </c>
      <c r="R9237" s="43">
        <v>580.84232547322495</v>
      </c>
      <c r="S9237" s="43">
        <v>167.79738105309119</v>
      </c>
      <c r="T9237" s="43">
        <v>6834.8209610020285</v>
      </c>
      <c r="U9237" s="43">
        <v>7583.4606675283449</v>
      </c>
      <c r="W9237" s="43">
        <v>2819.2014405264695</v>
      </c>
      <c r="X9237" s="43">
        <v>0</v>
      </c>
      <c r="Y9237" s="43">
        <v>0</v>
      </c>
      <c r="Z9237" s="43">
        <v>2819.2014405264695</v>
      </c>
      <c r="AB9237" s="43">
        <v>307.46157895094615</v>
      </c>
      <c r="AC9237" s="43">
        <v>0</v>
      </c>
      <c r="AD9237" s="43">
        <v>0</v>
      </c>
      <c r="AE9237" s="43">
        <v>307.46157895094615</v>
      </c>
      <c r="AG9237" s="43">
        <v>5184511.449128177</v>
      </c>
      <c r="AH9237" s="43">
        <v>608947.51115371741</v>
      </c>
      <c r="AI9237" s="43">
        <v>0</v>
      </c>
      <c r="AJ9237" s="43">
        <v>1291338631.5939739</v>
      </c>
      <c r="AK9237" s="43">
        <v>1296523143.043102</v>
      </c>
    </row>
    <row r="9238" spans="3:37" x14ac:dyDescent="0.2">
      <c r="C9238" s="43">
        <v>5.9428233349987042E-4</v>
      </c>
      <c r="D9238" s="43">
        <v>5.8338856214993684E-2</v>
      </c>
      <c r="E9238" s="43">
        <v>2.8061461375666599</v>
      </c>
      <c r="F9238" s="43">
        <v>3.1725693830561457</v>
      </c>
      <c r="H9238" s="43">
        <v>8.9496712343652271E-5</v>
      </c>
      <c r="I9238" s="43">
        <v>0.11744436596668373</v>
      </c>
      <c r="J9238" s="43">
        <v>0</v>
      </c>
      <c r="K9238" s="43">
        <v>1</v>
      </c>
      <c r="M9238" s="43">
        <v>7.8186904209210893E-3</v>
      </c>
      <c r="N9238" s="43">
        <v>4.4776333361222803E-2</v>
      </c>
      <c r="O9238" s="43">
        <v>0</v>
      </c>
      <c r="P9238" s="43">
        <v>1</v>
      </c>
      <c r="R9238" s="43">
        <v>656.43707689209691</v>
      </c>
      <c r="S9238" s="43">
        <v>199.01308972269345</v>
      </c>
      <c r="T9238" s="43">
        <v>6628.6473949153469</v>
      </c>
      <c r="U9238" s="43">
        <v>7484.0975615301377</v>
      </c>
      <c r="W9238" s="43">
        <v>1842.0583678763062</v>
      </c>
      <c r="X9238" s="43">
        <v>0</v>
      </c>
      <c r="Y9238" s="43">
        <v>0</v>
      </c>
      <c r="Z9238" s="43">
        <v>1842.0583678763062</v>
      </c>
      <c r="AB9238" s="43">
        <v>152.59859518197476</v>
      </c>
      <c r="AC9238" s="43">
        <v>0</v>
      </c>
      <c r="AD9238" s="43">
        <v>0</v>
      </c>
      <c r="AE9238" s="43">
        <v>152.59859518197476</v>
      </c>
      <c r="AG9238" s="43">
        <v>3387545.3385245269</v>
      </c>
      <c r="AH9238" s="43">
        <v>397884.60746128211</v>
      </c>
      <c r="AI9238" s="43">
        <v>0</v>
      </c>
      <c r="AJ9238" s="43">
        <v>640914099.76429403</v>
      </c>
      <c r="AK9238" s="43">
        <v>644301645.10281861</v>
      </c>
    </row>
    <row r="9239" spans="3:37" x14ac:dyDescent="0.2">
      <c r="C9239" s="43">
        <v>6.0206780411843869E-4</v>
      </c>
      <c r="D9239" s="43">
        <v>5.2226310977951919E-2</v>
      </c>
      <c r="E9239" s="43">
        <v>8.8176939923492412</v>
      </c>
      <c r="F9239" s="43">
        <v>4.373016646952129</v>
      </c>
      <c r="H9239" s="43">
        <v>9.2966411956330042E-5</v>
      </c>
      <c r="I9239" s="43">
        <v>8.7750604085718761E-2</v>
      </c>
      <c r="J9239" s="43">
        <v>0</v>
      </c>
      <c r="K9239" s="43">
        <v>1</v>
      </c>
      <c r="M9239" s="43">
        <v>7.8584280946022433E-3</v>
      </c>
      <c r="N9239" s="43">
        <v>4.5125594306025446E-2</v>
      </c>
      <c r="O9239" s="43">
        <v>0</v>
      </c>
      <c r="P9239" s="43">
        <v>1</v>
      </c>
      <c r="R9239" s="43">
        <v>595.3565374820738</v>
      </c>
      <c r="S9239" s="43">
        <v>154.46089868676114</v>
      </c>
      <c r="T9239" s="43">
        <v>6714.3038518084877</v>
      </c>
      <c r="U9239" s="43">
        <v>7464.1212879773229</v>
      </c>
      <c r="W9239" s="43">
        <v>5249.6717638615282</v>
      </c>
      <c r="X9239" s="43">
        <v>0</v>
      </c>
      <c r="Y9239" s="43">
        <v>0</v>
      </c>
      <c r="Z9239" s="43">
        <v>5249.6717638615282</v>
      </c>
      <c r="AB9239" s="43">
        <v>214.87178376247311</v>
      </c>
      <c r="AC9239" s="43">
        <v>0</v>
      </c>
      <c r="AD9239" s="43">
        <v>0</v>
      </c>
      <c r="AE9239" s="43">
        <v>214.87178376247311</v>
      </c>
      <c r="AG9239" s="43">
        <v>9654146.3737413511</v>
      </c>
      <c r="AH9239" s="43">
        <v>1133929.1009940901</v>
      </c>
      <c r="AI9239" s="43">
        <v>0</v>
      </c>
      <c r="AJ9239" s="43">
        <v>902461491.80238712</v>
      </c>
      <c r="AK9239" s="43">
        <v>912115638.17612851</v>
      </c>
    </row>
    <row r="9240" spans="3:37" x14ac:dyDescent="0.2">
      <c r="C9240" s="43">
        <v>6.13577393760667E-4</v>
      </c>
      <c r="D9240" s="43">
        <v>6.420448741291318E-2</v>
      </c>
      <c r="E9240" s="43">
        <v>3.9386378822888362</v>
      </c>
      <c r="F9240" s="43">
        <v>3.0306163839519815</v>
      </c>
      <c r="H9240" s="43">
        <v>9.0773707497771028E-5</v>
      </c>
      <c r="I9240" s="43">
        <v>6.9913872103400707E-2</v>
      </c>
      <c r="J9240" s="43">
        <v>0</v>
      </c>
      <c r="K9240" s="43">
        <v>1</v>
      </c>
      <c r="M9240" s="43">
        <v>7.8815456963734487E-3</v>
      </c>
      <c r="N9240" s="43">
        <v>4.4744183603723016E-2</v>
      </c>
      <c r="O9240" s="43">
        <v>0</v>
      </c>
      <c r="P9240" s="43">
        <v>1</v>
      </c>
      <c r="R9240" s="43">
        <v>745.89398718094094</v>
      </c>
      <c r="S9240" s="43">
        <v>120.16162761982358</v>
      </c>
      <c r="T9240" s="43">
        <v>6677.1381070441676</v>
      </c>
      <c r="U9240" s="43">
        <v>7543.193721844932</v>
      </c>
      <c r="W9240" s="43">
        <v>2937.8063140823174</v>
      </c>
      <c r="X9240" s="43">
        <v>0</v>
      </c>
      <c r="Y9240" s="43">
        <v>0</v>
      </c>
      <c r="Z9240" s="43">
        <v>2937.8063140823174</v>
      </c>
      <c r="AB9240" s="43">
        <v>162.064826963515</v>
      </c>
      <c r="AC9240" s="43">
        <v>0</v>
      </c>
      <c r="AD9240" s="43">
        <v>0</v>
      </c>
      <c r="AE9240" s="43">
        <v>162.064826963515</v>
      </c>
      <c r="AG9240" s="43">
        <v>5402625.8115973817</v>
      </c>
      <c r="AH9240" s="43">
        <v>634566.16384178051</v>
      </c>
      <c r="AI9240" s="43">
        <v>0</v>
      </c>
      <c r="AJ9240" s="43">
        <v>680672273.24676299</v>
      </c>
      <c r="AK9240" s="43">
        <v>686074899.05836034</v>
      </c>
    </row>
    <row r="9241" spans="3:37" x14ac:dyDescent="0.2">
      <c r="C9241" s="43">
        <v>6.2944484331883821E-4</v>
      </c>
      <c r="D9241" s="43">
        <v>4.3200220443701975E-2</v>
      </c>
      <c r="E9241" s="43">
        <v>4.609891523826378</v>
      </c>
      <c r="F9241" s="43">
        <v>1.475554872038314</v>
      </c>
      <c r="H9241" s="43">
        <v>9.9656750196297494E-5</v>
      </c>
      <c r="I9241" s="43">
        <v>8.0508962675119478E-2</v>
      </c>
      <c r="J9241" s="43">
        <v>0</v>
      </c>
      <c r="K9241" s="43">
        <v>1</v>
      </c>
      <c r="M9241" s="43">
        <v>7.8648156253264823E-3</v>
      </c>
      <c r="N9241" s="43">
        <v>4.4921657849976142E-2</v>
      </c>
      <c r="O9241" s="43">
        <v>0</v>
      </c>
      <c r="P9241" s="43">
        <v>1</v>
      </c>
      <c r="R9241" s="43">
        <v>514.85628148673732</v>
      </c>
      <c r="S9241" s="43">
        <v>151.91243479126709</v>
      </c>
      <c r="T9241" s="43">
        <v>6689.3927381732974</v>
      </c>
      <c r="U9241" s="43">
        <v>7356.1614544513013</v>
      </c>
      <c r="W9241" s="43">
        <v>2373.4316080144781</v>
      </c>
      <c r="X9241" s="43">
        <v>0</v>
      </c>
      <c r="Y9241" s="43">
        <v>0</v>
      </c>
      <c r="Z9241" s="43">
        <v>2373.4316080144781</v>
      </c>
      <c r="AB9241" s="43">
        <v>26.198138197478588</v>
      </c>
      <c r="AC9241" s="43">
        <v>0</v>
      </c>
      <c r="AD9241" s="43">
        <v>0</v>
      </c>
      <c r="AE9241" s="43">
        <v>26.198138197478588</v>
      </c>
      <c r="AG9241" s="43">
        <v>4364740.7271386255</v>
      </c>
      <c r="AH9241" s="43">
        <v>512661.22733112727</v>
      </c>
      <c r="AI9241" s="43">
        <v>0</v>
      </c>
      <c r="AJ9241" s="43">
        <v>110032180.42941007</v>
      </c>
      <c r="AK9241" s="43">
        <v>114396921.15654869</v>
      </c>
    </row>
    <row r="9242" spans="3:37" x14ac:dyDescent="0.2">
      <c r="C9242" s="43">
        <v>6.2815068131871765E-4</v>
      </c>
      <c r="D9242" s="43">
        <v>5.7165486330081561E-2</v>
      </c>
      <c r="E9242" s="43">
        <v>6.2576583984933976</v>
      </c>
      <c r="F9242" s="43">
        <v>2.3578935599622883</v>
      </c>
      <c r="H9242" s="43">
        <v>9.5227099961014972E-5</v>
      </c>
      <c r="I9242" s="43">
        <v>9.5306808404660812E-2</v>
      </c>
      <c r="J9242" s="43">
        <v>0</v>
      </c>
      <c r="K9242" s="43">
        <v>1</v>
      </c>
      <c r="M9242" s="43">
        <v>7.757223135179887E-3</v>
      </c>
      <c r="N9242" s="43">
        <v>4.4042760715231895E-2</v>
      </c>
      <c r="O9242" s="43">
        <v>0</v>
      </c>
      <c r="P9242" s="43">
        <v>1</v>
      </c>
      <c r="R9242" s="43">
        <v>679.89228095068859</v>
      </c>
      <c r="S9242" s="43">
        <v>171.84102624332235</v>
      </c>
      <c r="T9242" s="43">
        <v>6468.7920563147973</v>
      </c>
      <c r="U9242" s="43">
        <v>7320.5253635088084</v>
      </c>
      <c r="W9242" s="43">
        <v>4254.5336419619089</v>
      </c>
      <c r="X9242" s="43">
        <v>0</v>
      </c>
      <c r="Y9242" s="43">
        <v>0</v>
      </c>
      <c r="Z9242" s="43">
        <v>4254.5336419619089</v>
      </c>
      <c r="AB9242" s="43">
        <v>98.784684425498156</v>
      </c>
      <c r="AC9242" s="43">
        <v>0</v>
      </c>
      <c r="AD9242" s="43">
        <v>0</v>
      </c>
      <c r="AE9242" s="43">
        <v>98.784684425498156</v>
      </c>
      <c r="AG9242" s="43">
        <v>7824087.3675679509</v>
      </c>
      <c r="AH9242" s="43">
        <v>918979.26666377229</v>
      </c>
      <c r="AI9242" s="43">
        <v>0</v>
      </c>
      <c r="AJ9242" s="43">
        <v>414895674.58709228</v>
      </c>
      <c r="AK9242" s="43">
        <v>422719761.95466024</v>
      </c>
    </row>
    <row r="9243" spans="3:37" x14ac:dyDescent="0.2">
      <c r="C9243" s="43">
        <v>6.2051169281041041E-4</v>
      </c>
      <c r="D9243" s="43">
        <v>5.1544897380600412E-2</v>
      </c>
      <c r="E9243" s="43">
        <v>7.2445391052131818</v>
      </c>
      <c r="F9243" s="43">
        <v>1.2592080930408114</v>
      </c>
      <c r="H9243" s="43">
        <v>9.45610135282271E-5</v>
      </c>
      <c r="I9243" s="43">
        <v>9.9742115487424121E-2</v>
      </c>
      <c r="J9243" s="43">
        <v>0</v>
      </c>
      <c r="K9243" s="43">
        <v>1</v>
      </c>
      <c r="M9243" s="43">
        <v>7.8362149317812956E-3</v>
      </c>
      <c r="N9243" s="43">
        <v>4.6119595436766914E-2</v>
      </c>
      <c r="O9243" s="43">
        <v>0</v>
      </c>
      <c r="P9243" s="43">
        <v>1</v>
      </c>
      <c r="R9243" s="43">
        <v>605.58906109719101</v>
      </c>
      <c r="S9243" s="43">
        <v>178.58010188175768</v>
      </c>
      <c r="T9243" s="43">
        <v>6842.8055836577878</v>
      </c>
      <c r="U9243" s="43">
        <v>7626.9747466367362</v>
      </c>
      <c r="W9243" s="43">
        <v>4387.2136348079348</v>
      </c>
      <c r="X9243" s="43">
        <v>0</v>
      </c>
      <c r="Y9243" s="43">
        <v>0</v>
      </c>
      <c r="Z9243" s="43">
        <v>4387.2136348079348</v>
      </c>
      <c r="AB9243" s="43">
        <v>16.796173669191472</v>
      </c>
      <c r="AC9243" s="43">
        <v>0</v>
      </c>
      <c r="AD9243" s="43">
        <v>0</v>
      </c>
      <c r="AE9243" s="43">
        <v>16.796173669191472</v>
      </c>
      <c r="AG9243" s="43">
        <v>8068085.8744117925</v>
      </c>
      <c r="AH9243" s="43">
        <v>947638.14511851396</v>
      </c>
      <c r="AI9243" s="43">
        <v>0</v>
      </c>
      <c r="AJ9243" s="43">
        <v>70543929.410604179</v>
      </c>
      <c r="AK9243" s="43">
        <v>78612015.28501597</v>
      </c>
    </row>
    <row r="9244" spans="3:37" x14ac:dyDescent="0.2">
      <c r="C9244" s="43">
        <v>6.1962529971781866E-4</v>
      </c>
      <c r="D9244" s="43">
        <v>5.0032849083768552E-2</v>
      </c>
      <c r="E9244" s="43">
        <v>5.5409672749040499</v>
      </c>
      <c r="F9244" s="43">
        <v>2.5083491610655391</v>
      </c>
      <c r="H9244" s="43">
        <v>9.2968344492683208E-5</v>
      </c>
      <c r="I9244" s="43">
        <v>0.11718887591491656</v>
      </c>
      <c r="J9244" s="43">
        <v>0</v>
      </c>
      <c r="K9244" s="43">
        <v>1</v>
      </c>
      <c r="M9244" s="43">
        <v>7.7882510748072328E-3</v>
      </c>
      <c r="N9244" s="43">
        <v>4.3588483396931603E-2</v>
      </c>
      <c r="O9244" s="43">
        <v>0</v>
      </c>
      <c r="P9244" s="43">
        <v>1</v>
      </c>
      <c r="R9244" s="43">
        <v>586.98465621485138</v>
      </c>
      <c r="S9244" s="43">
        <v>206.2831994666704</v>
      </c>
      <c r="T9244" s="43">
        <v>6427.6774491661117</v>
      </c>
      <c r="U9244" s="43">
        <v>7220.9453048476335</v>
      </c>
      <c r="W9244" s="43">
        <v>3252.4627709572956</v>
      </c>
      <c r="X9244" s="43">
        <v>0</v>
      </c>
      <c r="Y9244" s="43">
        <v>0</v>
      </c>
      <c r="Z9244" s="43">
        <v>3252.4627709572956</v>
      </c>
      <c r="AB9244" s="43">
        <v>94.735426072321602</v>
      </c>
      <c r="AC9244" s="43">
        <v>0</v>
      </c>
      <c r="AD9244" s="43">
        <v>0</v>
      </c>
      <c r="AE9244" s="43">
        <v>94.735426072321602</v>
      </c>
      <c r="AG9244" s="43">
        <v>5981279.0357904667</v>
      </c>
      <c r="AH9244" s="43">
        <v>702531.95852677582</v>
      </c>
      <c r="AI9244" s="43">
        <v>0</v>
      </c>
      <c r="AJ9244" s="43">
        <v>397888789.50375074</v>
      </c>
      <c r="AK9244" s="43">
        <v>403870068.53954118</v>
      </c>
    </row>
    <row r="9245" spans="3:37" x14ac:dyDescent="0.2">
      <c r="C9245" s="43">
        <v>6.1807616186115855E-4</v>
      </c>
      <c r="D9245" s="43">
        <v>4.8218396736698838E-2</v>
      </c>
      <c r="E9245" s="43">
        <v>5.2133310701375084</v>
      </c>
      <c r="F9245" s="43">
        <v>1.0588083944290965</v>
      </c>
      <c r="H9245" s="43">
        <v>9.5717666733108331E-5</v>
      </c>
      <c r="I9245" s="43">
        <v>8.9330462176767156E-2</v>
      </c>
      <c r="J9245" s="43">
        <v>0</v>
      </c>
      <c r="K9245" s="43">
        <v>1</v>
      </c>
      <c r="M9245" s="43">
        <v>7.8720050191082303E-3</v>
      </c>
      <c r="N9245" s="43">
        <v>4.6537375738637254E-2</v>
      </c>
      <c r="O9245" s="43">
        <v>0</v>
      </c>
      <c r="P9245" s="43">
        <v>1</v>
      </c>
      <c r="R9245" s="43">
        <v>564.28321579154738</v>
      </c>
      <c r="S9245" s="43">
        <v>161.89523152234491</v>
      </c>
      <c r="T9245" s="43">
        <v>6936.3280503670985</v>
      </c>
      <c r="U9245" s="43">
        <v>7662.5064976809908</v>
      </c>
      <c r="W9245" s="43">
        <v>2941.7952212431824</v>
      </c>
      <c r="X9245" s="43">
        <v>0</v>
      </c>
      <c r="Y9245" s="43">
        <v>0</v>
      </c>
      <c r="Z9245" s="43">
        <v>2941.7952212431824</v>
      </c>
      <c r="AB9245" s="43">
        <v>3.5507511218667465</v>
      </c>
      <c r="AC9245" s="43">
        <v>0</v>
      </c>
      <c r="AD9245" s="43">
        <v>0</v>
      </c>
      <c r="AE9245" s="43">
        <v>3.5507511218667465</v>
      </c>
      <c r="AG9245" s="43">
        <v>5409961.4118662123</v>
      </c>
      <c r="AH9245" s="43">
        <v>635427.76778852742</v>
      </c>
      <c r="AI9245" s="43">
        <v>0</v>
      </c>
      <c r="AJ9245" s="43">
        <v>14913154.711840335</v>
      </c>
      <c r="AK9245" s="43">
        <v>20323116.123706549</v>
      </c>
    </row>
    <row r="9246" spans="3:37" x14ac:dyDescent="0.2">
      <c r="C9246" s="43">
        <v>5.9942729805405174E-4</v>
      </c>
      <c r="D9246" s="43">
        <v>5.3048955925421228E-2</v>
      </c>
      <c r="E9246" s="43">
        <v>2.2600779899806116</v>
      </c>
      <c r="F9246" s="43">
        <v>1.1211187149894291</v>
      </c>
      <c r="H9246" s="43">
        <v>8.1608469416803546E-5</v>
      </c>
      <c r="I9246" s="43">
        <v>0.11196155734298086</v>
      </c>
      <c r="J9246" s="43">
        <v>0</v>
      </c>
      <c r="K9246" s="43">
        <v>1</v>
      </c>
      <c r="M9246" s="43">
        <v>7.7471993365377115E-3</v>
      </c>
      <c r="N9246" s="43">
        <v>4.397995231131601E-2</v>
      </c>
      <c r="O9246" s="43">
        <v>0</v>
      </c>
      <c r="P9246" s="43">
        <v>1</v>
      </c>
      <c r="R9246" s="43">
        <v>602.08212049152314</v>
      </c>
      <c r="S9246" s="43">
        <v>173.000172489698</v>
      </c>
      <c r="T9246" s="43">
        <v>6451.2200737903295</v>
      </c>
      <c r="U9246" s="43">
        <v>7226.3023667715506</v>
      </c>
      <c r="W9246" s="43">
        <v>1360.752548683746</v>
      </c>
      <c r="X9246" s="43">
        <v>0</v>
      </c>
      <c r="Y9246" s="43">
        <v>0</v>
      </c>
      <c r="Z9246" s="43">
        <v>1360.752548683746</v>
      </c>
      <c r="AB9246" s="43">
        <v>7.802805164468694</v>
      </c>
      <c r="AC9246" s="43">
        <v>0</v>
      </c>
      <c r="AD9246" s="43">
        <v>0</v>
      </c>
      <c r="AE9246" s="43">
        <v>7.802805164468694</v>
      </c>
      <c r="AG9246" s="43">
        <v>2502423.9370294088</v>
      </c>
      <c r="AH9246" s="43">
        <v>293922.55051568913</v>
      </c>
      <c r="AI9246" s="43">
        <v>0</v>
      </c>
      <c r="AJ9246" s="43">
        <v>32771781.690768514</v>
      </c>
      <c r="AK9246" s="43">
        <v>35274205.627797924</v>
      </c>
    </row>
    <row r="9247" spans="3:37" x14ac:dyDescent="0.2">
      <c r="C9247" s="43">
        <v>6.0986227123554875E-4</v>
      </c>
      <c r="D9247" s="43">
        <v>6.2948829907901738E-2</v>
      </c>
      <c r="E9247" s="43">
        <v>5.4259234962337173</v>
      </c>
      <c r="F9247" s="43">
        <v>1.3194650058909734</v>
      </c>
      <c r="H9247" s="43">
        <v>8.9621512410160311E-5</v>
      </c>
      <c r="I9247" s="43">
        <v>7.2109315500803808E-2</v>
      </c>
      <c r="J9247" s="43">
        <v>0</v>
      </c>
      <c r="K9247" s="43">
        <v>1</v>
      </c>
      <c r="M9247" s="43">
        <v>7.9430816344211452E-3</v>
      </c>
      <c r="N9247" s="43">
        <v>4.3579158519980732E-2</v>
      </c>
      <c r="O9247" s="43">
        <v>0</v>
      </c>
      <c r="P9247" s="43">
        <v>1</v>
      </c>
      <c r="R9247" s="43">
        <v>726.87846352478005</v>
      </c>
      <c r="S9247" s="43">
        <v>122.36184433649875</v>
      </c>
      <c r="T9247" s="43">
        <v>6554.0573742850311</v>
      </c>
      <c r="U9247" s="43">
        <v>7403.2976821463099</v>
      </c>
      <c r="W9247" s="43">
        <v>3943.9869341453673</v>
      </c>
      <c r="X9247" s="43">
        <v>0</v>
      </c>
      <c r="Y9247" s="43">
        <v>0</v>
      </c>
      <c r="Z9247" s="43">
        <v>3943.9869341453673</v>
      </c>
      <c r="AB9247" s="43">
        <v>24.846708891620306</v>
      </c>
      <c r="AC9247" s="43">
        <v>0</v>
      </c>
      <c r="AD9247" s="43">
        <v>0</v>
      </c>
      <c r="AE9247" s="43">
        <v>24.846708891620306</v>
      </c>
      <c r="AG9247" s="43">
        <v>7252991.9718933301</v>
      </c>
      <c r="AH9247" s="43">
        <v>851901.17777539929</v>
      </c>
      <c r="AI9247" s="43">
        <v>0</v>
      </c>
      <c r="AJ9247" s="43">
        <v>104356177.34480529</v>
      </c>
      <c r="AK9247" s="43">
        <v>111609169.31669861</v>
      </c>
    </row>
    <row r="9248" spans="3:37" x14ac:dyDescent="0.2">
      <c r="C9248" s="43">
        <v>6.1631590638788758E-4</v>
      </c>
      <c r="D9248" s="43">
        <v>5.205848427623757E-2</v>
      </c>
      <c r="E9248" s="43">
        <v>7.3583959479970025</v>
      </c>
      <c r="F9248" s="43">
        <v>2.0421784430316832</v>
      </c>
      <c r="H9248" s="43">
        <v>9.2054841245414742E-5</v>
      </c>
      <c r="I9248" s="43">
        <v>0.10082310605700373</v>
      </c>
      <c r="J9248" s="43">
        <v>0</v>
      </c>
      <c r="K9248" s="43">
        <v>1</v>
      </c>
      <c r="M9248" s="43">
        <v>7.8598249296923939E-3</v>
      </c>
      <c r="N9248" s="43">
        <v>4.8017110908656346E-2</v>
      </c>
      <c r="O9248" s="43">
        <v>0</v>
      </c>
      <c r="P9248" s="43">
        <v>1</v>
      </c>
      <c r="R9248" s="43">
        <v>607.48739136904533</v>
      </c>
      <c r="S9248" s="43">
        <v>175.73128258554624</v>
      </c>
      <c r="T9248" s="43">
        <v>7145.806820427043</v>
      </c>
      <c r="U9248" s="43">
        <v>7929.0254943816344</v>
      </c>
      <c r="W9248" s="43">
        <v>4470.1327591092522</v>
      </c>
      <c r="X9248" s="43">
        <v>0</v>
      </c>
      <c r="Y9248" s="43">
        <v>0</v>
      </c>
      <c r="Z9248" s="43">
        <v>4470.1327591092522</v>
      </c>
      <c r="AB9248" s="43">
        <v>67.742798215725628</v>
      </c>
      <c r="AC9248" s="43">
        <v>0</v>
      </c>
      <c r="AD9248" s="43">
        <v>0</v>
      </c>
      <c r="AE9248" s="43">
        <v>67.742798215725628</v>
      </c>
      <c r="AG9248" s="43">
        <v>8220574.1440019151</v>
      </c>
      <c r="AH9248" s="43">
        <v>965548.67596759845</v>
      </c>
      <c r="AI9248" s="43">
        <v>0</v>
      </c>
      <c r="AJ9248" s="43">
        <v>284519752.50604767</v>
      </c>
      <c r="AK9248" s="43">
        <v>292740326.65004957</v>
      </c>
    </row>
    <row r="9249" spans="3:37" x14ac:dyDescent="0.2">
      <c r="C9249" s="43">
        <v>5.9414080872916789E-4</v>
      </c>
      <c r="D9249" s="43">
        <v>5.9779071200429801E-2</v>
      </c>
      <c r="E9249" s="43">
        <v>2.6718961450656571</v>
      </c>
      <c r="F9249" s="43">
        <v>2.1177842384138246</v>
      </c>
      <c r="H9249" s="43">
        <v>8.412499720113785E-5</v>
      </c>
      <c r="I9249" s="43">
        <v>0.11667043642488173</v>
      </c>
      <c r="J9249" s="43">
        <v>0</v>
      </c>
      <c r="K9249" s="43">
        <v>1</v>
      </c>
      <c r="M9249" s="43">
        <v>7.799715799225687E-3</v>
      </c>
      <c r="N9249" s="43">
        <v>4.4478397171435126E-2</v>
      </c>
      <c r="O9249" s="43">
        <v>0</v>
      </c>
      <c r="P9249" s="43">
        <v>1</v>
      </c>
      <c r="R9249" s="43">
        <v>672.48239419720085</v>
      </c>
      <c r="S9249" s="43">
        <v>185.83531920718733</v>
      </c>
      <c r="T9249" s="43">
        <v>6568.5616411318852</v>
      </c>
      <c r="U9249" s="43">
        <v>7426.8793545362732</v>
      </c>
      <c r="W9249" s="43">
        <v>1796.8031166800245</v>
      </c>
      <c r="X9249" s="43">
        <v>0</v>
      </c>
      <c r="Y9249" s="43">
        <v>0</v>
      </c>
      <c r="Z9249" s="43">
        <v>1796.8031166800245</v>
      </c>
      <c r="AB9249" s="43">
        <v>80.430853630353312</v>
      </c>
      <c r="AC9249" s="43">
        <v>0</v>
      </c>
      <c r="AD9249" s="43">
        <v>0</v>
      </c>
      <c r="AE9249" s="43">
        <v>80.430853630353312</v>
      </c>
      <c r="AG9249" s="43">
        <v>3304320.9315745649</v>
      </c>
      <c r="AH9249" s="43">
        <v>388109.4732028853</v>
      </c>
      <c r="AI9249" s="43">
        <v>0</v>
      </c>
      <c r="AJ9249" s="43">
        <v>337809585.24748391</v>
      </c>
      <c r="AK9249" s="43">
        <v>341113906.17905849</v>
      </c>
    </row>
    <row r="9250" spans="3:37" x14ac:dyDescent="0.2">
      <c r="C9250" s="43">
        <v>5.9393848094610783E-4</v>
      </c>
      <c r="D9250" s="43">
        <v>5.8056283574780543E-2</v>
      </c>
      <c r="E9250" s="43">
        <v>2.3347960006667741</v>
      </c>
      <c r="F9250" s="43">
        <v>2.0265077443475259</v>
      </c>
      <c r="H9250" s="43">
        <v>9.1390666068114079E-5</v>
      </c>
      <c r="I9250" s="43">
        <v>8.0274445164248351E-2</v>
      </c>
      <c r="J9250" s="43">
        <v>0</v>
      </c>
      <c r="K9250" s="43">
        <v>1</v>
      </c>
      <c r="M9250" s="43">
        <v>7.8255343036440356E-3</v>
      </c>
      <c r="N9250" s="43">
        <v>4.5176887093188289E-2</v>
      </c>
      <c r="O9250" s="43">
        <v>0</v>
      </c>
      <c r="P9250" s="43">
        <v>1</v>
      </c>
      <c r="R9250" s="43">
        <v>652.87955382204939</v>
      </c>
      <c r="S9250" s="43">
        <v>138.90616711359078</v>
      </c>
      <c r="T9250" s="43">
        <v>6693.7991174535173</v>
      </c>
      <c r="U9250" s="43">
        <v>7485.5848383891571</v>
      </c>
      <c r="W9250" s="43">
        <v>1524.3405711808289</v>
      </c>
      <c r="X9250" s="43">
        <v>0</v>
      </c>
      <c r="Y9250" s="43">
        <v>0</v>
      </c>
      <c r="Z9250" s="43">
        <v>1524.3405711808289</v>
      </c>
      <c r="AB9250" s="43">
        <v>71.709893239320536</v>
      </c>
      <c r="AC9250" s="43">
        <v>0</v>
      </c>
      <c r="AD9250" s="43">
        <v>0</v>
      </c>
      <c r="AE9250" s="43">
        <v>71.709893239320536</v>
      </c>
      <c r="AG9250" s="43">
        <v>2803262.3104015444</v>
      </c>
      <c r="AH9250" s="43">
        <v>329257.56337505905</v>
      </c>
      <c r="AI9250" s="43">
        <v>0</v>
      </c>
      <c r="AJ9250" s="43">
        <v>301181551.60514623</v>
      </c>
      <c r="AK9250" s="43">
        <v>303984813.91554779</v>
      </c>
    </row>
    <row r="9251" spans="3:37" x14ac:dyDescent="0.2">
      <c r="C9251" s="43">
        <v>6.0995867809643389E-4</v>
      </c>
      <c r="D9251" s="43">
        <v>5.3060337260733954E-2</v>
      </c>
      <c r="E9251" s="43">
        <v>3.2659905827467335</v>
      </c>
      <c r="F9251" s="43">
        <v>1.8464716829872245</v>
      </c>
      <c r="H9251" s="43">
        <v>9.9775006530355981E-5</v>
      </c>
      <c r="I9251" s="43">
        <v>0.12721393597801545</v>
      </c>
      <c r="J9251" s="43">
        <v>0</v>
      </c>
      <c r="K9251" s="43">
        <v>1</v>
      </c>
      <c r="M9251" s="43">
        <v>7.816581202218599E-3</v>
      </c>
      <c r="N9251" s="43">
        <v>4.6379388365587304E-2</v>
      </c>
      <c r="O9251" s="43">
        <v>0</v>
      </c>
      <c r="P9251" s="43">
        <v>1</v>
      </c>
      <c r="R9251" s="43">
        <v>612.7915858537126</v>
      </c>
      <c r="S9251" s="43">
        <v>240.3249316608815</v>
      </c>
      <c r="T9251" s="43">
        <v>6864.1099852603247</v>
      </c>
      <c r="U9251" s="43">
        <v>7717.226502774919</v>
      </c>
      <c r="W9251" s="43">
        <v>2001.3715485846617</v>
      </c>
      <c r="X9251" s="43">
        <v>0</v>
      </c>
      <c r="Y9251" s="43">
        <v>0</v>
      </c>
      <c r="Z9251" s="43">
        <v>2001.3715485846617</v>
      </c>
      <c r="AB9251" s="43">
        <v>55.502047574786253</v>
      </c>
      <c r="AC9251" s="43">
        <v>0</v>
      </c>
      <c r="AD9251" s="43">
        <v>0</v>
      </c>
      <c r="AE9251" s="43">
        <v>55.502047574786253</v>
      </c>
      <c r="AG9251" s="43">
        <v>3680522.2778471927</v>
      </c>
      <c r="AH9251" s="43">
        <v>432296.2544942869</v>
      </c>
      <c r="AI9251" s="43">
        <v>0</v>
      </c>
      <c r="AJ9251" s="43">
        <v>233108599.81410226</v>
      </c>
      <c r="AK9251" s="43">
        <v>236789122.09194946</v>
      </c>
    </row>
    <row r="9252" spans="3:37" x14ac:dyDescent="0.2">
      <c r="C9252" s="43">
        <v>6.144002876039556E-4</v>
      </c>
      <c r="D9252" s="43">
        <v>6.1031807379166469E-2</v>
      </c>
      <c r="E9252" s="43">
        <v>4.5138241054251651</v>
      </c>
      <c r="F9252" s="43">
        <v>1.940012600821226</v>
      </c>
      <c r="H9252" s="43">
        <v>9.0727947198332437E-5</v>
      </c>
      <c r="I9252" s="43">
        <v>8.4636454751238044E-2</v>
      </c>
      <c r="J9252" s="43">
        <v>0</v>
      </c>
      <c r="K9252" s="43">
        <v>1</v>
      </c>
      <c r="M9252" s="43">
        <v>7.7576047460533454E-3</v>
      </c>
      <c r="N9252" s="43">
        <v>4.6835120893832349E-2</v>
      </c>
      <c r="O9252" s="43">
        <v>0</v>
      </c>
      <c r="P9252" s="43">
        <v>1</v>
      </c>
      <c r="R9252" s="43">
        <v>709.98637476778742</v>
      </c>
      <c r="S9252" s="43">
        <v>145.39213729811337</v>
      </c>
      <c r="T9252" s="43">
        <v>6879.259094927098</v>
      </c>
      <c r="U9252" s="43">
        <v>7734.6376069929993</v>
      </c>
      <c r="W9252" s="43">
        <v>3204.7536129502641</v>
      </c>
      <c r="X9252" s="43">
        <v>0</v>
      </c>
      <c r="Y9252" s="43">
        <v>0</v>
      </c>
      <c r="Z9252" s="43">
        <v>3204.7536129502641</v>
      </c>
      <c r="AB9252" s="43">
        <v>71.411386840161853</v>
      </c>
      <c r="AC9252" s="43">
        <v>0</v>
      </c>
      <c r="AD9252" s="43">
        <v>0</v>
      </c>
      <c r="AE9252" s="43">
        <v>71.411386840161853</v>
      </c>
      <c r="AG9252" s="43">
        <v>5893541.8942155354</v>
      </c>
      <c r="AH9252" s="43">
        <v>692226.78039725707</v>
      </c>
      <c r="AI9252" s="43">
        <v>0</v>
      </c>
      <c r="AJ9252" s="43">
        <v>299927824.72867978</v>
      </c>
      <c r="AK9252" s="43">
        <v>305821366.6228953</v>
      </c>
    </row>
    <row r="9253" spans="3:37" x14ac:dyDescent="0.2">
      <c r="C9253" s="43">
        <v>6.0443455836933075E-4</v>
      </c>
      <c r="D9253" s="43">
        <v>5.3958904739905299E-2</v>
      </c>
      <c r="E9253" s="43">
        <v>6.0435411633360738</v>
      </c>
      <c r="F9253" s="43">
        <v>2.1157039894645115</v>
      </c>
      <c r="H9253" s="43">
        <v>8.3144554589469186E-5</v>
      </c>
      <c r="I9253" s="43">
        <v>9.8483075204456469E-2</v>
      </c>
      <c r="J9253" s="43">
        <v>0</v>
      </c>
      <c r="K9253" s="43">
        <v>1</v>
      </c>
      <c r="M9253" s="43">
        <v>7.9356896947375688E-3</v>
      </c>
      <c r="N9253" s="43">
        <v>4.6847448141054349E-2</v>
      </c>
      <c r="O9253" s="43">
        <v>0</v>
      </c>
      <c r="P9253" s="43">
        <v>1</v>
      </c>
      <c r="R9253" s="43">
        <v>617.52534300865864</v>
      </c>
      <c r="S9253" s="43">
        <v>155.03786715315547</v>
      </c>
      <c r="T9253" s="43">
        <v>7039.0328077617469</v>
      </c>
      <c r="U9253" s="43">
        <v>7811.5960179235608</v>
      </c>
      <c r="W9253" s="43">
        <v>3732.039829876057</v>
      </c>
      <c r="X9253" s="43">
        <v>0</v>
      </c>
      <c r="Y9253" s="43">
        <v>0</v>
      </c>
      <c r="Z9253" s="43">
        <v>3732.039829876057</v>
      </c>
      <c r="AB9253" s="43">
        <v>73.720377300551547</v>
      </c>
      <c r="AC9253" s="43">
        <v>0</v>
      </c>
      <c r="AD9253" s="43">
        <v>0</v>
      </c>
      <c r="AE9253" s="43">
        <v>73.720377300551547</v>
      </c>
      <c r="AG9253" s="43">
        <v>6863221.247142069</v>
      </c>
      <c r="AH9253" s="43">
        <v>806120.60325322836</v>
      </c>
      <c r="AI9253" s="43">
        <v>0</v>
      </c>
      <c r="AJ9253" s="43">
        <v>309625584.6623165</v>
      </c>
      <c r="AK9253" s="43">
        <v>316488805.90945858</v>
      </c>
    </row>
    <row r="9254" spans="3:37" x14ac:dyDescent="0.2">
      <c r="C9254" s="43">
        <v>6.2907273596313207E-4</v>
      </c>
      <c r="D9254" s="43">
        <v>5.1589655914641909E-2</v>
      </c>
      <c r="E9254" s="43">
        <v>1.1374885228675704</v>
      </c>
      <c r="F9254" s="43">
        <v>6.2303616361012812</v>
      </c>
      <c r="H9254" s="43">
        <v>8.2455611497018897E-5</v>
      </c>
      <c r="I9254" s="43">
        <v>8.332956544812449E-2</v>
      </c>
      <c r="J9254" s="43">
        <v>0</v>
      </c>
      <c r="K9254" s="43">
        <v>1</v>
      </c>
      <c r="M9254" s="43">
        <v>7.8663838348483894E-3</v>
      </c>
      <c r="N9254" s="43">
        <v>4.3607887682947453E-2</v>
      </c>
      <c r="O9254" s="43">
        <v>0</v>
      </c>
      <c r="P9254" s="43">
        <v>1</v>
      </c>
      <c r="R9254" s="43">
        <v>614.47733324320791</v>
      </c>
      <c r="S9254" s="43">
        <v>130.09532986317609</v>
      </c>
      <c r="T9254" s="43">
        <v>6495.0508708185116</v>
      </c>
      <c r="U9254" s="43">
        <v>7239.623533924896</v>
      </c>
      <c r="W9254" s="43">
        <v>698.96091412642033</v>
      </c>
      <c r="X9254" s="43">
        <v>0</v>
      </c>
      <c r="Y9254" s="43">
        <v>0</v>
      </c>
      <c r="Z9254" s="43">
        <v>698.96091412642033</v>
      </c>
      <c r="AB9254" s="43">
        <v>343.89143769525339</v>
      </c>
      <c r="AC9254" s="43">
        <v>0</v>
      </c>
      <c r="AD9254" s="43">
        <v>0</v>
      </c>
      <c r="AE9254" s="43">
        <v>343.89143769525339</v>
      </c>
      <c r="AG9254" s="43">
        <v>1285389.121078487</v>
      </c>
      <c r="AH9254" s="43">
        <v>150975.55745130678</v>
      </c>
      <c r="AI9254" s="43">
        <v>0</v>
      </c>
      <c r="AJ9254" s="43">
        <v>1444344038.3200643</v>
      </c>
      <c r="AK9254" s="43">
        <v>1445629427.4411428</v>
      </c>
    </row>
    <row r="9255" spans="3:37" x14ac:dyDescent="0.2">
      <c r="C9255" s="43">
        <v>5.9787941879917335E-4</v>
      </c>
      <c r="D9255" s="43">
        <v>5.5502797984311902E-2</v>
      </c>
      <c r="E9255" s="43">
        <v>4.4988938166395762</v>
      </c>
      <c r="F9255" s="43">
        <v>1.7951138811761158</v>
      </c>
      <c r="H9255" s="43">
        <v>9.1737078947051742E-5</v>
      </c>
      <c r="I9255" s="43">
        <v>0.108049434785214</v>
      </c>
      <c r="J9255" s="43">
        <v>0</v>
      </c>
      <c r="K9255" s="43">
        <v>1</v>
      </c>
      <c r="M9255" s="43">
        <v>7.7174941576061053E-3</v>
      </c>
      <c r="N9255" s="43">
        <v>4.6336357278989881E-2</v>
      </c>
      <c r="O9255" s="43">
        <v>0</v>
      </c>
      <c r="P9255" s="43">
        <v>1</v>
      </c>
      <c r="R9255" s="43">
        <v>628.30548869153938</v>
      </c>
      <c r="S9255" s="43">
        <v>187.67644984351546</v>
      </c>
      <c r="T9255" s="43">
        <v>6770.8091277270833</v>
      </c>
      <c r="U9255" s="43">
        <v>7586.791066262138</v>
      </c>
      <c r="W9255" s="43">
        <v>2826.6796780350737</v>
      </c>
      <c r="X9255" s="43">
        <v>0</v>
      </c>
      <c r="Y9255" s="43">
        <v>0</v>
      </c>
      <c r="Z9255" s="43">
        <v>2826.6796780350737</v>
      </c>
      <c r="AB9255" s="43">
        <v>53.454462477523101</v>
      </c>
      <c r="AC9255" s="43">
        <v>0</v>
      </c>
      <c r="AD9255" s="43">
        <v>0</v>
      </c>
      <c r="AE9255" s="43">
        <v>53.454462477523101</v>
      </c>
      <c r="AG9255" s="43">
        <v>5198263.9279065002</v>
      </c>
      <c r="AH9255" s="43">
        <v>610562.81045557593</v>
      </c>
      <c r="AI9255" s="43">
        <v>0</v>
      </c>
      <c r="AJ9255" s="43">
        <v>224508742.40559703</v>
      </c>
      <c r="AK9255" s="43">
        <v>229707006.33350354</v>
      </c>
    </row>
    <row r="9256" spans="3:37" x14ac:dyDescent="0.2">
      <c r="C9256" s="43">
        <v>6.1121994806434543E-4</v>
      </c>
      <c r="D9256" s="43">
        <v>5.2215285663141063E-2</v>
      </c>
      <c r="E9256" s="43">
        <v>9.7535546294934754</v>
      </c>
      <c r="F9256" s="43">
        <v>2.5457368956470501</v>
      </c>
      <c r="H9256" s="43">
        <v>8.2318992108866421E-5</v>
      </c>
      <c r="I9256" s="43">
        <v>0.10562623376512437</v>
      </c>
      <c r="J9256" s="43">
        <v>0</v>
      </c>
      <c r="K9256" s="43">
        <v>1</v>
      </c>
      <c r="M9256" s="43">
        <v>7.8048276367089645E-3</v>
      </c>
      <c r="N9256" s="43">
        <v>4.4619861149750487E-2</v>
      </c>
      <c r="O9256" s="43">
        <v>0</v>
      </c>
      <c r="P9256" s="43">
        <v>1</v>
      </c>
      <c r="R9256" s="43">
        <v>604.27906803599228</v>
      </c>
      <c r="S9256" s="43">
        <v>164.63198399535966</v>
      </c>
      <c r="T9256" s="43">
        <v>6593.7716620265483</v>
      </c>
      <c r="U9256" s="43">
        <v>7362.6827140578998</v>
      </c>
      <c r="W9256" s="43">
        <v>5893.8689015484551</v>
      </c>
      <c r="X9256" s="43">
        <v>0</v>
      </c>
      <c r="Y9256" s="43">
        <v>0</v>
      </c>
      <c r="Z9256" s="43">
        <v>5893.8689015484551</v>
      </c>
      <c r="AB9256" s="43">
        <v>99.944040228157874</v>
      </c>
      <c r="AC9256" s="43">
        <v>0</v>
      </c>
      <c r="AD9256" s="43">
        <v>0</v>
      </c>
      <c r="AE9256" s="43">
        <v>99.944040228157874</v>
      </c>
      <c r="AG9256" s="43">
        <v>10838824.90994761</v>
      </c>
      <c r="AH9256" s="43">
        <v>1273075.6827344664</v>
      </c>
      <c r="AI9256" s="43">
        <v>0</v>
      </c>
      <c r="AJ9256" s="43">
        <v>419764968.9582631</v>
      </c>
      <c r="AK9256" s="43">
        <v>430603793.86821073</v>
      </c>
    </row>
    <row r="9257" spans="3:37" x14ac:dyDescent="0.2">
      <c r="C9257" s="43">
        <v>6.0477876944287523E-4</v>
      </c>
      <c r="D9257" s="43">
        <v>5.115351497003523E-2</v>
      </c>
      <c r="E9257" s="43">
        <v>3.7812244746128814</v>
      </c>
      <c r="F9257" s="43">
        <v>3.0180616493778349</v>
      </c>
      <c r="H9257" s="43">
        <v>9.374782882975996E-5</v>
      </c>
      <c r="I9257" s="43">
        <v>0.10551725810884638</v>
      </c>
      <c r="J9257" s="43">
        <v>0</v>
      </c>
      <c r="K9257" s="43">
        <v>1</v>
      </c>
      <c r="M9257" s="43">
        <v>7.8403294546631145E-3</v>
      </c>
      <c r="N9257" s="43">
        <v>4.5930732340224156E-2</v>
      </c>
      <c r="O9257" s="43">
        <v>0</v>
      </c>
      <c r="P9257" s="43">
        <v>1</v>
      </c>
      <c r="R9257" s="43">
        <v>585.75282393966359</v>
      </c>
      <c r="S9257" s="43">
        <v>187.29539026948382</v>
      </c>
      <c r="T9257" s="43">
        <v>6818.3620023245094</v>
      </c>
      <c r="U9257" s="43">
        <v>7591.4102165336571</v>
      </c>
      <c r="W9257" s="43">
        <v>2214.8629139542659</v>
      </c>
      <c r="X9257" s="43">
        <v>0</v>
      </c>
      <c r="Y9257" s="43">
        <v>0</v>
      </c>
      <c r="Z9257" s="43">
        <v>2214.8629139542659</v>
      </c>
      <c r="AB9257" s="43">
        <v>126.48312817079201</v>
      </c>
      <c r="AC9257" s="43">
        <v>0</v>
      </c>
      <c r="AD9257" s="43">
        <v>0</v>
      </c>
      <c r="AE9257" s="43">
        <v>126.48312817079201</v>
      </c>
      <c r="AG9257" s="43">
        <v>4073132.898761895</v>
      </c>
      <c r="AH9257" s="43">
        <v>478410.38941412146</v>
      </c>
      <c r="AI9257" s="43">
        <v>0</v>
      </c>
      <c r="AJ9257" s="43">
        <v>531229138.31732649</v>
      </c>
      <c r="AK9257" s="43">
        <v>535302271.21608835</v>
      </c>
    </row>
    <row r="9258" spans="3:37" x14ac:dyDescent="0.2">
      <c r="C9258" s="43">
        <v>6.2106198280087455E-4</v>
      </c>
      <c r="D9258" s="43">
        <v>5.5769730448440025E-2</v>
      </c>
      <c r="E9258" s="43">
        <v>5.6837037396301957</v>
      </c>
      <c r="F9258" s="43">
        <v>1.9029212078224713</v>
      </c>
      <c r="H9258" s="43">
        <v>8.3046017242899739E-5</v>
      </c>
      <c r="I9258" s="43">
        <v>9.9834292028847194E-2</v>
      </c>
      <c r="J9258" s="43">
        <v>0</v>
      </c>
      <c r="K9258" s="43">
        <v>1</v>
      </c>
      <c r="M9258" s="43">
        <v>7.8447442670660193E-3</v>
      </c>
      <c r="N9258" s="43">
        <v>4.9185880810102667E-2</v>
      </c>
      <c r="O9258" s="43">
        <v>0</v>
      </c>
      <c r="P9258" s="43">
        <v>1</v>
      </c>
      <c r="R9258" s="43">
        <v>655.80672176040071</v>
      </c>
      <c r="S9258" s="43">
        <v>156.97877094568713</v>
      </c>
      <c r="T9258" s="43">
        <v>7305.6963302778913</v>
      </c>
      <c r="U9258" s="43">
        <v>8118.4818229839793</v>
      </c>
      <c r="W9258" s="43">
        <v>3727.4111169442085</v>
      </c>
      <c r="X9258" s="43">
        <v>0</v>
      </c>
      <c r="Y9258" s="43">
        <v>0</v>
      </c>
      <c r="Z9258" s="43">
        <v>3727.4111169442085</v>
      </c>
      <c r="AB9258" s="43">
        <v>63.359172312169619</v>
      </c>
      <c r="AC9258" s="43">
        <v>0</v>
      </c>
      <c r="AD9258" s="43">
        <v>0</v>
      </c>
      <c r="AE9258" s="43">
        <v>63.359172312169619</v>
      </c>
      <c r="AG9258" s="43">
        <v>6854709.0440603998</v>
      </c>
      <c r="AH9258" s="43">
        <v>805120.80125994899</v>
      </c>
      <c r="AI9258" s="43">
        <v>0</v>
      </c>
      <c r="AJ9258" s="43">
        <v>266108523.71111241</v>
      </c>
      <c r="AK9258" s="43">
        <v>272963232.75517279</v>
      </c>
    </row>
    <row r="9259" spans="3:37" x14ac:dyDescent="0.2">
      <c r="C9259" s="43">
        <v>6.0486447454165227E-4</v>
      </c>
      <c r="D9259" s="43">
        <v>5.5910320856254248E-2</v>
      </c>
      <c r="E9259" s="43">
        <v>9.2594494440368855</v>
      </c>
      <c r="F9259" s="43">
        <v>4.5914155059394544</v>
      </c>
      <c r="H9259" s="43">
        <v>9.6385700708800925E-5</v>
      </c>
      <c r="I9259" s="43">
        <v>9.4153859125156197E-2</v>
      </c>
      <c r="J9259" s="43">
        <v>0</v>
      </c>
      <c r="K9259" s="43">
        <v>1</v>
      </c>
      <c r="M9259" s="43">
        <v>7.8355722807655244E-3</v>
      </c>
      <c r="N9259" s="43">
        <v>4.4714592595892208E-2</v>
      </c>
      <c r="O9259" s="43">
        <v>0</v>
      </c>
      <c r="P9259" s="43">
        <v>1</v>
      </c>
      <c r="R9259" s="43">
        <v>640.31317106544725</v>
      </c>
      <c r="S9259" s="43">
        <v>171.82767238281204</v>
      </c>
      <c r="T9259" s="43">
        <v>6633.7999716406839</v>
      </c>
      <c r="U9259" s="43">
        <v>7445.9408150889431</v>
      </c>
      <c r="W9259" s="43">
        <v>5928.947435831451</v>
      </c>
      <c r="X9259" s="43">
        <v>0</v>
      </c>
      <c r="Y9259" s="43">
        <v>0</v>
      </c>
      <c r="Z9259" s="43">
        <v>5928.947435831451</v>
      </c>
      <c r="AB9259" s="43">
        <v>246.06047968072295</v>
      </c>
      <c r="AC9259" s="43">
        <v>0</v>
      </c>
      <c r="AD9259" s="43">
        <v>0</v>
      </c>
      <c r="AE9259" s="43">
        <v>246.06047968072295</v>
      </c>
      <c r="AG9259" s="43">
        <v>10903334.334494038</v>
      </c>
      <c r="AH9259" s="43">
        <v>1280652.6461395933</v>
      </c>
      <c r="AI9259" s="43">
        <v>0</v>
      </c>
      <c r="AJ9259" s="43">
        <v>1033454014.6590364</v>
      </c>
      <c r="AK9259" s="43">
        <v>1044357348.9935304</v>
      </c>
    </row>
    <row r="9260" spans="3:37" x14ac:dyDescent="0.2">
      <c r="C9260" s="43">
        <v>5.9340419001147667E-4</v>
      </c>
      <c r="D9260" s="43">
        <v>5.4392559622298955E-2</v>
      </c>
      <c r="E9260" s="43">
        <v>3.7316937011025639</v>
      </c>
      <c r="F9260" s="43">
        <v>1.345882167844652</v>
      </c>
      <c r="H9260" s="43">
        <v>8.6033880028295564E-5</v>
      </c>
      <c r="I9260" s="43">
        <v>9.7494008017150677E-2</v>
      </c>
      <c r="J9260" s="43">
        <v>0</v>
      </c>
      <c r="K9260" s="43">
        <v>1</v>
      </c>
      <c r="M9260" s="43">
        <v>7.8786876852589005E-3</v>
      </c>
      <c r="N9260" s="43">
        <v>4.5177766603124545E-2</v>
      </c>
      <c r="O9260" s="43">
        <v>0</v>
      </c>
      <c r="P9260" s="43">
        <v>1</v>
      </c>
      <c r="R9260" s="43">
        <v>611.12841591727283</v>
      </c>
      <c r="S9260" s="43">
        <v>158.81437400119046</v>
      </c>
      <c r="T9260" s="43">
        <v>6739.3966144039123</v>
      </c>
      <c r="U9260" s="43">
        <v>7509.3394043223752</v>
      </c>
      <c r="W9260" s="43">
        <v>2280.544060243275</v>
      </c>
      <c r="X9260" s="43">
        <v>0</v>
      </c>
      <c r="Y9260" s="43">
        <v>0</v>
      </c>
      <c r="Z9260" s="43">
        <v>2280.544060243275</v>
      </c>
      <c r="AB9260" s="43">
        <v>22.617491082195986</v>
      </c>
      <c r="AC9260" s="43">
        <v>0</v>
      </c>
      <c r="AD9260" s="43">
        <v>0</v>
      </c>
      <c r="AE9260" s="43">
        <v>22.617491082195986</v>
      </c>
      <c r="AG9260" s="43">
        <v>4193920.5267873826</v>
      </c>
      <c r="AH9260" s="43">
        <v>492597.51701254741</v>
      </c>
      <c r="AI9260" s="43">
        <v>0</v>
      </c>
      <c r="AJ9260" s="43">
        <v>94993462.545223147</v>
      </c>
      <c r="AK9260" s="43">
        <v>99187383.072010532</v>
      </c>
    </row>
    <row r="9261" spans="3:37" x14ac:dyDescent="0.2">
      <c r="C9261" s="43">
        <v>6.0984100162900484E-4</v>
      </c>
      <c r="D9261" s="43">
        <v>5.0888551150550083E-2</v>
      </c>
      <c r="E9261" s="43">
        <v>5.962288529495237</v>
      </c>
      <c r="F9261" s="43">
        <v>3.1526800019214014</v>
      </c>
      <c r="H9261" s="43">
        <v>8.8821206966641574E-5</v>
      </c>
      <c r="I9261" s="43">
        <v>0.13642046774351191</v>
      </c>
      <c r="J9261" s="43">
        <v>0</v>
      </c>
      <c r="K9261" s="43">
        <v>1</v>
      </c>
      <c r="M9261" s="43">
        <v>7.8051252507645996E-3</v>
      </c>
      <c r="N9261" s="43">
        <v>4.8403909248656118E-2</v>
      </c>
      <c r="O9261" s="43">
        <v>0</v>
      </c>
      <c r="P9261" s="43">
        <v>1</v>
      </c>
      <c r="R9261" s="43">
        <v>587.59633604656926</v>
      </c>
      <c r="S9261" s="43">
        <v>229.42385737912235</v>
      </c>
      <c r="T9261" s="43">
        <v>7153.2382060310574</v>
      </c>
      <c r="U9261" s="43">
        <v>7970.2583994567485</v>
      </c>
      <c r="W9261" s="43">
        <v>3503.4188943838885</v>
      </c>
      <c r="X9261" s="43">
        <v>0</v>
      </c>
      <c r="Y9261" s="43">
        <v>0</v>
      </c>
      <c r="Z9261" s="43">
        <v>3503.4188943838885</v>
      </c>
      <c r="AB9261" s="43">
        <v>135.34503635364189</v>
      </c>
      <c r="AC9261" s="43">
        <v>0</v>
      </c>
      <c r="AD9261" s="43">
        <v>0</v>
      </c>
      <c r="AE9261" s="43">
        <v>135.34503635364189</v>
      </c>
      <c r="AG9261" s="43">
        <v>6442787.3467719713</v>
      </c>
      <c r="AH9261" s="43">
        <v>756738.48118691996</v>
      </c>
      <c r="AI9261" s="43">
        <v>0</v>
      </c>
      <c r="AJ9261" s="43">
        <v>568449152.68529594</v>
      </c>
      <c r="AK9261" s="43">
        <v>574891940.03206789</v>
      </c>
    </row>
    <row r="9262" spans="3:37" x14ac:dyDescent="0.2">
      <c r="C9262" s="43">
        <v>6.1674192600447153E-4</v>
      </c>
      <c r="D9262" s="43">
        <v>5.6465039223914992E-2</v>
      </c>
      <c r="E9262" s="43">
        <v>2.8160256547374769</v>
      </c>
      <c r="F9262" s="43">
        <v>2.9250221394681</v>
      </c>
      <c r="H9262" s="43">
        <v>1.010837641647333E-4</v>
      </c>
      <c r="I9262" s="43">
        <v>9.7224279966169544E-2</v>
      </c>
      <c r="J9262" s="43">
        <v>0</v>
      </c>
      <c r="K9262" s="43">
        <v>1</v>
      </c>
      <c r="M9262" s="43">
        <v>7.7919640290697078E-3</v>
      </c>
      <c r="N9262" s="43">
        <v>4.8110592528498253E-2</v>
      </c>
      <c r="O9262" s="43">
        <v>0</v>
      </c>
      <c r="P9262" s="43">
        <v>1</v>
      </c>
      <c r="R9262" s="43">
        <v>659.36437624980215</v>
      </c>
      <c r="S9262" s="43">
        <v>186.07949300818515</v>
      </c>
      <c r="T9262" s="43">
        <v>7097.9023051641234</v>
      </c>
      <c r="U9262" s="43">
        <v>7943.3461744221104</v>
      </c>
      <c r="W9262" s="43">
        <v>1856.7869993394172</v>
      </c>
      <c r="X9262" s="43">
        <v>0</v>
      </c>
      <c r="Y9262" s="43">
        <v>0</v>
      </c>
      <c r="Z9262" s="43">
        <v>1856.7869993394172</v>
      </c>
      <c r="AB9262" s="43">
        <v>135.81413938154645</v>
      </c>
      <c r="AC9262" s="43">
        <v>0</v>
      </c>
      <c r="AD9262" s="43">
        <v>0</v>
      </c>
      <c r="AE9262" s="43">
        <v>135.81413938154645</v>
      </c>
      <c r="AG9262" s="43">
        <v>3414631.291785188</v>
      </c>
      <c r="AH9262" s="43">
        <v>401065.99185731413</v>
      </c>
      <c r="AI9262" s="43">
        <v>0</v>
      </c>
      <c r="AJ9262" s="43">
        <v>570419385.40249515</v>
      </c>
      <c r="AK9262" s="43">
        <v>573834016.69428039</v>
      </c>
    </row>
    <row r="9263" spans="3:37" x14ac:dyDescent="0.2">
      <c r="C9263" s="43">
        <v>6.0858202969902751E-4</v>
      </c>
      <c r="D9263" s="43">
        <v>5.3225738309189016E-2</v>
      </c>
      <c r="E9263" s="43">
        <v>3.3319552060261675</v>
      </c>
      <c r="F9263" s="43">
        <v>2.2571107774402286</v>
      </c>
      <c r="H9263" s="43">
        <v>9.1116588567419221E-5</v>
      </c>
      <c r="I9263" s="43">
        <v>0.10050981642963137</v>
      </c>
      <c r="J9263" s="43">
        <v>0</v>
      </c>
      <c r="K9263" s="43">
        <v>1</v>
      </c>
      <c r="M9263" s="43">
        <v>7.8499552173730835E-3</v>
      </c>
      <c r="N9263" s="43">
        <v>4.7132887964048242E-2</v>
      </c>
      <c r="O9263" s="43">
        <v>0</v>
      </c>
      <c r="P9263" s="43">
        <v>1</v>
      </c>
      <c r="R9263" s="43">
        <v>613.31444215801446</v>
      </c>
      <c r="S9263" s="43">
        <v>173.3996848565256</v>
      </c>
      <c r="T9263" s="43">
        <v>7005.4107259358952</v>
      </c>
      <c r="U9263" s="43">
        <v>7792.1248529504355</v>
      </c>
      <c r="W9263" s="43">
        <v>2043.5362484794309</v>
      </c>
      <c r="X9263" s="43">
        <v>0</v>
      </c>
      <c r="Y9263" s="43">
        <v>0</v>
      </c>
      <c r="Z9263" s="43">
        <v>2043.5362484794309</v>
      </c>
      <c r="AB9263" s="43">
        <v>82.497448886034235</v>
      </c>
      <c r="AC9263" s="43">
        <v>0</v>
      </c>
      <c r="AD9263" s="43">
        <v>0</v>
      </c>
      <c r="AE9263" s="43">
        <v>82.497448886034235</v>
      </c>
      <c r="AG9263" s="43">
        <v>3758063.1609536735</v>
      </c>
      <c r="AH9263" s="43">
        <v>441403.82967155706</v>
      </c>
      <c r="AI9263" s="43">
        <v>0</v>
      </c>
      <c r="AJ9263" s="43">
        <v>346489285.32134378</v>
      </c>
      <c r="AK9263" s="43">
        <v>350247348.48229748</v>
      </c>
    </row>
    <row r="9264" spans="3:37" x14ac:dyDescent="0.2">
      <c r="C9264" s="43">
        <v>6.1317714205744167E-4</v>
      </c>
      <c r="D9264" s="43">
        <v>4.9213420164038964E-2</v>
      </c>
      <c r="E9264" s="43">
        <v>4.96737346879996</v>
      </c>
      <c r="F9264" s="43">
        <v>1.7760305996040715</v>
      </c>
      <c r="H9264" s="43">
        <v>8.2596443688374594E-5</v>
      </c>
      <c r="I9264" s="43">
        <v>0.12228585229240219</v>
      </c>
      <c r="J9264" s="43">
        <v>0</v>
      </c>
      <c r="K9264" s="43">
        <v>1</v>
      </c>
      <c r="M9264" s="43">
        <v>7.8815111680887728E-3</v>
      </c>
      <c r="N9264" s="43">
        <v>4.5531595365290743E-2</v>
      </c>
      <c r="O9264" s="43">
        <v>0</v>
      </c>
      <c r="P9264" s="43">
        <v>1</v>
      </c>
      <c r="R9264" s="43">
        <v>571.36269028850643</v>
      </c>
      <c r="S9264" s="43">
        <v>191.24052889248972</v>
      </c>
      <c r="T9264" s="43">
        <v>6794.6131567697412</v>
      </c>
      <c r="U9264" s="43">
        <v>7557.2163759507375</v>
      </c>
      <c r="W9264" s="43">
        <v>2838.1718688012952</v>
      </c>
      <c r="X9264" s="43">
        <v>0</v>
      </c>
      <c r="Y9264" s="43">
        <v>0</v>
      </c>
      <c r="Z9264" s="43">
        <v>2838.1718688012952</v>
      </c>
      <c r="AB9264" s="43">
        <v>47.443257631550402</v>
      </c>
      <c r="AC9264" s="43">
        <v>0</v>
      </c>
      <c r="AD9264" s="43">
        <v>0</v>
      </c>
      <c r="AE9264" s="43">
        <v>47.443257631550402</v>
      </c>
      <c r="AG9264" s="43">
        <v>5219398.0667255819</v>
      </c>
      <c r="AH9264" s="43">
        <v>613045.12366107979</v>
      </c>
      <c r="AI9264" s="43">
        <v>0</v>
      </c>
      <c r="AJ9264" s="43">
        <v>199261682.05251169</v>
      </c>
      <c r="AK9264" s="43">
        <v>204481080.11923727</v>
      </c>
    </row>
    <row r="9265" spans="3:37" x14ac:dyDescent="0.2">
      <c r="C9265" s="43">
        <v>6.2202990349524701E-4</v>
      </c>
      <c r="D9265" s="43">
        <v>5.3699508456706763E-2</v>
      </c>
      <c r="E9265" s="43">
        <v>5.2860173552409586</v>
      </c>
      <c r="F9265" s="43">
        <v>5.1600034003911954</v>
      </c>
      <c r="H9265" s="43">
        <v>9.2163755929464131E-5</v>
      </c>
      <c r="I9265" s="43">
        <v>9.8506526784799223E-2</v>
      </c>
      <c r="J9265" s="43">
        <v>0</v>
      </c>
      <c r="K9265" s="43">
        <v>1</v>
      </c>
      <c r="M9265" s="43">
        <v>7.8443311065606001E-3</v>
      </c>
      <c r="N9265" s="43">
        <v>4.4740836411616219E-2</v>
      </c>
      <c r="O9265" s="43">
        <v>0</v>
      </c>
      <c r="P9265" s="43">
        <v>1</v>
      </c>
      <c r="R9265" s="43">
        <v>632.44672299412025</v>
      </c>
      <c r="S9265" s="43">
        <v>171.89670207054016</v>
      </c>
      <c r="T9265" s="43">
        <v>6645.1132734498115</v>
      </c>
      <c r="U9265" s="43">
        <v>7449.456698514472</v>
      </c>
      <c r="W9265" s="43">
        <v>3343.1243540121909</v>
      </c>
      <c r="X9265" s="43">
        <v>0</v>
      </c>
      <c r="Y9265" s="43">
        <v>0</v>
      </c>
      <c r="Z9265" s="43">
        <v>3343.1243540121909</v>
      </c>
      <c r="AB9265" s="43">
        <v>281.51491544973356</v>
      </c>
      <c r="AC9265" s="43">
        <v>0</v>
      </c>
      <c r="AD9265" s="43">
        <v>0</v>
      </c>
      <c r="AE9265" s="43">
        <v>281.51491544973356</v>
      </c>
      <c r="AG9265" s="43">
        <v>6148005.6870284192</v>
      </c>
      <c r="AH9265" s="43">
        <v>722114.86046663322</v>
      </c>
      <c r="AI9265" s="43">
        <v>0</v>
      </c>
      <c r="AJ9265" s="43">
        <v>1182362644.888881</v>
      </c>
      <c r="AK9265" s="43">
        <v>1188510650.5759094</v>
      </c>
    </row>
    <row r="9266" spans="3:37" x14ac:dyDescent="0.2">
      <c r="C9266" s="43">
        <v>6.3611370815852553E-4</v>
      </c>
      <c r="D9266" s="43">
        <v>5.1300485928342243E-2</v>
      </c>
      <c r="E9266" s="43">
        <v>8.7967393619367833</v>
      </c>
      <c r="F9266" s="43">
        <v>1.3623089550090648</v>
      </c>
      <c r="H9266" s="43">
        <v>8.8411954272551405E-5</v>
      </c>
      <c r="I9266" s="43">
        <v>9.6654725937039526E-2</v>
      </c>
      <c r="J9266" s="43">
        <v>0</v>
      </c>
      <c r="K9266" s="43">
        <v>1</v>
      </c>
      <c r="M9266" s="43">
        <v>7.8171581951471704E-3</v>
      </c>
      <c r="N9266" s="43">
        <v>4.3152758685644839E-2</v>
      </c>
      <c r="O9266" s="43">
        <v>0</v>
      </c>
      <c r="P9266" s="43">
        <v>1</v>
      </c>
      <c r="R9266" s="43">
        <v>617.87213015597081</v>
      </c>
      <c r="S9266" s="43">
        <v>161.79923239381409</v>
      </c>
      <c r="T9266" s="43">
        <v>6387.0429747318612</v>
      </c>
      <c r="U9266" s="43">
        <v>7166.7143372816463</v>
      </c>
      <c r="W9266" s="43">
        <v>5435.2600879867559</v>
      </c>
      <c r="X9266" s="43">
        <v>0</v>
      </c>
      <c r="Y9266" s="43">
        <v>0</v>
      </c>
      <c r="Z9266" s="43">
        <v>5435.2600879867559</v>
      </c>
      <c r="AB9266" s="43">
        <v>23.953084821245714</v>
      </c>
      <c r="AC9266" s="43">
        <v>0</v>
      </c>
      <c r="AD9266" s="43">
        <v>0</v>
      </c>
      <c r="AE9266" s="43">
        <v>23.953084821245714</v>
      </c>
      <c r="AG9266" s="43">
        <v>9995443.3018076438</v>
      </c>
      <c r="AH9266" s="43">
        <v>1174016.1790051393</v>
      </c>
      <c r="AI9266" s="43">
        <v>0</v>
      </c>
      <c r="AJ9266" s="43">
        <v>100602956.24923199</v>
      </c>
      <c r="AK9266" s="43">
        <v>110598399.55103964</v>
      </c>
    </row>
    <row r="9267" spans="3:37" x14ac:dyDescent="0.2">
      <c r="C9267" s="43">
        <v>5.9966370432941668E-4</v>
      </c>
      <c r="D9267" s="43">
        <v>4.9108140884340581E-2</v>
      </c>
      <c r="E9267" s="43">
        <v>10.228040945315332</v>
      </c>
      <c r="F9267" s="43">
        <v>5.526544333970528</v>
      </c>
      <c r="H9267" s="43">
        <v>8.7489098453788825E-5</v>
      </c>
      <c r="I9267" s="43">
        <v>9.5246058744393028E-2</v>
      </c>
      <c r="J9267" s="43">
        <v>0</v>
      </c>
      <c r="K9267" s="43">
        <v>1</v>
      </c>
      <c r="M9267" s="43">
        <v>7.9148535080708626E-3</v>
      </c>
      <c r="N9267" s="43">
        <v>4.6155674463107754E-2</v>
      </c>
      <c r="O9267" s="43">
        <v>0</v>
      </c>
      <c r="P9267" s="43">
        <v>1</v>
      </c>
      <c r="R9267" s="43">
        <v>557.57543143467774</v>
      </c>
      <c r="S9267" s="43">
        <v>157.7768669461332</v>
      </c>
      <c r="T9267" s="43">
        <v>6916.881820364245</v>
      </c>
      <c r="U9267" s="43">
        <v>7632.2341187450556</v>
      </c>
      <c r="W9267" s="43">
        <v>5702.9043428157456</v>
      </c>
      <c r="X9267" s="43">
        <v>0</v>
      </c>
      <c r="Y9267" s="43">
        <v>0</v>
      </c>
      <c r="Z9267" s="43">
        <v>5702.9043428157456</v>
      </c>
      <c r="AB9267" s="43">
        <v>270.05622036163402</v>
      </c>
      <c r="AC9267" s="43">
        <v>0</v>
      </c>
      <c r="AD9267" s="43">
        <v>0</v>
      </c>
      <c r="AE9267" s="43">
        <v>270.05622036163402</v>
      </c>
      <c r="AG9267" s="43">
        <v>10487641.086438157</v>
      </c>
      <c r="AH9267" s="43">
        <v>1231827.3380482011</v>
      </c>
      <c r="AI9267" s="43">
        <v>0</v>
      </c>
      <c r="AJ9267" s="43">
        <v>1134236125.518863</v>
      </c>
      <c r="AK9267" s="43">
        <v>1144723766.6053011</v>
      </c>
    </row>
    <row r="9268" spans="3:37" x14ac:dyDescent="0.2">
      <c r="C9268" s="43">
        <v>6.0278433950009436E-4</v>
      </c>
      <c r="D9268" s="43">
        <v>4.9304299207761901E-2</v>
      </c>
      <c r="E9268" s="43">
        <v>12.995182952470444</v>
      </c>
      <c r="F9268" s="43">
        <v>3.4087254594458605</v>
      </c>
      <c r="H9268" s="43">
        <v>8.1036866948185063E-5</v>
      </c>
      <c r="I9268" s="43">
        <v>0.12973761815806217</v>
      </c>
      <c r="J9268" s="43">
        <v>0</v>
      </c>
      <c r="K9268" s="43">
        <v>1</v>
      </c>
      <c r="M9268" s="43">
        <v>7.9288111499107305E-3</v>
      </c>
      <c r="N9268" s="43">
        <v>4.6195268455208272E-2</v>
      </c>
      <c r="O9268" s="43">
        <v>0</v>
      </c>
      <c r="P9268" s="43">
        <v>1</v>
      </c>
      <c r="R9268" s="43">
        <v>562.7158184943072</v>
      </c>
      <c r="S9268" s="43">
        <v>199.06317892948107</v>
      </c>
      <c r="T9268" s="43">
        <v>6935.0235774810699</v>
      </c>
      <c r="U9268" s="43">
        <v>7696.8025749048584</v>
      </c>
      <c r="W9268" s="43">
        <v>7312.5950115826736</v>
      </c>
      <c r="X9268" s="43">
        <v>0</v>
      </c>
      <c r="Y9268" s="43">
        <v>0</v>
      </c>
      <c r="Z9268" s="43">
        <v>7312.5950115826736</v>
      </c>
      <c r="AB9268" s="43">
        <v>145.03078727309642</v>
      </c>
      <c r="AC9268" s="43">
        <v>0</v>
      </c>
      <c r="AD9268" s="43">
        <v>0</v>
      </c>
      <c r="AE9268" s="43">
        <v>145.03078727309642</v>
      </c>
      <c r="AG9268" s="43">
        <v>13447862.226300538</v>
      </c>
      <c r="AH9268" s="43">
        <v>1579520.5225018575</v>
      </c>
      <c r="AI9268" s="43">
        <v>0</v>
      </c>
      <c r="AJ9268" s="43">
        <v>609129306.54700494</v>
      </c>
      <c r="AK9268" s="43">
        <v>622577168.77330542</v>
      </c>
    </row>
    <row r="9269" spans="3:37" x14ac:dyDescent="0.2">
      <c r="C9269" s="43">
        <v>6.2545179120798711E-4</v>
      </c>
      <c r="D9269" s="43">
        <v>5.6030089926060067E-2</v>
      </c>
      <c r="E9269" s="43">
        <v>5.4897961418059698</v>
      </c>
      <c r="F9269" s="43">
        <v>2.9678481596190478</v>
      </c>
      <c r="H9269" s="43">
        <v>8.8522199350377897E-5</v>
      </c>
      <c r="I9269" s="43">
        <v>9.6570151162728324E-2</v>
      </c>
      <c r="J9269" s="43">
        <v>0</v>
      </c>
      <c r="K9269" s="43">
        <v>1</v>
      </c>
      <c r="M9269" s="43">
        <v>7.9469505019381659E-3</v>
      </c>
      <c r="N9269" s="43">
        <v>4.6203475656480308E-2</v>
      </c>
      <c r="O9269" s="43">
        <v>0</v>
      </c>
      <c r="P9269" s="43">
        <v>1</v>
      </c>
      <c r="R9269" s="43">
        <v>663.52537008319564</v>
      </c>
      <c r="S9269" s="43">
        <v>161.8592335345536</v>
      </c>
      <c r="T9269" s="43">
        <v>6952.124282683596</v>
      </c>
      <c r="U9269" s="43">
        <v>7777.5088863013452</v>
      </c>
      <c r="W9269" s="43">
        <v>3642.6190166731058</v>
      </c>
      <c r="X9269" s="43">
        <v>0</v>
      </c>
      <c r="Y9269" s="43">
        <v>0</v>
      </c>
      <c r="Z9269" s="43">
        <v>3642.6190166731058</v>
      </c>
      <c r="AB9269" s="43">
        <v>139.71173808652779</v>
      </c>
      <c r="AC9269" s="43">
        <v>0</v>
      </c>
      <c r="AD9269" s="43">
        <v>0</v>
      </c>
      <c r="AE9269" s="43">
        <v>139.71173808652779</v>
      </c>
      <c r="AG9269" s="43">
        <v>6698776.3716618419</v>
      </c>
      <c r="AH9269" s="43">
        <v>786805.7076013909</v>
      </c>
      <c r="AI9269" s="43">
        <v>0</v>
      </c>
      <c r="AJ9269" s="43">
        <v>586789299.9634167</v>
      </c>
      <c r="AK9269" s="43">
        <v>593488076.33507848</v>
      </c>
    </row>
    <row r="9270" spans="3:37" x14ac:dyDescent="0.2">
      <c r="C9270" s="43">
        <v>6.2370804838263183E-4</v>
      </c>
      <c r="D9270" s="43">
        <v>5.9212800225332707E-2</v>
      </c>
      <c r="E9270" s="43">
        <v>8.8490243282758012</v>
      </c>
      <c r="F9270" s="43">
        <v>3.2141551583923742</v>
      </c>
      <c r="H9270" s="43">
        <v>9.0629518149087929E-5</v>
      </c>
      <c r="I9270" s="43">
        <v>0.11851478452707964</v>
      </c>
      <c r="J9270" s="43">
        <v>0</v>
      </c>
      <c r="K9270" s="43">
        <v>1</v>
      </c>
      <c r="M9270" s="43">
        <v>7.7885253006369235E-3</v>
      </c>
      <c r="N9270" s="43">
        <v>4.7657181186818387E-2</v>
      </c>
      <c r="O9270" s="43">
        <v>0</v>
      </c>
      <c r="P9270" s="43">
        <v>1</v>
      </c>
      <c r="R9270" s="43">
        <v>699.26102228396996</v>
      </c>
      <c r="S9270" s="43">
        <v>203.36891659360666</v>
      </c>
      <c r="T9270" s="43">
        <v>7027.9062425264701</v>
      </c>
      <c r="U9270" s="43">
        <v>7930.5361814040471</v>
      </c>
      <c r="W9270" s="43">
        <v>6187.7777980058572</v>
      </c>
      <c r="X9270" s="43">
        <v>0</v>
      </c>
      <c r="Y9270" s="43">
        <v>0</v>
      </c>
      <c r="Z9270" s="43">
        <v>6187.7777980058572</v>
      </c>
      <c r="AB9270" s="43">
        <v>165.66514675214714</v>
      </c>
      <c r="AC9270" s="43">
        <v>0</v>
      </c>
      <c r="AD9270" s="43">
        <v>0</v>
      </c>
      <c r="AE9270" s="43">
        <v>165.66514675214714</v>
      </c>
      <c r="AG9270" s="43">
        <v>11379323.370532772</v>
      </c>
      <c r="AH9270" s="43">
        <v>1336560.0043692652</v>
      </c>
      <c r="AI9270" s="43">
        <v>0</v>
      </c>
      <c r="AJ9270" s="43">
        <v>695793616.35901797</v>
      </c>
      <c r="AK9270" s="43">
        <v>707172939.72955072</v>
      </c>
    </row>
    <row r="9271" spans="3:37" x14ac:dyDescent="0.2">
      <c r="C9271" s="43">
        <v>6.181134579168468E-4</v>
      </c>
      <c r="D9271" s="43">
        <v>5.2076768205699987E-2</v>
      </c>
      <c r="E9271" s="43">
        <v>3.1045012928252862</v>
      </c>
      <c r="F9271" s="43">
        <v>3.9436423424862737</v>
      </c>
      <c r="H9271" s="43">
        <v>8.9977674463947999E-5</v>
      </c>
      <c r="I9271" s="43">
        <v>7.8476411752813099E-2</v>
      </c>
      <c r="J9271" s="43">
        <v>0</v>
      </c>
      <c r="K9271" s="43">
        <v>1</v>
      </c>
      <c r="M9271" s="43">
        <v>7.8887714778818063E-3</v>
      </c>
      <c r="N9271" s="43">
        <v>4.5503555297420624E-2</v>
      </c>
      <c r="O9271" s="43">
        <v>0</v>
      </c>
      <c r="P9271" s="43">
        <v>1</v>
      </c>
      <c r="R9271" s="43">
        <v>609.47317699842506</v>
      </c>
      <c r="S9271" s="43">
        <v>133.69534131410748</v>
      </c>
      <c r="T9271" s="43">
        <v>6796.6840024322928</v>
      </c>
      <c r="U9271" s="43">
        <v>7539.8525207448256</v>
      </c>
      <c r="W9271" s="43">
        <v>1892.1102659339451</v>
      </c>
      <c r="X9271" s="43">
        <v>0</v>
      </c>
      <c r="Y9271" s="43">
        <v>0</v>
      </c>
      <c r="Z9271" s="43">
        <v>1892.1102659339451</v>
      </c>
      <c r="AB9271" s="43">
        <v>191.9656023951749</v>
      </c>
      <c r="AC9271" s="43">
        <v>0</v>
      </c>
      <c r="AD9271" s="43">
        <v>0</v>
      </c>
      <c r="AE9271" s="43">
        <v>191.9656023951749</v>
      </c>
      <c r="AG9271" s="43">
        <v>3479590.7790525253</v>
      </c>
      <c r="AH9271" s="43">
        <v>408695.81744173216</v>
      </c>
      <c r="AI9271" s="43">
        <v>0</v>
      </c>
      <c r="AJ9271" s="43">
        <v>806255530.05973458</v>
      </c>
      <c r="AK9271" s="43">
        <v>809735120.83878708</v>
      </c>
    </row>
    <row r="9272" spans="3:37" x14ac:dyDescent="0.2">
      <c r="C9272" s="43">
        <v>6.1096910920788172E-4</v>
      </c>
      <c r="D9272" s="43">
        <v>6.4791631499939717E-2</v>
      </c>
      <c r="E9272" s="43">
        <v>3.135922543229047</v>
      </c>
      <c r="F9272" s="43">
        <v>1.5146847799130516</v>
      </c>
      <c r="H9272" s="43">
        <v>9.8432225895894732E-5</v>
      </c>
      <c r="I9272" s="43">
        <v>9.1135434983583577E-2</v>
      </c>
      <c r="J9272" s="43">
        <v>0</v>
      </c>
      <c r="K9272" s="43">
        <v>1</v>
      </c>
      <c r="M9272" s="43">
        <v>7.8455690771282189E-3</v>
      </c>
      <c r="N9272" s="43">
        <v>4.5051293278100417E-2</v>
      </c>
      <c r="O9272" s="43">
        <v>0</v>
      </c>
      <c r="P9272" s="43">
        <v>1</v>
      </c>
      <c r="R9272" s="43">
        <v>749.515367016038</v>
      </c>
      <c r="S9272" s="43">
        <v>169.85054693932375</v>
      </c>
      <c r="T9272" s="43">
        <v>6692.2797349124794</v>
      </c>
      <c r="U9272" s="43">
        <v>7611.6456488678414</v>
      </c>
      <c r="W9272" s="43">
        <v>2350.4221359221865</v>
      </c>
      <c r="X9272" s="43">
        <v>0</v>
      </c>
      <c r="Y9272" s="43">
        <v>0</v>
      </c>
      <c r="Z9272" s="43">
        <v>2350.4221359221865</v>
      </c>
      <c r="AB9272" s="43">
        <v>41.276764233408663</v>
      </c>
      <c r="AC9272" s="43">
        <v>0</v>
      </c>
      <c r="AD9272" s="43">
        <v>0</v>
      </c>
      <c r="AE9272" s="43">
        <v>41.276764233408663</v>
      </c>
      <c r="AG9272" s="43">
        <v>4322426.3079609014</v>
      </c>
      <c r="AH9272" s="43">
        <v>507691.1813591923</v>
      </c>
      <c r="AI9272" s="43">
        <v>0</v>
      </c>
      <c r="AJ9272" s="43">
        <v>173362409.78031638</v>
      </c>
      <c r="AK9272" s="43">
        <v>177684836.08827728</v>
      </c>
    </row>
    <row r="9273" spans="3:37" x14ac:dyDescent="0.2">
      <c r="C9273" s="43">
        <v>6.2002850408970911E-4</v>
      </c>
      <c r="D9273" s="43">
        <v>5.2881818603965111E-2</v>
      </c>
      <c r="E9273" s="43">
        <v>4.5479236469014452</v>
      </c>
      <c r="F9273" s="43">
        <v>3.2498314209049819</v>
      </c>
      <c r="H9273" s="43">
        <v>9.4127668822219235E-5</v>
      </c>
      <c r="I9273" s="43">
        <v>0.10723088628415656</v>
      </c>
      <c r="J9273" s="43">
        <v>0</v>
      </c>
      <c r="K9273" s="43">
        <v>1</v>
      </c>
      <c r="M9273" s="43">
        <v>7.8987401374045474E-3</v>
      </c>
      <c r="N9273" s="43">
        <v>4.5526621179784468E-2</v>
      </c>
      <c r="O9273" s="43">
        <v>0</v>
      </c>
      <c r="P9273" s="43">
        <v>1</v>
      </c>
      <c r="R9273" s="43">
        <v>620.81243926638797</v>
      </c>
      <c r="S9273" s="43">
        <v>191.10830972048453</v>
      </c>
      <c r="T9273" s="43">
        <v>6808.7222559281454</v>
      </c>
      <c r="U9273" s="43">
        <v>7620.6430049150176</v>
      </c>
      <c r="W9273" s="43">
        <v>2823.4075728301732</v>
      </c>
      <c r="X9273" s="43">
        <v>0</v>
      </c>
      <c r="Y9273" s="43">
        <v>0</v>
      </c>
      <c r="Z9273" s="43">
        <v>2823.4075728301732</v>
      </c>
      <c r="AB9273" s="43">
        <v>149.44939656146983</v>
      </c>
      <c r="AC9273" s="43">
        <v>0</v>
      </c>
      <c r="AD9273" s="43">
        <v>0</v>
      </c>
      <c r="AE9273" s="43">
        <v>149.44939656146983</v>
      </c>
      <c r="AG9273" s="43">
        <v>5192246.5264346888</v>
      </c>
      <c r="AH9273" s="43">
        <v>609856.03573131736</v>
      </c>
      <c r="AI9273" s="43">
        <v>0</v>
      </c>
      <c r="AJ9273" s="43">
        <v>627687465.5581733</v>
      </c>
      <c r="AK9273" s="43">
        <v>632879712.08460796</v>
      </c>
    </row>
    <row r="9274" spans="3:37" x14ac:dyDescent="0.2">
      <c r="C9274" s="43">
        <v>6.0685006839250925E-4</v>
      </c>
      <c r="D9274" s="43">
        <v>4.5386389875042218E-2</v>
      </c>
      <c r="E9274" s="43">
        <v>7.7599832540025799</v>
      </c>
      <c r="F9274" s="43">
        <v>1.1559335134227195</v>
      </c>
      <c r="H9274" s="43">
        <v>9.9755231796394561E-5</v>
      </c>
      <c r="I9274" s="43">
        <v>0.1005995679091683</v>
      </c>
      <c r="J9274" s="43">
        <v>0</v>
      </c>
      <c r="K9274" s="43">
        <v>1</v>
      </c>
      <c r="M9274" s="43">
        <v>7.8401444301595923E-3</v>
      </c>
      <c r="N9274" s="43">
        <v>4.2997813116219329E-2</v>
      </c>
      <c r="O9274" s="43">
        <v>0</v>
      </c>
      <c r="P9274" s="43">
        <v>1</v>
      </c>
      <c r="R9274" s="43">
        <v>521.4941217646267</v>
      </c>
      <c r="S9274" s="43">
        <v>190.008999100312</v>
      </c>
      <c r="T9274" s="43">
        <v>6382.8230369404273</v>
      </c>
      <c r="U9274" s="43">
        <v>7094.3261578053662</v>
      </c>
      <c r="W9274" s="43">
        <v>4046.7856519542856</v>
      </c>
      <c r="X9274" s="43">
        <v>0</v>
      </c>
      <c r="Y9274" s="43">
        <v>0</v>
      </c>
      <c r="Z9274" s="43">
        <v>4046.7856519542856</v>
      </c>
      <c r="AB9274" s="43">
        <v>8.7010699380577528</v>
      </c>
      <c r="AC9274" s="43">
        <v>0</v>
      </c>
      <c r="AD9274" s="43">
        <v>0</v>
      </c>
      <c r="AE9274" s="43">
        <v>8.7010699380577528</v>
      </c>
      <c r="AG9274" s="43">
        <v>7442038.8139439309</v>
      </c>
      <c r="AH9274" s="43">
        <v>874105.70082212565</v>
      </c>
      <c r="AI9274" s="43">
        <v>0</v>
      </c>
      <c r="AJ9274" s="43">
        <v>36544493.739842564</v>
      </c>
      <c r="AK9274" s="43">
        <v>43986532.553786494</v>
      </c>
    </row>
    <row r="9275" spans="3:37" x14ac:dyDescent="0.2">
      <c r="C9275" s="43">
        <v>6.0100365698121717E-4</v>
      </c>
      <c r="D9275" s="43">
        <v>5.1280628630787299E-2</v>
      </c>
      <c r="E9275" s="43">
        <v>6.7784715855392452</v>
      </c>
      <c r="F9275" s="43">
        <v>1.8096836395676643</v>
      </c>
      <c r="H9275" s="43">
        <v>9.3430225756696572E-5</v>
      </c>
      <c r="I9275" s="43">
        <v>0.11174137745257839</v>
      </c>
      <c r="J9275" s="43">
        <v>0</v>
      </c>
      <c r="K9275" s="43">
        <v>1</v>
      </c>
      <c r="M9275" s="43">
        <v>7.8904381984500338E-3</v>
      </c>
      <c r="N9275" s="43">
        <v>4.6928760450539064E-2</v>
      </c>
      <c r="O9275" s="43">
        <v>0</v>
      </c>
      <c r="P9275" s="43">
        <v>1</v>
      </c>
      <c r="R9275" s="43">
        <v>583.54295165617827</v>
      </c>
      <c r="S9275" s="43">
        <v>197.67137885337814</v>
      </c>
      <c r="T9275" s="43">
        <v>7011.0421572837686</v>
      </c>
      <c r="U9275" s="43">
        <v>7792.2564877933255</v>
      </c>
      <c r="W9275" s="43">
        <v>3955.5293167431059</v>
      </c>
      <c r="X9275" s="43">
        <v>0</v>
      </c>
      <c r="Y9275" s="43">
        <v>0</v>
      </c>
      <c r="Z9275" s="43">
        <v>3955.5293167431059</v>
      </c>
      <c r="AB9275" s="43">
        <v>50.555914360690423</v>
      </c>
      <c r="AC9275" s="43">
        <v>0</v>
      </c>
      <c r="AD9275" s="43">
        <v>0</v>
      </c>
      <c r="AE9275" s="43">
        <v>50.555914360690423</v>
      </c>
      <c r="AG9275" s="43">
        <v>7274218.413490572</v>
      </c>
      <c r="AH9275" s="43">
        <v>854394.33241651091</v>
      </c>
      <c r="AI9275" s="43">
        <v>0</v>
      </c>
      <c r="AJ9275" s="43">
        <v>212334840.31489977</v>
      </c>
      <c r="AK9275" s="43">
        <v>219609058.72839034</v>
      </c>
    </row>
    <row r="9276" spans="3:37" x14ac:dyDescent="0.2">
      <c r="C9276" s="43">
        <v>6.2634753631640727E-4</v>
      </c>
      <c r="D9276" s="43">
        <v>5.1872467541451091E-2</v>
      </c>
      <c r="E9276" s="43">
        <v>1.6506021410281193</v>
      </c>
      <c r="F9276" s="43">
        <v>1.4899795738748522</v>
      </c>
      <c r="H9276" s="43">
        <v>9.6941335762990022E-5</v>
      </c>
      <c r="I9276" s="43">
        <v>0.10693897252368034</v>
      </c>
      <c r="J9276" s="43">
        <v>0</v>
      </c>
      <c r="K9276" s="43">
        <v>1</v>
      </c>
      <c r="M9276" s="43">
        <v>7.8414865203635872E-3</v>
      </c>
      <c r="N9276" s="43">
        <v>4.7347180163700542E-2</v>
      </c>
      <c r="O9276" s="43">
        <v>0</v>
      </c>
      <c r="P9276" s="43">
        <v>1</v>
      </c>
      <c r="R9276" s="43">
        <v>615.16930000925527</v>
      </c>
      <c r="S9276" s="43">
        <v>196.28512073823453</v>
      </c>
      <c r="T9276" s="43">
        <v>7029.6692554347583</v>
      </c>
      <c r="U9276" s="43">
        <v>7841.1236761822483</v>
      </c>
      <c r="W9276" s="43">
        <v>1015.3997636900461</v>
      </c>
      <c r="X9276" s="43">
        <v>0</v>
      </c>
      <c r="Y9276" s="43">
        <v>0</v>
      </c>
      <c r="Z9276" s="43">
        <v>1015.3997636900461</v>
      </c>
      <c r="AB9276" s="43">
        <v>32.25198188829858</v>
      </c>
      <c r="AC9276" s="43">
        <v>0</v>
      </c>
      <c r="AD9276" s="43">
        <v>0</v>
      </c>
      <c r="AE9276" s="43">
        <v>32.25198188829858</v>
      </c>
      <c r="AG9276" s="43">
        <v>1867320.1654259949</v>
      </c>
      <c r="AH9276" s="43">
        <v>219326.34895704998</v>
      </c>
      <c r="AI9276" s="43">
        <v>0</v>
      </c>
      <c r="AJ9276" s="43">
        <v>135458323.93085402</v>
      </c>
      <c r="AK9276" s="43">
        <v>137325644.09628001</v>
      </c>
    </row>
    <row r="9277" spans="3:37" x14ac:dyDescent="0.2">
      <c r="C9277" s="43">
        <v>6.2204925224085272E-4</v>
      </c>
      <c r="D9277" s="43">
        <v>5.6029166021317689E-2</v>
      </c>
      <c r="E9277" s="43">
        <v>4.367490658490345</v>
      </c>
      <c r="F9277" s="43">
        <v>3.3336944456168869</v>
      </c>
      <c r="H9277" s="43">
        <v>8.3331075821633916E-5</v>
      </c>
      <c r="I9277" s="43">
        <v>9.1063164530518881E-2</v>
      </c>
      <c r="J9277" s="43">
        <v>0</v>
      </c>
      <c r="K9277" s="43">
        <v>1</v>
      </c>
      <c r="M9277" s="43">
        <v>7.8929328006609456E-3</v>
      </c>
      <c r="N9277" s="43">
        <v>4.4915898466762638E-2</v>
      </c>
      <c r="O9277" s="43">
        <v>0</v>
      </c>
      <c r="P9277" s="43">
        <v>1</v>
      </c>
      <c r="R9277" s="43">
        <v>659.90482426294818</v>
      </c>
      <c r="S9277" s="43">
        <v>143.67860405606993</v>
      </c>
      <c r="T9277" s="43">
        <v>6712.4469982034379</v>
      </c>
      <c r="U9277" s="43">
        <v>7516.0304265224559</v>
      </c>
      <c r="W9277" s="43">
        <v>2882.1281554611392</v>
      </c>
      <c r="X9277" s="43">
        <v>0</v>
      </c>
      <c r="Y9277" s="43">
        <v>0</v>
      </c>
      <c r="Z9277" s="43">
        <v>2882.1281554611392</v>
      </c>
      <c r="AB9277" s="43">
        <v>164.78173586295063</v>
      </c>
      <c r="AC9277" s="43">
        <v>0</v>
      </c>
      <c r="AD9277" s="43">
        <v>0</v>
      </c>
      <c r="AE9277" s="43">
        <v>164.78173586295063</v>
      </c>
      <c r="AG9277" s="43">
        <v>5300233.6778930351</v>
      </c>
      <c r="AH9277" s="43">
        <v>622539.68157960603</v>
      </c>
      <c r="AI9277" s="43">
        <v>0</v>
      </c>
      <c r="AJ9277" s="43">
        <v>692083290.62439263</v>
      </c>
      <c r="AK9277" s="43">
        <v>697383524.30228567</v>
      </c>
    </row>
    <row r="9278" spans="3:37" x14ac:dyDescent="0.2">
      <c r="C9278" s="43">
        <v>6.0657483254107939E-4</v>
      </c>
      <c r="D9278" s="43">
        <v>5.3270634661285801E-2</v>
      </c>
      <c r="E9278" s="43">
        <v>4.9315864932557441</v>
      </c>
      <c r="F9278" s="43">
        <v>1.66182403985771</v>
      </c>
      <c r="H9278" s="43">
        <v>9.9601822963979458E-5</v>
      </c>
      <c r="I9278" s="43">
        <v>0.11179055434211616</v>
      </c>
      <c r="J9278" s="43">
        <v>0</v>
      </c>
      <c r="K9278" s="43">
        <v>1</v>
      </c>
      <c r="M9278" s="43">
        <v>7.9090647625050803E-3</v>
      </c>
      <c r="N9278" s="43">
        <v>4.7985043707547859E-2</v>
      </c>
      <c r="O9278" s="43">
        <v>0</v>
      </c>
      <c r="P9278" s="43">
        <v>1</v>
      </c>
      <c r="R9278" s="43">
        <v>611.80726634576683</v>
      </c>
      <c r="S9278" s="43">
        <v>210.82143721176951</v>
      </c>
      <c r="T9278" s="43">
        <v>7185.7714379692588</v>
      </c>
      <c r="U9278" s="43">
        <v>8008.4001415267949</v>
      </c>
      <c r="W9278" s="43">
        <v>3017.1804511865034</v>
      </c>
      <c r="X9278" s="43">
        <v>0</v>
      </c>
      <c r="Y9278" s="43">
        <v>0</v>
      </c>
      <c r="Z9278" s="43">
        <v>3017.1804511865034</v>
      </c>
      <c r="AB9278" s="43">
        <v>43.325236959116545</v>
      </c>
      <c r="AC9278" s="43">
        <v>0</v>
      </c>
      <c r="AD9278" s="43">
        <v>0</v>
      </c>
      <c r="AE9278" s="43">
        <v>43.325236959116545</v>
      </c>
      <c r="AG9278" s="43">
        <v>5548594.8497319799</v>
      </c>
      <c r="AH9278" s="43">
        <v>651710.97745628469</v>
      </c>
      <c r="AI9278" s="43">
        <v>0</v>
      </c>
      <c r="AJ9278" s="43">
        <v>181965995.22828948</v>
      </c>
      <c r="AK9278" s="43">
        <v>187514590.07802147</v>
      </c>
    </row>
    <row r="9279" spans="3:37" x14ac:dyDescent="0.2">
      <c r="C9279" s="43">
        <v>6.0722368498771905E-4</v>
      </c>
      <c r="D9279" s="43">
        <v>5.0734343305067618E-2</v>
      </c>
      <c r="E9279" s="43">
        <v>2.1833075394635997</v>
      </c>
      <c r="F9279" s="43">
        <v>2.1048451662501209</v>
      </c>
      <c r="H9279" s="43">
        <v>8.5984613660449694E-5</v>
      </c>
      <c r="I9279" s="43">
        <v>0.11748136058853587</v>
      </c>
      <c r="J9279" s="43">
        <v>0</v>
      </c>
      <c r="K9279" s="43">
        <v>1</v>
      </c>
      <c r="M9279" s="43">
        <v>7.7941484728830399E-3</v>
      </c>
      <c r="N9279" s="43">
        <v>4.7048788235774741E-2</v>
      </c>
      <c r="O9279" s="43">
        <v>0</v>
      </c>
      <c r="P9279" s="43">
        <v>1</v>
      </c>
      <c r="R9279" s="43">
        <v>583.30153478235729</v>
      </c>
      <c r="S9279" s="43">
        <v>191.26349374710989</v>
      </c>
      <c r="T9279" s="43">
        <v>6943.197032693758</v>
      </c>
      <c r="U9279" s="43">
        <v>7717.7620612232249</v>
      </c>
      <c r="W9279" s="43">
        <v>1273.5266386710098</v>
      </c>
      <c r="X9279" s="43">
        <v>0</v>
      </c>
      <c r="Y9279" s="43">
        <v>0</v>
      </c>
      <c r="Z9279" s="43">
        <v>1273.5266386710098</v>
      </c>
      <c r="AB9279" s="43">
        <v>68.956993285250377</v>
      </c>
      <c r="AC9279" s="43">
        <v>0</v>
      </c>
      <c r="AD9279" s="43">
        <v>0</v>
      </c>
      <c r="AE9279" s="43">
        <v>68.956993285250377</v>
      </c>
      <c r="AG9279" s="43">
        <v>2342015.4885159871</v>
      </c>
      <c r="AH9279" s="43">
        <v>275081.75395293813</v>
      </c>
      <c r="AI9279" s="43">
        <v>0</v>
      </c>
      <c r="AJ9279" s="43">
        <v>289619371.7980516</v>
      </c>
      <c r="AK9279" s="43">
        <v>291961387.28656757</v>
      </c>
    </row>
    <row r="9280" spans="3:37" x14ac:dyDescent="0.2">
      <c r="C9280" s="43">
        <v>6.2940848753678669E-4</v>
      </c>
      <c r="D9280" s="43">
        <v>5.4149687919006671E-2</v>
      </c>
      <c r="E9280" s="43">
        <v>0.92408892505590112</v>
      </c>
      <c r="F9280" s="43">
        <v>4.575508653322756</v>
      </c>
      <c r="H9280" s="43">
        <v>9.4444957394079765E-5</v>
      </c>
      <c r="I9280" s="43">
        <v>8.2467578423162755E-2</v>
      </c>
      <c r="J9280" s="43">
        <v>0</v>
      </c>
      <c r="K9280" s="43">
        <v>1</v>
      </c>
      <c r="M9280" s="43">
        <v>7.832851422271931E-3</v>
      </c>
      <c r="N9280" s="43">
        <v>4.6197912541551367E-2</v>
      </c>
      <c r="O9280" s="43">
        <v>0</v>
      </c>
      <c r="P9280" s="43">
        <v>1</v>
      </c>
      <c r="R9280" s="43">
        <v>645.3137602706654</v>
      </c>
      <c r="S9280" s="43">
        <v>147.47024098338471</v>
      </c>
      <c r="T9280" s="43">
        <v>6851.4834627774462</v>
      </c>
      <c r="U9280" s="43">
        <v>7644.2674640314963</v>
      </c>
      <c r="W9280" s="43">
        <v>596.32729905230065</v>
      </c>
      <c r="X9280" s="43">
        <v>0</v>
      </c>
      <c r="Y9280" s="43">
        <v>0</v>
      </c>
      <c r="Z9280" s="43">
        <v>596.32729905230065</v>
      </c>
      <c r="AB9280" s="43">
        <v>246.88376793329314</v>
      </c>
      <c r="AC9280" s="43">
        <v>0</v>
      </c>
      <c r="AD9280" s="43">
        <v>0</v>
      </c>
      <c r="AE9280" s="43">
        <v>246.88376793329314</v>
      </c>
      <c r="AG9280" s="43">
        <v>1096645.902957181</v>
      </c>
      <c r="AH9280" s="43">
        <v>128806.69659529693</v>
      </c>
      <c r="AI9280" s="43">
        <v>0</v>
      </c>
      <c r="AJ9280" s="43">
        <v>1036911825.3198313</v>
      </c>
      <c r="AK9280" s="43">
        <v>1038008471.2227885</v>
      </c>
    </row>
    <row r="9281" spans="3:37" x14ac:dyDescent="0.2">
      <c r="C9281" s="43">
        <v>6.1284369673120231E-4</v>
      </c>
      <c r="D9281" s="43">
        <v>5.4953462977684553E-2</v>
      </c>
      <c r="E9281" s="43">
        <v>6.8569392088507106</v>
      </c>
      <c r="F9281" s="43">
        <v>1.8529800924530826</v>
      </c>
      <c r="H9281" s="43">
        <v>8.3646619444470346E-5</v>
      </c>
      <c r="I9281" s="43">
        <v>0.12107885272753938</v>
      </c>
      <c r="J9281" s="43">
        <v>0</v>
      </c>
      <c r="K9281" s="43">
        <v>1</v>
      </c>
      <c r="M9281" s="43">
        <v>7.8325997709206147E-3</v>
      </c>
      <c r="N9281" s="43">
        <v>4.4851430312700329E-2</v>
      </c>
      <c r="O9281" s="43">
        <v>0</v>
      </c>
      <c r="P9281" s="43">
        <v>1</v>
      </c>
      <c r="R9281" s="43">
        <v>637.65704428472179</v>
      </c>
      <c r="S9281" s="43">
        <v>191.76046039728391</v>
      </c>
      <c r="T9281" s="43">
        <v>6651.5767350773322</v>
      </c>
      <c r="U9281" s="43">
        <v>7480.9942397593377</v>
      </c>
      <c r="W9281" s="43">
        <v>4372.3755887557627</v>
      </c>
      <c r="X9281" s="43">
        <v>0</v>
      </c>
      <c r="Y9281" s="43">
        <v>0</v>
      </c>
      <c r="Z9281" s="43">
        <v>4372.3755887557627</v>
      </c>
      <c r="AB9281" s="43">
        <v>58.198237810845519</v>
      </c>
      <c r="AC9281" s="43">
        <v>0</v>
      </c>
      <c r="AD9281" s="43">
        <v>0</v>
      </c>
      <c r="AE9281" s="43">
        <v>58.198237810845519</v>
      </c>
      <c r="AG9281" s="43">
        <v>8040798.707721848</v>
      </c>
      <c r="AH9281" s="43">
        <v>944433.12717124471</v>
      </c>
      <c r="AI9281" s="43">
        <v>0</v>
      </c>
      <c r="AJ9281" s="43">
        <v>244432598.80555117</v>
      </c>
      <c r="AK9281" s="43">
        <v>252473397.51327303</v>
      </c>
    </row>
    <row r="9282" spans="3:37" x14ac:dyDescent="0.2">
      <c r="C9282" s="43">
        <v>6.1143077225522813E-4</v>
      </c>
      <c r="D9282" s="43">
        <v>5.3311132015877435E-2</v>
      </c>
      <c r="E9282" s="43">
        <v>3.0966833348146667</v>
      </c>
      <c r="F9282" s="43">
        <v>1.985977442222193</v>
      </c>
      <c r="H9282" s="43">
        <v>9.6895806594554656E-5</v>
      </c>
      <c r="I9282" s="43">
        <v>9.2674319450888706E-2</v>
      </c>
      <c r="J9282" s="43">
        <v>0</v>
      </c>
      <c r="K9282" s="43">
        <v>1</v>
      </c>
      <c r="M9282" s="43">
        <v>7.8906018084202723E-3</v>
      </c>
      <c r="N9282" s="43">
        <v>4.6300191760544118E-2</v>
      </c>
      <c r="O9282" s="43">
        <v>0</v>
      </c>
      <c r="P9282" s="43">
        <v>1</v>
      </c>
      <c r="R9282" s="43">
        <v>617.17392535029296</v>
      </c>
      <c r="S9282" s="43">
        <v>170.02264204847995</v>
      </c>
      <c r="T9282" s="43">
        <v>6917.2789590119683</v>
      </c>
      <c r="U9282" s="43">
        <v>7704.4755264107407</v>
      </c>
      <c r="W9282" s="43">
        <v>1911.1922093144035</v>
      </c>
      <c r="X9282" s="43">
        <v>0</v>
      </c>
      <c r="Y9282" s="43">
        <v>0</v>
      </c>
      <c r="Z9282" s="43">
        <v>1911.1922093144035</v>
      </c>
      <c r="AB9282" s="43">
        <v>65.111593810573027</v>
      </c>
      <c r="AC9282" s="43">
        <v>0</v>
      </c>
      <c r="AD9282" s="43">
        <v>0</v>
      </c>
      <c r="AE9282" s="43">
        <v>65.111593810573027</v>
      </c>
      <c r="AG9282" s="43">
        <v>3514682.4729291881</v>
      </c>
      <c r="AH9282" s="43">
        <v>412817.51721191115</v>
      </c>
      <c r="AI9282" s="43">
        <v>0</v>
      </c>
      <c r="AJ9282" s="43">
        <v>273468694.00440669</v>
      </c>
      <c r="AK9282" s="43">
        <v>276983376.47733587</v>
      </c>
    </row>
    <row r="9283" spans="3:37" x14ac:dyDescent="0.2">
      <c r="C9283" s="43">
        <v>5.8752866541124328E-4</v>
      </c>
      <c r="D9283" s="43">
        <v>5.4877360839329703E-2</v>
      </c>
      <c r="E9283" s="43">
        <v>4.0762483183349252</v>
      </c>
      <c r="F9283" s="43">
        <v>2.3325465303713244</v>
      </c>
      <c r="H9283" s="43">
        <v>7.879810931365638E-5</v>
      </c>
      <c r="I9283" s="43">
        <v>7.4765761069884806E-2</v>
      </c>
      <c r="J9283" s="43">
        <v>0</v>
      </c>
      <c r="K9283" s="43">
        <v>1</v>
      </c>
      <c r="M9283" s="43">
        <v>7.8176520015097225E-3</v>
      </c>
      <c r="N9283" s="43">
        <v>4.5306226102696363E-2</v>
      </c>
      <c r="O9283" s="43">
        <v>0</v>
      </c>
      <c r="P9283" s="43">
        <v>1</v>
      </c>
      <c r="R9283" s="43">
        <v>610.47045543926481</v>
      </c>
      <c r="S9283" s="43">
        <v>111.54777921986202</v>
      </c>
      <c r="T9283" s="43">
        <v>6706.2014458739368</v>
      </c>
      <c r="U9283" s="43">
        <v>7428.2196805330641</v>
      </c>
      <c r="W9283" s="43">
        <v>2488.4291673774592</v>
      </c>
      <c r="X9283" s="43">
        <v>0</v>
      </c>
      <c r="Y9283" s="43">
        <v>0</v>
      </c>
      <c r="Z9283" s="43">
        <v>2488.4291673774592</v>
      </c>
      <c r="AB9283" s="43">
        <v>87.042390740008031</v>
      </c>
      <c r="AC9283" s="43">
        <v>0</v>
      </c>
      <c r="AD9283" s="43">
        <v>0</v>
      </c>
      <c r="AE9283" s="43">
        <v>87.042390740008031</v>
      </c>
      <c r="AG9283" s="43">
        <v>4576221.2388071474</v>
      </c>
      <c r="AH9283" s="43">
        <v>537500.70015353116</v>
      </c>
      <c r="AI9283" s="43">
        <v>0</v>
      </c>
      <c r="AJ9283" s="43">
        <v>365578041.10803372</v>
      </c>
      <c r="AK9283" s="43">
        <v>370154262.34684086</v>
      </c>
    </row>
    <row r="9284" spans="3:37" x14ac:dyDescent="0.2">
      <c r="C9284" s="43">
        <v>6.0502298444138961E-4</v>
      </c>
      <c r="D9284" s="43">
        <v>6.1314637613272494E-2</v>
      </c>
      <c r="E9284" s="43">
        <v>3.1195269453002972</v>
      </c>
      <c r="F9284" s="43">
        <v>3.4321819636721007</v>
      </c>
      <c r="H9284" s="43">
        <v>9.567342401439749E-5</v>
      </c>
      <c r="I9284" s="43">
        <v>8.6696979627571794E-2</v>
      </c>
      <c r="J9284" s="43">
        <v>0</v>
      </c>
      <c r="K9284" s="43">
        <v>1</v>
      </c>
      <c r="M9284" s="43">
        <v>7.8429096822381066E-3</v>
      </c>
      <c r="N9284" s="43">
        <v>4.4834071063064029E-2</v>
      </c>
      <c r="O9284" s="43">
        <v>0</v>
      </c>
      <c r="P9284" s="43">
        <v>1</v>
      </c>
      <c r="R9284" s="43">
        <v>702.39014924320793</v>
      </c>
      <c r="S9284" s="43">
        <v>157.04989756593224</v>
      </c>
      <c r="T9284" s="43">
        <v>6657.7542790361804</v>
      </c>
      <c r="U9284" s="43">
        <v>7517.1943258453202</v>
      </c>
      <c r="W9284" s="43">
        <v>2191.1249966776841</v>
      </c>
      <c r="X9284" s="43">
        <v>0</v>
      </c>
      <c r="Y9284" s="43">
        <v>0</v>
      </c>
      <c r="Z9284" s="43">
        <v>2191.1249966776841</v>
      </c>
      <c r="AB9284" s="43">
        <v>182.79244981218054</v>
      </c>
      <c r="AC9284" s="43">
        <v>0</v>
      </c>
      <c r="AD9284" s="43">
        <v>0</v>
      </c>
      <c r="AE9284" s="43">
        <v>182.79244981218054</v>
      </c>
      <c r="AG9284" s="43">
        <v>4029478.8688902608</v>
      </c>
      <c r="AH9284" s="43">
        <v>473282.99928237975</v>
      </c>
      <c r="AI9284" s="43">
        <v>0</v>
      </c>
      <c r="AJ9284" s="43">
        <v>767728289.21115828</v>
      </c>
      <c r="AK9284" s="43">
        <v>771757768.08004856</v>
      </c>
    </row>
    <row r="9285" spans="3:37" x14ac:dyDescent="0.2">
      <c r="C9285" s="43">
        <v>5.9825476653269582E-4</v>
      </c>
      <c r="D9285" s="43">
        <v>4.8897558515766305E-2</v>
      </c>
      <c r="E9285" s="43">
        <v>6.4582104542837326</v>
      </c>
      <c r="F9285" s="43">
        <v>6.268201400719092</v>
      </c>
      <c r="H9285" s="43">
        <v>1.0079835544540838E-4</v>
      </c>
      <c r="I9285" s="43">
        <v>8.6112441659234984E-2</v>
      </c>
      <c r="J9285" s="43">
        <v>0</v>
      </c>
      <c r="K9285" s="43">
        <v>1</v>
      </c>
      <c r="M9285" s="43">
        <v>7.8274932932568021E-3</v>
      </c>
      <c r="N9285" s="43">
        <v>4.6723419492910256E-2</v>
      </c>
      <c r="O9285" s="43">
        <v>0</v>
      </c>
      <c r="P9285" s="43">
        <v>1</v>
      </c>
      <c r="R9285" s="43">
        <v>553.8800405915481</v>
      </c>
      <c r="S9285" s="43">
        <v>164.34697804497745</v>
      </c>
      <c r="T9285" s="43">
        <v>6924.6798029773645</v>
      </c>
      <c r="U9285" s="43">
        <v>7642.9068216138903</v>
      </c>
      <c r="W9285" s="43">
        <v>3577.0738685674341</v>
      </c>
      <c r="X9285" s="43">
        <v>0</v>
      </c>
      <c r="Y9285" s="43">
        <v>0</v>
      </c>
      <c r="Z9285" s="43">
        <v>3577.0738685674341</v>
      </c>
      <c r="AB9285" s="43">
        <v>312.2208218071973</v>
      </c>
      <c r="AC9285" s="43">
        <v>0</v>
      </c>
      <c r="AD9285" s="43">
        <v>0</v>
      </c>
      <c r="AE9285" s="43">
        <v>312.2208218071973</v>
      </c>
      <c r="AG9285" s="43">
        <v>6578238.844295511</v>
      </c>
      <c r="AH9285" s="43">
        <v>772647.95561056572</v>
      </c>
      <c r="AI9285" s="43">
        <v>0</v>
      </c>
      <c r="AJ9285" s="43">
        <v>1311327451.5902286</v>
      </c>
      <c r="AK9285" s="43">
        <v>1317905690.4345241</v>
      </c>
    </row>
    <row r="9286" spans="3:37" x14ac:dyDescent="0.2">
      <c r="C9286" s="43">
        <v>6.399186387757716E-4</v>
      </c>
      <c r="D9286" s="43">
        <v>5.9608988549248898E-2</v>
      </c>
      <c r="E9286" s="43">
        <v>3.1919873794470162</v>
      </c>
      <c r="F9286" s="43">
        <v>4.9864222035024159</v>
      </c>
      <c r="H9286" s="43">
        <v>8.8067743987060946E-5</v>
      </c>
      <c r="I9286" s="43">
        <v>0.11632079150539665</v>
      </c>
      <c r="J9286" s="43">
        <v>0</v>
      </c>
      <c r="K9286" s="43">
        <v>1</v>
      </c>
      <c r="M9286" s="43">
        <v>7.8189987460901347E-3</v>
      </c>
      <c r="N9286" s="43">
        <v>4.5537118791645001E-2</v>
      </c>
      <c r="O9286" s="43">
        <v>0</v>
      </c>
      <c r="P9286" s="43">
        <v>1</v>
      </c>
      <c r="R9286" s="43">
        <v>722.23558982794077</v>
      </c>
      <c r="S9286" s="43">
        <v>193.96197280740154</v>
      </c>
      <c r="T9286" s="43">
        <v>6741.5392113838252</v>
      </c>
      <c r="U9286" s="43">
        <v>7657.7367740191676</v>
      </c>
      <c r="W9286" s="43">
        <v>2305.3668877182586</v>
      </c>
      <c r="X9286" s="43">
        <v>0</v>
      </c>
      <c r="Y9286" s="43">
        <v>0</v>
      </c>
      <c r="Z9286" s="43">
        <v>2305.3668877182586</v>
      </c>
      <c r="AB9286" s="43">
        <v>308.06755108512505</v>
      </c>
      <c r="AC9286" s="43">
        <v>0</v>
      </c>
      <c r="AD9286" s="43">
        <v>0</v>
      </c>
      <c r="AE9286" s="43">
        <v>308.06755108512505</v>
      </c>
      <c r="AG9286" s="43">
        <v>4239569.706513878</v>
      </c>
      <c r="AH9286" s="43">
        <v>497959.24774714385</v>
      </c>
      <c r="AI9286" s="43">
        <v>0</v>
      </c>
      <c r="AJ9286" s="43">
        <v>1293883714.5575252</v>
      </c>
      <c r="AK9286" s="43">
        <v>1298123284.264039</v>
      </c>
    </row>
    <row r="9287" spans="3:37" x14ac:dyDescent="0.2">
      <c r="C9287" s="43">
        <v>6.1738365108809923E-4</v>
      </c>
      <c r="D9287" s="43">
        <v>5.0586599877512829E-2</v>
      </c>
      <c r="E9287" s="43">
        <v>1.9652148991212266</v>
      </c>
      <c r="F9287" s="43">
        <v>1.5502239912511346</v>
      </c>
      <c r="H9287" s="43">
        <v>9.0874715753308521E-5</v>
      </c>
      <c r="I9287" s="43">
        <v>0.10358737877889379</v>
      </c>
      <c r="J9287" s="43">
        <v>0</v>
      </c>
      <c r="K9287" s="43">
        <v>1</v>
      </c>
      <c r="M9287" s="43">
        <v>7.8302001933499895E-3</v>
      </c>
      <c r="N9287" s="43">
        <v>4.533844154480253E-2</v>
      </c>
      <c r="O9287" s="43">
        <v>0</v>
      </c>
      <c r="P9287" s="43">
        <v>1</v>
      </c>
      <c r="R9287" s="43">
        <v>591.33418641963988</v>
      </c>
      <c r="S9287" s="43">
        <v>178.23470918334056</v>
      </c>
      <c r="T9287" s="43">
        <v>6721.7418023881792</v>
      </c>
      <c r="U9287" s="43">
        <v>7491.3106979911599</v>
      </c>
      <c r="W9287" s="43">
        <v>1162.0987535116051</v>
      </c>
      <c r="X9287" s="43">
        <v>0</v>
      </c>
      <c r="Y9287" s="43">
        <v>0</v>
      </c>
      <c r="Z9287" s="43">
        <v>1162.0987535116051</v>
      </c>
      <c r="AB9287" s="43">
        <v>34.814189415011064</v>
      </c>
      <c r="AC9287" s="43">
        <v>0</v>
      </c>
      <c r="AD9287" s="43">
        <v>0</v>
      </c>
      <c r="AE9287" s="43">
        <v>34.814189415011064</v>
      </c>
      <c r="AG9287" s="43">
        <v>2137099.6077078418</v>
      </c>
      <c r="AH9287" s="43">
        <v>251013.33075850669</v>
      </c>
      <c r="AI9287" s="43">
        <v>0</v>
      </c>
      <c r="AJ9287" s="43">
        <v>146219595.54304647</v>
      </c>
      <c r="AK9287" s="43">
        <v>148356695.1507543</v>
      </c>
    </row>
    <row r="9288" spans="3:37" x14ac:dyDescent="0.2">
      <c r="C9288" s="43">
        <v>5.9494394736290331E-4</v>
      </c>
      <c r="D9288" s="43">
        <v>5.4639923629461351E-2</v>
      </c>
      <c r="E9288" s="43">
        <v>3.6026098228580881</v>
      </c>
      <c r="F9288" s="43">
        <v>1.5000369601708265</v>
      </c>
      <c r="H9288" s="43">
        <v>8.6944864998992694E-5</v>
      </c>
      <c r="I9288" s="43">
        <v>9.0555216626236459E-2</v>
      </c>
      <c r="J9288" s="43">
        <v>0</v>
      </c>
      <c r="K9288" s="43">
        <v>1</v>
      </c>
      <c r="M9288" s="43">
        <v>7.9733991580472896E-3</v>
      </c>
      <c r="N9288" s="43">
        <v>4.3925752143464822E-2</v>
      </c>
      <c r="O9288" s="43">
        <v>0</v>
      </c>
      <c r="P9288" s="43">
        <v>1</v>
      </c>
      <c r="R9288" s="43">
        <v>615.50063744471743</v>
      </c>
      <c r="S9288" s="43">
        <v>149.07327207435219</v>
      </c>
      <c r="T9288" s="43">
        <v>6631.3978693482486</v>
      </c>
      <c r="U9288" s="43">
        <v>7395.9717788673179</v>
      </c>
      <c r="W9288" s="43">
        <v>2217.4086424337538</v>
      </c>
      <c r="X9288" s="43">
        <v>0</v>
      </c>
      <c r="Y9288" s="43">
        <v>0</v>
      </c>
      <c r="Z9288" s="43">
        <v>2217.4086424337538</v>
      </c>
      <c r="AB9288" s="43">
        <v>32.931718247223692</v>
      </c>
      <c r="AC9288" s="43">
        <v>0</v>
      </c>
      <c r="AD9288" s="43">
        <v>0</v>
      </c>
      <c r="AE9288" s="43">
        <v>32.931718247223692</v>
      </c>
      <c r="AG9288" s="43">
        <v>4077814.4934356734</v>
      </c>
      <c r="AH9288" s="43">
        <v>478960.26676569082</v>
      </c>
      <c r="AI9288" s="43">
        <v>0</v>
      </c>
      <c r="AJ9288" s="43">
        <v>138313216.63833952</v>
      </c>
      <c r="AK9288" s="43">
        <v>142391031.1317752</v>
      </c>
    </row>
    <row r="9289" spans="3:37" x14ac:dyDescent="0.2">
      <c r="C9289" s="43">
        <v>6.0242975765895134E-4</v>
      </c>
      <c r="D9289" s="43">
        <v>6.1712383989810937E-2</v>
      </c>
      <c r="E9289" s="43">
        <v>2.6395847916766679</v>
      </c>
      <c r="F9289" s="43">
        <v>2.1862756070963476</v>
      </c>
      <c r="H9289" s="43">
        <v>9.315394124742582E-5</v>
      </c>
      <c r="I9289" s="43">
        <v>9.0521766077194477E-2</v>
      </c>
      <c r="J9289" s="43">
        <v>0</v>
      </c>
      <c r="K9289" s="43">
        <v>1</v>
      </c>
      <c r="M9289" s="43">
        <v>7.8583327382244494E-3</v>
      </c>
      <c r="N9289" s="43">
        <v>4.2026284723255369E-2</v>
      </c>
      <c r="O9289" s="43">
        <v>0</v>
      </c>
      <c r="P9289" s="43">
        <v>1</v>
      </c>
      <c r="R9289" s="43">
        <v>703.91644724813955</v>
      </c>
      <c r="S9289" s="43">
        <v>159.66018398419706</v>
      </c>
      <c r="T9289" s="43">
        <v>6253.0771221062523</v>
      </c>
      <c r="U9289" s="43">
        <v>7116.653753338589</v>
      </c>
      <c r="W9289" s="43">
        <v>1858.0471487672608</v>
      </c>
      <c r="X9289" s="43">
        <v>0</v>
      </c>
      <c r="Y9289" s="43">
        <v>0</v>
      </c>
      <c r="Z9289" s="43">
        <v>1858.0471487672608</v>
      </c>
      <c r="AB9289" s="43">
        <v>89.349163456069832</v>
      </c>
      <c r="AC9289" s="43">
        <v>0</v>
      </c>
      <c r="AD9289" s="43">
        <v>0</v>
      </c>
      <c r="AE9289" s="43">
        <v>89.349163456069832</v>
      </c>
      <c r="AG9289" s="43">
        <v>3416948.7065829923</v>
      </c>
      <c r="AH9289" s="43">
        <v>401338.18413372833</v>
      </c>
      <c r="AI9289" s="43">
        <v>0</v>
      </c>
      <c r="AJ9289" s="43">
        <v>375266486.51549327</v>
      </c>
      <c r="AK9289" s="43">
        <v>378683435.22207624</v>
      </c>
    </row>
    <row r="9290" spans="3:37" x14ac:dyDescent="0.2">
      <c r="C9290" s="43">
        <v>5.9485795379950017E-4</v>
      </c>
      <c r="D9290" s="43">
        <v>5.2512984511588E-2</v>
      </c>
      <c r="E9290" s="43">
        <v>3.6973844058820382</v>
      </c>
      <c r="F9290" s="43">
        <v>1.5165301480562829</v>
      </c>
      <c r="H9290" s="43">
        <v>9.3856797979241513E-5</v>
      </c>
      <c r="I9290" s="43">
        <v>0.10214748695271225</v>
      </c>
      <c r="J9290" s="43">
        <v>0</v>
      </c>
      <c r="K9290" s="43">
        <v>1</v>
      </c>
      <c r="M9290" s="43">
        <v>7.8769554013445875E-3</v>
      </c>
      <c r="N9290" s="43">
        <v>4.6187160454190246E-2</v>
      </c>
      <c r="O9290" s="43">
        <v>0</v>
      </c>
      <c r="P9290" s="43">
        <v>1</v>
      </c>
      <c r="R9290" s="43">
        <v>591.4558711849387</v>
      </c>
      <c r="S9290" s="43">
        <v>181.52472731404799</v>
      </c>
      <c r="T9290" s="43">
        <v>6888.4581198368387</v>
      </c>
      <c r="U9290" s="43">
        <v>7661.4387183358249</v>
      </c>
      <c r="W9290" s="43">
        <v>2186.8397148865679</v>
      </c>
      <c r="X9290" s="43">
        <v>0</v>
      </c>
      <c r="Y9290" s="43">
        <v>0</v>
      </c>
      <c r="Z9290" s="43">
        <v>2186.8397148865679</v>
      </c>
      <c r="AB9290" s="43">
        <v>32.68901239217481</v>
      </c>
      <c r="AC9290" s="43">
        <v>0</v>
      </c>
      <c r="AD9290" s="43">
        <v>0</v>
      </c>
      <c r="AE9290" s="43">
        <v>32.68901239217481</v>
      </c>
      <c r="AG9290" s="43">
        <v>4021598.2356763985</v>
      </c>
      <c r="AH9290" s="43">
        <v>472357.37841549865</v>
      </c>
      <c r="AI9290" s="43">
        <v>0</v>
      </c>
      <c r="AJ9290" s="43">
        <v>137293852.04713419</v>
      </c>
      <c r="AK9290" s="43">
        <v>141315450.2828106</v>
      </c>
    </row>
    <row r="9291" spans="3:37" x14ac:dyDescent="0.2">
      <c r="C9291" s="43">
        <v>6.1983424511058427E-4</v>
      </c>
      <c r="D9291" s="43">
        <v>4.6099878937535213E-2</v>
      </c>
      <c r="E9291" s="43">
        <v>5.5797807266922383</v>
      </c>
      <c r="F9291" s="43">
        <v>2.7346038360710785</v>
      </c>
      <c r="H9291" s="43">
        <v>8.9784640344823559E-5</v>
      </c>
      <c r="I9291" s="43">
        <v>0.10810098197127038</v>
      </c>
      <c r="J9291" s="43">
        <v>0</v>
      </c>
      <c r="K9291" s="43">
        <v>1</v>
      </c>
      <c r="M9291" s="43">
        <v>7.76268966158126E-3</v>
      </c>
      <c r="N9291" s="43">
        <v>4.4974940170984974E-2</v>
      </c>
      <c r="O9291" s="43">
        <v>0</v>
      </c>
      <c r="P9291" s="43">
        <v>1</v>
      </c>
      <c r="R9291" s="43">
        <v>541.02548683617101</v>
      </c>
      <c r="S9291" s="43">
        <v>183.76976464308652</v>
      </c>
      <c r="T9291" s="43">
        <v>6610.3612096109691</v>
      </c>
      <c r="U9291" s="43">
        <v>7335.1564610902269</v>
      </c>
      <c r="W9291" s="43">
        <v>3018.8035840977523</v>
      </c>
      <c r="X9291" s="43">
        <v>0</v>
      </c>
      <c r="Y9291" s="43">
        <v>0</v>
      </c>
      <c r="Z9291" s="43">
        <v>3018.8035840977523</v>
      </c>
      <c r="AB9291" s="43">
        <v>100.41574268197222</v>
      </c>
      <c r="AC9291" s="43">
        <v>0</v>
      </c>
      <c r="AD9291" s="43">
        <v>0</v>
      </c>
      <c r="AE9291" s="43">
        <v>100.41574268197222</v>
      </c>
      <c r="AG9291" s="43">
        <v>5551579.7911557667</v>
      </c>
      <c r="AH9291" s="43">
        <v>652061.57416511443</v>
      </c>
      <c r="AI9291" s="43">
        <v>0</v>
      </c>
      <c r="AJ9291" s="43">
        <v>421746119.2642833</v>
      </c>
      <c r="AK9291" s="43">
        <v>427297699.05543905</v>
      </c>
    </row>
    <row r="9292" spans="3:37" x14ac:dyDescent="0.2">
      <c r="C9292" s="43">
        <v>6.0182717305643581E-4</v>
      </c>
      <c r="D9292" s="43">
        <v>4.6754283709441118E-2</v>
      </c>
      <c r="E9292" s="43">
        <v>6.8272871394992771</v>
      </c>
      <c r="F9292" s="43">
        <v>2.3916357036431846</v>
      </c>
      <c r="H9292" s="43">
        <v>8.2208442670855914E-5</v>
      </c>
      <c r="I9292" s="43">
        <v>0.11263141811720878</v>
      </c>
      <c r="J9292" s="43">
        <v>0</v>
      </c>
      <c r="K9292" s="43">
        <v>1</v>
      </c>
      <c r="M9292" s="43">
        <v>7.7671155202424401E-3</v>
      </c>
      <c r="N9292" s="43">
        <v>4.766470806645462E-2</v>
      </c>
      <c r="O9292" s="43">
        <v>0</v>
      </c>
      <c r="P9292" s="43">
        <v>1</v>
      </c>
      <c r="R9292" s="43">
        <v>532.76486157555212</v>
      </c>
      <c r="S9292" s="43">
        <v>175.31470537566054</v>
      </c>
      <c r="T9292" s="43">
        <v>7009.694240634718</v>
      </c>
      <c r="U9292" s="43">
        <v>7717.7738075859306</v>
      </c>
      <c r="W9292" s="43">
        <v>3637.3386878118795</v>
      </c>
      <c r="X9292" s="43">
        <v>0</v>
      </c>
      <c r="Y9292" s="43">
        <v>0</v>
      </c>
      <c r="Z9292" s="43">
        <v>3637.3386878118795</v>
      </c>
      <c r="AB9292" s="43">
        <v>79.331362522611144</v>
      </c>
      <c r="AC9292" s="43">
        <v>0</v>
      </c>
      <c r="AD9292" s="43">
        <v>0</v>
      </c>
      <c r="AE9292" s="43">
        <v>79.331362522611144</v>
      </c>
      <c r="AG9292" s="43">
        <v>6689065.8468860462</v>
      </c>
      <c r="AH9292" s="43">
        <v>785665.15656736598</v>
      </c>
      <c r="AI9292" s="43">
        <v>0</v>
      </c>
      <c r="AJ9292" s="43">
        <v>333191722.59496683</v>
      </c>
      <c r="AK9292" s="43">
        <v>339880788.44185287</v>
      </c>
    </row>
    <row r="9293" spans="3:37" x14ac:dyDescent="0.2">
      <c r="C9293" s="43">
        <v>6.2643745447610311E-4</v>
      </c>
      <c r="D9293" s="43">
        <v>5.4904667814799968E-2</v>
      </c>
      <c r="E9293" s="43">
        <v>9.1297060213315149</v>
      </c>
      <c r="F9293" s="43">
        <v>4.1990798787721051</v>
      </c>
      <c r="H9293" s="43">
        <v>8.516572462199056E-5</v>
      </c>
      <c r="I9293" s="43">
        <v>0.10461399193122078</v>
      </c>
      <c r="J9293" s="43">
        <v>0</v>
      </c>
      <c r="K9293" s="43">
        <v>1</v>
      </c>
      <c r="M9293" s="43">
        <v>7.8355487452267843E-3</v>
      </c>
      <c r="N9293" s="43">
        <v>4.7465703754657085E-2</v>
      </c>
      <c r="O9293" s="43">
        <v>0</v>
      </c>
      <c r="P9293" s="43">
        <v>1</v>
      </c>
      <c r="R9293" s="43">
        <v>651.22244008767291</v>
      </c>
      <c r="S9293" s="43">
        <v>168.69297339573254</v>
      </c>
      <c r="T9293" s="43">
        <v>7041.9301652833392</v>
      </c>
      <c r="U9293" s="43">
        <v>7861.8455787667444</v>
      </c>
      <c r="W9293" s="43">
        <v>5945.4694324946295</v>
      </c>
      <c r="X9293" s="43">
        <v>0</v>
      </c>
      <c r="Y9293" s="43">
        <v>0</v>
      </c>
      <c r="Z9293" s="43">
        <v>5945.4694324946295</v>
      </c>
      <c r="AB9293" s="43">
        <v>222.91444870176016</v>
      </c>
      <c r="AC9293" s="43">
        <v>0</v>
      </c>
      <c r="AD9293" s="43">
        <v>0</v>
      </c>
      <c r="AE9293" s="43">
        <v>222.91444870176016</v>
      </c>
      <c r="AG9293" s="43">
        <v>10933718.286357624</v>
      </c>
      <c r="AH9293" s="43">
        <v>1284221.3974188399</v>
      </c>
      <c r="AI9293" s="43">
        <v>0</v>
      </c>
      <c r="AJ9293" s="43">
        <v>936240684.54739273</v>
      </c>
      <c r="AK9293" s="43">
        <v>947174402.83375037</v>
      </c>
    </row>
    <row r="9294" spans="3:37" x14ac:dyDescent="0.2">
      <c r="C9294" s="43">
        <v>6.1870253069251646E-4</v>
      </c>
      <c r="D9294" s="43">
        <v>5.6633634011153067E-2</v>
      </c>
      <c r="E9294" s="43">
        <v>9.9284566039165707</v>
      </c>
      <c r="F9294" s="43">
        <v>3.7593851070684394</v>
      </c>
      <c r="H9294" s="43">
        <v>8.6952422176930029E-5</v>
      </c>
      <c r="I9294" s="43">
        <v>0.11076603183269706</v>
      </c>
      <c r="J9294" s="43">
        <v>0</v>
      </c>
      <c r="K9294" s="43">
        <v>1</v>
      </c>
      <c r="M9294" s="43">
        <v>7.8450531022771167E-3</v>
      </c>
      <c r="N9294" s="43">
        <v>4.7809815243181508E-2</v>
      </c>
      <c r="O9294" s="43">
        <v>0</v>
      </c>
      <c r="P9294" s="43">
        <v>1</v>
      </c>
      <c r="R9294" s="43">
        <v>663.43548241805831</v>
      </c>
      <c r="S9294" s="43">
        <v>182.36044975847551</v>
      </c>
      <c r="T9294" s="43">
        <v>7101.5855928635947</v>
      </c>
      <c r="U9294" s="43">
        <v>7947.3815250401285</v>
      </c>
      <c r="W9294" s="43">
        <v>6586.8903966861471</v>
      </c>
      <c r="X9294" s="43">
        <v>0</v>
      </c>
      <c r="Y9294" s="43">
        <v>0</v>
      </c>
      <c r="Z9294" s="43">
        <v>6586.8903966861471</v>
      </c>
      <c r="AB9294" s="43">
        <v>195.88211689631169</v>
      </c>
      <c r="AC9294" s="43">
        <v>0</v>
      </c>
      <c r="AD9294" s="43">
        <v>0</v>
      </c>
      <c r="AE9294" s="43">
        <v>195.88211689631169</v>
      </c>
      <c r="AG9294" s="43">
        <v>12113291.439505825</v>
      </c>
      <c r="AH9294" s="43">
        <v>1422768.3256842077</v>
      </c>
      <c r="AI9294" s="43">
        <v>0</v>
      </c>
      <c r="AJ9294" s="43">
        <v>822704890.96450913</v>
      </c>
      <c r="AK9294" s="43">
        <v>834818182.40401495</v>
      </c>
    </row>
    <row r="9295" spans="3:37" x14ac:dyDescent="0.2">
      <c r="C9295" s="43">
        <v>6.1946657679867734E-4</v>
      </c>
      <c r="D9295" s="43">
        <v>5.3598593522523615E-2</v>
      </c>
      <c r="E9295" s="43">
        <v>4.6359719501834871</v>
      </c>
      <c r="F9295" s="43">
        <v>2.8963647025685018</v>
      </c>
      <c r="H9295" s="43">
        <v>8.7905758640135852E-5</v>
      </c>
      <c r="I9295" s="43">
        <v>0.1378633272902231</v>
      </c>
      <c r="J9295" s="43">
        <v>0</v>
      </c>
      <c r="K9295" s="43">
        <v>1</v>
      </c>
      <c r="M9295" s="43">
        <v>7.8844669590913963E-3</v>
      </c>
      <c r="N9295" s="43">
        <v>4.4715465582489261E-2</v>
      </c>
      <c r="O9295" s="43">
        <v>0</v>
      </c>
      <c r="P9295" s="43">
        <v>1</v>
      </c>
      <c r="R9295" s="43">
        <v>628.65684030326679</v>
      </c>
      <c r="S9295" s="43">
        <v>229.4607744032171</v>
      </c>
      <c r="T9295" s="43">
        <v>6675.325805642572</v>
      </c>
      <c r="U9295" s="43">
        <v>7533.4434203490564</v>
      </c>
      <c r="W9295" s="43">
        <v>2914.4354779369246</v>
      </c>
      <c r="X9295" s="43">
        <v>0</v>
      </c>
      <c r="Y9295" s="43">
        <v>0</v>
      </c>
      <c r="Z9295" s="43">
        <v>2914.4354779369246</v>
      </c>
      <c r="AB9295" s="43">
        <v>127.56140269179137</v>
      </c>
      <c r="AC9295" s="43">
        <v>0</v>
      </c>
      <c r="AD9295" s="43">
        <v>0</v>
      </c>
      <c r="AE9295" s="43">
        <v>127.56140269179137</v>
      </c>
      <c r="AG9295" s="43">
        <v>5359646.8439260041</v>
      </c>
      <c r="AH9295" s="43">
        <v>629518.06323437567</v>
      </c>
      <c r="AI9295" s="43">
        <v>0</v>
      </c>
      <c r="AJ9295" s="43">
        <v>535757891.30552375</v>
      </c>
      <c r="AK9295" s="43">
        <v>541117538.14944971</v>
      </c>
    </row>
    <row r="9296" spans="3:37" x14ac:dyDescent="0.2">
      <c r="C9296" s="43">
        <v>6.1244386031000797E-4</v>
      </c>
      <c r="D9296" s="43">
        <v>6.0829641773493259E-2</v>
      </c>
      <c r="E9296" s="43">
        <v>5.5495709472047334</v>
      </c>
      <c r="F9296" s="43">
        <v>1.3445467791329277</v>
      </c>
      <c r="H9296" s="43">
        <v>9.5010265801387384E-5</v>
      </c>
      <c r="I9296" s="43">
        <v>0.10733418951770335</v>
      </c>
      <c r="J9296" s="43">
        <v>0</v>
      </c>
      <c r="K9296" s="43">
        <v>1</v>
      </c>
      <c r="M9296" s="43">
        <v>7.8201508471167289E-3</v>
      </c>
      <c r="N9296" s="43">
        <v>4.4233026498972608E-2</v>
      </c>
      <c r="O9296" s="43">
        <v>0</v>
      </c>
      <c r="P9296" s="43">
        <v>1</v>
      </c>
      <c r="R9296" s="43">
        <v>705.38125907011329</v>
      </c>
      <c r="S9296" s="43">
        <v>193.08608954562303</v>
      </c>
      <c r="T9296" s="43">
        <v>6549.4398632664024</v>
      </c>
      <c r="U9296" s="43">
        <v>7447.9072118821387</v>
      </c>
      <c r="W9296" s="43">
        <v>3914.563342038196</v>
      </c>
      <c r="X9296" s="43">
        <v>0</v>
      </c>
      <c r="Y9296" s="43">
        <v>0</v>
      </c>
      <c r="Z9296" s="43">
        <v>3914.563342038196</v>
      </c>
      <c r="AB9296" s="43">
        <v>26.004941973447032</v>
      </c>
      <c r="AC9296" s="43">
        <v>0</v>
      </c>
      <c r="AD9296" s="43">
        <v>0</v>
      </c>
      <c r="AE9296" s="43">
        <v>26.004941973447032</v>
      </c>
      <c r="AG9296" s="43">
        <v>7198881.9860082427</v>
      </c>
      <c r="AH9296" s="43">
        <v>845545.68188025034</v>
      </c>
      <c r="AI9296" s="43">
        <v>0</v>
      </c>
      <c r="AJ9296" s="43">
        <v>109220756.28847754</v>
      </c>
      <c r="AK9296" s="43">
        <v>116419638.27448578</v>
      </c>
    </row>
    <row r="9297" spans="3:37" x14ac:dyDescent="0.2">
      <c r="C9297" s="43">
        <v>6.1666185686881647E-4</v>
      </c>
      <c r="D9297" s="43">
        <v>6.0873662491475744E-2</v>
      </c>
      <c r="E9297" s="43">
        <v>7.5095512640657187</v>
      </c>
      <c r="F9297" s="43">
        <v>2.4685862750709888</v>
      </c>
      <c r="H9297" s="43">
        <v>1.0050755409962697E-4</v>
      </c>
      <c r="I9297" s="43">
        <v>7.9909406166666322E-2</v>
      </c>
      <c r="J9297" s="43">
        <v>0</v>
      </c>
      <c r="K9297" s="43">
        <v>1</v>
      </c>
      <c r="M9297" s="43">
        <v>7.7759798670528702E-3</v>
      </c>
      <c r="N9297" s="43">
        <v>4.7232465856247297E-2</v>
      </c>
      <c r="O9297" s="43">
        <v>0</v>
      </c>
      <c r="P9297" s="43">
        <v>1</v>
      </c>
      <c r="R9297" s="43">
        <v>710.75331044231973</v>
      </c>
      <c r="S9297" s="43">
        <v>152.06840137235824</v>
      </c>
      <c r="T9297" s="43">
        <v>6954.054973383797</v>
      </c>
      <c r="U9297" s="43">
        <v>7816.8766851984747</v>
      </c>
      <c r="W9297" s="43">
        <v>5337.4384208710162</v>
      </c>
      <c r="X9297" s="43">
        <v>0</v>
      </c>
      <c r="Y9297" s="43">
        <v>0</v>
      </c>
      <c r="Z9297" s="43">
        <v>5337.4384208710162</v>
      </c>
      <c r="AB9297" s="43">
        <v>111.68687356442409</v>
      </c>
      <c r="AC9297" s="43">
        <v>0</v>
      </c>
      <c r="AD9297" s="43">
        <v>0</v>
      </c>
      <c r="AE9297" s="43">
        <v>111.68687356442409</v>
      </c>
      <c r="AG9297" s="43">
        <v>9815549.2559817992</v>
      </c>
      <c r="AH9297" s="43">
        <v>1152886.6989081395</v>
      </c>
      <c r="AI9297" s="43">
        <v>0</v>
      </c>
      <c r="AJ9297" s="43">
        <v>469084868.97058117</v>
      </c>
      <c r="AK9297" s="43">
        <v>478900418.22656298</v>
      </c>
    </row>
    <row r="9298" spans="3:37" x14ac:dyDescent="0.2">
      <c r="C9298" s="43">
        <v>5.9986955491461507E-4</v>
      </c>
      <c r="D9298" s="43">
        <v>5.8337363116805041E-2</v>
      </c>
      <c r="E9298" s="43">
        <v>1.0776318863092016</v>
      </c>
      <c r="F9298" s="43">
        <v>1.3343009563433574</v>
      </c>
      <c r="H9298" s="43">
        <v>7.6177448632400787E-5</v>
      </c>
      <c r="I9298" s="43">
        <v>0.11511265719664021</v>
      </c>
      <c r="J9298" s="43">
        <v>0</v>
      </c>
      <c r="K9298" s="43">
        <v>1</v>
      </c>
      <c r="M9298" s="43">
        <v>7.9068440658680572E-3</v>
      </c>
      <c r="N9298" s="43">
        <v>4.4936347610895877E-2</v>
      </c>
      <c r="O9298" s="43">
        <v>0</v>
      </c>
      <c r="P9298" s="43">
        <v>1</v>
      </c>
      <c r="R9298" s="43">
        <v>662.59169557647942</v>
      </c>
      <c r="S9298" s="43">
        <v>166.03202883717282</v>
      </c>
      <c r="T9298" s="43">
        <v>6727.3390657632963</v>
      </c>
      <c r="U9298" s="43">
        <v>7555.9627901769481</v>
      </c>
      <c r="W9298" s="43">
        <v>714.02993875689378</v>
      </c>
      <c r="X9298" s="43">
        <v>0</v>
      </c>
      <c r="Y9298" s="43">
        <v>0</v>
      </c>
      <c r="Z9298" s="43">
        <v>714.02993875689378</v>
      </c>
      <c r="AB9298" s="43">
        <v>23.701039012113068</v>
      </c>
      <c r="AC9298" s="43">
        <v>0</v>
      </c>
      <c r="AD9298" s="43">
        <v>0</v>
      </c>
      <c r="AE9298" s="43">
        <v>23.701039012113068</v>
      </c>
      <c r="AG9298" s="43">
        <v>1313101.0573739277</v>
      </c>
      <c r="AH9298" s="43">
        <v>154230.46677148907</v>
      </c>
      <c r="AI9298" s="43">
        <v>0</v>
      </c>
      <c r="AJ9298" s="43">
        <v>99544363.850874886</v>
      </c>
      <c r="AK9298" s="43">
        <v>100857464.90824881</v>
      </c>
    </row>
    <row r="9299" spans="3:37" x14ac:dyDescent="0.2">
      <c r="C9299" s="43">
        <v>6.0114942861446774E-4</v>
      </c>
      <c r="D9299" s="43">
        <v>4.0590974458373716E-2</v>
      </c>
      <c r="E9299" s="43">
        <v>8.8999557864912724</v>
      </c>
      <c r="F9299" s="43">
        <v>1.4220520514165464</v>
      </c>
      <c r="H9299" s="43">
        <v>8.4165976482472401E-5</v>
      </c>
      <c r="I9299" s="43">
        <v>8.665840662866911E-2</v>
      </c>
      <c r="J9299" s="43">
        <v>0</v>
      </c>
      <c r="K9299" s="43">
        <v>1</v>
      </c>
      <c r="M9299" s="43">
        <v>7.8613889335130693E-3</v>
      </c>
      <c r="N9299" s="43">
        <v>4.3165378151540611E-2</v>
      </c>
      <c r="O9299" s="43">
        <v>0</v>
      </c>
      <c r="P9299" s="43">
        <v>1</v>
      </c>
      <c r="R9299" s="43">
        <v>462.01309903579175</v>
      </c>
      <c r="S9299" s="43">
        <v>138.09871537067986</v>
      </c>
      <c r="T9299" s="43">
        <v>6425.0602675937816</v>
      </c>
      <c r="U9299" s="43">
        <v>7025.1720820002529</v>
      </c>
      <c r="W9299" s="43">
        <v>4111.8961541983599</v>
      </c>
      <c r="X9299" s="43">
        <v>0</v>
      </c>
      <c r="Y9299" s="43">
        <v>0</v>
      </c>
      <c r="Z9299" s="43">
        <v>4111.8961541983599</v>
      </c>
      <c r="AB9299" s="43">
        <v>20.864312656542801</v>
      </c>
      <c r="AC9299" s="43">
        <v>0</v>
      </c>
      <c r="AD9299" s="43">
        <v>0</v>
      </c>
      <c r="AE9299" s="43">
        <v>20.864312656542801</v>
      </c>
      <c r="AG9299" s="43">
        <v>7561777.0275707841</v>
      </c>
      <c r="AH9299" s="43">
        <v>888169.56930684578</v>
      </c>
      <c r="AI9299" s="43">
        <v>0</v>
      </c>
      <c r="AJ9299" s="43">
        <v>87630113.157479763</v>
      </c>
      <c r="AK9299" s="43">
        <v>95191890.185050547</v>
      </c>
    </row>
    <row r="9300" spans="3:37" x14ac:dyDescent="0.2">
      <c r="C9300" s="43">
        <v>5.8932340319201612E-4</v>
      </c>
      <c r="D9300" s="43">
        <v>5.8335594959392667E-2</v>
      </c>
      <c r="E9300" s="43">
        <v>3.3671124614457182</v>
      </c>
      <c r="F9300" s="43">
        <v>3.0309870514489119</v>
      </c>
      <c r="H9300" s="43">
        <v>8.4116659015184877E-5</v>
      </c>
      <c r="I9300" s="43">
        <v>7.7733735489509181E-2</v>
      </c>
      <c r="J9300" s="43">
        <v>0</v>
      </c>
      <c r="K9300" s="43">
        <v>1</v>
      </c>
      <c r="M9300" s="43">
        <v>7.8748007274129783E-3</v>
      </c>
      <c r="N9300" s="43">
        <v>4.4414951024414805E-2</v>
      </c>
      <c r="O9300" s="43">
        <v>0</v>
      </c>
      <c r="P9300" s="43">
        <v>1</v>
      </c>
      <c r="R9300" s="43">
        <v>650.9231125562917</v>
      </c>
      <c r="S9300" s="43">
        <v>123.80378598074302</v>
      </c>
      <c r="T9300" s="43">
        <v>6622.3347974164817</v>
      </c>
      <c r="U9300" s="43">
        <v>7397.0616959535164</v>
      </c>
      <c r="W9300" s="43">
        <v>2191.7313237313238</v>
      </c>
      <c r="X9300" s="43">
        <v>0</v>
      </c>
      <c r="Y9300" s="43">
        <v>0</v>
      </c>
      <c r="Z9300" s="43">
        <v>2191.7313237313238</v>
      </c>
      <c r="AB9300" s="43">
        <v>141.45575620069965</v>
      </c>
      <c r="AC9300" s="43">
        <v>0</v>
      </c>
      <c r="AD9300" s="43">
        <v>0</v>
      </c>
      <c r="AE9300" s="43">
        <v>141.45575620069965</v>
      </c>
      <c r="AG9300" s="43">
        <v>4030593.9043419044</v>
      </c>
      <c r="AH9300" s="43">
        <v>473413.96592596592</v>
      </c>
      <c r="AI9300" s="43">
        <v>0</v>
      </c>
      <c r="AJ9300" s="43">
        <v>594114176.04293859</v>
      </c>
      <c r="AK9300" s="43">
        <v>598144769.94728053</v>
      </c>
    </row>
    <row r="9301" spans="3:37" x14ac:dyDescent="0.2">
      <c r="C9301" s="43">
        <v>5.9175848864813504E-4</v>
      </c>
      <c r="D9301" s="43">
        <v>5.3156197585364495E-2</v>
      </c>
      <c r="E9301" s="43">
        <v>0.70848195738261177</v>
      </c>
      <c r="F9301" s="43">
        <v>2.5600133513807126</v>
      </c>
      <c r="H9301" s="43">
        <v>8.7591181240957906E-5</v>
      </c>
      <c r="I9301" s="43">
        <v>8.9639758364664576E-2</v>
      </c>
      <c r="J9301" s="43">
        <v>0</v>
      </c>
      <c r="K9301" s="43">
        <v>1</v>
      </c>
      <c r="M9301" s="43">
        <v>7.8412968023259116E-3</v>
      </c>
      <c r="N9301" s="43">
        <v>4.3289465220646542E-2</v>
      </c>
      <c r="O9301" s="43">
        <v>0</v>
      </c>
      <c r="P9301" s="43">
        <v>1</v>
      </c>
      <c r="R9301" s="43">
        <v>595.58092010694565</v>
      </c>
      <c r="S9301" s="43">
        <v>148.66318505177836</v>
      </c>
      <c r="T9301" s="43">
        <v>6427.0619529882379</v>
      </c>
      <c r="U9301" s="43">
        <v>7171.3060581469617</v>
      </c>
      <c r="W9301" s="43">
        <v>421.95833605710578</v>
      </c>
      <c r="X9301" s="43">
        <v>0</v>
      </c>
      <c r="Y9301" s="43">
        <v>0</v>
      </c>
      <c r="Z9301" s="43">
        <v>421.95833605710578</v>
      </c>
      <c r="AB9301" s="43">
        <v>99.415218029805615</v>
      </c>
      <c r="AC9301" s="43">
        <v>0</v>
      </c>
      <c r="AD9301" s="43">
        <v>0</v>
      </c>
      <c r="AE9301" s="43">
        <v>99.415218029805615</v>
      </c>
      <c r="AG9301" s="43">
        <v>775981.38000901754</v>
      </c>
      <c r="AH9301" s="43">
        <v>91143.000588334849</v>
      </c>
      <c r="AI9301" s="43">
        <v>0</v>
      </c>
      <c r="AJ9301" s="43">
        <v>417543915.72518361</v>
      </c>
      <c r="AK9301" s="43">
        <v>418319897.1051926</v>
      </c>
    </row>
    <row r="9302" spans="3:37" x14ac:dyDescent="0.2">
      <c r="C9302" s="43">
        <v>6.378218381368761E-4</v>
      </c>
      <c r="D9302" s="43">
        <v>5.8202320312144562E-2</v>
      </c>
      <c r="E9302" s="43">
        <v>2.7595686768461944</v>
      </c>
      <c r="F9302" s="43">
        <v>2.3368978389539814</v>
      </c>
      <c r="H9302" s="43">
        <v>7.9484763981161252E-5</v>
      </c>
      <c r="I9302" s="43">
        <v>0.11462657617399508</v>
      </c>
      <c r="J9302" s="43">
        <v>0</v>
      </c>
      <c r="K9302" s="43">
        <v>1</v>
      </c>
      <c r="M9302" s="43">
        <v>7.7924247111970275E-3</v>
      </c>
      <c r="N9302" s="43">
        <v>4.5298743061536112E-2</v>
      </c>
      <c r="O9302" s="43">
        <v>0</v>
      </c>
      <c r="P9302" s="43">
        <v>1</v>
      </c>
      <c r="R9302" s="43">
        <v>702.88140866007109</v>
      </c>
      <c r="S9302" s="43">
        <v>172.50893033070494</v>
      </c>
      <c r="T9302" s="43">
        <v>6683.456706600653</v>
      </c>
      <c r="U9302" s="43">
        <v>7558.8470455914294</v>
      </c>
      <c r="W9302" s="43">
        <v>1939.6495188758618</v>
      </c>
      <c r="X9302" s="43">
        <v>0</v>
      </c>
      <c r="Y9302" s="43">
        <v>0</v>
      </c>
      <c r="Z9302" s="43">
        <v>1939.6495188758618</v>
      </c>
      <c r="AB9302" s="43">
        <v>100.545828081808</v>
      </c>
      <c r="AC9302" s="43">
        <v>0</v>
      </c>
      <c r="AD9302" s="43">
        <v>0</v>
      </c>
      <c r="AE9302" s="43">
        <v>100.545828081808</v>
      </c>
      <c r="AG9302" s="43">
        <v>3567015.4652127097</v>
      </c>
      <c r="AH9302" s="43">
        <v>418964.29607718613</v>
      </c>
      <c r="AI9302" s="43">
        <v>0</v>
      </c>
      <c r="AJ9302" s="43">
        <v>422292477.94359356</v>
      </c>
      <c r="AK9302" s="43">
        <v>425859493.40880626</v>
      </c>
    </row>
    <row r="9303" spans="3:37" x14ac:dyDescent="0.2">
      <c r="C9303" s="43">
        <v>6.3258804395072143E-4</v>
      </c>
      <c r="D9303" s="43">
        <v>6.086948528322611E-2</v>
      </c>
      <c r="E9303" s="43">
        <v>0.71095366390712711</v>
      </c>
      <c r="F9303" s="43">
        <v>2.0492181088644021</v>
      </c>
      <c r="H9303" s="43">
        <v>9.4483137511591764E-5</v>
      </c>
      <c r="I9303" s="43">
        <v>0.10557761880267691</v>
      </c>
      <c r="J9303" s="43">
        <v>0</v>
      </c>
      <c r="K9303" s="43">
        <v>1</v>
      </c>
      <c r="M9303" s="43">
        <v>7.8322205955545544E-3</v>
      </c>
      <c r="N9303" s="43">
        <v>4.8679653683688207E-2</v>
      </c>
      <c r="O9303" s="43">
        <v>0</v>
      </c>
      <c r="P9303" s="43">
        <v>1</v>
      </c>
      <c r="R9303" s="43">
        <v>729.05951363077554</v>
      </c>
      <c r="S9303" s="43">
        <v>188.87241872553338</v>
      </c>
      <c r="T9303" s="43">
        <v>7218.9621312641266</v>
      </c>
      <c r="U9303" s="43">
        <v>8136.8940636204352</v>
      </c>
      <c r="W9303" s="43">
        <v>518.3275324221479</v>
      </c>
      <c r="X9303" s="43">
        <v>0</v>
      </c>
      <c r="Y9303" s="43">
        <v>0</v>
      </c>
      <c r="Z9303" s="43">
        <v>518.3275324221479</v>
      </c>
      <c r="AB9303" s="43">
        <v>81.848841523117287</v>
      </c>
      <c r="AC9303" s="43">
        <v>0</v>
      </c>
      <c r="AD9303" s="43">
        <v>0</v>
      </c>
      <c r="AE9303" s="43">
        <v>81.848841523117287</v>
      </c>
      <c r="AG9303" s="43">
        <v>953204.33212432999</v>
      </c>
      <c r="AH9303" s="43">
        <v>111958.74700318395</v>
      </c>
      <c r="AI9303" s="43">
        <v>0</v>
      </c>
      <c r="AJ9303" s="43">
        <v>343765134.39709258</v>
      </c>
      <c r="AK9303" s="43">
        <v>344718338.72921693</v>
      </c>
    </row>
    <row r="9304" spans="3:37" x14ac:dyDescent="0.2">
      <c r="C9304" s="43">
        <v>5.9864604299123176E-4</v>
      </c>
      <c r="D9304" s="43">
        <v>6.2204819933335265E-2</v>
      </c>
      <c r="E9304" s="43">
        <v>8.6684207724403031</v>
      </c>
      <c r="F9304" s="43">
        <v>5.2056945156897205</v>
      </c>
      <c r="H9304" s="43">
        <v>8.4575160960500146E-5</v>
      </c>
      <c r="I9304" s="43">
        <v>9.6944346717233065E-2</v>
      </c>
      <c r="J9304" s="43">
        <v>0</v>
      </c>
      <c r="K9304" s="43">
        <v>1</v>
      </c>
      <c r="M9304" s="43">
        <v>7.9452672288281567E-3</v>
      </c>
      <c r="N9304" s="43">
        <v>4.3806503343849265E-2</v>
      </c>
      <c r="O9304" s="43">
        <v>0</v>
      </c>
      <c r="P9304" s="43">
        <v>1</v>
      </c>
      <c r="R9304" s="43">
        <v>705.07696467905896</v>
      </c>
      <c r="S9304" s="43">
        <v>155.24145130255371</v>
      </c>
      <c r="T9304" s="43">
        <v>6590.0615443430852</v>
      </c>
      <c r="U9304" s="43">
        <v>7450.379960324698</v>
      </c>
      <c r="W9304" s="43">
        <v>6111.9038067931124</v>
      </c>
      <c r="X9304" s="43">
        <v>0</v>
      </c>
      <c r="Y9304" s="43">
        <v>0</v>
      </c>
      <c r="Z9304" s="43">
        <v>6111.9038067931124</v>
      </c>
      <c r="AB9304" s="43">
        <v>317.29120061341644</v>
      </c>
      <c r="AC9304" s="43">
        <v>0</v>
      </c>
      <c r="AD9304" s="43">
        <v>0</v>
      </c>
      <c r="AE9304" s="43">
        <v>317.29120061341644</v>
      </c>
      <c r="AG9304" s="43">
        <v>11239791.100692533</v>
      </c>
      <c r="AH9304" s="43">
        <v>1320171.2222673122</v>
      </c>
      <c r="AI9304" s="43">
        <v>0</v>
      </c>
      <c r="AJ9304" s="43">
        <v>1332623042.576349</v>
      </c>
      <c r="AK9304" s="43">
        <v>1343862833.6770415</v>
      </c>
    </row>
    <row r="9305" spans="3:37" x14ac:dyDescent="0.2">
      <c r="C9305" s="43">
        <v>6.0201828209900372E-4</v>
      </c>
      <c r="D9305" s="43">
        <v>5.6556306315931448E-2</v>
      </c>
      <c r="E9305" s="43">
        <v>10.721588369200838</v>
      </c>
      <c r="F9305" s="43">
        <v>2.7924368969573785</v>
      </c>
      <c r="H9305" s="43">
        <v>8.6376643571492066E-5</v>
      </c>
      <c r="I9305" s="43">
        <v>8.443620012710859E-2</v>
      </c>
      <c r="J9305" s="43">
        <v>0</v>
      </c>
      <c r="K9305" s="43">
        <v>1</v>
      </c>
      <c r="M9305" s="43">
        <v>7.8390039682930471E-3</v>
      </c>
      <c r="N9305" s="43">
        <v>4.5749168311560617E-2</v>
      </c>
      <c r="O9305" s="43">
        <v>0</v>
      </c>
      <c r="P9305" s="43">
        <v>1</v>
      </c>
      <c r="R9305" s="43">
        <v>644.66351362902765</v>
      </c>
      <c r="S9305" s="43">
        <v>138.09163686814611</v>
      </c>
      <c r="T9305" s="43">
        <v>6790.2608846801058</v>
      </c>
      <c r="U9305" s="43">
        <v>7573.0160351772793</v>
      </c>
      <c r="W9305" s="43">
        <v>6911.8168297731281</v>
      </c>
      <c r="X9305" s="43">
        <v>0</v>
      </c>
      <c r="Y9305" s="43">
        <v>0</v>
      </c>
      <c r="Z9305" s="43">
        <v>6911.8168297731281</v>
      </c>
      <c r="AB9305" s="43">
        <v>123.64049747074149</v>
      </c>
      <c r="AC9305" s="43">
        <v>0</v>
      </c>
      <c r="AD9305" s="43">
        <v>0</v>
      </c>
      <c r="AE9305" s="43">
        <v>123.64049747074149</v>
      </c>
      <c r="AG9305" s="43">
        <v>12710831.149952782</v>
      </c>
      <c r="AH9305" s="43">
        <v>1492952.4352309958</v>
      </c>
      <c r="AI9305" s="43">
        <v>0</v>
      </c>
      <c r="AJ9305" s="43">
        <v>519290089.3771143</v>
      </c>
      <c r="AK9305" s="43">
        <v>532000920.52706707</v>
      </c>
    </row>
    <row r="9306" spans="3:37" x14ac:dyDescent="0.2">
      <c r="C9306" s="43">
        <v>6.3542911666203405E-4</v>
      </c>
      <c r="D9306" s="43">
        <v>6.0501619287625097E-2</v>
      </c>
      <c r="E9306" s="43">
        <v>10.988437105122228</v>
      </c>
      <c r="F9306" s="43">
        <v>0.86489851221453951</v>
      </c>
      <c r="H9306" s="43">
        <v>9.1481394586367948E-5</v>
      </c>
      <c r="I9306" s="43">
        <v>0.11637282148336248</v>
      </c>
      <c r="J9306" s="43">
        <v>0</v>
      </c>
      <c r="K9306" s="43">
        <v>1</v>
      </c>
      <c r="M9306" s="43">
        <v>7.9018733761483384E-3</v>
      </c>
      <c r="N9306" s="43">
        <v>4.6335709970739214E-2</v>
      </c>
      <c r="O9306" s="43">
        <v>0</v>
      </c>
      <c r="P9306" s="43">
        <v>1</v>
      </c>
      <c r="R9306" s="43">
        <v>727.9079831375708</v>
      </c>
      <c r="S9306" s="43">
        <v>201.57037945563795</v>
      </c>
      <c r="T9306" s="43">
        <v>6932.4741784147318</v>
      </c>
      <c r="U9306" s="43">
        <v>7861.9525410079405</v>
      </c>
      <c r="W9306" s="43">
        <v>7998.5710910235684</v>
      </c>
      <c r="X9306" s="43">
        <v>0</v>
      </c>
      <c r="Y9306" s="43">
        <v>0</v>
      </c>
      <c r="Z9306" s="43">
        <v>7998.5710910235684</v>
      </c>
      <c r="AB9306" s="43">
        <v>-10.522535309729571</v>
      </c>
      <c r="AC9306" s="43">
        <v>0</v>
      </c>
      <c r="AD9306" s="43">
        <v>0</v>
      </c>
      <c r="AE9306" s="43">
        <v>-10.522535309729571</v>
      </c>
      <c r="AG9306" s="43">
        <v>14709372.236392342</v>
      </c>
      <c r="AH9306" s="43">
        <v>1727691.3556610907</v>
      </c>
      <c r="AI9306" s="43">
        <v>0</v>
      </c>
      <c r="AJ9306" s="43">
        <v>0</v>
      </c>
      <c r="AK9306" s="43">
        <v>14709372.236392342</v>
      </c>
    </row>
    <row r="9307" spans="3:37" x14ac:dyDescent="0.2">
      <c r="C9307" s="43">
        <v>6.1847075608012503E-4</v>
      </c>
      <c r="D9307" s="43">
        <v>5.6868487125354306E-2</v>
      </c>
      <c r="E9307" s="43">
        <v>4.4718703953794039</v>
      </c>
      <c r="F9307" s="43">
        <v>1.8126934063327154</v>
      </c>
      <c r="H9307" s="43">
        <v>8.2832780456595085E-5</v>
      </c>
      <c r="I9307" s="43">
        <v>0.11000804479386095</v>
      </c>
      <c r="J9307" s="43">
        <v>0</v>
      </c>
      <c r="K9307" s="43">
        <v>1</v>
      </c>
      <c r="M9307" s="43">
        <v>7.8923745167190917E-3</v>
      </c>
      <c r="N9307" s="43">
        <v>4.6658009079356799E-2</v>
      </c>
      <c r="O9307" s="43">
        <v>0</v>
      </c>
      <c r="P9307" s="43">
        <v>1</v>
      </c>
      <c r="R9307" s="43">
        <v>665.93710961031366</v>
      </c>
      <c r="S9307" s="43">
        <v>172.53176226780471</v>
      </c>
      <c r="T9307" s="43">
        <v>6972.3031515138309</v>
      </c>
      <c r="U9307" s="43">
        <v>7810.772023391949</v>
      </c>
      <c r="W9307" s="43">
        <v>2977.9844456508908</v>
      </c>
      <c r="X9307" s="43">
        <v>0</v>
      </c>
      <c r="Y9307" s="43">
        <v>0</v>
      </c>
      <c r="Z9307" s="43">
        <v>2977.9844456508908</v>
      </c>
      <c r="AB9307" s="43">
        <v>57.908688687344849</v>
      </c>
      <c r="AC9307" s="43">
        <v>0</v>
      </c>
      <c r="AD9307" s="43">
        <v>0</v>
      </c>
      <c r="AE9307" s="43">
        <v>57.908688687344849</v>
      </c>
      <c r="AG9307" s="43">
        <v>5476513.3955519879</v>
      </c>
      <c r="AH9307" s="43">
        <v>643244.64026059245</v>
      </c>
      <c r="AI9307" s="43">
        <v>0</v>
      </c>
      <c r="AJ9307" s="43">
        <v>243216492.48684835</v>
      </c>
      <c r="AK9307" s="43">
        <v>248693005.88240033</v>
      </c>
    </row>
    <row r="9308" spans="3:37" x14ac:dyDescent="0.2">
      <c r="C9308" s="43">
        <v>6.0220654914877104E-4</v>
      </c>
      <c r="D9308" s="43">
        <v>6.1396299728380566E-2</v>
      </c>
      <c r="E9308" s="43">
        <v>1.3657660259823443</v>
      </c>
      <c r="F9308" s="43">
        <v>2.8557045967636769</v>
      </c>
      <c r="H9308" s="43">
        <v>8.3744541288950609E-5</v>
      </c>
      <c r="I9308" s="43">
        <v>8.86206133341568E-2</v>
      </c>
      <c r="J9308" s="43">
        <v>0</v>
      </c>
      <c r="K9308" s="43">
        <v>1</v>
      </c>
      <c r="M9308" s="43">
        <v>7.9097484755525915E-3</v>
      </c>
      <c r="N9308" s="43">
        <v>4.3987431386622297E-2</v>
      </c>
      <c r="O9308" s="43">
        <v>0</v>
      </c>
      <c r="P9308" s="43">
        <v>1</v>
      </c>
      <c r="R9308" s="43">
        <v>700.05158725856666</v>
      </c>
      <c r="S9308" s="43">
        <v>140.51854112345464</v>
      </c>
      <c r="T9308" s="43">
        <v>6587.6975005110371</v>
      </c>
      <c r="U9308" s="43">
        <v>7428.2676288930579</v>
      </c>
      <c r="W9308" s="43">
        <v>956.10667431276488</v>
      </c>
      <c r="X9308" s="43">
        <v>0</v>
      </c>
      <c r="Y9308" s="43">
        <v>0</v>
      </c>
      <c r="Z9308" s="43">
        <v>956.10667431276488</v>
      </c>
      <c r="AB9308" s="43">
        <v>139.00251748387507</v>
      </c>
      <c r="AC9308" s="43">
        <v>0</v>
      </c>
      <c r="AD9308" s="43">
        <v>0</v>
      </c>
      <c r="AE9308" s="43">
        <v>139.00251748387507</v>
      </c>
      <c r="AG9308" s="43">
        <v>1758280.1740611745</v>
      </c>
      <c r="AH9308" s="43">
        <v>206519.0416515572</v>
      </c>
      <c r="AI9308" s="43">
        <v>0</v>
      </c>
      <c r="AJ9308" s="43">
        <v>583810573.4322753</v>
      </c>
      <c r="AK9308" s="43">
        <v>585568853.60633647</v>
      </c>
    </row>
    <row r="9309" spans="3:37" x14ac:dyDescent="0.2">
      <c r="C9309" s="43">
        <v>6.3768678198927731E-4</v>
      </c>
      <c r="D9309" s="43">
        <v>5.2036564032835214E-2</v>
      </c>
      <c r="E9309" s="43">
        <v>7.7913877862699312</v>
      </c>
      <c r="F9309" s="43">
        <v>0.72227869025979075</v>
      </c>
      <c r="H9309" s="43">
        <v>9.4751554218674983E-5</v>
      </c>
      <c r="I9309" s="43">
        <v>8.6733520603336597E-2</v>
      </c>
      <c r="J9309" s="43">
        <v>0</v>
      </c>
      <c r="K9309" s="43">
        <v>1</v>
      </c>
      <c r="M9309" s="43">
        <v>7.8486969535639887E-3</v>
      </c>
      <c r="N9309" s="43">
        <v>4.564125916142122E-2</v>
      </c>
      <c r="O9309" s="43">
        <v>0</v>
      </c>
      <c r="P9309" s="43">
        <v>1</v>
      </c>
      <c r="R9309" s="43">
        <v>628.28747229545957</v>
      </c>
      <c r="S9309" s="43">
        <v>155.60218475236704</v>
      </c>
      <c r="T9309" s="43">
        <v>6782.6210118297067</v>
      </c>
      <c r="U9309" s="43">
        <v>7566.5106688775331</v>
      </c>
      <c r="W9309" s="43">
        <v>4895.2313379092511</v>
      </c>
      <c r="X9309" s="43">
        <v>0</v>
      </c>
      <c r="Y9309" s="43">
        <v>0</v>
      </c>
      <c r="Z9309" s="43">
        <v>4895.2313379092511</v>
      </c>
      <c r="AB9309" s="43">
        <v>-18.670303707820867</v>
      </c>
      <c r="AC9309" s="43">
        <v>0</v>
      </c>
      <c r="AD9309" s="43">
        <v>0</v>
      </c>
      <c r="AE9309" s="43">
        <v>-18.670303707820867</v>
      </c>
      <c r="AG9309" s="43">
        <v>9002330.4304151125</v>
      </c>
      <c r="AH9309" s="43">
        <v>1057369.9689883983</v>
      </c>
      <c r="AI9309" s="43">
        <v>0</v>
      </c>
      <c r="AJ9309" s="43">
        <v>0</v>
      </c>
      <c r="AK9309" s="43">
        <v>9002330.4304151125</v>
      </c>
    </row>
    <row r="9310" spans="3:37" x14ac:dyDescent="0.2">
      <c r="C9310" s="43">
        <v>6.1923407292219235E-4</v>
      </c>
      <c r="D9310" s="43">
        <v>5.3412237790291056E-2</v>
      </c>
      <c r="E9310" s="43">
        <v>6.1317980267534624</v>
      </c>
      <c r="F9310" s="43">
        <v>3.0099861541062864</v>
      </c>
      <c r="H9310" s="43">
        <v>8.8706540350626007E-5</v>
      </c>
      <c r="I9310" s="43">
        <v>0.127265932152552</v>
      </c>
      <c r="J9310" s="43">
        <v>0</v>
      </c>
      <c r="K9310" s="43">
        <v>1</v>
      </c>
      <c r="M9310" s="43">
        <v>7.7936231588573938E-3</v>
      </c>
      <c r="N9310" s="43">
        <v>4.6780208696272974E-2</v>
      </c>
      <c r="O9310" s="43">
        <v>0</v>
      </c>
      <c r="P9310" s="43">
        <v>1</v>
      </c>
      <c r="R9310" s="43">
        <v>626.23594474628999</v>
      </c>
      <c r="S9310" s="43">
        <v>213.75199521323779</v>
      </c>
      <c r="T9310" s="43">
        <v>6903.0962765781314</v>
      </c>
      <c r="U9310" s="43">
        <v>7743.0842165376589</v>
      </c>
      <c r="W9310" s="43">
        <v>3839.9523302773914</v>
      </c>
      <c r="X9310" s="43">
        <v>0</v>
      </c>
      <c r="Y9310" s="43">
        <v>0</v>
      </c>
      <c r="Z9310" s="43">
        <v>3839.9523302773914</v>
      </c>
      <c r="AB9310" s="43">
        <v>134.68363686137721</v>
      </c>
      <c r="AC9310" s="43">
        <v>0</v>
      </c>
      <c r="AD9310" s="43">
        <v>0</v>
      </c>
      <c r="AE9310" s="43">
        <v>134.68363686137721</v>
      </c>
      <c r="AG9310" s="43">
        <v>7061672.335380123</v>
      </c>
      <c r="AH9310" s="43">
        <v>829429.70333991654</v>
      </c>
      <c r="AI9310" s="43">
        <v>0</v>
      </c>
      <c r="AJ9310" s="43">
        <v>565671274.81778431</v>
      </c>
      <c r="AK9310" s="43">
        <v>572732947.15316439</v>
      </c>
    </row>
    <row r="9311" spans="3:37" x14ac:dyDescent="0.2">
      <c r="C9311" s="43">
        <v>6.2333212840259833E-4</v>
      </c>
      <c r="D9311" s="43">
        <v>5.7689539129137435E-2</v>
      </c>
      <c r="E9311" s="43">
        <v>3.3679241295288525</v>
      </c>
      <c r="F9311" s="43">
        <v>2.0183977550745804</v>
      </c>
      <c r="H9311" s="43">
        <v>8.0142298657212221E-5</v>
      </c>
      <c r="I9311" s="43">
        <v>8.4882572405497708E-2</v>
      </c>
      <c r="J9311" s="43">
        <v>0</v>
      </c>
      <c r="K9311" s="43">
        <v>1</v>
      </c>
      <c r="M9311" s="43">
        <v>7.8341434420419898E-3</v>
      </c>
      <c r="N9311" s="43">
        <v>4.594788611274836E-2</v>
      </c>
      <c r="O9311" s="43">
        <v>0</v>
      </c>
      <c r="P9311" s="43">
        <v>1</v>
      </c>
      <c r="R9311" s="43">
        <v>680.86177797468667</v>
      </c>
      <c r="S9311" s="43">
        <v>128.802027726841</v>
      </c>
      <c r="T9311" s="43">
        <v>6815.5267688277681</v>
      </c>
      <c r="U9311" s="43">
        <v>7625.1905745292961</v>
      </c>
      <c r="W9311" s="43">
        <v>2293.0908109148636</v>
      </c>
      <c r="X9311" s="43">
        <v>0</v>
      </c>
      <c r="Y9311" s="43">
        <v>0</v>
      </c>
      <c r="Z9311" s="43">
        <v>2293.0908109148636</v>
      </c>
      <c r="AB9311" s="43">
        <v>74.192527363989385</v>
      </c>
      <c r="AC9311" s="43">
        <v>0</v>
      </c>
      <c r="AD9311" s="43">
        <v>0</v>
      </c>
      <c r="AE9311" s="43">
        <v>74.192527363989385</v>
      </c>
      <c r="AG9311" s="43">
        <v>4216994.0012724344</v>
      </c>
      <c r="AH9311" s="43">
        <v>495307.61515761056</v>
      </c>
      <c r="AI9311" s="43">
        <v>0</v>
      </c>
      <c r="AJ9311" s="43">
        <v>311608614.9287554</v>
      </c>
      <c r="AK9311" s="43">
        <v>315825608.93002784</v>
      </c>
    </row>
    <row r="9312" spans="3:37" x14ac:dyDescent="0.2">
      <c r="C9312" s="43">
        <v>6.2470727544372551E-4</v>
      </c>
      <c r="D9312" s="43">
        <v>5.6037455021136329E-2</v>
      </c>
      <c r="E9312" s="43">
        <v>5.8863027020961578</v>
      </c>
      <c r="F9312" s="43">
        <v>3.4347634405381227</v>
      </c>
      <c r="H9312" s="43">
        <v>8.4996189004094667E-5</v>
      </c>
      <c r="I9312" s="43">
        <v>0.10529167534455763</v>
      </c>
      <c r="J9312" s="43">
        <v>0</v>
      </c>
      <c r="K9312" s="43">
        <v>1</v>
      </c>
      <c r="M9312" s="43">
        <v>7.8375074915873685E-3</v>
      </c>
      <c r="N9312" s="43">
        <v>4.2269715037968121E-2</v>
      </c>
      <c r="O9312" s="43">
        <v>0</v>
      </c>
      <c r="P9312" s="43">
        <v>1</v>
      </c>
      <c r="R9312" s="43">
        <v>662.82264874599593</v>
      </c>
      <c r="S9312" s="43">
        <v>169.44777180961464</v>
      </c>
      <c r="T9312" s="43">
        <v>6272.6298695231244</v>
      </c>
      <c r="U9312" s="43">
        <v>7104.9002900787345</v>
      </c>
      <c r="W9312" s="43">
        <v>3901.5747483240884</v>
      </c>
      <c r="X9312" s="43">
        <v>0</v>
      </c>
      <c r="Y9312" s="43">
        <v>0</v>
      </c>
      <c r="Z9312" s="43">
        <v>3901.5747483240884</v>
      </c>
      <c r="AB9312" s="43">
        <v>172.67834974183103</v>
      </c>
      <c r="AC9312" s="43">
        <v>0</v>
      </c>
      <c r="AD9312" s="43">
        <v>0</v>
      </c>
      <c r="AE9312" s="43">
        <v>172.67834974183103</v>
      </c>
      <c r="AG9312" s="43">
        <v>7174995.9621679988</v>
      </c>
      <c r="AH9312" s="43">
        <v>842740.14563800313</v>
      </c>
      <c r="AI9312" s="43">
        <v>0</v>
      </c>
      <c r="AJ9312" s="43">
        <v>725249068.9156903</v>
      </c>
      <c r="AK9312" s="43">
        <v>732424064.87785828</v>
      </c>
    </row>
    <row r="9313" spans="3:37" x14ac:dyDescent="0.2">
      <c r="C9313" s="43">
        <v>6.273826503000457E-4</v>
      </c>
      <c r="D9313" s="43">
        <v>5.5137262263687536E-2</v>
      </c>
      <c r="E9313" s="43">
        <v>5.1877405348312484</v>
      </c>
      <c r="F9313" s="43">
        <v>1.9082123109181468</v>
      </c>
      <c r="H9313" s="43">
        <v>9.0980748332580852E-5</v>
      </c>
      <c r="I9313" s="43">
        <v>7.70241912091605E-2</v>
      </c>
      <c r="J9313" s="43">
        <v>0</v>
      </c>
      <c r="K9313" s="43">
        <v>1</v>
      </c>
      <c r="M9313" s="43">
        <v>7.7993406963501105E-3</v>
      </c>
      <c r="N9313" s="43">
        <v>4.3480781533425023E-2</v>
      </c>
      <c r="O9313" s="43">
        <v>0</v>
      </c>
      <c r="P9313" s="43">
        <v>1</v>
      </c>
      <c r="R9313" s="43">
        <v>654.96799018220622</v>
      </c>
      <c r="S9313" s="43">
        <v>132.68414313781236</v>
      </c>
      <c r="T9313" s="43">
        <v>6420.9251352233514</v>
      </c>
      <c r="U9313" s="43">
        <v>7208.5772685433703</v>
      </c>
      <c r="W9313" s="43">
        <v>3397.8039916851862</v>
      </c>
      <c r="X9313" s="43">
        <v>0</v>
      </c>
      <c r="Y9313" s="43">
        <v>0</v>
      </c>
      <c r="Z9313" s="43">
        <v>3397.8039916851862</v>
      </c>
      <c r="AB9313" s="43">
        <v>63.648949137665134</v>
      </c>
      <c r="AC9313" s="43">
        <v>0</v>
      </c>
      <c r="AD9313" s="43">
        <v>0</v>
      </c>
      <c r="AE9313" s="43">
        <v>63.648949137665134</v>
      </c>
      <c r="AG9313" s="43">
        <v>6248561.5407090578</v>
      </c>
      <c r="AH9313" s="43">
        <v>733925.66220400028</v>
      </c>
      <c r="AI9313" s="43">
        <v>0</v>
      </c>
      <c r="AJ9313" s="43">
        <v>267325586.37819356</v>
      </c>
      <c r="AK9313" s="43">
        <v>273574147.91890264</v>
      </c>
    </row>
    <row r="9314" spans="3:37" x14ac:dyDescent="0.2">
      <c r="C9314" s="43">
        <v>6.6016781245348266E-4</v>
      </c>
      <c r="D9314" s="43">
        <v>5.300406567137679E-2</v>
      </c>
      <c r="E9314" s="43">
        <v>1.8802813322619285</v>
      </c>
      <c r="F9314" s="43">
        <v>2.3706483132521945</v>
      </c>
      <c r="H9314" s="43">
        <v>8.5478465527377766E-5</v>
      </c>
      <c r="I9314" s="43">
        <v>8.6943260340341819E-2</v>
      </c>
      <c r="J9314" s="43">
        <v>0</v>
      </c>
      <c r="K9314" s="43">
        <v>1</v>
      </c>
      <c r="M9314" s="43">
        <v>7.8581368953719588E-3</v>
      </c>
      <c r="N9314" s="43">
        <v>4.8202594704966129E-2</v>
      </c>
      <c r="O9314" s="43">
        <v>0</v>
      </c>
      <c r="P9314" s="43">
        <v>1</v>
      </c>
      <c r="R9314" s="43">
        <v>662.53053946922023</v>
      </c>
      <c r="S9314" s="43">
        <v>140.71325590715361</v>
      </c>
      <c r="T9314" s="43">
        <v>7171.8695193697031</v>
      </c>
      <c r="U9314" s="43">
        <v>7975.1133147460769</v>
      </c>
      <c r="W9314" s="43">
        <v>1245.7438054173997</v>
      </c>
      <c r="X9314" s="43">
        <v>0</v>
      </c>
      <c r="Y9314" s="43">
        <v>0</v>
      </c>
      <c r="Z9314" s="43">
        <v>1245.7438054173997</v>
      </c>
      <c r="AB9314" s="43">
        <v>97.166311204966192</v>
      </c>
      <c r="AC9314" s="43">
        <v>0</v>
      </c>
      <c r="AD9314" s="43">
        <v>0</v>
      </c>
      <c r="AE9314" s="43">
        <v>97.166311204966192</v>
      </c>
      <c r="AG9314" s="43">
        <v>2290922.8581625982</v>
      </c>
      <c r="AH9314" s="43">
        <v>269080.66197015834</v>
      </c>
      <c r="AI9314" s="43">
        <v>0</v>
      </c>
      <c r="AJ9314" s="43">
        <v>408098507.06085801</v>
      </c>
      <c r="AK9314" s="43">
        <v>410389429.91902059</v>
      </c>
    </row>
    <row r="9315" spans="3:37" x14ac:dyDescent="0.2">
      <c r="C9315" s="43">
        <v>6.0946014673483092E-4</v>
      </c>
      <c r="D9315" s="43">
        <v>4.3528763503289727E-2</v>
      </c>
      <c r="E9315" s="43">
        <v>2.7973080811593456</v>
      </c>
      <c r="F9315" s="43">
        <v>1.3176283825063115</v>
      </c>
      <c r="H9315" s="43">
        <v>8.6866908238967505E-5</v>
      </c>
      <c r="I9315" s="43">
        <v>8.7410587355391006E-2</v>
      </c>
      <c r="J9315" s="43">
        <v>0</v>
      </c>
      <c r="K9315" s="43">
        <v>1</v>
      </c>
      <c r="M9315" s="43">
        <v>7.8010265314229013E-3</v>
      </c>
      <c r="N9315" s="43">
        <v>4.6304375952395671E-2</v>
      </c>
      <c r="O9315" s="43">
        <v>0</v>
      </c>
      <c r="P9315" s="43">
        <v>1</v>
      </c>
      <c r="R9315" s="43">
        <v>502.30096817104805</v>
      </c>
      <c r="S9315" s="43">
        <v>143.76751817430468</v>
      </c>
      <c r="T9315" s="43">
        <v>6839.3710112752742</v>
      </c>
      <c r="U9315" s="43">
        <v>7485.4394976206268</v>
      </c>
      <c r="W9315" s="43">
        <v>1405.090557439036</v>
      </c>
      <c r="X9315" s="43">
        <v>0</v>
      </c>
      <c r="Y9315" s="43">
        <v>0</v>
      </c>
      <c r="Z9315" s="43">
        <v>1405.090557439036</v>
      </c>
      <c r="AB9315" s="43">
        <v>17.071319713513095</v>
      </c>
      <c r="AC9315" s="43">
        <v>0</v>
      </c>
      <c r="AD9315" s="43">
        <v>0</v>
      </c>
      <c r="AE9315" s="43">
        <v>17.071319713513095</v>
      </c>
      <c r="AG9315" s="43">
        <v>2583961.5351303872</v>
      </c>
      <c r="AH9315" s="43">
        <v>303499.56040683179</v>
      </c>
      <c r="AI9315" s="43">
        <v>0</v>
      </c>
      <c r="AJ9315" s="43">
        <v>71699542.796755001</v>
      </c>
      <c r="AK9315" s="43">
        <v>74283504.331885383</v>
      </c>
    </row>
    <row r="9316" spans="3:37" x14ac:dyDescent="0.2">
      <c r="C9316" s="43">
        <v>5.9984283537143767E-4</v>
      </c>
      <c r="D9316" s="43">
        <v>5.3164777892525904E-2</v>
      </c>
      <c r="E9316" s="43">
        <v>6.7246437463873745</v>
      </c>
      <c r="F9316" s="43">
        <v>1.847276721694894</v>
      </c>
      <c r="H9316" s="43">
        <v>9.1189826716409073E-5</v>
      </c>
      <c r="I9316" s="43">
        <v>0.10825204395198262</v>
      </c>
      <c r="J9316" s="43">
        <v>0</v>
      </c>
      <c r="K9316" s="43">
        <v>1</v>
      </c>
      <c r="M9316" s="43">
        <v>7.8945405475620012E-3</v>
      </c>
      <c r="N9316" s="43">
        <v>4.353331947523302E-2</v>
      </c>
      <c r="O9316" s="43">
        <v>0</v>
      </c>
      <c r="P9316" s="43">
        <v>1</v>
      </c>
      <c r="R9316" s="43">
        <v>603.81493741250949</v>
      </c>
      <c r="S9316" s="43">
        <v>186.9066994453307</v>
      </c>
      <c r="T9316" s="43">
        <v>6507.1529728961195</v>
      </c>
      <c r="U9316" s="43">
        <v>7297.8746097539597</v>
      </c>
      <c r="W9316" s="43">
        <v>4060.4403428463161</v>
      </c>
      <c r="X9316" s="43">
        <v>0</v>
      </c>
      <c r="Y9316" s="43">
        <v>0</v>
      </c>
      <c r="Z9316" s="43">
        <v>4060.4403428463161</v>
      </c>
      <c r="AB9316" s="43">
        <v>54.741022452896807</v>
      </c>
      <c r="AC9316" s="43">
        <v>0</v>
      </c>
      <c r="AD9316" s="43">
        <v>0</v>
      </c>
      <c r="AE9316" s="43">
        <v>54.741022452896807</v>
      </c>
      <c r="AG9316" s="43">
        <v>7467149.7904943749</v>
      </c>
      <c r="AH9316" s="43">
        <v>877055.11405480432</v>
      </c>
      <c r="AI9316" s="43">
        <v>0</v>
      </c>
      <c r="AJ9316" s="43">
        <v>229912294.30216658</v>
      </c>
      <c r="AK9316" s="43">
        <v>237379444.09266096</v>
      </c>
    </row>
    <row r="9317" spans="3:37" x14ac:dyDescent="0.2">
      <c r="C9317" s="43">
        <v>5.9865934130007834E-4</v>
      </c>
      <c r="D9317" s="43">
        <v>5.9678221236955764E-2</v>
      </c>
      <c r="E9317" s="43">
        <v>1.3902036870501484</v>
      </c>
      <c r="F9317" s="43">
        <v>2.9979623047805428</v>
      </c>
      <c r="H9317" s="43">
        <v>8.7519362052968877E-5</v>
      </c>
      <c r="I9317" s="43">
        <v>9.7268403690028621E-2</v>
      </c>
      <c r="J9317" s="43">
        <v>0</v>
      </c>
      <c r="K9317" s="43">
        <v>1</v>
      </c>
      <c r="M9317" s="43">
        <v>7.9150399691827467E-3</v>
      </c>
      <c r="N9317" s="43">
        <v>4.2345435893542838E-2</v>
      </c>
      <c r="O9317" s="43">
        <v>0</v>
      </c>
      <c r="P9317" s="43">
        <v>1</v>
      </c>
      <c r="R9317" s="43">
        <v>676.45359067321476</v>
      </c>
      <c r="S9317" s="43">
        <v>161.18265480821216</v>
      </c>
      <c r="T9317" s="43">
        <v>6346.0295906250376</v>
      </c>
      <c r="U9317" s="43">
        <v>7183.6658361064647</v>
      </c>
      <c r="W9317" s="43">
        <v>940.40827587221509</v>
      </c>
      <c r="X9317" s="43">
        <v>0</v>
      </c>
      <c r="Y9317" s="43">
        <v>0</v>
      </c>
      <c r="Z9317" s="43">
        <v>940.40827587221509</v>
      </c>
      <c r="AB9317" s="43">
        <v>144.61357893554273</v>
      </c>
      <c r="AC9317" s="43">
        <v>0</v>
      </c>
      <c r="AD9317" s="43">
        <v>0</v>
      </c>
      <c r="AE9317" s="43">
        <v>144.61357893554273</v>
      </c>
      <c r="AG9317" s="43">
        <v>1729410.8193290036</v>
      </c>
      <c r="AH9317" s="43">
        <v>203128.18758839846</v>
      </c>
      <c r="AI9317" s="43">
        <v>0</v>
      </c>
      <c r="AJ9317" s="43">
        <v>607377031.52927947</v>
      </c>
      <c r="AK9317" s="43">
        <v>609106442.34860849</v>
      </c>
    </row>
    <row r="9318" spans="3:37" x14ac:dyDescent="0.2">
      <c r="C9318" s="43">
        <v>5.9941155698167963E-4</v>
      </c>
      <c r="D9318" s="43">
        <v>5.7497273826627171E-2</v>
      </c>
      <c r="E9318" s="43">
        <v>1.5889104191465864</v>
      </c>
      <c r="F9318" s="43">
        <v>1.5719463258728632</v>
      </c>
      <c r="H9318" s="43">
        <v>9.4219149405549985E-5</v>
      </c>
      <c r="I9318" s="43">
        <v>8.9281401907179245E-2</v>
      </c>
      <c r="J9318" s="43">
        <v>0</v>
      </c>
      <c r="K9318" s="43">
        <v>1</v>
      </c>
      <c r="M9318" s="43">
        <v>7.7936562287031115E-3</v>
      </c>
      <c r="N9318" s="43">
        <v>4.2839709795673177E-2</v>
      </c>
      <c r="O9318" s="43">
        <v>0</v>
      </c>
      <c r="P9318" s="43">
        <v>1</v>
      </c>
      <c r="R9318" s="43">
        <v>652.55141909763381</v>
      </c>
      <c r="S9318" s="43">
        <v>159.27314399196172</v>
      </c>
      <c r="T9318" s="43">
        <v>6321.6455045211551</v>
      </c>
      <c r="U9318" s="43">
        <v>7133.4700676107504</v>
      </c>
      <c r="W9318" s="43">
        <v>1036.845748833121</v>
      </c>
      <c r="X9318" s="43">
        <v>0</v>
      </c>
      <c r="Y9318" s="43">
        <v>0</v>
      </c>
      <c r="Z9318" s="43">
        <v>1036.845748833121</v>
      </c>
      <c r="AB9318" s="43">
        <v>39.935009365773567</v>
      </c>
      <c r="AC9318" s="43">
        <v>0</v>
      </c>
      <c r="AD9318" s="43">
        <v>0</v>
      </c>
      <c r="AE9318" s="43">
        <v>39.935009365773567</v>
      </c>
      <c r="AG9318" s="43">
        <v>1906759.3321041095</v>
      </c>
      <c r="AH9318" s="43">
        <v>223958.68174795414</v>
      </c>
      <c r="AI9318" s="43">
        <v>0</v>
      </c>
      <c r="AJ9318" s="43">
        <v>167727039.33624899</v>
      </c>
      <c r="AK9318" s="43">
        <v>169633798.66835311</v>
      </c>
    </row>
    <row r="9319" spans="3:37" x14ac:dyDescent="0.2">
      <c r="C9319" s="43">
        <v>5.8930954429245051E-4</v>
      </c>
      <c r="D9319" s="43">
        <v>5.2943297663172677E-2</v>
      </c>
      <c r="E9319" s="43">
        <v>4.5253658521461615</v>
      </c>
      <c r="F9319" s="43">
        <v>1.9275289408434892</v>
      </c>
      <c r="H9319" s="43">
        <v>9.9290191946432849E-5</v>
      </c>
      <c r="I9319" s="43">
        <v>0.10459796876991623</v>
      </c>
      <c r="J9319" s="43">
        <v>0</v>
      </c>
      <c r="K9319" s="43">
        <v>1</v>
      </c>
      <c r="M9319" s="43">
        <v>7.8030162990417812E-3</v>
      </c>
      <c r="N9319" s="43">
        <v>4.5959432171723269E-2</v>
      </c>
      <c r="O9319" s="43">
        <v>0</v>
      </c>
      <c r="P9319" s="43">
        <v>1</v>
      </c>
      <c r="R9319" s="43">
        <v>590.74062238438432</v>
      </c>
      <c r="S9319" s="43">
        <v>196.64004907290689</v>
      </c>
      <c r="T9319" s="43">
        <v>6790.1527031927517</v>
      </c>
      <c r="U9319" s="43">
        <v>7577.5333746500428</v>
      </c>
      <c r="W9319" s="43">
        <v>2673.3174400138632</v>
      </c>
      <c r="X9319" s="43">
        <v>0</v>
      </c>
      <c r="Y9319" s="43">
        <v>0</v>
      </c>
      <c r="Z9319" s="43">
        <v>2673.3174400138632</v>
      </c>
      <c r="AB9319" s="43">
        <v>58.628405545895049</v>
      </c>
      <c r="AC9319" s="43">
        <v>0</v>
      </c>
      <c r="AD9319" s="43">
        <v>0</v>
      </c>
      <c r="AE9319" s="43">
        <v>58.628405545895049</v>
      </c>
      <c r="AG9319" s="43">
        <v>4916230.7721854942</v>
      </c>
      <c r="AH9319" s="43">
        <v>577436.56704299443</v>
      </c>
      <c r="AI9319" s="43">
        <v>0</v>
      </c>
      <c r="AJ9319" s="43">
        <v>246239303.29275921</v>
      </c>
      <c r="AK9319" s="43">
        <v>251155534.06494471</v>
      </c>
    </row>
    <row r="9320" spans="3:37" x14ac:dyDescent="0.2">
      <c r="C9320" s="43">
        <v>6.1757284680263869E-4</v>
      </c>
      <c r="D9320" s="43">
        <v>5.7662133682950367E-2</v>
      </c>
      <c r="E9320" s="43">
        <v>4.5758177583398565</v>
      </c>
      <c r="F9320" s="43">
        <v>2.3486091403842604</v>
      </c>
      <c r="H9320" s="43">
        <v>8.718802751977096E-5</v>
      </c>
      <c r="I9320" s="43">
        <v>0.10647088764406776</v>
      </c>
      <c r="J9320" s="43">
        <v>0</v>
      </c>
      <c r="K9320" s="43">
        <v>1</v>
      </c>
      <c r="M9320" s="43">
        <v>7.8864625760918239E-3</v>
      </c>
      <c r="N9320" s="43">
        <v>4.3605974776890113E-2</v>
      </c>
      <c r="O9320" s="43">
        <v>0</v>
      </c>
      <c r="P9320" s="43">
        <v>1</v>
      </c>
      <c r="R9320" s="43">
        <v>674.25049548320021</v>
      </c>
      <c r="S9320" s="43">
        <v>175.76406983633331</v>
      </c>
      <c r="T9320" s="43">
        <v>6511.3436806476611</v>
      </c>
      <c r="U9320" s="43">
        <v>7361.3582459671943</v>
      </c>
      <c r="W9320" s="43">
        <v>3085.2473908014749</v>
      </c>
      <c r="X9320" s="43">
        <v>0</v>
      </c>
      <c r="Y9320" s="43">
        <v>0</v>
      </c>
      <c r="Z9320" s="43">
        <v>3085.2473908014749</v>
      </c>
      <c r="AB9320" s="43">
        <v>97.295140779546855</v>
      </c>
      <c r="AC9320" s="43">
        <v>0</v>
      </c>
      <c r="AD9320" s="43">
        <v>0</v>
      </c>
      <c r="AE9320" s="43">
        <v>97.295140779546855</v>
      </c>
      <c r="AG9320" s="43">
        <v>5673769.9516839124</v>
      </c>
      <c r="AH9320" s="43">
        <v>666413.43641311862</v>
      </c>
      <c r="AI9320" s="43">
        <v>0</v>
      </c>
      <c r="AJ9320" s="43">
        <v>408639591.27409679</v>
      </c>
      <c r="AK9320" s="43">
        <v>414313361.22578073</v>
      </c>
    </row>
    <row r="9321" spans="3:37" x14ac:dyDescent="0.2">
      <c r="C9321" s="43">
        <v>5.8921901004801807E-4</v>
      </c>
      <c r="D9321" s="43">
        <v>5.3897215520149172E-2</v>
      </c>
      <c r="E9321" s="43">
        <v>2.3737560305737824</v>
      </c>
      <c r="F9321" s="43">
        <v>1.0494486441765483</v>
      </c>
      <c r="H9321" s="43">
        <v>8.7650355281996019E-5</v>
      </c>
      <c r="I9321" s="43">
        <v>0.11119698789633281</v>
      </c>
      <c r="J9321" s="43">
        <v>0</v>
      </c>
      <c r="K9321" s="43">
        <v>1</v>
      </c>
      <c r="M9321" s="43">
        <v>7.9235823033242392E-3</v>
      </c>
      <c r="N9321" s="43">
        <v>4.6513247970012883E-2</v>
      </c>
      <c r="O9321" s="43">
        <v>0</v>
      </c>
      <c r="P9321" s="43">
        <v>1</v>
      </c>
      <c r="R9321" s="43">
        <v>601.29203606718602</v>
      </c>
      <c r="S9321" s="43">
        <v>184.53938834992977</v>
      </c>
      <c r="T9321" s="43">
        <v>6978.1550190211656</v>
      </c>
      <c r="U9321" s="43">
        <v>7763.9864434382816</v>
      </c>
      <c r="W9321" s="43">
        <v>1427.3205967504712</v>
      </c>
      <c r="X9321" s="43">
        <v>0</v>
      </c>
      <c r="Y9321" s="43">
        <v>0</v>
      </c>
      <c r="Z9321" s="43">
        <v>1427.3205967504712</v>
      </c>
      <c r="AB9321" s="43">
        <v>3.1814391253315999</v>
      </c>
      <c r="AC9321" s="43">
        <v>0</v>
      </c>
      <c r="AD9321" s="43">
        <v>0</v>
      </c>
      <c r="AE9321" s="43">
        <v>3.1814391253315999</v>
      </c>
      <c r="AG9321" s="43">
        <v>2624842.5774241164</v>
      </c>
      <c r="AH9321" s="43">
        <v>308301.2488981018</v>
      </c>
      <c r="AI9321" s="43">
        <v>0</v>
      </c>
      <c r="AJ9321" s="43">
        <v>13362044.32639272</v>
      </c>
      <c r="AK9321" s="43">
        <v>15986886.903816836</v>
      </c>
    </row>
    <row r="9322" spans="3:37" x14ac:dyDescent="0.2">
      <c r="C9322" s="43">
        <v>6.3051680641790231E-4</v>
      </c>
      <c r="D9322" s="43">
        <v>4.4367935733538082E-2</v>
      </c>
      <c r="E9322" s="43">
        <v>4.7052609717627805</v>
      </c>
      <c r="F9322" s="43">
        <v>0.98391272465409807</v>
      </c>
      <c r="H9322" s="43">
        <v>9.3131545481517364E-5</v>
      </c>
      <c r="I9322" s="43">
        <v>0.12587828428996717</v>
      </c>
      <c r="J9322" s="43">
        <v>0</v>
      </c>
      <c r="K9322" s="43">
        <v>1</v>
      </c>
      <c r="M9322" s="43">
        <v>7.8807078921290241E-3</v>
      </c>
      <c r="N9322" s="43">
        <v>4.6867932152836689E-2</v>
      </c>
      <c r="O9322" s="43">
        <v>0</v>
      </c>
      <c r="P9322" s="43">
        <v>1</v>
      </c>
      <c r="R9322" s="43">
        <v>529.67352165159775</v>
      </c>
      <c r="S9322" s="43">
        <v>221.96781022678246</v>
      </c>
      <c r="T9322" s="43">
        <v>6993.3199094228221</v>
      </c>
      <c r="U9322" s="43">
        <v>7744.9612413012019</v>
      </c>
      <c r="W9322" s="43">
        <v>2492.2521492034111</v>
      </c>
      <c r="X9322" s="43">
        <v>0</v>
      </c>
      <c r="Y9322" s="43">
        <v>0</v>
      </c>
      <c r="Z9322" s="43">
        <v>2492.2521492034111</v>
      </c>
      <c r="AB9322" s="43">
        <v>-0.91174740512797692</v>
      </c>
      <c r="AC9322" s="43">
        <v>0</v>
      </c>
      <c r="AD9322" s="43">
        <v>0</v>
      </c>
      <c r="AE9322" s="43">
        <v>-0.91174740512797692</v>
      </c>
      <c r="AG9322" s="43">
        <v>4583251.7023850735</v>
      </c>
      <c r="AH9322" s="43">
        <v>538326.46422793681</v>
      </c>
      <c r="AI9322" s="43">
        <v>0</v>
      </c>
      <c r="AJ9322" s="43">
        <v>0</v>
      </c>
      <c r="AK9322" s="43">
        <v>4583251.7023850735</v>
      </c>
    </row>
    <row r="9323" spans="3:37" x14ac:dyDescent="0.2">
      <c r="C9323" s="43">
        <v>5.9849526458658018E-4</v>
      </c>
      <c r="D9323" s="43">
        <v>5.4503907131168039E-2</v>
      </c>
      <c r="E9323" s="43">
        <v>1.1004337159282505</v>
      </c>
      <c r="F9323" s="43">
        <v>1.255561860143966</v>
      </c>
      <c r="H9323" s="43">
        <v>8.7918304289565571E-5</v>
      </c>
      <c r="I9323" s="43">
        <v>0.10118593812646293</v>
      </c>
      <c r="J9323" s="43">
        <v>0</v>
      </c>
      <c r="K9323" s="43">
        <v>1</v>
      </c>
      <c r="M9323" s="43">
        <v>7.8377671716565837E-3</v>
      </c>
      <c r="N9323" s="43">
        <v>4.4949032863947178E-2</v>
      </c>
      <c r="O9323" s="43">
        <v>0</v>
      </c>
      <c r="P9323" s="43">
        <v>1</v>
      </c>
      <c r="R9323" s="43">
        <v>617.63333426886027</v>
      </c>
      <c r="S9323" s="43">
        <v>168.43868352005308</v>
      </c>
      <c r="T9323" s="43">
        <v>6670.4492258206055</v>
      </c>
      <c r="U9323" s="43">
        <v>7456.5212436095189</v>
      </c>
      <c r="W9323" s="43">
        <v>679.66454511063716</v>
      </c>
      <c r="X9323" s="43">
        <v>0</v>
      </c>
      <c r="Y9323" s="43">
        <v>0</v>
      </c>
      <c r="Z9323" s="43">
        <v>679.66454511063716</v>
      </c>
      <c r="AB9323" s="43">
        <v>16.889257045815675</v>
      </c>
      <c r="AC9323" s="43">
        <v>0</v>
      </c>
      <c r="AD9323" s="43">
        <v>0</v>
      </c>
      <c r="AE9323" s="43">
        <v>16.889257045815675</v>
      </c>
      <c r="AG9323" s="43">
        <v>1249903.0984584617</v>
      </c>
      <c r="AH9323" s="43">
        <v>146807.54174389763</v>
      </c>
      <c r="AI9323" s="43">
        <v>0</v>
      </c>
      <c r="AJ9323" s="43">
        <v>70934879.592425838</v>
      </c>
      <c r="AK9323" s="43">
        <v>72184782.690884307</v>
      </c>
    </row>
    <row r="9324" spans="3:37" x14ac:dyDescent="0.2">
      <c r="C9324" s="43">
        <v>6.0616616437149482E-4</v>
      </c>
      <c r="D9324" s="43">
        <v>4.9138829837413425E-2</v>
      </c>
      <c r="E9324" s="43">
        <v>8.4151035852133038</v>
      </c>
      <c r="F9324" s="43">
        <v>2.588695179153794</v>
      </c>
      <c r="H9324" s="43">
        <v>8.2230512604974747E-5</v>
      </c>
      <c r="I9324" s="43">
        <v>8.1523124160152227E-2</v>
      </c>
      <c r="J9324" s="43">
        <v>0</v>
      </c>
      <c r="K9324" s="43">
        <v>1</v>
      </c>
      <c r="M9324" s="43">
        <v>7.8185951118172319E-3</v>
      </c>
      <c r="N9324" s="43">
        <v>4.5496608282516719E-2</v>
      </c>
      <c r="O9324" s="43">
        <v>0</v>
      </c>
      <c r="P9324" s="43">
        <v>1</v>
      </c>
      <c r="R9324" s="43">
        <v>563.97372854444041</v>
      </c>
      <c r="S9324" s="43">
        <v>126.92763406105408</v>
      </c>
      <c r="T9324" s="43">
        <v>6735.1941324149748</v>
      </c>
      <c r="U9324" s="43">
        <v>7426.0954950204696</v>
      </c>
      <c r="W9324" s="43">
        <v>4745.8973450404346</v>
      </c>
      <c r="X9324" s="43">
        <v>0</v>
      </c>
      <c r="Y9324" s="43">
        <v>0</v>
      </c>
      <c r="Z9324" s="43">
        <v>4745.8973450404346</v>
      </c>
      <c r="AB9324" s="43">
        <v>95.870110776749883</v>
      </c>
      <c r="AC9324" s="43">
        <v>0</v>
      </c>
      <c r="AD9324" s="43">
        <v>0</v>
      </c>
      <c r="AE9324" s="43">
        <v>95.870110776749883</v>
      </c>
      <c r="AG9324" s="43">
        <v>8727705.2175293602</v>
      </c>
      <c r="AH9324" s="43">
        <v>1025113.8265287338</v>
      </c>
      <c r="AI9324" s="43">
        <v>0</v>
      </c>
      <c r="AJ9324" s="43">
        <v>402654465.26234949</v>
      </c>
      <c r="AK9324" s="43">
        <v>411382170.47987884</v>
      </c>
    </row>
    <row r="9325" spans="3:37" x14ac:dyDescent="0.2">
      <c r="C9325" s="43">
        <v>6.1357679276363708E-4</v>
      </c>
      <c r="D9325" s="43">
        <v>5.7911654733384221E-2</v>
      </c>
      <c r="E9325" s="43">
        <v>3.3934718315436219</v>
      </c>
      <c r="F9325" s="43">
        <v>2.4161804206369419</v>
      </c>
      <c r="H9325" s="43">
        <v>9.9450895437169784E-5</v>
      </c>
      <c r="I9325" s="43">
        <v>0.11362397755314213</v>
      </c>
      <c r="J9325" s="43">
        <v>0</v>
      </c>
      <c r="K9325" s="43">
        <v>1</v>
      </c>
      <c r="M9325" s="43">
        <v>7.9067628740736584E-3</v>
      </c>
      <c r="N9325" s="43">
        <v>4.3773487885994056E-2</v>
      </c>
      <c r="O9325" s="43">
        <v>0</v>
      </c>
      <c r="P9325" s="43">
        <v>1</v>
      </c>
      <c r="R9325" s="43">
        <v>672.78650579720852</v>
      </c>
      <c r="S9325" s="43">
        <v>213.9543194885521</v>
      </c>
      <c r="T9325" s="43">
        <v>6553.1821539616694</v>
      </c>
      <c r="U9325" s="43">
        <v>7439.9229792474298</v>
      </c>
      <c r="W9325" s="43">
        <v>2283.0820560654865</v>
      </c>
      <c r="X9325" s="43">
        <v>0</v>
      </c>
      <c r="Y9325" s="43">
        <v>0</v>
      </c>
      <c r="Z9325" s="43">
        <v>2283.0820560654865</v>
      </c>
      <c r="AB9325" s="43">
        <v>101.94821721532618</v>
      </c>
      <c r="AC9325" s="43">
        <v>0</v>
      </c>
      <c r="AD9325" s="43">
        <v>0</v>
      </c>
      <c r="AE9325" s="43">
        <v>101.94821721532618</v>
      </c>
      <c r="AG9325" s="43">
        <v>4198587.9011044297</v>
      </c>
      <c r="AH9325" s="43">
        <v>493145.72411014512</v>
      </c>
      <c r="AI9325" s="43">
        <v>0</v>
      </c>
      <c r="AJ9325" s="43">
        <v>428182512.30436999</v>
      </c>
      <c r="AK9325" s="43">
        <v>432381100.20547444</v>
      </c>
    </row>
    <row r="9326" spans="3:37" x14ac:dyDescent="0.2">
      <c r="C9326" s="43">
        <v>5.9543010788343416E-4</v>
      </c>
      <c r="D9326" s="43">
        <v>5.2160616286982403E-2</v>
      </c>
      <c r="E9326" s="43">
        <v>10.175781017557721</v>
      </c>
      <c r="F9326" s="43">
        <v>1.528484081887765</v>
      </c>
      <c r="H9326" s="43">
        <v>9.2521928659161645E-5</v>
      </c>
      <c r="I9326" s="43">
        <v>9.1395961487767269E-2</v>
      </c>
      <c r="J9326" s="43">
        <v>0</v>
      </c>
      <c r="K9326" s="43">
        <v>1</v>
      </c>
      <c r="M9326" s="43">
        <v>7.8544147603997194E-3</v>
      </c>
      <c r="N9326" s="43">
        <v>4.4058479868806504E-2</v>
      </c>
      <c r="O9326" s="43">
        <v>0</v>
      </c>
      <c r="P9326" s="43">
        <v>1</v>
      </c>
      <c r="R9326" s="43">
        <v>588.05219818618298</v>
      </c>
      <c r="S9326" s="43">
        <v>160.10837732014565</v>
      </c>
      <c r="T9326" s="43">
        <v>6552.1783815204726</v>
      </c>
      <c r="U9326" s="43">
        <v>7300.3389570268009</v>
      </c>
      <c r="W9326" s="43">
        <v>5983.8903956360518</v>
      </c>
      <c r="X9326" s="43">
        <v>0</v>
      </c>
      <c r="Y9326" s="43">
        <v>0</v>
      </c>
      <c r="Z9326" s="43">
        <v>5983.8903956360518</v>
      </c>
      <c r="AB9326" s="43">
        <v>33.253056188474247</v>
      </c>
      <c r="AC9326" s="43">
        <v>0</v>
      </c>
      <c r="AD9326" s="43">
        <v>0</v>
      </c>
      <c r="AE9326" s="43">
        <v>33.253056188474247</v>
      </c>
      <c r="AG9326" s="43">
        <v>11004374.4375747</v>
      </c>
      <c r="AH9326" s="43">
        <v>1292520.3254573871</v>
      </c>
      <c r="AI9326" s="43">
        <v>0</v>
      </c>
      <c r="AJ9326" s="43">
        <v>139662835.99159184</v>
      </c>
      <c r="AK9326" s="43">
        <v>150667210.42916656</v>
      </c>
    </row>
    <row r="9327" spans="3:37" x14ac:dyDescent="0.2">
      <c r="C9327" s="43">
        <v>6.1058605647645869E-4</v>
      </c>
      <c r="D9327" s="43">
        <v>6.2530216761851776E-2</v>
      </c>
      <c r="E9327" s="43">
        <v>5.7123736980722537</v>
      </c>
      <c r="F9327" s="43">
        <v>2.4570131405279505</v>
      </c>
      <c r="H9327" s="43">
        <v>8.8494750467194475E-5</v>
      </c>
      <c r="I9327" s="43">
        <v>8.9156285088646869E-2</v>
      </c>
      <c r="J9327" s="43">
        <v>0</v>
      </c>
      <c r="K9327" s="43">
        <v>1</v>
      </c>
      <c r="M9327" s="43">
        <v>7.7652177510919868E-3</v>
      </c>
      <c r="N9327" s="43">
        <v>4.2057357892380368E-2</v>
      </c>
      <c r="O9327" s="43">
        <v>0</v>
      </c>
      <c r="P9327" s="43">
        <v>1</v>
      </c>
      <c r="R9327" s="43">
        <v>722.90160562293374</v>
      </c>
      <c r="S9327" s="43">
        <v>149.38666985723614</v>
      </c>
      <c r="T9327" s="43">
        <v>6183.5517195522571</v>
      </c>
      <c r="U9327" s="43">
        <v>7055.8399950324274</v>
      </c>
      <c r="W9327" s="43">
        <v>4129.4841182546479</v>
      </c>
      <c r="X9327" s="43">
        <v>0</v>
      </c>
      <c r="Y9327" s="43">
        <v>0</v>
      </c>
      <c r="Z9327" s="43">
        <v>4129.4841182546479</v>
      </c>
      <c r="AB9327" s="43">
        <v>112.70065384104643</v>
      </c>
      <c r="AC9327" s="43">
        <v>0</v>
      </c>
      <c r="AD9327" s="43">
        <v>0</v>
      </c>
      <c r="AE9327" s="43">
        <v>112.70065384104643</v>
      </c>
      <c r="AG9327" s="43">
        <v>7594121.2934702979</v>
      </c>
      <c r="AH9327" s="43">
        <v>891968.56954300392</v>
      </c>
      <c r="AI9327" s="43">
        <v>0</v>
      </c>
      <c r="AJ9327" s="43">
        <v>473342746.13239503</v>
      </c>
      <c r="AK9327" s="43">
        <v>480936867.42586535</v>
      </c>
    </row>
    <row r="9328" spans="3:37" x14ac:dyDescent="0.2">
      <c r="C9328" s="43">
        <v>5.9898761821549577E-4</v>
      </c>
      <c r="D9328" s="43">
        <v>5.9593415506205338E-2</v>
      </c>
      <c r="E9328" s="43">
        <v>1.4882005083555825</v>
      </c>
      <c r="F9328" s="43">
        <v>3.7132575346801722</v>
      </c>
      <c r="H9328" s="43">
        <v>8.2376689920581289E-5</v>
      </c>
      <c r="I9328" s="43">
        <v>8.5417266316325596E-2</v>
      </c>
      <c r="J9328" s="43">
        <v>0</v>
      </c>
      <c r="K9328" s="43">
        <v>1</v>
      </c>
      <c r="M9328" s="43">
        <v>7.8898658650647935E-3</v>
      </c>
      <c r="N9328" s="43">
        <v>4.5579366067698024E-2</v>
      </c>
      <c r="O9328" s="43">
        <v>0</v>
      </c>
      <c r="P9328" s="43">
        <v>1</v>
      </c>
      <c r="R9328" s="43">
        <v>675.8627249033625</v>
      </c>
      <c r="S9328" s="43">
        <v>133.22703971323023</v>
      </c>
      <c r="T9328" s="43">
        <v>6808.9520097113773</v>
      </c>
      <c r="U9328" s="43">
        <v>7618.0417743279704</v>
      </c>
      <c r="W9328" s="43">
        <v>1005.8192507797733</v>
      </c>
      <c r="X9328" s="43">
        <v>0</v>
      </c>
      <c r="Y9328" s="43">
        <v>0</v>
      </c>
      <c r="Z9328" s="43">
        <v>1005.8192507797733</v>
      </c>
      <c r="AB9328" s="43">
        <v>196.21549049062673</v>
      </c>
      <c r="AC9328" s="43">
        <v>0</v>
      </c>
      <c r="AD9328" s="43">
        <v>0</v>
      </c>
      <c r="AE9328" s="43">
        <v>196.21549049062673</v>
      </c>
      <c r="AG9328" s="43">
        <v>1849701.602184003</v>
      </c>
      <c r="AH9328" s="43">
        <v>217256.95816843101</v>
      </c>
      <c r="AI9328" s="43">
        <v>0</v>
      </c>
      <c r="AJ9328" s="43">
        <v>824105060.06063223</v>
      </c>
      <c r="AK9328" s="43">
        <v>825954761.66281629</v>
      </c>
    </row>
    <row r="9329" spans="3:37" x14ac:dyDescent="0.2">
      <c r="C9329" s="43">
        <v>6.0382901301944355E-4</v>
      </c>
      <c r="D9329" s="43">
        <v>5.054359534731083E-2</v>
      </c>
      <c r="E9329" s="43">
        <v>5.7316880344299603</v>
      </c>
      <c r="F9329" s="43">
        <v>3.3079213887094268</v>
      </c>
      <c r="H9329" s="43">
        <v>9.0321863942310898E-5</v>
      </c>
      <c r="I9329" s="43">
        <v>0.13025073287434163</v>
      </c>
      <c r="J9329" s="43">
        <v>0</v>
      </c>
      <c r="K9329" s="43">
        <v>1</v>
      </c>
      <c r="M9329" s="43">
        <v>7.9485063521309574E-3</v>
      </c>
      <c r="N9329" s="43">
        <v>4.6895428664928018E-2</v>
      </c>
      <c r="O9329" s="43">
        <v>0</v>
      </c>
      <c r="P9329" s="43">
        <v>1</v>
      </c>
      <c r="R9329" s="43">
        <v>577.85979707405659</v>
      </c>
      <c r="S9329" s="43">
        <v>222.74883421596664</v>
      </c>
      <c r="T9329" s="43">
        <v>7057.6222315190862</v>
      </c>
      <c r="U9329" s="43">
        <v>7858.2308628091096</v>
      </c>
      <c r="W9329" s="43">
        <v>3312.1120844674952</v>
      </c>
      <c r="X9329" s="43">
        <v>0</v>
      </c>
      <c r="Y9329" s="43">
        <v>0</v>
      </c>
      <c r="Z9329" s="43">
        <v>3312.1120844674952</v>
      </c>
      <c r="AB9329" s="43">
        <v>142.70108343164796</v>
      </c>
      <c r="AC9329" s="43">
        <v>0</v>
      </c>
      <c r="AD9329" s="43">
        <v>0</v>
      </c>
      <c r="AE9329" s="43">
        <v>142.70108343164796</v>
      </c>
      <c r="AG9329" s="43">
        <v>6090974.1233357238</v>
      </c>
      <c r="AH9329" s="43">
        <v>715416.21024497901</v>
      </c>
      <c r="AI9329" s="43">
        <v>0</v>
      </c>
      <c r="AJ9329" s="43">
        <v>599344550.41292143</v>
      </c>
      <c r="AK9329" s="43">
        <v>605435524.53625715</v>
      </c>
    </row>
    <row r="9330" spans="3:37" x14ac:dyDescent="0.2">
      <c r="C9330" s="43">
        <v>5.9665754296665536E-4</v>
      </c>
      <c r="D9330" s="43">
        <v>5.8772503883650073E-2</v>
      </c>
      <c r="E9330" s="43">
        <v>5.2084479453476051</v>
      </c>
      <c r="F9330" s="43">
        <v>2.2125378911572229</v>
      </c>
      <c r="H9330" s="43">
        <v>8.894416874833698E-5</v>
      </c>
      <c r="I9330" s="43">
        <v>0.10036690413652688</v>
      </c>
      <c r="J9330" s="43">
        <v>0</v>
      </c>
      <c r="K9330" s="43">
        <v>1</v>
      </c>
      <c r="M9330" s="43">
        <v>7.8300575731089315E-3</v>
      </c>
      <c r="N9330" s="43">
        <v>4.6807130862256741E-2</v>
      </c>
      <c r="O9330" s="43">
        <v>0</v>
      </c>
      <c r="P9330" s="43">
        <v>1</v>
      </c>
      <c r="R9330" s="43">
        <v>663.95967165088018</v>
      </c>
      <c r="S9330" s="43">
        <v>169.02478095043509</v>
      </c>
      <c r="T9330" s="43">
        <v>6939.3588932408575</v>
      </c>
      <c r="U9330" s="43">
        <v>7772.3433458421732</v>
      </c>
      <c r="W9330" s="43">
        <v>3458.1993876036972</v>
      </c>
      <c r="X9330" s="43">
        <v>0</v>
      </c>
      <c r="Y9330" s="43">
        <v>0</v>
      </c>
      <c r="Z9330" s="43">
        <v>3458.1993876036972</v>
      </c>
      <c r="AB9330" s="43">
        <v>86.143159828239035</v>
      </c>
      <c r="AC9330" s="43">
        <v>0</v>
      </c>
      <c r="AD9330" s="43">
        <v>0</v>
      </c>
      <c r="AE9330" s="43">
        <v>86.143159828239035</v>
      </c>
      <c r="AG9330" s="43">
        <v>6359628.6738031991</v>
      </c>
      <c r="AH9330" s="43">
        <v>746971.06772239855</v>
      </c>
      <c r="AI9330" s="43">
        <v>0</v>
      </c>
      <c r="AJ9330" s="43">
        <v>361801271.27860397</v>
      </c>
      <c r="AK9330" s="43">
        <v>368160899.95240718</v>
      </c>
    </row>
    <row r="9331" spans="3:37" x14ac:dyDescent="0.2">
      <c r="C9331" s="43">
        <v>6.230993422149389E-4</v>
      </c>
      <c r="D9331" s="43">
        <v>6.0367171331305758E-2</v>
      </c>
      <c r="E9331" s="43">
        <v>4.8951913117444494</v>
      </c>
      <c r="F9331" s="43">
        <v>2.1363713215292393</v>
      </c>
      <c r="H9331" s="43">
        <v>9.3899439701061738E-5</v>
      </c>
      <c r="I9331" s="43">
        <v>9.7146778797130615E-2</v>
      </c>
      <c r="J9331" s="43">
        <v>0</v>
      </c>
      <c r="K9331" s="43">
        <v>1</v>
      </c>
      <c r="M9331" s="43">
        <v>7.8593073456354468E-3</v>
      </c>
      <c r="N9331" s="43">
        <v>4.5466618882808015E-2</v>
      </c>
      <c r="O9331" s="43">
        <v>0</v>
      </c>
      <c r="P9331" s="43">
        <v>1</v>
      </c>
      <c r="R9331" s="43">
        <v>712.19757705698737</v>
      </c>
      <c r="S9331" s="43">
        <v>172.71648000400174</v>
      </c>
      <c r="T9331" s="43">
        <v>6765.8023188737334</v>
      </c>
      <c r="U9331" s="43">
        <v>7650.7163759347222</v>
      </c>
      <c r="W9331" s="43">
        <v>3486.3433914548127</v>
      </c>
      <c r="X9331" s="43">
        <v>0</v>
      </c>
      <c r="Y9331" s="43">
        <v>0</v>
      </c>
      <c r="Z9331" s="43">
        <v>3486.3433914548127</v>
      </c>
      <c r="AB9331" s="43">
        <v>86.597336495828287</v>
      </c>
      <c r="AC9331" s="43">
        <v>0</v>
      </c>
      <c r="AD9331" s="43">
        <v>0</v>
      </c>
      <c r="AE9331" s="43">
        <v>86.597336495828287</v>
      </c>
      <c r="AG9331" s="43">
        <v>6411385.4968854003</v>
      </c>
      <c r="AH9331" s="43">
        <v>753050.17255423951</v>
      </c>
      <c r="AI9331" s="43">
        <v>0</v>
      </c>
      <c r="AJ9331" s="43">
        <v>363708813.28247881</v>
      </c>
      <c r="AK9331" s="43">
        <v>370120198.77936423</v>
      </c>
    </row>
    <row r="9332" spans="3:37" x14ac:dyDescent="0.2">
      <c r="C9332" s="43">
        <v>6.40795862118404E-4</v>
      </c>
      <c r="D9332" s="43">
        <v>5.556477204554866E-2</v>
      </c>
      <c r="E9332" s="43">
        <v>5.48475075427229</v>
      </c>
      <c r="F9332" s="43">
        <v>0.87017951174381125</v>
      </c>
      <c r="H9332" s="43">
        <v>9.3214186744128291E-5</v>
      </c>
      <c r="I9332" s="43">
        <v>0.11333820593786492</v>
      </c>
      <c r="J9332" s="43">
        <v>0</v>
      </c>
      <c r="K9332" s="43">
        <v>1</v>
      </c>
      <c r="M9332" s="43">
        <v>7.8565232217148173E-3</v>
      </c>
      <c r="N9332" s="43">
        <v>4.6891975328109847E-2</v>
      </c>
      <c r="O9332" s="43">
        <v>0</v>
      </c>
      <c r="P9332" s="43">
        <v>1</v>
      </c>
      <c r="R9332" s="43">
        <v>674.1578695040406</v>
      </c>
      <c r="S9332" s="43">
        <v>200.03257308342216</v>
      </c>
      <c r="T9332" s="43">
        <v>6975.4350475269857</v>
      </c>
      <c r="U9332" s="43">
        <v>7849.6254901144484</v>
      </c>
      <c r="W9332" s="43">
        <v>3697.5878832608869</v>
      </c>
      <c r="X9332" s="43">
        <v>0</v>
      </c>
      <c r="Y9332" s="43">
        <v>0</v>
      </c>
      <c r="Z9332" s="43">
        <v>3697.5878832608869</v>
      </c>
      <c r="AB9332" s="43">
        <v>-9.3645869045420156</v>
      </c>
      <c r="AC9332" s="43">
        <v>0</v>
      </c>
      <c r="AD9332" s="43">
        <v>0</v>
      </c>
      <c r="AE9332" s="43">
        <v>-9.3645869045420156</v>
      </c>
      <c r="AG9332" s="43">
        <v>6799864.1173167713</v>
      </c>
      <c r="AH9332" s="43">
        <v>798678.98278435157</v>
      </c>
      <c r="AI9332" s="43">
        <v>0</v>
      </c>
      <c r="AJ9332" s="43">
        <v>0</v>
      </c>
      <c r="AK9332" s="43">
        <v>6799864.1173167713</v>
      </c>
    </row>
    <row r="9333" spans="3:37" x14ac:dyDescent="0.2">
      <c r="C9333" s="43">
        <v>5.7032963967781675E-4</v>
      </c>
      <c r="D9333" s="43">
        <v>4.9278729962647524E-2</v>
      </c>
      <c r="E9333" s="43">
        <v>7.5235468324935786</v>
      </c>
      <c r="F9333" s="43">
        <v>2.0212216053948175</v>
      </c>
      <c r="H9333" s="43">
        <v>9.309445586980214E-5</v>
      </c>
      <c r="I9333" s="43">
        <v>9.4144612588403162E-2</v>
      </c>
      <c r="J9333" s="43">
        <v>0</v>
      </c>
      <c r="K9333" s="43">
        <v>1</v>
      </c>
      <c r="M9333" s="43">
        <v>7.8329573624518305E-3</v>
      </c>
      <c r="N9333" s="43">
        <v>4.4890178019968745E-2</v>
      </c>
      <c r="O9333" s="43">
        <v>0</v>
      </c>
      <c r="P9333" s="43">
        <v>1</v>
      </c>
      <c r="R9333" s="43">
        <v>532.14234782414383</v>
      </c>
      <c r="S9333" s="43">
        <v>165.94404162001226</v>
      </c>
      <c r="T9333" s="43">
        <v>6657.6270499145257</v>
      </c>
      <c r="U9333" s="43">
        <v>7355.7134393586821</v>
      </c>
      <c r="W9333" s="43">
        <v>4003.5978754080334</v>
      </c>
      <c r="X9333" s="43">
        <v>0</v>
      </c>
      <c r="Y9333" s="43">
        <v>0</v>
      </c>
      <c r="Z9333" s="43">
        <v>4003.5978754080334</v>
      </c>
      <c r="AB9333" s="43">
        <v>58.147573113558728</v>
      </c>
      <c r="AC9333" s="43">
        <v>0</v>
      </c>
      <c r="AD9333" s="43">
        <v>0</v>
      </c>
      <c r="AE9333" s="43">
        <v>58.147573113558728</v>
      </c>
      <c r="AG9333" s="43">
        <v>7362616.492875373</v>
      </c>
      <c r="AH9333" s="43">
        <v>864777.14108813519</v>
      </c>
      <c r="AI9333" s="43">
        <v>0</v>
      </c>
      <c r="AJ9333" s="43">
        <v>244219807.07694665</v>
      </c>
      <c r="AK9333" s="43">
        <v>251582423.56982201</v>
      </c>
    </row>
    <row r="9334" spans="3:37" x14ac:dyDescent="0.2">
      <c r="C9334" s="43">
        <v>6.0410754942500917E-4</v>
      </c>
      <c r="D9334" s="43">
        <v>5.7149678479962107E-2</v>
      </c>
      <c r="E9334" s="43">
        <v>3.0048924858363919</v>
      </c>
      <c r="F9334" s="43">
        <v>3.3318598245127071</v>
      </c>
      <c r="H9334" s="43">
        <v>8.5516140309878962E-5</v>
      </c>
      <c r="I9334" s="43">
        <v>0.1097530666569132</v>
      </c>
      <c r="J9334" s="43">
        <v>0</v>
      </c>
      <c r="K9334" s="43">
        <v>1</v>
      </c>
      <c r="M9334" s="43">
        <v>7.8204492360080969E-3</v>
      </c>
      <c r="N9334" s="43">
        <v>4.5909905722952171E-2</v>
      </c>
      <c r="O9334" s="43">
        <v>0</v>
      </c>
      <c r="P9334" s="43">
        <v>1</v>
      </c>
      <c r="R9334" s="43">
        <v>653.68787167586561</v>
      </c>
      <c r="S9334" s="43">
        <v>177.7080608350233</v>
      </c>
      <c r="T9334" s="43">
        <v>6797.9892738380431</v>
      </c>
      <c r="U9334" s="43">
        <v>7629.3852063489321</v>
      </c>
      <c r="W9334" s="43">
        <v>1964.2617736811922</v>
      </c>
      <c r="X9334" s="43">
        <v>0</v>
      </c>
      <c r="Y9334" s="43">
        <v>0</v>
      </c>
      <c r="Z9334" s="43">
        <v>1964.2617736811922</v>
      </c>
      <c r="AB9334" s="43">
        <v>163.10100797334209</v>
      </c>
      <c r="AC9334" s="43">
        <v>0</v>
      </c>
      <c r="AD9334" s="43">
        <v>0</v>
      </c>
      <c r="AE9334" s="43">
        <v>163.10100797334209</v>
      </c>
      <c r="AG9334" s="43">
        <v>3612277.4017997123</v>
      </c>
      <c r="AH9334" s="43">
        <v>424280.54311513749</v>
      </c>
      <c r="AI9334" s="43">
        <v>0</v>
      </c>
      <c r="AJ9334" s="43">
        <v>685024233.48803675</v>
      </c>
      <c r="AK9334" s="43">
        <v>688636510.88983643</v>
      </c>
    </row>
    <row r="9335" spans="3:37" x14ac:dyDescent="0.2">
      <c r="C9335" s="43">
        <v>6.1535869133788612E-4</v>
      </c>
      <c r="D9335" s="43">
        <v>6.2198772538339275E-2</v>
      </c>
      <c r="E9335" s="43">
        <v>5.1664217563040733</v>
      </c>
      <c r="F9335" s="43">
        <v>4.5004072212275243</v>
      </c>
      <c r="H9335" s="43">
        <v>9.2008033854673599E-5</v>
      </c>
      <c r="I9335" s="43">
        <v>9.5208976345958901E-2</v>
      </c>
      <c r="J9335" s="43">
        <v>0</v>
      </c>
      <c r="K9335" s="43">
        <v>1</v>
      </c>
      <c r="M9335" s="43">
        <v>7.9447599421517134E-3</v>
      </c>
      <c r="N9335" s="43">
        <v>4.299473652213321E-2</v>
      </c>
      <c r="O9335" s="43">
        <v>0</v>
      </c>
      <c r="P9335" s="43">
        <v>1</v>
      </c>
      <c r="R9335" s="43">
        <v>724.69042952033783</v>
      </c>
      <c r="S9335" s="43">
        <v>165.86166427180038</v>
      </c>
      <c r="T9335" s="43">
        <v>6467.5298796544812</v>
      </c>
      <c r="U9335" s="43">
        <v>7358.0819734466195</v>
      </c>
      <c r="W9335" s="43">
        <v>3744.056401659217</v>
      </c>
      <c r="X9335" s="43">
        <v>0</v>
      </c>
      <c r="Y9335" s="43">
        <v>0</v>
      </c>
      <c r="Z9335" s="43">
        <v>3744.056401659217</v>
      </c>
      <c r="AB9335" s="43">
        <v>271.42814255327897</v>
      </c>
      <c r="AC9335" s="43">
        <v>0</v>
      </c>
      <c r="AD9335" s="43">
        <v>0</v>
      </c>
      <c r="AE9335" s="43">
        <v>271.42814255327897</v>
      </c>
      <c r="AG9335" s="43">
        <v>6885319.7226513</v>
      </c>
      <c r="AH9335" s="43">
        <v>808716.1827583909</v>
      </c>
      <c r="AI9335" s="43">
        <v>0</v>
      </c>
      <c r="AJ9335" s="43">
        <v>1139998198.7237716</v>
      </c>
      <c r="AK9335" s="43">
        <v>1146883518.4464228</v>
      </c>
    </row>
    <row r="9336" spans="3:37" x14ac:dyDescent="0.2">
      <c r="C9336" s="43">
        <v>6.2840460011281962E-4</v>
      </c>
      <c r="D9336" s="43">
        <v>5.3818583650499026E-2</v>
      </c>
      <c r="E9336" s="43">
        <v>1.5795671745988864</v>
      </c>
      <c r="F9336" s="43">
        <v>1.4941884436628092</v>
      </c>
      <c r="H9336" s="43">
        <v>9.11477179147413E-5</v>
      </c>
      <c r="I9336" s="43">
        <v>9.684301416751967E-2</v>
      </c>
      <c r="J9336" s="43">
        <v>0</v>
      </c>
      <c r="K9336" s="43">
        <v>1</v>
      </c>
      <c r="M9336" s="43">
        <v>7.8548676650234128E-3</v>
      </c>
      <c r="N9336" s="43">
        <v>4.3770262525914545E-2</v>
      </c>
      <c r="O9336" s="43">
        <v>0</v>
      </c>
      <c r="P9336" s="43">
        <v>1</v>
      </c>
      <c r="R9336" s="43">
        <v>640.34495540759633</v>
      </c>
      <c r="S9336" s="43">
        <v>167.1307917070678</v>
      </c>
      <c r="T9336" s="43">
        <v>6509.6913413763614</v>
      </c>
      <c r="U9336" s="43">
        <v>7317.1670884910254</v>
      </c>
      <c r="W9336" s="43">
        <v>1011.4678719818269</v>
      </c>
      <c r="X9336" s="43">
        <v>0</v>
      </c>
      <c r="Y9336" s="43">
        <v>0</v>
      </c>
      <c r="Z9336" s="43">
        <v>1011.4678719818269</v>
      </c>
      <c r="AB9336" s="43">
        <v>33.860265230462574</v>
      </c>
      <c r="AC9336" s="43">
        <v>0</v>
      </c>
      <c r="AD9336" s="43">
        <v>0</v>
      </c>
      <c r="AE9336" s="43">
        <v>33.860265230462574</v>
      </c>
      <c r="AG9336" s="43">
        <v>1860089.4165745797</v>
      </c>
      <c r="AH9336" s="43">
        <v>218477.06034807459</v>
      </c>
      <c r="AI9336" s="43">
        <v>0</v>
      </c>
      <c r="AJ9336" s="43">
        <v>142213113.9679428</v>
      </c>
      <c r="AK9336" s="43">
        <v>144073203.38451737</v>
      </c>
    </row>
    <row r="9337" spans="3:37" x14ac:dyDescent="0.2">
      <c r="C9337" s="43">
        <v>6.071392950464812E-4</v>
      </c>
      <c r="D9337" s="43">
        <v>5.6651521648154901E-2</v>
      </c>
      <c r="E9337" s="43">
        <v>4.9356490136512239</v>
      </c>
      <c r="F9337" s="43">
        <v>3.8693954614131489</v>
      </c>
      <c r="H9337" s="43">
        <v>8.7074701125096932E-5</v>
      </c>
      <c r="I9337" s="43">
        <v>0.11658350772603832</v>
      </c>
      <c r="J9337" s="43">
        <v>0</v>
      </c>
      <c r="K9337" s="43">
        <v>1</v>
      </c>
      <c r="M9337" s="43">
        <v>7.7775112085276968E-3</v>
      </c>
      <c r="N9337" s="43">
        <v>4.3174651754082423E-2</v>
      </c>
      <c r="O9337" s="43">
        <v>0</v>
      </c>
      <c r="P9337" s="43">
        <v>1</v>
      </c>
      <c r="R9337" s="43">
        <v>651.24183933414656</v>
      </c>
      <c r="S9337" s="43">
        <v>192.2080104458143</v>
      </c>
      <c r="T9337" s="43">
        <v>6357.8731925873153</v>
      </c>
      <c r="U9337" s="43">
        <v>7201.3230423672758</v>
      </c>
      <c r="W9337" s="43">
        <v>3214.3011419579893</v>
      </c>
      <c r="X9337" s="43">
        <v>0</v>
      </c>
      <c r="Y9337" s="43">
        <v>0</v>
      </c>
      <c r="Z9337" s="43">
        <v>3214.3011419579893</v>
      </c>
      <c r="AB9337" s="43">
        <v>199.94773045324939</v>
      </c>
      <c r="AC9337" s="43">
        <v>0</v>
      </c>
      <c r="AD9337" s="43">
        <v>0</v>
      </c>
      <c r="AE9337" s="43">
        <v>199.94773045324939</v>
      </c>
      <c r="AG9337" s="43">
        <v>5911099.8000607425</v>
      </c>
      <c r="AH9337" s="43">
        <v>694289.04666292574</v>
      </c>
      <c r="AI9337" s="43">
        <v>0</v>
      </c>
      <c r="AJ9337" s="43">
        <v>839780467.90364742</v>
      </c>
      <c r="AK9337" s="43">
        <v>845691567.70370817</v>
      </c>
    </row>
    <row r="9338" spans="3:37" x14ac:dyDescent="0.2">
      <c r="C9338" s="43">
        <v>6.1166744642260351E-4</v>
      </c>
      <c r="D9338" s="43">
        <v>5.5778501960980775E-2</v>
      </c>
      <c r="E9338" s="43">
        <v>8.8260475570660297</v>
      </c>
      <c r="F9338" s="43">
        <v>2.96917017977922</v>
      </c>
      <c r="H9338" s="43">
        <v>8.7448167737741632E-5</v>
      </c>
      <c r="I9338" s="43">
        <v>0.10256723116614452</v>
      </c>
      <c r="J9338" s="43">
        <v>0</v>
      </c>
      <c r="K9338" s="43">
        <v>1</v>
      </c>
      <c r="M9338" s="43">
        <v>7.8353062635582518E-3</v>
      </c>
      <c r="N9338" s="43">
        <v>4.5220891714344569E-2</v>
      </c>
      <c r="O9338" s="43">
        <v>0</v>
      </c>
      <c r="P9338" s="43">
        <v>1</v>
      </c>
      <c r="R9338" s="43">
        <v>645.98820234053096</v>
      </c>
      <c r="S9338" s="43">
        <v>169.82503738810459</v>
      </c>
      <c r="T9338" s="43">
        <v>6708.6860963866311</v>
      </c>
      <c r="U9338" s="43">
        <v>7524.4993361152665</v>
      </c>
      <c r="W9338" s="43">
        <v>5701.5225951611192</v>
      </c>
      <c r="X9338" s="43">
        <v>0</v>
      </c>
      <c r="Y9338" s="43">
        <v>0</v>
      </c>
      <c r="Z9338" s="43">
        <v>5701.5225951611192</v>
      </c>
      <c r="AB9338" s="43">
        <v>136.11049538558296</v>
      </c>
      <c r="AC9338" s="43">
        <v>0</v>
      </c>
      <c r="AD9338" s="43">
        <v>0</v>
      </c>
      <c r="AE9338" s="43">
        <v>136.11049538558296</v>
      </c>
      <c r="AG9338" s="43">
        <v>10485100.052501298</v>
      </c>
      <c r="AH9338" s="43">
        <v>1231528.8805548018</v>
      </c>
      <c r="AI9338" s="43">
        <v>0</v>
      </c>
      <c r="AJ9338" s="43">
        <v>571664080.61944842</v>
      </c>
      <c r="AK9338" s="43">
        <v>582149180.67194974</v>
      </c>
    </row>
    <row r="9339" spans="3:37" x14ac:dyDescent="0.2">
      <c r="C9339" s="43">
        <v>6.1864687409507457E-4</v>
      </c>
      <c r="D9339" s="43">
        <v>5.8191644195530023E-2</v>
      </c>
      <c r="E9339" s="43">
        <v>1.6156066201543773</v>
      </c>
      <c r="F9339" s="43">
        <v>1.9989228725673993</v>
      </c>
      <c r="H9339" s="43">
        <v>8.5240883459794813E-5</v>
      </c>
      <c r="I9339" s="43">
        <v>0.10243219893246969</v>
      </c>
      <c r="J9339" s="43">
        <v>0</v>
      </c>
      <c r="K9339" s="43">
        <v>1</v>
      </c>
      <c r="M9339" s="43">
        <v>7.8308903796197767E-3</v>
      </c>
      <c r="N9339" s="43">
        <v>4.7528474329485038E-2</v>
      </c>
      <c r="O9339" s="43">
        <v>0</v>
      </c>
      <c r="P9339" s="43">
        <v>1</v>
      </c>
      <c r="R9339" s="43">
        <v>681.62549162085008</v>
      </c>
      <c r="S9339" s="43">
        <v>165.32053836823579</v>
      </c>
      <c r="T9339" s="43">
        <v>7047.0506173332333</v>
      </c>
      <c r="U9339" s="43">
        <v>7893.9966473223194</v>
      </c>
      <c r="W9339" s="43">
        <v>1101.2386567286273</v>
      </c>
      <c r="X9339" s="43">
        <v>0</v>
      </c>
      <c r="Y9339" s="43">
        <v>0</v>
      </c>
      <c r="Z9339" s="43">
        <v>1101.2386567286273</v>
      </c>
      <c r="AB9339" s="43">
        <v>72.855368469241981</v>
      </c>
      <c r="AC9339" s="43">
        <v>0</v>
      </c>
      <c r="AD9339" s="43">
        <v>0</v>
      </c>
      <c r="AE9339" s="43">
        <v>72.855368469241981</v>
      </c>
      <c r="AG9339" s="43">
        <v>2025177.8897239456</v>
      </c>
      <c r="AH9339" s="43">
        <v>237867.54985338351</v>
      </c>
      <c r="AI9339" s="43">
        <v>0</v>
      </c>
      <c r="AJ9339" s="43">
        <v>305992547.57081634</v>
      </c>
      <c r="AK9339" s="43">
        <v>308017725.46054029</v>
      </c>
    </row>
    <row r="9340" spans="3:37" x14ac:dyDescent="0.2">
      <c r="C9340" s="43">
        <v>6.0028774625513843E-4</v>
      </c>
      <c r="D9340" s="43">
        <v>5.4797612217952651E-2</v>
      </c>
      <c r="E9340" s="43">
        <v>5.2250601891547177</v>
      </c>
      <c r="F9340" s="43">
        <v>5.200439419617779</v>
      </c>
      <c r="H9340" s="43">
        <v>9.6262823915282958E-5</v>
      </c>
      <c r="I9340" s="43">
        <v>8.6898514978024963E-2</v>
      </c>
      <c r="J9340" s="43">
        <v>0</v>
      </c>
      <c r="K9340" s="43">
        <v>1</v>
      </c>
      <c r="M9340" s="43">
        <v>7.8496074425913939E-3</v>
      </c>
      <c r="N9340" s="43">
        <v>4.537322047146853E-2</v>
      </c>
      <c r="O9340" s="43">
        <v>0</v>
      </c>
      <c r="P9340" s="43">
        <v>1</v>
      </c>
      <c r="R9340" s="43">
        <v>622.82134151193929</v>
      </c>
      <c r="S9340" s="43">
        <v>158.38473610533001</v>
      </c>
      <c r="T9340" s="43">
        <v>6743.5707230753378</v>
      </c>
      <c r="U9340" s="43">
        <v>7524.7768006926071</v>
      </c>
      <c r="W9340" s="43">
        <v>3254.2789964899684</v>
      </c>
      <c r="X9340" s="43">
        <v>0</v>
      </c>
      <c r="Y9340" s="43">
        <v>0</v>
      </c>
      <c r="Z9340" s="43">
        <v>3254.2789964899684</v>
      </c>
      <c r="AB9340" s="43">
        <v>279.92519462645953</v>
      </c>
      <c r="AC9340" s="43">
        <v>0</v>
      </c>
      <c r="AD9340" s="43">
        <v>0</v>
      </c>
      <c r="AE9340" s="43">
        <v>279.92519462645953</v>
      </c>
      <c r="AG9340" s="43">
        <v>5984619.0745450519</v>
      </c>
      <c r="AH9340" s="43">
        <v>702924.26324183319</v>
      </c>
      <c r="AI9340" s="43">
        <v>0</v>
      </c>
      <c r="AJ9340" s="43">
        <v>1175685817.4311299</v>
      </c>
      <c r="AK9340" s="43">
        <v>1181670436.5056751</v>
      </c>
    </row>
    <row r="9341" spans="3:37" x14ac:dyDescent="0.2">
      <c r="C9341" s="43">
        <v>6.0048124889519497E-4</v>
      </c>
      <c r="D9341" s="43">
        <v>5.1155461698688363E-2</v>
      </c>
      <c r="E9341" s="43">
        <v>3.5726076805643419</v>
      </c>
      <c r="F9341" s="43">
        <v>1.7193793040941283</v>
      </c>
      <c r="H9341" s="43">
        <v>9.3378977067404279E-5</v>
      </c>
      <c r="I9341" s="43">
        <v>9.233380248775129E-2</v>
      </c>
      <c r="J9341" s="43">
        <v>0</v>
      </c>
      <c r="K9341" s="43">
        <v>1</v>
      </c>
      <c r="M9341" s="43">
        <v>7.8521159410104291E-3</v>
      </c>
      <c r="N9341" s="43">
        <v>4.6922799134459736E-2</v>
      </c>
      <c r="O9341" s="43">
        <v>0</v>
      </c>
      <c r="P9341" s="43">
        <v>1</v>
      </c>
      <c r="R9341" s="43">
        <v>581.61263393924514</v>
      </c>
      <c r="S9341" s="43">
        <v>163.24963009829602</v>
      </c>
      <c r="T9341" s="43">
        <v>6976.1046674305971</v>
      </c>
      <c r="U9341" s="43">
        <v>7720.9669314681387</v>
      </c>
      <c r="W9341" s="43">
        <v>2077.873763124604</v>
      </c>
      <c r="X9341" s="43">
        <v>0</v>
      </c>
      <c r="Y9341" s="43">
        <v>0</v>
      </c>
      <c r="Z9341" s="43">
        <v>2077.873763124604</v>
      </c>
      <c r="AB9341" s="43">
        <v>44.768809828545685</v>
      </c>
      <c r="AC9341" s="43">
        <v>0</v>
      </c>
      <c r="AD9341" s="43">
        <v>0</v>
      </c>
      <c r="AE9341" s="43">
        <v>44.768809828545685</v>
      </c>
      <c r="AG9341" s="43">
        <v>3821209.8503861469</v>
      </c>
      <c r="AH9341" s="43">
        <v>448820.73283491447</v>
      </c>
      <c r="AI9341" s="43">
        <v>0</v>
      </c>
      <c r="AJ9341" s="43">
        <v>188029001.27989188</v>
      </c>
      <c r="AK9341" s="43">
        <v>191850211.13027802</v>
      </c>
    </row>
    <row r="9342" spans="3:37" x14ac:dyDescent="0.2">
      <c r="C9342" s="43">
        <v>6.228593910623248E-4</v>
      </c>
      <c r="D9342" s="43">
        <v>5.0214426393283447E-2</v>
      </c>
      <c r="E9342" s="43">
        <v>8.6898619654481521</v>
      </c>
      <c r="F9342" s="43">
        <v>2.1193800218570806</v>
      </c>
      <c r="H9342" s="43">
        <v>8.7616476704126771E-5</v>
      </c>
      <c r="I9342" s="43">
        <v>7.9526562422653005E-2</v>
      </c>
      <c r="J9342" s="43">
        <v>0</v>
      </c>
      <c r="K9342" s="43">
        <v>1</v>
      </c>
      <c r="M9342" s="43">
        <v>7.8305607758790401E-3</v>
      </c>
      <c r="N9342" s="43">
        <v>4.5520999456095973E-2</v>
      </c>
      <c r="O9342" s="43">
        <v>0</v>
      </c>
      <c r="P9342" s="43">
        <v>1</v>
      </c>
      <c r="R9342" s="43">
        <v>592.18976308639765</v>
      </c>
      <c r="S9342" s="43">
        <v>131.92902961795454</v>
      </c>
      <c r="T9342" s="43">
        <v>6749.1180766885072</v>
      </c>
      <c r="U9342" s="43">
        <v>7473.2368693928593</v>
      </c>
      <c r="W9342" s="43">
        <v>5146.047298572239</v>
      </c>
      <c r="X9342" s="43">
        <v>0</v>
      </c>
      <c r="Y9342" s="43">
        <v>0</v>
      </c>
      <c r="Z9342" s="43">
        <v>5146.047298572239</v>
      </c>
      <c r="AB9342" s="43">
        <v>70.928736724349463</v>
      </c>
      <c r="AC9342" s="43">
        <v>0</v>
      </c>
      <c r="AD9342" s="43">
        <v>0</v>
      </c>
      <c r="AE9342" s="43">
        <v>70.928736724349463</v>
      </c>
      <c r="AG9342" s="43">
        <v>9463580.9820743483</v>
      </c>
      <c r="AH9342" s="43">
        <v>1111546.2164916035</v>
      </c>
      <c r="AI9342" s="43">
        <v>0</v>
      </c>
      <c r="AJ9342" s="43">
        <v>297900694.24226773</v>
      </c>
      <c r="AK9342" s="43">
        <v>307364275.22434205</v>
      </c>
    </row>
    <row r="9343" spans="3:37" x14ac:dyDescent="0.2">
      <c r="C9343" s="43">
        <v>5.8889409974781772E-4</v>
      </c>
      <c r="D9343" s="43">
        <v>6.4439069396521664E-2</v>
      </c>
      <c r="E9343" s="43">
        <v>3.5954598693905306</v>
      </c>
      <c r="F9343" s="43">
        <v>4.3731695507560664</v>
      </c>
      <c r="H9343" s="43">
        <v>9.1905033173689255E-5</v>
      </c>
      <c r="I9343" s="43">
        <v>9.3212883585089404E-2</v>
      </c>
      <c r="J9343" s="43">
        <v>0</v>
      </c>
      <c r="K9343" s="43">
        <v>1</v>
      </c>
      <c r="M9343" s="43">
        <v>7.8716349268561636E-3</v>
      </c>
      <c r="N9343" s="43">
        <v>4.5775565188891476E-2</v>
      </c>
      <c r="O9343" s="43">
        <v>0</v>
      </c>
      <c r="P9343" s="43">
        <v>1</v>
      </c>
      <c r="R9343" s="43">
        <v>718.5034134639676</v>
      </c>
      <c r="S9343" s="43">
        <v>162.20252561551985</v>
      </c>
      <c r="T9343" s="43">
        <v>6822.4605335210545</v>
      </c>
      <c r="U9343" s="43">
        <v>7703.166472600542</v>
      </c>
      <c r="W9343" s="43">
        <v>2583.3501891298074</v>
      </c>
      <c r="X9343" s="43">
        <v>0</v>
      </c>
      <c r="Y9343" s="43">
        <v>0</v>
      </c>
      <c r="Z9343" s="43">
        <v>2583.3501891298074</v>
      </c>
      <c r="AB9343" s="43">
        <v>259.32882049597185</v>
      </c>
      <c r="AC9343" s="43">
        <v>0</v>
      </c>
      <c r="AD9343" s="43">
        <v>0</v>
      </c>
      <c r="AE9343" s="43">
        <v>259.32882049597185</v>
      </c>
      <c r="AG9343" s="43">
        <v>4750780.9978097156</v>
      </c>
      <c r="AH9343" s="43">
        <v>558003.6408520384</v>
      </c>
      <c r="AI9343" s="43">
        <v>0</v>
      </c>
      <c r="AJ9343" s="43">
        <v>1089181046.0830817</v>
      </c>
      <c r="AK9343" s="43">
        <v>1093931827.0808914</v>
      </c>
    </row>
    <row r="9344" spans="3:37" x14ac:dyDescent="0.2">
      <c r="C9344" s="43">
        <v>6.4909253556699742E-4</v>
      </c>
      <c r="D9344" s="43">
        <v>4.4339376044483306E-2</v>
      </c>
      <c r="E9344" s="43">
        <v>4.9164375171287311</v>
      </c>
      <c r="F9344" s="43">
        <v>1.5861029060419265</v>
      </c>
      <c r="H9344" s="43">
        <v>9.2542417876706473E-5</v>
      </c>
      <c r="I9344" s="43">
        <v>9.1045943551214467E-2</v>
      </c>
      <c r="J9344" s="43">
        <v>0</v>
      </c>
      <c r="K9344" s="43">
        <v>1</v>
      </c>
      <c r="M9344" s="43">
        <v>7.7691971636885647E-3</v>
      </c>
      <c r="N9344" s="43">
        <v>4.8943545384270704E-2</v>
      </c>
      <c r="O9344" s="43">
        <v>0</v>
      </c>
      <c r="P9344" s="43">
        <v>1</v>
      </c>
      <c r="R9344" s="43">
        <v>544.92729879180945</v>
      </c>
      <c r="S9344" s="43">
        <v>159.53053295204452</v>
      </c>
      <c r="T9344" s="43">
        <v>7199.6923900637294</v>
      </c>
      <c r="U9344" s="43">
        <v>7904.150221807583</v>
      </c>
      <c r="W9344" s="43">
        <v>2679.1010158876697</v>
      </c>
      <c r="X9344" s="43">
        <v>0</v>
      </c>
      <c r="Y9344" s="43">
        <v>0</v>
      </c>
      <c r="Z9344" s="43">
        <v>2679.1010158876697</v>
      </c>
      <c r="AB9344" s="43">
        <v>34.174031654169866</v>
      </c>
      <c r="AC9344" s="43">
        <v>0</v>
      </c>
      <c r="AD9344" s="43">
        <v>0</v>
      </c>
      <c r="AE9344" s="43">
        <v>34.174031654169866</v>
      </c>
      <c r="AG9344" s="43">
        <v>4926866.7682174249</v>
      </c>
      <c r="AH9344" s="43">
        <v>578685.81943173672</v>
      </c>
      <c r="AI9344" s="43">
        <v>0</v>
      </c>
      <c r="AJ9344" s="43">
        <v>143530932.94751343</v>
      </c>
      <c r="AK9344" s="43">
        <v>148457799.71573085</v>
      </c>
    </row>
    <row r="9345" spans="3:37" x14ac:dyDescent="0.2">
      <c r="C9345" s="43">
        <v>6.0098822971640063E-4</v>
      </c>
      <c r="D9345" s="43">
        <v>5.3664123272263775E-2</v>
      </c>
      <c r="E9345" s="43">
        <v>3.8802742330242332</v>
      </c>
      <c r="F9345" s="43">
        <v>6.0856322820979587</v>
      </c>
      <c r="H9345" s="43">
        <v>9.7224823630170931E-5</v>
      </c>
      <c r="I9345" s="43">
        <v>0.10086471286810772</v>
      </c>
      <c r="J9345" s="43">
        <v>0</v>
      </c>
      <c r="K9345" s="43">
        <v>1</v>
      </c>
      <c r="M9345" s="43">
        <v>7.8476693227948809E-3</v>
      </c>
      <c r="N9345" s="43">
        <v>4.4881978488917222E-2</v>
      </c>
      <c r="O9345" s="43">
        <v>0</v>
      </c>
      <c r="P9345" s="43">
        <v>1</v>
      </c>
      <c r="R9345" s="43">
        <v>610.65002302358062</v>
      </c>
      <c r="S9345" s="43">
        <v>185.67729190442125</v>
      </c>
      <c r="T9345" s="43">
        <v>6668.9131398440604</v>
      </c>
      <c r="U9345" s="43">
        <v>7465.2404547720625</v>
      </c>
      <c r="W9345" s="43">
        <v>2369.4895497340544</v>
      </c>
      <c r="X9345" s="43">
        <v>0</v>
      </c>
      <c r="Y9345" s="43">
        <v>0</v>
      </c>
      <c r="Z9345" s="43">
        <v>2369.4895497340544</v>
      </c>
      <c r="AB9345" s="43">
        <v>332.29293730632645</v>
      </c>
      <c r="AC9345" s="43">
        <v>0</v>
      </c>
      <c r="AD9345" s="43">
        <v>0</v>
      </c>
      <c r="AE9345" s="43">
        <v>332.29293730632645</v>
      </c>
      <c r="AG9345" s="43">
        <v>4357491.281960926</v>
      </c>
      <c r="AH9345" s="43">
        <v>511809.74274255574</v>
      </c>
      <c r="AI9345" s="43">
        <v>0</v>
      </c>
      <c r="AJ9345" s="43">
        <v>1395630336.6865711</v>
      </c>
      <c r="AK9345" s="43">
        <v>1399987827.9685321</v>
      </c>
    </row>
    <row r="9346" spans="3:37" x14ac:dyDescent="0.2">
      <c r="C9346" s="43">
        <v>6.2345953321008007E-4</v>
      </c>
      <c r="D9346" s="43">
        <v>5.0041652989142232E-2</v>
      </c>
      <c r="E9346" s="43">
        <v>5.5353035686973797</v>
      </c>
      <c r="F9346" s="43">
        <v>2.5853823793344</v>
      </c>
      <c r="H9346" s="43">
        <v>9.0586184806951131E-5</v>
      </c>
      <c r="I9346" s="43">
        <v>0.11318281906560534</v>
      </c>
      <c r="J9346" s="43">
        <v>0</v>
      </c>
      <c r="K9346" s="43">
        <v>1</v>
      </c>
      <c r="M9346" s="43">
        <v>7.8973598319288518E-3</v>
      </c>
      <c r="N9346" s="43">
        <v>4.8217638453519562E-2</v>
      </c>
      <c r="O9346" s="43">
        <v>0</v>
      </c>
      <c r="P9346" s="43">
        <v>1</v>
      </c>
      <c r="R9346" s="43">
        <v>590.72083624925483</v>
      </c>
      <c r="S9346" s="43">
        <v>194.12651074764409</v>
      </c>
      <c r="T9346" s="43">
        <v>7209.9165064390972</v>
      </c>
      <c r="U9346" s="43">
        <v>7994.7638534359958</v>
      </c>
      <c r="W9346" s="43">
        <v>3269.8191529944006</v>
      </c>
      <c r="X9346" s="43">
        <v>0</v>
      </c>
      <c r="Y9346" s="43">
        <v>0</v>
      </c>
      <c r="Z9346" s="43">
        <v>3269.8191529944006</v>
      </c>
      <c r="AB9346" s="43">
        <v>100.20746932379176</v>
      </c>
      <c r="AC9346" s="43">
        <v>0</v>
      </c>
      <c r="AD9346" s="43">
        <v>0</v>
      </c>
      <c r="AE9346" s="43">
        <v>100.20746932379176</v>
      </c>
      <c r="AG9346" s="43">
        <v>6013197.4223567024</v>
      </c>
      <c r="AH9346" s="43">
        <v>706280.9370467905</v>
      </c>
      <c r="AI9346" s="43">
        <v>0</v>
      </c>
      <c r="AJ9346" s="43">
        <v>420871371.1599254</v>
      </c>
      <c r="AK9346" s="43">
        <v>426884568.58228213</v>
      </c>
    </row>
    <row r="9347" spans="3:37" x14ac:dyDescent="0.2">
      <c r="C9347" s="43">
        <v>6.0154801807817311E-4</v>
      </c>
      <c r="D9347" s="43">
        <v>5.2225867163730559E-2</v>
      </c>
      <c r="E9347" s="43">
        <v>6.284462660133693</v>
      </c>
      <c r="F9347" s="43">
        <v>0.7648085237508897</v>
      </c>
      <c r="H9347" s="43">
        <v>8.0995068230244743E-5</v>
      </c>
      <c r="I9347" s="43">
        <v>8.5026148486532865E-2</v>
      </c>
      <c r="J9347" s="43">
        <v>0</v>
      </c>
      <c r="K9347" s="43">
        <v>1</v>
      </c>
      <c r="M9347" s="43">
        <v>7.8721893078498306E-3</v>
      </c>
      <c r="N9347" s="43">
        <v>4.3658585226571366E-2</v>
      </c>
      <c r="O9347" s="43">
        <v>0</v>
      </c>
      <c r="P9347" s="43">
        <v>1</v>
      </c>
      <c r="R9347" s="43">
        <v>594.8374905959713</v>
      </c>
      <c r="S9347" s="43">
        <v>130.39275314834191</v>
      </c>
      <c r="T9347" s="43">
        <v>6507.4008577569602</v>
      </c>
      <c r="U9347" s="43">
        <v>7232.6311015012734</v>
      </c>
      <c r="W9347" s="43">
        <v>3738.2339984980085</v>
      </c>
      <c r="X9347" s="43">
        <v>0</v>
      </c>
      <c r="Y9347" s="43">
        <v>0</v>
      </c>
      <c r="Z9347" s="43">
        <v>3738.2339984980085</v>
      </c>
      <c r="AB9347" s="43">
        <v>-14.96937570694935</v>
      </c>
      <c r="AC9347" s="43">
        <v>0</v>
      </c>
      <c r="AD9347" s="43">
        <v>0</v>
      </c>
      <c r="AE9347" s="43">
        <v>-14.96937570694935</v>
      </c>
      <c r="AG9347" s="43">
        <v>6874612.3232378373</v>
      </c>
      <c r="AH9347" s="43">
        <v>807458.54367556982</v>
      </c>
      <c r="AI9347" s="43">
        <v>0</v>
      </c>
      <c r="AJ9347" s="43">
        <v>0</v>
      </c>
      <c r="AK9347" s="43">
        <v>6874612.3232378373</v>
      </c>
    </row>
    <row r="9348" spans="3:37" x14ac:dyDescent="0.2">
      <c r="C9348" s="43">
        <v>6.1890225253324882E-4</v>
      </c>
      <c r="D9348" s="43">
        <v>5.1485534265902994E-2</v>
      </c>
      <c r="E9348" s="43">
        <v>3.1242981199999824</v>
      </c>
      <c r="F9348" s="43">
        <v>6.9179230156953704</v>
      </c>
      <c r="H9348" s="43">
        <v>9.7320030874370467E-5</v>
      </c>
      <c r="I9348" s="43">
        <v>9.0431171914411093E-2</v>
      </c>
      <c r="J9348" s="43">
        <v>0</v>
      </c>
      <c r="K9348" s="43">
        <v>1</v>
      </c>
      <c r="M9348" s="43">
        <v>7.8464728610108687E-3</v>
      </c>
      <c r="N9348" s="43">
        <v>4.5146451924166414E-2</v>
      </c>
      <c r="O9348" s="43">
        <v>0</v>
      </c>
      <c r="P9348" s="43">
        <v>1</v>
      </c>
      <c r="R9348" s="43">
        <v>603.3226916042745</v>
      </c>
      <c r="S9348" s="43">
        <v>166.63367395838455</v>
      </c>
      <c r="T9348" s="43">
        <v>6707.1879190377722</v>
      </c>
      <c r="U9348" s="43">
        <v>7477.1442846004311</v>
      </c>
      <c r="W9348" s="43">
        <v>1884.9599511325639</v>
      </c>
      <c r="X9348" s="43">
        <v>0</v>
      </c>
      <c r="Y9348" s="43">
        <v>0</v>
      </c>
      <c r="Z9348" s="43">
        <v>1884.9599511325639</v>
      </c>
      <c r="AB9348" s="43">
        <v>382.03464495137513</v>
      </c>
      <c r="AC9348" s="43">
        <v>0</v>
      </c>
      <c r="AD9348" s="43">
        <v>0</v>
      </c>
      <c r="AE9348" s="43">
        <v>382.03464495137513</v>
      </c>
      <c r="AG9348" s="43">
        <v>3466441.3501327848</v>
      </c>
      <c r="AH9348" s="43">
        <v>407151.34944463382</v>
      </c>
      <c r="AI9348" s="43">
        <v>0</v>
      </c>
      <c r="AJ9348" s="43">
        <v>1604545508.7957757</v>
      </c>
      <c r="AK9348" s="43">
        <v>1608011950.1459084</v>
      </c>
    </row>
    <row r="9349" spans="3:37" x14ac:dyDescent="0.2">
      <c r="C9349" s="43">
        <v>6.0445368638022156E-4</v>
      </c>
      <c r="D9349" s="43">
        <v>4.9391508388551754E-2</v>
      </c>
      <c r="E9349" s="43">
        <v>3.4448629652153073</v>
      </c>
      <c r="F9349" s="43">
        <v>3.8689677545505745</v>
      </c>
      <c r="H9349" s="43">
        <v>9.0288609502664485E-5</v>
      </c>
      <c r="I9349" s="43">
        <v>0.10848591054797641</v>
      </c>
      <c r="J9349" s="43">
        <v>0</v>
      </c>
      <c r="K9349" s="43">
        <v>1</v>
      </c>
      <c r="M9349" s="43">
        <v>7.8883766360845486E-3</v>
      </c>
      <c r="N9349" s="43">
        <v>4.6208339183095415E-2</v>
      </c>
      <c r="O9349" s="43">
        <v>0</v>
      </c>
      <c r="P9349" s="43">
        <v>1</v>
      </c>
      <c r="R9349" s="43">
        <v>565.27228507024665</v>
      </c>
      <c r="S9349" s="43">
        <v>185.45932549321293</v>
      </c>
      <c r="T9349" s="43">
        <v>6901.609301188324</v>
      </c>
      <c r="U9349" s="43">
        <v>7652.340911751784</v>
      </c>
      <c r="W9349" s="43">
        <v>1947.2855601011224</v>
      </c>
      <c r="X9349" s="43">
        <v>0</v>
      </c>
      <c r="Y9349" s="43">
        <v>0</v>
      </c>
      <c r="Z9349" s="43">
        <v>1947.2855601011224</v>
      </c>
      <c r="AB9349" s="43">
        <v>173.52703154961941</v>
      </c>
      <c r="AC9349" s="43">
        <v>0</v>
      </c>
      <c r="AD9349" s="43">
        <v>0</v>
      </c>
      <c r="AE9349" s="43">
        <v>173.52703154961941</v>
      </c>
      <c r="AG9349" s="43">
        <v>3581058.1450259644</v>
      </c>
      <c r="AH9349" s="43">
        <v>420613.68098184245</v>
      </c>
      <c r="AI9349" s="43">
        <v>0</v>
      </c>
      <c r="AJ9349" s="43">
        <v>728813532.50840151</v>
      </c>
      <c r="AK9349" s="43">
        <v>732394590.65342748</v>
      </c>
    </row>
    <row r="9350" spans="3:37" x14ac:dyDescent="0.2">
      <c r="C9350" s="43">
        <v>6.1832595771160737E-4</v>
      </c>
      <c r="D9350" s="43">
        <v>5.8494847140989958E-2</v>
      </c>
      <c r="E9350" s="43">
        <v>3.343539447758904</v>
      </c>
      <c r="F9350" s="43">
        <v>3.9138088614578064</v>
      </c>
      <c r="H9350" s="43">
        <v>1.0204090389731579E-4</v>
      </c>
      <c r="I9350" s="43">
        <v>0.13989792050537397</v>
      </c>
      <c r="J9350" s="43">
        <v>0</v>
      </c>
      <c r="K9350" s="43">
        <v>1</v>
      </c>
      <c r="M9350" s="43">
        <v>7.886481411425339E-3</v>
      </c>
      <c r="N9350" s="43">
        <v>4.61515511023598E-2</v>
      </c>
      <c r="O9350" s="43">
        <v>0</v>
      </c>
      <c r="P9350" s="43">
        <v>1</v>
      </c>
      <c r="R9350" s="43">
        <v>684.82161897623052</v>
      </c>
      <c r="S9350" s="43">
        <v>270.28872449546691</v>
      </c>
      <c r="T9350" s="43">
        <v>6891.4714065750413</v>
      </c>
      <c r="U9350" s="43">
        <v>7846.5817500467383</v>
      </c>
      <c r="W9350" s="43">
        <v>2289.7280977251444</v>
      </c>
      <c r="X9350" s="43">
        <v>0</v>
      </c>
      <c r="Y9350" s="43">
        <v>0</v>
      </c>
      <c r="Z9350" s="43">
        <v>2289.7280977251444</v>
      </c>
      <c r="AB9350" s="43">
        <v>213.51200530231796</v>
      </c>
      <c r="AC9350" s="43">
        <v>0</v>
      </c>
      <c r="AD9350" s="43">
        <v>0</v>
      </c>
      <c r="AE9350" s="43">
        <v>213.51200530231796</v>
      </c>
      <c r="AG9350" s="43">
        <v>4210809.9717165409</v>
      </c>
      <c r="AH9350" s="43">
        <v>494581.26910863118</v>
      </c>
      <c r="AI9350" s="43">
        <v>0</v>
      </c>
      <c r="AJ9350" s="43">
        <v>896750422.26973546</v>
      </c>
      <c r="AK9350" s="43">
        <v>900961232.24145198</v>
      </c>
    </row>
    <row r="9351" spans="3:37" x14ac:dyDescent="0.2">
      <c r="C9351" s="43">
        <v>6.0608113111535508E-4</v>
      </c>
      <c r="D9351" s="43">
        <v>6.245596617638971E-2</v>
      </c>
      <c r="E9351" s="43">
        <v>7.8766584254644529</v>
      </c>
      <c r="F9351" s="43">
        <v>1.2441970695195481</v>
      </c>
      <c r="H9351" s="43">
        <v>9.1248343181860037E-5</v>
      </c>
      <c r="I9351" s="43">
        <v>0.10331205693898771</v>
      </c>
      <c r="J9351" s="43">
        <v>0</v>
      </c>
      <c r="K9351" s="43">
        <v>1</v>
      </c>
      <c r="M9351" s="43">
        <v>7.8165449953254678E-3</v>
      </c>
      <c r="N9351" s="43">
        <v>4.5031087659905426E-2</v>
      </c>
      <c r="O9351" s="43">
        <v>0</v>
      </c>
      <c r="P9351" s="43">
        <v>1</v>
      </c>
      <c r="R9351" s="43">
        <v>716.71594662342818</v>
      </c>
      <c r="S9351" s="43">
        <v>178.49184093571776</v>
      </c>
      <c r="T9351" s="43">
        <v>6664.5317582496091</v>
      </c>
      <c r="U9351" s="43">
        <v>7559.7395458087549</v>
      </c>
      <c r="W9351" s="43">
        <v>5645.3266996361563</v>
      </c>
      <c r="X9351" s="43">
        <v>0</v>
      </c>
      <c r="Y9351" s="43">
        <v>0</v>
      </c>
      <c r="Z9351" s="43">
        <v>5645.3266996361563</v>
      </c>
      <c r="AB9351" s="43">
        <v>18.727132921240589</v>
      </c>
      <c r="AC9351" s="43">
        <v>0</v>
      </c>
      <c r="AD9351" s="43">
        <v>0</v>
      </c>
      <c r="AE9351" s="43">
        <v>18.727132921240589</v>
      </c>
      <c r="AG9351" s="43">
        <v>10381755.800630892</v>
      </c>
      <c r="AH9351" s="43">
        <v>1219390.5671214098</v>
      </c>
      <c r="AI9351" s="43">
        <v>0</v>
      </c>
      <c r="AJ9351" s="43">
        <v>78653958.269210473</v>
      </c>
      <c r="AK9351" s="43">
        <v>89035714.06984137</v>
      </c>
    </row>
    <row r="9352" spans="3:37" x14ac:dyDescent="0.2">
      <c r="C9352" s="43">
        <v>6.0449085699873322E-4</v>
      </c>
      <c r="D9352" s="43">
        <v>5.1779551301226266E-2</v>
      </c>
      <c r="E9352" s="43">
        <v>1.6642985611055197</v>
      </c>
      <c r="F9352" s="43">
        <v>4.49646588666561</v>
      </c>
      <c r="H9352" s="43">
        <v>7.6251534974336219E-5</v>
      </c>
      <c r="I9352" s="43">
        <v>7.9161670159663161E-2</v>
      </c>
      <c r="J9352" s="43">
        <v>0</v>
      </c>
      <c r="K9352" s="43">
        <v>1</v>
      </c>
      <c r="M9352" s="43">
        <v>7.9124739467013594E-3</v>
      </c>
      <c r="N9352" s="43">
        <v>4.3408787807704213E-2</v>
      </c>
      <c r="O9352" s="43">
        <v>0</v>
      </c>
      <c r="P9352" s="43">
        <v>1</v>
      </c>
      <c r="R9352" s="43">
        <v>592.63922396816281</v>
      </c>
      <c r="S9352" s="43">
        <v>114.28938923050882</v>
      </c>
      <c r="T9352" s="43">
        <v>6503.2780695698975</v>
      </c>
      <c r="U9352" s="43">
        <v>7210.2066827685694</v>
      </c>
      <c r="W9352" s="43">
        <v>986.32860770490515</v>
      </c>
      <c r="X9352" s="43">
        <v>0</v>
      </c>
      <c r="Y9352" s="43">
        <v>0</v>
      </c>
      <c r="Z9352" s="43">
        <v>986.32860770490515</v>
      </c>
      <c r="AB9352" s="43">
        <v>221.71928277839876</v>
      </c>
      <c r="AC9352" s="43">
        <v>0</v>
      </c>
      <c r="AD9352" s="43">
        <v>0</v>
      </c>
      <c r="AE9352" s="43">
        <v>221.71928277839876</v>
      </c>
      <c r="AG9352" s="43">
        <v>1813858.3095693206</v>
      </c>
      <c r="AH9352" s="43">
        <v>213046.97926425951</v>
      </c>
      <c r="AI9352" s="43">
        <v>0</v>
      </c>
      <c r="AJ9352" s="43">
        <v>931220987.66927481</v>
      </c>
      <c r="AK9352" s="43">
        <v>933034845.97884417</v>
      </c>
    </row>
    <row r="9353" spans="3:37" x14ac:dyDescent="0.2">
      <c r="C9353" s="43">
        <v>6.0606985111231213E-4</v>
      </c>
      <c r="D9353" s="43">
        <v>6.7534879987295238E-2</v>
      </c>
      <c r="E9353" s="43">
        <v>1.7614308132722702</v>
      </c>
      <c r="F9353" s="43">
        <v>2.8683754523601928</v>
      </c>
      <c r="H9353" s="43">
        <v>9.0406872652826209E-5</v>
      </c>
      <c r="I9353" s="43">
        <v>8.1756244389201274E-2</v>
      </c>
      <c r="J9353" s="43">
        <v>0</v>
      </c>
      <c r="K9353" s="43">
        <v>1</v>
      </c>
      <c r="M9353" s="43">
        <v>7.8386538788441443E-3</v>
      </c>
      <c r="N9353" s="43">
        <v>4.5792118505459389E-2</v>
      </c>
      <c r="O9353" s="43">
        <v>0</v>
      </c>
      <c r="P9353" s="43">
        <v>1</v>
      </c>
      <c r="R9353" s="43">
        <v>774.98480210948992</v>
      </c>
      <c r="S9353" s="43">
        <v>139.94737358553479</v>
      </c>
      <c r="T9353" s="43">
        <v>6796.3321740782312</v>
      </c>
      <c r="U9353" s="43">
        <v>7711.2643497732561</v>
      </c>
      <c r="W9353" s="43">
        <v>1365.0821102533682</v>
      </c>
      <c r="X9353" s="43">
        <v>0</v>
      </c>
      <c r="Y9353" s="43">
        <v>0</v>
      </c>
      <c r="Z9353" s="43">
        <v>1365.0821102533682</v>
      </c>
      <c r="AB9353" s="43">
        <v>154.93199608285443</v>
      </c>
      <c r="AC9353" s="43">
        <v>0</v>
      </c>
      <c r="AD9353" s="43">
        <v>0</v>
      </c>
      <c r="AE9353" s="43">
        <v>154.93199608285443</v>
      </c>
      <c r="AG9353" s="43">
        <v>2510386.0007559443</v>
      </c>
      <c r="AH9353" s="43">
        <v>294857.73581472755</v>
      </c>
      <c r="AI9353" s="43">
        <v>0</v>
      </c>
      <c r="AJ9353" s="43">
        <v>650714383.54798853</v>
      </c>
      <c r="AK9353" s="43">
        <v>653224769.54874444</v>
      </c>
    </row>
    <row r="9354" spans="3:37" x14ac:dyDescent="0.2">
      <c r="C9354" s="43">
        <v>6.0987345997571977E-4</v>
      </c>
      <c r="D9354" s="43">
        <v>5.1726682868620193E-2</v>
      </c>
      <c r="E9354" s="43">
        <v>2.2245891128989581</v>
      </c>
      <c r="F9354" s="43">
        <v>1.6646919853237749</v>
      </c>
      <c r="H9354" s="43">
        <v>9.6553944146426929E-5</v>
      </c>
      <c r="I9354" s="43">
        <v>0.11479103593270867</v>
      </c>
      <c r="J9354" s="43">
        <v>0</v>
      </c>
      <c r="K9354" s="43">
        <v>1</v>
      </c>
      <c r="M9354" s="43">
        <v>7.9084959454993609E-3</v>
      </c>
      <c r="N9354" s="43">
        <v>4.4620894599059435E-2</v>
      </c>
      <c r="O9354" s="43">
        <v>0</v>
      </c>
      <c r="P9354" s="43">
        <v>1</v>
      </c>
      <c r="R9354" s="43">
        <v>597.30580577931744</v>
      </c>
      <c r="S9354" s="43">
        <v>209.85550536723838</v>
      </c>
      <c r="T9354" s="43">
        <v>6681.5087615777011</v>
      </c>
      <c r="U9354" s="43">
        <v>7488.6700727242569</v>
      </c>
      <c r="W9354" s="43">
        <v>1328.759992608009</v>
      </c>
      <c r="X9354" s="43">
        <v>0</v>
      </c>
      <c r="Y9354" s="43">
        <v>0</v>
      </c>
      <c r="Z9354" s="43">
        <v>1328.759992608009</v>
      </c>
      <c r="AB9354" s="43">
        <v>42.481608862109262</v>
      </c>
      <c r="AC9354" s="43">
        <v>0</v>
      </c>
      <c r="AD9354" s="43">
        <v>0</v>
      </c>
      <c r="AE9354" s="43">
        <v>42.481608862109262</v>
      </c>
      <c r="AG9354" s="43">
        <v>2443589.6264061285</v>
      </c>
      <c r="AH9354" s="43">
        <v>287012.15840332996</v>
      </c>
      <c r="AI9354" s="43">
        <v>0</v>
      </c>
      <c r="AJ9354" s="43">
        <v>178422757.2208589</v>
      </c>
      <c r="AK9354" s="43">
        <v>180866346.84726503</v>
      </c>
    </row>
    <row r="9355" spans="3:37" x14ac:dyDescent="0.2">
      <c r="C9355" s="43">
        <v>6.2319322384707387E-4</v>
      </c>
      <c r="D9355" s="43">
        <v>4.8974470586976376E-2</v>
      </c>
      <c r="E9355" s="43">
        <v>5.3767319977984123</v>
      </c>
      <c r="F9355" s="43">
        <v>1.807070824687953</v>
      </c>
      <c r="H9355" s="43">
        <v>9.0417126053288221E-5</v>
      </c>
      <c r="I9355" s="43">
        <v>9.5392141960518942E-2</v>
      </c>
      <c r="J9355" s="43">
        <v>0</v>
      </c>
      <c r="K9355" s="43">
        <v>1</v>
      </c>
      <c r="M9355" s="43">
        <v>7.7955573568087456E-3</v>
      </c>
      <c r="N9355" s="43">
        <v>4.234336864584777E-2</v>
      </c>
      <c r="O9355" s="43">
        <v>0</v>
      </c>
      <c r="P9355" s="43">
        <v>1</v>
      </c>
      <c r="R9355" s="43">
        <v>577.87624917278265</v>
      </c>
      <c r="S9355" s="43">
        <v>163.30732765921766</v>
      </c>
      <c r="T9355" s="43">
        <v>6249.927069733556</v>
      </c>
      <c r="U9355" s="43">
        <v>6991.1106465655566</v>
      </c>
      <c r="W9355" s="43">
        <v>3107.0857196950287</v>
      </c>
      <c r="X9355" s="43">
        <v>0</v>
      </c>
      <c r="Y9355" s="43">
        <v>0</v>
      </c>
      <c r="Z9355" s="43">
        <v>3107.0857196950287</v>
      </c>
      <c r="AB9355" s="43">
        <v>49.903415525658076</v>
      </c>
      <c r="AC9355" s="43">
        <v>0</v>
      </c>
      <c r="AD9355" s="43">
        <v>0</v>
      </c>
      <c r="AE9355" s="43">
        <v>49.903415525658076</v>
      </c>
      <c r="AG9355" s="43">
        <v>5713930.6385191577</v>
      </c>
      <c r="AH9355" s="43">
        <v>671130.51545412617</v>
      </c>
      <c r="AI9355" s="43">
        <v>0</v>
      </c>
      <c r="AJ9355" s="43">
        <v>209594345.20776391</v>
      </c>
      <c r="AK9355" s="43">
        <v>215308275.84628308</v>
      </c>
    </row>
    <row r="9356" spans="3:37" x14ac:dyDescent="0.2">
      <c r="C9356" s="43">
        <v>6.1349381367103994E-4</v>
      </c>
      <c r="D9356" s="43">
        <v>4.6185210072646643E-2</v>
      </c>
      <c r="E9356" s="43">
        <v>3.0466274931514064</v>
      </c>
      <c r="F9356" s="43">
        <v>2.5020391717530059</v>
      </c>
      <c r="H9356" s="43">
        <v>9.0124165974536652E-5</v>
      </c>
      <c r="I9356" s="43">
        <v>6.429748182473044E-2</v>
      </c>
      <c r="J9356" s="43">
        <v>0</v>
      </c>
      <c r="K9356" s="43">
        <v>1</v>
      </c>
      <c r="M9356" s="43">
        <v>7.8462578122487636E-3</v>
      </c>
      <c r="N9356" s="43">
        <v>4.625531965779317E-2</v>
      </c>
      <c r="O9356" s="43">
        <v>0</v>
      </c>
      <c r="P9356" s="43">
        <v>1</v>
      </c>
      <c r="R9356" s="43">
        <v>536.48240610692028</v>
      </c>
      <c r="S9356" s="43">
        <v>109.71792759365313</v>
      </c>
      <c r="T9356" s="43">
        <v>6871.7386444647263</v>
      </c>
      <c r="U9356" s="43">
        <v>7517.9389781652999</v>
      </c>
      <c r="W9356" s="43">
        <v>1634.4620480373612</v>
      </c>
      <c r="X9356" s="43">
        <v>0</v>
      </c>
      <c r="Y9356" s="43">
        <v>0</v>
      </c>
      <c r="Z9356" s="43">
        <v>1634.4620480373612</v>
      </c>
      <c r="AB9356" s="43">
        <v>86.222482015392131</v>
      </c>
      <c r="AC9356" s="43">
        <v>0</v>
      </c>
      <c r="AD9356" s="43">
        <v>0</v>
      </c>
      <c r="AE9356" s="43">
        <v>86.222482015392131</v>
      </c>
      <c r="AG9356" s="43">
        <v>3005775.7063407074</v>
      </c>
      <c r="AH9356" s="43">
        <v>353043.80237607</v>
      </c>
      <c r="AI9356" s="43">
        <v>0</v>
      </c>
      <c r="AJ9356" s="43">
        <v>362134424.46464694</v>
      </c>
      <c r="AK9356" s="43">
        <v>365140200.17098767</v>
      </c>
    </row>
    <row r="9357" spans="3:37" x14ac:dyDescent="0.2">
      <c r="C9357" s="43">
        <v>5.9472201919982955E-4</v>
      </c>
      <c r="D9357" s="43">
        <v>6.2845471125460239E-2</v>
      </c>
      <c r="E9357" s="43">
        <v>4.8337674877486032</v>
      </c>
      <c r="F9357" s="43">
        <v>2.518479712072863</v>
      </c>
      <c r="H9357" s="43">
        <v>8.8361334089954638E-5</v>
      </c>
      <c r="I9357" s="43">
        <v>0.13861960068419898</v>
      </c>
      <c r="J9357" s="43">
        <v>0</v>
      </c>
      <c r="K9357" s="43">
        <v>1</v>
      </c>
      <c r="M9357" s="43">
        <v>7.8307062818365591E-3</v>
      </c>
      <c r="N9357" s="43">
        <v>4.718459036067113E-2</v>
      </c>
      <c r="O9357" s="43">
        <v>0</v>
      </c>
      <c r="P9357" s="43">
        <v>1</v>
      </c>
      <c r="R9357" s="43">
        <v>707.66933557863797</v>
      </c>
      <c r="S9357" s="43">
        <v>231.91523565404643</v>
      </c>
      <c r="T9357" s="43">
        <v>6995.8984426232</v>
      </c>
      <c r="U9357" s="43">
        <v>7935.4830138558846</v>
      </c>
      <c r="W9357" s="43">
        <v>3420.7090263966761</v>
      </c>
      <c r="X9357" s="43">
        <v>0</v>
      </c>
      <c r="Y9357" s="43">
        <v>0</v>
      </c>
      <c r="Z9357" s="43">
        <v>3420.7090263966761</v>
      </c>
      <c r="AB9357" s="43">
        <v>114.98022359575018</v>
      </c>
      <c r="AC9357" s="43">
        <v>0</v>
      </c>
      <c r="AD9357" s="43">
        <v>0</v>
      </c>
      <c r="AE9357" s="43">
        <v>114.98022359575018</v>
      </c>
      <c r="AG9357" s="43">
        <v>6290683.8995434875</v>
      </c>
      <c r="AH9357" s="43">
        <v>738873.14970168204</v>
      </c>
      <c r="AI9357" s="43">
        <v>0</v>
      </c>
      <c r="AJ9357" s="43">
        <v>482916939.10215074</v>
      </c>
      <c r="AK9357" s="43">
        <v>489207623.0016942</v>
      </c>
    </row>
    <row r="9358" spans="3:37" x14ac:dyDescent="0.2">
      <c r="C9358" s="43">
        <v>6.1337983339670998E-4</v>
      </c>
      <c r="D9358" s="43">
        <v>5.9154190822851227E-2</v>
      </c>
      <c r="E9358" s="43">
        <v>5.3087108598610788</v>
      </c>
      <c r="F9358" s="43">
        <v>1.3632429407126807</v>
      </c>
      <c r="H9358" s="43">
        <v>1.0358524122755508E-4</v>
      </c>
      <c r="I9358" s="43">
        <v>0.10828366137379886</v>
      </c>
      <c r="J9358" s="43">
        <v>0</v>
      </c>
      <c r="K9358" s="43">
        <v>1</v>
      </c>
      <c r="M9358" s="43">
        <v>7.8464336060625143E-3</v>
      </c>
      <c r="N9358" s="43">
        <v>4.4697049482066591E-2</v>
      </c>
      <c r="O9358" s="43">
        <v>0</v>
      </c>
      <c r="P9358" s="43">
        <v>1</v>
      </c>
      <c r="R9358" s="43">
        <v>687.00102333214772</v>
      </c>
      <c r="S9358" s="43">
        <v>212.37489961757811</v>
      </c>
      <c r="T9358" s="43">
        <v>6640.3891713548383</v>
      </c>
      <c r="U9358" s="43">
        <v>7539.7650943045637</v>
      </c>
      <c r="W9358" s="43">
        <v>3647.089793299047</v>
      </c>
      <c r="X9358" s="43">
        <v>0</v>
      </c>
      <c r="Y9358" s="43">
        <v>0</v>
      </c>
      <c r="Z9358" s="43">
        <v>3647.089793299047</v>
      </c>
      <c r="AB9358" s="43">
        <v>26.701665102693557</v>
      </c>
      <c r="AC9358" s="43">
        <v>0</v>
      </c>
      <c r="AD9358" s="43">
        <v>0</v>
      </c>
      <c r="AE9358" s="43">
        <v>26.701665102693557</v>
      </c>
      <c r="AG9358" s="43">
        <v>6706998.129876947</v>
      </c>
      <c r="AH9358" s="43">
        <v>787771.39535259409</v>
      </c>
      <c r="AI9358" s="43">
        <v>0</v>
      </c>
      <c r="AJ9358" s="43">
        <v>112146993.43131293</v>
      </c>
      <c r="AK9358" s="43">
        <v>118853991.56118988</v>
      </c>
    </row>
    <row r="9359" spans="3:37" x14ac:dyDescent="0.2">
      <c r="C9359" s="43">
        <v>6.0225686287879577E-4</v>
      </c>
      <c r="D9359" s="43">
        <v>5.695601176332965E-2</v>
      </c>
      <c r="E9359" s="43">
        <v>5.621477543538969</v>
      </c>
      <c r="F9359" s="43">
        <v>2.9614449533559677</v>
      </c>
      <c r="H9359" s="43">
        <v>9.6408346275000945E-5</v>
      </c>
      <c r="I9359" s="43">
        <v>0.11797851771936541</v>
      </c>
      <c r="J9359" s="43">
        <v>0</v>
      </c>
      <c r="K9359" s="43">
        <v>1</v>
      </c>
      <c r="M9359" s="43">
        <v>7.9606742895729221E-3</v>
      </c>
      <c r="N9359" s="43">
        <v>4.5982294001751134E-2</v>
      </c>
      <c r="O9359" s="43">
        <v>0</v>
      </c>
      <c r="P9359" s="43">
        <v>1</v>
      </c>
      <c r="R9359" s="43">
        <v>649.4768885349431</v>
      </c>
      <c r="S9359" s="43">
        <v>215.35747048660457</v>
      </c>
      <c r="T9359" s="43">
        <v>6930.7919427392144</v>
      </c>
      <c r="U9359" s="43">
        <v>7795.6263017607616</v>
      </c>
      <c r="W9359" s="43">
        <v>3651.0197439467447</v>
      </c>
      <c r="X9359" s="43">
        <v>0</v>
      </c>
      <c r="Y9359" s="43">
        <v>0</v>
      </c>
      <c r="Z9359" s="43">
        <v>3651.0197439467447</v>
      </c>
      <c r="AB9359" s="43">
        <v>136.30870869118749</v>
      </c>
      <c r="AC9359" s="43">
        <v>0</v>
      </c>
      <c r="AD9359" s="43">
        <v>0</v>
      </c>
      <c r="AE9359" s="43">
        <v>136.30870869118749</v>
      </c>
      <c r="AG9359" s="43">
        <v>6714225.3091180632</v>
      </c>
      <c r="AH9359" s="43">
        <v>788620.26469249686</v>
      </c>
      <c r="AI9359" s="43">
        <v>0</v>
      </c>
      <c r="AJ9359" s="43">
        <v>572496576.5029875</v>
      </c>
      <c r="AK9359" s="43">
        <v>579210801.81210554</v>
      </c>
    </row>
    <row r="9360" spans="3:37" x14ac:dyDescent="0.2">
      <c r="C9360" s="43">
        <v>6.0027754732168122E-4</v>
      </c>
      <c r="D9360" s="43">
        <v>4.7771219406837873E-2</v>
      </c>
      <c r="E9360" s="43">
        <v>8.4749920411730741</v>
      </c>
      <c r="F9360" s="43">
        <v>2.0847465249705199</v>
      </c>
      <c r="H9360" s="43">
        <v>8.9661998880328529E-5</v>
      </c>
      <c r="I9360" s="43">
        <v>0.11100136350690848</v>
      </c>
      <c r="J9360" s="43">
        <v>0</v>
      </c>
      <c r="K9360" s="43">
        <v>1</v>
      </c>
      <c r="M9360" s="43">
        <v>7.7993322308140857E-3</v>
      </c>
      <c r="N9360" s="43">
        <v>4.4513798313713694E-2</v>
      </c>
      <c r="O9360" s="43">
        <v>0</v>
      </c>
      <c r="P9360" s="43">
        <v>1</v>
      </c>
      <c r="R9360" s="43">
        <v>542.95120257635347</v>
      </c>
      <c r="S9360" s="43">
        <v>188.44260660634487</v>
      </c>
      <c r="T9360" s="43">
        <v>6573.4663946523224</v>
      </c>
      <c r="U9360" s="43">
        <v>7304.8602038350209</v>
      </c>
      <c r="W9360" s="43">
        <v>4601.507120579945</v>
      </c>
      <c r="X9360" s="43">
        <v>0</v>
      </c>
      <c r="Y9360" s="43">
        <v>0</v>
      </c>
      <c r="Z9360" s="43">
        <v>4601.507120579945</v>
      </c>
      <c r="AB9360" s="43">
        <v>63.019194033889264</v>
      </c>
      <c r="AC9360" s="43">
        <v>0</v>
      </c>
      <c r="AD9360" s="43">
        <v>0</v>
      </c>
      <c r="AE9360" s="43">
        <v>63.019194033889264</v>
      </c>
      <c r="AG9360" s="43">
        <v>8462171.5947465189</v>
      </c>
      <c r="AH9360" s="43">
        <v>993925.53804526816</v>
      </c>
      <c r="AI9360" s="43">
        <v>0</v>
      </c>
      <c r="AJ9360" s="43">
        <v>264680614.94233492</v>
      </c>
      <c r="AK9360" s="43">
        <v>273142786.53708142</v>
      </c>
    </row>
    <row r="9361" spans="3:37" x14ac:dyDescent="0.2">
      <c r="C9361" s="43">
        <v>6.2183696518669507E-4</v>
      </c>
      <c r="D9361" s="43">
        <v>6.3965477593823761E-2</v>
      </c>
      <c r="E9361" s="43">
        <v>1.2327760541251696</v>
      </c>
      <c r="F9361" s="43">
        <v>1.299810752148584</v>
      </c>
      <c r="H9361" s="43">
        <v>9.7118354736913659E-5</v>
      </c>
      <c r="I9361" s="43">
        <v>8.1604783163932118E-2</v>
      </c>
      <c r="J9361" s="43">
        <v>0</v>
      </c>
      <c r="K9361" s="43">
        <v>1</v>
      </c>
      <c r="M9361" s="43">
        <v>7.8602771826893347E-3</v>
      </c>
      <c r="N9361" s="43">
        <v>4.6263531284737258E-2</v>
      </c>
      <c r="O9361" s="43">
        <v>0</v>
      </c>
      <c r="P9361" s="43">
        <v>1</v>
      </c>
      <c r="R9361" s="43">
        <v>753.12064831095563</v>
      </c>
      <c r="S9361" s="43">
        <v>150.05805204088</v>
      </c>
      <c r="T9361" s="43">
        <v>6885.2388917760636</v>
      </c>
      <c r="U9361" s="43">
        <v>7788.4175921278993</v>
      </c>
      <c r="W9361" s="43">
        <v>928.42910110496939</v>
      </c>
      <c r="X9361" s="43">
        <v>0</v>
      </c>
      <c r="Y9361" s="43">
        <v>0</v>
      </c>
      <c r="Z9361" s="43">
        <v>928.42910110496939</v>
      </c>
      <c r="AB9361" s="43">
        <v>24.159922479074837</v>
      </c>
      <c r="AC9361" s="43">
        <v>0</v>
      </c>
      <c r="AD9361" s="43">
        <v>0</v>
      </c>
      <c r="AE9361" s="43">
        <v>24.159922479074837</v>
      </c>
      <c r="AG9361" s="43">
        <v>1707381.1169320387</v>
      </c>
      <c r="AH9361" s="43">
        <v>200540.68583867338</v>
      </c>
      <c r="AI9361" s="43">
        <v>0</v>
      </c>
      <c r="AJ9361" s="43">
        <v>101471674.41211431</v>
      </c>
      <c r="AK9361" s="43">
        <v>103179055.52904634</v>
      </c>
    </row>
    <row r="9362" spans="3:37" x14ac:dyDescent="0.2">
      <c r="C9362" s="43">
        <v>6.1072812466933524E-4</v>
      </c>
      <c r="D9362" s="43">
        <v>5.1572506231343983E-2</v>
      </c>
      <c r="E9362" s="43">
        <v>6.488620005275175</v>
      </c>
      <c r="F9362" s="43">
        <v>7.0204539154209895</v>
      </c>
      <c r="H9362" s="43">
        <v>8.8268300608246062E-5</v>
      </c>
      <c r="I9362" s="43">
        <v>9.8236104166906799E-2</v>
      </c>
      <c r="J9362" s="43">
        <v>0</v>
      </c>
      <c r="K9362" s="43">
        <v>1</v>
      </c>
      <c r="M9362" s="43">
        <v>7.8528386525105187E-3</v>
      </c>
      <c r="N9362" s="43">
        <v>4.5586530159247171E-2</v>
      </c>
      <c r="O9362" s="43">
        <v>0</v>
      </c>
      <c r="P9362" s="43">
        <v>1</v>
      </c>
      <c r="R9362" s="43">
        <v>596.36003280715897</v>
      </c>
      <c r="S9362" s="43">
        <v>164.17925064833219</v>
      </c>
      <c r="T9362" s="43">
        <v>6778.0627333385683</v>
      </c>
      <c r="U9362" s="43">
        <v>7538.6020167940596</v>
      </c>
      <c r="W9362" s="43">
        <v>3869.5536392190916</v>
      </c>
      <c r="X9362" s="43">
        <v>0</v>
      </c>
      <c r="Y9362" s="43">
        <v>0</v>
      </c>
      <c r="Z9362" s="43">
        <v>3869.5536392190916</v>
      </c>
      <c r="AB9362" s="43">
        <v>384.1683161130461</v>
      </c>
      <c r="AC9362" s="43">
        <v>0</v>
      </c>
      <c r="AD9362" s="43">
        <v>0</v>
      </c>
      <c r="AE9362" s="43">
        <v>384.1683161130461</v>
      </c>
      <c r="AG9362" s="43">
        <v>7116109.142523909</v>
      </c>
      <c r="AH9362" s="43">
        <v>835823.58607132384</v>
      </c>
      <c r="AI9362" s="43">
        <v>0</v>
      </c>
      <c r="AJ9362" s="43">
        <v>1613506927.6747937</v>
      </c>
      <c r="AK9362" s="43">
        <v>1620623036.8173177</v>
      </c>
    </row>
    <row r="9363" spans="3:37" x14ac:dyDescent="0.2">
      <c r="C9363" s="43">
        <v>6.0948272023859614E-4</v>
      </c>
      <c r="D9363" s="43">
        <v>5.4030936812937601E-2</v>
      </c>
      <c r="E9363" s="43">
        <v>7.1208649561998056</v>
      </c>
      <c r="F9363" s="43">
        <v>4.1304789185439699</v>
      </c>
      <c r="H9363" s="43">
        <v>8.3750138230427812E-5</v>
      </c>
      <c r="I9363" s="43">
        <v>9.6603138095730193E-2</v>
      </c>
      <c r="J9363" s="43">
        <v>0</v>
      </c>
      <c r="K9363" s="43">
        <v>1</v>
      </c>
      <c r="M9363" s="43">
        <v>7.8845910991922619E-3</v>
      </c>
      <c r="N9363" s="43">
        <v>4.4772137967344687E-2</v>
      </c>
      <c r="O9363" s="43">
        <v>0</v>
      </c>
      <c r="P9363" s="43">
        <v>1</v>
      </c>
      <c r="R9363" s="43">
        <v>623.5140836951673</v>
      </c>
      <c r="S9363" s="43">
        <v>153.18602248404503</v>
      </c>
      <c r="T9363" s="43">
        <v>6683.8913496399409</v>
      </c>
      <c r="U9363" s="43">
        <v>7460.5914558191535</v>
      </c>
      <c r="W9363" s="43">
        <v>4439.9595882819494</v>
      </c>
      <c r="X9363" s="43">
        <v>0</v>
      </c>
      <c r="Y9363" s="43">
        <v>0</v>
      </c>
      <c r="Z9363" s="43">
        <v>4439.9595882819494</v>
      </c>
      <c r="AB9363" s="43">
        <v>208.85305330325903</v>
      </c>
      <c r="AC9363" s="43">
        <v>0</v>
      </c>
      <c r="AD9363" s="43">
        <v>0</v>
      </c>
      <c r="AE9363" s="43">
        <v>208.85305330325903</v>
      </c>
      <c r="AG9363" s="43">
        <v>8165085.6828505052</v>
      </c>
      <c r="AH9363" s="43">
        <v>959031.27106890106</v>
      </c>
      <c r="AI9363" s="43">
        <v>0</v>
      </c>
      <c r="AJ9363" s="43">
        <v>877182823.87368798</v>
      </c>
      <c r="AK9363" s="43">
        <v>885347909.55653846</v>
      </c>
    </row>
    <row r="9364" spans="3:37" x14ac:dyDescent="0.2">
      <c r="C9364" s="43">
        <v>6.0526552750782183E-4</v>
      </c>
      <c r="D9364" s="43">
        <v>6.0129243600443583E-2</v>
      </c>
      <c r="E9364" s="43">
        <v>5.6372360063748239</v>
      </c>
      <c r="F9364" s="43">
        <v>2.6591300689507902</v>
      </c>
      <c r="H9364" s="43">
        <v>9.6297137445855441E-5</v>
      </c>
      <c r="I9364" s="43">
        <v>0.11019083652723483</v>
      </c>
      <c r="J9364" s="43">
        <v>0</v>
      </c>
      <c r="K9364" s="43">
        <v>1</v>
      </c>
      <c r="M9364" s="43">
        <v>7.8767445378046252E-3</v>
      </c>
      <c r="N9364" s="43">
        <v>4.5347132289657331E-2</v>
      </c>
      <c r="O9364" s="43">
        <v>0</v>
      </c>
      <c r="P9364" s="43">
        <v>1</v>
      </c>
      <c r="R9364" s="43">
        <v>689.08699413204045</v>
      </c>
      <c r="S9364" s="43">
        <v>200.90985037579927</v>
      </c>
      <c r="T9364" s="43">
        <v>6762.9933615321152</v>
      </c>
      <c r="U9364" s="43">
        <v>7652.9902060399545</v>
      </c>
      <c r="W9364" s="43">
        <v>3884.5460148457355</v>
      </c>
      <c r="X9364" s="43">
        <v>0</v>
      </c>
      <c r="Y9364" s="43">
        <v>0</v>
      </c>
      <c r="Z9364" s="43">
        <v>3884.5460148457355</v>
      </c>
      <c r="AB9364" s="43">
        <v>122.33148987335021</v>
      </c>
      <c r="AC9364" s="43">
        <v>0</v>
      </c>
      <c r="AD9364" s="43">
        <v>0</v>
      </c>
      <c r="AE9364" s="43">
        <v>122.33148987335021</v>
      </c>
      <c r="AG9364" s="43">
        <v>7143680.1213013073</v>
      </c>
      <c r="AH9364" s="43">
        <v>839061.93920667889</v>
      </c>
      <c r="AI9364" s="43">
        <v>0</v>
      </c>
      <c r="AJ9364" s="43">
        <v>513792257.46807086</v>
      </c>
      <c r="AK9364" s="43">
        <v>520935937.58937216</v>
      </c>
    </row>
    <row r="9365" spans="3:37" x14ac:dyDescent="0.2">
      <c r="C9365" s="43">
        <v>6.0149450188997137E-4</v>
      </c>
      <c r="D9365" s="43">
        <v>6.0560702287346002E-2</v>
      </c>
      <c r="E9365" s="43">
        <v>1.3232452745433321</v>
      </c>
      <c r="F9365" s="43">
        <v>1.7943901151681867</v>
      </c>
      <c r="H9365" s="43">
        <v>7.790472758749201E-5</v>
      </c>
      <c r="I9365" s="43">
        <v>0.105228803170904</v>
      </c>
      <c r="J9365" s="43">
        <v>0</v>
      </c>
      <c r="K9365" s="43">
        <v>1</v>
      </c>
      <c r="M9365" s="43">
        <v>7.8114006619174918E-3</v>
      </c>
      <c r="N9365" s="43">
        <v>4.6333234623681774E-2</v>
      </c>
      <c r="O9365" s="43">
        <v>0</v>
      </c>
      <c r="P9365" s="43">
        <v>1</v>
      </c>
      <c r="R9365" s="43">
        <v>689.70748232812196</v>
      </c>
      <c r="S9365" s="43">
        <v>155.21754746015921</v>
      </c>
      <c r="T9365" s="43">
        <v>6852.7345202217775</v>
      </c>
      <c r="U9365" s="43">
        <v>7697.6595500100584</v>
      </c>
      <c r="W9365" s="43">
        <v>912.65216680786614</v>
      </c>
      <c r="X9365" s="43">
        <v>0</v>
      </c>
      <c r="Y9365" s="43">
        <v>0</v>
      </c>
      <c r="Z9365" s="43">
        <v>912.65216680786614</v>
      </c>
      <c r="AB9365" s="43">
        <v>58.624958276132659</v>
      </c>
      <c r="AC9365" s="43">
        <v>0</v>
      </c>
      <c r="AD9365" s="43">
        <v>0</v>
      </c>
      <c r="AE9365" s="43">
        <v>58.624958276132659</v>
      </c>
      <c r="AG9365" s="43">
        <v>1678367.3347596659</v>
      </c>
      <c r="AH9365" s="43">
        <v>197132.86803049908</v>
      </c>
      <c r="AI9365" s="43">
        <v>0</v>
      </c>
      <c r="AJ9365" s="43">
        <v>246224824.75975716</v>
      </c>
      <c r="AK9365" s="43">
        <v>247903192.09451681</v>
      </c>
    </row>
    <row r="9366" spans="3:37" x14ac:dyDescent="0.2">
      <c r="C9366" s="43">
        <v>6.073428251520904E-4</v>
      </c>
      <c r="D9366" s="43">
        <v>6.1207298332539239E-2</v>
      </c>
      <c r="E9366" s="43">
        <v>2.8895951069104311</v>
      </c>
      <c r="F9366" s="43">
        <v>2.8587378855589525</v>
      </c>
      <c r="H9366" s="43">
        <v>8.9345565406477327E-5</v>
      </c>
      <c r="I9366" s="43">
        <v>8.837719940944283E-2</v>
      </c>
      <c r="J9366" s="43">
        <v>0</v>
      </c>
      <c r="K9366" s="43">
        <v>1</v>
      </c>
      <c r="M9366" s="43">
        <v>7.8238650660709501E-3</v>
      </c>
      <c r="N9366" s="43">
        <v>4.5837695593880401E-2</v>
      </c>
      <c r="O9366" s="43">
        <v>0</v>
      </c>
      <c r="P9366" s="43">
        <v>1</v>
      </c>
      <c r="R9366" s="43">
        <v>703.84898460472505</v>
      </c>
      <c r="S9366" s="43">
        <v>149.50496283915729</v>
      </c>
      <c r="T9366" s="43">
        <v>6790.2615156693828</v>
      </c>
      <c r="U9366" s="43">
        <v>7643.6154631132649</v>
      </c>
      <c r="W9366" s="43">
        <v>2033.8385819176888</v>
      </c>
      <c r="X9366" s="43">
        <v>0</v>
      </c>
      <c r="Y9366" s="43">
        <v>0</v>
      </c>
      <c r="Z9366" s="43">
        <v>2033.8385819176888</v>
      </c>
      <c r="AB9366" s="43">
        <v>139.98497275347924</v>
      </c>
      <c r="AC9366" s="43">
        <v>0</v>
      </c>
      <c r="AD9366" s="43">
        <v>0</v>
      </c>
      <c r="AE9366" s="43">
        <v>139.98497275347924</v>
      </c>
      <c r="AG9366" s="43">
        <v>3740229.1521466295</v>
      </c>
      <c r="AH9366" s="43">
        <v>439309.1336942208</v>
      </c>
      <c r="AI9366" s="43">
        <v>0</v>
      </c>
      <c r="AJ9366" s="43">
        <v>587936885.56461287</v>
      </c>
      <c r="AK9366" s="43">
        <v>591677114.71675944</v>
      </c>
    </row>
    <row r="9367" spans="3:37" x14ac:dyDescent="0.2">
      <c r="C9367" s="43">
        <v>6.0253764225783296E-4</v>
      </c>
      <c r="D9367" s="43">
        <v>6.4421238161592953E-2</v>
      </c>
      <c r="E9367" s="43">
        <v>2.524430147029034</v>
      </c>
      <c r="F9367" s="43">
        <v>1.5199721673887341</v>
      </c>
      <c r="H9367" s="43">
        <v>9.5902289560356735E-5</v>
      </c>
      <c r="I9367" s="43">
        <v>0.10230776797913899</v>
      </c>
      <c r="J9367" s="43">
        <v>0</v>
      </c>
      <c r="K9367" s="43">
        <v>1</v>
      </c>
      <c r="M9367" s="43">
        <v>7.9178069053883471E-3</v>
      </c>
      <c r="N9367" s="43">
        <v>5.0553763109758565E-2</v>
      </c>
      <c r="O9367" s="43">
        <v>0</v>
      </c>
      <c r="P9367" s="43">
        <v>1</v>
      </c>
      <c r="R9367" s="43">
        <v>734.94632752820223</v>
      </c>
      <c r="S9367" s="43">
        <v>185.7718723446998</v>
      </c>
      <c r="T9367" s="43">
        <v>7578.8056125459561</v>
      </c>
      <c r="U9367" s="43">
        <v>8499.5238124188581</v>
      </c>
      <c r="W9367" s="43">
        <v>1855.3206656604682</v>
      </c>
      <c r="X9367" s="43">
        <v>0</v>
      </c>
      <c r="Y9367" s="43">
        <v>0</v>
      </c>
      <c r="Z9367" s="43">
        <v>1855.3206656604682</v>
      </c>
      <c r="AB9367" s="43">
        <v>40.890224927797576</v>
      </c>
      <c r="AC9367" s="43">
        <v>0</v>
      </c>
      <c r="AD9367" s="43">
        <v>0</v>
      </c>
      <c r="AE9367" s="43">
        <v>40.890224927797576</v>
      </c>
      <c r="AG9367" s="43">
        <v>3411934.704149601</v>
      </c>
      <c r="AH9367" s="43">
        <v>400749.26378266112</v>
      </c>
      <c r="AI9367" s="43">
        <v>0</v>
      </c>
      <c r="AJ9367" s="43">
        <v>171738944.69674981</v>
      </c>
      <c r="AK9367" s="43">
        <v>175150879.40089941</v>
      </c>
    </row>
    <row r="9368" spans="3:37" x14ac:dyDescent="0.2">
      <c r="C9368" s="43">
        <v>6.0536591594349386E-4</v>
      </c>
      <c r="D9368" s="43">
        <v>4.8596073834422299E-2</v>
      </c>
      <c r="E9368" s="43">
        <v>3.3248551639695116</v>
      </c>
      <c r="F9368" s="43">
        <v>2.3894413162046462</v>
      </c>
      <c r="H9368" s="43">
        <v>8.9391093786537427E-5</v>
      </c>
      <c r="I9368" s="43">
        <v>9.3976431322253501E-2</v>
      </c>
      <c r="J9368" s="43">
        <v>0</v>
      </c>
      <c r="K9368" s="43">
        <v>1</v>
      </c>
      <c r="M9368" s="43">
        <v>7.8578868839653815E-3</v>
      </c>
      <c r="N9368" s="43">
        <v>4.7203961789627158E-2</v>
      </c>
      <c r="O9368" s="43">
        <v>0</v>
      </c>
      <c r="P9368" s="43">
        <v>1</v>
      </c>
      <c r="R9368" s="43">
        <v>557.00811336725133</v>
      </c>
      <c r="S9368" s="43">
        <v>159.05802043990207</v>
      </c>
      <c r="T9368" s="43">
        <v>7023.0635082539893</v>
      </c>
      <c r="U9368" s="43">
        <v>7739.1296420611425</v>
      </c>
      <c r="W9368" s="43">
        <v>1851.9713021020207</v>
      </c>
      <c r="X9368" s="43">
        <v>0</v>
      </c>
      <c r="Y9368" s="43">
        <v>0</v>
      </c>
      <c r="Z9368" s="43">
        <v>1851.9713021020207</v>
      </c>
      <c r="AB9368" s="43">
        <v>82.810519220581668</v>
      </c>
      <c r="AC9368" s="43">
        <v>0</v>
      </c>
      <c r="AD9368" s="43">
        <v>0</v>
      </c>
      <c r="AE9368" s="43">
        <v>82.810519220581668</v>
      </c>
      <c r="AG9368" s="43">
        <v>3405775.2245656159</v>
      </c>
      <c r="AH9368" s="43">
        <v>400025.80125403649</v>
      </c>
      <c r="AI9368" s="43">
        <v>0</v>
      </c>
      <c r="AJ9368" s="43">
        <v>347804180.72644299</v>
      </c>
      <c r="AK9368" s="43">
        <v>351209955.95100862</v>
      </c>
    </row>
    <row r="9369" spans="3:37" x14ac:dyDescent="0.2">
      <c r="C9369" s="43">
        <v>6.2542546988653136E-4</v>
      </c>
      <c r="D9369" s="43">
        <v>5.3897414016860962E-2</v>
      </c>
      <c r="E9369" s="43">
        <v>5.8197537250861009</v>
      </c>
      <c r="F9369" s="43">
        <v>2.1644252482469564</v>
      </c>
      <c r="H9369" s="43">
        <v>8.8178016455375089E-5</v>
      </c>
      <c r="I9369" s="43">
        <v>8.0046848491153622E-2</v>
      </c>
      <c r="J9369" s="43">
        <v>0</v>
      </c>
      <c r="K9369" s="43">
        <v>1</v>
      </c>
      <c r="M9369" s="43">
        <v>7.8705198909595486E-3</v>
      </c>
      <c r="N9369" s="43">
        <v>4.4943929853751882E-2</v>
      </c>
      <c r="O9369" s="43">
        <v>0</v>
      </c>
      <c r="P9369" s="43">
        <v>1</v>
      </c>
      <c r="R9369" s="43">
        <v>638.24271243396674</v>
      </c>
      <c r="S9369" s="43">
        <v>133.64322157227539</v>
      </c>
      <c r="T9369" s="43">
        <v>6697.5634657481905</v>
      </c>
      <c r="U9369" s="43">
        <v>7469.4493997544323</v>
      </c>
      <c r="W9369" s="43">
        <v>3714.415403196635</v>
      </c>
      <c r="X9369" s="43">
        <v>0</v>
      </c>
      <c r="Y9369" s="43">
        <v>0</v>
      </c>
      <c r="Z9369" s="43">
        <v>3714.415403196635</v>
      </c>
      <c r="AB9369" s="43">
        <v>79.520894388847381</v>
      </c>
      <c r="AC9369" s="43">
        <v>0</v>
      </c>
      <c r="AD9369" s="43">
        <v>0</v>
      </c>
      <c r="AE9369" s="43">
        <v>79.520894388847381</v>
      </c>
      <c r="AG9369" s="43">
        <v>6830809.9264786113</v>
      </c>
      <c r="AH9369" s="43">
        <v>802313.72709047317</v>
      </c>
      <c r="AI9369" s="43">
        <v>0</v>
      </c>
      <c r="AJ9369" s="43">
        <v>333987756.43315899</v>
      </c>
      <c r="AK9369" s="43">
        <v>340818566.35963762</v>
      </c>
    </row>
    <row r="9370" spans="3:37" x14ac:dyDescent="0.2">
      <c r="C9370" s="43">
        <v>6.039816107956484E-4</v>
      </c>
      <c r="D9370" s="43">
        <v>5.1339811470409329E-2</v>
      </c>
      <c r="E9370" s="43">
        <v>3.782283755664841</v>
      </c>
      <c r="F9370" s="43">
        <v>2.3227499074363473</v>
      </c>
      <c r="H9370" s="43">
        <v>1.0123385092630777E-4</v>
      </c>
      <c r="I9370" s="43">
        <v>0.10317043333337006</v>
      </c>
      <c r="J9370" s="43">
        <v>0</v>
      </c>
      <c r="K9370" s="43">
        <v>1</v>
      </c>
      <c r="M9370" s="43">
        <v>7.7973801604669249E-3</v>
      </c>
      <c r="N9370" s="43">
        <v>4.5891931778210826E-2</v>
      </c>
      <c r="O9370" s="43">
        <v>0</v>
      </c>
      <c r="P9370" s="43">
        <v>1</v>
      </c>
      <c r="R9370" s="43">
        <v>587.11119063304227</v>
      </c>
      <c r="S9370" s="43">
        <v>197.7531386356934</v>
      </c>
      <c r="T9370" s="43">
        <v>6775.2826977529194</v>
      </c>
      <c r="U9370" s="43">
        <v>7560.147027021655</v>
      </c>
      <c r="W9370" s="43">
        <v>2220.6211191003995</v>
      </c>
      <c r="X9370" s="43">
        <v>0</v>
      </c>
      <c r="Y9370" s="43">
        <v>0</v>
      </c>
      <c r="Z9370" s="43">
        <v>2220.6211191003995</v>
      </c>
      <c r="AB9370" s="43">
        <v>83.096336217922925</v>
      </c>
      <c r="AC9370" s="43">
        <v>0</v>
      </c>
      <c r="AD9370" s="43">
        <v>0</v>
      </c>
      <c r="AE9370" s="43">
        <v>83.096336217922925</v>
      </c>
      <c r="AG9370" s="43">
        <v>4083722.2380256345</v>
      </c>
      <c r="AH9370" s="43">
        <v>479654.16172568628</v>
      </c>
      <c r="AI9370" s="43">
        <v>0</v>
      </c>
      <c r="AJ9370" s="43">
        <v>349004612.11527628</v>
      </c>
      <c r="AK9370" s="43">
        <v>353088334.35330188</v>
      </c>
    </row>
    <row r="9371" spans="3:37" x14ac:dyDescent="0.2">
      <c r="C9371" s="43">
        <v>6.1514191489453474E-4</v>
      </c>
      <c r="D9371" s="43">
        <v>5.1308461087240471E-2</v>
      </c>
      <c r="E9371" s="43">
        <v>3.0099359772306218</v>
      </c>
      <c r="F9371" s="43">
        <v>1.9274314533579398</v>
      </c>
      <c r="H9371" s="43">
        <v>9.5224835060747637E-5</v>
      </c>
      <c r="I9371" s="43">
        <v>6.9929038074268091E-2</v>
      </c>
      <c r="J9371" s="43">
        <v>0</v>
      </c>
      <c r="K9371" s="43">
        <v>1</v>
      </c>
      <c r="M9371" s="43">
        <v>7.8893392817454E-3</v>
      </c>
      <c r="N9371" s="43">
        <v>4.7957088377056367E-2</v>
      </c>
      <c r="O9371" s="43">
        <v>0</v>
      </c>
      <c r="P9371" s="43">
        <v>1</v>
      </c>
      <c r="R9371" s="43">
        <v>597.59462405620889</v>
      </c>
      <c r="S9371" s="43">
        <v>126.08114846130528</v>
      </c>
      <c r="T9371" s="43">
        <v>7163.6739993363817</v>
      </c>
      <c r="U9371" s="43">
        <v>7887.3497718538956</v>
      </c>
      <c r="W9371" s="43">
        <v>1798.7215587463911</v>
      </c>
      <c r="X9371" s="43">
        <v>0</v>
      </c>
      <c r="Y9371" s="43">
        <v>0</v>
      </c>
      <c r="Z9371" s="43">
        <v>1798.7215587463911</v>
      </c>
      <c r="AB9371" s="43">
        <v>59.302401425685531</v>
      </c>
      <c r="AC9371" s="43">
        <v>0</v>
      </c>
      <c r="AD9371" s="43">
        <v>0</v>
      </c>
      <c r="AE9371" s="43">
        <v>59.302401425685531</v>
      </c>
      <c r="AG9371" s="43">
        <v>3307848.9465346131</v>
      </c>
      <c r="AH9371" s="43">
        <v>388523.85668922047</v>
      </c>
      <c r="AI9371" s="43">
        <v>0</v>
      </c>
      <c r="AJ9371" s="43">
        <v>249070085.98787922</v>
      </c>
      <c r="AK9371" s="43">
        <v>252377934.93441382</v>
      </c>
    </row>
    <row r="9372" spans="3:37" x14ac:dyDescent="0.2">
      <c r="C9372" s="43">
        <v>5.9592316094312021E-4</v>
      </c>
      <c r="D9372" s="43">
        <v>4.5755630930626304E-2</v>
      </c>
      <c r="E9372" s="43">
        <v>5.2871607987073705</v>
      </c>
      <c r="F9372" s="43">
        <v>2.3755385340507784</v>
      </c>
      <c r="H9372" s="43">
        <v>8.175240246447799E-5</v>
      </c>
      <c r="I9372" s="43">
        <v>9.0494870693622706E-2</v>
      </c>
      <c r="J9372" s="43">
        <v>0</v>
      </c>
      <c r="K9372" s="43">
        <v>1</v>
      </c>
      <c r="M9372" s="43">
        <v>7.856001159989745E-3</v>
      </c>
      <c r="N9372" s="43">
        <v>4.5384371518252517E-2</v>
      </c>
      <c r="O9372" s="43">
        <v>0</v>
      </c>
      <c r="P9372" s="43">
        <v>1</v>
      </c>
      <c r="R9372" s="43">
        <v>516.27035263318862</v>
      </c>
      <c r="S9372" s="43">
        <v>140.07700928446837</v>
      </c>
      <c r="T9372" s="43">
        <v>6750.7222119938242</v>
      </c>
      <c r="U9372" s="43">
        <v>7407.0695739114817</v>
      </c>
      <c r="W9372" s="43">
        <v>2729.6043699770253</v>
      </c>
      <c r="X9372" s="43">
        <v>0</v>
      </c>
      <c r="Y9372" s="43">
        <v>0</v>
      </c>
      <c r="Z9372" s="43">
        <v>2729.6043699770253</v>
      </c>
      <c r="AB9372" s="43">
        <v>75.986024751738</v>
      </c>
      <c r="AC9372" s="43">
        <v>0</v>
      </c>
      <c r="AD9372" s="43">
        <v>0</v>
      </c>
      <c r="AE9372" s="43">
        <v>75.986024751738</v>
      </c>
      <c r="AG9372" s="43">
        <v>5019742.4363877494</v>
      </c>
      <c r="AH9372" s="43">
        <v>589594.54391503741</v>
      </c>
      <c r="AI9372" s="43">
        <v>0</v>
      </c>
      <c r="AJ9372" s="43">
        <v>319141303.95729959</v>
      </c>
      <c r="AK9372" s="43">
        <v>324161046.39368737</v>
      </c>
    </row>
    <row r="9373" spans="3:37" x14ac:dyDescent="0.2">
      <c r="C9373" s="43">
        <v>6.0568667688051423E-4</v>
      </c>
      <c r="D9373" s="43">
        <v>5.1997100315666268E-2</v>
      </c>
      <c r="E9373" s="43">
        <v>3.3454470691386158</v>
      </c>
      <c r="F9373" s="43">
        <v>2.3854521630779528</v>
      </c>
      <c r="H9373" s="43">
        <v>8.6059208889338197E-5</v>
      </c>
      <c r="I9373" s="43">
        <v>7.8951351916374923E-2</v>
      </c>
      <c r="J9373" s="43">
        <v>0</v>
      </c>
      <c r="K9373" s="43">
        <v>1</v>
      </c>
      <c r="M9373" s="43">
        <v>7.878960841050886E-3</v>
      </c>
      <c r="N9373" s="43">
        <v>4.5378692910609385E-2</v>
      </c>
      <c r="O9373" s="43">
        <v>0</v>
      </c>
      <c r="P9373" s="43">
        <v>1</v>
      </c>
      <c r="R9373" s="43">
        <v>596.30646629551131</v>
      </c>
      <c r="S9373" s="43">
        <v>128.64689044815225</v>
      </c>
      <c r="T9373" s="43">
        <v>6769.6045064201207</v>
      </c>
      <c r="U9373" s="43">
        <v>7494.5578631637845</v>
      </c>
      <c r="W9373" s="43">
        <v>1994.9117199767231</v>
      </c>
      <c r="X9373" s="43">
        <v>0</v>
      </c>
      <c r="Y9373" s="43">
        <v>0</v>
      </c>
      <c r="Z9373" s="43">
        <v>1994.9117199767231</v>
      </c>
      <c r="AB9373" s="43">
        <v>88.398486943754065</v>
      </c>
      <c r="AC9373" s="43">
        <v>0</v>
      </c>
      <c r="AD9373" s="43">
        <v>0</v>
      </c>
      <c r="AE9373" s="43">
        <v>88.398486943754065</v>
      </c>
      <c r="AG9373" s="43">
        <v>3668642.6530371937</v>
      </c>
      <c r="AH9373" s="43">
        <v>430900.93151497218</v>
      </c>
      <c r="AI9373" s="43">
        <v>0</v>
      </c>
      <c r="AJ9373" s="43">
        <v>371273645.1637671</v>
      </c>
      <c r="AK9373" s="43">
        <v>374942287.81680429</v>
      </c>
    </row>
    <row r="9374" spans="3:37" x14ac:dyDescent="0.2">
      <c r="C9374" s="43">
        <v>6.0773041055434747E-4</v>
      </c>
      <c r="D9374" s="43">
        <v>5.3528351671923741E-2</v>
      </c>
      <c r="E9374" s="43">
        <v>6.0789558373259247</v>
      </c>
      <c r="F9374" s="43">
        <v>1.0588843881067063</v>
      </c>
      <c r="H9374" s="43">
        <v>9.3482836641234357E-5</v>
      </c>
      <c r="I9374" s="43">
        <v>0.10632613190659257</v>
      </c>
      <c r="J9374" s="43">
        <v>0</v>
      </c>
      <c r="K9374" s="43">
        <v>1</v>
      </c>
      <c r="M9374" s="43">
        <v>7.9124807419534982E-3</v>
      </c>
      <c r="N9374" s="43">
        <v>4.5944563599318977E-2</v>
      </c>
      <c r="O9374" s="43">
        <v>0</v>
      </c>
      <c r="P9374" s="43">
        <v>1</v>
      </c>
      <c r="R9374" s="43">
        <v>615.93830234853863</v>
      </c>
      <c r="S9374" s="43">
        <v>188.19768185894682</v>
      </c>
      <c r="T9374" s="43">
        <v>6883.1806775356263</v>
      </c>
      <c r="U9374" s="43">
        <v>7687.3166617431116</v>
      </c>
      <c r="W9374" s="43">
        <v>3744.2617384942691</v>
      </c>
      <c r="X9374" s="43">
        <v>0</v>
      </c>
      <c r="Y9374" s="43">
        <v>0</v>
      </c>
      <c r="Z9374" s="43">
        <v>3744.2617384942691</v>
      </c>
      <c r="AB9374" s="43">
        <v>3.8807990548446534</v>
      </c>
      <c r="AC9374" s="43">
        <v>0</v>
      </c>
      <c r="AD9374" s="43">
        <v>0</v>
      </c>
      <c r="AE9374" s="43">
        <v>3.8807990548446534</v>
      </c>
      <c r="AG9374" s="43">
        <v>6885697.3370909607</v>
      </c>
      <c r="AH9374" s="43">
        <v>808760.53551476216</v>
      </c>
      <c r="AI9374" s="43">
        <v>0</v>
      </c>
      <c r="AJ9374" s="43">
        <v>16299356.030347545</v>
      </c>
      <c r="AK9374" s="43">
        <v>23185053.367438506</v>
      </c>
    </row>
    <row r="9375" spans="3:37" x14ac:dyDescent="0.2">
      <c r="C9375" s="43">
        <v>6.2178137041701831E-4</v>
      </c>
      <c r="D9375" s="43">
        <v>5.3383530543945464E-2</v>
      </c>
      <c r="E9375" s="43">
        <v>7.2868857607474906</v>
      </c>
      <c r="F9375" s="43">
        <v>2.7488454195279357</v>
      </c>
      <c r="H9375" s="43">
        <v>9.6306221108788392E-5</v>
      </c>
      <c r="I9375" s="43">
        <v>0.11565299481515101</v>
      </c>
      <c r="J9375" s="43">
        <v>0</v>
      </c>
      <c r="K9375" s="43">
        <v>1</v>
      </c>
      <c r="M9375" s="43">
        <v>7.7936284367862664E-3</v>
      </c>
      <c r="N9375" s="43">
        <v>4.8756292372558518E-2</v>
      </c>
      <c r="O9375" s="43">
        <v>0</v>
      </c>
      <c r="P9375" s="43">
        <v>1</v>
      </c>
      <c r="R9375" s="43">
        <v>628.4740804115155</v>
      </c>
      <c r="S9375" s="43">
        <v>210.88884012989126</v>
      </c>
      <c r="T9375" s="43">
        <v>7194.7008712710467</v>
      </c>
      <c r="U9375" s="43">
        <v>8034.0637918124539</v>
      </c>
      <c r="W9375" s="43">
        <v>4579.618827549546</v>
      </c>
      <c r="X9375" s="43">
        <v>0</v>
      </c>
      <c r="Y9375" s="43">
        <v>0</v>
      </c>
      <c r="Z9375" s="43">
        <v>4579.618827549546</v>
      </c>
      <c r="AB9375" s="43">
        <v>117.60412979970901</v>
      </c>
      <c r="AC9375" s="43">
        <v>0</v>
      </c>
      <c r="AD9375" s="43">
        <v>0</v>
      </c>
      <c r="AE9375" s="43">
        <v>117.60412979970901</v>
      </c>
      <c r="AG9375" s="43">
        <v>8421919.0238636155</v>
      </c>
      <c r="AH9375" s="43">
        <v>989197.66675070196</v>
      </c>
      <c r="AI9375" s="43">
        <v>0</v>
      </c>
      <c r="AJ9375" s="43">
        <v>493937345.15877783</v>
      </c>
      <c r="AK9375" s="43">
        <v>502359264.18264145</v>
      </c>
    </row>
    <row r="9376" spans="3:37" x14ac:dyDescent="0.2">
      <c r="C9376" s="43">
        <v>6.3904688242011343E-4</v>
      </c>
      <c r="D9376" s="43">
        <v>6.1334491766734334E-2</v>
      </c>
      <c r="E9376" s="43">
        <v>3.4794940472635196</v>
      </c>
      <c r="F9376" s="43">
        <v>1.9891863835041599</v>
      </c>
      <c r="H9376" s="43">
        <v>8.0496301142763093E-5</v>
      </c>
      <c r="I9376" s="43">
        <v>8.4360336491315357E-2</v>
      </c>
      <c r="J9376" s="43">
        <v>0</v>
      </c>
      <c r="K9376" s="43">
        <v>1</v>
      </c>
      <c r="M9376" s="43">
        <v>7.8316527511361634E-3</v>
      </c>
      <c r="N9376" s="43">
        <v>4.405998577790584E-2</v>
      </c>
      <c r="O9376" s="43">
        <v>0</v>
      </c>
      <c r="P9376" s="43">
        <v>1</v>
      </c>
      <c r="R9376" s="43">
        <v>742.12978857932876</v>
      </c>
      <c r="S9376" s="43">
        <v>128.57502009013837</v>
      </c>
      <c r="T9376" s="43">
        <v>6533.4135422356239</v>
      </c>
      <c r="U9376" s="43">
        <v>7404.1183509050916</v>
      </c>
      <c r="W9376" s="43">
        <v>2582.2361816587086</v>
      </c>
      <c r="X9376" s="43">
        <v>0</v>
      </c>
      <c r="Y9376" s="43">
        <v>0</v>
      </c>
      <c r="Z9376" s="43">
        <v>2582.2361816587086</v>
      </c>
      <c r="AB9376" s="43">
        <v>78.549200937137755</v>
      </c>
      <c r="AC9376" s="43">
        <v>0</v>
      </c>
      <c r="AD9376" s="43">
        <v>0</v>
      </c>
      <c r="AE9376" s="43">
        <v>78.549200937137755</v>
      </c>
      <c r="AG9376" s="43">
        <v>4748732.3380703647</v>
      </c>
      <c r="AH9376" s="43">
        <v>557763.01523828111</v>
      </c>
      <c r="AI9376" s="43">
        <v>0</v>
      </c>
      <c r="AJ9376" s="43">
        <v>329906643.93597859</v>
      </c>
      <c r="AK9376" s="43">
        <v>334655376.27404898</v>
      </c>
    </row>
    <row r="9377" spans="3:37" x14ac:dyDescent="0.2">
      <c r="C9377" s="43">
        <v>6.228702456184676E-4</v>
      </c>
      <c r="D9377" s="43">
        <v>4.8706131009396712E-2</v>
      </c>
      <c r="E9377" s="43">
        <v>4.2743081762322142</v>
      </c>
      <c r="F9377" s="43">
        <v>3.5050691731068437</v>
      </c>
      <c r="H9377" s="43">
        <v>9.4753404210279335E-5</v>
      </c>
      <c r="I9377" s="43">
        <v>0.11421653859704572</v>
      </c>
      <c r="J9377" s="43">
        <v>0</v>
      </c>
      <c r="K9377" s="43">
        <v>1</v>
      </c>
      <c r="M9377" s="43">
        <v>7.8955178019750605E-3</v>
      </c>
      <c r="N9377" s="43">
        <v>4.4483339862164385E-2</v>
      </c>
      <c r="O9377" s="43">
        <v>0</v>
      </c>
      <c r="P9377" s="43">
        <v>1</v>
      </c>
      <c r="R9377" s="43">
        <v>574.41211432820899</v>
      </c>
      <c r="S9377" s="43">
        <v>204.91143234846587</v>
      </c>
      <c r="T9377" s="43">
        <v>6649.9805795704697</v>
      </c>
      <c r="U9377" s="43">
        <v>7429.3041262471443</v>
      </c>
      <c r="W9377" s="43">
        <v>2455.2143967998973</v>
      </c>
      <c r="X9377" s="43">
        <v>0</v>
      </c>
      <c r="Y9377" s="43">
        <v>0</v>
      </c>
      <c r="Z9377" s="43">
        <v>2455.2143967998973</v>
      </c>
      <c r="AB9377" s="43">
        <v>153.96680258811108</v>
      </c>
      <c r="AC9377" s="43">
        <v>0</v>
      </c>
      <c r="AD9377" s="43">
        <v>0</v>
      </c>
      <c r="AE9377" s="43">
        <v>153.96680258811108</v>
      </c>
      <c r="AG9377" s="43">
        <v>4515139.2757150112</v>
      </c>
      <c r="AH9377" s="43">
        <v>530326.30970877782</v>
      </c>
      <c r="AI9377" s="43">
        <v>0</v>
      </c>
      <c r="AJ9377" s="43">
        <v>646660570.87006652</v>
      </c>
      <c r="AK9377" s="43">
        <v>651175710.14578152</v>
      </c>
    </row>
    <row r="9378" spans="3:37" x14ac:dyDescent="0.2">
      <c r="C9378" s="43">
        <v>6.051892344785902E-4</v>
      </c>
      <c r="D9378" s="43">
        <v>5.5498217079087864E-2</v>
      </c>
      <c r="E9378" s="43">
        <v>9.453223859493626</v>
      </c>
      <c r="F9378" s="43">
        <v>0.92257849576194284</v>
      </c>
      <c r="H9378" s="43">
        <v>9.6864892045744888E-5</v>
      </c>
      <c r="I9378" s="43">
        <v>8.2948823274733491E-2</v>
      </c>
      <c r="J9378" s="43">
        <v>0</v>
      </c>
      <c r="K9378" s="43">
        <v>1</v>
      </c>
      <c r="M9378" s="43">
        <v>7.8412478552488327E-3</v>
      </c>
      <c r="N9378" s="43">
        <v>4.5089928167922566E-2</v>
      </c>
      <c r="O9378" s="43">
        <v>0</v>
      </c>
      <c r="P9378" s="43">
        <v>1</v>
      </c>
      <c r="R9378" s="43">
        <v>635.93480971978101</v>
      </c>
      <c r="S9378" s="43">
        <v>152.13144872316332</v>
      </c>
      <c r="T9378" s="43">
        <v>6694.3297022932447</v>
      </c>
      <c r="U9378" s="43">
        <v>7482.3959607361894</v>
      </c>
      <c r="W9378" s="43">
        <v>6011.6341163255729</v>
      </c>
      <c r="X9378" s="43">
        <v>0</v>
      </c>
      <c r="Y9378" s="43">
        <v>0</v>
      </c>
      <c r="Z9378" s="43">
        <v>6011.6341163255729</v>
      </c>
      <c r="AB9378" s="43">
        <v>-5.2681481635457423</v>
      </c>
      <c r="AC9378" s="43">
        <v>0</v>
      </c>
      <c r="AD9378" s="43">
        <v>0</v>
      </c>
      <c r="AE9378" s="43">
        <v>-5.2681481635457423</v>
      </c>
      <c r="AG9378" s="43">
        <v>11055395.139922729</v>
      </c>
      <c r="AH9378" s="43">
        <v>1298512.9691263237</v>
      </c>
      <c r="AI9378" s="43">
        <v>0</v>
      </c>
      <c r="AJ9378" s="43">
        <v>0</v>
      </c>
      <c r="AK9378" s="43">
        <v>11055395.139922729</v>
      </c>
    </row>
    <row r="9379" spans="3:37" x14ac:dyDescent="0.2">
      <c r="C9379" s="43">
        <v>6.2207079111598063E-4</v>
      </c>
      <c r="D9379" s="43">
        <v>5.2442622156613626E-2</v>
      </c>
      <c r="E9379" s="43">
        <v>2.7481698814693423</v>
      </c>
      <c r="F9379" s="43">
        <v>2.3233853268858042</v>
      </c>
      <c r="H9379" s="43">
        <v>8.5457335722564161E-5</v>
      </c>
      <c r="I9379" s="43">
        <v>8.374069659902951E-2</v>
      </c>
      <c r="J9379" s="43">
        <v>0</v>
      </c>
      <c r="K9379" s="43">
        <v>1</v>
      </c>
      <c r="M9379" s="43">
        <v>7.8256447365854763E-3</v>
      </c>
      <c r="N9379" s="43">
        <v>4.5720273473941253E-2</v>
      </c>
      <c r="O9379" s="43">
        <v>0</v>
      </c>
      <c r="P9379" s="43">
        <v>1</v>
      </c>
      <c r="R9379" s="43">
        <v>617.68432606215219</v>
      </c>
      <c r="S9379" s="43">
        <v>135.49656668487668</v>
      </c>
      <c r="T9379" s="43">
        <v>6774.4075511125466</v>
      </c>
      <c r="U9379" s="43">
        <v>7527.5884438595758</v>
      </c>
      <c r="W9379" s="43">
        <v>1697.5014611396953</v>
      </c>
      <c r="X9379" s="43">
        <v>0</v>
      </c>
      <c r="Y9379" s="43">
        <v>0</v>
      </c>
      <c r="Z9379" s="43">
        <v>1697.5014611396953</v>
      </c>
      <c r="AB9379" s="43">
        <v>87.465477992105903</v>
      </c>
      <c r="AC9379" s="43">
        <v>0</v>
      </c>
      <c r="AD9379" s="43">
        <v>0</v>
      </c>
      <c r="AE9379" s="43">
        <v>87.465477992105903</v>
      </c>
      <c r="AG9379" s="43">
        <v>3121705.1870358996</v>
      </c>
      <c r="AH9379" s="43">
        <v>366660.31560617418</v>
      </c>
      <c r="AI9379" s="43">
        <v>0</v>
      </c>
      <c r="AJ9379" s="43">
        <v>367355007.56684482</v>
      </c>
      <c r="AK9379" s="43">
        <v>370476712.75388074</v>
      </c>
    </row>
    <row r="9380" spans="3:37" x14ac:dyDescent="0.2">
      <c r="C9380" s="43">
        <v>6.1046802498265773E-4</v>
      </c>
      <c r="D9380" s="43">
        <v>6.2286010186732188E-2</v>
      </c>
      <c r="E9380" s="43">
        <v>4.019120954598038</v>
      </c>
      <c r="F9380" s="43">
        <v>3.1340713408979934</v>
      </c>
      <c r="H9380" s="43">
        <v>8.3374774326099664E-5</v>
      </c>
      <c r="I9380" s="43">
        <v>0.10076459932763493</v>
      </c>
      <c r="J9380" s="43">
        <v>0</v>
      </c>
      <c r="K9380" s="43">
        <v>1</v>
      </c>
      <c r="M9380" s="43">
        <v>7.9382522106693498E-3</v>
      </c>
      <c r="N9380" s="43">
        <v>4.4598788782169718E-2</v>
      </c>
      <c r="O9380" s="43">
        <v>0</v>
      </c>
      <c r="P9380" s="43">
        <v>1</v>
      </c>
      <c r="R9380" s="43">
        <v>719.93917606903676</v>
      </c>
      <c r="S9380" s="43">
        <v>159.06880795291283</v>
      </c>
      <c r="T9380" s="43">
        <v>6703.3258346009961</v>
      </c>
      <c r="U9380" s="43">
        <v>7582.3338186229457</v>
      </c>
      <c r="W9380" s="43">
        <v>2893.5226285751119</v>
      </c>
      <c r="X9380" s="43">
        <v>0</v>
      </c>
      <c r="Y9380" s="43">
        <v>0</v>
      </c>
      <c r="Z9380" s="43">
        <v>2893.5226285751119</v>
      </c>
      <c r="AB9380" s="43">
        <v>164.39496722373514</v>
      </c>
      <c r="AC9380" s="43">
        <v>0</v>
      </c>
      <c r="AD9380" s="43">
        <v>0</v>
      </c>
      <c r="AE9380" s="43">
        <v>164.39496722373514</v>
      </c>
      <c r="AG9380" s="43">
        <v>5321188.1139496304</v>
      </c>
      <c r="AH9380" s="43">
        <v>625000.88777222415</v>
      </c>
      <c r="AI9380" s="43">
        <v>0</v>
      </c>
      <c r="AJ9380" s="43">
        <v>690458862.33968759</v>
      </c>
      <c r="AK9380" s="43">
        <v>695780050.45363724</v>
      </c>
    </row>
    <row r="9381" spans="3:37" x14ac:dyDescent="0.2">
      <c r="C9381" s="43">
        <v>5.9783509284063049E-4</v>
      </c>
      <c r="D9381" s="43">
        <v>5.248165253975004E-2</v>
      </c>
      <c r="E9381" s="43">
        <v>6.332646320151591</v>
      </c>
      <c r="F9381" s="43">
        <v>2.4021634031455474</v>
      </c>
      <c r="H9381" s="43">
        <v>8.9358497179307307E-5</v>
      </c>
      <c r="I9381" s="43">
        <v>0.13092509840309374</v>
      </c>
      <c r="J9381" s="43">
        <v>0</v>
      </c>
      <c r="K9381" s="43">
        <v>1</v>
      </c>
      <c r="M9381" s="43">
        <v>7.8516782241712102E-3</v>
      </c>
      <c r="N9381" s="43">
        <v>4.5717994301040621E-2</v>
      </c>
      <c r="O9381" s="43">
        <v>0</v>
      </c>
      <c r="P9381" s="43">
        <v>1</v>
      </c>
      <c r="R9381" s="43">
        <v>594.06132409326926</v>
      </c>
      <c r="S9381" s="43">
        <v>221.51397886831495</v>
      </c>
      <c r="T9381" s="43">
        <v>6796.6050691188047</v>
      </c>
      <c r="U9381" s="43">
        <v>7612.1803720803891</v>
      </c>
      <c r="W9381" s="43">
        <v>3761.9802579636234</v>
      </c>
      <c r="X9381" s="43">
        <v>0</v>
      </c>
      <c r="Y9381" s="43">
        <v>0</v>
      </c>
      <c r="Z9381" s="43">
        <v>3761.9802579636234</v>
      </c>
      <c r="AB9381" s="43">
        <v>89.127902121851221</v>
      </c>
      <c r="AC9381" s="43">
        <v>0</v>
      </c>
      <c r="AD9381" s="43">
        <v>0</v>
      </c>
      <c r="AE9381" s="43">
        <v>89.127902121851221</v>
      </c>
      <c r="AG9381" s="43">
        <v>6918281.6943951035</v>
      </c>
      <c r="AH9381" s="43">
        <v>812587.73572014272</v>
      </c>
      <c r="AI9381" s="43">
        <v>0</v>
      </c>
      <c r="AJ9381" s="43">
        <v>374337188.91177511</v>
      </c>
      <c r="AK9381" s="43">
        <v>381255470.60617024</v>
      </c>
    </row>
    <row r="9382" spans="3:37" x14ac:dyDescent="0.2">
      <c r="C9382" s="43">
        <v>6.121096372876389E-4</v>
      </c>
      <c r="D9382" s="43">
        <v>5.3553406585530192E-2</v>
      </c>
      <c r="E9382" s="43">
        <v>12.00867126524642</v>
      </c>
      <c r="F9382" s="43">
        <v>3.0206205349846176</v>
      </c>
      <c r="H9382" s="43">
        <v>8.3540937603958425E-5</v>
      </c>
      <c r="I9382" s="43">
        <v>0.13099485477624562</v>
      </c>
      <c r="J9382" s="43">
        <v>0</v>
      </c>
      <c r="K9382" s="43">
        <v>1</v>
      </c>
      <c r="M9382" s="43">
        <v>7.8839536895415341E-3</v>
      </c>
      <c r="N9382" s="43">
        <v>4.3236994001034049E-2</v>
      </c>
      <c r="O9382" s="43">
        <v>0</v>
      </c>
      <c r="P9382" s="43">
        <v>1</v>
      </c>
      <c r="R9382" s="43">
        <v>620.66705261662173</v>
      </c>
      <c r="S9382" s="43">
        <v>207.20296021944276</v>
      </c>
      <c r="T9382" s="43">
        <v>6454.1927309505909</v>
      </c>
      <c r="U9382" s="43">
        <v>7282.0627437866551</v>
      </c>
      <c r="W9382" s="43">
        <v>7453.3866000424132</v>
      </c>
      <c r="X9382" s="43">
        <v>0</v>
      </c>
      <c r="Y9382" s="43">
        <v>0</v>
      </c>
      <c r="Z9382" s="43">
        <v>7453.3866000424132</v>
      </c>
      <c r="AB9382" s="43">
        <v>134.1921873338911</v>
      </c>
      <c r="AC9382" s="43">
        <v>0</v>
      </c>
      <c r="AD9382" s="43">
        <v>0</v>
      </c>
      <c r="AE9382" s="43">
        <v>134.1921873338911</v>
      </c>
      <c r="AG9382" s="43">
        <v>13706777.957477998</v>
      </c>
      <c r="AH9382" s="43">
        <v>1609931.5056091612</v>
      </c>
      <c r="AI9382" s="43">
        <v>0</v>
      </c>
      <c r="AJ9382" s="43">
        <v>563607186.80234265</v>
      </c>
      <c r="AK9382" s="43">
        <v>577313964.7598207</v>
      </c>
    </row>
    <row r="9383" spans="3:37" x14ac:dyDescent="0.2">
      <c r="C9383" s="43">
        <v>5.8834547283890778E-4</v>
      </c>
      <c r="D9383" s="43">
        <v>5.811088922927754E-2</v>
      </c>
      <c r="E9383" s="43">
        <v>5.2058757851646034</v>
      </c>
      <c r="F9383" s="43">
        <v>0.98962358018333763</v>
      </c>
      <c r="H9383" s="43">
        <v>8.3382023532788493E-5</v>
      </c>
      <c r="I9383" s="43">
        <v>9.8903118366767989E-2</v>
      </c>
      <c r="J9383" s="43">
        <v>0</v>
      </c>
      <c r="K9383" s="43">
        <v>1</v>
      </c>
      <c r="M9383" s="43">
        <v>7.8706152619165692E-3</v>
      </c>
      <c r="N9383" s="43">
        <v>4.7892207443294921E-2</v>
      </c>
      <c r="O9383" s="43">
        <v>0</v>
      </c>
      <c r="P9383" s="43">
        <v>1</v>
      </c>
      <c r="R9383" s="43">
        <v>647.33980102543967</v>
      </c>
      <c r="S9383" s="43">
        <v>156.14381573791007</v>
      </c>
      <c r="T9383" s="43">
        <v>7137.0035226085702</v>
      </c>
      <c r="U9383" s="43">
        <v>7940.4871393719204</v>
      </c>
      <c r="W9383" s="43">
        <v>3369.970594931609</v>
      </c>
      <c r="X9383" s="43">
        <v>0</v>
      </c>
      <c r="Y9383" s="43">
        <v>0</v>
      </c>
      <c r="Z9383" s="43">
        <v>3369.970594931609</v>
      </c>
      <c r="AB9383" s="43">
        <v>-0.71872644072378788</v>
      </c>
      <c r="AC9383" s="43">
        <v>0</v>
      </c>
      <c r="AD9383" s="43">
        <v>0</v>
      </c>
      <c r="AE9383" s="43">
        <v>-0.71872644072378788</v>
      </c>
      <c r="AG9383" s="43">
        <v>6197375.9240792291</v>
      </c>
      <c r="AH9383" s="43">
        <v>727913.64850522752</v>
      </c>
      <c r="AI9383" s="43">
        <v>0</v>
      </c>
      <c r="AJ9383" s="43">
        <v>0</v>
      </c>
      <c r="AK9383" s="43">
        <v>6197375.9240792291</v>
      </c>
    </row>
    <row r="9384" spans="3:37" x14ac:dyDescent="0.2">
      <c r="C9384" s="43">
        <v>5.8797141010073968E-4</v>
      </c>
      <c r="D9384" s="43">
        <v>5.4388985790848332E-2</v>
      </c>
      <c r="E9384" s="43">
        <v>6.2884957703512647</v>
      </c>
      <c r="F9384" s="43">
        <v>2.4242571601966518</v>
      </c>
      <c r="H9384" s="43">
        <v>9.2102389177450839E-5</v>
      </c>
      <c r="I9384" s="43">
        <v>9.6091782972357959E-2</v>
      </c>
      <c r="J9384" s="43">
        <v>0</v>
      </c>
      <c r="K9384" s="43">
        <v>1</v>
      </c>
      <c r="M9384" s="43">
        <v>7.872204842079733E-3</v>
      </c>
      <c r="N9384" s="43">
        <v>4.6651635386435242E-2</v>
      </c>
      <c r="O9384" s="43">
        <v>0</v>
      </c>
      <c r="P9384" s="43">
        <v>1</v>
      </c>
      <c r="R9384" s="43">
        <v>605.49357958630958</v>
      </c>
      <c r="S9384" s="43">
        <v>167.57125438515291</v>
      </c>
      <c r="T9384" s="43">
        <v>6953.5347884419589</v>
      </c>
      <c r="U9384" s="43">
        <v>7726.5996224134215</v>
      </c>
      <c r="W9384" s="43">
        <v>3807.6438142033549</v>
      </c>
      <c r="X9384" s="43">
        <v>0</v>
      </c>
      <c r="Y9384" s="43">
        <v>0</v>
      </c>
      <c r="Z9384" s="43">
        <v>3807.6438142033549</v>
      </c>
      <c r="AB9384" s="43">
        <v>92.274506581142589</v>
      </c>
      <c r="AC9384" s="43">
        <v>0</v>
      </c>
      <c r="AD9384" s="43">
        <v>0</v>
      </c>
      <c r="AE9384" s="43">
        <v>92.274506581142589</v>
      </c>
      <c r="AG9384" s="43">
        <v>7002256.9743199693</v>
      </c>
      <c r="AH9384" s="43">
        <v>822451.06386792462</v>
      </c>
      <c r="AI9384" s="43">
        <v>0</v>
      </c>
      <c r="AJ9384" s="43">
        <v>387552927.64079887</v>
      </c>
      <c r="AK9384" s="43">
        <v>394555184.61511886</v>
      </c>
    </row>
    <row r="9385" spans="3:37" x14ac:dyDescent="0.2">
      <c r="C9385" s="43">
        <v>6.007162173517675E-4</v>
      </c>
      <c r="D9385" s="43">
        <v>5.4766886486190991E-2</v>
      </c>
      <c r="E9385" s="43">
        <v>0.60734835364011319</v>
      </c>
      <c r="F9385" s="43">
        <v>2.6614133883365563</v>
      </c>
      <c r="H9385" s="43">
        <v>8.5992846090226959E-5</v>
      </c>
      <c r="I9385" s="43">
        <v>8.9216758692640757E-2</v>
      </c>
      <c r="J9385" s="43">
        <v>0</v>
      </c>
      <c r="K9385" s="43">
        <v>1</v>
      </c>
      <c r="M9385" s="43">
        <v>7.8154945705786166E-3</v>
      </c>
      <c r="N9385" s="43">
        <v>4.3867002831118496E-2</v>
      </c>
      <c r="O9385" s="43">
        <v>0</v>
      </c>
      <c r="P9385" s="43">
        <v>1</v>
      </c>
      <c r="R9385" s="43">
        <v>622.91642328176363</v>
      </c>
      <c r="S9385" s="43">
        <v>145.26170478164926</v>
      </c>
      <c r="T9385" s="43">
        <v>6491.3765333471301</v>
      </c>
      <c r="U9385" s="43">
        <v>7259.5546614105433</v>
      </c>
      <c r="W9385" s="43">
        <v>378.32726413556702</v>
      </c>
      <c r="X9385" s="43">
        <v>0</v>
      </c>
      <c r="Y9385" s="43">
        <v>0</v>
      </c>
      <c r="Z9385" s="43">
        <v>378.32726413556702</v>
      </c>
      <c r="AB9385" s="43">
        <v>110.73662034368967</v>
      </c>
      <c r="AC9385" s="43">
        <v>0</v>
      </c>
      <c r="AD9385" s="43">
        <v>0</v>
      </c>
      <c r="AE9385" s="43">
        <v>110.73662034368967</v>
      </c>
      <c r="AG9385" s="43">
        <v>695743.83874530776</v>
      </c>
      <c r="AH9385" s="43">
        <v>81718.689053282476</v>
      </c>
      <c r="AI9385" s="43">
        <v>0</v>
      </c>
      <c r="AJ9385" s="43">
        <v>465093805.44349658</v>
      </c>
      <c r="AK9385" s="43">
        <v>465789549.28224188</v>
      </c>
    </row>
    <row r="9386" spans="3:37" x14ac:dyDescent="0.2">
      <c r="C9386" s="43">
        <v>6.1935062871099067E-4</v>
      </c>
      <c r="D9386" s="43">
        <v>5.3898383894261846E-2</v>
      </c>
      <c r="E9386" s="43">
        <v>2.2203071111132213</v>
      </c>
      <c r="F9386" s="43">
        <v>1.936590765268497</v>
      </c>
      <c r="H9386" s="43">
        <v>1.0253639973756279E-4</v>
      </c>
      <c r="I9386" s="43">
        <v>0.13136582279629394</v>
      </c>
      <c r="J9386" s="43">
        <v>0</v>
      </c>
      <c r="K9386" s="43">
        <v>1</v>
      </c>
      <c r="M9386" s="43">
        <v>7.8463382088606575E-3</v>
      </c>
      <c r="N9386" s="43">
        <v>4.2735965540080814E-2</v>
      </c>
      <c r="O9386" s="43">
        <v>0</v>
      </c>
      <c r="P9386" s="43">
        <v>1</v>
      </c>
      <c r="R9386" s="43">
        <v>632.05474921213727</v>
      </c>
      <c r="S9386" s="43">
        <v>255.03678646160378</v>
      </c>
      <c r="T9386" s="43">
        <v>6348.9647714896419</v>
      </c>
      <c r="U9386" s="43">
        <v>7236.0563071633833</v>
      </c>
      <c r="W9386" s="43">
        <v>1403.3556542885922</v>
      </c>
      <c r="X9386" s="43">
        <v>0</v>
      </c>
      <c r="Y9386" s="43">
        <v>0</v>
      </c>
      <c r="Z9386" s="43">
        <v>1403.3556542885922</v>
      </c>
      <c r="AB9386" s="43">
        <v>63.34150061441165</v>
      </c>
      <c r="AC9386" s="43">
        <v>0</v>
      </c>
      <c r="AD9386" s="43">
        <v>0</v>
      </c>
      <c r="AE9386" s="43">
        <v>63.34150061441165</v>
      </c>
      <c r="AG9386" s="43">
        <v>2580771.0482367212</v>
      </c>
      <c r="AH9386" s="43">
        <v>303124.82132633589</v>
      </c>
      <c r="AI9386" s="43">
        <v>0</v>
      </c>
      <c r="AJ9386" s="43">
        <v>266034302.58052894</v>
      </c>
      <c r="AK9386" s="43">
        <v>268615073.62876564</v>
      </c>
    </row>
    <row r="9387" spans="3:37" x14ac:dyDescent="0.2">
      <c r="C9387" s="43">
        <v>6.1067637058853652E-4</v>
      </c>
      <c r="D9387" s="43">
        <v>5.501432997633704E-2</v>
      </c>
      <c r="E9387" s="43">
        <v>2.6564784278534526</v>
      </c>
      <c r="F9387" s="43">
        <v>1.8771133314209383</v>
      </c>
      <c r="H9387" s="43">
        <v>9.07424027613013E-5</v>
      </c>
      <c r="I9387" s="43">
        <v>0.1177830991151495</v>
      </c>
      <c r="J9387" s="43">
        <v>0</v>
      </c>
      <c r="K9387" s="43">
        <v>1</v>
      </c>
      <c r="M9387" s="43">
        <v>7.8703746011528075E-3</v>
      </c>
      <c r="N9387" s="43">
        <v>4.6433472274014398E-2</v>
      </c>
      <c r="O9387" s="43">
        <v>0</v>
      </c>
      <c r="P9387" s="43">
        <v>1</v>
      </c>
      <c r="R9387" s="43">
        <v>636.10574305610248</v>
      </c>
      <c r="S9387" s="43">
        <v>202.36510413562902</v>
      </c>
      <c r="T9387" s="43">
        <v>6919.4079735712876</v>
      </c>
      <c r="U9387" s="43">
        <v>7757.8788207630187</v>
      </c>
      <c r="W9387" s="43">
        <v>1689.8011842622275</v>
      </c>
      <c r="X9387" s="43">
        <v>0</v>
      </c>
      <c r="Y9387" s="43">
        <v>0</v>
      </c>
      <c r="Z9387" s="43">
        <v>1689.8011842622275</v>
      </c>
      <c r="AB9387" s="43">
        <v>59.699240534788451</v>
      </c>
      <c r="AC9387" s="43">
        <v>0</v>
      </c>
      <c r="AD9387" s="43">
        <v>0</v>
      </c>
      <c r="AE9387" s="43">
        <v>59.699240534788451</v>
      </c>
      <c r="AG9387" s="43">
        <v>3107544.3778582364</v>
      </c>
      <c r="AH9387" s="43">
        <v>364997.05580064113</v>
      </c>
      <c r="AI9387" s="43">
        <v>0</v>
      </c>
      <c r="AJ9387" s="43">
        <v>250736810.24611148</v>
      </c>
      <c r="AK9387" s="43">
        <v>253844354.62396973</v>
      </c>
    </row>
    <row r="9388" spans="3:37" x14ac:dyDescent="0.2">
      <c r="C9388" s="43">
        <v>5.9415032463223624E-4</v>
      </c>
      <c r="D9388" s="43">
        <v>4.6739789055116582E-2</v>
      </c>
      <c r="E9388" s="43">
        <v>4.9591125519383468</v>
      </c>
      <c r="F9388" s="43">
        <v>1.0011478806513709</v>
      </c>
      <c r="H9388" s="43">
        <v>9.1731246565474045E-5</v>
      </c>
      <c r="I9388" s="43">
        <v>0.10447192213106915</v>
      </c>
      <c r="J9388" s="43">
        <v>0</v>
      </c>
      <c r="K9388" s="43">
        <v>1</v>
      </c>
      <c r="M9388" s="43">
        <v>7.8347692914385106E-3</v>
      </c>
      <c r="N9388" s="43">
        <v>4.7364686432231462E-2</v>
      </c>
      <c r="O9388" s="43">
        <v>0</v>
      </c>
      <c r="P9388" s="43">
        <v>1</v>
      </c>
      <c r="R9388" s="43">
        <v>525.80590555099297</v>
      </c>
      <c r="S9388" s="43">
        <v>181.45095289852858</v>
      </c>
      <c r="T9388" s="43">
        <v>7026.2443926093465</v>
      </c>
      <c r="U9388" s="43">
        <v>7733.5012510588676</v>
      </c>
      <c r="W9388" s="43">
        <v>2607.5306661012382</v>
      </c>
      <c r="X9388" s="43">
        <v>0</v>
      </c>
      <c r="Y9388" s="43">
        <v>0</v>
      </c>
      <c r="Z9388" s="43">
        <v>2607.5306661012382</v>
      </c>
      <c r="AB9388" s="43">
        <v>6.4581179513363784E-2</v>
      </c>
      <c r="AC9388" s="43">
        <v>0</v>
      </c>
      <c r="AD9388" s="43">
        <v>0</v>
      </c>
      <c r="AE9388" s="43">
        <v>6.4581179513363784E-2</v>
      </c>
      <c r="AG9388" s="43">
        <v>4795248.8949601771</v>
      </c>
      <c r="AH9388" s="43">
        <v>563226.62387786747</v>
      </c>
      <c r="AI9388" s="43">
        <v>0</v>
      </c>
      <c r="AJ9388" s="43">
        <v>271240.95395612792</v>
      </c>
      <c r="AK9388" s="43">
        <v>5066489.8489163052</v>
      </c>
    </row>
    <row r="9389" spans="3:37" x14ac:dyDescent="0.2">
      <c r="C9389" s="43">
        <v>6.1861948598229688E-4</v>
      </c>
      <c r="D9389" s="43">
        <v>5.3617811876069732E-2</v>
      </c>
      <c r="E9389" s="43">
        <v>7.09406722967287</v>
      </c>
      <c r="F9389" s="43">
        <v>2.2461526160881373</v>
      </c>
      <c r="H9389" s="43">
        <v>9.3247150198871864E-5</v>
      </c>
      <c r="I9389" s="43">
        <v>0.1133501614242568</v>
      </c>
      <c r="J9389" s="43">
        <v>0</v>
      </c>
      <c r="K9389" s="43">
        <v>1</v>
      </c>
      <c r="M9389" s="43">
        <v>7.8205710465615134E-3</v>
      </c>
      <c r="N9389" s="43">
        <v>4.8408962233067121E-2</v>
      </c>
      <c r="O9389" s="43">
        <v>0</v>
      </c>
      <c r="P9389" s="43">
        <v>1</v>
      </c>
      <c r="R9389" s="43">
        <v>628.02228569045542</v>
      </c>
      <c r="S9389" s="43">
        <v>200.12441877167885</v>
      </c>
      <c r="T9389" s="43">
        <v>7168.1421821696313</v>
      </c>
      <c r="U9389" s="43">
        <v>7996.2888866317653</v>
      </c>
      <c r="W9389" s="43">
        <v>4455.2323164209129</v>
      </c>
      <c r="X9389" s="43">
        <v>0</v>
      </c>
      <c r="Y9389" s="43">
        <v>0</v>
      </c>
      <c r="Z9389" s="43">
        <v>4455.2323164209129</v>
      </c>
      <c r="AB9389" s="43">
        <v>83.739442727404949</v>
      </c>
      <c r="AC9389" s="43">
        <v>0</v>
      </c>
      <c r="AD9389" s="43">
        <v>0</v>
      </c>
      <c r="AE9389" s="43">
        <v>83.739442727404949</v>
      </c>
      <c r="AG9389" s="43">
        <v>8193172.2298980588</v>
      </c>
      <c r="AH9389" s="43">
        <v>962330.18034691713</v>
      </c>
      <c r="AI9389" s="43">
        <v>0</v>
      </c>
      <c r="AJ9389" s="43">
        <v>351705659.45510077</v>
      </c>
      <c r="AK9389" s="43">
        <v>359898831.68499881</v>
      </c>
    </row>
    <row r="9390" spans="3:37" x14ac:dyDescent="0.2">
      <c r="C9390" s="43">
        <v>6.2274565997710862E-4</v>
      </c>
      <c r="D9390" s="43">
        <v>5.3568935631472733E-2</v>
      </c>
      <c r="E9390" s="43">
        <v>5.5464546800993997</v>
      </c>
      <c r="F9390" s="43">
        <v>1.753130700954096</v>
      </c>
      <c r="H9390" s="43">
        <v>9.3709804890984572E-5</v>
      </c>
      <c r="I9390" s="43">
        <v>9.1799920632539583E-2</v>
      </c>
      <c r="J9390" s="43">
        <v>0</v>
      </c>
      <c r="K9390" s="43">
        <v>1</v>
      </c>
      <c r="M9390" s="43">
        <v>7.7624310423778341E-3</v>
      </c>
      <c r="N9390" s="43">
        <v>4.3953130121929043E-2</v>
      </c>
      <c r="O9390" s="43">
        <v>0</v>
      </c>
      <c r="P9390" s="43">
        <v>1</v>
      </c>
      <c r="R9390" s="43">
        <v>631.6348730442719</v>
      </c>
      <c r="S9390" s="43">
        <v>162.88073190318204</v>
      </c>
      <c r="T9390" s="43">
        <v>6459.9616043444539</v>
      </c>
      <c r="U9390" s="43">
        <v>7254.4772092919084</v>
      </c>
      <c r="W9390" s="43">
        <v>3503.3341977103919</v>
      </c>
      <c r="X9390" s="43">
        <v>0</v>
      </c>
      <c r="Y9390" s="43">
        <v>0</v>
      </c>
      <c r="Z9390" s="43">
        <v>3503.3341977103919</v>
      </c>
      <c r="AB9390" s="43">
        <v>50.900286771068572</v>
      </c>
      <c r="AC9390" s="43">
        <v>0</v>
      </c>
      <c r="AD9390" s="43">
        <v>0</v>
      </c>
      <c r="AE9390" s="43">
        <v>50.900286771068572</v>
      </c>
      <c r="AG9390" s="43">
        <v>6442631.5895894105</v>
      </c>
      <c r="AH9390" s="43">
        <v>756720.18670544471</v>
      </c>
      <c r="AI9390" s="43">
        <v>0</v>
      </c>
      <c r="AJ9390" s="43">
        <v>213781204.43848801</v>
      </c>
      <c r="AK9390" s="43">
        <v>220223836.02807742</v>
      </c>
    </row>
    <row r="9391" spans="3:37" x14ac:dyDescent="0.2">
      <c r="C9391" s="43">
        <v>6.1122093442822489E-4</v>
      </c>
      <c r="D9391" s="43">
        <v>4.5477169939625528E-2</v>
      </c>
      <c r="E9391" s="43">
        <v>2.9718881134154054</v>
      </c>
      <c r="F9391" s="43">
        <v>3.8379949262675264</v>
      </c>
      <c r="H9391" s="43">
        <v>8.6673169394638807E-5</v>
      </c>
      <c r="I9391" s="43">
        <v>8.9662826991038697E-2</v>
      </c>
      <c r="J9391" s="43">
        <v>0</v>
      </c>
      <c r="K9391" s="43">
        <v>1</v>
      </c>
      <c r="M9391" s="43">
        <v>7.8358017334781756E-3</v>
      </c>
      <c r="N9391" s="43">
        <v>4.6761846134682705E-2</v>
      </c>
      <c r="O9391" s="43">
        <v>0</v>
      </c>
      <c r="P9391" s="43">
        <v>1</v>
      </c>
      <c r="R9391" s="43">
        <v>526.30079231916</v>
      </c>
      <c r="S9391" s="43">
        <v>147.14295659984833</v>
      </c>
      <c r="T9391" s="43">
        <v>6937.7310524227587</v>
      </c>
      <c r="U9391" s="43">
        <v>7611.1748013417673</v>
      </c>
      <c r="W9391" s="43">
        <v>1564.1070687744216</v>
      </c>
      <c r="X9391" s="43">
        <v>0</v>
      </c>
      <c r="Y9391" s="43">
        <v>0</v>
      </c>
      <c r="Z9391" s="43">
        <v>1564.1070687744216</v>
      </c>
      <c r="AB9391" s="43">
        <v>159.819370677282</v>
      </c>
      <c r="AC9391" s="43">
        <v>0</v>
      </c>
      <c r="AD9391" s="43">
        <v>0</v>
      </c>
      <c r="AE9391" s="43">
        <v>159.819370677282</v>
      </c>
      <c r="AG9391" s="43">
        <v>2876392.8994761612</v>
      </c>
      <c r="AH9391" s="43">
        <v>337847.12685527507</v>
      </c>
      <c r="AI9391" s="43">
        <v>0</v>
      </c>
      <c r="AJ9391" s="43">
        <v>671241356.84458435</v>
      </c>
      <c r="AK9391" s="43">
        <v>674117749.74406052</v>
      </c>
    </row>
    <row r="9392" spans="3:37" x14ac:dyDescent="0.2">
      <c r="C9392" s="43">
        <v>6.104454190265507E-4</v>
      </c>
      <c r="D9392" s="43">
        <v>5.5299931498294819E-2</v>
      </c>
      <c r="E9392" s="43">
        <v>4.2772357273607264</v>
      </c>
      <c r="F9392" s="43">
        <v>3.3340979109176314</v>
      </c>
      <c r="H9392" s="43">
        <v>8.2811724097495699E-5</v>
      </c>
      <c r="I9392" s="43">
        <v>8.8235818647382683E-2</v>
      </c>
      <c r="J9392" s="43">
        <v>0</v>
      </c>
      <c r="K9392" s="43">
        <v>1</v>
      </c>
      <c r="M9392" s="43">
        <v>7.912374533685429E-3</v>
      </c>
      <c r="N9392" s="43">
        <v>4.3728685347298971E-2</v>
      </c>
      <c r="O9392" s="43">
        <v>0</v>
      </c>
      <c r="P9392" s="43">
        <v>1</v>
      </c>
      <c r="R9392" s="43">
        <v>639.16620632623574</v>
      </c>
      <c r="S9392" s="43">
        <v>138.349985739754</v>
      </c>
      <c r="T9392" s="43">
        <v>6551.1211397387078</v>
      </c>
      <c r="U9392" s="43">
        <v>7328.6373318046972</v>
      </c>
      <c r="W9392" s="43">
        <v>2733.8645334201929</v>
      </c>
      <c r="X9392" s="43">
        <v>0</v>
      </c>
      <c r="Y9392" s="43">
        <v>0</v>
      </c>
      <c r="Z9392" s="43">
        <v>2733.8645334201929</v>
      </c>
      <c r="AB9392" s="43">
        <v>159.630786239928</v>
      </c>
      <c r="AC9392" s="43">
        <v>0</v>
      </c>
      <c r="AD9392" s="43">
        <v>0</v>
      </c>
      <c r="AE9392" s="43">
        <v>159.630786239928</v>
      </c>
      <c r="AG9392" s="43">
        <v>5027576.8769597346</v>
      </c>
      <c r="AH9392" s="43">
        <v>590514.73921876168</v>
      </c>
      <c r="AI9392" s="43">
        <v>0</v>
      </c>
      <c r="AJ9392" s="43">
        <v>670449302.20769763</v>
      </c>
      <c r="AK9392" s="43">
        <v>675476879.08465731</v>
      </c>
    </row>
    <row r="9393" spans="3:37" x14ac:dyDescent="0.2">
      <c r="C9393" s="43">
        <v>6.2300862428643633E-4</v>
      </c>
      <c r="D9393" s="43">
        <v>6.5796591956964634E-2</v>
      </c>
      <c r="E9393" s="43">
        <v>1.7938669029184431</v>
      </c>
      <c r="F9393" s="43">
        <v>1.8226806866136021</v>
      </c>
      <c r="H9393" s="43">
        <v>9.4514599709105696E-5</v>
      </c>
      <c r="I9393" s="43">
        <v>8.6420710160016651E-2</v>
      </c>
      <c r="J9393" s="43">
        <v>0</v>
      </c>
      <c r="K9393" s="43">
        <v>1</v>
      </c>
      <c r="M9393" s="43">
        <v>7.7767839700531773E-3</v>
      </c>
      <c r="N9393" s="43">
        <v>4.524244153485061E-2</v>
      </c>
      <c r="O9393" s="43">
        <v>0</v>
      </c>
      <c r="P9393" s="43">
        <v>1</v>
      </c>
      <c r="R9393" s="43">
        <v>776.13957879934844</v>
      </c>
      <c r="S9393" s="43">
        <v>154.65326847705657</v>
      </c>
      <c r="T9393" s="43">
        <v>6661.7517019813677</v>
      </c>
      <c r="U9393" s="43">
        <v>7592.5445492577728</v>
      </c>
      <c r="W9393" s="43">
        <v>1392.291102453212</v>
      </c>
      <c r="X9393" s="43">
        <v>0</v>
      </c>
      <c r="Y9393" s="43">
        <v>0</v>
      </c>
      <c r="Z9393" s="43">
        <v>1392.291102453212</v>
      </c>
      <c r="AB9393" s="43">
        <v>68.321109450626466</v>
      </c>
      <c r="AC9393" s="43">
        <v>0</v>
      </c>
      <c r="AD9393" s="43">
        <v>0</v>
      </c>
      <c r="AE9393" s="43">
        <v>68.321109450626466</v>
      </c>
      <c r="AG9393" s="43">
        <v>2560423.3374114567</v>
      </c>
      <c r="AH9393" s="43">
        <v>300734.8781298938</v>
      </c>
      <c r="AI9393" s="43">
        <v>0</v>
      </c>
      <c r="AJ9393" s="43">
        <v>286948659.69263119</v>
      </c>
      <c r="AK9393" s="43">
        <v>289509083.03004265</v>
      </c>
    </row>
    <row r="9394" spans="3:37" x14ac:dyDescent="0.2">
      <c r="C9394" s="43">
        <v>6.2802998079858341E-4</v>
      </c>
      <c r="D9394" s="43">
        <v>4.5080478918817279E-2</v>
      </c>
      <c r="E9394" s="43">
        <v>4.5515428543138299</v>
      </c>
      <c r="F9394" s="43">
        <v>3.4610922403076598</v>
      </c>
      <c r="H9394" s="43">
        <v>9.4940527351039528E-5</v>
      </c>
      <c r="I9394" s="43">
        <v>8.5583213388898058E-2</v>
      </c>
      <c r="J9394" s="43">
        <v>0</v>
      </c>
      <c r="K9394" s="43">
        <v>1</v>
      </c>
      <c r="M9394" s="43">
        <v>7.8807395866483665E-3</v>
      </c>
      <c r="N9394" s="43">
        <v>4.6905149094885301E-2</v>
      </c>
      <c r="O9394" s="43">
        <v>0</v>
      </c>
      <c r="P9394" s="43">
        <v>1</v>
      </c>
      <c r="R9394" s="43">
        <v>536.05736899329429</v>
      </c>
      <c r="S9394" s="43">
        <v>153.84472200207051</v>
      </c>
      <c r="T9394" s="43">
        <v>6998.9013209953009</v>
      </c>
      <c r="U9394" s="43">
        <v>7688.8034119906661</v>
      </c>
      <c r="W9394" s="43">
        <v>2439.8880873437006</v>
      </c>
      <c r="X9394" s="43">
        <v>0</v>
      </c>
      <c r="Y9394" s="43">
        <v>0</v>
      </c>
      <c r="Z9394" s="43">
        <v>2439.8880873437006</v>
      </c>
      <c r="AB9394" s="43">
        <v>141.16366953723761</v>
      </c>
      <c r="AC9394" s="43">
        <v>0</v>
      </c>
      <c r="AD9394" s="43">
        <v>0</v>
      </c>
      <c r="AE9394" s="43">
        <v>141.16366953723761</v>
      </c>
      <c r="AG9394" s="43">
        <v>4486954.1926250653</v>
      </c>
      <c r="AH9394" s="43">
        <v>527015.82686623931</v>
      </c>
      <c r="AI9394" s="43">
        <v>0</v>
      </c>
      <c r="AJ9394" s="43">
        <v>592887412.05639791</v>
      </c>
      <c r="AK9394" s="43">
        <v>597374366.24902296</v>
      </c>
    </row>
    <row r="9395" spans="3:37" x14ac:dyDescent="0.2">
      <c r="C9395" s="43">
        <v>6.1175299036031472E-4</v>
      </c>
      <c r="D9395" s="43">
        <v>5.1614722184140899E-2</v>
      </c>
      <c r="E9395" s="43">
        <v>3.404885566579205</v>
      </c>
      <c r="F9395" s="43">
        <v>2.4775438519494379</v>
      </c>
      <c r="H9395" s="43">
        <v>8.323164840931008E-5</v>
      </c>
      <c r="I9395" s="43">
        <v>0.11440835508196934</v>
      </c>
      <c r="J9395" s="43">
        <v>0</v>
      </c>
      <c r="K9395" s="43">
        <v>1</v>
      </c>
      <c r="M9395" s="43">
        <v>7.8633126659811703E-3</v>
      </c>
      <c r="N9395" s="43">
        <v>4.5012555827329215E-2</v>
      </c>
      <c r="O9395" s="43">
        <v>0</v>
      </c>
      <c r="P9395" s="43">
        <v>1</v>
      </c>
      <c r="R9395" s="43">
        <v>597.84977181011379</v>
      </c>
      <c r="S9395" s="43">
        <v>180.29704558510173</v>
      </c>
      <c r="T9395" s="43">
        <v>6701.6476521151199</v>
      </c>
      <c r="U9395" s="43">
        <v>7479.7944695103351</v>
      </c>
      <c r="W9395" s="43">
        <v>2035.6100590189278</v>
      </c>
      <c r="X9395" s="43">
        <v>0</v>
      </c>
      <c r="Y9395" s="43">
        <v>0</v>
      </c>
      <c r="Z9395" s="43">
        <v>2035.6100590189278</v>
      </c>
      <c r="AB9395" s="43">
        <v>94.518370255832664</v>
      </c>
      <c r="AC9395" s="43">
        <v>0</v>
      </c>
      <c r="AD9395" s="43">
        <v>0</v>
      </c>
      <c r="AE9395" s="43">
        <v>94.518370255832664</v>
      </c>
      <c r="AG9395" s="43">
        <v>3743486.8985358081</v>
      </c>
      <c r="AH9395" s="43">
        <v>439691.77274808841</v>
      </c>
      <c r="AI9395" s="43">
        <v>0</v>
      </c>
      <c r="AJ9395" s="43">
        <v>396977155.07449716</v>
      </c>
      <c r="AK9395" s="43">
        <v>400720641.97303295</v>
      </c>
    </row>
    <row r="9396" spans="3:37" x14ac:dyDescent="0.2">
      <c r="C9396" s="43">
        <v>6.265309048736345E-4</v>
      </c>
      <c r="D9396" s="43">
        <v>5.4296157069181825E-2</v>
      </c>
      <c r="E9396" s="43">
        <v>4.7460798080073472</v>
      </c>
      <c r="F9396" s="43">
        <v>6.9636390360447615</v>
      </c>
      <c r="H9396" s="43">
        <v>7.884258787949041E-5</v>
      </c>
      <c r="I9396" s="43">
        <v>0.11163530822153711</v>
      </c>
      <c r="J9396" s="43">
        <v>0</v>
      </c>
      <c r="K9396" s="43">
        <v>1</v>
      </c>
      <c r="M9396" s="43">
        <v>7.8925502439938233E-3</v>
      </c>
      <c r="N9396" s="43">
        <v>4.8046948459711691E-2</v>
      </c>
      <c r="O9396" s="43">
        <v>0</v>
      </c>
      <c r="P9396" s="43">
        <v>1</v>
      </c>
      <c r="R9396" s="43">
        <v>644.10098542689286</v>
      </c>
      <c r="S9396" s="43">
        <v>166.64980868377214</v>
      </c>
      <c r="T9396" s="43">
        <v>7180.0180859722032</v>
      </c>
      <c r="U9396" s="43">
        <v>7990.7688800828682</v>
      </c>
      <c r="W9396" s="43">
        <v>3056.9546812522108</v>
      </c>
      <c r="X9396" s="43">
        <v>0</v>
      </c>
      <c r="Y9396" s="43">
        <v>0</v>
      </c>
      <c r="Z9396" s="43">
        <v>3056.9546812522108</v>
      </c>
      <c r="AB9396" s="43">
        <v>411.00687844359862</v>
      </c>
      <c r="AC9396" s="43">
        <v>0</v>
      </c>
      <c r="AD9396" s="43">
        <v>0</v>
      </c>
      <c r="AE9396" s="43">
        <v>411.00687844359862</v>
      </c>
      <c r="AG9396" s="43">
        <v>5621739.6588228159</v>
      </c>
      <c r="AH9396" s="43">
        <v>660302.21115047752</v>
      </c>
      <c r="AI9396" s="43">
        <v>0</v>
      </c>
      <c r="AJ9396" s="43">
        <v>1726228889.4631143</v>
      </c>
      <c r="AK9396" s="43">
        <v>1731850629.121937</v>
      </c>
    </row>
    <row r="9397" spans="3:37" x14ac:dyDescent="0.2">
      <c r="C9397" s="43">
        <v>6.2518104443964884E-4</v>
      </c>
      <c r="D9397" s="43">
        <v>5.6891693697807888E-2</v>
      </c>
      <c r="E9397" s="43">
        <v>3.3393565454189993</v>
      </c>
      <c r="F9397" s="43">
        <v>1.425983773038239</v>
      </c>
      <c r="H9397" s="43">
        <v>8.0739686286372106E-5</v>
      </c>
      <c r="I9397" s="43">
        <v>9.6883087656516764E-2</v>
      </c>
      <c r="J9397" s="43">
        <v>0</v>
      </c>
      <c r="K9397" s="43">
        <v>1</v>
      </c>
      <c r="M9397" s="43">
        <v>7.8457460780466896E-3</v>
      </c>
      <c r="N9397" s="43">
        <v>4.8692612081904119E-2</v>
      </c>
      <c r="O9397" s="43">
        <v>0</v>
      </c>
      <c r="P9397" s="43">
        <v>1</v>
      </c>
      <c r="R9397" s="43">
        <v>673.43709907271455</v>
      </c>
      <c r="S9397" s="43">
        <v>148.10761950614923</v>
      </c>
      <c r="T9397" s="43">
        <v>7233.3535637195982</v>
      </c>
      <c r="U9397" s="43">
        <v>8054.8982822984617</v>
      </c>
      <c r="W9397" s="43">
        <v>2248.8465847164525</v>
      </c>
      <c r="X9397" s="43">
        <v>0</v>
      </c>
      <c r="Y9397" s="43">
        <v>0</v>
      </c>
      <c r="Z9397" s="43">
        <v>2248.8465847164525</v>
      </c>
      <c r="AB9397" s="43">
        <v>30.695440571260573</v>
      </c>
      <c r="AC9397" s="43">
        <v>0</v>
      </c>
      <c r="AD9397" s="43">
        <v>0</v>
      </c>
      <c r="AE9397" s="43">
        <v>30.695440571260573</v>
      </c>
      <c r="AG9397" s="43">
        <v>4135628.8692935561</v>
      </c>
      <c r="AH9397" s="43">
        <v>485750.86229875375</v>
      </c>
      <c r="AI9397" s="43">
        <v>0</v>
      </c>
      <c r="AJ9397" s="43">
        <v>128920850.39929441</v>
      </c>
      <c r="AK9397" s="43">
        <v>133056479.26858796</v>
      </c>
    </row>
    <row r="9398" spans="3:37" x14ac:dyDescent="0.2">
      <c r="C9398" s="43">
        <v>6.2510469507981448E-4</v>
      </c>
      <c r="D9398" s="43">
        <v>5.734653916029453E-2</v>
      </c>
      <c r="E9398" s="43">
        <v>3.3989354949784234</v>
      </c>
      <c r="F9398" s="43">
        <v>3.1785284541715542</v>
      </c>
      <c r="H9398" s="43">
        <v>9.9953326072821369E-5</v>
      </c>
      <c r="I9398" s="43">
        <v>0.10455708175908551</v>
      </c>
      <c r="J9398" s="43">
        <v>0</v>
      </c>
      <c r="K9398" s="43">
        <v>1</v>
      </c>
      <c r="M9398" s="43">
        <v>7.820635928694827E-3</v>
      </c>
      <c r="N9398" s="43">
        <v>4.5197356228334387E-2</v>
      </c>
      <c r="O9398" s="43">
        <v>0</v>
      </c>
      <c r="P9398" s="43">
        <v>1</v>
      </c>
      <c r="R9398" s="43">
        <v>678.73828564009762</v>
      </c>
      <c r="S9398" s="43">
        <v>197.87597898578679</v>
      </c>
      <c r="T9398" s="43">
        <v>6692.6401355371981</v>
      </c>
      <c r="U9398" s="43">
        <v>7569.2544001630822</v>
      </c>
      <c r="W9398" s="43">
        <v>2306.9876508629318</v>
      </c>
      <c r="X9398" s="43">
        <v>0</v>
      </c>
      <c r="Y9398" s="43">
        <v>0</v>
      </c>
      <c r="Z9398" s="43">
        <v>2306.9876508629318</v>
      </c>
      <c r="AB9398" s="43">
        <v>158.2156214976753</v>
      </c>
      <c r="AC9398" s="43">
        <v>0</v>
      </c>
      <c r="AD9398" s="43">
        <v>0</v>
      </c>
      <c r="AE9398" s="43">
        <v>158.2156214976753</v>
      </c>
      <c r="AG9398" s="43">
        <v>4242550.2899369318</v>
      </c>
      <c r="AH9398" s="43">
        <v>498309.33258639328</v>
      </c>
      <c r="AI9398" s="43">
        <v>0</v>
      </c>
      <c r="AJ9398" s="43">
        <v>664505610.29023623</v>
      </c>
      <c r="AK9398" s="43">
        <v>668748160.58017313</v>
      </c>
    </row>
    <row r="9399" spans="3:37" x14ac:dyDescent="0.2">
      <c r="C9399" s="43">
        <v>5.9956026238475093E-4</v>
      </c>
      <c r="D9399" s="43">
        <v>5.7245055128067879E-2</v>
      </c>
      <c r="E9399" s="43">
        <v>4.3690073894726451</v>
      </c>
      <c r="F9399" s="43">
        <v>0.73316607994337346</v>
      </c>
      <c r="H9399" s="43">
        <v>8.2751489537645685E-5</v>
      </c>
      <c r="I9399" s="43">
        <v>7.2540505677417808E-2</v>
      </c>
      <c r="J9399" s="43">
        <v>0</v>
      </c>
      <c r="K9399" s="43">
        <v>1</v>
      </c>
      <c r="M9399" s="43">
        <v>7.8460860886916794E-3</v>
      </c>
      <c r="N9399" s="43">
        <v>4.685566393946583E-2</v>
      </c>
      <c r="O9399" s="43">
        <v>0</v>
      </c>
      <c r="P9399" s="43">
        <v>1</v>
      </c>
      <c r="R9399" s="43">
        <v>649.85010240545853</v>
      </c>
      <c r="S9399" s="43">
        <v>113.65767593261002</v>
      </c>
      <c r="T9399" s="43">
        <v>6960.7740714064666</v>
      </c>
      <c r="U9399" s="43">
        <v>7724.2818497445351</v>
      </c>
      <c r="W9399" s="43">
        <v>2839.1998994590035</v>
      </c>
      <c r="X9399" s="43">
        <v>0</v>
      </c>
      <c r="Y9399" s="43">
        <v>0</v>
      </c>
      <c r="Z9399" s="43">
        <v>2839.1998994590035</v>
      </c>
      <c r="AB9399" s="43">
        <v>-18.554019379323208</v>
      </c>
      <c r="AC9399" s="43">
        <v>0</v>
      </c>
      <c r="AD9399" s="43">
        <v>0</v>
      </c>
      <c r="AE9399" s="43">
        <v>-18.554019379323208</v>
      </c>
      <c r="AG9399" s="43">
        <v>5221288.6151051074</v>
      </c>
      <c r="AH9399" s="43">
        <v>613267.17828314472</v>
      </c>
      <c r="AI9399" s="43">
        <v>0</v>
      </c>
      <c r="AJ9399" s="43">
        <v>0</v>
      </c>
      <c r="AK9399" s="43">
        <v>5221288.6151051074</v>
      </c>
    </row>
    <row r="9400" spans="3:37" x14ac:dyDescent="0.2">
      <c r="C9400" s="43">
        <v>5.9655301265006014E-4</v>
      </c>
      <c r="D9400" s="43">
        <v>5.7416352143861094E-2</v>
      </c>
      <c r="E9400" s="43">
        <v>2.3393974923915541</v>
      </c>
      <c r="F9400" s="43">
        <v>3.535750733579055</v>
      </c>
      <c r="H9400" s="43">
        <v>9.8855551686760634E-5</v>
      </c>
      <c r="I9400" s="43">
        <v>0.11262031648328641</v>
      </c>
      <c r="J9400" s="43">
        <v>0</v>
      </c>
      <c r="K9400" s="43">
        <v>1</v>
      </c>
      <c r="M9400" s="43">
        <v>7.8439597968139128E-3</v>
      </c>
      <c r="N9400" s="43">
        <v>4.5560690615542944E-2</v>
      </c>
      <c r="O9400" s="43">
        <v>0</v>
      </c>
      <c r="P9400" s="43">
        <v>1</v>
      </c>
      <c r="R9400" s="43">
        <v>648.52543383125578</v>
      </c>
      <c r="S9400" s="43">
        <v>210.79493935263622</v>
      </c>
      <c r="T9400" s="43">
        <v>6766.5614536812955</v>
      </c>
      <c r="U9400" s="43">
        <v>7625.8818268651876</v>
      </c>
      <c r="W9400" s="43">
        <v>1517.1587736569845</v>
      </c>
      <c r="X9400" s="43">
        <v>0</v>
      </c>
      <c r="Y9400" s="43">
        <v>0</v>
      </c>
      <c r="Z9400" s="43">
        <v>1517.1587736569845</v>
      </c>
      <c r="AB9400" s="43">
        <v>175.96137637030415</v>
      </c>
      <c r="AC9400" s="43">
        <v>0</v>
      </c>
      <c r="AD9400" s="43">
        <v>0</v>
      </c>
      <c r="AE9400" s="43">
        <v>175.96137637030415</v>
      </c>
      <c r="AG9400" s="43">
        <v>2790054.9847551947</v>
      </c>
      <c r="AH9400" s="43">
        <v>327706.29510990868</v>
      </c>
      <c r="AI9400" s="43">
        <v>0</v>
      </c>
      <c r="AJ9400" s="43">
        <v>739037780.7552774</v>
      </c>
      <c r="AK9400" s="43">
        <v>741827835.74003255</v>
      </c>
    </row>
    <row r="9401" spans="3:37" x14ac:dyDescent="0.2">
      <c r="C9401" s="43">
        <v>6.0017988989078178E-4</v>
      </c>
      <c r="D9401" s="43">
        <v>5.6123038137838255E-2</v>
      </c>
      <c r="E9401" s="43">
        <v>7.4078446268418379</v>
      </c>
      <c r="F9401" s="43">
        <v>0.96087235368388813</v>
      </c>
      <c r="H9401" s="43">
        <v>8.8363713666549286E-5</v>
      </c>
      <c r="I9401" s="43">
        <v>7.4243921243077077E-2</v>
      </c>
      <c r="J9401" s="43">
        <v>0</v>
      </c>
      <c r="K9401" s="43">
        <v>1</v>
      </c>
      <c r="M9401" s="43">
        <v>7.8765067649613218E-3</v>
      </c>
      <c r="N9401" s="43">
        <v>4.4084337303519579E-2</v>
      </c>
      <c r="O9401" s="43">
        <v>0</v>
      </c>
      <c r="P9401" s="43">
        <v>1</v>
      </c>
      <c r="R9401" s="43">
        <v>637.77131950408057</v>
      </c>
      <c r="S9401" s="43">
        <v>124.21591243841534</v>
      </c>
      <c r="T9401" s="43">
        <v>6574.4638206541649</v>
      </c>
      <c r="U9401" s="43">
        <v>7336.4510525966607</v>
      </c>
      <c r="W9401" s="43">
        <v>4724.5108423421325</v>
      </c>
      <c r="X9401" s="43">
        <v>0</v>
      </c>
      <c r="Y9401" s="43">
        <v>0</v>
      </c>
      <c r="Z9401" s="43">
        <v>4724.5108423421325</v>
      </c>
      <c r="AB9401" s="43">
        <v>-2.6701304963523769</v>
      </c>
      <c r="AC9401" s="43">
        <v>0</v>
      </c>
      <c r="AD9401" s="43">
        <v>0</v>
      </c>
      <c r="AE9401" s="43">
        <v>-2.6701304963523769</v>
      </c>
      <c r="AG9401" s="43">
        <v>8688375.4390671812</v>
      </c>
      <c r="AH9401" s="43">
        <v>1020494.3419459006</v>
      </c>
      <c r="AI9401" s="43">
        <v>0</v>
      </c>
      <c r="AJ9401" s="43">
        <v>0</v>
      </c>
      <c r="AK9401" s="43">
        <v>8688375.4390671812</v>
      </c>
    </row>
    <row r="9402" spans="3:37" x14ac:dyDescent="0.2">
      <c r="C9402" s="43">
        <v>6.0014923632156661E-4</v>
      </c>
      <c r="D9402" s="43">
        <v>5.2895569964613226E-2</v>
      </c>
      <c r="E9402" s="43">
        <v>7.797117672409696</v>
      </c>
      <c r="F9402" s="43">
        <v>1.845670961897234</v>
      </c>
      <c r="H9402" s="43">
        <v>9.6308379569642888E-5</v>
      </c>
      <c r="I9402" s="43">
        <v>0.11041988015567716</v>
      </c>
      <c r="J9402" s="43">
        <v>0</v>
      </c>
      <c r="K9402" s="43">
        <v>1</v>
      </c>
      <c r="M9402" s="43">
        <v>7.7634480927850115E-3</v>
      </c>
      <c r="N9402" s="43">
        <v>4.7389647799178647E-2</v>
      </c>
      <c r="O9402" s="43">
        <v>0</v>
      </c>
      <c r="P9402" s="43">
        <v>1</v>
      </c>
      <c r="R9402" s="43">
        <v>601.06429689141817</v>
      </c>
      <c r="S9402" s="43">
        <v>201.35096712909683</v>
      </c>
      <c r="T9402" s="43">
        <v>6965.9524789870475</v>
      </c>
      <c r="U9402" s="43">
        <v>7768.3677430075622</v>
      </c>
      <c r="W9402" s="43">
        <v>4686.5690515465849</v>
      </c>
      <c r="X9402" s="43">
        <v>0</v>
      </c>
      <c r="Y9402" s="43">
        <v>0</v>
      </c>
      <c r="Z9402" s="43">
        <v>4686.5690515465849</v>
      </c>
      <c r="AB9402" s="43">
        <v>54.388380566224768</v>
      </c>
      <c r="AC9402" s="43">
        <v>0</v>
      </c>
      <c r="AD9402" s="43">
        <v>0</v>
      </c>
      <c r="AE9402" s="43">
        <v>54.388380566224768</v>
      </c>
      <c r="AG9402" s="43">
        <v>8618600.4857941698</v>
      </c>
      <c r="AH9402" s="43">
        <v>1012298.9151340623</v>
      </c>
      <c r="AI9402" s="43">
        <v>0</v>
      </c>
      <c r="AJ9402" s="43">
        <v>228431198.37814403</v>
      </c>
      <c r="AK9402" s="43">
        <v>237049798.86393818</v>
      </c>
    </row>
    <row r="9403" spans="3:37" x14ac:dyDescent="0.2">
      <c r="C9403" s="43">
        <v>5.9897014856867146E-4</v>
      </c>
      <c r="D9403" s="43">
        <v>6.8432199490426449E-2</v>
      </c>
      <c r="E9403" s="43">
        <v>3.9101344736401238</v>
      </c>
      <c r="F9403" s="43">
        <v>1.0346858801413912</v>
      </c>
      <c r="H9403" s="43">
        <v>9.169296349009759E-5</v>
      </c>
      <c r="I9403" s="43">
        <v>0.11826506538830495</v>
      </c>
      <c r="J9403" s="43">
        <v>0</v>
      </c>
      <c r="K9403" s="43">
        <v>1</v>
      </c>
      <c r="M9403" s="43">
        <v>7.936233374090107E-3</v>
      </c>
      <c r="N9403" s="43">
        <v>4.7110312134652665E-2</v>
      </c>
      <c r="O9403" s="43">
        <v>0</v>
      </c>
      <c r="P9403" s="43">
        <v>1</v>
      </c>
      <c r="R9403" s="43">
        <v>776.08278546765848</v>
      </c>
      <c r="S9403" s="43">
        <v>205.3217032279681</v>
      </c>
      <c r="T9403" s="43">
        <v>7079.0142206356495</v>
      </c>
      <c r="U9403" s="43">
        <v>8060.4187093312757</v>
      </c>
      <c r="W9403" s="43">
        <v>3034.588053855744</v>
      </c>
      <c r="X9403" s="43">
        <v>0</v>
      </c>
      <c r="Y9403" s="43">
        <v>0</v>
      </c>
      <c r="Z9403" s="43">
        <v>3034.588053855744</v>
      </c>
      <c r="AB9403" s="43">
        <v>2.8803452489885144</v>
      </c>
      <c r="AC9403" s="43">
        <v>0</v>
      </c>
      <c r="AD9403" s="43">
        <v>0</v>
      </c>
      <c r="AE9403" s="43">
        <v>2.8803452489885144</v>
      </c>
      <c r="AG9403" s="43">
        <v>5580607.4310407136</v>
      </c>
      <c r="AH9403" s="43">
        <v>655471.01963284065</v>
      </c>
      <c r="AI9403" s="43">
        <v>0</v>
      </c>
      <c r="AJ9403" s="43">
        <v>12097450.04575176</v>
      </c>
      <c r="AK9403" s="43">
        <v>17678057.476792473</v>
      </c>
    </row>
    <row r="9404" spans="3:37" x14ac:dyDescent="0.2">
      <c r="C9404" s="43">
        <v>6.3330708713082995E-4</v>
      </c>
      <c r="D9404" s="43">
        <v>4.9445382023780182E-2</v>
      </c>
      <c r="E9404" s="43">
        <v>4.0001121596995155</v>
      </c>
      <c r="F9404" s="43">
        <v>1.3055519724933871</v>
      </c>
      <c r="H9404" s="43">
        <v>8.7291121814752067E-5</v>
      </c>
      <c r="I9404" s="43">
        <v>0.10559406229207235</v>
      </c>
      <c r="J9404" s="43">
        <v>0</v>
      </c>
      <c r="K9404" s="43">
        <v>1</v>
      </c>
      <c r="M9404" s="43">
        <v>7.9166882886601009E-3</v>
      </c>
      <c r="N9404" s="43">
        <v>4.3108645850261078E-2</v>
      </c>
      <c r="O9404" s="43">
        <v>0</v>
      </c>
      <c r="P9404" s="43">
        <v>1</v>
      </c>
      <c r="R9404" s="43">
        <v>592.90137505261282</v>
      </c>
      <c r="S9404" s="43">
        <v>174.52270894039049</v>
      </c>
      <c r="T9404" s="43">
        <v>6461.7521941373752</v>
      </c>
      <c r="U9404" s="43">
        <v>7229.1762781303787</v>
      </c>
      <c r="W9404" s="43">
        <v>2371.6719998505196</v>
      </c>
      <c r="X9404" s="43">
        <v>0</v>
      </c>
      <c r="Y9404" s="43">
        <v>0</v>
      </c>
      <c r="Z9404" s="43">
        <v>2371.6719998505196</v>
      </c>
      <c r="AB9404" s="43">
        <v>19.384353756626304</v>
      </c>
      <c r="AC9404" s="43">
        <v>0</v>
      </c>
      <c r="AD9404" s="43">
        <v>0</v>
      </c>
      <c r="AE9404" s="43">
        <v>19.384353756626304</v>
      </c>
      <c r="AG9404" s="43">
        <v>4361504.8077251054</v>
      </c>
      <c r="AH9404" s="43">
        <v>512281.15196771221</v>
      </c>
      <c r="AI9404" s="43">
        <v>0</v>
      </c>
      <c r="AJ9404" s="43">
        <v>81414285.777830482</v>
      </c>
      <c r="AK9404" s="43">
        <v>85775790.585555583</v>
      </c>
    </row>
    <row r="9405" spans="3:37" x14ac:dyDescent="0.2">
      <c r="C9405" s="43">
        <v>6.2652019768882905E-4</v>
      </c>
      <c r="D9405" s="43">
        <v>5.042535922785242E-2</v>
      </c>
      <c r="E9405" s="43">
        <v>6.2944492416237203</v>
      </c>
      <c r="F9405" s="43">
        <v>3.3677413988192026</v>
      </c>
      <c r="H9405" s="43">
        <v>9.1274320829337618E-5</v>
      </c>
      <c r="I9405" s="43">
        <v>8.8752342259723505E-2</v>
      </c>
      <c r="J9405" s="43">
        <v>0</v>
      </c>
      <c r="K9405" s="43">
        <v>1</v>
      </c>
      <c r="M9405" s="43">
        <v>7.8906203782475037E-3</v>
      </c>
      <c r="N9405" s="43">
        <v>4.3699554166024251E-2</v>
      </c>
      <c r="O9405" s="43">
        <v>0</v>
      </c>
      <c r="P9405" s="43">
        <v>1</v>
      </c>
      <c r="R9405" s="43">
        <v>598.17250920921231</v>
      </c>
      <c r="S9405" s="43">
        <v>153.38073202933771</v>
      </c>
      <c r="T9405" s="43">
        <v>6528.7573647193667</v>
      </c>
      <c r="U9405" s="43">
        <v>7280.3106059579168</v>
      </c>
      <c r="W9405" s="43">
        <v>3765.1664969520843</v>
      </c>
      <c r="X9405" s="43">
        <v>0</v>
      </c>
      <c r="Y9405" s="43">
        <v>0</v>
      </c>
      <c r="Z9405" s="43">
        <v>3765.1664969520843</v>
      </c>
      <c r="AB9405" s="43">
        <v>151.54600606485275</v>
      </c>
      <c r="AC9405" s="43">
        <v>0</v>
      </c>
      <c r="AD9405" s="43">
        <v>0</v>
      </c>
      <c r="AE9405" s="43">
        <v>151.54600606485275</v>
      </c>
      <c r="AG9405" s="43">
        <v>6924141.1878948836</v>
      </c>
      <c r="AH9405" s="43">
        <v>813275.9633416502</v>
      </c>
      <c r="AI9405" s="43">
        <v>0</v>
      </c>
      <c r="AJ9405" s="43">
        <v>636493225.47238159</v>
      </c>
      <c r="AK9405" s="43">
        <v>643417366.66027653</v>
      </c>
    </row>
    <row r="9406" spans="3:37" x14ac:dyDescent="0.2">
      <c r="C9406" s="43">
        <v>6.0159134738198251E-4</v>
      </c>
      <c r="D9406" s="43">
        <v>5.8843701863196096E-2</v>
      </c>
      <c r="E9406" s="43">
        <v>4.8409026725557371</v>
      </c>
      <c r="F9406" s="43">
        <v>1.7790997693145556</v>
      </c>
      <c r="H9406" s="43">
        <v>8.6763011105826202E-5</v>
      </c>
      <c r="I9406" s="43">
        <v>0.12033631274843526</v>
      </c>
      <c r="J9406" s="43">
        <v>0</v>
      </c>
      <c r="K9406" s="43">
        <v>1</v>
      </c>
      <c r="M9406" s="43">
        <v>7.9027851970926433E-3</v>
      </c>
      <c r="N9406" s="43">
        <v>4.7857725643336568E-2</v>
      </c>
      <c r="O9406" s="43">
        <v>0</v>
      </c>
      <c r="P9406" s="43">
        <v>1</v>
      </c>
      <c r="R9406" s="43">
        <v>670.26098500299008</v>
      </c>
      <c r="S9406" s="43">
        <v>197.68498705370445</v>
      </c>
      <c r="T9406" s="43">
        <v>7161.0153743314186</v>
      </c>
      <c r="U9406" s="43">
        <v>8028.9613463881133</v>
      </c>
      <c r="W9406" s="43">
        <v>3244.6681936108157</v>
      </c>
      <c r="X9406" s="43">
        <v>0</v>
      </c>
      <c r="Y9406" s="43">
        <v>0</v>
      </c>
      <c r="Z9406" s="43">
        <v>3244.6681936108157</v>
      </c>
      <c r="AB9406" s="43">
        <v>55.875419131212261</v>
      </c>
      <c r="AC9406" s="43">
        <v>0</v>
      </c>
      <c r="AD9406" s="43">
        <v>0</v>
      </c>
      <c r="AE9406" s="43">
        <v>55.875419131212261</v>
      </c>
      <c r="AG9406" s="43">
        <v>5966944.8080502898</v>
      </c>
      <c r="AH9406" s="43">
        <v>700848.32981993619</v>
      </c>
      <c r="AI9406" s="43">
        <v>0</v>
      </c>
      <c r="AJ9406" s="43">
        <v>234676760.3510915</v>
      </c>
      <c r="AK9406" s="43">
        <v>240643705.15914178</v>
      </c>
    </row>
    <row r="9407" spans="3:37" x14ac:dyDescent="0.2">
      <c r="C9407" s="43">
        <v>6.12269767270468E-4</v>
      </c>
      <c r="D9407" s="43">
        <v>5.2446609934932407E-2</v>
      </c>
      <c r="E9407" s="43">
        <v>8.5457560995652813</v>
      </c>
      <c r="F9407" s="43">
        <v>3.8658132240998095</v>
      </c>
      <c r="H9407" s="43">
        <v>9.3063902216750094E-5</v>
      </c>
      <c r="I9407" s="43">
        <v>9.2402215265674395E-2</v>
      </c>
      <c r="J9407" s="43">
        <v>0</v>
      </c>
      <c r="K9407" s="43">
        <v>1</v>
      </c>
      <c r="M9407" s="43">
        <v>7.9486631016162379E-3</v>
      </c>
      <c r="N9407" s="43">
        <v>4.7353577660704915E-2</v>
      </c>
      <c r="O9407" s="43">
        <v>0</v>
      </c>
      <c r="P9407" s="43">
        <v>1</v>
      </c>
      <c r="R9407" s="43">
        <v>607.9986422592425</v>
      </c>
      <c r="S9407" s="43">
        <v>162.81934928789815</v>
      </c>
      <c r="T9407" s="43">
        <v>7126.7128302003612</v>
      </c>
      <c r="U9407" s="43">
        <v>7897.5308217475022</v>
      </c>
      <c r="W9407" s="43">
        <v>5195.808105614331</v>
      </c>
      <c r="X9407" s="43">
        <v>0</v>
      </c>
      <c r="Y9407" s="43">
        <v>0</v>
      </c>
      <c r="Z9407" s="43">
        <v>5195.808105614331</v>
      </c>
      <c r="AB9407" s="43">
        <v>186.43792876667553</v>
      </c>
      <c r="AC9407" s="43">
        <v>0</v>
      </c>
      <c r="AD9407" s="43">
        <v>0</v>
      </c>
      <c r="AE9407" s="43">
        <v>186.43792876667553</v>
      </c>
      <c r="AG9407" s="43">
        <v>9555091.1062247548</v>
      </c>
      <c r="AH9407" s="43">
        <v>1122294.5508126954</v>
      </c>
      <c r="AI9407" s="43">
        <v>0</v>
      </c>
      <c r="AJ9407" s="43">
        <v>783039300.82003725</v>
      </c>
      <c r="AK9407" s="43">
        <v>792594391.92626202</v>
      </c>
    </row>
    <row r="9408" spans="3:37" x14ac:dyDescent="0.2">
      <c r="C9408" s="43">
        <v>6.0439875164581495E-4</v>
      </c>
      <c r="D9408" s="43">
        <v>5.2771453478458172E-2</v>
      </c>
      <c r="E9408" s="43">
        <v>4.9072501415452141</v>
      </c>
      <c r="F9408" s="43">
        <v>2.8753124471806575</v>
      </c>
      <c r="H9408" s="43">
        <v>8.4513609213158567E-5</v>
      </c>
      <c r="I9408" s="43">
        <v>8.4296717828013373E-2</v>
      </c>
      <c r="J9408" s="43">
        <v>0</v>
      </c>
      <c r="K9408" s="43">
        <v>1</v>
      </c>
      <c r="M9408" s="43">
        <v>7.8587795601114951E-3</v>
      </c>
      <c r="N9408" s="43">
        <v>4.1839937971147538E-2</v>
      </c>
      <c r="O9408" s="43">
        <v>0</v>
      </c>
      <c r="P9408" s="43">
        <v>1</v>
      </c>
      <c r="R9408" s="43">
        <v>603.89994145346668</v>
      </c>
      <c r="S9408" s="43">
        <v>134.88997898958485</v>
      </c>
      <c r="T9408" s="43">
        <v>6225.7046211003717</v>
      </c>
      <c r="U9408" s="43">
        <v>6964.4945415434231</v>
      </c>
      <c r="W9408" s="43">
        <v>2963.4880731766707</v>
      </c>
      <c r="X9408" s="43">
        <v>0</v>
      </c>
      <c r="Y9408" s="43">
        <v>0</v>
      </c>
      <c r="Z9408" s="43">
        <v>2963.4880731766707</v>
      </c>
      <c r="AB9408" s="43">
        <v>121.17761524535115</v>
      </c>
      <c r="AC9408" s="43">
        <v>0</v>
      </c>
      <c r="AD9408" s="43">
        <v>0</v>
      </c>
      <c r="AE9408" s="43">
        <v>121.17761524535115</v>
      </c>
      <c r="AG9408" s="43">
        <v>5449854.5665718978</v>
      </c>
      <c r="AH9408" s="43">
        <v>640113.42380616092</v>
      </c>
      <c r="AI9408" s="43">
        <v>0</v>
      </c>
      <c r="AJ9408" s="43">
        <v>508945984.03047484</v>
      </c>
      <c r="AK9408" s="43">
        <v>514395838.59704673</v>
      </c>
    </row>
    <row r="9409" spans="3:37" x14ac:dyDescent="0.2">
      <c r="C9409" s="43">
        <v>5.9814565887748861E-4</v>
      </c>
      <c r="D9409" s="43">
        <v>5.768742890978229E-2</v>
      </c>
      <c r="E9409" s="43">
        <v>2.1255841321117721</v>
      </c>
      <c r="F9409" s="43">
        <v>1.0682258058409881</v>
      </c>
      <c r="H9409" s="43">
        <v>1.0049699901526488E-4</v>
      </c>
      <c r="I9409" s="43">
        <v>0.1042146615442906</v>
      </c>
      <c r="J9409" s="43">
        <v>0</v>
      </c>
      <c r="K9409" s="43">
        <v>1</v>
      </c>
      <c r="M9409" s="43">
        <v>7.8309257250440741E-3</v>
      </c>
      <c r="N9409" s="43">
        <v>4.4658686457505696E-2</v>
      </c>
      <c r="O9409" s="43">
        <v>0</v>
      </c>
      <c r="P9409" s="43">
        <v>1</v>
      </c>
      <c r="R9409" s="43">
        <v>653.32685628811362</v>
      </c>
      <c r="S9409" s="43">
        <v>198.30071882451483</v>
      </c>
      <c r="T9409" s="43">
        <v>6621.5768313710505</v>
      </c>
      <c r="U9409" s="43">
        <v>7473.2044064836791</v>
      </c>
      <c r="W9409" s="43">
        <v>1388.7011988084823</v>
      </c>
      <c r="X9409" s="43">
        <v>0</v>
      </c>
      <c r="Y9409" s="43">
        <v>0</v>
      </c>
      <c r="Z9409" s="43">
        <v>1388.7011988084823</v>
      </c>
      <c r="AB9409" s="43">
        <v>4.7693913835163162</v>
      </c>
      <c r="AC9409" s="43">
        <v>0</v>
      </c>
      <c r="AD9409" s="43">
        <v>0</v>
      </c>
      <c r="AE9409" s="43">
        <v>4.7693913835163162</v>
      </c>
      <c r="AG9409" s="43">
        <v>2553821.5046087992</v>
      </c>
      <c r="AH9409" s="43">
        <v>299959.45894263219</v>
      </c>
      <c r="AI9409" s="43">
        <v>0</v>
      </c>
      <c r="AJ9409" s="43">
        <v>20031443.81076853</v>
      </c>
      <c r="AK9409" s="43">
        <v>22585265.315377329</v>
      </c>
    </row>
    <row r="9410" spans="3:37" x14ac:dyDescent="0.2">
      <c r="C9410" s="43">
        <v>6.0255035046357676E-4</v>
      </c>
      <c r="D9410" s="43">
        <v>5.325132522844931E-2</v>
      </c>
      <c r="E9410" s="43">
        <v>7.7217551624579999</v>
      </c>
      <c r="F9410" s="43">
        <v>3.6053006561555039</v>
      </c>
      <c r="H9410" s="43">
        <v>9.2919997155105349E-5</v>
      </c>
      <c r="I9410" s="43">
        <v>9.2508125969022026E-2</v>
      </c>
      <c r="J9410" s="43">
        <v>0</v>
      </c>
      <c r="K9410" s="43">
        <v>1</v>
      </c>
      <c r="M9410" s="43">
        <v>7.8673119246487344E-3</v>
      </c>
      <c r="N9410" s="43">
        <v>4.4003192773933351E-2</v>
      </c>
      <c r="O9410" s="43">
        <v>0</v>
      </c>
      <c r="P9410" s="43">
        <v>1</v>
      </c>
      <c r="R9410" s="43">
        <v>607.52777299317131</v>
      </c>
      <c r="S9410" s="43">
        <v>162.75391481852427</v>
      </c>
      <c r="T9410" s="43">
        <v>6554.7016897732974</v>
      </c>
      <c r="U9410" s="43">
        <v>7324.9833775849929</v>
      </c>
      <c r="W9410" s="43">
        <v>4691.1807174466321</v>
      </c>
      <c r="X9410" s="43">
        <v>0</v>
      </c>
      <c r="Y9410" s="43">
        <v>0</v>
      </c>
      <c r="Z9410" s="43">
        <v>4691.1807174466321</v>
      </c>
      <c r="AB9410" s="43">
        <v>169.35879810046276</v>
      </c>
      <c r="AC9410" s="43">
        <v>0</v>
      </c>
      <c r="AD9410" s="43">
        <v>0</v>
      </c>
      <c r="AE9410" s="43">
        <v>169.35879810046276</v>
      </c>
      <c r="AG9410" s="43">
        <v>8627081.3393843565</v>
      </c>
      <c r="AH9410" s="43">
        <v>1013295.0349684726</v>
      </c>
      <c r="AI9410" s="43">
        <v>0</v>
      </c>
      <c r="AJ9410" s="43">
        <v>711306952.02194357</v>
      </c>
      <c r="AK9410" s="43">
        <v>719934033.36132789</v>
      </c>
    </row>
    <row r="9411" spans="3:37" x14ac:dyDescent="0.2">
      <c r="C9411" s="43">
        <v>6.1500896412014505E-4</v>
      </c>
      <c r="D9411" s="43">
        <v>5.0543436130903292E-2</v>
      </c>
      <c r="E9411" s="43">
        <v>3.2661256007386315</v>
      </c>
      <c r="F9411" s="43">
        <v>2.0847628072426776</v>
      </c>
      <c r="H9411" s="43">
        <v>9.6503546243464911E-5</v>
      </c>
      <c r="I9411" s="43">
        <v>9.9825821576704707E-2</v>
      </c>
      <c r="J9411" s="43">
        <v>0</v>
      </c>
      <c r="K9411" s="43">
        <v>1</v>
      </c>
      <c r="M9411" s="43">
        <v>7.80821416492458E-3</v>
      </c>
      <c r="N9411" s="43">
        <v>4.1524807976393296E-2</v>
      </c>
      <c r="O9411" s="43">
        <v>0</v>
      </c>
      <c r="P9411" s="43">
        <v>1</v>
      </c>
      <c r="R9411" s="43">
        <v>588.55707168518734</v>
      </c>
      <c r="S9411" s="43">
        <v>182.40155596550653</v>
      </c>
      <c r="T9411" s="43">
        <v>6139.0577997106539</v>
      </c>
      <c r="U9411" s="43">
        <v>6910.0164273613482</v>
      </c>
      <c r="W9411" s="43">
        <v>1922.3013193267523</v>
      </c>
      <c r="X9411" s="43">
        <v>0</v>
      </c>
      <c r="Y9411" s="43">
        <v>0</v>
      </c>
      <c r="Z9411" s="43">
        <v>1922.3013193267523</v>
      </c>
      <c r="AB9411" s="43">
        <v>68.313595879501634</v>
      </c>
      <c r="AC9411" s="43">
        <v>0</v>
      </c>
      <c r="AD9411" s="43">
        <v>0</v>
      </c>
      <c r="AE9411" s="43">
        <v>68.313595879501634</v>
      </c>
      <c r="AG9411" s="43">
        <v>3535112.1262418972</v>
      </c>
      <c r="AH9411" s="43">
        <v>415217.08497457847</v>
      </c>
      <c r="AI9411" s="43">
        <v>0</v>
      </c>
      <c r="AJ9411" s="43">
        <v>286917102.69390684</v>
      </c>
      <c r="AK9411" s="43">
        <v>290452214.82014877</v>
      </c>
    </row>
    <row r="9412" spans="3:37" x14ac:dyDescent="0.2">
      <c r="C9412" s="43">
        <v>6.0382132710578944E-4</v>
      </c>
      <c r="D9412" s="43">
        <v>4.7409924528121088E-2</v>
      </c>
      <c r="E9412" s="43">
        <v>3.5908738484924982</v>
      </c>
      <c r="F9412" s="43">
        <v>1.3615329772144007</v>
      </c>
      <c r="H9412" s="43">
        <v>8.2425846316301664E-5</v>
      </c>
      <c r="I9412" s="43">
        <v>9.4853305421609788E-2</v>
      </c>
      <c r="J9412" s="43">
        <v>0</v>
      </c>
      <c r="K9412" s="43">
        <v>1</v>
      </c>
      <c r="M9412" s="43">
        <v>7.903063270103261E-3</v>
      </c>
      <c r="N9412" s="43">
        <v>4.5976787624866344E-2</v>
      </c>
      <c r="O9412" s="43">
        <v>0</v>
      </c>
      <c r="P9412" s="43">
        <v>1</v>
      </c>
      <c r="R9412" s="43">
        <v>542.02595723047978</v>
      </c>
      <c r="S9412" s="43">
        <v>148.03290350785366</v>
      </c>
      <c r="T9412" s="43">
        <v>6879.8101770903095</v>
      </c>
      <c r="U9412" s="43">
        <v>7569.8690378286428</v>
      </c>
      <c r="W9412" s="43">
        <v>1946.3468350230432</v>
      </c>
      <c r="X9412" s="43">
        <v>0</v>
      </c>
      <c r="Y9412" s="43">
        <v>0</v>
      </c>
      <c r="Z9412" s="43">
        <v>1946.3468350230432</v>
      </c>
      <c r="AB9412" s="43">
        <v>20.967747610817224</v>
      </c>
      <c r="AC9412" s="43">
        <v>0</v>
      </c>
      <c r="AD9412" s="43">
        <v>0</v>
      </c>
      <c r="AE9412" s="43">
        <v>20.967747610817224</v>
      </c>
      <c r="AG9412" s="43">
        <v>3579331.8296073764</v>
      </c>
      <c r="AH9412" s="43">
        <v>420410.91636497737</v>
      </c>
      <c r="AI9412" s="43">
        <v>0</v>
      </c>
      <c r="AJ9412" s="43">
        <v>88064539.965432346</v>
      </c>
      <c r="AK9412" s="43">
        <v>91643871.795039728</v>
      </c>
    </row>
    <row r="9413" spans="3:37" x14ac:dyDescent="0.2">
      <c r="C9413" s="43">
        <v>6.3260014657884334E-4</v>
      </c>
      <c r="D9413" s="43">
        <v>5.555437958593068E-2</v>
      </c>
      <c r="E9413" s="43">
        <v>7.4630752139906793</v>
      </c>
      <c r="F9413" s="43">
        <v>2.333754853085499</v>
      </c>
      <c r="H9413" s="43">
        <v>9.9758605728528238E-5</v>
      </c>
      <c r="I9413" s="43">
        <v>0.11581037162712282</v>
      </c>
      <c r="J9413" s="43">
        <v>0</v>
      </c>
      <c r="K9413" s="43">
        <v>1</v>
      </c>
      <c r="M9413" s="43">
        <v>7.8069796677778403E-3</v>
      </c>
      <c r="N9413" s="43">
        <v>4.7564520514825404E-2</v>
      </c>
      <c r="O9413" s="43">
        <v>0</v>
      </c>
      <c r="P9413" s="43">
        <v>1</v>
      </c>
      <c r="R9413" s="43">
        <v>665.41097994180825</v>
      </c>
      <c r="S9413" s="43">
        <v>218.74603948670509</v>
      </c>
      <c r="T9413" s="43">
        <v>7030.8615206286231</v>
      </c>
      <c r="U9413" s="43">
        <v>7915.0185400571363</v>
      </c>
      <c r="W9413" s="43">
        <v>4966.0121915209584</v>
      </c>
      <c r="X9413" s="43">
        <v>0</v>
      </c>
      <c r="Y9413" s="43">
        <v>0</v>
      </c>
      <c r="Z9413" s="43">
        <v>4966.0121915209584</v>
      </c>
      <c r="AB9413" s="43">
        <v>94.961978245932784</v>
      </c>
      <c r="AC9413" s="43">
        <v>0</v>
      </c>
      <c r="AD9413" s="43">
        <v>0</v>
      </c>
      <c r="AE9413" s="43">
        <v>94.961978245932784</v>
      </c>
      <c r="AG9413" s="43">
        <v>9132496.4202070422</v>
      </c>
      <c r="AH9413" s="43">
        <v>1072658.6333685271</v>
      </c>
      <c r="AI9413" s="43">
        <v>0</v>
      </c>
      <c r="AJ9413" s="43">
        <v>398840308.6329177</v>
      </c>
      <c r="AK9413" s="43">
        <v>407972805.05312473</v>
      </c>
    </row>
    <row r="9414" spans="3:37" x14ac:dyDescent="0.2">
      <c r="C9414" s="43">
        <v>6.0165344627389475E-4</v>
      </c>
      <c r="D9414" s="43">
        <v>5.5842510875605655E-2</v>
      </c>
      <c r="E9414" s="43">
        <v>3.2158159237531989</v>
      </c>
      <c r="F9414" s="43">
        <v>2.364681147586698</v>
      </c>
      <c r="H9414" s="43">
        <v>8.7149178248976846E-5</v>
      </c>
      <c r="I9414" s="43">
        <v>9.7407546314823443E-2</v>
      </c>
      <c r="J9414" s="43">
        <v>0</v>
      </c>
      <c r="K9414" s="43">
        <v>1</v>
      </c>
      <c r="M9414" s="43">
        <v>7.8548153709082635E-3</v>
      </c>
      <c r="N9414" s="43">
        <v>4.5299542804216976E-2</v>
      </c>
      <c r="O9414" s="43">
        <v>0</v>
      </c>
      <c r="P9414" s="43">
        <v>1</v>
      </c>
      <c r="R9414" s="43">
        <v>636.14148583930103</v>
      </c>
      <c r="S9414" s="43">
        <v>160.73049153243963</v>
      </c>
      <c r="T9414" s="43">
        <v>6737.0872671824236</v>
      </c>
      <c r="U9414" s="43">
        <v>7533.9592445541639</v>
      </c>
      <c r="W9414" s="43">
        <v>2045.7139199220444</v>
      </c>
      <c r="X9414" s="43">
        <v>0</v>
      </c>
      <c r="Y9414" s="43">
        <v>0</v>
      </c>
      <c r="Z9414" s="43">
        <v>2045.7139199220444</v>
      </c>
      <c r="AB9414" s="43">
        <v>92.889941342727269</v>
      </c>
      <c r="AC9414" s="43">
        <v>0</v>
      </c>
      <c r="AD9414" s="43">
        <v>0</v>
      </c>
      <c r="AE9414" s="43">
        <v>92.889941342727269</v>
      </c>
      <c r="AG9414" s="43">
        <v>3762067.8987366394</v>
      </c>
      <c r="AH9414" s="43">
        <v>441874.20670316159</v>
      </c>
      <c r="AI9414" s="43">
        <v>0</v>
      </c>
      <c r="AJ9414" s="43">
        <v>390137753.63945454</v>
      </c>
      <c r="AK9414" s="43">
        <v>393899821.5381912</v>
      </c>
    </row>
    <row r="9415" spans="3:37" x14ac:dyDescent="0.2">
      <c r="C9415" s="43">
        <v>6.0596631173967291E-4</v>
      </c>
      <c r="D9415" s="43">
        <v>5.1045027273111616E-2</v>
      </c>
      <c r="E9415" s="43">
        <v>5.1010136078032788</v>
      </c>
      <c r="F9415" s="43">
        <v>2.5224113684949976</v>
      </c>
      <c r="H9415" s="43">
        <v>8.8746483202316166E-5</v>
      </c>
      <c r="I9415" s="43">
        <v>0.10371899142705432</v>
      </c>
      <c r="J9415" s="43">
        <v>0</v>
      </c>
      <c r="K9415" s="43">
        <v>1</v>
      </c>
      <c r="M9415" s="43">
        <v>7.7640361604046108E-3</v>
      </c>
      <c r="N9415" s="43">
        <v>4.4669218165642038E-2</v>
      </c>
      <c r="O9415" s="43">
        <v>0</v>
      </c>
      <c r="P9415" s="43">
        <v>1</v>
      </c>
      <c r="R9415" s="43">
        <v>585.65828786141446</v>
      </c>
      <c r="S9415" s="43">
        <v>174.28170896019355</v>
      </c>
      <c r="T9415" s="43">
        <v>6566.5653907496253</v>
      </c>
      <c r="U9415" s="43">
        <v>7326.5053875712329</v>
      </c>
      <c r="W9415" s="43">
        <v>2987.4508959038449</v>
      </c>
      <c r="X9415" s="43">
        <v>0</v>
      </c>
      <c r="Y9415" s="43">
        <v>0</v>
      </c>
      <c r="Z9415" s="43">
        <v>2987.4508959038449</v>
      </c>
      <c r="AB9415" s="43">
        <v>95.402573397808055</v>
      </c>
      <c r="AC9415" s="43">
        <v>0</v>
      </c>
      <c r="AD9415" s="43">
        <v>0</v>
      </c>
      <c r="AE9415" s="43">
        <v>95.402573397808055</v>
      </c>
      <c r="AG9415" s="43">
        <v>5493922.1975671705</v>
      </c>
      <c r="AH9415" s="43">
        <v>645289.39351523051</v>
      </c>
      <c r="AI9415" s="43">
        <v>0</v>
      </c>
      <c r="AJ9415" s="43">
        <v>400690808.27079386</v>
      </c>
      <c r="AK9415" s="43">
        <v>406184730.46836102</v>
      </c>
    </row>
    <row r="9416" spans="3:37" x14ac:dyDescent="0.2">
      <c r="C9416" s="43">
        <v>6.1489561754679567E-4</v>
      </c>
      <c r="D9416" s="43">
        <v>5.8292585683535125E-2</v>
      </c>
      <c r="E9416" s="43">
        <v>2.3641883260401677</v>
      </c>
      <c r="F9416" s="43">
        <v>1.4711646873012991</v>
      </c>
      <c r="H9416" s="43">
        <v>9.3144075587248132E-5</v>
      </c>
      <c r="I9416" s="43">
        <v>7.4429160878034015E-2</v>
      </c>
      <c r="J9416" s="43">
        <v>0</v>
      </c>
      <c r="K9416" s="43">
        <v>1</v>
      </c>
      <c r="M9416" s="43">
        <v>7.8737196165945544E-3</v>
      </c>
      <c r="N9416" s="43">
        <v>4.3489066376509983E-2</v>
      </c>
      <c r="O9416" s="43">
        <v>0</v>
      </c>
      <c r="P9416" s="43">
        <v>1</v>
      </c>
      <c r="R9416" s="43">
        <v>678.66755951208961</v>
      </c>
      <c r="S9416" s="43">
        <v>131.26251841213852</v>
      </c>
      <c r="T9416" s="43">
        <v>6483.3938184936942</v>
      </c>
      <c r="U9416" s="43">
        <v>7293.3238964179227</v>
      </c>
      <c r="W9416" s="43">
        <v>1604.4979214606531</v>
      </c>
      <c r="X9416" s="43">
        <v>0</v>
      </c>
      <c r="Y9416" s="43">
        <v>0</v>
      </c>
      <c r="Z9416" s="43">
        <v>1604.4979214606531</v>
      </c>
      <c r="AB9416" s="43">
        <v>34.214768165118294</v>
      </c>
      <c r="AC9416" s="43">
        <v>0</v>
      </c>
      <c r="AD9416" s="43">
        <v>0</v>
      </c>
      <c r="AE9416" s="43">
        <v>34.214768165118294</v>
      </c>
      <c r="AG9416" s="43">
        <v>2950671.6775661409</v>
      </c>
      <c r="AH9416" s="43">
        <v>346571.55103550106</v>
      </c>
      <c r="AI9416" s="43">
        <v>0</v>
      </c>
      <c r="AJ9416" s="43">
        <v>143702026.29349685</v>
      </c>
      <c r="AK9416" s="43">
        <v>146652697.97106299</v>
      </c>
    </row>
    <row r="9417" spans="3:37" x14ac:dyDescent="0.2">
      <c r="C9417" s="43">
        <v>5.9899818303993174E-4</v>
      </c>
      <c r="D9417" s="43">
        <v>7.1788672543886545E-2</v>
      </c>
      <c r="E9417" s="43">
        <v>2.7345427308086352</v>
      </c>
      <c r="F9417" s="43">
        <v>2.7043873451101539</v>
      </c>
      <c r="H9417" s="43">
        <v>8.4276002649351554E-5</v>
      </c>
      <c r="I9417" s="43">
        <v>0.10633814761816562</v>
      </c>
      <c r="J9417" s="43">
        <v>0</v>
      </c>
      <c r="K9417" s="43">
        <v>1</v>
      </c>
      <c r="M9417" s="43">
        <v>7.833558562051833E-3</v>
      </c>
      <c r="N9417" s="43">
        <v>4.6223172909421573E-2</v>
      </c>
      <c r="O9417" s="43">
        <v>0</v>
      </c>
      <c r="P9417" s="43">
        <v>1</v>
      </c>
      <c r="R9417" s="43">
        <v>814.18631914459888</v>
      </c>
      <c r="S9417" s="43">
        <v>169.68185043283148</v>
      </c>
      <c r="T9417" s="43">
        <v>6855.848638780185</v>
      </c>
      <c r="U9417" s="43">
        <v>7839.7168083576153</v>
      </c>
      <c r="W9417" s="43">
        <v>2226.4272805407022</v>
      </c>
      <c r="X9417" s="43">
        <v>0</v>
      </c>
      <c r="Y9417" s="43">
        <v>0</v>
      </c>
      <c r="Z9417" s="43">
        <v>2226.4272805407022</v>
      </c>
      <c r="AB9417" s="43">
        <v>148.48270790357026</v>
      </c>
      <c r="AC9417" s="43">
        <v>0</v>
      </c>
      <c r="AD9417" s="43">
        <v>0</v>
      </c>
      <c r="AE9417" s="43">
        <v>148.48270790357026</v>
      </c>
      <c r="AG9417" s="43">
        <v>4094399.7689143512</v>
      </c>
      <c r="AH9417" s="43">
        <v>480908.2925967917</v>
      </c>
      <c r="AI9417" s="43">
        <v>0</v>
      </c>
      <c r="AJ9417" s="43">
        <v>623627373.19499505</v>
      </c>
      <c r="AK9417" s="43">
        <v>627721772.96390939</v>
      </c>
    </row>
    <row r="9418" spans="3:37" x14ac:dyDescent="0.2">
      <c r="C9418" s="43">
        <v>6.1716907326192505E-4</v>
      </c>
      <c r="D9418" s="43">
        <v>6.3074047389809706E-2</v>
      </c>
      <c r="E9418" s="43">
        <v>3.9698769240277234</v>
      </c>
      <c r="F9418" s="43">
        <v>3.6544421087532521</v>
      </c>
      <c r="H9418" s="43">
        <v>8.528282833652688E-5</v>
      </c>
      <c r="I9418" s="43">
        <v>7.9239344509004231E-2</v>
      </c>
      <c r="J9418" s="43">
        <v>0</v>
      </c>
      <c r="K9418" s="43">
        <v>1</v>
      </c>
      <c r="M9418" s="43">
        <v>7.8408972437045196E-3</v>
      </c>
      <c r="N9418" s="43">
        <v>4.6003375886277231E-2</v>
      </c>
      <c r="O9418" s="43">
        <v>0</v>
      </c>
      <c r="P9418" s="43">
        <v>1</v>
      </c>
      <c r="R9418" s="43">
        <v>737.05047092379084</v>
      </c>
      <c r="S9418" s="43">
        <v>127.95134103253893</v>
      </c>
      <c r="T9418" s="43">
        <v>6829.6404095180724</v>
      </c>
      <c r="U9418" s="43">
        <v>7694.6422214744025</v>
      </c>
      <c r="W9418" s="43">
        <v>2925.9996563641239</v>
      </c>
      <c r="X9418" s="43">
        <v>0</v>
      </c>
      <c r="Y9418" s="43">
        <v>0</v>
      </c>
      <c r="Z9418" s="43">
        <v>2925.9996563641239</v>
      </c>
      <c r="AB9418" s="43">
        <v>209.34098527372819</v>
      </c>
      <c r="AC9418" s="43">
        <v>0</v>
      </c>
      <c r="AD9418" s="43">
        <v>0</v>
      </c>
      <c r="AE9418" s="43">
        <v>209.34098527372819</v>
      </c>
      <c r="AG9418" s="43">
        <v>5380913.3680536235</v>
      </c>
      <c r="AH9418" s="43">
        <v>632015.92577465076</v>
      </c>
      <c r="AI9418" s="43">
        <v>0</v>
      </c>
      <c r="AJ9418" s="43">
        <v>879232138.14965844</v>
      </c>
      <c r="AK9418" s="43">
        <v>884613051.51771212</v>
      </c>
    </row>
    <row r="9419" spans="3:37" x14ac:dyDescent="0.2">
      <c r="C9419" s="43">
        <v>6.0963276330849999E-4</v>
      </c>
      <c r="D9419" s="43">
        <v>5.2092000867179689E-2</v>
      </c>
      <c r="E9419" s="43">
        <v>5.3718688838329358</v>
      </c>
      <c r="F9419" s="43">
        <v>2.4873165395030403</v>
      </c>
      <c r="H9419" s="43">
        <v>9.0962070850242327E-5</v>
      </c>
      <c r="I9419" s="43">
        <v>0.10947891035780311</v>
      </c>
      <c r="J9419" s="43">
        <v>0</v>
      </c>
      <c r="K9419" s="43">
        <v>1</v>
      </c>
      <c r="M9419" s="43">
        <v>7.8401671326263911E-3</v>
      </c>
      <c r="N9419" s="43">
        <v>4.4937142683896932E-2</v>
      </c>
      <c r="O9419" s="43">
        <v>0</v>
      </c>
      <c r="P9419" s="43">
        <v>1</v>
      </c>
      <c r="R9419" s="43">
        <v>601.28685689491795</v>
      </c>
      <c r="S9419" s="43">
        <v>188.55288333646462</v>
      </c>
      <c r="T9419" s="43">
        <v>6670.7267021833004</v>
      </c>
      <c r="U9419" s="43">
        <v>7460.5664424146835</v>
      </c>
      <c r="W9419" s="43">
        <v>3230.0341568115173</v>
      </c>
      <c r="X9419" s="43">
        <v>0</v>
      </c>
      <c r="Y9419" s="43">
        <v>0</v>
      </c>
      <c r="Z9419" s="43">
        <v>3230.0341568115173</v>
      </c>
      <c r="AB9419" s="43">
        <v>95.690515935280203</v>
      </c>
      <c r="AC9419" s="43">
        <v>0</v>
      </c>
      <c r="AD9419" s="43">
        <v>0</v>
      </c>
      <c r="AE9419" s="43">
        <v>95.690515935280203</v>
      </c>
      <c r="AG9419" s="43">
        <v>5940032.8143763803</v>
      </c>
      <c r="AH9419" s="43">
        <v>697687.37787128775</v>
      </c>
      <c r="AI9419" s="43">
        <v>0</v>
      </c>
      <c r="AJ9419" s="43">
        <v>401900166.92817688</v>
      </c>
      <c r="AK9419" s="43">
        <v>407840199.74255323</v>
      </c>
    </row>
    <row r="9420" spans="3:37" x14ac:dyDescent="0.2">
      <c r="C9420" s="43">
        <v>6.0562597418982347E-4</v>
      </c>
      <c r="D9420" s="43">
        <v>5.6025692760154899E-2</v>
      </c>
      <c r="E9420" s="43">
        <v>2.8092968967787897</v>
      </c>
      <c r="F9420" s="43">
        <v>2.9856810704724532</v>
      </c>
      <c r="H9420" s="43">
        <v>8.0137084484705522E-5</v>
      </c>
      <c r="I9420" s="43">
        <v>6.3020995306960134E-2</v>
      </c>
      <c r="J9420" s="43">
        <v>0</v>
      </c>
      <c r="K9420" s="43">
        <v>1</v>
      </c>
      <c r="M9420" s="43">
        <v>7.8439950131163737E-3</v>
      </c>
      <c r="N9420" s="43">
        <v>4.2097599475206346E-2</v>
      </c>
      <c r="O9420" s="43">
        <v>0</v>
      </c>
      <c r="P9420" s="43">
        <v>1</v>
      </c>
      <c r="R9420" s="43">
        <v>642.4422598190456</v>
      </c>
      <c r="S9420" s="43">
        <v>95.622736636792993</v>
      </c>
      <c r="T9420" s="43">
        <v>6252.2597648231449</v>
      </c>
      <c r="U9420" s="43">
        <v>6990.3247612789837</v>
      </c>
      <c r="W9420" s="43">
        <v>1804.8110468691978</v>
      </c>
      <c r="X9420" s="43">
        <v>0</v>
      </c>
      <c r="Y9420" s="43">
        <v>0</v>
      </c>
      <c r="Z9420" s="43">
        <v>1804.8110468691978</v>
      </c>
      <c r="AB9420" s="43">
        <v>136.49834145878202</v>
      </c>
      <c r="AC9420" s="43">
        <v>0</v>
      </c>
      <c r="AD9420" s="43">
        <v>0</v>
      </c>
      <c r="AE9420" s="43">
        <v>136.49834145878202</v>
      </c>
      <c r="AG9420" s="43">
        <v>3319047.5151924547</v>
      </c>
      <c r="AH9420" s="43">
        <v>389839.18612374674</v>
      </c>
      <c r="AI9420" s="43">
        <v>0</v>
      </c>
      <c r="AJ9420" s="43">
        <v>573293034.12688446</v>
      </c>
      <c r="AK9420" s="43">
        <v>576612081.64207697</v>
      </c>
    </row>
    <row r="9421" spans="3:37" x14ac:dyDescent="0.2">
      <c r="C9421" s="43">
        <v>5.9020551962728587E-4</v>
      </c>
      <c r="D9421" s="43">
        <v>5.4256232985481455E-2</v>
      </c>
      <c r="E9421" s="43">
        <v>5.2900853519962379</v>
      </c>
      <c r="F9421" s="43">
        <v>1.5900755974225462</v>
      </c>
      <c r="H9421" s="43">
        <v>8.7583978881916122E-5</v>
      </c>
      <c r="I9421" s="43">
        <v>0.11915507180977891</v>
      </c>
      <c r="J9421" s="43">
        <v>0</v>
      </c>
      <c r="K9421" s="43">
        <v>1</v>
      </c>
      <c r="M9421" s="43">
        <v>7.822994964771816E-3</v>
      </c>
      <c r="N9421" s="43">
        <v>4.8726107361756643E-2</v>
      </c>
      <c r="O9421" s="43">
        <v>0</v>
      </c>
      <c r="P9421" s="43">
        <v>1</v>
      </c>
      <c r="R9421" s="43">
        <v>606.31076180206196</v>
      </c>
      <c r="S9421" s="43">
        <v>197.59664959881462</v>
      </c>
      <c r="T9421" s="43">
        <v>7217.3396082272093</v>
      </c>
      <c r="U9421" s="43">
        <v>8021.2470196280856</v>
      </c>
      <c r="W9421" s="43">
        <v>3207.4356797667679</v>
      </c>
      <c r="X9421" s="43">
        <v>0</v>
      </c>
      <c r="Y9421" s="43">
        <v>0</v>
      </c>
      <c r="Z9421" s="43">
        <v>3207.4356797667679</v>
      </c>
      <c r="AB9421" s="43">
        <v>38.28130279436558</v>
      </c>
      <c r="AC9421" s="43">
        <v>0</v>
      </c>
      <c r="AD9421" s="43">
        <v>0</v>
      </c>
      <c r="AE9421" s="43">
        <v>38.28130279436558</v>
      </c>
      <c r="AG9421" s="43">
        <v>5898474.215091086</v>
      </c>
      <c r="AH9421" s="43">
        <v>692806.10682962183</v>
      </c>
      <c r="AI9421" s="43">
        <v>0</v>
      </c>
      <c r="AJ9421" s="43">
        <v>160781471.73633543</v>
      </c>
      <c r="AK9421" s="43">
        <v>166679945.95142651</v>
      </c>
    </row>
    <row r="9422" spans="3:37" x14ac:dyDescent="0.2">
      <c r="C9422" s="43">
        <v>6.0543703412924079E-4</v>
      </c>
      <c r="D9422" s="43">
        <v>5.1927378109381236E-2</v>
      </c>
      <c r="E9422" s="43">
        <v>6.5409203122081978</v>
      </c>
      <c r="F9422" s="43">
        <v>2.3118479000110645</v>
      </c>
      <c r="H9422" s="43">
        <v>8.2889034541055168E-5</v>
      </c>
      <c r="I9422" s="43">
        <v>6.6173695850883674E-2</v>
      </c>
      <c r="J9422" s="43">
        <v>0</v>
      </c>
      <c r="K9422" s="43">
        <v>1</v>
      </c>
      <c r="M9422" s="43">
        <v>7.8841109825484867E-3</v>
      </c>
      <c r="N9422" s="43">
        <v>4.6684932095355069E-2</v>
      </c>
      <c r="O9422" s="43">
        <v>0</v>
      </c>
      <c r="P9422" s="43">
        <v>1</v>
      </c>
      <c r="R9422" s="43">
        <v>595.26144004606226</v>
      </c>
      <c r="S9422" s="43">
        <v>103.85438659253819</v>
      </c>
      <c r="T9422" s="43">
        <v>6969.0219649315995</v>
      </c>
      <c r="U9422" s="43">
        <v>7668.1377915701996</v>
      </c>
      <c r="W9422" s="43">
        <v>3893.557644271591</v>
      </c>
      <c r="X9422" s="43">
        <v>0</v>
      </c>
      <c r="Y9422" s="43">
        <v>0</v>
      </c>
      <c r="Z9422" s="43">
        <v>3893.557644271591</v>
      </c>
      <c r="AB9422" s="43">
        <v>83.555494298772828</v>
      </c>
      <c r="AC9422" s="43">
        <v>0</v>
      </c>
      <c r="AD9422" s="43">
        <v>0</v>
      </c>
      <c r="AE9422" s="43">
        <v>83.555494298772828</v>
      </c>
      <c r="AG9422" s="43">
        <v>7160252.507815456</v>
      </c>
      <c r="AH9422" s="43">
        <v>841008.45116266364</v>
      </c>
      <c r="AI9422" s="43">
        <v>0</v>
      </c>
      <c r="AJ9422" s="43">
        <v>350933076.05484587</v>
      </c>
      <c r="AK9422" s="43">
        <v>358093328.56266135</v>
      </c>
    </row>
    <row r="9423" spans="3:37" x14ac:dyDescent="0.2">
      <c r="C9423" s="43">
        <v>6.1595628833033267E-4</v>
      </c>
      <c r="D9423" s="43">
        <v>5.7224763208492346E-2</v>
      </c>
      <c r="E9423" s="43">
        <v>4.2363257532384804</v>
      </c>
      <c r="F9423" s="43">
        <v>2.4885976398428977</v>
      </c>
      <c r="H9423" s="43">
        <v>8.5287562247209116E-5</v>
      </c>
      <c r="I9423" s="43">
        <v>9.0082993096021899E-2</v>
      </c>
      <c r="J9423" s="43">
        <v>0</v>
      </c>
      <c r="K9423" s="43">
        <v>1</v>
      </c>
      <c r="M9423" s="43">
        <v>7.8487841412479119E-3</v>
      </c>
      <c r="N9423" s="43">
        <v>4.7279608930458572E-2</v>
      </c>
      <c r="O9423" s="43">
        <v>0</v>
      </c>
      <c r="P9423" s="43">
        <v>1</v>
      </c>
      <c r="R9423" s="43">
        <v>667.38473730194926</v>
      </c>
      <c r="S9423" s="43">
        <v>145.46914345459359</v>
      </c>
      <c r="T9423" s="43">
        <v>7026.1696794226082</v>
      </c>
      <c r="U9423" s="43">
        <v>7839.023560179151</v>
      </c>
      <c r="W9423" s="43">
        <v>2827.2591499505456</v>
      </c>
      <c r="X9423" s="43">
        <v>0</v>
      </c>
      <c r="Y9423" s="43">
        <v>0</v>
      </c>
      <c r="Z9423" s="43">
        <v>2827.2591499505456</v>
      </c>
      <c r="AB9423" s="43">
        <v>106.30100589518939</v>
      </c>
      <c r="AC9423" s="43">
        <v>0</v>
      </c>
      <c r="AD9423" s="43">
        <v>0</v>
      </c>
      <c r="AE9423" s="43">
        <v>106.30100589518939</v>
      </c>
      <c r="AG9423" s="43">
        <v>5199329.5767590534</v>
      </c>
      <c r="AH9423" s="43">
        <v>610687.97638931789</v>
      </c>
      <c r="AI9423" s="43">
        <v>0</v>
      </c>
      <c r="AJ9423" s="43">
        <v>446464224.75979543</v>
      </c>
      <c r="AK9423" s="43">
        <v>451663554.33655447</v>
      </c>
    </row>
    <row r="9424" spans="3:37" x14ac:dyDescent="0.2">
      <c r="C9424" s="43">
        <v>6.1910224980854522E-4</v>
      </c>
      <c r="D9424" s="43">
        <v>4.7599067350290222E-2</v>
      </c>
      <c r="E9424" s="43">
        <v>5.933688852391116</v>
      </c>
      <c r="F9424" s="43">
        <v>3.0239490128515643</v>
      </c>
      <c r="H9424" s="43">
        <v>9.5449472877318087E-5</v>
      </c>
      <c r="I9424" s="43">
        <v>8.4080587852043129E-2</v>
      </c>
      <c r="J9424" s="43">
        <v>0</v>
      </c>
      <c r="K9424" s="43">
        <v>1</v>
      </c>
      <c r="M9424" s="43">
        <v>7.7716799043395113E-3</v>
      </c>
      <c r="N9424" s="43">
        <v>4.5283208238020317E-2</v>
      </c>
      <c r="O9424" s="43">
        <v>0</v>
      </c>
      <c r="P9424" s="43">
        <v>1</v>
      </c>
      <c r="R9424" s="43">
        <v>557.96017050247644</v>
      </c>
      <c r="S9424" s="43">
        <v>151.95382845003877</v>
      </c>
      <c r="T9424" s="43">
        <v>6663.3782343165831</v>
      </c>
      <c r="U9424" s="43">
        <v>7373.2922332690978</v>
      </c>
      <c r="W9424" s="43">
        <v>3310.7620437887908</v>
      </c>
      <c r="X9424" s="43">
        <v>0</v>
      </c>
      <c r="Y9424" s="43">
        <v>0</v>
      </c>
      <c r="Z9424" s="43">
        <v>3310.7620437887908</v>
      </c>
      <c r="AB9424" s="43">
        <v>120.83327418399062</v>
      </c>
      <c r="AC9424" s="43">
        <v>0</v>
      </c>
      <c r="AD9424" s="43">
        <v>0</v>
      </c>
      <c r="AE9424" s="43">
        <v>120.83327418399062</v>
      </c>
      <c r="AG9424" s="43">
        <v>6088491.3985275859</v>
      </c>
      <c r="AH9424" s="43">
        <v>715124.60145837883</v>
      </c>
      <c r="AI9424" s="43">
        <v>0</v>
      </c>
      <c r="AJ9424" s="43">
        <v>507499751.57276064</v>
      </c>
      <c r="AK9424" s="43">
        <v>513588242.9712882</v>
      </c>
    </row>
    <row r="9425" spans="3:37" x14ac:dyDescent="0.2">
      <c r="C9425" s="43">
        <v>6.0820073053425704E-4</v>
      </c>
      <c r="D9425" s="43">
        <v>4.9755920845643703E-2</v>
      </c>
      <c r="E9425" s="43">
        <v>8.1013607278160684</v>
      </c>
      <c r="F9425" s="43">
        <v>0.74190868840116952</v>
      </c>
      <c r="H9425" s="43">
        <v>9.745002902172839E-5</v>
      </c>
      <c r="I9425" s="43">
        <v>6.7944510212056108E-2</v>
      </c>
      <c r="J9425" s="43">
        <v>0</v>
      </c>
      <c r="K9425" s="43">
        <v>1</v>
      </c>
      <c r="M9425" s="43">
        <v>7.9034744072917773E-3</v>
      </c>
      <c r="N9425" s="43">
        <v>4.3922531947034285E-2</v>
      </c>
      <c r="O9425" s="43">
        <v>0</v>
      </c>
      <c r="P9425" s="43">
        <v>1</v>
      </c>
      <c r="R9425" s="43">
        <v>572.97289595893437</v>
      </c>
      <c r="S9425" s="43">
        <v>125.36569651213367</v>
      </c>
      <c r="T9425" s="43">
        <v>6572.7602557182863</v>
      </c>
      <c r="U9425" s="43">
        <v>7271.0988481893546</v>
      </c>
      <c r="W9425" s="43">
        <v>4641.8601174247533</v>
      </c>
      <c r="X9425" s="43">
        <v>0</v>
      </c>
      <c r="Y9425" s="43">
        <v>0</v>
      </c>
      <c r="Z9425" s="43">
        <v>4641.8601174247533</v>
      </c>
      <c r="AB9425" s="43">
        <v>-15.823087906462511</v>
      </c>
      <c r="AC9425" s="43">
        <v>0</v>
      </c>
      <c r="AD9425" s="43">
        <v>0</v>
      </c>
      <c r="AE9425" s="43">
        <v>-15.823087906462511</v>
      </c>
      <c r="AG9425" s="43">
        <v>8536380.7559441216</v>
      </c>
      <c r="AH9425" s="43">
        <v>1002641.7853637467</v>
      </c>
      <c r="AI9425" s="43">
        <v>0</v>
      </c>
      <c r="AJ9425" s="43">
        <v>0</v>
      </c>
      <c r="AK9425" s="43">
        <v>8536380.7559441216</v>
      </c>
    </row>
    <row r="9426" spans="3:37" x14ac:dyDescent="0.2">
      <c r="C9426" s="43">
        <v>6.0896665910819268E-4</v>
      </c>
      <c r="D9426" s="43">
        <v>5.4155820864947815E-2</v>
      </c>
      <c r="E9426" s="43">
        <v>6.721720462250782</v>
      </c>
      <c r="F9426" s="43">
        <v>1.2781610420565199</v>
      </c>
      <c r="H9426" s="43">
        <v>8.4686591161000152E-5</v>
      </c>
      <c r="I9426" s="43">
        <v>8.4546889294341981E-2</v>
      </c>
      <c r="J9426" s="43">
        <v>0</v>
      </c>
      <c r="K9426" s="43">
        <v>1</v>
      </c>
      <c r="M9426" s="43">
        <v>7.8508191844191E-3</v>
      </c>
      <c r="N9426" s="43">
        <v>4.7977760102983824E-2</v>
      </c>
      <c r="O9426" s="43">
        <v>0</v>
      </c>
      <c r="P9426" s="43">
        <v>1</v>
      </c>
      <c r="R9426" s="43">
        <v>624.42607687036775</v>
      </c>
      <c r="S9426" s="43">
        <v>135.56720990653943</v>
      </c>
      <c r="T9426" s="43">
        <v>7131.7697979141212</v>
      </c>
      <c r="U9426" s="43">
        <v>7891.7630846910288</v>
      </c>
      <c r="W9426" s="43">
        <v>4197.2175380625304</v>
      </c>
      <c r="X9426" s="43">
        <v>0</v>
      </c>
      <c r="Y9426" s="43">
        <v>0</v>
      </c>
      <c r="Z9426" s="43">
        <v>4197.2175380625304</v>
      </c>
      <c r="AB9426" s="43">
        <v>18.584937880559291</v>
      </c>
      <c r="AC9426" s="43">
        <v>0</v>
      </c>
      <c r="AD9426" s="43">
        <v>0</v>
      </c>
      <c r="AE9426" s="43">
        <v>18.584937880559291</v>
      </c>
      <c r="AG9426" s="43">
        <v>7718683.052496993</v>
      </c>
      <c r="AH9426" s="43">
        <v>906598.98822150659</v>
      </c>
      <c r="AI9426" s="43">
        <v>0</v>
      </c>
      <c r="AJ9426" s="43">
        <v>78056739.09834902</v>
      </c>
      <c r="AK9426" s="43">
        <v>85775422.150846019</v>
      </c>
    </row>
    <row r="9427" spans="3:37" x14ac:dyDescent="0.2">
      <c r="C9427" s="43">
        <v>6.1930872966542427E-4</v>
      </c>
      <c r="D9427" s="43">
        <v>5.3969741537977692E-2</v>
      </c>
      <c r="E9427" s="43">
        <v>2.5990182418263044</v>
      </c>
      <c r="F9427" s="43">
        <v>2.7079929494477044</v>
      </c>
      <c r="H9427" s="43">
        <v>8.8755465343275496E-5</v>
      </c>
      <c r="I9427" s="43">
        <v>0.10718368912383225</v>
      </c>
      <c r="J9427" s="43">
        <v>0</v>
      </c>
      <c r="K9427" s="43">
        <v>1</v>
      </c>
      <c r="M9427" s="43">
        <v>7.7854178225854375E-3</v>
      </c>
      <c r="N9427" s="43">
        <v>4.776300471389805E-2</v>
      </c>
      <c r="O9427" s="43">
        <v>0</v>
      </c>
      <c r="P9427" s="43">
        <v>1</v>
      </c>
      <c r="R9427" s="43">
        <v>632.84872985609979</v>
      </c>
      <c r="S9427" s="43">
        <v>180.1217587809434</v>
      </c>
      <c r="T9427" s="43">
        <v>7040.7015884579205</v>
      </c>
      <c r="U9427" s="43">
        <v>7853.6720770949632</v>
      </c>
      <c r="W9427" s="43">
        <v>1644.7853932126104</v>
      </c>
      <c r="X9427" s="43">
        <v>0</v>
      </c>
      <c r="Y9427" s="43">
        <v>0</v>
      </c>
      <c r="Z9427" s="43">
        <v>1644.7853932126104</v>
      </c>
      <c r="AB9427" s="43">
        <v>115.65642504674342</v>
      </c>
      <c r="AC9427" s="43">
        <v>0</v>
      </c>
      <c r="AD9427" s="43">
        <v>0</v>
      </c>
      <c r="AE9427" s="43">
        <v>115.65642504674342</v>
      </c>
      <c r="AG9427" s="43">
        <v>3024760.3381179906</v>
      </c>
      <c r="AH9427" s="43">
        <v>355273.64493392385</v>
      </c>
      <c r="AI9427" s="43">
        <v>0</v>
      </c>
      <c r="AJ9427" s="43">
        <v>485756985.19632238</v>
      </c>
      <c r="AK9427" s="43">
        <v>488781745.5344404</v>
      </c>
    </row>
    <row r="9428" spans="3:37" x14ac:dyDescent="0.2">
      <c r="C9428" s="43">
        <v>6.2965427841565891E-4</v>
      </c>
      <c r="D9428" s="43">
        <v>5.5399579559780032E-2</v>
      </c>
      <c r="E9428" s="43">
        <v>0.7786252053924646</v>
      </c>
      <c r="F9428" s="43">
        <v>1.1306746705043005</v>
      </c>
      <c r="H9428" s="43">
        <v>8.348364240475507E-5</v>
      </c>
      <c r="I9428" s="43">
        <v>0.10372118103186656</v>
      </c>
      <c r="J9428" s="43">
        <v>0</v>
      </c>
      <c r="K9428" s="43">
        <v>1</v>
      </c>
      <c r="M9428" s="43">
        <v>7.8127337690427762E-3</v>
      </c>
      <c r="N9428" s="43">
        <v>4.4726864218801329E-2</v>
      </c>
      <c r="O9428" s="43">
        <v>0</v>
      </c>
      <c r="P9428" s="43">
        <v>1</v>
      </c>
      <c r="R9428" s="43">
        <v>660.46681312135138</v>
      </c>
      <c r="S9428" s="43">
        <v>163.94992230305488</v>
      </c>
      <c r="T9428" s="43">
        <v>6616.279587404053</v>
      </c>
      <c r="U9428" s="43">
        <v>7440.6963228284594</v>
      </c>
      <c r="W9428" s="43">
        <v>514.2561080215188</v>
      </c>
      <c r="X9428" s="43">
        <v>0</v>
      </c>
      <c r="Y9428" s="43">
        <v>0</v>
      </c>
      <c r="Z9428" s="43">
        <v>514.2561080215188</v>
      </c>
      <c r="AB9428" s="43">
        <v>9.2347723006514038</v>
      </c>
      <c r="AC9428" s="43">
        <v>0</v>
      </c>
      <c r="AD9428" s="43">
        <v>0</v>
      </c>
      <c r="AE9428" s="43">
        <v>9.2347723006514038</v>
      </c>
      <c r="AG9428" s="43">
        <v>945716.98265157302</v>
      </c>
      <c r="AH9428" s="43">
        <v>111079.31933264805</v>
      </c>
      <c r="AI9428" s="43">
        <v>0</v>
      </c>
      <c r="AJ9428" s="43">
        <v>38786043.662735894</v>
      </c>
      <c r="AK9428" s="43">
        <v>39731760.645387471</v>
      </c>
    </row>
    <row r="9429" spans="3:37" x14ac:dyDescent="0.2">
      <c r="C9429" s="43">
        <v>6.1434970236884379E-4</v>
      </c>
      <c r="D9429" s="43">
        <v>6.5308991065415878E-2</v>
      </c>
      <c r="E9429" s="43">
        <v>4.1702135907213815</v>
      </c>
      <c r="F9429" s="43">
        <v>3.6887007306693631</v>
      </c>
      <c r="H9429" s="43">
        <v>9.3701746626373428E-5</v>
      </c>
      <c r="I9429" s="43">
        <v>9.8299017179298426E-2</v>
      </c>
      <c r="J9429" s="43">
        <v>0</v>
      </c>
      <c r="K9429" s="43">
        <v>1</v>
      </c>
      <c r="M9429" s="43">
        <v>7.804557175796414E-3</v>
      </c>
      <c r="N9429" s="43">
        <v>4.5842002840628449E-2</v>
      </c>
      <c r="O9429" s="43">
        <v>0</v>
      </c>
      <c r="P9429" s="43">
        <v>1</v>
      </c>
      <c r="R9429" s="43">
        <v>759.68053632918566</v>
      </c>
      <c r="S9429" s="43">
        <v>174.39709031207735</v>
      </c>
      <c r="T9429" s="43">
        <v>6774.1408611047218</v>
      </c>
      <c r="U9429" s="43">
        <v>7708.2184877459849</v>
      </c>
      <c r="W9429" s="43">
        <v>3168.0300972064783</v>
      </c>
      <c r="X9429" s="43">
        <v>0</v>
      </c>
      <c r="Y9429" s="43">
        <v>0</v>
      </c>
      <c r="Z9429" s="43">
        <v>3168.0300972064783</v>
      </c>
      <c r="AB9429" s="43">
        <v>218.55323660208256</v>
      </c>
      <c r="AC9429" s="43">
        <v>0</v>
      </c>
      <c r="AD9429" s="43">
        <v>0</v>
      </c>
      <c r="AE9429" s="43">
        <v>218.55323660208256</v>
      </c>
      <c r="AG9429" s="43">
        <v>5826007.3487627134</v>
      </c>
      <c r="AH9429" s="43">
        <v>684294.50099659932</v>
      </c>
      <c r="AI9429" s="43">
        <v>0</v>
      </c>
      <c r="AJ9429" s="43">
        <v>917923593.72874677</v>
      </c>
      <c r="AK9429" s="43">
        <v>923749601.07750952</v>
      </c>
    </row>
    <row r="9430" spans="3:37" x14ac:dyDescent="0.2">
      <c r="C9430" s="43">
        <v>5.8655187796141824E-4</v>
      </c>
      <c r="D9430" s="43">
        <v>5.4135784026856024E-2</v>
      </c>
      <c r="E9430" s="43">
        <v>5.5050624854757197</v>
      </c>
      <c r="F9430" s="43">
        <v>1.4298181970195152</v>
      </c>
      <c r="H9430" s="43">
        <v>9.5531732420606197E-5</v>
      </c>
      <c r="I9430" s="43">
        <v>0.11756803504157087</v>
      </c>
      <c r="J9430" s="43">
        <v>0</v>
      </c>
      <c r="K9430" s="43">
        <v>1</v>
      </c>
      <c r="M9430" s="43">
        <v>7.8556435413902337E-3</v>
      </c>
      <c r="N9430" s="43">
        <v>4.5526368438119171E-2</v>
      </c>
      <c r="O9430" s="43">
        <v>0</v>
      </c>
      <c r="P9430" s="43">
        <v>1</v>
      </c>
      <c r="R9430" s="43">
        <v>601.21974250958965</v>
      </c>
      <c r="S9430" s="43">
        <v>212.65680567907091</v>
      </c>
      <c r="T9430" s="43">
        <v>6771.5353526292629</v>
      </c>
      <c r="U9430" s="43">
        <v>7585.4119008179232</v>
      </c>
      <c r="W9430" s="43">
        <v>3309.7522500169139</v>
      </c>
      <c r="X9430" s="43">
        <v>0</v>
      </c>
      <c r="Y9430" s="43">
        <v>0</v>
      </c>
      <c r="Z9430" s="43">
        <v>3309.7522500169139</v>
      </c>
      <c r="AB9430" s="43">
        <v>27.650424873966955</v>
      </c>
      <c r="AC9430" s="43">
        <v>0</v>
      </c>
      <c r="AD9430" s="43">
        <v>0</v>
      </c>
      <c r="AE9430" s="43">
        <v>27.650424873966955</v>
      </c>
      <c r="AG9430" s="43">
        <v>6086634.387781105</v>
      </c>
      <c r="AH9430" s="43">
        <v>714906.48600365338</v>
      </c>
      <c r="AI9430" s="43">
        <v>0</v>
      </c>
      <c r="AJ9430" s="43">
        <v>116131784.47066121</v>
      </c>
      <c r="AK9430" s="43">
        <v>122218418.85844231</v>
      </c>
    </row>
    <row r="9431" spans="3:37" x14ac:dyDescent="0.2">
      <c r="C9431" s="43">
        <v>5.8169286573422354E-4</v>
      </c>
      <c r="D9431" s="43">
        <v>6.0094012955406617E-2</v>
      </c>
      <c r="E9431" s="43">
        <v>6.0280463551429841</v>
      </c>
      <c r="F9431" s="43">
        <v>3.7934214070255825</v>
      </c>
      <c r="H9431" s="43">
        <v>8.812844571804279E-5</v>
      </c>
      <c r="I9431" s="43">
        <v>0.13150996057904352</v>
      </c>
      <c r="J9431" s="43">
        <v>0</v>
      </c>
      <c r="K9431" s="43">
        <v>1</v>
      </c>
      <c r="M9431" s="43">
        <v>7.836139809108196E-3</v>
      </c>
      <c r="N9431" s="43">
        <v>4.5364080186784721E-2</v>
      </c>
      <c r="O9431" s="43">
        <v>0</v>
      </c>
      <c r="P9431" s="43">
        <v>1</v>
      </c>
      <c r="R9431" s="43">
        <v>661.8618005122737</v>
      </c>
      <c r="S9431" s="43">
        <v>219.44067530730152</v>
      </c>
      <c r="T9431" s="43">
        <v>6730.6445863223171</v>
      </c>
      <c r="U9431" s="43">
        <v>7611.9470621418923</v>
      </c>
      <c r="W9431" s="43">
        <v>3989.7336141863843</v>
      </c>
      <c r="X9431" s="43">
        <v>0</v>
      </c>
      <c r="Y9431" s="43">
        <v>0</v>
      </c>
      <c r="Z9431" s="43">
        <v>3989.7336141863843</v>
      </c>
      <c r="AB9431" s="43">
        <v>197.82790465865247</v>
      </c>
      <c r="AC9431" s="43">
        <v>0</v>
      </c>
      <c r="AD9431" s="43">
        <v>0</v>
      </c>
      <c r="AE9431" s="43">
        <v>197.82790465865247</v>
      </c>
      <c r="AG9431" s="43">
        <v>7337120.1164887603</v>
      </c>
      <c r="AH9431" s="43">
        <v>861782.46066425904</v>
      </c>
      <c r="AI9431" s="43">
        <v>0</v>
      </c>
      <c r="AJ9431" s="43">
        <v>830877199.56634033</v>
      </c>
      <c r="AK9431" s="43">
        <v>838214319.68282914</v>
      </c>
    </row>
    <row r="9432" spans="3:37" x14ac:dyDescent="0.2">
      <c r="C9432" s="43">
        <v>6.004240860976517E-4</v>
      </c>
      <c r="D9432" s="43">
        <v>5.4259056366732686E-2</v>
      </c>
      <c r="E9432" s="43">
        <v>1.0705971928699602</v>
      </c>
      <c r="F9432" s="43">
        <v>1.1288527028321835</v>
      </c>
      <c r="H9432" s="43">
        <v>8.4289630063173854E-5</v>
      </c>
      <c r="I9432" s="43">
        <v>0.11077611427739842</v>
      </c>
      <c r="J9432" s="43">
        <v>0</v>
      </c>
      <c r="K9432" s="43">
        <v>1</v>
      </c>
      <c r="M9432" s="43">
        <v>7.7862552976447367E-3</v>
      </c>
      <c r="N9432" s="43">
        <v>4.7214623726753335E-2</v>
      </c>
      <c r="O9432" s="43">
        <v>0</v>
      </c>
      <c r="P9432" s="43">
        <v>1</v>
      </c>
      <c r="R9432" s="43">
        <v>616.84026497293235</v>
      </c>
      <c r="S9432" s="43">
        <v>176.79201582558758</v>
      </c>
      <c r="T9432" s="43">
        <v>6960.6139107241488</v>
      </c>
      <c r="U9432" s="43">
        <v>7754.2461915226686</v>
      </c>
      <c r="W9432" s="43">
        <v>660.38745612918387</v>
      </c>
      <c r="X9432" s="43">
        <v>0</v>
      </c>
      <c r="Y9432" s="43">
        <v>0</v>
      </c>
      <c r="Z9432" s="43">
        <v>660.38745612918387</v>
      </c>
      <c r="AB9432" s="43">
        <v>8.5045242832506425</v>
      </c>
      <c r="AC9432" s="43">
        <v>0</v>
      </c>
      <c r="AD9432" s="43">
        <v>0</v>
      </c>
      <c r="AE9432" s="43">
        <v>8.5045242832506425</v>
      </c>
      <c r="AG9432" s="43">
        <v>1214452.5318215692</v>
      </c>
      <c r="AH9432" s="43">
        <v>142643.69052390373</v>
      </c>
      <c r="AI9432" s="43">
        <v>0</v>
      </c>
      <c r="AJ9432" s="43">
        <v>35719001.989652701</v>
      </c>
      <c r="AK9432" s="43">
        <v>36933454.521474272</v>
      </c>
    </row>
    <row r="9433" spans="3:37" x14ac:dyDescent="0.2">
      <c r="C9433" s="43">
        <v>6.080484066640795E-4</v>
      </c>
      <c r="D9433" s="43">
        <v>5.3186657512581913E-2</v>
      </c>
      <c r="E9433" s="43">
        <v>8.9323060890357873</v>
      </c>
      <c r="F9433" s="43">
        <v>2.5511767825644394</v>
      </c>
      <c r="H9433" s="43">
        <v>9.0517439313764214E-5</v>
      </c>
      <c r="I9433" s="43">
        <v>9.5443681123719773E-2</v>
      </c>
      <c r="J9433" s="43">
        <v>0</v>
      </c>
      <c r="K9433" s="43">
        <v>1</v>
      </c>
      <c r="M9433" s="43">
        <v>7.7858497415981406E-3</v>
      </c>
      <c r="N9433" s="43">
        <v>4.4045581865949764E-2</v>
      </c>
      <c r="O9433" s="43">
        <v>0</v>
      </c>
      <c r="P9433" s="43">
        <v>1</v>
      </c>
      <c r="R9433" s="43">
        <v>612.3267406544403</v>
      </c>
      <c r="S9433" s="43">
        <v>163.57683970344888</v>
      </c>
      <c r="T9433" s="43">
        <v>6493.0798309768397</v>
      </c>
      <c r="U9433" s="43">
        <v>7268.9834113347288</v>
      </c>
      <c r="W9433" s="43">
        <v>5469.4898740270946</v>
      </c>
      <c r="X9433" s="43">
        <v>0</v>
      </c>
      <c r="Y9433" s="43">
        <v>0</v>
      </c>
      <c r="Z9433" s="43">
        <v>5469.4898740270946</v>
      </c>
      <c r="AB9433" s="43">
        <v>101.63149150877814</v>
      </c>
      <c r="AC9433" s="43">
        <v>0</v>
      </c>
      <c r="AD9433" s="43">
        <v>0</v>
      </c>
      <c r="AE9433" s="43">
        <v>101.63149150877814</v>
      </c>
      <c r="AG9433" s="43">
        <v>10058391.878335826</v>
      </c>
      <c r="AH9433" s="43">
        <v>1181409.8127898525</v>
      </c>
      <c r="AI9433" s="43">
        <v>0</v>
      </c>
      <c r="AJ9433" s="43">
        <v>426852264.33686817</v>
      </c>
      <c r="AK9433" s="43">
        <v>436910656.215204</v>
      </c>
    </row>
    <row r="9434" spans="3:37" x14ac:dyDescent="0.2">
      <c r="C9434" s="43">
        <v>6.2653575317561661E-4</v>
      </c>
      <c r="D9434" s="43">
        <v>5.7871134745449582E-2</v>
      </c>
      <c r="E9434" s="43">
        <v>6.2011079313075488</v>
      </c>
      <c r="F9434" s="43">
        <v>1.0296216621956955</v>
      </c>
      <c r="H9434" s="43">
        <v>8.9461931056299444E-5</v>
      </c>
      <c r="I9434" s="43">
        <v>0.10365896430250132</v>
      </c>
      <c r="J9434" s="43">
        <v>0</v>
      </c>
      <c r="K9434" s="43">
        <v>1</v>
      </c>
      <c r="M9434" s="43">
        <v>7.7938468434323371E-3</v>
      </c>
      <c r="N9434" s="43">
        <v>4.6756259610850059E-2</v>
      </c>
      <c r="O9434" s="43">
        <v>0</v>
      </c>
      <c r="P9434" s="43">
        <v>1</v>
      </c>
      <c r="R9434" s="43">
        <v>686.51531479282789</v>
      </c>
      <c r="S9434" s="43">
        <v>175.58503818438314</v>
      </c>
      <c r="T9434" s="43">
        <v>6899.7602668548097</v>
      </c>
      <c r="U9434" s="43">
        <v>7761.8606198320213</v>
      </c>
      <c r="W9434" s="43">
        <v>4257.1555635259037</v>
      </c>
      <c r="X9434" s="43">
        <v>0</v>
      </c>
      <c r="Y9434" s="43">
        <v>0</v>
      </c>
      <c r="Z9434" s="43">
        <v>4257.1555635259037</v>
      </c>
      <c r="AB9434" s="43">
        <v>2.1759225479252255</v>
      </c>
      <c r="AC9434" s="43">
        <v>0</v>
      </c>
      <c r="AD9434" s="43">
        <v>0</v>
      </c>
      <c r="AE9434" s="43">
        <v>2.1759225479252255</v>
      </c>
      <c r="AG9434" s="43">
        <v>7828909.0813241368</v>
      </c>
      <c r="AH9434" s="43">
        <v>919545.60172159516</v>
      </c>
      <c r="AI9434" s="43">
        <v>0</v>
      </c>
      <c r="AJ9434" s="43">
        <v>9138874.7012859471</v>
      </c>
      <c r="AK9434" s="43">
        <v>16967783.782610085</v>
      </c>
    </row>
    <row r="9435" spans="3:37" x14ac:dyDescent="0.2">
      <c r="C9435" s="43">
        <v>6.3068168281843473E-4</v>
      </c>
      <c r="D9435" s="43">
        <v>5.0597931247451822E-2</v>
      </c>
      <c r="E9435" s="43">
        <v>5.6442433296092496</v>
      </c>
      <c r="F9435" s="43">
        <v>3.5959440002017997</v>
      </c>
      <c r="H9435" s="43">
        <v>9.1254520516170778E-5</v>
      </c>
      <c r="I9435" s="43">
        <v>0.10247327164808784</v>
      </c>
      <c r="J9435" s="43">
        <v>0</v>
      </c>
      <c r="K9435" s="43">
        <v>1</v>
      </c>
      <c r="M9435" s="43">
        <v>7.7731963399507737E-3</v>
      </c>
      <c r="N9435" s="43">
        <v>4.7236735349399872E-2</v>
      </c>
      <c r="O9435" s="43">
        <v>0</v>
      </c>
      <c r="P9435" s="43">
        <v>1</v>
      </c>
      <c r="R9435" s="43">
        <v>604.20644166307909</v>
      </c>
      <c r="S9435" s="43">
        <v>177.05466027760389</v>
      </c>
      <c r="T9435" s="43">
        <v>6952.1940406446638</v>
      </c>
      <c r="U9435" s="43">
        <v>7733.4551425853469</v>
      </c>
      <c r="W9435" s="43">
        <v>3410.2881780637745</v>
      </c>
      <c r="X9435" s="43">
        <v>0</v>
      </c>
      <c r="Y9435" s="43">
        <v>0</v>
      </c>
      <c r="Z9435" s="43">
        <v>3410.2881780637745</v>
      </c>
      <c r="AB9435" s="43">
        <v>167.82801132168473</v>
      </c>
      <c r="AC9435" s="43">
        <v>0</v>
      </c>
      <c r="AD9435" s="43">
        <v>0</v>
      </c>
      <c r="AE9435" s="43">
        <v>167.82801132168473</v>
      </c>
      <c r="AG9435" s="43">
        <v>6271519.9594592815</v>
      </c>
      <c r="AH9435" s="43">
        <v>736622.24646177527</v>
      </c>
      <c r="AI9435" s="43">
        <v>0</v>
      </c>
      <c r="AJ9435" s="43">
        <v>704877647.55107582</v>
      </c>
      <c r="AK9435" s="43">
        <v>711149167.51053512</v>
      </c>
    </row>
    <row r="9436" spans="3:37" x14ac:dyDescent="0.2">
      <c r="C9436" s="43">
        <v>5.9347882937515995E-4</v>
      </c>
      <c r="D9436" s="43">
        <v>5.4587945030688312E-2</v>
      </c>
      <c r="E9436" s="43">
        <v>2.666121752369194</v>
      </c>
      <c r="F9436" s="43">
        <v>3.0759684914098191</v>
      </c>
      <c r="H9436" s="43">
        <v>8.3685477387533864E-5</v>
      </c>
      <c r="I9436" s="43">
        <v>0.10569367866542501</v>
      </c>
      <c r="J9436" s="43">
        <v>0</v>
      </c>
      <c r="K9436" s="43">
        <v>1</v>
      </c>
      <c r="M9436" s="43">
        <v>7.8360944051802141E-3</v>
      </c>
      <c r="N9436" s="43">
        <v>4.3101665237918876E-2</v>
      </c>
      <c r="O9436" s="43">
        <v>0</v>
      </c>
      <c r="P9436" s="43">
        <v>1</v>
      </c>
      <c r="R9436" s="43">
        <v>613.40081646018371</v>
      </c>
      <c r="S9436" s="43">
        <v>167.47172145015978</v>
      </c>
      <c r="T9436" s="43">
        <v>6394.9342232948884</v>
      </c>
      <c r="U9436" s="43">
        <v>7175.8067612052319</v>
      </c>
      <c r="W9436" s="43">
        <v>1635.4012596855193</v>
      </c>
      <c r="X9436" s="43">
        <v>0</v>
      </c>
      <c r="Y9436" s="43">
        <v>0</v>
      </c>
      <c r="Z9436" s="43">
        <v>1635.4012596855193</v>
      </c>
      <c r="AB9436" s="43">
        <v>136.25388213067467</v>
      </c>
      <c r="AC9436" s="43">
        <v>0</v>
      </c>
      <c r="AD9436" s="43">
        <v>0</v>
      </c>
      <c r="AE9436" s="43">
        <v>136.25388213067467</v>
      </c>
      <c r="AG9436" s="43">
        <v>3007502.9165616701</v>
      </c>
      <c r="AH9436" s="43">
        <v>353246.6720920722</v>
      </c>
      <c r="AI9436" s="43">
        <v>0</v>
      </c>
      <c r="AJ9436" s="43">
        <v>572266304.94883358</v>
      </c>
      <c r="AK9436" s="43">
        <v>575273807.86539531</v>
      </c>
    </row>
    <row r="9437" spans="3:37" x14ac:dyDescent="0.2">
      <c r="C9437" s="43">
        <v>6.0871694546160964E-4</v>
      </c>
      <c r="D9437" s="43">
        <v>5.532734529375205E-2</v>
      </c>
      <c r="E9437" s="43">
        <v>5.9960466142498596</v>
      </c>
      <c r="F9437" s="43">
        <v>0.70117690454098303</v>
      </c>
      <c r="H9437" s="43">
        <v>8.9240736584451615E-5</v>
      </c>
      <c r="I9437" s="43">
        <v>9.5544754703571363E-2</v>
      </c>
      <c r="J9437" s="43">
        <v>0</v>
      </c>
      <c r="K9437" s="43">
        <v>1</v>
      </c>
      <c r="M9437" s="43">
        <v>7.9048519677517026E-3</v>
      </c>
      <c r="N9437" s="43">
        <v>4.7472497224709365E-2</v>
      </c>
      <c r="O9437" s="43">
        <v>0</v>
      </c>
      <c r="P9437" s="43">
        <v>1</v>
      </c>
      <c r="R9437" s="43">
        <v>637.67236621310872</v>
      </c>
      <c r="S9437" s="43">
        <v>161.44045348111086</v>
      </c>
      <c r="T9437" s="43">
        <v>7105.230836751135</v>
      </c>
      <c r="U9437" s="43">
        <v>7904.343656445355</v>
      </c>
      <c r="W9437" s="43">
        <v>3823.5132324328069</v>
      </c>
      <c r="X9437" s="43">
        <v>0</v>
      </c>
      <c r="Y9437" s="43">
        <v>0</v>
      </c>
      <c r="Z9437" s="43">
        <v>3823.5132324328069</v>
      </c>
      <c r="AB9437" s="43">
        <v>-20.38898164857104</v>
      </c>
      <c r="AC9437" s="43">
        <v>0</v>
      </c>
      <c r="AD9437" s="43">
        <v>0</v>
      </c>
      <c r="AE9437" s="43">
        <v>-20.38898164857104</v>
      </c>
      <c r="AG9437" s="43">
        <v>7031440.8344439324</v>
      </c>
      <c r="AH9437" s="43">
        <v>825878.85820548632</v>
      </c>
      <c r="AI9437" s="43">
        <v>0</v>
      </c>
      <c r="AJ9437" s="43">
        <v>0</v>
      </c>
      <c r="AK9437" s="43">
        <v>7031440.8344439324</v>
      </c>
    </row>
    <row r="9438" spans="3:37" x14ac:dyDescent="0.2">
      <c r="C9438" s="43">
        <v>6.0327618662624454E-4</v>
      </c>
      <c r="D9438" s="43">
        <v>5.589387504164145E-2</v>
      </c>
      <c r="E9438" s="43">
        <v>9.0730938120214528</v>
      </c>
      <c r="F9438" s="43">
        <v>1.6703264126921551</v>
      </c>
      <c r="H9438" s="43">
        <v>9.1457834005326255E-5</v>
      </c>
      <c r="I9438" s="43">
        <v>7.7130388314146064E-2</v>
      </c>
      <c r="J9438" s="43">
        <v>0</v>
      </c>
      <c r="K9438" s="43">
        <v>1</v>
      </c>
      <c r="M9438" s="43">
        <v>7.887423267820215E-3</v>
      </c>
      <c r="N9438" s="43">
        <v>4.6268822380113428E-2</v>
      </c>
      <c r="O9438" s="43">
        <v>0</v>
      </c>
      <c r="P9438" s="43">
        <v>1</v>
      </c>
      <c r="R9438" s="43">
        <v>638.44394873662191</v>
      </c>
      <c r="S9438" s="43">
        <v>133.5638110082497</v>
      </c>
      <c r="T9438" s="43">
        <v>6909.807780205173</v>
      </c>
      <c r="U9438" s="43">
        <v>7681.8155399500447</v>
      </c>
      <c r="W9438" s="43">
        <v>5792.6618406047855</v>
      </c>
      <c r="X9438" s="43">
        <v>0</v>
      </c>
      <c r="Y9438" s="43">
        <v>0</v>
      </c>
      <c r="Z9438" s="43">
        <v>5792.6618406047855</v>
      </c>
      <c r="AB9438" s="43">
        <v>45.792345079194831</v>
      </c>
      <c r="AC9438" s="43">
        <v>0</v>
      </c>
      <c r="AD9438" s="43">
        <v>0</v>
      </c>
      <c r="AE9438" s="43">
        <v>45.792345079194831</v>
      </c>
      <c r="AG9438" s="43">
        <v>10652705.1248722</v>
      </c>
      <c r="AH9438" s="43">
        <v>1251214.9575706336</v>
      </c>
      <c r="AI9438" s="43">
        <v>0</v>
      </c>
      <c r="AJ9438" s="43">
        <v>192327849.3326183</v>
      </c>
      <c r="AK9438" s="43">
        <v>202980554.4574905</v>
      </c>
    </row>
    <row r="9439" spans="3:37" x14ac:dyDescent="0.2">
      <c r="C9439" s="43">
        <v>6.1208533639611762E-4</v>
      </c>
      <c r="D9439" s="43">
        <v>5.096937328937666E-2</v>
      </c>
      <c r="E9439" s="43">
        <v>4.4870005156112072</v>
      </c>
      <c r="F9439" s="43">
        <v>1.303032991558299</v>
      </c>
      <c r="H9439" s="43">
        <v>8.9360169726220218E-5</v>
      </c>
      <c r="I9439" s="43">
        <v>0.10115966519743791</v>
      </c>
      <c r="J9439" s="43">
        <v>0</v>
      </c>
      <c r="K9439" s="43">
        <v>1</v>
      </c>
      <c r="M9439" s="43">
        <v>7.8230151711549505E-3</v>
      </c>
      <c r="N9439" s="43">
        <v>4.2831585175812113E-2</v>
      </c>
      <c r="O9439" s="43">
        <v>0</v>
      </c>
      <c r="P9439" s="43">
        <v>1</v>
      </c>
      <c r="R9439" s="43">
        <v>590.69547192310267</v>
      </c>
      <c r="S9439" s="43">
        <v>171.15663561812423</v>
      </c>
      <c r="T9439" s="43">
        <v>6344.2559107829693</v>
      </c>
      <c r="U9439" s="43">
        <v>7106.1080183241966</v>
      </c>
      <c r="W9439" s="43">
        <v>2650.4508870881668</v>
      </c>
      <c r="X9439" s="43">
        <v>0</v>
      </c>
      <c r="Y9439" s="43">
        <v>0</v>
      </c>
      <c r="Z9439" s="43">
        <v>2650.4508870881668</v>
      </c>
      <c r="AB9439" s="43">
        <v>19.1530231073775</v>
      </c>
      <c r="AC9439" s="43">
        <v>0</v>
      </c>
      <c r="AD9439" s="43">
        <v>0</v>
      </c>
      <c r="AE9439" s="43">
        <v>19.1530231073775</v>
      </c>
      <c r="AG9439" s="43">
        <v>4874179.1813551392</v>
      </c>
      <c r="AH9439" s="43">
        <v>572497.39161104406</v>
      </c>
      <c r="AI9439" s="43">
        <v>0</v>
      </c>
      <c r="AJ9439" s="43">
        <v>80442697.0509855</v>
      </c>
      <c r="AK9439" s="43">
        <v>85316876.232340634</v>
      </c>
    </row>
    <row r="9440" spans="3:37" x14ac:dyDescent="0.2">
      <c r="C9440" s="43">
        <v>6.0326806560010045E-4</v>
      </c>
      <c r="D9440" s="43">
        <v>6.2106402769547153E-2</v>
      </c>
      <c r="E9440" s="43">
        <v>5.358820552936896</v>
      </c>
      <c r="F9440" s="43">
        <v>2.8065625918551129</v>
      </c>
      <c r="H9440" s="43">
        <v>9.2060586225017893E-5</v>
      </c>
      <c r="I9440" s="43">
        <v>0.11832395106694205</v>
      </c>
      <c r="J9440" s="43">
        <v>0</v>
      </c>
      <c r="K9440" s="43">
        <v>1</v>
      </c>
      <c r="M9440" s="43">
        <v>7.8488716791262902E-3</v>
      </c>
      <c r="N9440" s="43">
        <v>4.4314166421369143E-2</v>
      </c>
      <c r="O9440" s="43">
        <v>0</v>
      </c>
      <c r="P9440" s="43">
        <v>1</v>
      </c>
      <c r="R9440" s="43">
        <v>709.39657031877232</v>
      </c>
      <c r="S9440" s="43">
        <v>206.2475375221982</v>
      </c>
      <c r="T9440" s="43">
        <v>6585.5520407833174</v>
      </c>
      <c r="U9440" s="43">
        <v>7501.1961486242881</v>
      </c>
      <c r="W9440" s="43">
        <v>3801.5289212071812</v>
      </c>
      <c r="X9440" s="43">
        <v>0</v>
      </c>
      <c r="Y9440" s="43">
        <v>0</v>
      </c>
      <c r="Z9440" s="43">
        <v>3801.5289212071812</v>
      </c>
      <c r="AB9440" s="43">
        <v>137.12791581991837</v>
      </c>
      <c r="AC9440" s="43">
        <v>0</v>
      </c>
      <c r="AD9440" s="43">
        <v>0</v>
      </c>
      <c r="AE9440" s="43">
        <v>137.12791581991837</v>
      </c>
      <c r="AG9440" s="43">
        <v>6991011.6861000061</v>
      </c>
      <c r="AH9440" s="43">
        <v>821130.24698075117</v>
      </c>
      <c r="AI9440" s="43">
        <v>0</v>
      </c>
      <c r="AJ9440" s="43">
        <v>575937246.44365716</v>
      </c>
      <c r="AK9440" s="43">
        <v>582928258.12975717</v>
      </c>
    </row>
    <row r="9441" spans="3:37" x14ac:dyDescent="0.2">
      <c r="C9441" s="43">
        <v>6.1406305812550244E-4</v>
      </c>
      <c r="D9441" s="43">
        <v>4.0994544216629444E-2</v>
      </c>
      <c r="E9441" s="43">
        <v>3.6615886369223491</v>
      </c>
      <c r="F9441" s="43">
        <v>2.4836119858365375</v>
      </c>
      <c r="H9441" s="43">
        <v>9.1477168978282286E-5</v>
      </c>
      <c r="I9441" s="43">
        <v>0.11160443962439925</v>
      </c>
      <c r="J9441" s="43">
        <v>0</v>
      </c>
      <c r="K9441" s="43">
        <v>1</v>
      </c>
      <c r="M9441" s="43">
        <v>7.819600379361441E-3</v>
      </c>
      <c r="N9441" s="43">
        <v>4.4856035613998618E-2</v>
      </c>
      <c r="O9441" s="43">
        <v>0</v>
      </c>
      <c r="P9441" s="43">
        <v>1</v>
      </c>
      <c r="R9441" s="43">
        <v>476.63003505195127</v>
      </c>
      <c r="S9441" s="43">
        <v>193.30209442267747</v>
      </c>
      <c r="T9441" s="43">
        <v>6641.2192749487485</v>
      </c>
      <c r="U9441" s="43">
        <v>7311.1514044233772</v>
      </c>
      <c r="W9441" s="43">
        <v>1745.2231203621257</v>
      </c>
      <c r="X9441" s="43">
        <v>0</v>
      </c>
      <c r="Y9441" s="43">
        <v>0</v>
      </c>
      <c r="Z9441" s="43">
        <v>1745.2231203621257</v>
      </c>
      <c r="AB9441" s="43">
        <v>75.663341510965736</v>
      </c>
      <c r="AC9441" s="43">
        <v>0</v>
      </c>
      <c r="AD9441" s="43">
        <v>0</v>
      </c>
      <c r="AE9441" s="43">
        <v>75.663341510965736</v>
      </c>
      <c r="AG9441" s="43">
        <v>3209465.3183459491</v>
      </c>
      <c r="AH9441" s="43">
        <v>376968.19399821915</v>
      </c>
      <c r="AI9441" s="43">
        <v>0</v>
      </c>
      <c r="AJ9441" s="43">
        <v>317786034.3460561</v>
      </c>
      <c r="AK9441" s="43">
        <v>320995499.66440207</v>
      </c>
    </row>
    <row r="9442" spans="3:37" x14ac:dyDescent="0.2">
      <c r="C9442" s="43">
        <v>6.2909721341475322E-4</v>
      </c>
      <c r="D9442" s="43">
        <v>5.2902731269792058E-2</v>
      </c>
      <c r="E9442" s="43">
        <v>2.3809976087103473</v>
      </c>
      <c r="F9442" s="43">
        <v>2.5534605917787889</v>
      </c>
      <c r="H9442" s="43">
        <v>8.795205213479438E-5</v>
      </c>
      <c r="I9442" s="43">
        <v>0.1015863367118508</v>
      </c>
      <c r="J9442" s="43">
        <v>0</v>
      </c>
      <c r="K9442" s="43">
        <v>1</v>
      </c>
      <c r="M9442" s="43">
        <v>7.8716511692880076E-3</v>
      </c>
      <c r="N9442" s="43">
        <v>4.4761159555352197E-2</v>
      </c>
      <c r="O9442" s="43">
        <v>0</v>
      </c>
      <c r="P9442" s="43">
        <v>1</v>
      </c>
      <c r="R9442" s="43">
        <v>630.14171223888411</v>
      </c>
      <c r="S9442" s="43">
        <v>169.1701169029503</v>
      </c>
      <c r="T9442" s="43">
        <v>6671.2857256580583</v>
      </c>
      <c r="U9442" s="43">
        <v>7470.5975547998924</v>
      </c>
      <c r="W9442" s="43">
        <v>1500.3659099894269</v>
      </c>
      <c r="X9442" s="43">
        <v>0</v>
      </c>
      <c r="Y9442" s="43">
        <v>0</v>
      </c>
      <c r="Z9442" s="43">
        <v>1500.3659099894269</v>
      </c>
      <c r="AB9442" s="43">
        <v>104.74233394030546</v>
      </c>
      <c r="AC9442" s="43">
        <v>0</v>
      </c>
      <c r="AD9442" s="43">
        <v>0</v>
      </c>
      <c r="AE9442" s="43">
        <v>104.74233394030546</v>
      </c>
      <c r="AG9442" s="43">
        <v>2759172.9084705561</v>
      </c>
      <c r="AH9442" s="43">
        <v>324079.0365577162</v>
      </c>
      <c r="AI9442" s="43">
        <v>0</v>
      </c>
      <c r="AJ9442" s="43">
        <v>439917802.54928291</v>
      </c>
      <c r="AK9442" s="43">
        <v>442676975.45775348</v>
      </c>
    </row>
    <row r="9443" spans="3:37" x14ac:dyDescent="0.2">
      <c r="C9443" s="43">
        <v>6.1172550817800708E-4</v>
      </c>
      <c r="D9443" s="43">
        <v>6.1916702119117151E-2</v>
      </c>
      <c r="E9443" s="43">
        <v>2.5138484380538535</v>
      </c>
      <c r="F9443" s="43">
        <v>2.6926491311500715</v>
      </c>
      <c r="H9443" s="43">
        <v>1.0496340580734564E-4</v>
      </c>
      <c r="I9443" s="43">
        <v>9.0099112414092741E-2</v>
      </c>
      <c r="J9443" s="43">
        <v>0</v>
      </c>
      <c r="K9443" s="43">
        <v>1</v>
      </c>
      <c r="M9443" s="43">
        <v>7.824095858283692E-3</v>
      </c>
      <c r="N9443" s="43">
        <v>4.4497383968272873E-2</v>
      </c>
      <c r="O9443" s="43">
        <v>0</v>
      </c>
      <c r="P9443" s="43">
        <v>1</v>
      </c>
      <c r="R9443" s="43">
        <v>717.14467758141882</v>
      </c>
      <c r="S9443" s="43">
        <v>179.060915044692</v>
      </c>
      <c r="T9443" s="43">
        <v>6591.9061359595344</v>
      </c>
      <c r="U9443" s="43">
        <v>7488.1117285856453</v>
      </c>
      <c r="W9443" s="43">
        <v>1802.7930275966842</v>
      </c>
      <c r="X9443" s="43">
        <v>0</v>
      </c>
      <c r="Y9443" s="43">
        <v>0</v>
      </c>
      <c r="Z9443" s="43">
        <v>1802.7930275966842</v>
      </c>
      <c r="AB9443" s="43">
        <v>129.88455174962829</v>
      </c>
      <c r="AC9443" s="43">
        <v>0</v>
      </c>
      <c r="AD9443" s="43">
        <v>0</v>
      </c>
      <c r="AE9443" s="43">
        <v>129.88455174962829</v>
      </c>
      <c r="AG9443" s="43">
        <v>3315336.3777503022</v>
      </c>
      <c r="AH9443" s="43">
        <v>389403.29396088381</v>
      </c>
      <c r="AI9443" s="43">
        <v>0</v>
      </c>
      <c r="AJ9443" s="43">
        <v>545515117.34843886</v>
      </c>
      <c r="AK9443" s="43">
        <v>548830453.72618914</v>
      </c>
    </row>
    <row r="9444" spans="3:37" x14ac:dyDescent="0.2">
      <c r="C9444" s="43">
        <v>5.9613256644768312E-4</v>
      </c>
      <c r="D9444" s="43">
        <v>5.0885026798859638E-2</v>
      </c>
      <c r="E9444" s="43">
        <v>6.9722372484281836</v>
      </c>
      <c r="F9444" s="43">
        <v>1.5015180846490341</v>
      </c>
      <c r="H9444" s="43">
        <v>8.8001445963007882E-5</v>
      </c>
      <c r="I9444" s="43">
        <v>0.10493967530334969</v>
      </c>
      <c r="J9444" s="43">
        <v>0</v>
      </c>
      <c r="K9444" s="43">
        <v>1</v>
      </c>
      <c r="M9444" s="43">
        <v>7.8809533153105793E-3</v>
      </c>
      <c r="N9444" s="43">
        <v>4.769671459948277E-2</v>
      </c>
      <c r="O9444" s="43">
        <v>0</v>
      </c>
      <c r="P9444" s="43">
        <v>1</v>
      </c>
      <c r="R9444" s="43">
        <v>574.34815214102525</v>
      </c>
      <c r="S9444" s="43">
        <v>174.85252049715459</v>
      </c>
      <c r="T9444" s="43">
        <v>7117.2069316426623</v>
      </c>
      <c r="U9444" s="43">
        <v>7866.407604280842</v>
      </c>
      <c r="W9444" s="43">
        <v>4004.4915799235537</v>
      </c>
      <c r="X9444" s="43">
        <v>0</v>
      </c>
      <c r="Y9444" s="43">
        <v>0</v>
      </c>
      <c r="Z9444" s="43">
        <v>4004.4915799235537</v>
      </c>
      <c r="AB9444" s="43">
        <v>30.820920414632258</v>
      </c>
      <c r="AC9444" s="43">
        <v>0</v>
      </c>
      <c r="AD9444" s="43">
        <v>0</v>
      </c>
      <c r="AE9444" s="43">
        <v>30.820920414632258</v>
      </c>
      <c r="AG9444" s="43">
        <v>7364260.0154794157</v>
      </c>
      <c r="AH9444" s="43">
        <v>864970.18126348755</v>
      </c>
      <c r="AI9444" s="43">
        <v>0</v>
      </c>
      <c r="AJ9444" s="43">
        <v>129447865.74145548</v>
      </c>
      <c r="AK9444" s="43">
        <v>136812125.75693488</v>
      </c>
    </row>
    <row r="9445" spans="3:37" x14ac:dyDescent="0.2">
      <c r="C9445" s="43">
        <v>6.0221240213341996E-4</v>
      </c>
      <c r="D9445" s="43">
        <v>5.5091509208684775E-2</v>
      </c>
      <c r="E9445" s="43">
        <v>3.7351045385681574</v>
      </c>
      <c r="F9445" s="43">
        <v>2.2543023716829791</v>
      </c>
      <c r="H9445" s="43">
        <v>9.0858726342291085E-5</v>
      </c>
      <c r="I9445" s="43">
        <v>0.10343310896600066</v>
      </c>
      <c r="J9445" s="43">
        <v>0</v>
      </c>
      <c r="K9445" s="43">
        <v>1</v>
      </c>
      <c r="M9445" s="43">
        <v>7.8082103593432456E-3</v>
      </c>
      <c r="N9445" s="43">
        <v>4.3899626324964462E-2</v>
      </c>
      <c r="O9445" s="43">
        <v>0</v>
      </c>
      <c r="P9445" s="43">
        <v>1</v>
      </c>
      <c r="R9445" s="43">
        <v>628.16934371018283</v>
      </c>
      <c r="S9445" s="43">
        <v>177.93795546742024</v>
      </c>
      <c r="T9445" s="43">
        <v>6490.1495076710498</v>
      </c>
      <c r="U9445" s="43">
        <v>7296.2568068486526</v>
      </c>
      <c r="W9445" s="43">
        <v>2346.2781666812848</v>
      </c>
      <c r="X9445" s="43">
        <v>0</v>
      </c>
      <c r="Y9445" s="43">
        <v>0</v>
      </c>
      <c r="Z9445" s="43">
        <v>2346.2781666812848</v>
      </c>
      <c r="AB9445" s="43">
        <v>84.306829846861845</v>
      </c>
      <c r="AC9445" s="43">
        <v>0</v>
      </c>
      <c r="AD9445" s="43">
        <v>0</v>
      </c>
      <c r="AE9445" s="43">
        <v>84.306829846861845</v>
      </c>
      <c r="AG9445" s="43">
        <v>4314805.5485268831</v>
      </c>
      <c r="AH9445" s="43">
        <v>506796.08400315751</v>
      </c>
      <c r="AI9445" s="43">
        <v>0</v>
      </c>
      <c r="AJ9445" s="43">
        <v>354088685.35681975</v>
      </c>
      <c r="AK9445" s="43">
        <v>358403490.90534663</v>
      </c>
    </row>
    <row r="9446" spans="3:37" x14ac:dyDescent="0.2">
      <c r="C9446" s="43">
        <v>6.1508338283811081E-4</v>
      </c>
      <c r="D9446" s="43">
        <v>5.1550733739717594E-2</v>
      </c>
      <c r="E9446" s="43">
        <v>2.3948153470911917</v>
      </c>
      <c r="F9446" s="43">
        <v>4.5417835464208753</v>
      </c>
      <c r="H9446" s="43">
        <v>9.1092521576463525E-5</v>
      </c>
      <c r="I9446" s="43">
        <v>0.12075234756681541</v>
      </c>
      <c r="J9446" s="43">
        <v>0</v>
      </c>
      <c r="K9446" s="43">
        <v>1</v>
      </c>
      <c r="M9446" s="43">
        <v>7.8615127844162691E-3</v>
      </c>
      <c r="N9446" s="43">
        <v>4.3922653796561913E-2</v>
      </c>
      <c r="O9446" s="43">
        <v>0</v>
      </c>
      <c r="P9446" s="43">
        <v>1</v>
      </c>
      <c r="R9446" s="43">
        <v>600.35926625186926</v>
      </c>
      <c r="S9446" s="43">
        <v>208.26710473211119</v>
      </c>
      <c r="T9446" s="43">
        <v>6537.8818813091511</v>
      </c>
      <c r="U9446" s="43">
        <v>7346.5082522931316</v>
      </c>
      <c r="W9446" s="43">
        <v>1437.7495845883834</v>
      </c>
      <c r="X9446" s="43">
        <v>0</v>
      </c>
      <c r="Y9446" s="43">
        <v>0</v>
      </c>
      <c r="Z9446" s="43">
        <v>1437.7495845883834</v>
      </c>
      <c r="AB9446" s="43">
        <v>227.51865511328327</v>
      </c>
      <c r="AC9446" s="43">
        <v>0</v>
      </c>
      <c r="AD9446" s="43">
        <v>0</v>
      </c>
      <c r="AE9446" s="43">
        <v>227.51865511328327</v>
      </c>
      <c r="AG9446" s="43">
        <v>2644021.4860580373</v>
      </c>
      <c r="AH9446" s="43">
        <v>310553.9102710908</v>
      </c>
      <c r="AI9446" s="43">
        <v>0</v>
      </c>
      <c r="AJ9446" s="43">
        <v>955578351.47578979</v>
      </c>
      <c r="AK9446" s="43">
        <v>958222372.96184778</v>
      </c>
    </row>
    <row r="9447" spans="3:37" x14ac:dyDescent="0.2">
      <c r="C9447" s="43">
        <v>6.3040806558400941E-4</v>
      </c>
      <c r="D9447" s="43">
        <v>5.2844251149330772E-2</v>
      </c>
      <c r="E9447" s="43">
        <v>10.172819988765877</v>
      </c>
      <c r="F9447" s="43">
        <v>1.7869618897386172</v>
      </c>
      <c r="H9447" s="43">
        <v>9.7294072092246608E-5</v>
      </c>
      <c r="I9447" s="43">
        <v>0.11000725068915651</v>
      </c>
      <c r="J9447" s="43">
        <v>0</v>
      </c>
      <c r="K9447" s="43">
        <v>1</v>
      </c>
      <c r="M9447" s="43">
        <v>7.8291913272103934E-3</v>
      </c>
      <c r="N9447" s="43">
        <v>4.5417007793601534E-2</v>
      </c>
      <c r="O9447" s="43">
        <v>0</v>
      </c>
      <c r="P9447" s="43">
        <v>1</v>
      </c>
      <c r="R9447" s="43">
        <v>630.75671355989562</v>
      </c>
      <c r="S9447" s="43">
        <v>202.65161268216357</v>
      </c>
      <c r="T9447" s="43">
        <v>6732.522249712044</v>
      </c>
      <c r="U9447" s="43">
        <v>7565.930575954103</v>
      </c>
      <c r="W9447" s="43">
        <v>6416.5745037503784</v>
      </c>
      <c r="X9447" s="43">
        <v>0</v>
      </c>
      <c r="Y9447" s="43">
        <v>0</v>
      </c>
      <c r="Z9447" s="43">
        <v>6416.5745037503784</v>
      </c>
      <c r="AB9447" s="43">
        <v>53.112819993720414</v>
      </c>
      <c r="AC9447" s="43">
        <v>0</v>
      </c>
      <c r="AD9447" s="43">
        <v>0</v>
      </c>
      <c r="AE9447" s="43">
        <v>53.112819993720414</v>
      </c>
      <c r="AG9447" s="43">
        <v>11800080.512396947</v>
      </c>
      <c r="AH9447" s="43">
        <v>1385980.0928100818</v>
      </c>
      <c r="AI9447" s="43">
        <v>0</v>
      </c>
      <c r="AJ9447" s="43">
        <v>223073843.97362575</v>
      </c>
      <c r="AK9447" s="43">
        <v>234873924.48602271</v>
      </c>
    </row>
    <row r="9448" spans="3:37" x14ac:dyDescent="0.2">
      <c r="C9448" s="43">
        <v>5.9621307394185617E-4</v>
      </c>
      <c r="D9448" s="43">
        <v>4.8558208181882202E-2</v>
      </c>
      <c r="E9448" s="43">
        <v>5.7558207404753938</v>
      </c>
      <c r="F9448" s="43">
        <v>2.4250814133671033</v>
      </c>
      <c r="H9448" s="43">
        <v>9.9945011235114123E-5</v>
      </c>
      <c r="I9448" s="43">
        <v>9.6035113795815433E-2</v>
      </c>
      <c r="J9448" s="43">
        <v>0</v>
      </c>
      <c r="K9448" s="43">
        <v>1</v>
      </c>
      <c r="M9448" s="43">
        <v>7.8262805321787747E-3</v>
      </c>
      <c r="N9448" s="43">
        <v>4.6917899830195675E-2</v>
      </c>
      <c r="O9448" s="43">
        <v>0</v>
      </c>
      <c r="P9448" s="43">
        <v>1</v>
      </c>
      <c r="R9448" s="43">
        <v>548.15896419403794</v>
      </c>
      <c r="S9448" s="43">
        <v>181.73289680367546</v>
      </c>
      <c r="T9448" s="43">
        <v>6952.4255603442944</v>
      </c>
      <c r="U9448" s="43">
        <v>7682.3174213420079</v>
      </c>
      <c r="W9448" s="43">
        <v>3155.1047351855523</v>
      </c>
      <c r="X9448" s="43">
        <v>0</v>
      </c>
      <c r="Y9448" s="43">
        <v>0</v>
      </c>
      <c r="Z9448" s="43">
        <v>3155.1047351855523</v>
      </c>
      <c r="AB9448" s="43">
        <v>83.585313204453101</v>
      </c>
      <c r="AC9448" s="43">
        <v>0</v>
      </c>
      <c r="AD9448" s="43">
        <v>0</v>
      </c>
      <c r="AE9448" s="43">
        <v>83.585313204453101</v>
      </c>
      <c r="AG9448" s="43">
        <v>5802237.6080062306</v>
      </c>
      <c r="AH9448" s="43">
        <v>681502.62280007929</v>
      </c>
      <c r="AI9448" s="43">
        <v>0</v>
      </c>
      <c r="AJ9448" s="43">
        <v>351058315.45870304</v>
      </c>
      <c r="AK9448" s="43">
        <v>356860553.06670928</v>
      </c>
    </row>
    <row r="9449" spans="3:37" x14ac:dyDescent="0.2">
      <c r="C9449" s="43">
        <v>5.7921263726387552E-4</v>
      </c>
      <c r="D9449" s="43">
        <v>5.459964483098978E-2</v>
      </c>
      <c r="E9449" s="43">
        <v>5.0612112197815868</v>
      </c>
      <c r="F9449" s="43">
        <v>1.996686164984967</v>
      </c>
      <c r="H9449" s="43">
        <v>8.4416609898814598E-5</v>
      </c>
      <c r="I9449" s="43">
        <v>9.1495274566709014E-2</v>
      </c>
      <c r="J9449" s="43">
        <v>0</v>
      </c>
      <c r="K9449" s="43">
        <v>1</v>
      </c>
      <c r="M9449" s="43">
        <v>7.8223884310794807E-3</v>
      </c>
      <c r="N9449" s="43">
        <v>4.6294116785068007E-2</v>
      </c>
      <c r="O9449" s="43">
        <v>0</v>
      </c>
      <c r="P9449" s="43">
        <v>1</v>
      </c>
      <c r="R9449" s="43">
        <v>598.78404416611079</v>
      </c>
      <c r="S9449" s="43">
        <v>146.24093153352828</v>
      </c>
      <c r="T9449" s="43">
        <v>6856.5800905692167</v>
      </c>
      <c r="U9449" s="43">
        <v>7601.6050662688558</v>
      </c>
      <c r="W9449" s="43">
        <v>3030.572522559713</v>
      </c>
      <c r="X9449" s="43">
        <v>0</v>
      </c>
      <c r="Y9449" s="43">
        <v>0</v>
      </c>
      <c r="Z9449" s="43">
        <v>3030.572522559713</v>
      </c>
      <c r="AB9449" s="43">
        <v>63.857575671849773</v>
      </c>
      <c r="AC9449" s="43">
        <v>0</v>
      </c>
      <c r="AD9449" s="43">
        <v>0</v>
      </c>
      <c r="AE9449" s="43">
        <v>63.857575671849773</v>
      </c>
      <c r="AG9449" s="43">
        <v>5573222.8689873125</v>
      </c>
      <c r="AH9449" s="43">
        <v>654603.66487289802</v>
      </c>
      <c r="AI9449" s="43">
        <v>0</v>
      </c>
      <c r="AJ9449" s="43">
        <v>268201817.82176906</v>
      </c>
      <c r="AK9449" s="43">
        <v>273775040.69075638</v>
      </c>
    </row>
    <row r="9450" spans="3:37" x14ac:dyDescent="0.2">
      <c r="C9450" s="43">
        <v>6.2494745084973324E-4</v>
      </c>
      <c r="D9450" s="43">
        <v>5.3091597943358639E-2</v>
      </c>
      <c r="E9450" s="43">
        <v>2.8653014556762058</v>
      </c>
      <c r="F9450" s="43">
        <v>1.1861506744082664</v>
      </c>
      <c r="H9450" s="43">
        <v>9.0841692792498208E-5</v>
      </c>
      <c r="I9450" s="43">
        <v>9.0027774323301113E-2</v>
      </c>
      <c r="J9450" s="43">
        <v>0</v>
      </c>
      <c r="K9450" s="43">
        <v>1</v>
      </c>
      <c r="M9450" s="43">
        <v>7.8891287624989204E-3</v>
      </c>
      <c r="N9450" s="43">
        <v>4.3907521207544792E-2</v>
      </c>
      <c r="O9450" s="43">
        <v>0</v>
      </c>
      <c r="P9450" s="43">
        <v>1</v>
      </c>
      <c r="R9450" s="43">
        <v>628.2198728480256</v>
      </c>
      <c r="S9450" s="43">
        <v>154.8474667619445</v>
      </c>
      <c r="T9450" s="43">
        <v>6558.5878026833871</v>
      </c>
      <c r="U9450" s="43">
        <v>7341.6551422933571</v>
      </c>
      <c r="W9450" s="43">
        <v>1800.0393161561688</v>
      </c>
      <c r="X9450" s="43">
        <v>0</v>
      </c>
      <c r="Y9450" s="43">
        <v>0</v>
      </c>
      <c r="Z9450" s="43">
        <v>1800.0393161561688</v>
      </c>
      <c r="AB9450" s="43">
        <v>12.512960171784874</v>
      </c>
      <c r="AC9450" s="43">
        <v>0</v>
      </c>
      <c r="AD9450" s="43">
        <v>0</v>
      </c>
      <c r="AE9450" s="43">
        <v>12.512960171784874</v>
      </c>
      <c r="AG9450" s="43">
        <v>3310272.3024111944</v>
      </c>
      <c r="AH9450" s="43">
        <v>388808.49228973244</v>
      </c>
      <c r="AI9450" s="43">
        <v>0</v>
      </c>
      <c r="AJ9450" s="43">
        <v>52554432.72149647</v>
      </c>
      <c r="AK9450" s="43">
        <v>55864705.023907661</v>
      </c>
    </row>
    <row r="9451" spans="3:37" x14ac:dyDescent="0.2">
      <c r="C9451" s="43">
        <v>6.4426827941921339E-4</v>
      </c>
      <c r="D9451" s="43">
        <v>5.6601180061750744E-2</v>
      </c>
      <c r="E9451" s="43">
        <v>4.3629971144954558</v>
      </c>
      <c r="F9451" s="43">
        <v>2.7605751268700782</v>
      </c>
      <c r="H9451" s="43">
        <v>8.5890996457887591E-5</v>
      </c>
      <c r="I9451" s="43">
        <v>0.10595916831136121</v>
      </c>
      <c r="J9451" s="43">
        <v>0</v>
      </c>
      <c r="K9451" s="43">
        <v>1</v>
      </c>
      <c r="M9451" s="43">
        <v>7.7935315942043882E-3</v>
      </c>
      <c r="N9451" s="43">
        <v>4.5270207376471749E-2</v>
      </c>
      <c r="O9451" s="43">
        <v>0</v>
      </c>
      <c r="P9451" s="43">
        <v>1</v>
      </c>
      <c r="R9451" s="43">
        <v>690.45377417530574</v>
      </c>
      <c r="S9451" s="43">
        <v>172.31717050781759</v>
      </c>
      <c r="T9451" s="43">
        <v>6680.195261592954</v>
      </c>
      <c r="U9451" s="43">
        <v>7542.9662062760772</v>
      </c>
      <c r="W9451" s="43">
        <v>3012.447824419356</v>
      </c>
      <c r="X9451" s="43">
        <v>0</v>
      </c>
      <c r="Y9451" s="43">
        <v>0</v>
      </c>
      <c r="Z9451" s="43">
        <v>3012.447824419356</v>
      </c>
      <c r="AB9451" s="43">
        <v>130.06874429412761</v>
      </c>
      <c r="AC9451" s="43">
        <v>0</v>
      </c>
      <c r="AD9451" s="43">
        <v>0</v>
      </c>
      <c r="AE9451" s="43">
        <v>130.06874429412761</v>
      </c>
      <c r="AG9451" s="43">
        <v>5539891.5491071958</v>
      </c>
      <c r="AH9451" s="43">
        <v>650688.73007458088</v>
      </c>
      <c r="AI9451" s="43">
        <v>0</v>
      </c>
      <c r="AJ9451" s="43">
        <v>546288726.03533602</v>
      </c>
      <c r="AK9451" s="43">
        <v>551828617.58444321</v>
      </c>
    </row>
    <row r="9452" spans="3:37" x14ac:dyDescent="0.2">
      <c r="C9452" s="43">
        <v>6.1109131622416601E-4</v>
      </c>
      <c r="D9452" s="43">
        <v>5.7003676915621693E-2</v>
      </c>
      <c r="E9452" s="43">
        <v>4.3364536853998112</v>
      </c>
      <c r="F9452" s="43">
        <v>1.9935162331122496</v>
      </c>
      <c r="H9452" s="43">
        <v>9.1193141279144463E-5</v>
      </c>
      <c r="I9452" s="43">
        <v>0.14607021276486909</v>
      </c>
      <c r="J9452" s="43">
        <v>0</v>
      </c>
      <c r="K9452" s="43">
        <v>1</v>
      </c>
      <c r="M9452" s="43">
        <v>7.8199993266967541E-3</v>
      </c>
      <c r="N9452" s="43">
        <v>4.7687713769018036E-2</v>
      </c>
      <c r="O9452" s="43">
        <v>0</v>
      </c>
      <c r="P9452" s="43">
        <v>1</v>
      </c>
      <c r="R9452" s="43">
        <v>659.55551333460801</v>
      </c>
      <c r="S9452" s="43">
        <v>252.21226973523002</v>
      </c>
      <c r="T9452" s="43">
        <v>7060.8273210318248</v>
      </c>
      <c r="U9452" s="43">
        <v>7972.5951041016633</v>
      </c>
      <c r="W9452" s="43">
        <v>2860.1319365256254</v>
      </c>
      <c r="X9452" s="43">
        <v>0</v>
      </c>
      <c r="Y9452" s="43">
        <v>0</v>
      </c>
      <c r="Z9452" s="43">
        <v>2860.1319365256254</v>
      </c>
      <c r="AB9452" s="43">
        <v>70.114864677617902</v>
      </c>
      <c r="AC9452" s="43">
        <v>0</v>
      </c>
      <c r="AD9452" s="43">
        <v>0</v>
      </c>
      <c r="AE9452" s="43">
        <v>70.114864677617902</v>
      </c>
      <c r="AG9452" s="43">
        <v>5259782.6312706247</v>
      </c>
      <c r="AH9452" s="43">
        <v>617788.49828953505</v>
      </c>
      <c r="AI9452" s="43">
        <v>0</v>
      </c>
      <c r="AJ9452" s="43">
        <v>294482431.6459952</v>
      </c>
      <c r="AK9452" s="43">
        <v>299742214.27726585</v>
      </c>
    </row>
    <row r="9453" spans="3:37" x14ac:dyDescent="0.2">
      <c r="C9453" s="43">
        <v>6.0879297131937458E-4</v>
      </c>
      <c r="D9453" s="43">
        <v>5.904397423505825E-2</v>
      </c>
      <c r="E9453" s="43">
        <v>3.9754737770167239</v>
      </c>
      <c r="F9453" s="43">
        <v>0.94225653695192391</v>
      </c>
      <c r="H9453" s="43">
        <v>7.6123664051317084E-5</v>
      </c>
      <c r="I9453" s="43">
        <v>9.1187874807618197E-2</v>
      </c>
      <c r="J9453" s="43">
        <v>0</v>
      </c>
      <c r="K9453" s="43">
        <v>1</v>
      </c>
      <c r="M9453" s="43">
        <v>7.869145592167337E-3</v>
      </c>
      <c r="N9453" s="43">
        <v>4.3874006621282165E-2</v>
      </c>
      <c r="O9453" s="43">
        <v>0</v>
      </c>
      <c r="P9453" s="43">
        <v>1</v>
      </c>
      <c r="R9453" s="43">
        <v>680.59316701838611</v>
      </c>
      <c r="S9453" s="43">
        <v>131.43140516103611</v>
      </c>
      <c r="T9453" s="43">
        <v>6536.981408053316</v>
      </c>
      <c r="U9453" s="43">
        <v>7349.0059802327378</v>
      </c>
      <c r="W9453" s="43">
        <v>2705.6802882983575</v>
      </c>
      <c r="X9453" s="43">
        <v>0</v>
      </c>
      <c r="Y9453" s="43">
        <v>0</v>
      </c>
      <c r="Z9453" s="43">
        <v>2705.6802882983575</v>
      </c>
      <c r="AB9453" s="43">
        <v>-4.2050792837834257</v>
      </c>
      <c r="AC9453" s="43">
        <v>0</v>
      </c>
      <c r="AD9453" s="43">
        <v>0</v>
      </c>
      <c r="AE9453" s="43">
        <v>-4.2050792837834257</v>
      </c>
      <c r="AG9453" s="43">
        <v>4975746.0501806792</v>
      </c>
      <c r="AH9453" s="43">
        <v>584426.94227244519</v>
      </c>
      <c r="AI9453" s="43">
        <v>0</v>
      </c>
      <c r="AJ9453" s="43">
        <v>0</v>
      </c>
      <c r="AK9453" s="43">
        <v>4975746.0501806792</v>
      </c>
    </row>
    <row r="9454" spans="3:37" x14ac:dyDescent="0.2">
      <c r="C9454" s="43">
        <v>6.1075076567251863E-4</v>
      </c>
      <c r="D9454" s="43">
        <v>5.628440345152852E-2</v>
      </c>
      <c r="E9454" s="43">
        <v>9.4540329471496118</v>
      </c>
      <c r="F9454" s="43">
        <v>0.56399270089548881</v>
      </c>
      <c r="H9454" s="43">
        <v>8.0003351393556803E-5</v>
      </c>
      <c r="I9454" s="43">
        <v>9.6635562244527198E-2</v>
      </c>
      <c r="J9454" s="43">
        <v>0</v>
      </c>
      <c r="K9454" s="43">
        <v>1</v>
      </c>
      <c r="M9454" s="43">
        <v>7.8679973568809292E-3</v>
      </c>
      <c r="N9454" s="43">
        <v>4.576633436050126E-2</v>
      </c>
      <c r="O9454" s="43">
        <v>0</v>
      </c>
      <c r="P9454" s="43">
        <v>1</v>
      </c>
      <c r="R9454" s="43">
        <v>650.87030856017066</v>
      </c>
      <c r="S9454" s="43">
        <v>146.38195088023201</v>
      </c>
      <c r="T9454" s="43">
        <v>6817.9326576148533</v>
      </c>
      <c r="U9454" s="43">
        <v>7615.1849170552559</v>
      </c>
      <c r="W9454" s="43">
        <v>6153.3493414492877</v>
      </c>
      <c r="X9454" s="43">
        <v>0</v>
      </c>
      <c r="Y9454" s="43">
        <v>0</v>
      </c>
      <c r="Z9454" s="43">
        <v>6153.3493414492877</v>
      </c>
      <c r="AB9454" s="43">
        <v>-30.364909967382459</v>
      </c>
      <c r="AC9454" s="43">
        <v>0</v>
      </c>
      <c r="AD9454" s="43">
        <v>0</v>
      </c>
      <c r="AE9454" s="43">
        <v>-30.364909967382459</v>
      </c>
      <c r="AG9454" s="43">
        <v>11316009.43892524</v>
      </c>
      <c r="AH9454" s="43">
        <v>1329123.4577530462</v>
      </c>
      <c r="AI9454" s="43">
        <v>0</v>
      </c>
      <c r="AJ9454" s="43">
        <v>0</v>
      </c>
      <c r="AK9454" s="43">
        <v>11316009.43892524</v>
      </c>
    </row>
    <row r="9455" spans="3:37" x14ac:dyDescent="0.2">
      <c r="C9455" s="43">
        <v>6.2143949534054777E-4</v>
      </c>
      <c r="D9455" s="43">
        <v>4.9403965573582814E-2</v>
      </c>
      <c r="E9455" s="43">
        <v>4.6278855454319965</v>
      </c>
      <c r="F9455" s="43">
        <v>6.7593354605515232</v>
      </c>
      <c r="H9455" s="43">
        <v>8.6208401196859627E-5</v>
      </c>
      <c r="I9455" s="43">
        <v>0.12067303935897322</v>
      </c>
      <c r="J9455" s="43">
        <v>0</v>
      </c>
      <c r="K9455" s="43">
        <v>1</v>
      </c>
      <c r="M9455" s="43">
        <v>7.751944556370103E-3</v>
      </c>
      <c r="N9455" s="43">
        <v>4.5055699263858051E-2</v>
      </c>
      <c r="O9455" s="43">
        <v>0</v>
      </c>
      <c r="P9455" s="43">
        <v>1</v>
      </c>
      <c r="R9455" s="43">
        <v>581.3036292648776</v>
      </c>
      <c r="S9455" s="43">
        <v>196.97096605716675</v>
      </c>
      <c r="T9455" s="43">
        <v>6613.0645975419784</v>
      </c>
      <c r="U9455" s="43">
        <v>7391.3391928640231</v>
      </c>
      <c r="W9455" s="43">
        <v>2690.2066633820873</v>
      </c>
      <c r="X9455" s="43">
        <v>0</v>
      </c>
      <c r="Y9455" s="43">
        <v>0</v>
      </c>
      <c r="Z9455" s="43">
        <v>2690.2066633820873</v>
      </c>
      <c r="AB9455" s="43">
        <v>358.22771877485809</v>
      </c>
      <c r="AC9455" s="43">
        <v>0</v>
      </c>
      <c r="AD9455" s="43">
        <v>0</v>
      </c>
      <c r="AE9455" s="43">
        <v>358.22771877485809</v>
      </c>
      <c r="AG9455" s="43">
        <v>4947290.0539596584</v>
      </c>
      <c r="AH9455" s="43">
        <v>581084.63929053082</v>
      </c>
      <c r="AI9455" s="43">
        <v>0</v>
      </c>
      <c r="AJ9455" s="43">
        <v>1504556418.854404</v>
      </c>
      <c r="AK9455" s="43">
        <v>1509503708.9083636</v>
      </c>
    </row>
    <row r="9456" spans="3:37" x14ac:dyDescent="0.2">
      <c r="C9456" s="43">
        <v>5.7805854398385362E-4</v>
      </c>
      <c r="D9456" s="43">
        <v>5.322229484621948E-2</v>
      </c>
      <c r="E9456" s="43">
        <v>2.3986720237886514</v>
      </c>
      <c r="F9456" s="43">
        <v>1.4064555576705124</v>
      </c>
      <c r="H9456" s="43">
        <v>8.567613446901425E-5</v>
      </c>
      <c r="I9456" s="43">
        <v>0.10537897621725223</v>
      </c>
      <c r="J9456" s="43">
        <v>0</v>
      </c>
      <c r="K9456" s="43">
        <v>1</v>
      </c>
      <c r="M9456" s="43">
        <v>7.7953645265694069E-3</v>
      </c>
      <c r="N9456" s="43">
        <v>4.7469854673848677E-2</v>
      </c>
      <c r="O9456" s="43">
        <v>0</v>
      </c>
      <c r="P9456" s="43">
        <v>1</v>
      </c>
      <c r="R9456" s="43">
        <v>582.51591330984002</v>
      </c>
      <c r="S9456" s="43">
        <v>170.94492481511543</v>
      </c>
      <c r="T9456" s="43">
        <v>7006.4286447129834</v>
      </c>
      <c r="U9456" s="43">
        <v>7759.8894828379389</v>
      </c>
      <c r="W9456" s="43">
        <v>1397.2646246680085</v>
      </c>
      <c r="X9456" s="43">
        <v>0</v>
      </c>
      <c r="Y9456" s="43">
        <v>0</v>
      </c>
      <c r="Z9456" s="43">
        <v>1397.2646246680085</v>
      </c>
      <c r="AB9456" s="43">
        <v>25.334050852403983</v>
      </c>
      <c r="AC9456" s="43">
        <v>0</v>
      </c>
      <c r="AD9456" s="43">
        <v>0</v>
      </c>
      <c r="AE9456" s="43">
        <v>25.334050852403983</v>
      </c>
      <c r="AG9456" s="43">
        <v>2569569.6447644676</v>
      </c>
      <c r="AH9456" s="43">
        <v>301809.15892828983</v>
      </c>
      <c r="AI9456" s="43">
        <v>0</v>
      </c>
      <c r="AJ9456" s="43">
        <v>106403013.58009674</v>
      </c>
      <c r="AK9456" s="43">
        <v>108972583.2248612</v>
      </c>
    </row>
    <row r="9457" spans="3:37" x14ac:dyDescent="0.2">
      <c r="C9457" s="43">
        <v>6.0053861944522891E-4</v>
      </c>
      <c r="D9457" s="43">
        <v>5.7388653347164365E-2</v>
      </c>
      <c r="E9457" s="43">
        <v>3.8507393729504775</v>
      </c>
      <c r="F9457" s="43">
        <v>1.256294209033936</v>
      </c>
      <c r="H9457" s="43">
        <v>8.5638071504474321E-5</v>
      </c>
      <c r="I9457" s="43">
        <v>0.11870130290964243</v>
      </c>
      <c r="J9457" s="43">
        <v>0</v>
      </c>
      <c r="K9457" s="43">
        <v>1</v>
      </c>
      <c r="M9457" s="43">
        <v>7.8326897900692534E-3</v>
      </c>
      <c r="N9457" s="43">
        <v>4.6639929292015547E-2</v>
      </c>
      <c r="O9457" s="43">
        <v>0</v>
      </c>
      <c r="P9457" s="43">
        <v>1</v>
      </c>
      <c r="R9457" s="43">
        <v>652.543319630518</v>
      </c>
      <c r="S9457" s="43">
        <v>192.47074951478172</v>
      </c>
      <c r="T9457" s="43">
        <v>6916.8949990609617</v>
      </c>
      <c r="U9457" s="43">
        <v>7761.9090682062615</v>
      </c>
      <c r="W9457" s="43">
        <v>2512.7742534570439</v>
      </c>
      <c r="X9457" s="43">
        <v>0</v>
      </c>
      <c r="Y9457" s="43">
        <v>0</v>
      </c>
      <c r="Z9457" s="43">
        <v>2512.7742534570439</v>
      </c>
      <c r="AB9457" s="43">
        <v>17.89500891426383</v>
      </c>
      <c r="AC9457" s="43">
        <v>0</v>
      </c>
      <c r="AD9457" s="43">
        <v>0</v>
      </c>
      <c r="AE9457" s="43">
        <v>17.89500891426383</v>
      </c>
      <c r="AG9457" s="43">
        <v>4620991.8521075035</v>
      </c>
      <c r="AH9457" s="43">
        <v>542759.23874672153</v>
      </c>
      <c r="AI9457" s="43">
        <v>0</v>
      </c>
      <c r="AJ9457" s="43">
        <v>75159037.439908087</v>
      </c>
      <c r="AK9457" s="43">
        <v>79780029.292015597</v>
      </c>
    </row>
    <row r="9458" spans="3:37" x14ac:dyDescent="0.2">
      <c r="C9458" s="43">
        <v>6.0335355308535567E-4</v>
      </c>
      <c r="D9458" s="43">
        <v>5.8115194496782596E-2</v>
      </c>
      <c r="E9458" s="43">
        <v>4.536724345067821</v>
      </c>
      <c r="F9458" s="43">
        <v>1.9474961799673212</v>
      </c>
      <c r="H9458" s="43">
        <v>8.5501276463023176E-5</v>
      </c>
      <c r="I9458" s="43">
        <v>0.11894908285656347</v>
      </c>
      <c r="J9458" s="43">
        <v>0</v>
      </c>
      <c r="K9458" s="43">
        <v>1</v>
      </c>
      <c r="M9458" s="43">
        <v>7.7822725887214074E-3</v>
      </c>
      <c r="N9458" s="43">
        <v>4.4325112039782961E-2</v>
      </c>
      <c r="O9458" s="43">
        <v>0</v>
      </c>
      <c r="P9458" s="43">
        <v>1</v>
      </c>
      <c r="R9458" s="43">
        <v>663.90194806992531</v>
      </c>
      <c r="S9458" s="43">
        <v>192.56443025288903</v>
      </c>
      <c r="T9458" s="43">
        <v>6531.285277073287</v>
      </c>
      <c r="U9458" s="43">
        <v>7387.7516553961013</v>
      </c>
      <c r="W9458" s="43">
        <v>3011.9401305467823</v>
      </c>
      <c r="X9458" s="43">
        <v>0</v>
      </c>
      <c r="Y9458" s="43">
        <v>0</v>
      </c>
      <c r="Z9458" s="43">
        <v>3011.9401305467823</v>
      </c>
      <c r="AB9458" s="43">
        <v>67.307767884595535</v>
      </c>
      <c r="AC9458" s="43">
        <v>0</v>
      </c>
      <c r="AD9458" s="43">
        <v>0</v>
      </c>
      <c r="AE9458" s="43">
        <v>67.307767884595535</v>
      </c>
      <c r="AG9458" s="43">
        <v>5538957.9000755325</v>
      </c>
      <c r="AH9458" s="43">
        <v>650579.06819810497</v>
      </c>
      <c r="AI9458" s="43">
        <v>0</v>
      </c>
      <c r="AJ9458" s="43">
        <v>282692625.11530125</v>
      </c>
      <c r="AK9458" s="43">
        <v>288231583.01537681</v>
      </c>
    </row>
    <row r="9459" spans="3:37" x14ac:dyDescent="0.2">
      <c r="C9459" s="43">
        <v>6.085699142782346E-4</v>
      </c>
      <c r="D9459" s="43">
        <v>6.3688012394247262E-2</v>
      </c>
      <c r="E9459" s="43">
        <v>1.7943634804303568</v>
      </c>
      <c r="F9459" s="43">
        <v>2.178867900397456</v>
      </c>
      <c r="H9459" s="43">
        <v>8.6913666762950705E-5</v>
      </c>
      <c r="I9459" s="43">
        <v>0.10765029795466741</v>
      </c>
      <c r="J9459" s="43">
        <v>0</v>
      </c>
      <c r="K9459" s="43">
        <v>1</v>
      </c>
      <c r="M9459" s="43">
        <v>7.8273164363786112E-3</v>
      </c>
      <c r="N9459" s="43">
        <v>4.6768946050786409E-2</v>
      </c>
      <c r="O9459" s="43">
        <v>0</v>
      </c>
      <c r="P9459" s="43">
        <v>1</v>
      </c>
      <c r="R9459" s="43">
        <v>733.85548847898679</v>
      </c>
      <c r="S9459" s="43">
        <v>177.15184572377999</v>
      </c>
      <c r="T9459" s="43">
        <v>6931.2704901241368</v>
      </c>
      <c r="U9459" s="43">
        <v>7842.277824326904</v>
      </c>
      <c r="W9459" s="43">
        <v>1316.8034884400743</v>
      </c>
      <c r="X9459" s="43">
        <v>0</v>
      </c>
      <c r="Y9459" s="43">
        <v>0</v>
      </c>
      <c r="Z9459" s="43">
        <v>1316.8034884400743</v>
      </c>
      <c r="AB9459" s="43">
        <v>92.567698642125862</v>
      </c>
      <c r="AC9459" s="43">
        <v>0</v>
      </c>
      <c r="AD9459" s="43">
        <v>0</v>
      </c>
      <c r="AE9459" s="43">
        <v>92.567698642125862</v>
      </c>
      <c r="AG9459" s="43">
        <v>2421601.6152412966</v>
      </c>
      <c r="AH9459" s="43">
        <v>284429.55350305606</v>
      </c>
      <c r="AI9459" s="43">
        <v>0</v>
      </c>
      <c r="AJ9459" s="43">
        <v>388784334.29692864</v>
      </c>
      <c r="AK9459" s="43">
        <v>391205935.91216993</v>
      </c>
    </row>
    <row r="9460" spans="3:37" x14ac:dyDescent="0.2">
      <c r="C9460" s="43">
        <v>5.9242317579969795E-4</v>
      </c>
      <c r="D9460" s="43">
        <v>4.633181740992344E-2</v>
      </c>
      <c r="E9460" s="43">
        <v>1.5154852674941766</v>
      </c>
      <c r="F9460" s="43">
        <v>1.5535113980501458</v>
      </c>
      <c r="H9460" s="43">
        <v>9.3372641257194466E-5</v>
      </c>
      <c r="I9460" s="43">
        <v>8.566851308643457E-2</v>
      </c>
      <c r="J9460" s="43">
        <v>0</v>
      </c>
      <c r="K9460" s="43">
        <v>1</v>
      </c>
      <c r="M9460" s="43">
        <v>7.8153457135625038E-3</v>
      </c>
      <c r="N9460" s="43">
        <v>4.4989737659182016E-2</v>
      </c>
      <c r="O9460" s="43">
        <v>0</v>
      </c>
      <c r="P9460" s="43">
        <v>1</v>
      </c>
      <c r="R9460" s="43">
        <v>519.70123500151612</v>
      </c>
      <c r="S9460" s="43">
        <v>151.45487115727741</v>
      </c>
      <c r="T9460" s="43">
        <v>6657.3904306884506</v>
      </c>
      <c r="U9460" s="43">
        <v>7328.5465368472442</v>
      </c>
      <c r="W9460" s="43">
        <v>787.59956514332657</v>
      </c>
      <c r="X9460" s="43">
        <v>0</v>
      </c>
      <c r="Y9460" s="43">
        <v>0</v>
      </c>
      <c r="Z9460" s="43">
        <v>787.59956514332657</v>
      </c>
      <c r="AB9460" s="43">
        <v>30.779679615486188</v>
      </c>
      <c r="AC9460" s="43">
        <v>0</v>
      </c>
      <c r="AD9460" s="43">
        <v>0</v>
      </c>
      <c r="AE9460" s="43">
        <v>30.779679615486188</v>
      </c>
      <c r="AG9460" s="43">
        <v>1448395.6002985775</v>
      </c>
      <c r="AH9460" s="43">
        <v>170121.50607095854</v>
      </c>
      <c r="AI9460" s="43">
        <v>0</v>
      </c>
      <c r="AJ9460" s="43">
        <v>129274654.385042</v>
      </c>
      <c r="AK9460" s="43">
        <v>130723049.98534058</v>
      </c>
    </row>
    <row r="9461" spans="3:37" x14ac:dyDescent="0.2">
      <c r="C9461" s="43">
        <v>6.2027370671635662E-4</v>
      </c>
      <c r="D9461" s="43">
        <v>5.6185377180383522E-2</v>
      </c>
      <c r="E9461" s="43">
        <v>6.9668415880165533</v>
      </c>
      <c r="F9461" s="43">
        <v>2.4303411542940889</v>
      </c>
      <c r="H9461" s="43">
        <v>8.5753189684767937E-5</v>
      </c>
      <c r="I9461" s="43">
        <v>8.6150344930707529E-2</v>
      </c>
      <c r="J9461" s="43">
        <v>0</v>
      </c>
      <c r="K9461" s="43">
        <v>1</v>
      </c>
      <c r="M9461" s="43">
        <v>7.8282383494793946E-3</v>
      </c>
      <c r="N9461" s="43">
        <v>4.4032347784221049E-2</v>
      </c>
      <c r="O9461" s="43">
        <v>0</v>
      </c>
      <c r="P9461" s="43">
        <v>1</v>
      </c>
      <c r="R9461" s="43">
        <v>659.85581056871104</v>
      </c>
      <c r="S9461" s="43">
        <v>139.87808452133524</v>
      </c>
      <c r="T9461" s="43">
        <v>6526.4686402052366</v>
      </c>
      <c r="U9461" s="43">
        <v>7326.2025352952833</v>
      </c>
      <c r="W9461" s="43">
        <v>4597.1109031644692</v>
      </c>
      <c r="X9461" s="43">
        <v>0</v>
      </c>
      <c r="Y9461" s="43">
        <v>0</v>
      </c>
      <c r="Z9461" s="43">
        <v>4597.1109031644692</v>
      </c>
      <c r="AB9461" s="43">
        <v>100.98862462794678</v>
      </c>
      <c r="AC9461" s="43">
        <v>0</v>
      </c>
      <c r="AD9461" s="43">
        <v>0</v>
      </c>
      <c r="AE9461" s="43">
        <v>100.98862462794678</v>
      </c>
      <c r="AG9461" s="43">
        <v>8454086.9509194586</v>
      </c>
      <c r="AH9461" s="43">
        <v>992975.95508352539</v>
      </c>
      <c r="AI9461" s="43">
        <v>0</v>
      </c>
      <c r="AJ9461" s="43">
        <v>424152223.43737644</v>
      </c>
      <c r="AK9461" s="43">
        <v>432606310.38829589</v>
      </c>
    </row>
    <row r="9462" spans="3:37" x14ac:dyDescent="0.2">
      <c r="C9462" s="43">
        <v>6.0780230879926974E-4</v>
      </c>
      <c r="D9462" s="43">
        <v>5.3113184318734658E-2</v>
      </c>
      <c r="E9462" s="43">
        <v>3.8785210420632423</v>
      </c>
      <c r="F9462" s="43">
        <v>1.932969313761431</v>
      </c>
      <c r="H9462" s="43">
        <v>9.3403300181482685E-5</v>
      </c>
      <c r="I9462" s="43">
        <v>0.11626997322812338</v>
      </c>
      <c r="J9462" s="43">
        <v>0</v>
      </c>
      <c r="K9462" s="43">
        <v>1</v>
      </c>
      <c r="M9462" s="43">
        <v>7.717345468371356E-3</v>
      </c>
      <c r="N9462" s="43">
        <v>4.7878905408618722E-2</v>
      </c>
      <c r="O9462" s="43">
        <v>0</v>
      </c>
      <c r="P9462" s="43">
        <v>1</v>
      </c>
      <c r="R9462" s="43">
        <v>611.23337221581755</v>
      </c>
      <c r="S9462" s="43">
        <v>205.62322507090764</v>
      </c>
      <c r="T9462" s="43">
        <v>6996.0761484866434</v>
      </c>
      <c r="U9462" s="43">
        <v>7812.9327457733689</v>
      </c>
      <c r="W9462" s="43">
        <v>2370.6814957503225</v>
      </c>
      <c r="X9462" s="43">
        <v>0</v>
      </c>
      <c r="Y9462" s="43">
        <v>0</v>
      </c>
      <c r="Z9462" s="43">
        <v>2370.6814957503225</v>
      </c>
      <c r="AB9462" s="43">
        <v>61.018031841197605</v>
      </c>
      <c r="AC9462" s="43">
        <v>0</v>
      </c>
      <c r="AD9462" s="43">
        <v>0</v>
      </c>
      <c r="AE9462" s="43">
        <v>61.018031841197605</v>
      </c>
      <c r="AG9462" s="43">
        <v>4359683.270684843</v>
      </c>
      <c r="AH9462" s="43">
        <v>512067.20308206964</v>
      </c>
      <c r="AI9462" s="43">
        <v>0</v>
      </c>
      <c r="AJ9462" s="43">
        <v>256275733.73302993</v>
      </c>
      <c r="AK9462" s="43">
        <v>260635417.00371477</v>
      </c>
    </row>
    <row r="9463" spans="3:37" x14ac:dyDescent="0.2">
      <c r="C9463" s="43">
        <v>5.9971218458338099E-4</v>
      </c>
      <c r="D9463" s="43">
        <v>5.1104642118720137E-2</v>
      </c>
      <c r="E9463" s="43">
        <v>8.6416623589673467</v>
      </c>
      <c r="F9463" s="43">
        <v>4.3288477992221726</v>
      </c>
      <c r="H9463" s="43">
        <v>9.2533027478913787E-5</v>
      </c>
      <c r="I9463" s="43">
        <v>9.8503885355367263E-2</v>
      </c>
      <c r="J9463" s="43">
        <v>0</v>
      </c>
      <c r="K9463" s="43">
        <v>1</v>
      </c>
      <c r="M9463" s="43">
        <v>7.8535428335944069E-3</v>
      </c>
      <c r="N9463" s="43">
        <v>4.61206217039134E-2</v>
      </c>
      <c r="O9463" s="43">
        <v>0</v>
      </c>
      <c r="P9463" s="43">
        <v>1</v>
      </c>
      <c r="R9463" s="43">
        <v>580.29068172657446</v>
      </c>
      <c r="S9463" s="43">
        <v>172.5808109367872</v>
      </c>
      <c r="T9463" s="43">
        <v>6858.0894048578639</v>
      </c>
      <c r="U9463" s="43">
        <v>7610.9608975212259</v>
      </c>
      <c r="W9463" s="43">
        <v>5014.6761415360388</v>
      </c>
      <c r="X9463" s="43">
        <v>0</v>
      </c>
      <c r="Y9463" s="43">
        <v>0</v>
      </c>
      <c r="Z9463" s="43">
        <v>5014.6761415360388</v>
      </c>
      <c r="AB9463" s="43">
        <v>206.69183138888667</v>
      </c>
      <c r="AC9463" s="43">
        <v>0</v>
      </c>
      <c r="AD9463" s="43">
        <v>0</v>
      </c>
      <c r="AE9463" s="43">
        <v>206.69183138888667</v>
      </c>
      <c r="AG9463" s="43">
        <v>9221989.4242847748</v>
      </c>
      <c r="AH9463" s="43">
        <v>1083170.0465717844</v>
      </c>
      <c r="AI9463" s="43">
        <v>0</v>
      </c>
      <c r="AJ9463" s="43">
        <v>868105691.83332396</v>
      </c>
      <c r="AK9463" s="43">
        <v>877327681.25760877</v>
      </c>
    </row>
    <row r="9464" spans="3:37" x14ac:dyDescent="0.2">
      <c r="C9464" s="43">
        <v>6.1079589681911628E-4</v>
      </c>
      <c r="D9464" s="43">
        <v>5.7674811355261979E-2</v>
      </c>
      <c r="E9464" s="43">
        <v>6.3202748601952852</v>
      </c>
      <c r="F9464" s="43">
        <v>3.9033033715703125</v>
      </c>
      <c r="H9464" s="43">
        <v>7.9998797272089143E-5</v>
      </c>
      <c r="I9464" s="43">
        <v>8.7739728678371889E-2</v>
      </c>
      <c r="J9464" s="43">
        <v>0</v>
      </c>
      <c r="K9464" s="43">
        <v>1</v>
      </c>
      <c r="M9464" s="43">
        <v>7.948110956350507E-3</v>
      </c>
      <c r="N9464" s="43">
        <v>4.8257722875539422E-2</v>
      </c>
      <c r="O9464" s="43">
        <v>0</v>
      </c>
      <c r="P9464" s="43">
        <v>1</v>
      </c>
      <c r="R9464" s="43">
        <v>666.99820687031092</v>
      </c>
      <c r="S9464" s="43">
        <v>132.89912377509594</v>
      </c>
      <c r="T9464" s="43">
        <v>7262.2821718259966</v>
      </c>
      <c r="U9464" s="43">
        <v>8062.1795024714038</v>
      </c>
      <c r="W9464" s="43">
        <v>4215.6119986777603</v>
      </c>
      <c r="X9464" s="43">
        <v>0</v>
      </c>
      <c r="Y9464" s="43">
        <v>0</v>
      </c>
      <c r="Z9464" s="43">
        <v>4215.6119986777603</v>
      </c>
      <c r="AB9464" s="43">
        <v>207.20530128365814</v>
      </c>
      <c r="AC9464" s="43">
        <v>0</v>
      </c>
      <c r="AD9464" s="43">
        <v>0</v>
      </c>
      <c r="AE9464" s="43">
        <v>207.20530128365814</v>
      </c>
      <c r="AG9464" s="43">
        <v>7752510.4655684009</v>
      </c>
      <c r="AH9464" s="43">
        <v>910572.19171439623</v>
      </c>
      <c r="AI9464" s="43">
        <v>0</v>
      </c>
      <c r="AJ9464" s="43">
        <v>870262265.39136422</v>
      </c>
      <c r="AK9464" s="43">
        <v>878014775.85693264</v>
      </c>
    </row>
    <row r="9465" spans="3:37" x14ac:dyDescent="0.2">
      <c r="C9465" s="43">
        <v>6.0498228787612192E-4</v>
      </c>
      <c r="D9465" s="43">
        <v>5.1438220625099076E-2</v>
      </c>
      <c r="E9465" s="43">
        <v>4.785691250535705</v>
      </c>
      <c r="F9465" s="43">
        <v>5.176823326772177</v>
      </c>
      <c r="H9465" s="43">
        <v>9.4387940015261407E-5</v>
      </c>
      <c r="I9465" s="43">
        <v>9.8770131316983839E-2</v>
      </c>
      <c r="J9465" s="43">
        <v>0</v>
      </c>
      <c r="K9465" s="43">
        <v>1</v>
      </c>
      <c r="M9465" s="43">
        <v>7.8727263891167354E-3</v>
      </c>
      <c r="N9465" s="43">
        <v>4.477731515852014E-2</v>
      </c>
      <c r="O9465" s="43">
        <v>0</v>
      </c>
      <c r="P9465" s="43">
        <v>1</v>
      </c>
      <c r="R9465" s="43">
        <v>589.21116754466277</v>
      </c>
      <c r="S9465" s="43">
        <v>176.51617656170922</v>
      </c>
      <c r="T9465" s="43">
        <v>6674.6051726182568</v>
      </c>
      <c r="U9465" s="43">
        <v>7440.3325167246285</v>
      </c>
      <c r="W9465" s="43">
        <v>2819.78272923642</v>
      </c>
      <c r="X9465" s="43">
        <v>0</v>
      </c>
      <c r="Y9465" s="43">
        <v>0</v>
      </c>
      <c r="Z9465" s="43">
        <v>2819.78272923642</v>
      </c>
      <c r="AB9465" s="43">
        <v>263.33031154248818</v>
      </c>
      <c r="AC9465" s="43">
        <v>0</v>
      </c>
      <c r="AD9465" s="43">
        <v>0</v>
      </c>
      <c r="AE9465" s="43">
        <v>263.33031154248818</v>
      </c>
      <c r="AG9465" s="43">
        <v>5185580.4390657768</v>
      </c>
      <c r="AH9465" s="43">
        <v>609073.06951506669</v>
      </c>
      <c r="AI9465" s="43">
        <v>0</v>
      </c>
      <c r="AJ9465" s="43">
        <v>1105987308.4784503</v>
      </c>
      <c r="AK9465" s="43">
        <v>1111172888.917516</v>
      </c>
    </row>
    <row r="9466" spans="3:37" x14ac:dyDescent="0.2">
      <c r="C9466" s="43">
        <v>5.9496885376683715E-4</v>
      </c>
      <c r="D9466" s="43">
        <v>5.859797122890209E-2</v>
      </c>
      <c r="E9466" s="43">
        <v>4.8283170155880946</v>
      </c>
      <c r="F9466" s="43">
        <v>3.4972465505821297</v>
      </c>
      <c r="H9466" s="43">
        <v>8.6833649494825625E-5</v>
      </c>
      <c r="I9466" s="43">
        <v>9.2353400909232247E-2</v>
      </c>
      <c r="J9466" s="43">
        <v>0</v>
      </c>
      <c r="K9466" s="43">
        <v>1</v>
      </c>
      <c r="M9466" s="43">
        <v>7.8158566689167357E-3</v>
      </c>
      <c r="N9466" s="43">
        <v>4.6242838585142887E-2</v>
      </c>
      <c r="O9466" s="43">
        <v>0</v>
      </c>
      <c r="P9466" s="43">
        <v>1</v>
      </c>
      <c r="R9466" s="43">
        <v>660.11436585415947</v>
      </c>
      <c r="S9466" s="43">
        <v>151.83899477222261</v>
      </c>
      <c r="T9466" s="43">
        <v>6843.2663602704624</v>
      </c>
      <c r="U9466" s="43">
        <v>7655.2197208968446</v>
      </c>
      <c r="W9466" s="43">
        <v>3187.2414248877831</v>
      </c>
      <c r="X9466" s="43">
        <v>0</v>
      </c>
      <c r="Y9466" s="43">
        <v>0</v>
      </c>
      <c r="Z9466" s="43">
        <v>3187.2414248877831</v>
      </c>
      <c r="AB9466" s="43">
        <v>176.38611057373407</v>
      </c>
      <c r="AC9466" s="43">
        <v>0</v>
      </c>
      <c r="AD9466" s="43">
        <v>0</v>
      </c>
      <c r="AE9466" s="43">
        <v>176.38611057373407</v>
      </c>
      <c r="AG9466" s="43">
        <v>5861336.9803686328</v>
      </c>
      <c r="AH9466" s="43">
        <v>688444.14777576108</v>
      </c>
      <c r="AI9466" s="43">
        <v>0</v>
      </c>
      <c r="AJ9466" s="43">
        <v>740821664.40968311</v>
      </c>
      <c r="AK9466" s="43">
        <v>746683001.39005172</v>
      </c>
    </row>
    <row r="9467" spans="3:37" x14ac:dyDescent="0.2">
      <c r="C9467" s="43">
        <v>6.0260353593070265E-4</v>
      </c>
      <c r="D9467" s="43">
        <v>5.8138343704998263E-2</v>
      </c>
      <c r="E9467" s="43">
        <v>8.0603820906547643</v>
      </c>
      <c r="F9467" s="43">
        <v>5.2265555479002428</v>
      </c>
      <c r="H9467" s="43">
        <v>9.0988194650476473E-5</v>
      </c>
      <c r="I9467" s="43">
        <v>8.7343102351162979E-2</v>
      </c>
      <c r="J9467" s="43">
        <v>0</v>
      </c>
      <c r="K9467" s="43">
        <v>1</v>
      </c>
      <c r="M9467" s="43">
        <v>7.8506541512937122E-3</v>
      </c>
      <c r="N9467" s="43">
        <v>4.6864192452768738E-2</v>
      </c>
      <c r="O9467" s="43">
        <v>0</v>
      </c>
      <c r="P9467" s="43">
        <v>1</v>
      </c>
      <c r="R9467" s="43">
        <v>663.34078978761681</v>
      </c>
      <c r="S9467" s="43">
        <v>150.47211814490313</v>
      </c>
      <c r="T9467" s="43">
        <v>6966.0944120770318</v>
      </c>
      <c r="U9467" s="43">
        <v>7779.9073200095518</v>
      </c>
      <c r="W9467" s="43">
        <v>5346.7802220048934</v>
      </c>
      <c r="X9467" s="43">
        <v>0</v>
      </c>
      <c r="Y9467" s="43">
        <v>0</v>
      </c>
      <c r="Z9467" s="43">
        <v>5346.7802220048934</v>
      </c>
      <c r="AB9467" s="43">
        <v>299.99019638911574</v>
      </c>
      <c r="AC9467" s="43">
        <v>0</v>
      </c>
      <c r="AD9467" s="43">
        <v>0</v>
      </c>
      <c r="AE9467" s="43">
        <v>299.99019638911574</v>
      </c>
      <c r="AG9467" s="43">
        <v>9832728.8282669988</v>
      </c>
      <c r="AH9467" s="43">
        <v>1154904.5279530571</v>
      </c>
      <c r="AI9467" s="43">
        <v>0</v>
      </c>
      <c r="AJ9467" s="43">
        <v>1259958824.8342862</v>
      </c>
      <c r="AK9467" s="43">
        <v>1269791553.6625533</v>
      </c>
    </row>
    <row r="9468" spans="3:37" x14ac:dyDescent="0.2">
      <c r="C9468" s="43">
        <v>6.045391564405341E-4</v>
      </c>
      <c r="D9468" s="43">
        <v>5.0891416946699776E-2</v>
      </c>
      <c r="E9468" s="43">
        <v>7.1749756926924455</v>
      </c>
      <c r="F9468" s="43">
        <v>4.4815205770159068</v>
      </c>
      <c r="H9468" s="43">
        <v>8.6339568473753234E-5</v>
      </c>
      <c r="I9468" s="43">
        <v>0.12329139251604637</v>
      </c>
      <c r="J9468" s="43">
        <v>0</v>
      </c>
      <c r="K9468" s="43">
        <v>1</v>
      </c>
      <c r="M9468" s="43">
        <v>7.8569807530478597E-3</v>
      </c>
      <c r="N9468" s="43">
        <v>4.7637432987518213E-2</v>
      </c>
      <c r="O9468" s="43">
        <v>0</v>
      </c>
      <c r="P9468" s="43">
        <v>1</v>
      </c>
      <c r="R9468" s="43">
        <v>582.5206847675189</v>
      </c>
      <c r="S9468" s="43">
        <v>201.55102180956786</v>
      </c>
      <c r="T9468" s="43">
        <v>7086.738586032121</v>
      </c>
      <c r="U9468" s="43">
        <v>7870.8102926092079</v>
      </c>
      <c r="W9468" s="43">
        <v>4179.5717536975062</v>
      </c>
      <c r="X9468" s="43">
        <v>0</v>
      </c>
      <c r="Y9468" s="43">
        <v>0</v>
      </c>
      <c r="Z9468" s="43">
        <v>4179.5717536975062</v>
      </c>
      <c r="AB9468" s="43">
        <v>217.00217930943995</v>
      </c>
      <c r="AC9468" s="43">
        <v>0</v>
      </c>
      <c r="AD9468" s="43">
        <v>0</v>
      </c>
      <c r="AE9468" s="43">
        <v>217.00217930943995</v>
      </c>
      <c r="AG9468" s="43">
        <v>7686232.4550497141</v>
      </c>
      <c r="AH9468" s="43">
        <v>902787.4987986614</v>
      </c>
      <c r="AI9468" s="43">
        <v>0</v>
      </c>
      <c r="AJ9468" s="43">
        <v>911409153.09964776</v>
      </c>
      <c r="AK9468" s="43">
        <v>919095385.55469751</v>
      </c>
    </row>
    <row r="9469" spans="3:37" x14ac:dyDescent="0.2">
      <c r="C9469" s="43">
        <v>6.0760221042406538E-4</v>
      </c>
      <c r="D9469" s="43">
        <v>4.6525451944683001E-2</v>
      </c>
      <c r="E9469" s="43">
        <v>10.513085001117036</v>
      </c>
      <c r="F9469" s="43">
        <v>1.9005649471832029</v>
      </c>
      <c r="H9469" s="43">
        <v>8.9224132245035084E-5</v>
      </c>
      <c r="I9469" s="43">
        <v>0.11181154575780583</v>
      </c>
      <c r="J9469" s="43">
        <v>0</v>
      </c>
      <c r="K9469" s="43">
        <v>1</v>
      </c>
      <c r="M9469" s="43">
        <v>7.9949631936756527E-3</v>
      </c>
      <c r="N9469" s="43">
        <v>4.4822565763501368E-2</v>
      </c>
      <c r="O9469" s="43">
        <v>0</v>
      </c>
      <c r="P9469" s="43">
        <v>1</v>
      </c>
      <c r="R9469" s="43">
        <v>535.24462955758293</v>
      </c>
      <c r="S9469" s="43">
        <v>188.89103974152465</v>
      </c>
      <c r="T9469" s="43">
        <v>6785.0890925880276</v>
      </c>
      <c r="U9469" s="43">
        <v>7509.2247618871352</v>
      </c>
      <c r="W9469" s="43">
        <v>5627.072286930269</v>
      </c>
      <c r="X9469" s="43">
        <v>0</v>
      </c>
      <c r="Y9469" s="43">
        <v>0</v>
      </c>
      <c r="Z9469" s="43">
        <v>5627.072286930269</v>
      </c>
      <c r="AB9469" s="43">
        <v>51.576413015595087</v>
      </c>
      <c r="AC9469" s="43">
        <v>0</v>
      </c>
      <c r="AD9469" s="43">
        <v>0</v>
      </c>
      <c r="AE9469" s="43">
        <v>51.576413015595087</v>
      </c>
      <c r="AG9469" s="43">
        <v>10348185.935664766</v>
      </c>
      <c r="AH9469" s="43">
        <v>1215447.6139769382</v>
      </c>
      <c r="AI9469" s="43">
        <v>0</v>
      </c>
      <c r="AJ9469" s="43">
        <v>216620934.66549936</v>
      </c>
      <c r="AK9469" s="43">
        <v>226969120.60116413</v>
      </c>
    </row>
    <row r="9470" spans="3:37" x14ac:dyDescent="0.2">
      <c r="C9470" s="43">
        <v>5.8893200076346863E-4</v>
      </c>
      <c r="D9470" s="43">
        <v>6.1540344139351721E-2</v>
      </c>
      <c r="E9470" s="43">
        <v>2.4757878045449746</v>
      </c>
      <c r="F9470" s="43">
        <v>4.2674248835311603</v>
      </c>
      <c r="H9470" s="43">
        <v>8.7161070110687737E-5</v>
      </c>
      <c r="I9470" s="43">
        <v>8.0183561402646625E-2</v>
      </c>
      <c r="J9470" s="43">
        <v>0</v>
      </c>
      <c r="K9470" s="43">
        <v>1</v>
      </c>
      <c r="M9470" s="43">
        <v>7.8326470417283047E-3</v>
      </c>
      <c r="N9470" s="43">
        <v>4.6304557928238732E-2</v>
      </c>
      <c r="O9470" s="43">
        <v>0</v>
      </c>
      <c r="P9470" s="43">
        <v>1</v>
      </c>
      <c r="R9470" s="43">
        <v>686.22643888344589</v>
      </c>
      <c r="S9470" s="43">
        <v>132.32754891454235</v>
      </c>
      <c r="T9470" s="43">
        <v>6867.1205557554049</v>
      </c>
      <c r="U9470" s="43">
        <v>7685.6745435533931</v>
      </c>
      <c r="W9470" s="43">
        <v>1698.9510485439628</v>
      </c>
      <c r="X9470" s="43">
        <v>0</v>
      </c>
      <c r="Y9470" s="43">
        <v>0</v>
      </c>
      <c r="Z9470" s="43">
        <v>1698.9510485439628</v>
      </c>
      <c r="AB9470" s="43">
        <v>239.91468760948786</v>
      </c>
      <c r="AC9470" s="43">
        <v>0</v>
      </c>
      <c r="AD9470" s="43">
        <v>0</v>
      </c>
      <c r="AE9470" s="43">
        <v>239.91468760948786</v>
      </c>
      <c r="AG9470" s="43">
        <v>3124370.9782723477</v>
      </c>
      <c r="AH9470" s="43">
        <v>366973.42648549593</v>
      </c>
      <c r="AI9470" s="43">
        <v>0</v>
      </c>
      <c r="AJ9470" s="43">
        <v>1007641687.959849</v>
      </c>
      <c r="AK9470" s="43">
        <v>1010766058.9381213</v>
      </c>
    </row>
    <row r="9471" spans="3:37" x14ac:dyDescent="0.2">
      <c r="C9471" s="43">
        <v>6.06982291944683E-4</v>
      </c>
      <c r="D9471" s="43">
        <v>5.8303266272642595E-2</v>
      </c>
      <c r="E9471" s="43">
        <v>7.1150346365860679</v>
      </c>
      <c r="F9471" s="43">
        <v>2.5415989216153791</v>
      </c>
      <c r="H9471" s="43">
        <v>8.6323786855699853E-5</v>
      </c>
      <c r="I9471" s="43">
        <v>8.753542997015977E-2</v>
      </c>
      <c r="J9471" s="43">
        <v>0</v>
      </c>
      <c r="K9471" s="43">
        <v>1</v>
      </c>
      <c r="M9471" s="43">
        <v>7.9033173837264048E-3</v>
      </c>
      <c r="N9471" s="43">
        <v>4.5223104146586118E-2</v>
      </c>
      <c r="O9471" s="43">
        <v>0</v>
      </c>
      <c r="P9471" s="43">
        <v>1</v>
      </c>
      <c r="R9471" s="43">
        <v>670.05627629802314</v>
      </c>
      <c r="S9471" s="43">
        <v>143.07268445551779</v>
      </c>
      <c r="T9471" s="43">
        <v>6767.2491298281375</v>
      </c>
      <c r="U9471" s="43">
        <v>7580.3780905816784</v>
      </c>
      <c r="W9471" s="43">
        <v>4767.473614322319</v>
      </c>
      <c r="X9471" s="43">
        <v>0</v>
      </c>
      <c r="Y9471" s="43">
        <v>0</v>
      </c>
      <c r="Z9471" s="43">
        <v>4767.473614322319</v>
      </c>
      <c r="AB9471" s="43">
        <v>110.52650952700345</v>
      </c>
      <c r="AC9471" s="43">
        <v>0</v>
      </c>
      <c r="AD9471" s="43">
        <v>0</v>
      </c>
      <c r="AE9471" s="43">
        <v>110.52650952700345</v>
      </c>
      <c r="AG9471" s="43">
        <v>8767383.9767387453</v>
      </c>
      <c r="AH9471" s="43">
        <v>1029774.3006936209</v>
      </c>
      <c r="AI9471" s="43">
        <v>0</v>
      </c>
      <c r="AJ9471" s="43">
        <v>464211340.0134145</v>
      </c>
      <c r="AK9471" s="43">
        <v>472978723.99015325</v>
      </c>
    </row>
    <row r="9472" spans="3:37" x14ac:dyDescent="0.2">
      <c r="C9472" s="43">
        <v>6.191217116099379E-4</v>
      </c>
      <c r="D9472" s="43">
        <v>6.0292694494621268E-2</v>
      </c>
      <c r="E9472" s="43">
        <v>5.3362347470883353</v>
      </c>
      <c r="F9472" s="43">
        <v>2.9566728996648153</v>
      </c>
      <c r="H9472" s="43">
        <v>8.8848949006404331E-5</v>
      </c>
      <c r="I9472" s="43">
        <v>9.9343810387479081E-2</v>
      </c>
      <c r="J9472" s="43">
        <v>0</v>
      </c>
      <c r="K9472" s="43">
        <v>1</v>
      </c>
      <c r="M9472" s="43">
        <v>7.8550340851921696E-3</v>
      </c>
      <c r="N9472" s="43">
        <v>4.717255559271083E-2</v>
      </c>
      <c r="O9472" s="43">
        <v>0</v>
      </c>
      <c r="P9472" s="43">
        <v>1</v>
      </c>
      <c r="R9472" s="43">
        <v>706.77812597855143</v>
      </c>
      <c r="S9472" s="43">
        <v>167.12271457370912</v>
      </c>
      <c r="T9472" s="43">
        <v>7015.8428351445755</v>
      </c>
      <c r="U9472" s="43">
        <v>7889.7436756968364</v>
      </c>
      <c r="W9472" s="43">
        <v>3771.5339943287231</v>
      </c>
      <c r="X9472" s="43">
        <v>0</v>
      </c>
      <c r="Y9472" s="43">
        <v>0</v>
      </c>
      <c r="Z9472" s="43">
        <v>3771.5339943287231</v>
      </c>
      <c r="AB9472" s="43">
        <v>147.97389575405847</v>
      </c>
      <c r="AC9472" s="43">
        <v>0</v>
      </c>
      <c r="AD9472" s="43">
        <v>0</v>
      </c>
      <c r="AE9472" s="43">
        <v>147.97389575405847</v>
      </c>
      <c r="AG9472" s="43">
        <v>6935851.0155705214</v>
      </c>
      <c r="AH9472" s="43">
        <v>814651.34277500422</v>
      </c>
      <c r="AI9472" s="43">
        <v>0</v>
      </c>
      <c r="AJ9472" s="43">
        <v>621490362.16704559</v>
      </c>
      <c r="AK9472" s="43">
        <v>628426213.18261611</v>
      </c>
    </row>
    <row r="9473" spans="3:37" x14ac:dyDescent="0.2">
      <c r="C9473" s="43">
        <v>6.1111096590826808E-4</v>
      </c>
      <c r="D9473" s="43">
        <v>5.4319276610899442E-2</v>
      </c>
      <c r="E9473" s="43">
        <v>6.8295524508153891</v>
      </c>
      <c r="F9473" s="43">
        <v>3.1868734384118058</v>
      </c>
      <c r="H9473" s="43">
        <v>8.9645747659897196E-5</v>
      </c>
      <c r="I9473" s="43">
        <v>8.819420584612174E-2</v>
      </c>
      <c r="J9473" s="43">
        <v>0</v>
      </c>
      <c r="K9473" s="43">
        <v>1</v>
      </c>
      <c r="M9473" s="43">
        <v>7.9960736400334076E-3</v>
      </c>
      <c r="N9473" s="43">
        <v>4.4583485277365546E-2</v>
      </c>
      <c r="O9473" s="43">
        <v>0</v>
      </c>
      <c r="P9473" s="43">
        <v>1</v>
      </c>
      <c r="R9473" s="43">
        <v>628.51612937596758</v>
      </c>
      <c r="S9473" s="43">
        <v>149.69666338010788</v>
      </c>
      <c r="T9473" s="43">
        <v>6749.8352698631707</v>
      </c>
      <c r="U9473" s="43">
        <v>7528.0480626192457</v>
      </c>
      <c r="W9473" s="43">
        <v>4292.4838717566417</v>
      </c>
      <c r="X9473" s="43">
        <v>0</v>
      </c>
      <c r="Y9473" s="43">
        <v>0</v>
      </c>
      <c r="Z9473" s="43">
        <v>4292.4838717566417</v>
      </c>
      <c r="AB9473" s="43">
        <v>147.06991949719006</v>
      </c>
      <c r="AC9473" s="43">
        <v>0</v>
      </c>
      <c r="AD9473" s="43">
        <v>0</v>
      </c>
      <c r="AE9473" s="43">
        <v>147.06991949719006</v>
      </c>
      <c r="AG9473" s="43">
        <v>7893877.8401604639</v>
      </c>
      <c r="AH9473" s="43">
        <v>927176.51629943459</v>
      </c>
      <c r="AI9473" s="43">
        <v>0</v>
      </c>
      <c r="AJ9473" s="43">
        <v>617693661.88819826</v>
      </c>
      <c r="AK9473" s="43">
        <v>625587539.72835875</v>
      </c>
    </row>
    <row r="9474" spans="3:37" x14ac:dyDescent="0.2">
      <c r="C9474" s="43">
        <v>5.9828389505135575E-4</v>
      </c>
      <c r="D9474" s="43">
        <v>4.8751713673546186E-2</v>
      </c>
      <c r="E9474" s="43">
        <v>1.4356442614583977</v>
      </c>
      <c r="F9474" s="43">
        <v>1.0328045431194421</v>
      </c>
      <c r="H9474" s="43">
        <v>9.270978627817783E-5</v>
      </c>
      <c r="I9474" s="43">
        <v>0.10566736250788455</v>
      </c>
      <c r="J9474" s="43">
        <v>0</v>
      </c>
      <c r="K9474" s="43">
        <v>1</v>
      </c>
      <c r="M9474" s="43">
        <v>7.7985340651979228E-3</v>
      </c>
      <c r="N9474" s="43">
        <v>4.5348510366235835E-2</v>
      </c>
      <c r="O9474" s="43">
        <v>0</v>
      </c>
      <c r="P9474" s="43">
        <v>1</v>
      </c>
      <c r="R9474" s="43">
        <v>552.25489169401089</v>
      </c>
      <c r="S9474" s="43">
        <v>185.48501099176045</v>
      </c>
      <c r="T9474" s="43">
        <v>6696.0451294531485</v>
      </c>
      <c r="U9474" s="43">
        <v>7433.7850321389196</v>
      </c>
      <c r="W9474" s="43">
        <v>792.84156612283573</v>
      </c>
      <c r="X9474" s="43">
        <v>0</v>
      </c>
      <c r="Y9474" s="43">
        <v>0</v>
      </c>
      <c r="Z9474" s="43">
        <v>792.84156612283573</v>
      </c>
      <c r="AB9474" s="43">
        <v>1.938462226602399</v>
      </c>
      <c r="AC9474" s="43">
        <v>0</v>
      </c>
      <c r="AD9474" s="43">
        <v>0</v>
      </c>
      <c r="AE9474" s="43">
        <v>1.938462226602399</v>
      </c>
      <c r="AG9474" s="43">
        <v>1458035.640099895</v>
      </c>
      <c r="AH9474" s="43">
        <v>171253.77828253253</v>
      </c>
      <c r="AI9474" s="43">
        <v>0</v>
      </c>
      <c r="AJ9474" s="43">
        <v>8141541.3517300757</v>
      </c>
      <c r="AK9474" s="43">
        <v>9599576.9918299709</v>
      </c>
    </row>
    <row r="9475" spans="3:37" x14ac:dyDescent="0.2">
      <c r="C9475" s="43">
        <v>5.9675682721423281E-4</v>
      </c>
      <c r="D9475" s="43">
        <v>4.9753178605458054E-2</v>
      </c>
      <c r="E9475" s="43">
        <v>2.1499380126394154</v>
      </c>
      <c r="F9475" s="43">
        <v>1.4770343726534181</v>
      </c>
      <c r="H9475" s="43">
        <v>9.6853919989481341E-5</v>
      </c>
      <c r="I9475" s="43">
        <v>0.10946083805195905</v>
      </c>
      <c r="J9475" s="43">
        <v>0</v>
      </c>
      <c r="K9475" s="43">
        <v>1</v>
      </c>
      <c r="M9475" s="43">
        <v>7.8447110564058616E-3</v>
      </c>
      <c r="N9475" s="43">
        <v>4.6125926414829266E-2</v>
      </c>
      <c r="O9475" s="43">
        <v>0</v>
      </c>
      <c r="P9475" s="43">
        <v>1</v>
      </c>
      <c r="R9475" s="43">
        <v>562.16085492535228</v>
      </c>
      <c r="S9475" s="43">
        <v>200.73280082011036</v>
      </c>
      <c r="T9475" s="43">
        <v>6851.16499244851</v>
      </c>
      <c r="U9475" s="43">
        <v>7614.0586481939727</v>
      </c>
      <c r="W9475" s="43">
        <v>1208.6109912218867</v>
      </c>
      <c r="X9475" s="43">
        <v>0</v>
      </c>
      <c r="Y9475" s="43">
        <v>0</v>
      </c>
      <c r="Z9475" s="43">
        <v>1208.6109912218867</v>
      </c>
      <c r="AB9475" s="43">
        <v>28.694195431279834</v>
      </c>
      <c r="AC9475" s="43">
        <v>0</v>
      </c>
      <c r="AD9475" s="43">
        <v>0</v>
      </c>
      <c r="AE9475" s="43">
        <v>28.694195431279834</v>
      </c>
      <c r="AG9475" s="43">
        <v>2222635.6128570498</v>
      </c>
      <c r="AH9475" s="43">
        <v>261059.97410392752</v>
      </c>
      <c r="AI9475" s="43">
        <v>0</v>
      </c>
      <c r="AJ9475" s="43">
        <v>120515620.81137531</v>
      </c>
      <c r="AK9475" s="43">
        <v>122738256.42423235</v>
      </c>
    </row>
    <row r="9476" spans="3:37" x14ac:dyDescent="0.2">
      <c r="C9476" s="43">
        <v>6.2380750347656999E-4</v>
      </c>
      <c r="D9476" s="43">
        <v>5.4591966006500514E-2</v>
      </c>
      <c r="E9476" s="43">
        <v>5.2998713074741879</v>
      </c>
      <c r="F9476" s="43">
        <v>5.3198350328532005</v>
      </c>
      <c r="H9476" s="43">
        <v>8.7689979982173583E-5</v>
      </c>
      <c r="I9476" s="43">
        <v>9.7752929624777538E-2</v>
      </c>
      <c r="J9476" s="43">
        <v>0</v>
      </c>
      <c r="K9476" s="43">
        <v>1</v>
      </c>
      <c r="M9476" s="43">
        <v>7.8961041853992109E-3</v>
      </c>
      <c r="N9476" s="43">
        <v>4.3779876157890169E-2</v>
      </c>
      <c r="O9476" s="43">
        <v>0</v>
      </c>
      <c r="P9476" s="43">
        <v>1</v>
      </c>
      <c r="R9476" s="43">
        <v>644.79506051385442</v>
      </c>
      <c r="S9476" s="43">
        <v>162.30134753674403</v>
      </c>
      <c r="T9476" s="43">
        <v>6545.3032333827441</v>
      </c>
      <c r="U9476" s="43">
        <v>7352.3996414333424</v>
      </c>
      <c r="W9476" s="43">
        <v>3417.33084041846</v>
      </c>
      <c r="X9476" s="43">
        <v>0</v>
      </c>
      <c r="Y9476" s="43">
        <v>0</v>
      </c>
      <c r="Z9476" s="43">
        <v>3417.33084041846</v>
      </c>
      <c r="AB9476" s="43">
        <v>298.03868718177387</v>
      </c>
      <c r="AC9476" s="43">
        <v>0</v>
      </c>
      <c r="AD9476" s="43">
        <v>0</v>
      </c>
      <c r="AE9476" s="43">
        <v>298.03868718177387</v>
      </c>
      <c r="AG9476" s="43">
        <v>6284471.4155295482</v>
      </c>
      <c r="AH9476" s="43">
        <v>738143.4615303874</v>
      </c>
      <c r="AI9476" s="43">
        <v>0</v>
      </c>
      <c r="AJ9476" s="43">
        <v>1251762486.1634502</v>
      </c>
      <c r="AK9476" s="43">
        <v>1258046957.5789797</v>
      </c>
    </row>
    <row r="9477" spans="3:37" x14ac:dyDescent="0.2">
      <c r="C9477" s="43">
        <v>5.983416459549864E-4</v>
      </c>
      <c r="D9477" s="43">
        <v>5.3591727804849797E-2</v>
      </c>
      <c r="E9477" s="43">
        <v>1.4797304022554505</v>
      </c>
      <c r="F9477" s="43">
        <v>1.5419204303133289</v>
      </c>
      <c r="H9477" s="43">
        <v>8.1944314473721681E-5</v>
      </c>
      <c r="I9477" s="43">
        <v>0.11228545920196609</v>
      </c>
      <c r="J9477" s="43">
        <v>0</v>
      </c>
      <c r="K9477" s="43">
        <v>1</v>
      </c>
      <c r="M9477" s="43">
        <v>7.8190904372396411E-3</v>
      </c>
      <c r="N9477" s="43">
        <v>4.5507652634183132E-2</v>
      </c>
      <c r="O9477" s="43">
        <v>0</v>
      </c>
      <c r="P9477" s="43">
        <v>1</v>
      </c>
      <c r="R9477" s="43">
        <v>607.14072312897781</v>
      </c>
      <c r="S9477" s="43">
        <v>174.21466838511259</v>
      </c>
      <c r="T9477" s="43">
        <v>6737.2559013289401</v>
      </c>
      <c r="U9477" s="43">
        <v>7518.6112928430302</v>
      </c>
      <c r="W9477" s="43">
        <v>898.40458646130742</v>
      </c>
      <c r="X9477" s="43">
        <v>0</v>
      </c>
      <c r="Y9477" s="43">
        <v>0</v>
      </c>
      <c r="Z9477" s="43">
        <v>898.40458646130742</v>
      </c>
      <c r="AB9477" s="43">
        <v>35.205349927451749</v>
      </c>
      <c r="AC9477" s="43">
        <v>0</v>
      </c>
      <c r="AD9477" s="43">
        <v>0</v>
      </c>
      <c r="AE9477" s="43">
        <v>35.205349927451749</v>
      </c>
      <c r="AG9477" s="43">
        <v>1652166.0345023444</v>
      </c>
      <c r="AH9477" s="43">
        <v>194055.39067564241</v>
      </c>
      <c r="AI9477" s="43">
        <v>0</v>
      </c>
      <c r="AJ9477" s="43">
        <v>147862469.69529736</v>
      </c>
      <c r="AK9477" s="43">
        <v>149514635.72979972</v>
      </c>
    </row>
    <row r="9478" spans="3:37" x14ac:dyDescent="0.2">
      <c r="C9478" s="43">
        <v>6.1202208205546338E-4</v>
      </c>
      <c r="D9478" s="43">
        <v>5.1904874810898553E-2</v>
      </c>
      <c r="E9478" s="43">
        <v>13.634211900328159</v>
      </c>
      <c r="F9478" s="43">
        <v>1.7331666723139199</v>
      </c>
      <c r="H9478" s="43">
        <v>8.1357274399580207E-5</v>
      </c>
      <c r="I9478" s="43">
        <v>8.0288505183551517E-2</v>
      </c>
      <c r="J9478" s="43">
        <v>0</v>
      </c>
      <c r="K9478" s="43">
        <v>1</v>
      </c>
      <c r="M9478" s="43">
        <v>7.9397904244762341E-3</v>
      </c>
      <c r="N9478" s="43">
        <v>4.5573093994880777E-2</v>
      </c>
      <c r="O9478" s="43">
        <v>0</v>
      </c>
      <c r="P9478" s="43">
        <v>1</v>
      </c>
      <c r="R9478" s="43">
        <v>601.47504411095258</v>
      </c>
      <c r="S9478" s="43">
        <v>123.67790943913094</v>
      </c>
      <c r="T9478" s="43">
        <v>6851.0939971611415</v>
      </c>
      <c r="U9478" s="43">
        <v>7576.2469507112255</v>
      </c>
      <c r="W9478" s="43">
        <v>8200.6382041679535</v>
      </c>
      <c r="X9478" s="43">
        <v>0</v>
      </c>
      <c r="Y9478" s="43">
        <v>0</v>
      </c>
      <c r="Z9478" s="43">
        <v>8200.6382041679535</v>
      </c>
      <c r="AB9478" s="43">
        <v>47.185015853064399</v>
      </c>
      <c r="AC9478" s="43">
        <v>0</v>
      </c>
      <c r="AD9478" s="43">
        <v>0</v>
      </c>
      <c r="AE9478" s="43">
        <v>47.185015853064399</v>
      </c>
      <c r="AG9478" s="43">
        <v>15080973.657464866</v>
      </c>
      <c r="AH9478" s="43">
        <v>1771337.852100278</v>
      </c>
      <c r="AI9478" s="43">
        <v>0</v>
      </c>
      <c r="AJ9478" s="43">
        <v>198177066.58287048</v>
      </c>
      <c r="AK9478" s="43">
        <v>213258040.24033535</v>
      </c>
    </row>
    <row r="9479" spans="3:37" x14ac:dyDescent="0.2">
      <c r="C9479" s="43">
        <v>6.357128159701908E-4</v>
      </c>
      <c r="D9479" s="43">
        <v>5.9995756821799584E-2</v>
      </c>
      <c r="E9479" s="43">
        <v>2.4803517647307527</v>
      </c>
      <c r="F9479" s="43">
        <v>2.8408452443095449</v>
      </c>
      <c r="H9479" s="43">
        <v>9.0392314742282487E-5</v>
      </c>
      <c r="I9479" s="43">
        <v>8.6509720546702806E-2</v>
      </c>
      <c r="J9479" s="43">
        <v>0</v>
      </c>
      <c r="K9479" s="43">
        <v>1</v>
      </c>
      <c r="M9479" s="43">
        <v>7.8904657932487021E-3</v>
      </c>
      <c r="N9479" s="43">
        <v>4.4393659933847335E-2</v>
      </c>
      <c r="O9479" s="43">
        <v>0</v>
      </c>
      <c r="P9479" s="43">
        <v>1</v>
      </c>
      <c r="R9479" s="43">
        <v>722.14411407351133</v>
      </c>
      <c r="S9479" s="43">
        <v>148.06035615396178</v>
      </c>
      <c r="T9479" s="43">
        <v>6632.3275285180398</v>
      </c>
      <c r="U9479" s="43">
        <v>7502.5319987455132</v>
      </c>
      <c r="W9479" s="43">
        <v>1791.1714277321598</v>
      </c>
      <c r="X9479" s="43">
        <v>0</v>
      </c>
      <c r="Y9479" s="43">
        <v>0</v>
      </c>
      <c r="Z9479" s="43">
        <v>1791.1714277321598</v>
      </c>
      <c r="AB9479" s="43">
        <v>142.24104471652376</v>
      </c>
      <c r="AC9479" s="43">
        <v>0</v>
      </c>
      <c r="AD9479" s="43">
        <v>0</v>
      </c>
      <c r="AE9479" s="43">
        <v>142.24104471652376</v>
      </c>
      <c r="AG9479" s="43">
        <v>3293964.2555994419</v>
      </c>
      <c r="AH9479" s="43">
        <v>386893.0283901465</v>
      </c>
      <c r="AI9479" s="43">
        <v>0</v>
      </c>
      <c r="AJ9479" s="43">
        <v>597412387.80939984</v>
      </c>
      <c r="AK9479" s="43">
        <v>600706352.06499934</v>
      </c>
    </row>
    <row r="9480" spans="3:37" x14ac:dyDescent="0.2">
      <c r="C9480" s="43">
        <v>5.9173740206500353E-4</v>
      </c>
      <c r="D9480" s="43">
        <v>4.618855026092613E-2</v>
      </c>
      <c r="E9480" s="43">
        <v>4.3953202062874901</v>
      </c>
      <c r="F9480" s="43">
        <v>1.5223742871477135</v>
      </c>
      <c r="H9480" s="43">
        <v>7.9442199031000098E-5</v>
      </c>
      <c r="I9480" s="43">
        <v>0.11049061863761611</v>
      </c>
      <c r="J9480" s="43">
        <v>0</v>
      </c>
      <c r="K9480" s="43">
        <v>1</v>
      </c>
      <c r="M9480" s="43">
        <v>7.8380461557952218E-3</v>
      </c>
      <c r="N9480" s="43">
        <v>4.7043019132405384E-2</v>
      </c>
      <c r="O9480" s="43">
        <v>0</v>
      </c>
      <c r="P9480" s="43">
        <v>1</v>
      </c>
      <c r="R9480" s="43">
        <v>517.49448347382383</v>
      </c>
      <c r="S9480" s="43">
        <v>166.19541385117546</v>
      </c>
      <c r="T9480" s="43">
        <v>6981.4458766395983</v>
      </c>
      <c r="U9480" s="43">
        <v>7665.1357739645973</v>
      </c>
      <c r="W9480" s="43">
        <v>2274.5539598548057</v>
      </c>
      <c r="X9480" s="43">
        <v>0</v>
      </c>
      <c r="Y9480" s="43">
        <v>0</v>
      </c>
      <c r="Z9480" s="43">
        <v>2274.5539598548057</v>
      </c>
      <c r="AB9480" s="43">
        <v>28.924861874103883</v>
      </c>
      <c r="AC9480" s="43">
        <v>0</v>
      </c>
      <c r="AD9480" s="43">
        <v>0</v>
      </c>
      <c r="AE9480" s="43">
        <v>28.924861874103883</v>
      </c>
      <c r="AG9480" s="43">
        <v>4182904.7321729879</v>
      </c>
      <c r="AH9480" s="43">
        <v>491303.65532863804</v>
      </c>
      <c r="AI9480" s="43">
        <v>0</v>
      </c>
      <c r="AJ9480" s="43">
        <v>121484419.87123631</v>
      </c>
      <c r="AK9480" s="43">
        <v>125667324.60340929</v>
      </c>
    </row>
    <row r="9481" spans="3:37" x14ac:dyDescent="0.2">
      <c r="C9481" s="43">
        <v>5.9461643468729079E-4</v>
      </c>
      <c r="D9481" s="43">
        <v>5.174129755777869E-2</v>
      </c>
      <c r="E9481" s="43">
        <v>1.6477166736225168</v>
      </c>
      <c r="F9481" s="43">
        <v>2.4011748949037597</v>
      </c>
      <c r="H9481" s="43">
        <v>9.9421993322579283E-5</v>
      </c>
      <c r="I9481" s="43">
        <v>9.9094211517400596E-2</v>
      </c>
      <c r="J9481" s="43">
        <v>0</v>
      </c>
      <c r="K9481" s="43">
        <v>1</v>
      </c>
      <c r="M9481" s="43">
        <v>7.8590201316307562E-3</v>
      </c>
      <c r="N9481" s="43">
        <v>4.5417114196951464E-2</v>
      </c>
      <c r="O9481" s="43">
        <v>0</v>
      </c>
      <c r="P9481" s="43">
        <v>1</v>
      </c>
      <c r="R9481" s="43">
        <v>582.52772081003775</v>
      </c>
      <c r="S9481" s="43">
        <v>186.54049517363387</v>
      </c>
      <c r="T9481" s="43">
        <v>6758.1886361174465</v>
      </c>
      <c r="U9481" s="43">
        <v>7527.2568521011181</v>
      </c>
      <c r="W9481" s="43">
        <v>959.84063842602154</v>
      </c>
      <c r="X9481" s="43">
        <v>0</v>
      </c>
      <c r="Y9481" s="43">
        <v>0</v>
      </c>
      <c r="Z9481" s="43">
        <v>959.84063842602154</v>
      </c>
      <c r="AB9481" s="43">
        <v>87.335884324344875</v>
      </c>
      <c r="AC9481" s="43">
        <v>0</v>
      </c>
      <c r="AD9481" s="43">
        <v>0</v>
      </c>
      <c r="AE9481" s="43">
        <v>87.335884324344875</v>
      </c>
      <c r="AG9481" s="43">
        <v>1765146.9340654537</v>
      </c>
      <c r="AH9481" s="43">
        <v>207325.57790002064</v>
      </c>
      <c r="AI9481" s="43">
        <v>0</v>
      </c>
      <c r="AJ9481" s="43">
        <v>366810714.16224849</v>
      </c>
      <c r="AK9481" s="43">
        <v>368575861.09631395</v>
      </c>
    </row>
    <row r="9482" spans="3:37" x14ac:dyDescent="0.2">
      <c r="C9482" s="43">
        <v>5.9052713445200593E-4</v>
      </c>
      <c r="D9482" s="43">
        <v>5.6806504154128801E-2</v>
      </c>
      <c r="E9482" s="43">
        <v>0.86638610899689239</v>
      </c>
      <c r="F9482" s="43">
        <v>2.5161421759367641</v>
      </c>
      <c r="H9482" s="43">
        <v>9.218812945610555E-5</v>
      </c>
      <c r="I9482" s="43">
        <v>0.10313679823743072</v>
      </c>
      <c r="J9482" s="43">
        <v>0</v>
      </c>
      <c r="K9482" s="43">
        <v>1</v>
      </c>
      <c r="M9482" s="43">
        <v>7.7967681026287162E-3</v>
      </c>
      <c r="N9482" s="43">
        <v>4.4923552707029676E-2</v>
      </c>
      <c r="O9482" s="43">
        <v>0</v>
      </c>
      <c r="P9482" s="43">
        <v>1</v>
      </c>
      <c r="R9482" s="43">
        <v>635.15583859141873</v>
      </c>
      <c r="S9482" s="43">
        <v>180.02425440290787</v>
      </c>
      <c r="T9482" s="43">
        <v>6631.7948707506566</v>
      </c>
      <c r="U9482" s="43">
        <v>7446.9749637449831</v>
      </c>
      <c r="W9482" s="43">
        <v>550.29019560387746</v>
      </c>
      <c r="X9482" s="43">
        <v>0</v>
      </c>
      <c r="Y9482" s="43">
        <v>0</v>
      </c>
      <c r="Z9482" s="43">
        <v>550.29019560387746</v>
      </c>
      <c r="AB9482" s="43">
        <v>103.03956140435992</v>
      </c>
      <c r="AC9482" s="43">
        <v>0</v>
      </c>
      <c r="AD9482" s="43">
        <v>0</v>
      </c>
      <c r="AE9482" s="43">
        <v>103.03956140435992</v>
      </c>
      <c r="AG9482" s="43">
        <v>1011983.6697155307</v>
      </c>
      <c r="AH9482" s="43">
        <v>118862.68225043753</v>
      </c>
      <c r="AI9482" s="43">
        <v>0</v>
      </c>
      <c r="AJ9482" s="43">
        <v>432766157.89831161</v>
      </c>
      <c r="AK9482" s="43">
        <v>433778141.56802714</v>
      </c>
    </row>
    <row r="9483" spans="3:37" x14ac:dyDescent="0.2">
      <c r="C9483" s="43">
        <v>6.3120973811414682E-4</v>
      </c>
      <c r="D9483" s="43">
        <v>4.9673503105714355E-2</v>
      </c>
      <c r="E9483" s="43">
        <v>7.1109914381643407</v>
      </c>
      <c r="F9483" s="43">
        <v>5.5366233091418255</v>
      </c>
      <c r="H9483" s="43">
        <v>8.9531950949617696E-5</v>
      </c>
      <c r="I9483" s="43">
        <v>0.11466081995299426</v>
      </c>
      <c r="J9483" s="43">
        <v>0</v>
      </c>
      <c r="K9483" s="43">
        <v>1</v>
      </c>
      <c r="M9483" s="43">
        <v>7.885658185600164E-3</v>
      </c>
      <c r="N9483" s="43">
        <v>4.4947330749366403E-2</v>
      </c>
      <c r="O9483" s="43">
        <v>0</v>
      </c>
      <c r="P9483" s="43">
        <v>1</v>
      </c>
      <c r="R9483" s="43">
        <v>593.66418851832043</v>
      </c>
      <c r="S9483" s="43">
        <v>194.37278799369443</v>
      </c>
      <c r="T9483" s="43">
        <v>6710.953453329219</v>
      </c>
      <c r="U9483" s="43">
        <v>7498.9904298412339</v>
      </c>
      <c r="W9483" s="43">
        <v>4221.540961698558</v>
      </c>
      <c r="X9483" s="43">
        <v>0</v>
      </c>
      <c r="Y9483" s="43">
        <v>0</v>
      </c>
      <c r="Z9483" s="43">
        <v>4221.540961698558</v>
      </c>
      <c r="AB9483" s="43">
        <v>288.17569511154278</v>
      </c>
      <c r="AC9483" s="43">
        <v>0</v>
      </c>
      <c r="AD9483" s="43">
        <v>0</v>
      </c>
      <c r="AE9483" s="43">
        <v>288.17569511154278</v>
      </c>
      <c r="AG9483" s="43">
        <v>7763413.8285636483</v>
      </c>
      <c r="AH9483" s="43">
        <v>911852.84772688849</v>
      </c>
      <c r="AI9483" s="43">
        <v>0</v>
      </c>
      <c r="AJ9483" s="43">
        <v>1210337919.4684796</v>
      </c>
      <c r="AK9483" s="43">
        <v>1218101333.2970433</v>
      </c>
    </row>
    <row r="9484" spans="3:37" x14ac:dyDescent="0.2">
      <c r="C9484" s="43">
        <v>5.977213527403318E-4</v>
      </c>
      <c r="D9484" s="43">
        <v>5.2646970182655677E-2</v>
      </c>
      <c r="E9484" s="43">
        <v>4.9263070550561165</v>
      </c>
      <c r="F9484" s="43">
        <v>4.7368780369881627</v>
      </c>
      <c r="H9484" s="43">
        <v>9.8773560535225791E-5</v>
      </c>
      <c r="I9484" s="43">
        <v>0.10151327336943272</v>
      </c>
      <c r="J9484" s="43">
        <v>0</v>
      </c>
      <c r="K9484" s="43">
        <v>1</v>
      </c>
      <c r="M9484" s="43">
        <v>7.855491827967076E-3</v>
      </c>
      <c r="N9484" s="43">
        <v>4.6722325793979946E-2</v>
      </c>
      <c r="O9484" s="43">
        <v>0</v>
      </c>
      <c r="P9484" s="43">
        <v>1</v>
      </c>
      <c r="R9484" s="43">
        <v>595.81924406635346</v>
      </c>
      <c r="S9484" s="43">
        <v>189.84795098155635</v>
      </c>
      <c r="T9484" s="43">
        <v>6949.2863487080285</v>
      </c>
      <c r="U9484" s="43">
        <v>7734.953543755938</v>
      </c>
      <c r="W9484" s="43">
        <v>2935.1885455822794</v>
      </c>
      <c r="X9484" s="43">
        <v>0</v>
      </c>
      <c r="Y9484" s="43">
        <v>0</v>
      </c>
      <c r="Z9484" s="43">
        <v>2935.1885455822794</v>
      </c>
      <c r="AB9484" s="43">
        <v>238.23591164680968</v>
      </c>
      <c r="AC9484" s="43">
        <v>0</v>
      </c>
      <c r="AD9484" s="43">
        <v>0</v>
      </c>
      <c r="AE9484" s="43">
        <v>238.23591164680968</v>
      </c>
      <c r="AG9484" s="43">
        <v>5397811.7353258114</v>
      </c>
      <c r="AH9484" s="43">
        <v>634000.72584577231</v>
      </c>
      <c r="AI9484" s="43">
        <v>0</v>
      </c>
      <c r="AJ9484" s="43">
        <v>1000590828.9166007</v>
      </c>
      <c r="AK9484" s="43">
        <v>1005988640.6519265</v>
      </c>
    </row>
    <row r="9485" spans="3:37" x14ac:dyDescent="0.2">
      <c r="C9485" s="43">
        <v>6.2628165651690271E-4</v>
      </c>
      <c r="D9485" s="43">
        <v>4.4309118781706507E-2</v>
      </c>
      <c r="E9485" s="43">
        <v>5.6616123723197598</v>
      </c>
      <c r="F9485" s="43">
        <v>2.9835218092198126</v>
      </c>
      <c r="H9485" s="43">
        <v>8.4074885865176673E-5</v>
      </c>
      <c r="I9485" s="43">
        <v>0.10534412692151651</v>
      </c>
      <c r="J9485" s="43">
        <v>0</v>
      </c>
      <c r="K9485" s="43">
        <v>1</v>
      </c>
      <c r="M9485" s="43">
        <v>7.7299841138179694E-3</v>
      </c>
      <c r="N9485" s="43">
        <v>4.6445972849023742E-2</v>
      </c>
      <c r="O9485" s="43">
        <v>0</v>
      </c>
      <c r="P9485" s="43">
        <v>1</v>
      </c>
      <c r="R9485" s="43">
        <v>525.41827865039465</v>
      </c>
      <c r="S9485" s="43">
        <v>167.69456500283599</v>
      </c>
      <c r="T9485" s="43">
        <v>6797.8102554716424</v>
      </c>
      <c r="U9485" s="43">
        <v>7490.9230991248733</v>
      </c>
      <c r="W9485" s="43">
        <v>2974.7146270500257</v>
      </c>
      <c r="X9485" s="43">
        <v>0</v>
      </c>
      <c r="Y9485" s="43">
        <v>0</v>
      </c>
      <c r="Z9485" s="43">
        <v>2974.7146270500257</v>
      </c>
      <c r="AB9485" s="43">
        <v>111.51311176923959</v>
      </c>
      <c r="AC9485" s="43">
        <v>0</v>
      </c>
      <c r="AD9485" s="43">
        <v>0</v>
      </c>
      <c r="AE9485" s="43">
        <v>111.51311176923959</v>
      </c>
      <c r="AG9485" s="43">
        <v>5470500.1991449976</v>
      </c>
      <c r="AH9485" s="43">
        <v>642538.35944280552</v>
      </c>
      <c r="AI9485" s="43">
        <v>0</v>
      </c>
      <c r="AJ9485" s="43">
        <v>468355069.43080628</v>
      </c>
      <c r="AK9485" s="43">
        <v>473825569.6299513</v>
      </c>
    </row>
    <row r="9486" spans="3:37" x14ac:dyDescent="0.2">
      <c r="C9486" s="43">
        <v>6.0832922204289439E-4</v>
      </c>
      <c r="D9486" s="43">
        <v>6.1749811368211449E-2</v>
      </c>
      <c r="E9486" s="43">
        <v>6.6937445843244365</v>
      </c>
      <c r="F9486" s="43">
        <v>2.3823778114240759</v>
      </c>
      <c r="H9486" s="43">
        <v>8.4328037856666772E-5</v>
      </c>
      <c r="I9486" s="43">
        <v>7.5688200543726741E-2</v>
      </c>
      <c r="J9486" s="43">
        <v>0</v>
      </c>
      <c r="K9486" s="43">
        <v>1</v>
      </c>
      <c r="M9486" s="43">
        <v>7.8578401277157317E-3</v>
      </c>
      <c r="N9486" s="43">
        <v>4.3424904213694299E-2</v>
      </c>
      <c r="O9486" s="43">
        <v>0</v>
      </c>
      <c r="P9486" s="43">
        <v>1</v>
      </c>
      <c r="R9486" s="43">
        <v>711.2408413365506</v>
      </c>
      <c r="S9486" s="43">
        <v>120.84885730324334</v>
      </c>
      <c r="T9486" s="43">
        <v>6460.7722295574113</v>
      </c>
      <c r="U9486" s="43">
        <v>7292.8619281972051</v>
      </c>
      <c r="W9486" s="43">
        <v>4760.8645298468919</v>
      </c>
      <c r="X9486" s="43">
        <v>0</v>
      </c>
      <c r="Y9486" s="43">
        <v>0</v>
      </c>
      <c r="Z9486" s="43">
        <v>4760.8645298468919</v>
      </c>
      <c r="AB9486" s="43">
        <v>105.20278066771961</v>
      </c>
      <c r="AC9486" s="43">
        <v>0</v>
      </c>
      <c r="AD9486" s="43">
        <v>0</v>
      </c>
      <c r="AE9486" s="43">
        <v>105.20278066771961</v>
      </c>
      <c r="AG9486" s="43">
        <v>8755229.8703884333</v>
      </c>
      <c r="AH9486" s="43">
        <v>1028346.7384469287</v>
      </c>
      <c r="AI9486" s="43">
        <v>0</v>
      </c>
      <c r="AJ9486" s="43">
        <v>441851678.80442238</v>
      </c>
      <c r="AK9486" s="43">
        <v>450606908.67481083</v>
      </c>
    </row>
    <row r="9487" spans="3:37" x14ac:dyDescent="0.2">
      <c r="C9487" s="43">
        <v>6.0586253153458651E-4</v>
      </c>
      <c r="D9487" s="43">
        <v>6.0404167902477823E-2</v>
      </c>
      <c r="E9487" s="43">
        <v>3.5483051507484058</v>
      </c>
      <c r="F9487" s="43">
        <v>4.210928193604528</v>
      </c>
      <c r="H9487" s="43">
        <v>1.0032002831650288E-4</v>
      </c>
      <c r="I9487" s="43">
        <v>7.1654827992153322E-2</v>
      </c>
      <c r="J9487" s="43">
        <v>0</v>
      </c>
      <c r="K9487" s="43">
        <v>1</v>
      </c>
      <c r="M9487" s="43">
        <v>7.8861602055564362E-3</v>
      </c>
      <c r="N9487" s="43">
        <v>4.7334176013777873E-2</v>
      </c>
      <c r="O9487" s="43">
        <v>0</v>
      </c>
      <c r="P9487" s="43">
        <v>1</v>
      </c>
      <c r="R9487" s="43">
        <v>692.92044247475121</v>
      </c>
      <c r="S9487" s="43">
        <v>136.105437741922</v>
      </c>
      <c r="T9487" s="43">
        <v>7067.776206524507</v>
      </c>
      <c r="U9487" s="43">
        <v>7896.8020867411797</v>
      </c>
      <c r="W9487" s="43">
        <v>2458.6931750920244</v>
      </c>
      <c r="X9487" s="43">
        <v>0</v>
      </c>
      <c r="Y9487" s="43">
        <v>0</v>
      </c>
      <c r="Z9487" s="43">
        <v>2458.6931750920244</v>
      </c>
      <c r="AB9487" s="43">
        <v>238.06620295938006</v>
      </c>
      <c r="AC9487" s="43">
        <v>0</v>
      </c>
      <c r="AD9487" s="43">
        <v>0</v>
      </c>
      <c r="AE9487" s="43">
        <v>238.06620295938006</v>
      </c>
      <c r="AG9487" s="43">
        <v>4521536.7489942331</v>
      </c>
      <c r="AH9487" s="43">
        <v>531077.72581987723</v>
      </c>
      <c r="AI9487" s="43">
        <v>0</v>
      </c>
      <c r="AJ9487" s="43">
        <v>999878052.42939627</v>
      </c>
      <c r="AK9487" s="43">
        <v>1004399589.1783905</v>
      </c>
    </row>
    <row r="9488" spans="3:37" x14ac:dyDescent="0.2">
      <c r="C9488" s="43">
        <v>6.1327494668705906E-4</v>
      </c>
      <c r="D9488" s="43">
        <v>5.138402715054953E-2</v>
      </c>
      <c r="E9488" s="43">
        <v>1.5927420341574061</v>
      </c>
      <c r="F9488" s="43">
        <v>2.310221843835492</v>
      </c>
      <c r="H9488" s="43">
        <v>1.0337854150721526E-4</v>
      </c>
      <c r="I9488" s="43">
        <v>9.5127366974854882E-2</v>
      </c>
      <c r="J9488" s="43">
        <v>0</v>
      </c>
      <c r="K9488" s="43">
        <v>1</v>
      </c>
      <c r="M9488" s="43">
        <v>7.8118413518187702E-3</v>
      </c>
      <c r="N9488" s="43">
        <v>4.5024854028625362E-2</v>
      </c>
      <c r="O9488" s="43">
        <v>0</v>
      </c>
      <c r="P9488" s="43">
        <v>1</v>
      </c>
      <c r="R9488" s="43">
        <v>596.65836630532635</v>
      </c>
      <c r="S9488" s="43">
        <v>186.1993881723119</v>
      </c>
      <c r="T9488" s="43">
        <v>6659.599331554984</v>
      </c>
      <c r="U9488" s="43">
        <v>7442.4570860326221</v>
      </c>
      <c r="W9488" s="43">
        <v>950.32286004618027</v>
      </c>
      <c r="X9488" s="43">
        <v>0</v>
      </c>
      <c r="Y9488" s="43">
        <v>0</v>
      </c>
      <c r="Z9488" s="43">
        <v>950.32286004618027</v>
      </c>
      <c r="AB9488" s="43">
        <v>83.647766257926762</v>
      </c>
      <c r="AC9488" s="43">
        <v>0</v>
      </c>
      <c r="AD9488" s="43">
        <v>0</v>
      </c>
      <c r="AE9488" s="43">
        <v>83.647766257926762</v>
      </c>
      <c r="AG9488" s="43">
        <v>1747643.7396249254</v>
      </c>
      <c r="AH9488" s="43">
        <v>205269.73776997495</v>
      </c>
      <c r="AI9488" s="43">
        <v>0</v>
      </c>
      <c r="AJ9488" s="43">
        <v>351320618.28329241</v>
      </c>
      <c r="AK9488" s="43">
        <v>353068262.02291733</v>
      </c>
    </row>
    <row r="9489" spans="3:37" x14ac:dyDescent="0.2">
      <c r="C9489" s="43">
        <v>6.2270705302802654E-4</v>
      </c>
      <c r="D9489" s="43">
        <v>5.2322213264696431E-2</v>
      </c>
      <c r="E9489" s="43">
        <v>2.9776990158356709</v>
      </c>
      <c r="F9489" s="43">
        <v>14.479594964759631</v>
      </c>
      <c r="H9489" s="43">
        <v>9.9355438406112384E-5</v>
      </c>
      <c r="I9489" s="43">
        <v>0.11359736734926795</v>
      </c>
      <c r="J9489" s="43">
        <v>0</v>
      </c>
      <c r="K9489" s="43">
        <v>1</v>
      </c>
      <c r="M9489" s="43">
        <v>7.771294441973246E-3</v>
      </c>
      <c r="N9489" s="43">
        <v>4.8417516227568402E-2</v>
      </c>
      <c r="O9489" s="43">
        <v>0</v>
      </c>
      <c r="P9489" s="43">
        <v>1</v>
      </c>
      <c r="R9489" s="43">
        <v>616.89644022812001</v>
      </c>
      <c r="S9489" s="43">
        <v>213.69889838907298</v>
      </c>
      <c r="T9489" s="43">
        <v>7124.2351131818559</v>
      </c>
      <c r="U9489" s="43">
        <v>7954.8304517990491</v>
      </c>
      <c r="W9489" s="43">
        <v>1836.9319229398018</v>
      </c>
      <c r="X9489" s="43">
        <v>0</v>
      </c>
      <c r="Y9489" s="43">
        <v>0</v>
      </c>
      <c r="Z9489" s="43">
        <v>1836.9319229398018</v>
      </c>
      <c r="AB9489" s="43">
        <v>889.7600139940505</v>
      </c>
      <c r="AC9489" s="43">
        <v>0</v>
      </c>
      <c r="AD9489" s="43">
        <v>0</v>
      </c>
      <c r="AE9489" s="43">
        <v>889.7600139940505</v>
      </c>
      <c r="AG9489" s="43">
        <v>3378117.8062862954</v>
      </c>
      <c r="AH9489" s="43">
        <v>396777.29535499716</v>
      </c>
      <c r="AI9489" s="43">
        <v>0</v>
      </c>
      <c r="AJ9489" s="43">
        <v>3736992058.775012</v>
      </c>
      <c r="AK9489" s="43">
        <v>3740370176.5812984</v>
      </c>
    </row>
    <row r="9490" spans="3:37" x14ac:dyDescent="0.2">
      <c r="C9490" s="43">
        <v>6.1987078572678378E-4</v>
      </c>
      <c r="D9490" s="43">
        <v>5.7992637331288344E-2</v>
      </c>
      <c r="E9490" s="43">
        <v>5.4900894327136225</v>
      </c>
      <c r="F9490" s="43">
        <v>3.5989073518862131</v>
      </c>
      <c r="H9490" s="43">
        <v>9.6522986349989459E-5</v>
      </c>
      <c r="I9490" s="43">
        <v>0.11895014772007506</v>
      </c>
      <c r="J9490" s="43">
        <v>0</v>
      </c>
      <c r="K9490" s="43">
        <v>1</v>
      </c>
      <c r="M9490" s="43">
        <v>8.0215969241164142E-3</v>
      </c>
      <c r="N9490" s="43">
        <v>4.4503711798796017E-2</v>
      </c>
      <c r="O9490" s="43">
        <v>0</v>
      </c>
      <c r="P9490" s="43">
        <v>1</v>
      </c>
      <c r="R9490" s="43">
        <v>680.63832755921987</v>
      </c>
      <c r="S9490" s="43">
        <v>217.38927225957553</v>
      </c>
      <c r="T9490" s="43">
        <v>6759.2645205760437</v>
      </c>
      <c r="U9490" s="43">
        <v>7657.292120394839</v>
      </c>
      <c r="W9490" s="43">
        <v>3736.7652896327463</v>
      </c>
      <c r="X9490" s="43">
        <v>0</v>
      </c>
      <c r="Y9490" s="43">
        <v>0</v>
      </c>
      <c r="Z9490" s="43">
        <v>3736.7652896327463</v>
      </c>
      <c r="AB9490" s="43">
        <v>189.27400702120366</v>
      </c>
      <c r="AC9490" s="43">
        <v>0</v>
      </c>
      <c r="AD9490" s="43">
        <v>0</v>
      </c>
      <c r="AE9490" s="43">
        <v>189.27400702120366</v>
      </c>
      <c r="AG9490" s="43">
        <v>6871911.3676346205</v>
      </c>
      <c r="AH9490" s="43">
        <v>807141.30256067321</v>
      </c>
      <c r="AI9490" s="43">
        <v>0</v>
      </c>
      <c r="AJ9490" s="43">
        <v>794950829.4890554</v>
      </c>
      <c r="AK9490" s="43">
        <v>801822740.85669005</v>
      </c>
    </row>
    <row r="9491" spans="3:37" x14ac:dyDescent="0.2">
      <c r="C9491" s="43">
        <v>5.8093911492817921E-4</v>
      </c>
      <c r="D9491" s="43">
        <v>4.4815163067498574E-2</v>
      </c>
      <c r="E9491" s="43">
        <v>11.581400660324306</v>
      </c>
      <c r="F9491" s="43">
        <v>4.1455515855598213</v>
      </c>
      <c r="H9491" s="43">
        <v>8.8602261304876584E-5</v>
      </c>
      <c r="I9491" s="43">
        <v>9.8230469926602157E-2</v>
      </c>
      <c r="J9491" s="43">
        <v>0</v>
      </c>
      <c r="K9491" s="43">
        <v>1</v>
      </c>
      <c r="M9491" s="43">
        <v>7.8331316835648472E-3</v>
      </c>
      <c r="N9491" s="43">
        <v>4.7608759123090816E-2</v>
      </c>
      <c r="O9491" s="43">
        <v>0</v>
      </c>
      <c r="P9491" s="43">
        <v>1</v>
      </c>
      <c r="R9491" s="43">
        <v>492.94444003102382</v>
      </c>
      <c r="S9491" s="43">
        <v>164.79096636975541</v>
      </c>
      <c r="T9491" s="43">
        <v>7060.9748156963524</v>
      </c>
      <c r="U9491" s="43">
        <v>7718.7102220971319</v>
      </c>
      <c r="W9491" s="43">
        <v>5708.9870632784941</v>
      </c>
      <c r="X9491" s="43">
        <v>0</v>
      </c>
      <c r="Y9491" s="43">
        <v>0</v>
      </c>
      <c r="Z9491" s="43">
        <v>5708.9870632784941</v>
      </c>
      <c r="AB9491" s="43">
        <v>165.9122916477759</v>
      </c>
      <c r="AC9491" s="43">
        <v>0</v>
      </c>
      <c r="AD9491" s="43">
        <v>0</v>
      </c>
      <c r="AE9491" s="43">
        <v>165.9122916477759</v>
      </c>
      <c r="AG9491" s="43">
        <v>10498827.209369151</v>
      </c>
      <c r="AH9491" s="43">
        <v>1233141.2056681546</v>
      </c>
      <c r="AI9491" s="43">
        <v>0</v>
      </c>
      <c r="AJ9491" s="43">
        <v>696831624.92065883</v>
      </c>
      <c r="AK9491" s="43">
        <v>707330452.13002801</v>
      </c>
    </row>
    <row r="9492" spans="3:37" x14ac:dyDescent="0.2">
      <c r="C9492" s="43">
        <v>6.4302352826395293E-4</v>
      </c>
      <c r="D9492" s="43">
        <v>5.4217761220519745E-2</v>
      </c>
      <c r="E9492" s="43">
        <v>2.9250343996427275</v>
      </c>
      <c r="F9492" s="43">
        <v>4.6234727859253049</v>
      </c>
      <c r="H9492" s="43">
        <v>8.8159687950542257E-5</v>
      </c>
      <c r="I9492" s="43">
        <v>8.3611528636987439E-2</v>
      </c>
      <c r="J9492" s="43">
        <v>0</v>
      </c>
      <c r="K9492" s="43">
        <v>1</v>
      </c>
      <c r="M9492" s="43">
        <v>7.7973880610384995E-3</v>
      </c>
      <c r="N9492" s="43">
        <v>4.8039170506911866E-2</v>
      </c>
      <c r="O9492" s="43">
        <v>0</v>
      </c>
      <c r="P9492" s="43">
        <v>1</v>
      </c>
      <c r="R9492" s="43">
        <v>660.10164863366845</v>
      </c>
      <c r="S9492" s="43">
        <v>139.56566222632367</v>
      </c>
      <c r="T9492" s="43">
        <v>7092.2987532811558</v>
      </c>
      <c r="U9492" s="43">
        <v>7891.9660641411483</v>
      </c>
      <c r="W9492" s="43">
        <v>1930.820029514357</v>
      </c>
      <c r="X9492" s="43">
        <v>0</v>
      </c>
      <c r="Y9492" s="43">
        <v>0</v>
      </c>
      <c r="Z9492" s="43">
        <v>1930.820029514357</v>
      </c>
      <c r="AB9492" s="43">
        <v>255.92905849523223</v>
      </c>
      <c r="AC9492" s="43">
        <v>0</v>
      </c>
      <c r="AD9492" s="43">
        <v>0</v>
      </c>
      <c r="AE9492" s="43">
        <v>255.92905849523223</v>
      </c>
      <c r="AG9492" s="43">
        <v>3550778.0342769027</v>
      </c>
      <c r="AH9492" s="43">
        <v>417057.1263751011</v>
      </c>
      <c r="AI9492" s="43">
        <v>0</v>
      </c>
      <c r="AJ9492" s="43">
        <v>1074902045.6799753</v>
      </c>
      <c r="AK9492" s="43">
        <v>1078452823.7142522</v>
      </c>
    </row>
    <row r="9493" spans="3:37" x14ac:dyDescent="0.2">
      <c r="C9493" s="43">
        <v>6.124280860800857E-4</v>
      </c>
      <c r="D9493" s="43">
        <v>5.1358316381535533E-2</v>
      </c>
      <c r="E9493" s="43">
        <v>4.3315634551066102</v>
      </c>
      <c r="F9493" s="43">
        <v>3.3953886501311992</v>
      </c>
      <c r="H9493" s="43">
        <v>8.0460504315388738E-5</v>
      </c>
      <c r="I9493" s="43">
        <v>0.11297046624558083</v>
      </c>
      <c r="J9493" s="43">
        <v>0</v>
      </c>
      <c r="K9493" s="43">
        <v>1</v>
      </c>
      <c r="M9493" s="43">
        <v>7.8176834135244688E-3</v>
      </c>
      <c r="N9493" s="43">
        <v>4.5133628704493237E-2</v>
      </c>
      <c r="O9493" s="43">
        <v>0</v>
      </c>
      <c r="P9493" s="43">
        <v>1</v>
      </c>
      <c r="R9493" s="43">
        <v>595.53631653416164</v>
      </c>
      <c r="S9493" s="43">
        <v>172.10363544508363</v>
      </c>
      <c r="T9493" s="43">
        <v>6680.6805220364749</v>
      </c>
      <c r="U9493" s="43">
        <v>7448.3204740157198</v>
      </c>
      <c r="W9493" s="43">
        <v>2579.6033448881772</v>
      </c>
      <c r="X9493" s="43">
        <v>0</v>
      </c>
      <c r="Y9493" s="43">
        <v>0</v>
      </c>
      <c r="Z9493" s="43">
        <v>2579.6033448881772</v>
      </c>
      <c r="AB9493" s="43">
        <v>152.63987987025533</v>
      </c>
      <c r="AC9493" s="43">
        <v>0</v>
      </c>
      <c r="AD9493" s="43">
        <v>0</v>
      </c>
      <c r="AE9493" s="43">
        <v>152.63987987025533</v>
      </c>
      <c r="AG9493" s="43">
        <v>4743890.5512493579</v>
      </c>
      <c r="AH9493" s="43">
        <v>557194.32249584631</v>
      </c>
      <c r="AI9493" s="43">
        <v>0</v>
      </c>
      <c r="AJ9493" s="43">
        <v>641087495.4550724</v>
      </c>
      <c r="AK9493" s="43">
        <v>645831386.00632179</v>
      </c>
    </row>
    <row r="9494" spans="3:37" x14ac:dyDescent="0.2">
      <c r="C9494" s="43">
        <v>6.2752263789700446E-4</v>
      </c>
      <c r="D9494" s="43">
        <v>5.4806009198737682E-2</v>
      </c>
      <c r="E9494" s="43">
        <v>2.0089123130056938</v>
      </c>
      <c r="F9494" s="43">
        <v>8.7656041025536862</v>
      </c>
      <c r="H9494" s="43">
        <v>9.6343089585504416E-5</v>
      </c>
      <c r="I9494" s="43">
        <v>9.8244238382022425E-2</v>
      </c>
      <c r="J9494" s="43">
        <v>0</v>
      </c>
      <c r="K9494" s="43">
        <v>1</v>
      </c>
      <c r="M9494" s="43">
        <v>7.8726513984241908E-3</v>
      </c>
      <c r="N9494" s="43">
        <v>4.7605406482522872E-2</v>
      </c>
      <c r="O9494" s="43">
        <v>0</v>
      </c>
      <c r="P9494" s="43">
        <v>1</v>
      </c>
      <c r="R9494" s="43">
        <v>651.17834507829798</v>
      </c>
      <c r="S9494" s="43">
        <v>179.21321560593779</v>
      </c>
      <c r="T9494" s="43">
        <v>7096.0990976119947</v>
      </c>
      <c r="U9494" s="43">
        <v>7926.4906582962303</v>
      </c>
      <c r="W9494" s="43">
        <v>1308.1601953904635</v>
      </c>
      <c r="X9494" s="43">
        <v>0</v>
      </c>
      <c r="Y9494" s="43">
        <v>0</v>
      </c>
      <c r="Z9494" s="43">
        <v>1308.1601953904635</v>
      </c>
      <c r="AB9494" s="43">
        <v>541.07687539965411</v>
      </c>
      <c r="AC9494" s="43">
        <v>0</v>
      </c>
      <c r="AD9494" s="43">
        <v>0</v>
      </c>
      <c r="AE9494" s="43">
        <v>541.07687539965411</v>
      </c>
      <c r="AG9494" s="43">
        <v>2405706.5993230622</v>
      </c>
      <c r="AH9494" s="43">
        <v>282562.6022043401</v>
      </c>
      <c r="AI9494" s="43">
        <v>0</v>
      </c>
      <c r="AJ9494" s="43">
        <v>2272522876.6785474</v>
      </c>
      <c r="AK9494" s="43">
        <v>2274928583.2778707</v>
      </c>
    </row>
    <row r="9495" spans="3:37" x14ac:dyDescent="0.2">
      <c r="C9495" s="43">
        <v>6.1049236563592846E-4</v>
      </c>
      <c r="D9495" s="43">
        <v>5.3569295494682256E-2</v>
      </c>
      <c r="E9495" s="43">
        <v>2.4419483363772665</v>
      </c>
      <c r="F9495" s="43">
        <v>4.4191728694439538</v>
      </c>
      <c r="H9495" s="43">
        <v>9.4456323709413148E-5</v>
      </c>
      <c r="I9495" s="43">
        <v>0.10879391773452274</v>
      </c>
      <c r="J9495" s="43">
        <v>0</v>
      </c>
      <c r="K9495" s="43">
        <v>1</v>
      </c>
      <c r="M9495" s="43">
        <v>7.7715657098861536E-3</v>
      </c>
      <c r="N9495" s="43">
        <v>4.4343588880296478E-2</v>
      </c>
      <c r="O9495" s="43">
        <v>0</v>
      </c>
      <c r="P9495" s="43">
        <v>1</v>
      </c>
      <c r="R9495" s="43">
        <v>619.21083207646245</v>
      </c>
      <c r="S9495" s="43">
        <v>194.57096266006383</v>
      </c>
      <c r="T9495" s="43">
        <v>6525.0183195361233</v>
      </c>
      <c r="U9495" s="43">
        <v>7338.8001142726498</v>
      </c>
      <c r="W9495" s="43">
        <v>1512.0808612559003</v>
      </c>
      <c r="X9495" s="43">
        <v>0</v>
      </c>
      <c r="Y9495" s="43">
        <v>0</v>
      </c>
      <c r="Z9495" s="43">
        <v>1512.0808612559003</v>
      </c>
      <c r="AB9495" s="43">
        <v>226.53920989267723</v>
      </c>
      <c r="AC9495" s="43">
        <v>0</v>
      </c>
      <c r="AD9495" s="43">
        <v>0</v>
      </c>
      <c r="AE9495" s="43">
        <v>226.53920989267723</v>
      </c>
      <c r="AG9495" s="43">
        <v>2780716.7038496006</v>
      </c>
      <c r="AH9495" s="43">
        <v>326609.46603127447</v>
      </c>
      <c r="AI9495" s="43">
        <v>0</v>
      </c>
      <c r="AJ9495" s="43">
        <v>951464681.5492444</v>
      </c>
      <c r="AK9495" s="43">
        <v>954245398.25309396</v>
      </c>
    </row>
    <row r="9496" spans="3:37" x14ac:dyDescent="0.2">
      <c r="C9496" s="43">
        <v>6.1377184624378245E-4</v>
      </c>
      <c r="D9496" s="43">
        <v>5.0912224572310136E-2</v>
      </c>
      <c r="E9496" s="43">
        <v>4.6286359077913755</v>
      </c>
      <c r="F9496" s="43">
        <v>2.5323005495509578</v>
      </c>
      <c r="H9496" s="43">
        <v>9.3884884105110977E-5</v>
      </c>
      <c r="I9496" s="43">
        <v>7.6247653579864461E-2</v>
      </c>
      <c r="J9496" s="43">
        <v>0</v>
      </c>
      <c r="K9496" s="43">
        <v>1</v>
      </c>
      <c r="M9496" s="43">
        <v>7.7967695536270334E-3</v>
      </c>
      <c r="N9496" s="43">
        <v>4.6583918063087593E-2</v>
      </c>
      <c r="O9496" s="43">
        <v>0</v>
      </c>
      <c r="P9496" s="43">
        <v>1</v>
      </c>
      <c r="R9496" s="43">
        <v>591.65891102561204</v>
      </c>
      <c r="S9496" s="43">
        <v>135.53907913311656</v>
      </c>
      <c r="T9496" s="43">
        <v>6876.9059379289829</v>
      </c>
      <c r="U9496" s="43">
        <v>7604.1039280877112</v>
      </c>
      <c r="W9496" s="43">
        <v>2738.5736807378903</v>
      </c>
      <c r="X9496" s="43">
        <v>0</v>
      </c>
      <c r="Y9496" s="43">
        <v>0</v>
      </c>
      <c r="Z9496" s="43">
        <v>2738.5736807378903</v>
      </c>
      <c r="AB9496" s="43">
        <v>97.006122372705548</v>
      </c>
      <c r="AC9496" s="43">
        <v>0</v>
      </c>
      <c r="AD9496" s="43">
        <v>0</v>
      </c>
      <c r="AE9496" s="43">
        <v>97.006122372705548</v>
      </c>
      <c r="AG9496" s="43">
        <v>5036236.9988769805</v>
      </c>
      <c r="AH9496" s="43">
        <v>591531.91503938427</v>
      </c>
      <c r="AI9496" s="43">
        <v>0</v>
      </c>
      <c r="AJ9496" s="43">
        <v>407425713.96536332</v>
      </c>
      <c r="AK9496" s="43">
        <v>412461950.96424031</v>
      </c>
    </row>
    <row r="9497" spans="3:37" x14ac:dyDescent="0.2">
      <c r="C9497" s="43">
        <v>6.3576768924633598E-4</v>
      </c>
      <c r="D9497" s="43">
        <v>6.3298005264931012E-2</v>
      </c>
      <c r="E9497" s="43">
        <v>3.5716453389188549</v>
      </c>
      <c r="F9497" s="43">
        <v>1.4261270923250164</v>
      </c>
      <c r="H9497" s="43">
        <v>8.2487783307205514E-5</v>
      </c>
      <c r="I9497" s="43">
        <v>8.7675323164892863E-2</v>
      </c>
      <c r="J9497" s="43">
        <v>0</v>
      </c>
      <c r="K9497" s="43">
        <v>1</v>
      </c>
      <c r="M9497" s="43">
        <v>7.84896931936091E-3</v>
      </c>
      <c r="N9497" s="43">
        <v>4.5647697828076352E-2</v>
      </c>
      <c r="O9497" s="43">
        <v>0</v>
      </c>
      <c r="P9497" s="43">
        <v>1</v>
      </c>
      <c r="R9497" s="43">
        <v>761.95767773084594</v>
      </c>
      <c r="S9497" s="43">
        <v>136.93339667181448</v>
      </c>
      <c r="T9497" s="43">
        <v>6783.8132482249157</v>
      </c>
      <c r="U9497" s="43">
        <v>7682.7043226275764</v>
      </c>
      <c r="W9497" s="43">
        <v>2721.4425881208108</v>
      </c>
      <c r="X9497" s="43">
        <v>0</v>
      </c>
      <c r="Y9497" s="43">
        <v>0</v>
      </c>
      <c r="Z9497" s="43">
        <v>2721.4425881208108</v>
      </c>
      <c r="AB9497" s="43">
        <v>34.741916636419894</v>
      </c>
      <c r="AC9497" s="43">
        <v>0</v>
      </c>
      <c r="AD9497" s="43">
        <v>0</v>
      </c>
      <c r="AE9497" s="43">
        <v>34.741916636419894</v>
      </c>
      <c r="AG9497" s="43">
        <v>5004732.9195541712</v>
      </c>
      <c r="AH9497" s="43">
        <v>587831.59903409518</v>
      </c>
      <c r="AI9497" s="43">
        <v>0</v>
      </c>
      <c r="AJ9497" s="43">
        <v>145916049.87296355</v>
      </c>
      <c r="AK9497" s="43">
        <v>150920782.79251772</v>
      </c>
    </row>
    <row r="9498" spans="3:37" x14ac:dyDescent="0.2">
      <c r="C9498" s="43">
        <v>6.0074061570212622E-4</v>
      </c>
      <c r="D9498" s="43">
        <v>4.9183428215143724E-2</v>
      </c>
      <c r="E9498" s="43">
        <v>7.9517716759173265</v>
      </c>
      <c r="F9498" s="43">
        <v>2.6250824620716817</v>
      </c>
      <c r="H9498" s="43">
        <v>9.2379406667730812E-5</v>
      </c>
      <c r="I9498" s="43">
        <v>7.85997416088733E-2</v>
      </c>
      <c r="J9498" s="43">
        <v>0</v>
      </c>
      <c r="K9498" s="43">
        <v>1</v>
      </c>
      <c r="M9498" s="43">
        <v>7.9512776820868103E-3</v>
      </c>
      <c r="N9498" s="43">
        <v>4.5541947160151683E-2</v>
      </c>
      <c r="O9498" s="43">
        <v>0</v>
      </c>
      <c r="P9498" s="43">
        <v>1</v>
      </c>
      <c r="R9498" s="43">
        <v>559.43310814324036</v>
      </c>
      <c r="S9498" s="43">
        <v>137.47972655262046</v>
      </c>
      <c r="T9498" s="43">
        <v>6856.3169929210089</v>
      </c>
      <c r="U9498" s="43">
        <v>7553.2298276168694</v>
      </c>
      <c r="W9498" s="43">
        <v>4448.4843439038132</v>
      </c>
      <c r="X9498" s="43">
        <v>0</v>
      </c>
      <c r="Y9498" s="43">
        <v>0</v>
      </c>
      <c r="Z9498" s="43">
        <v>4448.4843439038132</v>
      </c>
      <c r="AB9498" s="43">
        <v>97.276367803803865</v>
      </c>
      <c r="AC9498" s="43">
        <v>0</v>
      </c>
      <c r="AD9498" s="43">
        <v>0</v>
      </c>
      <c r="AE9498" s="43">
        <v>97.276367803803865</v>
      </c>
      <c r="AG9498" s="43">
        <v>8180762.7084391126</v>
      </c>
      <c r="AH9498" s="43">
        <v>960872.61828322359</v>
      </c>
      <c r="AI9498" s="43">
        <v>0</v>
      </c>
      <c r="AJ9498" s="43">
        <v>408560744.77597624</v>
      </c>
      <c r="AK9498" s="43">
        <v>416741507.48441535</v>
      </c>
    </row>
    <row r="9499" spans="3:37" x14ac:dyDescent="0.2">
      <c r="C9499" s="43">
        <v>6.1904543493385145E-4</v>
      </c>
      <c r="D9499" s="43">
        <v>5.0137551416875425E-2</v>
      </c>
      <c r="E9499" s="43">
        <v>16.890866647940889</v>
      </c>
      <c r="F9499" s="43">
        <v>3.1997283501118803</v>
      </c>
      <c r="H9499" s="43">
        <v>9.5392789425385871E-5</v>
      </c>
      <c r="I9499" s="43">
        <v>9.822932706281097E-2</v>
      </c>
      <c r="J9499" s="43">
        <v>0</v>
      </c>
      <c r="K9499" s="43">
        <v>1</v>
      </c>
      <c r="M9499" s="43">
        <v>7.9701845336712651E-3</v>
      </c>
      <c r="N9499" s="43">
        <v>4.8845782264784754E-2</v>
      </c>
      <c r="O9499" s="43">
        <v>0</v>
      </c>
      <c r="P9499" s="43">
        <v>1</v>
      </c>
      <c r="R9499" s="43">
        <v>587.66255427083877</v>
      </c>
      <c r="S9499" s="43">
        <v>177.41857633831617</v>
      </c>
      <c r="T9499" s="43">
        <v>7371.1936152048083</v>
      </c>
      <c r="U9499" s="43">
        <v>8136.2747458139629</v>
      </c>
      <c r="W9499" s="43">
        <v>9926.129838177063</v>
      </c>
      <c r="X9499" s="43">
        <v>0</v>
      </c>
      <c r="Y9499" s="43">
        <v>0</v>
      </c>
      <c r="Z9499" s="43">
        <v>9926.129838177063</v>
      </c>
      <c r="AB9499" s="43">
        <v>138.31868395937363</v>
      </c>
      <c r="AC9499" s="43">
        <v>0</v>
      </c>
      <c r="AD9499" s="43">
        <v>0</v>
      </c>
      <c r="AE9499" s="43">
        <v>138.31868395937363</v>
      </c>
      <c r="AG9499" s="43">
        <v>18254152.772407617</v>
      </c>
      <c r="AH9499" s="43">
        <v>2144044.0450462457</v>
      </c>
      <c r="AI9499" s="43">
        <v>0</v>
      </c>
      <c r="AJ9499" s="43">
        <v>580938472.62936926</v>
      </c>
      <c r="AK9499" s="43">
        <v>599192625.40177691</v>
      </c>
    </row>
    <row r="9500" spans="3:37" x14ac:dyDescent="0.2">
      <c r="C9500" s="43">
        <v>5.977584522649644E-4</v>
      </c>
      <c r="D9500" s="43">
        <v>4.7346749122540638E-2</v>
      </c>
      <c r="E9500" s="43">
        <v>10.021546633818273</v>
      </c>
      <c r="F9500" s="43">
        <v>2.9411667866255309</v>
      </c>
      <c r="H9500" s="43">
        <v>8.184714917847619E-5</v>
      </c>
      <c r="I9500" s="43">
        <v>9.5933066232207667E-2</v>
      </c>
      <c r="J9500" s="43">
        <v>0</v>
      </c>
      <c r="K9500" s="43">
        <v>1</v>
      </c>
      <c r="M9500" s="43">
        <v>7.8679220568960151E-3</v>
      </c>
      <c r="N9500" s="43">
        <v>4.5817298985943555E-2</v>
      </c>
      <c r="O9500" s="43">
        <v>0</v>
      </c>
      <c r="P9500" s="43">
        <v>1</v>
      </c>
      <c r="R9500" s="43">
        <v>535.86854334471388</v>
      </c>
      <c r="S9500" s="43">
        <v>148.66688971118489</v>
      </c>
      <c r="T9500" s="43">
        <v>6825.4596704387823</v>
      </c>
      <c r="U9500" s="43">
        <v>7509.9951034946807</v>
      </c>
      <c r="W9500" s="43">
        <v>5370.2315967253189</v>
      </c>
      <c r="X9500" s="43">
        <v>0</v>
      </c>
      <c r="Y9500" s="43">
        <v>0</v>
      </c>
      <c r="Z9500" s="43">
        <v>5370.2315967253189</v>
      </c>
      <c r="AB9500" s="43">
        <v>111.30249336218337</v>
      </c>
      <c r="AC9500" s="43">
        <v>0</v>
      </c>
      <c r="AD9500" s="43">
        <v>0</v>
      </c>
      <c r="AE9500" s="43">
        <v>111.30249336218337</v>
      </c>
      <c r="AG9500" s="43">
        <v>9875855.9063778613</v>
      </c>
      <c r="AH9500" s="43">
        <v>1159970.0248926689</v>
      </c>
      <c r="AI9500" s="43">
        <v>0</v>
      </c>
      <c r="AJ9500" s="43">
        <v>467470472.12117016</v>
      </c>
      <c r="AK9500" s="43">
        <v>477346328.02754802</v>
      </c>
    </row>
    <row r="9501" spans="3:37" x14ac:dyDescent="0.2">
      <c r="C9501" s="43">
        <v>5.95466877919514E-4</v>
      </c>
      <c r="D9501" s="43">
        <v>5.551677311225367E-2</v>
      </c>
      <c r="E9501" s="43">
        <v>1.2724293740247838</v>
      </c>
      <c r="F9501" s="43">
        <v>1.8470545659709992</v>
      </c>
      <c r="H9501" s="43">
        <v>9.8504345365069135E-5</v>
      </c>
      <c r="I9501" s="43">
        <v>0.10319020711647742</v>
      </c>
      <c r="J9501" s="43">
        <v>0</v>
      </c>
      <c r="K9501" s="43">
        <v>1</v>
      </c>
      <c r="M9501" s="43">
        <v>7.8236768730376004E-3</v>
      </c>
      <c r="N9501" s="43">
        <v>4.613772588881826E-2</v>
      </c>
      <c r="O9501" s="43">
        <v>0</v>
      </c>
      <c r="P9501" s="43">
        <v>1</v>
      </c>
      <c r="R9501" s="43">
        <v>625.92773721829144</v>
      </c>
      <c r="S9501" s="43">
        <v>192.45812307098939</v>
      </c>
      <c r="T9501" s="43">
        <v>6834.542721712297</v>
      </c>
      <c r="U9501" s="43">
        <v>7652.9285820015775</v>
      </c>
      <c r="W9501" s="43">
        <v>796.44883885341994</v>
      </c>
      <c r="X9501" s="43">
        <v>0</v>
      </c>
      <c r="Y9501" s="43">
        <v>0</v>
      </c>
      <c r="Z9501" s="43">
        <v>796.44883885341994</v>
      </c>
      <c r="AB9501" s="43">
        <v>56.730859412315496</v>
      </c>
      <c r="AC9501" s="43">
        <v>0</v>
      </c>
      <c r="AD9501" s="43">
        <v>0</v>
      </c>
      <c r="AE9501" s="43">
        <v>56.730859412315496</v>
      </c>
      <c r="AG9501" s="43">
        <v>1464669.4146514393</v>
      </c>
      <c r="AH9501" s="43">
        <v>172032.94919233871</v>
      </c>
      <c r="AI9501" s="43">
        <v>0</v>
      </c>
      <c r="AJ9501" s="43">
        <v>238269609.53172508</v>
      </c>
      <c r="AK9501" s="43">
        <v>239734278.94637653</v>
      </c>
    </row>
    <row r="9502" spans="3:37" x14ac:dyDescent="0.2">
      <c r="C9502" s="43">
        <v>5.9013001633821834E-4</v>
      </c>
      <c r="D9502" s="43">
        <v>5.0033629468694406E-2</v>
      </c>
      <c r="E9502" s="43">
        <v>3.4466872337854175</v>
      </c>
      <c r="F9502" s="43">
        <v>6.2396194232807831</v>
      </c>
      <c r="H9502" s="43">
        <v>9.0745262472657906E-5</v>
      </c>
      <c r="I9502" s="43">
        <v>0.1004739230072558</v>
      </c>
      <c r="J9502" s="43">
        <v>0</v>
      </c>
      <c r="K9502" s="43">
        <v>1</v>
      </c>
      <c r="M9502" s="43">
        <v>7.8954008236413742E-3</v>
      </c>
      <c r="N9502" s="43">
        <v>4.5077571577761891E-2</v>
      </c>
      <c r="O9502" s="43">
        <v>0</v>
      </c>
      <c r="P9502" s="43">
        <v>1</v>
      </c>
      <c r="R9502" s="43">
        <v>559.05184606659463</v>
      </c>
      <c r="S9502" s="43">
        <v>172.63136063808315</v>
      </c>
      <c r="T9502" s="43">
        <v>6738.7146567731243</v>
      </c>
      <c r="U9502" s="43">
        <v>7470.3978634778023</v>
      </c>
      <c r="W9502" s="43">
        <v>1926.8768608619021</v>
      </c>
      <c r="X9502" s="43">
        <v>0</v>
      </c>
      <c r="Y9502" s="43">
        <v>0</v>
      </c>
      <c r="Z9502" s="43">
        <v>1926.8768608619021</v>
      </c>
      <c r="AB9502" s="43">
        <v>313.42642350605132</v>
      </c>
      <c r="AC9502" s="43">
        <v>0</v>
      </c>
      <c r="AD9502" s="43">
        <v>0</v>
      </c>
      <c r="AE9502" s="43">
        <v>313.42642350605132</v>
      </c>
      <c r="AG9502" s="43">
        <v>3543526.5471250378</v>
      </c>
      <c r="AH9502" s="43">
        <v>416205.40194617084</v>
      </c>
      <c r="AI9502" s="43">
        <v>0</v>
      </c>
      <c r="AJ9502" s="43">
        <v>1316390978.7254155</v>
      </c>
      <c r="AK9502" s="43">
        <v>1319934505.2725406</v>
      </c>
    </row>
    <row r="9503" spans="3:37" x14ac:dyDescent="0.2">
      <c r="C9503" s="43">
        <v>5.9044727706751652E-4</v>
      </c>
      <c r="D9503" s="43">
        <v>5.7771414954847389E-2</v>
      </c>
      <c r="E9503" s="43">
        <v>4.8615866509178449</v>
      </c>
      <c r="F9503" s="43">
        <v>3.2832317022754798</v>
      </c>
      <c r="H9503" s="43">
        <v>9.2720328593309809E-5</v>
      </c>
      <c r="I9503" s="43">
        <v>0.11115541284891117</v>
      </c>
      <c r="J9503" s="43">
        <v>0</v>
      </c>
      <c r="K9503" s="43">
        <v>1</v>
      </c>
      <c r="M9503" s="43">
        <v>7.7982558999390725E-3</v>
      </c>
      <c r="N9503" s="43">
        <v>4.4412869568201556E-2</v>
      </c>
      <c r="O9503" s="43">
        <v>0</v>
      </c>
      <c r="P9503" s="43">
        <v>1</v>
      </c>
      <c r="R9503" s="43">
        <v>645.85719406905741</v>
      </c>
      <c r="S9503" s="43">
        <v>195.14074149856282</v>
      </c>
      <c r="T9503" s="43">
        <v>6557.6568878641256</v>
      </c>
      <c r="U9503" s="43">
        <v>7398.6548234317461</v>
      </c>
      <c r="W9503" s="43">
        <v>3139.8907130853854</v>
      </c>
      <c r="X9503" s="43">
        <v>0</v>
      </c>
      <c r="Y9503" s="43">
        <v>0</v>
      </c>
      <c r="Z9503" s="43">
        <v>3139.8907130853854</v>
      </c>
      <c r="AB9503" s="43">
        <v>157.78665340860402</v>
      </c>
      <c r="AC9503" s="43">
        <v>0</v>
      </c>
      <c r="AD9503" s="43">
        <v>0</v>
      </c>
      <c r="AE9503" s="43">
        <v>157.78665340860402</v>
      </c>
      <c r="AG9503" s="43">
        <v>5774259.0213640239</v>
      </c>
      <c r="AH9503" s="43">
        <v>678216.39402644325</v>
      </c>
      <c r="AI9503" s="43">
        <v>0</v>
      </c>
      <c r="AJ9503" s="43">
        <v>662703944.31613696</v>
      </c>
      <c r="AK9503" s="43">
        <v>668478203.33750093</v>
      </c>
    </row>
    <row r="9504" spans="3:37" x14ac:dyDescent="0.2">
      <c r="C9504" s="43">
        <v>6.0266827390511582E-4</v>
      </c>
      <c r="D9504" s="43">
        <v>5.5426881954268814E-2</v>
      </c>
      <c r="E9504" s="43">
        <v>2.1487310239528461</v>
      </c>
      <c r="F9504" s="43">
        <v>3.0319406033257983</v>
      </c>
      <c r="H9504" s="43">
        <v>9.2509792078532271E-5</v>
      </c>
      <c r="I9504" s="43">
        <v>9.0256583068462612E-2</v>
      </c>
      <c r="J9504" s="43">
        <v>0</v>
      </c>
      <c r="K9504" s="43">
        <v>1</v>
      </c>
      <c r="M9504" s="43">
        <v>7.9566129070429703E-3</v>
      </c>
      <c r="N9504" s="43">
        <v>4.92474252996985E-2</v>
      </c>
      <c r="O9504" s="43">
        <v>0</v>
      </c>
      <c r="P9504" s="43">
        <v>1</v>
      </c>
      <c r="R9504" s="43">
        <v>632.47177669494295</v>
      </c>
      <c r="S9504" s="43">
        <v>158.09166216385958</v>
      </c>
      <c r="T9504" s="43">
        <v>7419.1496776007343</v>
      </c>
      <c r="U9504" s="43">
        <v>8209.7131164595376</v>
      </c>
      <c r="W9504" s="43">
        <v>1359.0117283590005</v>
      </c>
      <c r="X9504" s="43">
        <v>0</v>
      </c>
      <c r="Y9504" s="43">
        <v>0</v>
      </c>
      <c r="Z9504" s="43">
        <v>1359.0117283590005</v>
      </c>
      <c r="AB9504" s="43">
        <v>137.51052393707465</v>
      </c>
      <c r="AC9504" s="43">
        <v>0</v>
      </c>
      <c r="AD9504" s="43">
        <v>0</v>
      </c>
      <c r="AE9504" s="43">
        <v>137.51052393707465</v>
      </c>
      <c r="AG9504" s="43">
        <v>2499222.5684522018</v>
      </c>
      <c r="AH9504" s="43">
        <v>293546.53332554409</v>
      </c>
      <c r="AI9504" s="43">
        <v>0</v>
      </c>
      <c r="AJ9504" s="43">
        <v>577544200.53571355</v>
      </c>
      <c r="AK9504" s="43">
        <v>580043423.10416579</v>
      </c>
    </row>
    <row r="9505" spans="3:37" x14ac:dyDescent="0.2">
      <c r="C9505" s="43">
        <v>6.2226253764408046E-4</v>
      </c>
      <c r="D9505" s="43">
        <v>4.6718333309857189E-2</v>
      </c>
      <c r="E9505" s="43">
        <v>3.9392821934589155</v>
      </c>
      <c r="F9505" s="43">
        <v>1.6071420179321296</v>
      </c>
      <c r="H9505" s="43">
        <v>8.5704907491438378E-5</v>
      </c>
      <c r="I9505" s="43">
        <v>0.11139012049486841</v>
      </c>
      <c r="J9505" s="43">
        <v>0</v>
      </c>
      <c r="K9505" s="43">
        <v>1</v>
      </c>
      <c r="M9505" s="43">
        <v>7.8731041129412871E-3</v>
      </c>
      <c r="N9505" s="43">
        <v>4.8147913508890583E-2</v>
      </c>
      <c r="O9505" s="43">
        <v>0</v>
      </c>
      <c r="P9505" s="43">
        <v>1</v>
      </c>
      <c r="R9505" s="43">
        <v>550.43161362774742</v>
      </c>
      <c r="S9505" s="43">
        <v>180.75683859880132</v>
      </c>
      <c r="T9505" s="43">
        <v>7177.3783282835266</v>
      </c>
      <c r="U9505" s="43">
        <v>7908.5667805100757</v>
      </c>
      <c r="W9505" s="43">
        <v>2168.3054542806431</v>
      </c>
      <c r="X9505" s="43">
        <v>0</v>
      </c>
      <c r="Y9505" s="43">
        <v>0</v>
      </c>
      <c r="Z9505" s="43">
        <v>2168.3054542806431</v>
      </c>
      <c r="AB9505" s="43">
        <v>35.758347187580014</v>
      </c>
      <c r="AC9505" s="43">
        <v>0</v>
      </c>
      <c r="AD9505" s="43">
        <v>0</v>
      </c>
      <c r="AE9505" s="43">
        <v>35.758347187580014</v>
      </c>
      <c r="AG9505" s="43">
        <v>3987513.7304221024</v>
      </c>
      <c r="AH9505" s="43">
        <v>468353.97812461888</v>
      </c>
      <c r="AI9505" s="43">
        <v>0</v>
      </c>
      <c r="AJ9505" s="43">
        <v>150185058.18783605</v>
      </c>
      <c r="AK9505" s="43">
        <v>154172571.91825816</v>
      </c>
    </row>
    <row r="9506" spans="3:37" x14ac:dyDescent="0.2">
      <c r="C9506" s="43">
        <v>6.138006678957364E-4</v>
      </c>
      <c r="D9506" s="43">
        <v>6.1980786526029341E-2</v>
      </c>
      <c r="E9506" s="43">
        <v>4.2980114319651808</v>
      </c>
      <c r="F9506" s="43">
        <v>3.8586002145201777</v>
      </c>
      <c r="H9506" s="43">
        <v>8.9839187169308974E-5</v>
      </c>
      <c r="I9506" s="43">
        <v>0.10793778853051239</v>
      </c>
      <c r="J9506" s="43">
        <v>0</v>
      </c>
      <c r="K9506" s="43">
        <v>1</v>
      </c>
      <c r="M9506" s="43">
        <v>7.76696671295906E-3</v>
      </c>
      <c r="N9506" s="43">
        <v>4.4010935777449529E-2</v>
      </c>
      <c r="O9506" s="43">
        <v>0</v>
      </c>
      <c r="P9506" s="43">
        <v>1</v>
      </c>
      <c r="R9506" s="43">
        <v>720.32222118223649</v>
      </c>
      <c r="S9506" s="43">
        <v>183.60381569194126</v>
      </c>
      <c r="T9506" s="43">
        <v>6472.2371133724446</v>
      </c>
      <c r="U9506" s="43">
        <v>7376.1631502466225</v>
      </c>
      <c r="W9506" s="43">
        <v>3095.953141339804</v>
      </c>
      <c r="X9506" s="43">
        <v>0</v>
      </c>
      <c r="Y9506" s="43">
        <v>0</v>
      </c>
      <c r="Z9506" s="43">
        <v>3095.953141339804</v>
      </c>
      <c r="AB9506" s="43">
        <v>220.32511839148555</v>
      </c>
      <c r="AC9506" s="43">
        <v>0</v>
      </c>
      <c r="AD9506" s="43">
        <v>0</v>
      </c>
      <c r="AE9506" s="43">
        <v>220.32511839148555</v>
      </c>
      <c r="AG9506" s="43">
        <v>5693457.8269238994</v>
      </c>
      <c r="AH9506" s="43">
        <v>668725.87852939765</v>
      </c>
      <c r="AI9506" s="43">
        <v>0</v>
      </c>
      <c r="AJ9506" s="43">
        <v>925365497.24423933</v>
      </c>
      <c r="AK9506" s="43">
        <v>931058955.07116318</v>
      </c>
    </row>
    <row r="9507" spans="3:37" x14ac:dyDescent="0.2">
      <c r="C9507" s="43">
        <v>6.0276528201228669E-4</v>
      </c>
      <c r="D9507" s="43">
        <v>5.1925030550347827E-2</v>
      </c>
      <c r="E9507" s="43">
        <v>2.5599886547033401</v>
      </c>
      <c r="F9507" s="43">
        <v>1.9654331298588601</v>
      </c>
      <c r="H9507" s="43">
        <v>8.5435641898719492E-5</v>
      </c>
      <c r="I9507" s="43">
        <v>9.2700916432511826E-2</v>
      </c>
      <c r="J9507" s="43">
        <v>0</v>
      </c>
      <c r="K9507" s="43">
        <v>1</v>
      </c>
      <c r="M9507" s="43">
        <v>7.9200621170456564E-3</v>
      </c>
      <c r="N9507" s="43">
        <v>4.4922390557309781E-2</v>
      </c>
      <c r="O9507" s="43">
        <v>0</v>
      </c>
      <c r="P9507" s="43">
        <v>1</v>
      </c>
      <c r="R9507" s="43">
        <v>592.60780000527348</v>
      </c>
      <c r="S9507" s="43">
        <v>149.9565661884121</v>
      </c>
      <c r="T9507" s="43">
        <v>6736.4923333799306</v>
      </c>
      <c r="U9507" s="43">
        <v>7479.0566995736162</v>
      </c>
      <c r="W9507" s="43">
        <v>1517.0692447022061</v>
      </c>
      <c r="X9507" s="43">
        <v>0</v>
      </c>
      <c r="Y9507" s="43">
        <v>0</v>
      </c>
      <c r="Z9507" s="43">
        <v>1517.0692447022061</v>
      </c>
      <c r="AB9507" s="43">
        <v>61.217182735751507</v>
      </c>
      <c r="AC9507" s="43">
        <v>0</v>
      </c>
      <c r="AD9507" s="43">
        <v>0</v>
      </c>
      <c r="AE9507" s="43">
        <v>61.217182735751507</v>
      </c>
      <c r="AG9507" s="43">
        <v>2789890.341007357</v>
      </c>
      <c r="AH9507" s="43">
        <v>327686.95685567654</v>
      </c>
      <c r="AI9507" s="43">
        <v>0</v>
      </c>
      <c r="AJ9507" s="43">
        <v>257112167.49015632</v>
      </c>
      <c r="AK9507" s="43">
        <v>259902057.83116367</v>
      </c>
    </row>
    <row r="9508" spans="3:37" x14ac:dyDescent="0.2">
      <c r="C9508" s="43">
        <v>6.1650122007095298E-4</v>
      </c>
      <c r="D9508" s="43">
        <v>6.5884462585262371E-2</v>
      </c>
      <c r="E9508" s="43">
        <v>17.049835965311459</v>
      </c>
      <c r="F9508" s="43">
        <v>2.1368311903506729</v>
      </c>
      <c r="H9508" s="43">
        <v>9.2908588171125572E-5</v>
      </c>
      <c r="I9508" s="43">
        <v>0.13267713199630504</v>
      </c>
      <c r="J9508" s="43">
        <v>0</v>
      </c>
      <c r="K9508" s="43">
        <v>1</v>
      </c>
      <c r="M9508" s="43">
        <v>7.8520926285465809E-3</v>
      </c>
      <c r="N9508" s="43">
        <v>4.5940175872702937E-2</v>
      </c>
      <c r="O9508" s="43">
        <v>0</v>
      </c>
      <c r="P9508" s="43">
        <v>1</v>
      </c>
      <c r="R9508" s="43">
        <v>769.05840157967566</v>
      </c>
      <c r="S9508" s="43">
        <v>233.39648353996424</v>
      </c>
      <c r="T9508" s="43">
        <v>6829.9958600821037</v>
      </c>
      <c r="U9508" s="43">
        <v>7832.4507452017433</v>
      </c>
      <c r="W9508" s="43">
        <v>13112.319594678098</v>
      </c>
      <c r="X9508" s="43">
        <v>0</v>
      </c>
      <c r="Y9508" s="43">
        <v>0</v>
      </c>
      <c r="Z9508" s="43">
        <v>13112.319594678098</v>
      </c>
      <c r="AB9508" s="43">
        <v>93.548984858519916</v>
      </c>
      <c r="AC9508" s="43">
        <v>0</v>
      </c>
      <c r="AD9508" s="43">
        <v>0</v>
      </c>
      <c r="AE9508" s="43">
        <v>93.548984858519916</v>
      </c>
      <c r="AG9508" s="43">
        <v>24113555.734613024</v>
      </c>
      <c r="AH9508" s="43">
        <v>2832261.0324504692</v>
      </c>
      <c r="AI9508" s="43">
        <v>0</v>
      </c>
      <c r="AJ9508" s="43">
        <v>392905736.40578365</v>
      </c>
      <c r="AK9508" s="43">
        <v>417019292.14039665</v>
      </c>
    </row>
    <row r="9509" spans="3:37" x14ac:dyDescent="0.2">
      <c r="C9509" s="43">
        <v>5.9088428240330578E-4</v>
      </c>
      <c r="D9509" s="43">
        <v>5.4818271168051158E-2</v>
      </c>
      <c r="E9509" s="43">
        <v>6.7462995528739791</v>
      </c>
      <c r="F9509" s="43">
        <v>2.3820851427731315</v>
      </c>
      <c r="H9509" s="43">
        <v>8.378319357623243E-5</v>
      </c>
      <c r="I9509" s="43">
        <v>0.13326262425484126</v>
      </c>
      <c r="J9509" s="43">
        <v>0</v>
      </c>
      <c r="K9509" s="43">
        <v>1</v>
      </c>
      <c r="M9509" s="43">
        <v>7.8188632517323751E-3</v>
      </c>
      <c r="N9509" s="43">
        <v>4.5831847722095254E-2</v>
      </c>
      <c r="O9509" s="43">
        <v>0</v>
      </c>
      <c r="P9509" s="43">
        <v>1</v>
      </c>
      <c r="R9509" s="43">
        <v>613.29601879451718</v>
      </c>
      <c r="S9509" s="43">
        <v>211.40129553985003</v>
      </c>
      <c r="T9509" s="43">
        <v>6785.0547536581334</v>
      </c>
      <c r="U9509" s="43">
        <v>7609.752067992501</v>
      </c>
      <c r="W9509" s="43">
        <v>4137.4786573728425</v>
      </c>
      <c r="X9509" s="43">
        <v>0</v>
      </c>
      <c r="Y9509" s="43">
        <v>0</v>
      </c>
      <c r="Z9509" s="43">
        <v>4137.4786573728425</v>
      </c>
      <c r="AB9509" s="43">
        <v>90.696122779666041</v>
      </c>
      <c r="AC9509" s="43">
        <v>0</v>
      </c>
      <c r="AD9509" s="43">
        <v>0</v>
      </c>
      <c r="AE9509" s="43">
        <v>90.696122779666041</v>
      </c>
      <c r="AG9509" s="43">
        <v>7608823.250908657</v>
      </c>
      <c r="AH9509" s="43">
        <v>893695.38999253395</v>
      </c>
      <c r="AI9509" s="43">
        <v>0</v>
      </c>
      <c r="AJ9509" s="43">
        <v>380923715.67459738</v>
      </c>
      <c r="AK9509" s="43">
        <v>388532538.92550606</v>
      </c>
    </row>
    <row r="9510" spans="3:37" x14ac:dyDescent="0.2">
      <c r="C9510" s="43">
        <v>5.8623310063502811E-4</v>
      </c>
      <c r="D9510" s="43">
        <v>5.0379285634891309E-2</v>
      </c>
      <c r="E9510" s="43">
        <v>3.1464735307823197</v>
      </c>
      <c r="F9510" s="43">
        <v>2.277018677985406</v>
      </c>
      <c r="H9510" s="43">
        <v>8.6951023789784299E-5</v>
      </c>
      <c r="I9510" s="43">
        <v>0.12752706375728473</v>
      </c>
      <c r="J9510" s="43">
        <v>0</v>
      </c>
      <c r="K9510" s="43">
        <v>1</v>
      </c>
      <c r="M9510" s="43">
        <v>7.9154104269710812E-3</v>
      </c>
      <c r="N9510" s="43">
        <v>4.5784137788161483E-2</v>
      </c>
      <c r="O9510" s="43">
        <v>0</v>
      </c>
      <c r="P9510" s="43">
        <v>1</v>
      </c>
      <c r="R9510" s="43">
        <v>559.19684736639681</v>
      </c>
      <c r="S9510" s="43">
        <v>209.95171815961538</v>
      </c>
      <c r="T9510" s="43">
        <v>6861.6861751794604</v>
      </c>
      <c r="U9510" s="43">
        <v>7630.8347407054725</v>
      </c>
      <c r="W9510" s="43">
        <v>1759.4980787352886</v>
      </c>
      <c r="X9510" s="43">
        <v>0</v>
      </c>
      <c r="Y9510" s="43">
        <v>0</v>
      </c>
      <c r="Z9510" s="43">
        <v>1759.4980787352886</v>
      </c>
      <c r="AB9510" s="43">
        <v>76.409215607046391</v>
      </c>
      <c r="AC9510" s="43">
        <v>0</v>
      </c>
      <c r="AD9510" s="43">
        <v>0</v>
      </c>
      <c r="AE9510" s="43">
        <v>76.409215607046391</v>
      </c>
      <c r="AG9510" s="43">
        <v>3235716.9667941956</v>
      </c>
      <c r="AH9510" s="43">
        <v>380051.58500682231</v>
      </c>
      <c r="AI9510" s="43">
        <v>0</v>
      </c>
      <c r="AJ9510" s="43">
        <v>320918705.54959482</v>
      </c>
      <c r="AK9510" s="43">
        <v>324154422.51638901</v>
      </c>
    </row>
    <row r="9511" spans="3:37" x14ac:dyDescent="0.2">
      <c r="C9511" s="43">
        <v>5.8803098916718536E-4</v>
      </c>
      <c r="D9511" s="43">
        <v>5.8541233615984289E-2</v>
      </c>
      <c r="E9511" s="43">
        <v>3.6649026283242705</v>
      </c>
      <c r="F9511" s="43">
        <v>2.1690459783864013</v>
      </c>
      <c r="H9511" s="43">
        <v>9.7298128802436601E-5</v>
      </c>
      <c r="I9511" s="43">
        <v>0.10488264226516419</v>
      </c>
      <c r="J9511" s="43">
        <v>0</v>
      </c>
      <c r="K9511" s="43">
        <v>1</v>
      </c>
      <c r="M9511" s="43">
        <v>7.8015948122764842E-3</v>
      </c>
      <c r="N9511" s="43">
        <v>4.4324734730905271E-2</v>
      </c>
      <c r="O9511" s="43">
        <v>0</v>
      </c>
      <c r="P9511" s="43">
        <v>1</v>
      </c>
      <c r="R9511" s="43">
        <v>651.78514276753788</v>
      </c>
      <c r="S9511" s="43">
        <v>193.2192894896678</v>
      </c>
      <c r="T9511" s="43">
        <v>6547.4457511559531</v>
      </c>
      <c r="U9511" s="43">
        <v>7392.4501834131588</v>
      </c>
      <c r="W9511" s="43">
        <v>2388.7290828314594</v>
      </c>
      <c r="X9511" s="43">
        <v>0</v>
      </c>
      <c r="Y9511" s="43">
        <v>0</v>
      </c>
      <c r="Z9511" s="43">
        <v>2388.7290828314594</v>
      </c>
      <c r="AB9511" s="43">
        <v>81.530447591910445</v>
      </c>
      <c r="AC9511" s="43">
        <v>0</v>
      </c>
      <c r="AD9511" s="43">
        <v>0</v>
      </c>
      <c r="AE9511" s="43">
        <v>81.530447591910445</v>
      </c>
      <c r="AG9511" s="43">
        <v>4392872.7833270542</v>
      </c>
      <c r="AH9511" s="43">
        <v>515965.48189159523</v>
      </c>
      <c r="AI9511" s="43">
        <v>0</v>
      </c>
      <c r="AJ9511" s="43">
        <v>342427879.88602388</v>
      </c>
      <c r="AK9511" s="43">
        <v>346820752.66935092</v>
      </c>
    </row>
    <row r="9512" spans="3:37" x14ac:dyDescent="0.2">
      <c r="C9512" s="43">
        <v>6.1157297015668188E-4</v>
      </c>
      <c r="D9512" s="43">
        <v>5.290523239253158E-2</v>
      </c>
      <c r="E9512" s="43">
        <v>8.0625194651662753</v>
      </c>
      <c r="F9512" s="43">
        <v>2.605786835563237</v>
      </c>
      <c r="H9512" s="43">
        <v>9.8820197565241408E-5</v>
      </c>
      <c r="I9512" s="43">
        <v>7.2665304551483526E-2</v>
      </c>
      <c r="J9512" s="43">
        <v>0</v>
      </c>
      <c r="K9512" s="43">
        <v>1</v>
      </c>
      <c r="M9512" s="43">
        <v>7.9004703751737182E-3</v>
      </c>
      <c r="N9512" s="43">
        <v>4.8517199432940417E-2</v>
      </c>
      <c r="O9512" s="43">
        <v>0</v>
      </c>
      <c r="P9512" s="43">
        <v>1</v>
      </c>
      <c r="R9512" s="43">
        <v>612.6173350441361</v>
      </c>
      <c r="S9512" s="43">
        <v>135.96126250277825</v>
      </c>
      <c r="T9512" s="43">
        <v>7257.5668653312587</v>
      </c>
      <c r="U9512" s="43">
        <v>8006.145462878173</v>
      </c>
      <c r="W9512" s="43">
        <v>4939.2391884916369</v>
      </c>
      <c r="X9512" s="43">
        <v>0</v>
      </c>
      <c r="Y9512" s="43">
        <v>0</v>
      </c>
      <c r="Z9512" s="43">
        <v>4939.2391884916369</v>
      </c>
      <c r="AB9512" s="43">
        <v>105.2594151481326</v>
      </c>
      <c r="AC9512" s="43">
        <v>0</v>
      </c>
      <c r="AD9512" s="43">
        <v>0</v>
      </c>
      <c r="AE9512" s="43">
        <v>105.2594151481326</v>
      </c>
      <c r="AG9512" s="43">
        <v>9083260.8676361199</v>
      </c>
      <c r="AH9512" s="43">
        <v>1066875.6647141937</v>
      </c>
      <c r="AI9512" s="43">
        <v>0</v>
      </c>
      <c r="AJ9512" s="43">
        <v>442089543.62215692</v>
      </c>
      <c r="AK9512" s="43">
        <v>451172804.48979306</v>
      </c>
    </row>
    <row r="9513" spans="3:37" x14ac:dyDescent="0.2">
      <c r="C9513" s="43">
        <v>6.2837399851556341E-4</v>
      </c>
      <c r="D9513" s="43">
        <v>5.0268522708539841E-2</v>
      </c>
      <c r="E9513" s="43">
        <v>0.93339405126490826</v>
      </c>
      <c r="F9513" s="43">
        <v>3.6170256646434522</v>
      </c>
      <c r="H9513" s="43">
        <v>8.6057616849029476E-5</v>
      </c>
      <c r="I9513" s="43">
        <v>0.10140742330971741</v>
      </c>
      <c r="J9513" s="43">
        <v>0</v>
      </c>
      <c r="K9513" s="43">
        <v>1</v>
      </c>
      <c r="M9513" s="43">
        <v>7.7961332707662647E-3</v>
      </c>
      <c r="N9513" s="43">
        <v>4.6350173373276515E-2</v>
      </c>
      <c r="O9513" s="43">
        <v>0</v>
      </c>
      <c r="P9513" s="43">
        <v>1</v>
      </c>
      <c r="R9513" s="43">
        <v>598.07644911036277</v>
      </c>
      <c r="S9513" s="43">
        <v>165.23476827792993</v>
      </c>
      <c r="T9513" s="43">
        <v>6841.8412055856097</v>
      </c>
      <c r="U9513" s="43">
        <v>7605.1524229739025</v>
      </c>
      <c r="W9513" s="43">
        <v>558.2409998012522</v>
      </c>
      <c r="X9513" s="43">
        <v>0</v>
      </c>
      <c r="Y9513" s="43">
        <v>0</v>
      </c>
      <c r="Z9513" s="43">
        <v>558.2409998012522</v>
      </c>
      <c r="AB9513" s="43">
        <v>167.47441159124878</v>
      </c>
      <c r="AC9513" s="43">
        <v>0</v>
      </c>
      <c r="AD9513" s="43">
        <v>0</v>
      </c>
      <c r="AE9513" s="43">
        <v>167.47441159124878</v>
      </c>
      <c r="AG9513" s="43">
        <v>1026605.1986345028</v>
      </c>
      <c r="AH9513" s="43">
        <v>120580.05595707048</v>
      </c>
      <c r="AI9513" s="43">
        <v>0</v>
      </c>
      <c r="AJ9513" s="43">
        <v>703392528.68324482</v>
      </c>
      <c r="AK9513" s="43">
        <v>704419133.88187933</v>
      </c>
    </row>
    <row r="9514" spans="3:37" x14ac:dyDescent="0.2">
      <c r="C9514" s="43">
        <v>6.155524937946355E-4</v>
      </c>
      <c r="D9514" s="43">
        <v>5.7212424319185495E-2</v>
      </c>
      <c r="E9514" s="43">
        <v>5.0539810664300706</v>
      </c>
      <c r="F9514" s="43">
        <v>3.8697357278545295</v>
      </c>
      <c r="H9514" s="43">
        <v>8.448075132539356E-5</v>
      </c>
      <c r="I9514" s="43">
        <v>7.9390527067915578E-2</v>
      </c>
      <c r="J9514" s="43">
        <v>0</v>
      </c>
      <c r="K9514" s="43">
        <v>1</v>
      </c>
      <c r="M9514" s="43">
        <v>7.7979201534936213E-3</v>
      </c>
      <c r="N9514" s="43">
        <v>4.5690546724350356E-2</v>
      </c>
      <c r="O9514" s="43">
        <v>0</v>
      </c>
      <c r="P9514" s="43">
        <v>1</v>
      </c>
      <c r="R9514" s="43">
        <v>666.80342031778127</v>
      </c>
      <c r="S9514" s="43">
        <v>126.98979601077566</v>
      </c>
      <c r="T9514" s="43">
        <v>6746.0182458748059</v>
      </c>
      <c r="U9514" s="43">
        <v>7539.8114622033627</v>
      </c>
      <c r="W9514" s="43">
        <v>3370.0118613168788</v>
      </c>
      <c r="X9514" s="43">
        <v>0</v>
      </c>
      <c r="Y9514" s="43">
        <v>0</v>
      </c>
      <c r="Z9514" s="43">
        <v>3370.0118613168788</v>
      </c>
      <c r="AB9514" s="43">
        <v>204.74980706534456</v>
      </c>
      <c r="AC9514" s="43">
        <v>0</v>
      </c>
      <c r="AD9514" s="43">
        <v>0</v>
      </c>
      <c r="AE9514" s="43">
        <v>204.74980706534456</v>
      </c>
      <c r="AG9514" s="43">
        <v>6197451.8129617404</v>
      </c>
      <c r="AH9514" s="43">
        <v>727922.56204444577</v>
      </c>
      <c r="AI9514" s="43">
        <v>0</v>
      </c>
      <c r="AJ9514" s="43">
        <v>859949189.67444718</v>
      </c>
      <c r="AK9514" s="43">
        <v>866146641.48740888</v>
      </c>
    </row>
    <row r="9515" spans="3:37" x14ac:dyDescent="0.2">
      <c r="C9515" s="43">
        <v>5.9501793888798882E-4</v>
      </c>
      <c r="D9515" s="43">
        <v>5.6545901027728607E-2</v>
      </c>
      <c r="E9515" s="43">
        <v>2.9039918719032665</v>
      </c>
      <c r="F9515" s="43">
        <v>3.7834978241619388</v>
      </c>
      <c r="H9515" s="43">
        <v>9.465420584731099E-5</v>
      </c>
      <c r="I9515" s="43">
        <v>9.7907944863571308E-2</v>
      </c>
      <c r="J9515" s="43">
        <v>0</v>
      </c>
      <c r="K9515" s="43">
        <v>1</v>
      </c>
      <c r="M9515" s="43">
        <v>7.9257905650887972E-3</v>
      </c>
      <c r="N9515" s="43">
        <v>4.681194044810244E-2</v>
      </c>
      <c r="O9515" s="43">
        <v>0</v>
      </c>
      <c r="P9515" s="43">
        <v>1</v>
      </c>
      <c r="R9515" s="43">
        <v>637.05005967776492</v>
      </c>
      <c r="S9515" s="43">
        <v>175.46892825823397</v>
      </c>
      <c r="T9515" s="43">
        <v>7024.9236548324643</v>
      </c>
      <c r="U9515" s="43">
        <v>7837.442642768463</v>
      </c>
      <c r="W9515" s="43">
        <v>1849.9881952997202</v>
      </c>
      <c r="X9515" s="43">
        <v>0</v>
      </c>
      <c r="Y9515" s="43">
        <v>0</v>
      </c>
      <c r="Z9515" s="43">
        <v>1849.9881952997202</v>
      </c>
      <c r="AB9515" s="43">
        <v>189.73533768449624</v>
      </c>
      <c r="AC9515" s="43">
        <v>0</v>
      </c>
      <c r="AD9515" s="43">
        <v>0</v>
      </c>
      <c r="AE9515" s="43">
        <v>189.73533768449624</v>
      </c>
      <c r="AG9515" s="43">
        <v>3402128.2911561853</v>
      </c>
      <c r="AH9515" s="43">
        <v>399597.45018473954</v>
      </c>
      <c r="AI9515" s="43">
        <v>0</v>
      </c>
      <c r="AJ9515" s="43">
        <v>796888418.27488422</v>
      </c>
      <c r="AK9515" s="43">
        <v>800290546.5660404</v>
      </c>
    </row>
    <row r="9516" spans="3:37" x14ac:dyDescent="0.2">
      <c r="C9516" s="43">
        <v>6.1357790296201475E-4</v>
      </c>
      <c r="D9516" s="43">
        <v>5.6979238137220167E-2</v>
      </c>
      <c r="E9516" s="43">
        <v>3.2346792616368796</v>
      </c>
      <c r="F9516" s="43">
        <v>0.67944988446699994</v>
      </c>
      <c r="H9516" s="43">
        <v>8.4121945282841182E-5</v>
      </c>
      <c r="I9516" s="43">
        <v>9.9483225442344267E-2</v>
      </c>
      <c r="J9516" s="43">
        <v>0</v>
      </c>
      <c r="K9516" s="43">
        <v>1</v>
      </c>
      <c r="M9516" s="43">
        <v>7.8578530023231119E-3</v>
      </c>
      <c r="N9516" s="43">
        <v>4.7575282039574396E-2</v>
      </c>
      <c r="O9516" s="43">
        <v>0</v>
      </c>
      <c r="P9516" s="43">
        <v>1</v>
      </c>
      <c r="R9516" s="43">
        <v>661.95538822795913</v>
      </c>
      <c r="S9516" s="43">
        <v>158.45339081569071</v>
      </c>
      <c r="T9516" s="43">
        <v>7078.2784716042033</v>
      </c>
      <c r="U9516" s="43">
        <v>7898.687250647853</v>
      </c>
      <c r="W9516" s="43">
        <v>2141.2133664297689</v>
      </c>
      <c r="X9516" s="43">
        <v>0</v>
      </c>
      <c r="Y9516" s="43">
        <v>0</v>
      </c>
      <c r="Z9516" s="43">
        <v>2141.2133664297689</v>
      </c>
      <c r="AB9516" s="43">
        <v>-22.704316750635567</v>
      </c>
      <c r="AC9516" s="43">
        <v>0</v>
      </c>
      <c r="AD9516" s="43">
        <v>0</v>
      </c>
      <c r="AE9516" s="43">
        <v>-22.704316750635567</v>
      </c>
      <c r="AG9516" s="43">
        <v>3937691.380864345</v>
      </c>
      <c r="AH9516" s="43">
        <v>462502.08714883006</v>
      </c>
      <c r="AI9516" s="43">
        <v>0</v>
      </c>
      <c r="AJ9516" s="43">
        <v>0</v>
      </c>
      <c r="AK9516" s="43">
        <v>3937691.380864345</v>
      </c>
    </row>
    <row r="9517" spans="3:37" x14ac:dyDescent="0.2">
      <c r="C9517" s="43">
        <v>5.9339640311350736E-4</v>
      </c>
      <c r="D9517" s="43">
        <v>5.3857654895449504E-2</v>
      </c>
      <c r="E9517" s="43">
        <v>4.8993977676641274</v>
      </c>
      <c r="F9517" s="43">
        <v>3.1845777628107927</v>
      </c>
      <c r="H9517" s="43">
        <v>9.1500384472698038E-5</v>
      </c>
      <c r="I9517" s="43">
        <v>0.10677502008079875</v>
      </c>
      <c r="J9517" s="43">
        <v>0</v>
      </c>
      <c r="K9517" s="43">
        <v>1</v>
      </c>
      <c r="M9517" s="43">
        <v>7.9122443753205651E-3</v>
      </c>
      <c r="N9517" s="43">
        <v>4.5456860143082742E-2</v>
      </c>
      <c r="O9517" s="43">
        <v>0</v>
      </c>
      <c r="P9517" s="43">
        <v>1</v>
      </c>
      <c r="R9517" s="43">
        <v>605.11054525280213</v>
      </c>
      <c r="S9517" s="43">
        <v>184.98433534428443</v>
      </c>
      <c r="T9517" s="43">
        <v>6809.9119918748293</v>
      </c>
      <c r="U9517" s="43">
        <v>7600.0068724719158</v>
      </c>
      <c r="W9517" s="43">
        <v>2964.6772546016018</v>
      </c>
      <c r="X9517" s="43">
        <v>0</v>
      </c>
      <c r="Y9517" s="43">
        <v>0</v>
      </c>
      <c r="Z9517" s="43">
        <v>2964.6772546016018</v>
      </c>
      <c r="AB9517" s="43">
        <v>141.44448140856966</v>
      </c>
      <c r="AC9517" s="43">
        <v>0</v>
      </c>
      <c r="AD9517" s="43">
        <v>0</v>
      </c>
      <c r="AE9517" s="43">
        <v>141.44448140856966</v>
      </c>
      <c r="AG9517" s="43">
        <v>5452041.4712123461</v>
      </c>
      <c r="AH9517" s="43">
        <v>640370.28699394595</v>
      </c>
      <c r="AI9517" s="43">
        <v>0</v>
      </c>
      <c r="AJ9517" s="43">
        <v>594066821.91599262</v>
      </c>
      <c r="AK9517" s="43">
        <v>599518863.387205</v>
      </c>
    </row>
    <row r="9518" spans="3:37" x14ac:dyDescent="0.2">
      <c r="C9518" s="43">
        <v>6.2695110116872677E-4</v>
      </c>
      <c r="D9518" s="43">
        <v>5.0374096531204796E-2</v>
      </c>
      <c r="E9518" s="43">
        <v>3.4555411651114714</v>
      </c>
      <c r="F9518" s="43">
        <v>2.7871968777770513</v>
      </c>
      <c r="H9518" s="43">
        <v>8.9283388031942046E-5</v>
      </c>
      <c r="I9518" s="43">
        <v>8.2183719730170968E-2</v>
      </c>
      <c r="J9518" s="43">
        <v>0</v>
      </c>
      <c r="K9518" s="43">
        <v>1</v>
      </c>
      <c r="M9518" s="43">
        <v>7.8030148666880664E-3</v>
      </c>
      <c r="N9518" s="43">
        <v>4.4561244184063459E-2</v>
      </c>
      <c r="O9518" s="43">
        <v>0</v>
      </c>
      <c r="P9518" s="43">
        <v>1</v>
      </c>
      <c r="R9518" s="43">
        <v>597.97539223257229</v>
      </c>
      <c r="S9518" s="43">
        <v>138.93089353102118</v>
      </c>
      <c r="T9518" s="43">
        <v>6583.5799707250617</v>
      </c>
      <c r="U9518" s="43">
        <v>7320.4862564886553</v>
      </c>
      <c r="W9518" s="43">
        <v>2066.3285835833321</v>
      </c>
      <c r="X9518" s="43">
        <v>0</v>
      </c>
      <c r="Y9518" s="43">
        <v>0</v>
      </c>
      <c r="Z9518" s="43">
        <v>2066.3285835833321</v>
      </c>
      <c r="AB9518" s="43">
        <v>114.350873676455</v>
      </c>
      <c r="AC9518" s="43">
        <v>0</v>
      </c>
      <c r="AD9518" s="43">
        <v>0</v>
      </c>
      <c r="AE9518" s="43">
        <v>114.350873676455</v>
      </c>
      <c r="AG9518" s="43">
        <v>3799978.2652097479</v>
      </c>
      <c r="AH9518" s="43">
        <v>446326.97405399976</v>
      </c>
      <c r="AI9518" s="43">
        <v>0</v>
      </c>
      <c r="AJ9518" s="43">
        <v>480273669.44111097</v>
      </c>
      <c r="AK9518" s="43">
        <v>484073647.7063207</v>
      </c>
    </row>
    <row r="9519" spans="3:37" x14ac:dyDescent="0.2">
      <c r="C9519" s="43">
        <v>6.0347840420837517E-4</v>
      </c>
      <c r="D9519" s="43">
        <v>4.1411039494652982E-2</v>
      </c>
      <c r="E9519" s="43">
        <v>4.391133223041968</v>
      </c>
      <c r="F9519" s="43">
        <v>2.7707857398813487</v>
      </c>
      <c r="H9519" s="43">
        <v>9.54463104406722E-5</v>
      </c>
      <c r="I9519" s="43">
        <v>8.3868851893741353E-2</v>
      </c>
      <c r="J9519" s="43">
        <v>0</v>
      </c>
      <c r="K9519" s="43">
        <v>1</v>
      </c>
      <c r="M9519" s="43">
        <v>7.8464064360615014E-3</v>
      </c>
      <c r="N9519" s="43">
        <v>4.6263269709859167E-2</v>
      </c>
      <c r="O9519" s="43">
        <v>0</v>
      </c>
      <c r="P9519" s="43">
        <v>1</v>
      </c>
      <c r="R9519" s="43">
        <v>473.17330849598477</v>
      </c>
      <c r="S9519" s="43">
        <v>151.56614882560902</v>
      </c>
      <c r="T9519" s="43">
        <v>6873.0498993535648</v>
      </c>
      <c r="U9519" s="43">
        <v>7497.7893566751591</v>
      </c>
      <c r="W9519" s="43">
        <v>2077.7670351934048</v>
      </c>
      <c r="X9519" s="43">
        <v>0</v>
      </c>
      <c r="Y9519" s="43">
        <v>0</v>
      </c>
      <c r="Z9519" s="43">
        <v>2077.7670351934048</v>
      </c>
      <c r="AB9519" s="43">
        <v>89.654074547956995</v>
      </c>
      <c r="AC9519" s="43">
        <v>0</v>
      </c>
      <c r="AD9519" s="43">
        <v>0</v>
      </c>
      <c r="AE9519" s="43">
        <v>89.654074547956995</v>
      </c>
      <c r="AG9519" s="43">
        <v>3821013.5777206714</v>
      </c>
      <c r="AH9519" s="43">
        <v>448797.67960177542</v>
      </c>
      <c r="AI9519" s="43">
        <v>0</v>
      </c>
      <c r="AJ9519" s="43">
        <v>376547113.10141939</v>
      </c>
      <c r="AK9519" s="43">
        <v>380368126.67914003</v>
      </c>
    </row>
    <row r="9520" spans="3:37" x14ac:dyDescent="0.2">
      <c r="C9520" s="43">
        <v>6.0718122143988383E-4</v>
      </c>
      <c r="D9520" s="43">
        <v>5.2596434926187166E-2</v>
      </c>
      <c r="E9520" s="43">
        <v>7.1617779726843755</v>
      </c>
      <c r="F9520" s="43">
        <v>2.8241167469470514</v>
      </c>
      <c r="H9520" s="43">
        <v>7.7916946858670589E-5</v>
      </c>
      <c r="I9520" s="43">
        <v>0.1250025886917272</v>
      </c>
      <c r="J9520" s="43">
        <v>0</v>
      </c>
      <c r="K9520" s="43">
        <v>1</v>
      </c>
      <c r="M9520" s="43">
        <v>7.7983454738223389E-3</v>
      </c>
      <c r="N9520" s="43">
        <v>4.6587898916773063E-2</v>
      </c>
      <c r="O9520" s="43">
        <v>0</v>
      </c>
      <c r="P9520" s="43">
        <v>1</v>
      </c>
      <c r="R9520" s="43">
        <v>604.66803697372495</v>
      </c>
      <c r="S9520" s="43">
        <v>184.41375302152261</v>
      </c>
      <c r="T9520" s="43">
        <v>6878.8837193746213</v>
      </c>
      <c r="U9520" s="43">
        <v>7667.9655093698693</v>
      </c>
      <c r="W9520" s="43">
        <v>4330.4982279847245</v>
      </c>
      <c r="X9520" s="43">
        <v>0</v>
      </c>
      <c r="Y9520" s="43">
        <v>0</v>
      </c>
      <c r="Z9520" s="43">
        <v>4330.4982279847245</v>
      </c>
      <c r="AB9520" s="43">
        <v>118.01940490684866</v>
      </c>
      <c r="AC9520" s="43">
        <v>0</v>
      </c>
      <c r="AD9520" s="43">
        <v>0</v>
      </c>
      <c r="AE9520" s="43">
        <v>118.01940490684866</v>
      </c>
      <c r="AG9520" s="43">
        <v>7963786.2412639083</v>
      </c>
      <c r="AH9520" s="43">
        <v>935387.61724470044</v>
      </c>
      <c r="AI9520" s="43">
        <v>0</v>
      </c>
      <c r="AJ9520" s="43">
        <v>495681500.60876441</v>
      </c>
      <c r="AK9520" s="43">
        <v>503645286.85002834</v>
      </c>
    </row>
    <row r="9521" spans="3:37" x14ac:dyDescent="0.2">
      <c r="C9521" s="43">
        <v>6.2721627849993133E-4</v>
      </c>
      <c r="D9521" s="43">
        <v>5.9151444311468127E-2</v>
      </c>
      <c r="E9521" s="43">
        <v>1.3192807700488867</v>
      </c>
      <c r="F9521" s="43">
        <v>3.7099998725081913</v>
      </c>
      <c r="H9521" s="43">
        <v>9.6993288112856568E-5</v>
      </c>
      <c r="I9521" s="43">
        <v>0.10918771225284107</v>
      </c>
      <c r="J9521" s="43">
        <v>0</v>
      </c>
      <c r="K9521" s="43">
        <v>1</v>
      </c>
      <c r="M9521" s="43">
        <v>7.7504189600857889E-3</v>
      </c>
      <c r="N9521" s="43">
        <v>4.5843712122829783E-2</v>
      </c>
      <c r="O9521" s="43">
        <v>0</v>
      </c>
      <c r="P9521" s="43">
        <v>1</v>
      </c>
      <c r="R9521" s="43">
        <v>702.46557719101475</v>
      </c>
      <c r="S9521" s="43">
        <v>200.52005806017343</v>
      </c>
      <c r="T9521" s="43">
        <v>6727.4012107203243</v>
      </c>
      <c r="U9521" s="43">
        <v>7630.3868459715122</v>
      </c>
      <c r="W9521" s="43">
        <v>926.7493276093976</v>
      </c>
      <c r="X9521" s="43">
        <v>0</v>
      </c>
      <c r="Y9521" s="43">
        <v>0</v>
      </c>
      <c r="Z9521" s="43">
        <v>926.7493276093976</v>
      </c>
      <c r="AB9521" s="43">
        <v>203.69393383530758</v>
      </c>
      <c r="AC9521" s="43">
        <v>0</v>
      </c>
      <c r="AD9521" s="43">
        <v>0</v>
      </c>
      <c r="AE9521" s="43">
        <v>203.69393383530758</v>
      </c>
      <c r="AG9521" s="43">
        <v>1704292.0134736821</v>
      </c>
      <c r="AH9521" s="43">
        <v>200177.85476362988</v>
      </c>
      <c r="AI9521" s="43">
        <v>0</v>
      </c>
      <c r="AJ9521" s="43">
        <v>855514522.10829186</v>
      </c>
      <c r="AK9521" s="43">
        <v>857218814.12176549</v>
      </c>
    </row>
    <row r="9522" spans="3:37" x14ac:dyDescent="0.2">
      <c r="C9522" s="43">
        <v>6.0181706576402491E-4</v>
      </c>
      <c r="D9522" s="43">
        <v>5.6794008709280419E-2</v>
      </c>
      <c r="E9522" s="43">
        <v>6.1202553704934228</v>
      </c>
      <c r="F9522" s="43">
        <v>2.0286323237843327</v>
      </c>
      <c r="H9522" s="43">
        <v>9.9852188730764624E-5</v>
      </c>
      <c r="I9522" s="43">
        <v>9.0887890989693271E-2</v>
      </c>
      <c r="J9522" s="43">
        <v>0</v>
      </c>
      <c r="K9522" s="43">
        <v>1</v>
      </c>
      <c r="M9522" s="43">
        <v>7.9524751704740382E-3</v>
      </c>
      <c r="N9522" s="43">
        <v>4.4865590109440259E-2</v>
      </c>
      <c r="O9522" s="43">
        <v>0</v>
      </c>
      <c r="P9522" s="43">
        <v>1</v>
      </c>
      <c r="R9522" s="43">
        <v>647.15661597100666</v>
      </c>
      <c r="S9522" s="43">
        <v>171.83276862470296</v>
      </c>
      <c r="T9522" s="43">
        <v>6755.509031296433</v>
      </c>
      <c r="U9522" s="43">
        <v>7574.4984158921425</v>
      </c>
      <c r="W9522" s="43">
        <v>3960.763754446903</v>
      </c>
      <c r="X9522" s="43">
        <v>0</v>
      </c>
      <c r="Y9522" s="43">
        <v>0</v>
      </c>
      <c r="Z9522" s="43">
        <v>3960.763754446903</v>
      </c>
      <c r="AB9522" s="43">
        <v>71.228424870036775</v>
      </c>
      <c r="AC9522" s="43">
        <v>0</v>
      </c>
      <c r="AD9522" s="43">
        <v>0</v>
      </c>
      <c r="AE9522" s="43">
        <v>71.228424870036775</v>
      </c>
      <c r="AG9522" s="43">
        <v>7283844.5444278549</v>
      </c>
      <c r="AH9522" s="43">
        <v>855524.97096053103</v>
      </c>
      <c r="AI9522" s="43">
        <v>0</v>
      </c>
      <c r="AJ9522" s="43">
        <v>299159384.45415443</v>
      </c>
      <c r="AK9522" s="43">
        <v>306443228.9985823</v>
      </c>
    </row>
    <row r="9523" spans="3:37" x14ac:dyDescent="0.2">
      <c r="C9523" s="43">
        <v>5.9594870996554719E-4</v>
      </c>
      <c r="D9523" s="43">
        <v>6.0598091883813154E-2</v>
      </c>
      <c r="E9523" s="43">
        <v>3.1240263906802528</v>
      </c>
      <c r="F9523" s="43">
        <v>2.4152737252917409</v>
      </c>
      <c r="H9523" s="43">
        <v>8.9084308119439118E-5</v>
      </c>
      <c r="I9523" s="43">
        <v>8.9304226089359479E-2</v>
      </c>
      <c r="J9523" s="43">
        <v>0</v>
      </c>
      <c r="K9523" s="43">
        <v>1</v>
      </c>
      <c r="M9523" s="43">
        <v>7.9139450685951074E-3</v>
      </c>
      <c r="N9523" s="43">
        <v>4.3730492742940386E-2</v>
      </c>
      <c r="O9523" s="43">
        <v>0</v>
      </c>
      <c r="P9523" s="43">
        <v>1</v>
      </c>
      <c r="R9523" s="43">
        <v>683.77025759693163</v>
      </c>
      <c r="S9523" s="43">
        <v>150.63142873017989</v>
      </c>
      <c r="T9523" s="43">
        <v>6552.6923030665621</v>
      </c>
      <c r="U9523" s="43">
        <v>7387.0939893936738</v>
      </c>
      <c r="W9523" s="43">
        <v>2136.1163298950491</v>
      </c>
      <c r="X9523" s="43">
        <v>0</v>
      </c>
      <c r="Y9523" s="43">
        <v>0</v>
      </c>
      <c r="Z9523" s="43">
        <v>2136.1163298950491</v>
      </c>
      <c r="AB9523" s="43">
        <v>103.54626252928058</v>
      </c>
      <c r="AC9523" s="43">
        <v>0</v>
      </c>
      <c r="AD9523" s="43">
        <v>0</v>
      </c>
      <c r="AE9523" s="43">
        <v>103.54626252928058</v>
      </c>
      <c r="AG9523" s="43">
        <v>3928317.9306769953</v>
      </c>
      <c r="AH9523" s="43">
        <v>461401.12725733063</v>
      </c>
      <c r="AI9523" s="43">
        <v>0</v>
      </c>
      <c r="AJ9523" s="43">
        <v>434894302.62297845</v>
      </c>
      <c r="AK9523" s="43">
        <v>438822620.55365545</v>
      </c>
    </row>
    <row r="9524" spans="3:37" x14ac:dyDescent="0.2">
      <c r="C9524" s="43">
        <v>6.2865498314512713E-4</v>
      </c>
      <c r="D9524" s="43">
        <v>6.8219029758208261E-2</v>
      </c>
      <c r="E9524" s="43">
        <v>4.9066421901472985</v>
      </c>
      <c r="F9524" s="43">
        <v>2.3045555026051647</v>
      </c>
      <c r="H9524" s="43">
        <v>8.8702927550678414E-5</v>
      </c>
      <c r="I9524" s="43">
        <v>8.5939397892445438E-2</v>
      </c>
      <c r="J9524" s="43">
        <v>0</v>
      </c>
      <c r="K9524" s="43">
        <v>1</v>
      </c>
      <c r="M9524" s="43">
        <v>7.841937433809008E-3</v>
      </c>
      <c r="N9524" s="43">
        <v>4.4668187035641065E-2</v>
      </c>
      <c r="O9524" s="43">
        <v>0</v>
      </c>
      <c r="P9524" s="43">
        <v>1</v>
      </c>
      <c r="R9524" s="43">
        <v>812.00793567545713</v>
      </c>
      <c r="S9524" s="43">
        <v>144.33532448683758</v>
      </c>
      <c r="T9524" s="43">
        <v>6632.2986138393408</v>
      </c>
      <c r="U9524" s="43">
        <v>7588.6418740016352</v>
      </c>
      <c r="W9524" s="43">
        <v>3984.2323959196115</v>
      </c>
      <c r="X9524" s="43">
        <v>0</v>
      </c>
      <c r="Y9524" s="43">
        <v>0</v>
      </c>
      <c r="Z9524" s="43">
        <v>3984.2323959196115</v>
      </c>
      <c r="AB9524" s="43">
        <v>113.34610800895918</v>
      </c>
      <c r="AC9524" s="43">
        <v>0</v>
      </c>
      <c r="AD9524" s="43">
        <v>0</v>
      </c>
      <c r="AE9524" s="43">
        <v>113.34610800895918</v>
      </c>
      <c r="AG9524" s="43">
        <v>7327003.3760961657</v>
      </c>
      <c r="AH9524" s="43">
        <v>860594.19751863612</v>
      </c>
      <c r="AI9524" s="43">
        <v>0</v>
      </c>
      <c r="AJ9524" s="43">
        <v>476053653.63762856</v>
      </c>
      <c r="AK9524" s="43">
        <v>483380657.01372474</v>
      </c>
    </row>
    <row r="9525" spans="3:37" x14ac:dyDescent="0.2">
      <c r="C9525" s="43">
        <v>6.1737687871132874E-4</v>
      </c>
      <c r="D9525" s="43">
        <v>5.6014545438510366E-2</v>
      </c>
      <c r="E9525" s="43">
        <v>3.0441654434303471</v>
      </c>
      <c r="F9525" s="43">
        <v>1.7454056935815641</v>
      </c>
      <c r="H9525" s="43">
        <v>8.7431639333386576E-5</v>
      </c>
      <c r="I9525" s="43">
        <v>5.7066141166683203E-2</v>
      </c>
      <c r="J9525" s="43">
        <v>0</v>
      </c>
      <c r="K9525" s="43">
        <v>1</v>
      </c>
      <c r="M9525" s="43">
        <v>7.8843891838028535E-3</v>
      </c>
      <c r="N9525" s="43">
        <v>4.5052435350861085E-2</v>
      </c>
      <c r="O9525" s="43">
        <v>0</v>
      </c>
      <c r="P9525" s="43">
        <v>1</v>
      </c>
      <c r="R9525" s="43">
        <v>654.77720165509982</v>
      </c>
      <c r="S9525" s="43">
        <v>94.469039686044013</v>
      </c>
      <c r="T9525" s="43">
        <v>6725.5638240588587</v>
      </c>
      <c r="U9525" s="43">
        <v>7474.8100654000027</v>
      </c>
      <c r="W9525" s="43">
        <v>1993.2501304244788</v>
      </c>
      <c r="X9525" s="43">
        <v>0</v>
      </c>
      <c r="Y9525" s="43">
        <v>0</v>
      </c>
      <c r="Z9525" s="43">
        <v>1993.2501304244788</v>
      </c>
      <c r="AB9525" s="43">
        <v>52.223987993099328</v>
      </c>
      <c r="AC9525" s="43">
        <v>0</v>
      </c>
      <c r="AD9525" s="43">
        <v>0</v>
      </c>
      <c r="AE9525" s="43">
        <v>52.223987993099328</v>
      </c>
      <c r="AG9525" s="43">
        <v>3665586.9898506165</v>
      </c>
      <c r="AH9525" s="43">
        <v>430542.02817168745</v>
      </c>
      <c r="AI9525" s="43">
        <v>0</v>
      </c>
      <c r="AJ9525" s="43">
        <v>219340749.57101718</v>
      </c>
      <c r="AK9525" s="43">
        <v>223006336.56086779</v>
      </c>
    </row>
    <row r="9526" spans="3:37" x14ac:dyDescent="0.2">
      <c r="C9526" s="43">
        <v>5.8865068896385832E-4</v>
      </c>
      <c r="D9526" s="43">
        <v>4.6296866668797051E-2</v>
      </c>
      <c r="E9526" s="43">
        <v>5.2704175364586314</v>
      </c>
      <c r="F9526" s="43">
        <v>2.3189301286259578</v>
      </c>
      <c r="H9526" s="43">
        <v>7.7049778652976041E-5</v>
      </c>
      <c r="I9526" s="43">
        <v>9.9111278148080434E-2</v>
      </c>
      <c r="J9526" s="43">
        <v>0</v>
      </c>
      <c r="K9526" s="43">
        <v>1</v>
      </c>
      <c r="M9526" s="43">
        <v>7.8792401685133795E-3</v>
      </c>
      <c r="N9526" s="43">
        <v>4.6112389800704867E-2</v>
      </c>
      <c r="O9526" s="43">
        <v>0</v>
      </c>
      <c r="P9526" s="43">
        <v>1</v>
      </c>
      <c r="R9526" s="43">
        <v>516.00228972519415</v>
      </c>
      <c r="S9526" s="43">
        <v>144.58952968828032</v>
      </c>
      <c r="T9526" s="43">
        <v>6879.301466490414</v>
      </c>
      <c r="U9526" s="43">
        <v>7539.8932859038887</v>
      </c>
      <c r="W9526" s="43">
        <v>2719.5475166204706</v>
      </c>
      <c r="X9526" s="43">
        <v>0</v>
      </c>
      <c r="Y9526" s="43">
        <v>0</v>
      </c>
      <c r="Z9526" s="43">
        <v>2719.5475166204706</v>
      </c>
      <c r="AB9526" s="43">
        <v>72.821093400363679</v>
      </c>
      <c r="AC9526" s="43">
        <v>0</v>
      </c>
      <c r="AD9526" s="43">
        <v>0</v>
      </c>
      <c r="AE9526" s="43">
        <v>72.821093400363679</v>
      </c>
      <c r="AG9526" s="43">
        <v>5001247.8830650458</v>
      </c>
      <c r="AH9526" s="43">
        <v>587422.26359002164</v>
      </c>
      <c r="AI9526" s="43">
        <v>0</v>
      </c>
      <c r="AJ9526" s="43">
        <v>305848592.28152746</v>
      </c>
      <c r="AK9526" s="43">
        <v>310849840.1645925</v>
      </c>
    </row>
    <row r="9527" spans="3:37" x14ac:dyDescent="0.2">
      <c r="C9527" s="43">
        <v>5.8118069165660367E-4</v>
      </c>
      <c r="D9527" s="43">
        <v>5.6128052812361551E-2</v>
      </c>
      <c r="E9527" s="43">
        <v>4.264922766529569</v>
      </c>
      <c r="F9527" s="43">
        <v>2.4276247410424898</v>
      </c>
      <c r="H9527" s="43">
        <v>9.4605734180852608E-5</v>
      </c>
      <c r="I9527" s="43">
        <v>0.11882399356899132</v>
      </c>
      <c r="J9527" s="43">
        <v>0</v>
      </c>
      <c r="K9527" s="43">
        <v>1</v>
      </c>
      <c r="M9527" s="43">
        <v>7.843557403488707E-3</v>
      </c>
      <c r="N9527" s="43">
        <v>4.5779656323273521E-2</v>
      </c>
      <c r="O9527" s="43">
        <v>0</v>
      </c>
      <c r="P9527" s="43">
        <v>1</v>
      </c>
      <c r="R9527" s="43">
        <v>617.63731486508811</v>
      </c>
      <c r="S9527" s="43">
        <v>212.84525739211821</v>
      </c>
      <c r="T9527" s="43">
        <v>6798.7329094773158</v>
      </c>
      <c r="U9527" s="43">
        <v>7629.2154817345217</v>
      </c>
      <c r="W9527" s="43">
        <v>2634.1754456263061</v>
      </c>
      <c r="X9527" s="43">
        <v>0</v>
      </c>
      <c r="Y9527" s="43">
        <v>0</v>
      </c>
      <c r="Z9527" s="43">
        <v>2634.1754456263061</v>
      </c>
      <c r="AB9527" s="43">
        <v>94.347711351092158</v>
      </c>
      <c r="AC9527" s="43">
        <v>0</v>
      </c>
      <c r="AD9527" s="43">
        <v>0</v>
      </c>
      <c r="AE9527" s="43">
        <v>94.347711351092158</v>
      </c>
      <c r="AG9527" s="43">
        <v>4844248.6445067767</v>
      </c>
      <c r="AH9527" s="43">
        <v>568981.8962552821</v>
      </c>
      <c r="AI9527" s="43">
        <v>0</v>
      </c>
      <c r="AJ9527" s="43">
        <v>396260387.67458707</v>
      </c>
      <c r="AK9527" s="43">
        <v>401104636.31909382</v>
      </c>
    </row>
    <row r="9528" spans="3:37" x14ac:dyDescent="0.2">
      <c r="C9528" s="43">
        <v>6.0765938730832298E-4</v>
      </c>
      <c r="D9528" s="43">
        <v>5.2738361906762843E-2</v>
      </c>
      <c r="E9528" s="43">
        <v>4.1326881003992693</v>
      </c>
      <c r="F9528" s="43">
        <v>1.462371448686739</v>
      </c>
      <c r="H9528" s="43">
        <v>8.3565797560402951E-5</v>
      </c>
      <c r="I9528" s="43">
        <v>0.11814757373394147</v>
      </c>
      <c r="J9528" s="43">
        <v>0</v>
      </c>
      <c r="K9528" s="43">
        <v>1</v>
      </c>
      <c r="M9528" s="43">
        <v>7.8248688576261702E-3</v>
      </c>
      <c r="N9528" s="43">
        <v>4.6947638013355331E-2</v>
      </c>
      <c r="O9528" s="43">
        <v>0</v>
      </c>
      <c r="P9528" s="43">
        <v>1</v>
      </c>
      <c r="R9528" s="43">
        <v>606.7771535891161</v>
      </c>
      <c r="S9528" s="43">
        <v>186.93720399805571</v>
      </c>
      <c r="T9528" s="43">
        <v>6955.5774006648353</v>
      </c>
      <c r="U9528" s="43">
        <v>7749.2917582520067</v>
      </c>
      <c r="W9528" s="43">
        <v>2507.6207222318799</v>
      </c>
      <c r="X9528" s="43">
        <v>0</v>
      </c>
      <c r="Y9528" s="43">
        <v>0</v>
      </c>
      <c r="Z9528" s="43">
        <v>2507.6207222318799</v>
      </c>
      <c r="AB9528" s="43">
        <v>30.019538174246652</v>
      </c>
      <c r="AC9528" s="43">
        <v>0</v>
      </c>
      <c r="AD9528" s="43">
        <v>0</v>
      </c>
      <c r="AE9528" s="43">
        <v>30.019538174246652</v>
      </c>
      <c r="AG9528" s="43">
        <v>4611514.5081844274</v>
      </c>
      <c r="AH9528" s="43">
        <v>541646.07600208605</v>
      </c>
      <c r="AI9528" s="43">
        <v>0</v>
      </c>
      <c r="AJ9528" s="43">
        <v>126082060.33183594</v>
      </c>
      <c r="AK9528" s="43">
        <v>130693574.84002037</v>
      </c>
    </row>
    <row r="9529" spans="3:37" x14ac:dyDescent="0.2">
      <c r="C9529" s="43">
        <v>6.0550795540058018E-4</v>
      </c>
      <c r="D9529" s="43">
        <v>5.5916865987927555E-2</v>
      </c>
      <c r="E9529" s="43">
        <v>8.4480121919900046</v>
      </c>
      <c r="F9529" s="43">
        <v>5.242191863819019</v>
      </c>
      <c r="H9529" s="43">
        <v>9.2927310643031724E-5</v>
      </c>
      <c r="I9529" s="43">
        <v>0.11527610595338234</v>
      </c>
      <c r="J9529" s="43">
        <v>0</v>
      </c>
      <c r="K9529" s="43">
        <v>1</v>
      </c>
      <c r="M9529" s="43">
        <v>7.866121649218849E-3</v>
      </c>
      <c r="N9529" s="43">
        <v>4.6513960367500218E-2</v>
      </c>
      <c r="O9529" s="43">
        <v>0</v>
      </c>
      <c r="P9529" s="43">
        <v>1</v>
      </c>
      <c r="R9529" s="43">
        <v>641.06940166342088</v>
      </c>
      <c r="S9529" s="43">
        <v>202.82665994382614</v>
      </c>
      <c r="T9529" s="43">
        <v>6927.6565670542304</v>
      </c>
      <c r="U9529" s="43">
        <v>7771.5526286614777</v>
      </c>
      <c r="W9529" s="43">
        <v>5415.7621211643173</v>
      </c>
      <c r="X9529" s="43">
        <v>0</v>
      </c>
      <c r="Y9529" s="43">
        <v>0</v>
      </c>
      <c r="Z9529" s="43">
        <v>5415.7621211643173</v>
      </c>
      <c r="AB9529" s="43">
        <v>290.99071578714836</v>
      </c>
      <c r="AC9529" s="43">
        <v>0</v>
      </c>
      <c r="AD9529" s="43">
        <v>0</v>
      </c>
      <c r="AE9529" s="43">
        <v>290.99071578714836</v>
      </c>
      <c r="AG9529" s="43">
        <v>9959586.5408211797</v>
      </c>
      <c r="AH9529" s="43">
        <v>1169804.6181714926</v>
      </c>
      <c r="AI9529" s="43">
        <v>0</v>
      </c>
      <c r="AJ9529" s="43">
        <v>1222161006.3060231</v>
      </c>
      <c r="AK9529" s="43">
        <v>1232120592.8468442</v>
      </c>
    </row>
    <row r="9530" spans="3:37" x14ac:dyDescent="0.2">
      <c r="C9530" s="43">
        <v>6.4261503991935864E-4</v>
      </c>
      <c r="D9530" s="43">
        <v>6.6140267125486152E-2</v>
      </c>
      <c r="E9530" s="43">
        <v>8.562414243986181</v>
      </c>
      <c r="F9530" s="43">
        <v>2.4375199182384906</v>
      </c>
      <c r="H9530" s="43">
        <v>9.2135957978078942E-5</v>
      </c>
      <c r="I9530" s="43">
        <v>0.10179404803557091</v>
      </c>
      <c r="J9530" s="43">
        <v>0</v>
      </c>
      <c r="K9530" s="43">
        <v>1</v>
      </c>
      <c r="M9530" s="43">
        <v>7.9360628121626364E-3</v>
      </c>
      <c r="N9530" s="43">
        <v>4.7897363430643103E-2</v>
      </c>
      <c r="O9530" s="43">
        <v>0</v>
      </c>
      <c r="P9530" s="43">
        <v>1</v>
      </c>
      <c r="R9530" s="43">
        <v>804.7466973769632</v>
      </c>
      <c r="S9530" s="43">
        <v>177.57994363152753</v>
      </c>
      <c r="T9530" s="43">
        <v>7197.1255217370517</v>
      </c>
      <c r="U9530" s="43">
        <v>8179.4521627455424</v>
      </c>
      <c r="W9530" s="43">
        <v>6890.5745844213461</v>
      </c>
      <c r="X9530" s="43">
        <v>0</v>
      </c>
      <c r="Y9530" s="43">
        <v>0</v>
      </c>
      <c r="Z9530" s="43">
        <v>6890.5745844213461</v>
      </c>
      <c r="AB9530" s="43">
        <v>123.78181650791495</v>
      </c>
      <c r="AC9530" s="43">
        <v>0</v>
      </c>
      <c r="AD9530" s="43">
        <v>0</v>
      </c>
      <c r="AE9530" s="43">
        <v>123.78181650791495</v>
      </c>
      <c r="AG9530" s="43">
        <v>12671766.660750855</v>
      </c>
      <c r="AH9530" s="43">
        <v>1488364.1102350107</v>
      </c>
      <c r="AI9530" s="43">
        <v>0</v>
      </c>
      <c r="AJ9530" s="43">
        <v>519883629.33324283</v>
      </c>
      <c r="AK9530" s="43">
        <v>532555395.9939937</v>
      </c>
    </row>
    <row r="9531" spans="3:37" x14ac:dyDescent="0.2">
      <c r="C9531" s="43">
        <v>5.8544158429663356E-4</v>
      </c>
      <c r="D9531" s="43">
        <v>5.1286386147498343E-2</v>
      </c>
      <c r="E9531" s="43">
        <v>9.075136626087561</v>
      </c>
      <c r="F9531" s="43">
        <v>2.3312550372301386</v>
      </c>
      <c r="H9531" s="43">
        <v>8.8352897978061779E-5</v>
      </c>
      <c r="I9531" s="43">
        <v>0.11218971748881179</v>
      </c>
      <c r="J9531" s="43">
        <v>0</v>
      </c>
      <c r="K9531" s="43">
        <v>1</v>
      </c>
      <c r="M9531" s="43">
        <v>7.8679205744727199E-3</v>
      </c>
      <c r="N9531" s="43">
        <v>4.6015864922663519E-2</v>
      </c>
      <c r="O9531" s="43">
        <v>0</v>
      </c>
      <c r="P9531" s="43">
        <v>1</v>
      </c>
      <c r="R9531" s="43">
        <v>568.49681793326999</v>
      </c>
      <c r="S9531" s="43">
        <v>187.67923568626523</v>
      </c>
      <c r="T9531" s="43">
        <v>6855.0389919215613</v>
      </c>
      <c r="U9531" s="43">
        <v>7611.2150455410965</v>
      </c>
      <c r="W9531" s="43">
        <v>5159.1862942404505</v>
      </c>
      <c r="X9531" s="43">
        <v>0</v>
      </c>
      <c r="Y9531" s="43">
        <v>0</v>
      </c>
      <c r="Z9531" s="43">
        <v>5159.1862942404505</v>
      </c>
      <c r="AB9531" s="43">
        <v>80.979125019957863</v>
      </c>
      <c r="AC9531" s="43">
        <v>0</v>
      </c>
      <c r="AD9531" s="43">
        <v>0</v>
      </c>
      <c r="AE9531" s="43">
        <v>80.979125019957863</v>
      </c>
      <c r="AG9531" s="43">
        <v>9487743.5951081887</v>
      </c>
      <c r="AH9531" s="43">
        <v>1114384.2395559372</v>
      </c>
      <c r="AI9531" s="43">
        <v>0</v>
      </c>
      <c r="AJ9531" s="43">
        <v>340112325.08382303</v>
      </c>
      <c r="AK9531" s="43">
        <v>349600068.67893124</v>
      </c>
    </row>
    <row r="9532" spans="3:37" x14ac:dyDescent="0.2">
      <c r="C9532" s="43">
        <v>6.0956293516325197E-4</v>
      </c>
      <c r="D9532" s="43">
        <v>4.8133255141712322E-2</v>
      </c>
      <c r="E9532" s="43">
        <v>1.3019297343472496</v>
      </c>
      <c r="F9532" s="43">
        <v>4.1498933060396679</v>
      </c>
      <c r="H9532" s="43">
        <v>8.8874283708783073E-5</v>
      </c>
      <c r="I9532" s="43">
        <v>9.7820859725859244E-2</v>
      </c>
      <c r="J9532" s="43">
        <v>0</v>
      </c>
      <c r="K9532" s="43">
        <v>1</v>
      </c>
      <c r="M9532" s="43">
        <v>7.9016673669695114E-3</v>
      </c>
      <c r="N9532" s="43">
        <v>4.63109789595475E-2</v>
      </c>
      <c r="O9532" s="43">
        <v>0</v>
      </c>
      <c r="P9532" s="43">
        <v>1</v>
      </c>
      <c r="R9532" s="43">
        <v>555.52826099304571</v>
      </c>
      <c r="S9532" s="43">
        <v>164.60762987491438</v>
      </c>
      <c r="T9532" s="43">
        <v>6928.5934315866079</v>
      </c>
      <c r="U9532" s="43">
        <v>7648.7293224545683</v>
      </c>
      <c r="W9532" s="43">
        <v>723.25876125706554</v>
      </c>
      <c r="X9532" s="43">
        <v>0</v>
      </c>
      <c r="Y9532" s="43">
        <v>0</v>
      </c>
      <c r="Z9532" s="43">
        <v>723.25876125706554</v>
      </c>
      <c r="AB9532" s="43">
        <v>187.23445831611019</v>
      </c>
      <c r="AC9532" s="43">
        <v>0</v>
      </c>
      <c r="AD9532" s="43">
        <v>0</v>
      </c>
      <c r="AE9532" s="43">
        <v>187.23445831611019</v>
      </c>
      <c r="AG9532" s="43">
        <v>1330072.8619517435</v>
      </c>
      <c r="AH9532" s="43">
        <v>156223.89243152615</v>
      </c>
      <c r="AI9532" s="43">
        <v>0</v>
      </c>
      <c r="AJ9532" s="43">
        <v>786384724.92766285</v>
      </c>
      <c r="AK9532" s="43">
        <v>787714797.78961456</v>
      </c>
    </row>
    <row r="9533" spans="3:37" x14ac:dyDescent="0.2">
      <c r="C9533" s="43">
        <v>6.0906611152864169E-4</v>
      </c>
      <c r="D9533" s="43">
        <v>5.5571696558241013E-2</v>
      </c>
      <c r="E9533" s="43">
        <v>8.7189847443331203</v>
      </c>
      <c r="F9533" s="43">
        <v>3.5248396632176835</v>
      </c>
      <c r="H9533" s="43">
        <v>8.8494523045126508E-5</v>
      </c>
      <c r="I9533" s="43">
        <v>0.11015611396781555</v>
      </c>
      <c r="J9533" s="43">
        <v>0</v>
      </c>
      <c r="K9533" s="43">
        <v>1</v>
      </c>
      <c r="M9533" s="43">
        <v>7.8001859765824558E-3</v>
      </c>
      <c r="N9533" s="43">
        <v>4.6852007845717969E-2</v>
      </c>
      <c r="O9533" s="43">
        <v>0</v>
      </c>
      <c r="P9533" s="43">
        <v>1</v>
      </c>
      <c r="R9533" s="43">
        <v>640.85601429094231</v>
      </c>
      <c r="S9533" s="43">
        <v>184.57266051308056</v>
      </c>
      <c r="T9533" s="43">
        <v>6919.5131281632985</v>
      </c>
      <c r="U9533" s="43">
        <v>7744.9418029673216</v>
      </c>
      <c r="W9533" s="43">
        <v>5587.6138119168545</v>
      </c>
      <c r="X9533" s="43">
        <v>0</v>
      </c>
      <c r="Y9533" s="43">
        <v>0</v>
      </c>
      <c r="Z9533" s="43">
        <v>5587.6138119168545</v>
      </c>
      <c r="AB9533" s="43">
        <v>173.13227911239056</v>
      </c>
      <c r="AC9533" s="43">
        <v>0</v>
      </c>
      <c r="AD9533" s="43">
        <v>0</v>
      </c>
      <c r="AE9533" s="43">
        <v>173.13227911239056</v>
      </c>
      <c r="AG9533" s="43">
        <v>10275621.800115095</v>
      </c>
      <c r="AH9533" s="43">
        <v>1206924.5833740407</v>
      </c>
      <c r="AI9533" s="43">
        <v>0</v>
      </c>
      <c r="AJ9533" s="43">
        <v>727155572.27204037</v>
      </c>
      <c r="AK9533" s="43">
        <v>737431194.07215548</v>
      </c>
    </row>
    <row r="9534" spans="3:37" x14ac:dyDescent="0.2">
      <c r="C9534" s="43">
        <v>6.1660282378950271E-4</v>
      </c>
      <c r="D9534" s="43">
        <v>6.1193619257533971E-2</v>
      </c>
      <c r="E9534" s="43">
        <v>7.5309124426298828</v>
      </c>
      <c r="F9534" s="43">
        <v>1.2395061093119704</v>
      </c>
      <c r="H9534" s="43">
        <v>1.0075740981896342E-4</v>
      </c>
      <c r="I9534" s="43">
        <v>8.7638993275777094E-2</v>
      </c>
      <c r="J9534" s="43">
        <v>0</v>
      </c>
      <c r="K9534" s="43">
        <v>1</v>
      </c>
      <c r="M9534" s="43">
        <v>7.7923321503778785E-3</v>
      </c>
      <c r="N9534" s="43">
        <v>4.5012416896355524E-2</v>
      </c>
      <c r="O9534" s="43">
        <v>0</v>
      </c>
      <c r="P9534" s="43">
        <v>1</v>
      </c>
      <c r="R9534" s="43">
        <v>714.42068775328937</v>
      </c>
      <c r="S9534" s="43">
        <v>167.19248292510201</v>
      </c>
      <c r="T9534" s="43">
        <v>6641.1327511850413</v>
      </c>
      <c r="U9534" s="43">
        <v>7522.7459218634331</v>
      </c>
      <c r="W9534" s="43">
        <v>5380.2396466734453</v>
      </c>
      <c r="X9534" s="43">
        <v>0</v>
      </c>
      <c r="Y9534" s="43">
        <v>0</v>
      </c>
      <c r="Z9534" s="43">
        <v>5380.2396466734453</v>
      </c>
      <c r="AB9534" s="43">
        <v>18.308568768927653</v>
      </c>
      <c r="AC9534" s="43">
        <v>0</v>
      </c>
      <c r="AD9534" s="43">
        <v>0</v>
      </c>
      <c r="AE9534" s="43">
        <v>18.308568768927653</v>
      </c>
      <c r="AG9534" s="43">
        <v>9894260.7102324665</v>
      </c>
      <c r="AH9534" s="43">
        <v>1162131.7636814641</v>
      </c>
      <c r="AI9534" s="43">
        <v>0</v>
      </c>
      <c r="AJ9534" s="43">
        <v>76895988.829496145</v>
      </c>
      <c r="AK9534" s="43">
        <v>86790249.539728612</v>
      </c>
    </row>
    <row r="9535" spans="3:37" x14ac:dyDescent="0.2">
      <c r="C9535" s="43">
        <v>5.9262053470770235E-4</v>
      </c>
      <c r="D9535" s="43">
        <v>4.6150201247867804E-2</v>
      </c>
      <c r="E9535" s="43">
        <v>9.1667530178789587</v>
      </c>
      <c r="F9535" s="43">
        <v>2.4661794493146179</v>
      </c>
      <c r="H9535" s="43">
        <v>7.7567433348565675E-5</v>
      </c>
      <c r="I9535" s="43">
        <v>0.10287569376142147</v>
      </c>
      <c r="J9535" s="43">
        <v>0</v>
      </c>
      <c r="K9535" s="43">
        <v>1</v>
      </c>
      <c r="M9535" s="43">
        <v>7.9486380846812699E-3</v>
      </c>
      <c r="N9535" s="43">
        <v>4.5903273276563739E-2</v>
      </c>
      <c r="O9535" s="43">
        <v>0</v>
      </c>
      <c r="P9535" s="43">
        <v>1</v>
      </c>
      <c r="R9535" s="43">
        <v>517.83651110914525</v>
      </c>
      <c r="S9535" s="43">
        <v>151.08959982924802</v>
      </c>
      <c r="T9535" s="43">
        <v>6908.4202959671802</v>
      </c>
      <c r="U9535" s="43">
        <v>7577.3464069055735</v>
      </c>
      <c r="W9535" s="43">
        <v>4746.8794009776684</v>
      </c>
      <c r="X9535" s="43">
        <v>0</v>
      </c>
      <c r="Y9535" s="43">
        <v>0</v>
      </c>
      <c r="Z9535" s="43">
        <v>4746.8794009776684</v>
      </c>
      <c r="AB9535" s="43">
        <v>81.238813824152047</v>
      </c>
      <c r="AC9535" s="43">
        <v>0</v>
      </c>
      <c r="AD9535" s="43">
        <v>0</v>
      </c>
      <c r="AE9535" s="43">
        <v>81.238813824152047</v>
      </c>
      <c r="AG9535" s="43">
        <v>8729511.2183979321</v>
      </c>
      <c r="AH9535" s="43">
        <v>1025325.9506111764</v>
      </c>
      <c r="AI9535" s="43">
        <v>0</v>
      </c>
      <c r="AJ9535" s="43">
        <v>341203018.06143862</v>
      </c>
      <c r="AK9535" s="43">
        <v>349932529.27983654</v>
      </c>
    </row>
    <row r="9536" spans="3:37" x14ac:dyDescent="0.2">
      <c r="C9536" s="43">
        <v>5.538491671053283E-4</v>
      </c>
      <c r="D9536" s="43">
        <v>5.2734320445026413E-2</v>
      </c>
      <c r="E9536" s="43">
        <v>2.1352376270528532</v>
      </c>
      <c r="F9536" s="43">
        <v>3.4854236363715811</v>
      </c>
      <c r="H9536" s="43">
        <v>9.6611209732144765E-5</v>
      </c>
      <c r="I9536" s="43">
        <v>9.878052885534247E-2</v>
      </c>
      <c r="J9536" s="43">
        <v>0</v>
      </c>
      <c r="K9536" s="43">
        <v>1</v>
      </c>
      <c r="M9536" s="43">
        <v>7.8015124251220782E-3</v>
      </c>
      <c r="N9536" s="43">
        <v>4.5330898951954232E-2</v>
      </c>
      <c r="O9536" s="43">
        <v>0</v>
      </c>
      <c r="P9536" s="43">
        <v>1</v>
      </c>
      <c r="R9536" s="43">
        <v>553.00267694640524</v>
      </c>
      <c r="S9536" s="43">
        <v>180.69296320143178</v>
      </c>
      <c r="T9536" s="43">
        <v>6696.0009851834311</v>
      </c>
      <c r="U9536" s="43">
        <v>7429.6966253312685</v>
      </c>
      <c r="W9536" s="43">
        <v>1180.792123676918</v>
      </c>
      <c r="X9536" s="43">
        <v>0</v>
      </c>
      <c r="Y9536" s="43">
        <v>0</v>
      </c>
      <c r="Z9536" s="43">
        <v>1180.792123676918</v>
      </c>
      <c r="AB9536" s="43">
        <v>147.0657138957508</v>
      </c>
      <c r="AC9536" s="43">
        <v>0</v>
      </c>
      <c r="AD9536" s="43">
        <v>0</v>
      </c>
      <c r="AE9536" s="43">
        <v>147.0657138957508</v>
      </c>
      <c r="AG9536" s="43">
        <v>2171476.7154418523</v>
      </c>
      <c r="AH9536" s="43">
        <v>255051.09871421428</v>
      </c>
      <c r="AI9536" s="43">
        <v>0</v>
      </c>
      <c r="AJ9536" s="43">
        <v>617675998.36215341</v>
      </c>
      <c r="AK9536" s="43">
        <v>619847475.07759523</v>
      </c>
    </row>
    <row r="9537" spans="3:37" x14ac:dyDescent="0.2">
      <c r="C9537" s="43">
        <v>6.3374169683816373E-4</v>
      </c>
      <c r="D9537" s="43">
        <v>4.5320990635855526E-2</v>
      </c>
      <c r="E9537" s="43">
        <v>2.1755709552167057</v>
      </c>
      <c r="F9537" s="43">
        <v>4.144490135873105</v>
      </c>
      <c r="H9537" s="43">
        <v>8.5510596019669071E-5</v>
      </c>
      <c r="I9537" s="43">
        <v>8.8156434334855621E-2</v>
      </c>
      <c r="J9537" s="43">
        <v>0</v>
      </c>
      <c r="K9537" s="43">
        <v>1</v>
      </c>
      <c r="M9537" s="43">
        <v>7.7784178649064548E-3</v>
      </c>
      <c r="N9537" s="43">
        <v>4.6188257183225501E-2</v>
      </c>
      <c r="O9537" s="43">
        <v>0</v>
      </c>
      <c r="P9537" s="43">
        <v>1</v>
      </c>
      <c r="R9537" s="43">
        <v>543.81858975159366</v>
      </c>
      <c r="S9537" s="43">
        <v>142.73034720586995</v>
      </c>
      <c r="T9537" s="43">
        <v>6802.4478083566964</v>
      </c>
      <c r="U9537" s="43">
        <v>7488.9967453141599</v>
      </c>
      <c r="W9537" s="43">
        <v>1183.1159287704766</v>
      </c>
      <c r="X9537" s="43">
        <v>0</v>
      </c>
      <c r="Y9537" s="43">
        <v>0</v>
      </c>
      <c r="Z9537" s="43">
        <v>1183.1159287704766</v>
      </c>
      <c r="AB9537" s="43">
        <v>182.97344445607908</v>
      </c>
      <c r="AC9537" s="43">
        <v>0</v>
      </c>
      <c r="AD9537" s="43">
        <v>0</v>
      </c>
      <c r="AE9537" s="43">
        <v>182.97344445607908</v>
      </c>
      <c r="AG9537" s="43">
        <v>2175750.1930089062</v>
      </c>
      <c r="AH9537" s="43">
        <v>255553.04061442293</v>
      </c>
      <c r="AI9537" s="43">
        <v>0</v>
      </c>
      <c r="AJ9537" s="43">
        <v>768488466.71553218</v>
      </c>
      <c r="AK9537" s="43">
        <v>770664216.90854108</v>
      </c>
    </row>
    <row r="9538" spans="3:37" x14ac:dyDescent="0.2">
      <c r="C9538" s="43">
        <v>6.2807303241196877E-4</v>
      </c>
      <c r="D9538" s="43">
        <v>5.2236674697350383E-2</v>
      </c>
      <c r="E9538" s="43">
        <v>3.7555437277594401</v>
      </c>
      <c r="F9538" s="43">
        <v>1.453745521294219</v>
      </c>
      <c r="H9538" s="43">
        <v>9.1051082198756461E-5</v>
      </c>
      <c r="I9538" s="43">
        <v>0.12908402300287025</v>
      </c>
      <c r="J9538" s="43">
        <v>0</v>
      </c>
      <c r="K9538" s="43">
        <v>1</v>
      </c>
      <c r="M9538" s="43">
        <v>7.8155878686697738E-3</v>
      </c>
      <c r="N9538" s="43">
        <v>4.5412367005745247E-2</v>
      </c>
      <c r="O9538" s="43">
        <v>0</v>
      </c>
      <c r="P9538" s="43">
        <v>1</v>
      </c>
      <c r="R9538" s="43">
        <v>621.19512944446728</v>
      </c>
      <c r="S9538" s="43">
        <v>222.53584595135695</v>
      </c>
      <c r="T9538" s="43">
        <v>6720.1375417485524</v>
      </c>
      <c r="U9538" s="43">
        <v>7563.8685171443767</v>
      </c>
      <c r="W9538" s="43">
        <v>2332.9254720998824</v>
      </c>
      <c r="X9538" s="43">
        <v>0</v>
      </c>
      <c r="Y9538" s="43">
        <v>0</v>
      </c>
      <c r="Z9538" s="43">
        <v>2332.9254720998824</v>
      </c>
      <c r="AB9538" s="43">
        <v>30.159502338367428</v>
      </c>
      <c r="AC9538" s="43">
        <v>0</v>
      </c>
      <c r="AD9538" s="43">
        <v>0</v>
      </c>
      <c r="AE9538" s="43">
        <v>30.159502338367428</v>
      </c>
      <c r="AG9538" s="43">
        <v>4290249.9431916839</v>
      </c>
      <c r="AH9538" s="43">
        <v>503911.9019735746</v>
      </c>
      <c r="AI9538" s="43">
        <v>0</v>
      </c>
      <c r="AJ9538" s="43">
        <v>126669909.8211432</v>
      </c>
      <c r="AK9538" s="43">
        <v>130960159.76433487</v>
      </c>
    </row>
    <row r="9539" spans="3:37" x14ac:dyDescent="0.2">
      <c r="C9539" s="43">
        <v>6.2395912689983124E-4</v>
      </c>
      <c r="D9539" s="43">
        <v>4.7907010284418405E-2</v>
      </c>
      <c r="E9539" s="43">
        <v>5.14430514591659</v>
      </c>
      <c r="F9539" s="43">
        <v>4.6851966160294447</v>
      </c>
      <c r="H9539" s="43">
        <v>8.8058268930394341E-5</v>
      </c>
      <c r="I9539" s="43">
        <v>9.7315240408061096E-2</v>
      </c>
      <c r="J9539" s="43">
        <v>0</v>
      </c>
      <c r="K9539" s="43">
        <v>1</v>
      </c>
      <c r="M9539" s="43">
        <v>7.9030241213198238E-3</v>
      </c>
      <c r="N9539" s="43">
        <v>4.8256364889024961E-2</v>
      </c>
      <c r="O9539" s="43">
        <v>0</v>
      </c>
      <c r="P9539" s="43">
        <v>1</v>
      </c>
      <c r="R9539" s="43">
        <v>565.97543680306842</v>
      </c>
      <c r="S9539" s="43">
        <v>162.25323944038342</v>
      </c>
      <c r="T9539" s="43">
        <v>7220.8825985404683</v>
      </c>
      <c r="U9539" s="43">
        <v>7949.1112747839197</v>
      </c>
      <c r="W9539" s="43">
        <v>2911.5503520084148</v>
      </c>
      <c r="X9539" s="43">
        <v>0</v>
      </c>
      <c r="Y9539" s="43">
        <v>0</v>
      </c>
      <c r="Z9539" s="43">
        <v>2911.5503520084148</v>
      </c>
      <c r="AB9539" s="43">
        <v>223.17319179748264</v>
      </c>
      <c r="AC9539" s="43">
        <v>0</v>
      </c>
      <c r="AD9539" s="43">
        <v>0</v>
      </c>
      <c r="AE9539" s="43">
        <v>223.17319179748264</v>
      </c>
      <c r="AG9539" s="43">
        <v>5354341.0973434746</v>
      </c>
      <c r="AH9539" s="43">
        <v>628894.87603381765</v>
      </c>
      <c r="AI9539" s="43">
        <v>0</v>
      </c>
      <c r="AJ9539" s="43">
        <v>937327405.54942715</v>
      </c>
      <c r="AK9539" s="43">
        <v>942681746.6467706</v>
      </c>
    </row>
    <row r="9540" spans="3:37" x14ac:dyDescent="0.2">
      <c r="C9540" s="43">
        <v>6.0988056347500888E-4</v>
      </c>
      <c r="D9540" s="43">
        <v>5.2314928794850057E-2</v>
      </c>
      <c r="E9540" s="43">
        <v>2.7453941932201129</v>
      </c>
      <c r="F9540" s="43">
        <v>1.8992670275885799</v>
      </c>
      <c r="H9540" s="43">
        <v>8.1611547886762707E-5</v>
      </c>
      <c r="I9540" s="43">
        <v>8.5515961347522873E-2</v>
      </c>
      <c r="J9540" s="43">
        <v>0</v>
      </c>
      <c r="K9540" s="43">
        <v>1</v>
      </c>
      <c r="M9540" s="43">
        <v>7.8238939436036138E-3</v>
      </c>
      <c r="N9540" s="43">
        <v>4.8039695120854264E-2</v>
      </c>
      <c r="O9540" s="43">
        <v>0</v>
      </c>
      <c r="P9540" s="43">
        <v>1</v>
      </c>
      <c r="R9540" s="43">
        <v>604.10552013500148</v>
      </c>
      <c r="S9540" s="43">
        <v>132.14208957899899</v>
      </c>
      <c r="T9540" s="43">
        <v>7116.4855208029312</v>
      </c>
      <c r="U9540" s="43">
        <v>7852.7331305169319</v>
      </c>
      <c r="W9540" s="43">
        <v>1658.507787070849</v>
      </c>
      <c r="X9540" s="43">
        <v>0</v>
      </c>
      <c r="Y9540" s="43">
        <v>0</v>
      </c>
      <c r="Z9540" s="43">
        <v>1658.507787070849</v>
      </c>
      <c r="AB9540" s="43">
        <v>58.12798277225717</v>
      </c>
      <c r="AC9540" s="43">
        <v>0</v>
      </c>
      <c r="AD9540" s="43">
        <v>0</v>
      </c>
      <c r="AE9540" s="43">
        <v>58.12798277225717</v>
      </c>
      <c r="AG9540" s="43">
        <v>3049995.8204232911</v>
      </c>
      <c r="AH9540" s="43">
        <v>358237.6820073034</v>
      </c>
      <c r="AI9540" s="43">
        <v>0</v>
      </c>
      <c r="AJ9540" s="43">
        <v>244137527.64348012</v>
      </c>
      <c r="AK9540" s="43">
        <v>247187523.46390343</v>
      </c>
    </row>
    <row r="9541" spans="3:37" x14ac:dyDescent="0.2">
      <c r="C9541" s="43">
        <v>6.1696042845849064E-4</v>
      </c>
      <c r="D9541" s="43">
        <v>5.0379726577679348E-2</v>
      </c>
      <c r="E9541" s="43">
        <v>10.504034802314493</v>
      </c>
      <c r="F9541" s="43">
        <v>3.4133917870144526</v>
      </c>
      <c r="H9541" s="43">
        <v>9.2712486537971373E-5</v>
      </c>
      <c r="I9541" s="43">
        <v>8.2592970911309974E-2</v>
      </c>
      <c r="J9541" s="43">
        <v>0</v>
      </c>
      <c r="K9541" s="43">
        <v>1</v>
      </c>
      <c r="M9541" s="43">
        <v>7.8149939463299806E-3</v>
      </c>
      <c r="N9541" s="43">
        <v>4.773875356653301E-2</v>
      </c>
      <c r="O9541" s="43">
        <v>0</v>
      </c>
      <c r="P9541" s="43">
        <v>1</v>
      </c>
      <c r="R9541" s="43">
        <v>588.51222455687741</v>
      </c>
      <c r="S9541" s="43">
        <v>144.98520599072464</v>
      </c>
      <c r="T9541" s="43">
        <v>7063.8601797996562</v>
      </c>
      <c r="U9541" s="43">
        <v>7797.3576103472587</v>
      </c>
      <c r="W9541" s="43">
        <v>6181.7528883329624</v>
      </c>
      <c r="X9541" s="43">
        <v>0</v>
      </c>
      <c r="Y9541" s="43">
        <v>0</v>
      </c>
      <c r="Z9541" s="43">
        <v>6181.7528883329624</v>
      </c>
      <c r="AB9541" s="43">
        <v>151.97323091543953</v>
      </c>
      <c r="AC9541" s="43">
        <v>0</v>
      </c>
      <c r="AD9541" s="43">
        <v>0</v>
      </c>
      <c r="AE9541" s="43">
        <v>151.97323091543953</v>
      </c>
      <c r="AG9541" s="43">
        <v>11368243.561644318</v>
      </c>
      <c r="AH9541" s="43">
        <v>1335258.6238799198</v>
      </c>
      <c r="AI9541" s="43">
        <v>0</v>
      </c>
      <c r="AJ9541" s="43">
        <v>638287569.84484601</v>
      </c>
      <c r="AK9541" s="43">
        <v>649655813.40649033</v>
      </c>
    </row>
    <row r="9542" spans="3:37" x14ac:dyDescent="0.2">
      <c r="C9542" s="43">
        <v>6.1832470217781932E-4</v>
      </c>
      <c r="D9542" s="43">
        <v>4.9479209263568011E-2</v>
      </c>
      <c r="E9542" s="43">
        <v>1.9099534076434439</v>
      </c>
      <c r="F9542" s="43">
        <v>2.4125782307719899</v>
      </c>
      <c r="H9542" s="43">
        <v>8.7119877734810131E-5</v>
      </c>
      <c r="I9542" s="43">
        <v>7.6995648908122993E-2</v>
      </c>
      <c r="J9542" s="43">
        <v>0</v>
      </c>
      <c r="K9542" s="43">
        <v>1</v>
      </c>
      <c r="M9542" s="43">
        <v>7.8880160376241237E-3</v>
      </c>
      <c r="N9542" s="43">
        <v>4.642504489369359E-2</v>
      </c>
      <c r="O9542" s="43">
        <v>0</v>
      </c>
      <c r="P9542" s="43">
        <v>1</v>
      </c>
      <c r="R9542" s="43">
        <v>579.27091096199933</v>
      </c>
      <c r="S9542" s="43">
        <v>127.00646066051959</v>
      </c>
      <c r="T9542" s="43">
        <v>6933.6591757964788</v>
      </c>
      <c r="U9542" s="43">
        <v>7639.9365474189981</v>
      </c>
      <c r="W9542" s="43">
        <v>1106.3804503405927</v>
      </c>
      <c r="X9542" s="43">
        <v>0</v>
      </c>
      <c r="Y9542" s="43">
        <v>0</v>
      </c>
      <c r="Z9542" s="43">
        <v>1106.3804503405927</v>
      </c>
      <c r="AB9542" s="43">
        <v>87.554406204248664</v>
      </c>
      <c r="AC9542" s="43">
        <v>0</v>
      </c>
      <c r="AD9542" s="43">
        <v>0</v>
      </c>
      <c r="AE9542" s="43">
        <v>87.554406204248664</v>
      </c>
      <c r="AG9542" s="43">
        <v>2034633.6481763499</v>
      </c>
      <c r="AH9542" s="43">
        <v>238978.17727356803</v>
      </c>
      <c r="AI9542" s="43">
        <v>0</v>
      </c>
      <c r="AJ9542" s="43">
        <v>367728506.0578444</v>
      </c>
      <c r="AK9542" s="43">
        <v>369763139.70602077</v>
      </c>
    </row>
    <row r="9543" spans="3:37" x14ac:dyDescent="0.2">
      <c r="C9543" s="43">
        <v>5.8952523686059541E-4</v>
      </c>
      <c r="D9543" s="43">
        <v>5.2403484514740112E-2</v>
      </c>
      <c r="E9543" s="43">
        <v>5.0289107790413174</v>
      </c>
      <c r="F9543" s="43">
        <v>1.1865892636918487</v>
      </c>
      <c r="H9543" s="43">
        <v>8.5005147021287197E-5</v>
      </c>
      <c r="I9543" s="43">
        <v>6.8526902692628996E-2</v>
      </c>
      <c r="J9543" s="43">
        <v>0</v>
      </c>
      <c r="K9543" s="43">
        <v>1</v>
      </c>
      <c r="M9543" s="43">
        <v>7.8168701216961393E-3</v>
      </c>
      <c r="N9543" s="43">
        <v>4.4826565467572133E-2</v>
      </c>
      <c r="O9543" s="43">
        <v>0</v>
      </c>
      <c r="P9543" s="43">
        <v>1</v>
      </c>
      <c r="R9543" s="43">
        <v>584.93140613960384</v>
      </c>
      <c r="S9543" s="43">
        <v>110.29319012477919</v>
      </c>
      <c r="T9543" s="43">
        <v>6634.5387379154163</v>
      </c>
      <c r="U9543" s="43">
        <v>7329.7633341797991</v>
      </c>
      <c r="W9543" s="43">
        <v>2941.5678533352484</v>
      </c>
      <c r="X9543" s="43">
        <v>0</v>
      </c>
      <c r="Y9543" s="43">
        <v>0</v>
      </c>
      <c r="Z9543" s="43">
        <v>2941.5678533352484</v>
      </c>
      <c r="AB9543" s="43">
        <v>11.678185480855417</v>
      </c>
      <c r="AC9543" s="43">
        <v>0</v>
      </c>
      <c r="AD9543" s="43">
        <v>0</v>
      </c>
      <c r="AE9543" s="43">
        <v>11.678185480855417</v>
      </c>
      <c r="AG9543" s="43">
        <v>5409543.2822835222</v>
      </c>
      <c r="AH9543" s="43">
        <v>635378.65632041369</v>
      </c>
      <c r="AI9543" s="43">
        <v>0</v>
      </c>
      <c r="AJ9543" s="43">
        <v>49048379.019592747</v>
      </c>
      <c r="AK9543" s="43">
        <v>54457922.301876269</v>
      </c>
    </row>
    <row r="9544" spans="3:37" x14ac:dyDescent="0.2">
      <c r="C9544" s="43">
        <v>6.1802600951998965E-4</v>
      </c>
      <c r="D9544" s="43">
        <v>5.8077192254093135E-2</v>
      </c>
      <c r="E9544" s="43">
        <v>4.8279715253520159</v>
      </c>
      <c r="F9544" s="43">
        <v>3.6919554506929022</v>
      </c>
      <c r="H9544" s="43">
        <v>8.9094584995274984E-5</v>
      </c>
      <c r="I9544" s="43">
        <v>0.11663087800850735</v>
      </c>
      <c r="J9544" s="43">
        <v>0</v>
      </c>
      <c r="K9544" s="43">
        <v>1</v>
      </c>
      <c r="M9544" s="43">
        <v>7.8298130382301444E-3</v>
      </c>
      <c r="N9544" s="43">
        <v>4.5269277896771036E-2</v>
      </c>
      <c r="O9544" s="43">
        <v>0</v>
      </c>
      <c r="P9544" s="43">
        <v>1</v>
      </c>
      <c r="R9544" s="43">
        <v>679.60213987091333</v>
      </c>
      <c r="S9544" s="43">
        <v>196.74659594377664</v>
      </c>
      <c r="T9544" s="43">
        <v>6711.1559650083409</v>
      </c>
      <c r="U9544" s="43">
        <v>7587.5047008230304</v>
      </c>
      <c r="W9544" s="43">
        <v>3281.0997798650674</v>
      </c>
      <c r="X9544" s="43">
        <v>0</v>
      </c>
      <c r="Y9544" s="43">
        <v>0</v>
      </c>
      <c r="Z9544" s="43">
        <v>3281.0997798650674</v>
      </c>
      <c r="AB9544" s="43">
        <v>195.75207926590298</v>
      </c>
      <c r="AC9544" s="43">
        <v>0</v>
      </c>
      <c r="AD9544" s="43">
        <v>0</v>
      </c>
      <c r="AE9544" s="43">
        <v>195.75207926590298</v>
      </c>
      <c r="AG9544" s="43">
        <v>6033942.4951718589</v>
      </c>
      <c r="AH9544" s="43">
        <v>708717.55245085456</v>
      </c>
      <c r="AI9544" s="43">
        <v>0</v>
      </c>
      <c r="AJ9544" s="43">
        <v>822158732.91679251</v>
      </c>
      <c r="AK9544" s="43">
        <v>828192675.41196442</v>
      </c>
    </row>
    <row r="9545" spans="3:37" x14ac:dyDescent="0.2">
      <c r="C9545" s="43">
        <v>6.0373256857020746E-4</v>
      </c>
      <c r="D9545" s="43">
        <v>5.3124795978377007E-2</v>
      </c>
      <c r="E9545" s="43">
        <v>2.5934828243490182</v>
      </c>
      <c r="F9545" s="43">
        <v>3.2226902022840527</v>
      </c>
      <c r="H9545" s="43">
        <v>8.22529952121583E-5</v>
      </c>
      <c r="I9545" s="43">
        <v>7.9601509330755549E-2</v>
      </c>
      <c r="J9545" s="43">
        <v>0</v>
      </c>
      <c r="K9545" s="43">
        <v>1</v>
      </c>
      <c r="M9545" s="43">
        <v>7.8157048845358505E-3</v>
      </c>
      <c r="N9545" s="43">
        <v>4.5885229342347289E-2</v>
      </c>
      <c r="O9545" s="43">
        <v>0</v>
      </c>
      <c r="P9545" s="43">
        <v>1</v>
      </c>
      <c r="R9545" s="43">
        <v>607.27339189604936</v>
      </c>
      <c r="S9545" s="43">
        <v>123.96965622205403</v>
      </c>
      <c r="T9545" s="43">
        <v>6790.2135337490618</v>
      </c>
      <c r="U9545" s="43">
        <v>7521.4565818671654</v>
      </c>
      <c r="W9545" s="43">
        <v>1574.9531115665743</v>
      </c>
      <c r="X9545" s="43">
        <v>0</v>
      </c>
      <c r="Y9545" s="43">
        <v>0</v>
      </c>
      <c r="Z9545" s="43">
        <v>1574.9531115665743</v>
      </c>
      <c r="AB9545" s="43">
        <v>144.42652615544134</v>
      </c>
      <c r="AC9545" s="43">
        <v>0</v>
      </c>
      <c r="AD9545" s="43">
        <v>0</v>
      </c>
      <c r="AE9545" s="43">
        <v>144.42652615544134</v>
      </c>
      <c r="AG9545" s="43">
        <v>2896338.7721709302</v>
      </c>
      <c r="AH9545" s="43">
        <v>340189.87209838006</v>
      </c>
      <c r="AI9545" s="43">
        <v>0</v>
      </c>
      <c r="AJ9545" s="43">
        <v>606591409.85285366</v>
      </c>
      <c r="AK9545" s="43">
        <v>609487748.62502456</v>
      </c>
    </row>
    <row r="9546" spans="3:37" x14ac:dyDescent="0.2">
      <c r="C9546" s="43">
        <v>6.2619551261211548E-4</v>
      </c>
      <c r="D9546" s="43">
        <v>5.7143306691350482E-2</v>
      </c>
      <c r="E9546" s="43">
        <v>5.0659337513609399</v>
      </c>
      <c r="F9546" s="43">
        <v>5.9199213137685565</v>
      </c>
      <c r="H9546" s="43">
        <v>8.9989029345760585E-5</v>
      </c>
      <c r="I9546" s="43">
        <v>0.10363683415287028</v>
      </c>
      <c r="J9546" s="43">
        <v>0</v>
      </c>
      <c r="K9546" s="43">
        <v>1</v>
      </c>
      <c r="M9546" s="43">
        <v>7.7979849212651614E-3</v>
      </c>
      <c r="N9546" s="43">
        <v>4.5843404252999931E-2</v>
      </c>
      <c r="O9546" s="43">
        <v>0</v>
      </c>
      <c r="P9546" s="43">
        <v>1</v>
      </c>
      <c r="R9546" s="43">
        <v>677.51309206597716</v>
      </c>
      <c r="S9546" s="43">
        <v>176.58185633255059</v>
      </c>
      <c r="T9546" s="43">
        <v>6768.6432394258891</v>
      </c>
      <c r="U9546" s="43">
        <v>7622.7381878244169</v>
      </c>
      <c r="W9546" s="43">
        <v>3432.2364400859456</v>
      </c>
      <c r="X9546" s="43">
        <v>0</v>
      </c>
      <c r="Y9546" s="43">
        <v>0</v>
      </c>
      <c r="Z9546" s="43">
        <v>3432.2364400859456</v>
      </c>
      <c r="AB9546" s="43">
        <v>356.66428791535242</v>
      </c>
      <c r="AC9546" s="43">
        <v>0</v>
      </c>
      <c r="AD9546" s="43">
        <v>0</v>
      </c>
      <c r="AE9546" s="43">
        <v>356.66428791535242</v>
      </c>
      <c r="AG9546" s="43">
        <v>6311882.8133180542</v>
      </c>
      <c r="AH9546" s="43">
        <v>741363.07105856424</v>
      </c>
      <c r="AI9546" s="43">
        <v>0</v>
      </c>
      <c r="AJ9546" s="43">
        <v>1497990009.2444801</v>
      </c>
      <c r="AK9546" s="43">
        <v>1504301892.0577981</v>
      </c>
    </row>
    <row r="9547" spans="3:37" x14ac:dyDescent="0.2">
      <c r="C9547" s="43">
        <v>6.0789401056869294E-4</v>
      </c>
      <c r="D9547" s="43">
        <v>5.0790535929666814E-2</v>
      </c>
      <c r="E9547" s="43">
        <v>1.9727778376777392</v>
      </c>
      <c r="F9547" s="43">
        <v>7.2720595604580831</v>
      </c>
      <c r="H9547" s="43">
        <v>9.1083137169323258E-5</v>
      </c>
      <c r="I9547" s="43">
        <v>0.12466309181279556</v>
      </c>
      <c r="J9547" s="43">
        <v>0</v>
      </c>
      <c r="K9547" s="43">
        <v>1</v>
      </c>
      <c r="M9547" s="43">
        <v>7.8781206144293847E-3</v>
      </c>
      <c r="N9547" s="43">
        <v>4.621476303152261E-2</v>
      </c>
      <c r="O9547" s="43">
        <v>0</v>
      </c>
      <c r="P9547" s="43">
        <v>1</v>
      </c>
      <c r="R9547" s="43">
        <v>584.59222178852622</v>
      </c>
      <c r="S9547" s="43">
        <v>214.98999377675773</v>
      </c>
      <c r="T9547" s="43">
        <v>6893.5944277587851</v>
      </c>
      <c r="U9547" s="43">
        <v>7693.1766433240691</v>
      </c>
      <c r="W9547" s="43">
        <v>1153.2705792231941</v>
      </c>
      <c r="X9547" s="43">
        <v>0</v>
      </c>
      <c r="Y9547" s="43">
        <v>0</v>
      </c>
      <c r="Z9547" s="43">
        <v>1153.2705792231941</v>
      </c>
      <c r="AB9547" s="43">
        <v>392.3259039992829</v>
      </c>
      <c r="AC9547" s="43">
        <v>0</v>
      </c>
      <c r="AD9547" s="43">
        <v>0</v>
      </c>
      <c r="AE9547" s="43">
        <v>392.3259039992829</v>
      </c>
      <c r="AG9547" s="43">
        <v>2120864.595191454</v>
      </c>
      <c r="AH9547" s="43">
        <v>249106.44511220991</v>
      </c>
      <c r="AI9547" s="43">
        <v>0</v>
      </c>
      <c r="AJ9547" s="43">
        <v>1647768796.7969882</v>
      </c>
      <c r="AK9547" s="43">
        <v>1649889661.3921797</v>
      </c>
    </row>
    <row r="9548" spans="3:37" x14ac:dyDescent="0.2">
      <c r="C9548" s="43">
        <v>6.0162202453407899E-4</v>
      </c>
      <c r="D9548" s="43">
        <v>4.9114461530362877E-2</v>
      </c>
      <c r="E9548" s="43">
        <v>5.8378941539450668</v>
      </c>
      <c r="F9548" s="43">
        <v>9.2334750263761531</v>
      </c>
      <c r="H9548" s="43">
        <v>8.7057178599175302E-5</v>
      </c>
      <c r="I9548" s="43">
        <v>8.4212638886722341E-2</v>
      </c>
      <c r="J9548" s="43">
        <v>0</v>
      </c>
      <c r="K9548" s="43">
        <v>1</v>
      </c>
      <c r="M9548" s="43">
        <v>7.8175876346671634E-3</v>
      </c>
      <c r="N9548" s="43">
        <v>4.6333917062284069E-2</v>
      </c>
      <c r="O9548" s="43">
        <v>0</v>
      </c>
      <c r="P9548" s="43">
        <v>1</v>
      </c>
      <c r="R9548" s="43">
        <v>559.46830325869632</v>
      </c>
      <c r="S9548" s="43">
        <v>138.81111336042022</v>
      </c>
      <c r="T9548" s="43">
        <v>6858.2632005762525</v>
      </c>
      <c r="U9548" s="43">
        <v>7556.5426171953695</v>
      </c>
      <c r="W9548" s="43">
        <v>3266.1167369115092</v>
      </c>
      <c r="X9548" s="43">
        <v>0</v>
      </c>
      <c r="Y9548" s="43">
        <v>0</v>
      </c>
      <c r="Z9548" s="43">
        <v>3266.1167369115092</v>
      </c>
      <c r="AB9548" s="43">
        <v>492.8814084134583</v>
      </c>
      <c r="AC9548" s="43">
        <v>0</v>
      </c>
      <c r="AD9548" s="43">
        <v>0</v>
      </c>
      <c r="AE9548" s="43">
        <v>492.8814084134583</v>
      </c>
      <c r="AG9548" s="43">
        <v>6006388.6791802654</v>
      </c>
      <c r="AH9548" s="43">
        <v>705481.21517288603</v>
      </c>
      <c r="AI9548" s="43">
        <v>0</v>
      </c>
      <c r="AJ9548" s="43">
        <v>2070101915.336525</v>
      </c>
      <c r="AK9548" s="43">
        <v>2076108304.0157053</v>
      </c>
    </row>
    <row r="9549" spans="3:37" x14ac:dyDescent="0.2">
      <c r="C9549" s="43">
        <v>6.1356899800424358E-4</v>
      </c>
      <c r="D9549" s="43">
        <v>4.6952648930715157E-2</v>
      </c>
      <c r="E9549" s="43">
        <v>3.4063423836545876</v>
      </c>
      <c r="F9549" s="43">
        <v>3.1712287544999844</v>
      </c>
      <c r="H9549" s="43">
        <v>8.2332655952006576E-5</v>
      </c>
      <c r="I9549" s="43">
        <v>0.11346146921346889</v>
      </c>
      <c r="J9549" s="43">
        <v>0</v>
      </c>
      <c r="K9549" s="43">
        <v>1</v>
      </c>
      <c r="M9549" s="43">
        <v>7.9022400176962382E-3</v>
      </c>
      <c r="N9549" s="43">
        <v>4.5205514375397111E-2</v>
      </c>
      <c r="O9549" s="43">
        <v>0</v>
      </c>
      <c r="P9549" s="43">
        <v>1</v>
      </c>
      <c r="R9549" s="43">
        <v>545.46373187918221</v>
      </c>
      <c r="S9549" s="43">
        <v>176.87355351150762</v>
      </c>
      <c r="T9549" s="43">
        <v>6763.6948312069317</v>
      </c>
      <c r="U9549" s="43">
        <v>7486.032116597622</v>
      </c>
      <c r="W9549" s="43">
        <v>1858.0362286464604</v>
      </c>
      <c r="X9549" s="43">
        <v>0</v>
      </c>
      <c r="Y9549" s="43">
        <v>0</v>
      </c>
      <c r="Z9549" s="43">
        <v>1858.0362286464604</v>
      </c>
      <c r="AB9549" s="43">
        <v>126.72293969364567</v>
      </c>
      <c r="AC9549" s="43">
        <v>0</v>
      </c>
      <c r="AD9549" s="43">
        <v>0</v>
      </c>
      <c r="AE9549" s="43">
        <v>126.72293969364567</v>
      </c>
      <c r="AG9549" s="43">
        <v>3416928.6244808408</v>
      </c>
      <c r="AH9549" s="43">
        <v>401335.82538763544</v>
      </c>
      <c r="AI9549" s="43">
        <v>0</v>
      </c>
      <c r="AJ9549" s="43">
        <v>532236346.71331179</v>
      </c>
      <c r="AK9549" s="43">
        <v>535653275.33779263</v>
      </c>
    </row>
    <row r="9550" spans="3:37" x14ac:dyDescent="0.2">
      <c r="C9550" s="43">
        <v>6.0623876341814472E-4</v>
      </c>
      <c r="D9550" s="43">
        <v>5.5466617488728498E-2</v>
      </c>
      <c r="E9550" s="43">
        <v>5.5961061806246377</v>
      </c>
      <c r="F9550" s="43">
        <v>2.5658327003705508</v>
      </c>
      <c r="H9550" s="43">
        <v>9.7458844422249058E-5</v>
      </c>
      <c r="I9550" s="43">
        <v>0.10607212335153193</v>
      </c>
      <c r="J9550" s="43">
        <v>0</v>
      </c>
      <c r="K9550" s="43">
        <v>1</v>
      </c>
      <c r="M9550" s="43">
        <v>7.9211962355439924E-3</v>
      </c>
      <c r="N9550" s="43">
        <v>4.5374724777399796E-2</v>
      </c>
      <c r="O9550" s="43">
        <v>0</v>
      </c>
      <c r="P9550" s="43">
        <v>1</v>
      </c>
      <c r="R9550" s="43">
        <v>636.67494145230069</v>
      </c>
      <c r="S9550" s="43">
        <v>195.7333787843979</v>
      </c>
      <c r="T9550" s="43">
        <v>6805.2980242757867</v>
      </c>
      <c r="U9550" s="43">
        <v>7637.706344512485</v>
      </c>
      <c r="W9550" s="43">
        <v>3562.9005749100493</v>
      </c>
      <c r="X9550" s="43">
        <v>0</v>
      </c>
      <c r="Y9550" s="43">
        <v>0</v>
      </c>
      <c r="Z9550" s="43">
        <v>3562.9005749100493</v>
      </c>
      <c r="AB9550" s="43">
        <v>106.67112938307946</v>
      </c>
      <c r="AC9550" s="43">
        <v>0</v>
      </c>
      <c r="AD9550" s="43">
        <v>0</v>
      </c>
      <c r="AE9550" s="43">
        <v>106.67112938307946</v>
      </c>
      <c r="AG9550" s="43">
        <v>6552174.1572595807</v>
      </c>
      <c r="AH9550" s="43">
        <v>769586.52418057062</v>
      </c>
      <c r="AI9550" s="43">
        <v>0</v>
      </c>
      <c r="AJ9550" s="43">
        <v>448018743.40893376</v>
      </c>
      <c r="AK9550" s="43">
        <v>454570917.56619334</v>
      </c>
    </row>
    <row r="9551" spans="3:37" x14ac:dyDescent="0.2">
      <c r="C9551" s="43">
        <v>6.049712490073249E-4</v>
      </c>
      <c r="D9551" s="43">
        <v>5.2551700488948493E-2</v>
      </c>
      <c r="E9551" s="43">
        <v>10.371887845637723</v>
      </c>
      <c r="F9551" s="43">
        <v>1.538919414600171</v>
      </c>
      <c r="H9551" s="43">
        <v>9.8216970814357651E-5</v>
      </c>
      <c r="I9551" s="43">
        <v>7.4284955191128738E-2</v>
      </c>
      <c r="J9551" s="43">
        <v>0</v>
      </c>
      <c r="K9551" s="43">
        <v>1</v>
      </c>
      <c r="M9551" s="43">
        <v>7.9250511884372266E-3</v>
      </c>
      <c r="N9551" s="43">
        <v>4.5823504894264233E-2</v>
      </c>
      <c r="O9551" s="43">
        <v>0</v>
      </c>
      <c r="P9551" s="43">
        <v>1</v>
      </c>
      <c r="R9551" s="43">
        <v>601.95480008267327</v>
      </c>
      <c r="S9551" s="43">
        <v>138.1432833868933</v>
      </c>
      <c r="T9551" s="43">
        <v>6875.9506774455458</v>
      </c>
      <c r="U9551" s="43">
        <v>7616.0487609151123</v>
      </c>
      <c r="W9551" s="43">
        <v>6243.407674600764</v>
      </c>
      <c r="X9551" s="43">
        <v>0</v>
      </c>
      <c r="Y9551" s="43">
        <v>0</v>
      </c>
      <c r="Z9551" s="43">
        <v>6243.407674600764</v>
      </c>
      <c r="AB9551" s="43">
        <v>34.711348746965939</v>
      </c>
      <c r="AC9551" s="43">
        <v>0</v>
      </c>
      <c r="AD9551" s="43">
        <v>0</v>
      </c>
      <c r="AE9551" s="43">
        <v>34.711348746965939</v>
      </c>
      <c r="AG9551" s="43">
        <v>11481626.713590804</v>
      </c>
      <c r="AH9551" s="43">
        <v>1348576.057713765</v>
      </c>
      <c r="AI9551" s="43">
        <v>0</v>
      </c>
      <c r="AJ9551" s="43">
        <v>145787664.73725694</v>
      </c>
      <c r="AK9551" s="43">
        <v>157269291.45084774</v>
      </c>
    </row>
    <row r="9552" spans="3:37" x14ac:dyDescent="0.2">
      <c r="C9552" s="43">
        <v>5.9379852964561728E-4</v>
      </c>
      <c r="D9552" s="43">
        <v>5.5982487227521527E-2</v>
      </c>
      <c r="E9552" s="43">
        <v>2.0561828090274465</v>
      </c>
      <c r="F9552" s="43">
        <v>3.7968247703404523</v>
      </c>
      <c r="H9552" s="43">
        <v>8.636532549360168E-5</v>
      </c>
      <c r="I9552" s="43">
        <v>0.10695142515758527</v>
      </c>
      <c r="J9552" s="43">
        <v>0</v>
      </c>
      <c r="K9552" s="43">
        <v>1</v>
      </c>
      <c r="M9552" s="43">
        <v>7.8606239048145676E-3</v>
      </c>
      <c r="N9552" s="43">
        <v>4.7116105516251783E-2</v>
      </c>
      <c r="O9552" s="43">
        <v>0</v>
      </c>
      <c r="P9552" s="43">
        <v>1</v>
      </c>
      <c r="R9552" s="43">
        <v>629.41006040282377</v>
      </c>
      <c r="S9552" s="43">
        <v>174.89136322243039</v>
      </c>
      <c r="T9552" s="43">
        <v>7012.4338301021653</v>
      </c>
      <c r="U9552" s="43">
        <v>7816.7352537274191</v>
      </c>
      <c r="W9552" s="43">
        <v>1294.1821460292131</v>
      </c>
      <c r="X9552" s="43">
        <v>0</v>
      </c>
      <c r="Y9552" s="43">
        <v>0</v>
      </c>
      <c r="Z9552" s="43">
        <v>1294.1821460292131</v>
      </c>
      <c r="AB9552" s="43">
        <v>188.35741229706247</v>
      </c>
      <c r="AC9552" s="43">
        <v>0</v>
      </c>
      <c r="AD9552" s="43">
        <v>0</v>
      </c>
      <c r="AE9552" s="43">
        <v>188.35741229706247</v>
      </c>
      <c r="AG9552" s="43">
        <v>2380000.9665477229</v>
      </c>
      <c r="AH9552" s="43">
        <v>279543.34354231</v>
      </c>
      <c r="AI9552" s="43">
        <v>0</v>
      </c>
      <c r="AJ9552" s="43">
        <v>791101131.6476624</v>
      </c>
      <c r="AK9552" s="43">
        <v>793481132.61421013</v>
      </c>
    </row>
    <row r="9553" spans="3:37" x14ac:dyDescent="0.2">
      <c r="C9553" s="43">
        <v>6.3303890275756558E-4</v>
      </c>
      <c r="D9553" s="43">
        <v>5.6512885866669471E-2</v>
      </c>
      <c r="E9553" s="43">
        <v>8.418643380820793</v>
      </c>
      <c r="F9553" s="43">
        <v>3.5903614141618987</v>
      </c>
      <c r="H9553" s="43">
        <v>9.3587733244970828E-5</v>
      </c>
      <c r="I9553" s="43">
        <v>8.2726241084083982E-2</v>
      </c>
      <c r="J9553" s="43">
        <v>0</v>
      </c>
      <c r="K9553" s="43">
        <v>1</v>
      </c>
      <c r="M9553" s="43">
        <v>7.8507368812817946E-3</v>
      </c>
      <c r="N9553" s="43">
        <v>4.560775424760273E-2</v>
      </c>
      <c r="O9553" s="43">
        <v>0</v>
      </c>
      <c r="P9553" s="43">
        <v>1</v>
      </c>
      <c r="R9553" s="43">
        <v>677.36110950609338</v>
      </c>
      <c r="S9553" s="43">
        <v>146.59008362451775</v>
      </c>
      <c r="T9553" s="43">
        <v>6779.4034929670224</v>
      </c>
      <c r="U9553" s="43">
        <v>7603.3546860976339</v>
      </c>
      <c r="W9553" s="43">
        <v>5702.4616209689011</v>
      </c>
      <c r="X9553" s="43">
        <v>0</v>
      </c>
      <c r="Y9553" s="43">
        <v>0</v>
      </c>
      <c r="Z9553" s="43">
        <v>5702.4616209689011</v>
      </c>
      <c r="AB9553" s="43">
        <v>187.74327872247704</v>
      </c>
      <c r="AC9553" s="43">
        <v>0</v>
      </c>
      <c r="AD9553" s="43">
        <v>0</v>
      </c>
      <c r="AE9553" s="43">
        <v>187.74327872247704</v>
      </c>
      <c r="AG9553" s="43">
        <v>10486826.920961808</v>
      </c>
      <c r="AH9553" s="43">
        <v>1231731.7101292827</v>
      </c>
      <c r="AI9553" s="43">
        <v>0</v>
      </c>
      <c r="AJ9553" s="43">
        <v>788521770.63440359</v>
      </c>
      <c r="AK9553" s="43">
        <v>799008597.55536544</v>
      </c>
    </row>
    <row r="9554" spans="3:37" x14ac:dyDescent="0.2">
      <c r="C9554" s="43">
        <v>6.0189474601409453E-4</v>
      </c>
      <c r="D9554" s="43">
        <v>5.4125332102417975E-2</v>
      </c>
      <c r="E9554" s="43">
        <v>2.4405821664420482</v>
      </c>
      <c r="F9554" s="43">
        <v>8.892838412679259</v>
      </c>
      <c r="H9554" s="43">
        <v>8.8305407850481119E-5</v>
      </c>
      <c r="I9554" s="43">
        <v>0.13442312037637638</v>
      </c>
      <c r="J9554" s="43">
        <v>0</v>
      </c>
      <c r="K9554" s="43">
        <v>1</v>
      </c>
      <c r="M9554" s="43">
        <v>7.8545086854898694E-3</v>
      </c>
      <c r="N9554" s="43">
        <v>4.3240404121306114E-2</v>
      </c>
      <c r="O9554" s="43">
        <v>0</v>
      </c>
      <c r="P9554" s="43">
        <v>1</v>
      </c>
      <c r="R9554" s="43">
        <v>616.82717565631924</v>
      </c>
      <c r="S9554" s="43">
        <v>224.75204187905604</v>
      </c>
      <c r="T9554" s="43">
        <v>6430.5947444004232</v>
      </c>
      <c r="U9554" s="43">
        <v>7272.1739619357986</v>
      </c>
      <c r="W9554" s="43">
        <v>1505.4174046836295</v>
      </c>
      <c r="X9554" s="43">
        <v>0</v>
      </c>
      <c r="Y9554" s="43">
        <v>0</v>
      </c>
      <c r="Z9554" s="43">
        <v>1505.4174046836295</v>
      </c>
      <c r="AB9554" s="43">
        <v>520.93134318249781</v>
      </c>
      <c r="AC9554" s="43">
        <v>0</v>
      </c>
      <c r="AD9554" s="43">
        <v>0</v>
      </c>
      <c r="AE9554" s="43">
        <v>520.93134318249781</v>
      </c>
      <c r="AG9554" s="43">
        <v>2768462.6072131945</v>
      </c>
      <c r="AH9554" s="43">
        <v>325170.15941166395</v>
      </c>
      <c r="AI9554" s="43">
        <v>0</v>
      </c>
      <c r="AJ9554" s="43">
        <v>2187911641.3664908</v>
      </c>
      <c r="AK9554" s="43">
        <v>2190680103.9737039</v>
      </c>
    </row>
    <row r="9555" spans="3:37" x14ac:dyDescent="0.2">
      <c r="C9555" s="43">
        <v>6.1473433030023727E-4</v>
      </c>
      <c r="D9555" s="43">
        <v>4.9129971336728098E-2</v>
      </c>
      <c r="E9555" s="43">
        <v>4.8704562466629113</v>
      </c>
      <c r="F9555" s="43">
        <v>2.029204340728147</v>
      </c>
      <c r="H9555" s="43">
        <v>8.4165824241773024E-5</v>
      </c>
      <c r="I9555" s="43">
        <v>9.2254883725522568E-2</v>
      </c>
      <c r="J9555" s="43">
        <v>0</v>
      </c>
      <c r="K9555" s="43">
        <v>1</v>
      </c>
      <c r="M9555" s="43">
        <v>7.7994755286220074E-3</v>
      </c>
      <c r="N9555" s="43">
        <v>4.6779566681060536E-2</v>
      </c>
      <c r="O9555" s="43">
        <v>0</v>
      </c>
      <c r="P9555" s="43">
        <v>1</v>
      </c>
      <c r="R9555" s="43">
        <v>571.84239643790931</v>
      </c>
      <c r="S9555" s="43">
        <v>147.01698750294346</v>
      </c>
      <c r="T9555" s="43">
        <v>6908.1851241534696</v>
      </c>
      <c r="U9555" s="43">
        <v>7627.0445080943227</v>
      </c>
      <c r="W9555" s="43">
        <v>2785.1333718377045</v>
      </c>
      <c r="X9555" s="43">
        <v>0</v>
      </c>
      <c r="Y9555" s="43">
        <v>0</v>
      </c>
      <c r="Z9555" s="43">
        <v>2785.1333718377045</v>
      </c>
      <c r="AB9555" s="43">
        <v>62.974066399012194</v>
      </c>
      <c r="AC9555" s="43">
        <v>0</v>
      </c>
      <c r="AD9555" s="43">
        <v>0</v>
      </c>
      <c r="AE9555" s="43">
        <v>62.974066399012194</v>
      </c>
      <c r="AG9555" s="43">
        <v>5121860.2708095387</v>
      </c>
      <c r="AH9555" s="43">
        <v>601588.80831694417</v>
      </c>
      <c r="AI9555" s="43">
        <v>0</v>
      </c>
      <c r="AJ9555" s="43">
        <v>264491078.87585121</v>
      </c>
      <c r="AK9555" s="43">
        <v>269612939.14666075</v>
      </c>
    </row>
    <row r="9556" spans="3:37" x14ac:dyDescent="0.2">
      <c r="C9556" s="43">
        <v>6.1814594251397015E-4</v>
      </c>
      <c r="D9556" s="43">
        <v>5.9256309130902074E-2</v>
      </c>
      <c r="E9556" s="43">
        <v>4.6459227827547611</v>
      </c>
      <c r="F9556" s="43">
        <v>2.5588080688272097</v>
      </c>
      <c r="H9556" s="43">
        <v>1.0113444264781002E-4</v>
      </c>
      <c r="I9556" s="43">
        <v>0.1140979998676247</v>
      </c>
      <c r="J9556" s="43">
        <v>0</v>
      </c>
      <c r="K9556" s="43">
        <v>1</v>
      </c>
      <c r="M9556" s="43">
        <v>7.7472747738079701E-3</v>
      </c>
      <c r="N9556" s="43">
        <v>4.8551965521310025E-2</v>
      </c>
      <c r="O9556" s="43">
        <v>0</v>
      </c>
      <c r="P9556" s="43">
        <v>1</v>
      </c>
      <c r="R9556" s="43">
        <v>693.53437698898915</v>
      </c>
      <c r="S9556" s="43">
        <v>218.48392516982679</v>
      </c>
      <c r="T9556" s="43">
        <v>7121.9373387704163</v>
      </c>
      <c r="U9556" s="43">
        <v>8033.9556409292327</v>
      </c>
      <c r="W9556" s="43">
        <v>3222.1071626767739</v>
      </c>
      <c r="X9556" s="43">
        <v>0</v>
      </c>
      <c r="Y9556" s="43">
        <v>0</v>
      </c>
      <c r="Z9556" s="43">
        <v>3222.1071626767739</v>
      </c>
      <c r="AB9556" s="43">
        <v>115.67630716596523</v>
      </c>
      <c r="AC9556" s="43">
        <v>0</v>
      </c>
      <c r="AD9556" s="43">
        <v>0</v>
      </c>
      <c r="AE9556" s="43">
        <v>115.67630716596523</v>
      </c>
      <c r="AG9556" s="43">
        <v>5925455.0721625872</v>
      </c>
      <c r="AH9556" s="43">
        <v>695975.14713818312</v>
      </c>
      <c r="AI9556" s="43">
        <v>0</v>
      </c>
      <c r="AJ9556" s="43">
        <v>485840490.09705395</v>
      </c>
      <c r="AK9556" s="43">
        <v>491765945.16921651</v>
      </c>
    </row>
    <row r="9557" spans="3:37" x14ac:dyDescent="0.2">
      <c r="C9557" s="43">
        <v>6.2772753267292813E-4</v>
      </c>
      <c r="D9557" s="43">
        <v>5.2193886120468165E-2</v>
      </c>
      <c r="E9557" s="43">
        <v>4.0251727173383918</v>
      </c>
      <c r="F9557" s="43">
        <v>1.2180039934641549</v>
      </c>
      <c r="H9557" s="43">
        <v>8.8606553828904665E-5</v>
      </c>
      <c r="I9557" s="43">
        <v>6.1002583242453765E-2</v>
      </c>
      <c r="J9557" s="43">
        <v>0</v>
      </c>
      <c r="K9557" s="43">
        <v>1</v>
      </c>
      <c r="M9557" s="43">
        <v>7.8713700688520793E-3</v>
      </c>
      <c r="N9557" s="43">
        <v>4.6979351624987675E-2</v>
      </c>
      <c r="O9557" s="43">
        <v>0</v>
      </c>
      <c r="P9557" s="43">
        <v>1</v>
      </c>
      <c r="R9557" s="43">
        <v>620.34485414782125</v>
      </c>
      <c r="S9557" s="43">
        <v>102.34259974711848</v>
      </c>
      <c r="T9557" s="43">
        <v>7001.6391195575907</v>
      </c>
      <c r="U9557" s="43">
        <v>7724.3265734525303</v>
      </c>
      <c r="W9557" s="43">
        <v>2496.9951822570738</v>
      </c>
      <c r="X9557" s="43">
        <v>0</v>
      </c>
      <c r="Y9557" s="43">
        <v>0</v>
      </c>
      <c r="Z9557" s="43">
        <v>2496.9951822570738</v>
      </c>
      <c r="AB9557" s="43">
        <v>14.470429141620521</v>
      </c>
      <c r="AC9557" s="43">
        <v>0</v>
      </c>
      <c r="AD9557" s="43">
        <v>0</v>
      </c>
      <c r="AE9557" s="43">
        <v>14.470429141620521</v>
      </c>
      <c r="AG9557" s="43">
        <v>4591974.1401707586</v>
      </c>
      <c r="AH9557" s="43">
        <v>539350.95936752798</v>
      </c>
      <c r="AI9557" s="43">
        <v>0</v>
      </c>
      <c r="AJ9557" s="43">
        <v>60775802.394806184</v>
      </c>
      <c r="AK9557" s="43">
        <v>65367776.534976944</v>
      </c>
    </row>
    <row r="9558" spans="3:37" x14ac:dyDescent="0.2">
      <c r="C9558" s="43">
        <v>5.8828883741114072E-4</v>
      </c>
      <c r="D9558" s="43">
        <v>5.8768426168937293E-2</v>
      </c>
      <c r="E9558" s="43">
        <v>6.6246512810108138</v>
      </c>
      <c r="F9558" s="43">
        <v>3.0071227555837083</v>
      </c>
      <c r="H9558" s="43">
        <v>8.7704312411402872E-5</v>
      </c>
      <c r="I9558" s="43">
        <v>9.8195491072668825E-2</v>
      </c>
      <c r="J9558" s="43">
        <v>0</v>
      </c>
      <c r="K9558" s="43">
        <v>1</v>
      </c>
      <c r="M9558" s="43">
        <v>7.7962276058527397E-3</v>
      </c>
      <c r="N9558" s="43">
        <v>4.6374125982553971E-2</v>
      </c>
      <c r="O9558" s="43">
        <v>0</v>
      </c>
      <c r="P9558" s="43">
        <v>1</v>
      </c>
      <c r="R9558" s="43">
        <v>654.60156763963607</v>
      </c>
      <c r="S9558" s="43">
        <v>163.0627894123966</v>
      </c>
      <c r="T9558" s="43">
        <v>6845.4597285490772</v>
      </c>
      <c r="U9558" s="43">
        <v>7663.12408560111</v>
      </c>
      <c r="W9558" s="43">
        <v>4336.5071136156021</v>
      </c>
      <c r="X9558" s="43">
        <v>0</v>
      </c>
      <c r="Y9558" s="43">
        <v>0</v>
      </c>
      <c r="Z9558" s="43">
        <v>4336.5071136156021</v>
      </c>
      <c r="AB9558" s="43">
        <v>140.58363014078014</v>
      </c>
      <c r="AC9558" s="43">
        <v>0</v>
      </c>
      <c r="AD9558" s="43">
        <v>0</v>
      </c>
      <c r="AE9558" s="43">
        <v>140.58363014078014</v>
      </c>
      <c r="AG9558" s="43">
        <v>7974836.5819390919</v>
      </c>
      <c r="AH9558" s="43">
        <v>936685.53654097009</v>
      </c>
      <c r="AI9558" s="43">
        <v>0</v>
      </c>
      <c r="AJ9558" s="43">
        <v>590451246.59127665</v>
      </c>
      <c r="AK9558" s="43">
        <v>598426083.17321575</v>
      </c>
    </row>
    <row r="9559" spans="3:37" x14ac:dyDescent="0.2">
      <c r="C9559" s="43">
        <v>6.4757498530898516E-4</v>
      </c>
      <c r="D9559" s="43">
        <v>5.476791899212452E-2</v>
      </c>
      <c r="E9559" s="43">
        <v>5.6799959276339331</v>
      </c>
      <c r="F9559" s="43">
        <v>3.3278788836275792</v>
      </c>
      <c r="H9559" s="43">
        <v>7.976680841448971E-5</v>
      </c>
      <c r="I9559" s="43">
        <v>0.10891879934033977</v>
      </c>
      <c r="J9559" s="43">
        <v>0</v>
      </c>
      <c r="K9559" s="43">
        <v>1</v>
      </c>
      <c r="M9559" s="43">
        <v>7.8345316225096901E-3</v>
      </c>
      <c r="N9559" s="43">
        <v>4.7697050820429743E-2</v>
      </c>
      <c r="O9559" s="43">
        <v>0</v>
      </c>
      <c r="P9559" s="43">
        <v>1</v>
      </c>
      <c r="R9559" s="43">
        <v>671.5195743316217</v>
      </c>
      <c r="S9559" s="43">
        <v>164.50058006464417</v>
      </c>
      <c r="T9559" s="43">
        <v>7075.3338586141581</v>
      </c>
      <c r="U9559" s="43">
        <v>7911.3540130104238</v>
      </c>
      <c r="W9559" s="43">
        <v>3814.2284475300835</v>
      </c>
      <c r="X9559" s="43">
        <v>0</v>
      </c>
      <c r="Y9559" s="43">
        <v>0</v>
      </c>
      <c r="Z9559" s="43">
        <v>3814.2284475300835</v>
      </c>
      <c r="AB9559" s="43">
        <v>167.26413736212044</v>
      </c>
      <c r="AC9559" s="43">
        <v>0</v>
      </c>
      <c r="AD9559" s="43">
        <v>0</v>
      </c>
      <c r="AE9559" s="43">
        <v>167.26413736212044</v>
      </c>
      <c r="AG9559" s="43">
        <v>7014366.1150078233</v>
      </c>
      <c r="AH9559" s="43">
        <v>823873.34466649801</v>
      </c>
      <c r="AI9559" s="43">
        <v>0</v>
      </c>
      <c r="AJ9559" s="43">
        <v>702509376.92090583</v>
      </c>
      <c r="AK9559" s="43">
        <v>709523743.03591371</v>
      </c>
    </row>
    <row r="9560" spans="3:37" x14ac:dyDescent="0.2">
      <c r="C9560" s="43">
        <v>6.064885082282186E-4</v>
      </c>
      <c r="D9560" s="43">
        <v>5.3512753040108593E-2</v>
      </c>
      <c r="E9560" s="43">
        <v>7.1635620290757585</v>
      </c>
      <c r="F9560" s="43">
        <v>1.7336861039087625</v>
      </c>
      <c r="H9560" s="43">
        <v>9.6135207329761663E-5</v>
      </c>
      <c r="I9560" s="43">
        <v>0.10174411424174934</v>
      </c>
      <c r="J9560" s="43">
        <v>0</v>
      </c>
      <c r="K9560" s="43">
        <v>1</v>
      </c>
      <c r="M9560" s="43">
        <v>7.8193444216506387E-3</v>
      </c>
      <c r="N9560" s="43">
        <v>4.6969607335318964E-2</v>
      </c>
      <c r="O9560" s="43">
        <v>0</v>
      </c>
      <c r="P9560" s="43">
        <v>1</v>
      </c>
      <c r="R9560" s="43">
        <v>614.50050408280629</v>
      </c>
      <c r="S9560" s="43">
        <v>185.19708018692097</v>
      </c>
      <c r="T9560" s="43">
        <v>6953.9192835374979</v>
      </c>
      <c r="U9560" s="43">
        <v>7753.6168678072254</v>
      </c>
      <c r="W9560" s="43">
        <v>4402.0124778955042</v>
      </c>
      <c r="X9560" s="43">
        <v>0</v>
      </c>
      <c r="Y9560" s="43">
        <v>0</v>
      </c>
      <c r="Z9560" s="43">
        <v>4402.0124778955042</v>
      </c>
      <c r="AB9560" s="43">
        <v>48.24100143388187</v>
      </c>
      <c r="AC9560" s="43">
        <v>0</v>
      </c>
      <c r="AD9560" s="43">
        <v>0</v>
      </c>
      <c r="AE9560" s="43">
        <v>48.24100143388187</v>
      </c>
      <c r="AG9560" s="43">
        <v>8095300.9468498323</v>
      </c>
      <c r="AH9560" s="43">
        <v>950834.69522542891</v>
      </c>
      <c r="AI9560" s="43">
        <v>0</v>
      </c>
      <c r="AJ9560" s="43">
        <v>202612206.02230385</v>
      </c>
      <c r="AK9560" s="43">
        <v>210707506.96915367</v>
      </c>
    </row>
    <row r="9561" spans="3:37" x14ac:dyDescent="0.2">
      <c r="C9561" s="43">
        <v>6.018826617981872E-4</v>
      </c>
      <c r="D9561" s="43">
        <v>5.1933648188758792E-2</v>
      </c>
      <c r="E9561" s="43">
        <v>4.9571863088140127</v>
      </c>
      <c r="F9561" s="43">
        <v>2.5200829052371341</v>
      </c>
      <c r="H9561" s="43">
        <v>9.3181941846709471E-5</v>
      </c>
      <c r="I9561" s="43">
        <v>6.3786388959875262E-2</v>
      </c>
      <c r="J9561" s="43">
        <v>0</v>
      </c>
      <c r="K9561" s="43">
        <v>1</v>
      </c>
      <c r="M9561" s="43">
        <v>7.8770706371267263E-3</v>
      </c>
      <c r="N9561" s="43">
        <v>4.5704119711670765E-2</v>
      </c>
      <c r="O9561" s="43">
        <v>0</v>
      </c>
      <c r="P9561" s="43">
        <v>1</v>
      </c>
      <c r="R9561" s="43">
        <v>591.8382602470972</v>
      </c>
      <c r="S9561" s="43">
        <v>112.53876533402281</v>
      </c>
      <c r="T9561" s="43">
        <v>6816.5160459151548</v>
      </c>
      <c r="U9561" s="43">
        <v>7520.8930714962753</v>
      </c>
      <c r="W9561" s="43">
        <v>2933.8525207292146</v>
      </c>
      <c r="X9561" s="43">
        <v>0</v>
      </c>
      <c r="Y9561" s="43">
        <v>0</v>
      </c>
      <c r="Z9561" s="43">
        <v>2933.8525207292146</v>
      </c>
      <c r="AB9561" s="43">
        <v>96.261824761158138</v>
      </c>
      <c r="AC9561" s="43">
        <v>0</v>
      </c>
      <c r="AD9561" s="43">
        <v>0</v>
      </c>
      <c r="AE9561" s="43">
        <v>96.261824761158138</v>
      </c>
      <c r="AG9561" s="43">
        <v>5395354.7856210256</v>
      </c>
      <c r="AH9561" s="43">
        <v>633712.14447751036</v>
      </c>
      <c r="AI9561" s="43">
        <v>0</v>
      </c>
      <c r="AJ9561" s="43">
        <v>404299663.9968642</v>
      </c>
      <c r="AK9561" s="43">
        <v>409695018.78248525</v>
      </c>
    </row>
    <row r="9562" spans="3:37" x14ac:dyDescent="0.2">
      <c r="C9562" s="43">
        <v>5.9246586068026493E-4</v>
      </c>
      <c r="D9562" s="43">
        <v>6.579680860679149E-2</v>
      </c>
      <c r="E9562" s="43">
        <v>2.1916855625831193</v>
      </c>
      <c r="F9562" s="43">
        <v>1.0815276131210732</v>
      </c>
      <c r="H9562" s="43">
        <v>9.859413238566539E-5</v>
      </c>
      <c r="I9562" s="43">
        <v>8.9732248412303373E-2</v>
      </c>
      <c r="J9562" s="43">
        <v>0</v>
      </c>
      <c r="K9562" s="43">
        <v>1</v>
      </c>
      <c r="M9562" s="43">
        <v>7.785339498561499E-3</v>
      </c>
      <c r="N9562" s="43">
        <v>4.4567485360272129E-2</v>
      </c>
      <c r="O9562" s="43">
        <v>0</v>
      </c>
      <c r="P9562" s="43">
        <v>1</v>
      </c>
      <c r="R9562" s="43">
        <v>738.09205803598866</v>
      </c>
      <c r="S9562" s="43">
        <v>167.51048357546605</v>
      </c>
      <c r="T9562" s="43">
        <v>6569.5868601384964</v>
      </c>
      <c r="U9562" s="43">
        <v>7475.1894017499508</v>
      </c>
      <c r="W9562" s="43">
        <v>1617.6657074547381</v>
      </c>
      <c r="X9562" s="43">
        <v>0</v>
      </c>
      <c r="Y9562" s="43">
        <v>0</v>
      </c>
      <c r="Z9562" s="43">
        <v>1617.6657074547381</v>
      </c>
      <c r="AB9562" s="43">
        <v>6.4387125618165353</v>
      </c>
      <c r="AC9562" s="43">
        <v>0</v>
      </c>
      <c r="AD9562" s="43">
        <v>0</v>
      </c>
      <c r="AE9562" s="43">
        <v>6.4387125618165353</v>
      </c>
      <c r="AG9562" s="43">
        <v>2974887.2360092634</v>
      </c>
      <c r="AH9562" s="43">
        <v>349415.79281022341</v>
      </c>
      <c r="AI9562" s="43">
        <v>0</v>
      </c>
      <c r="AJ9562" s="43">
        <v>27042592.759629447</v>
      </c>
      <c r="AK9562" s="43">
        <v>30017479.99563871</v>
      </c>
    </row>
    <row r="9563" spans="3:37" x14ac:dyDescent="0.2">
      <c r="C9563" s="43">
        <v>6.1013198505721622E-4</v>
      </c>
      <c r="D9563" s="43">
        <v>6.2327268860777552E-2</v>
      </c>
      <c r="E9563" s="43">
        <v>3.4848432435256331</v>
      </c>
      <c r="F9563" s="43">
        <v>2.0293945987183628</v>
      </c>
      <c r="H9563" s="43">
        <v>9.5889347152322557E-5</v>
      </c>
      <c r="I9563" s="43">
        <v>9.1379964051615872E-2</v>
      </c>
      <c r="J9563" s="43">
        <v>0</v>
      </c>
      <c r="K9563" s="43">
        <v>1</v>
      </c>
      <c r="M9563" s="43">
        <v>7.8645546483537832E-3</v>
      </c>
      <c r="N9563" s="43">
        <v>4.7081625896170376E-2</v>
      </c>
      <c r="O9563" s="43">
        <v>0</v>
      </c>
      <c r="P9563" s="43">
        <v>1</v>
      </c>
      <c r="R9563" s="43">
        <v>720.01950641316694</v>
      </c>
      <c r="S9563" s="43">
        <v>165.90662072221386</v>
      </c>
      <c r="T9563" s="43">
        <v>7010.8061587754419</v>
      </c>
      <c r="U9563" s="43">
        <v>7896.7322859108226</v>
      </c>
      <c r="W9563" s="43">
        <v>2509.1551121305861</v>
      </c>
      <c r="X9563" s="43">
        <v>0</v>
      </c>
      <c r="Y9563" s="43">
        <v>0</v>
      </c>
      <c r="Z9563" s="43">
        <v>2509.1551121305861</v>
      </c>
      <c r="AB9563" s="43">
        <v>79.3067084234726</v>
      </c>
      <c r="AC9563" s="43">
        <v>0</v>
      </c>
      <c r="AD9563" s="43">
        <v>0</v>
      </c>
      <c r="AE9563" s="43">
        <v>79.3067084234726</v>
      </c>
      <c r="AG9563" s="43">
        <v>4614336.251208148</v>
      </c>
      <c r="AH9563" s="43">
        <v>541977.50422020664</v>
      </c>
      <c r="AI9563" s="43">
        <v>0</v>
      </c>
      <c r="AJ9563" s="43">
        <v>333088175.37858492</v>
      </c>
      <c r="AK9563" s="43">
        <v>337702511.62979305</v>
      </c>
    </row>
    <row r="9564" spans="3:37" x14ac:dyDescent="0.2">
      <c r="C9564" s="43">
        <v>6.1670051704842965E-4</v>
      </c>
      <c r="D9564" s="43">
        <v>5.4599977415108136E-2</v>
      </c>
      <c r="E9564" s="43">
        <v>10.818123374111082</v>
      </c>
      <c r="F9564" s="43">
        <v>10.537272324979792</v>
      </c>
      <c r="H9564" s="43">
        <v>8.6633166013679443E-5</v>
      </c>
      <c r="I9564" s="43">
        <v>0.11412061547253705</v>
      </c>
      <c r="J9564" s="43">
        <v>0</v>
      </c>
      <c r="K9564" s="43">
        <v>1</v>
      </c>
      <c r="M9564" s="43">
        <v>7.9050880978679405E-3</v>
      </c>
      <c r="N9564" s="43">
        <v>4.5161435964079601E-2</v>
      </c>
      <c r="O9564" s="43">
        <v>0</v>
      </c>
      <c r="P9564" s="43">
        <v>1</v>
      </c>
      <c r="R9564" s="43">
        <v>637.54251068788551</v>
      </c>
      <c r="S9564" s="43">
        <v>187.19345669559212</v>
      </c>
      <c r="T9564" s="43">
        <v>6759.5351299482763</v>
      </c>
      <c r="U9564" s="43">
        <v>7584.2710973317535</v>
      </c>
      <c r="W9564" s="43">
        <v>6897.0135368620786</v>
      </c>
      <c r="X9564" s="43">
        <v>0</v>
      </c>
      <c r="Y9564" s="43">
        <v>0</v>
      </c>
      <c r="Z9564" s="43">
        <v>6897.0135368620786</v>
      </c>
      <c r="AB9564" s="43">
        <v>650.6045701204423</v>
      </c>
      <c r="AC9564" s="43">
        <v>0</v>
      </c>
      <c r="AD9564" s="43">
        <v>0</v>
      </c>
      <c r="AE9564" s="43">
        <v>650.6045701204423</v>
      </c>
      <c r="AG9564" s="43">
        <v>12683607.894289363</v>
      </c>
      <c r="AH9564" s="43">
        <v>1489754.9239622089</v>
      </c>
      <c r="AI9564" s="43">
        <v>0</v>
      </c>
      <c r="AJ9564" s="43">
        <v>2732539194.5058575</v>
      </c>
      <c r="AK9564" s="43">
        <v>2745222802.400147</v>
      </c>
    </row>
    <row r="9565" spans="3:37" x14ac:dyDescent="0.2">
      <c r="C9565" s="43">
        <v>6.0851125132180479E-4</v>
      </c>
      <c r="D9565" s="43">
        <v>6.0797191071912504E-2</v>
      </c>
      <c r="E9565" s="43">
        <v>8.8916524137717765</v>
      </c>
      <c r="F9565" s="43">
        <v>1.5493455874691655</v>
      </c>
      <c r="H9565" s="43">
        <v>8.9632891984591087E-5</v>
      </c>
      <c r="I9565" s="43">
        <v>7.9587662195472988E-2</v>
      </c>
      <c r="J9565" s="43">
        <v>0</v>
      </c>
      <c r="K9565" s="43">
        <v>1</v>
      </c>
      <c r="M9565" s="43">
        <v>7.8826553141125855E-3</v>
      </c>
      <c r="N9565" s="43">
        <v>4.6013356539815309E-2</v>
      </c>
      <c r="O9565" s="43">
        <v>0</v>
      </c>
      <c r="P9565" s="43">
        <v>1</v>
      </c>
      <c r="R9565" s="43">
        <v>700.47800036652905</v>
      </c>
      <c r="S9565" s="43">
        <v>135.06895187488053</v>
      </c>
      <c r="T9565" s="43">
        <v>6867.5024691822964</v>
      </c>
      <c r="U9565" s="43">
        <v>7703.049421423706</v>
      </c>
      <c r="W9565" s="43">
        <v>6228.406902753075</v>
      </c>
      <c r="X9565" s="43">
        <v>0</v>
      </c>
      <c r="Y9565" s="43">
        <v>0</v>
      </c>
      <c r="Z9565" s="43">
        <v>6228.406902753075</v>
      </c>
      <c r="AB9565" s="43">
        <v>41.174081352401764</v>
      </c>
      <c r="AC9565" s="43">
        <v>0</v>
      </c>
      <c r="AD9565" s="43">
        <v>0</v>
      </c>
      <c r="AE9565" s="43">
        <v>41.174081352401764</v>
      </c>
      <c r="AG9565" s="43">
        <v>11454040.294162905</v>
      </c>
      <c r="AH9565" s="43">
        <v>1345335.8909946643</v>
      </c>
      <c r="AI9565" s="43">
        <v>0</v>
      </c>
      <c r="AJ9565" s="43">
        <v>172931141.68008742</v>
      </c>
      <c r="AK9565" s="43">
        <v>184385181.97425032</v>
      </c>
    </row>
    <row r="9566" spans="3:37" x14ac:dyDescent="0.2">
      <c r="C9566" s="43">
        <v>5.9414198612802067E-4</v>
      </c>
      <c r="D9566" s="43">
        <v>4.9713984097044535E-2</v>
      </c>
      <c r="E9566" s="43">
        <v>1.9854133208192588</v>
      </c>
      <c r="F9566" s="43">
        <v>1.0207128727353156</v>
      </c>
      <c r="H9566" s="43">
        <v>8.9041504942180045E-5</v>
      </c>
      <c r="I9566" s="43">
        <v>0.10141402608834738</v>
      </c>
      <c r="J9566" s="43">
        <v>0</v>
      </c>
      <c r="K9566" s="43">
        <v>1</v>
      </c>
      <c r="M9566" s="43">
        <v>7.8262096910397885E-3</v>
      </c>
      <c r="N9566" s="43">
        <v>4.9022744777439509E-2</v>
      </c>
      <c r="O9566" s="43">
        <v>0</v>
      </c>
      <c r="P9566" s="43">
        <v>1</v>
      </c>
      <c r="R9566" s="43">
        <v>559.25668683885874</v>
      </c>
      <c r="S9566" s="43">
        <v>170.97510880254717</v>
      </c>
      <c r="T9566" s="43">
        <v>7264.2616144157128</v>
      </c>
      <c r="U9566" s="43">
        <v>7994.493410057119</v>
      </c>
      <c r="W9566" s="43">
        <v>1110.3556758071147</v>
      </c>
      <c r="X9566" s="43">
        <v>0</v>
      </c>
      <c r="Y9566" s="43">
        <v>0</v>
      </c>
      <c r="Z9566" s="43">
        <v>1110.3556758071147</v>
      </c>
      <c r="AB9566" s="43">
        <v>1.2394679461528242</v>
      </c>
      <c r="AC9566" s="43">
        <v>0</v>
      </c>
      <c r="AD9566" s="43">
        <v>0</v>
      </c>
      <c r="AE9566" s="43">
        <v>1.2394679461528242</v>
      </c>
      <c r="AG9566" s="43">
        <v>2041944.087809284</v>
      </c>
      <c r="AH9566" s="43">
        <v>239836.82597433677</v>
      </c>
      <c r="AI9566" s="43">
        <v>0</v>
      </c>
      <c r="AJ9566" s="43">
        <v>5205765.3738418613</v>
      </c>
      <c r="AK9566" s="43">
        <v>7247709.4616511455</v>
      </c>
    </row>
    <row r="9567" spans="3:37" x14ac:dyDescent="0.2">
      <c r="C9567" s="43">
        <v>5.9158444130091099E-4</v>
      </c>
      <c r="D9567" s="43">
        <v>5.273918233818399E-2</v>
      </c>
      <c r="E9567" s="43">
        <v>3.0828409561234262</v>
      </c>
      <c r="F9567" s="43">
        <v>2.2461384518622296</v>
      </c>
      <c r="H9567" s="43">
        <v>9.3561963900423706E-5</v>
      </c>
      <c r="I9567" s="43">
        <v>0.12466267023128552</v>
      </c>
      <c r="J9567" s="43">
        <v>0</v>
      </c>
      <c r="K9567" s="43">
        <v>1</v>
      </c>
      <c r="M9567" s="43">
        <v>7.7965860421138795E-3</v>
      </c>
      <c r="N9567" s="43">
        <v>4.3399952417021714E-2</v>
      </c>
      <c r="O9567" s="43">
        <v>0</v>
      </c>
      <c r="P9567" s="43">
        <v>1</v>
      </c>
      <c r="R9567" s="43">
        <v>590.73473578442622</v>
      </c>
      <c r="S9567" s="43">
        <v>220.84019762566319</v>
      </c>
      <c r="T9567" s="43">
        <v>6406.7252850421673</v>
      </c>
      <c r="U9567" s="43">
        <v>7218.3002184522566</v>
      </c>
      <c r="W9567" s="43">
        <v>1821.1412376809801</v>
      </c>
      <c r="X9567" s="43">
        <v>0</v>
      </c>
      <c r="Y9567" s="43">
        <v>0</v>
      </c>
      <c r="Z9567" s="43">
        <v>1821.1412376809801</v>
      </c>
      <c r="AB9567" s="43">
        <v>78.766687794946364</v>
      </c>
      <c r="AC9567" s="43">
        <v>0</v>
      </c>
      <c r="AD9567" s="43">
        <v>0</v>
      </c>
      <c r="AE9567" s="43">
        <v>78.766687794946364</v>
      </c>
      <c r="AG9567" s="43">
        <v>3349078.7360953223</v>
      </c>
      <c r="AH9567" s="43">
        <v>393366.50733909168</v>
      </c>
      <c r="AI9567" s="43">
        <v>0</v>
      </c>
      <c r="AJ9567" s="43">
        <v>330820088.73877472</v>
      </c>
      <c r="AK9567" s="43">
        <v>334169167.47487003</v>
      </c>
    </row>
    <row r="9568" spans="3:37" x14ac:dyDescent="0.2">
      <c r="C9568" s="43">
        <v>6.0254139485352049E-4</v>
      </c>
      <c r="D9568" s="43">
        <v>6.0472617280046603E-2</v>
      </c>
      <c r="E9568" s="43">
        <v>1.3273435676772898</v>
      </c>
      <c r="F9568" s="43">
        <v>1.8225026545724838</v>
      </c>
      <c r="H9568" s="43">
        <v>9.5422080988449842E-5</v>
      </c>
      <c r="I9568" s="43">
        <v>0.10050021179790859</v>
      </c>
      <c r="J9568" s="43">
        <v>0</v>
      </c>
      <c r="K9568" s="43">
        <v>1</v>
      </c>
      <c r="M9568" s="43">
        <v>7.9610380790688939E-3</v>
      </c>
      <c r="N9568" s="43">
        <v>4.5955679146470363E-2</v>
      </c>
      <c r="O9568" s="43">
        <v>0</v>
      </c>
      <c r="P9568" s="43">
        <v>1</v>
      </c>
      <c r="R9568" s="43">
        <v>689.90298931990549</v>
      </c>
      <c r="S9568" s="43">
        <v>181.5759116441221</v>
      </c>
      <c r="T9568" s="43">
        <v>6927.0968968880552</v>
      </c>
      <c r="U9568" s="43">
        <v>7798.5757978520833</v>
      </c>
      <c r="W9568" s="43">
        <v>915.73829519511048</v>
      </c>
      <c r="X9568" s="43">
        <v>0</v>
      </c>
      <c r="Y9568" s="43">
        <v>0</v>
      </c>
      <c r="Z9568" s="43">
        <v>915.73829519511048</v>
      </c>
      <c r="AB9568" s="43">
        <v>60.71683329210321</v>
      </c>
      <c r="AC9568" s="43">
        <v>0</v>
      </c>
      <c r="AD9568" s="43">
        <v>0</v>
      </c>
      <c r="AE9568" s="43">
        <v>60.71683329210321</v>
      </c>
      <c r="AG9568" s="43">
        <v>1684042.7248638081</v>
      </c>
      <c r="AH9568" s="43">
        <v>197799.47176214386</v>
      </c>
      <c r="AI9568" s="43">
        <v>0</v>
      </c>
      <c r="AJ9568" s="43">
        <v>255010699.82683349</v>
      </c>
      <c r="AK9568" s="43">
        <v>256694742.55169728</v>
      </c>
    </row>
    <row r="9569" spans="3:37" x14ac:dyDescent="0.2">
      <c r="C9569" s="43">
        <v>6.0213355046735272E-4</v>
      </c>
      <c r="D9569" s="43">
        <v>6.3565043610305128E-2</v>
      </c>
      <c r="E9569" s="43">
        <v>4.8341622892137615</v>
      </c>
      <c r="F9569" s="43">
        <v>8.3213641239112217</v>
      </c>
      <c r="H9569" s="43">
        <v>8.6749069545472373E-5</v>
      </c>
      <c r="I9569" s="43">
        <v>0.1076899594794456</v>
      </c>
      <c r="J9569" s="43">
        <v>0</v>
      </c>
      <c r="K9569" s="43">
        <v>1</v>
      </c>
      <c r="M9569" s="43">
        <v>7.8465107079322277E-3</v>
      </c>
      <c r="N9569" s="43">
        <v>4.7627371606415836E-2</v>
      </c>
      <c r="O9569" s="43">
        <v>0</v>
      </c>
      <c r="P9569" s="43">
        <v>1</v>
      </c>
      <c r="R9569" s="43">
        <v>724.6921359029684</v>
      </c>
      <c r="S9569" s="43">
        <v>176.88149965063977</v>
      </c>
      <c r="T9569" s="43">
        <v>7075.8001717419475</v>
      </c>
      <c r="U9569" s="43">
        <v>7977.3738072955557</v>
      </c>
      <c r="W9569" s="43">
        <v>3503.2793946719039</v>
      </c>
      <c r="X9569" s="43">
        <v>0</v>
      </c>
      <c r="Y9569" s="43">
        <v>0</v>
      </c>
      <c r="Z9569" s="43">
        <v>3503.2793946719039</v>
      </c>
      <c r="AB9569" s="43">
        <v>567.71364550082296</v>
      </c>
      <c r="AC9569" s="43">
        <v>0</v>
      </c>
      <c r="AD9569" s="43">
        <v>0</v>
      </c>
      <c r="AE9569" s="43">
        <v>567.71364550082296</v>
      </c>
      <c r="AG9569" s="43">
        <v>6442530.8068016311</v>
      </c>
      <c r="AH9569" s="43">
        <v>756708.34924913128</v>
      </c>
      <c r="AI9569" s="43">
        <v>0</v>
      </c>
      <c r="AJ9569" s="43">
        <v>2384397311.1034565</v>
      </c>
      <c r="AK9569" s="43">
        <v>2390839841.9102583</v>
      </c>
    </row>
    <row r="9570" spans="3:37" x14ac:dyDescent="0.2">
      <c r="C9570" s="43">
        <v>5.9183694695064462E-4</v>
      </c>
      <c r="D9570" s="43">
        <v>4.8093481633305117E-2</v>
      </c>
      <c r="E9570" s="43">
        <v>5.8989442471114781</v>
      </c>
      <c r="F9570" s="43">
        <v>0.88046653989431156</v>
      </c>
      <c r="H9570" s="43">
        <v>9.2396295538699214E-5</v>
      </c>
      <c r="I9570" s="43">
        <v>9.6037213216489489E-2</v>
      </c>
      <c r="J9570" s="43">
        <v>0</v>
      </c>
      <c r="K9570" s="43">
        <v>1</v>
      </c>
      <c r="M9570" s="43">
        <v>7.8629788638716613E-3</v>
      </c>
      <c r="N9570" s="43">
        <v>4.5107094170699753E-2</v>
      </c>
      <c r="O9570" s="43">
        <v>0</v>
      </c>
      <c r="P9570" s="43">
        <v>1</v>
      </c>
      <c r="R9570" s="43">
        <v>538.92789646724839</v>
      </c>
      <c r="S9570" s="43">
        <v>168.01052210569861</v>
      </c>
      <c r="T9570" s="43">
        <v>6715.437808969793</v>
      </c>
      <c r="U9570" s="43">
        <v>7422.3762275427398</v>
      </c>
      <c r="W9570" s="43">
        <v>3179.1056144733652</v>
      </c>
      <c r="X9570" s="43">
        <v>0</v>
      </c>
      <c r="Y9570" s="43">
        <v>0</v>
      </c>
      <c r="Z9570" s="43">
        <v>3179.1056144733652</v>
      </c>
      <c r="AB9570" s="43">
        <v>-6.8929310347065149</v>
      </c>
      <c r="AC9570" s="43">
        <v>0</v>
      </c>
      <c r="AD9570" s="43">
        <v>0</v>
      </c>
      <c r="AE9570" s="43">
        <v>-6.8929310347065149</v>
      </c>
      <c r="AG9570" s="43">
        <v>5846375.2250165185</v>
      </c>
      <c r="AH9570" s="43">
        <v>686686.81272624689</v>
      </c>
      <c r="AI9570" s="43">
        <v>0</v>
      </c>
      <c r="AJ9570" s="43">
        <v>0</v>
      </c>
      <c r="AK9570" s="43">
        <v>5846375.2250165185</v>
      </c>
    </row>
    <row r="9571" spans="3:37" x14ac:dyDescent="0.2">
      <c r="C9571" s="43">
        <v>6.2146274816798908E-4</v>
      </c>
      <c r="D9571" s="43">
        <v>5.414079958968375E-2</v>
      </c>
      <c r="E9571" s="43">
        <v>4.3579628757102453</v>
      </c>
      <c r="F9571" s="43">
        <v>2.7649797205139053</v>
      </c>
      <c r="H9571" s="43">
        <v>8.8881833823583576E-5</v>
      </c>
      <c r="I9571" s="43">
        <v>0.1138291296371069</v>
      </c>
      <c r="J9571" s="43">
        <v>0</v>
      </c>
      <c r="K9571" s="43">
        <v>1</v>
      </c>
      <c r="M9571" s="43">
        <v>7.8677795098535119E-3</v>
      </c>
      <c r="N9571" s="43">
        <v>4.584008031535225E-2</v>
      </c>
      <c r="O9571" s="43">
        <v>0</v>
      </c>
      <c r="P9571" s="43">
        <v>1</v>
      </c>
      <c r="R9571" s="43">
        <v>637.06264357265968</v>
      </c>
      <c r="S9571" s="43">
        <v>191.56174935129181</v>
      </c>
      <c r="T9571" s="43">
        <v>6828.7297115222655</v>
      </c>
      <c r="U9571" s="43">
        <v>7657.3541044462172</v>
      </c>
      <c r="W9571" s="43">
        <v>2776.295350191479</v>
      </c>
      <c r="X9571" s="43">
        <v>0</v>
      </c>
      <c r="Y9571" s="43">
        <v>0</v>
      </c>
      <c r="Z9571" s="43">
        <v>2776.295350191479</v>
      </c>
      <c r="AB9571" s="43">
        <v>120.31108318649132</v>
      </c>
      <c r="AC9571" s="43">
        <v>0</v>
      </c>
      <c r="AD9571" s="43">
        <v>0</v>
      </c>
      <c r="AE9571" s="43">
        <v>120.31108318649132</v>
      </c>
      <c r="AG9571" s="43">
        <v>5105607.1490021301</v>
      </c>
      <c r="AH9571" s="43">
        <v>599679.79564135941</v>
      </c>
      <c r="AI9571" s="43">
        <v>0</v>
      </c>
      <c r="AJ9571" s="43">
        <v>505306549.38326353</v>
      </c>
      <c r="AK9571" s="43">
        <v>510412156.53226566</v>
      </c>
    </row>
    <row r="9572" spans="3:37" x14ac:dyDescent="0.2">
      <c r="C9572" s="43">
        <v>6.0443446302075796E-4</v>
      </c>
      <c r="D9572" s="43">
        <v>5.8361732630485386E-2</v>
      </c>
      <c r="E9572" s="43">
        <v>4.756598382105369</v>
      </c>
      <c r="F9572" s="43">
        <v>2.9736830218777968</v>
      </c>
      <c r="H9572" s="43">
        <v>9.212435023542298E-5</v>
      </c>
      <c r="I9572" s="43">
        <v>9.0535056253512963E-2</v>
      </c>
      <c r="J9572" s="43">
        <v>0</v>
      </c>
      <c r="K9572" s="43">
        <v>1</v>
      </c>
      <c r="M9572" s="43">
        <v>7.7550415457921249E-3</v>
      </c>
      <c r="N9572" s="43">
        <v>4.4241334168012729E-2</v>
      </c>
      <c r="O9572" s="43">
        <v>0</v>
      </c>
      <c r="P9572" s="43">
        <v>1</v>
      </c>
      <c r="R9572" s="43">
        <v>667.9128023393522</v>
      </c>
      <c r="S9572" s="43">
        <v>157.91870949352639</v>
      </c>
      <c r="T9572" s="43">
        <v>6496.1301423920777</v>
      </c>
      <c r="U9572" s="43">
        <v>7321.961654224956</v>
      </c>
      <c r="W9572" s="43">
        <v>3176.9929549948256</v>
      </c>
      <c r="X9572" s="43">
        <v>0</v>
      </c>
      <c r="Y9572" s="43">
        <v>0</v>
      </c>
      <c r="Z9572" s="43">
        <v>3176.9929549948256</v>
      </c>
      <c r="AB9572" s="43">
        <v>141.05255291370403</v>
      </c>
      <c r="AC9572" s="43">
        <v>0</v>
      </c>
      <c r="AD9572" s="43">
        <v>0</v>
      </c>
      <c r="AE9572" s="43">
        <v>141.05255291370403</v>
      </c>
      <c r="AG9572" s="43">
        <v>5842490.0442354847</v>
      </c>
      <c r="AH9572" s="43">
        <v>686230.47827888234</v>
      </c>
      <c r="AI9572" s="43">
        <v>0</v>
      </c>
      <c r="AJ9572" s="43">
        <v>592420722.23755693</v>
      </c>
      <c r="AK9572" s="43">
        <v>598263212.2817924</v>
      </c>
    </row>
    <row r="9573" spans="3:37" x14ac:dyDescent="0.2">
      <c r="C9573" s="43">
        <v>6.0108126406850887E-4</v>
      </c>
      <c r="D9573" s="43">
        <v>5.153241878350754E-2</v>
      </c>
      <c r="E9573" s="43">
        <v>1.1307335001711134</v>
      </c>
      <c r="F9573" s="43">
        <v>2.2573146056832933</v>
      </c>
      <c r="H9573" s="43">
        <v>8.9887660357335086E-5</v>
      </c>
      <c r="I9573" s="43">
        <v>0.11572951824682753</v>
      </c>
      <c r="J9573" s="43">
        <v>0</v>
      </c>
      <c r="K9573" s="43">
        <v>1</v>
      </c>
      <c r="M9573" s="43">
        <v>7.8352545857332673E-3</v>
      </c>
      <c r="N9573" s="43">
        <v>4.4574070835432106E-2</v>
      </c>
      <c r="O9573" s="43">
        <v>0</v>
      </c>
      <c r="P9573" s="43">
        <v>1</v>
      </c>
      <c r="R9573" s="43">
        <v>586.4838957211598</v>
      </c>
      <c r="S9573" s="43">
        <v>196.96388168874182</v>
      </c>
      <c r="T9573" s="43">
        <v>6612.6842187116636</v>
      </c>
      <c r="U9573" s="43">
        <v>7396.131996121565</v>
      </c>
      <c r="W9573" s="43">
        <v>663.15698820277726</v>
      </c>
      <c r="X9573" s="43">
        <v>0</v>
      </c>
      <c r="Y9573" s="43">
        <v>0</v>
      </c>
      <c r="Z9573" s="43">
        <v>663.15698820277726</v>
      </c>
      <c r="AB9573" s="43">
        <v>78.90124018544293</v>
      </c>
      <c r="AC9573" s="43">
        <v>0</v>
      </c>
      <c r="AD9573" s="43">
        <v>0</v>
      </c>
      <c r="AE9573" s="43">
        <v>78.90124018544293</v>
      </c>
      <c r="AG9573" s="43">
        <v>1219545.7013049074</v>
      </c>
      <c r="AH9573" s="43">
        <v>143241.90945179987</v>
      </c>
      <c r="AI9573" s="43">
        <v>0</v>
      </c>
      <c r="AJ9573" s="43">
        <v>331385208.77886033</v>
      </c>
      <c r="AK9573" s="43">
        <v>332604754.48016524</v>
      </c>
    </row>
    <row r="9574" spans="3:37" x14ac:dyDescent="0.2">
      <c r="C9574" s="43">
        <v>5.9240790429481609E-4</v>
      </c>
      <c r="D9574" s="43">
        <v>5.1211795102968437E-2</v>
      </c>
      <c r="E9574" s="43">
        <v>1.7040040505524272</v>
      </c>
      <c r="F9574" s="43">
        <v>1.7217787764744141</v>
      </c>
      <c r="H9574" s="43">
        <v>9.4593748489968377E-5</v>
      </c>
      <c r="I9574" s="43">
        <v>8.6865250587561227E-2</v>
      </c>
      <c r="J9574" s="43">
        <v>0</v>
      </c>
      <c r="K9574" s="43">
        <v>1</v>
      </c>
      <c r="M9574" s="43">
        <v>7.8055490251236004E-3</v>
      </c>
      <c r="N9574" s="43">
        <v>4.364009492382398E-2</v>
      </c>
      <c r="O9574" s="43">
        <v>0</v>
      </c>
      <c r="P9574" s="43">
        <v>1</v>
      </c>
      <c r="R9574" s="43">
        <v>574.42484606437586</v>
      </c>
      <c r="S9574" s="43">
        <v>155.57896762736357</v>
      </c>
      <c r="T9574" s="43">
        <v>6449.5812039644861</v>
      </c>
      <c r="U9574" s="43">
        <v>7179.5850176562253</v>
      </c>
      <c r="W9574" s="43">
        <v>978.82226443165098</v>
      </c>
      <c r="X9574" s="43">
        <v>0</v>
      </c>
      <c r="Y9574" s="43">
        <v>0</v>
      </c>
      <c r="Z9574" s="43">
        <v>978.82226443165098</v>
      </c>
      <c r="AB9574" s="43">
        <v>44.363019894866824</v>
      </c>
      <c r="AC9574" s="43">
        <v>0</v>
      </c>
      <c r="AD9574" s="43">
        <v>0</v>
      </c>
      <c r="AE9574" s="43">
        <v>44.363019894866824</v>
      </c>
      <c r="AG9574" s="43">
        <v>1800054.1442898063</v>
      </c>
      <c r="AH9574" s="43">
        <v>211425.6091172366</v>
      </c>
      <c r="AI9574" s="43">
        <v>0</v>
      </c>
      <c r="AJ9574" s="43">
        <v>186324683.55844066</v>
      </c>
      <c r="AK9574" s="43">
        <v>188124737.70273045</v>
      </c>
    </row>
    <row r="9575" spans="3:37" x14ac:dyDescent="0.2">
      <c r="C9575" s="43">
        <v>6.1371940864007879E-4</v>
      </c>
      <c r="D9575" s="43">
        <v>5.7297374921489674E-2</v>
      </c>
      <c r="E9575" s="43">
        <v>6.8867627505435145</v>
      </c>
      <c r="F9575" s="43">
        <v>1.8574518539762506</v>
      </c>
      <c r="H9575" s="43">
        <v>9.9343845926802565E-5</v>
      </c>
      <c r="I9575" s="43">
        <v>0.10001097791714385</v>
      </c>
      <c r="J9575" s="43">
        <v>0</v>
      </c>
      <c r="K9575" s="43">
        <v>1</v>
      </c>
      <c r="M9575" s="43">
        <v>7.7452731699754205E-3</v>
      </c>
      <c r="N9575" s="43">
        <v>4.5125292439506137E-2</v>
      </c>
      <c r="O9575" s="43">
        <v>0</v>
      </c>
      <c r="P9575" s="43">
        <v>1</v>
      </c>
      <c r="R9575" s="43">
        <v>665.80485228593761</v>
      </c>
      <c r="S9575" s="43">
        <v>188.11828708064374</v>
      </c>
      <c r="T9575" s="43">
        <v>6617.5791102509756</v>
      </c>
      <c r="U9575" s="43">
        <v>7471.502249617557</v>
      </c>
      <c r="W9575" s="43">
        <v>4585.2400558539221</v>
      </c>
      <c r="X9575" s="43">
        <v>0</v>
      </c>
      <c r="Y9575" s="43">
        <v>0</v>
      </c>
      <c r="Z9575" s="43">
        <v>4585.2400558539221</v>
      </c>
      <c r="AB9575" s="43">
        <v>61.085829732748799</v>
      </c>
      <c r="AC9575" s="43">
        <v>0</v>
      </c>
      <c r="AD9575" s="43">
        <v>0</v>
      </c>
      <c r="AE9575" s="43">
        <v>61.085829732748799</v>
      </c>
      <c r="AG9575" s="43">
        <v>8432256.4627153631</v>
      </c>
      <c r="AH9575" s="43">
        <v>990411.85206444713</v>
      </c>
      <c r="AI9575" s="43">
        <v>0</v>
      </c>
      <c r="AJ9575" s="43">
        <v>256560484.87754497</v>
      </c>
      <c r="AK9575" s="43">
        <v>264992741.34026033</v>
      </c>
    </row>
    <row r="9576" spans="3:37" x14ac:dyDescent="0.2">
      <c r="C9576" s="43">
        <v>6.2863475427810123E-4</v>
      </c>
      <c r="D9576" s="43">
        <v>5.7863928146079213E-2</v>
      </c>
      <c r="E9576" s="43">
        <v>8.3339786250989576</v>
      </c>
      <c r="F9576" s="43">
        <v>3.8159385742411795</v>
      </c>
      <c r="H9576" s="43">
        <v>9.5484481491214801E-5</v>
      </c>
      <c r="I9576" s="43">
        <v>8.6096448575667672E-2</v>
      </c>
      <c r="J9576" s="43">
        <v>0</v>
      </c>
      <c r="K9576" s="43">
        <v>1</v>
      </c>
      <c r="M9576" s="43">
        <v>7.8505461975781898E-3</v>
      </c>
      <c r="N9576" s="43">
        <v>4.3747329680646596E-2</v>
      </c>
      <c r="O9576" s="43">
        <v>0</v>
      </c>
      <c r="P9576" s="43">
        <v>1</v>
      </c>
      <c r="R9576" s="43">
        <v>688.72948054923745</v>
      </c>
      <c r="S9576" s="43">
        <v>155.65404252563883</v>
      </c>
      <c r="T9576" s="43">
        <v>6502.7011523366054</v>
      </c>
      <c r="U9576" s="43">
        <v>7347.0846754114818</v>
      </c>
      <c r="W9576" s="43">
        <v>5739.8567693728528</v>
      </c>
      <c r="X9576" s="43">
        <v>0</v>
      </c>
      <c r="Y9576" s="43">
        <v>0</v>
      </c>
      <c r="Z9576" s="43">
        <v>5739.8567693728528</v>
      </c>
      <c r="AB9576" s="43">
        <v>207.51793053003863</v>
      </c>
      <c r="AC9576" s="43">
        <v>0</v>
      </c>
      <c r="AD9576" s="43">
        <v>0</v>
      </c>
      <c r="AE9576" s="43">
        <v>207.51793053003863</v>
      </c>
      <c r="AG9576" s="43">
        <v>10555596.598876676</v>
      </c>
      <c r="AH9576" s="43">
        <v>1239809.0621845361</v>
      </c>
      <c r="AI9576" s="43">
        <v>0</v>
      </c>
      <c r="AJ9576" s="43">
        <v>871575308.2261622</v>
      </c>
      <c r="AK9576" s="43">
        <v>882130904.82503891</v>
      </c>
    </row>
    <row r="9577" spans="3:37" x14ac:dyDescent="0.2">
      <c r="C9577" s="43">
        <v>6.0717071391222066E-4</v>
      </c>
      <c r="D9577" s="43">
        <v>6.125761136024821E-2</v>
      </c>
      <c r="E9577" s="43">
        <v>7.1719277679202618</v>
      </c>
      <c r="F9577" s="43">
        <v>0.96552417822631331</v>
      </c>
      <c r="H9577" s="43">
        <v>9.2502589159493276E-5</v>
      </c>
      <c r="I9577" s="43">
        <v>0.1146257577908063</v>
      </c>
      <c r="J9577" s="43">
        <v>0</v>
      </c>
      <c r="K9577" s="43">
        <v>1</v>
      </c>
      <c r="M9577" s="43">
        <v>7.9500676239916412E-3</v>
      </c>
      <c r="N9577" s="43">
        <v>4.4271466982101375E-2</v>
      </c>
      <c r="O9577" s="43">
        <v>0</v>
      </c>
      <c r="P9577" s="43">
        <v>1</v>
      </c>
      <c r="R9577" s="43">
        <v>704.22793219796347</v>
      </c>
      <c r="S9577" s="43">
        <v>200.76059838127105</v>
      </c>
      <c r="T9577" s="43">
        <v>6664.0325337821751</v>
      </c>
      <c r="U9577" s="43">
        <v>7569.02106436141</v>
      </c>
      <c r="W9577" s="43">
        <v>5050.6718618756413</v>
      </c>
      <c r="X9577" s="43">
        <v>0</v>
      </c>
      <c r="Y9577" s="43">
        <v>0</v>
      </c>
      <c r="Z9577" s="43">
        <v>5050.6718618756413</v>
      </c>
      <c r="AB9577" s="43">
        <v>-2.5978355246004514</v>
      </c>
      <c r="AC9577" s="43">
        <v>0</v>
      </c>
      <c r="AD9577" s="43">
        <v>0</v>
      </c>
      <c r="AE9577" s="43">
        <v>-2.5978355246004514</v>
      </c>
      <c r="AG9577" s="43">
        <v>9288185.5539893042</v>
      </c>
      <c r="AH9577" s="43">
        <v>1090945.1221651386</v>
      </c>
      <c r="AI9577" s="43">
        <v>0</v>
      </c>
      <c r="AJ9577" s="43">
        <v>0</v>
      </c>
      <c r="AK9577" s="43">
        <v>9288185.5539893042</v>
      </c>
    </row>
    <row r="9578" spans="3:37" x14ac:dyDescent="0.2">
      <c r="C9578" s="43">
        <v>6.0448182779996402E-4</v>
      </c>
      <c r="D9578" s="43">
        <v>4.9104800185633304E-2</v>
      </c>
      <c r="E9578" s="43">
        <v>6.4693223195513836</v>
      </c>
      <c r="F9578" s="43">
        <v>3.1522312192911106</v>
      </c>
      <c r="H9578" s="43">
        <v>9.480539329087545E-5</v>
      </c>
      <c r="I9578" s="43">
        <v>9.7541211752268611E-2</v>
      </c>
      <c r="J9578" s="43">
        <v>0</v>
      </c>
      <c r="K9578" s="43">
        <v>1</v>
      </c>
      <c r="M9578" s="43">
        <v>7.7317030330855971E-3</v>
      </c>
      <c r="N9578" s="43">
        <v>4.7124225006215825E-2</v>
      </c>
      <c r="O9578" s="43">
        <v>0</v>
      </c>
      <c r="P9578" s="43">
        <v>1</v>
      </c>
      <c r="R9578" s="43">
        <v>562.01715271089142</v>
      </c>
      <c r="S9578" s="43">
        <v>175.09089532841736</v>
      </c>
      <c r="T9578" s="43">
        <v>6898.612620949757</v>
      </c>
      <c r="U9578" s="43">
        <v>7635.7206689890654</v>
      </c>
      <c r="W9578" s="43">
        <v>3635.8701100032881</v>
      </c>
      <c r="X9578" s="43">
        <v>0</v>
      </c>
      <c r="Y9578" s="43">
        <v>0</v>
      </c>
      <c r="Z9578" s="43">
        <v>3635.8701100032881</v>
      </c>
      <c r="AB9578" s="43">
        <v>129.42622221703837</v>
      </c>
      <c r="AC9578" s="43">
        <v>0</v>
      </c>
      <c r="AD9578" s="43">
        <v>0</v>
      </c>
      <c r="AE9578" s="43">
        <v>129.42622221703837</v>
      </c>
      <c r="AG9578" s="43">
        <v>6686365.1322960472</v>
      </c>
      <c r="AH9578" s="43">
        <v>785347.94376071019</v>
      </c>
      <c r="AI9578" s="43">
        <v>0</v>
      </c>
      <c r="AJ9578" s="43">
        <v>543590133.31156111</v>
      </c>
      <c r="AK9578" s="43">
        <v>550276498.44385719</v>
      </c>
    </row>
    <row r="9579" spans="3:37" x14ac:dyDescent="0.2">
      <c r="C9579" s="43">
        <v>5.9991414244147734E-4</v>
      </c>
      <c r="D9579" s="43">
        <v>4.9347902843538419E-2</v>
      </c>
      <c r="E9579" s="43">
        <v>5.4192782831838171</v>
      </c>
      <c r="F9579" s="43">
        <v>3.4160512948596646</v>
      </c>
      <c r="H9579" s="43">
        <v>9.5792406489159099E-5</v>
      </c>
      <c r="I9579" s="43">
        <v>0.13429588676056115</v>
      </c>
      <c r="J9579" s="43">
        <v>0</v>
      </c>
      <c r="K9579" s="43">
        <v>1</v>
      </c>
      <c r="M9579" s="43">
        <v>7.9247588750563924E-3</v>
      </c>
      <c r="N9579" s="43">
        <v>4.429287324651978E-2</v>
      </c>
      <c r="O9579" s="43">
        <v>0</v>
      </c>
      <c r="P9579" s="43">
        <v>1</v>
      </c>
      <c r="R9579" s="43">
        <v>560.53169417983315</v>
      </c>
      <c r="S9579" s="43">
        <v>243.57693858589559</v>
      </c>
      <c r="T9579" s="43">
        <v>6646.029784416105</v>
      </c>
      <c r="U9579" s="43">
        <v>7450.1384171818336</v>
      </c>
      <c r="W9579" s="43">
        <v>3037.6772373050026</v>
      </c>
      <c r="X9579" s="43">
        <v>0</v>
      </c>
      <c r="Y9579" s="43">
        <v>0</v>
      </c>
      <c r="Z9579" s="43">
        <v>3037.6772373050026</v>
      </c>
      <c r="AB9579" s="43">
        <v>144.90724583203823</v>
      </c>
      <c r="AC9579" s="43">
        <v>0</v>
      </c>
      <c r="AD9579" s="43">
        <v>0</v>
      </c>
      <c r="AE9579" s="43">
        <v>144.90724583203823</v>
      </c>
      <c r="AG9579" s="43">
        <v>5586288.4394038999</v>
      </c>
      <c r="AH9579" s="43">
        <v>656138.2832578806</v>
      </c>
      <c r="AI9579" s="43">
        <v>0</v>
      </c>
      <c r="AJ9579" s="43">
        <v>608610432.4945606</v>
      </c>
      <c r="AK9579" s="43">
        <v>614196720.93396449</v>
      </c>
    </row>
    <row r="9580" spans="3:37" x14ac:dyDescent="0.2">
      <c r="C9580" s="43">
        <v>6.1408338926349781E-4</v>
      </c>
      <c r="D9580" s="43">
        <v>5.9351837821193132E-2</v>
      </c>
      <c r="E9580" s="43">
        <v>6.2778202381367816</v>
      </c>
      <c r="F9580" s="43">
        <v>0.82517230608494685</v>
      </c>
      <c r="H9580" s="43">
        <v>9.2349474722253078E-5</v>
      </c>
      <c r="I9580" s="43">
        <v>0.10038380522944942</v>
      </c>
      <c r="J9580" s="43">
        <v>0</v>
      </c>
      <c r="K9580" s="43">
        <v>1</v>
      </c>
      <c r="M9580" s="43">
        <v>7.8529962533692155E-3</v>
      </c>
      <c r="N9580" s="43">
        <v>4.4391736630901776E-2</v>
      </c>
      <c r="O9580" s="43">
        <v>0</v>
      </c>
      <c r="P9580" s="43">
        <v>1</v>
      </c>
      <c r="R9580" s="43">
        <v>690.08707630679407</v>
      </c>
      <c r="S9580" s="43">
        <v>175.52559613653668</v>
      </c>
      <c r="T9580" s="43">
        <v>6600.5465500822274</v>
      </c>
      <c r="U9580" s="43">
        <v>7466.1592225255581</v>
      </c>
      <c r="W9580" s="43">
        <v>4332.2426137154334</v>
      </c>
      <c r="X9580" s="43">
        <v>0</v>
      </c>
      <c r="Y9580" s="43">
        <v>0</v>
      </c>
      <c r="Z9580" s="43">
        <v>4332.2426137154334</v>
      </c>
      <c r="AB9580" s="43">
        <v>-12.909157540188904</v>
      </c>
      <c r="AC9580" s="43">
        <v>0</v>
      </c>
      <c r="AD9580" s="43">
        <v>0</v>
      </c>
      <c r="AE9580" s="43">
        <v>-12.909157540188904</v>
      </c>
      <c r="AG9580" s="43">
        <v>7966994.1666226825</v>
      </c>
      <c r="AH9580" s="43">
        <v>935764.4045625336</v>
      </c>
      <c r="AI9580" s="43">
        <v>0</v>
      </c>
      <c r="AJ9580" s="43">
        <v>0</v>
      </c>
      <c r="AK9580" s="43">
        <v>7966994.1666226825</v>
      </c>
    </row>
    <row r="9581" spans="3:37" x14ac:dyDescent="0.2">
      <c r="C9581" s="43">
        <v>5.899120876689815E-4</v>
      </c>
      <c r="D9581" s="43">
        <v>5.6642518426237465E-2</v>
      </c>
      <c r="E9581" s="43">
        <v>1.1613072565610174</v>
      </c>
      <c r="F9581" s="43">
        <v>1.804930293555558</v>
      </c>
      <c r="H9581" s="43">
        <v>8.7362487834713484E-5</v>
      </c>
      <c r="I9581" s="43">
        <v>0.12773384189017645</v>
      </c>
      <c r="J9581" s="43">
        <v>0</v>
      </c>
      <c r="K9581" s="43">
        <v>1</v>
      </c>
      <c r="M9581" s="43">
        <v>7.8534159132586101E-3</v>
      </c>
      <c r="N9581" s="43">
        <v>4.8769785390490261E-2</v>
      </c>
      <c r="O9581" s="43">
        <v>0</v>
      </c>
      <c r="P9581" s="43">
        <v>1</v>
      </c>
      <c r="R9581" s="43">
        <v>632.66268860184641</v>
      </c>
      <c r="S9581" s="43">
        <v>211.28727430628138</v>
      </c>
      <c r="T9581" s="43">
        <v>7251.9001437934421</v>
      </c>
      <c r="U9581" s="43">
        <v>8095.8501067015695</v>
      </c>
      <c r="W9581" s="43">
        <v>734.71577122872748</v>
      </c>
      <c r="X9581" s="43">
        <v>0</v>
      </c>
      <c r="Y9581" s="43">
        <v>0</v>
      </c>
      <c r="Z9581" s="43">
        <v>734.71577122872748</v>
      </c>
      <c r="AB9581" s="43">
        <v>54.489681911398804</v>
      </c>
      <c r="AC9581" s="43">
        <v>0</v>
      </c>
      <c r="AD9581" s="43">
        <v>0</v>
      </c>
      <c r="AE9581" s="43">
        <v>54.489681911398804</v>
      </c>
      <c r="AG9581" s="43">
        <v>1351142.3032896298</v>
      </c>
      <c r="AH9581" s="43">
        <v>158698.60658540513</v>
      </c>
      <c r="AI9581" s="43">
        <v>0</v>
      </c>
      <c r="AJ9581" s="43">
        <v>228856664.02787498</v>
      </c>
      <c r="AK9581" s="43">
        <v>230207806.3311646</v>
      </c>
    </row>
    <row r="9582" spans="3:37" x14ac:dyDescent="0.2">
      <c r="C9582" s="43">
        <v>6.1602536290594756E-4</v>
      </c>
      <c r="D9582" s="43">
        <v>5.6037111801646833E-2</v>
      </c>
      <c r="E9582" s="43">
        <v>4.7027392620253679</v>
      </c>
      <c r="F9582" s="43">
        <v>1.9243373108440005</v>
      </c>
      <c r="H9582" s="43">
        <v>8.390029062023169E-5</v>
      </c>
      <c r="I9582" s="43">
        <v>7.6980237474567531E-2</v>
      </c>
      <c r="J9582" s="43">
        <v>0</v>
      </c>
      <c r="K9582" s="43">
        <v>1</v>
      </c>
      <c r="M9582" s="43">
        <v>7.9220382117005661E-3</v>
      </c>
      <c r="N9582" s="43">
        <v>4.3781820528209975E-2</v>
      </c>
      <c r="O9582" s="43">
        <v>0</v>
      </c>
      <c r="P9582" s="43">
        <v>1</v>
      </c>
      <c r="R9582" s="43">
        <v>653.60702192157078</v>
      </c>
      <c r="S9582" s="43">
        <v>122.28834978293804</v>
      </c>
      <c r="T9582" s="43">
        <v>6567.0923260002664</v>
      </c>
      <c r="U9582" s="43">
        <v>7342.9876977047752</v>
      </c>
      <c r="W9582" s="43">
        <v>3073.7434039260461</v>
      </c>
      <c r="X9582" s="43">
        <v>0</v>
      </c>
      <c r="Y9582" s="43">
        <v>0</v>
      </c>
      <c r="Z9582" s="43">
        <v>3073.7434039260461</v>
      </c>
      <c r="AB9582" s="43">
        <v>64.644409198116236</v>
      </c>
      <c r="AC9582" s="43">
        <v>0</v>
      </c>
      <c r="AD9582" s="43">
        <v>0</v>
      </c>
      <c r="AE9582" s="43">
        <v>64.644409198116236</v>
      </c>
      <c r="AG9582" s="43">
        <v>5652614.1198199987</v>
      </c>
      <c r="AH9582" s="43">
        <v>663928.57524802594</v>
      </c>
      <c r="AI9582" s="43">
        <v>0</v>
      </c>
      <c r="AJ9582" s="43">
        <v>271506518.63208818</v>
      </c>
      <c r="AK9582" s="43">
        <v>277159132.75190818</v>
      </c>
    </row>
    <row r="9583" spans="3:37" x14ac:dyDescent="0.2">
      <c r="C9583" s="43">
        <v>6.1655565038598592E-4</v>
      </c>
      <c r="D9583" s="43">
        <v>6.1175387042779472E-2</v>
      </c>
      <c r="E9583" s="43">
        <v>3.5059396468030344</v>
      </c>
      <c r="F9583" s="43">
        <v>3.010699973679412</v>
      </c>
      <c r="H9583" s="43">
        <v>9.3335982027098474E-5</v>
      </c>
      <c r="I9583" s="43">
        <v>6.9334011921950656E-2</v>
      </c>
      <c r="J9583" s="43">
        <v>0</v>
      </c>
      <c r="K9583" s="43">
        <v>1</v>
      </c>
      <c r="M9583" s="43">
        <v>7.7789072471094655E-3</v>
      </c>
      <c r="N9583" s="43">
        <v>4.4015643337102645E-2</v>
      </c>
      <c r="O9583" s="43">
        <v>0</v>
      </c>
      <c r="P9583" s="43">
        <v>1</v>
      </c>
      <c r="R9583" s="43">
        <v>714.15319035370976</v>
      </c>
      <c r="S9583" s="43">
        <v>122.52869408768203</v>
      </c>
      <c r="T9583" s="43">
        <v>6482.8805538241741</v>
      </c>
      <c r="U9583" s="43">
        <v>7319.562438265566</v>
      </c>
      <c r="W9583" s="43">
        <v>2503.7779839519453</v>
      </c>
      <c r="X9583" s="43">
        <v>0</v>
      </c>
      <c r="Y9583" s="43">
        <v>0</v>
      </c>
      <c r="Z9583" s="43">
        <v>2503.7779839519453</v>
      </c>
      <c r="AB9583" s="43">
        <v>153.64641471205817</v>
      </c>
      <c r="AC9583" s="43">
        <v>0</v>
      </c>
      <c r="AD9583" s="43">
        <v>0</v>
      </c>
      <c r="AE9583" s="43">
        <v>153.64641471205817</v>
      </c>
      <c r="AG9583" s="43">
        <v>4604447.7124876278</v>
      </c>
      <c r="AH9583" s="43">
        <v>540816.04453362024</v>
      </c>
      <c r="AI9583" s="43">
        <v>0</v>
      </c>
      <c r="AJ9583" s="43">
        <v>645314941.79064429</v>
      </c>
      <c r="AK9583" s="43">
        <v>649919389.50313187</v>
      </c>
    </row>
    <row r="9584" spans="3:37" x14ac:dyDescent="0.2">
      <c r="C9584" s="43">
        <v>5.9369656607234883E-4</v>
      </c>
      <c r="D9584" s="43">
        <v>5.0290203706298497E-2</v>
      </c>
      <c r="E9584" s="43">
        <v>8.438711022078353</v>
      </c>
      <c r="F9584" s="43">
        <v>1.468131751464113</v>
      </c>
      <c r="H9584" s="43">
        <v>9.1428703216989149E-5</v>
      </c>
      <c r="I9584" s="43">
        <v>8.6421794557081336E-2</v>
      </c>
      <c r="J9584" s="43">
        <v>0</v>
      </c>
      <c r="K9584" s="43">
        <v>1</v>
      </c>
      <c r="M9584" s="43">
        <v>7.7861652326018122E-3</v>
      </c>
      <c r="N9584" s="43">
        <v>4.6775731918045071E-2</v>
      </c>
      <c r="O9584" s="43">
        <v>0</v>
      </c>
      <c r="P9584" s="43">
        <v>1</v>
      </c>
      <c r="R9584" s="43">
        <v>565.31473370032268</v>
      </c>
      <c r="S9584" s="43">
        <v>149.60572496274239</v>
      </c>
      <c r="T9584" s="43">
        <v>6895.830538084997</v>
      </c>
      <c r="U9584" s="43">
        <v>7610.7509967480619</v>
      </c>
      <c r="W9584" s="43">
        <v>4770.5276742202022</v>
      </c>
      <c r="X9584" s="43">
        <v>0</v>
      </c>
      <c r="Y9584" s="43">
        <v>0</v>
      </c>
      <c r="Z9584" s="43">
        <v>4770.5276742202022</v>
      </c>
      <c r="AB9584" s="43">
        <v>28.316670076469268</v>
      </c>
      <c r="AC9584" s="43">
        <v>0</v>
      </c>
      <c r="AD9584" s="43">
        <v>0</v>
      </c>
      <c r="AE9584" s="43">
        <v>28.316670076469268</v>
      </c>
      <c r="AG9584" s="43">
        <v>8773000.3928909525</v>
      </c>
      <c r="AH9584" s="43">
        <v>1030433.9776315637</v>
      </c>
      <c r="AI9584" s="43">
        <v>0</v>
      </c>
      <c r="AJ9584" s="43">
        <v>118930014.32117093</v>
      </c>
      <c r="AK9584" s="43">
        <v>127703014.71406189</v>
      </c>
    </row>
    <row r="9585" spans="3:37" x14ac:dyDescent="0.2">
      <c r="C9585" s="43">
        <v>6.0385029725900025E-4</v>
      </c>
      <c r="D9585" s="43">
        <v>5.312470225629419E-2</v>
      </c>
      <c r="E9585" s="43">
        <v>1.6685273928832971</v>
      </c>
      <c r="F9585" s="43">
        <v>5.917358833327552</v>
      </c>
      <c r="H9585" s="43">
        <v>8.5571273926932838E-5</v>
      </c>
      <c r="I9585" s="43">
        <v>0.10819871924816804</v>
      </c>
      <c r="J9585" s="43">
        <v>0</v>
      </c>
      <c r="K9585" s="43">
        <v>1</v>
      </c>
      <c r="M9585" s="43">
        <v>7.8599204151806878E-3</v>
      </c>
      <c r="N9585" s="43">
        <v>4.597831560050758E-2</v>
      </c>
      <c r="O9585" s="43">
        <v>0</v>
      </c>
      <c r="P9585" s="43">
        <v>1</v>
      </c>
      <c r="R9585" s="43">
        <v>607.3907394974724</v>
      </c>
      <c r="S9585" s="43">
        <v>175.3042682751778</v>
      </c>
      <c r="T9585" s="43">
        <v>6842.4806579416472</v>
      </c>
      <c r="U9585" s="43">
        <v>7625.1756657142978</v>
      </c>
      <c r="W9585" s="43">
        <v>1013.4480870351755</v>
      </c>
      <c r="X9585" s="43">
        <v>0</v>
      </c>
      <c r="Y9585" s="43">
        <v>0</v>
      </c>
      <c r="Z9585" s="43">
        <v>1013.4480870351755</v>
      </c>
      <c r="AB9585" s="43">
        <v>319.58312934196977</v>
      </c>
      <c r="AC9585" s="43">
        <v>0</v>
      </c>
      <c r="AD9585" s="43">
        <v>0</v>
      </c>
      <c r="AE9585" s="43">
        <v>319.58312934196977</v>
      </c>
      <c r="AG9585" s="43">
        <v>1863731.0320576876</v>
      </c>
      <c r="AH9585" s="43">
        <v>218904.7867995979</v>
      </c>
      <c r="AI9585" s="43">
        <v>0</v>
      </c>
      <c r="AJ9585" s="43">
        <v>1342249143.2362731</v>
      </c>
      <c r="AK9585" s="43">
        <v>1344112874.2683308</v>
      </c>
    </row>
    <row r="9586" spans="3:37" x14ac:dyDescent="0.2">
      <c r="C9586" s="43">
        <v>6.0934175211257925E-4</v>
      </c>
      <c r="D9586" s="43">
        <v>4.856826942483479E-2</v>
      </c>
      <c r="E9586" s="43">
        <v>3.6618441205219798</v>
      </c>
      <c r="F9586" s="43">
        <v>3.169982432724979</v>
      </c>
      <c r="H9586" s="43">
        <v>8.7303496636655629E-5</v>
      </c>
      <c r="I9586" s="43">
        <v>0.11605654744383787</v>
      </c>
      <c r="J9586" s="43">
        <v>0</v>
      </c>
      <c r="K9586" s="43">
        <v>1</v>
      </c>
      <c r="M9586" s="43">
        <v>7.8043266499632502E-3</v>
      </c>
      <c r="N9586" s="43">
        <v>4.4543497954177565E-2</v>
      </c>
      <c r="O9586" s="43">
        <v>0</v>
      </c>
      <c r="P9586" s="43">
        <v>1</v>
      </c>
      <c r="R9586" s="43">
        <v>560.34556487005352</v>
      </c>
      <c r="S9586" s="43">
        <v>191.84198419071225</v>
      </c>
      <c r="T9586" s="43">
        <v>6582.0644426220779</v>
      </c>
      <c r="U9586" s="43">
        <v>7334.2519916828442</v>
      </c>
      <c r="W9586" s="43">
        <v>2051.8981121799729</v>
      </c>
      <c r="X9586" s="43">
        <v>0</v>
      </c>
      <c r="Y9586" s="43">
        <v>0</v>
      </c>
      <c r="Z9586" s="43">
        <v>2051.8981121799729</v>
      </c>
      <c r="AB9586" s="43">
        <v>130.10558342650074</v>
      </c>
      <c r="AC9586" s="43">
        <v>0</v>
      </c>
      <c r="AD9586" s="43">
        <v>0</v>
      </c>
      <c r="AE9586" s="43">
        <v>130.10558342650074</v>
      </c>
      <c r="AG9586" s="43">
        <v>3773440.6282989704</v>
      </c>
      <c r="AH9586" s="43">
        <v>443209.99223087414</v>
      </c>
      <c r="AI9586" s="43">
        <v>0</v>
      </c>
      <c r="AJ9586" s="43">
        <v>546443450.39130318</v>
      </c>
      <c r="AK9586" s="43">
        <v>550216891.01960218</v>
      </c>
    </row>
    <row r="9587" spans="3:37" x14ac:dyDescent="0.2">
      <c r="C9587" s="43">
        <v>5.8595858805841102E-4</v>
      </c>
      <c r="D9587" s="43">
        <v>5.7642747122032878E-2</v>
      </c>
      <c r="E9587" s="43">
        <v>3.4875512452073574</v>
      </c>
      <c r="F9587" s="43">
        <v>2.5727467641530364</v>
      </c>
      <c r="H9587" s="43">
        <v>8.5455878206033652E-5</v>
      </c>
      <c r="I9587" s="43">
        <v>8.4852498256708833E-2</v>
      </c>
      <c r="J9587" s="43">
        <v>0</v>
      </c>
      <c r="K9587" s="43">
        <v>1</v>
      </c>
      <c r="M9587" s="43">
        <v>7.8852207609567682E-3</v>
      </c>
      <c r="N9587" s="43">
        <v>4.5004713160305333E-2</v>
      </c>
      <c r="O9587" s="43">
        <v>0</v>
      </c>
      <c r="P9587" s="43">
        <v>1</v>
      </c>
      <c r="R9587" s="43">
        <v>639.51975825403531</v>
      </c>
      <c r="S9587" s="43">
        <v>137.29317481962767</v>
      </c>
      <c r="T9587" s="43">
        <v>6719.1483139938664</v>
      </c>
      <c r="U9587" s="43">
        <v>7495.9612470675293</v>
      </c>
      <c r="W9587" s="43">
        <v>2230.3579292335689</v>
      </c>
      <c r="X9587" s="43">
        <v>0</v>
      </c>
      <c r="Y9587" s="43">
        <v>0</v>
      </c>
      <c r="Z9587" s="43">
        <v>2230.3579292335689</v>
      </c>
      <c r="AB9587" s="43">
        <v>107.62088145343839</v>
      </c>
      <c r="AC9587" s="43">
        <v>0</v>
      </c>
      <c r="AD9587" s="43">
        <v>0</v>
      </c>
      <c r="AE9587" s="43">
        <v>107.62088145343839</v>
      </c>
      <c r="AG9587" s="43">
        <v>4101628.2318605334</v>
      </c>
      <c r="AH9587" s="43">
        <v>481757.31271445088</v>
      </c>
      <c r="AI9587" s="43">
        <v>0</v>
      </c>
      <c r="AJ9587" s="43">
        <v>452007702.10444123</v>
      </c>
      <c r="AK9587" s="43">
        <v>456109330.33630174</v>
      </c>
    </row>
    <row r="9588" spans="3:37" x14ac:dyDescent="0.2">
      <c r="C9588" s="43">
        <v>6.0884955031200328E-4</v>
      </c>
      <c r="D9588" s="43">
        <v>5.5838489524571489E-2</v>
      </c>
      <c r="E9588" s="43">
        <v>10.183972969620035</v>
      </c>
      <c r="F9588" s="43">
        <v>3.3881160746675634</v>
      </c>
      <c r="H9588" s="43">
        <v>9.2367377692692543E-5</v>
      </c>
      <c r="I9588" s="43">
        <v>9.5365222691363355E-2</v>
      </c>
      <c r="J9588" s="43">
        <v>0</v>
      </c>
      <c r="K9588" s="43">
        <v>1</v>
      </c>
      <c r="M9588" s="43">
        <v>7.8420663750948527E-3</v>
      </c>
      <c r="N9588" s="43">
        <v>4.4354408916151868E-2</v>
      </c>
      <c r="O9588" s="43">
        <v>0</v>
      </c>
      <c r="P9588" s="43">
        <v>1</v>
      </c>
      <c r="R9588" s="43">
        <v>643.70372771594919</v>
      </c>
      <c r="S9588" s="43">
        <v>166.78270537269364</v>
      </c>
      <c r="T9588" s="43">
        <v>6585.8173617852708</v>
      </c>
      <c r="U9588" s="43">
        <v>7396.3037948739138</v>
      </c>
      <c r="W9588" s="43">
        <v>6555.4613635028809</v>
      </c>
      <c r="X9588" s="43">
        <v>0</v>
      </c>
      <c r="Y9588" s="43">
        <v>0</v>
      </c>
      <c r="Z9588" s="43">
        <v>6555.4613635028809</v>
      </c>
      <c r="AB9588" s="43">
        <v>164.48459648456227</v>
      </c>
      <c r="AC9588" s="43">
        <v>0</v>
      </c>
      <c r="AD9588" s="43">
        <v>0</v>
      </c>
      <c r="AE9588" s="43">
        <v>164.48459648456227</v>
      </c>
      <c r="AG9588" s="43">
        <v>12055493.447481798</v>
      </c>
      <c r="AH9588" s="43">
        <v>1415979.6545166222</v>
      </c>
      <c r="AI9588" s="43">
        <v>0</v>
      </c>
      <c r="AJ9588" s="43">
        <v>690835305.23516154</v>
      </c>
      <c r="AK9588" s="43">
        <v>702890798.68264329</v>
      </c>
    </row>
    <row r="9589" spans="3:37" x14ac:dyDescent="0.2">
      <c r="C9589" s="43">
        <v>6.0511475893966428E-4</v>
      </c>
      <c r="D9589" s="43">
        <v>5.5156238650235223E-2</v>
      </c>
      <c r="E9589" s="43">
        <v>4.4962568452273661</v>
      </c>
      <c r="F9589" s="43">
        <v>3.6797602044790856</v>
      </c>
      <c r="H9589" s="43">
        <v>8.1262931675163459E-5</v>
      </c>
      <c r="I9589" s="43">
        <v>0.10232618010331773</v>
      </c>
      <c r="J9589" s="43">
        <v>0</v>
      </c>
      <c r="K9589" s="43">
        <v>1</v>
      </c>
      <c r="M9589" s="43">
        <v>7.7876563046215307E-3</v>
      </c>
      <c r="N9589" s="43">
        <v>4.6153859895730287E-2</v>
      </c>
      <c r="O9589" s="43">
        <v>0</v>
      </c>
      <c r="P9589" s="43">
        <v>1</v>
      </c>
      <c r="R9589" s="43">
        <v>631.93842067463754</v>
      </c>
      <c r="S9589" s="43">
        <v>157.44237078877833</v>
      </c>
      <c r="T9589" s="43">
        <v>6805.4551557244786</v>
      </c>
      <c r="U9589" s="43">
        <v>7594.8359471878948</v>
      </c>
      <c r="W9589" s="43">
        <v>2841.35744972051</v>
      </c>
      <c r="X9589" s="43">
        <v>0</v>
      </c>
      <c r="Y9589" s="43">
        <v>0</v>
      </c>
      <c r="Z9589" s="43">
        <v>2841.35744972051</v>
      </c>
      <c r="AB9589" s="43">
        <v>181.19844716036252</v>
      </c>
      <c r="AC9589" s="43">
        <v>0</v>
      </c>
      <c r="AD9589" s="43">
        <v>0</v>
      </c>
      <c r="AE9589" s="43">
        <v>181.19844716036252</v>
      </c>
      <c r="AG9589" s="43">
        <v>5225256.3500360176</v>
      </c>
      <c r="AH9589" s="43">
        <v>613733.2091396302</v>
      </c>
      <c r="AI9589" s="43">
        <v>0</v>
      </c>
      <c r="AJ9589" s="43">
        <v>761033478.07352257</v>
      </c>
      <c r="AK9589" s="43">
        <v>766258734.42355859</v>
      </c>
    </row>
    <row r="9590" spans="3:37" x14ac:dyDescent="0.2">
      <c r="C9590" s="43">
        <v>5.9516259347284486E-4</v>
      </c>
      <c r="D9590" s="43">
        <v>5.9612791998166825E-2</v>
      </c>
      <c r="E9590" s="43">
        <v>4.9832831856797153</v>
      </c>
      <c r="F9590" s="43">
        <v>5.7080720092523567</v>
      </c>
      <c r="H9590" s="43">
        <v>8.9297984887398791E-5</v>
      </c>
      <c r="I9590" s="43">
        <v>9.6173064890460708E-2</v>
      </c>
      <c r="J9590" s="43">
        <v>0</v>
      </c>
      <c r="K9590" s="43">
        <v>1</v>
      </c>
      <c r="M9590" s="43">
        <v>7.8478391282374195E-3</v>
      </c>
      <c r="N9590" s="43">
        <v>4.690799022826786E-2</v>
      </c>
      <c r="O9590" s="43">
        <v>0</v>
      </c>
      <c r="P9590" s="43">
        <v>1</v>
      </c>
      <c r="R9590" s="43">
        <v>671.76513984921235</v>
      </c>
      <c r="S9590" s="43">
        <v>162.6063449890197</v>
      </c>
      <c r="T9590" s="43">
        <v>6970.1045218319368</v>
      </c>
      <c r="U9590" s="43">
        <v>7804.4760066701692</v>
      </c>
      <c r="W9590" s="43">
        <v>3347.5959261363623</v>
      </c>
      <c r="X9590" s="43">
        <v>0</v>
      </c>
      <c r="Y9590" s="43">
        <v>0</v>
      </c>
      <c r="Z9590" s="43">
        <v>3347.5959261363623</v>
      </c>
      <c r="AB9590" s="43">
        <v>338.41089573356612</v>
      </c>
      <c r="AC9590" s="43">
        <v>0</v>
      </c>
      <c r="AD9590" s="43">
        <v>0</v>
      </c>
      <c r="AE9590" s="43">
        <v>338.41089573356612</v>
      </c>
      <c r="AG9590" s="43">
        <v>6156228.9081647703</v>
      </c>
      <c r="AH9590" s="43">
        <v>723080.72004545422</v>
      </c>
      <c r="AI9590" s="43">
        <v>0</v>
      </c>
      <c r="AJ9590" s="43">
        <v>1421325762.0809777</v>
      </c>
      <c r="AK9590" s="43">
        <v>1427481990.9891424</v>
      </c>
    </row>
    <row r="9591" spans="3:37" x14ac:dyDescent="0.2">
      <c r="C9591" s="43">
        <v>6.2298099955915287E-4</v>
      </c>
      <c r="D9591" s="43">
        <v>5.918158789221184E-2</v>
      </c>
      <c r="E9591" s="43">
        <v>4.8119149845751314</v>
      </c>
      <c r="F9591" s="43">
        <v>3.8302652870459872</v>
      </c>
      <c r="H9591" s="43">
        <v>8.7370500240727475E-5</v>
      </c>
      <c r="I9591" s="43">
        <v>9.3983795558691199E-2</v>
      </c>
      <c r="J9591" s="43">
        <v>0</v>
      </c>
      <c r="K9591" s="43">
        <v>1</v>
      </c>
      <c r="M9591" s="43">
        <v>7.8194213181480097E-3</v>
      </c>
      <c r="N9591" s="43">
        <v>4.5599839819373239E-2</v>
      </c>
      <c r="O9591" s="43">
        <v>0</v>
      </c>
      <c r="P9591" s="43">
        <v>1</v>
      </c>
      <c r="R9591" s="43">
        <v>698.07773651565299</v>
      </c>
      <c r="S9591" s="43">
        <v>155.47486027587311</v>
      </c>
      <c r="T9591" s="43">
        <v>6751.1895844342998</v>
      </c>
      <c r="U9591" s="43">
        <v>7604.7421812258262</v>
      </c>
      <c r="W9591" s="43">
        <v>3359.090720737961</v>
      </c>
      <c r="X9591" s="43">
        <v>0</v>
      </c>
      <c r="Y9591" s="43">
        <v>0</v>
      </c>
      <c r="Z9591" s="43">
        <v>3359.090720737961</v>
      </c>
      <c r="AB9591" s="43">
        <v>211.40473482922798</v>
      </c>
      <c r="AC9591" s="43">
        <v>0</v>
      </c>
      <c r="AD9591" s="43">
        <v>0</v>
      </c>
      <c r="AE9591" s="43">
        <v>211.40473482922798</v>
      </c>
      <c r="AG9591" s="43">
        <v>6177367.8354371106</v>
      </c>
      <c r="AH9591" s="43">
        <v>725563.59567939956</v>
      </c>
      <c r="AI9591" s="43">
        <v>0</v>
      </c>
      <c r="AJ9591" s="43">
        <v>887899886.28275752</v>
      </c>
      <c r="AK9591" s="43">
        <v>894077254.11819458</v>
      </c>
    </row>
    <row r="9592" spans="3:37" x14ac:dyDescent="0.2">
      <c r="C9592" s="43">
        <v>6.2172395248194512E-4</v>
      </c>
      <c r="D9592" s="43">
        <v>5.6439491590136948E-2</v>
      </c>
      <c r="E9592" s="43">
        <v>6.5855682507161326</v>
      </c>
      <c r="F9592" s="43">
        <v>1.9065219862271761</v>
      </c>
      <c r="H9592" s="43">
        <v>9.2494296292433553E-5</v>
      </c>
      <c r="I9592" s="43">
        <v>8.6796087492729074E-2</v>
      </c>
      <c r="J9592" s="43">
        <v>0</v>
      </c>
      <c r="K9592" s="43">
        <v>1</v>
      </c>
      <c r="M9592" s="43">
        <v>7.9156912857520911E-3</v>
      </c>
      <c r="N9592" s="43">
        <v>4.5247713734520328E-2</v>
      </c>
      <c r="O9592" s="43">
        <v>0</v>
      </c>
      <c r="P9592" s="43">
        <v>1</v>
      </c>
      <c r="R9592" s="43">
        <v>664.38996623236312</v>
      </c>
      <c r="S9592" s="43">
        <v>152.00486019773686</v>
      </c>
      <c r="T9592" s="43">
        <v>6781.5327152640439</v>
      </c>
      <c r="U9592" s="43">
        <v>7597.9275416941437</v>
      </c>
      <c r="W9592" s="43">
        <v>4375.3854677142144</v>
      </c>
      <c r="X9592" s="43">
        <v>0</v>
      </c>
      <c r="Y9592" s="43">
        <v>0</v>
      </c>
      <c r="Z9592" s="43">
        <v>4375.3854677142144</v>
      </c>
      <c r="AB9592" s="43">
        <v>64.444399964565406</v>
      </c>
      <c r="AC9592" s="43">
        <v>0</v>
      </c>
      <c r="AD9592" s="43">
        <v>0</v>
      </c>
      <c r="AE9592" s="43">
        <v>64.444399964565406</v>
      </c>
      <c r="AG9592" s="43">
        <v>8046333.8751264401</v>
      </c>
      <c r="AH9592" s="43">
        <v>945083.26102627034</v>
      </c>
      <c r="AI9592" s="43">
        <v>0</v>
      </c>
      <c r="AJ9592" s="43">
        <v>270666479.85117471</v>
      </c>
      <c r="AK9592" s="43">
        <v>278712813.72630113</v>
      </c>
    </row>
    <row r="9593" spans="3:37" x14ac:dyDescent="0.2">
      <c r="C9593" s="43">
        <v>5.9106290792667996E-4</v>
      </c>
      <c r="D9593" s="43">
        <v>4.9489775331553978E-2</v>
      </c>
      <c r="E9593" s="43">
        <v>6.6825931834436094</v>
      </c>
      <c r="F9593" s="43">
        <v>2.557314207063389</v>
      </c>
      <c r="H9593" s="43">
        <v>8.4097006282619463E-5</v>
      </c>
      <c r="I9593" s="43">
        <v>0.10189837096516896</v>
      </c>
      <c r="J9593" s="43">
        <v>0</v>
      </c>
      <c r="K9593" s="43">
        <v>1</v>
      </c>
      <c r="M9593" s="43">
        <v>7.8341695873447945E-3</v>
      </c>
      <c r="N9593" s="43">
        <v>4.6392037158174415E-2</v>
      </c>
      <c r="O9593" s="43">
        <v>0</v>
      </c>
      <c r="P9593" s="43">
        <v>1</v>
      </c>
      <c r="R9593" s="43">
        <v>553.84923622769395</v>
      </c>
      <c r="S9593" s="43">
        <v>162.25203395742929</v>
      </c>
      <c r="T9593" s="43">
        <v>6881.4314016756834</v>
      </c>
      <c r="U9593" s="43">
        <v>7597.5326718608067</v>
      </c>
      <c r="W9593" s="43">
        <v>3701.1491306706371</v>
      </c>
      <c r="X9593" s="43">
        <v>0</v>
      </c>
      <c r="Y9593" s="43">
        <v>0</v>
      </c>
      <c r="Z9593" s="43">
        <v>3701.1491306706371</v>
      </c>
      <c r="AB9593" s="43">
        <v>92.289349403899649</v>
      </c>
      <c r="AC9593" s="43">
        <v>0</v>
      </c>
      <c r="AD9593" s="43">
        <v>0</v>
      </c>
      <c r="AE9593" s="43">
        <v>92.289349403899649</v>
      </c>
      <c r="AG9593" s="43">
        <v>6806413.2513033012</v>
      </c>
      <c r="AH9593" s="43">
        <v>799448.21222485765</v>
      </c>
      <c r="AI9593" s="43">
        <v>0</v>
      </c>
      <c r="AJ9593" s="43">
        <v>387615267.49637854</v>
      </c>
      <c r="AK9593" s="43">
        <v>394421680.74768186</v>
      </c>
    </row>
    <row r="9594" spans="3:37" x14ac:dyDescent="0.2">
      <c r="C9594" s="43">
        <v>6.1570304447011726E-4</v>
      </c>
      <c r="D9594" s="43">
        <v>5.7625148312713148E-2</v>
      </c>
      <c r="E9594" s="43">
        <v>6.1240294761910574</v>
      </c>
      <c r="F9594" s="43">
        <v>3.5044990633013127</v>
      </c>
      <c r="H9594" s="43">
        <v>9.6978704218986245E-5</v>
      </c>
      <c r="I9594" s="43">
        <v>9.5056480660859033E-2</v>
      </c>
      <c r="J9594" s="43">
        <v>0</v>
      </c>
      <c r="K9594" s="43">
        <v>1</v>
      </c>
      <c r="M9594" s="43">
        <v>7.7777811735865445E-3</v>
      </c>
      <c r="N9594" s="43">
        <v>4.5137184797922954E-2</v>
      </c>
      <c r="O9594" s="43">
        <v>0</v>
      </c>
      <c r="P9594" s="43">
        <v>1</v>
      </c>
      <c r="R9594" s="43">
        <v>671.7779271986351</v>
      </c>
      <c r="S9594" s="43">
        <v>174.54221413477836</v>
      </c>
      <c r="T9594" s="43">
        <v>6647.1053452037577</v>
      </c>
      <c r="U9594" s="43">
        <v>7493.4254865371713</v>
      </c>
      <c r="W9594" s="43">
        <v>4113.987827618972</v>
      </c>
      <c r="X9594" s="43">
        <v>0</v>
      </c>
      <c r="Y9594" s="43">
        <v>0</v>
      </c>
      <c r="Z9594" s="43">
        <v>4113.987827618972</v>
      </c>
      <c r="AB9594" s="43">
        <v>180.02398926745627</v>
      </c>
      <c r="AC9594" s="43">
        <v>0</v>
      </c>
      <c r="AD9594" s="43">
        <v>0</v>
      </c>
      <c r="AE9594" s="43">
        <v>180.02398926745627</v>
      </c>
      <c r="AG9594" s="43">
        <v>7565623.6149912896</v>
      </c>
      <c r="AH9594" s="43">
        <v>888621.37076569791</v>
      </c>
      <c r="AI9594" s="43">
        <v>0</v>
      </c>
      <c r="AJ9594" s="43">
        <v>756100754.92331636</v>
      </c>
      <c r="AK9594" s="43">
        <v>763666378.53830767</v>
      </c>
    </row>
    <row r="9595" spans="3:37" x14ac:dyDescent="0.2">
      <c r="C9595" s="43">
        <v>6.1822421184054566E-4</v>
      </c>
      <c r="D9595" s="43">
        <v>5.5077549165172823E-2</v>
      </c>
      <c r="E9595" s="43">
        <v>6.6149684334089134</v>
      </c>
      <c r="F9595" s="43">
        <v>2.9766507120345818</v>
      </c>
      <c r="H9595" s="43">
        <v>9.5535796143519924E-5</v>
      </c>
      <c r="I9595" s="43">
        <v>0.11023483966437841</v>
      </c>
      <c r="J9595" s="43">
        <v>0</v>
      </c>
      <c r="K9595" s="43">
        <v>1</v>
      </c>
      <c r="M9595" s="43">
        <v>7.8070903222163673E-3</v>
      </c>
      <c r="N9595" s="43">
        <v>4.7335066749076504E-2</v>
      </c>
      <c r="O9595" s="43">
        <v>0</v>
      </c>
      <c r="P9595" s="43">
        <v>1</v>
      </c>
      <c r="R9595" s="43">
        <v>644.70789592030826</v>
      </c>
      <c r="S9595" s="43">
        <v>199.40101960247765</v>
      </c>
      <c r="T9595" s="43">
        <v>6997.0434455052382</v>
      </c>
      <c r="U9595" s="43">
        <v>7841.1523610280237</v>
      </c>
      <c r="W9595" s="43">
        <v>4264.7223802823182</v>
      </c>
      <c r="X9595" s="43">
        <v>0</v>
      </c>
      <c r="Y9595" s="43">
        <v>0</v>
      </c>
      <c r="Z9595" s="43">
        <v>4264.7223802823182</v>
      </c>
      <c r="AB9595" s="43">
        <v>136.35676840319579</v>
      </c>
      <c r="AC9595" s="43">
        <v>0</v>
      </c>
      <c r="AD9595" s="43">
        <v>0</v>
      </c>
      <c r="AE9595" s="43">
        <v>136.35676840319579</v>
      </c>
      <c r="AG9595" s="43">
        <v>7842824.4573391834</v>
      </c>
      <c r="AH9595" s="43">
        <v>921180.03414098069</v>
      </c>
      <c r="AI9595" s="43">
        <v>0</v>
      </c>
      <c r="AJ9595" s="43">
        <v>572698427.29342234</v>
      </c>
      <c r="AK9595" s="43">
        <v>580541251.75076151</v>
      </c>
    </row>
    <row r="9596" spans="3:37" x14ac:dyDescent="0.2">
      <c r="C9596" s="43">
        <v>5.7972438026224898E-4</v>
      </c>
      <c r="D9596" s="43">
        <v>5.2889341219940975E-2</v>
      </c>
      <c r="E9596" s="43">
        <v>3.7239678501577043</v>
      </c>
      <c r="F9596" s="43">
        <v>4.3455613387222725</v>
      </c>
      <c r="H9596" s="43">
        <v>8.3326768379263612E-5</v>
      </c>
      <c r="I9596" s="43">
        <v>8.8991055202712277E-2</v>
      </c>
      <c r="J9596" s="43">
        <v>0</v>
      </c>
      <c r="K9596" s="43">
        <v>1</v>
      </c>
      <c r="M9596" s="43">
        <v>7.8827967397949728E-3</v>
      </c>
      <c r="N9596" s="43">
        <v>4.4219113830654411E-2</v>
      </c>
      <c r="O9596" s="43">
        <v>0</v>
      </c>
      <c r="P9596" s="43">
        <v>1</v>
      </c>
      <c r="R9596" s="43">
        <v>580.53992878592931</v>
      </c>
      <c r="S9596" s="43">
        <v>140.40199160440031</v>
      </c>
      <c r="T9596" s="43">
        <v>6599.8298015787022</v>
      </c>
      <c r="U9596" s="43">
        <v>7320.7717219690321</v>
      </c>
      <c r="W9596" s="43">
        <v>2161.9120305316437</v>
      </c>
      <c r="X9596" s="43">
        <v>0</v>
      </c>
      <c r="Y9596" s="43">
        <v>0</v>
      </c>
      <c r="Z9596" s="43">
        <v>2161.9120305316437</v>
      </c>
      <c r="AB9596" s="43">
        <v>207.81881772239413</v>
      </c>
      <c r="AC9596" s="43">
        <v>0</v>
      </c>
      <c r="AD9596" s="43">
        <v>0</v>
      </c>
      <c r="AE9596" s="43">
        <v>207.81881772239413</v>
      </c>
      <c r="AG9596" s="43">
        <v>3975756.2241476928</v>
      </c>
      <c r="AH9596" s="43">
        <v>466972.99859483505</v>
      </c>
      <c r="AI9596" s="43">
        <v>0</v>
      </c>
      <c r="AJ9596" s="43">
        <v>872839034.43405533</v>
      </c>
      <c r="AK9596" s="43">
        <v>876814790.65820301</v>
      </c>
    </row>
    <row r="9597" spans="3:37" x14ac:dyDescent="0.2">
      <c r="C9597" s="43">
        <v>6.1890624769589397E-4</v>
      </c>
      <c r="D9597" s="43">
        <v>5.0639665454128138E-2</v>
      </c>
      <c r="E9597" s="43">
        <v>1.4741447790582594</v>
      </c>
      <c r="F9597" s="43">
        <v>2.2437871881203768</v>
      </c>
      <c r="H9597" s="43">
        <v>8.9883141018949617E-5</v>
      </c>
      <c r="I9597" s="43">
        <v>0.10761289824167519</v>
      </c>
      <c r="J9597" s="43">
        <v>0</v>
      </c>
      <c r="K9597" s="43">
        <v>1</v>
      </c>
      <c r="M9597" s="43">
        <v>7.8815531609386369E-3</v>
      </c>
      <c r="N9597" s="43">
        <v>4.5852386941401591E-2</v>
      </c>
      <c r="O9597" s="43">
        <v>0</v>
      </c>
      <c r="P9597" s="43">
        <v>1</v>
      </c>
      <c r="R9597" s="43">
        <v>593.41438173317476</v>
      </c>
      <c r="S9597" s="43">
        <v>183.14073022383744</v>
      </c>
      <c r="T9597" s="43">
        <v>6842.520869791636</v>
      </c>
      <c r="U9597" s="43">
        <v>7619.0759817486478</v>
      </c>
      <c r="W9597" s="43">
        <v>874.77871265004444</v>
      </c>
      <c r="X9597" s="43">
        <v>0</v>
      </c>
      <c r="Y9597" s="43">
        <v>0</v>
      </c>
      <c r="Z9597" s="43">
        <v>874.77871265004444</v>
      </c>
      <c r="AB9597" s="43">
        <v>78.974688961332419</v>
      </c>
      <c r="AC9597" s="43">
        <v>0</v>
      </c>
      <c r="AD9597" s="43">
        <v>0</v>
      </c>
      <c r="AE9597" s="43">
        <v>78.974688961332419</v>
      </c>
      <c r="AG9597" s="43">
        <v>1608718.0525634317</v>
      </c>
      <c r="AH9597" s="43">
        <v>188952.2019324096</v>
      </c>
      <c r="AI9597" s="43">
        <v>0</v>
      </c>
      <c r="AJ9597" s="43">
        <v>331693693.63759613</v>
      </c>
      <c r="AK9597" s="43">
        <v>333302411.69015956</v>
      </c>
    </row>
    <row r="9598" spans="3:37" x14ac:dyDescent="0.2">
      <c r="C9598" s="43">
        <v>6.0149281962196862E-4</v>
      </c>
      <c r="D9598" s="43">
        <v>5.4681972585835736E-2</v>
      </c>
      <c r="E9598" s="43">
        <v>1.8468964812388022</v>
      </c>
      <c r="F9598" s="43">
        <v>4.8217545757128351</v>
      </c>
      <c r="H9598" s="43">
        <v>9.3969213796674111E-5</v>
      </c>
      <c r="I9598" s="43">
        <v>0.11155602280780463</v>
      </c>
      <c r="J9598" s="43">
        <v>0</v>
      </c>
      <c r="K9598" s="43">
        <v>1</v>
      </c>
      <c r="M9598" s="43">
        <v>7.8678653810719812E-3</v>
      </c>
      <c r="N9598" s="43">
        <v>4.463964304697679E-2</v>
      </c>
      <c r="O9598" s="43">
        <v>0</v>
      </c>
      <c r="P9598" s="43">
        <v>1</v>
      </c>
      <c r="R9598" s="43">
        <v>622.75466987413733</v>
      </c>
      <c r="S9598" s="43">
        <v>198.48193649713451</v>
      </c>
      <c r="T9598" s="43">
        <v>6649.9749065595861</v>
      </c>
      <c r="U9598" s="43">
        <v>7471.2115129308577</v>
      </c>
      <c r="W9598" s="43">
        <v>1150.1634084655761</v>
      </c>
      <c r="X9598" s="43">
        <v>0</v>
      </c>
      <c r="Y9598" s="43">
        <v>0</v>
      </c>
      <c r="Z9598" s="43">
        <v>1150.1634084655761</v>
      </c>
      <c r="AB9598" s="43">
        <v>254.66165947776821</v>
      </c>
      <c r="AC9598" s="43">
        <v>0</v>
      </c>
      <c r="AD9598" s="43">
        <v>0</v>
      </c>
      <c r="AE9598" s="43">
        <v>254.66165947776821</v>
      </c>
      <c r="AG9598" s="43">
        <v>2115150.5081681944</v>
      </c>
      <c r="AH9598" s="43">
        <v>248435.29622856446</v>
      </c>
      <c r="AI9598" s="43">
        <v>0</v>
      </c>
      <c r="AJ9598" s="43">
        <v>1069578969.8066264</v>
      </c>
      <c r="AK9598" s="43">
        <v>1071694120.3147947</v>
      </c>
    </row>
    <row r="9599" spans="3:37" x14ac:dyDescent="0.2">
      <c r="C9599" s="43">
        <v>6.3427308987840103E-4</v>
      </c>
      <c r="D9599" s="43">
        <v>4.6268786676972755E-2</v>
      </c>
      <c r="E9599" s="43">
        <v>3.5795688205303193</v>
      </c>
      <c r="F9599" s="43">
        <v>1.171825152178402</v>
      </c>
      <c r="H9599" s="43">
        <v>9.7832996394542349E-5</v>
      </c>
      <c r="I9599" s="43">
        <v>9.9799481593413675E-2</v>
      </c>
      <c r="J9599" s="43">
        <v>0</v>
      </c>
      <c r="K9599" s="43">
        <v>1</v>
      </c>
      <c r="M9599" s="43">
        <v>7.808837567602909E-3</v>
      </c>
      <c r="N9599" s="43">
        <v>4.6110690382589636E-2</v>
      </c>
      <c r="O9599" s="43">
        <v>0</v>
      </c>
      <c r="P9599" s="43">
        <v>1</v>
      </c>
      <c r="R9599" s="43">
        <v>555.6569744648591</v>
      </c>
      <c r="S9599" s="43">
        <v>184.86556110189531</v>
      </c>
      <c r="T9599" s="43">
        <v>6817.5822563981428</v>
      </c>
      <c r="U9599" s="43">
        <v>7558.1047919648972</v>
      </c>
      <c r="W9599" s="43">
        <v>1989.0123807046214</v>
      </c>
      <c r="X9599" s="43">
        <v>0</v>
      </c>
      <c r="Y9599" s="43">
        <v>0</v>
      </c>
      <c r="Z9599" s="43">
        <v>1989.0123807046214</v>
      </c>
      <c r="AB9599" s="43">
        <v>10.215915329016386</v>
      </c>
      <c r="AC9599" s="43">
        <v>0</v>
      </c>
      <c r="AD9599" s="43">
        <v>0</v>
      </c>
      <c r="AE9599" s="43">
        <v>10.215915329016386</v>
      </c>
      <c r="AG9599" s="43">
        <v>3657793.7681157985</v>
      </c>
      <c r="AH9599" s="43">
        <v>429626.67423219822</v>
      </c>
      <c r="AI9599" s="43">
        <v>0</v>
      </c>
      <c r="AJ9599" s="43">
        <v>42906844.381868824</v>
      </c>
      <c r="AK9599" s="43">
        <v>46564638.149984621</v>
      </c>
    </row>
    <row r="9600" spans="3:37" x14ac:dyDescent="0.2">
      <c r="C9600" s="43">
        <v>6.3183620431050969E-4</v>
      </c>
      <c r="D9600" s="43">
        <v>6.1001581526950677E-2</v>
      </c>
      <c r="E9600" s="43">
        <v>6.9878495246362444</v>
      </c>
      <c r="F9600" s="43">
        <v>1.4700341663776877</v>
      </c>
      <c r="H9600" s="43">
        <v>9.0170156299973492E-5</v>
      </c>
      <c r="I9600" s="43">
        <v>0.11400297754011934</v>
      </c>
      <c r="J9600" s="43">
        <v>0</v>
      </c>
      <c r="K9600" s="43">
        <v>1</v>
      </c>
      <c r="M9600" s="43">
        <v>7.8414568754900833E-3</v>
      </c>
      <c r="N9600" s="43">
        <v>4.8243701040911358E-2</v>
      </c>
      <c r="O9600" s="43">
        <v>0</v>
      </c>
      <c r="P9600" s="43">
        <v>1</v>
      </c>
      <c r="R9600" s="43">
        <v>729.77330833949668</v>
      </c>
      <c r="S9600" s="43">
        <v>194.63520178961562</v>
      </c>
      <c r="T9600" s="43">
        <v>7162.7492638195681</v>
      </c>
      <c r="U9600" s="43">
        <v>8087.1577739486802</v>
      </c>
      <c r="W9600" s="43">
        <v>5099.5460657723715</v>
      </c>
      <c r="X9600" s="43">
        <v>0</v>
      </c>
      <c r="Y9600" s="43">
        <v>0</v>
      </c>
      <c r="Z9600" s="43">
        <v>5099.5460657723715</v>
      </c>
      <c r="AB9600" s="43">
        <v>36.702967583414555</v>
      </c>
      <c r="AC9600" s="43">
        <v>0</v>
      </c>
      <c r="AD9600" s="43">
        <v>0</v>
      </c>
      <c r="AE9600" s="43">
        <v>36.702967583414555</v>
      </c>
      <c r="AG9600" s="43">
        <v>9378065.2149553914</v>
      </c>
      <c r="AH9600" s="43">
        <v>1101501.9502068323</v>
      </c>
      <c r="AI9600" s="43">
        <v>0</v>
      </c>
      <c r="AJ9600" s="43">
        <v>154152463.85034114</v>
      </c>
      <c r="AK9600" s="43">
        <v>163530529.06529653</v>
      </c>
    </row>
    <row r="9601" spans="3:37" x14ac:dyDescent="0.2">
      <c r="C9601" s="43">
        <v>6.1388620450353315E-4</v>
      </c>
      <c r="D9601" s="43">
        <v>5.2537094031902556E-2</v>
      </c>
      <c r="E9601" s="43">
        <v>2.9778853054828613</v>
      </c>
      <c r="F9601" s="43">
        <v>2.2394152603741748</v>
      </c>
      <c r="H9601" s="43">
        <v>9.0677180068388097E-5</v>
      </c>
      <c r="I9601" s="43">
        <v>0.12686980691871608</v>
      </c>
      <c r="J9601" s="43">
        <v>0</v>
      </c>
      <c r="K9601" s="43">
        <v>1</v>
      </c>
      <c r="M9601" s="43">
        <v>7.8441375637188782E-3</v>
      </c>
      <c r="N9601" s="43">
        <v>4.350126251201851E-2</v>
      </c>
      <c r="O9601" s="43">
        <v>0</v>
      </c>
      <c r="P9601" s="43">
        <v>1</v>
      </c>
      <c r="R9601" s="43">
        <v>610.65552914834905</v>
      </c>
      <c r="S9601" s="43">
        <v>217.82045325939504</v>
      </c>
      <c r="T9601" s="43">
        <v>6460.8466868902624</v>
      </c>
      <c r="U9601" s="43">
        <v>7289.3226692980061</v>
      </c>
      <c r="W9601" s="43">
        <v>1818.4621269627298</v>
      </c>
      <c r="X9601" s="43">
        <v>0</v>
      </c>
      <c r="Y9601" s="43">
        <v>0</v>
      </c>
      <c r="Z9601" s="43">
        <v>1818.4621269627298</v>
      </c>
      <c r="AB9601" s="43">
        <v>80.983568637441351</v>
      </c>
      <c r="AC9601" s="43">
        <v>0</v>
      </c>
      <c r="AD9601" s="43">
        <v>0</v>
      </c>
      <c r="AE9601" s="43">
        <v>80.983568637441351</v>
      </c>
      <c r="AG9601" s="43">
        <v>3344151.8514844603</v>
      </c>
      <c r="AH9601" s="43">
        <v>392787.81942394964</v>
      </c>
      <c r="AI9601" s="43">
        <v>0</v>
      </c>
      <c r="AJ9601" s="43">
        <v>340130988.27725369</v>
      </c>
      <c r="AK9601" s="43">
        <v>343475140.12873816</v>
      </c>
    </row>
    <row r="9602" spans="3:37" x14ac:dyDescent="0.2">
      <c r="C9602" s="43">
        <v>6.104878179439277E-4</v>
      </c>
      <c r="D9602" s="43">
        <v>5.7427909483416029E-2</v>
      </c>
      <c r="E9602" s="43">
        <v>4.9540378578012909</v>
      </c>
      <c r="F9602" s="43">
        <v>3.2463659370608355</v>
      </c>
      <c r="H9602" s="43">
        <v>8.8855811063756496E-5</v>
      </c>
      <c r="I9602" s="43">
        <v>7.8843354737744509E-2</v>
      </c>
      <c r="J9602" s="43">
        <v>0</v>
      </c>
      <c r="K9602" s="43">
        <v>1</v>
      </c>
      <c r="M9602" s="43">
        <v>7.8224876518689524E-3</v>
      </c>
      <c r="N9602" s="43">
        <v>4.4188537236256806E-2</v>
      </c>
      <c r="O9602" s="43">
        <v>0</v>
      </c>
      <c r="P9602" s="43">
        <v>1</v>
      </c>
      <c r="R9602" s="43">
        <v>663.80784725875446</v>
      </c>
      <c r="S9602" s="43">
        <v>132.64573885665953</v>
      </c>
      <c r="T9602" s="43">
        <v>6544.8076078762397</v>
      </c>
      <c r="U9602" s="43">
        <v>7341.2611939916533</v>
      </c>
      <c r="W9602" s="43">
        <v>3288.5292056254466</v>
      </c>
      <c r="X9602" s="43">
        <v>0</v>
      </c>
      <c r="Y9602" s="43">
        <v>0</v>
      </c>
      <c r="Z9602" s="43">
        <v>3288.5292056254466</v>
      </c>
      <c r="AB9602" s="43">
        <v>159.55362104142503</v>
      </c>
      <c r="AC9602" s="43">
        <v>0</v>
      </c>
      <c r="AD9602" s="43">
        <v>0</v>
      </c>
      <c r="AE9602" s="43">
        <v>159.55362104142503</v>
      </c>
      <c r="AG9602" s="43">
        <v>6047605.2091451967</v>
      </c>
      <c r="AH9602" s="43">
        <v>710322.30841509649</v>
      </c>
      <c r="AI9602" s="43">
        <v>0</v>
      </c>
      <c r="AJ9602" s="43">
        <v>670125208.37398517</v>
      </c>
      <c r="AK9602" s="43">
        <v>676172813.58313036</v>
      </c>
    </row>
    <row r="9603" spans="3:37" x14ac:dyDescent="0.2">
      <c r="C9603" s="43">
        <v>6.1328703630236792E-4</v>
      </c>
      <c r="D9603" s="43">
        <v>4.7093597183228753E-2</v>
      </c>
      <c r="E9603" s="43">
        <v>7.1713834901187941</v>
      </c>
      <c r="F9603" s="43">
        <v>2.4578284156857584</v>
      </c>
      <c r="H9603" s="43">
        <v>9.1485742975572215E-5</v>
      </c>
      <c r="I9603" s="43">
        <v>0.10611817845006621</v>
      </c>
      <c r="J9603" s="43">
        <v>0</v>
      </c>
      <c r="K9603" s="43">
        <v>1</v>
      </c>
      <c r="M9603" s="43">
        <v>7.8869070225457971E-3</v>
      </c>
      <c r="N9603" s="43">
        <v>4.704839131221239E-2</v>
      </c>
      <c r="O9603" s="43">
        <v>0</v>
      </c>
      <c r="P9603" s="43">
        <v>1</v>
      </c>
      <c r="R9603" s="43">
        <v>546.84975534648709</v>
      </c>
      <c r="S9603" s="43">
        <v>183.81695974933919</v>
      </c>
      <c r="T9603" s="43">
        <v>7025.7690939582153</v>
      </c>
      <c r="U9603" s="43">
        <v>7756.4358090540418</v>
      </c>
      <c r="W9603" s="43">
        <v>3921.6693070672991</v>
      </c>
      <c r="X9603" s="43">
        <v>0</v>
      </c>
      <c r="Y9603" s="43">
        <v>0</v>
      </c>
      <c r="Z9603" s="43">
        <v>3921.6693070672991</v>
      </c>
      <c r="AB9603" s="43">
        <v>85.301803032675792</v>
      </c>
      <c r="AC9603" s="43">
        <v>0</v>
      </c>
      <c r="AD9603" s="43">
        <v>0</v>
      </c>
      <c r="AE9603" s="43">
        <v>85.301803032675792</v>
      </c>
      <c r="AG9603" s="43">
        <v>7211949.8556967629</v>
      </c>
      <c r="AH9603" s="43">
        <v>847080.57032653666</v>
      </c>
      <c r="AI9603" s="43">
        <v>0</v>
      </c>
      <c r="AJ9603" s="43">
        <v>358267572.73723835</v>
      </c>
      <c r="AK9603" s="43">
        <v>365479522.59293509</v>
      </c>
    </row>
    <row r="9604" spans="3:37" x14ac:dyDescent="0.2">
      <c r="C9604" s="43">
        <v>5.9648241124988534E-4</v>
      </c>
      <c r="D9604" s="43">
        <v>5.4749002720592022E-2</v>
      </c>
      <c r="E9604" s="43">
        <v>4.9313552465113304</v>
      </c>
      <c r="F9604" s="43">
        <v>3.0281779023280464</v>
      </c>
      <c r="H9604" s="43">
        <v>9.0912731972259131E-5</v>
      </c>
      <c r="I9604" s="43">
        <v>0.10320183409541428</v>
      </c>
      <c r="J9604" s="43">
        <v>0</v>
      </c>
      <c r="K9604" s="43">
        <v>1</v>
      </c>
      <c r="M9604" s="43">
        <v>7.9026003413278367E-3</v>
      </c>
      <c r="N9604" s="43">
        <v>4.2383095903001926E-2</v>
      </c>
      <c r="O9604" s="43">
        <v>0</v>
      </c>
      <c r="P9604" s="43">
        <v>1</v>
      </c>
      <c r="R9604" s="43">
        <v>618.32417603748388</v>
      </c>
      <c r="S9604" s="43">
        <v>177.64561715605441</v>
      </c>
      <c r="T9604" s="43">
        <v>6341.6908747444031</v>
      </c>
      <c r="U9604" s="43">
        <v>7137.6606679379411</v>
      </c>
      <c r="W9604" s="43">
        <v>3049.1761695472414</v>
      </c>
      <c r="X9604" s="43">
        <v>0</v>
      </c>
      <c r="Y9604" s="43">
        <v>0</v>
      </c>
      <c r="Z9604" s="43">
        <v>3049.1761695472414</v>
      </c>
      <c r="AB9604" s="43">
        <v>134.18564304364313</v>
      </c>
      <c r="AC9604" s="43">
        <v>0</v>
      </c>
      <c r="AD9604" s="43">
        <v>0</v>
      </c>
      <c r="AE9604" s="43">
        <v>134.18564304364313</v>
      </c>
      <c r="AG9604" s="43">
        <v>5607434.9757973766</v>
      </c>
      <c r="AH9604" s="43">
        <v>658622.05262220418</v>
      </c>
      <c r="AI9604" s="43">
        <v>0</v>
      </c>
      <c r="AJ9604" s="43">
        <v>563579700.78330112</v>
      </c>
      <c r="AK9604" s="43">
        <v>569187135.75909853</v>
      </c>
    </row>
    <row r="9605" spans="3:37" x14ac:dyDescent="0.2">
      <c r="C9605" s="43">
        <v>6.065481855973959E-4</v>
      </c>
      <c r="D9605" s="43">
        <v>5.5749232626902456E-2</v>
      </c>
      <c r="E9605" s="43">
        <v>4.910377834588723</v>
      </c>
      <c r="F9605" s="43">
        <v>2.2858313758803805</v>
      </c>
      <c r="H9605" s="43">
        <v>8.4546484358047458E-5</v>
      </c>
      <c r="I9605" s="43">
        <v>9.0134511509287044E-2</v>
      </c>
      <c r="J9605" s="43">
        <v>0</v>
      </c>
      <c r="K9605" s="43">
        <v>1</v>
      </c>
      <c r="M9605" s="43">
        <v>7.8652316793170751E-3</v>
      </c>
      <c r="N9605" s="43">
        <v>4.5879467994424772E-2</v>
      </c>
      <c r="O9605" s="43">
        <v>0</v>
      </c>
      <c r="P9605" s="43">
        <v>1</v>
      </c>
      <c r="R9605" s="43">
        <v>640.24555873831434</v>
      </c>
      <c r="S9605" s="43">
        <v>144.28760858091246</v>
      </c>
      <c r="T9605" s="43">
        <v>6832.3839823227099</v>
      </c>
      <c r="U9605" s="43">
        <v>7616.9171496419367</v>
      </c>
      <c r="W9605" s="43">
        <v>3143.847600322491</v>
      </c>
      <c r="X9605" s="43">
        <v>0</v>
      </c>
      <c r="Y9605" s="43">
        <v>0</v>
      </c>
      <c r="Z9605" s="43">
        <v>3143.847600322491</v>
      </c>
      <c r="AB9605" s="43">
        <v>88.08751756323548</v>
      </c>
      <c r="AC9605" s="43">
        <v>0</v>
      </c>
      <c r="AD9605" s="43">
        <v>0</v>
      </c>
      <c r="AE9605" s="43">
        <v>88.08751756323548</v>
      </c>
      <c r="AG9605" s="43">
        <v>5781535.7369930604</v>
      </c>
      <c r="AH9605" s="43">
        <v>679071.08166965807</v>
      </c>
      <c r="AI9605" s="43">
        <v>0</v>
      </c>
      <c r="AJ9605" s="43">
        <v>369967573.765589</v>
      </c>
      <c r="AK9605" s="43">
        <v>375749109.50258207</v>
      </c>
    </row>
    <row r="9606" spans="3:37" x14ac:dyDescent="0.2">
      <c r="C9606" s="43">
        <v>5.8988694340130724E-4</v>
      </c>
      <c r="D9606" s="43">
        <v>4.8652418082428192E-2</v>
      </c>
      <c r="E9606" s="43">
        <v>3.0612869358800427</v>
      </c>
      <c r="F9606" s="43">
        <v>3.2893607074774169</v>
      </c>
      <c r="H9606" s="43">
        <v>9.4512346072050946E-5</v>
      </c>
      <c r="I9606" s="43">
        <v>9.9846078850884812E-2</v>
      </c>
      <c r="J9606" s="43">
        <v>0</v>
      </c>
      <c r="K9606" s="43">
        <v>1</v>
      </c>
      <c r="M9606" s="43">
        <v>7.8069988408935101E-3</v>
      </c>
      <c r="N9606" s="43">
        <v>4.4785421078415662E-2</v>
      </c>
      <c r="O9606" s="43">
        <v>0</v>
      </c>
      <c r="P9606" s="43">
        <v>1</v>
      </c>
      <c r="R9606" s="43">
        <v>543.39493551414114</v>
      </c>
      <c r="S9606" s="43">
        <v>178.67423465510288</v>
      </c>
      <c r="T9606" s="43">
        <v>6620.0786563046822</v>
      </c>
      <c r="U9606" s="43">
        <v>7342.1478264739262</v>
      </c>
      <c r="W9606" s="43">
        <v>1663.4878171128184</v>
      </c>
      <c r="X9606" s="43">
        <v>0</v>
      </c>
      <c r="Y9606" s="43">
        <v>0</v>
      </c>
      <c r="Z9606" s="43">
        <v>1663.4878171128184</v>
      </c>
      <c r="AB9606" s="43">
        <v>133.11089049888807</v>
      </c>
      <c r="AC9606" s="43">
        <v>0</v>
      </c>
      <c r="AD9606" s="43">
        <v>0</v>
      </c>
      <c r="AE9606" s="43">
        <v>133.11089049888807</v>
      </c>
      <c r="AG9606" s="43">
        <v>3059154.0956704733</v>
      </c>
      <c r="AH9606" s="43">
        <v>359313.36849636876</v>
      </c>
      <c r="AI9606" s="43">
        <v>0</v>
      </c>
      <c r="AJ9606" s="43">
        <v>559065740.09532988</v>
      </c>
      <c r="AK9606" s="43">
        <v>562124894.19100034</v>
      </c>
    </row>
    <row r="9607" spans="3:37" x14ac:dyDescent="0.2">
      <c r="C9607" s="43">
        <v>5.9354092448791497E-4</v>
      </c>
      <c r="D9607" s="43">
        <v>5.6556375222724609E-2</v>
      </c>
      <c r="E9607" s="43">
        <v>4.0185688762928988</v>
      </c>
      <c r="F9607" s="43">
        <v>1.1710026476767408</v>
      </c>
      <c r="H9607" s="43">
        <v>8.0743764932289069E-5</v>
      </c>
      <c r="I9607" s="43">
        <v>9.7325902217489615E-2</v>
      </c>
      <c r="J9607" s="43">
        <v>0</v>
      </c>
      <c r="K9607" s="43">
        <v>1</v>
      </c>
      <c r="M9607" s="43">
        <v>7.7601761387421815E-3</v>
      </c>
      <c r="N9607" s="43">
        <v>4.6991795039928563E-2</v>
      </c>
      <c r="O9607" s="43">
        <v>0</v>
      </c>
      <c r="P9607" s="43">
        <v>1</v>
      </c>
      <c r="R9607" s="43">
        <v>635.58641893871095</v>
      </c>
      <c r="S9607" s="43">
        <v>148.79207729411559</v>
      </c>
      <c r="T9607" s="43">
        <v>6904.5596610901757</v>
      </c>
      <c r="U9607" s="43">
        <v>7688.9381573230021</v>
      </c>
      <c r="W9607" s="43">
        <v>2554.1478013415631</v>
      </c>
      <c r="X9607" s="43">
        <v>0</v>
      </c>
      <c r="Y9607" s="43">
        <v>0</v>
      </c>
      <c r="Z9607" s="43">
        <v>2554.1478013415631</v>
      </c>
      <c r="AB9607" s="43">
        <v>11.629504769851062</v>
      </c>
      <c r="AC9607" s="43">
        <v>0</v>
      </c>
      <c r="AD9607" s="43">
        <v>0</v>
      </c>
      <c r="AE9607" s="43">
        <v>11.629504769851062</v>
      </c>
      <c r="AG9607" s="43">
        <v>4697077.8066671342</v>
      </c>
      <c r="AH9607" s="43">
        <v>551695.92508977768</v>
      </c>
      <c r="AI9607" s="43">
        <v>0</v>
      </c>
      <c r="AJ9607" s="43">
        <v>48843920.033374459</v>
      </c>
      <c r="AK9607" s="43">
        <v>53540997.840041593</v>
      </c>
    </row>
    <row r="9608" spans="3:37" x14ac:dyDescent="0.2">
      <c r="C9608" s="43">
        <v>5.9924705095080197E-4</v>
      </c>
      <c r="D9608" s="43">
        <v>6.7956263389156724E-2</v>
      </c>
      <c r="E9608" s="43">
        <v>1.6279607094884585</v>
      </c>
      <c r="F9608" s="43">
        <v>1.4010463878431112</v>
      </c>
      <c r="H9608" s="43">
        <v>9.1187427671335364E-5</v>
      </c>
      <c r="I9608" s="43">
        <v>6.8965777210002549E-2</v>
      </c>
      <c r="J9608" s="43">
        <v>0</v>
      </c>
      <c r="K9608" s="43">
        <v>1</v>
      </c>
      <c r="M9608" s="43">
        <v>7.859634762533485E-3</v>
      </c>
      <c r="N9608" s="43">
        <v>4.7744405964008529E-2</v>
      </c>
      <c r="O9608" s="43">
        <v>0</v>
      </c>
      <c r="P9608" s="43">
        <v>1</v>
      </c>
      <c r="R9608" s="43">
        <v>771.04152719382137</v>
      </c>
      <c r="S9608" s="43">
        <v>119.07236302136131</v>
      </c>
      <c r="T9608" s="43">
        <v>7105.0515266665561</v>
      </c>
      <c r="U9608" s="43">
        <v>7995.1654168817386</v>
      </c>
      <c r="W9608" s="43">
        <v>1255.225311655518</v>
      </c>
      <c r="X9608" s="43">
        <v>0</v>
      </c>
      <c r="Y9608" s="43">
        <v>0</v>
      </c>
      <c r="Z9608" s="43">
        <v>1255.225311655518</v>
      </c>
      <c r="AB9608" s="43">
        <v>33.086905871318635</v>
      </c>
      <c r="AC9608" s="43">
        <v>0</v>
      </c>
      <c r="AD9608" s="43">
        <v>0</v>
      </c>
      <c r="AE9608" s="43">
        <v>33.086905871318635</v>
      </c>
      <c r="AG9608" s="43">
        <v>2308359.3481344976</v>
      </c>
      <c r="AH9608" s="43">
        <v>271128.6673175919</v>
      </c>
      <c r="AI9608" s="43">
        <v>0</v>
      </c>
      <c r="AJ9608" s="43">
        <v>138965004.65953827</v>
      </c>
      <c r="AK9608" s="43">
        <v>141273364.00767276</v>
      </c>
    </row>
    <row r="9609" spans="3:37" x14ac:dyDescent="0.2">
      <c r="C9609" s="43">
        <v>6.1322509084638099E-4</v>
      </c>
      <c r="D9609" s="43">
        <v>5.1016566501343549E-2</v>
      </c>
      <c r="E9609" s="43">
        <v>8.2482942065095273</v>
      </c>
      <c r="F9609" s="43">
        <v>0.91759110488055262</v>
      </c>
      <c r="H9609" s="43">
        <v>8.8851953785006277E-5</v>
      </c>
      <c r="I9609" s="43">
        <v>0.10434619005246515</v>
      </c>
      <c r="J9609" s="43">
        <v>0</v>
      </c>
      <c r="K9609" s="43">
        <v>1</v>
      </c>
      <c r="M9609" s="43">
        <v>7.8229959169889771E-3</v>
      </c>
      <c r="N9609" s="43">
        <v>4.6883841971012141E-2</v>
      </c>
      <c r="O9609" s="43">
        <v>0</v>
      </c>
      <c r="P9609" s="43">
        <v>1</v>
      </c>
      <c r="R9609" s="43">
        <v>592.34334777226763</v>
      </c>
      <c r="S9609" s="43">
        <v>175.5439843189711</v>
      </c>
      <c r="T9609" s="43">
        <v>6944.463023043113</v>
      </c>
      <c r="U9609" s="43">
        <v>7712.350355134352</v>
      </c>
      <c r="W9609" s="43">
        <v>4885.8222036944535</v>
      </c>
      <c r="X9609" s="43">
        <v>0</v>
      </c>
      <c r="Y9609" s="43">
        <v>0</v>
      </c>
      <c r="Z9609" s="43">
        <v>4885.8222036944535</v>
      </c>
      <c r="AB9609" s="43">
        <v>-5.223136607875583</v>
      </c>
      <c r="AC9609" s="43">
        <v>0</v>
      </c>
      <c r="AD9609" s="43">
        <v>0</v>
      </c>
      <c r="AE9609" s="43">
        <v>-5.223136607875583</v>
      </c>
      <c r="AG9609" s="43">
        <v>8985027.0325940996</v>
      </c>
      <c r="AH9609" s="43">
        <v>1055337.595998002</v>
      </c>
      <c r="AI9609" s="43">
        <v>0</v>
      </c>
      <c r="AJ9609" s="43">
        <v>0</v>
      </c>
      <c r="AK9609" s="43">
        <v>8985027.0325940996</v>
      </c>
    </row>
    <row r="9610" spans="3:37" x14ac:dyDescent="0.2">
      <c r="C9610" s="43">
        <v>5.8875034202561429E-4</v>
      </c>
      <c r="D9610" s="43">
        <v>4.6203379816415334E-2</v>
      </c>
      <c r="E9610" s="43">
        <v>3.3837768776566906</v>
      </c>
      <c r="F9610" s="43">
        <v>2.8044254281659011</v>
      </c>
      <c r="H9610" s="43">
        <v>9.2794053300759849E-5</v>
      </c>
      <c r="I9610" s="43">
        <v>0.12152275000187962</v>
      </c>
      <c r="J9610" s="43">
        <v>0</v>
      </c>
      <c r="K9610" s="43">
        <v>1</v>
      </c>
      <c r="M9610" s="43">
        <v>7.79802508800043E-3</v>
      </c>
      <c r="N9610" s="43">
        <v>4.4827859925041555E-2</v>
      </c>
      <c r="O9610" s="43">
        <v>0</v>
      </c>
      <c r="P9610" s="43">
        <v>1</v>
      </c>
      <c r="R9610" s="43">
        <v>515.0475088492268</v>
      </c>
      <c r="S9610" s="43">
        <v>213.51092743395597</v>
      </c>
      <c r="T9610" s="43">
        <v>6618.7352111617884</v>
      </c>
      <c r="U9610" s="43">
        <v>7347.2936474449707</v>
      </c>
      <c r="W9610" s="43">
        <v>1742.8058513386934</v>
      </c>
      <c r="X9610" s="43">
        <v>0</v>
      </c>
      <c r="Y9610" s="43">
        <v>0</v>
      </c>
      <c r="Z9610" s="43">
        <v>1742.8058513386934</v>
      </c>
      <c r="AB9610" s="43">
        <v>99.442035919872026</v>
      </c>
      <c r="AC9610" s="43">
        <v>0</v>
      </c>
      <c r="AD9610" s="43">
        <v>0</v>
      </c>
      <c r="AE9610" s="43">
        <v>99.442035919872026</v>
      </c>
      <c r="AG9610" s="43">
        <v>3205019.960611857</v>
      </c>
      <c r="AH9610" s="43">
        <v>376446.06388915778</v>
      </c>
      <c r="AI9610" s="43">
        <v>0</v>
      </c>
      <c r="AJ9610" s="43">
        <v>417656550.86346251</v>
      </c>
      <c r="AK9610" s="43">
        <v>420861570.82407439</v>
      </c>
    </row>
    <row r="9611" spans="3:37" x14ac:dyDescent="0.2">
      <c r="C9611" s="43">
        <v>6.2650424354582235E-4</v>
      </c>
      <c r="D9611" s="43">
        <v>6.0081245421064633E-2</v>
      </c>
      <c r="E9611" s="43">
        <v>7.4435457731579868</v>
      </c>
      <c r="F9611" s="43">
        <v>1.616339506462245</v>
      </c>
      <c r="H9611" s="43">
        <v>9.0558813891528089E-5</v>
      </c>
      <c r="I9611" s="43">
        <v>0.10292318550353385</v>
      </c>
      <c r="J9611" s="43">
        <v>0</v>
      </c>
      <c r="K9611" s="43">
        <v>1</v>
      </c>
      <c r="M9611" s="43">
        <v>7.8532597609010102E-3</v>
      </c>
      <c r="N9611" s="43">
        <v>4.646004803182735E-2</v>
      </c>
      <c r="O9611" s="43">
        <v>0</v>
      </c>
      <c r="P9611" s="43">
        <v>1</v>
      </c>
      <c r="R9611" s="43">
        <v>712.69763281837322</v>
      </c>
      <c r="S9611" s="43">
        <v>176.47627071594204</v>
      </c>
      <c r="T9611" s="43">
        <v>6908.3127417636197</v>
      </c>
      <c r="U9611" s="43">
        <v>7797.486645297935</v>
      </c>
      <c r="W9611" s="43">
        <v>5304.997452304905</v>
      </c>
      <c r="X9611" s="43">
        <v>0</v>
      </c>
      <c r="Y9611" s="43">
        <v>0</v>
      </c>
      <c r="Z9611" s="43">
        <v>5304.997452304905</v>
      </c>
      <c r="AB9611" s="43">
        <v>47.001216677685257</v>
      </c>
      <c r="AC9611" s="43">
        <v>0</v>
      </c>
      <c r="AD9611" s="43">
        <v>0</v>
      </c>
      <c r="AE9611" s="43">
        <v>47.001216677685257</v>
      </c>
      <c r="AG9611" s="43">
        <v>9755890.3147887196</v>
      </c>
      <c r="AH9611" s="43">
        <v>1145879.4496978596</v>
      </c>
      <c r="AI9611" s="43">
        <v>0</v>
      </c>
      <c r="AJ9611" s="43">
        <v>197405110.04627809</v>
      </c>
      <c r="AK9611" s="43">
        <v>207161000.36106682</v>
      </c>
    </row>
    <row r="9612" spans="3:37" x14ac:dyDescent="0.2">
      <c r="C9612" s="43">
        <v>6.2535953983389181E-4</v>
      </c>
      <c r="D9612" s="43">
        <v>5.4678489149545872E-2</v>
      </c>
      <c r="E9612" s="43">
        <v>5.3483139866291545</v>
      </c>
      <c r="F9612" s="43">
        <v>6.3563891447225087</v>
      </c>
      <c r="H9612" s="43">
        <v>8.7090037440294498E-5</v>
      </c>
      <c r="I9612" s="43">
        <v>0.12862979230167326</v>
      </c>
      <c r="J9612" s="43">
        <v>0</v>
      </c>
      <c r="K9612" s="43">
        <v>1</v>
      </c>
      <c r="M9612" s="43">
        <v>7.9019313773301958E-3</v>
      </c>
      <c r="N9612" s="43">
        <v>4.4666791174800331E-2</v>
      </c>
      <c r="O9612" s="43">
        <v>0</v>
      </c>
      <c r="P9612" s="43">
        <v>1</v>
      </c>
      <c r="R9612" s="43">
        <v>647.423796276394</v>
      </c>
      <c r="S9612" s="43">
        <v>212.10573847609623</v>
      </c>
      <c r="T9612" s="43">
        <v>6682.8294968326127</v>
      </c>
      <c r="U9612" s="43">
        <v>7542.3590315851034</v>
      </c>
      <c r="W9612" s="43">
        <v>3462.6257449015825</v>
      </c>
      <c r="X9612" s="43">
        <v>0</v>
      </c>
      <c r="Y9612" s="43">
        <v>0</v>
      </c>
      <c r="Z9612" s="43">
        <v>3462.6257449015825</v>
      </c>
      <c r="AB9612" s="43">
        <v>371.06035600186078</v>
      </c>
      <c r="AC9612" s="43">
        <v>0</v>
      </c>
      <c r="AD9612" s="43">
        <v>0</v>
      </c>
      <c r="AE9612" s="43">
        <v>371.06035600186078</v>
      </c>
      <c r="AG9612" s="43">
        <v>6367768.7448740099</v>
      </c>
      <c r="AH9612" s="43">
        <v>747927.1608987418</v>
      </c>
      <c r="AI9612" s="43">
        <v>0</v>
      </c>
      <c r="AJ9612" s="43">
        <v>1558453495.2078152</v>
      </c>
      <c r="AK9612" s="43">
        <v>1564821263.9526892</v>
      </c>
    </row>
    <row r="9613" spans="3:37" x14ac:dyDescent="0.2">
      <c r="C9613" s="43">
        <v>5.9824214716888181E-4</v>
      </c>
      <c r="D9613" s="43">
        <v>5.0239373442122627E-2</v>
      </c>
      <c r="E9613" s="43">
        <v>12.091871285935731</v>
      </c>
      <c r="F9613" s="43">
        <v>1.8572449358665162</v>
      </c>
      <c r="H9613" s="43">
        <v>9.280392269273019E-5</v>
      </c>
      <c r="I9613" s="43">
        <v>9.3458228595367995E-2</v>
      </c>
      <c r="J9613" s="43">
        <v>0</v>
      </c>
      <c r="K9613" s="43">
        <v>1</v>
      </c>
      <c r="M9613" s="43">
        <v>7.8703320645532315E-3</v>
      </c>
      <c r="N9613" s="43">
        <v>4.707495908871806E-2</v>
      </c>
      <c r="O9613" s="43">
        <v>0</v>
      </c>
      <c r="P9613" s="43">
        <v>1</v>
      </c>
      <c r="R9613" s="43">
        <v>569.06725166599131</v>
      </c>
      <c r="S9613" s="43">
        <v>164.22007705509347</v>
      </c>
      <c r="T9613" s="43">
        <v>7014.9629321589882</v>
      </c>
      <c r="U9613" s="43">
        <v>7748.2502608800733</v>
      </c>
      <c r="W9613" s="43">
        <v>6881.0879601863626</v>
      </c>
      <c r="X9613" s="43">
        <v>0</v>
      </c>
      <c r="Y9613" s="43">
        <v>0</v>
      </c>
      <c r="Z9613" s="43">
        <v>6881.0879601863626</v>
      </c>
      <c r="AB9613" s="43">
        <v>52.197812103421775</v>
      </c>
      <c r="AC9613" s="43">
        <v>0</v>
      </c>
      <c r="AD9613" s="43">
        <v>0</v>
      </c>
      <c r="AE9613" s="43">
        <v>52.197812103421775</v>
      </c>
      <c r="AG9613" s="43">
        <v>12654320.75878272</v>
      </c>
      <c r="AH9613" s="43">
        <v>1486314.9994002543</v>
      </c>
      <c r="AI9613" s="43">
        <v>0</v>
      </c>
      <c r="AJ9613" s="43">
        <v>219230810.83437145</v>
      </c>
      <c r="AK9613" s="43">
        <v>231885131.59315416</v>
      </c>
    </row>
    <row r="9614" spans="3:37" x14ac:dyDescent="0.2">
      <c r="C9614" s="43">
        <v>6.1336360888897268E-4</v>
      </c>
      <c r="D9614" s="43">
        <v>5.6108085109078165E-2</v>
      </c>
      <c r="E9614" s="43">
        <v>7.4575153935415326</v>
      </c>
      <c r="F9614" s="43">
        <v>2.8097320522955638</v>
      </c>
      <c r="H9614" s="43">
        <v>9.2912350978635594E-5</v>
      </c>
      <c r="I9614" s="43">
        <v>7.6343474809786024E-2</v>
      </c>
      <c r="J9614" s="43">
        <v>0</v>
      </c>
      <c r="K9614" s="43">
        <v>1</v>
      </c>
      <c r="M9614" s="43">
        <v>7.8045246179471398E-3</v>
      </c>
      <c r="N9614" s="43">
        <v>4.6325238069831798E-2</v>
      </c>
      <c r="O9614" s="43">
        <v>0</v>
      </c>
      <c r="P9614" s="43">
        <v>1</v>
      </c>
      <c r="R9614" s="43">
        <v>651.60712643707905</v>
      </c>
      <c r="S9614" s="43">
        <v>134.30362818870776</v>
      </c>
      <c r="T9614" s="43">
        <v>6845.5206915944364</v>
      </c>
      <c r="U9614" s="43">
        <v>7631.4314462202228</v>
      </c>
      <c r="W9614" s="43">
        <v>4859.3701759458809</v>
      </c>
      <c r="X9614" s="43">
        <v>0</v>
      </c>
      <c r="Y9614" s="43">
        <v>0</v>
      </c>
      <c r="Z9614" s="43">
        <v>4859.3701759458809</v>
      </c>
      <c r="AB9614" s="43">
        <v>126.17807033726075</v>
      </c>
      <c r="AC9614" s="43">
        <v>0</v>
      </c>
      <c r="AD9614" s="43">
        <v>0</v>
      </c>
      <c r="AE9614" s="43">
        <v>126.17807033726075</v>
      </c>
      <c r="AG9614" s="43">
        <v>8936381.7535644751</v>
      </c>
      <c r="AH9614" s="43">
        <v>1049623.9580043103</v>
      </c>
      <c r="AI9614" s="43">
        <v>0</v>
      </c>
      <c r="AJ9614" s="43">
        <v>529947895.41649514</v>
      </c>
      <c r="AK9614" s="43">
        <v>538884277.17005956</v>
      </c>
    </row>
    <row r="9615" spans="3:37" x14ac:dyDescent="0.2">
      <c r="C9615" s="43">
        <v>6.2236244733260282E-4</v>
      </c>
      <c r="D9615" s="43">
        <v>5.6117075083017665E-2</v>
      </c>
      <c r="E9615" s="43">
        <v>3.9446283088818719</v>
      </c>
      <c r="F9615" s="43">
        <v>1.168698220701057</v>
      </c>
      <c r="H9615" s="43">
        <v>9.123051227455381E-5</v>
      </c>
      <c r="I9615" s="43">
        <v>0.12404150549643611</v>
      </c>
      <c r="J9615" s="43">
        <v>0</v>
      </c>
      <c r="K9615" s="43">
        <v>1</v>
      </c>
      <c r="M9615" s="43">
        <v>7.9592671242653124E-3</v>
      </c>
      <c r="N9615" s="43">
        <v>4.7140448491381992E-2</v>
      </c>
      <c r="O9615" s="43">
        <v>0</v>
      </c>
      <c r="P9615" s="43">
        <v>1</v>
      </c>
      <c r="R9615" s="43">
        <v>661.27298295820799</v>
      </c>
      <c r="S9615" s="43">
        <v>214.26415127926495</v>
      </c>
      <c r="T9615" s="43">
        <v>7104.1015902655636</v>
      </c>
      <c r="U9615" s="43">
        <v>7979.6387245030364</v>
      </c>
      <c r="W9615" s="43">
        <v>2608.4761284757069</v>
      </c>
      <c r="X9615" s="43">
        <v>0</v>
      </c>
      <c r="Y9615" s="43">
        <v>0</v>
      </c>
      <c r="Z9615" s="43">
        <v>2608.4761284757069</v>
      </c>
      <c r="AB9615" s="43">
        <v>11.936446591632125</v>
      </c>
      <c r="AC9615" s="43">
        <v>0</v>
      </c>
      <c r="AD9615" s="43">
        <v>0</v>
      </c>
      <c r="AE9615" s="43">
        <v>11.936446591632125</v>
      </c>
      <c r="AG9615" s="43">
        <v>4796987.6002668254</v>
      </c>
      <c r="AH9615" s="43">
        <v>563430.84375075274</v>
      </c>
      <c r="AI9615" s="43">
        <v>0</v>
      </c>
      <c r="AJ9615" s="43">
        <v>50133075.684854925</v>
      </c>
      <c r="AK9615" s="43">
        <v>54930063.285121754</v>
      </c>
    </row>
    <row r="9616" spans="3:37" x14ac:dyDescent="0.2">
      <c r="C9616" s="43">
        <v>6.0890955342362781E-4</v>
      </c>
      <c r="D9616" s="43">
        <v>6.4600276810497959E-2</v>
      </c>
      <c r="E9616" s="43">
        <v>4.8764768544651922</v>
      </c>
      <c r="F9616" s="43">
        <v>4.1544498014464635</v>
      </c>
      <c r="H9616" s="43">
        <v>9.4241897449776069E-5</v>
      </c>
      <c r="I9616" s="43">
        <v>0.10354693798376846</v>
      </c>
      <c r="J9616" s="43">
        <v>0</v>
      </c>
      <c r="K9616" s="43">
        <v>1</v>
      </c>
      <c r="M9616" s="43">
        <v>7.9178781297818412E-3</v>
      </c>
      <c r="N9616" s="43">
        <v>4.583796023409592E-2</v>
      </c>
      <c r="O9616" s="43">
        <v>0</v>
      </c>
      <c r="P9616" s="43">
        <v>1</v>
      </c>
      <c r="R9616" s="43">
        <v>744.7826304742922</v>
      </c>
      <c r="S9616" s="43">
        <v>184.76667994928147</v>
      </c>
      <c r="T9616" s="43">
        <v>6871.8942749076086</v>
      </c>
      <c r="U9616" s="43">
        <v>7801.4435853311825</v>
      </c>
      <c r="W9616" s="43">
        <v>3631.915259115588</v>
      </c>
      <c r="X9616" s="43">
        <v>0</v>
      </c>
      <c r="Y9616" s="43">
        <v>0</v>
      </c>
      <c r="Z9616" s="43">
        <v>3631.915259115588</v>
      </c>
      <c r="AB9616" s="43">
        <v>251.38359802778345</v>
      </c>
      <c r="AC9616" s="43">
        <v>0</v>
      </c>
      <c r="AD9616" s="43">
        <v>0</v>
      </c>
      <c r="AE9616" s="43">
        <v>251.38359802778345</v>
      </c>
      <c r="AG9616" s="43">
        <v>6679092.161513566</v>
      </c>
      <c r="AH9616" s="43">
        <v>784493.69596896705</v>
      </c>
      <c r="AI9616" s="43">
        <v>0</v>
      </c>
      <c r="AJ9616" s="43">
        <v>1055811111.7166905</v>
      </c>
      <c r="AK9616" s="43">
        <v>1062490203.8782041</v>
      </c>
    </row>
    <row r="9617" spans="3:37" x14ac:dyDescent="0.2">
      <c r="C9617" s="43">
        <v>5.9505665994562848E-4</v>
      </c>
      <c r="D9617" s="43">
        <v>4.9325884249315319E-2</v>
      </c>
      <c r="E9617" s="43">
        <v>9.2635525351669621</v>
      </c>
      <c r="F9617" s="43">
        <v>1.8385348036429696</v>
      </c>
      <c r="H9617" s="43">
        <v>8.957173530507002E-5</v>
      </c>
      <c r="I9617" s="43">
        <v>0.10292281277719251</v>
      </c>
      <c r="J9617" s="43">
        <v>0</v>
      </c>
      <c r="K9617" s="43">
        <v>1</v>
      </c>
      <c r="M9617" s="43">
        <v>7.8666034928135398E-3</v>
      </c>
      <c r="N9617" s="43">
        <v>4.4510068338782946E-2</v>
      </c>
      <c r="O9617" s="43">
        <v>0</v>
      </c>
      <c r="P9617" s="43">
        <v>1</v>
      </c>
      <c r="R9617" s="43">
        <v>555.74501074358557</v>
      </c>
      <c r="S9617" s="43">
        <v>174.55207156947384</v>
      </c>
      <c r="T9617" s="43">
        <v>6629.6086802276368</v>
      </c>
      <c r="U9617" s="43">
        <v>7359.9057625406958</v>
      </c>
      <c r="W9617" s="43">
        <v>5148.1731031801328</v>
      </c>
      <c r="X9617" s="43">
        <v>0</v>
      </c>
      <c r="Y9617" s="43">
        <v>0</v>
      </c>
      <c r="Z9617" s="43">
        <v>5148.1731031801328</v>
      </c>
      <c r="AB9617" s="43">
        <v>49.863234080159287</v>
      </c>
      <c r="AC9617" s="43">
        <v>0</v>
      </c>
      <c r="AD9617" s="43">
        <v>0</v>
      </c>
      <c r="AE9617" s="43">
        <v>49.863234080159287</v>
      </c>
      <c r="AG9617" s="43">
        <v>9467490.3367482647</v>
      </c>
      <c r="AH9617" s="43">
        <v>1112005.3902869087</v>
      </c>
      <c r="AI9617" s="43">
        <v>0</v>
      </c>
      <c r="AJ9617" s="43">
        <v>209425583.13666901</v>
      </c>
      <c r="AK9617" s="43">
        <v>218893073.47341728</v>
      </c>
    </row>
    <row r="9618" spans="3:37" x14ac:dyDescent="0.2">
      <c r="C9618" s="43">
        <v>6.1013346571714422E-4</v>
      </c>
      <c r="D9618" s="43">
        <v>5.908012860609857E-2</v>
      </c>
      <c r="E9618" s="43">
        <v>5.8865269391103912</v>
      </c>
      <c r="F9618" s="43">
        <v>2.5358328469563434</v>
      </c>
      <c r="H9618" s="43">
        <v>8.8898497488700099E-5</v>
      </c>
      <c r="I9618" s="43">
        <v>0.10719547116062966</v>
      </c>
      <c r="J9618" s="43">
        <v>0</v>
      </c>
      <c r="K9618" s="43">
        <v>1</v>
      </c>
      <c r="M9618" s="43">
        <v>7.8151940873586005E-3</v>
      </c>
      <c r="N9618" s="43">
        <v>4.5083765077672339E-2</v>
      </c>
      <c r="O9618" s="43">
        <v>0</v>
      </c>
      <c r="P9618" s="43">
        <v>1</v>
      </c>
      <c r="R9618" s="43">
        <v>682.50942240860081</v>
      </c>
      <c r="S9618" s="43">
        <v>180.43186207432291</v>
      </c>
      <c r="T9618" s="43">
        <v>6671.1747784450126</v>
      </c>
      <c r="U9618" s="43">
        <v>7534.1160629279366</v>
      </c>
      <c r="W9618" s="43">
        <v>4017.6101012049021</v>
      </c>
      <c r="X9618" s="43">
        <v>0</v>
      </c>
      <c r="Y9618" s="43">
        <v>0</v>
      </c>
      <c r="Z9618" s="43">
        <v>4017.6101012049021</v>
      </c>
      <c r="AB9618" s="43">
        <v>112.15958165427941</v>
      </c>
      <c r="AC9618" s="43">
        <v>0</v>
      </c>
      <c r="AD9618" s="43">
        <v>0</v>
      </c>
      <c r="AE9618" s="43">
        <v>112.15958165427941</v>
      </c>
      <c r="AG9618" s="43">
        <v>7388384.9761158153</v>
      </c>
      <c r="AH9618" s="43">
        <v>867803.7818602589</v>
      </c>
      <c r="AI9618" s="43">
        <v>0</v>
      </c>
      <c r="AJ9618" s="43">
        <v>471070242.94797349</v>
      </c>
      <c r="AK9618" s="43">
        <v>478458627.92408931</v>
      </c>
    </row>
    <row r="9619" spans="3:37" x14ac:dyDescent="0.2">
      <c r="C9619" s="43">
        <v>6.1096528148318896E-4</v>
      </c>
      <c r="D9619" s="43">
        <v>4.8731706928768895E-2</v>
      </c>
      <c r="E9619" s="43">
        <v>2.9195905589328519</v>
      </c>
      <c r="F9619" s="43">
        <v>1.863323001380137</v>
      </c>
      <c r="H9619" s="43">
        <v>8.6703602666428264E-5</v>
      </c>
      <c r="I9619" s="43">
        <v>7.9402599206115698E-2</v>
      </c>
      <c r="J9619" s="43">
        <v>0</v>
      </c>
      <c r="K9619" s="43">
        <v>1</v>
      </c>
      <c r="M9619" s="43">
        <v>7.8337285391092432E-3</v>
      </c>
      <c r="N9619" s="43">
        <v>4.4275315826743045E-2</v>
      </c>
      <c r="O9619" s="43">
        <v>0</v>
      </c>
      <c r="P9619" s="43">
        <v>1</v>
      </c>
      <c r="R9619" s="43">
        <v>563.72919662824074</v>
      </c>
      <c r="S9619" s="43">
        <v>130.35096039951705</v>
      </c>
      <c r="T9619" s="43">
        <v>6567.083805089389</v>
      </c>
      <c r="U9619" s="43">
        <v>7261.1639621171471</v>
      </c>
      <c r="W9619" s="43">
        <v>1645.8584402706131</v>
      </c>
      <c r="X9619" s="43">
        <v>0</v>
      </c>
      <c r="Y9619" s="43">
        <v>0</v>
      </c>
      <c r="Z9619" s="43">
        <v>1645.8584402706131</v>
      </c>
      <c r="AB9619" s="43">
        <v>52.074800873861562</v>
      </c>
      <c r="AC9619" s="43">
        <v>0</v>
      </c>
      <c r="AD9619" s="43">
        <v>0</v>
      </c>
      <c r="AE9619" s="43">
        <v>52.074800873861562</v>
      </c>
      <c r="AG9619" s="43">
        <v>3026733.6716576573</v>
      </c>
      <c r="AH9619" s="43">
        <v>355505.42309845245</v>
      </c>
      <c r="AI9619" s="43">
        <v>0</v>
      </c>
      <c r="AJ9619" s="43">
        <v>218714163.67021856</v>
      </c>
      <c r="AK9619" s="43">
        <v>221740897.34187621</v>
      </c>
    </row>
    <row r="9620" spans="3:37" x14ac:dyDescent="0.2">
      <c r="C9620" s="43">
        <v>6.1559081628748125E-4</v>
      </c>
      <c r="D9620" s="43">
        <v>5.6902441326395548E-2</v>
      </c>
      <c r="E9620" s="43">
        <v>4.4227481111439984</v>
      </c>
      <c r="F9620" s="43">
        <v>3.9344632029785758</v>
      </c>
      <c r="H9620" s="43">
        <v>9.5610061898399046E-5</v>
      </c>
      <c r="I9620" s="43">
        <v>9.2712418797442672E-2</v>
      </c>
      <c r="J9620" s="43">
        <v>0</v>
      </c>
      <c r="K9620" s="43">
        <v>1</v>
      </c>
      <c r="M9620" s="43">
        <v>7.8349176904701397E-3</v>
      </c>
      <c r="N9620" s="43">
        <v>4.7892457440077529E-2</v>
      </c>
      <c r="O9620" s="43">
        <v>0</v>
      </c>
      <c r="P9620" s="43">
        <v>1</v>
      </c>
      <c r="R9620" s="43">
        <v>663.23189685233933</v>
      </c>
      <c r="S9620" s="43">
        <v>167.83552205290374</v>
      </c>
      <c r="T9620" s="43">
        <v>7104.6703702152163</v>
      </c>
      <c r="U9620" s="43">
        <v>7935.7377891204596</v>
      </c>
      <c r="W9620" s="43">
        <v>2933.3076190541351</v>
      </c>
      <c r="X9620" s="43">
        <v>0</v>
      </c>
      <c r="Y9620" s="43">
        <v>0</v>
      </c>
      <c r="Z9620" s="43">
        <v>2933.3076190541351</v>
      </c>
      <c r="AB9620" s="43">
        <v>208.24656680997131</v>
      </c>
      <c r="AC9620" s="43">
        <v>0</v>
      </c>
      <c r="AD9620" s="43">
        <v>0</v>
      </c>
      <c r="AE9620" s="43">
        <v>208.24656680997131</v>
      </c>
      <c r="AG9620" s="43">
        <v>5394352.7114405548</v>
      </c>
      <c r="AH9620" s="43">
        <v>633594.44571569317</v>
      </c>
      <c r="AI9620" s="43">
        <v>0</v>
      </c>
      <c r="AJ9620" s="43">
        <v>874635580.60187948</v>
      </c>
      <c r="AK9620" s="43">
        <v>880029933.31332004</v>
      </c>
    </row>
    <row r="9621" spans="3:37" x14ac:dyDescent="0.2">
      <c r="C9621" s="43">
        <v>5.9025148505824723E-4</v>
      </c>
      <c r="D9621" s="43">
        <v>6.1346480442697415E-2</v>
      </c>
      <c r="E9621" s="43">
        <v>2.9771430889061703</v>
      </c>
      <c r="F9621" s="43">
        <v>5.1728635728029486</v>
      </c>
      <c r="H9621" s="43">
        <v>9.1532659011739348E-5</v>
      </c>
      <c r="I9621" s="43">
        <v>8.5212632289348084E-2</v>
      </c>
      <c r="J9621" s="43">
        <v>0</v>
      </c>
      <c r="K9621" s="43">
        <v>1</v>
      </c>
      <c r="M9621" s="43">
        <v>7.82871240500016E-3</v>
      </c>
      <c r="N9621" s="43">
        <v>4.5294255232973847E-2</v>
      </c>
      <c r="O9621" s="43">
        <v>0</v>
      </c>
      <c r="P9621" s="43">
        <v>1</v>
      </c>
      <c r="R9621" s="43">
        <v>685.59732232540819</v>
      </c>
      <c r="S9621" s="43">
        <v>147.68025472005991</v>
      </c>
      <c r="T9621" s="43">
        <v>6713.9149424789266</v>
      </c>
      <c r="U9621" s="43">
        <v>7547.1925195243948</v>
      </c>
      <c r="W9621" s="43">
        <v>2041.121329933665</v>
      </c>
      <c r="X9621" s="43">
        <v>0</v>
      </c>
      <c r="Y9621" s="43">
        <v>0</v>
      </c>
      <c r="Z9621" s="43">
        <v>2041.121329933665</v>
      </c>
      <c r="AB9621" s="43">
        <v>306.11673783789433</v>
      </c>
      <c r="AC9621" s="43">
        <v>0</v>
      </c>
      <c r="AD9621" s="43">
        <v>0</v>
      </c>
      <c r="AE9621" s="43">
        <v>306.11673783789433</v>
      </c>
      <c r="AG9621" s="43">
        <v>3753622.1257480099</v>
      </c>
      <c r="AH9621" s="43">
        <v>440882.20726567163</v>
      </c>
      <c r="AI9621" s="43">
        <v>0</v>
      </c>
      <c r="AJ9621" s="43">
        <v>1285690298.9191563</v>
      </c>
      <c r="AK9621" s="43">
        <v>1289443921.0449042</v>
      </c>
    </row>
    <row r="9622" spans="3:37" x14ac:dyDescent="0.2">
      <c r="C9622" s="43">
        <v>5.8441862810144007E-4</v>
      </c>
      <c r="D9622" s="43">
        <v>5.7035327267106695E-2</v>
      </c>
      <c r="E9622" s="43">
        <v>0.91036635115719378</v>
      </c>
      <c r="F9622" s="43">
        <v>1.8212085499457156</v>
      </c>
      <c r="H9622" s="43">
        <v>8.6595009819897195E-5</v>
      </c>
      <c r="I9622" s="43">
        <v>0.10750354422059882</v>
      </c>
      <c r="J9622" s="43">
        <v>0</v>
      </c>
      <c r="K9622" s="43">
        <v>1</v>
      </c>
      <c r="M9622" s="43">
        <v>7.8677174575522146E-3</v>
      </c>
      <c r="N9622" s="43">
        <v>4.571816547150076E-2</v>
      </c>
      <c r="O9622" s="43">
        <v>0</v>
      </c>
      <c r="P9622" s="43">
        <v>1</v>
      </c>
      <c r="R9622" s="43">
        <v>631.11770107124971</v>
      </c>
      <c r="S9622" s="43">
        <v>176.26172703082153</v>
      </c>
      <c r="T9622" s="43">
        <v>6810.5145213722726</v>
      </c>
      <c r="U9622" s="43">
        <v>7617.8939494743436</v>
      </c>
      <c r="W9622" s="43">
        <v>574.54831867495011</v>
      </c>
      <c r="X9622" s="43">
        <v>0</v>
      </c>
      <c r="Y9622" s="43">
        <v>0</v>
      </c>
      <c r="Z9622" s="43">
        <v>574.54831867495011</v>
      </c>
      <c r="AB9622" s="43">
        <v>55.455879979172018</v>
      </c>
      <c r="AC9622" s="43">
        <v>0</v>
      </c>
      <c r="AD9622" s="43">
        <v>0</v>
      </c>
      <c r="AE9622" s="43">
        <v>55.455879979172018</v>
      </c>
      <c r="AG9622" s="43">
        <v>1056594.3580432332</v>
      </c>
      <c r="AH9622" s="43">
        <v>124102.43683378922</v>
      </c>
      <c r="AI9622" s="43">
        <v>0</v>
      </c>
      <c r="AJ9622" s="43">
        <v>232914695.91252246</v>
      </c>
      <c r="AK9622" s="43">
        <v>233971290.27056569</v>
      </c>
    </row>
    <row r="9623" spans="3:37" x14ac:dyDescent="0.2">
      <c r="C9623" s="43">
        <v>6.1312569998694944E-4</v>
      </c>
      <c r="D9623" s="43">
        <v>5.7138343955165816E-2</v>
      </c>
      <c r="E9623" s="43">
        <v>6.1866099336302174</v>
      </c>
      <c r="F9623" s="43">
        <v>1.7394949037408378</v>
      </c>
      <c r="H9623" s="43">
        <v>8.6098704830209999E-5</v>
      </c>
      <c r="I9623" s="43">
        <v>9.0751813332231826E-2</v>
      </c>
      <c r="J9623" s="43">
        <v>0</v>
      </c>
      <c r="K9623" s="43">
        <v>1</v>
      </c>
      <c r="M9623" s="43">
        <v>7.8194537206773863E-3</v>
      </c>
      <c r="N9623" s="43">
        <v>4.3071119514927862E-2</v>
      </c>
      <c r="O9623" s="43">
        <v>0</v>
      </c>
      <c r="P9623" s="43">
        <v>1</v>
      </c>
      <c r="R9623" s="43">
        <v>663.31457838769836</v>
      </c>
      <c r="S9623" s="43">
        <v>147.94295969219749</v>
      </c>
      <c r="T9623" s="43">
        <v>6376.8315758509652</v>
      </c>
      <c r="U9623" s="43">
        <v>7188.0891139308615</v>
      </c>
      <c r="W9623" s="43">
        <v>4103.6685597750738</v>
      </c>
      <c r="X9623" s="43">
        <v>0</v>
      </c>
      <c r="Y9623" s="43">
        <v>0</v>
      </c>
      <c r="Z9623" s="43">
        <v>4103.6685597750738</v>
      </c>
      <c r="AB9623" s="43">
        <v>52.485399281533468</v>
      </c>
      <c r="AC9623" s="43">
        <v>0</v>
      </c>
      <c r="AD9623" s="43">
        <v>0</v>
      </c>
      <c r="AE9623" s="43">
        <v>52.485399281533468</v>
      </c>
      <c r="AG9623" s="43">
        <v>7546646.481426361</v>
      </c>
      <c r="AH9623" s="43">
        <v>886392.40891141596</v>
      </c>
      <c r="AI9623" s="43">
        <v>0</v>
      </c>
      <c r="AJ9623" s="43">
        <v>220438676.98244056</v>
      </c>
      <c r="AK9623" s="43">
        <v>227985323.46386692</v>
      </c>
    </row>
    <row r="9624" spans="3:37" x14ac:dyDescent="0.2">
      <c r="C9624" s="43">
        <v>6.3752294653407482E-4</v>
      </c>
      <c r="D9624" s="43">
        <v>5.5014835284851848E-2</v>
      </c>
      <c r="E9624" s="43">
        <v>6.177856262672897</v>
      </c>
      <c r="F9624" s="43">
        <v>1.0265047328067656</v>
      </c>
      <c r="H9624" s="43">
        <v>9.1869878767081303E-5</v>
      </c>
      <c r="I9624" s="43">
        <v>9.5561372639820355E-2</v>
      </c>
      <c r="J9624" s="43">
        <v>0</v>
      </c>
      <c r="K9624" s="43">
        <v>1</v>
      </c>
      <c r="M9624" s="43">
        <v>7.8058778796300313E-3</v>
      </c>
      <c r="N9624" s="43">
        <v>4.7038347170083927E-2</v>
      </c>
      <c r="O9624" s="43">
        <v>0</v>
      </c>
      <c r="P9624" s="43">
        <v>1</v>
      </c>
      <c r="R9624" s="43">
        <v>664.07634547082876</v>
      </c>
      <c r="S9624" s="43">
        <v>166.22559469201775</v>
      </c>
      <c r="T9624" s="43">
        <v>6952.102690534829</v>
      </c>
      <c r="U9624" s="43">
        <v>7782.4046306976752</v>
      </c>
      <c r="W9624" s="43">
        <v>4102.5682097598901</v>
      </c>
      <c r="X9624" s="43">
        <v>0</v>
      </c>
      <c r="Y9624" s="43">
        <v>0</v>
      </c>
      <c r="Z9624" s="43">
        <v>4102.5682097598901</v>
      </c>
      <c r="AB9624" s="43">
        <v>1.8833247726997495</v>
      </c>
      <c r="AC9624" s="43">
        <v>0</v>
      </c>
      <c r="AD9624" s="43">
        <v>0</v>
      </c>
      <c r="AE9624" s="43">
        <v>1.8833247726997495</v>
      </c>
      <c r="AG9624" s="43">
        <v>7544622.9377484377</v>
      </c>
      <c r="AH9624" s="43">
        <v>886154.73330813623</v>
      </c>
      <c r="AI9624" s="43">
        <v>0</v>
      </c>
      <c r="AJ9624" s="43">
        <v>7909964.0453389483</v>
      </c>
      <c r="AK9624" s="43">
        <v>15454586.983087387</v>
      </c>
    </row>
    <row r="9625" spans="3:37" x14ac:dyDescent="0.2">
      <c r="C9625" s="43">
        <v>6.4049499778917607E-4</v>
      </c>
      <c r="D9625" s="43">
        <v>5.4779928650358301E-2</v>
      </c>
      <c r="E9625" s="43">
        <v>5.0680198591784009</v>
      </c>
      <c r="F9625" s="43">
        <v>2.2566148117650462</v>
      </c>
      <c r="H9625" s="43">
        <v>8.6527535087538277E-5</v>
      </c>
      <c r="I9625" s="43">
        <v>0.10319413189594273</v>
      </c>
      <c r="J9625" s="43">
        <v>0</v>
      </c>
      <c r="K9625" s="43">
        <v>1</v>
      </c>
      <c r="M9625" s="43">
        <v>7.8340362321136087E-3</v>
      </c>
      <c r="N9625" s="43">
        <v>4.5465771965296622E-2</v>
      </c>
      <c r="O9625" s="43">
        <v>0</v>
      </c>
      <c r="P9625" s="43">
        <v>1</v>
      </c>
      <c r="R9625" s="43">
        <v>664.32344147777985</v>
      </c>
      <c r="S9625" s="43">
        <v>169.06422066531252</v>
      </c>
      <c r="T9625" s="43">
        <v>6743.9216797226172</v>
      </c>
      <c r="U9625" s="43">
        <v>7577.3093418657099</v>
      </c>
      <c r="W9625" s="43">
        <v>3366.8043943271286</v>
      </c>
      <c r="X9625" s="43">
        <v>0</v>
      </c>
      <c r="Y9625" s="43">
        <v>0</v>
      </c>
      <c r="Z9625" s="43">
        <v>3366.8043943271286</v>
      </c>
      <c r="AB9625" s="43">
        <v>89.323458370916768</v>
      </c>
      <c r="AC9625" s="43">
        <v>0</v>
      </c>
      <c r="AD9625" s="43">
        <v>0</v>
      </c>
      <c r="AE9625" s="43">
        <v>89.323458370916768</v>
      </c>
      <c r="AG9625" s="43">
        <v>6191553.2811675891</v>
      </c>
      <c r="AH9625" s="43">
        <v>727229.74917465984</v>
      </c>
      <c r="AI9625" s="43">
        <v>0</v>
      </c>
      <c r="AJ9625" s="43">
        <v>375158525.15785044</v>
      </c>
      <c r="AK9625" s="43">
        <v>381350078.43901801</v>
      </c>
    </row>
    <row r="9626" spans="3:37" x14ac:dyDescent="0.2">
      <c r="C9626" s="43">
        <v>6.0687854812536599E-4</v>
      </c>
      <c r="D9626" s="43">
        <v>4.7319624909221383E-2</v>
      </c>
      <c r="E9626" s="43">
        <v>5.4244321715440824</v>
      </c>
      <c r="F9626" s="43">
        <v>1.5575014207562607</v>
      </c>
      <c r="H9626" s="43">
        <v>8.3566193363306926E-5</v>
      </c>
      <c r="I9626" s="43">
        <v>0.12019019286886989</v>
      </c>
      <c r="J9626" s="43">
        <v>0</v>
      </c>
      <c r="K9626" s="43">
        <v>1</v>
      </c>
      <c r="M9626" s="43">
        <v>7.8526388037556405E-3</v>
      </c>
      <c r="N9626" s="43">
        <v>4.4758706535358191E-2</v>
      </c>
      <c r="O9626" s="43">
        <v>0</v>
      </c>
      <c r="P9626" s="43">
        <v>1</v>
      </c>
      <c r="R9626" s="43">
        <v>543.7327004848172</v>
      </c>
      <c r="S9626" s="43">
        <v>190.17000782016444</v>
      </c>
      <c r="T9626" s="43">
        <v>6654.8078780846326</v>
      </c>
      <c r="U9626" s="43">
        <v>7388.710586389614</v>
      </c>
      <c r="W9626" s="43">
        <v>2949.4411532303852</v>
      </c>
      <c r="X9626" s="43">
        <v>0</v>
      </c>
      <c r="Y9626" s="43">
        <v>0</v>
      </c>
      <c r="Z9626" s="43">
        <v>2949.4411532303852</v>
      </c>
      <c r="AB9626" s="43">
        <v>32.435097574415863</v>
      </c>
      <c r="AC9626" s="43">
        <v>0</v>
      </c>
      <c r="AD9626" s="43">
        <v>0</v>
      </c>
      <c r="AE9626" s="43">
        <v>32.435097574415863</v>
      </c>
      <c r="AG9626" s="43">
        <v>5424022.2807906782</v>
      </c>
      <c r="AH9626" s="43">
        <v>637079.28909776325</v>
      </c>
      <c r="AI9626" s="43">
        <v>0</v>
      </c>
      <c r="AJ9626" s="43">
        <v>136227409.81254661</v>
      </c>
      <c r="AK9626" s="43">
        <v>141651432.0933373</v>
      </c>
    </row>
    <row r="9627" spans="3:37" x14ac:dyDescent="0.2">
      <c r="C9627" s="43">
        <v>6.1684943119466595E-4</v>
      </c>
      <c r="D9627" s="43">
        <v>5.2474500674067698E-2</v>
      </c>
      <c r="E9627" s="43">
        <v>4.3043272408442377</v>
      </c>
      <c r="F9627" s="43">
        <v>2.7968905942474631</v>
      </c>
      <c r="H9627" s="43">
        <v>9.825458340262383E-5</v>
      </c>
      <c r="I9627" s="43">
        <v>9.6186660332665597E-2</v>
      </c>
      <c r="J9627" s="43">
        <v>0</v>
      </c>
      <c r="K9627" s="43">
        <v>1</v>
      </c>
      <c r="M9627" s="43">
        <v>7.8310388638299071E-3</v>
      </c>
      <c r="N9627" s="43">
        <v>4.5677765132024796E-2</v>
      </c>
      <c r="O9627" s="43">
        <v>0</v>
      </c>
      <c r="P9627" s="43">
        <v>1</v>
      </c>
      <c r="R9627" s="43">
        <v>612.87210681849319</v>
      </c>
      <c r="S9627" s="43">
        <v>178.94107306180729</v>
      </c>
      <c r="T9627" s="43">
        <v>6772.7742379123583</v>
      </c>
      <c r="U9627" s="43">
        <v>7564.5874177926589</v>
      </c>
      <c r="W9627" s="43">
        <v>2638.0021045324397</v>
      </c>
      <c r="X9627" s="43">
        <v>0</v>
      </c>
      <c r="Y9627" s="43">
        <v>0</v>
      </c>
      <c r="Z9627" s="43">
        <v>2638.0021045324397</v>
      </c>
      <c r="AB9627" s="43">
        <v>117.83526129140915</v>
      </c>
      <c r="AC9627" s="43">
        <v>0</v>
      </c>
      <c r="AD9627" s="43">
        <v>0</v>
      </c>
      <c r="AE9627" s="43">
        <v>117.83526129140915</v>
      </c>
      <c r="AG9627" s="43">
        <v>4851285.8702351563</v>
      </c>
      <c r="AH9627" s="43">
        <v>569808.454579007</v>
      </c>
      <c r="AI9627" s="43">
        <v>0</v>
      </c>
      <c r="AJ9627" s="43">
        <v>494908097.42391843</v>
      </c>
      <c r="AK9627" s="43">
        <v>499759383.29415357</v>
      </c>
    </row>
    <row r="9628" spans="3:37" x14ac:dyDescent="0.2">
      <c r="C9628" s="43">
        <v>5.8874666752009683E-4</v>
      </c>
      <c r="D9628" s="43">
        <v>5.0948945707584015E-2</v>
      </c>
      <c r="E9628" s="43">
        <v>5.7458868925119626</v>
      </c>
      <c r="F9628" s="43">
        <v>0.9670344172847587</v>
      </c>
      <c r="H9628" s="43">
        <v>1.0024331350477755E-4</v>
      </c>
      <c r="I9628" s="43">
        <v>9.0641842349948071E-2</v>
      </c>
      <c r="J9628" s="43">
        <v>0</v>
      </c>
      <c r="K9628" s="43">
        <v>1</v>
      </c>
      <c r="M9628" s="43">
        <v>7.8467853347112398E-3</v>
      </c>
      <c r="N9628" s="43">
        <v>4.3974341635524918E-2</v>
      </c>
      <c r="O9628" s="43">
        <v>0</v>
      </c>
      <c r="P9628" s="43">
        <v>1</v>
      </c>
      <c r="R9628" s="43">
        <v>567.94468052911202</v>
      </c>
      <c r="S9628" s="43">
        <v>172.03884201851668</v>
      </c>
      <c r="T9628" s="43">
        <v>6533.3133854779089</v>
      </c>
      <c r="U9628" s="43">
        <v>7273.296908025538</v>
      </c>
      <c r="W9628" s="43">
        <v>3263.345895524119</v>
      </c>
      <c r="X9628" s="43">
        <v>0</v>
      </c>
      <c r="Y9628" s="43">
        <v>0</v>
      </c>
      <c r="Z9628" s="43">
        <v>3263.345895524119</v>
      </c>
      <c r="AB9628" s="43">
        <v>-2.0033211257720174</v>
      </c>
      <c r="AC9628" s="43">
        <v>0</v>
      </c>
      <c r="AD9628" s="43">
        <v>0</v>
      </c>
      <c r="AE9628" s="43">
        <v>-2.0033211257720174</v>
      </c>
      <c r="AG9628" s="43">
        <v>6001293.1018688548</v>
      </c>
      <c r="AH9628" s="43">
        <v>704882.71343320969</v>
      </c>
      <c r="AI9628" s="43">
        <v>0</v>
      </c>
      <c r="AJ9628" s="43">
        <v>0</v>
      </c>
      <c r="AK9628" s="43">
        <v>6001293.1018688548</v>
      </c>
    </row>
    <row r="9629" spans="3:37" x14ac:dyDescent="0.2">
      <c r="C9629" s="43">
        <v>6.1131866864672091E-4</v>
      </c>
      <c r="D9629" s="43">
        <v>6.2520829203446593E-2</v>
      </c>
      <c r="E9629" s="43">
        <v>2.5075378279274143</v>
      </c>
      <c r="F9629" s="43">
        <v>2.3899243306239581</v>
      </c>
      <c r="H9629" s="43">
        <v>9.4357303016323613E-5</v>
      </c>
      <c r="I9629" s="43">
        <v>0.11324289155708989</v>
      </c>
      <c r="J9629" s="43">
        <v>0</v>
      </c>
      <c r="K9629" s="43">
        <v>1</v>
      </c>
      <c r="M9629" s="43">
        <v>7.7622377593846723E-3</v>
      </c>
      <c r="N9629" s="43">
        <v>4.5969383969959976E-2</v>
      </c>
      <c r="O9629" s="43">
        <v>0</v>
      </c>
      <c r="P9629" s="43">
        <v>1</v>
      </c>
      <c r="R9629" s="43">
        <v>723.66032145075155</v>
      </c>
      <c r="S9629" s="43">
        <v>202.3153534358587</v>
      </c>
      <c r="T9629" s="43">
        <v>6756.1300035084405</v>
      </c>
      <c r="U9629" s="43">
        <v>7682.1056783950507</v>
      </c>
      <c r="W9629" s="43">
        <v>1814.6056306078719</v>
      </c>
      <c r="X9629" s="43">
        <v>0</v>
      </c>
      <c r="Y9629" s="43">
        <v>0</v>
      </c>
      <c r="Z9629" s="43">
        <v>1814.6056306078719</v>
      </c>
      <c r="AB9629" s="43">
        <v>107.62414040439633</v>
      </c>
      <c r="AC9629" s="43">
        <v>0</v>
      </c>
      <c r="AD9629" s="43">
        <v>0</v>
      </c>
      <c r="AE9629" s="43">
        <v>107.62414040439633</v>
      </c>
      <c r="AG9629" s="43">
        <v>3337059.7546878764</v>
      </c>
      <c r="AH9629" s="43">
        <v>391954.81621130032</v>
      </c>
      <c r="AI9629" s="43">
        <v>0</v>
      </c>
      <c r="AJ9629" s="43">
        <v>452021389.69846457</v>
      </c>
      <c r="AK9629" s="43">
        <v>455358449.45315248</v>
      </c>
    </row>
    <row r="9630" spans="3:37" x14ac:dyDescent="0.2">
      <c r="C9630" s="43">
        <v>6.1041427341579357E-4</v>
      </c>
      <c r="D9630" s="43">
        <v>5.9889362538197544E-2</v>
      </c>
      <c r="E9630" s="43">
        <v>5.2364728443260455</v>
      </c>
      <c r="F9630" s="43">
        <v>3.7999190893979184</v>
      </c>
      <c r="H9630" s="43">
        <v>9.1678525324434545E-5</v>
      </c>
      <c r="I9630" s="43">
        <v>0.10151749606709004</v>
      </c>
      <c r="J9630" s="43">
        <v>0</v>
      </c>
      <c r="K9630" s="43">
        <v>1</v>
      </c>
      <c r="M9630" s="43">
        <v>7.8458269625665596E-3</v>
      </c>
      <c r="N9630" s="43">
        <v>4.814539253324035E-2</v>
      </c>
      <c r="O9630" s="43">
        <v>0</v>
      </c>
      <c r="P9630" s="43">
        <v>1</v>
      </c>
      <c r="R9630" s="43">
        <v>692.17632942922921</v>
      </c>
      <c r="S9630" s="43">
        <v>176.21825204109012</v>
      </c>
      <c r="T9630" s="43">
        <v>7152.137090707507</v>
      </c>
      <c r="U9630" s="43">
        <v>8020.5316721778263</v>
      </c>
      <c r="W9630" s="43">
        <v>3624.562552541438</v>
      </c>
      <c r="X9630" s="43">
        <v>0</v>
      </c>
      <c r="Y9630" s="43">
        <v>0</v>
      </c>
      <c r="Z9630" s="43">
        <v>3624.562552541438</v>
      </c>
      <c r="AB9630" s="43">
        <v>207.37003582581607</v>
      </c>
      <c r="AC9630" s="43">
        <v>0</v>
      </c>
      <c r="AD9630" s="43">
        <v>0</v>
      </c>
      <c r="AE9630" s="43">
        <v>207.37003582581607</v>
      </c>
      <c r="AG9630" s="43">
        <v>6665570.5341237048</v>
      </c>
      <c r="AH9630" s="43">
        <v>782905.51134895056</v>
      </c>
      <c r="AI9630" s="43">
        <v>0</v>
      </c>
      <c r="AJ9630" s="43">
        <v>870954150.46842754</v>
      </c>
      <c r="AK9630" s="43">
        <v>877619721.0025512</v>
      </c>
    </row>
    <row r="9631" spans="3:37" x14ac:dyDescent="0.2">
      <c r="C9631" s="43">
        <v>6.0520108589759587E-4</v>
      </c>
      <c r="D9631" s="43">
        <v>5.1355215575780828E-2</v>
      </c>
      <c r="E9631" s="43">
        <v>2.2958971587541499</v>
      </c>
      <c r="F9631" s="43">
        <v>2.0110788941682376</v>
      </c>
      <c r="H9631" s="43">
        <v>9.2466017533543443E-5</v>
      </c>
      <c r="I9631" s="43">
        <v>7.5987754453567813E-2</v>
      </c>
      <c r="J9631" s="43">
        <v>0</v>
      </c>
      <c r="K9631" s="43">
        <v>1</v>
      </c>
      <c r="M9631" s="43">
        <v>7.858698093612837E-3</v>
      </c>
      <c r="N9631" s="43">
        <v>4.7551136378274128E-2</v>
      </c>
      <c r="O9631" s="43">
        <v>0</v>
      </c>
      <c r="P9631" s="43">
        <v>1</v>
      </c>
      <c r="R9631" s="43">
        <v>588.47311709901021</v>
      </c>
      <c r="S9631" s="43">
        <v>133.03568086477358</v>
      </c>
      <c r="T9631" s="43">
        <v>7075.4469296591369</v>
      </c>
      <c r="U9631" s="43">
        <v>7796.9557276229207</v>
      </c>
      <c r="W9631" s="43">
        <v>1351.0737575508158</v>
      </c>
      <c r="X9631" s="43">
        <v>0</v>
      </c>
      <c r="Y9631" s="43">
        <v>0</v>
      </c>
      <c r="Z9631" s="43">
        <v>1351.0737575508158</v>
      </c>
      <c r="AB9631" s="43">
        <v>63.664224087809728</v>
      </c>
      <c r="AC9631" s="43">
        <v>0</v>
      </c>
      <c r="AD9631" s="43">
        <v>0</v>
      </c>
      <c r="AE9631" s="43">
        <v>63.664224087809728</v>
      </c>
      <c r="AG9631" s="43">
        <v>2484624.6401359504</v>
      </c>
      <c r="AH9631" s="43">
        <v>291831.93163097621</v>
      </c>
      <c r="AI9631" s="43">
        <v>0</v>
      </c>
      <c r="AJ9631" s="43">
        <v>267389741.16880086</v>
      </c>
      <c r="AK9631" s="43">
        <v>269874365.80893683</v>
      </c>
    </row>
    <row r="9632" spans="3:37" x14ac:dyDescent="0.2">
      <c r="C9632" s="43">
        <v>6.0405993394219517E-4</v>
      </c>
      <c r="D9632" s="43">
        <v>5.8092489656568214E-2</v>
      </c>
      <c r="E9632" s="43">
        <v>4.9197142490453292</v>
      </c>
      <c r="F9632" s="43">
        <v>1.8526657764705536</v>
      </c>
      <c r="H9632" s="43">
        <v>1.0109610440689476E-4</v>
      </c>
      <c r="I9632" s="43">
        <v>7.9917708146769864E-2</v>
      </c>
      <c r="J9632" s="43">
        <v>0</v>
      </c>
      <c r="K9632" s="43">
        <v>1</v>
      </c>
      <c r="M9632" s="43">
        <v>7.9603688145500895E-3</v>
      </c>
      <c r="N9632" s="43">
        <v>4.9199789809565408E-2</v>
      </c>
      <c r="O9632" s="43">
        <v>0</v>
      </c>
      <c r="P9632" s="43">
        <v>1</v>
      </c>
      <c r="R9632" s="43">
        <v>664.41953502454476</v>
      </c>
      <c r="S9632" s="43">
        <v>152.97477201673968</v>
      </c>
      <c r="T9632" s="43">
        <v>7415.472177983348</v>
      </c>
      <c r="U9632" s="43">
        <v>8232.8664850246332</v>
      </c>
      <c r="W9632" s="43">
        <v>3268.7542538043249</v>
      </c>
      <c r="X9632" s="43">
        <v>0</v>
      </c>
      <c r="Y9632" s="43">
        <v>0</v>
      </c>
      <c r="Z9632" s="43">
        <v>3268.7542538043249</v>
      </c>
      <c r="AB9632" s="43">
        <v>60.618474464528127</v>
      </c>
      <c r="AC9632" s="43">
        <v>0</v>
      </c>
      <c r="AD9632" s="43">
        <v>0</v>
      </c>
      <c r="AE9632" s="43">
        <v>60.618474464528127</v>
      </c>
      <c r="AG9632" s="43">
        <v>6011239.0727461539</v>
      </c>
      <c r="AH9632" s="43">
        <v>706050.91882173414</v>
      </c>
      <c r="AI9632" s="43">
        <v>0</v>
      </c>
      <c r="AJ9632" s="43">
        <v>254597592.75101814</v>
      </c>
      <c r="AK9632" s="43">
        <v>260608831.82376429</v>
      </c>
    </row>
    <row r="9633" spans="3:37" x14ac:dyDescent="0.2">
      <c r="C9633" s="43">
        <v>6.0350159931118878E-4</v>
      </c>
      <c r="D9633" s="43">
        <v>6.1127643179846425E-2</v>
      </c>
      <c r="E9633" s="43">
        <v>10.061290982235844</v>
      </c>
      <c r="F9633" s="43">
        <v>0.58180817431129372</v>
      </c>
      <c r="H9633" s="43">
        <v>9.3329933764429995E-5</v>
      </c>
      <c r="I9633" s="43">
        <v>0.13245838797375575</v>
      </c>
      <c r="J9633" s="43">
        <v>0</v>
      </c>
      <c r="K9633" s="43">
        <v>1</v>
      </c>
      <c r="M9633" s="43">
        <v>7.8126348400670582E-3</v>
      </c>
      <c r="N9633" s="43">
        <v>4.430654178771707E-2</v>
      </c>
      <c r="O9633" s="43">
        <v>0</v>
      </c>
      <c r="P9633" s="43">
        <v>1</v>
      </c>
      <c r="R9633" s="43">
        <v>698.48719639426236</v>
      </c>
      <c r="S9633" s="43">
        <v>234.06840499651727</v>
      </c>
      <c r="T9633" s="43">
        <v>6554.019853345605</v>
      </c>
      <c r="U9633" s="43">
        <v>7486.5754547363849</v>
      </c>
      <c r="W9633" s="43">
        <v>7027.6829302887891</v>
      </c>
      <c r="X9633" s="43">
        <v>0</v>
      </c>
      <c r="Y9633" s="43">
        <v>0</v>
      </c>
      <c r="Z9633" s="43">
        <v>7027.6829302887891</v>
      </c>
      <c r="AB9633" s="43">
        <v>-31.254875039192367</v>
      </c>
      <c r="AC9633" s="43">
        <v>0</v>
      </c>
      <c r="AD9633" s="43">
        <v>0</v>
      </c>
      <c r="AE9633" s="43">
        <v>-31.254875039192367</v>
      </c>
      <c r="AG9633" s="43">
        <v>12923908.908801083</v>
      </c>
      <c r="AH9633" s="43">
        <v>1517979.5129423784</v>
      </c>
      <c r="AI9633" s="43">
        <v>0</v>
      </c>
      <c r="AJ9633" s="43">
        <v>0</v>
      </c>
      <c r="AK9633" s="43">
        <v>12923908.908801083</v>
      </c>
    </row>
    <row r="9634" spans="3:37" x14ac:dyDescent="0.2">
      <c r="C9634" s="43">
        <v>6.0532257647228607E-4</v>
      </c>
      <c r="D9634" s="43">
        <v>4.9126904030172322E-2</v>
      </c>
      <c r="E9634" s="43">
        <v>2.6445888842649556</v>
      </c>
      <c r="F9634" s="43">
        <v>4.1077642905338951</v>
      </c>
      <c r="H9634" s="43">
        <v>9.5336162706294303E-5</v>
      </c>
      <c r="I9634" s="43">
        <v>0.12319020674072789</v>
      </c>
      <c r="J9634" s="43">
        <v>0</v>
      </c>
      <c r="K9634" s="43">
        <v>1</v>
      </c>
      <c r="M9634" s="43">
        <v>7.7819030110668659E-3</v>
      </c>
      <c r="N9634" s="43">
        <v>4.9767216786787971E-2</v>
      </c>
      <c r="O9634" s="43">
        <v>0</v>
      </c>
      <c r="P9634" s="43">
        <v>1</v>
      </c>
      <c r="R9634" s="43">
        <v>563.05217511933336</v>
      </c>
      <c r="S9634" s="43">
        <v>222.37001449428396</v>
      </c>
      <c r="T9634" s="43">
        <v>7332.8287079700085</v>
      </c>
      <c r="U9634" s="43">
        <v>8118.2508975836263</v>
      </c>
      <c r="W9634" s="43">
        <v>1489.0415235817943</v>
      </c>
      <c r="X9634" s="43">
        <v>0</v>
      </c>
      <c r="Y9634" s="43">
        <v>0</v>
      </c>
      <c r="Z9634" s="43">
        <v>1489.0415235817943</v>
      </c>
      <c r="AB9634" s="43">
        <v>187.23217845913328</v>
      </c>
      <c r="AC9634" s="43">
        <v>0</v>
      </c>
      <c r="AD9634" s="43">
        <v>0</v>
      </c>
      <c r="AE9634" s="43">
        <v>187.23217845913328</v>
      </c>
      <c r="AG9634" s="43">
        <v>2738347.3618669198</v>
      </c>
      <c r="AH9634" s="43">
        <v>321632.96909366758</v>
      </c>
      <c r="AI9634" s="43">
        <v>0</v>
      </c>
      <c r="AJ9634" s="43">
        <v>786375149.52835977</v>
      </c>
      <c r="AK9634" s="43">
        <v>789113496.89022672</v>
      </c>
    </row>
    <row r="9635" spans="3:37" x14ac:dyDescent="0.2">
      <c r="C9635" s="43">
        <v>6.1220460823940837E-4</v>
      </c>
      <c r="D9635" s="43">
        <v>5.7887713984988043E-2</v>
      </c>
      <c r="E9635" s="43">
        <v>2.2449251547716762</v>
      </c>
      <c r="F9635" s="43">
        <v>1.1992740342227033</v>
      </c>
      <c r="H9635" s="43">
        <v>9.6605088642953696E-5</v>
      </c>
      <c r="I9635" s="43">
        <v>0.10233961471118957</v>
      </c>
      <c r="J9635" s="43">
        <v>0</v>
      </c>
      <c r="K9635" s="43">
        <v>1</v>
      </c>
      <c r="M9635" s="43">
        <v>7.7747782040171786E-3</v>
      </c>
      <c r="N9635" s="43">
        <v>4.5890397252955295E-2</v>
      </c>
      <c r="O9635" s="43">
        <v>0</v>
      </c>
      <c r="P9635" s="43">
        <v>1</v>
      </c>
      <c r="R9635" s="43">
        <v>671.00439771174035</v>
      </c>
      <c r="S9635" s="43">
        <v>187.19151264798694</v>
      </c>
      <c r="T9635" s="43">
        <v>6755.4175608011919</v>
      </c>
      <c r="U9635" s="43">
        <v>7613.6134711609193</v>
      </c>
      <c r="W9635" s="43">
        <v>1506.354651385504</v>
      </c>
      <c r="X9635" s="43">
        <v>0</v>
      </c>
      <c r="Y9635" s="43">
        <v>0</v>
      </c>
      <c r="Z9635" s="43">
        <v>1506.354651385504</v>
      </c>
      <c r="AB9635" s="43">
        <v>14.307371604511729</v>
      </c>
      <c r="AC9635" s="43">
        <v>0</v>
      </c>
      <c r="AD9635" s="43">
        <v>0</v>
      </c>
      <c r="AE9635" s="43">
        <v>14.307371604511729</v>
      </c>
      <c r="AG9635" s="43">
        <v>2770186.2038979419</v>
      </c>
      <c r="AH9635" s="43">
        <v>325372.60469926888</v>
      </c>
      <c r="AI9635" s="43">
        <v>0</v>
      </c>
      <c r="AJ9635" s="43">
        <v>60090960.738949262</v>
      </c>
      <c r="AK9635" s="43">
        <v>62861146.942847207</v>
      </c>
    </row>
    <row r="9636" spans="3:37" x14ac:dyDescent="0.2">
      <c r="C9636" s="43">
        <v>6.118187567584199E-4</v>
      </c>
      <c r="D9636" s="43">
        <v>4.4984608041700971E-2</v>
      </c>
      <c r="E9636" s="43">
        <v>5.3462611362081738</v>
      </c>
      <c r="F9636" s="43">
        <v>1.3621071122608108</v>
      </c>
      <c r="H9636" s="43">
        <v>9.196552524393109E-5</v>
      </c>
      <c r="I9636" s="43">
        <v>8.0705157802235042E-2</v>
      </c>
      <c r="J9636" s="43">
        <v>0</v>
      </c>
      <c r="K9636" s="43">
        <v>1</v>
      </c>
      <c r="M9636" s="43">
        <v>7.9297376975144829E-3</v>
      </c>
      <c r="N9636" s="43">
        <v>4.645332538366842E-2</v>
      </c>
      <c r="O9636" s="43">
        <v>0</v>
      </c>
      <c r="P9636" s="43">
        <v>1</v>
      </c>
      <c r="R9636" s="43">
        <v>521.10963216171547</v>
      </c>
      <c r="S9636" s="43">
        <v>140.52989422936722</v>
      </c>
      <c r="T9636" s="43">
        <v>6974.5790866848511</v>
      </c>
      <c r="U9636" s="43">
        <v>7636.2186130759337</v>
      </c>
      <c r="W9636" s="43">
        <v>2785.9881741299164</v>
      </c>
      <c r="X9636" s="43">
        <v>0</v>
      </c>
      <c r="Y9636" s="43">
        <v>0</v>
      </c>
      <c r="Z9636" s="43">
        <v>2785.9881741299164</v>
      </c>
      <c r="AB9636" s="43">
        <v>20.190632935850815</v>
      </c>
      <c r="AC9636" s="43">
        <v>0</v>
      </c>
      <c r="AD9636" s="43">
        <v>0</v>
      </c>
      <c r="AE9636" s="43">
        <v>20.190632935850815</v>
      </c>
      <c r="AG9636" s="43">
        <v>5123432.2522249166</v>
      </c>
      <c r="AH9636" s="43">
        <v>601773.44561206189</v>
      </c>
      <c r="AI9636" s="43">
        <v>0</v>
      </c>
      <c r="AJ9636" s="43">
        <v>84800658.330573425</v>
      </c>
      <c r="AK9636" s="43">
        <v>89924090.582798347</v>
      </c>
    </row>
    <row r="9637" spans="3:37" x14ac:dyDescent="0.2">
      <c r="C9637" s="43">
        <v>6.0945829980638719E-4</v>
      </c>
      <c r="D9637" s="43">
        <v>4.8217695191416748E-2</v>
      </c>
      <c r="E9637" s="43">
        <v>8.7909686847339366</v>
      </c>
      <c r="F9637" s="43">
        <v>2.9630383293618272</v>
      </c>
      <c r="H9637" s="43">
        <v>9.2594414200286579E-5</v>
      </c>
      <c r="I9637" s="43">
        <v>0.10167512092539099</v>
      </c>
      <c r="J9637" s="43">
        <v>0</v>
      </c>
      <c r="K9637" s="43">
        <v>1</v>
      </c>
      <c r="M9637" s="43">
        <v>7.8206804924203649E-3</v>
      </c>
      <c r="N9637" s="43">
        <v>4.7751299526011648E-2</v>
      </c>
      <c r="O9637" s="43">
        <v>0</v>
      </c>
      <c r="P9637" s="43">
        <v>1</v>
      </c>
      <c r="R9637" s="43">
        <v>556.40729558781754</v>
      </c>
      <c r="S9637" s="43">
        <v>178.25505677055293</v>
      </c>
      <c r="T9637" s="43">
        <v>7070.8579317836284</v>
      </c>
      <c r="U9637" s="43">
        <v>7805.5202841419987</v>
      </c>
      <c r="W9637" s="43">
        <v>4891.359111470003</v>
      </c>
      <c r="X9637" s="43">
        <v>0</v>
      </c>
      <c r="Y9637" s="43">
        <v>0</v>
      </c>
      <c r="Z9637" s="43">
        <v>4891.359111470003</v>
      </c>
      <c r="AB9637" s="43">
        <v>116.87062673337229</v>
      </c>
      <c r="AC9637" s="43">
        <v>0</v>
      </c>
      <c r="AD9637" s="43">
        <v>0</v>
      </c>
      <c r="AE9637" s="43">
        <v>116.87062673337229</v>
      </c>
      <c r="AG9637" s="43">
        <v>8995209.4059933349</v>
      </c>
      <c r="AH9637" s="43">
        <v>1056533.5680775207</v>
      </c>
      <c r="AI9637" s="43">
        <v>0</v>
      </c>
      <c r="AJ9637" s="43">
        <v>490856632.28016365</v>
      </c>
      <c r="AK9637" s="43">
        <v>499851841.68615699</v>
      </c>
    </row>
    <row r="9638" spans="3:37" x14ac:dyDescent="0.2">
      <c r="C9638" s="43">
        <v>6.0373871366780111E-4</v>
      </c>
      <c r="D9638" s="43">
        <v>5.7335715534076015E-2</v>
      </c>
      <c r="E9638" s="43">
        <v>1.663876727528677</v>
      </c>
      <c r="F9638" s="43">
        <v>4.3454103965503172</v>
      </c>
      <c r="H9638" s="43">
        <v>8.9532223324550187E-5</v>
      </c>
      <c r="I9638" s="43">
        <v>6.7529973035936247E-2</v>
      </c>
      <c r="J9638" s="43">
        <v>0</v>
      </c>
      <c r="K9638" s="43">
        <v>1</v>
      </c>
      <c r="M9638" s="43">
        <v>7.8387409770128251E-3</v>
      </c>
      <c r="N9638" s="43">
        <v>4.7676359107791999E-2</v>
      </c>
      <c r="O9638" s="43">
        <v>0</v>
      </c>
      <c r="P9638" s="43">
        <v>1</v>
      </c>
      <c r="R9638" s="43">
        <v>655.41538951606583</v>
      </c>
      <c r="S9638" s="43">
        <v>114.47702074275264</v>
      </c>
      <c r="T9638" s="43">
        <v>7076.0642721225076</v>
      </c>
      <c r="U9638" s="43">
        <v>7845.9566823813257</v>
      </c>
      <c r="W9638" s="43">
        <v>1090.5304134799248</v>
      </c>
      <c r="X9638" s="43">
        <v>0</v>
      </c>
      <c r="Y9638" s="43">
        <v>0</v>
      </c>
      <c r="Z9638" s="43">
        <v>1090.5304134799248</v>
      </c>
      <c r="AB9638" s="43">
        <v>234.6117800216351</v>
      </c>
      <c r="AC9638" s="43">
        <v>0</v>
      </c>
      <c r="AD9638" s="43">
        <v>0</v>
      </c>
      <c r="AE9638" s="43">
        <v>234.6117800216351</v>
      </c>
      <c r="AG9638" s="43">
        <v>2005485.4303895817</v>
      </c>
      <c r="AH9638" s="43">
        <v>235554.56931166377</v>
      </c>
      <c r="AI9638" s="43">
        <v>0</v>
      </c>
      <c r="AJ9638" s="43">
        <v>985369476.0908674</v>
      </c>
      <c r="AK9638" s="43">
        <v>987374961.52125692</v>
      </c>
    </row>
    <row r="9639" spans="3:37" x14ac:dyDescent="0.2">
      <c r="C9639" s="43">
        <v>6.1211052195375704E-4</v>
      </c>
      <c r="D9639" s="43">
        <v>4.3329372609276523E-2</v>
      </c>
      <c r="E9639" s="43">
        <v>5.7780602496735058</v>
      </c>
      <c r="F9639" s="43">
        <v>1.6325199316173875</v>
      </c>
      <c r="H9639" s="43">
        <v>8.7905525693039697E-5</v>
      </c>
      <c r="I9639" s="43">
        <v>0.13303243846735902</v>
      </c>
      <c r="J9639" s="43">
        <v>0</v>
      </c>
      <c r="K9639" s="43">
        <v>1</v>
      </c>
      <c r="M9639" s="43">
        <v>7.8677994851119593E-3</v>
      </c>
      <c r="N9639" s="43">
        <v>4.6845372849855349E-2</v>
      </c>
      <c r="O9639" s="43">
        <v>0</v>
      </c>
      <c r="P9639" s="43">
        <v>1</v>
      </c>
      <c r="R9639" s="43">
        <v>502.17445670973808</v>
      </c>
      <c r="S9639" s="43">
        <v>221.41961941141463</v>
      </c>
      <c r="T9639" s="43">
        <v>6978.504387345818</v>
      </c>
      <c r="U9639" s="43">
        <v>7702.0984634669712</v>
      </c>
      <c r="W9639" s="43">
        <v>2901.5942667159266</v>
      </c>
      <c r="X9639" s="43">
        <v>0</v>
      </c>
      <c r="Y9639" s="43">
        <v>0</v>
      </c>
      <c r="Z9639" s="43">
        <v>2901.5942667159266</v>
      </c>
      <c r="AB9639" s="43">
        <v>33.986982772930524</v>
      </c>
      <c r="AC9639" s="43">
        <v>0</v>
      </c>
      <c r="AD9639" s="43">
        <v>0</v>
      </c>
      <c r="AE9639" s="43">
        <v>33.986982772930524</v>
      </c>
      <c r="AG9639" s="43">
        <v>5336031.8564905887</v>
      </c>
      <c r="AH9639" s="43">
        <v>626744.36161064019</v>
      </c>
      <c r="AI9639" s="43">
        <v>0</v>
      </c>
      <c r="AJ9639" s="43">
        <v>142745327.64630821</v>
      </c>
      <c r="AK9639" s="43">
        <v>148081359.5027988</v>
      </c>
    </row>
    <row r="9640" spans="3:37" x14ac:dyDescent="0.2">
      <c r="C9640" s="43">
        <v>5.986452329290881E-4</v>
      </c>
      <c r="D9640" s="43">
        <v>6.1041763728168608E-2</v>
      </c>
      <c r="E9640" s="43">
        <v>0.98959740710037669</v>
      </c>
      <c r="F9640" s="43">
        <v>3.2828582324407827</v>
      </c>
      <c r="H9640" s="43">
        <v>9.5351400808185716E-5</v>
      </c>
      <c r="I9640" s="43">
        <v>0.12127319065432085</v>
      </c>
      <c r="J9640" s="43">
        <v>0</v>
      </c>
      <c r="K9640" s="43">
        <v>1</v>
      </c>
      <c r="M9640" s="43">
        <v>7.798413265462629E-3</v>
      </c>
      <c r="N9640" s="43">
        <v>4.6806628420642205E-2</v>
      </c>
      <c r="O9640" s="43">
        <v>0</v>
      </c>
      <c r="P9640" s="43">
        <v>1</v>
      </c>
      <c r="R9640" s="43">
        <v>691.8930606264654</v>
      </c>
      <c r="S9640" s="43">
        <v>218.94460804976745</v>
      </c>
      <c r="T9640" s="43">
        <v>6911.2400572440592</v>
      </c>
      <c r="U9640" s="43">
        <v>7822.0777259202923</v>
      </c>
      <c r="W9640" s="43">
        <v>684.69557878669389</v>
      </c>
      <c r="X9640" s="43">
        <v>0</v>
      </c>
      <c r="Y9640" s="43">
        <v>0</v>
      </c>
      <c r="Z9640" s="43">
        <v>684.69557878669389</v>
      </c>
      <c r="AB9640" s="43">
        <v>169.00583332791606</v>
      </c>
      <c r="AC9640" s="43">
        <v>0</v>
      </c>
      <c r="AD9640" s="43">
        <v>0</v>
      </c>
      <c r="AE9640" s="43">
        <v>169.00583332791606</v>
      </c>
      <c r="AG9640" s="43">
        <v>1259155.1693887301</v>
      </c>
      <c r="AH9640" s="43">
        <v>147894.24501792589</v>
      </c>
      <c r="AI9640" s="43">
        <v>0</v>
      </c>
      <c r="AJ9640" s="43">
        <v>709824499.97724748</v>
      </c>
      <c r="AK9640" s="43">
        <v>711083655.14663625</v>
      </c>
    </row>
    <row r="9641" spans="3:37" x14ac:dyDescent="0.2">
      <c r="C9641" s="43">
        <v>5.8475511235176847E-4</v>
      </c>
      <c r="D9641" s="43">
        <v>6.4009140459726499E-2</v>
      </c>
      <c r="E9641" s="43">
        <v>4.0018543692225679</v>
      </c>
      <c r="F9641" s="43">
        <v>5.2583191026862552</v>
      </c>
      <c r="H9641" s="43">
        <v>8.5351857504373935E-5</v>
      </c>
      <c r="I9641" s="43">
        <v>0.11962475955336549</v>
      </c>
      <c r="J9641" s="43">
        <v>0</v>
      </c>
      <c r="K9641" s="43">
        <v>1</v>
      </c>
      <c r="M9641" s="43">
        <v>7.7786241571534869E-3</v>
      </c>
      <c r="N9641" s="43">
        <v>4.5307936484112729E-2</v>
      </c>
      <c r="O9641" s="43">
        <v>0</v>
      </c>
      <c r="P9641" s="43">
        <v>1</v>
      </c>
      <c r="R9641" s="43">
        <v>708.69341194029198</v>
      </c>
      <c r="S9641" s="43">
        <v>193.31984029801106</v>
      </c>
      <c r="T9641" s="43">
        <v>6672.974170665565</v>
      </c>
      <c r="U9641" s="43">
        <v>7574.9874229038678</v>
      </c>
      <c r="W9641" s="43">
        <v>2836.0878270125068</v>
      </c>
      <c r="X9641" s="43">
        <v>0</v>
      </c>
      <c r="Y9641" s="43">
        <v>0</v>
      </c>
      <c r="Z9641" s="43">
        <v>2836.0878270125068</v>
      </c>
      <c r="AB9641" s="43">
        <v>322.90916825941724</v>
      </c>
      <c r="AC9641" s="43">
        <v>0</v>
      </c>
      <c r="AD9641" s="43">
        <v>0</v>
      </c>
      <c r="AE9641" s="43">
        <v>322.90916825941724</v>
      </c>
      <c r="AG9641" s="43">
        <v>5215565.5138759995</v>
      </c>
      <c r="AH9641" s="43">
        <v>612594.97063470143</v>
      </c>
      <c r="AI9641" s="43">
        <v>0</v>
      </c>
      <c r="AJ9641" s="43">
        <v>1356218506.6895523</v>
      </c>
      <c r="AK9641" s="43">
        <v>1361434072.2034283</v>
      </c>
    </row>
    <row r="9642" spans="3:37" x14ac:dyDescent="0.2">
      <c r="C9642" s="43">
        <v>5.9610601949840897E-4</v>
      </c>
      <c r="D9642" s="43">
        <v>5.6223229760462123E-2</v>
      </c>
      <c r="E9642" s="43">
        <v>2.3477015850762335</v>
      </c>
      <c r="F9642" s="43">
        <v>2.5522326242052342</v>
      </c>
      <c r="H9642" s="43">
        <v>8.5911542472599946E-5</v>
      </c>
      <c r="I9642" s="43">
        <v>9.3240875033794635E-2</v>
      </c>
      <c r="J9642" s="43">
        <v>0</v>
      </c>
      <c r="K9642" s="43">
        <v>1</v>
      </c>
      <c r="M9642" s="43">
        <v>7.8739484702430307E-3</v>
      </c>
      <c r="N9642" s="43">
        <v>4.4769567260544589E-2</v>
      </c>
      <c r="O9642" s="43">
        <v>0</v>
      </c>
      <c r="P9642" s="43">
        <v>1</v>
      </c>
      <c r="R9642" s="43">
        <v>634.57311784529134</v>
      </c>
      <c r="S9642" s="43">
        <v>151.67018966920361</v>
      </c>
      <c r="T9642" s="43">
        <v>6674.4861717149988</v>
      </c>
      <c r="U9642" s="43">
        <v>7460.7294792294942</v>
      </c>
      <c r="W9642" s="43">
        <v>1489.788314612158</v>
      </c>
      <c r="X9642" s="43">
        <v>0</v>
      </c>
      <c r="Y9642" s="43">
        <v>0</v>
      </c>
      <c r="Z9642" s="43">
        <v>1489.788314612158</v>
      </c>
      <c r="AB9642" s="43">
        <v>105.39554526805107</v>
      </c>
      <c r="AC9642" s="43">
        <v>0</v>
      </c>
      <c r="AD9642" s="43">
        <v>0</v>
      </c>
      <c r="AE9642" s="43">
        <v>105.39554526805107</v>
      </c>
      <c r="AG9642" s="43">
        <v>2739720.7105717584</v>
      </c>
      <c r="AH9642" s="43">
        <v>321794.27595622616</v>
      </c>
      <c r="AI9642" s="43">
        <v>0</v>
      </c>
      <c r="AJ9642" s="43">
        <v>442661290.1258145</v>
      </c>
      <c r="AK9642" s="43">
        <v>445401010.83638626</v>
      </c>
    </row>
    <row r="9643" spans="3:37" x14ac:dyDescent="0.2">
      <c r="C9643" s="43">
        <v>6.0713444931335839E-4</v>
      </c>
      <c r="D9643" s="43">
        <v>5.0736791743717383E-2</v>
      </c>
      <c r="E9643" s="43">
        <v>4.1198085839898244</v>
      </c>
      <c r="F9643" s="43">
        <v>2.7259750224342789</v>
      </c>
      <c r="H9643" s="43">
        <v>8.6200805870105491E-5</v>
      </c>
      <c r="I9643" s="43">
        <v>0.10021561337419095</v>
      </c>
      <c r="J9643" s="43">
        <v>0</v>
      </c>
      <c r="K9643" s="43">
        <v>1</v>
      </c>
      <c r="M9643" s="43">
        <v>7.9081366526723151E-3</v>
      </c>
      <c r="N9643" s="43">
        <v>4.7092168308242144E-2</v>
      </c>
      <c r="O9643" s="43">
        <v>0</v>
      </c>
      <c r="P9643" s="43">
        <v>1</v>
      </c>
      <c r="R9643" s="43">
        <v>583.24396061811319</v>
      </c>
      <c r="S9643" s="43">
        <v>163.56451404100241</v>
      </c>
      <c r="T9643" s="43">
        <v>7051.2355968435959</v>
      </c>
      <c r="U9643" s="43">
        <v>7798.0440715027116</v>
      </c>
      <c r="W9643" s="43">
        <v>2402.8534755147257</v>
      </c>
      <c r="X9643" s="43">
        <v>0</v>
      </c>
      <c r="Y9643" s="43">
        <v>0</v>
      </c>
      <c r="Z9643" s="43">
        <v>2402.8534755147257</v>
      </c>
      <c r="AB9643" s="43">
        <v>107.71310235733809</v>
      </c>
      <c r="AC9643" s="43">
        <v>0</v>
      </c>
      <c r="AD9643" s="43">
        <v>0</v>
      </c>
      <c r="AE9643" s="43">
        <v>107.71310235733809</v>
      </c>
      <c r="AG9643" s="43">
        <v>4418847.541471581</v>
      </c>
      <c r="AH9643" s="43">
        <v>519016.35071118077</v>
      </c>
      <c r="AI9643" s="43">
        <v>0</v>
      </c>
      <c r="AJ9643" s="43">
        <v>452395029.90081996</v>
      </c>
      <c r="AK9643" s="43">
        <v>456813877.44229156</v>
      </c>
    </row>
    <row r="9644" spans="3:37" x14ac:dyDescent="0.2">
      <c r="C9644" s="43">
        <v>5.8921218478604485E-4</v>
      </c>
      <c r="D9644" s="43">
        <v>5.1555616662538731E-2</v>
      </c>
      <c r="E9644" s="43">
        <v>6.5063711597451741</v>
      </c>
      <c r="F9644" s="43">
        <v>2.5368113336213063</v>
      </c>
      <c r="H9644" s="43">
        <v>8.3048280318831646E-5</v>
      </c>
      <c r="I9644" s="43">
        <v>0.1239913243984595</v>
      </c>
      <c r="J9644" s="43">
        <v>0</v>
      </c>
      <c r="K9644" s="43">
        <v>1</v>
      </c>
      <c r="M9644" s="43">
        <v>7.9161279717880895E-3</v>
      </c>
      <c r="N9644" s="43">
        <v>4.688404211998054E-2</v>
      </c>
      <c r="O9644" s="43">
        <v>0</v>
      </c>
      <c r="P9644" s="43">
        <v>1</v>
      </c>
      <c r="R9644" s="43">
        <v>575.16185806570513</v>
      </c>
      <c r="S9644" s="43">
        <v>194.96843947564335</v>
      </c>
      <c r="T9644" s="43">
        <v>7027.1662227739826</v>
      </c>
      <c r="U9644" s="43">
        <v>7797.2965203153308</v>
      </c>
      <c r="W9644" s="43">
        <v>3742.2165255041509</v>
      </c>
      <c r="X9644" s="43">
        <v>0</v>
      </c>
      <c r="Y9644" s="43">
        <v>0</v>
      </c>
      <c r="Z9644" s="43">
        <v>3742.2165255041509</v>
      </c>
      <c r="AB9644" s="43">
        <v>94.578933049200941</v>
      </c>
      <c r="AC9644" s="43">
        <v>0</v>
      </c>
      <c r="AD9644" s="43">
        <v>0</v>
      </c>
      <c r="AE9644" s="43">
        <v>94.578933049200941</v>
      </c>
      <c r="AG9644" s="43">
        <v>6881936.1904021334</v>
      </c>
      <c r="AH9644" s="43">
        <v>808318.76950889663</v>
      </c>
      <c r="AI9644" s="43">
        <v>0</v>
      </c>
      <c r="AJ9644" s="43">
        <v>397231518.80664396</v>
      </c>
      <c r="AK9644" s="43">
        <v>404113454.99704611</v>
      </c>
    </row>
    <row r="9645" spans="3:37" x14ac:dyDescent="0.2">
      <c r="C9645" s="43">
        <v>6.0941299172882508E-4</v>
      </c>
      <c r="D9645" s="43">
        <v>6.2428778059163581E-2</v>
      </c>
      <c r="E9645" s="43">
        <v>3.5378316055761263</v>
      </c>
      <c r="F9645" s="43">
        <v>1.7777861077067674</v>
      </c>
      <c r="H9645" s="43">
        <v>9.2745336533694989E-5</v>
      </c>
      <c r="I9645" s="43">
        <v>0.11310926438486146</v>
      </c>
      <c r="J9645" s="43">
        <v>0</v>
      </c>
      <c r="K9645" s="43">
        <v>1</v>
      </c>
      <c r="M9645" s="43">
        <v>7.9310979448231622E-3</v>
      </c>
      <c r="N9645" s="43">
        <v>4.3430887537914867E-2</v>
      </c>
      <c r="O9645" s="43">
        <v>0</v>
      </c>
      <c r="P9645" s="43">
        <v>1</v>
      </c>
      <c r="R9645" s="43">
        <v>720.34229577832195</v>
      </c>
      <c r="S9645" s="43">
        <v>198.62441547043062</v>
      </c>
      <c r="T9645" s="43">
        <v>6521.9038298712558</v>
      </c>
      <c r="U9645" s="43">
        <v>7440.8705411200081</v>
      </c>
      <c r="W9645" s="43">
        <v>2548.4497408378138</v>
      </c>
      <c r="X9645" s="43">
        <v>0</v>
      </c>
      <c r="Y9645" s="43">
        <v>0</v>
      </c>
      <c r="Z9645" s="43">
        <v>2548.4497408378138</v>
      </c>
      <c r="AB9645" s="43">
        <v>59.949128658147636</v>
      </c>
      <c r="AC9645" s="43">
        <v>0</v>
      </c>
      <c r="AD9645" s="43">
        <v>0</v>
      </c>
      <c r="AE9645" s="43">
        <v>59.949128658147636</v>
      </c>
      <c r="AG9645" s="43">
        <v>4686599.0734007396</v>
      </c>
      <c r="AH9645" s="43">
        <v>550465.14402096777</v>
      </c>
      <c r="AI9645" s="43">
        <v>0</v>
      </c>
      <c r="AJ9645" s="43">
        <v>251786340.36422008</v>
      </c>
      <c r="AK9645" s="43">
        <v>256472939.43762082</v>
      </c>
    </row>
    <row r="9646" spans="3:37" x14ac:dyDescent="0.2">
      <c r="C9646" s="43">
        <v>6.4367422480604564E-4</v>
      </c>
      <c r="D9646" s="43">
        <v>5.1144086453959285E-2</v>
      </c>
      <c r="E9646" s="43">
        <v>2.474955107972614</v>
      </c>
      <c r="F9646" s="43">
        <v>2.0975966852492252</v>
      </c>
      <c r="H9646" s="43">
        <v>9.1602125614431706E-5</v>
      </c>
      <c r="I9646" s="43">
        <v>0.10227675558425275</v>
      </c>
      <c r="J9646" s="43">
        <v>0</v>
      </c>
      <c r="K9646" s="43">
        <v>1</v>
      </c>
      <c r="M9646" s="43">
        <v>7.8432666996704273E-3</v>
      </c>
      <c r="N9646" s="43">
        <v>4.5539593063056383E-2</v>
      </c>
      <c r="O9646" s="43">
        <v>0</v>
      </c>
      <c r="P9646" s="43">
        <v>1</v>
      </c>
      <c r="R9646" s="43">
        <v>623.30974523833686</v>
      </c>
      <c r="S9646" s="43">
        <v>177.38825733481704</v>
      </c>
      <c r="T9646" s="43">
        <v>6762.8304765022294</v>
      </c>
      <c r="U9646" s="43">
        <v>7563.5284790753831</v>
      </c>
      <c r="W9646" s="43">
        <v>1542.6636378267306</v>
      </c>
      <c r="X9646" s="43">
        <v>0</v>
      </c>
      <c r="Y9646" s="43">
        <v>0</v>
      </c>
      <c r="Z9646" s="43">
        <v>1542.6636378267306</v>
      </c>
      <c r="AB9646" s="43">
        <v>73.203269997513715</v>
      </c>
      <c r="AC9646" s="43">
        <v>0</v>
      </c>
      <c r="AD9646" s="43">
        <v>0</v>
      </c>
      <c r="AE9646" s="43">
        <v>73.203269997513715</v>
      </c>
      <c r="AG9646" s="43">
        <v>2836958.4299633573</v>
      </c>
      <c r="AH9646" s="43">
        <v>333215.34577057383</v>
      </c>
      <c r="AI9646" s="43">
        <v>0</v>
      </c>
      <c r="AJ9646" s="43">
        <v>307453733.98955762</v>
      </c>
      <c r="AK9646" s="43">
        <v>310290692.41952097</v>
      </c>
    </row>
    <row r="9647" spans="3:37" x14ac:dyDescent="0.2">
      <c r="C9647" s="43">
        <v>5.9248246406422972E-4</v>
      </c>
      <c r="D9647" s="43">
        <v>4.7339665943258599E-2</v>
      </c>
      <c r="E9647" s="43">
        <v>5.0759066515855711</v>
      </c>
      <c r="F9647" s="43">
        <v>1.1644058010419509</v>
      </c>
      <c r="H9647" s="43">
        <v>9.2396548251438837E-5</v>
      </c>
      <c r="I9647" s="43">
        <v>0.12584442620057634</v>
      </c>
      <c r="J9647" s="43">
        <v>0</v>
      </c>
      <c r="K9647" s="43">
        <v>1</v>
      </c>
      <c r="M9647" s="43">
        <v>7.8511886733225733E-3</v>
      </c>
      <c r="N9647" s="43">
        <v>4.4959323576434763E-2</v>
      </c>
      <c r="O9647" s="43">
        <v>0</v>
      </c>
      <c r="P9647" s="43">
        <v>1</v>
      </c>
      <c r="R9647" s="43">
        <v>531.05935374762907</v>
      </c>
      <c r="S9647" s="43">
        <v>220.15680037526485</v>
      </c>
      <c r="T9647" s="43">
        <v>6683.4015557338789</v>
      </c>
      <c r="U9647" s="43">
        <v>7434.6177098567732</v>
      </c>
      <c r="W9647" s="43">
        <v>2695.6077060743251</v>
      </c>
      <c r="X9647" s="43">
        <v>0</v>
      </c>
      <c r="Y9647" s="43">
        <v>0</v>
      </c>
      <c r="Z9647" s="43">
        <v>2695.6077060743251</v>
      </c>
      <c r="AB9647" s="43">
        <v>9.3420885145458747</v>
      </c>
      <c r="AC9647" s="43">
        <v>0</v>
      </c>
      <c r="AD9647" s="43">
        <v>0</v>
      </c>
      <c r="AE9647" s="43">
        <v>9.3420885145458747</v>
      </c>
      <c r="AG9647" s="43">
        <v>4957222.5714706834</v>
      </c>
      <c r="AH9647" s="43">
        <v>582251.26451205416</v>
      </c>
      <c r="AI9647" s="43">
        <v>0</v>
      </c>
      <c r="AJ9647" s="43">
        <v>39236771.76109267</v>
      </c>
      <c r="AK9647" s="43">
        <v>44193994.332563356</v>
      </c>
    </row>
    <row r="9648" spans="3:37" x14ac:dyDescent="0.2">
      <c r="C9648" s="43">
        <v>6.1139711084245985E-4</v>
      </c>
      <c r="D9648" s="43">
        <v>5.0048703384561882E-2</v>
      </c>
      <c r="E9648" s="43">
        <v>5.1308967230067948</v>
      </c>
      <c r="F9648" s="43">
        <v>1.3130441764843361</v>
      </c>
      <c r="H9648" s="43">
        <v>8.4508375099271222E-5</v>
      </c>
      <c r="I9648" s="43">
        <v>0.11336539437454762</v>
      </c>
      <c r="J9648" s="43">
        <v>0</v>
      </c>
      <c r="K9648" s="43">
        <v>1</v>
      </c>
      <c r="M9648" s="43">
        <v>7.8168214368218771E-3</v>
      </c>
      <c r="N9648" s="43">
        <v>4.3807604304059916E-2</v>
      </c>
      <c r="O9648" s="43">
        <v>0</v>
      </c>
      <c r="P9648" s="43">
        <v>1</v>
      </c>
      <c r="R9648" s="43">
        <v>579.37344460896679</v>
      </c>
      <c r="S9648" s="43">
        <v>181.39387868264922</v>
      </c>
      <c r="T9648" s="43">
        <v>6483.6873974282262</v>
      </c>
      <c r="U9648" s="43">
        <v>7244.454720719842</v>
      </c>
      <c r="W9648" s="43">
        <v>2972.7053083413066</v>
      </c>
      <c r="X9648" s="43">
        <v>0</v>
      </c>
      <c r="Y9648" s="43">
        <v>0</v>
      </c>
      <c r="Z9648" s="43">
        <v>2972.7053083413066</v>
      </c>
      <c r="AB9648" s="43">
        <v>19.406534664362269</v>
      </c>
      <c r="AC9648" s="43">
        <v>0</v>
      </c>
      <c r="AD9648" s="43">
        <v>0</v>
      </c>
      <c r="AE9648" s="43">
        <v>19.406534664362269</v>
      </c>
      <c r="AG9648" s="43">
        <v>5466805.0620396631</v>
      </c>
      <c r="AH9648" s="43">
        <v>642104.34660172218</v>
      </c>
      <c r="AI9648" s="43">
        <v>0</v>
      </c>
      <c r="AJ9648" s="43">
        <v>81507445.590321526</v>
      </c>
      <c r="AK9648" s="43">
        <v>86974250.652361184</v>
      </c>
    </row>
    <row r="9649" spans="3:37" x14ac:dyDescent="0.2">
      <c r="C9649" s="43">
        <v>6.0122986375830587E-4</v>
      </c>
      <c r="D9649" s="43">
        <v>5.0553692311636915E-2</v>
      </c>
      <c r="E9649" s="43">
        <v>5.3800689675345232</v>
      </c>
      <c r="F9649" s="43">
        <v>0.83361216305415808</v>
      </c>
      <c r="H9649" s="43">
        <v>9.1663901570226969E-5</v>
      </c>
      <c r="I9649" s="43">
        <v>9.2006470795338552E-2</v>
      </c>
      <c r="J9649" s="43">
        <v>0</v>
      </c>
      <c r="K9649" s="43">
        <v>1</v>
      </c>
      <c r="M9649" s="43">
        <v>7.7635405760673295E-3</v>
      </c>
      <c r="N9649" s="43">
        <v>4.6653457871829729E-2</v>
      </c>
      <c r="O9649" s="43">
        <v>0</v>
      </c>
      <c r="P9649" s="43">
        <v>1</v>
      </c>
      <c r="R9649" s="43">
        <v>575.48737156938444</v>
      </c>
      <c r="S9649" s="43">
        <v>159.68314721588433</v>
      </c>
      <c r="T9649" s="43">
        <v>6857.8193139628402</v>
      </c>
      <c r="U9649" s="43">
        <v>7592.9898327481087</v>
      </c>
      <c r="W9649" s="43">
        <v>3096.1617489884547</v>
      </c>
      <c r="X9649" s="43">
        <v>0</v>
      </c>
      <c r="Y9649" s="43">
        <v>0</v>
      </c>
      <c r="Z9649" s="43">
        <v>3096.1617489884547</v>
      </c>
      <c r="AB9649" s="43">
        <v>-10.245688587123331</v>
      </c>
      <c r="AC9649" s="43">
        <v>0</v>
      </c>
      <c r="AD9649" s="43">
        <v>0</v>
      </c>
      <c r="AE9649" s="43">
        <v>-10.245688587123331</v>
      </c>
      <c r="AG9649" s="43">
        <v>5693841.456389768</v>
      </c>
      <c r="AH9649" s="43">
        <v>668770.93778150622</v>
      </c>
      <c r="AI9649" s="43">
        <v>0</v>
      </c>
      <c r="AJ9649" s="43">
        <v>0</v>
      </c>
      <c r="AK9649" s="43">
        <v>5693841.456389768</v>
      </c>
    </row>
    <row r="9650" spans="3:37" x14ac:dyDescent="0.2">
      <c r="C9650" s="43">
        <v>6.1865459316678972E-4</v>
      </c>
      <c r="D9650" s="43">
        <v>5.4669186604290987E-2</v>
      </c>
      <c r="E9650" s="43">
        <v>5.0293158107578417</v>
      </c>
      <c r="F9650" s="43">
        <v>4.2806374185258598</v>
      </c>
      <c r="H9650" s="43">
        <v>9.5802278749390624E-5</v>
      </c>
      <c r="I9650" s="43">
        <v>0.11293884726407366</v>
      </c>
      <c r="J9650" s="43">
        <v>0</v>
      </c>
      <c r="K9650" s="43">
        <v>1</v>
      </c>
      <c r="M9650" s="43">
        <v>7.8166907252966676E-3</v>
      </c>
      <c r="N9650" s="43">
        <v>4.6670174731923586E-2</v>
      </c>
      <c r="O9650" s="43">
        <v>0</v>
      </c>
      <c r="P9650" s="43">
        <v>1</v>
      </c>
      <c r="R9650" s="43">
        <v>640.37331588707127</v>
      </c>
      <c r="S9650" s="43">
        <v>204.86207288812807</v>
      </c>
      <c r="T9650" s="43">
        <v>6907.2429002746867</v>
      </c>
      <c r="U9650" s="43">
        <v>7752.4782890498864</v>
      </c>
      <c r="W9650" s="43">
        <v>3220.6396423782735</v>
      </c>
      <c r="X9650" s="43">
        <v>0</v>
      </c>
      <c r="Y9650" s="43">
        <v>0</v>
      </c>
      <c r="Z9650" s="43">
        <v>3220.6396423782735</v>
      </c>
      <c r="AB9650" s="43">
        <v>224.78909482593289</v>
      </c>
      <c r="AC9650" s="43">
        <v>0</v>
      </c>
      <c r="AD9650" s="43">
        <v>0</v>
      </c>
      <c r="AE9650" s="43">
        <v>224.78909482593289</v>
      </c>
      <c r="AG9650" s="43">
        <v>5922756.3023336446</v>
      </c>
      <c r="AH9650" s="43">
        <v>695658.16275370703</v>
      </c>
      <c r="AI9650" s="43">
        <v>0</v>
      </c>
      <c r="AJ9650" s="43">
        <v>944114198.26891816</v>
      </c>
      <c r="AK9650" s="43">
        <v>950036954.57125175</v>
      </c>
    </row>
    <row r="9651" spans="3:37" x14ac:dyDescent="0.2">
      <c r="C9651" s="43">
        <v>6.1448909655026362E-4</v>
      </c>
      <c r="D9651" s="43">
        <v>4.682668209450435E-2</v>
      </c>
      <c r="E9651" s="43">
        <v>4.3218930245693272</v>
      </c>
      <c r="F9651" s="43">
        <v>1.1666370251385314</v>
      </c>
      <c r="H9651" s="43">
        <v>8.6896950734639239E-5</v>
      </c>
      <c r="I9651" s="43">
        <v>0.11294157189674281</v>
      </c>
      <c r="J9651" s="43">
        <v>0</v>
      </c>
      <c r="K9651" s="43">
        <v>1</v>
      </c>
      <c r="M9651" s="43">
        <v>7.8585814887859318E-3</v>
      </c>
      <c r="N9651" s="43">
        <v>4.6849876641713584E-2</v>
      </c>
      <c r="O9651" s="43">
        <v>0</v>
      </c>
      <c r="P9651" s="43">
        <v>1</v>
      </c>
      <c r="R9651" s="43">
        <v>544.81610987133922</v>
      </c>
      <c r="S9651" s="43">
        <v>185.82354360928127</v>
      </c>
      <c r="T9651" s="43">
        <v>6970.9984374013411</v>
      </c>
      <c r="U9651" s="43">
        <v>7701.6380908819619</v>
      </c>
      <c r="W9651" s="43">
        <v>2354.6369449259373</v>
      </c>
      <c r="X9651" s="43">
        <v>0</v>
      </c>
      <c r="Y9651" s="43">
        <v>0</v>
      </c>
      <c r="Z9651" s="43">
        <v>2354.6369449259373</v>
      </c>
      <c r="AB9651" s="43">
        <v>9.714159330226277</v>
      </c>
      <c r="AC9651" s="43">
        <v>0</v>
      </c>
      <c r="AD9651" s="43">
        <v>0</v>
      </c>
      <c r="AE9651" s="43">
        <v>9.714159330226277</v>
      </c>
      <c r="AG9651" s="43">
        <v>4330177.3417187985</v>
      </c>
      <c r="AH9651" s="43">
        <v>508601.58010400244</v>
      </c>
      <c r="AI9651" s="43">
        <v>0</v>
      </c>
      <c r="AJ9651" s="43">
        <v>40799469.186950363</v>
      </c>
      <c r="AK9651" s="43">
        <v>45129646.528669164</v>
      </c>
    </row>
    <row r="9652" spans="3:37" x14ac:dyDescent="0.2">
      <c r="C9652" s="43">
        <v>6.0645836644583129E-4</v>
      </c>
      <c r="D9652" s="43">
        <v>4.7778973573675006E-2</v>
      </c>
      <c r="E9652" s="43">
        <v>5.0287701748940412</v>
      </c>
      <c r="F9652" s="43">
        <v>2.0178741753883043</v>
      </c>
      <c r="H9652" s="43">
        <v>8.4270306026282716E-5</v>
      </c>
      <c r="I9652" s="43">
        <v>0.10100184546652835</v>
      </c>
      <c r="J9652" s="43">
        <v>0</v>
      </c>
      <c r="K9652" s="43">
        <v>1</v>
      </c>
      <c r="M9652" s="43">
        <v>7.8667647650321193E-3</v>
      </c>
      <c r="N9652" s="43">
        <v>4.5909977628971532E-2</v>
      </c>
      <c r="O9652" s="43">
        <v>0</v>
      </c>
      <c r="P9652" s="43">
        <v>1</v>
      </c>
      <c r="R9652" s="43">
        <v>548.63079376961957</v>
      </c>
      <c r="S9652" s="43">
        <v>161.15591598282842</v>
      </c>
      <c r="T9652" s="43">
        <v>6838.2601354963654</v>
      </c>
      <c r="U9652" s="43">
        <v>7548.046845248813</v>
      </c>
      <c r="W9652" s="43">
        <v>2758.9381727371065</v>
      </c>
      <c r="X9652" s="43">
        <v>0</v>
      </c>
      <c r="Y9652" s="43">
        <v>0</v>
      </c>
      <c r="Z9652" s="43">
        <v>2758.9381727371065</v>
      </c>
      <c r="AB9652" s="43">
        <v>59.752771497694418</v>
      </c>
      <c r="AC9652" s="43">
        <v>0</v>
      </c>
      <c r="AD9652" s="43">
        <v>0</v>
      </c>
      <c r="AE9652" s="43">
        <v>59.752771497694418</v>
      </c>
      <c r="AG9652" s="43">
        <v>5073687.299663539</v>
      </c>
      <c r="AH9652" s="43">
        <v>595930.64531121496</v>
      </c>
      <c r="AI9652" s="43">
        <v>0</v>
      </c>
      <c r="AJ9652" s="43">
        <v>250961640.29031655</v>
      </c>
      <c r="AK9652" s="43">
        <v>256035327.5899801</v>
      </c>
    </row>
    <row r="9653" spans="3:37" x14ac:dyDescent="0.2">
      <c r="C9653" s="43">
        <v>6.0334300537826207E-4</v>
      </c>
      <c r="D9653" s="43">
        <v>4.8155802082952406E-2</v>
      </c>
      <c r="E9653" s="43">
        <v>4.8047659288206548</v>
      </c>
      <c r="F9653" s="43">
        <v>2.4848632244249687</v>
      </c>
      <c r="H9653" s="43">
        <v>8.9630228362627372E-5</v>
      </c>
      <c r="I9653" s="43">
        <v>7.171860353707131E-2</v>
      </c>
      <c r="J9653" s="43">
        <v>0</v>
      </c>
      <c r="K9653" s="43">
        <v>1</v>
      </c>
      <c r="M9653" s="43">
        <v>7.8428234862716519E-3</v>
      </c>
      <c r="N9653" s="43">
        <v>4.5103598031400918E-2</v>
      </c>
      <c r="O9653" s="43">
        <v>0</v>
      </c>
      <c r="P9653" s="43">
        <v>1</v>
      </c>
      <c r="R9653" s="43">
        <v>550.1172659680177</v>
      </c>
      <c r="S9653" s="43">
        <v>121.71068322700245</v>
      </c>
      <c r="T9653" s="43">
        <v>6697.704790339415</v>
      </c>
      <c r="U9653" s="43">
        <v>7369.5327395344357</v>
      </c>
      <c r="W9653" s="43">
        <v>2643.1846963791018</v>
      </c>
      <c r="X9653" s="43">
        <v>0</v>
      </c>
      <c r="Y9653" s="43">
        <v>0</v>
      </c>
      <c r="Z9653" s="43">
        <v>2643.1846963791018</v>
      </c>
      <c r="AB9653" s="43">
        <v>87.402832017211708</v>
      </c>
      <c r="AC9653" s="43">
        <v>0</v>
      </c>
      <c r="AD9653" s="43">
        <v>0</v>
      </c>
      <c r="AE9653" s="43">
        <v>87.402832017211708</v>
      </c>
      <c r="AG9653" s="43">
        <v>4860816.6566411685</v>
      </c>
      <c r="AH9653" s="43">
        <v>570927.89441788592</v>
      </c>
      <c r="AI9653" s="43">
        <v>0</v>
      </c>
      <c r="AJ9653" s="43">
        <v>367091894.47228914</v>
      </c>
      <c r="AK9653" s="43">
        <v>371952711.12893033</v>
      </c>
    </row>
    <row r="9654" spans="3:37" x14ac:dyDescent="0.2">
      <c r="C9654" s="43">
        <v>6.1439659790596401E-4</v>
      </c>
      <c r="D9654" s="43">
        <v>6.0598750724519368E-2</v>
      </c>
      <c r="E9654" s="43">
        <v>3.7262718766834833</v>
      </c>
      <c r="F9654" s="43">
        <v>1.0865443347173216</v>
      </c>
      <c r="H9654" s="43">
        <v>8.8574418165091457E-5</v>
      </c>
      <c r="I9654" s="43">
        <v>0.11251688554503414</v>
      </c>
      <c r="J9654" s="43">
        <v>0</v>
      </c>
      <c r="K9654" s="43">
        <v>1</v>
      </c>
      <c r="M9654" s="43">
        <v>7.8546439152877845E-3</v>
      </c>
      <c r="N9654" s="43">
        <v>4.460992661028329E-2</v>
      </c>
      <c r="O9654" s="43">
        <v>0</v>
      </c>
      <c r="P9654" s="43">
        <v>1</v>
      </c>
      <c r="R9654" s="43">
        <v>704.94436939278444</v>
      </c>
      <c r="S9654" s="43">
        <v>188.69847198081283</v>
      </c>
      <c r="T9654" s="43">
        <v>6634.3806077587096</v>
      </c>
      <c r="U9654" s="43">
        <v>7528.0234491323072</v>
      </c>
      <c r="W9654" s="43">
        <v>2626.8143782947054</v>
      </c>
      <c r="X9654" s="43">
        <v>0</v>
      </c>
      <c r="Y9654" s="43">
        <v>0</v>
      </c>
      <c r="Z9654" s="43">
        <v>2626.8143782947054</v>
      </c>
      <c r="AB9654" s="43">
        <v>6.5279567364147715</v>
      </c>
      <c r="AC9654" s="43">
        <v>0</v>
      </c>
      <c r="AD9654" s="43">
        <v>0</v>
      </c>
      <c r="AE9654" s="43">
        <v>6.5279567364147715</v>
      </c>
      <c r="AG9654" s="43">
        <v>4830711.6416839631</v>
      </c>
      <c r="AH9654" s="43">
        <v>567391.90571165632</v>
      </c>
      <c r="AI9654" s="43">
        <v>0</v>
      </c>
      <c r="AJ9654" s="43">
        <v>27417418.29294204</v>
      </c>
      <c r="AK9654" s="43">
        <v>32248129.934626002</v>
      </c>
    </row>
    <row r="9655" spans="3:37" x14ac:dyDescent="0.2">
      <c r="C9655" s="43">
        <v>6.2401697737446415E-4</v>
      </c>
      <c r="D9655" s="43">
        <v>4.4496457314200238E-2</v>
      </c>
      <c r="E9655" s="43">
        <v>6.6695232498213874</v>
      </c>
      <c r="F9655" s="43">
        <v>4.3953497398801282</v>
      </c>
      <c r="H9655" s="43">
        <v>9.2075386628920342E-5</v>
      </c>
      <c r="I9655" s="43">
        <v>9.1572435104866262E-2</v>
      </c>
      <c r="J9655" s="43">
        <v>0</v>
      </c>
      <c r="K9655" s="43">
        <v>1</v>
      </c>
      <c r="M9655" s="43">
        <v>7.8941868180967267E-3</v>
      </c>
      <c r="N9655" s="43">
        <v>4.8783724125967654E-2</v>
      </c>
      <c r="O9655" s="43">
        <v>0</v>
      </c>
      <c r="P9655" s="43">
        <v>1</v>
      </c>
      <c r="R9655" s="43">
        <v>525.7317591878957</v>
      </c>
      <c r="S9655" s="43">
        <v>159.64329652360237</v>
      </c>
      <c r="T9655" s="43">
        <v>7291.6316898171717</v>
      </c>
      <c r="U9655" s="43">
        <v>7977.0067455286699</v>
      </c>
      <c r="W9655" s="43">
        <v>3506.380191073169</v>
      </c>
      <c r="X9655" s="43">
        <v>0</v>
      </c>
      <c r="Y9655" s="43">
        <v>0</v>
      </c>
      <c r="Z9655" s="43">
        <v>3506.380191073169</v>
      </c>
      <c r="AB9655" s="43">
        <v>190.99962152317181</v>
      </c>
      <c r="AC9655" s="43">
        <v>0</v>
      </c>
      <c r="AD9655" s="43">
        <v>0</v>
      </c>
      <c r="AE9655" s="43">
        <v>190.99962152317181</v>
      </c>
      <c r="AG9655" s="43">
        <v>6448233.1713835578</v>
      </c>
      <c r="AH9655" s="43">
        <v>757378.12127180456</v>
      </c>
      <c r="AI9655" s="43">
        <v>0</v>
      </c>
      <c r="AJ9655" s="43">
        <v>802198410.39732158</v>
      </c>
      <c r="AK9655" s="43">
        <v>808646643.56870508</v>
      </c>
    </row>
    <row r="9656" spans="3:37" x14ac:dyDescent="0.2">
      <c r="C9656" s="43">
        <v>5.9953530284610919E-4</v>
      </c>
      <c r="D9656" s="43">
        <v>4.9768625478639444E-2</v>
      </c>
      <c r="E9656" s="43">
        <v>2.4959802628554035</v>
      </c>
      <c r="F9656" s="43">
        <v>1.5125771598491249</v>
      </c>
      <c r="H9656" s="43">
        <v>8.776545372497328E-5</v>
      </c>
      <c r="I9656" s="43">
        <v>9.4550806113241667E-2</v>
      </c>
      <c r="J9656" s="43">
        <v>0</v>
      </c>
      <c r="K9656" s="43">
        <v>1</v>
      </c>
      <c r="M9656" s="43">
        <v>7.8131233700239437E-3</v>
      </c>
      <c r="N9656" s="43">
        <v>4.8632168110534946E-2</v>
      </c>
      <c r="O9656" s="43">
        <v>0</v>
      </c>
      <c r="P9656" s="43">
        <v>1</v>
      </c>
      <c r="R9656" s="43">
        <v>564.95359985823734</v>
      </c>
      <c r="S9656" s="43">
        <v>157.11990614291503</v>
      </c>
      <c r="T9656" s="43">
        <v>7194.335492260564</v>
      </c>
      <c r="U9656" s="43">
        <v>7916.4089982617161</v>
      </c>
      <c r="W9656" s="43">
        <v>1410.1130346752698</v>
      </c>
      <c r="X9656" s="43">
        <v>0</v>
      </c>
      <c r="Y9656" s="43">
        <v>0</v>
      </c>
      <c r="Z9656" s="43">
        <v>1410.1130346752698</v>
      </c>
      <c r="AB9656" s="43">
        <v>30.985307347820537</v>
      </c>
      <c r="AC9656" s="43">
        <v>0</v>
      </c>
      <c r="AD9656" s="43">
        <v>0</v>
      </c>
      <c r="AE9656" s="43">
        <v>30.985307347820537</v>
      </c>
      <c r="AG9656" s="43">
        <v>2593197.8707678211</v>
      </c>
      <c r="AH9656" s="43">
        <v>304584.41548985825</v>
      </c>
      <c r="AI9656" s="43">
        <v>0</v>
      </c>
      <c r="AJ9656" s="43">
        <v>130138290.86084625</v>
      </c>
      <c r="AK9656" s="43">
        <v>132731488.73161407</v>
      </c>
    </row>
    <row r="9657" spans="3:37" x14ac:dyDescent="0.2">
      <c r="C9657" s="43">
        <v>6.0402194643932247E-4</v>
      </c>
      <c r="D9657" s="43">
        <v>5.3930373707380477E-2</v>
      </c>
      <c r="E9657" s="43">
        <v>5.5450571102585355</v>
      </c>
      <c r="F9657" s="43">
        <v>3.9004007490477299</v>
      </c>
      <c r="H9657" s="43">
        <v>9.7965850118786335E-5</v>
      </c>
      <c r="I9657" s="43">
        <v>8.0909015544387092E-2</v>
      </c>
      <c r="J9657" s="43">
        <v>0</v>
      </c>
      <c r="K9657" s="43">
        <v>1</v>
      </c>
      <c r="M9657" s="43">
        <v>7.9209413509498949E-3</v>
      </c>
      <c r="N9657" s="43">
        <v>4.4196272795714676E-2</v>
      </c>
      <c r="O9657" s="43">
        <v>0</v>
      </c>
      <c r="P9657" s="43">
        <v>1</v>
      </c>
      <c r="R9657" s="43">
        <v>616.77749814597871</v>
      </c>
      <c r="S9657" s="43">
        <v>150.07695215917431</v>
      </c>
      <c r="T9657" s="43">
        <v>6628.3405885701286</v>
      </c>
      <c r="U9657" s="43">
        <v>7395.1950388752812</v>
      </c>
      <c r="W9657" s="43">
        <v>3420.0664515418298</v>
      </c>
      <c r="X9657" s="43">
        <v>0</v>
      </c>
      <c r="Y9657" s="43">
        <v>0</v>
      </c>
      <c r="Z9657" s="43">
        <v>3420.0664515418298</v>
      </c>
      <c r="AB9657" s="43">
        <v>191.41250518516682</v>
      </c>
      <c r="AC9657" s="43">
        <v>0</v>
      </c>
      <c r="AD9657" s="43">
        <v>0</v>
      </c>
      <c r="AE9657" s="43">
        <v>191.41250518516682</v>
      </c>
      <c r="AG9657" s="43">
        <v>6289502.204385425</v>
      </c>
      <c r="AH9657" s="43">
        <v>738734.35353303526</v>
      </c>
      <c r="AI9657" s="43">
        <v>0</v>
      </c>
      <c r="AJ9657" s="43">
        <v>803932521.77770066</v>
      </c>
      <c r="AK9657" s="43">
        <v>810222023.98208606</v>
      </c>
    </row>
    <row r="9658" spans="3:37" x14ac:dyDescent="0.2">
      <c r="C9658" s="43">
        <v>5.9338827456948155E-4</v>
      </c>
      <c r="D9658" s="43">
        <v>5.6152742196010408E-2</v>
      </c>
      <c r="E9658" s="43">
        <v>1.9198459599136177</v>
      </c>
      <c r="F9658" s="43">
        <v>2.208822474227166</v>
      </c>
      <c r="H9658" s="43">
        <v>9.427327170896671E-5</v>
      </c>
      <c r="I9658" s="43">
        <v>9.9469132636590768E-2</v>
      </c>
      <c r="J9658" s="43">
        <v>0</v>
      </c>
      <c r="K9658" s="43">
        <v>1</v>
      </c>
      <c r="M9658" s="43">
        <v>7.8389772400460096E-3</v>
      </c>
      <c r="N9658" s="43">
        <v>4.7019205547922716E-2</v>
      </c>
      <c r="O9658" s="43">
        <v>0</v>
      </c>
      <c r="P9658" s="43">
        <v>1</v>
      </c>
      <c r="R9658" s="43">
        <v>630.88805227560886</v>
      </c>
      <c r="S9658" s="43">
        <v>177.54943026891831</v>
      </c>
      <c r="T9658" s="43">
        <v>6978.7407167480887</v>
      </c>
      <c r="U9658" s="43">
        <v>7787.1781992926162</v>
      </c>
      <c r="W9658" s="43">
        <v>1211.2078783190989</v>
      </c>
      <c r="X9658" s="43">
        <v>0</v>
      </c>
      <c r="Y9658" s="43">
        <v>0</v>
      </c>
      <c r="Z9658" s="43">
        <v>1211.2078783190989</v>
      </c>
      <c r="AB9658" s="43">
        <v>81.601587225401047</v>
      </c>
      <c r="AC9658" s="43">
        <v>0</v>
      </c>
      <c r="AD9658" s="43">
        <v>0</v>
      </c>
      <c r="AE9658" s="43">
        <v>81.601587225401047</v>
      </c>
      <c r="AG9658" s="43">
        <v>2227411.2882288229</v>
      </c>
      <c r="AH9658" s="43">
        <v>261620.90171692535</v>
      </c>
      <c r="AI9658" s="43">
        <v>0</v>
      </c>
      <c r="AJ9658" s="43">
        <v>342726666.3466844</v>
      </c>
      <c r="AK9658" s="43">
        <v>344954077.63491321</v>
      </c>
    </row>
    <row r="9659" spans="3:37" x14ac:dyDescent="0.2">
      <c r="C9659" s="43">
        <v>6.1131401160874344E-4</v>
      </c>
      <c r="D9659" s="43">
        <v>6.3044510905669982E-2</v>
      </c>
      <c r="E9659" s="43">
        <v>5.3137742405686339</v>
      </c>
      <c r="F9659" s="43">
        <v>3.7888079861606476</v>
      </c>
      <c r="H9659" s="43">
        <v>9.4386338916452317E-5</v>
      </c>
      <c r="I9659" s="43">
        <v>8.9817735441291638E-2</v>
      </c>
      <c r="J9659" s="43">
        <v>0</v>
      </c>
      <c r="K9659" s="43">
        <v>1</v>
      </c>
      <c r="M9659" s="43">
        <v>7.8210366668510119E-3</v>
      </c>
      <c r="N9659" s="43">
        <v>4.6385220708867414E-2</v>
      </c>
      <c r="O9659" s="43">
        <v>0</v>
      </c>
      <c r="P9659" s="43">
        <v>1</v>
      </c>
      <c r="R9659" s="43">
        <v>729.71622503194021</v>
      </c>
      <c r="S9659" s="43">
        <v>160.51425770693746</v>
      </c>
      <c r="T9659" s="43">
        <v>6868.8862135269237</v>
      </c>
      <c r="U9659" s="43">
        <v>7759.1166962658017</v>
      </c>
      <c r="W9659" s="43">
        <v>3877.5472794997086</v>
      </c>
      <c r="X9659" s="43">
        <v>0</v>
      </c>
      <c r="Y9659" s="43">
        <v>0</v>
      </c>
      <c r="Z9659" s="43">
        <v>3877.5472794997086</v>
      </c>
      <c r="AB9659" s="43">
        <v>217.74911265200802</v>
      </c>
      <c r="AC9659" s="43">
        <v>0</v>
      </c>
      <c r="AD9659" s="43">
        <v>0</v>
      </c>
      <c r="AE9659" s="43">
        <v>217.74911265200802</v>
      </c>
      <c r="AG9659" s="43">
        <v>7130809.4469999643</v>
      </c>
      <c r="AH9659" s="43">
        <v>837550.212371937</v>
      </c>
      <c r="AI9659" s="43">
        <v>0</v>
      </c>
      <c r="AJ9659" s="43">
        <v>914546273.13843369</v>
      </c>
      <c r="AK9659" s="43">
        <v>921677082.5854336</v>
      </c>
    </row>
    <row r="9660" spans="3:37" x14ac:dyDescent="0.2">
      <c r="C9660" s="43">
        <v>5.9622453298010169E-4</v>
      </c>
      <c r="D9660" s="43">
        <v>6.2342653539408155E-2</v>
      </c>
      <c r="E9660" s="43">
        <v>7.5590271775809796</v>
      </c>
      <c r="F9660" s="43">
        <v>3.9670805927439066</v>
      </c>
      <c r="H9660" s="43">
        <v>8.8618092656446315E-5</v>
      </c>
      <c r="I9660" s="43">
        <v>0.10740493139263485</v>
      </c>
      <c r="J9660" s="43">
        <v>0</v>
      </c>
      <c r="K9660" s="43">
        <v>1</v>
      </c>
      <c r="M9660" s="43">
        <v>7.8442378954433362E-3</v>
      </c>
      <c r="N9660" s="43">
        <v>4.6550117977916083E-2</v>
      </c>
      <c r="O9660" s="43">
        <v>0</v>
      </c>
      <c r="P9660" s="43">
        <v>1</v>
      </c>
      <c r="R9660" s="43">
        <v>703.78093584778014</v>
      </c>
      <c r="S9660" s="43">
        <v>180.21419374563754</v>
      </c>
      <c r="T9660" s="43">
        <v>6913.7538769491593</v>
      </c>
      <c r="U9660" s="43">
        <v>7797.7490065425773</v>
      </c>
      <c r="W9660" s="43">
        <v>5319.8992211367458</v>
      </c>
      <c r="X9660" s="43">
        <v>0</v>
      </c>
      <c r="Y9660" s="43">
        <v>0</v>
      </c>
      <c r="Z9660" s="43">
        <v>5319.8992211367458</v>
      </c>
      <c r="AB9660" s="43">
        <v>223.43469892378894</v>
      </c>
      <c r="AC9660" s="43">
        <v>0</v>
      </c>
      <c r="AD9660" s="43">
        <v>0</v>
      </c>
      <c r="AE9660" s="43">
        <v>223.43469892378894</v>
      </c>
      <c r="AG9660" s="43">
        <v>9783294.6676704753</v>
      </c>
      <c r="AH9660" s="43">
        <v>1149098.2317655371</v>
      </c>
      <c r="AI9660" s="43">
        <v>0</v>
      </c>
      <c r="AJ9660" s="43">
        <v>938425735.47991359</v>
      </c>
      <c r="AK9660" s="43">
        <v>948209030.14758408</v>
      </c>
    </row>
    <row r="9661" spans="3:37" x14ac:dyDescent="0.2">
      <c r="C9661" s="43">
        <v>5.9522711779848162E-4</v>
      </c>
      <c r="D9661" s="43">
        <v>5.2563132116854053E-2</v>
      </c>
      <c r="E9661" s="43">
        <v>4.0733396370044606</v>
      </c>
      <c r="F9661" s="43">
        <v>7.7080145725121954</v>
      </c>
      <c r="H9661" s="43">
        <v>8.8438726383464807E-5</v>
      </c>
      <c r="I9661" s="43">
        <v>8.9433666168940731E-2</v>
      </c>
      <c r="J9661" s="43">
        <v>0</v>
      </c>
      <c r="K9661" s="43">
        <v>1</v>
      </c>
      <c r="M9661" s="43">
        <v>7.8789526944843535E-3</v>
      </c>
      <c r="N9661" s="43">
        <v>4.4010476619646438E-2</v>
      </c>
      <c r="O9661" s="43">
        <v>0</v>
      </c>
      <c r="P9661" s="43">
        <v>1</v>
      </c>
      <c r="R9661" s="43">
        <v>592.38808890740415</v>
      </c>
      <c r="S9661" s="43">
        <v>149.75657073481875</v>
      </c>
      <c r="T9661" s="43">
        <v>6565.4868770292132</v>
      </c>
      <c r="U9661" s="43">
        <v>7307.6315366714362</v>
      </c>
      <c r="W9661" s="43">
        <v>2412.9978830358518</v>
      </c>
      <c r="X9661" s="43">
        <v>0</v>
      </c>
      <c r="Y9661" s="43">
        <v>0</v>
      </c>
      <c r="Z9661" s="43">
        <v>2412.9978830358518</v>
      </c>
      <c r="AB9661" s="43">
        <v>425.19102882816634</v>
      </c>
      <c r="AC9661" s="43">
        <v>0</v>
      </c>
      <c r="AD9661" s="43">
        <v>0</v>
      </c>
      <c r="AE9661" s="43">
        <v>425.19102882816634</v>
      </c>
      <c r="AG9661" s="43">
        <v>4437503.1069029318</v>
      </c>
      <c r="AH9661" s="43">
        <v>521207.54273574398</v>
      </c>
      <c r="AI9661" s="43">
        <v>0</v>
      </c>
      <c r="AJ9661" s="43">
        <v>1785802321.0782986</v>
      </c>
      <c r="AK9661" s="43">
        <v>1790239824.1852014</v>
      </c>
    </row>
    <row r="9662" spans="3:37" x14ac:dyDescent="0.2">
      <c r="C9662" s="43">
        <v>6.0324994939928915E-4</v>
      </c>
      <c r="D9662" s="43">
        <v>5.3609171588898642E-2</v>
      </c>
      <c r="E9662" s="43">
        <v>4.5201402944913047</v>
      </c>
      <c r="F9662" s="43">
        <v>1.1482907793530954</v>
      </c>
      <c r="H9662" s="43">
        <v>8.5203375618717489E-5</v>
      </c>
      <c r="I9662" s="43">
        <v>0.14252441857711973</v>
      </c>
      <c r="J9662" s="43">
        <v>0</v>
      </c>
      <c r="K9662" s="43">
        <v>1</v>
      </c>
      <c r="M9662" s="43">
        <v>7.9030314008063929E-3</v>
      </c>
      <c r="N9662" s="43">
        <v>4.4289843978655194E-2</v>
      </c>
      <c r="O9662" s="43">
        <v>0</v>
      </c>
      <c r="P9662" s="43">
        <v>1</v>
      </c>
      <c r="R9662" s="43">
        <v>612.32044873528685</v>
      </c>
      <c r="S9662" s="43">
        <v>229.92619478277021</v>
      </c>
      <c r="T9662" s="43">
        <v>6627.3549404742225</v>
      </c>
      <c r="U9662" s="43">
        <v>7469.6015839922793</v>
      </c>
      <c r="W9662" s="43">
        <v>2767.7743334693673</v>
      </c>
      <c r="X9662" s="43">
        <v>0</v>
      </c>
      <c r="Y9662" s="43">
        <v>0</v>
      </c>
      <c r="Z9662" s="43">
        <v>2767.7743334693673</v>
      </c>
      <c r="AB9662" s="43">
        <v>9.7157579915768331</v>
      </c>
      <c r="AC9662" s="43">
        <v>0</v>
      </c>
      <c r="AD9662" s="43">
        <v>0</v>
      </c>
      <c r="AE9662" s="43">
        <v>9.7157579915768331</v>
      </c>
      <c r="AG9662" s="43">
        <v>5089936.9992501661</v>
      </c>
      <c r="AH9662" s="43">
        <v>597839.2560293834</v>
      </c>
      <c r="AI9662" s="43">
        <v>0</v>
      </c>
      <c r="AJ9662" s="43">
        <v>40806183.5646227</v>
      </c>
      <c r="AK9662" s="43">
        <v>45896120.563872866</v>
      </c>
    </row>
    <row r="9663" spans="3:37" x14ac:dyDescent="0.2">
      <c r="C9663" s="43">
        <v>6.1952982064117368E-4</v>
      </c>
      <c r="D9663" s="43">
        <v>5.7594296857998217E-2</v>
      </c>
      <c r="E9663" s="43">
        <v>4.1362270381076964</v>
      </c>
      <c r="F9663" s="43">
        <v>4.5206242534587657</v>
      </c>
      <c r="H9663" s="43">
        <v>9.1413560907915858E-5</v>
      </c>
      <c r="I9663" s="43">
        <v>9.5841451489237603E-2</v>
      </c>
      <c r="J9663" s="43">
        <v>0</v>
      </c>
      <c r="K9663" s="43">
        <v>1</v>
      </c>
      <c r="M9663" s="43">
        <v>7.7654007981768124E-3</v>
      </c>
      <c r="N9663" s="43">
        <v>4.5588993830536703E-2</v>
      </c>
      <c r="O9663" s="43">
        <v>0</v>
      </c>
      <c r="P9663" s="43">
        <v>1</v>
      </c>
      <c r="R9663" s="43">
        <v>675.59133227485506</v>
      </c>
      <c r="S9663" s="43">
        <v>165.88471914910303</v>
      </c>
      <c r="T9663" s="43">
        <v>6702.95426311556</v>
      </c>
      <c r="U9663" s="43">
        <v>7544.4303145395179</v>
      </c>
      <c r="W9663" s="43">
        <v>2794.3991352664561</v>
      </c>
      <c r="X9663" s="43">
        <v>0</v>
      </c>
      <c r="Y9663" s="43">
        <v>0</v>
      </c>
      <c r="Z9663" s="43">
        <v>2794.3991352664561</v>
      </c>
      <c r="AB9663" s="43">
        <v>254.49984559217106</v>
      </c>
      <c r="AC9663" s="43">
        <v>0</v>
      </c>
      <c r="AD9663" s="43">
        <v>0</v>
      </c>
      <c r="AE9663" s="43">
        <v>254.49984559217106</v>
      </c>
      <c r="AG9663" s="43">
        <v>5138900.0097550126</v>
      </c>
      <c r="AH9663" s="43">
        <v>603590.2132175545</v>
      </c>
      <c r="AI9663" s="43">
        <v>0</v>
      </c>
      <c r="AJ9663" s="43">
        <v>1068899351.4871185</v>
      </c>
      <c r="AK9663" s="43">
        <v>1074038251.4968734</v>
      </c>
    </row>
    <row r="9664" spans="3:37" x14ac:dyDescent="0.2">
      <c r="C9664" s="43">
        <v>6.1437247511086923E-4</v>
      </c>
      <c r="D9664" s="43">
        <v>4.8397940427080954E-2</v>
      </c>
      <c r="E9664" s="43">
        <v>2.8138038457083998</v>
      </c>
      <c r="F9664" s="43">
        <v>3.0174097646468008</v>
      </c>
      <c r="H9664" s="43">
        <v>7.8198447416622562E-5</v>
      </c>
      <c r="I9664" s="43">
        <v>8.7900905280179659E-2</v>
      </c>
      <c r="J9664" s="43">
        <v>0</v>
      </c>
      <c r="K9664" s="43">
        <v>1</v>
      </c>
      <c r="M9664" s="43">
        <v>7.8959556670241682E-3</v>
      </c>
      <c r="N9664" s="43">
        <v>4.5911468657330423E-2</v>
      </c>
      <c r="O9664" s="43">
        <v>0</v>
      </c>
      <c r="P9664" s="43">
        <v>1</v>
      </c>
      <c r="R9664" s="43">
        <v>562.99041863689843</v>
      </c>
      <c r="S9664" s="43">
        <v>130.14690692400524</v>
      </c>
      <c r="T9664" s="43">
        <v>6863.8575166044293</v>
      </c>
      <c r="U9664" s="43">
        <v>7556.9948421653335</v>
      </c>
      <c r="W9664" s="43">
        <v>1584.1446050574868</v>
      </c>
      <c r="X9664" s="43">
        <v>0</v>
      </c>
      <c r="Y9664" s="43">
        <v>0</v>
      </c>
      <c r="Z9664" s="43">
        <v>1584.1446050574868</v>
      </c>
      <c r="AB9664" s="43">
        <v>121.5287133717916</v>
      </c>
      <c r="AC9664" s="43">
        <v>0</v>
      </c>
      <c r="AD9664" s="43">
        <v>0</v>
      </c>
      <c r="AE9664" s="43">
        <v>121.5287133717916</v>
      </c>
      <c r="AG9664" s="43">
        <v>2913241.9287007181</v>
      </c>
      <c r="AH9664" s="43">
        <v>342175.23469241714</v>
      </c>
      <c r="AI9664" s="43">
        <v>0</v>
      </c>
      <c r="AJ9664" s="43">
        <v>510420596.16152471</v>
      </c>
      <c r="AK9664" s="43">
        <v>513333838.09022546</v>
      </c>
    </row>
    <row r="9665" spans="3:37" x14ac:dyDescent="0.2">
      <c r="C9665" s="43">
        <v>6.0500158548750286E-4</v>
      </c>
      <c r="D9665" s="43">
        <v>4.9984883296318193E-2</v>
      </c>
      <c r="E9665" s="43">
        <v>11.024732800433576</v>
      </c>
      <c r="F9665" s="43">
        <v>1.3511721695262895</v>
      </c>
      <c r="H9665" s="43">
        <v>9.363525398520256E-5</v>
      </c>
      <c r="I9665" s="43">
        <v>7.9213069049822393E-2</v>
      </c>
      <c r="J9665" s="43">
        <v>0</v>
      </c>
      <c r="K9665" s="43">
        <v>1</v>
      </c>
      <c r="M9665" s="43">
        <v>7.8569288154015648E-3</v>
      </c>
      <c r="N9665" s="43">
        <v>4.4183716675524926E-2</v>
      </c>
      <c r="O9665" s="43">
        <v>0</v>
      </c>
      <c r="P9665" s="43">
        <v>1</v>
      </c>
      <c r="R9665" s="43">
        <v>572.58183762837689</v>
      </c>
      <c r="S9665" s="43">
        <v>140.43604998372044</v>
      </c>
      <c r="T9665" s="43">
        <v>6572.9062287664528</v>
      </c>
      <c r="U9665" s="43">
        <v>7285.92411637855</v>
      </c>
      <c r="W9665" s="43">
        <v>6312.5617662340983</v>
      </c>
      <c r="X9665" s="43">
        <v>0</v>
      </c>
      <c r="Y9665" s="43">
        <v>0</v>
      </c>
      <c r="Z9665" s="43">
        <v>6312.5617662340983</v>
      </c>
      <c r="AB9665" s="43">
        <v>21.515004258189812</v>
      </c>
      <c r="AC9665" s="43">
        <v>0</v>
      </c>
      <c r="AD9665" s="43">
        <v>0</v>
      </c>
      <c r="AE9665" s="43">
        <v>21.515004258189812</v>
      </c>
      <c r="AG9665" s="43">
        <v>11608801.088104507</v>
      </c>
      <c r="AH9665" s="43">
        <v>1363513.3415065652</v>
      </c>
      <c r="AI9665" s="43">
        <v>0</v>
      </c>
      <c r="AJ9665" s="43">
        <v>90363017.884397209</v>
      </c>
      <c r="AK9665" s="43">
        <v>101971818.97250171</v>
      </c>
    </row>
    <row r="9666" spans="3:37" x14ac:dyDescent="0.2">
      <c r="C9666" s="43">
        <v>6.0164147454450177E-4</v>
      </c>
      <c r="D9666" s="43">
        <v>5.5515508566651994E-2</v>
      </c>
      <c r="E9666" s="43">
        <v>7.019526639963944</v>
      </c>
      <c r="F9666" s="43">
        <v>5.5651729886161316</v>
      </c>
      <c r="H9666" s="43">
        <v>1.0511771658983093E-4</v>
      </c>
      <c r="I9666" s="43">
        <v>0.11836386074573824</v>
      </c>
      <c r="J9666" s="43">
        <v>0</v>
      </c>
      <c r="K9666" s="43">
        <v>1</v>
      </c>
      <c r="M9666" s="43">
        <v>7.8846010010593659E-3</v>
      </c>
      <c r="N9666" s="43">
        <v>4.5580626162024587E-2</v>
      </c>
      <c r="O9666" s="43">
        <v>0</v>
      </c>
      <c r="P9666" s="43">
        <v>1</v>
      </c>
      <c r="R9666" s="43">
        <v>632.40378770778761</v>
      </c>
      <c r="S9666" s="43">
        <v>235.57945543991477</v>
      </c>
      <c r="T9666" s="43">
        <v>6804.5965493102676</v>
      </c>
      <c r="U9666" s="43">
        <v>7672.5797924579701</v>
      </c>
      <c r="W9666" s="43">
        <v>4439.175235028918</v>
      </c>
      <c r="X9666" s="43">
        <v>0</v>
      </c>
      <c r="Y9666" s="43">
        <v>0</v>
      </c>
      <c r="Z9666" s="43">
        <v>4439.175235028918</v>
      </c>
      <c r="AB9666" s="43">
        <v>308.91249778100706</v>
      </c>
      <c r="AC9666" s="43">
        <v>0</v>
      </c>
      <c r="AD9666" s="43">
        <v>0</v>
      </c>
      <c r="AE9666" s="43">
        <v>308.91249778100706</v>
      </c>
      <c r="AG9666" s="43">
        <v>8163643.2572181802</v>
      </c>
      <c r="AH9666" s="43">
        <v>958861.85076624632</v>
      </c>
      <c r="AI9666" s="43">
        <v>0</v>
      </c>
      <c r="AJ9666" s="43">
        <v>1297432490.6802297</v>
      </c>
      <c r="AK9666" s="43">
        <v>1305596133.9374478</v>
      </c>
    </row>
    <row r="9667" spans="3:37" x14ac:dyDescent="0.2">
      <c r="C9667" s="43">
        <v>6.023439906070045E-4</v>
      </c>
      <c r="D9667" s="43">
        <v>5.2555740096712877E-2</v>
      </c>
      <c r="E9667" s="43">
        <v>6.3915063110554415</v>
      </c>
      <c r="F9667" s="43">
        <v>4.657521236605735</v>
      </c>
      <c r="H9667" s="43">
        <v>9.4615711032308702E-5</v>
      </c>
      <c r="I9667" s="43">
        <v>0.11125212609357749</v>
      </c>
      <c r="J9667" s="43">
        <v>0</v>
      </c>
      <c r="K9667" s="43">
        <v>1</v>
      </c>
      <c r="M9667" s="43">
        <v>7.8605112273980593E-3</v>
      </c>
      <c r="N9667" s="43">
        <v>5.0446343906418556E-2</v>
      </c>
      <c r="O9667" s="43">
        <v>0</v>
      </c>
      <c r="P9667" s="43">
        <v>1</v>
      </c>
      <c r="R9667" s="43">
        <v>599.38671230554883</v>
      </c>
      <c r="S9667" s="43">
        <v>199.30305213486085</v>
      </c>
      <c r="T9667" s="43">
        <v>7507.9757530187471</v>
      </c>
      <c r="U9667" s="43">
        <v>8306.665517459156</v>
      </c>
      <c r="W9667" s="43">
        <v>3830.9839544636875</v>
      </c>
      <c r="X9667" s="43">
        <v>0</v>
      </c>
      <c r="Y9667" s="43">
        <v>0</v>
      </c>
      <c r="Z9667" s="43">
        <v>3830.9839544636875</v>
      </c>
      <c r="AB9667" s="43">
        <v>234.57285032406153</v>
      </c>
      <c r="AC9667" s="43">
        <v>0</v>
      </c>
      <c r="AD9667" s="43">
        <v>0</v>
      </c>
      <c r="AE9667" s="43">
        <v>234.57285032406153</v>
      </c>
      <c r="AG9667" s="43">
        <v>7045179.492258721</v>
      </c>
      <c r="AH9667" s="43">
        <v>827492.53416415653</v>
      </c>
      <c r="AI9667" s="43">
        <v>0</v>
      </c>
      <c r="AJ9667" s="43">
        <v>985205971.36105847</v>
      </c>
      <c r="AK9667" s="43">
        <v>992251150.85331714</v>
      </c>
    </row>
    <row r="9668" spans="3:37" x14ac:dyDescent="0.2">
      <c r="C9668" s="43">
        <v>6.0622992866291535E-4</v>
      </c>
      <c r="D9668" s="43">
        <v>6.6969550650197385E-2</v>
      </c>
      <c r="E9668" s="43">
        <v>2.9486923991221787</v>
      </c>
      <c r="F9668" s="43">
        <v>2.2612035049764039</v>
      </c>
      <c r="H9668" s="43">
        <v>8.6981629313157046E-5</v>
      </c>
      <c r="I9668" s="43">
        <v>0.11567087206826565</v>
      </c>
      <c r="J9668" s="43">
        <v>0</v>
      </c>
      <c r="K9668" s="43">
        <v>1</v>
      </c>
      <c r="M9668" s="43">
        <v>7.9925773515799881E-3</v>
      </c>
      <c r="N9668" s="43">
        <v>4.5900832961249693E-2</v>
      </c>
      <c r="O9668" s="43">
        <v>0</v>
      </c>
      <c r="P9668" s="43">
        <v>1</v>
      </c>
      <c r="R9668" s="43">
        <v>768.70044192160151</v>
      </c>
      <c r="S9668" s="43">
        <v>190.49953551436468</v>
      </c>
      <c r="T9668" s="43">
        <v>6946.2400477257161</v>
      </c>
      <c r="U9668" s="43">
        <v>7905.4400251616826</v>
      </c>
      <c r="W9668" s="43">
        <v>2266.6611502960864</v>
      </c>
      <c r="X9668" s="43">
        <v>0</v>
      </c>
      <c r="Y9668" s="43">
        <v>0</v>
      </c>
      <c r="Z9668" s="43">
        <v>2266.6611502960864</v>
      </c>
      <c r="AB9668" s="43">
        <v>103.73518300424247</v>
      </c>
      <c r="AC9668" s="43">
        <v>0</v>
      </c>
      <c r="AD9668" s="43">
        <v>0</v>
      </c>
      <c r="AE9668" s="43">
        <v>103.73518300424247</v>
      </c>
      <c r="AG9668" s="43">
        <v>4168389.8553945026</v>
      </c>
      <c r="AH9668" s="43">
        <v>489598.80846395466</v>
      </c>
      <c r="AI9668" s="43">
        <v>0</v>
      </c>
      <c r="AJ9668" s="43">
        <v>435687768.61781836</v>
      </c>
      <c r="AK9668" s="43">
        <v>439856158.47321284</v>
      </c>
    </row>
    <row r="9669" spans="3:37" x14ac:dyDescent="0.2">
      <c r="C9669" s="43">
        <v>6.1747560466041129E-4</v>
      </c>
      <c r="D9669" s="43">
        <v>5.7259969252469345E-2</v>
      </c>
      <c r="E9669" s="43">
        <v>8.6950577646745639</v>
      </c>
      <c r="F9669" s="43">
        <v>1.5172973684325799</v>
      </c>
      <c r="H9669" s="43">
        <v>8.5097369560769968E-5</v>
      </c>
      <c r="I9669" s="43">
        <v>7.9836450691666061E-2</v>
      </c>
      <c r="J9669" s="43">
        <v>0</v>
      </c>
      <c r="K9669" s="43">
        <v>1</v>
      </c>
      <c r="M9669" s="43">
        <v>7.773881806649484E-3</v>
      </c>
      <c r="N9669" s="43">
        <v>4.6084705035682627E-2</v>
      </c>
      <c r="O9669" s="43">
        <v>0</v>
      </c>
      <c r="P9669" s="43">
        <v>1</v>
      </c>
      <c r="R9669" s="43">
        <v>669.44251075005388</v>
      </c>
      <c r="S9669" s="43">
        <v>128.63517148101971</v>
      </c>
      <c r="T9669" s="43">
        <v>6783.2389854895673</v>
      </c>
      <c r="U9669" s="43">
        <v>7581.3166677206409</v>
      </c>
      <c r="W9669" s="43">
        <v>5820.8413011004914</v>
      </c>
      <c r="X9669" s="43">
        <v>0</v>
      </c>
      <c r="Y9669" s="43">
        <v>0</v>
      </c>
      <c r="Z9669" s="43">
        <v>5820.8413011004914</v>
      </c>
      <c r="AB9669" s="43">
        <v>37.054190856685508</v>
      </c>
      <c r="AC9669" s="43">
        <v>0</v>
      </c>
      <c r="AD9669" s="43">
        <v>0</v>
      </c>
      <c r="AE9669" s="43">
        <v>37.054190856685508</v>
      </c>
      <c r="AG9669" s="43">
        <v>10704527.152723804</v>
      </c>
      <c r="AH9669" s="43">
        <v>1257301.7210377061</v>
      </c>
      <c r="AI9669" s="43">
        <v>0</v>
      </c>
      <c r="AJ9669" s="43">
        <v>155627601.59807914</v>
      </c>
      <c r="AK9669" s="43">
        <v>166332128.75080293</v>
      </c>
    </row>
    <row r="9670" spans="3:37" x14ac:dyDescent="0.2">
      <c r="C9670" s="43">
        <v>6.1685309939329969E-4</v>
      </c>
      <c r="D9670" s="43">
        <v>5.7137190146512529E-2</v>
      </c>
      <c r="E9670" s="43">
        <v>3.0520654885882799</v>
      </c>
      <c r="F9670" s="43">
        <v>4.8045173762811109</v>
      </c>
      <c r="H9670" s="43">
        <v>8.4278300242620894E-5</v>
      </c>
      <c r="I9670" s="43">
        <v>8.7436105572506265E-2</v>
      </c>
      <c r="J9670" s="43">
        <v>0</v>
      </c>
      <c r="K9670" s="43">
        <v>1</v>
      </c>
      <c r="M9670" s="43">
        <v>7.8554383005399187E-3</v>
      </c>
      <c r="N9670" s="43">
        <v>4.2891056756247652E-2</v>
      </c>
      <c r="O9670" s="43">
        <v>0</v>
      </c>
      <c r="P9670" s="43">
        <v>1</v>
      </c>
      <c r="R9670" s="43">
        <v>667.33361713056547</v>
      </c>
      <c r="S9670" s="43">
        <v>139.52400901262442</v>
      </c>
      <c r="T9670" s="43">
        <v>6379.3956985799441</v>
      </c>
      <c r="U9670" s="43">
        <v>7186.253324723134</v>
      </c>
      <c r="W9670" s="43">
        <v>2036.7459022189835</v>
      </c>
      <c r="X9670" s="43">
        <v>0</v>
      </c>
      <c r="Y9670" s="43">
        <v>0</v>
      </c>
      <c r="Z9670" s="43">
        <v>2036.7459022189835</v>
      </c>
      <c r="AB9670" s="43">
        <v>271.66041061002454</v>
      </c>
      <c r="AC9670" s="43">
        <v>0</v>
      </c>
      <c r="AD9670" s="43">
        <v>0</v>
      </c>
      <c r="AE9670" s="43">
        <v>271.66041061002454</v>
      </c>
      <c r="AG9670" s="43">
        <v>3745575.7141807107</v>
      </c>
      <c r="AH9670" s="43">
        <v>439937.11487930041</v>
      </c>
      <c r="AI9670" s="43">
        <v>0</v>
      </c>
      <c r="AJ9670" s="43">
        <v>1140973724.562103</v>
      </c>
      <c r="AK9670" s="43">
        <v>1144719300.2762837</v>
      </c>
    </row>
    <row r="9671" spans="3:37" x14ac:dyDescent="0.2">
      <c r="C9671" s="43">
        <v>5.9437199511179278E-4</v>
      </c>
      <c r="D9671" s="43">
        <v>6.2157643101587667E-2</v>
      </c>
      <c r="E9671" s="43">
        <v>7.7239871355261522</v>
      </c>
      <c r="F9671" s="43">
        <v>0.82289915654027745</v>
      </c>
      <c r="H9671" s="43">
        <v>8.7848531011254299E-5</v>
      </c>
      <c r="I9671" s="43">
        <v>0.11577062256166271</v>
      </c>
      <c r="J9671" s="43">
        <v>0</v>
      </c>
      <c r="K9671" s="43">
        <v>1</v>
      </c>
      <c r="M9671" s="43">
        <v>7.832506958391593E-3</v>
      </c>
      <c r="N9671" s="43">
        <v>4.5824680554855779E-2</v>
      </c>
      <c r="O9671" s="43">
        <v>0</v>
      </c>
      <c r="P9671" s="43">
        <v>1</v>
      </c>
      <c r="R9671" s="43">
        <v>699.51213017845635</v>
      </c>
      <c r="S9671" s="43">
        <v>192.5640649773726</v>
      </c>
      <c r="T9671" s="43">
        <v>6795.8315963930254</v>
      </c>
      <c r="U9671" s="43">
        <v>7687.9077915488542</v>
      </c>
      <c r="W9671" s="43">
        <v>5403.022694642892</v>
      </c>
      <c r="X9671" s="43">
        <v>0</v>
      </c>
      <c r="Y9671" s="43">
        <v>0</v>
      </c>
      <c r="Z9671" s="43">
        <v>5403.022694642892</v>
      </c>
      <c r="AB9671" s="43">
        <v>-13.255608144345565</v>
      </c>
      <c r="AC9671" s="43">
        <v>0</v>
      </c>
      <c r="AD9671" s="43">
        <v>0</v>
      </c>
      <c r="AE9671" s="43">
        <v>-13.255608144345565</v>
      </c>
      <c r="AG9671" s="43">
        <v>9936158.7354482785</v>
      </c>
      <c r="AH9671" s="43">
        <v>1167052.9020428646</v>
      </c>
      <c r="AI9671" s="43">
        <v>0</v>
      </c>
      <c r="AJ9671" s="43">
        <v>0</v>
      </c>
      <c r="AK9671" s="43">
        <v>9936158.7354482785</v>
      </c>
    </row>
    <row r="9672" spans="3:37" x14ac:dyDescent="0.2">
      <c r="C9672" s="43">
        <v>6.243794809536185E-4</v>
      </c>
      <c r="D9672" s="43">
        <v>5.5841603515074278E-2</v>
      </c>
      <c r="E9672" s="43">
        <v>5.2298287660481568</v>
      </c>
      <c r="F9672" s="43">
        <v>3.2155644997442119</v>
      </c>
      <c r="H9672" s="43">
        <v>8.6927484266298397E-5</v>
      </c>
      <c r="I9672" s="43">
        <v>9.9853559631824393E-2</v>
      </c>
      <c r="J9672" s="43">
        <v>0</v>
      </c>
      <c r="K9672" s="43">
        <v>1</v>
      </c>
      <c r="M9672" s="43">
        <v>7.8284477880338418E-3</v>
      </c>
      <c r="N9672" s="43">
        <v>4.7271938068939257E-2</v>
      </c>
      <c r="O9672" s="43">
        <v>0</v>
      </c>
      <c r="P9672" s="43">
        <v>1</v>
      </c>
      <c r="R9672" s="43">
        <v>660.15949775522506</v>
      </c>
      <c r="S9672" s="43">
        <v>164.34747470632405</v>
      </c>
      <c r="T9672" s="43">
        <v>7006.8277318905621</v>
      </c>
      <c r="U9672" s="43">
        <v>7831.3347043521117</v>
      </c>
      <c r="W9672" s="43">
        <v>3452.5211315401798</v>
      </c>
      <c r="X9672" s="43">
        <v>0</v>
      </c>
      <c r="Y9672" s="43">
        <v>0</v>
      </c>
      <c r="Z9672" s="43">
        <v>3452.5211315401798</v>
      </c>
      <c r="AB9672" s="43">
        <v>156.50097637131265</v>
      </c>
      <c r="AC9672" s="43">
        <v>0</v>
      </c>
      <c r="AD9672" s="43">
        <v>0</v>
      </c>
      <c r="AE9672" s="43">
        <v>156.50097637131265</v>
      </c>
      <c r="AG9672" s="43">
        <v>6349186.3609023904</v>
      </c>
      <c r="AH9672" s="43">
        <v>745744.56441267882</v>
      </c>
      <c r="AI9672" s="43">
        <v>0</v>
      </c>
      <c r="AJ9672" s="43">
        <v>657304100.75951314</v>
      </c>
      <c r="AK9672" s="43">
        <v>663653287.12041557</v>
      </c>
    </row>
    <row r="9673" spans="3:37" x14ac:dyDescent="0.2">
      <c r="C9673" s="43">
        <v>5.7822675452279411E-4</v>
      </c>
      <c r="D9673" s="43">
        <v>5.3102483574359823E-2</v>
      </c>
      <c r="E9673" s="43">
        <v>5.2647454856183122</v>
      </c>
      <c r="F9673" s="43">
        <v>2.2063061715796453</v>
      </c>
      <c r="H9673" s="43">
        <v>8.964079555881944E-5</v>
      </c>
      <c r="I9673" s="43">
        <v>8.3743211255267319E-2</v>
      </c>
      <c r="J9673" s="43">
        <v>0</v>
      </c>
      <c r="K9673" s="43">
        <v>1</v>
      </c>
      <c r="M9673" s="43">
        <v>7.811866327195713E-3</v>
      </c>
      <c r="N9673" s="43">
        <v>4.5016714081689321E-2</v>
      </c>
      <c r="O9673" s="43">
        <v>0</v>
      </c>
      <c r="P9673" s="43">
        <v>1</v>
      </c>
      <c r="R9673" s="43">
        <v>581.37370968727532</v>
      </c>
      <c r="S9673" s="43">
        <v>142.13390417862468</v>
      </c>
      <c r="T9673" s="43">
        <v>6658.4166445280534</v>
      </c>
      <c r="U9673" s="43">
        <v>7381.9242583939531</v>
      </c>
      <c r="W9673" s="43">
        <v>3060.7846135332538</v>
      </c>
      <c r="X9673" s="43">
        <v>0</v>
      </c>
      <c r="Y9673" s="43">
        <v>0</v>
      </c>
      <c r="Z9673" s="43">
        <v>3060.7846135332538</v>
      </c>
      <c r="AB9673" s="43">
        <v>75.040672256920715</v>
      </c>
      <c r="AC9673" s="43">
        <v>0</v>
      </c>
      <c r="AD9673" s="43">
        <v>0</v>
      </c>
      <c r="AE9673" s="43">
        <v>75.040672256920715</v>
      </c>
      <c r="AG9673" s="43">
        <v>5628782.904287654</v>
      </c>
      <c r="AH9673" s="43">
        <v>661129.47652318282</v>
      </c>
      <c r="AI9673" s="43">
        <v>0</v>
      </c>
      <c r="AJ9673" s="43">
        <v>315170823.47906703</v>
      </c>
      <c r="AK9673" s="43">
        <v>320799606.38335466</v>
      </c>
    </row>
    <row r="9674" spans="3:37" x14ac:dyDescent="0.2">
      <c r="C9674" s="43">
        <v>5.9715638675127364E-4</v>
      </c>
      <c r="D9674" s="43">
        <v>5.2267590667036713E-2</v>
      </c>
      <c r="E9674" s="43">
        <v>2.7531689297866446</v>
      </c>
      <c r="F9674" s="43">
        <v>0.91823137087070361</v>
      </c>
      <c r="H9674" s="43">
        <v>9.0851813580372642E-5</v>
      </c>
      <c r="I9674" s="43">
        <v>9.7342526574900848E-2</v>
      </c>
      <c r="J9674" s="43">
        <v>0</v>
      </c>
      <c r="K9674" s="43">
        <v>1</v>
      </c>
      <c r="M9674" s="43">
        <v>7.8651674273471084E-3</v>
      </c>
      <c r="N9674" s="43">
        <v>4.5076963504935771E-2</v>
      </c>
      <c r="O9674" s="43">
        <v>0</v>
      </c>
      <c r="P9674" s="43">
        <v>1</v>
      </c>
      <c r="R9674" s="43">
        <v>590.96659906278558</v>
      </c>
      <c r="S9674" s="43">
        <v>167.4474693035454</v>
      </c>
      <c r="T9674" s="43">
        <v>6712.8199374765081</v>
      </c>
      <c r="U9674" s="43">
        <v>7471.234005842839</v>
      </c>
      <c r="W9674" s="43">
        <v>1627.0308790813424</v>
      </c>
      <c r="X9674" s="43">
        <v>0</v>
      </c>
      <c r="Y9674" s="43">
        <v>0</v>
      </c>
      <c r="Z9674" s="43">
        <v>1627.0308790813424</v>
      </c>
      <c r="AB9674" s="43">
        <v>-5.1705105673226175</v>
      </c>
      <c r="AC9674" s="43">
        <v>0</v>
      </c>
      <c r="AD9674" s="43">
        <v>0</v>
      </c>
      <c r="AE9674" s="43">
        <v>-5.1705105673226175</v>
      </c>
      <c r="AG9674" s="43">
        <v>2992109.7866305886</v>
      </c>
      <c r="AH9674" s="43">
        <v>351438.66988156998</v>
      </c>
      <c r="AI9674" s="43">
        <v>0</v>
      </c>
      <c r="AJ9674" s="43">
        <v>0</v>
      </c>
      <c r="AK9674" s="43">
        <v>2992109.7866305886</v>
      </c>
    </row>
    <row r="9675" spans="3:37" x14ac:dyDescent="0.2">
      <c r="C9675" s="43">
        <v>6.0406220105247148E-4</v>
      </c>
      <c r="D9675" s="43">
        <v>5.9345281323577304E-2</v>
      </c>
      <c r="E9675" s="43">
        <v>5.9692333772057493</v>
      </c>
      <c r="F9675" s="43">
        <v>1.7858468725432193</v>
      </c>
      <c r="H9675" s="43">
        <v>9.2594762752695736E-5</v>
      </c>
      <c r="I9675" s="43">
        <v>9.0771959418507311E-2</v>
      </c>
      <c r="J9675" s="43">
        <v>0</v>
      </c>
      <c r="K9675" s="43">
        <v>1</v>
      </c>
      <c r="M9675" s="43">
        <v>7.8033426559103326E-3</v>
      </c>
      <c r="N9675" s="43">
        <v>4.5169123582541708E-2</v>
      </c>
      <c r="O9675" s="43">
        <v>0</v>
      </c>
      <c r="P9675" s="43">
        <v>1</v>
      </c>
      <c r="R9675" s="43">
        <v>678.75059998651216</v>
      </c>
      <c r="S9675" s="43">
        <v>159.14042236102722</v>
      </c>
      <c r="T9675" s="43">
        <v>6673.6697970333335</v>
      </c>
      <c r="U9675" s="43">
        <v>7511.560819380873</v>
      </c>
      <c r="W9675" s="43">
        <v>4051.6207362379164</v>
      </c>
      <c r="X9675" s="43">
        <v>0</v>
      </c>
      <c r="Y9675" s="43">
        <v>0</v>
      </c>
      <c r="Z9675" s="43">
        <v>4051.6207362379164</v>
      </c>
      <c r="AB9675" s="43">
        <v>57.073161877277059</v>
      </c>
      <c r="AC9675" s="43">
        <v>0</v>
      </c>
      <c r="AD9675" s="43">
        <v>0</v>
      </c>
      <c r="AE9675" s="43">
        <v>57.073161877277059</v>
      </c>
      <c r="AG9675" s="43">
        <v>7450930.5339415278</v>
      </c>
      <c r="AH9675" s="43">
        <v>875150.07902738999</v>
      </c>
      <c r="AI9675" s="43">
        <v>0</v>
      </c>
      <c r="AJ9675" s="43">
        <v>239707279.88456365</v>
      </c>
      <c r="AK9675" s="43">
        <v>247158210.41850519</v>
      </c>
    </row>
    <row r="9676" spans="3:37" x14ac:dyDescent="0.2">
      <c r="C9676" s="43">
        <v>6.1438197548735474E-4</v>
      </c>
      <c r="D9676" s="43">
        <v>5.0659539042240402E-2</v>
      </c>
      <c r="E9676" s="43">
        <v>5.3972561849495753</v>
      </c>
      <c r="F9676" s="43">
        <v>2.2591763703710037</v>
      </c>
      <c r="H9676" s="43">
        <v>9.7525798209208148E-5</v>
      </c>
      <c r="I9676" s="43">
        <v>0.11346372580386277</v>
      </c>
      <c r="J9676" s="43">
        <v>0</v>
      </c>
      <c r="K9676" s="43">
        <v>1</v>
      </c>
      <c r="M9676" s="43">
        <v>7.74236264961358E-3</v>
      </c>
      <c r="N9676" s="43">
        <v>4.4605464462735521E-2</v>
      </c>
      <c r="O9676" s="43">
        <v>0</v>
      </c>
      <c r="P9676" s="43">
        <v>1</v>
      </c>
      <c r="R9676" s="43">
        <v>589.30764150047082</v>
      </c>
      <c r="S9676" s="43">
        <v>209.51683584126681</v>
      </c>
      <c r="T9676" s="43">
        <v>6538.8887474603907</v>
      </c>
      <c r="U9676" s="43">
        <v>7337.713224802128</v>
      </c>
      <c r="W9676" s="43">
        <v>3180.644312926463</v>
      </c>
      <c r="X9676" s="43">
        <v>0</v>
      </c>
      <c r="Y9676" s="43">
        <v>0</v>
      </c>
      <c r="Z9676" s="43">
        <v>3180.644312926463</v>
      </c>
      <c r="AB9676" s="43">
        <v>79.398521505041174</v>
      </c>
      <c r="AC9676" s="43">
        <v>0</v>
      </c>
      <c r="AD9676" s="43">
        <v>0</v>
      </c>
      <c r="AE9676" s="43">
        <v>79.398521505041174</v>
      </c>
      <c r="AG9676" s="43">
        <v>5849204.8914717659</v>
      </c>
      <c r="AH9676" s="43">
        <v>687019.17159211601</v>
      </c>
      <c r="AI9676" s="43">
        <v>0</v>
      </c>
      <c r="AJ9676" s="43">
        <v>333473790.32117295</v>
      </c>
      <c r="AK9676" s="43">
        <v>339322995.2126447</v>
      </c>
    </row>
    <row r="9677" spans="3:37" x14ac:dyDescent="0.2">
      <c r="C9677" s="43">
        <v>6.3196243042473732E-4</v>
      </c>
      <c r="D9677" s="43">
        <v>6.1064247842945396E-2</v>
      </c>
      <c r="E9677" s="43">
        <v>4.7466272909185356</v>
      </c>
      <c r="F9677" s="43">
        <v>3.9193524610234785</v>
      </c>
      <c r="H9677" s="43">
        <v>9.6678706801855974E-5</v>
      </c>
      <c r="I9677" s="43">
        <v>0.14481576766123672</v>
      </c>
      <c r="J9677" s="43">
        <v>0</v>
      </c>
      <c r="K9677" s="43">
        <v>1</v>
      </c>
      <c r="M9677" s="43">
        <v>7.8686084146513124E-3</v>
      </c>
      <c r="N9677" s="43">
        <v>4.6758776819223913E-2</v>
      </c>
      <c r="O9677" s="43">
        <v>0</v>
      </c>
      <c r="P9677" s="43">
        <v>1</v>
      </c>
      <c r="R9677" s="43">
        <v>730.66893860723314</v>
      </c>
      <c r="S9677" s="43">
        <v>265.08738202274918</v>
      </c>
      <c r="T9677" s="43">
        <v>6966.3204407196681</v>
      </c>
      <c r="U9677" s="43">
        <v>7962.07676134965</v>
      </c>
      <c r="W9677" s="43">
        <v>3468.2131246195727</v>
      </c>
      <c r="X9677" s="43">
        <v>0</v>
      </c>
      <c r="Y9677" s="43">
        <v>0</v>
      </c>
      <c r="Z9677" s="43">
        <v>3468.2131246195727</v>
      </c>
      <c r="AB9677" s="43">
        <v>228.239577560459</v>
      </c>
      <c r="AC9677" s="43">
        <v>0</v>
      </c>
      <c r="AD9677" s="43">
        <v>0</v>
      </c>
      <c r="AE9677" s="43">
        <v>228.239577560459</v>
      </c>
      <c r="AG9677" s="43">
        <v>6378043.9361753939</v>
      </c>
      <c r="AH9677" s="43">
        <v>749134.0349178277</v>
      </c>
      <c r="AI9677" s="43">
        <v>0</v>
      </c>
      <c r="AJ9677" s="43">
        <v>958606225.75392783</v>
      </c>
      <c r="AK9677" s="43">
        <v>964984269.69010317</v>
      </c>
    </row>
    <row r="9678" spans="3:37" x14ac:dyDescent="0.2">
      <c r="C9678" s="43">
        <v>6.1163056778290592E-4</v>
      </c>
      <c r="D9678" s="43">
        <v>4.7561668321757379E-2</v>
      </c>
      <c r="E9678" s="43">
        <v>2.259723554339093</v>
      </c>
      <c r="F9678" s="43">
        <v>2.4278890687951127</v>
      </c>
      <c r="H9678" s="43">
        <v>8.9812000165270697E-5</v>
      </c>
      <c r="I9678" s="43">
        <v>9.6525062604946005E-2</v>
      </c>
      <c r="J9678" s="43">
        <v>0</v>
      </c>
      <c r="K9678" s="43">
        <v>1</v>
      </c>
      <c r="M9678" s="43">
        <v>7.8432511128219053E-3</v>
      </c>
      <c r="N9678" s="43">
        <v>4.7247897503189029E-2</v>
      </c>
      <c r="O9678" s="43">
        <v>0</v>
      </c>
      <c r="P9678" s="43">
        <v>1</v>
      </c>
      <c r="R9678" s="43">
        <v>550.79328257321333</v>
      </c>
      <c r="S9678" s="43">
        <v>164.14090864398585</v>
      </c>
      <c r="T9678" s="43">
        <v>7016.5072785090251</v>
      </c>
      <c r="U9678" s="43">
        <v>7731.4414697262246</v>
      </c>
      <c r="W9678" s="43">
        <v>1244.6405542024381</v>
      </c>
      <c r="X9678" s="43">
        <v>0</v>
      </c>
      <c r="Y9678" s="43">
        <v>0</v>
      </c>
      <c r="Z9678" s="43">
        <v>1244.6405542024381</v>
      </c>
      <c r="AB9678" s="43">
        <v>84.152472686671388</v>
      </c>
      <c r="AC9678" s="43">
        <v>0</v>
      </c>
      <c r="AD9678" s="43">
        <v>0</v>
      </c>
      <c r="AE9678" s="43">
        <v>84.152472686671388</v>
      </c>
      <c r="AG9678" s="43">
        <v>2288893.9791782838</v>
      </c>
      <c r="AH9678" s="43">
        <v>268842.35970772663</v>
      </c>
      <c r="AI9678" s="43">
        <v>0</v>
      </c>
      <c r="AJ9678" s="43">
        <v>353440385.28401983</v>
      </c>
      <c r="AK9678" s="43">
        <v>355729279.26319814</v>
      </c>
    </row>
    <row r="9679" spans="3:37" x14ac:dyDescent="0.2">
      <c r="C9679" s="43">
        <v>6.0744516565440065E-4</v>
      </c>
      <c r="D9679" s="43">
        <v>4.9142946377882024E-2</v>
      </c>
      <c r="E9679" s="43">
        <v>7.9178215585469696</v>
      </c>
      <c r="F9679" s="43">
        <v>1.9679980076831791</v>
      </c>
      <c r="H9679" s="43">
        <v>8.469671186273944E-5</v>
      </c>
      <c r="I9679" s="43">
        <v>7.7437812728779323E-2</v>
      </c>
      <c r="J9679" s="43">
        <v>0</v>
      </c>
      <c r="K9679" s="43">
        <v>1</v>
      </c>
      <c r="M9679" s="43">
        <v>7.8609476327732297E-3</v>
      </c>
      <c r="N9679" s="43">
        <v>4.7221305974513683E-2</v>
      </c>
      <c r="O9679" s="43">
        <v>0</v>
      </c>
      <c r="P9679" s="43">
        <v>1</v>
      </c>
      <c r="R9679" s="43">
        <v>565.21105027848466</v>
      </c>
      <c r="S9679" s="43">
        <v>124.18295807204375</v>
      </c>
      <c r="T9679" s="43">
        <v>7028.3805768339507</v>
      </c>
      <c r="U9679" s="43">
        <v>7717.7745851844793</v>
      </c>
      <c r="W9679" s="43">
        <v>4475.2402390239613</v>
      </c>
      <c r="X9679" s="43">
        <v>0</v>
      </c>
      <c r="Y9679" s="43">
        <v>0</v>
      </c>
      <c r="Z9679" s="43">
        <v>4475.2402390239613</v>
      </c>
      <c r="AB9679" s="43">
        <v>58.542179253139658</v>
      </c>
      <c r="AC9679" s="43">
        <v>0</v>
      </c>
      <c r="AD9679" s="43">
        <v>0</v>
      </c>
      <c r="AE9679" s="43">
        <v>58.542179253139658</v>
      </c>
      <c r="AG9679" s="43">
        <v>8229966.7995650647</v>
      </c>
      <c r="AH9679" s="43">
        <v>966651.89162917563</v>
      </c>
      <c r="AI9679" s="43">
        <v>0</v>
      </c>
      <c r="AJ9679" s="43">
        <v>245877152.86318657</v>
      </c>
      <c r="AK9679" s="43">
        <v>254107119.66275164</v>
      </c>
    </row>
    <row r="9680" spans="3:37" x14ac:dyDescent="0.2">
      <c r="C9680" s="43">
        <v>6.1268225969723922E-4</v>
      </c>
      <c r="D9680" s="43">
        <v>5.5026261787925357E-2</v>
      </c>
      <c r="E9680" s="43">
        <v>4.3756380119632823</v>
      </c>
      <c r="F9680" s="43">
        <v>4.7392161256293095</v>
      </c>
      <c r="H9680" s="43">
        <v>9.214367218823849E-5</v>
      </c>
      <c r="I9680" s="43">
        <v>9.5782452176636779E-2</v>
      </c>
      <c r="J9680" s="43">
        <v>0</v>
      </c>
      <c r="K9680" s="43">
        <v>1</v>
      </c>
      <c r="M9680" s="43">
        <v>7.8853044808447903E-3</v>
      </c>
      <c r="N9680" s="43">
        <v>4.7702339661030324E-2</v>
      </c>
      <c r="O9680" s="43">
        <v>0</v>
      </c>
      <c r="P9680" s="43">
        <v>1</v>
      </c>
      <c r="R9680" s="43">
        <v>638.33357533205651</v>
      </c>
      <c r="S9680" s="43">
        <v>167.10669132650986</v>
      </c>
      <c r="T9680" s="43">
        <v>7121.9762476455389</v>
      </c>
      <c r="U9680" s="43">
        <v>7927.4165143041055</v>
      </c>
      <c r="W9680" s="43">
        <v>2793.1166565353737</v>
      </c>
      <c r="X9680" s="43">
        <v>0</v>
      </c>
      <c r="Y9680" s="43">
        <v>0</v>
      </c>
      <c r="Z9680" s="43">
        <v>2793.1166565353737</v>
      </c>
      <c r="AB9680" s="43">
        <v>255.39479023010938</v>
      </c>
      <c r="AC9680" s="43">
        <v>0</v>
      </c>
      <c r="AD9680" s="43">
        <v>0</v>
      </c>
      <c r="AE9680" s="43">
        <v>255.39479023010938</v>
      </c>
      <c r="AG9680" s="43">
        <v>5136541.5313685527</v>
      </c>
      <c r="AH9680" s="43">
        <v>603313.19781164068</v>
      </c>
      <c r="AI9680" s="43">
        <v>0</v>
      </c>
      <c r="AJ9680" s="43">
        <v>1072658118.9664594</v>
      </c>
      <c r="AK9680" s="43">
        <v>1077794660.497828</v>
      </c>
    </row>
    <row r="9681" spans="3:37" x14ac:dyDescent="0.2">
      <c r="C9681" s="43">
        <v>6.297167931563763E-4</v>
      </c>
      <c r="D9681" s="43">
        <v>6.0064064827611729E-2</v>
      </c>
      <c r="E9681" s="43">
        <v>3.6730480618632333</v>
      </c>
      <c r="F9681" s="43">
        <v>1.7883288854095116</v>
      </c>
      <c r="H9681" s="43">
        <v>9.078128870676494E-5</v>
      </c>
      <c r="I9681" s="43">
        <v>0.10223589186620874</v>
      </c>
      <c r="J9681" s="43">
        <v>0</v>
      </c>
      <c r="K9681" s="43">
        <v>1</v>
      </c>
      <c r="M9681" s="43">
        <v>7.8452103364634335E-3</v>
      </c>
      <c r="N9681" s="43">
        <v>4.5343827497518155E-2</v>
      </c>
      <c r="O9681" s="43">
        <v>0</v>
      </c>
      <c r="P9681" s="43">
        <v>1</v>
      </c>
      <c r="R9681" s="43">
        <v>716.14731433747284</v>
      </c>
      <c r="S9681" s="43">
        <v>175.72846130126186</v>
      </c>
      <c r="T9681" s="43">
        <v>6735.427116352771</v>
      </c>
      <c r="U9681" s="43">
        <v>7627.3028919915059</v>
      </c>
      <c r="W9681" s="43">
        <v>2630.4435049358144</v>
      </c>
      <c r="X9681" s="43">
        <v>0</v>
      </c>
      <c r="Y9681" s="43">
        <v>0</v>
      </c>
      <c r="Z9681" s="43">
        <v>2630.4435049358144</v>
      </c>
      <c r="AB9681" s="43">
        <v>60.40787870877223</v>
      </c>
      <c r="AC9681" s="43">
        <v>0</v>
      </c>
      <c r="AD9681" s="43">
        <v>0</v>
      </c>
      <c r="AE9681" s="43">
        <v>60.40787870877223</v>
      </c>
      <c r="AG9681" s="43">
        <v>4837385.6055769632</v>
      </c>
      <c r="AH9681" s="43">
        <v>568175.79706613591</v>
      </c>
      <c r="AI9681" s="43">
        <v>0</v>
      </c>
      <c r="AJ9681" s="43">
        <v>253713090.57684338</v>
      </c>
      <c r="AK9681" s="43">
        <v>258550476.18242034</v>
      </c>
    </row>
    <row r="9682" spans="3:37" x14ac:dyDescent="0.2">
      <c r="C9682" s="43">
        <v>6.0460521890260853E-4</v>
      </c>
      <c r="D9682" s="43">
        <v>6.1324265413943979E-2</v>
      </c>
      <c r="E9682" s="43">
        <v>3.0639079735435661</v>
      </c>
      <c r="F9682" s="43">
        <v>1.8693621486912422</v>
      </c>
      <c r="H9682" s="43">
        <v>8.3932115109804022E-5</v>
      </c>
      <c r="I9682" s="43">
        <v>8.5744980325107176E-2</v>
      </c>
      <c r="J9682" s="43">
        <v>0</v>
      </c>
      <c r="K9682" s="43">
        <v>1</v>
      </c>
      <c r="M9682" s="43">
        <v>7.9285404354342282E-3</v>
      </c>
      <c r="N9682" s="43">
        <v>4.5476609632253348E-2</v>
      </c>
      <c r="O9682" s="43">
        <v>0</v>
      </c>
      <c r="P9682" s="43">
        <v>1</v>
      </c>
      <c r="R9682" s="43">
        <v>702.01536729777979</v>
      </c>
      <c r="S9682" s="43">
        <v>136.26340761708425</v>
      </c>
      <c r="T9682" s="43">
        <v>6826.9024612496278</v>
      </c>
      <c r="U9682" s="43">
        <v>7665.1812361644916</v>
      </c>
      <c r="W9682" s="43">
        <v>2150.9104814137827</v>
      </c>
      <c r="X9682" s="43">
        <v>0</v>
      </c>
      <c r="Y9682" s="43">
        <v>0</v>
      </c>
      <c r="Z9682" s="43">
        <v>2150.9104814137827</v>
      </c>
      <c r="AB9682" s="43">
        <v>65.302697929724829</v>
      </c>
      <c r="AC9682" s="43">
        <v>0</v>
      </c>
      <c r="AD9682" s="43">
        <v>0</v>
      </c>
      <c r="AE9682" s="43">
        <v>65.302697929724829</v>
      </c>
      <c r="AG9682" s="43">
        <v>3955524.3753199466</v>
      </c>
      <c r="AH9682" s="43">
        <v>464596.66398537706</v>
      </c>
      <c r="AI9682" s="43">
        <v>0</v>
      </c>
      <c r="AJ9682" s="43">
        <v>274271331.30484426</v>
      </c>
      <c r="AK9682" s="43">
        <v>278226855.68016422</v>
      </c>
    </row>
    <row r="9683" spans="3:37" x14ac:dyDescent="0.2">
      <c r="C9683" s="43">
        <v>6.0995398262120304E-4</v>
      </c>
      <c r="D9683" s="43">
        <v>5.3484366482265969E-2</v>
      </c>
      <c r="E9683" s="43">
        <v>4.5464751799445162</v>
      </c>
      <c r="F9683" s="43">
        <v>2.9385135915993192</v>
      </c>
      <c r="H9683" s="43">
        <v>8.4805345471488966E-5</v>
      </c>
      <c r="I9683" s="43">
        <v>0.10033675326467786</v>
      </c>
      <c r="J9683" s="43">
        <v>0</v>
      </c>
      <c r="K9683" s="43">
        <v>1</v>
      </c>
      <c r="M9683" s="43">
        <v>7.93615453534946E-3</v>
      </c>
      <c r="N9683" s="43">
        <v>4.5679776652691143E-2</v>
      </c>
      <c r="O9683" s="43">
        <v>0</v>
      </c>
      <c r="P9683" s="43">
        <v>1</v>
      </c>
      <c r="R9683" s="43">
        <v>617.68392637807926</v>
      </c>
      <c r="S9683" s="43">
        <v>161.11116731828204</v>
      </c>
      <c r="T9683" s="43">
        <v>6863.9871298648022</v>
      </c>
      <c r="U9683" s="43">
        <v>7642.7822235611638</v>
      </c>
      <c r="W9683" s="43">
        <v>2808.284640328613</v>
      </c>
      <c r="X9683" s="43">
        <v>0</v>
      </c>
      <c r="Y9683" s="43">
        <v>0</v>
      </c>
      <c r="Z9683" s="43">
        <v>2808.284640328613</v>
      </c>
      <c r="AB9683" s="43">
        <v>128.12058946580837</v>
      </c>
      <c r="AC9683" s="43">
        <v>0</v>
      </c>
      <c r="AD9683" s="43">
        <v>0</v>
      </c>
      <c r="AE9683" s="43">
        <v>128.12058946580837</v>
      </c>
      <c r="AG9683" s="43">
        <v>5164435.4535643198</v>
      </c>
      <c r="AH9683" s="43">
        <v>606589.48231098044</v>
      </c>
      <c r="AI9683" s="43">
        <v>0</v>
      </c>
      <c r="AJ9683" s="43">
        <v>538106475.7563951</v>
      </c>
      <c r="AK9683" s="43">
        <v>543270911.20995939</v>
      </c>
    </row>
    <row r="9684" spans="3:37" x14ac:dyDescent="0.2">
      <c r="C9684" s="43">
        <v>6.2738242892979024E-4</v>
      </c>
      <c r="D9684" s="43">
        <v>5.2452718244062557E-2</v>
      </c>
      <c r="E9684" s="43">
        <v>6.2025445375917911</v>
      </c>
      <c r="F9684" s="43">
        <v>2.364414221686455</v>
      </c>
      <c r="H9684" s="43">
        <v>9.630894317635974E-5</v>
      </c>
      <c r="I9684" s="43">
        <v>0.10715603967388676</v>
      </c>
      <c r="J9684" s="43">
        <v>0</v>
      </c>
      <c r="K9684" s="43">
        <v>1</v>
      </c>
      <c r="M9684" s="43">
        <v>7.8217597933618443E-3</v>
      </c>
      <c r="N9684" s="43">
        <v>4.3414572656019314E-2</v>
      </c>
      <c r="O9684" s="43">
        <v>0</v>
      </c>
      <c r="P9684" s="43">
        <v>1</v>
      </c>
      <c r="R9684" s="43">
        <v>623.07843943345654</v>
      </c>
      <c r="S9684" s="43">
        <v>195.40048817739299</v>
      </c>
      <c r="T9684" s="43">
        <v>6429.5766464060389</v>
      </c>
      <c r="U9684" s="43">
        <v>7248.0555740168884</v>
      </c>
      <c r="W9684" s="43">
        <v>3864.6717709992035</v>
      </c>
      <c r="X9684" s="43">
        <v>0</v>
      </c>
      <c r="Y9684" s="43">
        <v>0</v>
      </c>
      <c r="Z9684" s="43">
        <v>3864.6717709992035</v>
      </c>
      <c r="AB9684" s="43">
        <v>90.964667986845527</v>
      </c>
      <c r="AC9684" s="43">
        <v>0</v>
      </c>
      <c r="AD9684" s="43">
        <v>0</v>
      </c>
      <c r="AE9684" s="43">
        <v>90.964667986845527</v>
      </c>
      <c r="AG9684" s="43">
        <v>7107131.3868675353</v>
      </c>
      <c r="AH9684" s="43">
        <v>834769.10253582802</v>
      </c>
      <c r="AI9684" s="43">
        <v>0</v>
      </c>
      <c r="AJ9684" s="43">
        <v>382051605.54475123</v>
      </c>
      <c r="AK9684" s="43">
        <v>389158736.93161875</v>
      </c>
    </row>
    <row r="9685" spans="3:37" x14ac:dyDescent="0.2">
      <c r="C9685" s="43">
        <v>6.370448995784983E-4</v>
      </c>
      <c r="D9685" s="43">
        <v>5.721326867494847E-2</v>
      </c>
      <c r="E9685" s="43">
        <v>4.3014925009671483</v>
      </c>
      <c r="F9685" s="43">
        <v>2.6523372328115791</v>
      </c>
      <c r="H9685" s="43">
        <v>9.7502741130961468E-5</v>
      </c>
      <c r="I9685" s="43">
        <v>0.1153487966920026</v>
      </c>
      <c r="J9685" s="43">
        <v>0</v>
      </c>
      <c r="K9685" s="43">
        <v>1</v>
      </c>
      <c r="M9685" s="43">
        <v>7.8230037898368073E-3</v>
      </c>
      <c r="N9685" s="43">
        <v>4.6731123571559396E-2</v>
      </c>
      <c r="O9685" s="43">
        <v>0</v>
      </c>
      <c r="P9685" s="43">
        <v>1</v>
      </c>
      <c r="R9685" s="43">
        <v>690.09546916837257</v>
      </c>
      <c r="S9685" s="43">
        <v>212.94736303393697</v>
      </c>
      <c r="T9685" s="43">
        <v>6921.849247320145</v>
      </c>
      <c r="U9685" s="43">
        <v>7824.8920795224549</v>
      </c>
      <c r="W9685" s="43">
        <v>2968.4404855791604</v>
      </c>
      <c r="X9685" s="43">
        <v>0</v>
      </c>
      <c r="Y9685" s="43">
        <v>0</v>
      </c>
      <c r="Z9685" s="43">
        <v>2968.4404855791604</v>
      </c>
      <c r="AB9685" s="43">
        <v>122.00893685545805</v>
      </c>
      <c r="AC9685" s="43">
        <v>0</v>
      </c>
      <c r="AD9685" s="43">
        <v>0</v>
      </c>
      <c r="AE9685" s="43">
        <v>122.00893685545805</v>
      </c>
      <c r="AG9685" s="43">
        <v>5458962.0529800756</v>
      </c>
      <c r="AH9685" s="43">
        <v>641183.14488509868</v>
      </c>
      <c r="AI9685" s="43">
        <v>0</v>
      </c>
      <c r="AJ9685" s="43">
        <v>512437534.79292381</v>
      </c>
      <c r="AK9685" s="43">
        <v>517896496.84590387</v>
      </c>
    </row>
    <row r="9686" spans="3:37" x14ac:dyDescent="0.2">
      <c r="C9686" s="43">
        <v>5.9510011681256395E-4</v>
      </c>
      <c r="D9686" s="43">
        <v>5.3084370531518155E-2</v>
      </c>
      <c r="E9686" s="43">
        <v>2.6636272699841492</v>
      </c>
      <c r="F9686" s="43">
        <v>5.4717205241129703</v>
      </c>
      <c r="H9686" s="43">
        <v>9.0223605318517919E-5</v>
      </c>
      <c r="I9686" s="43">
        <v>9.2931582886706263E-2</v>
      </c>
      <c r="J9686" s="43">
        <v>0</v>
      </c>
      <c r="K9686" s="43">
        <v>1</v>
      </c>
      <c r="M9686" s="43">
        <v>7.8507253647944752E-3</v>
      </c>
      <c r="N9686" s="43">
        <v>4.2640769403739634E-2</v>
      </c>
      <c r="O9686" s="43">
        <v>0</v>
      </c>
      <c r="P9686" s="43">
        <v>1</v>
      </c>
      <c r="R9686" s="43">
        <v>598.13481298345073</v>
      </c>
      <c r="S9686" s="43">
        <v>158.75444158181537</v>
      </c>
      <c r="T9686" s="43">
        <v>6338.3642046979967</v>
      </c>
      <c r="U9686" s="43">
        <v>7095.2534592632628</v>
      </c>
      <c r="W9686" s="43">
        <v>1593.2081989895885</v>
      </c>
      <c r="X9686" s="43">
        <v>0</v>
      </c>
      <c r="Y9686" s="43">
        <v>0</v>
      </c>
      <c r="Z9686" s="43">
        <v>1593.2081989895885</v>
      </c>
      <c r="AB9686" s="43">
        <v>286.19201397628899</v>
      </c>
      <c r="AC9686" s="43">
        <v>0</v>
      </c>
      <c r="AD9686" s="43">
        <v>0</v>
      </c>
      <c r="AE9686" s="43">
        <v>286.19201397628899</v>
      </c>
      <c r="AG9686" s="43">
        <v>2929909.8779418534</v>
      </c>
      <c r="AH9686" s="43">
        <v>344132.9709817511</v>
      </c>
      <c r="AI9686" s="43">
        <v>0</v>
      </c>
      <c r="AJ9686" s="43">
        <v>1202006458.7004137</v>
      </c>
      <c r="AK9686" s="43">
        <v>1204936368.5783556</v>
      </c>
    </row>
    <row r="9687" spans="3:37" x14ac:dyDescent="0.2">
      <c r="C9687" s="43">
        <v>5.8945742646881571E-4</v>
      </c>
      <c r="D9687" s="43">
        <v>4.9345548534013808E-2</v>
      </c>
      <c r="E9687" s="43">
        <v>4.8912449286602229</v>
      </c>
      <c r="F9687" s="43">
        <v>1.2844085417167681</v>
      </c>
      <c r="H9687" s="43">
        <v>9.7759047285816969E-5</v>
      </c>
      <c r="I9687" s="43">
        <v>9.5055057352466749E-2</v>
      </c>
      <c r="J9687" s="43">
        <v>0</v>
      </c>
      <c r="K9687" s="43">
        <v>1</v>
      </c>
      <c r="M9687" s="43">
        <v>7.7947554583911813E-3</v>
      </c>
      <c r="N9687" s="43">
        <v>4.4394590246114141E-2</v>
      </c>
      <c r="O9687" s="43">
        <v>0</v>
      </c>
      <c r="P9687" s="43">
        <v>1</v>
      </c>
      <c r="R9687" s="43">
        <v>550.73515228141218</v>
      </c>
      <c r="S9687" s="43">
        <v>175.94404062117354</v>
      </c>
      <c r="T9687" s="43">
        <v>6552.0155499083239</v>
      </c>
      <c r="U9687" s="43">
        <v>7278.6947428109097</v>
      </c>
      <c r="W9687" s="43">
        <v>2693.7805206313728</v>
      </c>
      <c r="X9687" s="43">
        <v>0</v>
      </c>
      <c r="Y9687" s="43">
        <v>0</v>
      </c>
      <c r="Z9687" s="43">
        <v>2693.7805206313728</v>
      </c>
      <c r="AB9687" s="43">
        <v>16.759814623979498</v>
      </c>
      <c r="AC9687" s="43">
        <v>0</v>
      </c>
      <c r="AD9687" s="43">
        <v>0</v>
      </c>
      <c r="AE9687" s="43">
        <v>16.759814623979498</v>
      </c>
      <c r="AG9687" s="43">
        <v>4953862.3774410943</v>
      </c>
      <c r="AH9687" s="43">
        <v>581856.59245637653</v>
      </c>
      <c r="AI9687" s="43">
        <v>0</v>
      </c>
      <c r="AJ9687" s="43">
        <v>70391221.420713887</v>
      </c>
      <c r="AK9687" s="43">
        <v>75345083.79815498</v>
      </c>
    </row>
    <row r="9688" spans="3:37" x14ac:dyDescent="0.2">
      <c r="C9688" s="43">
        <v>6.0274498153661815E-4</v>
      </c>
      <c r="D9688" s="43">
        <v>5.3811284636973815E-2</v>
      </c>
      <c r="E9688" s="43">
        <v>4.9988124330558614</v>
      </c>
      <c r="F9688" s="43">
        <v>3.0043664901627722</v>
      </c>
      <c r="H9688" s="43">
        <v>9.0020246212629829E-5</v>
      </c>
      <c r="I9688" s="43">
        <v>8.4118326895681231E-2</v>
      </c>
      <c r="J9688" s="43">
        <v>0</v>
      </c>
      <c r="K9688" s="43">
        <v>1</v>
      </c>
      <c r="M9688" s="43">
        <v>7.8276394772806984E-3</v>
      </c>
      <c r="N9688" s="43">
        <v>4.3455401044651239E-2</v>
      </c>
      <c r="O9688" s="43">
        <v>0</v>
      </c>
      <c r="P9688" s="43">
        <v>1</v>
      </c>
      <c r="R9688" s="43">
        <v>614.11447773802695</v>
      </c>
      <c r="S9688" s="43">
        <v>143.37492219985293</v>
      </c>
      <c r="T9688" s="43">
        <v>6440.4609296059625</v>
      </c>
      <c r="U9688" s="43">
        <v>7197.9503295438426</v>
      </c>
      <c r="W9688" s="43">
        <v>3069.8430866364561</v>
      </c>
      <c r="X9688" s="43">
        <v>0</v>
      </c>
      <c r="Y9688" s="43">
        <v>0</v>
      </c>
      <c r="Z9688" s="43">
        <v>3069.8430866364561</v>
      </c>
      <c r="AB9688" s="43">
        <v>131.7074213923047</v>
      </c>
      <c r="AC9688" s="43">
        <v>0</v>
      </c>
      <c r="AD9688" s="43">
        <v>0</v>
      </c>
      <c r="AE9688" s="43">
        <v>131.7074213923047</v>
      </c>
      <c r="AG9688" s="43">
        <v>5645441.4363244427</v>
      </c>
      <c r="AH9688" s="43">
        <v>663086.1067134745</v>
      </c>
      <c r="AI9688" s="43">
        <v>0</v>
      </c>
      <c r="AJ9688" s="43">
        <v>553171169.84767973</v>
      </c>
      <c r="AK9688" s="43">
        <v>558816611.28400421</v>
      </c>
    </row>
    <row r="9689" spans="3:37" x14ac:dyDescent="0.2">
      <c r="C9689" s="43">
        <v>5.9809691089675343E-4</v>
      </c>
      <c r="D9689" s="43">
        <v>4.9893089176739784E-2</v>
      </c>
      <c r="E9689" s="43">
        <v>1.3362162626522756</v>
      </c>
      <c r="F9689" s="43">
        <v>1.6793915938133281</v>
      </c>
      <c r="H9689" s="43">
        <v>8.8554122099509302E-5</v>
      </c>
      <c r="I9689" s="43">
        <v>9.7916304379427443E-2</v>
      </c>
      <c r="J9689" s="43">
        <v>0</v>
      </c>
      <c r="K9689" s="43">
        <v>1</v>
      </c>
      <c r="M9689" s="43">
        <v>7.8835138423444251E-3</v>
      </c>
      <c r="N9689" s="43">
        <v>4.5250121482068598E-2</v>
      </c>
      <c r="O9689" s="43">
        <v>0</v>
      </c>
      <c r="P9689" s="43">
        <v>1</v>
      </c>
      <c r="R9689" s="43">
        <v>565.00764815660932</v>
      </c>
      <c r="S9689" s="43">
        <v>164.17467620076795</v>
      </c>
      <c r="T9689" s="43">
        <v>6754.3250450627093</v>
      </c>
      <c r="U9689" s="43">
        <v>7483.5073694200864</v>
      </c>
      <c r="W9689" s="43">
        <v>754.97240798977634</v>
      </c>
      <c r="X9689" s="43">
        <v>0</v>
      </c>
      <c r="Y9689" s="43">
        <v>0</v>
      </c>
      <c r="Z9689" s="43">
        <v>754.97240798977634</v>
      </c>
      <c r="AB9689" s="43">
        <v>41.073174785968767</v>
      </c>
      <c r="AC9689" s="43">
        <v>0</v>
      </c>
      <c r="AD9689" s="43">
        <v>0</v>
      </c>
      <c r="AE9689" s="43">
        <v>41.073174785968767</v>
      </c>
      <c r="AG9689" s="43">
        <v>1388394.2582931987</v>
      </c>
      <c r="AH9689" s="43">
        <v>163074.04012579168</v>
      </c>
      <c r="AI9689" s="43">
        <v>0</v>
      </c>
      <c r="AJ9689" s="43">
        <v>172507334.10106882</v>
      </c>
      <c r="AK9689" s="43">
        <v>173895728.35936204</v>
      </c>
    </row>
    <row r="9690" spans="3:37" x14ac:dyDescent="0.2">
      <c r="C9690" s="43">
        <v>6.3131701796503847E-4</v>
      </c>
      <c r="D9690" s="43">
        <v>6.1880923081704897E-2</v>
      </c>
      <c r="E9690" s="43">
        <v>4.1741325978722532</v>
      </c>
      <c r="F9690" s="43">
        <v>0.81744940057538662</v>
      </c>
      <c r="H9690" s="43">
        <v>8.7208974111621277E-5</v>
      </c>
      <c r="I9690" s="43">
        <v>9.0469516722671658E-2</v>
      </c>
      <c r="J9690" s="43">
        <v>0</v>
      </c>
      <c r="K9690" s="43">
        <v>1</v>
      </c>
      <c r="M9690" s="43">
        <v>7.8194942289291931E-3</v>
      </c>
      <c r="N9690" s="43">
        <v>4.4474812396395016E-2</v>
      </c>
      <c r="O9690" s="43">
        <v>0</v>
      </c>
      <c r="P9690" s="43">
        <v>1</v>
      </c>
      <c r="R9690" s="43">
        <v>739.68472907974615</v>
      </c>
      <c r="S9690" s="43">
        <v>149.38459734645281</v>
      </c>
      <c r="T9690" s="43">
        <v>6584.687382894891</v>
      </c>
      <c r="U9690" s="43">
        <v>7473.7567093210901</v>
      </c>
      <c r="W9690" s="43">
        <v>3087.5421398000744</v>
      </c>
      <c r="X9690" s="43">
        <v>0</v>
      </c>
      <c r="Y9690" s="43">
        <v>0</v>
      </c>
      <c r="Z9690" s="43">
        <v>3087.5421398000744</v>
      </c>
      <c r="AB9690" s="43">
        <v>-14.448198302625229</v>
      </c>
      <c r="AC9690" s="43">
        <v>0</v>
      </c>
      <c r="AD9690" s="43">
        <v>0</v>
      </c>
      <c r="AE9690" s="43">
        <v>-14.448198302625229</v>
      </c>
      <c r="AG9690" s="43">
        <v>5677989.995092337</v>
      </c>
      <c r="AH9690" s="43">
        <v>666909.10219681612</v>
      </c>
      <c r="AI9690" s="43">
        <v>0</v>
      </c>
      <c r="AJ9690" s="43">
        <v>0</v>
      </c>
      <c r="AK9690" s="43">
        <v>5677989.995092337</v>
      </c>
    </row>
    <row r="9691" spans="3:37" x14ac:dyDescent="0.2">
      <c r="C9691" s="43">
        <v>6.1497549564626386E-4</v>
      </c>
      <c r="D9691" s="43">
        <v>6.0195955669803847E-2</v>
      </c>
      <c r="E9691" s="43">
        <v>10.179486354026865</v>
      </c>
      <c r="F9691" s="43">
        <v>4.6057819538455993</v>
      </c>
      <c r="H9691" s="43">
        <v>8.7590288742101822E-5</v>
      </c>
      <c r="I9691" s="43">
        <v>8.1858960246565804E-2</v>
      </c>
      <c r="J9691" s="43">
        <v>0</v>
      </c>
      <c r="K9691" s="43">
        <v>1</v>
      </c>
      <c r="M9691" s="43">
        <v>7.8756013112518675E-3</v>
      </c>
      <c r="N9691" s="43">
        <v>4.5537732475571441E-2</v>
      </c>
      <c r="O9691" s="43">
        <v>0</v>
      </c>
      <c r="P9691" s="43">
        <v>1</v>
      </c>
      <c r="R9691" s="43">
        <v>700.91845931834484</v>
      </c>
      <c r="S9691" s="43">
        <v>135.7577260207415</v>
      </c>
      <c r="T9691" s="43">
        <v>6790.4334426355572</v>
      </c>
      <c r="U9691" s="43">
        <v>7627.1096279746434</v>
      </c>
      <c r="W9691" s="43">
        <v>7134.9898919166262</v>
      </c>
      <c r="X9691" s="43">
        <v>0</v>
      </c>
      <c r="Y9691" s="43">
        <v>0</v>
      </c>
      <c r="Z9691" s="43">
        <v>7134.9898919166262</v>
      </c>
      <c r="AB9691" s="43">
        <v>270.42742709482633</v>
      </c>
      <c r="AC9691" s="43">
        <v>0</v>
      </c>
      <c r="AD9691" s="43">
        <v>0</v>
      </c>
      <c r="AE9691" s="43">
        <v>270.42742709482633</v>
      </c>
      <c r="AG9691" s="43">
        <v>13121246.411234675</v>
      </c>
      <c r="AH9691" s="43">
        <v>1541157.8166539914</v>
      </c>
      <c r="AI9691" s="43">
        <v>0</v>
      </c>
      <c r="AJ9691" s="43">
        <v>1135795193.7982705</v>
      </c>
      <c r="AK9691" s="43">
        <v>1148916440.2095051</v>
      </c>
    </row>
    <row r="9692" spans="3:37" x14ac:dyDescent="0.2">
      <c r="C9692" s="43">
        <v>6.1785444792428201E-4</v>
      </c>
      <c r="D9692" s="43">
        <v>4.9140176423444468E-2</v>
      </c>
      <c r="E9692" s="43">
        <v>7.9391909600758623</v>
      </c>
      <c r="F9692" s="43">
        <v>1.9158343427522941</v>
      </c>
      <c r="H9692" s="43">
        <v>9.660379944564923E-5</v>
      </c>
      <c r="I9692" s="43">
        <v>9.8842426306584324E-2</v>
      </c>
      <c r="J9692" s="43">
        <v>0</v>
      </c>
      <c r="K9692" s="43">
        <v>1</v>
      </c>
      <c r="M9692" s="43">
        <v>7.903040590447552E-3</v>
      </c>
      <c r="N9692" s="43">
        <v>4.6499691929073217E-2</v>
      </c>
      <c r="O9692" s="43">
        <v>0</v>
      </c>
      <c r="P9692" s="43">
        <v>1</v>
      </c>
      <c r="R9692" s="43">
        <v>574.86419747122227</v>
      </c>
      <c r="S9692" s="43">
        <v>180.79232006598565</v>
      </c>
      <c r="T9692" s="43">
        <v>6958.0358315345902</v>
      </c>
      <c r="U9692" s="43">
        <v>7713.6923490717982</v>
      </c>
      <c r="W9692" s="43">
        <v>4563.9566398347934</v>
      </c>
      <c r="X9692" s="43">
        <v>0</v>
      </c>
      <c r="Y9692" s="43">
        <v>0</v>
      </c>
      <c r="Z9692" s="43">
        <v>4563.9566398347934</v>
      </c>
      <c r="AB9692" s="43">
        <v>56.333400067528359</v>
      </c>
      <c r="AC9692" s="43">
        <v>0</v>
      </c>
      <c r="AD9692" s="43">
        <v>0</v>
      </c>
      <c r="AE9692" s="43">
        <v>56.333400067528359</v>
      </c>
      <c r="AG9692" s="43">
        <v>8393116.2606561854</v>
      </c>
      <c r="AH9692" s="43">
        <v>985814.63420431537</v>
      </c>
      <c r="AI9692" s="43">
        <v>0</v>
      </c>
      <c r="AJ9692" s="43">
        <v>236600280.28361911</v>
      </c>
      <c r="AK9692" s="43">
        <v>244993396.54427528</v>
      </c>
    </row>
    <row r="9693" spans="3:37" x14ac:dyDescent="0.2">
      <c r="C9693" s="43">
        <v>5.927011671482867E-4</v>
      </c>
      <c r="D9693" s="43">
        <v>4.9939396254979895E-2</v>
      </c>
      <c r="E9693" s="43">
        <v>3.789822087717551</v>
      </c>
      <c r="F9693" s="43">
        <v>2.6393906768285871</v>
      </c>
      <c r="H9693" s="43">
        <v>8.5430331603960884E-5</v>
      </c>
      <c r="I9693" s="43">
        <v>9.3431652235223817E-2</v>
      </c>
      <c r="J9693" s="43">
        <v>0</v>
      </c>
      <c r="K9693" s="43">
        <v>1</v>
      </c>
      <c r="M9693" s="43">
        <v>7.7771587995091864E-3</v>
      </c>
      <c r="N9693" s="43">
        <v>4.5484057326998686E-2</v>
      </c>
      <c r="O9693" s="43">
        <v>0</v>
      </c>
      <c r="P9693" s="43">
        <v>1</v>
      </c>
      <c r="R9693" s="43">
        <v>560.4300873556374</v>
      </c>
      <c r="S9693" s="43">
        <v>151.12923841829914</v>
      </c>
      <c r="T9693" s="43">
        <v>6697.651372262163</v>
      </c>
      <c r="U9693" s="43">
        <v>7409.2106980360995</v>
      </c>
      <c r="W9693" s="43">
        <v>2123.9303236818714</v>
      </c>
      <c r="X9693" s="43">
        <v>0</v>
      </c>
      <c r="Y9693" s="43">
        <v>0</v>
      </c>
      <c r="Z9693" s="43">
        <v>2123.9303236818714</v>
      </c>
      <c r="AB9693" s="43">
        <v>98.307733044081701</v>
      </c>
      <c r="AC9693" s="43">
        <v>0</v>
      </c>
      <c r="AD9693" s="43">
        <v>0</v>
      </c>
      <c r="AE9693" s="43">
        <v>98.307733044081701</v>
      </c>
      <c r="AG9693" s="43">
        <v>3905907.8652509614</v>
      </c>
      <c r="AH9693" s="43">
        <v>458768.94991528423</v>
      </c>
      <c r="AI9693" s="43">
        <v>0</v>
      </c>
      <c r="AJ9693" s="43">
        <v>412892478.78514314</v>
      </c>
      <c r="AK9693" s="43">
        <v>416798386.65039408</v>
      </c>
    </row>
    <row r="9694" spans="3:37" x14ac:dyDescent="0.2">
      <c r="C9694" s="43">
        <v>6.1385179492767783E-4</v>
      </c>
      <c r="D9694" s="43">
        <v>5.457357786229311E-2</v>
      </c>
      <c r="E9694" s="43">
        <v>3.8099135255047996</v>
      </c>
      <c r="F9694" s="43">
        <v>2.6279290223925078</v>
      </c>
      <c r="H9694" s="43">
        <v>9.4484277567530306E-5</v>
      </c>
      <c r="I9694" s="43">
        <v>0.10791762549111117</v>
      </c>
      <c r="J9694" s="43">
        <v>0</v>
      </c>
      <c r="K9694" s="43">
        <v>1</v>
      </c>
      <c r="M9694" s="43">
        <v>7.9215082142155557E-3</v>
      </c>
      <c r="N9694" s="43">
        <v>4.9861499028795775E-2</v>
      </c>
      <c r="O9694" s="43">
        <v>0</v>
      </c>
      <c r="P9694" s="43">
        <v>1</v>
      </c>
      <c r="R9694" s="43">
        <v>634.29067994554418</v>
      </c>
      <c r="S9694" s="43">
        <v>193.06088849911987</v>
      </c>
      <c r="T9694" s="43">
        <v>7478.5186423718669</v>
      </c>
      <c r="U9694" s="43">
        <v>8305.8702108165307</v>
      </c>
      <c r="W9694" s="43">
        <v>2416.5926406261647</v>
      </c>
      <c r="X9694" s="43">
        <v>0</v>
      </c>
      <c r="Y9694" s="43">
        <v>0</v>
      </c>
      <c r="Z9694" s="43">
        <v>2416.5926406261647</v>
      </c>
      <c r="AB9694" s="43">
        <v>110.48608209725788</v>
      </c>
      <c r="AC9694" s="43">
        <v>0</v>
      </c>
      <c r="AD9694" s="43">
        <v>0</v>
      </c>
      <c r="AE9694" s="43">
        <v>110.48608209725788</v>
      </c>
      <c r="AG9694" s="43">
        <v>4444113.866111517</v>
      </c>
      <c r="AH9694" s="43">
        <v>521984.01037525159</v>
      </c>
      <c r="AI9694" s="43">
        <v>0</v>
      </c>
      <c r="AJ9694" s="43">
        <v>464041544.80848306</v>
      </c>
      <c r="AK9694" s="43">
        <v>468485658.67459458</v>
      </c>
    </row>
    <row r="9695" spans="3:37" x14ac:dyDescent="0.2">
      <c r="C9695" s="43">
        <v>5.8771793585337816E-4</v>
      </c>
      <c r="D9695" s="43">
        <v>6.2728737797415057E-2</v>
      </c>
      <c r="E9695" s="43">
        <v>5.0019617716822635</v>
      </c>
      <c r="F9695" s="43">
        <v>3.0469651690005826</v>
      </c>
      <c r="H9695" s="43">
        <v>9.8793747813963328E-5</v>
      </c>
      <c r="I9695" s="43">
        <v>0.13447774680025715</v>
      </c>
      <c r="J9695" s="43">
        <v>0</v>
      </c>
      <c r="K9695" s="43">
        <v>1</v>
      </c>
      <c r="M9695" s="43">
        <v>7.8851219400104533E-3</v>
      </c>
      <c r="N9695" s="43">
        <v>4.6470559875117723E-2</v>
      </c>
      <c r="O9695" s="43">
        <v>0</v>
      </c>
      <c r="P9695" s="43">
        <v>1</v>
      </c>
      <c r="R9695" s="43">
        <v>698.03607255910561</v>
      </c>
      <c r="S9695" s="43">
        <v>251.54880447565543</v>
      </c>
      <c r="T9695" s="43">
        <v>6937.910475419777</v>
      </c>
      <c r="U9695" s="43">
        <v>7887.4953524545381</v>
      </c>
      <c r="W9695" s="43">
        <v>3491.549750195873</v>
      </c>
      <c r="X9695" s="43">
        <v>0</v>
      </c>
      <c r="Y9695" s="43">
        <v>0</v>
      </c>
      <c r="Z9695" s="43">
        <v>3491.549750195873</v>
      </c>
      <c r="AB9695" s="43">
        <v>152.88754141408643</v>
      </c>
      <c r="AC9695" s="43">
        <v>0</v>
      </c>
      <c r="AD9695" s="43">
        <v>0</v>
      </c>
      <c r="AE9695" s="43">
        <v>152.88754141408643</v>
      </c>
      <c r="AG9695" s="43">
        <v>6420959.9906102102</v>
      </c>
      <c r="AH9695" s="43">
        <v>754174.74604230851</v>
      </c>
      <c r="AI9695" s="43">
        <v>0</v>
      </c>
      <c r="AJ9695" s="43">
        <v>642127673.93916297</v>
      </c>
      <c r="AK9695" s="43">
        <v>648548633.92977321</v>
      </c>
    </row>
    <row r="9696" spans="3:37" x14ac:dyDescent="0.2">
      <c r="C9696" s="43">
        <v>6.0052066665674153E-4</v>
      </c>
      <c r="D9696" s="43">
        <v>5.6356567451376516E-2</v>
      </c>
      <c r="E9696" s="43">
        <v>5.7574343198031954</v>
      </c>
      <c r="F9696" s="43">
        <v>1.6908158950706349</v>
      </c>
      <c r="H9696" s="43">
        <v>8.9583463193821731E-5</v>
      </c>
      <c r="I9696" s="43">
        <v>8.1896193762212521E-2</v>
      </c>
      <c r="J9696" s="43">
        <v>0</v>
      </c>
      <c r="K9696" s="43">
        <v>1</v>
      </c>
      <c r="M9696" s="43">
        <v>7.8246592284774846E-3</v>
      </c>
      <c r="N9696" s="43">
        <v>4.3417042213695078E-2</v>
      </c>
      <c r="O9696" s="43">
        <v>0</v>
      </c>
      <c r="P9696" s="43">
        <v>1</v>
      </c>
      <c r="R9696" s="43">
        <v>640.78872896321718</v>
      </c>
      <c r="S9696" s="43">
        <v>138.91013658507956</v>
      </c>
      <c r="T9696" s="43">
        <v>6432.3258856191096</v>
      </c>
      <c r="U9696" s="43">
        <v>7212.0247511674061</v>
      </c>
      <c r="W9696" s="43">
        <v>3689.2990198758944</v>
      </c>
      <c r="X9696" s="43">
        <v>0</v>
      </c>
      <c r="Y9696" s="43">
        <v>0</v>
      </c>
      <c r="Z9696" s="43">
        <v>3689.2990198758944</v>
      </c>
      <c r="AB9696" s="43">
        <v>47.36537321043923</v>
      </c>
      <c r="AC9696" s="43">
        <v>0</v>
      </c>
      <c r="AD9696" s="43">
        <v>0</v>
      </c>
      <c r="AE9696" s="43">
        <v>47.36537321043923</v>
      </c>
      <c r="AG9696" s="43">
        <v>6784620.8975517694</v>
      </c>
      <c r="AH9696" s="43">
        <v>796888.58829319314</v>
      </c>
      <c r="AI9696" s="43">
        <v>0</v>
      </c>
      <c r="AJ9696" s="43">
        <v>198934567.48384476</v>
      </c>
      <c r="AK9696" s="43">
        <v>205719188.38139653</v>
      </c>
    </row>
    <row r="9697" spans="3:37" x14ac:dyDescent="0.2">
      <c r="C9697" s="43">
        <v>6.1345608984375577E-4</v>
      </c>
      <c r="D9697" s="43">
        <v>5.3942093627513947E-2</v>
      </c>
      <c r="E9697" s="43">
        <v>1.7936405146326351</v>
      </c>
      <c r="F9697" s="43">
        <v>5.4262785210390483</v>
      </c>
      <c r="H9697" s="43">
        <v>8.4909697843231385E-5</v>
      </c>
      <c r="I9697" s="43">
        <v>9.7910957067809279E-2</v>
      </c>
      <c r="J9697" s="43">
        <v>0</v>
      </c>
      <c r="K9697" s="43">
        <v>1</v>
      </c>
      <c r="M9697" s="43">
        <v>7.8556249359899022E-3</v>
      </c>
      <c r="N9697" s="43">
        <v>4.8804901210734219E-2</v>
      </c>
      <c r="O9697" s="43">
        <v>0</v>
      </c>
      <c r="P9697" s="43">
        <v>1</v>
      </c>
      <c r="R9697" s="43">
        <v>626.54699787459765</v>
      </c>
      <c r="S9697" s="43">
        <v>157.40950889772526</v>
      </c>
      <c r="T9697" s="43">
        <v>7259.1630421111113</v>
      </c>
      <c r="U9697" s="43">
        <v>8043.1195488834346</v>
      </c>
      <c r="W9697" s="43">
        <v>1123.8000797093259</v>
      </c>
      <c r="X9697" s="43">
        <v>0</v>
      </c>
      <c r="Y9697" s="43">
        <v>0</v>
      </c>
      <c r="Z9697" s="43">
        <v>1123.8000797093259</v>
      </c>
      <c r="AB9697" s="43">
        <v>296.74005254517976</v>
      </c>
      <c r="AC9697" s="43">
        <v>0</v>
      </c>
      <c r="AD9697" s="43">
        <v>0</v>
      </c>
      <c r="AE9697" s="43">
        <v>296.74005254517976</v>
      </c>
      <c r="AG9697" s="43">
        <v>2066668.3465854505</v>
      </c>
      <c r="AH9697" s="43">
        <v>242740.81721721441</v>
      </c>
      <c r="AI9697" s="43">
        <v>0</v>
      </c>
      <c r="AJ9697" s="43">
        <v>1246308220.689755</v>
      </c>
      <c r="AK9697" s="43">
        <v>1248374889.0363405</v>
      </c>
    </row>
    <row r="9698" spans="3:37" x14ac:dyDescent="0.2">
      <c r="C9698" s="43">
        <v>6.145514561382015E-4</v>
      </c>
      <c r="D9698" s="43">
        <v>4.7816198459855047E-2</v>
      </c>
      <c r="E9698" s="43">
        <v>3.1227864620612316</v>
      </c>
      <c r="F9698" s="43">
        <v>7.5059688713469965</v>
      </c>
      <c r="H9698" s="43">
        <v>9.0517400321843411E-5</v>
      </c>
      <c r="I9698" s="43">
        <v>8.4195653272423704E-2</v>
      </c>
      <c r="J9698" s="43">
        <v>0</v>
      </c>
      <c r="K9698" s="43">
        <v>1</v>
      </c>
      <c r="M9698" s="43">
        <v>7.8069137935255139E-3</v>
      </c>
      <c r="N9698" s="43">
        <v>4.5890971055484231E-2</v>
      </c>
      <c r="O9698" s="43">
        <v>0</v>
      </c>
      <c r="P9698" s="43">
        <v>1</v>
      </c>
      <c r="R9698" s="43">
        <v>556.38532946967302</v>
      </c>
      <c r="S9698" s="43">
        <v>144.29926407069007</v>
      </c>
      <c r="T9698" s="43">
        <v>6783.4246312699906</v>
      </c>
      <c r="U9698" s="43">
        <v>7484.1092248103541</v>
      </c>
      <c r="W9698" s="43">
        <v>1737.4725745573728</v>
      </c>
      <c r="X9698" s="43">
        <v>0</v>
      </c>
      <c r="Y9698" s="43">
        <v>0</v>
      </c>
      <c r="Z9698" s="43">
        <v>1737.4725745573728</v>
      </c>
      <c r="AB9698" s="43">
        <v>387.32134283841037</v>
      </c>
      <c r="AC9698" s="43">
        <v>0</v>
      </c>
      <c r="AD9698" s="43">
        <v>0</v>
      </c>
      <c r="AE9698" s="43">
        <v>387.32134283841037</v>
      </c>
      <c r="AG9698" s="43">
        <v>3195212.0646110084</v>
      </c>
      <c r="AH9698" s="43">
        <v>375294.07610439253</v>
      </c>
      <c r="AI9698" s="43">
        <v>0</v>
      </c>
      <c r="AJ9698" s="43">
        <v>1626749639.9213235</v>
      </c>
      <c r="AK9698" s="43">
        <v>1629944851.9859345</v>
      </c>
    </row>
    <row r="9699" spans="3:37" x14ac:dyDescent="0.2">
      <c r="C9699" s="43">
        <v>6.3317147539365681E-4</v>
      </c>
      <c r="D9699" s="43">
        <v>5.4403563651935119E-2</v>
      </c>
      <c r="E9699" s="43">
        <v>9.8983712901102976</v>
      </c>
      <c r="F9699" s="43">
        <v>2.8664029457863713</v>
      </c>
      <c r="H9699" s="43">
        <v>1.0575118091060709E-4</v>
      </c>
      <c r="I9699" s="43">
        <v>0.11896082813015507</v>
      </c>
      <c r="J9699" s="43">
        <v>0</v>
      </c>
      <c r="K9699" s="43">
        <v>1</v>
      </c>
      <c r="M9699" s="43">
        <v>7.8006154945282E-3</v>
      </c>
      <c r="N9699" s="43">
        <v>4.6100277724152927E-2</v>
      </c>
      <c r="O9699" s="43">
        <v>0</v>
      </c>
      <c r="P9699" s="43">
        <v>1</v>
      </c>
      <c r="R9699" s="43">
        <v>652.21542083136603</v>
      </c>
      <c r="S9699" s="43">
        <v>238.19441670873238</v>
      </c>
      <c r="T9699" s="43">
        <v>6808.8659779372028</v>
      </c>
      <c r="U9699" s="43">
        <v>7699.275815477301</v>
      </c>
      <c r="W9699" s="43">
        <v>6455.8703965243994</v>
      </c>
      <c r="X9699" s="43">
        <v>0</v>
      </c>
      <c r="Y9699" s="43">
        <v>0</v>
      </c>
      <c r="Z9699" s="43">
        <v>6455.8703965243994</v>
      </c>
      <c r="AB9699" s="43">
        <v>130.25075575178468</v>
      </c>
      <c r="AC9699" s="43">
        <v>0</v>
      </c>
      <c r="AD9699" s="43">
        <v>0</v>
      </c>
      <c r="AE9699" s="43">
        <v>130.25075575178468</v>
      </c>
      <c r="AG9699" s="43">
        <v>11872345.65920837</v>
      </c>
      <c r="AH9699" s="43">
        <v>1394468.0056492703</v>
      </c>
      <c r="AI9699" s="43">
        <v>0</v>
      </c>
      <c r="AJ9699" s="43">
        <v>547053174.15749562</v>
      </c>
      <c r="AK9699" s="43">
        <v>558925519.81670403</v>
      </c>
    </row>
    <row r="9700" spans="3:37" x14ac:dyDescent="0.2">
      <c r="C9700" s="43">
        <v>6.2111580471635452E-4</v>
      </c>
      <c r="D9700" s="43">
        <v>5.3298072213620831E-2</v>
      </c>
      <c r="E9700" s="43">
        <v>4.2724725299295461</v>
      </c>
      <c r="F9700" s="43">
        <v>2.0922967003199404</v>
      </c>
      <c r="H9700" s="43">
        <v>9.5705827054315407E-5</v>
      </c>
      <c r="I9700" s="43">
        <v>0.11301411217370616</v>
      </c>
      <c r="J9700" s="43">
        <v>0</v>
      </c>
      <c r="K9700" s="43">
        <v>1</v>
      </c>
      <c r="M9700" s="43">
        <v>7.8052125863235294E-3</v>
      </c>
      <c r="N9700" s="43">
        <v>4.5468284343058225E-2</v>
      </c>
      <c r="O9700" s="43">
        <v>0</v>
      </c>
      <c r="P9700" s="43">
        <v>1</v>
      </c>
      <c r="R9700" s="43">
        <v>626.79634309223172</v>
      </c>
      <c r="S9700" s="43">
        <v>204.79220921457076</v>
      </c>
      <c r="T9700" s="43">
        <v>6719.4801641611512</v>
      </c>
      <c r="U9700" s="43">
        <v>7551.0687164679539</v>
      </c>
      <c r="W9700" s="43">
        <v>2677.9701577218552</v>
      </c>
      <c r="X9700" s="43">
        <v>0</v>
      </c>
      <c r="Y9700" s="43">
        <v>0</v>
      </c>
      <c r="Z9700" s="43">
        <v>2677.9701577218552</v>
      </c>
      <c r="AB9700" s="43">
        <v>73.257290774550754</v>
      </c>
      <c r="AC9700" s="43">
        <v>0</v>
      </c>
      <c r="AD9700" s="43">
        <v>0</v>
      </c>
      <c r="AE9700" s="43">
        <v>73.257290774550754</v>
      </c>
      <c r="AG9700" s="43">
        <v>4924787.1200504918</v>
      </c>
      <c r="AH9700" s="43">
        <v>578441.55406792078</v>
      </c>
      <c r="AI9700" s="43">
        <v>0</v>
      </c>
      <c r="AJ9700" s="43">
        <v>307680621.25311315</v>
      </c>
      <c r="AK9700" s="43">
        <v>312605408.37316364</v>
      </c>
    </row>
    <row r="9701" spans="3:37" x14ac:dyDescent="0.2">
      <c r="C9701" s="43">
        <v>6.3122732654730118E-4</v>
      </c>
      <c r="D9701" s="43">
        <v>5.2734372904888499E-2</v>
      </c>
      <c r="E9701" s="43">
        <v>6.4476941905265726</v>
      </c>
      <c r="F9701" s="43">
        <v>2.4274134692426554</v>
      </c>
      <c r="H9701" s="43">
        <v>9.576785008980071E-5</v>
      </c>
      <c r="I9701" s="43">
        <v>9.6177361280350288E-2</v>
      </c>
      <c r="J9701" s="43">
        <v>0</v>
      </c>
      <c r="K9701" s="43">
        <v>1</v>
      </c>
      <c r="M9701" s="43">
        <v>7.8725431630691789E-3</v>
      </c>
      <c r="N9701" s="43">
        <v>4.3704624468085873E-2</v>
      </c>
      <c r="O9701" s="43">
        <v>0</v>
      </c>
      <c r="P9701" s="43">
        <v>1</v>
      </c>
      <c r="R9701" s="43">
        <v>630.2632003952134</v>
      </c>
      <c r="S9701" s="43">
        <v>174.3953770837241</v>
      </c>
      <c r="T9701" s="43">
        <v>6514.5559166556232</v>
      </c>
      <c r="U9701" s="43">
        <v>7319.2144941345605</v>
      </c>
      <c r="W9701" s="43">
        <v>4063.7443756909024</v>
      </c>
      <c r="X9701" s="43">
        <v>0</v>
      </c>
      <c r="Y9701" s="43">
        <v>0</v>
      </c>
      <c r="Z9701" s="43">
        <v>4063.7443756909024</v>
      </c>
      <c r="AB9701" s="43">
        <v>96.26214141109584</v>
      </c>
      <c r="AC9701" s="43">
        <v>0</v>
      </c>
      <c r="AD9701" s="43">
        <v>0</v>
      </c>
      <c r="AE9701" s="43">
        <v>96.26214141109584</v>
      </c>
      <c r="AG9701" s="43">
        <v>7473225.9068955695</v>
      </c>
      <c r="AH9701" s="43">
        <v>877768.78514923493</v>
      </c>
      <c r="AI9701" s="43">
        <v>0</v>
      </c>
      <c r="AJ9701" s="43">
        <v>404300993.92660254</v>
      </c>
      <c r="AK9701" s="43">
        <v>411774219.83349812</v>
      </c>
    </row>
    <row r="9702" spans="3:37" x14ac:dyDescent="0.2">
      <c r="C9702" s="43">
        <v>6.2194782502122958E-4</v>
      </c>
      <c r="D9702" s="43">
        <v>6.0493246146879232E-2</v>
      </c>
      <c r="E9702" s="43">
        <v>7.3109817705093176</v>
      </c>
      <c r="F9702" s="43">
        <v>1.7560748436566216</v>
      </c>
      <c r="H9702" s="43">
        <v>8.9226380973733628E-5</v>
      </c>
      <c r="I9702" s="43">
        <v>8.4670419334543376E-2</v>
      </c>
      <c r="J9702" s="43">
        <v>0</v>
      </c>
      <c r="K9702" s="43">
        <v>1</v>
      </c>
      <c r="M9702" s="43">
        <v>7.83268213452506E-3</v>
      </c>
      <c r="N9702" s="43">
        <v>4.4718568828760144E-2</v>
      </c>
      <c r="O9702" s="43">
        <v>0</v>
      </c>
      <c r="P9702" s="43">
        <v>1</v>
      </c>
      <c r="R9702" s="43">
        <v>712.36605409159426</v>
      </c>
      <c r="S9702" s="43">
        <v>143.04324764612375</v>
      </c>
      <c r="T9702" s="43">
        <v>6631.9427896649449</v>
      </c>
      <c r="U9702" s="43">
        <v>7487.3520914026631</v>
      </c>
      <c r="W9702" s="43">
        <v>5208.0952353932998</v>
      </c>
      <c r="X9702" s="43">
        <v>0</v>
      </c>
      <c r="Y9702" s="43">
        <v>0</v>
      </c>
      <c r="Z9702" s="43">
        <v>5208.0952353932998</v>
      </c>
      <c r="AB9702" s="43">
        <v>57.630419668173751</v>
      </c>
      <c r="AC9702" s="43">
        <v>0</v>
      </c>
      <c r="AD9702" s="43">
        <v>0</v>
      </c>
      <c r="AE9702" s="43">
        <v>57.630419668173751</v>
      </c>
      <c r="AG9702" s="43">
        <v>9577687.1378882788</v>
      </c>
      <c r="AH9702" s="43">
        <v>1124948.5708449527</v>
      </c>
      <c r="AI9702" s="43">
        <v>0</v>
      </c>
      <c r="AJ9702" s="43">
        <v>242047762.60632974</v>
      </c>
      <c r="AK9702" s="43">
        <v>251625449.74421802</v>
      </c>
    </row>
    <row r="9703" spans="3:37" x14ac:dyDescent="0.2">
      <c r="C9703" s="43">
        <v>6.0147168213055117E-4</v>
      </c>
      <c r="D9703" s="43">
        <v>5.1696584096800967E-2</v>
      </c>
      <c r="E9703" s="43">
        <v>3.3192666029627556</v>
      </c>
      <c r="F9703" s="43">
        <v>2.1383465502276779</v>
      </c>
      <c r="H9703" s="43">
        <v>8.5232870390742038E-5</v>
      </c>
      <c r="I9703" s="43">
        <v>0.10420658047096754</v>
      </c>
      <c r="J9703" s="43">
        <v>0</v>
      </c>
      <c r="K9703" s="43">
        <v>1</v>
      </c>
      <c r="M9703" s="43">
        <v>7.8047594608045001E-3</v>
      </c>
      <c r="N9703" s="43">
        <v>4.8396521331659947E-2</v>
      </c>
      <c r="O9703" s="43">
        <v>0</v>
      </c>
      <c r="P9703" s="43">
        <v>1</v>
      </c>
      <c r="R9703" s="43">
        <v>588.73439047281215</v>
      </c>
      <c r="S9703" s="43">
        <v>168.1684928619122</v>
      </c>
      <c r="T9703" s="43">
        <v>7151.8112152222984</v>
      </c>
      <c r="U9703" s="43">
        <v>7908.7140985570231</v>
      </c>
      <c r="W9703" s="43">
        <v>1954.1664003120397</v>
      </c>
      <c r="X9703" s="43">
        <v>0</v>
      </c>
      <c r="Y9703" s="43">
        <v>0</v>
      </c>
      <c r="Z9703" s="43">
        <v>1954.1664003120397</v>
      </c>
      <c r="AB9703" s="43">
        <v>71.709662576277893</v>
      </c>
      <c r="AC9703" s="43">
        <v>0</v>
      </c>
      <c r="AD9703" s="43">
        <v>0</v>
      </c>
      <c r="AE9703" s="43">
        <v>71.709662576277893</v>
      </c>
      <c r="AG9703" s="43">
        <v>3593712.0101738409</v>
      </c>
      <c r="AH9703" s="43">
        <v>422099.94246740057</v>
      </c>
      <c r="AI9703" s="43">
        <v>0</v>
      </c>
      <c r="AJ9703" s="43">
        <v>301180582.82036716</v>
      </c>
      <c r="AK9703" s="43">
        <v>304774294.83054101</v>
      </c>
    </row>
    <row r="9704" spans="3:37" x14ac:dyDescent="0.2">
      <c r="C9704" s="43">
        <v>5.9548566746243437E-4</v>
      </c>
      <c r="D9704" s="43">
        <v>5.4853996955068762E-2</v>
      </c>
      <c r="E9704" s="43">
        <v>9.1710562434705505</v>
      </c>
      <c r="F9704" s="43">
        <v>2.6159738398548469</v>
      </c>
      <c r="H9704" s="43">
        <v>9.019195502968369E-5</v>
      </c>
      <c r="I9704" s="43">
        <v>0.11613731357296009</v>
      </c>
      <c r="J9704" s="43">
        <v>0</v>
      </c>
      <c r="K9704" s="43">
        <v>1</v>
      </c>
      <c r="M9704" s="43">
        <v>7.8734071528768768E-3</v>
      </c>
      <c r="N9704" s="43">
        <v>4.5295260744851649E-2</v>
      </c>
      <c r="O9704" s="43">
        <v>0</v>
      </c>
      <c r="P9704" s="43">
        <v>1</v>
      </c>
      <c r="R9704" s="43">
        <v>618.4747360523329</v>
      </c>
      <c r="S9704" s="43">
        <v>198.32704890781244</v>
      </c>
      <c r="T9704" s="43">
        <v>6752.3951188827896</v>
      </c>
      <c r="U9704" s="43">
        <v>7569.1969038429352</v>
      </c>
      <c r="W9704" s="43">
        <v>5672.0665895015482</v>
      </c>
      <c r="X9704" s="43">
        <v>0</v>
      </c>
      <c r="Y9704" s="43">
        <v>0</v>
      </c>
      <c r="Z9704" s="43">
        <v>5672.0665895015482</v>
      </c>
      <c r="AB9704" s="43">
        <v>106.93997236567206</v>
      </c>
      <c r="AC9704" s="43">
        <v>0</v>
      </c>
      <c r="AD9704" s="43">
        <v>0</v>
      </c>
      <c r="AE9704" s="43">
        <v>106.93997236567206</v>
      </c>
      <c r="AG9704" s="43">
        <v>10430930.458093347</v>
      </c>
      <c r="AH9704" s="43">
        <v>1225166.3833323345</v>
      </c>
      <c r="AI9704" s="43">
        <v>0</v>
      </c>
      <c r="AJ9704" s="43">
        <v>449147883.93582267</v>
      </c>
      <c r="AK9704" s="43">
        <v>459578814.39391601</v>
      </c>
    </row>
    <row r="9705" spans="3:37" x14ac:dyDescent="0.2">
      <c r="C9705" s="43">
        <v>6.0184790092966136E-4</v>
      </c>
      <c r="D9705" s="43">
        <v>6.1280929780012983E-2</v>
      </c>
      <c r="E9705" s="43">
        <v>4.259882058418401</v>
      </c>
      <c r="F9705" s="43">
        <v>1.6132931881233341</v>
      </c>
      <c r="H9705" s="43">
        <v>8.8257997512539426E-5</v>
      </c>
      <c r="I9705" s="43">
        <v>0.10598782299456777</v>
      </c>
      <c r="J9705" s="43">
        <v>0</v>
      </c>
      <c r="K9705" s="43">
        <v>1</v>
      </c>
      <c r="M9705" s="43">
        <v>7.8673239027822195E-3</v>
      </c>
      <c r="N9705" s="43">
        <v>4.4338617913504484E-2</v>
      </c>
      <c r="O9705" s="43">
        <v>0</v>
      </c>
      <c r="P9705" s="43">
        <v>1</v>
      </c>
      <c r="R9705" s="43">
        <v>698.31998141621909</v>
      </c>
      <c r="S9705" s="43">
        <v>177.11380532686448</v>
      </c>
      <c r="T9705" s="43">
        <v>6604.6765682947953</v>
      </c>
      <c r="U9705" s="43">
        <v>7480.1103550378793</v>
      </c>
      <c r="W9705" s="43">
        <v>2974.7607598700229</v>
      </c>
      <c r="X9705" s="43">
        <v>0</v>
      </c>
      <c r="Y9705" s="43">
        <v>0</v>
      </c>
      <c r="Z9705" s="43">
        <v>2974.7607598700229</v>
      </c>
      <c r="AB9705" s="43">
        <v>45.825412987428898</v>
      </c>
      <c r="AC9705" s="43">
        <v>0</v>
      </c>
      <c r="AD9705" s="43">
        <v>0</v>
      </c>
      <c r="AE9705" s="43">
        <v>45.825412987428898</v>
      </c>
      <c r="AG9705" s="43">
        <v>5470585.0374009721</v>
      </c>
      <c r="AH9705" s="43">
        <v>642548.32413192489</v>
      </c>
      <c r="AI9705" s="43">
        <v>0</v>
      </c>
      <c r="AJ9705" s="43">
        <v>192466734.54720137</v>
      </c>
      <c r="AK9705" s="43">
        <v>197937319.58460233</v>
      </c>
    </row>
    <row r="9706" spans="3:37" x14ac:dyDescent="0.2">
      <c r="C9706" s="43">
        <v>6.1871173332095353E-4</v>
      </c>
      <c r="D9706" s="43">
        <v>5.1930653716956342E-2</v>
      </c>
      <c r="E9706" s="43">
        <v>4.8014893491346653</v>
      </c>
      <c r="F9706" s="43">
        <v>5.7071730746724771</v>
      </c>
      <c r="H9706" s="43">
        <v>9.6389981720901297E-5</v>
      </c>
      <c r="I9706" s="43">
        <v>6.7898587137159447E-2</v>
      </c>
      <c r="J9706" s="43">
        <v>0</v>
      </c>
      <c r="K9706" s="43">
        <v>1</v>
      </c>
      <c r="M9706" s="43">
        <v>7.822298859713769E-3</v>
      </c>
      <c r="N9706" s="43">
        <v>4.1425521603318666E-2</v>
      </c>
      <c r="O9706" s="43">
        <v>0</v>
      </c>
      <c r="P9706" s="43">
        <v>1</v>
      </c>
      <c r="R9706" s="43">
        <v>608.35140378539256</v>
      </c>
      <c r="S9706" s="43">
        <v>123.91817481167094</v>
      </c>
      <c r="T9706" s="43">
        <v>6135.4265721266211</v>
      </c>
      <c r="U9706" s="43">
        <v>6867.6961507236847</v>
      </c>
      <c r="W9706" s="43">
        <v>2920.9927858066844</v>
      </c>
      <c r="X9706" s="43">
        <v>0</v>
      </c>
      <c r="Y9706" s="43">
        <v>0</v>
      </c>
      <c r="Z9706" s="43">
        <v>2920.9927858066844</v>
      </c>
      <c r="AB9706" s="43">
        <v>306.40684221864507</v>
      </c>
      <c r="AC9706" s="43">
        <v>0</v>
      </c>
      <c r="AD9706" s="43">
        <v>0</v>
      </c>
      <c r="AE9706" s="43">
        <v>306.40684221864507</v>
      </c>
      <c r="AG9706" s="43">
        <v>5371705.733098493</v>
      </c>
      <c r="AH9706" s="43">
        <v>630934.44173424388</v>
      </c>
      <c r="AI9706" s="43">
        <v>0</v>
      </c>
      <c r="AJ9706" s="43">
        <v>1286908737.3183093</v>
      </c>
      <c r="AK9706" s="43">
        <v>1292280443.0514078</v>
      </c>
    </row>
    <row r="9707" spans="3:37" x14ac:dyDescent="0.2">
      <c r="C9707" s="43">
        <v>5.905363895713498E-4</v>
      </c>
      <c r="D9707" s="43">
        <v>6.1886945436671725E-2</v>
      </c>
      <c r="E9707" s="43">
        <v>8.5929880006296511</v>
      </c>
      <c r="F9707" s="43">
        <v>1.8046650239411559</v>
      </c>
      <c r="H9707" s="43">
        <v>9.1633090441911591E-5</v>
      </c>
      <c r="I9707" s="43">
        <v>7.7954738102222587E-2</v>
      </c>
      <c r="J9707" s="43">
        <v>0</v>
      </c>
      <c r="K9707" s="43">
        <v>1</v>
      </c>
      <c r="M9707" s="43">
        <v>7.8219021733828189E-3</v>
      </c>
      <c r="N9707" s="43">
        <v>4.5037359274018078E-2</v>
      </c>
      <c r="O9707" s="43">
        <v>0</v>
      </c>
      <c r="P9707" s="43">
        <v>1</v>
      </c>
      <c r="R9707" s="43">
        <v>691.97130451654868</v>
      </c>
      <c r="S9707" s="43">
        <v>135.24998435561821</v>
      </c>
      <c r="T9707" s="43">
        <v>6670.0282133747678</v>
      </c>
      <c r="U9707" s="43">
        <v>7497.2495022469348</v>
      </c>
      <c r="W9707" s="43">
        <v>5946.1011164907495</v>
      </c>
      <c r="X9707" s="43">
        <v>0</v>
      </c>
      <c r="Y9707" s="43">
        <v>0</v>
      </c>
      <c r="Z9707" s="43">
        <v>5946.1011164907495</v>
      </c>
      <c r="AB9707" s="43">
        <v>59.578146375747963</v>
      </c>
      <c r="AC9707" s="43">
        <v>0</v>
      </c>
      <c r="AD9707" s="43">
        <v>0</v>
      </c>
      <c r="AE9707" s="43">
        <v>59.578146375747963</v>
      </c>
      <c r="AG9707" s="43">
        <v>10934879.953226488</v>
      </c>
      <c r="AH9707" s="43">
        <v>1284357.8411620019</v>
      </c>
      <c r="AI9707" s="43">
        <v>0</v>
      </c>
      <c r="AJ9707" s="43">
        <v>250228214.77814144</v>
      </c>
      <c r="AK9707" s="43">
        <v>261163094.73136792</v>
      </c>
    </row>
    <row r="9708" spans="3:37" x14ac:dyDescent="0.2">
      <c r="C9708" s="43">
        <v>6.0743824100895159E-4</v>
      </c>
      <c r="D9708" s="43">
        <v>5.3549214896330473E-2</v>
      </c>
      <c r="E9708" s="43">
        <v>3.2830682967263032</v>
      </c>
      <c r="F9708" s="43">
        <v>3.4020089745257494</v>
      </c>
      <c r="H9708" s="43">
        <v>9.2447906694270721E-5</v>
      </c>
      <c r="I9708" s="43">
        <v>0.10744916572517849</v>
      </c>
      <c r="J9708" s="43">
        <v>0</v>
      </c>
      <c r="K9708" s="43">
        <v>1</v>
      </c>
      <c r="M9708" s="43">
        <v>7.8339109189887492E-3</v>
      </c>
      <c r="N9708" s="43">
        <v>4.4035049277509931E-2</v>
      </c>
      <c r="O9708" s="43">
        <v>0</v>
      </c>
      <c r="P9708" s="43">
        <v>1</v>
      </c>
      <c r="R9708" s="43">
        <v>615.8821396770428</v>
      </c>
      <c r="S9708" s="43">
        <v>188.07995076990775</v>
      </c>
      <c r="T9708" s="43">
        <v>6531.5986145912439</v>
      </c>
      <c r="U9708" s="43">
        <v>7335.5607050381941</v>
      </c>
      <c r="W9708" s="43">
        <v>2021.9831272936601</v>
      </c>
      <c r="X9708" s="43">
        <v>0</v>
      </c>
      <c r="Y9708" s="43">
        <v>0</v>
      </c>
      <c r="Z9708" s="43">
        <v>2021.9831272936601</v>
      </c>
      <c r="AB9708" s="43">
        <v>158.29092366271843</v>
      </c>
      <c r="AC9708" s="43">
        <v>0</v>
      </c>
      <c r="AD9708" s="43">
        <v>0</v>
      </c>
      <c r="AE9708" s="43">
        <v>158.29092366271843</v>
      </c>
      <c r="AG9708" s="43">
        <v>3718426.9710930409</v>
      </c>
      <c r="AH9708" s="43">
        <v>436748.35549543059</v>
      </c>
      <c r="AI9708" s="43">
        <v>0</v>
      </c>
      <c r="AJ9708" s="43">
        <v>664821879.38341737</v>
      </c>
      <c r="AK9708" s="43">
        <v>668540306.35451043</v>
      </c>
    </row>
    <row r="9709" spans="3:37" x14ac:dyDescent="0.2">
      <c r="C9709" s="43">
        <v>6.2323902721417301E-4</v>
      </c>
      <c r="D9709" s="43">
        <v>5.2317261138848901E-2</v>
      </c>
      <c r="E9709" s="43">
        <v>6.3184730255215005</v>
      </c>
      <c r="F9709" s="43">
        <v>3.4530926171225507</v>
      </c>
      <c r="H9709" s="43">
        <v>8.8047418868305444E-5</v>
      </c>
      <c r="I9709" s="43">
        <v>0.11099217469938338</v>
      </c>
      <c r="J9709" s="43">
        <v>0</v>
      </c>
      <c r="K9709" s="43">
        <v>1</v>
      </c>
      <c r="M9709" s="43">
        <v>7.871754892684435E-3</v>
      </c>
      <c r="N9709" s="43">
        <v>4.5239991777420413E-2</v>
      </c>
      <c r="O9709" s="43">
        <v>0</v>
      </c>
      <c r="P9709" s="43">
        <v>1</v>
      </c>
      <c r="R9709" s="43">
        <v>617.36501334508159</v>
      </c>
      <c r="S9709" s="43">
        <v>185.03392552356129</v>
      </c>
      <c r="T9709" s="43">
        <v>6742.7406094024936</v>
      </c>
      <c r="U9709" s="43">
        <v>7545.1395482711368</v>
      </c>
      <c r="W9709" s="43">
        <v>3900.8041837216192</v>
      </c>
      <c r="X9709" s="43">
        <v>0</v>
      </c>
      <c r="Y9709" s="43">
        <v>0</v>
      </c>
      <c r="Z9709" s="43">
        <v>3900.8041837216192</v>
      </c>
      <c r="AB9709" s="43">
        <v>162.04653052480455</v>
      </c>
      <c r="AC9709" s="43">
        <v>0</v>
      </c>
      <c r="AD9709" s="43">
        <v>0</v>
      </c>
      <c r="AE9709" s="43">
        <v>162.04653052480455</v>
      </c>
      <c r="AG9709" s="43">
        <v>7173578.893864058</v>
      </c>
      <c r="AH9709" s="43">
        <v>842573.7036838698</v>
      </c>
      <c r="AI9709" s="43">
        <v>0</v>
      </c>
      <c r="AJ9709" s="43">
        <v>680595428.20417917</v>
      </c>
      <c r="AK9709" s="43">
        <v>687769007.0980432</v>
      </c>
    </row>
    <row r="9710" spans="3:37" x14ac:dyDescent="0.2">
      <c r="C9710" s="43">
        <v>6.2588214317560453E-4</v>
      </c>
      <c r="D9710" s="43">
        <v>5.6702437148177909E-2</v>
      </c>
      <c r="E9710" s="43">
        <v>3.5363088724808356</v>
      </c>
      <c r="F9710" s="43">
        <v>1.1286149640812593</v>
      </c>
      <c r="H9710" s="43">
        <v>9.2374289836771872E-5</v>
      </c>
      <c r="I9710" s="43">
        <v>7.8532077360705846E-2</v>
      </c>
      <c r="J9710" s="43">
        <v>0</v>
      </c>
      <c r="K9710" s="43">
        <v>1</v>
      </c>
      <c r="M9710" s="43">
        <v>7.7876366762987372E-3</v>
      </c>
      <c r="N9710" s="43">
        <v>4.5792561744378624E-2</v>
      </c>
      <c r="O9710" s="43">
        <v>0</v>
      </c>
      <c r="P9710" s="43">
        <v>1</v>
      </c>
      <c r="R9710" s="43">
        <v>671.94953799560199</v>
      </c>
      <c r="S9710" s="43">
        <v>137.35376587464131</v>
      </c>
      <c r="T9710" s="43">
        <v>6752.1641885011668</v>
      </c>
      <c r="U9710" s="43">
        <v>7561.4674923714101</v>
      </c>
      <c r="W9710" s="43">
        <v>2376.2211130732458</v>
      </c>
      <c r="X9710" s="43">
        <v>0</v>
      </c>
      <c r="Y9710" s="43">
        <v>0</v>
      </c>
      <c r="Z9710" s="43">
        <v>2376.2211130732458</v>
      </c>
      <c r="AB9710" s="43">
        <v>9.2472359292283741</v>
      </c>
      <c r="AC9710" s="43">
        <v>0</v>
      </c>
      <c r="AD9710" s="43">
        <v>0</v>
      </c>
      <c r="AE9710" s="43">
        <v>9.2472359292283741</v>
      </c>
      <c r="AG9710" s="43">
        <v>4369870.6269416986</v>
      </c>
      <c r="AH9710" s="43">
        <v>513263.76042382111</v>
      </c>
      <c r="AI9710" s="43">
        <v>0</v>
      </c>
      <c r="AJ9710" s="43">
        <v>38838390.902759172</v>
      </c>
      <c r="AK9710" s="43">
        <v>43208261.529700868</v>
      </c>
    </row>
    <row r="9711" spans="3:37" x14ac:dyDescent="0.2">
      <c r="C9711" s="43">
        <v>6.2181211540834891E-4</v>
      </c>
      <c r="D9711" s="43">
        <v>4.971119972714011E-2</v>
      </c>
      <c r="E9711" s="43">
        <v>6.0674238736833432</v>
      </c>
      <c r="F9711" s="43">
        <v>1.894977341147797</v>
      </c>
      <c r="H9711" s="43">
        <v>9.6066497006330742E-5</v>
      </c>
      <c r="I9711" s="43">
        <v>8.5838767926573134E-2</v>
      </c>
      <c r="J9711" s="43">
        <v>0</v>
      </c>
      <c r="K9711" s="43">
        <v>1</v>
      </c>
      <c r="M9711" s="43">
        <v>7.8039102922767391E-3</v>
      </c>
      <c r="N9711" s="43">
        <v>4.3637826426737483E-2</v>
      </c>
      <c r="O9711" s="43">
        <v>0</v>
      </c>
      <c r="P9711" s="43">
        <v>1</v>
      </c>
      <c r="R9711" s="43">
        <v>585.26937124129859</v>
      </c>
      <c r="S9711" s="43">
        <v>156.1341139358849</v>
      </c>
      <c r="T9711" s="43">
        <v>6447.891957836091</v>
      </c>
      <c r="U9711" s="43">
        <v>7189.2954430132741</v>
      </c>
      <c r="W9711" s="43">
        <v>3551.0773556050945</v>
      </c>
      <c r="X9711" s="43">
        <v>0</v>
      </c>
      <c r="Y9711" s="43">
        <v>0</v>
      </c>
      <c r="Z9711" s="43">
        <v>3551.0773556050945</v>
      </c>
      <c r="AB9711" s="43">
        <v>56.046902352979501</v>
      </c>
      <c r="AC9711" s="43">
        <v>0</v>
      </c>
      <c r="AD9711" s="43">
        <v>0</v>
      </c>
      <c r="AE9711" s="43">
        <v>56.046902352979501</v>
      </c>
      <c r="AG9711" s="43">
        <v>6530431.2569577685</v>
      </c>
      <c r="AH9711" s="43">
        <v>767032.70881070045</v>
      </c>
      <c r="AI9711" s="43">
        <v>0</v>
      </c>
      <c r="AJ9711" s="43">
        <v>235396989.88251391</v>
      </c>
      <c r="AK9711" s="43">
        <v>241927421.13947168</v>
      </c>
    </row>
    <row r="9712" spans="3:37" x14ac:dyDescent="0.2">
      <c r="C9712" s="43">
        <v>6.4443437715144825E-4</v>
      </c>
      <c r="D9712" s="43">
        <v>4.968961591088808E-2</v>
      </c>
      <c r="E9712" s="43">
        <v>2.5011681206048388</v>
      </c>
      <c r="F9712" s="43">
        <v>1.5680244116402022</v>
      </c>
      <c r="H9712" s="43">
        <v>9.781111055440217E-5</v>
      </c>
      <c r="I9712" s="43">
        <v>0.10555899440176209</v>
      </c>
      <c r="J9712" s="43">
        <v>0</v>
      </c>
      <c r="K9712" s="43">
        <v>1</v>
      </c>
      <c r="M9712" s="43">
        <v>7.8197632252921118E-3</v>
      </c>
      <c r="N9712" s="43">
        <v>4.2396075509271575E-2</v>
      </c>
      <c r="O9712" s="43">
        <v>0</v>
      </c>
      <c r="P9712" s="43">
        <v>1</v>
      </c>
      <c r="R9712" s="43">
        <v>606.2988049472209</v>
      </c>
      <c r="S9712" s="43">
        <v>195.49056735428798</v>
      </c>
      <c r="T9712" s="43">
        <v>6277.1373711552478</v>
      </c>
      <c r="U9712" s="43">
        <v>7078.9267434567564</v>
      </c>
      <c r="W9712" s="43">
        <v>1516.4552424948004</v>
      </c>
      <c r="X9712" s="43">
        <v>0</v>
      </c>
      <c r="Y9712" s="43">
        <v>0</v>
      </c>
      <c r="Z9712" s="43">
        <v>1516.4552424948004</v>
      </c>
      <c r="AB9712" s="43">
        <v>36.849999849538399</v>
      </c>
      <c r="AC9712" s="43">
        <v>0</v>
      </c>
      <c r="AD9712" s="43">
        <v>0</v>
      </c>
      <c r="AE9712" s="43">
        <v>36.849999849538399</v>
      </c>
      <c r="AG9712" s="43">
        <v>2788761.1909479378</v>
      </c>
      <c r="AH9712" s="43">
        <v>327554.33237887686</v>
      </c>
      <c r="AI9712" s="43">
        <v>0</v>
      </c>
      <c r="AJ9712" s="43">
        <v>154769999.36806127</v>
      </c>
      <c r="AK9712" s="43">
        <v>157558760.55900922</v>
      </c>
    </row>
    <row r="9713" spans="3:37" x14ac:dyDescent="0.2">
      <c r="C9713" s="43">
        <v>6.2344070100872617E-4</v>
      </c>
      <c r="D9713" s="43">
        <v>5.9966738967103916E-2</v>
      </c>
      <c r="E9713" s="43">
        <v>2.9011711697212057</v>
      </c>
      <c r="F9713" s="43">
        <v>2.5531756690991294</v>
      </c>
      <c r="H9713" s="43">
        <v>8.9519870185383922E-5</v>
      </c>
      <c r="I9713" s="43">
        <v>0.10681756808334786</v>
      </c>
      <c r="J9713" s="43">
        <v>0</v>
      </c>
      <c r="K9713" s="43">
        <v>1</v>
      </c>
      <c r="M9713" s="43">
        <v>7.8687897059938061E-3</v>
      </c>
      <c r="N9713" s="43">
        <v>4.2848401669321884E-2</v>
      </c>
      <c r="O9713" s="43">
        <v>0</v>
      </c>
      <c r="P9713" s="43">
        <v>1</v>
      </c>
      <c r="R9713" s="43">
        <v>707.860953216908</v>
      </c>
      <c r="S9713" s="43">
        <v>181.05249027978405</v>
      </c>
      <c r="T9713" s="43">
        <v>6383.8832834128361</v>
      </c>
      <c r="U9713" s="43">
        <v>7272.7967269095279</v>
      </c>
      <c r="W9713" s="43">
        <v>2053.6257896442648</v>
      </c>
      <c r="X9713" s="43">
        <v>0</v>
      </c>
      <c r="Y9713" s="43">
        <v>0</v>
      </c>
      <c r="Z9713" s="43">
        <v>2053.6257896442648</v>
      </c>
      <c r="AB9713" s="43">
        <v>117.63926783167459</v>
      </c>
      <c r="AC9713" s="43">
        <v>0</v>
      </c>
      <c r="AD9713" s="43">
        <v>0</v>
      </c>
      <c r="AE9713" s="43">
        <v>117.63926783167459</v>
      </c>
      <c r="AG9713" s="43">
        <v>3776617.8271558029</v>
      </c>
      <c r="AH9713" s="43">
        <v>443583.1705631612</v>
      </c>
      <c r="AI9713" s="43">
        <v>0</v>
      </c>
      <c r="AJ9713" s="43">
        <v>494084924.89303327</v>
      </c>
      <c r="AK9713" s="43">
        <v>497861542.72018909</v>
      </c>
    </row>
    <row r="9714" spans="3:37" x14ac:dyDescent="0.2">
      <c r="C9714" s="43">
        <v>5.9381741194981027E-4</v>
      </c>
      <c r="D9714" s="43">
        <v>6.1529534210240766E-2</v>
      </c>
      <c r="E9714" s="43">
        <v>3.8010227237846492</v>
      </c>
      <c r="F9714" s="43">
        <v>2.6362472913293735</v>
      </c>
      <c r="H9714" s="43">
        <v>9.1436556882928954E-5</v>
      </c>
      <c r="I9714" s="43">
        <v>0.10965272102923551</v>
      </c>
      <c r="J9714" s="43">
        <v>0</v>
      </c>
      <c r="K9714" s="43">
        <v>1</v>
      </c>
      <c r="M9714" s="43">
        <v>7.8712739719715152E-3</v>
      </c>
      <c r="N9714" s="43">
        <v>4.5381253859324774E-2</v>
      </c>
      <c r="O9714" s="43">
        <v>0</v>
      </c>
      <c r="P9714" s="43">
        <v>1</v>
      </c>
      <c r="R9714" s="43">
        <v>691.79740412247588</v>
      </c>
      <c r="S9714" s="43">
        <v>189.837344371987</v>
      </c>
      <c r="T9714" s="43">
        <v>6763.3816174153544</v>
      </c>
      <c r="U9714" s="43">
        <v>7645.0163659098171</v>
      </c>
      <c r="W9714" s="43">
        <v>2629.5376533247631</v>
      </c>
      <c r="X9714" s="43">
        <v>0</v>
      </c>
      <c r="Y9714" s="43">
        <v>0</v>
      </c>
      <c r="Z9714" s="43">
        <v>2629.5376533247631</v>
      </c>
      <c r="AB9714" s="43">
        <v>121.11882426491798</v>
      </c>
      <c r="AC9714" s="43">
        <v>0</v>
      </c>
      <c r="AD9714" s="43">
        <v>0</v>
      </c>
      <c r="AE9714" s="43">
        <v>121.11882426491798</v>
      </c>
      <c r="AG9714" s="43">
        <v>4835719.7444642391</v>
      </c>
      <c r="AH9714" s="43">
        <v>567980.13311814889</v>
      </c>
      <c r="AI9714" s="43">
        <v>0</v>
      </c>
      <c r="AJ9714" s="43">
        <v>508699061.91265547</v>
      </c>
      <c r="AK9714" s="43">
        <v>513534781.65711969</v>
      </c>
    </row>
    <row r="9715" spans="3:37" x14ac:dyDescent="0.2">
      <c r="C9715" s="43">
        <v>6.2459919961110888E-4</v>
      </c>
      <c r="D9715" s="43">
        <v>5.7904775264142616E-2</v>
      </c>
      <c r="E9715" s="43">
        <v>5.7062408043940982</v>
      </c>
      <c r="F9715" s="43">
        <v>1.1878315070611858</v>
      </c>
      <c r="H9715" s="43">
        <v>8.3900977995342622E-5</v>
      </c>
      <c r="I9715" s="43">
        <v>0.11850891493624882</v>
      </c>
      <c r="J9715" s="43">
        <v>0</v>
      </c>
      <c r="K9715" s="43">
        <v>1</v>
      </c>
      <c r="M9715" s="43">
        <v>7.8477106633531822E-3</v>
      </c>
      <c r="N9715" s="43">
        <v>4.2043092922812275E-2</v>
      </c>
      <c r="O9715" s="43">
        <v>0</v>
      </c>
      <c r="P9715" s="43">
        <v>1</v>
      </c>
      <c r="R9715" s="43">
        <v>684.79120915452711</v>
      </c>
      <c r="S9715" s="43">
        <v>188.26102450699975</v>
      </c>
      <c r="T9715" s="43">
        <v>6247.1223704724025</v>
      </c>
      <c r="U9715" s="43">
        <v>7120.1746041339293</v>
      </c>
      <c r="W9715" s="43">
        <v>3907.583540167936</v>
      </c>
      <c r="X9715" s="43">
        <v>0</v>
      </c>
      <c r="Y9715" s="43">
        <v>0</v>
      </c>
      <c r="Z9715" s="43">
        <v>3907.583540167936</v>
      </c>
      <c r="AB9715" s="43">
        <v>13.762914037638868</v>
      </c>
      <c r="AC9715" s="43">
        <v>0</v>
      </c>
      <c r="AD9715" s="43">
        <v>0</v>
      </c>
      <c r="AE9715" s="43">
        <v>13.762914037638868</v>
      </c>
      <c r="AG9715" s="43">
        <v>7186046.1303688344</v>
      </c>
      <c r="AH9715" s="43">
        <v>844038.04467627418</v>
      </c>
      <c r="AI9715" s="43">
        <v>0</v>
      </c>
      <c r="AJ9715" s="43">
        <v>57804238.95808325</v>
      </c>
      <c r="AK9715" s="43">
        <v>64990285.088452086</v>
      </c>
    </row>
    <row r="9716" spans="3:37" x14ac:dyDescent="0.2">
      <c r="C9716" s="43">
        <v>5.9433449010820897E-4</v>
      </c>
      <c r="D9716" s="43">
        <v>5.0502996608307538E-2</v>
      </c>
      <c r="E9716" s="43">
        <v>5.7353841935127248</v>
      </c>
      <c r="F9716" s="43">
        <v>4.7809984654355597</v>
      </c>
      <c r="H9716" s="43">
        <v>8.8968355052087821E-5</v>
      </c>
      <c r="I9716" s="43">
        <v>7.436364312350964E-2</v>
      </c>
      <c r="J9716" s="43">
        <v>0</v>
      </c>
      <c r="K9716" s="43">
        <v>1</v>
      </c>
      <c r="M9716" s="43">
        <v>7.8317211971846035E-3</v>
      </c>
      <c r="N9716" s="43">
        <v>4.558087203283228E-2</v>
      </c>
      <c r="O9716" s="43">
        <v>0</v>
      </c>
      <c r="P9716" s="43">
        <v>1</v>
      </c>
      <c r="R9716" s="43">
        <v>568.31674762384944</v>
      </c>
      <c r="S9716" s="43">
        <v>125.2675523569149</v>
      </c>
      <c r="T9716" s="43">
        <v>6758.9964910368817</v>
      </c>
      <c r="U9716" s="43">
        <v>7452.5807910176463</v>
      </c>
      <c r="W9716" s="43">
        <v>3259.5148912303866</v>
      </c>
      <c r="X9716" s="43">
        <v>0</v>
      </c>
      <c r="Y9716" s="43">
        <v>0</v>
      </c>
      <c r="Z9716" s="43">
        <v>3259.5148912303866</v>
      </c>
      <c r="AB9716" s="43">
        <v>229.92210831924004</v>
      </c>
      <c r="AC9716" s="43">
        <v>0</v>
      </c>
      <c r="AD9716" s="43">
        <v>0</v>
      </c>
      <c r="AE9716" s="43">
        <v>229.92210831924004</v>
      </c>
      <c r="AG9716" s="43">
        <v>5994247.8849726813</v>
      </c>
      <c r="AH9716" s="43">
        <v>704055.21650576347</v>
      </c>
      <c r="AI9716" s="43">
        <v>0</v>
      </c>
      <c r="AJ9716" s="43">
        <v>965672854.94080818</v>
      </c>
      <c r="AK9716" s="43">
        <v>971667102.82578087</v>
      </c>
    </row>
    <row r="9717" spans="3:37" x14ac:dyDescent="0.2">
      <c r="C9717" s="43">
        <v>6.0260094873888586E-4</v>
      </c>
      <c r="D9717" s="43">
        <v>5.1805133468294857E-2</v>
      </c>
      <c r="E9717" s="43">
        <v>9.2221200143766797</v>
      </c>
      <c r="F9717" s="43">
        <v>3.7700786172533611</v>
      </c>
      <c r="H9717" s="43">
        <v>9.5625394623377602E-5</v>
      </c>
      <c r="I9717" s="43">
        <v>8.0159152096584557E-2</v>
      </c>
      <c r="J9717" s="43">
        <v>0</v>
      </c>
      <c r="K9717" s="43">
        <v>1</v>
      </c>
      <c r="M9717" s="43">
        <v>7.8046571800638809E-3</v>
      </c>
      <c r="N9717" s="43">
        <v>4.6182388861504386E-2</v>
      </c>
      <c r="O9717" s="43">
        <v>0</v>
      </c>
      <c r="P9717" s="43">
        <v>1</v>
      </c>
      <c r="R9717" s="43">
        <v>591.07825268312513</v>
      </c>
      <c r="S9717" s="43">
        <v>145.13385394988751</v>
      </c>
      <c r="T9717" s="43">
        <v>6824.5276545422566</v>
      </c>
      <c r="U9717" s="43">
        <v>7560.7397611752695</v>
      </c>
      <c r="W9717" s="43">
        <v>5450.9945841318449</v>
      </c>
      <c r="X9717" s="43">
        <v>0</v>
      </c>
      <c r="Y9717" s="43">
        <v>0</v>
      </c>
      <c r="Z9717" s="43">
        <v>5450.9945841318449</v>
      </c>
      <c r="AB9717" s="43">
        <v>175.19465549026745</v>
      </c>
      <c r="AC9717" s="43">
        <v>0</v>
      </c>
      <c r="AD9717" s="43">
        <v>0</v>
      </c>
      <c r="AE9717" s="43">
        <v>175.19465549026745</v>
      </c>
      <c r="AG9717" s="43">
        <v>10024379.040218463</v>
      </c>
      <c r="AH9717" s="43">
        <v>1177414.8301724785</v>
      </c>
      <c r="AI9717" s="43">
        <v>0</v>
      </c>
      <c r="AJ9717" s="43">
        <v>735817553.05912328</v>
      </c>
      <c r="AK9717" s="43">
        <v>745841932.09934175</v>
      </c>
    </row>
    <row r="9718" spans="3:37" x14ac:dyDescent="0.2">
      <c r="C9718" s="43">
        <v>6.045108683495644E-4</v>
      </c>
      <c r="D9718" s="43">
        <v>5.480754747865757E-2</v>
      </c>
      <c r="E9718" s="43">
        <v>2.3361752836113743</v>
      </c>
      <c r="F9718" s="43">
        <v>2.7616369914316321</v>
      </c>
      <c r="H9718" s="43">
        <v>8.6036656977694253E-5</v>
      </c>
      <c r="I9718" s="43">
        <v>0.10703500070816785</v>
      </c>
      <c r="J9718" s="43">
        <v>0</v>
      </c>
      <c r="K9718" s="43">
        <v>1</v>
      </c>
      <c r="M9718" s="43">
        <v>7.890689595659639E-3</v>
      </c>
      <c r="N9718" s="43">
        <v>4.6357725333109556E-2</v>
      </c>
      <c r="O9718" s="43">
        <v>0</v>
      </c>
      <c r="P9718" s="43">
        <v>1</v>
      </c>
      <c r="R9718" s="43">
        <v>627.31670821441537</v>
      </c>
      <c r="S9718" s="43">
        <v>174.36194954990671</v>
      </c>
      <c r="T9718" s="43">
        <v>6925.9515665402314</v>
      </c>
      <c r="U9718" s="43">
        <v>7727.6302243045538</v>
      </c>
      <c r="W9718" s="43">
        <v>1465.5217887269655</v>
      </c>
      <c r="X9718" s="43">
        <v>0</v>
      </c>
      <c r="Y9718" s="43">
        <v>0</v>
      </c>
      <c r="Z9718" s="43">
        <v>1465.5217887269655</v>
      </c>
      <c r="AB9718" s="43">
        <v>118.24616208309922</v>
      </c>
      <c r="AC9718" s="43">
        <v>0</v>
      </c>
      <c r="AD9718" s="43">
        <v>0</v>
      </c>
      <c r="AE9718" s="43">
        <v>118.24616208309922</v>
      </c>
      <c r="AG9718" s="43">
        <v>2695094.5694688894</v>
      </c>
      <c r="AH9718" s="43">
        <v>316552.70636502455</v>
      </c>
      <c r="AI9718" s="43">
        <v>0</v>
      </c>
      <c r="AJ9718" s="43">
        <v>496633880.7490167</v>
      </c>
      <c r="AK9718" s="43">
        <v>499328975.31848562</v>
      </c>
    </row>
    <row r="9719" spans="3:37" x14ac:dyDescent="0.2">
      <c r="C9719" s="43">
        <v>5.8544760630515062E-4</v>
      </c>
      <c r="D9719" s="43">
        <v>5.1256407823324857E-2</v>
      </c>
      <c r="E9719" s="43">
        <v>5.374736097693086</v>
      </c>
      <c r="F9719" s="43">
        <v>1.2842488509172432</v>
      </c>
      <c r="H9719" s="43">
        <v>8.867482570868575E-5</v>
      </c>
      <c r="I9719" s="43">
        <v>9.3764418294341803E-2</v>
      </c>
      <c r="J9719" s="43">
        <v>0</v>
      </c>
      <c r="K9719" s="43">
        <v>1</v>
      </c>
      <c r="M9719" s="43">
        <v>7.8324887722207893E-3</v>
      </c>
      <c r="N9719" s="43">
        <v>4.6314065923938386E-2</v>
      </c>
      <c r="O9719" s="43">
        <v>0</v>
      </c>
      <c r="P9719" s="43">
        <v>1</v>
      </c>
      <c r="R9719" s="43">
        <v>568.17035996767072</v>
      </c>
      <c r="S9719" s="43">
        <v>157.42756568091906</v>
      </c>
      <c r="T9719" s="43">
        <v>6868.3918350688964</v>
      </c>
      <c r="U9719" s="43">
        <v>7593.9897607174862</v>
      </c>
      <c r="W9719" s="43">
        <v>3053.7657433575146</v>
      </c>
      <c r="X9719" s="43">
        <v>0</v>
      </c>
      <c r="Y9719" s="43">
        <v>0</v>
      </c>
      <c r="Z9719" s="43">
        <v>3053.7657433575146</v>
      </c>
      <c r="AB9719" s="43">
        <v>17.280689598227017</v>
      </c>
      <c r="AC9719" s="43">
        <v>0</v>
      </c>
      <c r="AD9719" s="43">
        <v>0</v>
      </c>
      <c r="AE9719" s="43">
        <v>17.280689598227017</v>
      </c>
      <c r="AG9719" s="43">
        <v>5615875.2020344697</v>
      </c>
      <c r="AH9719" s="43">
        <v>659613.40056522319</v>
      </c>
      <c r="AI9719" s="43">
        <v>0</v>
      </c>
      <c r="AJ9719" s="43">
        <v>72578896.312553465</v>
      </c>
      <c r="AK9719" s="43">
        <v>78194771.514587939</v>
      </c>
    </row>
    <row r="9720" spans="3:37" x14ac:dyDescent="0.2">
      <c r="C9720" s="43">
        <v>6.1753521287266633E-4</v>
      </c>
      <c r="D9720" s="43">
        <v>6.3067738563579168E-2</v>
      </c>
      <c r="E9720" s="43">
        <v>3.0412964048850846</v>
      </c>
      <c r="F9720" s="43">
        <v>3.0149591991416598</v>
      </c>
      <c r="H9720" s="43">
        <v>7.7757434866242348E-5</v>
      </c>
      <c r="I9720" s="43">
        <v>7.6160119610902799E-2</v>
      </c>
      <c r="J9720" s="43">
        <v>0</v>
      </c>
      <c r="K9720" s="43">
        <v>1</v>
      </c>
      <c r="M9720" s="43">
        <v>7.9224381370359698E-3</v>
      </c>
      <c r="N9720" s="43">
        <v>4.6244465004099511E-2</v>
      </c>
      <c r="O9720" s="43">
        <v>0</v>
      </c>
      <c r="P9720" s="43">
        <v>1</v>
      </c>
      <c r="R9720" s="43">
        <v>737.41396556818211</v>
      </c>
      <c r="S9720" s="43">
        <v>112.12744223530672</v>
      </c>
      <c r="T9720" s="43">
        <v>6936.8290020611912</v>
      </c>
      <c r="U9720" s="43">
        <v>7786.3704098646804</v>
      </c>
      <c r="W9720" s="43">
        <v>2242.6944423945656</v>
      </c>
      <c r="X9720" s="43">
        <v>0</v>
      </c>
      <c r="Y9720" s="43">
        <v>0</v>
      </c>
      <c r="Z9720" s="43">
        <v>2242.6944423945656</v>
      </c>
      <c r="AB9720" s="43">
        <v>158.98691872419397</v>
      </c>
      <c r="AC9720" s="43">
        <v>0</v>
      </c>
      <c r="AD9720" s="43">
        <v>0</v>
      </c>
      <c r="AE9720" s="43">
        <v>158.98691872419397</v>
      </c>
      <c r="AG9720" s="43">
        <v>4124315.0795636061</v>
      </c>
      <c r="AH9720" s="43">
        <v>484421.9995572262</v>
      </c>
      <c r="AI9720" s="43">
        <v>0</v>
      </c>
      <c r="AJ9720" s="43">
        <v>667745058.64161468</v>
      </c>
      <c r="AK9720" s="43">
        <v>671869373.72117829</v>
      </c>
    </row>
    <row r="9721" spans="3:37" x14ac:dyDescent="0.2">
      <c r="C9721" s="43">
        <v>5.822812910901699E-4</v>
      </c>
      <c r="D9721" s="43">
        <v>4.9923715490337202E-2</v>
      </c>
      <c r="E9721" s="43">
        <v>5.5325567342940687</v>
      </c>
      <c r="F9721" s="43">
        <v>2.3772923544782874</v>
      </c>
      <c r="H9721" s="43">
        <v>8.6794301725608985E-5</v>
      </c>
      <c r="I9721" s="43">
        <v>9.2300565574983118E-2</v>
      </c>
      <c r="J9721" s="43">
        <v>0</v>
      </c>
      <c r="K9721" s="43">
        <v>1</v>
      </c>
      <c r="M9721" s="43">
        <v>7.8558635586568615E-3</v>
      </c>
      <c r="N9721" s="43">
        <v>4.7531557973981231E-2</v>
      </c>
      <c r="O9721" s="43">
        <v>0</v>
      </c>
      <c r="P9721" s="43">
        <v>1</v>
      </c>
      <c r="R9721" s="43">
        <v>550.40466811913109</v>
      </c>
      <c r="S9721" s="43">
        <v>151.68336285412408</v>
      </c>
      <c r="T9721" s="43">
        <v>7069.9827546502338</v>
      </c>
      <c r="U9721" s="43">
        <v>7772.0707856234894</v>
      </c>
      <c r="W9721" s="43">
        <v>3045.1450531893906</v>
      </c>
      <c r="X9721" s="43">
        <v>0</v>
      </c>
      <c r="Y9721" s="43">
        <v>0</v>
      </c>
      <c r="Z9721" s="43">
        <v>3045.1450531893906</v>
      </c>
      <c r="AB9721" s="43">
        <v>81.113291115851325</v>
      </c>
      <c r="AC9721" s="43">
        <v>0</v>
      </c>
      <c r="AD9721" s="43">
        <v>0</v>
      </c>
      <c r="AE9721" s="43">
        <v>81.113291115851325</v>
      </c>
      <c r="AG9721" s="43">
        <v>5600021.7528152894</v>
      </c>
      <c r="AH9721" s="43">
        <v>657751.33148890838</v>
      </c>
      <c r="AI9721" s="43">
        <v>0</v>
      </c>
      <c r="AJ9721" s="43">
        <v>340675822.68657559</v>
      </c>
      <c r="AK9721" s="43">
        <v>346275844.4393909</v>
      </c>
    </row>
    <row r="9722" spans="3:37" x14ac:dyDescent="0.2">
      <c r="C9722" s="43">
        <v>5.962276962648193E-4</v>
      </c>
      <c r="D9722" s="43">
        <v>5.5758796284133716E-2</v>
      </c>
      <c r="E9722" s="43">
        <v>1.3022828180845332</v>
      </c>
      <c r="F9722" s="43">
        <v>3.6126337266398698</v>
      </c>
      <c r="H9722" s="43">
        <v>8.6189702865966652E-5</v>
      </c>
      <c r="I9722" s="43">
        <v>0.12669871811605105</v>
      </c>
      <c r="J9722" s="43">
        <v>0</v>
      </c>
      <c r="K9722" s="43">
        <v>1</v>
      </c>
      <c r="M9722" s="43">
        <v>7.8380496956230779E-3</v>
      </c>
      <c r="N9722" s="43">
        <v>4.6964002023681672E-2</v>
      </c>
      <c r="O9722" s="43">
        <v>0</v>
      </c>
      <c r="P9722" s="43">
        <v>1</v>
      </c>
      <c r="R9722" s="43">
        <v>629.45966849355068</v>
      </c>
      <c r="S9722" s="43">
        <v>206.761644249222</v>
      </c>
      <c r="T9722" s="43">
        <v>6969.7224455756159</v>
      </c>
      <c r="U9722" s="43">
        <v>7805.9437583183881</v>
      </c>
      <c r="W9722" s="43">
        <v>819.7345109563372</v>
      </c>
      <c r="X9722" s="43">
        <v>0</v>
      </c>
      <c r="Y9722" s="43">
        <v>0</v>
      </c>
      <c r="Z9722" s="43">
        <v>819.7345109563372</v>
      </c>
      <c r="AB9722" s="43">
        <v>175.96658886284087</v>
      </c>
      <c r="AC9722" s="43">
        <v>0</v>
      </c>
      <c r="AD9722" s="43">
        <v>0</v>
      </c>
      <c r="AE9722" s="43">
        <v>175.96658886284087</v>
      </c>
      <c r="AG9722" s="43">
        <v>1507491.765648704</v>
      </c>
      <c r="AH9722" s="43">
        <v>177062.65436656884</v>
      </c>
      <c r="AI9722" s="43">
        <v>0</v>
      </c>
      <c r="AJ9722" s="43">
        <v>739059673.22393167</v>
      </c>
      <c r="AK9722" s="43">
        <v>740567164.98958039</v>
      </c>
    </row>
    <row r="9723" spans="3:37" x14ac:dyDescent="0.2">
      <c r="C9723" s="43">
        <v>6.0470178238797442E-4</v>
      </c>
      <c r="D9723" s="43">
        <v>5.9742105176193716E-2</v>
      </c>
      <c r="E9723" s="43">
        <v>4.8431182331886866</v>
      </c>
      <c r="F9723" s="43">
        <v>2.0933707281284217</v>
      </c>
      <c r="H9723" s="43">
        <v>8.2527930504553866E-5</v>
      </c>
      <c r="I9723" s="43">
        <v>7.3381121081916592E-2</v>
      </c>
      <c r="J9723" s="43">
        <v>0</v>
      </c>
      <c r="K9723" s="43">
        <v>1</v>
      </c>
      <c r="M9723" s="43">
        <v>7.9365237795787635E-3</v>
      </c>
      <c r="N9723" s="43">
        <v>4.4978452673306225E-2</v>
      </c>
      <c r="O9723" s="43">
        <v>0</v>
      </c>
      <c r="P9723" s="43">
        <v>1</v>
      </c>
      <c r="R9723" s="43">
        <v>684.01266579550816</v>
      </c>
      <c r="S9723" s="43">
        <v>114.66415368287299</v>
      </c>
      <c r="T9723" s="43">
        <v>6758.9184360888212</v>
      </c>
      <c r="U9723" s="43">
        <v>7557.595255567202</v>
      </c>
      <c r="W9723" s="43">
        <v>3312.7542134462251</v>
      </c>
      <c r="X9723" s="43">
        <v>0</v>
      </c>
      <c r="Y9723" s="43">
        <v>0</v>
      </c>
      <c r="Z9723" s="43">
        <v>3312.7542134462251</v>
      </c>
      <c r="AB9723" s="43">
        <v>80.023098630139032</v>
      </c>
      <c r="AC9723" s="43">
        <v>0</v>
      </c>
      <c r="AD9723" s="43">
        <v>0</v>
      </c>
      <c r="AE9723" s="43">
        <v>80.023098630139032</v>
      </c>
      <c r="AG9723" s="43">
        <v>6092154.9985276079</v>
      </c>
      <c r="AH9723" s="43">
        <v>715554.91010438465</v>
      </c>
      <c r="AI9723" s="43">
        <v>0</v>
      </c>
      <c r="AJ9723" s="43">
        <v>336097014.24658394</v>
      </c>
      <c r="AK9723" s="43">
        <v>342189169.24511153</v>
      </c>
    </row>
    <row r="9724" spans="3:37" x14ac:dyDescent="0.2">
      <c r="C9724" s="43">
        <v>6.0294918689758983E-4</v>
      </c>
      <c r="D9724" s="43">
        <v>4.7463230516658732E-2</v>
      </c>
      <c r="E9724" s="43">
        <v>8.1967831699339335</v>
      </c>
      <c r="F9724" s="43">
        <v>0.89995848114617605</v>
      </c>
      <c r="H9724" s="43">
        <v>8.5169969986787232E-5</v>
      </c>
      <c r="I9724" s="43">
        <v>9.4687455623000433E-2</v>
      </c>
      <c r="J9724" s="43">
        <v>0</v>
      </c>
      <c r="K9724" s="43">
        <v>1</v>
      </c>
      <c r="M9724" s="43">
        <v>7.8751367261863381E-3</v>
      </c>
      <c r="N9724" s="43">
        <v>4.5091567290434273E-2</v>
      </c>
      <c r="O9724" s="43">
        <v>0</v>
      </c>
      <c r="P9724" s="43">
        <v>1</v>
      </c>
      <c r="R9724" s="43">
        <v>541.85162623115446</v>
      </c>
      <c r="S9724" s="43">
        <v>152.69376848545431</v>
      </c>
      <c r="T9724" s="43">
        <v>6723.5061455915566</v>
      </c>
      <c r="U9724" s="43">
        <v>7418.0515403081654</v>
      </c>
      <c r="W9724" s="43">
        <v>4441.4402904928593</v>
      </c>
      <c r="X9724" s="43">
        <v>0</v>
      </c>
      <c r="Y9724" s="43">
        <v>0</v>
      </c>
      <c r="Z9724" s="43">
        <v>4441.4402904928593</v>
      </c>
      <c r="AB9724" s="43">
        <v>-5.8002195859289758</v>
      </c>
      <c r="AC9724" s="43">
        <v>0</v>
      </c>
      <c r="AD9724" s="43">
        <v>0</v>
      </c>
      <c r="AE9724" s="43">
        <v>-5.8002195859289758</v>
      </c>
      <c r="AG9724" s="43">
        <v>8167808.6942163678</v>
      </c>
      <c r="AH9724" s="43">
        <v>959351.10274645756</v>
      </c>
      <c r="AI9724" s="43">
        <v>0</v>
      </c>
      <c r="AJ9724" s="43">
        <v>0</v>
      </c>
      <c r="AK9724" s="43">
        <v>8167808.6942163678</v>
      </c>
    </row>
    <row r="9725" spans="3:37" x14ac:dyDescent="0.2">
      <c r="C9725" s="43">
        <v>6.1665858529447171E-4</v>
      </c>
      <c r="D9725" s="43">
        <v>5.0483736355269967E-2</v>
      </c>
      <c r="E9725" s="43">
        <v>6.3390356479108299</v>
      </c>
      <c r="F9725" s="43">
        <v>1.465634138236493</v>
      </c>
      <c r="H9725" s="43">
        <v>8.4807708769621407E-5</v>
      </c>
      <c r="I9725" s="43">
        <v>0.11225156891905308</v>
      </c>
      <c r="J9725" s="43">
        <v>0</v>
      </c>
      <c r="K9725" s="43">
        <v>1</v>
      </c>
      <c r="M9725" s="43">
        <v>7.8065992499385291E-3</v>
      </c>
      <c r="N9725" s="43">
        <v>4.8574261653137052E-2</v>
      </c>
      <c r="O9725" s="43">
        <v>0</v>
      </c>
      <c r="P9725" s="43">
        <v>1</v>
      </c>
      <c r="R9725" s="43">
        <v>589.43869824005697</v>
      </c>
      <c r="S9725" s="43">
        <v>180.24786225843852</v>
      </c>
      <c r="T9725" s="43">
        <v>7179.7689107234655</v>
      </c>
      <c r="U9725" s="43">
        <v>7949.4554712219615</v>
      </c>
      <c r="W9725" s="43">
        <v>3736.4729204018759</v>
      </c>
      <c r="X9725" s="43">
        <v>0</v>
      </c>
      <c r="Y9725" s="43">
        <v>0</v>
      </c>
      <c r="Z9725" s="43">
        <v>3736.4729204018759</v>
      </c>
      <c r="AB9725" s="43">
        <v>29.367517491912665</v>
      </c>
      <c r="AC9725" s="43">
        <v>0</v>
      </c>
      <c r="AD9725" s="43">
        <v>0</v>
      </c>
      <c r="AE9725" s="43">
        <v>29.367517491912665</v>
      </c>
      <c r="AG9725" s="43">
        <v>6871373.7006190494</v>
      </c>
      <c r="AH9725" s="43">
        <v>807078.15080680524</v>
      </c>
      <c r="AI9725" s="43">
        <v>0</v>
      </c>
      <c r="AJ9725" s="43">
        <v>123343573.46603319</v>
      </c>
      <c r="AK9725" s="43">
        <v>130214947.16665223</v>
      </c>
    </row>
    <row r="9726" spans="3:37" x14ac:dyDescent="0.2">
      <c r="C9726" s="43">
        <v>6.0071511732045872E-4</v>
      </c>
      <c r="D9726" s="43">
        <v>5.6512284298078641E-2</v>
      </c>
      <c r="E9726" s="43">
        <v>1.8873960164033492</v>
      </c>
      <c r="F9726" s="43">
        <v>1.93286563714188</v>
      </c>
      <c r="H9726" s="43">
        <v>8.5675478011224037E-5</v>
      </c>
      <c r="I9726" s="43">
        <v>0.1098676335867147</v>
      </c>
      <c r="J9726" s="43">
        <v>0</v>
      </c>
      <c r="K9726" s="43">
        <v>1</v>
      </c>
      <c r="M9726" s="43">
        <v>7.8809415122187421E-3</v>
      </c>
      <c r="N9726" s="43">
        <v>4.692239119753483E-2</v>
      </c>
      <c r="O9726" s="43">
        <v>0</v>
      </c>
      <c r="P9726" s="43">
        <v>1</v>
      </c>
      <c r="R9726" s="43">
        <v>642.7673326406981</v>
      </c>
      <c r="S9726" s="43">
        <v>178.22502299088885</v>
      </c>
      <c r="T9726" s="43">
        <v>7001.6534792208504</v>
      </c>
      <c r="U9726" s="43">
        <v>7822.6458348524375</v>
      </c>
      <c r="W9726" s="43">
        <v>1213.1565031002601</v>
      </c>
      <c r="X9726" s="43">
        <v>0</v>
      </c>
      <c r="Y9726" s="43">
        <v>0</v>
      </c>
      <c r="Z9726" s="43">
        <v>1213.1565031002601</v>
      </c>
      <c r="AB9726" s="43">
        <v>64.158864630870113</v>
      </c>
      <c r="AC9726" s="43">
        <v>0</v>
      </c>
      <c r="AD9726" s="43">
        <v>0</v>
      </c>
      <c r="AE9726" s="43">
        <v>64.158864630870113</v>
      </c>
      <c r="AG9726" s="43">
        <v>2230994.8092013784</v>
      </c>
      <c r="AH9726" s="43">
        <v>262041.80466965618</v>
      </c>
      <c r="AI9726" s="43">
        <v>0</v>
      </c>
      <c r="AJ9726" s="43">
        <v>269467231.44965446</v>
      </c>
      <c r="AK9726" s="43">
        <v>271698226.25885582</v>
      </c>
    </row>
    <row r="9727" spans="3:37" x14ac:dyDescent="0.2">
      <c r="C9727" s="43">
        <v>5.9557404879768288E-4</v>
      </c>
      <c r="D9727" s="43">
        <v>4.852846788532697E-2</v>
      </c>
      <c r="E9727" s="43">
        <v>2.6968247905248264</v>
      </c>
      <c r="F9727" s="43">
        <v>2.5557506203085767</v>
      </c>
      <c r="H9727" s="43">
        <v>8.6432311553500977E-5</v>
      </c>
      <c r="I9727" s="43">
        <v>0.12312481143231546</v>
      </c>
      <c r="J9727" s="43">
        <v>0</v>
      </c>
      <c r="K9727" s="43">
        <v>1</v>
      </c>
      <c r="M9727" s="43">
        <v>7.8421108993290047E-3</v>
      </c>
      <c r="N9727" s="43">
        <v>4.5106528502089988E-2</v>
      </c>
      <c r="O9727" s="43">
        <v>0</v>
      </c>
      <c r="P9727" s="43">
        <v>1</v>
      </c>
      <c r="R9727" s="43">
        <v>547.23607436521047</v>
      </c>
      <c r="S9727" s="43">
        <v>201.49490967592388</v>
      </c>
      <c r="T9727" s="43">
        <v>6697.5313708249405</v>
      </c>
      <c r="U9727" s="43">
        <v>7446.2623548660749</v>
      </c>
      <c r="W9727" s="43">
        <v>1475.799811617587</v>
      </c>
      <c r="X9727" s="43">
        <v>0</v>
      </c>
      <c r="Y9727" s="43">
        <v>0</v>
      </c>
      <c r="Z9727" s="43">
        <v>1475.799811617587</v>
      </c>
      <c r="AB9727" s="43">
        <v>91.095826249932998</v>
      </c>
      <c r="AC9727" s="43">
        <v>0</v>
      </c>
      <c r="AD9727" s="43">
        <v>0</v>
      </c>
      <c r="AE9727" s="43">
        <v>91.095826249932998</v>
      </c>
      <c r="AG9727" s="43">
        <v>2713995.8535647425</v>
      </c>
      <c r="AH9727" s="43">
        <v>318772.75930939877</v>
      </c>
      <c r="AI9727" s="43">
        <v>0</v>
      </c>
      <c r="AJ9727" s="43">
        <v>382602470.24971861</v>
      </c>
      <c r="AK9727" s="43">
        <v>385316466.10328335</v>
      </c>
    </row>
    <row r="9728" spans="3:37" x14ac:dyDescent="0.2">
      <c r="C9728" s="43">
        <v>6.2022668721262164E-4</v>
      </c>
      <c r="D9728" s="43">
        <v>5.4621350328800333E-2</v>
      </c>
      <c r="E9728" s="43">
        <v>1.8693236300555944</v>
      </c>
      <c r="F9728" s="43">
        <v>6.8323546536592321</v>
      </c>
      <c r="H9728" s="43">
        <v>9.9422830994733147E-5</v>
      </c>
      <c r="I9728" s="43">
        <v>8.2088520114350319E-2</v>
      </c>
      <c r="J9728" s="43">
        <v>0</v>
      </c>
      <c r="K9728" s="43">
        <v>1</v>
      </c>
      <c r="M9728" s="43">
        <v>7.8746765764260429E-3</v>
      </c>
      <c r="N9728" s="43">
        <v>4.9305353899276816E-2</v>
      </c>
      <c r="O9728" s="43">
        <v>0</v>
      </c>
      <c r="P9728" s="43">
        <v>1</v>
      </c>
      <c r="R9728" s="43">
        <v>641.43884127980175</v>
      </c>
      <c r="S9728" s="43">
        <v>154.52933095471147</v>
      </c>
      <c r="T9728" s="43">
        <v>7351.3851881983601</v>
      </c>
      <c r="U9728" s="43">
        <v>8147.3533604328732</v>
      </c>
      <c r="W9728" s="43">
        <v>1199.0567832398133</v>
      </c>
      <c r="X9728" s="43">
        <v>0</v>
      </c>
      <c r="Y9728" s="43">
        <v>0</v>
      </c>
      <c r="Z9728" s="43">
        <v>1199.0567832398133</v>
      </c>
      <c r="AB9728" s="43">
        <v>400.29757277443599</v>
      </c>
      <c r="AC9728" s="43">
        <v>0</v>
      </c>
      <c r="AD9728" s="43">
        <v>0</v>
      </c>
      <c r="AE9728" s="43">
        <v>400.29757277443599</v>
      </c>
      <c r="AG9728" s="43">
        <v>2205065.4243780165</v>
      </c>
      <c r="AH9728" s="43">
        <v>258996.26517979967</v>
      </c>
      <c r="AI9728" s="43">
        <v>0</v>
      </c>
      <c r="AJ9728" s="43">
        <v>1681249805.6526313</v>
      </c>
      <c r="AK9728" s="43">
        <v>1683454871.0770092</v>
      </c>
    </row>
    <row r="9729" spans="3:37" x14ac:dyDescent="0.2">
      <c r="C9729" s="43">
        <v>6.3380308934468665E-4</v>
      </c>
      <c r="D9729" s="43">
        <v>5.0739387843085432E-2</v>
      </c>
      <c r="E9729" s="43">
        <v>7.0312006749181695</v>
      </c>
      <c r="F9729" s="43">
        <v>3.8252646458279789</v>
      </c>
      <c r="H9729" s="43">
        <v>8.8326545997789659E-5</v>
      </c>
      <c r="I9729" s="43">
        <v>0.1120364251140793</v>
      </c>
      <c r="J9729" s="43">
        <v>0</v>
      </c>
      <c r="K9729" s="43">
        <v>1</v>
      </c>
      <c r="M9729" s="43">
        <v>7.9457247746701487E-3</v>
      </c>
      <c r="N9729" s="43">
        <v>4.538952484098082E-2</v>
      </c>
      <c r="O9729" s="43">
        <v>0</v>
      </c>
      <c r="P9729" s="43">
        <v>1</v>
      </c>
      <c r="R9729" s="43">
        <v>608.89435503112713</v>
      </c>
      <c r="S9729" s="43">
        <v>187.3668964989526</v>
      </c>
      <c r="T9729" s="43">
        <v>6828.5976923956559</v>
      </c>
      <c r="U9729" s="43">
        <v>7624.8589439257357</v>
      </c>
      <c r="W9729" s="43">
        <v>4281.258400048725</v>
      </c>
      <c r="X9729" s="43">
        <v>0</v>
      </c>
      <c r="Y9729" s="43">
        <v>0</v>
      </c>
      <c r="Z9729" s="43">
        <v>4281.258400048725</v>
      </c>
      <c r="AB9729" s="43">
        <v>184.07078329156303</v>
      </c>
      <c r="AC9729" s="43">
        <v>0</v>
      </c>
      <c r="AD9729" s="43">
        <v>0</v>
      </c>
      <c r="AE9729" s="43">
        <v>184.07078329156303</v>
      </c>
      <c r="AG9729" s="43">
        <v>7873234.1976896049</v>
      </c>
      <c r="AH9729" s="43">
        <v>924751.81441052456</v>
      </c>
      <c r="AI9729" s="43">
        <v>0</v>
      </c>
      <c r="AJ9729" s="43">
        <v>773097289.8245647</v>
      </c>
      <c r="AK9729" s="43">
        <v>780970524.02225435</v>
      </c>
    </row>
    <row r="9730" spans="3:37" x14ac:dyDescent="0.2">
      <c r="C9730" s="43">
        <v>6.1362190104530256E-4</v>
      </c>
      <c r="D9730" s="43">
        <v>5.7634353132555716E-2</v>
      </c>
      <c r="E9730" s="43">
        <v>4.5683743748917029</v>
      </c>
      <c r="F9730" s="43">
        <v>4.4065438024952694</v>
      </c>
      <c r="H9730" s="43">
        <v>8.8228997291524153E-5</v>
      </c>
      <c r="I9730" s="43">
        <v>8.3024388005972463E-2</v>
      </c>
      <c r="J9730" s="43">
        <v>0</v>
      </c>
      <c r="K9730" s="43">
        <v>1</v>
      </c>
      <c r="M9730" s="43">
        <v>7.8694205351064195E-3</v>
      </c>
      <c r="N9730" s="43">
        <v>4.4517901834387995E-2</v>
      </c>
      <c r="O9730" s="43">
        <v>0</v>
      </c>
      <c r="P9730" s="43">
        <v>1</v>
      </c>
      <c r="R9730" s="43">
        <v>669.61418907149618</v>
      </c>
      <c r="S9730" s="43">
        <v>138.69455112438087</v>
      </c>
      <c r="T9730" s="43">
        <v>6633.1499406345329</v>
      </c>
      <c r="U9730" s="43">
        <v>7441.4586808304102</v>
      </c>
      <c r="W9730" s="43">
        <v>3059.0483024181108</v>
      </c>
      <c r="X9730" s="43">
        <v>0</v>
      </c>
      <c r="Y9730" s="43">
        <v>0</v>
      </c>
      <c r="Z9730" s="43">
        <v>3059.0483024181108</v>
      </c>
      <c r="AB9730" s="43">
        <v>244.07449704535088</v>
      </c>
      <c r="AC9730" s="43">
        <v>0</v>
      </c>
      <c r="AD9730" s="43">
        <v>0</v>
      </c>
      <c r="AE9730" s="43">
        <v>244.07449704535088</v>
      </c>
      <c r="AG9730" s="43">
        <v>5625589.8281469056</v>
      </c>
      <c r="AH9730" s="43">
        <v>660754.43332231196</v>
      </c>
      <c r="AI9730" s="43">
        <v>0</v>
      </c>
      <c r="AJ9730" s="43">
        <v>1025112887.5904737</v>
      </c>
      <c r="AK9730" s="43">
        <v>1030738477.4186206</v>
      </c>
    </row>
    <row r="9731" spans="3:37" x14ac:dyDescent="0.2">
      <c r="C9731" s="43">
        <v>6.250314503671861E-4</v>
      </c>
      <c r="D9731" s="43">
        <v>5.8442703177480793E-2</v>
      </c>
      <c r="E9731" s="43">
        <v>3.0293911816854342</v>
      </c>
      <c r="F9731" s="43">
        <v>1.9665017381397369</v>
      </c>
      <c r="H9731" s="43">
        <v>8.5613057096907099E-5</v>
      </c>
      <c r="I9731" s="43">
        <v>8.738247616218528E-2</v>
      </c>
      <c r="J9731" s="43">
        <v>0</v>
      </c>
      <c r="K9731" s="43">
        <v>1</v>
      </c>
      <c r="M9731" s="43">
        <v>7.8448920516194683E-3</v>
      </c>
      <c r="N9731" s="43">
        <v>4.5817706680072123E-2</v>
      </c>
      <c r="O9731" s="43">
        <v>0</v>
      </c>
      <c r="P9731" s="43">
        <v>1</v>
      </c>
      <c r="R9731" s="43">
        <v>691.63114026058929</v>
      </c>
      <c r="S9731" s="43">
        <v>141.64678615712134</v>
      </c>
      <c r="T9731" s="43">
        <v>6805.5415886454475</v>
      </c>
      <c r="U9731" s="43">
        <v>7638.8195150631582</v>
      </c>
      <c r="W9731" s="43">
        <v>2095.2212772844709</v>
      </c>
      <c r="X9731" s="43">
        <v>0</v>
      </c>
      <c r="Y9731" s="43">
        <v>0</v>
      </c>
      <c r="Z9731" s="43">
        <v>2095.2212772844709</v>
      </c>
      <c r="AB9731" s="43">
        <v>71.525508815836758</v>
      </c>
      <c r="AC9731" s="43">
        <v>0</v>
      </c>
      <c r="AD9731" s="43">
        <v>0</v>
      </c>
      <c r="AE9731" s="43">
        <v>71.525508815836758</v>
      </c>
      <c r="AG9731" s="43">
        <v>3853111.9289261419</v>
      </c>
      <c r="AH9731" s="43">
        <v>452567.79589344573</v>
      </c>
      <c r="AI9731" s="43">
        <v>0</v>
      </c>
      <c r="AJ9731" s="43">
        <v>300407137.02651441</v>
      </c>
      <c r="AK9731" s="43">
        <v>304260248.95544058</v>
      </c>
    </row>
    <row r="9732" spans="3:37" x14ac:dyDescent="0.2">
      <c r="C9732" s="43">
        <v>6.2516274569890395E-4</v>
      </c>
      <c r="D9732" s="43">
        <v>5.4540626618706844E-2</v>
      </c>
      <c r="E9732" s="43">
        <v>8.5486689710749157</v>
      </c>
      <c r="F9732" s="43">
        <v>2.6102468061261961</v>
      </c>
      <c r="H9732" s="43">
        <v>8.3532758693103228E-5</v>
      </c>
      <c r="I9732" s="43">
        <v>8.1214229612267735E-2</v>
      </c>
      <c r="J9732" s="43">
        <v>0</v>
      </c>
      <c r="K9732" s="43">
        <v>1</v>
      </c>
      <c r="M9732" s="43">
        <v>7.8849302815985345E-3</v>
      </c>
      <c r="N9732" s="43">
        <v>4.3522825561883305E-2</v>
      </c>
      <c r="O9732" s="43">
        <v>0</v>
      </c>
      <c r="P9732" s="43">
        <v>1</v>
      </c>
      <c r="R9732" s="43">
        <v>645.58820321202063</v>
      </c>
      <c r="S9732" s="43">
        <v>128.44917703776218</v>
      </c>
      <c r="T9732" s="43">
        <v>6497.6649456747655</v>
      </c>
      <c r="U9732" s="43">
        <v>7271.7023259245479</v>
      </c>
      <c r="W9732" s="43">
        <v>5518.9198408906077</v>
      </c>
      <c r="X9732" s="43">
        <v>0</v>
      </c>
      <c r="Y9732" s="43">
        <v>0</v>
      </c>
      <c r="Z9732" s="43">
        <v>5518.9198408906077</v>
      </c>
      <c r="AB9732" s="43">
        <v>111.23252862555492</v>
      </c>
      <c r="AC9732" s="43">
        <v>0</v>
      </c>
      <c r="AD9732" s="43">
        <v>0</v>
      </c>
      <c r="AE9732" s="43">
        <v>111.23252862555492</v>
      </c>
      <c r="AG9732" s="43">
        <v>10149293.587397827</v>
      </c>
      <c r="AH9732" s="43">
        <v>1192086.6856323713</v>
      </c>
      <c r="AI9732" s="43">
        <v>0</v>
      </c>
      <c r="AJ9732" s="43">
        <v>467176620.22733068</v>
      </c>
      <c r="AK9732" s="43">
        <v>477325913.8147285</v>
      </c>
    </row>
    <row r="9733" spans="3:37" x14ac:dyDescent="0.2">
      <c r="C9733" s="43">
        <v>6.1309025455358324E-4</v>
      </c>
      <c r="D9733" s="43">
        <v>5.3662348240160737E-2</v>
      </c>
      <c r="E9733" s="43">
        <v>5.7462345310397192</v>
      </c>
      <c r="F9733" s="43">
        <v>1.664096352463355</v>
      </c>
      <c r="H9733" s="43">
        <v>9.8153977100667866E-5</v>
      </c>
      <c r="I9733" s="43">
        <v>7.9641853760250861E-2</v>
      </c>
      <c r="J9733" s="43">
        <v>0</v>
      </c>
      <c r="K9733" s="43">
        <v>1</v>
      </c>
      <c r="M9733" s="43">
        <v>7.7950127887806636E-3</v>
      </c>
      <c r="N9733" s="43">
        <v>4.7836154590289115E-2</v>
      </c>
      <c r="O9733" s="43">
        <v>0</v>
      </c>
      <c r="P9733" s="43">
        <v>1</v>
      </c>
      <c r="R9733" s="43">
        <v>622.92600116655512</v>
      </c>
      <c r="S9733" s="43">
        <v>148.01019624497391</v>
      </c>
      <c r="T9733" s="43">
        <v>7060.1749923218294</v>
      </c>
      <c r="U9733" s="43">
        <v>7831.1111897333585</v>
      </c>
      <c r="W9733" s="43">
        <v>3579.4788981857473</v>
      </c>
      <c r="X9733" s="43">
        <v>0</v>
      </c>
      <c r="Y9733" s="43">
        <v>0</v>
      </c>
      <c r="Z9733" s="43">
        <v>3579.4788981857473</v>
      </c>
      <c r="AB9733" s="43">
        <v>44.264068719534329</v>
      </c>
      <c r="AC9733" s="43">
        <v>0</v>
      </c>
      <c r="AD9733" s="43">
        <v>0</v>
      </c>
      <c r="AE9733" s="43">
        <v>44.264068719534329</v>
      </c>
      <c r="AG9733" s="43">
        <v>6582661.6937635895</v>
      </c>
      <c r="AH9733" s="43">
        <v>773167.4420081214</v>
      </c>
      <c r="AI9733" s="43">
        <v>0</v>
      </c>
      <c r="AJ9733" s="43">
        <v>185909088.62204418</v>
      </c>
      <c r="AK9733" s="43">
        <v>192491750.31580776</v>
      </c>
    </row>
    <row r="9734" spans="3:37" x14ac:dyDescent="0.2">
      <c r="C9734" s="43">
        <v>6.2757757373022027E-4</v>
      </c>
      <c r="D9734" s="43">
        <v>5.8750289316998328E-2</v>
      </c>
      <c r="E9734" s="43">
        <v>9.977201268424075</v>
      </c>
      <c r="F9734" s="43">
        <v>2.4915852988384017</v>
      </c>
      <c r="H9734" s="43">
        <v>8.8454963841082607E-5</v>
      </c>
      <c r="I9734" s="43">
        <v>8.4388135268094105E-2</v>
      </c>
      <c r="J9734" s="43">
        <v>0</v>
      </c>
      <c r="K9734" s="43">
        <v>1</v>
      </c>
      <c r="M9734" s="43">
        <v>7.836980081604555E-3</v>
      </c>
      <c r="N9734" s="43">
        <v>4.4393077122421923E-2</v>
      </c>
      <c r="O9734" s="43">
        <v>0</v>
      </c>
      <c r="P9734" s="43">
        <v>1</v>
      </c>
      <c r="R9734" s="43">
        <v>698.10347245901175</v>
      </c>
      <c r="S9734" s="43">
        <v>141.3337793574095</v>
      </c>
      <c r="T9734" s="43">
        <v>6587.2836565843636</v>
      </c>
      <c r="U9734" s="43">
        <v>7426.7209084007845</v>
      </c>
      <c r="W9734" s="43">
        <v>6965.1188509093035</v>
      </c>
      <c r="X9734" s="43">
        <v>0</v>
      </c>
      <c r="Y9734" s="43">
        <v>0</v>
      </c>
      <c r="Z9734" s="43">
        <v>6965.1188509093035</v>
      </c>
      <c r="AB9734" s="43">
        <v>111.41705379490543</v>
      </c>
      <c r="AC9734" s="43">
        <v>0</v>
      </c>
      <c r="AD9734" s="43">
        <v>0</v>
      </c>
      <c r="AE9734" s="43">
        <v>111.41705379490543</v>
      </c>
      <c r="AG9734" s="43">
        <v>12808853.566822208</v>
      </c>
      <c r="AH9734" s="43">
        <v>1504465.6717964096</v>
      </c>
      <c r="AI9734" s="43">
        <v>0</v>
      </c>
      <c r="AJ9734" s="43">
        <v>467951625.93860281</v>
      </c>
      <c r="AK9734" s="43">
        <v>480760479.50542504</v>
      </c>
    </row>
    <row r="9735" spans="3:37" x14ac:dyDescent="0.2">
      <c r="C9735" s="43">
        <v>5.9299888362134739E-4</v>
      </c>
      <c r="D9735" s="43">
        <v>5.9006974410601987E-2</v>
      </c>
      <c r="E9735" s="43">
        <v>7.603949177772737</v>
      </c>
      <c r="F9735" s="43">
        <v>2.766238789105897</v>
      </c>
      <c r="H9735" s="43">
        <v>8.7113037923799888E-5</v>
      </c>
      <c r="I9735" s="43">
        <v>0.11925848316918897</v>
      </c>
      <c r="J9735" s="43">
        <v>0</v>
      </c>
      <c r="K9735" s="43">
        <v>1</v>
      </c>
      <c r="M9735" s="43">
        <v>7.8759212646435373E-3</v>
      </c>
      <c r="N9735" s="43">
        <v>4.5786884672109451E-2</v>
      </c>
      <c r="O9735" s="43">
        <v>0</v>
      </c>
      <c r="P9735" s="43">
        <v>1</v>
      </c>
      <c r="R9735" s="43">
        <v>662.52091845905761</v>
      </c>
      <c r="S9735" s="43">
        <v>196.70473463537033</v>
      </c>
      <c r="T9735" s="43">
        <v>6827.8635566764769</v>
      </c>
      <c r="U9735" s="43">
        <v>7687.0892097709047</v>
      </c>
      <c r="W9735" s="43">
        <v>5037.7753931739899</v>
      </c>
      <c r="X9735" s="43">
        <v>0</v>
      </c>
      <c r="Y9735" s="43">
        <v>0</v>
      </c>
      <c r="Z9735" s="43">
        <v>5037.7753931739899</v>
      </c>
      <c r="AB9735" s="43">
        <v>125.20820549108046</v>
      </c>
      <c r="AC9735" s="43">
        <v>0</v>
      </c>
      <c r="AD9735" s="43">
        <v>0</v>
      </c>
      <c r="AE9735" s="43">
        <v>125.20820549108046</v>
      </c>
      <c r="AG9735" s="43">
        <v>9264468.9480469674</v>
      </c>
      <c r="AH9735" s="43">
        <v>1088159.4849255818</v>
      </c>
      <c r="AI9735" s="43">
        <v>0</v>
      </c>
      <c r="AJ9735" s="43">
        <v>525874463.06253797</v>
      </c>
      <c r="AK9735" s="43">
        <v>535138932.01058495</v>
      </c>
    </row>
    <row r="9736" spans="3:37" x14ac:dyDescent="0.2">
      <c r="C9736" s="43">
        <v>6.2306161076497446E-4</v>
      </c>
      <c r="D9736" s="43">
        <v>5.6481162397958196E-2</v>
      </c>
      <c r="E9736" s="43">
        <v>5.6685282089759275</v>
      </c>
      <c r="F9736" s="43">
        <v>1.4921640628521382</v>
      </c>
      <c r="H9736" s="43">
        <v>9.192428724658086E-5</v>
      </c>
      <c r="I9736" s="43">
        <v>8.732672585884671E-2</v>
      </c>
      <c r="J9736" s="43">
        <v>0</v>
      </c>
      <c r="K9736" s="43">
        <v>1</v>
      </c>
      <c r="M9736" s="43">
        <v>7.8054383337993472E-3</v>
      </c>
      <c r="N9736" s="43">
        <v>4.6366099909542657E-2</v>
      </c>
      <c r="O9736" s="43">
        <v>0</v>
      </c>
      <c r="P9736" s="43">
        <v>1</v>
      </c>
      <c r="R9736" s="43">
        <v>666.31101430402657</v>
      </c>
      <c r="S9736" s="43">
        <v>151.99168210676683</v>
      </c>
      <c r="T9736" s="43">
        <v>6852.3610284124798</v>
      </c>
      <c r="U9736" s="43">
        <v>7670.6637248232728</v>
      </c>
      <c r="W9736" s="43">
        <v>3777.0027805337372</v>
      </c>
      <c r="X9736" s="43">
        <v>0</v>
      </c>
      <c r="Y9736" s="43">
        <v>0</v>
      </c>
      <c r="Z9736" s="43">
        <v>3777.0027805337372</v>
      </c>
      <c r="AB9736" s="43">
        <v>35.088973943760884</v>
      </c>
      <c r="AC9736" s="43">
        <v>0</v>
      </c>
      <c r="AD9736" s="43">
        <v>0</v>
      </c>
      <c r="AE9736" s="43">
        <v>35.088973943760884</v>
      </c>
      <c r="AG9736" s="43">
        <v>6945908.1134015424</v>
      </c>
      <c r="AH9736" s="43">
        <v>815832.60059528728</v>
      </c>
      <c r="AI9736" s="43">
        <v>0</v>
      </c>
      <c r="AJ9736" s="43">
        <v>147373690.56379572</v>
      </c>
      <c r="AK9736" s="43">
        <v>154319598.67719725</v>
      </c>
    </row>
    <row r="9737" spans="3:37" x14ac:dyDescent="0.2">
      <c r="C9737" s="43">
        <v>6.1313329723700072E-4</v>
      </c>
      <c r="D9737" s="43">
        <v>5.9260682208431614E-2</v>
      </c>
      <c r="E9737" s="43">
        <v>5.3718676179012776</v>
      </c>
      <c r="F9737" s="43">
        <v>3.6007145694601799</v>
      </c>
      <c r="H9737" s="43">
        <v>9.4791433233210043E-5</v>
      </c>
      <c r="I9737" s="43">
        <v>8.1930586760479235E-2</v>
      </c>
      <c r="J9737" s="43">
        <v>0</v>
      </c>
      <c r="K9737" s="43">
        <v>1</v>
      </c>
      <c r="M9737" s="43">
        <v>7.7967391593442553E-3</v>
      </c>
      <c r="N9737" s="43">
        <v>4.4971983428521614E-2</v>
      </c>
      <c r="O9737" s="43">
        <v>0</v>
      </c>
      <c r="P9737" s="43">
        <v>1</v>
      </c>
      <c r="R9737" s="43">
        <v>687.96116206681313</v>
      </c>
      <c r="S9737" s="43">
        <v>147.04746017746231</v>
      </c>
      <c r="T9737" s="43">
        <v>6638.9197627383173</v>
      </c>
      <c r="U9737" s="43">
        <v>7473.9283849825924</v>
      </c>
      <c r="W9737" s="43">
        <v>3695.636288880446</v>
      </c>
      <c r="X9737" s="43">
        <v>0</v>
      </c>
      <c r="Y9737" s="43">
        <v>0</v>
      </c>
      <c r="Z9737" s="43">
        <v>3695.636288880446</v>
      </c>
      <c r="AB9737" s="43">
        <v>191.4433960628611</v>
      </c>
      <c r="AC9737" s="43">
        <v>0</v>
      </c>
      <c r="AD9737" s="43">
        <v>0</v>
      </c>
      <c r="AE9737" s="43">
        <v>191.4433960628611</v>
      </c>
      <c r="AG9737" s="43">
        <v>6796275.1352511402</v>
      </c>
      <c r="AH9737" s="43">
        <v>798257.43839817634</v>
      </c>
      <c r="AI9737" s="43">
        <v>0</v>
      </c>
      <c r="AJ9737" s="43">
        <v>804062263.46401656</v>
      </c>
      <c r="AK9737" s="43">
        <v>810858538.59926772</v>
      </c>
    </row>
    <row r="9738" spans="3:37" x14ac:dyDescent="0.2">
      <c r="C9738" s="43">
        <v>6.252382347761154E-4</v>
      </c>
      <c r="D9738" s="43">
        <v>5.5908451426247452E-2</v>
      </c>
      <c r="E9738" s="43">
        <v>11.170819251155642</v>
      </c>
      <c r="F9738" s="43">
        <v>1.4836765550611133</v>
      </c>
      <c r="H9738" s="43">
        <v>9.8696524546859621E-5</v>
      </c>
      <c r="I9738" s="43">
        <v>9.5817628511948041E-2</v>
      </c>
      <c r="J9738" s="43">
        <v>0</v>
      </c>
      <c r="K9738" s="43">
        <v>1</v>
      </c>
      <c r="M9738" s="43">
        <v>7.88315135268991E-3</v>
      </c>
      <c r="N9738" s="43">
        <v>4.4592942381421127E-2</v>
      </c>
      <c r="O9738" s="43">
        <v>0</v>
      </c>
      <c r="P9738" s="43">
        <v>1</v>
      </c>
      <c r="R9738" s="43">
        <v>661.85882539984812</v>
      </c>
      <c r="S9738" s="43">
        <v>179.05631834756198</v>
      </c>
      <c r="T9738" s="43">
        <v>6655.9241947083419</v>
      </c>
      <c r="U9738" s="43">
        <v>7496.8393384557521</v>
      </c>
      <c r="W9738" s="43">
        <v>7393.5053083238845</v>
      </c>
      <c r="X9738" s="43">
        <v>0</v>
      </c>
      <c r="Y9738" s="43">
        <v>0</v>
      </c>
      <c r="Z9738" s="43">
        <v>7393.5053083238845</v>
      </c>
      <c r="AB9738" s="43">
        <v>34.253438836862699</v>
      </c>
      <c r="AC9738" s="43">
        <v>0</v>
      </c>
      <c r="AD9738" s="43">
        <v>0</v>
      </c>
      <c r="AE9738" s="43">
        <v>34.253438836862699</v>
      </c>
      <c r="AG9738" s="43">
        <v>13596656.262007624</v>
      </c>
      <c r="AH9738" s="43">
        <v>1596997.1465979591</v>
      </c>
      <c r="AI9738" s="43">
        <v>0</v>
      </c>
      <c r="AJ9738" s="43">
        <v>143864443.11482334</v>
      </c>
      <c r="AK9738" s="43">
        <v>157461099.37683097</v>
      </c>
    </row>
    <row r="9739" spans="3:37" x14ac:dyDescent="0.2">
      <c r="C9739" s="43">
        <v>6.2801622574593097E-4</v>
      </c>
      <c r="D9739" s="43">
        <v>4.9437573122983469E-2</v>
      </c>
      <c r="E9739" s="43">
        <v>8.4651106967762253</v>
      </c>
      <c r="F9739" s="43">
        <v>3.6196406860698302</v>
      </c>
      <c r="H9739" s="43">
        <v>9.0332491390898717E-5</v>
      </c>
      <c r="I9739" s="43">
        <v>8.423611779822221E-2</v>
      </c>
      <c r="J9739" s="43">
        <v>0</v>
      </c>
      <c r="K9739" s="43">
        <v>1</v>
      </c>
      <c r="M9739" s="43">
        <v>7.8632743613610279E-3</v>
      </c>
      <c r="N9739" s="43">
        <v>4.6509374662237146E-2</v>
      </c>
      <c r="O9739" s="43">
        <v>0</v>
      </c>
      <c r="P9739" s="43">
        <v>1</v>
      </c>
      <c r="R9739" s="43">
        <v>587.85522209849614</v>
      </c>
      <c r="S9739" s="43">
        <v>144.07369827693861</v>
      </c>
      <c r="T9739" s="43">
        <v>6924.4662393048311</v>
      </c>
      <c r="U9739" s="43">
        <v>7656.3951596802654</v>
      </c>
      <c r="W9739" s="43">
        <v>4976.2595287417435</v>
      </c>
      <c r="X9739" s="43">
        <v>0</v>
      </c>
      <c r="Y9739" s="43">
        <v>0</v>
      </c>
      <c r="Z9739" s="43">
        <v>4976.2595287417435</v>
      </c>
      <c r="AB9739" s="43">
        <v>164.77673193407853</v>
      </c>
      <c r="AC9739" s="43">
        <v>0</v>
      </c>
      <c r="AD9739" s="43">
        <v>0</v>
      </c>
      <c r="AE9739" s="43">
        <v>164.77673193407853</v>
      </c>
      <c r="AG9739" s="43">
        <v>9151341.273356067</v>
      </c>
      <c r="AH9739" s="43">
        <v>1074872.0582082167</v>
      </c>
      <c r="AI9739" s="43">
        <v>0</v>
      </c>
      <c r="AJ9739" s="43">
        <v>692062274.12312984</v>
      </c>
      <c r="AK9739" s="43">
        <v>701213615.39648592</v>
      </c>
    </row>
    <row r="9740" spans="3:37" x14ac:dyDescent="0.2">
      <c r="C9740" s="43">
        <v>6.072325921713047E-4</v>
      </c>
      <c r="D9740" s="43">
        <v>6.2988755111515693E-2</v>
      </c>
      <c r="E9740" s="43">
        <v>6.3404797708938929</v>
      </c>
      <c r="F9740" s="43">
        <v>2.5946091329854974</v>
      </c>
      <c r="H9740" s="43">
        <v>7.5231518017837201E-5</v>
      </c>
      <c r="I9740" s="43">
        <v>8.3847818119384535E-2</v>
      </c>
      <c r="J9740" s="43">
        <v>0</v>
      </c>
      <c r="K9740" s="43">
        <v>1</v>
      </c>
      <c r="M9740" s="43">
        <v>7.7881008523826463E-3</v>
      </c>
      <c r="N9740" s="43">
        <v>4.8607311804329867E-2</v>
      </c>
      <c r="O9740" s="43">
        <v>0</v>
      </c>
      <c r="P9740" s="43">
        <v>1</v>
      </c>
      <c r="R9740" s="43">
        <v>724.20325338326995</v>
      </c>
      <c r="S9740" s="43">
        <v>119.43564624227754</v>
      </c>
      <c r="T9740" s="43">
        <v>7167.6294127425881</v>
      </c>
      <c r="U9740" s="43">
        <v>8011.2683123681354</v>
      </c>
      <c r="W9740" s="43">
        <v>4591.7960780921676</v>
      </c>
      <c r="X9740" s="43">
        <v>0</v>
      </c>
      <c r="Y9740" s="43">
        <v>0</v>
      </c>
      <c r="Z9740" s="43">
        <v>4591.7960780921676</v>
      </c>
      <c r="AB9740" s="43">
        <v>123.56586005215669</v>
      </c>
      <c r="AC9740" s="43">
        <v>0</v>
      </c>
      <c r="AD9740" s="43">
        <v>0</v>
      </c>
      <c r="AE9740" s="43">
        <v>123.56586005215669</v>
      </c>
      <c r="AG9740" s="43">
        <v>8444312.9876114968</v>
      </c>
      <c r="AH9740" s="43">
        <v>991827.95286790817</v>
      </c>
      <c r="AI9740" s="43">
        <v>0</v>
      </c>
      <c r="AJ9740" s="43">
        <v>518976612.2190581</v>
      </c>
      <c r="AK9740" s="43">
        <v>527420925.20666957</v>
      </c>
    </row>
    <row r="9741" spans="3:37" x14ac:dyDescent="0.2">
      <c r="C9741" s="43">
        <v>5.9948993928465757E-4</v>
      </c>
      <c r="D9741" s="43">
        <v>4.9481481086589292E-2</v>
      </c>
      <c r="E9741" s="43">
        <v>4.2625090219796125</v>
      </c>
      <c r="F9741" s="43">
        <v>2.7747011578501826</v>
      </c>
      <c r="H9741" s="43">
        <v>8.4239197176449556E-5</v>
      </c>
      <c r="I9741" s="43">
        <v>8.2543011497138663E-2</v>
      </c>
      <c r="J9741" s="43">
        <v>0</v>
      </c>
      <c r="K9741" s="43">
        <v>1</v>
      </c>
      <c r="M9741" s="43">
        <v>7.8630839032846067E-3</v>
      </c>
      <c r="N9741" s="43">
        <v>4.8646547474189838E-2</v>
      </c>
      <c r="O9741" s="43">
        <v>0</v>
      </c>
      <c r="P9741" s="43">
        <v>1</v>
      </c>
      <c r="R9741" s="43">
        <v>561.65155084787989</v>
      </c>
      <c r="S9741" s="43">
        <v>131.65486183647374</v>
      </c>
      <c r="T9741" s="43">
        <v>7242.4800191287304</v>
      </c>
      <c r="U9741" s="43">
        <v>7935.7864318130842</v>
      </c>
      <c r="W9741" s="43">
        <v>2394.0448026979293</v>
      </c>
      <c r="X9741" s="43">
        <v>0</v>
      </c>
      <c r="Y9741" s="43">
        <v>0</v>
      </c>
      <c r="Z9741" s="43">
        <v>2394.0448026979293</v>
      </c>
      <c r="AB9741" s="43">
        <v>106.6537113629949</v>
      </c>
      <c r="AC9741" s="43">
        <v>0</v>
      </c>
      <c r="AD9741" s="43">
        <v>0</v>
      </c>
      <c r="AE9741" s="43">
        <v>106.6537113629949</v>
      </c>
      <c r="AG9741" s="43">
        <v>4402648.3921614923</v>
      </c>
      <c r="AH9741" s="43">
        <v>517113.67738275271</v>
      </c>
      <c r="AI9741" s="43">
        <v>0</v>
      </c>
      <c r="AJ9741" s="43">
        <v>447945587.72457856</v>
      </c>
      <c r="AK9741" s="43">
        <v>452348236.11674005</v>
      </c>
    </row>
    <row r="9742" spans="3:37" x14ac:dyDescent="0.2">
      <c r="C9742" s="43">
        <v>6.1017291845655297E-4</v>
      </c>
      <c r="D9742" s="43">
        <v>6.0158182831164475E-2</v>
      </c>
      <c r="E9742" s="43">
        <v>5.6285967393270919</v>
      </c>
      <c r="F9742" s="43">
        <v>2.8785710619117406</v>
      </c>
      <c r="H9742" s="43">
        <v>8.6817698949722961E-5</v>
      </c>
      <c r="I9742" s="43">
        <v>8.8860582879870642E-2</v>
      </c>
      <c r="J9742" s="43">
        <v>0</v>
      </c>
      <c r="K9742" s="43">
        <v>1</v>
      </c>
      <c r="M9742" s="43">
        <v>7.8341463171855332E-3</v>
      </c>
      <c r="N9742" s="43">
        <v>4.8117006082393443E-2</v>
      </c>
      <c r="O9742" s="43">
        <v>0</v>
      </c>
      <c r="P9742" s="43">
        <v>1</v>
      </c>
      <c r="R9742" s="43">
        <v>695.00833075240519</v>
      </c>
      <c r="S9742" s="43">
        <v>146.06958701829333</v>
      </c>
      <c r="T9742" s="43">
        <v>7137.2785799375251</v>
      </c>
      <c r="U9742" s="43">
        <v>7978.3564977082233</v>
      </c>
      <c r="W9742" s="43">
        <v>3911.9216242781526</v>
      </c>
      <c r="X9742" s="43">
        <v>0</v>
      </c>
      <c r="Y9742" s="43">
        <v>0</v>
      </c>
      <c r="Z9742" s="43">
        <v>3911.9216242781526</v>
      </c>
      <c r="AB9742" s="43">
        <v>139.70161155947858</v>
      </c>
      <c r="AC9742" s="43">
        <v>0</v>
      </c>
      <c r="AD9742" s="43">
        <v>0</v>
      </c>
      <c r="AE9742" s="43">
        <v>139.70161155947858</v>
      </c>
      <c r="AG9742" s="43">
        <v>7194023.8670475231</v>
      </c>
      <c r="AH9742" s="43">
        <v>844975.070844081</v>
      </c>
      <c r="AI9742" s="43">
        <v>0</v>
      </c>
      <c r="AJ9742" s="43">
        <v>586746768.54981005</v>
      </c>
      <c r="AK9742" s="43">
        <v>593940792.4168576</v>
      </c>
    </row>
    <row r="9743" spans="3:37" x14ac:dyDescent="0.2">
      <c r="C9743" s="43">
        <v>6.2457870164822626E-4</v>
      </c>
      <c r="D9743" s="43">
        <v>5.5916742186220114E-2</v>
      </c>
      <c r="E9743" s="43">
        <v>4.1267279289892045</v>
      </c>
      <c r="F9743" s="43">
        <v>2.132452902974284</v>
      </c>
      <c r="H9743" s="43">
        <v>9.8290434272563232E-5</v>
      </c>
      <c r="I9743" s="43">
        <v>7.9544039187391544E-2</v>
      </c>
      <c r="J9743" s="43">
        <v>0</v>
      </c>
      <c r="K9743" s="43">
        <v>1</v>
      </c>
      <c r="M9743" s="43">
        <v>7.7668894212823674E-3</v>
      </c>
      <c r="N9743" s="43">
        <v>4.3704842571689891E-2</v>
      </c>
      <c r="O9743" s="43">
        <v>0</v>
      </c>
      <c r="P9743" s="43">
        <v>1</v>
      </c>
      <c r="R9743" s="43">
        <v>661.25870765477669</v>
      </c>
      <c r="S9743" s="43">
        <v>148.03392935666304</v>
      </c>
      <c r="T9743" s="43">
        <v>6427.1591643062147</v>
      </c>
      <c r="U9743" s="43">
        <v>7236.4518013176548</v>
      </c>
      <c r="W9743" s="43">
        <v>2728.8347771662743</v>
      </c>
      <c r="X9743" s="43">
        <v>0</v>
      </c>
      <c r="Y9743" s="43">
        <v>0</v>
      </c>
      <c r="Z9743" s="43">
        <v>2728.8347771662743</v>
      </c>
      <c r="AB9743" s="43">
        <v>80.126344711772248</v>
      </c>
      <c r="AC9743" s="43">
        <v>0</v>
      </c>
      <c r="AD9743" s="43">
        <v>0</v>
      </c>
      <c r="AE9743" s="43">
        <v>80.126344711772248</v>
      </c>
      <c r="AG9743" s="43">
        <v>5018327.1552087786</v>
      </c>
      <c r="AH9743" s="43">
        <v>589428.31186791521</v>
      </c>
      <c r="AI9743" s="43">
        <v>0</v>
      </c>
      <c r="AJ9743" s="43">
        <v>336530647.78944343</v>
      </c>
      <c r="AK9743" s="43">
        <v>341548974.9446522</v>
      </c>
    </row>
    <row r="9744" spans="3:37" x14ac:dyDescent="0.2">
      <c r="C9744" s="43">
        <v>6.0755500060740244E-4</v>
      </c>
      <c r="D9744" s="43">
        <v>5.3626704961389084E-2</v>
      </c>
      <c r="E9744" s="43">
        <v>7.8900076197603051</v>
      </c>
      <c r="F9744" s="43">
        <v>4.3000486729105925</v>
      </c>
      <c r="H9744" s="43">
        <v>8.8862152581639005E-5</v>
      </c>
      <c r="I9744" s="43">
        <v>9.6898327050347163E-2</v>
      </c>
      <c r="J9744" s="43">
        <v>0</v>
      </c>
      <c r="K9744" s="43">
        <v>1</v>
      </c>
      <c r="M9744" s="43">
        <v>7.8027728940715533E-3</v>
      </c>
      <c r="N9744" s="43">
        <v>4.4631461491167382E-2</v>
      </c>
      <c r="O9744" s="43">
        <v>0</v>
      </c>
      <c r="P9744" s="43">
        <v>1</v>
      </c>
      <c r="R9744" s="43">
        <v>616.89192513988928</v>
      </c>
      <c r="S9744" s="43">
        <v>163.03298534288191</v>
      </c>
      <c r="T9744" s="43">
        <v>6593.7495565510635</v>
      </c>
      <c r="U9744" s="43">
        <v>7373.6744670338348</v>
      </c>
      <c r="W9744" s="43">
        <v>4867.2819899223305</v>
      </c>
      <c r="X9744" s="43">
        <v>0</v>
      </c>
      <c r="Y9744" s="43">
        <v>0</v>
      </c>
      <c r="Z9744" s="43">
        <v>4867.2819899223305</v>
      </c>
      <c r="AB9744" s="43">
        <v>217.82775154092531</v>
      </c>
      <c r="AC9744" s="43">
        <v>0</v>
      </c>
      <c r="AD9744" s="43">
        <v>0</v>
      </c>
      <c r="AE9744" s="43">
        <v>217.82775154092531</v>
      </c>
      <c r="AG9744" s="43">
        <v>8950931.5794671662</v>
      </c>
      <c r="AH9744" s="43">
        <v>1051332.9098232235</v>
      </c>
      <c r="AI9744" s="43">
        <v>0</v>
      </c>
      <c r="AJ9744" s="43">
        <v>914876556.47188628</v>
      </c>
      <c r="AK9744" s="43">
        <v>923827488.05135345</v>
      </c>
    </row>
    <row r="9745" spans="3:37" x14ac:dyDescent="0.2">
      <c r="C9745" s="43">
        <v>6.0692535224290457E-4</v>
      </c>
      <c r="D9745" s="43">
        <v>4.6257058210738659E-2</v>
      </c>
      <c r="E9745" s="43">
        <v>4.5423721288580374</v>
      </c>
      <c r="F9745" s="43">
        <v>3.5950639835935196</v>
      </c>
      <c r="H9745" s="43">
        <v>7.7058414807826969E-5</v>
      </c>
      <c r="I9745" s="43">
        <v>0.11668438328718067</v>
      </c>
      <c r="J9745" s="43">
        <v>0</v>
      </c>
      <c r="K9745" s="43">
        <v>1</v>
      </c>
      <c r="M9745" s="43">
        <v>7.8338919618898169E-3</v>
      </c>
      <c r="N9745" s="43">
        <v>4.4907219787240611E-2</v>
      </c>
      <c r="O9745" s="43">
        <v>0</v>
      </c>
      <c r="P9745" s="43">
        <v>1</v>
      </c>
      <c r="R9745" s="43">
        <v>531.56412324820292</v>
      </c>
      <c r="S9745" s="43">
        <v>170.2453186716518</v>
      </c>
      <c r="T9745" s="43">
        <v>6660.9491659835303</v>
      </c>
      <c r="U9745" s="43">
        <v>7362.7586079033854</v>
      </c>
      <c r="W9745" s="43">
        <v>2414.5620581434955</v>
      </c>
      <c r="X9745" s="43">
        <v>0</v>
      </c>
      <c r="Y9745" s="43">
        <v>0</v>
      </c>
      <c r="Z9745" s="43">
        <v>2414.5620581434955</v>
      </c>
      <c r="AB9745" s="43">
        <v>147.60039149967096</v>
      </c>
      <c r="AC9745" s="43">
        <v>0</v>
      </c>
      <c r="AD9745" s="43">
        <v>0</v>
      </c>
      <c r="AE9745" s="43">
        <v>147.60039149967096</v>
      </c>
      <c r="AG9745" s="43">
        <v>4440379.6249258881</v>
      </c>
      <c r="AH9745" s="43">
        <v>521545.40455899504</v>
      </c>
      <c r="AI9745" s="43">
        <v>0</v>
      </c>
      <c r="AJ9745" s="43">
        <v>619921644.29861808</v>
      </c>
      <c r="AK9745" s="43">
        <v>624362023.92354393</v>
      </c>
    </row>
    <row r="9746" spans="3:37" x14ac:dyDescent="0.2">
      <c r="C9746" s="43">
        <v>6.0503084113933331E-4</v>
      </c>
      <c r="D9746" s="43">
        <v>5.9439247926405092E-2</v>
      </c>
      <c r="E9746" s="43">
        <v>1.6872210045707217</v>
      </c>
      <c r="F9746" s="43">
        <v>1.8723679922222458</v>
      </c>
      <c r="H9746" s="43">
        <v>9.2618965132573727E-5</v>
      </c>
      <c r="I9746" s="43">
        <v>9.9055942156556456E-2</v>
      </c>
      <c r="J9746" s="43">
        <v>0</v>
      </c>
      <c r="K9746" s="43">
        <v>1</v>
      </c>
      <c r="M9746" s="43">
        <v>7.8215984357255935E-3</v>
      </c>
      <c r="N9746" s="43">
        <v>4.5767334902048651E-2</v>
      </c>
      <c r="O9746" s="43">
        <v>0</v>
      </c>
      <c r="P9746" s="43">
        <v>1</v>
      </c>
      <c r="R9746" s="43">
        <v>680.91545506324894</v>
      </c>
      <c r="S9746" s="43">
        <v>173.70920391839152</v>
      </c>
      <c r="T9746" s="43">
        <v>6777.8743212715735</v>
      </c>
      <c r="U9746" s="43">
        <v>7632.4989802532136</v>
      </c>
      <c r="W9746" s="43">
        <v>1148.854858119545</v>
      </c>
      <c r="X9746" s="43">
        <v>0</v>
      </c>
      <c r="Y9746" s="43">
        <v>0</v>
      </c>
      <c r="Z9746" s="43">
        <v>1148.854858119545</v>
      </c>
      <c r="AB9746" s="43">
        <v>63.558946779508702</v>
      </c>
      <c r="AC9746" s="43">
        <v>0</v>
      </c>
      <c r="AD9746" s="43">
        <v>0</v>
      </c>
      <c r="AE9746" s="43">
        <v>63.558946779508702</v>
      </c>
      <c r="AG9746" s="43">
        <v>2112744.0840818435</v>
      </c>
      <c r="AH9746" s="43">
        <v>248152.64935382173</v>
      </c>
      <c r="AI9746" s="43">
        <v>0</v>
      </c>
      <c r="AJ9746" s="43">
        <v>266947576.47393656</v>
      </c>
      <c r="AK9746" s="43">
        <v>269060320.55801839</v>
      </c>
    </row>
    <row r="9747" spans="3:37" x14ac:dyDescent="0.2">
      <c r="C9747" s="43">
        <v>6.0601911834712243E-4</v>
      </c>
      <c r="D9747" s="43">
        <v>5.7194016706755169E-2</v>
      </c>
      <c r="E9747" s="43">
        <v>4.7817369896787296</v>
      </c>
      <c r="F9747" s="43">
        <v>1.2989545677241765</v>
      </c>
      <c r="H9747" s="43">
        <v>8.9897143459638507E-5</v>
      </c>
      <c r="I9747" s="43">
        <v>8.5004339614078092E-2</v>
      </c>
      <c r="J9747" s="43">
        <v>0</v>
      </c>
      <c r="K9747" s="43">
        <v>1</v>
      </c>
      <c r="M9747" s="43">
        <v>7.8002777835683859E-3</v>
      </c>
      <c r="N9747" s="43">
        <v>4.6664692846827172E-2</v>
      </c>
      <c r="O9747" s="43">
        <v>0</v>
      </c>
      <c r="P9747" s="43">
        <v>1</v>
      </c>
      <c r="R9747" s="43">
        <v>656.26507994757117</v>
      </c>
      <c r="S9747" s="43">
        <v>144.68695022393703</v>
      </c>
      <c r="T9747" s="43">
        <v>6891.9299314980726</v>
      </c>
      <c r="U9747" s="43">
        <v>7692.881961669581</v>
      </c>
      <c r="W9747" s="43">
        <v>3138.08700781977</v>
      </c>
      <c r="X9747" s="43">
        <v>0</v>
      </c>
      <c r="Y9747" s="43">
        <v>0</v>
      </c>
      <c r="Z9747" s="43">
        <v>3138.08700781977</v>
      </c>
      <c r="AB9747" s="43">
        <v>20.992698431837216</v>
      </c>
      <c r="AC9747" s="43">
        <v>0</v>
      </c>
      <c r="AD9747" s="43">
        <v>0</v>
      </c>
      <c r="AE9747" s="43">
        <v>20.992698431837216</v>
      </c>
      <c r="AG9747" s="43">
        <v>5770942.0073805572</v>
      </c>
      <c r="AH9747" s="43">
        <v>677826.79368907027</v>
      </c>
      <c r="AI9747" s="43">
        <v>0</v>
      </c>
      <c r="AJ9747" s="43">
        <v>88169333.413716301</v>
      </c>
      <c r="AK9747" s="43">
        <v>93940275.421096861</v>
      </c>
    </row>
    <row r="9748" spans="3:37" x14ac:dyDescent="0.2">
      <c r="C9748" s="43">
        <v>6.0947844017407286E-4</v>
      </c>
      <c r="D9748" s="43">
        <v>5.5181416057010435E-2</v>
      </c>
      <c r="E9748" s="43">
        <v>3.8040671203577756</v>
      </c>
      <c r="F9748" s="43">
        <v>3.1119573159338123</v>
      </c>
      <c r="H9748" s="43">
        <v>8.5965368353561311E-5</v>
      </c>
      <c r="I9748" s="43">
        <v>0.13365608796755668</v>
      </c>
      <c r="J9748" s="43">
        <v>0</v>
      </c>
      <c r="K9748" s="43">
        <v>1</v>
      </c>
      <c r="M9748" s="43">
        <v>7.8717939533277104E-3</v>
      </c>
      <c r="N9748" s="43">
        <v>4.8587588644502078E-2</v>
      </c>
      <c r="O9748" s="43">
        <v>0</v>
      </c>
      <c r="P9748" s="43">
        <v>1</v>
      </c>
      <c r="R9748" s="43">
        <v>636.78608001203031</v>
      </c>
      <c r="S9748" s="43">
        <v>217.54777540261449</v>
      </c>
      <c r="T9748" s="43">
        <v>7241.7151253638403</v>
      </c>
      <c r="U9748" s="43">
        <v>8096.0489807784852</v>
      </c>
      <c r="W9748" s="43">
        <v>2422.3769896752801</v>
      </c>
      <c r="X9748" s="43">
        <v>0</v>
      </c>
      <c r="Y9748" s="43">
        <v>0</v>
      </c>
      <c r="Z9748" s="43">
        <v>2422.3769896752801</v>
      </c>
      <c r="AB9748" s="43">
        <v>143.90055717918571</v>
      </c>
      <c r="AC9748" s="43">
        <v>0</v>
      </c>
      <c r="AD9748" s="43">
        <v>0</v>
      </c>
      <c r="AE9748" s="43">
        <v>143.90055717918571</v>
      </c>
      <c r="AG9748" s="43">
        <v>4454751.2840128401</v>
      </c>
      <c r="AH9748" s="43">
        <v>523233.42976986052</v>
      </c>
      <c r="AI9748" s="43">
        <v>0</v>
      </c>
      <c r="AJ9748" s="43">
        <v>604382340.15258002</v>
      </c>
      <c r="AK9748" s="43">
        <v>608837091.43659282</v>
      </c>
    </row>
    <row r="9749" spans="3:37" x14ac:dyDescent="0.2">
      <c r="C9749" s="43">
        <v>6.1057524318319789E-4</v>
      </c>
      <c r="D9749" s="43">
        <v>5.8376559284135765E-2</v>
      </c>
      <c r="E9749" s="43">
        <v>5.5554624988357864</v>
      </c>
      <c r="F9749" s="43">
        <v>3.9130790015469055</v>
      </c>
      <c r="H9749" s="43">
        <v>1.1264491211271377E-4</v>
      </c>
      <c r="I9749" s="43">
        <v>0.11695750551592965</v>
      </c>
      <c r="J9749" s="43">
        <v>0</v>
      </c>
      <c r="K9749" s="43">
        <v>1</v>
      </c>
      <c r="M9749" s="43">
        <v>7.9040284589619869E-3</v>
      </c>
      <c r="N9749" s="43">
        <v>4.4066399273169306E-2</v>
      </c>
      <c r="O9749" s="43">
        <v>0</v>
      </c>
      <c r="P9749" s="43">
        <v>1</v>
      </c>
      <c r="R9749" s="43">
        <v>674.86989913692844</v>
      </c>
      <c r="S9749" s="43">
        <v>249.44916258215406</v>
      </c>
      <c r="T9749" s="43">
        <v>6594.7514679631458</v>
      </c>
      <c r="U9749" s="43">
        <v>7519.070529682228</v>
      </c>
      <c r="W9749" s="43">
        <v>3749.2144162482955</v>
      </c>
      <c r="X9749" s="43">
        <v>0</v>
      </c>
      <c r="Y9749" s="43">
        <v>0</v>
      </c>
      <c r="Z9749" s="43">
        <v>3749.2144162482955</v>
      </c>
      <c r="AB9749" s="43">
        <v>210.35657851884949</v>
      </c>
      <c r="AC9749" s="43">
        <v>0</v>
      </c>
      <c r="AD9749" s="43">
        <v>0</v>
      </c>
      <c r="AE9749" s="43">
        <v>210.35657851884949</v>
      </c>
      <c r="AG9749" s="43">
        <v>6894805.3114806153</v>
      </c>
      <c r="AH9749" s="43">
        <v>809830.3139096318</v>
      </c>
      <c r="AI9749" s="43">
        <v>0</v>
      </c>
      <c r="AJ9749" s="43">
        <v>883497629.77916789</v>
      </c>
      <c r="AK9749" s="43">
        <v>890392435.09064853</v>
      </c>
    </row>
    <row r="9750" spans="3:37" x14ac:dyDescent="0.2">
      <c r="C9750" s="43">
        <v>6.3164609606003452E-4</v>
      </c>
      <c r="D9750" s="43">
        <v>5.3520257631857818E-2</v>
      </c>
      <c r="E9750" s="43">
        <v>1.8831346367968296</v>
      </c>
      <c r="F9750" s="43">
        <v>4.0665761210761309</v>
      </c>
      <c r="H9750" s="43">
        <v>8.0088556275710956E-5</v>
      </c>
      <c r="I9750" s="43">
        <v>0.12747753185268396</v>
      </c>
      <c r="J9750" s="43">
        <v>0</v>
      </c>
      <c r="K9750" s="43">
        <v>1</v>
      </c>
      <c r="M9750" s="43">
        <v>7.7615138694703267E-3</v>
      </c>
      <c r="N9750" s="43">
        <v>4.5201649141084835E-2</v>
      </c>
      <c r="O9750" s="43">
        <v>0</v>
      </c>
      <c r="P9750" s="43">
        <v>1</v>
      </c>
      <c r="R9750" s="43">
        <v>640.08018719415782</v>
      </c>
      <c r="S9750" s="43">
        <v>193.30651175185349</v>
      </c>
      <c r="T9750" s="43">
        <v>6642.6763149334911</v>
      </c>
      <c r="U9750" s="43">
        <v>7476.0630138795023</v>
      </c>
      <c r="W9750" s="43">
        <v>1205.357170832717</v>
      </c>
      <c r="X9750" s="43">
        <v>0</v>
      </c>
      <c r="Y9750" s="43">
        <v>0</v>
      </c>
      <c r="Z9750" s="43">
        <v>1205.357170832717</v>
      </c>
      <c r="AB9750" s="43">
        <v>210.02544408571924</v>
      </c>
      <c r="AC9750" s="43">
        <v>0</v>
      </c>
      <c r="AD9750" s="43">
        <v>0</v>
      </c>
      <c r="AE9750" s="43">
        <v>210.02544408571924</v>
      </c>
      <c r="AG9750" s="43">
        <v>2216651.8371613664</v>
      </c>
      <c r="AH9750" s="43">
        <v>260357.14889986688</v>
      </c>
      <c r="AI9750" s="43">
        <v>0</v>
      </c>
      <c r="AJ9750" s="43">
        <v>882106865.16002083</v>
      </c>
      <c r="AK9750" s="43">
        <v>884323516.99718225</v>
      </c>
    </row>
    <row r="9751" spans="3:37" x14ac:dyDescent="0.2">
      <c r="C9751" s="43">
        <v>6.0093903608493527E-4</v>
      </c>
      <c r="D9751" s="43">
        <v>5.3516914729432576E-2</v>
      </c>
      <c r="E9751" s="43">
        <v>3.0421771724347835</v>
      </c>
      <c r="F9751" s="43">
        <v>1.2365147866480692</v>
      </c>
      <c r="H9751" s="43">
        <v>8.346977256173645E-5</v>
      </c>
      <c r="I9751" s="43">
        <v>8.6906660207013472E-2</v>
      </c>
      <c r="J9751" s="43">
        <v>0</v>
      </c>
      <c r="K9751" s="43">
        <v>1</v>
      </c>
      <c r="M9751" s="43">
        <v>7.9251157075457268E-3</v>
      </c>
      <c r="N9751" s="43">
        <v>4.4266052400338637E-2</v>
      </c>
      <c r="O9751" s="43">
        <v>0</v>
      </c>
      <c r="P9751" s="43">
        <v>1</v>
      </c>
      <c r="R9751" s="43">
        <v>608.92507327513772</v>
      </c>
      <c r="S9751" s="43">
        <v>137.34873484534674</v>
      </c>
      <c r="T9751" s="43">
        <v>6642.304459835882</v>
      </c>
      <c r="U9751" s="43">
        <v>7388.5782679563663</v>
      </c>
      <c r="W9751" s="43">
        <v>1852.4579576408019</v>
      </c>
      <c r="X9751" s="43">
        <v>0</v>
      </c>
      <c r="Y9751" s="43">
        <v>0</v>
      </c>
      <c r="Z9751" s="43">
        <v>1852.4579576408019</v>
      </c>
      <c r="AB9751" s="43">
        <v>15.410116865565215</v>
      </c>
      <c r="AC9751" s="43">
        <v>0</v>
      </c>
      <c r="AD9751" s="43">
        <v>0</v>
      </c>
      <c r="AE9751" s="43">
        <v>15.410116865565215</v>
      </c>
      <c r="AG9751" s="43">
        <v>3406670.1841014344</v>
      </c>
      <c r="AH9751" s="43">
        <v>400130.91885041317</v>
      </c>
      <c r="AI9751" s="43">
        <v>0</v>
      </c>
      <c r="AJ9751" s="43">
        <v>64722490.835373901</v>
      </c>
      <c r="AK9751" s="43">
        <v>68129161.019475341</v>
      </c>
    </row>
    <row r="9752" spans="3:37" x14ac:dyDescent="0.2">
      <c r="C9752" s="43">
        <v>6.210028383387689E-4</v>
      </c>
      <c r="D9752" s="43">
        <v>4.9875001754320192E-2</v>
      </c>
      <c r="E9752" s="43">
        <v>2.0666698874199745</v>
      </c>
      <c r="F9752" s="43">
        <v>2.2664633952286564</v>
      </c>
      <c r="H9752" s="43">
        <v>9.188271166549189E-5</v>
      </c>
      <c r="I9752" s="43">
        <v>8.9062393064504891E-2</v>
      </c>
      <c r="J9752" s="43">
        <v>0</v>
      </c>
      <c r="K9752" s="43">
        <v>1</v>
      </c>
      <c r="M9752" s="43">
        <v>7.860736174401306E-3</v>
      </c>
      <c r="N9752" s="43">
        <v>4.5210880410581508E-2</v>
      </c>
      <c r="O9752" s="43">
        <v>0</v>
      </c>
      <c r="P9752" s="43">
        <v>1</v>
      </c>
      <c r="R9752" s="43">
        <v>586.43364921508987</v>
      </c>
      <c r="S9752" s="43">
        <v>154.94249204548333</v>
      </c>
      <c r="T9752" s="43">
        <v>6728.9694662738802</v>
      </c>
      <c r="U9752" s="43">
        <v>7470.3456075344529</v>
      </c>
      <c r="W9752" s="43">
        <v>1211.9647638026347</v>
      </c>
      <c r="X9752" s="43">
        <v>0</v>
      </c>
      <c r="Y9752" s="43">
        <v>0</v>
      </c>
      <c r="Z9752" s="43">
        <v>1211.9647638026347</v>
      </c>
      <c r="AB9752" s="43">
        <v>79.468552299356261</v>
      </c>
      <c r="AC9752" s="43">
        <v>0</v>
      </c>
      <c r="AD9752" s="43">
        <v>0</v>
      </c>
      <c r="AE9752" s="43">
        <v>79.468552299356261</v>
      </c>
      <c r="AG9752" s="43">
        <v>2228803.2006330453</v>
      </c>
      <c r="AH9752" s="43">
        <v>261784.38898136909</v>
      </c>
      <c r="AI9752" s="43">
        <v>0</v>
      </c>
      <c r="AJ9752" s="43">
        <v>333767919.6572963</v>
      </c>
      <c r="AK9752" s="43">
        <v>335996722.85792935</v>
      </c>
    </row>
    <row r="9753" spans="3:37" x14ac:dyDescent="0.2">
      <c r="C9753" s="43">
        <v>6.1483062731459981E-4</v>
      </c>
      <c r="D9753" s="43">
        <v>4.7712542525516002E-2</v>
      </c>
      <c r="E9753" s="43">
        <v>4.4719259246100656</v>
      </c>
      <c r="F9753" s="43">
        <v>7.2854616470340119</v>
      </c>
      <c r="H9753" s="43">
        <v>9.2348099064554212E-5</v>
      </c>
      <c r="I9753" s="43">
        <v>8.9786721882696902E-2</v>
      </c>
      <c r="J9753" s="43">
        <v>0</v>
      </c>
      <c r="K9753" s="43">
        <v>1</v>
      </c>
      <c r="M9753" s="43">
        <v>7.8542404205550476E-3</v>
      </c>
      <c r="N9753" s="43">
        <v>4.4024916800899823E-2</v>
      </c>
      <c r="O9753" s="43">
        <v>0</v>
      </c>
      <c r="P9753" s="43">
        <v>1</v>
      </c>
      <c r="R9753" s="43">
        <v>555.4313978411983</v>
      </c>
      <c r="S9753" s="43">
        <v>156.99378087124362</v>
      </c>
      <c r="T9753" s="43">
        <v>6547.0417093855604</v>
      </c>
      <c r="U9753" s="43">
        <v>7259.4668880980025</v>
      </c>
      <c r="W9753" s="43">
        <v>2483.8480673484619</v>
      </c>
      <c r="X9753" s="43">
        <v>0</v>
      </c>
      <c r="Y9753" s="43">
        <v>0</v>
      </c>
      <c r="Z9753" s="43">
        <v>2483.8480673484619</v>
      </c>
      <c r="AB9753" s="43">
        <v>373.55227410975959</v>
      </c>
      <c r="AC9753" s="43">
        <v>0</v>
      </c>
      <c r="AD9753" s="43">
        <v>0</v>
      </c>
      <c r="AE9753" s="43">
        <v>373.55227410975959</v>
      </c>
      <c r="AG9753" s="43">
        <v>4567796.5958538214</v>
      </c>
      <c r="AH9753" s="43">
        <v>536511.18254726776</v>
      </c>
      <c r="AI9753" s="43">
        <v>0</v>
      </c>
      <c r="AJ9753" s="43">
        <v>1568919551.2609904</v>
      </c>
      <c r="AK9753" s="43">
        <v>1573487347.8568442</v>
      </c>
    </row>
    <row r="9754" spans="3:37" x14ac:dyDescent="0.2">
      <c r="C9754" s="43">
        <v>6.0787765147439152E-4</v>
      </c>
      <c r="D9754" s="43">
        <v>6.390638877987731E-2</v>
      </c>
      <c r="E9754" s="43">
        <v>4.3099762371541939</v>
      </c>
      <c r="F9754" s="43">
        <v>2.7969656552814626</v>
      </c>
      <c r="H9754" s="43">
        <v>1.0106013921340473E-4</v>
      </c>
      <c r="I9754" s="43">
        <v>0.11598137500448069</v>
      </c>
      <c r="J9754" s="43">
        <v>0</v>
      </c>
      <c r="K9754" s="43">
        <v>1</v>
      </c>
      <c r="M9754" s="43">
        <v>7.829705983979399E-3</v>
      </c>
      <c r="N9754" s="43">
        <v>4.3558293813971749E-2</v>
      </c>
      <c r="O9754" s="43">
        <v>0</v>
      </c>
      <c r="P9754" s="43">
        <v>1</v>
      </c>
      <c r="R9754" s="43">
        <v>735.53412546400568</v>
      </c>
      <c r="S9754" s="43">
        <v>221.92719198051188</v>
      </c>
      <c r="T9754" s="43">
        <v>6457.4148309905668</v>
      </c>
      <c r="U9754" s="43">
        <v>7414.8761484350844</v>
      </c>
      <c r="W9754" s="43">
        <v>3170.1346023658562</v>
      </c>
      <c r="X9754" s="43">
        <v>0</v>
      </c>
      <c r="Y9754" s="43">
        <v>0</v>
      </c>
      <c r="Z9754" s="43">
        <v>3170.1346023658562</v>
      </c>
      <c r="AB9754" s="43">
        <v>141.42506310685459</v>
      </c>
      <c r="AC9754" s="43">
        <v>0</v>
      </c>
      <c r="AD9754" s="43">
        <v>0</v>
      </c>
      <c r="AE9754" s="43">
        <v>141.42506310685459</v>
      </c>
      <c r="AG9754" s="43">
        <v>5829877.5337508097</v>
      </c>
      <c r="AH9754" s="43">
        <v>684749.07411102497</v>
      </c>
      <c r="AI9754" s="43">
        <v>0</v>
      </c>
      <c r="AJ9754" s="43">
        <v>593985265.04878926</v>
      </c>
      <c r="AK9754" s="43">
        <v>599815142.58254004</v>
      </c>
    </row>
    <row r="9755" spans="3:37" x14ac:dyDescent="0.2">
      <c r="C9755" s="43">
        <v>6.1011930554843996E-4</v>
      </c>
      <c r="D9755" s="43">
        <v>5.4270308039659029E-2</v>
      </c>
      <c r="E9755" s="43">
        <v>8.6880211751393741</v>
      </c>
      <c r="F9755" s="43">
        <v>1.2222732609728717</v>
      </c>
      <c r="H9755" s="43">
        <v>8.7317881358956985E-5</v>
      </c>
      <c r="I9755" s="43">
        <v>8.485861886281669E-2</v>
      </c>
      <c r="J9755" s="43">
        <v>0</v>
      </c>
      <c r="K9755" s="43">
        <v>1</v>
      </c>
      <c r="M9755" s="43">
        <v>7.7825047631709249E-3</v>
      </c>
      <c r="N9755" s="43">
        <v>4.6317611121072688E-2</v>
      </c>
      <c r="O9755" s="43">
        <v>0</v>
      </c>
      <c r="P9755" s="43">
        <v>1</v>
      </c>
      <c r="R9755" s="43">
        <v>626.93054047297517</v>
      </c>
      <c r="S9755" s="43">
        <v>140.29478293108536</v>
      </c>
      <c r="T9755" s="43">
        <v>6825.0827302753714</v>
      </c>
      <c r="U9755" s="43">
        <v>7592.3080536794323</v>
      </c>
      <c r="W9755" s="43">
        <v>5446.7858109707804</v>
      </c>
      <c r="X9755" s="43">
        <v>0</v>
      </c>
      <c r="Y9755" s="43">
        <v>0</v>
      </c>
      <c r="Z9755" s="43">
        <v>5446.7858109707804</v>
      </c>
      <c r="AB9755" s="43">
        <v>14.910438832882202</v>
      </c>
      <c r="AC9755" s="43">
        <v>0</v>
      </c>
      <c r="AD9755" s="43">
        <v>0</v>
      </c>
      <c r="AE9755" s="43">
        <v>14.910438832882202</v>
      </c>
      <c r="AG9755" s="43">
        <v>10016639.106375266</v>
      </c>
      <c r="AH9755" s="43">
        <v>1176505.7351696885</v>
      </c>
      <c r="AI9755" s="43">
        <v>0</v>
      </c>
      <c r="AJ9755" s="43">
        <v>62623843.098105244</v>
      </c>
      <c r="AK9755" s="43">
        <v>72640482.204480514</v>
      </c>
    </row>
    <row r="9756" spans="3:37" x14ac:dyDescent="0.2">
      <c r="C9756" s="43">
        <v>6.3347565614291224E-4</v>
      </c>
      <c r="D9756" s="43">
        <v>6.1716930701314454E-2</v>
      </c>
      <c r="E9756" s="43">
        <v>9.3205561687080181</v>
      </c>
      <c r="F9756" s="43">
        <v>2.5583081852872569</v>
      </c>
      <c r="H9756" s="43">
        <v>9.6422870967227681E-5</v>
      </c>
      <c r="I9756" s="43">
        <v>0.11420449066481142</v>
      </c>
      <c r="J9756" s="43">
        <v>0</v>
      </c>
      <c r="K9756" s="43">
        <v>1</v>
      </c>
      <c r="M9756" s="43">
        <v>7.8852421627483293E-3</v>
      </c>
      <c r="N9756" s="43">
        <v>4.7152953462033853E-2</v>
      </c>
      <c r="O9756" s="43">
        <v>0</v>
      </c>
      <c r="P9756" s="43">
        <v>1</v>
      </c>
      <c r="R9756" s="43">
        <v>740.24694282239921</v>
      </c>
      <c r="S9756" s="43">
        <v>208.49978543653174</v>
      </c>
      <c r="T9756" s="43">
        <v>7039.8970558572055</v>
      </c>
      <c r="U9756" s="43">
        <v>7988.6437841161369</v>
      </c>
      <c r="W9756" s="43">
        <v>6899.5132092905642</v>
      </c>
      <c r="X9756" s="43">
        <v>0</v>
      </c>
      <c r="Y9756" s="43">
        <v>0</v>
      </c>
      <c r="Z9756" s="43">
        <v>6899.5132092905642</v>
      </c>
      <c r="AB9756" s="43">
        <v>123.42801710433936</v>
      </c>
      <c r="AC9756" s="43">
        <v>0</v>
      </c>
      <c r="AD9756" s="43">
        <v>0</v>
      </c>
      <c r="AE9756" s="43">
        <v>123.42801710433936</v>
      </c>
      <c r="AG9756" s="43">
        <v>12688204.791885348</v>
      </c>
      <c r="AH9756" s="43">
        <v>1490294.8532067619</v>
      </c>
      <c r="AI9756" s="43">
        <v>0</v>
      </c>
      <c r="AJ9756" s="43">
        <v>518397671.83822531</v>
      </c>
      <c r="AK9756" s="43">
        <v>531085876.63011068</v>
      </c>
    </row>
    <row r="9757" spans="3:37" x14ac:dyDescent="0.2">
      <c r="C9757" s="43">
        <v>5.9009849612650972E-4</v>
      </c>
      <c r="D9757" s="43">
        <v>5.6633099732520731E-2</v>
      </c>
      <c r="E9757" s="43">
        <v>5.868746344282596</v>
      </c>
      <c r="F9757" s="43">
        <v>3.4608677501619973</v>
      </c>
      <c r="H9757" s="43">
        <v>9.6024409986017467E-5</v>
      </c>
      <c r="I9757" s="43">
        <v>9.8642438645828112E-2</v>
      </c>
      <c r="J9757" s="43">
        <v>0</v>
      </c>
      <c r="K9757" s="43">
        <v>1</v>
      </c>
      <c r="M9757" s="43">
        <v>7.9317507524072628E-3</v>
      </c>
      <c r="N9757" s="43">
        <v>4.674980555088093E-2</v>
      </c>
      <c r="O9757" s="43">
        <v>0</v>
      </c>
      <c r="P9757" s="43">
        <v>1</v>
      </c>
      <c r="R9757" s="43">
        <v>632.75737161883183</v>
      </c>
      <c r="S9757" s="43">
        <v>179.34440003034774</v>
      </c>
      <c r="T9757" s="43">
        <v>7020.8749865554637</v>
      </c>
      <c r="U9757" s="43">
        <v>7832.9767582046434</v>
      </c>
      <c r="W9757" s="43">
        <v>3713.4925115058832</v>
      </c>
      <c r="X9757" s="43">
        <v>0</v>
      </c>
      <c r="Y9757" s="43">
        <v>0</v>
      </c>
      <c r="Z9757" s="43">
        <v>3713.4925115058832</v>
      </c>
      <c r="AB9757" s="43">
        <v>166.61314641586372</v>
      </c>
      <c r="AC9757" s="43">
        <v>0</v>
      </c>
      <c r="AD9757" s="43">
        <v>0</v>
      </c>
      <c r="AE9757" s="43">
        <v>166.61314641586372</v>
      </c>
      <c r="AG9757" s="43">
        <v>6829112.7286593188</v>
      </c>
      <c r="AH9757" s="43">
        <v>802114.38248527073</v>
      </c>
      <c r="AI9757" s="43">
        <v>0</v>
      </c>
      <c r="AJ9757" s="43">
        <v>699775214.94662762</v>
      </c>
      <c r="AK9757" s="43">
        <v>706604327.67528689</v>
      </c>
    </row>
    <row r="9758" spans="3:37" x14ac:dyDescent="0.2">
      <c r="C9758" s="43">
        <v>6.1842051841731749E-4</v>
      </c>
      <c r="D9758" s="43">
        <v>5.3605595707042625E-2</v>
      </c>
      <c r="E9758" s="43">
        <v>4.2709085606009403</v>
      </c>
      <c r="F9758" s="43">
        <v>2.315867277564283</v>
      </c>
      <c r="H9758" s="43">
        <v>8.4201185132288584E-5</v>
      </c>
      <c r="I9758" s="43">
        <v>8.4104428418328173E-2</v>
      </c>
      <c r="J9758" s="43">
        <v>0</v>
      </c>
      <c r="K9758" s="43">
        <v>1</v>
      </c>
      <c r="M9758" s="43">
        <v>7.8863545257078504E-3</v>
      </c>
      <c r="N9758" s="43">
        <v>4.3889780424776127E-2</v>
      </c>
      <c r="O9758" s="43">
        <v>0</v>
      </c>
      <c r="P9758" s="43">
        <v>1</v>
      </c>
      <c r="R9758" s="43">
        <v>627.67725263819375</v>
      </c>
      <c r="S9758" s="43">
        <v>134.08476669809431</v>
      </c>
      <c r="T9758" s="43">
        <v>6553.6323968998568</v>
      </c>
      <c r="U9758" s="43">
        <v>7315.3944162361449</v>
      </c>
      <c r="W9758" s="43">
        <v>2680.7521515869407</v>
      </c>
      <c r="X9758" s="43">
        <v>0</v>
      </c>
      <c r="Y9758" s="43">
        <v>0</v>
      </c>
      <c r="Z9758" s="43">
        <v>2680.7521515869407</v>
      </c>
      <c r="AB9758" s="43">
        <v>88.37557546513122</v>
      </c>
      <c r="AC9758" s="43">
        <v>0</v>
      </c>
      <c r="AD9758" s="43">
        <v>0</v>
      </c>
      <c r="AE9758" s="43">
        <v>88.37557546513122</v>
      </c>
      <c r="AG9758" s="43">
        <v>4929903.2067683842</v>
      </c>
      <c r="AH9758" s="43">
        <v>579042.46474277915</v>
      </c>
      <c r="AI9758" s="43">
        <v>0</v>
      </c>
      <c r="AJ9758" s="43">
        <v>371177416.95355111</v>
      </c>
      <c r="AK9758" s="43">
        <v>376107320.16031951</v>
      </c>
    </row>
    <row r="9759" spans="3:37" x14ac:dyDescent="0.2">
      <c r="C9759" s="43">
        <v>6.0292119840161867E-4</v>
      </c>
      <c r="D9759" s="43">
        <v>5.4105576940719199E-2</v>
      </c>
      <c r="E9759" s="43">
        <v>7.9708121309096711</v>
      </c>
      <c r="F9759" s="43">
        <v>3.4914099604260209</v>
      </c>
      <c r="H9759" s="43">
        <v>8.8659538503465594E-5</v>
      </c>
      <c r="I9759" s="43">
        <v>9.3633508358313938E-2</v>
      </c>
      <c r="J9759" s="43">
        <v>0</v>
      </c>
      <c r="K9759" s="43">
        <v>1</v>
      </c>
      <c r="M9759" s="43">
        <v>7.813730492364352E-3</v>
      </c>
      <c r="N9759" s="43">
        <v>4.4400539975661873E-2</v>
      </c>
      <c r="O9759" s="43">
        <v>0</v>
      </c>
      <c r="P9759" s="43">
        <v>1</v>
      </c>
      <c r="R9759" s="43">
        <v>617.65357414378423</v>
      </c>
      <c r="S9759" s="43">
        <v>157.18066991045399</v>
      </c>
      <c r="T9759" s="43">
        <v>6568.8455743165314</v>
      </c>
      <c r="U9759" s="43">
        <v>7343.6798183707697</v>
      </c>
      <c r="W9759" s="43">
        <v>4923.2006014849912</v>
      </c>
      <c r="X9759" s="43">
        <v>0</v>
      </c>
      <c r="Y9759" s="43">
        <v>0</v>
      </c>
      <c r="Z9759" s="43">
        <v>4923.2006014849912</v>
      </c>
      <c r="AB9759" s="43">
        <v>164.65462453845748</v>
      </c>
      <c r="AC9759" s="43">
        <v>0</v>
      </c>
      <c r="AD9759" s="43">
        <v>0</v>
      </c>
      <c r="AE9759" s="43">
        <v>164.65462453845748</v>
      </c>
      <c r="AG9759" s="43">
        <v>9053765.9061308987</v>
      </c>
      <c r="AH9759" s="43">
        <v>1063411.329920758</v>
      </c>
      <c r="AI9759" s="43">
        <v>0</v>
      </c>
      <c r="AJ9759" s="43">
        <v>691549423.06152141</v>
      </c>
      <c r="AK9759" s="43">
        <v>700603188.96765232</v>
      </c>
    </row>
    <row r="9760" spans="3:37" x14ac:dyDescent="0.2">
      <c r="C9760" s="43">
        <v>6.0319533331773013E-4</v>
      </c>
      <c r="D9760" s="43">
        <v>6.4538794228972685E-2</v>
      </c>
      <c r="E9760" s="43">
        <v>4.3486121983769825</v>
      </c>
      <c r="F9760" s="43">
        <v>2.025792536670417</v>
      </c>
      <c r="H9760" s="43">
        <v>9.3160033191042046E-5</v>
      </c>
      <c r="I9760" s="43">
        <v>9.9220939799119112E-2</v>
      </c>
      <c r="J9760" s="43">
        <v>0</v>
      </c>
      <c r="K9760" s="43">
        <v>1</v>
      </c>
      <c r="M9760" s="43">
        <v>7.900381689044278E-3</v>
      </c>
      <c r="N9760" s="43">
        <v>4.5480019072386045E-2</v>
      </c>
      <c r="O9760" s="43">
        <v>0</v>
      </c>
      <c r="P9760" s="43">
        <v>1</v>
      </c>
      <c r="R9760" s="43">
        <v>737.09114347372861</v>
      </c>
      <c r="S9760" s="43">
        <v>175.01502873474857</v>
      </c>
      <c r="T9760" s="43">
        <v>6803.1662603872082</v>
      </c>
      <c r="U9760" s="43">
        <v>7715.2724325956851</v>
      </c>
      <c r="W9760" s="43">
        <v>3205.3235378254949</v>
      </c>
      <c r="X9760" s="43">
        <v>0</v>
      </c>
      <c r="Y9760" s="43">
        <v>0</v>
      </c>
      <c r="Z9760" s="43">
        <v>3205.3235378254949</v>
      </c>
      <c r="AB9760" s="43">
        <v>80.902977538869933</v>
      </c>
      <c r="AC9760" s="43">
        <v>0</v>
      </c>
      <c r="AD9760" s="43">
        <v>0</v>
      </c>
      <c r="AE9760" s="43">
        <v>80.902977538869933</v>
      </c>
      <c r="AG9760" s="43">
        <v>5894589.986061085</v>
      </c>
      <c r="AH9760" s="43">
        <v>692349.88417030685</v>
      </c>
      <c r="AI9760" s="43">
        <v>0</v>
      </c>
      <c r="AJ9760" s="43">
        <v>339792505.66325372</v>
      </c>
      <c r="AK9760" s="43">
        <v>345687095.64931482</v>
      </c>
    </row>
    <row r="9761" spans="3:37" x14ac:dyDescent="0.2">
      <c r="C9761" s="43">
        <v>6.3829255354064252E-4</v>
      </c>
      <c r="D9761" s="43">
        <v>5.7994831658092272E-2</v>
      </c>
      <c r="E9761" s="43">
        <v>9.7596219898165515</v>
      </c>
      <c r="F9761" s="43">
        <v>4.316152127063849</v>
      </c>
      <c r="H9761" s="43">
        <v>8.5672586076907399E-5</v>
      </c>
      <c r="I9761" s="43">
        <v>0.10800837894655957</v>
      </c>
      <c r="J9761" s="43">
        <v>0</v>
      </c>
      <c r="K9761" s="43">
        <v>1</v>
      </c>
      <c r="M9761" s="43">
        <v>7.8684877162281675E-3</v>
      </c>
      <c r="N9761" s="43">
        <v>4.162806907799034E-2</v>
      </c>
      <c r="O9761" s="43">
        <v>0</v>
      </c>
      <c r="P9761" s="43">
        <v>1</v>
      </c>
      <c r="R9761" s="43">
        <v>700.89254846624533</v>
      </c>
      <c r="S9761" s="43">
        <v>175.20306413280724</v>
      </c>
      <c r="T9761" s="43">
        <v>6201.8307569062572</v>
      </c>
      <c r="U9761" s="43">
        <v>7077.9263695053096</v>
      </c>
      <c r="W9761" s="43">
        <v>6840.4463285097308</v>
      </c>
      <c r="X9761" s="43">
        <v>0</v>
      </c>
      <c r="Y9761" s="43">
        <v>0</v>
      </c>
      <c r="Z9761" s="43">
        <v>6840.4463285097308</v>
      </c>
      <c r="AB9761" s="43">
        <v>248.69649575203093</v>
      </c>
      <c r="AC9761" s="43">
        <v>0</v>
      </c>
      <c r="AD9761" s="43">
        <v>0</v>
      </c>
      <c r="AE9761" s="43">
        <v>248.69649575203093</v>
      </c>
      <c r="AG9761" s="43">
        <v>12579580.798129395</v>
      </c>
      <c r="AH9761" s="43">
        <v>1477536.4069581018</v>
      </c>
      <c r="AI9761" s="43">
        <v>0</v>
      </c>
      <c r="AJ9761" s="43">
        <v>1044525282.1585299</v>
      </c>
      <c r="AK9761" s="43">
        <v>1057104862.9566593</v>
      </c>
    </row>
    <row r="9762" spans="3:37" x14ac:dyDescent="0.2">
      <c r="C9762" s="43">
        <v>6.0216709983042184E-4</v>
      </c>
      <c r="D9762" s="43">
        <v>5.1502582721355779E-2</v>
      </c>
      <c r="E9762" s="43">
        <v>3.4721064118693148</v>
      </c>
      <c r="F9762" s="43">
        <v>2.6239474894308934</v>
      </c>
      <c r="H9762" s="43">
        <v>8.9394492274147774E-5</v>
      </c>
      <c r="I9762" s="43">
        <v>8.2144739534421238E-2</v>
      </c>
      <c r="J9762" s="43">
        <v>0</v>
      </c>
      <c r="K9762" s="43">
        <v>1</v>
      </c>
      <c r="M9762" s="43">
        <v>7.9015998299627466E-3</v>
      </c>
      <c r="N9762" s="43">
        <v>4.4629949730505901E-2</v>
      </c>
      <c r="O9762" s="43">
        <v>0</v>
      </c>
      <c r="P9762" s="43">
        <v>1</v>
      </c>
      <c r="R9762" s="43">
        <v>587.2031879333166</v>
      </c>
      <c r="S9762" s="43">
        <v>139.03780142903997</v>
      </c>
      <c r="T9762" s="43">
        <v>6677.0372926230966</v>
      </c>
      <c r="U9762" s="43">
        <v>7403.2782819854528</v>
      </c>
      <c r="W9762" s="43">
        <v>2038.8319538933708</v>
      </c>
      <c r="X9762" s="43">
        <v>0</v>
      </c>
      <c r="Y9762" s="43">
        <v>0</v>
      </c>
      <c r="Z9762" s="43">
        <v>2038.8319538933708</v>
      </c>
      <c r="AB9762" s="43">
        <v>102.03382428282355</v>
      </c>
      <c r="AC9762" s="43">
        <v>0</v>
      </c>
      <c r="AD9762" s="43">
        <v>0</v>
      </c>
      <c r="AE9762" s="43">
        <v>102.03382428282355</v>
      </c>
      <c r="AG9762" s="43">
        <v>3749411.9632099089</v>
      </c>
      <c r="AH9762" s="43">
        <v>440387.70204096811</v>
      </c>
      <c r="AI9762" s="43">
        <v>0</v>
      </c>
      <c r="AJ9762" s="43">
        <v>428542061.98785889</v>
      </c>
      <c r="AK9762" s="43">
        <v>432291473.95106882</v>
      </c>
    </row>
    <row r="9763" spans="3:37" x14ac:dyDescent="0.2">
      <c r="C9763" s="43">
        <v>6.3943245363839996E-4</v>
      </c>
      <c r="D9763" s="43">
        <v>5.6220842677227822E-2</v>
      </c>
      <c r="E9763" s="43">
        <v>2.7626346452898867</v>
      </c>
      <c r="F9763" s="43">
        <v>5.228295739092915</v>
      </c>
      <c r="H9763" s="43">
        <v>9.4701328556379138E-5</v>
      </c>
      <c r="I9763" s="43">
        <v>0.1048503712448956</v>
      </c>
      <c r="J9763" s="43">
        <v>0</v>
      </c>
      <c r="K9763" s="43">
        <v>1</v>
      </c>
      <c r="M9763" s="43">
        <v>7.8375044444099918E-3</v>
      </c>
      <c r="N9763" s="43">
        <v>4.487158384477348E-2</v>
      </c>
      <c r="O9763" s="43">
        <v>0</v>
      </c>
      <c r="P9763" s="43">
        <v>1</v>
      </c>
      <c r="R9763" s="43">
        <v>680.66653372465157</v>
      </c>
      <c r="S9763" s="43">
        <v>188.00457468977214</v>
      </c>
      <c r="T9763" s="43">
        <v>6658.7325567158923</v>
      </c>
      <c r="U9763" s="43">
        <v>7527.4036651303159</v>
      </c>
      <c r="W9763" s="43">
        <v>1880.4329479570995</v>
      </c>
      <c r="X9763" s="43">
        <v>0</v>
      </c>
      <c r="Y9763" s="43">
        <v>0</v>
      </c>
      <c r="Z9763" s="43">
        <v>1880.4329479570995</v>
      </c>
      <c r="AB9763" s="43">
        <v>307.95235625914643</v>
      </c>
      <c r="AC9763" s="43">
        <v>0</v>
      </c>
      <c r="AD9763" s="43">
        <v>0</v>
      </c>
      <c r="AE9763" s="43">
        <v>307.95235625914643</v>
      </c>
      <c r="AG9763" s="43">
        <v>3458116.1912931059</v>
      </c>
      <c r="AH9763" s="43">
        <v>406173.51675873349</v>
      </c>
      <c r="AI9763" s="43">
        <v>0</v>
      </c>
      <c r="AJ9763" s="43">
        <v>1293399896.288415</v>
      </c>
      <c r="AK9763" s="43">
        <v>1296858012.479708</v>
      </c>
    </row>
    <row r="9764" spans="3:37" x14ac:dyDescent="0.2">
      <c r="C9764" s="43">
        <v>5.8891521961927629E-4</v>
      </c>
      <c r="D9764" s="43">
        <v>6.1490534513693462E-2</v>
      </c>
      <c r="E9764" s="43">
        <v>3.8275319584587084</v>
      </c>
      <c r="F9764" s="43">
        <v>3.4586130137512852</v>
      </c>
      <c r="H9764" s="43">
        <v>9.1060664960562754E-5</v>
      </c>
      <c r="I9764" s="43">
        <v>0.11108496982420824</v>
      </c>
      <c r="J9764" s="43">
        <v>0</v>
      </c>
      <c r="K9764" s="43">
        <v>1</v>
      </c>
      <c r="M9764" s="43">
        <v>7.7341035882698226E-3</v>
      </c>
      <c r="N9764" s="43">
        <v>4.5690342760592584E-2</v>
      </c>
      <c r="O9764" s="43">
        <v>0</v>
      </c>
      <c r="P9764" s="43">
        <v>1</v>
      </c>
      <c r="R9764" s="43">
        <v>685.65148214704686</v>
      </c>
      <c r="S9764" s="43">
        <v>191.52633206653766</v>
      </c>
      <c r="T9764" s="43">
        <v>6690.7803602885642</v>
      </c>
      <c r="U9764" s="43">
        <v>7567.9581745021487</v>
      </c>
      <c r="W9764" s="43">
        <v>2624.3529602824024</v>
      </c>
      <c r="X9764" s="43">
        <v>0</v>
      </c>
      <c r="Y9764" s="43">
        <v>0</v>
      </c>
      <c r="Z9764" s="43">
        <v>2624.3529602824024</v>
      </c>
      <c r="AB9764" s="43">
        <v>180.37542728879075</v>
      </c>
      <c r="AC9764" s="43">
        <v>0</v>
      </c>
      <c r="AD9764" s="43">
        <v>0</v>
      </c>
      <c r="AE9764" s="43">
        <v>180.37542728879075</v>
      </c>
      <c r="AG9764" s="43">
        <v>4826185.093959338</v>
      </c>
      <c r="AH9764" s="43">
        <v>566860.23942099896</v>
      </c>
      <c r="AI9764" s="43">
        <v>0</v>
      </c>
      <c r="AJ9764" s="43">
        <v>757576794.61292112</v>
      </c>
      <c r="AK9764" s="43">
        <v>762402979.70688045</v>
      </c>
    </row>
    <row r="9765" spans="3:37" x14ac:dyDescent="0.2">
      <c r="C9765" s="43">
        <v>6.230790561663202E-4</v>
      </c>
      <c r="D9765" s="43">
        <v>4.4277155895395444E-2</v>
      </c>
      <c r="E9765" s="43">
        <v>3.7276643396593609</v>
      </c>
      <c r="F9765" s="43">
        <v>3.583221920829772</v>
      </c>
      <c r="H9765" s="43">
        <v>8.7832821118972385E-5</v>
      </c>
      <c r="I9765" s="43">
        <v>7.000296105836952E-2</v>
      </c>
      <c r="J9765" s="43">
        <v>0</v>
      </c>
      <c r="K9765" s="43">
        <v>1</v>
      </c>
      <c r="M9765" s="43">
        <v>7.8405905841084974E-3</v>
      </c>
      <c r="N9765" s="43">
        <v>4.4440453324533329E-2</v>
      </c>
      <c r="O9765" s="43">
        <v>0</v>
      </c>
      <c r="P9765" s="43">
        <v>1</v>
      </c>
      <c r="R9765" s="43">
        <v>522.35438247427612</v>
      </c>
      <c r="S9765" s="43">
        <v>116.41678877360012</v>
      </c>
      <c r="T9765" s="43">
        <v>6597.3515975144046</v>
      </c>
      <c r="U9765" s="43">
        <v>7236.1227687622813</v>
      </c>
      <c r="W9765" s="43">
        <v>1947.1618042141458</v>
      </c>
      <c r="X9765" s="43">
        <v>0</v>
      </c>
      <c r="Y9765" s="43">
        <v>0</v>
      </c>
      <c r="Z9765" s="43">
        <v>1947.1618042141458</v>
      </c>
      <c r="AB9765" s="43">
        <v>144.38123016364824</v>
      </c>
      <c r="AC9765" s="43">
        <v>0</v>
      </c>
      <c r="AD9765" s="43">
        <v>0</v>
      </c>
      <c r="AE9765" s="43">
        <v>144.38123016364824</v>
      </c>
      <c r="AG9765" s="43">
        <v>3580830.557949814</v>
      </c>
      <c r="AH9765" s="43">
        <v>420586.94971025549</v>
      </c>
      <c r="AI9765" s="43">
        <v>0</v>
      </c>
      <c r="AJ9765" s="43">
        <v>606401166.68732262</v>
      </c>
      <c r="AK9765" s="43">
        <v>609981997.2452724</v>
      </c>
    </row>
    <row r="9766" spans="3:37" x14ac:dyDescent="0.2">
      <c r="C9766" s="43">
        <v>6.1476407270211197E-4</v>
      </c>
      <c r="D9766" s="43">
        <v>5.7639380696170028E-2</v>
      </c>
      <c r="E9766" s="43">
        <v>1.5698793985229662</v>
      </c>
      <c r="F9766" s="43">
        <v>1.6927335584742369</v>
      </c>
      <c r="H9766" s="43">
        <v>9.3615064253649294E-5</v>
      </c>
      <c r="I9766" s="43">
        <v>8.7024655603623949E-2</v>
      </c>
      <c r="J9766" s="43">
        <v>0</v>
      </c>
      <c r="K9766" s="43">
        <v>1</v>
      </c>
      <c r="M9766" s="43">
        <v>7.8957761614737443E-3</v>
      </c>
      <c r="N9766" s="43">
        <v>4.7895485255386894E-2</v>
      </c>
      <c r="O9766" s="43">
        <v>0</v>
      </c>
      <c r="P9766" s="43">
        <v>1</v>
      </c>
      <c r="R9766" s="43">
        <v>670.91910312325751</v>
      </c>
      <c r="S9766" s="43">
        <v>154.25186575779918</v>
      </c>
      <c r="T9766" s="43">
        <v>7160.3092296846871</v>
      </c>
      <c r="U9766" s="43">
        <v>7985.4801985657441</v>
      </c>
      <c r="W9766" s="43">
        <v>1053.2620780687075</v>
      </c>
      <c r="X9766" s="43">
        <v>0</v>
      </c>
      <c r="Y9766" s="43">
        <v>0</v>
      </c>
      <c r="Z9766" s="43">
        <v>1053.2620780687075</v>
      </c>
      <c r="AB9766" s="43">
        <v>49.730195019776183</v>
      </c>
      <c r="AC9766" s="43">
        <v>0</v>
      </c>
      <c r="AD9766" s="43">
        <v>0</v>
      </c>
      <c r="AE9766" s="43">
        <v>49.730195019776183</v>
      </c>
      <c r="AG9766" s="43">
        <v>1936948.9615683532</v>
      </c>
      <c r="AH9766" s="43">
        <v>227504.60886284083</v>
      </c>
      <c r="AI9766" s="43">
        <v>0</v>
      </c>
      <c r="AJ9766" s="43">
        <v>208866819.08305997</v>
      </c>
      <c r="AK9766" s="43">
        <v>210803768.04462832</v>
      </c>
    </row>
    <row r="9767" spans="3:37" x14ac:dyDescent="0.2">
      <c r="C9767" s="43">
        <v>6.1107874000465578E-4</v>
      </c>
      <c r="D9767" s="43">
        <v>5.071672907523915E-2</v>
      </c>
      <c r="E9767" s="43">
        <v>3.4264629735813372</v>
      </c>
      <c r="F9767" s="43">
        <v>3.9894363285209002</v>
      </c>
      <c r="H9767" s="43">
        <v>9.0776081632326644E-5</v>
      </c>
      <c r="I9767" s="43">
        <v>9.9707218815308821E-2</v>
      </c>
      <c r="J9767" s="43">
        <v>0</v>
      </c>
      <c r="K9767" s="43">
        <v>1</v>
      </c>
      <c r="M9767" s="43">
        <v>7.94589614666108E-3</v>
      </c>
      <c r="N9767" s="43">
        <v>4.573110846897066E-2</v>
      </c>
      <c r="O9767" s="43">
        <v>0</v>
      </c>
      <c r="P9767" s="43">
        <v>1</v>
      </c>
      <c r="R9767" s="43">
        <v>586.80091672520803</v>
      </c>
      <c r="S9767" s="43">
        <v>171.37221403382611</v>
      </c>
      <c r="T9767" s="43">
        <v>6880.135406611178</v>
      </c>
      <c r="U9767" s="43">
        <v>7638.3085373702124</v>
      </c>
      <c r="W9767" s="43">
        <v>2010.651614022511</v>
      </c>
      <c r="X9767" s="43">
        <v>0</v>
      </c>
      <c r="Y9767" s="43">
        <v>0</v>
      </c>
      <c r="Z9767" s="43">
        <v>2010.651614022511</v>
      </c>
      <c r="AB9767" s="43">
        <v>187.6998256532444</v>
      </c>
      <c r="AC9767" s="43">
        <v>0</v>
      </c>
      <c r="AD9767" s="43">
        <v>0</v>
      </c>
      <c r="AE9767" s="43">
        <v>187.6998256532444</v>
      </c>
      <c r="AG9767" s="43">
        <v>3697588.3181873979</v>
      </c>
      <c r="AH9767" s="43">
        <v>434300.74862886238</v>
      </c>
      <c r="AI9767" s="43">
        <v>0</v>
      </c>
      <c r="AJ9767" s="43">
        <v>788339267.74362648</v>
      </c>
      <c r="AK9767" s="43">
        <v>792036856.06181383</v>
      </c>
    </row>
    <row r="9768" spans="3:37" x14ac:dyDescent="0.2">
      <c r="C9768" s="43">
        <v>5.9666930509695462E-4</v>
      </c>
      <c r="D9768" s="43">
        <v>5.3365156957825233E-2</v>
      </c>
      <c r="E9768" s="43">
        <v>2.4641263608191886</v>
      </c>
      <c r="F9768" s="43">
        <v>2.9952956524346317</v>
      </c>
      <c r="H9768" s="43">
        <v>9.5338989244742045E-5</v>
      </c>
      <c r="I9768" s="43">
        <v>9.5883151559323365E-2</v>
      </c>
      <c r="J9768" s="43">
        <v>0</v>
      </c>
      <c r="K9768" s="43">
        <v>1</v>
      </c>
      <c r="M9768" s="43">
        <v>7.7800504439926969E-3</v>
      </c>
      <c r="N9768" s="43">
        <v>4.5983621330634716E-2</v>
      </c>
      <c r="O9768" s="43">
        <v>0</v>
      </c>
      <c r="P9768" s="43">
        <v>1</v>
      </c>
      <c r="R9768" s="43">
        <v>602.884142076079</v>
      </c>
      <c r="S9768" s="43">
        <v>173.08331976821216</v>
      </c>
      <c r="T9768" s="43">
        <v>6773.7311544718495</v>
      </c>
      <c r="U9768" s="43">
        <v>7549.6986163161409</v>
      </c>
      <c r="W9768" s="43">
        <v>1485.5827070095272</v>
      </c>
      <c r="X9768" s="43">
        <v>0</v>
      </c>
      <c r="Y9768" s="43">
        <v>0</v>
      </c>
      <c r="Z9768" s="43">
        <v>1485.5827070095272</v>
      </c>
      <c r="AB9768" s="43">
        <v>128.71373551386162</v>
      </c>
      <c r="AC9768" s="43">
        <v>0</v>
      </c>
      <c r="AD9768" s="43">
        <v>0</v>
      </c>
      <c r="AE9768" s="43">
        <v>128.71373551386162</v>
      </c>
      <c r="AG9768" s="43">
        <v>2731986.5981905204</v>
      </c>
      <c r="AH9768" s="43">
        <v>320885.86471405788</v>
      </c>
      <c r="AI9768" s="43">
        <v>0</v>
      </c>
      <c r="AJ9768" s="43">
        <v>540597689.15821886</v>
      </c>
      <c r="AK9768" s="43">
        <v>543329675.75640941</v>
      </c>
    </row>
    <row r="9769" spans="3:37" x14ac:dyDescent="0.2">
      <c r="C9769" s="43">
        <v>6.3105683102404608E-4</v>
      </c>
      <c r="D9769" s="43">
        <v>5.8202580207943555E-2</v>
      </c>
      <c r="E9769" s="43">
        <v>6.1691414258166013</v>
      </c>
      <c r="F9769" s="43">
        <v>1.6855125788334646</v>
      </c>
      <c r="H9769" s="43">
        <v>9.0873578620143114E-5</v>
      </c>
      <c r="I9769" s="43">
        <v>0.10459869029718039</v>
      </c>
      <c r="J9769" s="43">
        <v>0</v>
      </c>
      <c r="K9769" s="43">
        <v>1</v>
      </c>
      <c r="M9769" s="43">
        <v>7.7646292897655279E-3</v>
      </c>
      <c r="N9769" s="43">
        <v>4.685837977306373E-2</v>
      </c>
      <c r="O9769" s="43">
        <v>0</v>
      </c>
      <c r="P9769" s="43">
        <v>1</v>
      </c>
      <c r="R9769" s="43">
        <v>695.42945768115919</v>
      </c>
      <c r="S9769" s="43">
        <v>179.97254183719684</v>
      </c>
      <c r="T9769" s="43">
        <v>6888.907708509103</v>
      </c>
      <c r="U9769" s="43">
        <v>7764.3097080274592</v>
      </c>
      <c r="W9769" s="43">
        <v>4290.2026761140123</v>
      </c>
      <c r="X9769" s="43">
        <v>0</v>
      </c>
      <c r="Y9769" s="43">
        <v>0</v>
      </c>
      <c r="Z9769" s="43">
        <v>4290.2026761140123</v>
      </c>
      <c r="AB9769" s="43">
        <v>51.009643579699308</v>
      </c>
      <c r="AC9769" s="43">
        <v>0</v>
      </c>
      <c r="AD9769" s="43">
        <v>0</v>
      </c>
      <c r="AE9769" s="43">
        <v>51.009643579699308</v>
      </c>
      <c r="AG9769" s="43">
        <v>7889682.7213736689</v>
      </c>
      <c r="AH9769" s="43">
        <v>926683.77804062667</v>
      </c>
      <c r="AI9769" s="43">
        <v>0</v>
      </c>
      <c r="AJ9769" s="43">
        <v>214240503.03473708</v>
      </c>
      <c r="AK9769" s="43">
        <v>222130185.75611076</v>
      </c>
    </row>
    <row r="9770" spans="3:37" x14ac:dyDescent="0.2">
      <c r="C9770" s="43">
        <v>6.4576144347805453E-4</v>
      </c>
      <c r="D9770" s="43">
        <v>5.4621282966934914E-2</v>
      </c>
      <c r="E9770" s="43">
        <v>3.5217688258043021</v>
      </c>
      <c r="F9770" s="43">
        <v>7.9001821792698106</v>
      </c>
      <c r="H9770" s="43">
        <v>9.6803025101399598E-5</v>
      </c>
      <c r="I9770" s="43">
        <v>9.180019639393236E-2</v>
      </c>
      <c r="J9770" s="43">
        <v>0</v>
      </c>
      <c r="K9770" s="43">
        <v>1</v>
      </c>
      <c r="M9770" s="43">
        <v>7.9035898274910643E-3</v>
      </c>
      <c r="N9770" s="43">
        <v>4.4649911384596515E-2</v>
      </c>
      <c r="O9770" s="43">
        <v>0</v>
      </c>
      <c r="P9770" s="43">
        <v>1</v>
      </c>
      <c r="R9770" s="43">
        <v>667.8460791104709</v>
      </c>
      <c r="S9770" s="43">
        <v>168.25768617762458</v>
      </c>
      <c r="T9770" s="43">
        <v>6681.7060802982487</v>
      </c>
      <c r="U9770" s="43">
        <v>7517.8098455863437</v>
      </c>
      <c r="W9770" s="43">
        <v>2351.9995018468903</v>
      </c>
      <c r="X9770" s="43">
        <v>0</v>
      </c>
      <c r="Y9770" s="43">
        <v>0</v>
      </c>
      <c r="Z9770" s="43">
        <v>2351.9995018468903</v>
      </c>
      <c r="AB9770" s="43">
        <v>493.08377865234178</v>
      </c>
      <c r="AC9770" s="43">
        <v>0</v>
      </c>
      <c r="AD9770" s="43">
        <v>0</v>
      </c>
      <c r="AE9770" s="43">
        <v>493.08377865234178</v>
      </c>
      <c r="AG9770" s="43">
        <v>4325327.0838964311</v>
      </c>
      <c r="AH9770" s="43">
        <v>508031.89239892829</v>
      </c>
      <c r="AI9770" s="43">
        <v>0</v>
      </c>
      <c r="AJ9770" s="43">
        <v>2070951870.3398354</v>
      </c>
      <c r="AK9770" s="43">
        <v>2075277197.4237318</v>
      </c>
    </row>
    <row r="9771" spans="3:37" x14ac:dyDescent="0.2">
      <c r="C9771" s="43">
        <v>6.2788049578499372E-4</v>
      </c>
      <c r="D9771" s="43">
        <v>5.3398412006214813E-2</v>
      </c>
      <c r="E9771" s="43">
        <v>2.9289068329525207</v>
      </c>
      <c r="F9771" s="43">
        <v>2.3776799539809366</v>
      </c>
      <c r="H9771" s="43">
        <v>8.9772991662701574E-5</v>
      </c>
      <c r="I9771" s="43">
        <v>8.5404047847309539E-2</v>
      </c>
      <c r="J9771" s="43">
        <v>0</v>
      </c>
      <c r="K9771" s="43">
        <v>1</v>
      </c>
      <c r="M9771" s="43">
        <v>7.9064599319469409E-3</v>
      </c>
      <c r="N9771" s="43">
        <v>4.5776644708134362E-2</v>
      </c>
      <c r="O9771" s="43">
        <v>0</v>
      </c>
      <c r="P9771" s="43">
        <v>1</v>
      </c>
      <c r="R9771" s="43">
        <v>634.8157704745737</v>
      </c>
      <c r="S9771" s="43">
        <v>145.16654015801865</v>
      </c>
      <c r="T9771" s="43">
        <v>6852.8054771974175</v>
      </c>
      <c r="U9771" s="43">
        <v>7632.7877878300096</v>
      </c>
      <c r="W9771" s="43">
        <v>1859.316247808998</v>
      </c>
      <c r="X9771" s="43">
        <v>0</v>
      </c>
      <c r="Y9771" s="43">
        <v>0</v>
      </c>
      <c r="Z9771" s="43">
        <v>1859.316247808998</v>
      </c>
      <c r="AB9771" s="43">
        <v>93.579306875554835</v>
      </c>
      <c r="AC9771" s="43">
        <v>0</v>
      </c>
      <c r="AD9771" s="43">
        <v>0</v>
      </c>
      <c r="AE9771" s="43">
        <v>93.579306875554835</v>
      </c>
      <c r="AG9771" s="43">
        <v>3419282.5797207472</v>
      </c>
      <c r="AH9771" s="43">
        <v>401612.3095267436</v>
      </c>
      <c r="AI9771" s="43">
        <v>0</v>
      </c>
      <c r="AJ9771" s="43">
        <v>393033088.8773303</v>
      </c>
      <c r="AK9771" s="43">
        <v>396452371.45705104</v>
      </c>
    </row>
    <row r="9772" spans="3:37" x14ac:dyDescent="0.2">
      <c r="C9772" s="43">
        <v>6.2821498805598619E-4</v>
      </c>
      <c r="D9772" s="43">
        <v>5.5533882438606241E-2</v>
      </c>
      <c r="E9772" s="43">
        <v>7.3743352175327592</v>
      </c>
      <c r="F9772" s="43">
        <v>4.9537685476381945</v>
      </c>
      <c r="H9772" s="43">
        <v>8.4465800040702264E-5</v>
      </c>
      <c r="I9772" s="43">
        <v>0.10084436218226867</v>
      </c>
      <c r="J9772" s="43">
        <v>0</v>
      </c>
      <c r="K9772" s="43">
        <v>1</v>
      </c>
      <c r="M9772" s="43">
        <v>7.8654688768102776E-3</v>
      </c>
      <c r="N9772" s="43">
        <v>4.6094555471824616E-2</v>
      </c>
      <c r="O9772" s="43">
        <v>0</v>
      </c>
      <c r="P9772" s="43">
        <v>1</v>
      </c>
      <c r="R9772" s="43">
        <v>660.55457222323014</v>
      </c>
      <c r="S9772" s="43">
        <v>161.27791351280649</v>
      </c>
      <c r="T9772" s="43">
        <v>6864.6218883908195</v>
      </c>
      <c r="U9772" s="43">
        <v>7686.4543741268562</v>
      </c>
      <c r="W9772" s="43">
        <v>4871.1508450480524</v>
      </c>
      <c r="X9772" s="43">
        <v>0</v>
      </c>
      <c r="Y9772" s="43">
        <v>0</v>
      </c>
      <c r="Z9772" s="43">
        <v>4871.1508450480524</v>
      </c>
      <c r="AB9772" s="43">
        <v>279.44974840706465</v>
      </c>
      <c r="AC9772" s="43">
        <v>0</v>
      </c>
      <c r="AD9772" s="43">
        <v>0</v>
      </c>
      <c r="AE9772" s="43">
        <v>279.44974840706465</v>
      </c>
      <c r="AG9772" s="43">
        <v>8958046.404043369</v>
      </c>
      <c r="AH9772" s="43">
        <v>1052168.5825303793</v>
      </c>
      <c r="AI9772" s="43">
        <v>0</v>
      </c>
      <c r="AJ9772" s="43">
        <v>1173688943.3096714</v>
      </c>
      <c r="AK9772" s="43">
        <v>1182646989.7137148</v>
      </c>
    </row>
    <row r="9773" spans="3:37" x14ac:dyDescent="0.2">
      <c r="C9773" s="43">
        <v>6.248731436282462E-4</v>
      </c>
      <c r="D9773" s="43">
        <v>6.637591421452782E-2</v>
      </c>
      <c r="E9773" s="43">
        <v>4.3935702651364039</v>
      </c>
      <c r="F9773" s="43">
        <v>4.4994766600355582</v>
      </c>
      <c r="H9773" s="43">
        <v>8.9629370523359273E-5</v>
      </c>
      <c r="I9773" s="43">
        <v>8.5328557078556744E-2</v>
      </c>
      <c r="J9773" s="43">
        <v>0</v>
      </c>
      <c r="K9773" s="43">
        <v>1</v>
      </c>
      <c r="M9773" s="43">
        <v>7.7919053138440116E-3</v>
      </c>
      <c r="N9773" s="43">
        <v>4.6611391472094144E-2</v>
      </c>
      <c r="O9773" s="43">
        <v>0</v>
      </c>
      <c r="P9773" s="43">
        <v>1</v>
      </c>
      <c r="R9773" s="43">
        <v>785.31654662454059</v>
      </c>
      <c r="S9773" s="43">
        <v>144.80618795306515</v>
      </c>
      <c r="T9773" s="43">
        <v>6876.6687868171957</v>
      </c>
      <c r="U9773" s="43">
        <v>7806.7915213948017</v>
      </c>
      <c r="W9773" s="43">
        <v>3450.3434279691878</v>
      </c>
      <c r="X9773" s="43">
        <v>0</v>
      </c>
      <c r="Y9773" s="43">
        <v>0</v>
      </c>
      <c r="Z9773" s="43">
        <v>3450.3434279691878</v>
      </c>
      <c r="AB9773" s="43">
        <v>294.05707104479677</v>
      </c>
      <c r="AC9773" s="43">
        <v>0</v>
      </c>
      <c r="AD9773" s="43">
        <v>0</v>
      </c>
      <c r="AE9773" s="43">
        <v>294.05707104479677</v>
      </c>
      <c r="AG9773" s="43">
        <v>6345181.5640353365</v>
      </c>
      <c r="AH9773" s="43">
        <v>745274.18044134462</v>
      </c>
      <c r="AI9773" s="43">
        <v>0</v>
      </c>
      <c r="AJ9773" s="43">
        <v>1235039698.3881464</v>
      </c>
      <c r="AK9773" s="43">
        <v>1241384879.9521818</v>
      </c>
    </row>
    <row r="9774" spans="3:37" x14ac:dyDescent="0.2">
      <c r="C9774" s="43">
        <v>6.0595667764058714E-4</v>
      </c>
      <c r="D9774" s="43">
        <v>4.8476562037465636E-2</v>
      </c>
      <c r="E9774" s="43">
        <v>3.154771725796722</v>
      </c>
      <c r="F9774" s="43">
        <v>2.8326109891481557</v>
      </c>
      <c r="H9774" s="43">
        <v>9.1144231877171578E-5</v>
      </c>
      <c r="I9774" s="43">
        <v>8.7360967090491376E-2</v>
      </c>
      <c r="J9774" s="43">
        <v>0</v>
      </c>
      <c r="K9774" s="43">
        <v>1</v>
      </c>
      <c r="M9774" s="43">
        <v>7.8738852951250049E-3</v>
      </c>
      <c r="N9774" s="43">
        <v>4.5776344583577377E-2</v>
      </c>
      <c r="O9774" s="43">
        <v>0</v>
      </c>
      <c r="P9774" s="43">
        <v>1</v>
      </c>
      <c r="R9774" s="43">
        <v>556.18050307015562</v>
      </c>
      <c r="S9774" s="43">
        <v>150.7609950047447</v>
      </c>
      <c r="T9774" s="43">
        <v>6824.5271558351369</v>
      </c>
      <c r="U9774" s="43">
        <v>7531.4686539100376</v>
      </c>
      <c r="W9774" s="43">
        <v>1754.6225255251238</v>
      </c>
      <c r="X9774" s="43">
        <v>0</v>
      </c>
      <c r="Y9774" s="43">
        <v>0</v>
      </c>
      <c r="Z9774" s="43">
        <v>1754.6225255251238</v>
      </c>
      <c r="AB9774" s="43">
        <v>109.0610877007659</v>
      </c>
      <c r="AC9774" s="43">
        <v>0</v>
      </c>
      <c r="AD9774" s="43">
        <v>0</v>
      </c>
      <c r="AE9774" s="43">
        <v>109.0610877007659</v>
      </c>
      <c r="AG9774" s="43">
        <v>3226750.8244407028</v>
      </c>
      <c r="AH9774" s="43">
        <v>378998.46551342675</v>
      </c>
      <c r="AI9774" s="43">
        <v>0</v>
      </c>
      <c r="AJ9774" s="43">
        <v>458056568.34321678</v>
      </c>
      <c r="AK9774" s="43">
        <v>461283319.16765749</v>
      </c>
    </row>
    <row r="9775" spans="3:37" x14ac:dyDescent="0.2">
      <c r="C9775" s="43">
        <v>6.1929361351087397E-4</v>
      </c>
      <c r="D9775" s="43">
        <v>5.2872070025560575E-2</v>
      </c>
      <c r="E9775" s="43">
        <v>1.3451688350078492</v>
      </c>
      <c r="F9775" s="43">
        <v>2.9780022861389575</v>
      </c>
      <c r="H9775" s="43">
        <v>9.2637530910377741E-5</v>
      </c>
      <c r="I9775" s="43">
        <v>8.1545422227663408E-2</v>
      </c>
      <c r="J9775" s="43">
        <v>0</v>
      </c>
      <c r="K9775" s="43">
        <v>1</v>
      </c>
      <c r="M9775" s="43">
        <v>7.8782815940189321E-3</v>
      </c>
      <c r="N9775" s="43">
        <v>4.5441616453237819E-2</v>
      </c>
      <c r="O9775" s="43">
        <v>0</v>
      </c>
      <c r="P9775" s="43">
        <v>1</v>
      </c>
      <c r="R9775" s="43">
        <v>619.96231056886279</v>
      </c>
      <c r="S9775" s="43">
        <v>143.0305898783183</v>
      </c>
      <c r="T9775" s="43">
        <v>6778.4070374808189</v>
      </c>
      <c r="U9775" s="43">
        <v>7541.3999379280003</v>
      </c>
      <c r="W9775" s="43">
        <v>833.95397905669154</v>
      </c>
      <c r="X9775" s="43">
        <v>0</v>
      </c>
      <c r="Y9775" s="43">
        <v>0</v>
      </c>
      <c r="Z9775" s="43">
        <v>833.95397905669154</v>
      </c>
      <c r="AB9775" s="43">
        <v>131.21269483589651</v>
      </c>
      <c r="AC9775" s="43">
        <v>0</v>
      </c>
      <c r="AD9775" s="43">
        <v>0</v>
      </c>
      <c r="AE9775" s="43">
        <v>131.21269483589651</v>
      </c>
      <c r="AG9775" s="43">
        <v>1533641.3674852557</v>
      </c>
      <c r="AH9775" s="43">
        <v>180134.05947624537</v>
      </c>
      <c r="AI9775" s="43">
        <v>0</v>
      </c>
      <c r="AJ9775" s="43">
        <v>551093318.31076539</v>
      </c>
      <c r="AK9775" s="43">
        <v>552626959.67825067</v>
      </c>
    </row>
    <row r="9776" spans="3:37" x14ac:dyDescent="0.2">
      <c r="C9776" s="43">
        <v>6.1965825703369504E-4</v>
      </c>
      <c r="D9776" s="43">
        <v>5.2563886162681213E-2</v>
      </c>
      <c r="E9776" s="43">
        <v>1.8770033772020627</v>
      </c>
      <c r="F9776" s="43">
        <v>2.5110181505562763</v>
      </c>
      <c r="H9776" s="43">
        <v>9.2176473629801414E-5</v>
      </c>
      <c r="I9776" s="43">
        <v>9.0576616086900555E-2</v>
      </c>
      <c r="J9776" s="43">
        <v>0</v>
      </c>
      <c r="K9776" s="43">
        <v>1</v>
      </c>
      <c r="M9776" s="43">
        <v>7.8369025070902289E-3</v>
      </c>
      <c r="N9776" s="43">
        <v>4.627338799492775E-2</v>
      </c>
      <c r="O9776" s="43">
        <v>0</v>
      </c>
      <c r="P9776" s="43">
        <v>1</v>
      </c>
      <c r="R9776" s="43">
        <v>616.7115469257634</v>
      </c>
      <c r="S9776" s="43">
        <v>158.08059203776799</v>
      </c>
      <c r="T9776" s="43">
        <v>6866.2263353854814</v>
      </c>
      <c r="U9776" s="43">
        <v>7641.0184743490126</v>
      </c>
      <c r="W9776" s="43">
        <v>1157.5696563391662</v>
      </c>
      <c r="X9776" s="43">
        <v>0</v>
      </c>
      <c r="Y9776" s="43">
        <v>0</v>
      </c>
      <c r="Z9776" s="43">
        <v>1157.5696563391662</v>
      </c>
      <c r="AB9776" s="43">
        <v>99.709270493683988</v>
      </c>
      <c r="AC9776" s="43">
        <v>0</v>
      </c>
      <c r="AD9776" s="43">
        <v>0</v>
      </c>
      <c r="AE9776" s="43">
        <v>99.709270493683988</v>
      </c>
      <c r="AG9776" s="43">
        <v>2128770.5980077265</v>
      </c>
      <c r="AH9776" s="43">
        <v>250035.04576925989</v>
      </c>
      <c r="AI9776" s="43">
        <v>0</v>
      </c>
      <c r="AJ9776" s="43">
        <v>418778936.07347274</v>
      </c>
      <c r="AK9776" s="43">
        <v>420907706.67148048</v>
      </c>
    </row>
    <row r="9777" spans="3:37" x14ac:dyDescent="0.2">
      <c r="C9777" s="43">
        <v>6.049509134429653E-4</v>
      </c>
      <c r="D9777" s="43">
        <v>6.0560742694302894E-2</v>
      </c>
      <c r="E9777" s="43">
        <v>5.3547947359884409</v>
      </c>
      <c r="F9777" s="43">
        <v>3.3827540516721344</v>
      </c>
      <c r="H9777" s="43">
        <v>1.0587825156549435E-4</v>
      </c>
      <c r="I9777" s="43">
        <v>9.6205683670616438E-2</v>
      </c>
      <c r="J9777" s="43">
        <v>0</v>
      </c>
      <c r="K9777" s="43">
        <v>1</v>
      </c>
      <c r="M9777" s="43">
        <v>7.8180006711819697E-3</v>
      </c>
      <c r="N9777" s="43">
        <v>4.5244164724716013E-2</v>
      </c>
      <c r="O9777" s="43">
        <v>0</v>
      </c>
      <c r="P9777" s="43">
        <v>1</v>
      </c>
      <c r="R9777" s="43">
        <v>693.67126136598313</v>
      </c>
      <c r="S9777" s="43">
        <v>192.86342006432136</v>
      </c>
      <c r="T9777" s="43">
        <v>6697.3138454408472</v>
      </c>
      <c r="U9777" s="43">
        <v>7583.848526871152</v>
      </c>
      <c r="W9777" s="43">
        <v>3714.4672188690283</v>
      </c>
      <c r="X9777" s="43">
        <v>0</v>
      </c>
      <c r="Y9777" s="43">
        <v>0</v>
      </c>
      <c r="Z9777" s="43">
        <v>3714.4672188690283</v>
      </c>
      <c r="AB9777" s="43">
        <v>176.85473691466984</v>
      </c>
      <c r="AC9777" s="43">
        <v>0</v>
      </c>
      <c r="AD9777" s="43">
        <v>0</v>
      </c>
      <c r="AE9777" s="43">
        <v>176.85473691466984</v>
      </c>
      <c r="AG9777" s="43">
        <v>6830905.2155001434</v>
      </c>
      <c r="AH9777" s="43">
        <v>802324.91927571013</v>
      </c>
      <c r="AI9777" s="43">
        <v>0</v>
      </c>
      <c r="AJ9777" s="43">
        <v>742789895.04161334</v>
      </c>
      <c r="AK9777" s="43">
        <v>749620800.25711346</v>
      </c>
    </row>
    <row r="9778" spans="3:37" x14ac:dyDescent="0.2">
      <c r="C9778" s="43">
        <v>5.9537526300663674E-4</v>
      </c>
      <c r="D9778" s="43">
        <v>4.9187419718454597E-2</v>
      </c>
      <c r="E9778" s="43">
        <v>5.817017939106651</v>
      </c>
      <c r="F9778" s="43">
        <v>3.2728766786738852</v>
      </c>
      <c r="H9778" s="43">
        <v>8.7128605775021125E-5</v>
      </c>
      <c r="I9778" s="43">
        <v>0.11792128182586503</v>
      </c>
      <c r="J9778" s="43">
        <v>0</v>
      </c>
      <c r="K9778" s="43">
        <v>1</v>
      </c>
      <c r="M9778" s="43">
        <v>7.9039737713368918E-3</v>
      </c>
      <c r="N9778" s="43">
        <v>4.278439573240353E-2</v>
      </c>
      <c r="O9778" s="43">
        <v>0</v>
      </c>
      <c r="P9778" s="43">
        <v>1</v>
      </c>
      <c r="R9778" s="43">
        <v>554.48167786356339</v>
      </c>
      <c r="S9778" s="43">
        <v>194.53391574326659</v>
      </c>
      <c r="T9778" s="43">
        <v>6402.8490871852619</v>
      </c>
      <c r="U9778" s="43">
        <v>7151.8646807920923</v>
      </c>
      <c r="W9778" s="43">
        <v>3225.4298670383037</v>
      </c>
      <c r="X9778" s="43">
        <v>0</v>
      </c>
      <c r="Y9778" s="43">
        <v>0</v>
      </c>
      <c r="Z9778" s="43">
        <v>3225.4298670383037</v>
      </c>
      <c r="AB9778" s="43">
        <v>134.84872675738234</v>
      </c>
      <c r="AC9778" s="43">
        <v>0</v>
      </c>
      <c r="AD9778" s="43">
        <v>0</v>
      </c>
      <c r="AE9778" s="43">
        <v>134.84872675738234</v>
      </c>
      <c r="AG9778" s="43">
        <v>5931565.5254834406</v>
      </c>
      <c r="AH9778" s="43">
        <v>696692.85128027364</v>
      </c>
      <c r="AI9778" s="43">
        <v>0</v>
      </c>
      <c r="AJ9778" s="43">
        <v>566364652.38100576</v>
      </c>
      <c r="AK9778" s="43">
        <v>572296217.90648925</v>
      </c>
    </row>
    <row r="9779" spans="3:37" x14ac:dyDescent="0.2">
      <c r="C9779" s="43">
        <v>6.3717753322500847E-4</v>
      </c>
      <c r="D9779" s="43">
        <v>4.9058760778397811E-2</v>
      </c>
      <c r="E9779" s="43">
        <v>8.6561105141860804</v>
      </c>
      <c r="F9779" s="43">
        <v>3.0692171297480977</v>
      </c>
      <c r="H9779" s="43">
        <v>9.0216060987802216E-5</v>
      </c>
      <c r="I9779" s="43">
        <v>0.12019203770501397</v>
      </c>
      <c r="J9779" s="43">
        <v>0</v>
      </c>
      <c r="K9779" s="43">
        <v>1</v>
      </c>
      <c r="M9779" s="43">
        <v>7.9054786203123228E-3</v>
      </c>
      <c r="N9779" s="43">
        <v>4.6824590718480219E-2</v>
      </c>
      <c r="O9779" s="43">
        <v>0</v>
      </c>
      <c r="P9779" s="43">
        <v>1</v>
      </c>
      <c r="R9779" s="43">
        <v>591.86056008964442</v>
      </c>
      <c r="S9779" s="43">
        <v>205.30613722757781</v>
      </c>
      <c r="T9779" s="43">
        <v>7008.8139429118164</v>
      </c>
      <c r="U9779" s="43">
        <v>7805.9806402290387</v>
      </c>
      <c r="W9779" s="43">
        <v>5123.2104171240335</v>
      </c>
      <c r="X9779" s="43">
        <v>0</v>
      </c>
      <c r="Y9779" s="43">
        <v>0</v>
      </c>
      <c r="Z9779" s="43">
        <v>5123.2104171240335</v>
      </c>
      <c r="AB9779" s="43">
        <v>131.04161700149811</v>
      </c>
      <c r="AC9779" s="43">
        <v>0</v>
      </c>
      <c r="AD9779" s="43">
        <v>0</v>
      </c>
      <c r="AE9779" s="43">
        <v>131.04161700149811</v>
      </c>
      <c r="AG9779" s="43">
        <v>9421583.9570910968</v>
      </c>
      <c r="AH9779" s="43">
        <v>1106613.4500987912</v>
      </c>
      <c r="AI9779" s="43">
        <v>0</v>
      </c>
      <c r="AJ9779" s="43">
        <v>550374791.40629208</v>
      </c>
      <c r="AK9779" s="43">
        <v>559796375.36338317</v>
      </c>
    </row>
    <row r="9780" spans="3:37" x14ac:dyDescent="0.2">
      <c r="C9780" s="43">
        <v>6.2438401564046675E-4</v>
      </c>
      <c r="D9780" s="43">
        <v>5.9151002880447834E-2</v>
      </c>
      <c r="E9780" s="43">
        <v>5.0572935240430708</v>
      </c>
      <c r="F9780" s="43">
        <v>7.3962742509258943</v>
      </c>
      <c r="H9780" s="43">
        <v>9.7407467083532318E-5</v>
      </c>
      <c r="I9780" s="43">
        <v>9.8762214550153382E-2</v>
      </c>
      <c r="J9780" s="43">
        <v>0</v>
      </c>
      <c r="K9780" s="43">
        <v>1</v>
      </c>
      <c r="M9780" s="43">
        <v>7.8933663146578681E-3</v>
      </c>
      <c r="N9780" s="43">
        <v>4.5887687350174566E-2</v>
      </c>
      <c r="O9780" s="43">
        <v>0</v>
      </c>
      <c r="P9780" s="43">
        <v>1</v>
      </c>
      <c r="R9780" s="43">
        <v>699.28829935873671</v>
      </c>
      <c r="S9780" s="43">
        <v>182.14843440217484</v>
      </c>
      <c r="T9780" s="43">
        <v>6858.0524366722084</v>
      </c>
      <c r="U9780" s="43">
        <v>7739.4891704331203</v>
      </c>
      <c r="W9780" s="43">
        <v>3536.5061877860312</v>
      </c>
      <c r="X9780" s="43">
        <v>0</v>
      </c>
      <c r="Y9780" s="43">
        <v>0</v>
      </c>
      <c r="Z9780" s="43">
        <v>3536.5061877860312</v>
      </c>
      <c r="AB9780" s="43">
        <v>478.59385251833891</v>
      </c>
      <c r="AC9780" s="43">
        <v>0</v>
      </c>
      <c r="AD9780" s="43">
        <v>0</v>
      </c>
      <c r="AE9780" s="43">
        <v>478.59385251833891</v>
      </c>
      <c r="AG9780" s="43">
        <v>6503634.8793385113</v>
      </c>
      <c r="AH9780" s="43">
        <v>763885.33656178275</v>
      </c>
      <c r="AI9780" s="43">
        <v>0</v>
      </c>
      <c r="AJ9780" s="43">
        <v>2010094180.5770235</v>
      </c>
      <c r="AK9780" s="43">
        <v>2016597815.456362</v>
      </c>
    </row>
    <row r="9781" spans="3:37" x14ac:dyDescent="0.2">
      <c r="C9781" s="43">
        <v>6.0470188102920762E-4</v>
      </c>
      <c r="D9781" s="43">
        <v>5.1907005476674255E-2</v>
      </c>
      <c r="E9781" s="43">
        <v>2.9120064729052038</v>
      </c>
      <c r="F9781" s="43">
        <v>2.265912615200802</v>
      </c>
      <c r="H9781" s="43">
        <v>7.0933669906580017E-5</v>
      </c>
      <c r="I9781" s="43">
        <v>0.11769073936399455</v>
      </c>
      <c r="J9781" s="43">
        <v>0</v>
      </c>
      <c r="K9781" s="43">
        <v>1</v>
      </c>
      <c r="M9781" s="43">
        <v>7.8015414483302162E-3</v>
      </c>
      <c r="N9781" s="43">
        <v>4.6612852360583101E-2</v>
      </c>
      <c r="O9781" s="43">
        <v>0</v>
      </c>
      <c r="P9781" s="43">
        <v>1</v>
      </c>
      <c r="R9781" s="43">
        <v>594.30538774230547</v>
      </c>
      <c r="S9781" s="43">
        <v>158.06550150526266</v>
      </c>
      <c r="T9781" s="43">
        <v>6885.3888560224796</v>
      </c>
      <c r="U9781" s="43">
        <v>7637.7597452700475</v>
      </c>
      <c r="W9781" s="43">
        <v>1730.6211359880306</v>
      </c>
      <c r="X9781" s="43">
        <v>0</v>
      </c>
      <c r="Y9781" s="43">
        <v>0</v>
      </c>
      <c r="Z9781" s="43">
        <v>1730.6211359880306</v>
      </c>
      <c r="AB9781" s="43">
        <v>80.500239575852376</v>
      </c>
      <c r="AC9781" s="43">
        <v>0</v>
      </c>
      <c r="AD9781" s="43">
        <v>0</v>
      </c>
      <c r="AE9781" s="43">
        <v>80.500239575852376</v>
      </c>
      <c r="AG9781" s="43">
        <v>3182612.2690819884</v>
      </c>
      <c r="AH9781" s="43">
        <v>373814.16537341458</v>
      </c>
      <c r="AI9781" s="43">
        <v>0</v>
      </c>
      <c r="AJ9781" s="43">
        <v>338101006.21858001</v>
      </c>
      <c r="AK9781" s="43">
        <v>341283618.48766202</v>
      </c>
    </row>
    <row r="9782" spans="3:37" x14ac:dyDescent="0.2">
      <c r="C9782" s="43">
        <v>6.0627848536055483E-4</v>
      </c>
      <c r="D9782" s="43">
        <v>5.0739582324343419E-2</v>
      </c>
      <c r="E9782" s="43">
        <v>4.0293306021899342</v>
      </c>
      <c r="F9782" s="43">
        <v>1.257022722167908</v>
      </c>
      <c r="H9782" s="43">
        <v>8.9345796078056238E-5</v>
      </c>
      <c r="I9782" s="43">
        <v>9.6185405716264272E-2</v>
      </c>
      <c r="J9782" s="43">
        <v>0</v>
      </c>
      <c r="K9782" s="43">
        <v>1</v>
      </c>
      <c r="M9782" s="43">
        <v>7.785446536040957E-3</v>
      </c>
      <c r="N9782" s="43">
        <v>4.5760929033932585E-2</v>
      </c>
      <c r="O9782" s="43">
        <v>0</v>
      </c>
      <c r="P9782" s="43">
        <v>1</v>
      </c>
      <c r="R9782" s="43">
        <v>582.45371233928972</v>
      </c>
      <c r="S9782" s="43">
        <v>162.7142829828411</v>
      </c>
      <c r="T9782" s="43">
        <v>6745.6022906470889</v>
      </c>
      <c r="U9782" s="43">
        <v>7490.7702859692199</v>
      </c>
      <c r="W9782" s="43">
        <v>2346.8985674878331</v>
      </c>
      <c r="X9782" s="43">
        <v>0</v>
      </c>
      <c r="Y9782" s="43">
        <v>0</v>
      </c>
      <c r="Z9782" s="43">
        <v>2346.8985674878331</v>
      </c>
      <c r="AB9782" s="43">
        <v>16.018310739000519</v>
      </c>
      <c r="AC9782" s="43">
        <v>0</v>
      </c>
      <c r="AD9782" s="43">
        <v>0</v>
      </c>
      <c r="AE9782" s="43">
        <v>16.018310739000519</v>
      </c>
      <c r="AG9782" s="43">
        <v>4315946.4656101251</v>
      </c>
      <c r="AH9782" s="43">
        <v>506930.09057737194</v>
      </c>
      <c r="AI9782" s="43">
        <v>0</v>
      </c>
      <c r="AJ9782" s="43">
        <v>67276905.103802174</v>
      </c>
      <c r="AK9782" s="43">
        <v>71592851.569412306</v>
      </c>
    </row>
    <row r="9783" spans="3:37" x14ac:dyDescent="0.2">
      <c r="C9783" s="43">
        <v>6.2761284889734092E-4</v>
      </c>
      <c r="D9783" s="43">
        <v>7.4309269020933932E-2</v>
      </c>
      <c r="E9783" s="43">
        <v>1.057782973601076</v>
      </c>
      <c r="F9783" s="43">
        <v>1.8758992756508044</v>
      </c>
      <c r="H9783" s="43">
        <v>9.3818497139186441E-5</v>
      </c>
      <c r="I9783" s="43">
        <v>7.2383078650407801E-2</v>
      </c>
      <c r="J9783" s="43">
        <v>0</v>
      </c>
      <c r="K9783" s="43">
        <v>1</v>
      </c>
      <c r="M9783" s="43">
        <v>7.8515765480138278E-3</v>
      </c>
      <c r="N9783" s="43">
        <v>4.3137304100249498E-2</v>
      </c>
      <c r="O9783" s="43">
        <v>0</v>
      </c>
      <c r="P9783" s="43">
        <v>1</v>
      </c>
      <c r="R9783" s="43">
        <v>883.03351673047734</v>
      </c>
      <c r="S9783" s="43">
        <v>128.57836395910599</v>
      </c>
      <c r="T9783" s="43">
        <v>6412.8671333587417</v>
      </c>
      <c r="U9783" s="43">
        <v>7424.4790140483256</v>
      </c>
      <c r="W9783" s="43">
        <v>934.05781911657982</v>
      </c>
      <c r="X9783" s="43">
        <v>0</v>
      </c>
      <c r="Y9783" s="43">
        <v>0</v>
      </c>
      <c r="Z9783" s="43">
        <v>934.05781911657982</v>
      </c>
      <c r="AB9783" s="43">
        <v>82.758980691718008</v>
      </c>
      <c r="AC9783" s="43">
        <v>0</v>
      </c>
      <c r="AD9783" s="43">
        <v>0</v>
      </c>
      <c r="AE9783" s="43">
        <v>82.758980691718008</v>
      </c>
      <c r="AG9783" s="43">
        <v>1717732.3293553903</v>
      </c>
      <c r="AH9783" s="43">
        <v>201756.48892918124</v>
      </c>
      <c r="AI9783" s="43">
        <v>0</v>
      </c>
      <c r="AJ9783" s="43">
        <v>347587718.90521562</v>
      </c>
      <c r="AK9783" s="43">
        <v>349305451.23457104</v>
      </c>
    </row>
    <row r="9784" spans="3:37" x14ac:dyDescent="0.2">
      <c r="C9784" s="43">
        <v>6.1419444738686213E-4</v>
      </c>
      <c r="D9784" s="43">
        <v>6.177373391779617E-2</v>
      </c>
      <c r="E9784" s="43">
        <v>3.8156644516084133</v>
      </c>
      <c r="F9784" s="43">
        <v>3.9228248070720606</v>
      </c>
      <c r="H9784" s="43">
        <v>1.0165057803823707E-4</v>
      </c>
      <c r="I9784" s="43">
        <v>9.4352257724718586E-2</v>
      </c>
      <c r="J9784" s="43">
        <v>0</v>
      </c>
      <c r="K9784" s="43">
        <v>1</v>
      </c>
      <c r="M9784" s="43">
        <v>7.8627222861878954E-3</v>
      </c>
      <c r="N9784" s="43">
        <v>4.8056933835234128E-2</v>
      </c>
      <c r="O9784" s="43">
        <v>0</v>
      </c>
      <c r="P9784" s="43">
        <v>1</v>
      </c>
      <c r="R9784" s="43">
        <v>718.3764913984138</v>
      </c>
      <c r="S9784" s="43">
        <v>181.59526574023951</v>
      </c>
      <c r="T9784" s="43">
        <v>7154.3695193425356</v>
      </c>
      <c r="U9784" s="43">
        <v>8054.3412764811892</v>
      </c>
      <c r="W9784" s="43">
        <v>2741.0836411001046</v>
      </c>
      <c r="X9784" s="43">
        <v>0</v>
      </c>
      <c r="Y9784" s="43">
        <v>0</v>
      </c>
      <c r="Z9784" s="43">
        <v>2741.0836411001046</v>
      </c>
      <c r="AB9784" s="43">
        <v>224.66668339680399</v>
      </c>
      <c r="AC9784" s="43">
        <v>0</v>
      </c>
      <c r="AD9784" s="43">
        <v>0</v>
      </c>
      <c r="AE9784" s="43">
        <v>224.66668339680399</v>
      </c>
      <c r="AG9784" s="43">
        <v>5040852.8159830924</v>
      </c>
      <c r="AH9784" s="43">
        <v>592074.0664776226</v>
      </c>
      <c r="AI9784" s="43">
        <v>0</v>
      </c>
      <c r="AJ9784" s="43">
        <v>943600070.26657677</v>
      </c>
      <c r="AK9784" s="43">
        <v>948640923.08255982</v>
      </c>
    </row>
    <row r="9785" spans="3:37" x14ac:dyDescent="0.2">
      <c r="C9785" s="43">
        <v>6.054543875558346E-4</v>
      </c>
      <c r="D9785" s="43">
        <v>5.3680519184422223E-2</v>
      </c>
      <c r="E9785" s="43">
        <v>4.007541548618784</v>
      </c>
      <c r="F9785" s="43">
        <v>1.6837439619781929</v>
      </c>
      <c r="H9785" s="43">
        <v>8.476526897691113E-5</v>
      </c>
      <c r="I9785" s="43">
        <v>8.5734078847259268E-2</v>
      </c>
      <c r="J9785" s="43">
        <v>0</v>
      </c>
      <c r="K9785" s="43">
        <v>1</v>
      </c>
      <c r="M9785" s="43">
        <v>7.8646768909969023E-3</v>
      </c>
      <c r="N9785" s="43">
        <v>4.4749238362868357E-2</v>
      </c>
      <c r="O9785" s="43">
        <v>0</v>
      </c>
      <c r="P9785" s="43">
        <v>1</v>
      </c>
      <c r="R9785" s="43">
        <v>615.37593847600021</v>
      </c>
      <c r="S9785" s="43">
        <v>137.59853285677474</v>
      </c>
      <c r="T9785" s="43">
        <v>6663.5997881455105</v>
      </c>
      <c r="U9785" s="43">
        <v>7416.574259478286</v>
      </c>
      <c r="W9785" s="43">
        <v>2466.1446414628476</v>
      </c>
      <c r="X9785" s="43">
        <v>0</v>
      </c>
      <c r="Y9785" s="43">
        <v>0</v>
      </c>
      <c r="Z9785" s="43">
        <v>2466.1446414628476</v>
      </c>
      <c r="AB9785" s="43">
        <v>45.021275303920305</v>
      </c>
      <c r="AC9785" s="43">
        <v>0</v>
      </c>
      <c r="AD9785" s="43">
        <v>0</v>
      </c>
      <c r="AE9785" s="43">
        <v>45.021275303920305</v>
      </c>
      <c r="AG9785" s="43">
        <v>4535239.9956501769</v>
      </c>
      <c r="AH9785" s="43">
        <v>532687.2425559751</v>
      </c>
      <c r="AI9785" s="43">
        <v>0</v>
      </c>
      <c r="AJ9785" s="43">
        <v>189089356.27646527</v>
      </c>
      <c r="AK9785" s="43">
        <v>193624596.27211544</v>
      </c>
    </row>
    <row r="9786" spans="3:37" x14ac:dyDescent="0.2">
      <c r="C9786" s="43">
        <v>6.22018954330672E-4</v>
      </c>
      <c r="D9786" s="43">
        <v>5.7768656510646665E-2</v>
      </c>
      <c r="E9786" s="43">
        <v>4.1548856252643782</v>
      </c>
      <c r="F9786" s="43">
        <v>1.1076521412818829</v>
      </c>
      <c r="H9786" s="43">
        <v>9.5959317966243241E-5</v>
      </c>
      <c r="I9786" s="43">
        <v>7.0468834219541074E-2</v>
      </c>
      <c r="J9786" s="43">
        <v>0</v>
      </c>
      <c r="K9786" s="43">
        <v>1</v>
      </c>
      <c r="M9786" s="43">
        <v>7.8034547890557301E-3</v>
      </c>
      <c r="N9786" s="43">
        <v>4.3576199381275597E-2</v>
      </c>
      <c r="O9786" s="43">
        <v>0</v>
      </c>
      <c r="P9786" s="43">
        <v>1</v>
      </c>
      <c r="R9786" s="43">
        <v>680.35919584611838</v>
      </c>
      <c r="S9786" s="43">
        <v>128.03438279829254</v>
      </c>
      <c r="T9786" s="43">
        <v>6438.4101697470414</v>
      </c>
      <c r="U9786" s="43">
        <v>7246.8037483914522</v>
      </c>
      <c r="W9786" s="43">
        <v>2826.8146428374689</v>
      </c>
      <c r="X9786" s="43">
        <v>0</v>
      </c>
      <c r="Y9786" s="43">
        <v>0</v>
      </c>
      <c r="Z9786" s="43">
        <v>2826.8146428374689</v>
      </c>
      <c r="AB9786" s="43">
        <v>7.8369072972810381</v>
      </c>
      <c r="AC9786" s="43">
        <v>0</v>
      </c>
      <c r="AD9786" s="43">
        <v>0</v>
      </c>
      <c r="AE9786" s="43">
        <v>7.8369072972810381</v>
      </c>
      <c r="AG9786" s="43">
        <v>5198512.1281781057</v>
      </c>
      <c r="AH9786" s="43">
        <v>610591.96285289328</v>
      </c>
      <c r="AI9786" s="43">
        <v>0</v>
      </c>
      <c r="AJ9786" s="43">
        <v>32915010.648580361</v>
      </c>
      <c r="AK9786" s="43">
        <v>38113522.77675847</v>
      </c>
    </row>
    <row r="9787" spans="3:37" x14ac:dyDescent="0.2">
      <c r="C9787" s="43">
        <v>5.7551529217012389E-4</v>
      </c>
      <c r="D9787" s="43">
        <v>5.8454614012287909E-2</v>
      </c>
      <c r="E9787" s="43">
        <v>11.846067250819688</v>
      </c>
      <c r="F9787" s="43">
        <v>1.4054140227580423</v>
      </c>
      <c r="H9787" s="43">
        <v>9.2428819859935452E-5</v>
      </c>
      <c r="I9787" s="43">
        <v>9.9501885518243627E-2</v>
      </c>
      <c r="J9787" s="43">
        <v>0</v>
      </c>
      <c r="K9787" s="43">
        <v>1</v>
      </c>
      <c r="M9787" s="43">
        <v>7.8380414487507575E-3</v>
      </c>
      <c r="N9787" s="43">
        <v>4.399826023864966E-2</v>
      </c>
      <c r="O9787" s="43">
        <v>0</v>
      </c>
      <c r="P9787" s="43">
        <v>1</v>
      </c>
      <c r="R9787" s="43">
        <v>636.96862037620997</v>
      </c>
      <c r="S9787" s="43">
        <v>174.13300363125242</v>
      </c>
      <c r="T9787" s="43">
        <v>6529.5827886757615</v>
      </c>
      <c r="U9787" s="43">
        <v>7340.6844126832239</v>
      </c>
      <c r="W9787" s="43">
        <v>7545.5731136384193</v>
      </c>
      <c r="X9787" s="43">
        <v>0</v>
      </c>
      <c r="Y9787" s="43">
        <v>0</v>
      </c>
      <c r="Z9787" s="43">
        <v>7545.5731136384193</v>
      </c>
      <c r="AB9787" s="43">
        <v>27.631253151037477</v>
      </c>
      <c r="AC9787" s="43">
        <v>0</v>
      </c>
      <c r="AD9787" s="43">
        <v>0</v>
      </c>
      <c r="AE9787" s="43">
        <v>27.631253151037477</v>
      </c>
      <c r="AG9787" s="43">
        <v>13876308.955981053</v>
      </c>
      <c r="AH9787" s="43">
        <v>1629843.7925458986</v>
      </c>
      <c r="AI9787" s="43">
        <v>0</v>
      </c>
      <c r="AJ9787" s="43">
        <v>116051263.2343574</v>
      </c>
      <c r="AK9787" s="43">
        <v>129927572.19033846</v>
      </c>
    </row>
    <row r="9788" spans="3:37" x14ac:dyDescent="0.2">
      <c r="C9788" s="43">
        <v>6.1447351026722163E-4</v>
      </c>
      <c r="D9788" s="43">
        <v>5.1756175149656858E-2</v>
      </c>
      <c r="E9788" s="43">
        <v>4.5041247411284759</v>
      </c>
      <c r="F9788" s="43">
        <v>2.2121083407053832</v>
      </c>
      <c r="H9788" s="43">
        <v>8.2733758589415292E-5</v>
      </c>
      <c r="I9788" s="43">
        <v>8.398621025405878E-2</v>
      </c>
      <c r="J9788" s="43">
        <v>0</v>
      </c>
      <c r="K9788" s="43">
        <v>1</v>
      </c>
      <c r="M9788" s="43">
        <v>7.8012454734028907E-3</v>
      </c>
      <c r="N9788" s="43">
        <v>4.706345616917873E-2</v>
      </c>
      <c r="O9788" s="43">
        <v>0</v>
      </c>
      <c r="P9788" s="43">
        <v>1</v>
      </c>
      <c r="R9788" s="43">
        <v>602.15418911301481</v>
      </c>
      <c r="S9788" s="43">
        <v>131.56280137628036</v>
      </c>
      <c r="T9788" s="43">
        <v>6951.6857777369523</v>
      </c>
      <c r="U9788" s="43">
        <v>7685.4027682262476</v>
      </c>
      <c r="W9788" s="43">
        <v>2712.1775811580851</v>
      </c>
      <c r="X9788" s="43">
        <v>0</v>
      </c>
      <c r="Y9788" s="43">
        <v>0</v>
      </c>
      <c r="Z9788" s="43">
        <v>2712.1775811580851</v>
      </c>
      <c r="AB9788" s="43">
        <v>78.096744306559202</v>
      </c>
      <c r="AC9788" s="43">
        <v>0</v>
      </c>
      <c r="AD9788" s="43">
        <v>0</v>
      </c>
      <c r="AE9788" s="43">
        <v>78.096744306559202</v>
      </c>
      <c r="AG9788" s="43">
        <v>4987694.5717497189</v>
      </c>
      <c r="AH9788" s="43">
        <v>585830.35753014637</v>
      </c>
      <c r="AI9788" s="43">
        <v>0</v>
      </c>
      <c r="AJ9788" s="43">
        <v>328006326.08754867</v>
      </c>
      <c r="AK9788" s="43">
        <v>332994020.65929842</v>
      </c>
    </row>
    <row r="9789" spans="3:37" x14ac:dyDescent="0.2">
      <c r="C9789" s="43">
        <v>6.0658236205817873E-4</v>
      </c>
      <c r="D9789" s="43">
        <v>5.1674713707335111E-2</v>
      </c>
      <c r="E9789" s="43">
        <v>1.3309095874431103</v>
      </c>
      <c r="F9789" s="43">
        <v>6.0111609725743378</v>
      </c>
      <c r="H9789" s="43">
        <v>9.1551001869749626E-5</v>
      </c>
      <c r="I9789" s="43">
        <v>0.13357225194789313</v>
      </c>
      <c r="J9789" s="43">
        <v>0</v>
      </c>
      <c r="K9789" s="43">
        <v>1</v>
      </c>
      <c r="M9789" s="43">
        <v>7.8803586642002266E-3</v>
      </c>
      <c r="N9789" s="43">
        <v>4.387195673501236E-2</v>
      </c>
      <c r="O9789" s="43">
        <v>0</v>
      </c>
      <c r="P9789" s="43">
        <v>1</v>
      </c>
      <c r="R9789" s="43">
        <v>593.48566007288196</v>
      </c>
      <c r="S9789" s="43">
        <v>231.53770381853977</v>
      </c>
      <c r="T9789" s="43">
        <v>6545.9903672827068</v>
      </c>
      <c r="U9789" s="43">
        <v>7371.0137311741282</v>
      </c>
      <c r="W9789" s="43">
        <v>789.87575500100127</v>
      </c>
      <c r="X9789" s="43">
        <v>0</v>
      </c>
      <c r="Y9789" s="43">
        <v>0</v>
      </c>
      <c r="Z9789" s="43">
        <v>789.87575500100127</v>
      </c>
      <c r="AB9789" s="43">
        <v>318.22358299675284</v>
      </c>
      <c r="AC9789" s="43">
        <v>0</v>
      </c>
      <c r="AD9789" s="43">
        <v>0</v>
      </c>
      <c r="AE9789" s="43">
        <v>318.22358299675284</v>
      </c>
      <c r="AG9789" s="43">
        <v>1452581.5134468414</v>
      </c>
      <c r="AH9789" s="43">
        <v>170613.16308021627</v>
      </c>
      <c r="AI9789" s="43">
        <v>0</v>
      </c>
      <c r="AJ9789" s="43">
        <v>1336539048.5863619</v>
      </c>
      <c r="AK9789" s="43">
        <v>1337991630.0998087</v>
      </c>
    </row>
    <row r="9790" spans="3:37" x14ac:dyDescent="0.2">
      <c r="C9790" s="43">
        <v>6.240015255865039E-4</v>
      </c>
      <c r="D9790" s="43">
        <v>5.7123720623131313E-2</v>
      </c>
      <c r="E9790" s="43">
        <v>6.5581743184441068</v>
      </c>
      <c r="F9790" s="43">
        <v>2.7418907477557144</v>
      </c>
      <c r="H9790" s="43">
        <v>8.0348322250758518E-5</v>
      </c>
      <c r="I9790" s="43">
        <v>0.11173668113011148</v>
      </c>
      <c r="J9790" s="43">
        <v>0</v>
      </c>
      <c r="K9790" s="43">
        <v>1</v>
      </c>
      <c r="M9790" s="43">
        <v>7.817823964134862E-3</v>
      </c>
      <c r="N9790" s="43">
        <v>4.5962574626998376E-2</v>
      </c>
      <c r="O9790" s="43">
        <v>0</v>
      </c>
      <c r="P9790" s="43">
        <v>1</v>
      </c>
      <c r="R9790" s="43">
        <v>674.90789844235553</v>
      </c>
      <c r="S9790" s="43">
        <v>169.98670396984008</v>
      </c>
      <c r="T9790" s="43">
        <v>6803.5034271268414</v>
      </c>
      <c r="U9790" s="43">
        <v>7648.3980295390375</v>
      </c>
      <c r="W9790" s="43">
        <v>4426.1636468797396</v>
      </c>
      <c r="X9790" s="43">
        <v>0</v>
      </c>
      <c r="Y9790" s="43">
        <v>0</v>
      </c>
      <c r="Z9790" s="43">
        <v>4426.1636468797396</v>
      </c>
      <c r="AB9790" s="43">
        <v>125.79089315558718</v>
      </c>
      <c r="AC9790" s="43">
        <v>0</v>
      </c>
      <c r="AD9790" s="43">
        <v>0</v>
      </c>
      <c r="AE9790" s="43">
        <v>125.79089315558718</v>
      </c>
      <c r="AG9790" s="43">
        <v>8139714.9466118412</v>
      </c>
      <c r="AH9790" s="43">
        <v>956051.34772602376</v>
      </c>
      <c r="AI9790" s="43">
        <v>0</v>
      </c>
      <c r="AJ9790" s="43">
        <v>528321751.25346619</v>
      </c>
      <c r="AK9790" s="43">
        <v>536461466.20007801</v>
      </c>
    </row>
    <row r="9791" spans="3:37" x14ac:dyDescent="0.2">
      <c r="C9791" s="43">
        <v>6.120595211038804E-4</v>
      </c>
      <c r="D9791" s="43">
        <v>6.1606390046089587E-2</v>
      </c>
      <c r="E9791" s="43">
        <v>4.5690898860682543</v>
      </c>
      <c r="F9791" s="43">
        <v>1.9683028563124429</v>
      </c>
      <c r="H9791" s="43">
        <v>8.9564731593109713E-5</v>
      </c>
      <c r="I9791" s="43">
        <v>0.11780454734366252</v>
      </c>
      <c r="J9791" s="43">
        <v>0</v>
      </c>
      <c r="K9791" s="43">
        <v>1</v>
      </c>
      <c r="M9791" s="43">
        <v>7.9412617843795941E-3</v>
      </c>
      <c r="N9791" s="43">
        <v>4.3793645874988366E-2</v>
      </c>
      <c r="O9791" s="43">
        <v>0</v>
      </c>
      <c r="P9791" s="43">
        <v>1</v>
      </c>
      <c r="R9791" s="43">
        <v>713.94012686157646</v>
      </c>
      <c r="S9791" s="43">
        <v>199.7751458465988</v>
      </c>
      <c r="T9791" s="43">
        <v>6584.8060521068091</v>
      </c>
      <c r="U9791" s="43">
        <v>7498.5213248149848</v>
      </c>
      <c r="W9791" s="43">
        <v>3262.0566129015156</v>
      </c>
      <c r="X9791" s="43">
        <v>0</v>
      </c>
      <c r="Y9791" s="43">
        <v>0</v>
      </c>
      <c r="Z9791" s="43">
        <v>3262.0566129015156</v>
      </c>
      <c r="AB9791" s="43">
        <v>73.970198256146162</v>
      </c>
      <c r="AC9791" s="43">
        <v>0</v>
      </c>
      <c r="AD9791" s="43">
        <v>0</v>
      </c>
      <c r="AE9791" s="43">
        <v>73.970198256146162</v>
      </c>
      <c r="AG9791" s="43">
        <v>5998922.1111258874</v>
      </c>
      <c r="AH9791" s="43">
        <v>704604.22838672739</v>
      </c>
      <c r="AI9791" s="43">
        <v>0</v>
      </c>
      <c r="AJ9791" s="43">
        <v>310674832.67581385</v>
      </c>
      <c r="AK9791" s="43">
        <v>316673754.78693974</v>
      </c>
    </row>
    <row r="9792" spans="3:37" x14ac:dyDescent="0.2">
      <c r="C9792" s="43">
        <v>6.1679387193647184E-4</v>
      </c>
      <c r="D9792" s="43">
        <v>6.0236787879989317E-2</v>
      </c>
      <c r="E9792" s="43">
        <v>4.5478018393765369</v>
      </c>
      <c r="F9792" s="43">
        <v>8.330087025975077</v>
      </c>
      <c r="H9792" s="43">
        <v>7.4171674084092966E-5</v>
      </c>
      <c r="I9792" s="43">
        <v>9.6661833141546638E-2</v>
      </c>
      <c r="J9792" s="43">
        <v>0</v>
      </c>
      <c r="K9792" s="43">
        <v>1</v>
      </c>
      <c r="M9792" s="43">
        <v>7.8529057730714058E-3</v>
      </c>
      <c r="N9792" s="43">
        <v>4.602467447730263E-2</v>
      </c>
      <c r="O9792" s="43">
        <v>0</v>
      </c>
      <c r="P9792" s="43">
        <v>1</v>
      </c>
      <c r="R9792" s="43">
        <v>703.46780797322856</v>
      </c>
      <c r="S9792" s="43">
        <v>135.74863807981606</v>
      </c>
      <c r="T9792" s="43">
        <v>6843.2669957184662</v>
      </c>
      <c r="U9792" s="43">
        <v>7682.483441771511</v>
      </c>
      <c r="W9792" s="43">
        <v>3199.2321910428295</v>
      </c>
      <c r="X9792" s="43">
        <v>0</v>
      </c>
      <c r="Y9792" s="43">
        <v>0</v>
      </c>
      <c r="Z9792" s="43">
        <v>3199.2321910428295</v>
      </c>
      <c r="AB9792" s="43">
        <v>551.74338700847875</v>
      </c>
      <c r="AC9792" s="43">
        <v>0</v>
      </c>
      <c r="AD9792" s="43">
        <v>0</v>
      </c>
      <c r="AE9792" s="43">
        <v>551.74338700847875</v>
      </c>
      <c r="AG9792" s="43">
        <v>5883387.9993277639</v>
      </c>
      <c r="AH9792" s="43">
        <v>691034.1532652512</v>
      </c>
      <c r="AI9792" s="43">
        <v>0</v>
      </c>
      <c r="AJ9792" s="43">
        <v>2317322225.4356108</v>
      </c>
      <c r="AK9792" s="43">
        <v>2323205613.4349384</v>
      </c>
    </row>
    <row r="9793" spans="3:37" x14ac:dyDescent="0.2">
      <c r="C9793" s="43">
        <v>6.341599216367344E-4</v>
      </c>
      <c r="D9793" s="43">
        <v>5.2246481222823327E-2</v>
      </c>
      <c r="E9793" s="43">
        <v>5.3234708025734268</v>
      </c>
      <c r="F9793" s="43">
        <v>1.2466892615054299</v>
      </c>
      <c r="H9793" s="43">
        <v>9.7868262721401145E-5</v>
      </c>
      <c r="I9793" s="43">
        <v>7.7717379328475264E-2</v>
      </c>
      <c r="J9793" s="43">
        <v>0</v>
      </c>
      <c r="K9793" s="43">
        <v>1</v>
      </c>
      <c r="M9793" s="43">
        <v>7.8231951513426275E-3</v>
      </c>
      <c r="N9793" s="43">
        <v>4.5048744242339275E-2</v>
      </c>
      <c r="O9793" s="43">
        <v>0</v>
      </c>
      <c r="P9793" s="43">
        <v>1</v>
      </c>
      <c r="R9793" s="43">
        <v>627.33311111024238</v>
      </c>
      <c r="S9793" s="43">
        <v>144.01323278134504</v>
      </c>
      <c r="T9793" s="43">
        <v>6672.8171753270835</v>
      </c>
      <c r="U9793" s="43">
        <v>7444.1635192186714</v>
      </c>
      <c r="W9793" s="43">
        <v>3339.5895004829267</v>
      </c>
      <c r="X9793" s="43">
        <v>0</v>
      </c>
      <c r="Y9793" s="43">
        <v>0</v>
      </c>
      <c r="Z9793" s="43">
        <v>3339.5895004829267</v>
      </c>
      <c r="AB9793" s="43">
        <v>16.558928583052779</v>
      </c>
      <c r="AC9793" s="43">
        <v>0</v>
      </c>
      <c r="AD9793" s="43">
        <v>0</v>
      </c>
      <c r="AE9793" s="43">
        <v>16.558928583052779</v>
      </c>
      <c r="AG9793" s="43">
        <v>6141505.0913881026</v>
      </c>
      <c r="AH9793" s="43">
        <v>721351.33210431214</v>
      </c>
      <c r="AI9793" s="43">
        <v>0</v>
      </c>
      <c r="AJ9793" s="43">
        <v>69547500.048821673</v>
      </c>
      <c r="AK9793" s="43">
        <v>75689005.140209779</v>
      </c>
    </row>
    <row r="9794" spans="3:37" x14ac:dyDescent="0.2">
      <c r="C9794" s="43">
        <v>6.2170469141464846E-4</v>
      </c>
      <c r="D9794" s="43">
        <v>5.6938134567875887E-2</v>
      </c>
      <c r="E9794" s="43">
        <v>2.6131130367866748</v>
      </c>
      <c r="F9794" s="43">
        <v>2.8303681479111908</v>
      </c>
      <c r="H9794" s="43">
        <v>8.1773890075492088E-5</v>
      </c>
      <c r="I9794" s="43">
        <v>0.12648596145479973</v>
      </c>
      <c r="J9794" s="43">
        <v>0</v>
      </c>
      <c r="K9794" s="43">
        <v>1</v>
      </c>
      <c r="M9794" s="43">
        <v>7.8467716105879992E-3</v>
      </c>
      <c r="N9794" s="43">
        <v>4.5406843450385058E-2</v>
      </c>
      <c r="O9794" s="43">
        <v>0</v>
      </c>
      <c r="P9794" s="43">
        <v>1</v>
      </c>
      <c r="R9794" s="43">
        <v>670.23908768853084</v>
      </c>
      <c r="S9794" s="43">
        <v>195.83907861272229</v>
      </c>
      <c r="T9794" s="43">
        <v>6746.1298615575561</v>
      </c>
      <c r="U9794" s="43">
        <v>7612.2080278588091</v>
      </c>
      <c r="W9794" s="43">
        <v>1751.4104978029072</v>
      </c>
      <c r="X9794" s="43">
        <v>0</v>
      </c>
      <c r="Y9794" s="43">
        <v>0</v>
      </c>
      <c r="Z9794" s="43">
        <v>1751.4104978029072</v>
      </c>
      <c r="AB9794" s="43">
        <v>131.26591770214523</v>
      </c>
      <c r="AC9794" s="43">
        <v>0</v>
      </c>
      <c r="AD9794" s="43">
        <v>0</v>
      </c>
      <c r="AE9794" s="43">
        <v>131.26591770214523</v>
      </c>
      <c r="AG9794" s="43">
        <v>3220843.9054595465</v>
      </c>
      <c r="AH9794" s="43">
        <v>378304.66752542794</v>
      </c>
      <c r="AI9794" s="43">
        <v>0</v>
      </c>
      <c r="AJ9794" s="43">
        <v>551316854.34900999</v>
      </c>
      <c r="AK9794" s="43">
        <v>554537698.25446951</v>
      </c>
    </row>
    <row r="9795" spans="3:37" x14ac:dyDescent="0.2">
      <c r="C9795" s="43">
        <v>6.2348532147127322E-4</v>
      </c>
      <c r="D9795" s="43">
        <v>5.6071852537793343E-2</v>
      </c>
      <c r="E9795" s="43">
        <v>4.1681365380885369</v>
      </c>
      <c r="F9795" s="43">
        <v>4.4347308399361047</v>
      </c>
      <c r="H9795" s="43">
        <v>8.58670107034617E-5</v>
      </c>
      <c r="I9795" s="43">
        <v>0.10786682447566709</v>
      </c>
      <c r="J9795" s="43">
        <v>0</v>
      </c>
      <c r="K9795" s="43">
        <v>1</v>
      </c>
      <c r="M9795" s="43">
        <v>7.8267240248039213E-3</v>
      </c>
      <c r="N9795" s="43">
        <v>4.545683987848919E-2</v>
      </c>
      <c r="O9795" s="43">
        <v>0</v>
      </c>
      <c r="P9795" s="43">
        <v>1</v>
      </c>
      <c r="R9795" s="43">
        <v>661.93220461297119</v>
      </c>
      <c r="S9795" s="43">
        <v>175.37052834727123</v>
      </c>
      <c r="T9795" s="43">
        <v>6736.303317313359</v>
      </c>
      <c r="U9795" s="43">
        <v>7573.6060502736018</v>
      </c>
      <c r="W9795" s="43">
        <v>2759.023807784823</v>
      </c>
      <c r="X9795" s="43">
        <v>0</v>
      </c>
      <c r="Y9795" s="43">
        <v>0</v>
      </c>
      <c r="Z9795" s="43">
        <v>2759.023807784823</v>
      </c>
      <c r="AB9795" s="43">
        <v>243.27080841302427</v>
      </c>
      <c r="AC9795" s="43">
        <v>0</v>
      </c>
      <c r="AD9795" s="43">
        <v>0</v>
      </c>
      <c r="AE9795" s="43">
        <v>243.27080841302427</v>
      </c>
      <c r="AG9795" s="43">
        <v>5073844.7825162895</v>
      </c>
      <c r="AH9795" s="43">
        <v>595949.14248152182</v>
      </c>
      <c r="AI9795" s="43">
        <v>0</v>
      </c>
      <c r="AJ9795" s="43">
        <v>1021737395.3347019</v>
      </c>
      <c r="AK9795" s="43">
        <v>1026811240.1172181</v>
      </c>
    </row>
    <row r="9796" spans="3:37" x14ac:dyDescent="0.2">
      <c r="C9796" s="43">
        <v>5.9129083895794788E-4</v>
      </c>
      <c r="D9796" s="43">
        <v>6.080302422953332E-2</v>
      </c>
      <c r="E9796" s="43">
        <v>5.2668496855379869</v>
      </c>
      <c r="F9796" s="43">
        <v>1.6494351982886957</v>
      </c>
      <c r="H9796" s="43">
        <v>9.0249862322977492E-5</v>
      </c>
      <c r="I9796" s="43">
        <v>9.903949429014941E-2</v>
      </c>
      <c r="J9796" s="43">
        <v>0</v>
      </c>
      <c r="K9796" s="43">
        <v>1</v>
      </c>
      <c r="M9796" s="43">
        <v>7.8542970885934205E-3</v>
      </c>
      <c r="N9796" s="43">
        <v>4.5591287615304607E-2</v>
      </c>
      <c r="O9796" s="43">
        <v>0</v>
      </c>
      <c r="P9796" s="43">
        <v>1</v>
      </c>
      <c r="R9796" s="43">
        <v>680.7203030496438</v>
      </c>
      <c r="S9796" s="43">
        <v>169.23778591244394</v>
      </c>
      <c r="T9796" s="43">
        <v>6780.0290578997137</v>
      </c>
      <c r="U9796" s="43">
        <v>7629.9871468618012</v>
      </c>
      <c r="W9796" s="43">
        <v>3585.2515140563396</v>
      </c>
      <c r="X9796" s="43">
        <v>0</v>
      </c>
      <c r="Y9796" s="43">
        <v>0</v>
      </c>
      <c r="Z9796" s="43">
        <v>3585.2515140563396</v>
      </c>
      <c r="AB9796" s="43">
        <v>47.302958573949951</v>
      </c>
      <c r="AC9796" s="43">
        <v>0</v>
      </c>
      <c r="AD9796" s="43">
        <v>0</v>
      </c>
      <c r="AE9796" s="43">
        <v>47.302958573949951</v>
      </c>
      <c r="AG9796" s="43">
        <v>6593277.5343496082</v>
      </c>
      <c r="AH9796" s="43">
        <v>774414.32703616936</v>
      </c>
      <c r="AI9796" s="43">
        <v>0</v>
      </c>
      <c r="AJ9796" s="43">
        <v>198672426.01058981</v>
      </c>
      <c r="AK9796" s="43">
        <v>205265703.54493943</v>
      </c>
    </row>
    <row r="9797" spans="3:37" x14ac:dyDescent="0.2">
      <c r="C9797" s="43">
        <v>6.1321509729972412E-4</v>
      </c>
      <c r="D9797" s="43">
        <v>5.8094887421685115E-2</v>
      </c>
      <c r="E9797" s="43">
        <v>1.5558822193855024</v>
      </c>
      <c r="F9797" s="43">
        <v>2.305310687538332</v>
      </c>
      <c r="H9797" s="43">
        <v>8.5222261998448712E-5</v>
      </c>
      <c r="I9797" s="43">
        <v>9.9996033956799291E-2</v>
      </c>
      <c r="J9797" s="43">
        <v>0</v>
      </c>
      <c r="K9797" s="43">
        <v>1</v>
      </c>
      <c r="M9797" s="43">
        <v>7.905424720242471E-3</v>
      </c>
      <c r="N9797" s="43">
        <v>4.4202285065814015E-2</v>
      </c>
      <c r="O9797" s="43">
        <v>0</v>
      </c>
      <c r="P9797" s="43">
        <v>1</v>
      </c>
      <c r="R9797" s="43">
        <v>674.51735112036613</v>
      </c>
      <c r="S9797" s="43">
        <v>161.35343126726198</v>
      </c>
      <c r="T9797" s="43">
        <v>6616.2560067139921</v>
      </c>
      <c r="U9797" s="43">
        <v>7452.1267891016205</v>
      </c>
      <c r="W9797" s="43">
        <v>1049.4695532751855</v>
      </c>
      <c r="X9797" s="43">
        <v>0</v>
      </c>
      <c r="Y9797" s="43">
        <v>0</v>
      </c>
      <c r="Z9797" s="43">
        <v>1049.4695532751855</v>
      </c>
      <c r="AB9797" s="43">
        <v>94.208653686178167</v>
      </c>
      <c r="AC9797" s="43">
        <v>0</v>
      </c>
      <c r="AD9797" s="43">
        <v>0</v>
      </c>
      <c r="AE9797" s="43">
        <v>94.208653686178167</v>
      </c>
      <c r="AG9797" s="43">
        <v>1929974.5084730661</v>
      </c>
      <c r="AH9797" s="43">
        <v>226685.42350744008</v>
      </c>
      <c r="AI9797" s="43">
        <v>0</v>
      </c>
      <c r="AJ9797" s="43">
        <v>395676345.48194832</v>
      </c>
      <c r="AK9797" s="43">
        <v>397606319.99042135</v>
      </c>
    </row>
    <row r="9798" spans="3:37" x14ac:dyDescent="0.2">
      <c r="C9798" s="43">
        <v>6.177540084074673E-4</v>
      </c>
      <c r="D9798" s="43">
        <v>5.46070696216302E-2</v>
      </c>
      <c r="E9798" s="43">
        <v>2.0567693784116625</v>
      </c>
      <c r="F9798" s="43">
        <v>4.0335623321976435</v>
      </c>
      <c r="H9798" s="43">
        <v>9.4247214205034346E-5</v>
      </c>
      <c r="I9798" s="43">
        <v>8.8498326688213586E-2</v>
      </c>
      <c r="J9798" s="43">
        <v>0</v>
      </c>
      <c r="K9798" s="43">
        <v>1</v>
      </c>
      <c r="M9798" s="43">
        <v>7.9776838525508209E-3</v>
      </c>
      <c r="N9798" s="43">
        <v>4.2716583878235827E-2</v>
      </c>
      <c r="O9798" s="43">
        <v>0</v>
      </c>
      <c r="P9798" s="43">
        <v>1</v>
      </c>
      <c r="R9798" s="43">
        <v>638.71456019116044</v>
      </c>
      <c r="S9798" s="43">
        <v>157.92320672160901</v>
      </c>
      <c r="T9798" s="43">
        <v>6452.3171868940171</v>
      </c>
      <c r="U9798" s="43">
        <v>7248.9549538067868</v>
      </c>
      <c r="W9798" s="43">
        <v>1313.6885489468514</v>
      </c>
      <c r="X9798" s="43">
        <v>0</v>
      </c>
      <c r="Y9798" s="43">
        <v>0</v>
      </c>
      <c r="Z9798" s="43">
        <v>1313.6885489468514</v>
      </c>
      <c r="AB9798" s="43">
        <v>207.32110609796354</v>
      </c>
      <c r="AC9798" s="43">
        <v>0</v>
      </c>
      <c r="AD9798" s="43">
        <v>0</v>
      </c>
      <c r="AE9798" s="43">
        <v>207.32110609796354</v>
      </c>
      <c r="AG9798" s="43">
        <v>2415873.2415132597</v>
      </c>
      <c r="AH9798" s="43">
        <v>283756.72657251987</v>
      </c>
      <c r="AI9798" s="43">
        <v>0</v>
      </c>
      <c r="AJ9798" s="43">
        <v>870748645.61144686</v>
      </c>
      <c r="AK9798" s="43">
        <v>873164518.85296011</v>
      </c>
    </row>
    <row r="9799" spans="3:37" x14ac:dyDescent="0.2">
      <c r="C9799" s="43">
        <v>6.0370190202861326E-4</v>
      </c>
      <c r="D9799" s="43">
        <v>5.7549098337937421E-2</v>
      </c>
      <c r="E9799" s="43">
        <v>4.8389062817026591</v>
      </c>
      <c r="F9799" s="43">
        <v>1.5045338172572678</v>
      </c>
      <c r="H9799" s="43">
        <v>8.7405137763385424E-5</v>
      </c>
      <c r="I9799" s="43">
        <v>0.10076535674814824</v>
      </c>
      <c r="J9799" s="43">
        <v>0</v>
      </c>
      <c r="K9799" s="43">
        <v>1</v>
      </c>
      <c r="M9799" s="43">
        <v>7.8954826743169448E-3</v>
      </c>
      <c r="N9799" s="43">
        <v>4.475526230955762E-2</v>
      </c>
      <c r="O9799" s="43">
        <v>0</v>
      </c>
      <c r="P9799" s="43">
        <v>1</v>
      </c>
      <c r="R9799" s="43">
        <v>657.81449739788741</v>
      </c>
      <c r="S9799" s="43">
        <v>166.75949882599193</v>
      </c>
      <c r="T9799" s="43">
        <v>6690.6015145649499</v>
      </c>
      <c r="U9799" s="43">
        <v>7515.1755107888293</v>
      </c>
      <c r="W9799" s="43">
        <v>3183.1027036537148</v>
      </c>
      <c r="X9799" s="43">
        <v>0</v>
      </c>
      <c r="Y9799" s="43">
        <v>0</v>
      </c>
      <c r="Z9799" s="43">
        <v>3183.1027036537148</v>
      </c>
      <c r="AB9799" s="43">
        <v>35.512193557868017</v>
      </c>
      <c r="AC9799" s="43">
        <v>0</v>
      </c>
      <c r="AD9799" s="43">
        <v>0</v>
      </c>
      <c r="AE9799" s="43">
        <v>35.512193557868017</v>
      </c>
      <c r="AG9799" s="43">
        <v>5853725.872019182</v>
      </c>
      <c r="AH9799" s="43">
        <v>687550.18398920237</v>
      </c>
      <c r="AI9799" s="43">
        <v>0</v>
      </c>
      <c r="AJ9799" s="43">
        <v>149151212.94304568</v>
      </c>
      <c r="AK9799" s="43">
        <v>155004938.81506485</v>
      </c>
    </row>
    <row r="9800" spans="3:37" x14ac:dyDescent="0.2">
      <c r="C9800" s="43">
        <v>5.9219089147901987E-4</v>
      </c>
      <c r="D9800" s="43">
        <v>5.3746430439346869E-2</v>
      </c>
      <c r="E9800" s="43">
        <v>5.7492611190462952</v>
      </c>
      <c r="F9800" s="43">
        <v>2.5345597915837814</v>
      </c>
      <c r="H9800" s="43">
        <v>8.2978217051356154E-5</v>
      </c>
      <c r="I9800" s="43">
        <v>7.7235270391366073E-2</v>
      </c>
      <c r="J9800" s="43">
        <v>0</v>
      </c>
      <c r="K9800" s="43">
        <v>1</v>
      </c>
      <c r="M9800" s="43">
        <v>7.848156312234348E-3</v>
      </c>
      <c r="N9800" s="43">
        <v>4.4819835813910081E-2</v>
      </c>
      <c r="O9800" s="43">
        <v>0</v>
      </c>
      <c r="P9800" s="43">
        <v>1</v>
      </c>
      <c r="R9800" s="43">
        <v>602.63412688547146</v>
      </c>
      <c r="S9800" s="43">
        <v>121.34507180852752</v>
      </c>
      <c r="T9800" s="43">
        <v>6660.0927666631524</v>
      </c>
      <c r="U9800" s="43">
        <v>7384.0719653571514</v>
      </c>
      <c r="W9800" s="43">
        <v>3464.7009547130529</v>
      </c>
      <c r="X9800" s="43">
        <v>0</v>
      </c>
      <c r="Y9800" s="43">
        <v>0</v>
      </c>
      <c r="Z9800" s="43">
        <v>3464.7009547130529</v>
      </c>
      <c r="AB9800" s="43">
        <v>98.951256716546837</v>
      </c>
      <c r="AC9800" s="43">
        <v>0</v>
      </c>
      <c r="AD9800" s="43">
        <v>0</v>
      </c>
      <c r="AE9800" s="43">
        <v>98.951256716546837</v>
      </c>
      <c r="AG9800" s="43">
        <v>6371585.0557173043</v>
      </c>
      <c r="AH9800" s="43">
        <v>748375.40621801943</v>
      </c>
      <c r="AI9800" s="43">
        <v>0</v>
      </c>
      <c r="AJ9800" s="43">
        <v>415595278.20949674</v>
      </c>
      <c r="AK9800" s="43">
        <v>421966863.26521403</v>
      </c>
    </row>
    <row r="9801" spans="3:37" x14ac:dyDescent="0.2">
      <c r="C9801" s="43">
        <v>6.1580917803594204E-4</v>
      </c>
      <c r="D9801" s="43">
        <v>4.9258796551280432E-2</v>
      </c>
      <c r="E9801" s="43">
        <v>2.3612919781498318</v>
      </c>
      <c r="F9801" s="43">
        <v>2.2972020834714955</v>
      </c>
      <c r="H9801" s="43">
        <v>9.1126219117332319E-5</v>
      </c>
      <c r="I9801" s="43">
        <v>8.7276117836390429E-2</v>
      </c>
      <c r="J9801" s="43">
        <v>0</v>
      </c>
      <c r="K9801" s="43">
        <v>1</v>
      </c>
      <c r="M9801" s="43">
        <v>7.8741325073404811E-3</v>
      </c>
      <c r="N9801" s="43">
        <v>4.6835969445957693E-2</v>
      </c>
      <c r="O9801" s="43">
        <v>0</v>
      </c>
      <c r="P9801" s="43">
        <v>1</v>
      </c>
      <c r="R9801" s="43">
        <v>574.34431603538155</v>
      </c>
      <c r="S9801" s="43">
        <v>150.58480270162542</v>
      </c>
      <c r="T9801" s="43">
        <v>6982.7196474684024</v>
      </c>
      <c r="U9801" s="43">
        <v>7707.6487662054096</v>
      </c>
      <c r="W9801" s="43">
        <v>1356.1946261502983</v>
      </c>
      <c r="X9801" s="43">
        <v>0</v>
      </c>
      <c r="Y9801" s="43">
        <v>0</v>
      </c>
      <c r="Z9801" s="43">
        <v>1356.1946261502983</v>
      </c>
      <c r="AB9801" s="43">
        <v>79.719348842848561</v>
      </c>
      <c r="AC9801" s="43">
        <v>0</v>
      </c>
      <c r="AD9801" s="43">
        <v>0</v>
      </c>
      <c r="AE9801" s="43">
        <v>79.719348842848561</v>
      </c>
      <c r="AG9801" s="43">
        <v>2494041.9174903985</v>
      </c>
      <c r="AH9801" s="43">
        <v>292938.03924846445</v>
      </c>
      <c r="AI9801" s="43">
        <v>0</v>
      </c>
      <c r="AJ9801" s="43">
        <v>334821265.13996398</v>
      </c>
      <c r="AK9801" s="43">
        <v>337315307.05745441</v>
      </c>
    </row>
    <row r="9802" spans="3:37" x14ac:dyDescent="0.2">
      <c r="C9802" s="43">
        <v>5.9933787093947183E-4</v>
      </c>
      <c r="D9802" s="43">
        <v>4.9515230943854488E-2</v>
      </c>
      <c r="E9802" s="43">
        <v>4.6901566290999233</v>
      </c>
      <c r="F9802" s="43">
        <v>5.0223020401060872</v>
      </c>
      <c r="H9802" s="43">
        <v>9.1776908295426729E-5</v>
      </c>
      <c r="I9802" s="43">
        <v>8.4704234214552407E-2</v>
      </c>
      <c r="J9802" s="43">
        <v>0</v>
      </c>
      <c r="K9802" s="43">
        <v>1</v>
      </c>
      <c r="M9802" s="43">
        <v>7.8194316200869609E-3</v>
      </c>
      <c r="N9802" s="43">
        <v>4.5515652658921393E-2</v>
      </c>
      <c r="O9802" s="43">
        <v>0</v>
      </c>
      <c r="P9802" s="43">
        <v>1</v>
      </c>
      <c r="R9802" s="43">
        <v>561.89206946221827</v>
      </c>
      <c r="S9802" s="43">
        <v>147.19088505856408</v>
      </c>
      <c r="T9802" s="43">
        <v>6738.7343073729726</v>
      </c>
      <c r="U9802" s="43">
        <v>7447.8172618937551</v>
      </c>
      <c r="W9802" s="43">
        <v>2635.3618144268976</v>
      </c>
      <c r="X9802" s="43">
        <v>0</v>
      </c>
      <c r="Y9802" s="43">
        <v>0</v>
      </c>
      <c r="Z9802" s="43">
        <v>2635.3618144268976</v>
      </c>
      <c r="AB9802" s="43">
        <v>241.83065905295237</v>
      </c>
      <c r="AC9802" s="43">
        <v>0</v>
      </c>
      <c r="AD9802" s="43">
        <v>0</v>
      </c>
      <c r="AE9802" s="43">
        <v>241.83065905295237</v>
      </c>
      <c r="AG9802" s="43">
        <v>4846430.3767310651</v>
      </c>
      <c r="AH9802" s="43">
        <v>569238.15191620984</v>
      </c>
      <c r="AI9802" s="43">
        <v>0</v>
      </c>
      <c r="AJ9802" s="43">
        <v>1015688768.0223999</v>
      </c>
      <c r="AK9802" s="43">
        <v>1020535198.3991309</v>
      </c>
    </row>
    <row r="9803" spans="3:37" x14ac:dyDescent="0.2">
      <c r="C9803" s="43">
        <v>5.9056110945206013E-4</v>
      </c>
      <c r="D9803" s="43">
        <v>5.4217126340480509E-2</v>
      </c>
      <c r="E9803" s="43">
        <v>6.1083473664739261</v>
      </c>
      <c r="F9803" s="43">
        <v>5.6412267783091021</v>
      </c>
      <c r="H9803" s="43">
        <v>7.8247227034650314E-5</v>
      </c>
      <c r="I9803" s="43">
        <v>9.8200487506699005E-2</v>
      </c>
      <c r="J9803" s="43">
        <v>0</v>
      </c>
      <c r="K9803" s="43">
        <v>1</v>
      </c>
      <c r="M9803" s="43">
        <v>7.8587339079680962E-3</v>
      </c>
      <c r="N9803" s="43">
        <v>4.3470070587379152E-2</v>
      </c>
      <c r="O9803" s="43">
        <v>0</v>
      </c>
      <c r="P9803" s="43">
        <v>1</v>
      </c>
      <c r="R9803" s="43">
        <v>606.23877664112308</v>
      </c>
      <c r="S9803" s="43">
        <v>145.48726253065425</v>
      </c>
      <c r="T9803" s="43">
        <v>6468.2277350606109</v>
      </c>
      <c r="U9803" s="43">
        <v>7219.9537742323882</v>
      </c>
      <c r="W9803" s="43">
        <v>3703.1170347501788</v>
      </c>
      <c r="X9803" s="43">
        <v>0</v>
      </c>
      <c r="Y9803" s="43">
        <v>0</v>
      </c>
      <c r="Z9803" s="43">
        <v>3703.1170347501788</v>
      </c>
      <c r="AB9803" s="43">
        <v>301.06500592898601</v>
      </c>
      <c r="AC9803" s="43">
        <v>0</v>
      </c>
      <c r="AD9803" s="43">
        <v>0</v>
      </c>
      <c r="AE9803" s="43">
        <v>301.06500592898601</v>
      </c>
      <c r="AG9803" s="43">
        <v>6810032.2269055787</v>
      </c>
      <c r="AH9803" s="43">
        <v>799873.27950603864</v>
      </c>
      <c r="AI9803" s="43">
        <v>0</v>
      </c>
      <c r="AJ9803" s="43">
        <v>1264473024.9017413</v>
      </c>
      <c r="AK9803" s="43">
        <v>1271283057.1286469</v>
      </c>
    </row>
    <row r="9804" spans="3:37" x14ac:dyDescent="0.2">
      <c r="C9804" s="43">
        <v>5.8521352785646504E-4</v>
      </c>
      <c r="D9804" s="43">
        <v>5.6234649089586086E-2</v>
      </c>
      <c r="E9804" s="43">
        <v>4.9165245640569522</v>
      </c>
      <c r="F9804" s="43">
        <v>2.1073137142896763</v>
      </c>
      <c r="H9804" s="43">
        <v>9.8205188692412904E-5</v>
      </c>
      <c r="I9804" s="43">
        <v>0.10588803801746638</v>
      </c>
      <c r="J9804" s="43">
        <v>0</v>
      </c>
      <c r="K9804" s="43">
        <v>1</v>
      </c>
      <c r="M9804" s="43">
        <v>7.9145541696289401E-3</v>
      </c>
      <c r="N9804" s="43">
        <v>4.452757801480553E-2</v>
      </c>
      <c r="O9804" s="43">
        <v>0</v>
      </c>
      <c r="P9804" s="43">
        <v>1</v>
      </c>
      <c r="R9804" s="43">
        <v>623.10425794107528</v>
      </c>
      <c r="S9804" s="43">
        <v>196.89002250796975</v>
      </c>
      <c r="T9804" s="43">
        <v>6672.643185306707</v>
      </c>
      <c r="U9804" s="43">
        <v>7492.6374657557517</v>
      </c>
      <c r="W9804" s="43">
        <v>3063.5073901357759</v>
      </c>
      <c r="X9804" s="43">
        <v>0</v>
      </c>
      <c r="Y9804" s="43">
        <v>0</v>
      </c>
      <c r="Z9804" s="43">
        <v>3063.5073901357759</v>
      </c>
      <c r="AB9804" s="43">
        <v>73.826992256797567</v>
      </c>
      <c r="AC9804" s="43">
        <v>0</v>
      </c>
      <c r="AD9804" s="43">
        <v>0</v>
      </c>
      <c r="AE9804" s="43">
        <v>73.826992256797567</v>
      </c>
      <c r="AG9804" s="43">
        <v>5633790.0904596923</v>
      </c>
      <c r="AH9804" s="43">
        <v>661717.59626932757</v>
      </c>
      <c r="AI9804" s="43">
        <v>0</v>
      </c>
      <c r="AJ9804" s="43">
        <v>310073367.47854978</v>
      </c>
      <c r="AK9804" s="43">
        <v>315707157.56900948</v>
      </c>
    </row>
    <row r="9805" spans="3:37" x14ac:dyDescent="0.2">
      <c r="C9805" s="43">
        <v>6.0871068497059559E-4</v>
      </c>
      <c r="D9805" s="43">
        <v>5.25040422900361E-2</v>
      </c>
      <c r="E9805" s="43">
        <v>3.2146337113247214</v>
      </c>
      <c r="F9805" s="43">
        <v>2.4060731345450499</v>
      </c>
      <c r="H9805" s="43">
        <v>8.5956011214482713E-5</v>
      </c>
      <c r="I9805" s="43">
        <v>0.11117324728525046</v>
      </c>
      <c r="J9805" s="43">
        <v>0</v>
      </c>
      <c r="K9805" s="43">
        <v>1</v>
      </c>
      <c r="M9805" s="43">
        <v>7.9351383741417258E-3</v>
      </c>
      <c r="N9805" s="43">
        <v>4.5595191039931718E-2</v>
      </c>
      <c r="O9805" s="43">
        <v>0</v>
      </c>
      <c r="P9805" s="43">
        <v>1</v>
      </c>
      <c r="R9805" s="43">
        <v>605.12631445372483</v>
      </c>
      <c r="S9805" s="43">
        <v>180.93347233086104</v>
      </c>
      <c r="T9805" s="43">
        <v>6850.3997779419969</v>
      </c>
      <c r="U9805" s="43">
        <v>7636.4595647265833</v>
      </c>
      <c r="W9805" s="43">
        <v>1945.2594500526279</v>
      </c>
      <c r="X9805" s="43">
        <v>0</v>
      </c>
      <c r="Y9805" s="43">
        <v>0</v>
      </c>
      <c r="Z9805" s="43">
        <v>1945.2594500526279</v>
      </c>
      <c r="AB9805" s="43">
        <v>91.041148352281738</v>
      </c>
      <c r="AC9805" s="43">
        <v>0</v>
      </c>
      <c r="AD9805" s="43">
        <v>0</v>
      </c>
      <c r="AE9805" s="43">
        <v>91.041148352281738</v>
      </c>
      <c r="AG9805" s="43">
        <v>3577332.1286467826</v>
      </c>
      <c r="AH9805" s="43">
        <v>420176.04121136764</v>
      </c>
      <c r="AI9805" s="43">
        <v>0</v>
      </c>
      <c r="AJ9805" s="43">
        <v>382372823.07958329</v>
      </c>
      <c r="AK9805" s="43">
        <v>385950155.20823008</v>
      </c>
    </row>
    <row r="9806" spans="3:37" x14ac:dyDescent="0.2">
      <c r="C9806" s="43">
        <v>6.011120401243845E-4</v>
      </c>
      <c r="D9806" s="43">
        <v>4.646235293324761E-2</v>
      </c>
      <c r="E9806" s="43">
        <v>4.3738014348061531</v>
      </c>
      <c r="F9806" s="43">
        <v>1.6970781099151333</v>
      </c>
      <c r="H9806" s="43">
        <v>9.5801461937661259E-5</v>
      </c>
      <c r="I9806" s="43">
        <v>7.7781702338094061E-2</v>
      </c>
      <c r="J9806" s="43">
        <v>0</v>
      </c>
      <c r="K9806" s="43">
        <v>1</v>
      </c>
      <c r="M9806" s="43">
        <v>7.9432537283214977E-3</v>
      </c>
      <c r="N9806" s="43">
        <v>4.9525747067604486E-2</v>
      </c>
      <c r="O9806" s="43">
        <v>0</v>
      </c>
      <c r="P9806" s="43">
        <v>1</v>
      </c>
      <c r="R9806" s="43">
        <v>528.8091961887842</v>
      </c>
      <c r="S9806" s="43">
        <v>141.0886094712636</v>
      </c>
      <c r="T9806" s="43">
        <v>7448.551817857664</v>
      </c>
      <c r="U9806" s="43">
        <v>8118.4496235177121</v>
      </c>
      <c r="W9806" s="43">
        <v>2312.9064210291926</v>
      </c>
      <c r="X9806" s="43">
        <v>0</v>
      </c>
      <c r="Y9806" s="43">
        <v>0</v>
      </c>
      <c r="Z9806" s="43">
        <v>2312.9064210291926</v>
      </c>
      <c r="AB9806" s="43">
        <v>39.442480703396981</v>
      </c>
      <c r="AC9806" s="43">
        <v>0</v>
      </c>
      <c r="AD9806" s="43">
        <v>0</v>
      </c>
      <c r="AE9806" s="43">
        <v>39.442480703396981</v>
      </c>
      <c r="AG9806" s="43">
        <v>4253434.9082726855</v>
      </c>
      <c r="AH9806" s="43">
        <v>499587.78694230563</v>
      </c>
      <c r="AI9806" s="43">
        <v>0</v>
      </c>
      <c r="AJ9806" s="43">
        <v>165658418.95426732</v>
      </c>
      <c r="AK9806" s="43">
        <v>169911853.86254001</v>
      </c>
    </row>
    <row r="9807" spans="3:37" x14ac:dyDescent="0.2">
      <c r="C9807" s="43">
        <v>6.29559049559969E-4</v>
      </c>
      <c r="D9807" s="43">
        <v>5.2312764584680822E-2</v>
      </c>
      <c r="E9807" s="43">
        <v>3.9769747039560652</v>
      </c>
      <c r="F9807" s="43">
        <v>3.2698021606998942</v>
      </c>
      <c r="H9807" s="43">
        <v>8.1585905753774038E-5</v>
      </c>
      <c r="I9807" s="43">
        <v>7.9946912910384915E-2</v>
      </c>
      <c r="J9807" s="43">
        <v>0</v>
      </c>
      <c r="K9807" s="43">
        <v>1</v>
      </c>
      <c r="M9807" s="43">
        <v>7.8157262269342512E-3</v>
      </c>
      <c r="N9807" s="43">
        <v>4.457099771103832E-2</v>
      </c>
      <c r="O9807" s="43">
        <v>0</v>
      </c>
      <c r="P9807" s="43">
        <v>1</v>
      </c>
      <c r="R9807" s="43">
        <v>623.57187037671736</v>
      </c>
      <c r="S9807" s="43">
        <v>123.49779701229227</v>
      </c>
      <c r="T9807" s="43">
        <v>6595.7481884041126</v>
      </c>
      <c r="U9807" s="43">
        <v>7342.8178557931224</v>
      </c>
      <c r="W9807" s="43">
        <v>2479.9295545867753</v>
      </c>
      <c r="X9807" s="43">
        <v>0</v>
      </c>
      <c r="Y9807" s="43">
        <v>0</v>
      </c>
      <c r="Z9807" s="43">
        <v>2479.9295545867753</v>
      </c>
      <c r="AB9807" s="43">
        <v>151.44617132440396</v>
      </c>
      <c r="AC9807" s="43">
        <v>0</v>
      </c>
      <c r="AD9807" s="43">
        <v>0</v>
      </c>
      <c r="AE9807" s="43">
        <v>151.44617132440396</v>
      </c>
      <c r="AG9807" s="43">
        <v>4560590.4508850798</v>
      </c>
      <c r="AH9807" s="43">
        <v>535664.78379074344</v>
      </c>
      <c r="AI9807" s="43">
        <v>0</v>
      </c>
      <c r="AJ9807" s="43">
        <v>636073919.56249666</v>
      </c>
      <c r="AK9807" s="43">
        <v>640634510.01338172</v>
      </c>
    </row>
    <row r="9808" spans="3:37" x14ac:dyDescent="0.2">
      <c r="C9808" s="43">
        <v>6.0522976337069271E-4</v>
      </c>
      <c r="D9808" s="43">
        <v>5.1758669543870102E-2</v>
      </c>
      <c r="E9808" s="43">
        <v>3.137291269526695</v>
      </c>
      <c r="F9808" s="43">
        <v>2.7833804247269858</v>
      </c>
      <c r="H9808" s="43">
        <v>8.6661271061296729E-5</v>
      </c>
      <c r="I9808" s="43">
        <v>0.12324168298010452</v>
      </c>
      <c r="J9808" s="43">
        <v>0</v>
      </c>
      <c r="K9808" s="43">
        <v>1</v>
      </c>
      <c r="M9808" s="43">
        <v>7.9069851383892775E-3</v>
      </c>
      <c r="N9808" s="43">
        <v>4.6716696808472791E-2</v>
      </c>
      <c r="O9808" s="43">
        <v>0</v>
      </c>
      <c r="P9808" s="43">
        <v>1</v>
      </c>
      <c r="R9808" s="43">
        <v>593.12435052480168</v>
      </c>
      <c r="S9808" s="43">
        <v>202.22043846193944</v>
      </c>
      <c r="T9808" s="43">
        <v>6993.9966971983813</v>
      </c>
      <c r="U9808" s="43">
        <v>7789.3414861851224</v>
      </c>
      <c r="W9808" s="43">
        <v>1860.8038466451515</v>
      </c>
      <c r="X9808" s="43">
        <v>0</v>
      </c>
      <c r="Y9808" s="43">
        <v>0</v>
      </c>
      <c r="Z9808" s="43">
        <v>1860.8038466451515</v>
      </c>
      <c r="AB9808" s="43">
        <v>113.1810001085677</v>
      </c>
      <c r="AC9808" s="43">
        <v>0</v>
      </c>
      <c r="AD9808" s="43">
        <v>0</v>
      </c>
      <c r="AE9808" s="43">
        <v>113.1810001085677</v>
      </c>
      <c r="AG9808" s="43">
        <v>3422018.2739804336</v>
      </c>
      <c r="AH9808" s="43">
        <v>401933.63087535271</v>
      </c>
      <c r="AI9808" s="43">
        <v>0</v>
      </c>
      <c r="AJ9808" s="43">
        <v>475360200.45598435</v>
      </c>
      <c r="AK9808" s="43">
        <v>478782218.72996479</v>
      </c>
    </row>
    <row r="9809" spans="3:37" x14ac:dyDescent="0.2">
      <c r="C9809" s="43">
        <v>5.981377018487486E-4</v>
      </c>
      <c r="D9809" s="43">
        <v>5.6421479519106588E-2</v>
      </c>
      <c r="E9809" s="43">
        <v>3.9250274728772525</v>
      </c>
      <c r="F9809" s="43">
        <v>1.6832942151562114</v>
      </c>
      <c r="H9809" s="43">
        <v>9.191756032012055E-5</v>
      </c>
      <c r="I9809" s="43">
        <v>0.10391045331648496</v>
      </c>
      <c r="J9809" s="43">
        <v>0</v>
      </c>
      <c r="K9809" s="43">
        <v>1</v>
      </c>
      <c r="M9809" s="43">
        <v>7.8766676879117314E-3</v>
      </c>
      <c r="N9809" s="43">
        <v>4.6565405658580028E-2</v>
      </c>
      <c r="O9809" s="43">
        <v>0</v>
      </c>
      <c r="P9809" s="43">
        <v>1</v>
      </c>
      <c r="R9809" s="43">
        <v>638.98111206459373</v>
      </c>
      <c r="S9809" s="43">
        <v>180.84233295777227</v>
      </c>
      <c r="T9809" s="43">
        <v>6944.6168014590703</v>
      </c>
      <c r="U9809" s="43">
        <v>7764.4402464814366</v>
      </c>
      <c r="W9809" s="43">
        <v>2508.0184195031889</v>
      </c>
      <c r="X9809" s="43">
        <v>0</v>
      </c>
      <c r="Y9809" s="43">
        <v>0</v>
      </c>
      <c r="Z9809" s="43">
        <v>2508.0184195031889</v>
      </c>
      <c r="AB9809" s="43">
        <v>46.717494429056714</v>
      </c>
      <c r="AC9809" s="43">
        <v>0</v>
      </c>
      <c r="AD9809" s="43">
        <v>0</v>
      </c>
      <c r="AE9809" s="43">
        <v>46.717494429056714</v>
      </c>
      <c r="AG9809" s="43">
        <v>4612245.8734663641</v>
      </c>
      <c r="AH9809" s="43">
        <v>541731.97861268884</v>
      </c>
      <c r="AI9809" s="43">
        <v>0</v>
      </c>
      <c r="AJ9809" s="43">
        <v>196213476.6020382</v>
      </c>
      <c r="AK9809" s="43">
        <v>200825722.47550458</v>
      </c>
    </row>
    <row r="9810" spans="3:37" x14ac:dyDescent="0.2">
      <c r="C9810" s="43">
        <v>6.2376431288646561E-4</v>
      </c>
      <c r="D9810" s="43">
        <v>5.8765900984192987E-2</v>
      </c>
      <c r="E9810" s="43">
        <v>5.0603335907636309</v>
      </c>
      <c r="F9810" s="43">
        <v>1.8043203562054431</v>
      </c>
      <c r="H9810" s="43">
        <v>7.9474557768686047E-5</v>
      </c>
      <c r="I9810" s="43">
        <v>9.6649619496730649E-2</v>
      </c>
      <c r="J9810" s="43">
        <v>0</v>
      </c>
      <c r="K9810" s="43">
        <v>1</v>
      </c>
      <c r="M9810" s="43">
        <v>7.8456702527629155E-3</v>
      </c>
      <c r="N9810" s="43">
        <v>4.5783780749252379E-2</v>
      </c>
      <c r="O9810" s="43">
        <v>0</v>
      </c>
      <c r="P9810" s="43">
        <v>1</v>
      </c>
      <c r="R9810" s="43">
        <v>694.04606438062012</v>
      </c>
      <c r="S9810" s="43">
        <v>145.43557133158552</v>
      </c>
      <c r="T9810" s="43">
        <v>6801.1769935040411</v>
      </c>
      <c r="U9810" s="43">
        <v>7640.6586292162465</v>
      </c>
      <c r="W9810" s="43">
        <v>3512.1046131225494</v>
      </c>
      <c r="X9810" s="43">
        <v>0</v>
      </c>
      <c r="Y9810" s="43">
        <v>0</v>
      </c>
      <c r="Z9810" s="43">
        <v>3512.1046131225494</v>
      </c>
      <c r="AB9810" s="43">
        <v>59.731185416639875</v>
      </c>
      <c r="AC9810" s="43">
        <v>0</v>
      </c>
      <c r="AD9810" s="43">
        <v>0</v>
      </c>
      <c r="AE9810" s="43">
        <v>59.731185416639875</v>
      </c>
      <c r="AG9810" s="43">
        <v>6458760.3835323686</v>
      </c>
      <c r="AH9810" s="43">
        <v>758614.59643447062</v>
      </c>
      <c r="AI9810" s="43">
        <v>0</v>
      </c>
      <c r="AJ9810" s="43">
        <v>250870978.74988747</v>
      </c>
      <c r="AK9810" s="43">
        <v>257329739.13341984</v>
      </c>
    </row>
    <row r="9811" spans="3:37" x14ac:dyDescent="0.2">
      <c r="C9811" s="43">
        <v>6.0634082254760265E-4</v>
      </c>
      <c r="D9811" s="43">
        <v>5.060200073242533E-2</v>
      </c>
      <c r="E9811" s="43">
        <v>5.4093574401226956</v>
      </c>
      <c r="F9811" s="43">
        <v>3.7007130947320395</v>
      </c>
      <c r="H9811" s="43">
        <v>9.3771976983791916E-5</v>
      </c>
      <c r="I9811" s="43">
        <v>0.13927725588165596</v>
      </c>
      <c r="J9811" s="43">
        <v>0</v>
      </c>
      <c r="K9811" s="43">
        <v>1</v>
      </c>
      <c r="M9811" s="43">
        <v>7.7736076033082038E-3</v>
      </c>
      <c r="N9811" s="43">
        <v>4.4412859176994092E-2</v>
      </c>
      <c r="O9811" s="43">
        <v>0</v>
      </c>
      <c r="P9811" s="43">
        <v>1</v>
      </c>
      <c r="R9811" s="43">
        <v>580.93410030913105</v>
      </c>
      <c r="S9811" s="43">
        <v>247.28378898533501</v>
      </c>
      <c r="T9811" s="43">
        <v>6536.9282786501444</v>
      </c>
      <c r="U9811" s="43">
        <v>7365.1461679446102</v>
      </c>
      <c r="W9811" s="43">
        <v>3142.4801977281822</v>
      </c>
      <c r="X9811" s="43">
        <v>0</v>
      </c>
      <c r="Y9811" s="43">
        <v>0</v>
      </c>
      <c r="Z9811" s="43">
        <v>3142.4801977281822</v>
      </c>
      <c r="AB9811" s="43">
        <v>167.87618751129335</v>
      </c>
      <c r="AC9811" s="43">
        <v>0</v>
      </c>
      <c r="AD9811" s="43">
        <v>0</v>
      </c>
      <c r="AE9811" s="43">
        <v>167.87618751129335</v>
      </c>
      <c r="AG9811" s="43">
        <v>5779021.0836221268</v>
      </c>
      <c r="AH9811" s="43">
        <v>678775.72270928742</v>
      </c>
      <c r="AI9811" s="43">
        <v>0</v>
      </c>
      <c r="AJ9811" s="43">
        <v>705079987.54743207</v>
      </c>
      <c r="AK9811" s="43">
        <v>710859008.63105416</v>
      </c>
    </row>
    <row r="9812" spans="3:37" x14ac:dyDescent="0.2">
      <c r="C9812" s="43">
        <v>5.8205994370451287E-4</v>
      </c>
      <c r="D9812" s="43">
        <v>5.675090390966897E-2</v>
      </c>
      <c r="E9812" s="43">
        <v>6.3221767657767636</v>
      </c>
      <c r="F9812" s="43">
        <v>3.2570941880350297</v>
      </c>
      <c r="H9812" s="43">
        <v>8.6729813201718464E-5</v>
      </c>
      <c r="I9812" s="43">
        <v>0.11521120693420339</v>
      </c>
      <c r="J9812" s="43">
        <v>0</v>
      </c>
      <c r="K9812" s="43">
        <v>1</v>
      </c>
      <c r="M9812" s="43">
        <v>7.840209265851281E-3</v>
      </c>
      <c r="N9812" s="43">
        <v>4.6601856175873313E-2</v>
      </c>
      <c r="O9812" s="43">
        <v>0</v>
      </c>
      <c r="P9812" s="43">
        <v>1</v>
      </c>
      <c r="R9812" s="43">
        <v>625.43599051830108</v>
      </c>
      <c r="S9812" s="43">
        <v>189.19319440070606</v>
      </c>
      <c r="T9812" s="43">
        <v>6917.8834792197304</v>
      </c>
      <c r="U9812" s="43">
        <v>7732.5126641387378</v>
      </c>
      <c r="W9812" s="43">
        <v>3954.1168877353794</v>
      </c>
      <c r="X9812" s="43">
        <v>0</v>
      </c>
      <c r="Y9812" s="43">
        <v>0</v>
      </c>
      <c r="Z9812" s="43">
        <v>3954.1168877353794</v>
      </c>
      <c r="AB9812" s="43">
        <v>151.04846949298647</v>
      </c>
      <c r="AC9812" s="43">
        <v>0</v>
      </c>
      <c r="AD9812" s="43">
        <v>0</v>
      </c>
      <c r="AE9812" s="43">
        <v>151.04846949298647</v>
      </c>
      <c r="AG9812" s="43">
        <v>7271620.9565453622</v>
      </c>
      <c r="AH9812" s="43">
        <v>854089.2477508419</v>
      </c>
      <c r="AI9812" s="43">
        <v>0</v>
      </c>
      <c r="AJ9812" s="43">
        <v>634403571.87054312</v>
      </c>
      <c r="AK9812" s="43">
        <v>641675192.82708848</v>
      </c>
    </row>
    <row r="9813" spans="3:37" x14ac:dyDescent="0.2">
      <c r="C9813" s="43">
        <v>6.133289946337328E-4</v>
      </c>
      <c r="D9813" s="43">
        <v>4.7561411807742468E-2</v>
      </c>
      <c r="E9813" s="43">
        <v>7.0747688613494075</v>
      </c>
      <c r="F9813" s="43">
        <v>2.2098093839317312</v>
      </c>
      <c r="H9813" s="43">
        <v>7.9544759369702721E-5</v>
      </c>
      <c r="I9813" s="43">
        <v>0.11360815578167838</v>
      </c>
      <c r="J9813" s="43">
        <v>0</v>
      </c>
      <c r="K9813" s="43">
        <v>1</v>
      </c>
      <c r="M9813" s="43">
        <v>7.7812123165319821E-3</v>
      </c>
      <c r="N9813" s="43">
        <v>4.7698093567499988E-2</v>
      </c>
      <c r="O9813" s="43">
        <v>0</v>
      </c>
      <c r="P9813" s="43">
        <v>1</v>
      </c>
      <c r="R9813" s="43">
        <v>552.31979253010047</v>
      </c>
      <c r="S9813" s="43">
        <v>171.10529726236695</v>
      </c>
      <c r="T9813" s="43">
        <v>7027.3350361605835</v>
      </c>
      <c r="U9813" s="43">
        <v>7750.7601259530511</v>
      </c>
      <c r="W9813" s="43">
        <v>3907.5348696989199</v>
      </c>
      <c r="X9813" s="43">
        <v>0</v>
      </c>
      <c r="Y9813" s="43">
        <v>0</v>
      </c>
      <c r="Z9813" s="43">
        <v>3907.5348696989199</v>
      </c>
      <c r="AB9813" s="43">
        <v>71.497578468953236</v>
      </c>
      <c r="AC9813" s="43">
        <v>0</v>
      </c>
      <c r="AD9813" s="43">
        <v>0</v>
      </c>
      <c r="AE9813" s="43">
        <v>71.497578468953236</v>
      </c>
      <c r="AG9813" s="43">
        <v>7185956.6253763139</v>
      </c>
      <c r="AH9813" s="43">
        <v>844027.53185496666</v>
      </c>
      <c r="AI9813" s="43">
        <v>0</v>
      </c>
      <c r="AJ9813" s="43">
        <v>300289829.56960356</v>
      </c>
      <c r="AK9813" s="43">
        <v>307475786.19497991</v>
      </c>
    </row>
    <row r="9814" spans="3:37" x14ac:dyDescent="0.2">
      <c r="C9814" s="43">
        <v>6.0452824172834135E-4</v>
      </c>
      <c r="D9814" s="43">
        <v>4.782039632680634E-2</v>
      </c>
      <c r="E9814" s="43">
        <v>5.7468629538026192</v>
      </c>
      <c r="F9814" s="43">
        <v>0.89018433561257393</v>
      </c>
      <c r="H9814" s="43">
        <v>9.0625149315792797E-5</v>
      </c>
      <c r="I9814" s="43">
        <v>0.10655519276210901</v>
      </c>
      <c r="J9814" s="43">
        <v>0</v>
      </c>
      <c r="K9814" s="43">
        <v>1</v>
      </c>
      <c r="M9814" s="43">
        <v>7.8111476382289515E-3</v>
      </c>
      <c r="N9814" s="43">
        <v>4.4739047263532464E-2</v>
      </c>
      <c r="O9814" s="43">
        <v>0</v>
      </c>
      <c r="P9814" s="43">
        <v>1</v>
      </c>
      <c r="R9814" s="43">
        <v>547.35884260646378</v>
      </c>
      <c r="S9814" s="43">
        <v>182.83769053755205</v>
      </c>
      <c r="T9814" s="43">
        <v>6616.7381859915813</v>
      </c>
      <c r="U9814" s="43">
        <v>7346.9347191355973</v>
      </c>
      <c r="W9814" s="43">
        <v>3145.5962550113654</v>
      </c>
      <c r="X9814" s="43">
        <v>0</v>
      </c>
      <c r="Y9814" s="43">
        <v>0</v>
      </c>
      <c r="Z9814" s="43">
        <v>3145.5962550113654</v>
      </c>
      <c r="AB9814" s="43">
        <v>-6.4316175206302679</v>
      </c>
      <c r="AC9814" s="43">
        <v>0</v>
      </c>
      <c r="AD9814" s="43">
        <v>0</v>
      </c>
      <c r="AE9814" s="43">
        <v>-6.4316175206302679</v>
      </c>
      <c r="AG9814" s="43">
        <v>5784751.5129659008</v>
      </c>
      <c r="AH9814" s="43">
        <v>679448.79108245496</v>
      </c>
      <c r="AI9814" s="43">
        <v>0</v>
      </c>
      <c r="AJ9814" s="43">
        <v>0</v>
      </c>
      <c r="AK9814" s="43">
        <v>5784751.5129659008</v>
      </c>
    </row>
    <row r="9815" spans="3:37" x14ac:dyDescent="0.2">
      <c r="C9815" s="43">
        <v>5.9258179876929681E-4</v>
      </c>
      <c r="D9815" s="43">
        <v>5.5996649901619011E-2</v>
      </c>
      <c r="E9815" s="43">
        <v>1.5697193607745763</v>
      </c>
      <c r="F9815" s="43">
        <v>1.6960344923145501</v>
      </c>
      <c r="H9815" s="43">
        <v>8.8493719879696985E-5</v>
      </c>
      <c r="I9815" s="43">
        <v>0.1163765117891622</v>
      </c>
      <c r="J9815" s="43">
        <v>0</v>
      </c>
      <c r="K9815" s="43">
        <v>1</v>
      </c>
      <c r="M9815" s="43">
        <v>7.8576691409258936E-3</v>
      </c>
      <c r="N9815" s="43">
        <v>4.2355769364629398E-2</v>
      </c>
      <c r="O9815" s="43">
        <v>0</v>
      </c>
      <c r="P9815" s="43">
        <v>1</v>
      </c>
      <c r="R9815" s="43">
        <v>628.27926364679536</v>
      </c>
      <c r="S9815" s="43">
        <v>194.99351129338123</v>
      </c>
      <c r="T9815" s="43">
        <v>6301.5688526119748</v>
      </c>
      <c r="U9815" s="43">
        <v>7124.8416275521513</v>
      </c>
      <c r="W9815" s="43">
        <v>986.22212411956912</v>
      </c>
      <c r="X9815" s="43">
        <v>0</v>
      </c>
      <c r="Y9815" s="43">
        <v>0</v>
      </c>
      <c r="Z9815" s="43">
        <v>986.22212411956912</v>
      </c>
      <c r="AB9815" s="43">
        <v>46.791532098544742</v>
      </c>
      <c r="AC9815" s="43">
        <v>0</v>
      </c>
      <c r="AD9815" s="43">
        <v>0</v>
      </c>
      <c r="AE9815" s="43">
        <v>46.791532098544742</v>
      </c>
      <c r="AG9815" s="43">
        <v>1813662.4862558877</v>
      </c>
      <c r="AH9815" s="43">
        <v>213023.97880982692</v>
      </c>
      <c r="AI9815" s="43">
        <v>0</v>
      </c>
      <c r="AJ9815" s="43">
        <v>196524434.81388792</v>
      </c>
      <c r="AK9815" s="43">
        <v>198338097.30014381</v>
      </c>
    </row>
    <row r="9816" spans="3:37" x14ac:dyDescent="0.2">
      <c r="C9816" s="43">
        <v>6.192937178888247E-4</v>
      </c>
      <c r="D9816" s="43">
        <v>6.4734183752221952E-2</v>
      </c>
      <c r="E9816" s="43">
        <v>3.2891835970899193</v>
      </c>
      <c r="F9816" s="43">
        <v>1.6496732448939651</v>
      </c>
      <c r="H9816" s="43">
        <v>8.4863216890761052E-5</v>
      </c>
      <c r="I9816" s="43">
        <v>8.50029639379382E-2</v>
      </c>
      <c r="J9816" s="43">
        <v>0</v>
      </c>
      <c r="K9816" s="43">
        <v>1</v>
      </c>
      <c r="M9816" s="43">
        <v>7.89547434310367E-3</v>
      </c>
      <c r="N9816" s="43">
        <v>4.8014405041676866E-2</v>
      </c>
      <c r="O9816" s="43">
        <v>0</v>
      </c>
      <c r="P9816" s="43">
        <v>1</v>
      </c>
      <c r="R9816" s="43">
        <v>759.05408803801856</v>
      </c>
      <c r="S9816" s="43">
        <v>136.58277508774151</v>
      </c>
      <c r="T9816" s="43">
        <v>7177.8131898080037</v>
      </c>
      <c r="U9816" s="43">
        <v>8073.4500529337638</v>
      </c>
      <c r="W9816" s="43">
        <v>2496.6682556786982</v>
      </c>
      <c r="X9816" s="43">
        <v>0</v>
      </c>
      <c r="Y9816" s="43">
        <v>0</v>
      </c>
      <c r="Z9816" s="43">
        <v>2496.6682556786982</v>
      </c>
      <c r="AB9816" s="43">
        <v>52.765673169548705</v>
      </c>
      <c r="AC9816" s="43">
        <v>0</v>
      </c>
      <c r="AD9816" s="43">
        <v>0</v>
      </c>
      <c r="AE9816" s="43">
        <v>52.765673169548705</v>
      </c>
      <c r="AG9816" s="43">
        <v>4591372.9221931258</v>
      </c>
      <c r="AH9816" s="43">
        <v>539280.34322659881</v>
      </c>
      <c r="AI9816" s="43">
        <v>0</v>
      </c>
      <c r="AJ9816" s="43">
        <v>221615827.31210455</v>
      </c>
      <c r="AK9816" s="43">
        <v>226207200.23429769</v>
      </c>
    </row>
    <row r="9817" spans="3:37" x14ac:dyDescent="0.2">
      <c r="C9817" s="43">
        <v>5.9957266167845827E-4</v>
      </c>
      <c r="D9817" s="43">
        <v>6.4555196857478458E-2</v>
      </c>
      <c r="E9817" s="43">
        <v>15.714424171666895</v>
      </c>
      <c r="F9817" s="43">
        <v>0.84044270624552864</v>
      </c>
      <c r="H9817" s="43">
        <v>9.2498334457569165E-5</v>
      </c>
      <c r="I9817" s="43">
        <v>7.9199974175747839E-2</v>
      </c>
      <c r="J9817" s="43">
        <v>0</v>
      </c>
      <c r="K9817" s="43">
        <v>1</v>
      </c>
      <c r="M9817" s="43">
        <v>7.7982387957583107E-3</v>
      </c>
      <c r="N9817" s="43">
        <v>4.4883071111327964E-2</v>
      </c>
      <c r="O9817" s="43">
        <v>0</v>
      </c>
      <c r="P9817" s="43">
        <v>1</v>
      </c>
      <c r="R9817" s="43">
        <v>732.85052783575793</v>
      </c>
      <c r="S9817" s="43">
        <v>138.70794117022174</v>
      </c>
      <c r="T9817" s="43">
        <v>6627.0686340263319</v>
      </c>
      <c r="U9817" s="43">
        <v>7498.6271030323114</v>
      </c>
      <c r="W9817" s="43">
        <v>11516.324048841077</v>
      </c>
      <c r="X9817" s="43">
        <v>0</v>
      </c>
      <c r="Y9817" s="43">
        <v>0</v>
      </c>
      <c r="Z9817" s="43">
        <v>11516.324048841077</v>
      </c>
      <c r="AB9817" s="43">
        <v>-12.511686223437009</v>
      </c>
      <c r="AC9817" s="43">
        <v>0</v>
      </c>
      <c r="AD9817" s="43">
        <v>0</v>
      </c>
      <c r="AE9817" s="43">
        <v>-12.511686223437009</v>
      </c>
      <c r="AG9817" s="43">
        <v>21178519.925818741</v>
      </c>
      <c r="AH9817" s="43">
        <v>2487525.9945496726</v>
      </c>
      <c r="AI9817" s="43">
        <v>0</v>
      </c>
      <c r="AJ9817" s="43">
        <v>0</v>
      </c>
      <c r="AK9817" s="43">
        <v>21178519.925818741</v>
      </c>
    </row>
    <row r="9818" spans="3:37" x14ac:dyDescent="0.2">
      <c r="C9818" s="43">
        <v>6.239120554082378E-4</v>
      </c>
      <c r="D9818" s="43">
        <v>5.2492798865135061E-2</v>
      </c>
      <c r="E9818" s="43">
        <v>2.3506265736780607</v>
      </c>
      <c r="F9818" s="43">
        <v>3.9564052649286383</v>
      </c>
      <c r="H9818" s="43">
        <v>8.9642225640991534E-5</v>
      </c>
      <c r="I9818" s="43">
        <v>0.10791901287153927</v>
      </c>
      <c r="J9818" s="43">
        <v>0</v>
      </c>
      <c r="K9818" s="43">
        <v>1</v>
      </c>
      <c r="M9818" s="43">
        <v>7.7609339096412627E-3</v>
      </c>
      <c r="N9818" s="43">
        <v>4.700409160143082E-2</v>
      </c>
      <c r="O9818" s="43">
        <v>0</v>
      </c>
      <c r="P9818" s="43">
        <v>1</v>
      </c>
      <c r="R9818" s="43">
        <v>620.10535190522592</v>
      </c>
      <c r="S9818" s="43">
        <v>183.16941891970455</v>
      </c>
      <c r="T9818" s="43">
        <v>6907.0408068326478</v>
      </c>
      <c r="U9818" s="43">
        <v>7710.3155776575786</v>
      </c>
      <c r="W9818" s="43">
        <v>1457.6361186684094</v>
      </c>
      <c r="X9818" s="43">
        <v>0</v>
      </c>
      <c r="Y9818" s="43">
        <v>0</v>
      </c>
      <c r="Z9818" s="43">
        <v>1457.6361186684094</v>
      </c>
      <c r="AB9818" s="43">
        <v>196.16125180858484</v>
      </c>
      <c r="AC9818" s="43">
        <v>0</v>
      </c>
      <c r="AD9818" s="43">
        <v>0</v>
      </c>
      <c r="AE9818" s="43">
        <v>196.16125180858484</v>
      </c>
      <c r="AG9818" s="43">
        <v>2680592.8222312047</v>
      </c>
      <c r="AH9818" s="43">
        <v>314849.40163237642</v>
      </c>
      <c r="AI9818" s="43">
        <v>0</v>
      </c>
      <c r="AJ9818" s="43">
        <v>823877257.59605634</v>
      </c>
      <c r="AK9818" s="43">
        <v>826557850.41828752</v>
      </c>
    </row>
    <row r="9819" spans="3:37" x14ac:dyDescent="0.2">
      <c r="C9819" s="43">
        <v>6.1939882697326087E-4</v>
      </c>
      <c r="D9819" s="43">
        <v>6.4096360997684121E-2</v>
      </c>
      <c r="E9819" s="43">
        <v>3.8735336760940178</v>
      </c>
      <c r="F9819" s="43">
        <v>1.6176506315214496</v>
      </c>
      <c r="H9819" s="43">
        <v>8.6625940345086091E-5</v>
      </c>
      <c r="I9819" s="43">
        <v>8.6464898914960744E-2</v>
      </c>
      <c r="J9819" s="43">
        <v>0</v>
      </c>
      <c r="K9819" s="43">
        <v>1</v>
      </c>
      <c r="M9819" s="43">
        <v>7.7923726755710016E-3</v>
      </c>
      <c r="N9819" s="43">
        <v>4.4407444743616103E-2</v>
      </c>
      <c r="O9819" s="43">
        <v>0</v>
      </c>
      <c r="P9819" s="43">
        <v>1</v>
      </c>
      <c r="R9819" s="43">
        <v>751.70272557537953</v>
      </c>
      <c r="S9819" s="43">
        <v>141.81761352210128</v>
      </c>
      <c r="T9819" s="43">
        <v>6551.9092235347835</v>
      </c>
      <c r="U9819" s="43">
        <v>7445.4295626322646</v>
      </c>
      <c r="W9819" s="43">
        <v>2911.7458219278924</v>
      </c>
      <c r="X9819" s="43">
        <v>0</v>
      </c>
      <c r="Y9819" s="43">
        <v>0</v>
      </c>
      <c r="Z9819" s="43">
        <v>2911.7458219278924</v>
      </c>
      <c r="AB9819" s="43">
        <v>49.678993958979014</v>
      </c>
      <c r="AC9819" s="43">
        <v>0</v>
      </c>
      <c r="AD9819" s="43">
        <v>0</v>
      </c>
      <c r="AE9819" s="43">
        <v>49.678993958979014</v>
      </c>
      <c r="AG9819" s="43">
        <v>5354700.5665253941</v>
      </c>
      <c r="AH9819" s="43">
        <v>628937.09753642476</v>
      </c>
      <c r="AI9819" s="43">
        <v>0</v>
      </c>
      <c r="AJ9819" s="43">
        <v>208651774.62771186</v>
      </c>
      <c r="AK9819" s="43">
        <v>214006475.19423726</v>
      </c>
    </row>
    <row r="9820" spans="3:37" x14ac:dyDescent="0.2">
      <c r="C9820" s="43">
        <v>6.1534335601409751E-4</v>
      </c>
      <c r="D9820" s="43">
        <v>4.9593627527609374E-2</v>
      </c>
      <c r="E9820" s="43">
        <v>2.954057957150888</v>
      </c>
      <c r="F9820" s="43">
        <v>4.9275931492014253</v>
      </c>
      <c r="H9820" s="43">
        <v>8.7732762386615989E-5</v>
      </c>
      <c r="I9820" s="43">
        <v>8.2606636422501392E-2</v>
      </c>
      <c r="J9820" s="43">
        <v>0</v>
      </c>
      <c r="K9820" s="43">
        <v>1</v>
      </c>
      <c r="M9820" s="43">
        <v>7.851605633572567E-3</v>
      </c>
      <c r="N9820" s="43">
        <v>4.5763886770864293E-2</v>
      </c>
      <c r="O9820" s="43">
        <v>0</v>
      </c>
      <c r="P9820" s="43">
        <v>1</v>
      </c>
      <c r="R9820" s="43">
        <v>577.81094558810969</v>
      </c>
      <c r="S9820" s="43">
        <v>137.22053733672732</v>
      </c>
      <c r="T9820" s="43">
        <v>6803.3647130834443</v>
      </c>
      <c r="U9820" s="43">
        <v>7518.3961960082815</v>
      </c>
      <c r="W9820" s="43">
        <v>1706.8870215434342</v>
      </c>
      <c r="X9820" s="43">
        <v>0</v>
      </c>
      <c r="Y9820" s="43">
        <v>0</v>
      </c>
      <c r="Z9820" s="43">
        <v>1706.8870215434342</v>
      </c>
      <c r="AB9820" s="43">
        <v>242.82647532252392</v>
      </c>
      <c r="AC9820" s="43">
        <v>0</v>
      </c>
      <c r="AD9820" s="43">
        <v>0</v>
      </c>
      <c r="AE9820" s="43">
        <v>242.82647532252392</v>
      </c>
      <c r="AG9820" s="43">
        <v>3138965.2326183757</v>
      </c>
      <c r="AH9820" s="43">
        <v>368687.59665338177</v>
      </c>
      <c r="AI9820" s="43">
        <v>0</v>
      </c>
      <c r="AJ9820" s="43">
        <v>1019871196.3546004</v>
      </c>
      <c r="AK9820" s="43">
        <v>1023010161.5872188</v>
      </c>
    </row>
    <row r="9821" spans="3:37" x14ac:dyDescent="0.2">
      <c r="C9821" s="43">
        <v>6.187932941026375E-4</v>
      </c>
      <c r="D9821" s="43">
        <v>5.4716663535129717E-2</v>
      </c>
      <c r="E9821" s="43">
        <v>10.522294035464611</v>
      </c>
      <c r="F9821" s="43">
        <v>1.6553105992274795</v>
      </c>
      <c r="H9821" s="43">
        <v>8.403284196362989E-5</v>
      </c>
      <c r="I9821" s="43">
        <v>9.3989563072256518E-2</v>
      </c>
      <c r="J9821" s="43">
        <v>0</v>
      </c>
      <c r="K9821" s="43">
        <v>1</v>
      </c>
      <c r="M9821" s="43">
        <v>7.8509541159236251E-3</v>
      </c>
      <c r="N9821" s="43">
        <v>4.7271773658309257E-2</v>
      </c>
      <c r="O9821" s="43">
        <v>0</v>
      </c>
      <c r="P9821" s="43">
        <v>1</v>
      </c>
      <c r="R9821" s="43">
        <v>641.07313685786323</v>
      </c>
      <c r="S9821" s="43">
        <v>149.54471003115739</v>
      </c>
      <c r="T9821" s="43">
        <v>7026.9475107105472</v>
      </c>
      <c r="U9821" s="43">
        <v>7817.5653575995675</v>
      </c>
      <c r="W9821" s="43">
        <v>6745.5600442560826</v>
      </c>
      <c r="X9821" s="43">
        <v>0</v>
      </c>
      <c r="Y9821" s="43">
        <v>0</v>
      </c>
      <c r="Z9821" s="43">
        <v>6745.5600442560826</v>
      </c>
      <c r="AB9821" s="43">
        <v>44.950916296537386</v>
      </c>
      <c r="AC9821" s="43">
        <v>0</v>
      </c>
      <c r="AD9821" s="43">
        <v>0</v>
      </c>
      <c r="AE9821" s="43">
        <v>44.950916296537386</v>
      </c>
      <c r="AG9821" s="43">
        <v>12405084.921386937</v>
      </c>
      <c r="AH9821" s="43">
        <v>1457040.9695593137</v>
      </c>
      <c r="AI9821" s="43">
        <v>0</v>
      </c>
      <c r="AJ9821" s="43">
        <v>188793848.44545701</v>
      </c>
      <c r="AK9821" s="43">
        <v>201198933.36684394</v>
      </c>
    </row>
    <row r="9822" spans="3:37" x14ac:dyDescent="0.2">
      <c r="C9822" s="43">
        <v>6.115403485351667E-4</v>
      </c>
      <c r="D9822" s="43">
        <v>5.4251940709368972E-2</v>
      </c>
      <c r="E9822" s="43">
        <v>7.6128364647843068</v>
      </c>
      <c r="F9822" s="43">
        <v>3.0599869801400938</v>
      </c>
      <c r="H9822" s="43">
        <v>8.5919037828728839E-5</v>
      </c>
      <c r="I9822" s="43">
        <v>0.10481514440628337</v>
      </c>
      <c r="J9822" s="43">
        <v>0</v>
      </c>
      <c r="K9822" s="43">
        <v>1</v>
      </c>
      <c r="M9822" s="43">
        <v>7.8815887594851919E-3</v>
      </c>
      <c r="N9822" s="43">
        <v>4.838812835920181E-2</v>
      </c>
      <c r="O9822" s="43">
        <v>0</v>
      </c>
      <c r="P9822" s="43">
        <v>1</v>
      </c>
      <c r="R9822" s="43">
        <v>628.1780653240296</v>
      </c>
      <c r="S9822" s="43">
        <v>170.51234010849595</v>
      </c>
      <c r="T9822" s="43">
        <v>7220.9604711143056</v>
      </c>
      <c r="U9822" s="43">
        <v>8019.6508765468316</v>
      </c>
      <c r="W9822" s="43">
        <v>4782.2168820764309</v>
      </c>
      <c r="X9822" s="43">
        <v>0</v>
      </c>
      <c r="Y9822" s="43">
        <v>0</v>
      </c>
      <c r="Z9822" s="43">
        <v>4782.2168820764309</v>
      </c>
      <c r="AB9822" s="43">
        <v>138.46213402814911</v>
      </c>
      <c r="AC9822" s="43">
        <v>0</v>
      </c>
      <c r="AD9822" s="43">
        <v>0</v>
      </c>
      <c r="AE9822" s="43">
        <v>138.46213402814911</v>
      </c>
      <c r="AG9822" s="43">
        <v>8794496.8461385556</v>
      </c>
      <c r="AH9822" s="43">
        <v>1032958.846528509</v>
      </c>
      <c r="AI9822" s="43">
        <v>0</v>
      </c>
      <c r="AJ9822" s="43">
        <v>581540962.91822624</v>
      </c>
      <c r="AK9822" s="43">
        <v>590335459.76436484</v>
      </c>
    </row>
    <row r="9823" spans="3:37" x14ac:dyDescent="0.2">
      <c r="C9823" s="43">
        <v>6.315219685444351E-4</v>
      </c>
      <c r="D9823" s="43">
        <v>5.596483104774741E-2</v>
      </c>
      <c r="E9823" s="43">
        <v>1.6683970518481337</v>
      </c>
      <c r="F9823" s="43">
        <v>2.0172860930623751</v>
      </c>
      <c r="H9823" s="43">
        <v>8.8538950744040487E-5</v>
      </c>
      <c r="I9823" s="43">
        <v>0.10879691880098186</v>
      </c>
      <c r="J9823" s="43">
        <v>0</v>
      </c>
      <c r="K9823" s="43">
        <v>1</v>
      </c>
      <c r="M9823" s="43">
        <v>7.8269270642485726E-3</v>
      </c>
      <c r="N9823" s="43">
        <v>4.5784503645142638E-2</v>
      </c>
      <c r="O9823" s="43">
        <v>0</v>
      </c>
      <c r="P9823" s="43">
        <v>1</v>
      </c>
      <c r="R9823" s="43">
        <v>669.18474584008618</v>
      </c>
      <c r="S9823" s="43">
        <v>182.38677316934823</v>
      </c>
      <c r="T9823" s="43">
        <v>6785.0362132973114</v>
      </c>
      <c r="U9823" s="43">
        <v>7636.6077323067457</v>
      </c>
      <c r="W9823" s="43">
        <v>1116.4658571013424</v>
      </c>
      <c r="X9823" s="43">
        <v>0</v>
      </c>
      <c r="Y9823" s="43">
        <v>0</v>
      </c>
      <c r="Z9823" s="43">
        <v>1116.4658571013424</v>
      </c>
      <c r="AB9823" s="43">
        <v>72.840499912688173</v>
      </c>
      <c r="AC9823" s="43">
        <v>0</v>
      </c>
      <c r="AD9823" s="43">
        <v>0</v>
      </c>
      <c r="AE9823" s="43">
        <v>72.840499912688173</v>
      </c>
      <c r="AG9823" s="43">
        <v>2053180.7112093687</v>
      </c>
      <c r="AH9823" s="43">
        <v>241156.62513388996</v>
      </c>
      <c r="AI9823" s="43">
        <v>0</v>
      </c>
      <c r="AJ9823" s="43">
        <v>305930099.63329035</v>
      </c>
      <c r="AK9823" s="43">
        <v>307983280.34449971</v>
      </c>
    </row>
    <row r="9824" spans="3:37" x14ac:dyDescent="0.2">
      <c r="C9824" s="43">
        <v>6.0243415830507803E-4</v>
      </c>
      <c r="D9824" s="43">
        <v>5.3607334004948853E-2</v>
      </c>
      <c r="E9824" s="43">
        <v>2.0317039336555078</v>
      </c>
      <c r="F9824" s="43">
        <v>2.3119287939854196</v>
      </c>
      <c r="H9824" s="43">
        <v>9.7128249491040819E-5</v>
      </c>
      <c r="I9824" s="43">
        <v>0.12382682744898066</v>
      </c>
      <c r="J9824" s="43">
        <v>0</v>
      </c>
      <c r="K9824" s="43">
        <v>1</v>
      </c>
      <c r="M9824" s="43">
        <v>7.8787165455270758E-3</v>
      </c>
      <c r="N9824" s="43">
        <v>4.4641784082373695E-2</v>
      </c>
      <c r="O9824" s="43">
        <v>0</v>
      </c>
      <c r="P9824" s="43">
        <v>1</v>
      </c>
      <c r="R9824" s="43">
        <v>611.47143098150389</v>
      </c>
      <c r="S9824" s="43">
        <v>227.72078933547465</v>
      </c>
      <c r="T9824" s="43">
        <v>6659.4657770117246</v>
      </c>
      <c r="U9824" s="43">
        <v>7498.6579973287035</v>
      </c>
      <c r="W9824" s="43">
        <v>1242.3289116430838</v>
      </c>
      <c r="X9824" s="43">
        <v>0</v>
      </c>
      <c r="Y9824" s="43">
        <v>0</v>
      </c>
      <c r="Z9824" s="43">
        <v>1242.3289116430838</v>
      </c>
      <c r="AB9824" s="43">
        <v>85.836146539439028</v>
      </c>
      <c r="AC9824" s="43">
        <v>0</v>
      </c>
      <c r="AD9824" s="43">
        <v>0</v>
      </c>
      <c r="AE9824" s="43">
        <v>85.836146539439028</v>
      </c>
      <c r="AG9824" s="43">
        <v>2284642.8685116312</v>
      </c>
      <c r="AH9824" s="43">
        <v>268343.04491490609</v>
      </c>
      <c r="AI9824" s="43">
        <v>0</v>
      </c>
      <c r="AJ9824" s="43">
        <v>360511815.46564394</v>
      </c>
      <c r="AK9824" s="43">
        <v>362796458.33415556</v>
      </c>
    </row>
    <row r="9825" spans="3:37" x14ac:dyDescent="0.2">
      <c r="C9825" s="43">
        <v>6.1853833991887264E-4</v>
      </c>
      <c r="D9825" s="43">
        <v>4.9652305852526772E-2</v>
      </c>
      <c r="E9825" s="43">
        <v>6.0022653096831959</v>
      </c>
      <c r="F9825" s="43">
        <v>2.4259792238518894</v>
      </c>
      <c r="H9825" s="43">
        <v>8.4308251820897054E-5</v>
      </c>
      <c r="I9825" s="43">
        <v>0.12034642649587879</v>
      </c>
      <c r="J9825" s="43">
        <v>0</v>
      </c>
      <c r="K9825" s="43">
        <v>1</v>
      </c>
      <c r="M9825" s="43">
        <v>7.7457029220716015E-3</v>
      </c>
      <c r="N9825" s="43">
        <v>4.4511555194442408E-2</v>
      </c>
      <c r="O9825" s="43">
        <v>0</v>
      </c>
      <c r="P9825" s="43">
        <v>1</v>
      </c>
      <c r="R9825" s="43">
        <v>581.49825944903375</v>
      </c>
      <c r="S9825" s="43">
        <v>192.10809079360277</v>
      </c>
      <c r="T9825" s="43">
        <v>6527.9373428883882</v>
      </c>
      <c r="U9825" s="43">
        <v>7301.5436931310251</v>
      </c>
      <c r="W9825" s="43">
        <v>3490.3068303320938</v>
      </c>
      <c r="X9825" s="43">
        <v>0</v>
      </c>
      <c r="Y9825" s="43">
        <v>0</v>
      </c>
      <c r="Z9825" s="43">
        <v>3490.3068303320938</v>
      </c>
      <c r="AB9825" s="43">
        <v>88.724874724798298</v>
      </c>
      <c r="AC9825" s="43">
        <v>0</v>
      </c>
      <c r="AD9825" s="43">
        <v>0</v>
      </c>
      <c r="AE9825" s="43">
        <v>88.724874724798298</v>
      </c>
      <c r="AG9825" s="43">
        <v>6418674.2609807206</v>
      </c>
      <c r="AH9825" s="43">
        <v>753906.27535173227</v>
      </c>
      <c r="AI9825" s="43">
        <v>0</v>
      </c>
      <c r="AJ9825" s="43">
        <v>372644473.84415287</v>
      </c>
      <c r="AK9825" s="43">
        <v>379063148.10513359</v>
      </c>
    </row>
    <row r="9826" spans="3:37" x14ac:dyDescent="0.2">
      <c r="C9826" s="43">
        <v>6.2601330955847079E-4</v>
      </c>
      <c r="D9826" s="43">
        <v>5.6457647314490322E-2</v>
      </c>
      <c r="E9826" s="43">
        <v>3.4986985766992311</v>
      </c>
      <c r="F9826" s="43">
        <v>2.7004166845363566</v>
      </c>
      <c r="H9826" s="43">
        <v>9.1352368469799217E-5</v>
      </c>
      <c r="I9826" s="43">
        <v>0.1107233921772427</v>
      </c>
      <c r="J9826" s="43">
        <v>0</v>
      </c>
      <c r="K9826" s="43">
        <v>1</v>
      </c>
      <c r="M9826" s="43">
        <v>7.7976209864902965E-3</v>
      </c>
      <c r="N9826" s="43">
        <v>4.2734112167415975E-2</v>
      </c>
      <c r="O9826" s="43">
        <v>0</v>
      </c>
      <c r="P9826" s="43">
        <v>1</v>
      </c>
      <c r="R9826" s="43">
        <v>669.18888050876581</v>
      </c>
      <c r="S9826" s="43">
        <v>191.51445857568314</v>
      </c>
      <c r="T9826" s="43">
        <v>6309.2709765859954</v>
      </c>
      <c r="U9826" s="43">
        <v>7169.9743156704444</v>
      </c>
      <c r="W9826" s="43">
        <v>2341.2901837789709</v>
      </c>
      <c r="X9826" s="43">
        <v>0</v>
      </c>
      <c r="Y9826" s="43">
        <v>0</v>
      </c>
      <c r="Z9826" s="43">
        <v>2341.2901837789709</v>
      </c>
      <c r="AB9826" s="43">
        <v>121.75529331499433</v>
      </c>
      <c r="AC9826" s="43">
        <v>0</v>
      </c>
      <c r="AD9826" s="43">
        <v>0</v>
      </c>
      <c r="AE9826" s="43">
        <v>121.75529331499433</v>
      </c>
      <c r="AG9826" s="43">
        <v>4305632.6479695272</v>
      </c>
      <c r="AH9826" s="43">
        <v>505718.67969625769</v>
      </c>
      <c r="AI9826" s="43">
        <v>0</v>
      </c>
      <c r="AJ9826" s="43">
        <v>511372231.9229762</v>
      </c>
      <c r="AK9826" s="43">
        <v>515677864.57094574</v>
      </c>
    </row>
    <row r="9827" spans="3:37" x14ac:dyDescent="0.2">
      <c r="C9827" s="43">
        <v>6.1764682116238756E-4</v>
      </c>
      <c r="D9827" s="43">
        <v>5.6105286056270409E-2</v>
      </c>
      <c r="E9827" s="43">
        <v>5.3211783425874275</v>
      </c>
      <c r="F9827" s="43">
        <v>2.3780180576240899</v>
      </c>
      <c r="H9827" s="43">
        <v>9.7605350244833744E-5</v>
      </c>
      <c r="I9827" s="43">
        <v>9.8695420017808955E-2</v>
      </c>
      <c r="J9827" s="43">
        <v>0</v>
      </c>
      <c r="K9827" s="43">
        <v>1</v>
      </c>
      <c r="M9827" s="43">
        <v>7.8570084947890972E-3</v>
      </c>
      <c r="N9827" s="43">
        <v>4.3954947532514069E-2</v>
      </c>
      <c r="O9827" s="43">
        <v>0</v>
      </c>
      <c r="P9827" s="43">
        <v>1</v>
      </c>
      <c r="R9827" s="43">
        <v>656.12466547369297</v>
      </c>
      <c r="S9827" s="43">
        <v>182.3950284610508</v>
      </c>
      <c r="T9827" s="43">
        <v>6538.9401367225055</v>
      </c>
      <c r="U9827" s="43">
        <v>7377.4598306572498</v>
      </c>
      <c r="W9827" s="43">
        <v>3491.3563599560357</v>
      </c>
      <c r="X9827" s="43">
        <v>0</v>
      </c>
      <c r="Y9827" s="43">
        <v>0</v>
      </c>
      <c r="Z9827" s="43">
        <v>3491.3563599560357</v>
      </c>
      <c r="AB9827" s="43">
        <v>96.744225167058616</v>
      </c>
      <c r="AC9827" s="43">
        <v>0</v>
      </c>
      <c r="AD9827" s="43">
        <v>0</v>
      </c>
      <c r="AE9827" s="43">
        <v>96.744225167058616</v>
      </c>
      <c r="AG9827" s="43">
        <v>6420604.3459591493</v>
      </c>
      <c r="AH9827" s="43">
        <v>754132.97375050373</v>
      </c>
      <c r="AI9827" s="43">
        <v>0</v>
      </c>
      <c r="AJ9827" s="43">
        <v>406325745.70164621</v>
      </c>
      <c r="AK9827" s="43">
        <v>412746350.04760534</v>
      </c>
    </row>
    <row r="9828" spans="3:37" x14ac:dyDescent="0.2">
      <c r="C9828" s="43">
        <v>5.8612416662498425E-4</v>
      </c>
      <c r="D9828" s="43">
        <v>4.981139309937694E-2</v>
      </c>
      <c r="E9828" s="43">
        <v>6.7256007395935047</v>
      </c>
      <c r="F9828" s="43">
        <v>1.1284732717683827</v>
      </c>
      <c r="H9828" s="43">
        <v>8.9574736604495166E-5</v>
      </c>
      <c r="I9828" s="43">
        <v>0.12013288819360646</v>
      </c>
      <c r="J9828" s="43">
        <v>0</v>
      </c>
      <c r="K9828" s="43">
        <v>1</v>
      </c>
      <c r="M9828" s="43">
        <v>7.868124564703427E-3</v>
      </c>
      <c r="N9828" s="43">
        <v>4.8480104415834613E-2</v>
      </c>
      <c r="O9828" s="43">
        <v>0</v>
      </c>
      <c r="P9828" s="43">
        <v>1</v>
      </c>
      <c r="R9828" s="43">
        <v>552.79065046349331</v>
      </c>
      <c r="S9828" s="43">
        <v>203.7463469921581</v>
      </c>
      <c r="T9828" s="43">
        <v>7222.3269735887534</v>
      </c>
      <c r="U9828" s="43">
        <v>7978.8639710444049</v>
      </c>
      <c r="W9828" s="43">
        <v>3717.8492075976451</v>
      </c>
      <c r="X9828" s="43">
        <v>0</v>
      </c>
      <c r="Y9828" s="43">
        <v>0</v>
      </c>
      <c r="Z9828" s="43">
        <v>3717.8492075976451</v>
      </c>
      <c r="AB9828" s="43">
        <v>7.5990141110778691</v>
      </c>
      <c r="AC9828" s="43">
        <v>0</v>
      </c>
      <c r="AD9828" s="43">
        <v>0</v>
      </c>
      <c r="AE9828" s="43">
        <v>7.5990141110778691</v>
      </c>
      <c r="AG9828" s="43">
        <v>6837124.692772069</v>
      </c>
      <c r="AH9828" s="43">
        <v>803055.42884109134</v>
      </c>
      <c r="AI9828" s="43">
        <v>0</v>
      </c>
      <c r="AJ9828" s="43">
        <v>31915859.266527049</v>
      </c>
      <c r="AK9828" s="43">
        <v>38752983.959299117</v>
      </c>
    </row>
    <row r="9829" spans="3:37" x14ac:dyDescent="0.2">
      <c r="C9829" s="43">
        <v>6.1188742182560762E-4</v>
      </c>
      <c r="D9829" s="43">
        <v>5.8846485518798897E-2</v>
      </c>
      <c r="E9829" s="43">
        <v>6.1838353312136451</v>
      </c>
      <c r="F9829" s="43">
        <v>4.500520704459757</v>
      </c>
      <c r="H9829" s="43">
        <v>9.2638004672851437E-5</v>
      </c>
      <c r="I9829" s="43">
        <v>0.10786998391332381</v>
      </c>
      <c r="J9829" s="43">
        <v>0</v>
      </c>
      <c r="K9829" s="43">
        <v>1</v>
      </c>
      <c r="M9829" s="43">
        <v>7.9161940086754923E-3</v>
      </c>
      <c r="N9829" s="43">
        <v>4.5410033668447806E-2</v>
      </c>
      <c r="O9829" s="43">
        <v>0</v>
      </c>
      <c r="P9829" s="43">
        <v>1</v>
      </c>
      <c r="R9829" s="43">
        <v>681.76457184001902</v>
      </c>
      <c r="S9829" s="43">
        <v>189.20481263776279</v>
      </c>
      <c r="T9829" s="43">
        <v>6806.2927667321046</v>
      </c>
      <c r="U9829" s="43">
        <v>7677.2621512098867</v>
      </c>
      <c r="W9829" s="43">
        <v>4215.9198469140529</v>
      </c>
      <c r="X9829" s="43">
        <v>0</v>
      </c>
      <c r="Y9829" s="43">
        <v>0</v>
      </c>
      <c r="Z9829" s="43">
        <v>4215.9198469140529</v>
      </c>
      <c r="AB9829" s="43">
        <v>255.3588169243647</v>
      </c>
      <c r="AC9829" s="43">
        <v>0</v>
      </c>
      <c r="AD9829" s="43">
        <v>0</v>
      </c>
      <c r="AE9829" s="43">
        <v>255.3588169243647</v>
      </c>
      <c r="AG9829" s="43">
        <v>7753076.5984749431</v>
      </c>
      <c r="AH9829" s="43">
        <v>910638.68693343538</v>
      </c>
      <c r="AI9829" s="43">
        <v>0</v>
      </c>
      <c r="AJ9829" s="43">
        <v>1072507031.0823318</v>
      </c>
      <c r="AK9829" s="43">
        <v>1080260107.6808066</v>
      </c>
    </row>
    <row r="9830" spans="3:37" x14ac:dyDescent="0.2">
      <c r="C9830" s="43">
        <v>6.0516008563848728E-4</v>
      </c>
      <c r="D9830" s="43">
        <v>5.3959784102822407E-2</v>
      </c>
      <c r="E9830" s="43">
        <v>3.6830646346635709</v>
      </c>
      <c r="F9830" s="43">
        <v>2.9039082705947008</v>
      </c>
      <c r="H9830" s="43">
        <v>9.5418178570727541E-5</v>
      </c>
      <c r="I9830" s="43">
        <v>0.10675702971006751</v>
      </c>
      <c r="J9830" s="43">
        <v>0</v>
      </c>
      <c r="K9830" s="43">
        <v>1</v>
      </c>
      <c r="M9830" s="43">
        <v>7.9599098030977977E-3</v>
      </c>
      <c r="N9830" s="43">
        <v>4.6976061140286185E-2</v>
      </c>
      <c r="O9830" s="43">
        <v>0</v>
      </c>
      <c r="P9830" s="43">
        <v>1</v>
      </c>
      <c r="R9830" s="43">
        <v>618.27665950573339</v>
      </c>
      <c r="S9830" s="43">
        <v>192.87235211913736</v>
      </c>
      <c r="T9830" s="43">
        <v>7079.8999182158468</v>
      </c>
      <c r="U9830" s="43">
        <v>7891.0489298407174</v>
      </c>
      <c r="W9830" s="43">
        <v>2277.152899063497</v>
      </c>
      <c r="X9830" s="43">
        <v>0</v>
      </c>
      <c r="Y9830" s="43">
        <v>0</v>
      </c>
      <c r="Z9830" s="43">
        <v>2277.152899063497</v>
      </c>
      <c r="AB9830" s="43">
        <v>125.95419887370335</v>
      </c>
      <c r="AC9830" s="43">
        <v>0</v>
      </c>
      <c r="AD9830" s="43">
        <v>0</v>
      </c>
      <c r="AE9830" s="43">
        <v>125.95419887370335</v>
      </c>
      <c r="AG9830" s="43">
        <v>4187684.1813777708</v>
      </c>
      <c r="AH9830" s="43">
        <v>491865.02619771537</v>
      </c>
      <c r="AI9830" s="43">
        <v>0</v>
      </c>
      <c r="AJ9830" s="43">
        <v>529007635.26955408</v>
      </c>
      <c r="AK9830" s="43">
        <v>533195319.45093185</v>
      </c>
    </row>
    <row r="9831" spans="3:37" x14ac:dyDescent="0.2">
      <c r="C9831" s="43">
        <v>6.1884961189073717E-4</v>
      </c>
      <c r="D9831" s="43">
        <v>5.0827091729509222E-2</v>
      </c>
      <c r="E9831" s="43">
        <v>1.8666447614172559</v>
      </c>
      <c r="F9831" s="43">
        <v>3.6052756008249549</v>
      </c>
      <c r="H9831" s="43">
        <v>8.6806880150974681E-5</v>
      </c>
      <c r="I9831" s="43">
        <v>0.10673609057110711</v>
      </c>
      <c r="J9831" s="43">
        <v>0</v>
      </c>
      <c r="K9831" s="43">
        <v>1</v>
      </c>
      <c r="M9831" s="43">
        <v>7.8987263006036201E-3</v>
      </c>
      <c r="N9831" s="43">
        <v>4.5223299161185032E-2</v>
      </c>
      <c r="O9831" s="43">
        <v>0</v>
      </c>
      <c r="P9831" s="43">
        <v>1</v>
      </c>
      <c r="R9831" s="43">
        <v>595.55620830112946</v>
      </c>
      <c r="S9831" s="43">
        <v>175.43159523435247</v>
      </c>
      <c r="T9831" s="43">
        <v>6763.3471606818612</v>
      </c>
      <c r="U9831" s="43">
        <v>7534.3349642173434</v>
      </c>
      <c r="W9831" s="43">
        <v>1111.6918763548274</v>
      </c>
      <c r="X9831" s="43">
        <v>0</v>
      </c>
      <c r="Y9831" s="43">
        <v>0</v>
      </c>
      <c r="Z9831" s="43">
        <v>1111.6918763548274</v>
      </c>
      <c r="AB9831" s="43">
        <v>166.01992224952301</v>
      </c>
      <c r="AC9831" s="43">
        <v>0</v>
      </c>
      <c r="AD9831" s="43">
        <v>0</v>
      </c>
      <c r="AE9831" s="43">
        <v>166.01992224952301</v>
      </c>
      <c r="AG9831" s="43">
        <v>2044401.3606165275</v>
      </c>
      <c r="AH9831" s="43">
        <v>240125.44529264272</v>
      </c>
      <c r="AI9831" s="43">
        <v>0</v>
      </c>
      <c r="AJ9831" s="43">
        <v>697283673.44799662</v>
      </c>
      <c r="AK9831" s="43">
        <v>699328074.80861318</v>
      </c>
    </row>
    <row r="9832" spans="3:37" x14ac:dyDescent="0.2">
      <c r="C9832" s="43">
        <v>5.9719426349384111E-4</v>
      </c>
      <c r="D9832" s="43">
        <v>5.0200864224702983E-2</v>
      </c>
      <c r="E9832" s="43">
        <v>5.3102019356973962</v>
      </c>
      <c r="F9832" s="43">
        <v>2.772619025519421</v>
      </c>
      <c r="H9832" s="43">
        <v>8.9973564552758845E-5</v>
      </c>
      <c r="I9832" s="43">
        <v>0.11027307081045268</v>
      </c>
      <c r="J9832" s="43">
        <v>0</v>
      </c>
      <c r="K9832" s="43">
        <v>1</v>
      </c>
      <c r="M9832" s="43">
        <v>7.8881770779032356E-3</v>
      </c>
      <c r="N9832" s="43">
        <v>4.8116416792899575E-2</v>
      </c>
      <c r="O9832" s="43">
        <v>0</v>
      </c>
      <c r="P9832" s="43">
        <v>1</v>
      </c>
      <c r="R9832" s="43">
        <v>567.63503651402038</v>
      </c>
      <c r="S9832" s="43">
        <v>187.85673420207934</v>
      </c>
      <c r="T9832" s="43">
        <v>7186.4151504580914</v>
      </c>
      <c r="U9832" s="43">
        <v>7941.9069211741908</v>
      </c>
      <c r="W9832" s="43">
        <v>3014.256669666413</v>
      </c>
      <c r="X9832" s="43">
        <v>0</v>
      </c>
      <c r="Y9832" s="43">
        <v>0</v>
      </c>
      <c r="Z9832" s="43">
        <v>3014.256669666413</v>
      </c>
      <c r="AB9832" s="43">
        <v>107.66347118454954</v>
      </c>
      <c r="AC9832" s="43">
        <v>0</v>
      </c>
      <c r="AD9832" s="43">
        <v>0</v>
      </c>
      <c r="AE9832" s="43">
        <v>107.66347118454954</v>
      </c>
      <c r="AG9832" s="43">
        <v>5543218.0155165335</v>
      </c>
      <c r="AH9832" s="43">
        <v>651079.44064794516</v>
      </c>
      <c r="AI9832" s="43">
        <v>0</v>
      </c>
      <c r="AJ9832" s="43">
        <v>452186578.97510803</v>
      </c>
      <c r="AK9832" s="43">
        <v>457729796.99062455</v>
      </c>
    </row>
    <row r="9833" spans="3:37" x14ac:dyDescent="0.2">
      <c r="C9833" s="43">
        <v>6.0041201989476664E-4</v>
      </c>
      <c r="D9833" s="43">
        <v>4.9244217371237381E-2</v>
      </c>
      <c r="E9833" s="43">
        <v>1.2477945156934549</v>
      </c>
      <c r="F9833" s="43">
        <v>1.9373683951294596</v>
      </c>
      <c r="H9833" s="43">
        <v>9.2851696891105284E-5</v>
      </c>
      <c r="I9833" s="43">
        <v>0.11158226953747197</v>
      </c>
      <c r="J9833" s="43">
        <v>0</v>
      </c>
      <c r="K9833" s="43">
        <v>1</v>
      </c>
      <c r="M9833" s="43">
        <v>7.841417994619182E-3</v>
      </c>
      <c r="N9833" s="43">
        <v>4.2855938493615443E-2</v>
      </c>
      <c r="O9833" s="43">
        <v>0</v>
      </c>
      <c r="P9833" s="43">
        <v>1</v>
      </c>
      <c r="R9833" s="43">
        <v>559.81817025871021</v>
      </c>
      <c r="S9833" s="43">
        <v>196.16765851819619</v>
      </c>
      <c r="T9833" s="43">
        <v>6362.7958307219633</v>
      </c>
      <c r="U9833" s="43">
        <v>7118.7816594988699</v>
      </c>
      <c r="W9833" s="43">
        <v>698.53804263436336</v>
      </c>
      <c r="X9833" s="43">
        <v>0</v>
      </c>
      <c r="Y9833" s="43">
        <v>0</v>
      </c>
      <c r="Z9833" s="43">
        <v>698.53804263436336</v>
      </c>
      <c r="AB9833" s="43">
        <v>56.148877000709803</v>
      </c>
      <c r="AC9833" s="43">
        <v>0</v>
      </c>
      <c r="AD9833" s="43">
        <v>0</v>
      </c>
      <c r="AE9833" s="43">
        <v>56.148877000709803</v>
      </c>
      <c r="AG9833" s="43">
        <v>1284611.4604045942</v>
      </c>
      <c r="AH9833" s="43">
        <v>150884.21720902249</v>
      </c>
      <c r="AI9833" s="43">
        <v>0</v>
      </c>
      <c r="AJ9833" s="43">
        <v>235825283.40298116</v>
      </c>
      <c r="AK9833" s="43">
        <v>237109894.86338577</v>
      </c>
    </row>
    <row r="9834" spans="3:37" x14ac:dyDescent="0.2">
      <c r="C9834" s="43">
        <v>6.0457344821388014E-4</v>
      </c>
      <c r="D9834" s="43">
        <v>6.2270977120381543E-2</v>
      </c>
      <c r="E9834" s="43">
        <v>4.8900606877269768</v>
      </c>
      <c r="F9834" s="43">
        <v>1.6309389116349102</v>
      </c>
      <c r="H9834" s="43">
        <v>8.2137314455108467E-5</v>
      </c>
      <c r="I9834" s="43">
        <v>0.10476911901227304</v>
      </c>
      <c r="J9834" s="43">
        <v>0</v>
      </c>
      <c r="K9834" s="43">
        <v>1</v>
      </c>
      <c r="M9834" s="43">
        <v>7.9451892780307842E-3</v>
      </c>
      <c r="N9834" s="43">
        <v>4.5760982279870133E-2</v>
      </c>
      <c r="O9834" s="43">
        <v>0</v>
      </c>
      <c r="P9834" s="43">
        <v>1</v>
      </c>
      <c r="R9834" s="43">
        <v>712.81548082717052</v>
      </c>
      <c r="S9834" s="43">
        <v>162.93566742756857</v>
      </c>
      <c r="T9834" s="43">
        <v>6884.0173915411333</v>
      </c>
      <c r="U9834" s="43">
        <v>7759.7685397958721</v>
      </c>
      <c r="W9834" s="43">
        <v>3485.7109603961489</v>
      </c>
      <c r="X9834" s="43">
        <v>0</v>
      </c>
      <c r="Y9834" s="43">
        <v>0</v>
      </c>
      <c r="Z9834" s="43">
        <v>3485.7109603961489</v>
      </c>
      <c r="AB9834" s="43">
        <v>48.122503532648281</v>
      </c>
      <c r="AC9834" s="43">
        <v>0</v>
      </c>
      <c r="AD9834" s="43">
        <v>0</v>
      </c>
      <c r="AE9834" s="43">
        <v>48.122503532648281</v>
      </c>
      <c r="AG9834" s="43">
        <v>6410222.4561685175</v>
      </c>
      <c r="AH9834" s="43">
        <v>752913.56744556816</v>
      </c>
      <c r="AI9834" s="43">
        <v>0</v>
      </c>
      <c r="AJ9834" s="43">
        <v>202114514.83712277</v>
      </c>
      <c r="AK9834" s="43">
        <v>208524737.29329127</v>
      </c>
    </row>
    <row r="9835" spans="3:37" x14ac:dyDescent="0.2">
      <c r="C9835" s="43">
        <v>6.0646426642461232E-4</v>
      </c>
      <c r="D9835" s="43">
        <v>5.3952883429654971E-2</v>
      </c>
      <c r="E9835" s="43">
        <v>6.1938672486045832</v>
      </c>
      <c r="F9835" s="43">
        <v>2.0758411209045966</v>
      </c>
      <c r="H9835" s="43">
        <v>7.9512635847357155E-5</v>
      </c>
      <c r="I9835" s="43">
        <v>0.1103302835173583</v>
      </c>
      <c r="J9835" s="43">
        <v>0</v>
      </c>
      <c r="K9835" s="43">
        <v>1</v>
      </c>
      <c r="M9835" s="43">
        <v>7.8222072562886859E-3</v>
      </c>
      <c r="N9835" s="43">
        <v>4.5275530553661812E-2</v>
      </c>
      <c r="O9835" s="43">
        <v>0</v>
      </c>
      <c r="P9835" s="43">
        <v>1</v>
      </c>
      <c r="R9835" s="43">
        <v>619.52986881504467</v>
      </c>
      <c r="S9835" s="43">
        <v>166.10138645946367</v>
      </c>
      <c r="T9835" s="43">
        <v>6705.5628864347718</v>
      </c>
      <c r="U9835" s="43">
        <v>7491.1941417092803</v>
      </c>
      <c r="W9835" s="43">
        <v>3837.2857639857989</v>
      </c>
      <c r="X9835" s="43">
        <v>0</v>
      </c>
      <c r="Y9835" s="43">
        <v>0</v>
      </c>
      <c r="Z9835" s="43">
        <v>3837.2857639857989</v>
      </c>
      <c r="AB9835" s="43">
        <v>71.317180809484526</v>
      </c>
      <c r="AC9835" s="43">
        <v>0</v>
      </c>
      <c r="AD9835" s="43">
        <v>0</v>
      </c>
      <c r="AE9835" s="43">
        <v>71.317180809484526</v>
      </c>
      <c r="AG9835" s="43">
        <v>7056768.5199698843</v>
      </c>
      <c r="AH9835" s="43">
        <v>828853.72502093262</v>
      </c>
      <c r="AI9835" s="43">
        <v>0</v>
      </c>
      <c r="AJ9835" s="43">
        <v>299532159.39983499</v>
      </c>
      <c r="AK9835" s="43">
        <v>306588927.91980487</v>
      </c>
    </row>
    <row r="9836" spans="3:37" x14ac:dyDescent="0.2">
      <c r="C9836" s="43">
        <v>6.1364033893873682E-4</v>
      </c>
      <c r="D9836" s="43">
        <v>5.3192377219197631E-2</v>
      </c>
      <c r="E9836" s="43">
        <v>13.602450943244552</v>
      </c>
      <c r="F9836" s="43">
        <v>7.0811745657983138</v>
      </c>
      <c r="H9836" s="43">
        <v>8.3493659583372331E-5</v>
      </c>
      <c r="I9836" s="43">
        <v>8.5415029504218073E-2</v>
      </c>
      <c r="J9836" s="43">
        <v>0</v>
      </c>
      <c r="K9836" s="43">
        <v>1</v>
      </c>
      <c r="M9836" s="43">
        <v>7.7975982233181741E-3</v>
      </c>
      <c r="N9836" s="43">
        <v>4.768045847011837E-2</v>
      </c>
      <c r="O9836" s="43">
        <v>0</v>
      </c>
      <c r="P9836" s="43">
        <v>1</v>
      </c>
      <c r="R9836" s="43">
        <v>618.02447409570675</v>
      </c>
      <c r="S9836" s="43">
        <v>135.02996805366476</v>
      </c>
      <c r="T9836" s="43">
        <v>7039.5297649734921</v>
      </c>
      <c r="U9836" s="43">
        <v>7792.5842071228635</v>
      </c>
      <c r="W9836" s="43">
        <v>8406.6475906113646</v>
      </c>
      <c r="X9836" s="43">
        <v>0</v>
      </c>
      <c r="Y9836" s="43">
        <v>0</v>
      </c>
      <c r="Z9836" s="43">
        <v>8406.6475906113646</v>
      </c>
      <c r="AB9836" s="43">
        <v>402.13967428155092</v>
      </c>
      <c r="AC9836" s="43">
        <v>0</v>
      </c>
      <c r="AD9836" s="43">
        <v>0</v>
      </c>
      <c r="AE9836" s="43">
        <v>402.13967428155092</v>
      </c>
      <c r="AG9836" s="43">
        <v>15459824.9191343</v>
      </c>
      <c r="AH9836" s="43">
        <v>1815835.8795720548</v>
      </c>
      <c r="AI9836" s="43">
        <v>0</v>
      </c>
      <c r="AJ9836" s="43">
        <v>1688986631.9825139</v>
      </c>
      <c r="AK9836" s="43">
        <v>1704446456.9016483</v>
      </c>
    </row>
    <row r="9837" spans="3:37" x14ac:dyDescent="0.2">
      <c r="C9837" s="43">
        <v>6.0907848887714459E-4</v>
      </c>
      <c r="D9837" s="43">
        <v>5.3747561011242881E-2</v>
      </c>
      <c r="E9837" s="43">
        <v>3.556141492248063</v>
      </c>
      <c r="F9837" s="43">
        <v>5.0686694681566697</v>
      </c>
      <c r="H9837" s="43">
        <v>9.7368794887531251E-5</v>
      </c>
      <c r="I9837" s="43">
        <v>0.13277471400792751</v>
      </c>
      <c r="J9837" s="43">
        <v>0</v>
      </c>
      <c r="K9837" s="43">
        <v>1</v>
      </c>
      <c r="M9837" s="43">
        <v>7.8125321226147001E-3</v>
      </c>
      <c r="N9837" s="43">
        <v>4.820245259268674E-2</v>
      </c>
      <c r="O9837" s="43">
        <v>0</v>
      </c>
      <c r="P9837" s="43">
        <v>1</v>
      </c>
      <c r="R9837" s="43">
        <v>619.83257369569606</v>
      </c>
      <c r="S9837" s="43">
        <v>244.78090847824558</v>
      </c>
      <c r="T9837" s="43">
        <v>7130.2264843026051</v>
      </c>
      <c r="U9837" s="43">
        <v>7994.8399664765466</v>
      </c>
      <c r="W9837" s="43">
        <v>2204.2123335661699</v>
      </c>
      <c r="X9837" s="43">
        <v>0</v>
      </c>
      <c r="Y9837" s="43">
        <v>0</v>
      </c>
      <c r="Z9837" s="43">
        <v>2204.2123335661699</v>
      </c>
      <c r="AB9837" s="43">
        <v>269.84264387221731</v>
      </c>
      <c r="AC9837" s="43">
        <v>0</v>
      </c>
      <c r="AD9837" s="43">
        <v>0</v>
      </c>
      <c r="AE9837" s="43">
        <v>269.84264387221731</v>
      </c>
      <c r="AG9837" s="43">
        <v>4053546.4814281864</v>
      </c>
      <c r="AH9837" s="43">
        <v>476109.8640502927</v>
      </c>
      <c r="AI9837" s="43">
        <v>0</v>
      </c>
      <c r="AJ9837" s="43">
        <v>1133339104.2633126</v>
      </c>
      <c r="AK9837" s="43">
        <v>1137392650.7447407</v>
      </c>
    </row>
    <row r="9838" spans="3:37" x14ac:dyDescent="0.2">
      <c r="C9838" s="43">
        <v>6.1357683329688051E-4</v>
      </c>
      <c r="D9838" s="43">
        <v>5.4911262123565452E-2</v>
      </c>
      <c r="E9838" s="43">
        <v>8.2642856921960739</v>
      </c>
      <c r="F9838" s="43">
        <v>0.65498310927594927</v>
      </c>
      <c r="H9838" s="43">
        <v>9.8731308268429352E-5</v>
      </c>
      <c r="I9838" s="43">
        <v>9.6405207539938656E-2</v>
      </c>
      <c r="J9838" s="43">
        <v>0</v>
      </c>
      <c r="K9838" s="43">
        <v>1</v>
      </c>
      <c r="M9838" s="43">
        <v>7.7885339983856591E-3</v>
      </c>
      <c r="N9838" s="43">
        <v>4.68954532191318E-2</v>
      </c>
      <c r="O9838" s="43">
        <v>0</v>
      </c>
      <c r="P9838" s="43">
        <v>1</v>
      </c>
      <c r="R9838" s="43">
        <v>637.92959782660887</v>
      </c>
      <c r="S9838" s="43">
        <v>180.21783101239996</v>
      </c>
      <c r="T9838" s="43">
        <v>6915.5835126747161</v>
      </c>
      <c r="U9838" s="43">
        <v>7733.7309415137252</v>
      </c>
      <c r="W9838" s="43">
        <v>5272.0324479468391</v>
      </c>
      <c r="X9838" s="43">
        <v>0</v>
      </c>
      <c r="Y9838" s="43">
        <v>0</v>
      </c>
      <c r="Z9838" s="43">
        <v>5272.0324479468391</v>
      </c>
      <c r="AB9838" s="43">
        <v>-23.550324038698943</v>
      </c>
      <c r="AC9838" s="43">
        <v>0</v>
      </c>
      <c r="AD9838" s="43">
        <v>0</v>
      </c>
      <c r="AE9838" s="43">
        <v>-23.550324038698943</v>
      </c>
      <c r="AG9838" s="43">
        <v>9695267.6717742365</v>
      </c>
      <c r="AH9838" s="43">
        <v>1138759.0087565172</v>
      </c>
      <c r="AI9838" s="43">
        <v>0</v>
      </c>
      <c r="AJ9838" s="43">
        <v>0</v>
      </c>
      <c r="AK9838" s="43">
        <v>9695267.6717742365</v>
      </c>
    </row>
    <row r="9839" spans="3:37" x14ac:dyDescent="0.2">
      <c r="C9839" s="43">
        <v>5.9085260424707913E-4</v>
      </c>
      <c r="D9839" s="43">
        <v>5.4004087587091458E-2</v>
      </c>
      <c r="E9839" s="43">
        <v>3.3225982013074451</v>
      </c>
      <c r="F9839" s="43">
        <v>2.0273307465375701</v>
      </c>
      <c r="H9839" s="43">
        <v>8.2606722927479234E-5</v>
      </c>
      <c r="I9839" s="43">
        <v>9.9832108580469148E-2</v>
      </c>
      <c r="J9839" s="43">
        <v>0</v>
      </c>
      <c r="K9839" s="43">
        <v>1</v>
      </c>
      <c r="M9839" s="43">
        <v>7.8539505879399174E-3</v>
      </c>
      <c r="N9839" s="43">
        <v>4.5079505379404416E-2</v>
      </c>
      <c r="O9839" s="43">
        <v>0</v>
      </c>
      <c r="P9839" s="43">
        <v>1</v>
      </c>
      <c r="R9839" s="43">
        <v>604.15470194339252</v>
      </c>
      <c r="S9839" s="43">
        <v>156.1449743027209</v>
      </c>
      <c r="T9839" s="43">
        <v>6703.6245020802771</v>
      </c>
      <c r="U9839" s="43">
        <v>7463.9241783263906</v>
      </c>
      <c r="W9839" s="43">
        <v>2007.3633259885517</v>
      </c>
      <c r="X9839" s="43">
        <v>0</v>
      </c>
      <c r="Y9839" s="43">
        <v>0</v>
      </c>
      <c r="Z9839" s="43">
        <v>2007.3633259885517</v>
      </c>
      <c r="AB9839" s="43">
        <v>66.411337003970672</v>
      </c>
      <c r="AC9839" s="43">
        <v>0</v>
      </c>
      <c r="AD9839" s="43">
        <v>0</v>
      </c>
      <c r="AE9839" s="43">
        <v>66.411337003970672</v>
      </c>
      <c r="AG9839" s="43">
        <v>3691541.1564929467</v>
      </c>
      <c r="AH9839" s="43">
        <v>433590.47841352713</v>
      </c>
      <c r="AI9839" s="43">
        <v>0</v>
      </c>
      <c r="AJ9839" s="43">
        <v>278927615.41667682</v>
      </c>
      <c r="AK9839" s="43">
        <v>282619156.57316977</v>
      </c>
    </row>
    <row r="9840" spans="3:37" x14ac:dyDescent="0.2">
      <c r="C9840" s="43">
        <v>6.1197491344411326E-4</v>
      </c>
      <c r="D9840" s="43">
        <v>5.5471545789072207E-2</v>
      </c>
      <c r="E9840" s="43">
        <v>4.2365762651483019</v>
      </c>
      <c r="F9840" s="43">
        <v>8.9028383456184326</v>
      </c>
      <c r="H9840" s="43">
        <v>8.4075380820466359E-5</v>
      </c>
      <c r="I9840" s="43">
        <v>0.1134647793232022</v>
      </c>
      <c r="J9840" s="43">
        <v>0</v>
      </c>
      <c r="K9840" s="43">
        <v>1</v>
      </c>
      <c r="M9840" s="43">
        <v>7.9095598879300733E-3</v>
      </c>
      <c r="N9840" s="43">
        <v>4.4434085305307368E-2</v>
      </c>
      <c r="O9840" s="43">
        <v>0</v>
      </c>
      <c r="P9840" s="43">
        <v>1</v>
      </c>
      <c r="R9840" s="43">
        <v>642.75617939212395</v>
      </c>
      <c r="S9840" s="43">
        <v>180.62268285579327</v>
      </c>
      <c r="T9840" s="43">
        <v>6654.4311490867331</v>
      </c>
      <c r="U9840" s="43">
        <v>7477.81001133465</v>
      </c>
      <c r="W9840" s="43">
        <v>2723.0855738900764</v>
      </c>
      <c r="X9840" s="43">
        <v>0</v>
      </c>
      <c r="Y9840" s="43">
        <v>0</v>
      </c>
      <c r="Z9840" s="43">
        <v>2723.0855738900764</v>
      </c>
      <c r="AB9840" s="43">
        <v>543.51700540801062</v>
      </c>
      <c r="AC9840" s="43">
        <v>0</v>
      </c>
      <c r="AD9840" s="43">
        <v>0</v>
      </c>
      <c r="AE9840" s="43">
        <v>543.51700540801062</v>
      </c>
      <c r="AG9840" s="43">
        <v>5007754.3703838503</v>
      </c>
      <c r="AH9840" s="43">
        <v>588186.48396025645</v>
      </c>
      <c r="AI9840" s="43">
        <v>0</v>
      </c>
      <c r="AJ9840" s="43">
        <v>2282771422.7136445</v>
      </c>
      <c r="AK9840" s="43">
        <v>2287779177.0840282</v>
      </c>
    </row>
    <row r="9841" spans="3:37" x14ac:dyDescent="0.2">
      <c r="C9841" s="43">
        <v>5.783470982699486E-4</v>
      </c>
      <c r="D9841" s="43">
        <v>6.22923886939456E-2</v>
      </c>
      <c r="E9841" s="43">
        <v>2.7307074968637712</v>
      </c>
      <c r="F9841" s="43">
        <v>3.5265705582795142</v>
      </c>
      <c r="H9841" s="43">
        <v>9.9915719847909479E-5</v>
      </c>
      <c r="I9841" s="43">
        <v>8.5730802793666641E-2</v>
      </c>
      <c r="J9841" s="43">
        <v>0</v>
      </c>
      <c r="K9841" s="43">
        <v>1</v>
      </c>
      <c r="M9841" s="43">
        <v>7.7795658593815013E-3</v>
      </c>
      <c r="N9841" s="43">
        <v>4.7582548658681389E-2</v>
      </c>
      <c r="O9841" s="43">
        <v>0</v>
      </c>
      <c r="P9841" s="43">
        <v>1</v>
      </c>
      <c r="R9841" s="43">
        <v>682.12806559529702</v>
      </c>
      <c r="S9841" s="43">
        <v>162.18589618939734</v>
      </c>
      <c r="T9841" s="43">
        <v>7008.8285262121681</v>
      </c>
      <c r="U9841" s="43">
        <v>7853.1424879968627</v>
      </c>
      <c r="W9841" s="43">
        <v>1862.69222254226</v>
      </c>
      <c r="X9841" s="43">
        <v>0</v>
      </c>
      <c r="Y9841" s="43">
        <v>0</v>
      </c>
      <c r="Z9841" s="43">
        <v>1862.69222254226</v>
      </c>
      <c r="AB9841" s="43">
        <v>184.4085815634881</v>
      </c>
      <c r="AC9841" s="43">
        <v>0</v>
      </c>
      <c r="AD9841" s="43">
        <v>0</v>
      </c>
      <c r="AE9841" s="43">
        <v>184.4085815634881</v>
      </c>
      <c r="AG9841" s="43">
        <v>3425490.9972552159</v>
      </c>
      <c r="AH9841" s="43">
        <v>402341.52006912814</v>
      </c>
      <c r="AI9841" s="43">
        <v>0</v>
      </c>
      <c r="AJ9841" s="43">
        <v>774516042.56665003</v>
      </c>
      <c r="AK9841" s="43">
        <v>777941533.56390524</v>
      </c>
    </row>
    <row r="9842" spans="3:37" x14ac:dyDescent="0.2">
      <c r="C9842" s="43">
        <v>6.206389906079357E-4</v>
      </c>
      <c r="D9842" s="43">
        <v>5.2529965477746389E-2</v>
      </c>
      <c r="E9842" s="43">
        <v>7.3162471826429831</v>
      </c>
      <c r="F9842" s="43">
        <v>1.6385552954918821</v>
      </c>
      <c r="H9842" s="43">
        <v>8.245663449801813E-5</v>
      </c>
      <c r="I9842" s="43">
        <v>0.10720894231967371</v>
      </c>
      <c r="J9842" s="43">
        <v>0</v>
      </c>
      <c r="K9842" s="43">
        <v>1</v>
      </c>
      <c r="M9842" s="43">
        <v>7.8019886887272646E-3</v>
      </c>
      <c r="N9842" s="43">
        <v>4.8587765690143114E-2</v>
      </c>
      <c r="O9842" s="43">
        <v>0</v>
      </c>
      <c r="P9842" s="43">
        <v>1</v>
      </c>
      <c r="R9842" s="43">
        <v>617.28900871123494</v>
      </c>
      <c r="S9842" s="43">
        <v>167.37823701793943</v>
      </c>
      <c r="T9842" s="43">
        <v>7177.5234090860667</v>
      </c>
      <c r="U9842" s="43">
        <v>7962.190654815241</v>
      </c>
      <c r="W9842" s="43">
        <v>4516.2389708600522</v>
      </c>
      <c r="X9842" s="43">
        <v>0</v>
      </c>
      <c r="Y9842" s="43">
        <v>0</v>
      </c>
      <c r="Z9842" s="43">
        <v>4516.2389708600522</v>
      </c>
      <c r="AB9842" s="43">
        <v>42.176528693679813</v>
      </c>
      <c r="AC9842" s="43">
        <v>0</v>
      </c>
      <c r="AD9842" s="43">
        <v>0</v>
      </c>
      <c r="AE9842" s="43">
        <v>42.176528693679813</v>
      </c>
      <c r="AG9842" s="43">
        <v>8305363.4674116364</v>
      </c>
      <c r="AH9842" s="43">
        <v>975507.61770577123</v>
      </c>
      <c r="AI9842" s="43">
        <v>0</v>
      </c>
      <c r="AJ9842" s="43">
        <v>177141420.51345521</v>
      </c>
      <c r="AK9842" s="43">
        <v>185446783.98086685</v>
      </c>
    </row>
    <row r="9843" spans="3:37" x14ac:dyDescent="0.2">
      <c r="C9843" s="43">
        <v>6.031305997531869E-4</v>
      </c>
      <c r="D9843" s="43">
        <v>6.1748186326715415E-2</v>
      </c>
      <c r="E9843" s="43">
        <v>7.4978120400528265</v>
      </c>
      <c r="F9843" s="43">
        <v>2.0751591340623996</v>
      </c>
      <c r="H9843" s="43">
        <v>8.6729833383845104E-5</v>
      </c>
      <c r="I9843" s="43">
        <v>0.12150011544356842</v>
      </c>
      <c r="J9843" s="43">
        <v>0</v>
      </c>
      <c r="K9843" s="43">
        <v>1</v>
      </c>
      <c r="M9843" s="43">
        <v>7.9086089152548E-3</v>
      </c>
      <c r="N9843" s="43">
        <v>4.608109032440999E-2</v>
      </c>
      <c r="O9843" s="43">
        <v>0</v>
      </c>
      <c r="P9843" s="43">
        <v>1</v>
      </c>
      <c r="R9843" s="43">
        <v>705.14420584207312</v>
      </c>
      <c r="S9843" s="43">
        <v>199.52052340751052</v>
      </c>
      <c r="T9843" s="43">
        <v>6900.2562502850778</v>
      </c>
      <c r="U9843" s="43">
        <v>7804.9209795346615</v>
      </c>
      <c r="W9843" s="43">
        <v>5287.0387165361844</v>
      </c>
      <c r="X9843" s="43">
        <v>0</v>
      </c>
      <c r="Y9843" s="43">
        <v>0</v>
      </c>
      <c r="Z9843" s="43">
        <v>5287.0387165361844</v>
      </c>
      <c r="AB9843" s="43">
        <v>81.121219010424156</v>
      </c>
      <c r="AC9843" s="43">
        <v>0</v>
      </c>
      <c r="AD9843" s="43">
        <v>0</v>
      </c>
      <c r="AE9843" s="43">
        <v>81.121219010424156</v>
      </c>
      <c r="AG9843" s="43">
        <v>9722864.1997100431</v>
      </c>
      <c r="AH9843" s="43">
        <v>1142000.3627718159</v>
      </c>
      <c r="AI9843" s="43">
        <v>0</v>
      </c>
      <c r="AJ9843" s="43">
        <v>340709119.84378147</v>
      </c>
      <c r="AK9843" s="43">
        <v>350431984.04349154</v>
      </c>
    </row>
    <row r="9844" spans="3:37" x14ac:dyDescent="0.2">
      <c r="C9844" s="43">
        <v>6.0109525466227722E-4</v>
      </c>
      <c r="D9844" s="43">
        <v>5.1149881296670092E-2</v>
      </c>
      <c r="E9844" s="43">
        <v>4.4334421883646469</v>
      </c>
      <c r="F9844" s="43">
        <v>4.6154701359012664</v>
      </c>
      <c r="H9844" s="43">
        <v>8.0612874169434342E-5</v>
      </c>
      <c r="I9844" s="43">
        <v>0.10786099313379838</v>
      </c>
      <c r="J9844" s="43">
        <v>0</v>
      </c>
      <c r="K9844" s="43">
        <v>1</v>
      </c>
      <c r="M9844" s="43">
        <v>7.7740988325278272E-3</v>
      </c>
      <c r="N9844" s="43">
        <v>4.8179061278869173E-2</v>
      </c>
      <c r="O9844" s="43">
        <v>0</v>
      </c>
      <c r="P9844" s="43">
        <v>1</v>
      </c>
      <c r="R9844" s="43">
        <v>582.14383479439414</v>
      </c>
      <c r="S9844" s="43">
        <v>164.63083969037629</v>
      </c>
      <c r="T9844" s="43">
        <v>7091.7066770198635</v>
      </c>
      <c r="U9844" s="43">
        <v>7838.4813515046335</v>
      </c>
      <c r="W9844" s="43">
        <v>2580.9010368738464</v>
      </c>
      <c r="X9844" s="43">
        <v>0</v>
      </c>
      <c r="Y9844" s="43">
        <v>0</v>
      </c>
      <c r="Z9844" s="43">
        <v>2580.9010368738464</v>
      </c>
      <c r="AB9844" s="43">
        <v>225.20543049630447</v>
      </c>
      <c r="AC9844" s="43">
        <v>0</v>
      </c>
      <c r="AD9844" s="43">
        <v>0</v>
      </c>
      <c r="AE9844" s="43">
        <v>225.20543049630447</v>
      </c>
      <c r="AG9844" s="43">
        <v>4746277.0068110032</v>
      </c>
      <c r="AH9844" s="43">
        <v>557474.62396475079</v>
      </c>
      <c r="AI9844" s="43">
        <v>0</v>
      </c>
      <c r="AJ9844" s="43">
        <v>945862808.08447874</v>
      </c>
      <c r="AK9844" s="43">
        <v>950609085.09128976</v>
      </c>
    </row>
    <row r="9845" spans="3:37" x14ac:dyDescent="0.2">
      <c r="C9845" s="43">
        <v>5.8758162389729342E-4</v>
      </c>
      <c r="D9845" s="43">
        <v>5.902175480686167E-2</v>
      </c>
      <c r="E9845" s="43">
        <v>4.3676334091725035</v>
      </c>
      <c r="F9845" s="43">
        <v>1.4408942349966334</v>
      </c>
      <c r="H9845" s="43">
        <v>8.9448843004723727E-5</v>
      </c>
      <c r="I9845" s="43">
        <v>0.1234938952463609</v>
      </c>
      <c r="J9845" s="43">
        <v>0</v>
      </c>
      <c r="K9845" s="43">
        <v>1</v>
      </c>
      <c r="M9845" s="43">
        <v>7.7368895096828127E-3</v>
      </c>
      <c r="N9845" s="43">
        <v>4.3945493831046255E-2</v>
      </c>
      <c r="O9845" s="43">
        <v>0</v>
      </c>
      <c r="P9845" s="43">
        <v>1</v>
      </c>
      <c r="R9845" s="43">
        <v>656.6329856557004</v>
      </c>
      <c r="S9845" s="43">
        <v>209.15227343157352</v>
      </c>
      <c r="T9845" s="43">
        <v>6437.5870797713269</v>
      </c>
      <c r="U9845" s="43">
        <v>7303.3723388586004</v>
      </c>
      <c r="W9845" s="43">
        <v>2867.9321657145265</v>
      </c>
      <c r="X9845" s="43">
        <v>0</v>
      </c>
      <c r="Y9845" s="43">
        <v>0</v>
      </c>
      <c r="Z9845" s="43">
        <v>2867.9321657145265</v>
      </c>
      <c r="AB9845" s="43">
        <v>30.977109673612119</v>
      </c>
      <c r="AC9845" s="43">
        <v>0</v>
      </c>
      <c r="AD9845" s="43">
        <v>0</v>
      </c>
      <c r="AE9845" s="43">
        <v>30.977109673612119</v>
      </c>
      <c r="AG9845" s="43">
        <v>5274127.2527490146</v>
      </c>
      <c r="AH9845" s="43">
        <v>619473.34779433766</v>
      </c>
      <c r="AI9845" s="43">
        <v>0</v>
      </c>
      <c r="AJ9845" s="43">
        <v>130103860.62917089</v>
      </c>
      <c r="AK9845" s="43">
        <v>135377987.88191992</v>
      </c>
    </row>
    <row r="9846" spans="3:37" x14ac:dyDescent="0.2">
      <c r="C9846" s="43">
        <v>6.2633493798347484E-4</v>
      </c>
      <c r="D9846" s="43">
        <v>5.0374530881282305E-2</v>
      </c>
      <c r="E9846" s="43">
        <v>8.1088463499599772</v>
      </c>
      <c r="F9846" s="43">
        <v>2.3749588178327685</v>
      </c>
      <c r="H9846" s="43">
        <v>8.8351929479350862E-5</v>
      </c>
      <c r="I9846" s="43">
        <v>0.10064023163780203</v>
      </c>
      <c r="J9846" s="43">
        <v>0</v>
      </c>
      <c r="K9846" s="43">
        <v>1</v>
      </c>
      <c r="M9846" s="43">
        <v>7.8349030664842181E-3</v>
      </c>
      <c r="N9846" s="43">
        <v>4.5548728297487594E-2</v>
      </c>
      <c r="O9846" s="43">
        <v>0</v>
      </c>
      <c r="P9846" s="43">
        <v>1</v>
      </c>
      <c r="R9846" s="43">
        <v>597.39285714143591</v>
      </c>
      <c r="S9846" s="43">
        <v>168.35655824972619</v>
      </c>
      <c r="T9846" s="43">
        <v>6756.9741377495775</v>
      </c>
      <c r="U9846" s="43">
        <v>7522.7235531407396</v>
      </c>
      <c r="W9846" s="43">
        <v>4844.1668891234949</v>
      </c>
      <c r="X9846" s="43">
        <v>0</v>
      </c>
      <c r="Y9846" s="43">
        <v>0</v>
      </c>
      <c r="Z9846" s="43">
        <v>4844.1668891234949</v>
      </c>
      <c r="AB9846" s="43">
        <v>87.888791700151373</v>
      </c>
      <c r="AC9846" s="43">
        <v>0</v>
      </c>
      <c r="AD9846" s="43">
        <v>0</v>
      </c>
      <c r="AE9846" s="43">
        <v>87.888791700151373</v>
      </c>
      <c r="AG9846" s="43">
        <v>8908422.9090981074</v>
      </c>
      <c r="AH9846" s="43">
        <v>1046340.0480506748</v>
      </c>
      <c r="AI9846" s="43">
        <v>0</v>
      </c>
      <c r="AJ9846" s="43">
        <v>369132925.14063579</v>
      </c>
      <c r="AK9846" s="43">
        <v>378041348.04973388</v>
      </c>
    </row>
    <row r="9847" spans="3:37" x14ac:dyDescent="0.2">
      <c r="C9847" s="43">
        <v>6.303258399759093E-4</v>
      </c>
      <c r="D9847" s="43">
        <v>5.0537564689302879E-2</v>
      </c>
      <c r="E9847" s="43">
        <v>11.094984136824245</v>
      </c>
      <c r="F9847" s="43">
        <v>1.0469470286825586</v>
      </c>
      <c r="H9847" s="43">
        <v>9.4318028085016437E-5</v>
      </c>
      <c r="I9847" s="43">
        <v>0.10867328988934799</v>
      </c>
      <c r="J9847" s="43">
        <v>0</v>
      </c>
      <c r="K9847" s="43">
        <v>1</v>
      </c>
      <c r="M9847" s="43">
        <v>7.8003299241866091E-3</v>
      </c>
      <c r="N9847" s="43">
        <v>4.5601823106645685E-2</v>
      </c>
      <c r="O9847" s="43">
        <v>0</v>
      </c>
      <c r="P9847" s="43">
        <v>1</v>
      </c>
      <c r="R9847" s="43">
        <v>603.14508657704607</v>
      </c>
      <c r="S9847" s="43">
        <v>194.07066762269875</v>
      </c>
      <c r="T9847" s="43">
        <v>6734.9992306335898</v>
      </c>
      <c r="U9847" s="43">
        <v>7532.2149848333347</v>
      </c>
      <c r="W9847" s="43">
        <v>6691.8851677758121</v>
      </c>
      <c r="X9847" s="43">
        <v>0</v>
      </c>
      <c r="Y9847" s="43">
        <v>0</v>
      </c>
      <c r="Z9847" s="43">
        <v>6691.8851677758121</v>
      </c>
      <c r="AB9847" s="43">
        <v>3.0297980556826252</v>
      </c>
      <c r="AC9847" s="43">
        <v>0</v>
      </c>
      <c r="AD9847" s="43">
        <v>0</v>
      </c>
      <c r="AE9847" s="43">
        <v>3.0297980556826252</v>
      </c>
      <c r="AG9847" s="43">
        <v>12306376.823539719</v>
      </c>
      <c r="AH9847" s="43">
        <v>1445447.1962395755</v>
      </c>
      <c r="AI9847" s="43">
        <v>0</v>
      </c>
      <c r="AJ9847" s="43">
        <v>12725151.833867026</v>
      </c>
      <c r="AK9847" s="43">
        <v>25031528.657406747</v>
      </c>
    </row>
    <row r="9848" spans="3:37" x14ac:dyDescent="0.2">
      <c r="C9848" s="43">
        <v>6.1313089225600859E-4</v>
      </c>
      <c r="D9848" s="43">
        <v>5.9429957769091102E-2</v>
      </c>
      <c r="E9848" s="43">
        <v>9.4333436248412763</v>
      </c>
      <c r="F9848" s="43">
        <v>1.966259985291519</v>
      </c>
      <c r="H9848" s="43">
        <v>9.4634396470172355E-5</v>
      </c>
      <c r="I9848" s="43">
        <v>9.7343252512353304E-2</v>
      </c>
      <c r="J9848" s="43">
        <v>0</v>
      </c>
      <c r="K9848" s="43">
        <v>1</v>
      </c>
      <c r="M9848" s="43">
        <v>7.9018884615456031E-3</v>
      </c>
      <c r="N9848" s="43">
        <v>4.494218567801786E-2</v>
      </c>
      <c r="O9848" s="43">
        <v>0</v>
      </c>
      <c r="P9848" s="43">
        <v>1</v>
      </c>
      <c r="R9848" s="43">
        <v>689.92358700007082</v>
      </c>
      <c r="S9848" s="43">
        <v>174.42038577022402</v>
      </c>
      <c r="T9848" s="43">
        <v>6723.9961733321979</v>
      </c>
      <c r="U9848" s="43">
        <v>7588.3401461024932</v>
      </c>
      <c r="W9848" s="43">
        <v>6508.2862710547433</v>
      </c>
      <c r="X9848" s="43">
        <v>0</v>
      </c>
      <c r="Y9848" s="43">
        <v>0</v>
      </c>
      <c r="Z9848" s="43">
        <v>6508.2862710547433</v>
      </c>
      <c r="AB9848" s="43">
        <v>71.331074387884769</v>
      </c>
      <c r="AC9848" s="43">
        <v>0</v>
      </c>
      <c r="AD9848" s="43">
        <v>0</v>
      </c>
      <c r="AE9848" s="43">
        <v>71.331074387884769</v>
      </c>
      <c r="AG9848" s="43">
        <v>11968738.452469673</v>
      </c>
      <c r="AH9848" s="43">
        <v>1405789.8345478245</v>
      </c>
      <c r="AI9848" s="43">
        <v>0</v>
      </c>
      <c r="AJ9848" s="43">
        <v>299590512.42911601</v>
      </c>
      <c r="AK9848" s="43">
        <v>311559250.88158566</v>
      </c>
    </row>
    <row r="9849" spans="3:37" x14ac:dyDescent="0.2">
      <c r="C9849" s="43">
        <v>5.6769332077339567E-4</v>
      </c>
      <c r="D9849" s="43">
        <v>6.5011399584806173E-2</v>
      </c>
      <c r="E9849" s="43">
        <v>12.780985009534795</v>
      </c>
      <c r="F9849" s="43">
        <v>2.4943889850089005</v>
      </c>
      <c r="H9849" s="43">
        <v>9.0874160404985638E-5</v>
      </c>
      <c r="I9849" s="43">
        <v>0.10933837951857484</v>
      </c>
      <c r="J9849" s="43">
        <v>0</v>
      </c>
      <c r="K9849" s="43">
        <v>1</v>
      </c>
      <c r="M9849" s="43">
        <v>7.7931211475469227E-3</v>
      </c>
      <c r="N9849" s="43">
        <v>4.4447887405595181E-2</v>
      </c>
      <c r="O9849" s="43">
        <v>0</v>
      </c>
      <c r="P9849" s="43">
        <v>1</v>
      </c>
      <c r="R9849" s="43">
        <v>698.7883775870547</v>
      </c>
      <c r="S9849" s="43">
        <v>188.12885713009086</v>
      </c>
      <c r="T9849" s="43">
        <v>6558.5060618761527</v>
      </c>
      <c r="U9849" s="43">
        <v>7445.4232965932979</v>
      </c>
      <c r="W9849" s="43">
        <v>8931.2037787772861</v>
      </c>
      <c r="X9849" s="43">
        <v>0</v>
      </c>
      <c r="Y9849" s="43">
        <v>0</v>
      </c>
      <c r="Z9849" s="43">
        <v>8931.2037787772861</v>
      </c>
      <c r="AB9849" s="43">
        <v>111.73599701206186</v>
      </c>
      <c r="AC9849" s="43">
        <v>0</v>
      </c>
      <c r="AD9849" s="43">
        <v>0</v>
      </c>
      <c r="AE9849" s="43">
        <v>111.73599701206186</v>
      </c>
      <c r="AG9849" s="43">
        <v>16424483.749171428</v>
      </c>
      <c r="AH9849" s="43">
        <v>1929140.0162158939</v>
      </c>
      <c r="AI9849" s="43">
        <v>0</v>
      </c>
      <c r="AJ9849" s="43">
        <v>469291187.45065981</v>
      </c>
      <c r="AK9849" s="43">
        <v>485715671.19983125</v>
      </c>
    </row>
    <row r="9850" spans="3:37" x14ac:dyDescent="0.2">
      <c r="C9850" s="43">
        <v>6.2926086949677273E-4</v>
      </c>
      <c r="D9850" s="43">
        <v>5.3553732401574169E-2</v>
      </c>
      <c r="E9850" s="43">
        <v>9.366707079868311</v>
      </c>
      <c r="F9850" s="43">
        <v>2.8132390630899939</v>
      </c>
      <c r="H9850" s="43">
        <v>9.4319925935004711E-5</v>
      </c>
      <c r="I9850" s="43">
        <v>0.10436697264328543</v>
      </c>
      <c r="J9850" s="43">
        <v>0</v>
      </c>
      <c r="K9850" s="43">
        <v>1</v>
      </c>
      <c r="M9850" s="43">
        <v>7.8778900173249733E-3</v>
      </c>
      <c r="N9850" s="43">
        <v>4.3509675934334031E-2</v>
      </c>
      <c r="O9850" s="43">
        <v>0</v>
      </c>
      <c r="P9850" s="43">
        <v>1</v>
      </c>
      <c r="R9850" s="43">
        <v>638.06194439818535</v>
      </c>
      <c r="S9850" s="43">
        <v>186.38412104716636</v>
      </c>
      <c r="T9850" s="43">
        <v>6489.9019391503507</v>
      </c>
      <c r="U9850" s="43">
        <v>7314.3480045957022</v>
      </c>
      <c r="W9850" s="43">
        <v>5976.5393319890236</v>
      </c>
      <c r="X9850" s="43">
        <v>0</v>
      </c>
      <c r="Y9850" s="43">
        <v>0</v>
      </c>
      <c r="Z9850" s="43">
        <v>5976.5393319890236</v>
      </c>
      <c r="AB9850" s="43">
        <v>123.79459612117216</v>
      </c>
      <c r="AC9850" s="43">
        <v>0</v>
      </c>
      <c r="AD9850" s="43">
        <v>0</v>
      </c>
      <c r="AE9850" s="43">
        <v>123.79459612117216</v>
      </c>
      <c r="AG9850" s="43">
        <v>10990855.831527814</v>
      </c>
      <c r="AH9850" s="43">
        <v>1290932.495709629</v>
      </c>
      <c r="AI9850" s="43">
        <v>0</v>
      </c>
      <c r="AJ9850" s="43">
        <v>519937303.7089231</v>
      </c>
      <c r="AK9850" s="43">
        <v>530928159.54045093</v>
      </c>
    </row>
    <row r="9851" spans="3:37" x14ac:dyDescent="0.2">
      <c r="C9851" s="43">
        <v>6.2853516310901192E-4</v>
      </c>
      <c r="D9851" s="43">
        <v>5.283133687646651E-2</v>
      </c>
      <c r="E9851" s="43">
        <v>5.0659058227666014</v>
      </c>
      <c r="F9851" s="43">
        <v>1.4075584263672689</v>
      </c>
      <c r="H9851" s="43">
        <v>8.9680924295106011E-5</v>
      </c>
      <c r="I9851" s="43">
        <v>0.11923852170800708</v>
      </c>
      <c r="J9851" s="43">
        <v>0</v>
      </c>
      <c r="K9851" s="43">
        <v>1</v>
      </c>
      <c r="M9851" s="43">
        <v>7.8294167834328798E-3</v>
      </c>
      <c r="N9851" s="43">
        <v>4.7173327806198762E-2</v>
      </c>
      <c r="O9851" s="43">
        <v>0</v>
      </c>
      <c r="P9851" s="43">
        <v>1</v>
      </c>
      <c r="R9851" s="43">
        <v>628.72908658332312</v>
      </c>
      <c r="S9851" s="43">
        <v>202.46923015343512</v>
      </c>
      <c r="T9851" s="43">
        <v>6993.0768281343262</v>
      </c>
      <c r="U9851" s="43">
        <v>7824.2751448710842</v>
      </c>
      <c r="W9851" s="43">
        <v>3185.0823406651834</v>
      </c>
      <c r="X9851" s="43">
        <v>0</v>
      </c>
      <c r="Y9851" s="43">
        <v>0</v>
      </c>
      <c r="Z9851" s="43">
        <v>3185.0823406651834</v>
      </c>
      <c r="AB9851" s="43">
        <v>27.418090573897562</v>
      </c>
      <c r="AC9851" s="43">
        <v>0</v>
      </c>
      <c r="AD9851" s="43">
        <v>0</v>
      </c>
      <c r="AE9851" s="43">
        <v>27.418090573897562</v>
      </c>
      <c r="AG9851" s="43">
        <v>5857366.4244832722</v>
      </c>
      <c r="AH9851" s="43">
        <v>687977.78558367956</v>
      </c>
      <c r="AI9851" s="43">
        <v>0</v>
      </c>
      <c r="AJ9851" s="43">
        <v>115155980.41036975</v>
      </c>
      <c r="AK9851" s="43">
        <v>121013346.83485302</v>
      </c>
    </row>
    <row r="9852" spans="3:37" x14ac:dyDescent="0.2">
      <c r="C9852" s="43">
        <v>6.4505463849728883E-4</v>
      </c>
      <c r="D9852" s="43">
        <v>5.8783715763365718E-2</v>
      </c>
      <c r="E9852" s="43">
        <v>4.3529313849933846</v>
      </c>
      <c r="F9852" s="43">
        <v>1.6426971328636175</v>
      </c>
      <c r="H9852" s="43">
        <v>8.1190366552232998E-5</v>
      </c>
      <c r="I9852" s="43">
        <v>9.2840557568699036E-2</v>
      </c>
      <c r="J9852" s="43">
        <v>0</v>
      </c>
      <c r="K9852" s="43">
        <v>1</v>
      </c>
      <c r="M9852" s="43">
        <v>7.9065571212776353E-3</v>
      </c>
      <c r="N9852" s="43">
        <v>4.7457123597424933E-2</v>
      </c>
      <c r="O9852" s="43">
        <v>0</v>
      </c>
      <c r="P9852" s="43">
        <v>1</v>
      </c>
      <c r="R9852" s="43">
        <v>717.95282714163625</v>
      </c>
      <c r="S9852" s="43">
        <v>142.71992701101644</v>
      </c>
      <c r="T9852" s="43">
        <v>7104.4620298936061</v>
      </c>
      <c r="U9852" s="43">
        <v>7965.1347840462586</v>
      </c>
      <c r="W9852" s="43">
        <v>3125.1993942095587</v>
      </c>
      <c r="X9852" s="43">
        <v>0</v>
      </c>
      <c r="Y9852" s="43">
        <v>0</v>
      </c>
      <c r="Z9852" s="43">
        <v>3125.1993942095587</v>
      </c>
      <c r="AB9852" s="43">
        <v>49.372605918272598</v>
      </c>
      <c r="AC9852" s="43">
        <v>0</v>
      </c>
      <c r="AD9852" s="43">
        <v>0</v>
      </c>
      <c r="AE9852" s="43">
        <v>49.372605918272598</v>
      </c>
      <c r="AG9852" s="43">
        <v>5747241.6859513782</v>
      </c>
      <c r="AH9852" s="43">
        <v>675043.06914926472</v>
      </c>
      <c r="AI9852" s="43">
        <v>0</v>
      </c>
      <c r="AJ9852" s="43">
        <v>207364944.85674492</v>
      </c>
      <c r="AK9852" s="43">
        <v>213112186.5426963</v>
      </c>
    </row>
    <row r="9853" spans="3:37" x14ac:dyDescent="0.2">
      <c r="C9853" s="43">
        <v>6.0793182909151997E-4</v>
      </c>
      <c r="D9853" s="43">
        <v>5.2029954486220671E-2</v>
      </c>
      <c r="E9853" s="43">
        <v>6.9378896167552861</v>
      </c>
      <c r="F9853" s="43">
        <v>3.6009776634356268</v>
      </c>
      <c r="H9853" s="43">
        <v>8.2151838441882607E-5</v>
      </c>
      <c r="I9853" s="43">
        <v>8.3768654826828146E-2</v>
      </c>
      <c r="J9853" s="43">
        <v>0</v>
      </c>
      <c r="K9853" s="43">
        <v>1</v>
      </c>
      <c r="M9853" s="43">
        <v>7.8417158398523829E-3</v>
      </c>
      <c r="N9853" s="43">
        <v>4.7495949169768847E-2</v>
      </c>
      <c r="O9853" s="43">
        <v>0</v>
      </c>
      <c r="P9853" s="43">
        <v>1</v>
      </c>
      <c r="R9853" s="43">
        <v>598.89501865248519</v>
      </c>
      <c r="S9853" s="43">
        <v>130.29903552486428</v>
      </c>
      <c r="T9853" s="43">
        <v>7051.9633190969953</v>
      </c>
      <c r="U9853" s="43">
        <v>7781.1573732743445</v>
      </c>
      <c r="W9853" s="43">
        <v>4155.0675314355403</v>
      </c>
      <c r="X9853" s="43">
        <v>0</v>
      </c>
      <c r="Y9853" s="43">
        <v>0</v>
      </c>
      <c r="Z9853" s="43">
        <v>4155.0675314355403</v>
      </c>
      <c r="AB9853" s="43">
        <v>166.67524458960355</v>
      </c>
      <c r="AC9853" s="43">
        <v>0</v>
      </c>
      <c r="AD9853" s="43">
        <v>0</v>
      </c>
      <c r="AE9853" s="43">
        <v>166.67524458960355</v>
      </c>
      <c r="AG9853" s="43">
        <v>7641169.1903099585</v>
      </c>
      <c r="AH9853" s="43">
        <v>897494.58679007669</v>
      </c>
      <c r="AI9853" s="43">
        <v>0</v>
      </c>
      <c r="AJ9853" s="43">
        <v>700036027.27633488</v>
      </c>
      <c r="AK9853" s="43">
        <v>707677196.46664488</v>
      </c>
    </row>
    <row r="9854" spans="3:37" x14ac:dyDescent="0.2">
      <c r="C9854" s="43">
        <v>6.1653219205259902E-4</v>
      </c>
      <c r="D9854" s="43">
        <v>5.0498933638556946E-2</v>
      </c>
      <c r="E9854" s="43">
        <v>4.1354672779617205</v>
      </c>
      <c r="F9854" s="43">
        <v>2.6373981273724283</v>
      </c>
      <c r="H9854" s="43">
        <v>8.1195427253415045E-5</v>
      </c>
      <c r="I9854" s="43">
        <v>0.11409463260803765</v>
      </c>
      <c r="J9854" s="43">
        <v>0</v>
      </c>
      <c r="K9854" s="43">
        <v>1</v>
      </c>
      <c r="M9854" s="43">
        <v>7.8512042488102507E-3</v>
      </c>
      <c r="N9854" s="43">
        <v>4.594248370021603E-2</v>
      </c>
      <c r="O9854" s="43">
        <v>0</v>
      </c>
      <c r="P9854" s="43">
        <v>1</v>
      </c>
      <c r="R9854" s="43">
        <v>589.49528839280174</v>
      </c>
      <c r="S9854" s="43">
        <v>175.40386487552226</v>
      </c>
      <c r="T9854" s="43">
        <v>6829.5661889995536</v>
      </c>
      <c r="U9854" s="43">
        <v>7594.4653422678775</v>
      </c>
      <c r="W9854" s="43">
        <v>2437.8384756610394</v>
      </c>
      <c r="X9854" s="43">
        <v>0</v>
      </c>
      <c r="Y9854" s="43">
        <v>0</v>
      </c>
      <c r="Z9854" s="43">
        <v>2437.8384756610394</v>
      </c>
      <c r="AB9854" s="43">
        <v>103.28051750008903</v>
      </c>
      <c r="AC9854" s="43">
        <v>0</v>
      </c>
      <c r="AD9854" s="43">
        <v>0</v>
      </c>
      <c r="AE9854" s="43">
        <v>103.28051750008903</v>
      </c>
      <c r="AG9854" s="43">
        <v>4483184.9567406513</v>
      </c>
      <c r="AH9854" s="43">
        <v>526573.11074278457</v>
      </c>
      <c r="AI9854" s="43">
        <v>0</v>
      </c>
      <c r="AJ9854" s="43">
        <v>433778173.50037396</v>
      </c>
      <c r="AK9854" s="43">
        <v>438261358.45711464</v>
      </c>
    </row>
    <row r="9855" spans="3:37" x14ac:dyDescent="0.2">
      <c r="C9855" s="43">
        <v>6.1742258332941891E-4</v>
      </c>
      <c r="D9855" s="43">
        <v>6.770776221966146E-2</v>
      </c>
      <c r="E9855" s="43">
        <v>7.2218173235120782</v>
      </c>
      <c r="F9855" s="43">
        <v>2.5471627740358165</v>
      </c>
      <c r="H9855" s="43">
        <v>8.8167843518848992E-5</v>
      </c>
      <c r="I9855" s="43">
        <v>0.1137945017675086</v>
      </c>
      <c r="J9855" s="43">
        <v>0</v>
      </c>
      <c r="K9855" s="43">
        <v>1</v>
      </c>
      <c r="M9855" s="43">
        <v>7.8462287146247624E-3</v>
      </c>
      <c r="N9855" s="43">
        <v>4.269984954035376E-2</v>
      </c>
      <c r="O9855" s="43">
        <v>0</v>
      </c>
      <c r="P9855" s="43">
        <v>1</v>
      </c>
      <c r="R9855" s="43">
        <v>791.52264386479703</v>
      </c>
      <c r="S9855" s="43">
        <v>189.96512163325914</v>
      </c>
      <c r="T9855" s="43">
        <v>6343.5107620520694</v>
      </c>
      <c r="U9855" s="43">
        <v>7324.9985275501258</v>
      </c>
      <c r="W9855" s="43">
        <v>5716.2319414148724</v>
      </c>
      <c r="X9855" s="43">
        <v>0</v>
      </c>
      <c r="Y9855" s="43">
        <v>0</v>
      </c>
      <c r="Z9855" s="43">
        <v>5716.2319414148724</v>
      </c>
      <c r="AB9855" s="43">
        <v>131.03373752516046</v>
      </c>
      <c r="AC9855" s="43">
        <v>0</v>
      </c>
      <c r="AD9855" s="43">
        <v>0</v>
      </c>
      <c r="AE9855" s="43">
        <v>131.03373752516046</v>
      </c>
      <c r="AG9855" s="43">
        <v>10512150.54026195</v>
      </c>
      <c r="AH9855" s="43">
        <v>1234706.0993456123</v>
      </c>
      <c r="AI9855" s="43">
        <v>0</v>
      </c>
      <c r="AJ9855" s="43">
        <v>550341697.60567391</v>
      </c>
      <c r="AK9855" s="43">
        <v>560853848.14593589</v>
      </c>
    </row>
    <row r="9856" spans="3:37" x14ac:dyDescent="0.2">
      <c r="C9856" s="43">
        <v>6.2544975140221837E-4</v>
      </c>
      <c r="D9856" s="43">
        <v>5.7476321334800295E-2</v>
      </c>
      <c r="E9856" s="43">
        <v>6.4270105093600867</v>
      </c>
      <c r="F9856" s="43">
        <v>2.6545766026768001</v>
      </c>
      <c r="H9856" s="43">
        <v>8.7245507612688681E-5</v>
      </c>
      <c r="I9856" s="43">
        <v>0.10916039561445401</v>
      </c>
      <c r="J9856" s="43">
        <v>0</v>
      </c>
      <c r="K9856" s="43">
        <v>1</v>
      </c>
      <c r="M9856" s="43">
        <v>7.8562247902072002E-3</v>
      </c>
      <c r="N9856" s="43">
        <v>4.7664470048391916E-2</v>
      </c>
      <c r="O9856" s="43">
        <v>0</v>
      </c>
      <c r="P9856" s="43">
        <v>1</v>
      </c>
      <c r="R9856" s="43">
        <v>680.64986255816825</v>
      </c>
      <c r="S9856" s="43">
        <v>180.32276063275953</v>
      </c>
      <c r="T9856" s="43">
        <v>7090.0784886994243</v>
      </c>
      <c r="U9856" s="43">
        <v>7951.0511118903523</v>
      </c>
      <c r="W9856" s="43">
        <v>4374.5438198558459</v>
      </c>
      <c r="X9856" s="43">
        <v>0</v>
      </c>
      <c r="Y9856" s="43">
        <v>0</v>
      </c>
      <c r="Z9856" s="43">
        <v>4374.5438198558459</v>
      </c>
      <c r="AB9856" s="43">
        <v>120.50204508081995</v>
      </c>
      <c r="AC9856" s="43">
        <v>0</v>
      </c>
      <c r="AD9856" s="43">
        <v>0</v>
      </c>
      <c r="AE9856" s="43">
        <v>120.50204508081995</v>
      </c>
      <c r="AG9856" s="43">
        <v>8044786.0847149007</v>
      </c>
      <c r="AH9856" s="43">
        <v>944901.46508886269</v>
      </c>
      <c r="AI9856" s="43">
        <v>0</v>
      </c>
      <c r="AJ9856" s="43">
        <v>506108589.3394438</v>
      </c>
      <c r="AK9856" s="43">
        <v>514153375.42415869</v>
      </c>
    </row>
    <row r="9857" spans="3:37" x14ac:dyDescent="0.2">
      <c r="C9857" s="43">
        <v>6.0391276172599615E-4</v>
      </c>
      <c r="D9857" s="43">
        <v>4.5638412976847981E-2</v>
      </c>
      <c r="E9857" s="43">
        <v>5.2164249165824552</v>
      </c>
      <c r="F9857" s="43">
        <v>5.5091448574977457</v>
      </c>
      <c r="H9857" s="43">
        <v>8.6502381847034982E-5</v>
      </c>
      <c r="I9857" s="43">
        <v>7.4352422630979936E-2</v>
      </c>
      <c r="J9857" s="43">
        <v>0</v>
      </c>
      <c r="K9857" s="43">
        <v>1</v>
      </c>
      <c r="M9857" s="43">
        <v>7.8692262404487234E-3</v>
      </c>
      <c r="N9857" s="43">
        <v>4.4851503902016143E-2</v>
      </c>
      <c r="O9857" s="43">
        <v>0</v>
      </c>
      <c r="P9857" s="43">
        <v>1</v>
      </c>
      <c r="R9857" s="43">
        <v>521.85171348972813</v>
      </c>
      <c r="S9857" s="43">
        <v>121.77708175072318</v>
      </c>
      <c r="T9857" s="43">
        <v>6682.6915194830053</v>
      </c>
      <c r="U9857" s="43">
        <v>7326.3203147234562</v>
      </c>
      <c r="W9857" s="43">
        <v>2722.2002810090662</v>
      </c>
      <c r="X9857" s="43">
        <v>0</v>
      </c>
      <c r="Y9857" s="43">
        <v>0</v>
      </c>
      <c r="Z9857" s="43">
        <v>2722.2002810090662</v>
      </c>
      <c r="AB9857" s="43">
        <v>251.78223181766961</v>
      </c>
      <c r="AC9857" s="43">
        <v>0</v>
      </c>
      <c r="AD9857" s="43">
        <v>0</v>
      </c>
      <c r="AE9857" s="43">
        <v>251.78223181766961</v>
      </c>
      <c r="AG9857" s="43">
        <v>5006126.3167756731</v>
      </c>
      <c r="AH9857" s="43">
        <v>587995.26069795829</v>
      </c>
      <c r="AI9857" s="43">
        <v>0</v>
      </c>
      <c r="AJ9857" s="43">
        <v>1057485373.6342124</v>
      </c>
      <c r="AK9857" s="43">
        <v>1062491499.9509881</v>
      </c>
    </row>
    <row r="9858" spans="3:37" x14ac:dyDescent="0.2">
      <c r="C9858" s="43">
        <v>5.8816213332079314E-4</v>
      </c>
      <c r="D9858" s="43">
        <v>4.2948091123959788E-2</v>
      </c>
      <c r="E9858" s="43">
        <v>3.6397179225836509</v>
      </c>
      <c r="F9858" s="43">
        <v>3.2992095716268879</v>
      </c>
      <c r="H9858" s="43">
        <v>9.9947214251994154E-5</v>
      </c>
      <c r="I9858" s="43">
        <v>8.3627917498271226E-2</v>
      </c>
      <c r="J9858" s="43">
        <v>0</v>
      </c>
      <c r="K9858" s="43">
        <v>1</v>
      </c>
      <c r="M9858" s="43">
        <v>7.9085963727477671E-3</v>
      </c>
      <c r="N9858" s="43">
        <v>4.5438850252658321E-2</v>
      </c>
      <c r="O9858" s="43">
        <v>0</v>
      </c>
      <c r="P9858" s="43">
        <v>1</v>
      </c>
      <c r="R9858" s="43">
        <v>478.28118795371955</v>
      </c>
      <c r="S9858" s="43">
        <v>158.25751745772354</v>
      </c>
      <c r="T9858" s="43">
        <v>6804.0754027749081</v>
      </c>
      <c r="U9858" s="43">
        <v>7440.6141081863516</v>
      </c>
      <c r="W9858" s="43">
        <v>1740.8086118297529</v>
      </c>
      <c r="X9858" s="43">
        <v>0</v>
      </c>
      <c r="Y9858" s="43">
        <v>0</v>
      </c>
      <c r="Z9858" s="43">
        <v>1740.8086118297529</v>
      </c>
      <c r="AB9858" s="43">
        <v>117.66454932413296</v>
      </c>
      <c r="AC9858" s="43">
        <v>0</v>
      </c>
      <c r="AD9858" s="43">
        <v>0</v>
      </c>
      <c r="AE9858" s="43">
        <v>117.66454932413296</v>
      </c>
      <c r="AG9858" s="43">
        <v>3201347.0371549157</v>
      </c>
      <c r="AH9858" s="43">
        <v>376014.66015522659</v>
      </c>
      <c r="AI9858" s="43">
        <v>0</v>
      </c>
      <c r="AJ9858" s="43">
        <v>494191107.16135842</v>
      </c>
      <c r="AK9858" s="43">
        <v>497392454.19851333</v>
      </c>
    </row>
    <row r="9859" spans="3:37" x14ac:dyDescent="0.2">
      <c r="C9859" s="43">
        <v>6.0231838579145663E-4</v>
      </c>
      <c r="D9859" s="43">
        <v>5.0498765390759981E-2</v>
      </c>
      <c r="E9859" s="43">
        <v>5.3601090784756291</v>
      </c>
      <c r="F9859" s="43">
        <v>2.8451868779403506</v>
      </c>
      <c r="H9859" s="43">
        <v>9.6454994757078083E-5</v>
      </c>
      <c r="I9859" s="43">
        <v>0.12608086409680086</v>
      </c>
      <c r="J9859" s="43">
        <v>0</v>
      </c>
      <c r="K9859" s="43">
        <v>1</v>
      </c>
      <c r="M9859" s="43">
        <v>7.8342340394931959E-3</v>
      </c>
      <c r="N9859" s="43">
        <v>4.3463818090494433E-2</v>
      </c>
      <c r="O9859" s="43">
        <v>0</v>
      </c>
      <c r="P9859" s="43">
        <v>1</v>
      </c>
      <c r="R9859" s="43">
        <v>575.90288413745134</v>
      </c>
      <c r="S9859" s="43">
        <v>230.25881810343319</v>
      </c>
      <c r="T9859" s="43">
        <v>6447.1353625176625</v>
      </c>
      <c r="U9859" s="43">
        <v>7253.2970647585471</v>
      </c>
      <c r="W9859" s="43">
        <v>3086.9022775854514</v>
      </c>
      <c r="X9859" s="43">
        <v>0</v>
      </c>
      <c r="Y9859" s="43">
        <v>0</v>
      </c>
      <c r="Z9859" s="43">
        <v>3086.9022775854514</v>
      </c>
      <c r="AB9859" s="43">
        <v>113.70338359129174</v>
      </c>
      <c r="AC9859" s="43">
        <v>0</v>
      </c>
      <c r="AD9859" s="43">
        <v>0</v>
      </c>
      <c r="AE9859" s="43">
        <v>113.70338359129174</v>
      </c>
      <c r="AG9859" s="43">
        <v>5676813.2884796448</v>
      </c>
      <c r="AH9859" s="43">
        <v>666770.89195845753</v>
      </c>
      <c r="AI9859" s="43">
        <v>0</v>
      </c>
      <c r="AJ9859" s="43">
        <v>477554211.08342528</v>
      </c>
      <c r="AK9859" s="43">
        <v>483231024.37190491</v>
      </c>
    </row>
    <row r="9860" spans="3:37" x14ac:dyDescent="0.2">
      <c r="C9860" s="43">
        <v>6.3686625954606502E-4</v>
      </c>
      <c r="D9860" s="43">
        <v>6.174498867294631E-2</v>
      </c>
      <c r="E9860" s="43">
        <v>2.9356879277862502</v>
      </c>
      <c r="F9860" s="43">
        <v>2.7649146362666186</v>
      </c>
      <c r="H9860" s="43">
        <v>8.9215132470151675E-5</v>
      </c>
      <c r="I9860" s="43">
        <v>0.10963247006220789</v>
      </c>
      <c r="J9860" s="43">
        <v>0</v>
      </c>
      <c r="K9860" s="43">
        <v>1</v>
      </c>
      <c r="M9860" s="43">
        <v>7.8201530033953914E-3</v>
      </c>
      <c r="N9860" s="43">
        <v>4.4666611247962978E-2</v>
      </c>
      <c r="O9860" s="43">
        <v>0</v>
      </c>
      <c r="P9860" s="43">
        <v>1</v>
      </c>
      <c r="R9860" s="43">
        <v>744.54736185641354</v>
      </c>
      <c r="S9860" s="43">
        <v>185.19109368055092</v>
      </c>
      <c r="T9860" s="43">
        <v>6613.6411654920403</v>
      </c>
      <c r="U9860" s="43">
        <v>7543.3796210290047</v>
      </c>
      <c r="W9860" s="43">
        <v>2185.7587018669742</v>
      </c>
      <c r="X9860" s="43">
        <v>0</v>
      </c>
      <c r="Y9860" s="43">
        <v>0</v>
      </c>
      <c r="Z9860" s="43">
        <v>2185.7587018669742</v>
      </c>
      <c r="AB9860" s="43">
        <v>140.60469138774687</v>
      </c>
      <c r="AC9860" s="43">
        <v>0</v>
      </c>
      <c r="AD9860" s="43">
        <v>0</v>
      </c>
      <c r="AE9860" s="43">
        <v>140.60469138774687</v>
      </c>
      <c r="AG9860" s="43">
        <v>4019610.2527333656</v>
      </c>
      <c r="AH9860" s="43">
        <v>472123.87960326642</v>
      </c>
      <c r="AI9860" s="43">
        <v>0</v>
      </c>
      <c r="AJ9860" s="43">
        <v>590539703.82853687</v>
      </c>
      <c r="AK9860" s="43">
        <v>594559314.08127022</v>
      </c>
    </row>
    <row r="9861" spans="3:37" x14ac:dyDescent="0.2">
      <c r="C9861" s="43">
        <v>6.1397304580679268E-4</v>
      </c>
      <c r="D9861" s="43">
        <v>5.8240012841800692E-2</v>
      </c>
      <c r="E9861" s="43">
        <v>3.1386968025756139</v>
      </c>
      <c r="F9861" s="43">
        <v>1.2030566794576021</v>
      </c>
      <c r="H9861" s="43">
        <v>1.0150694686072992E-4</v>
      </c>
      <c r="I9861" s="43">
        <v>9.3275515281979152E-2</v>
      </c>
      <c r="J9861" s="43">
        <v>0</v>
      </c>
      <c r="K9861" s="43">
        <v>1</v>
      </c>
      <c r="M9861" s="43">
        <v>7.8198680134749666E-3</v>
      </c>
      <c r="N9861" s="43">
        <v>4.661535407040085E-2</v>
      </c>
      <c r="O9861" s="43">
        <v>0</v>
      </c>
      <c r="P9861" s="43">
        <v>1</v>
      </c>
      <c r="R9861" s="43">
        <v>677.03814870106237</v>
      </c>
      <c r="S9861" s="43">
        <v>179.26924724653924</v>
      </c>
      <c r="T9861" s="43">
        <v>6901.9336979355085</v>
      </c>
      <c r="U9861" s="43">
        <v>7758.2410938831099</v>
      </c>
      <c r="W9861" s="43">
        <v>2125.0174725497377</v>
      </c>
      <c r="X9861" s="43">
        <v>0</v>
      </c>
      <c r="Y9861" s="43">
        <v>0</v>
      </c>
      <c r="Z9861" s="43">
        <v>2125.0174725497377</v>
      </c>
      <c r="AB9861" s="43">
        <v>14.710051662525524</v>
      </c>
      <c r="AC9861" s="43">
        <v>0</v>
      </c>
      <c r="AD9861" s="43">
        <v>0</v>
      </c>
      <c r="AE9861" s="43">
        <v>14.710051662525524</v>
      </c>
      <c r="AG9861" s="43">
        <v>3907907.1320189675</v>
      </c>
      <c r="AH9861" s="43">
        <v>459003.77407074335</v>
      </c>
      <c r="AI9861" s="43">
        <v>0</v>
      </c>
      <c r="AJ9861" s="43">
        <v>61782216.982607201</v>
      </c>
      <c r="AK9861" s="43">
        <v>65690124.114626169</v>
      </c>
    </row>
    <row r="9862" spans="3:37" x14ac:dyDescent="0.2">
      <c r="C9862" s="43">
        <v>6.1227212585523993E-4</v>
      </c>
      <c r="D9862" s="43">
        <v>5.13674367023483E-2</v>
      </c>
      <c r="E9862" s="43">
        <v>7.398979595389914</v>
      </c>
      <c r="F9862" s="43">
        <v>1.9651499296189756</v>
      </c>
      <c r="H9862" s="43">
        <v>7.5207905239601432E-5</v>
      </c>
      <c r="I9862" s="43">
        <v>9.6029443987882129E-2</v>
      </c>
      <c r="J9862" s="43">
        <v>0</v>
      </c>
      <c r="K9862" s="43">
        <v>1</v>
      </c>
      <c r="M9862" s="43">
        <v>7.8425818624782099E-3</v>
      </c>
      <c r="N9862" s="43">
        <v>4.7465277232944025E-2</v>
      </c>
      <c r="O9862" s="43">
        <v>0</v>
      </c>
      <c r="P9862" s="43">
        <v>1</v>
      </c>
      <c r="R9862" s="43">
        <v>595.49038764195836</v>
      </c>
      <c r="S9862" s="43">
        <v>136.74462971003175</v>
      </c>
      <c r="T9862" s="43">
        <v>7048.1876028937259</v>
      </c>
      <c r="U9862" s="43">
        <v>7780.4226202457157</v>
      </c>
      <c r="W9862" s="43">
        <v>4406.0212274136802</v>
      </c>
      <c r="X9862" s="43">
        <v>0</v>
      </c>
      <c r="Y9862" s="43">
        <v>0</v>
      </c>
      <c r="Z9862" s="43">
        <v>4406.0212274136802</v>
      </c>
      <c r="AB9862" s="43">
        <v>61.496913112191152</v>
      </c>
      <c r="AC9862" s="43">
        <v>0</v>
      </c>
      <c r="AD9862" s="43">
        <v>0</v>
      </c>
      <c r="AE9862" s="43">
        <v>61.496913112191152</v>
      </c>
      <c r="AG9862" s="43">
        <v>8102673.0372137576</v>
      </c>
      <c r="AH9862" s="43">
        <v>951700.5851213549</v>
      </c>
      <c r="AI9862" s="43">
        <v>0</v>
      </c>
      <c r="AJ9862" s="43">
        <v>258287035.07120284</v>
      </c>
      <c r="AK9862" s="43">
        <v>266389708.10841662</v>
      </c>
    </row>
    <row r="9863" spans="3:37" x14ac:dyDescent="0.2">
      <c r="C9863" s="43">
        <v>6.1564462912999662E-4</v>
      </c>
      <c r="D9863" s="43">
        <v>5.4061760430019867E-2</v>
      </c>
      <c r="E9863" s="43">
        <v>1.6078906355981974</v>
      </c>
      <c r="F9863" s="43">
        <v>3.0440286755373203</v>
      </c>
      <c r="H9863" s="43">
        <v>1.026347265077332E-4</v>
      </c>
      <c r="I9863" s="43">
        <v>9.3191509983831369E-2</v>
      </c>
      <c r="J9863" s="43">
        <v>0</v>
      </c>
      <c r="K9863" s="43">
        <v>1</v>
      </c>
      <c r="M9863" s="43">
        <v>7.8266468968432954E-3</v>
      </c>
      <c r="N9863" s="43">
        <v>4.5419051666610609E-2</v>
      </c>
      <c r="O9863" s="43">
        <v>0</v>
      </c>
      <c r="P9863" s="43">
        <v>1</v>
      </c>
      <c r="R9863" s="43">
        <v>630.17714960932824</v>
      </c>
      <c r="S9863" s="43">
        <v>181.097748441389</v>
      </c>
      <c r="T9863" s="43">
        <v>6730.6371098310747</v>
      </c>
      <c r="U9863" s="43">
        <v>7541.9120078817923</v>
      </c>
      <c r="W9863" s="43">
        <v>1013.2559376248031</v>
      </c>
      <c r="X9863" s="43">
        <v>0</v>
      </c>
      <c r="Y9863" s="43">
        <v>0</v>
      </c>
      <c r="Z9863" s="43">
        <v>1013.2559376248031</v>
      </c>
      <c r="AB9863" s="43">
        <v>137.82671759827275</v>
      </c>
      <c r="AC9863" s="43">
        <v>0</v>
      </c>
      <c r="AD9863" s="43">
        <v>0</v>
      </c>
      <c r="AE9863" s="43">
        <v>137.82671759827275</v>
      </c>
      <c r="AG9863" s="43">
        <v>1863377.6692920129</v>
      </c>
      <c r="AH9863" s="43">
        <v>218863.28252695748</v>
      </c>
      <c r="AI9863" s="43">
        <v>0</v>
      </c>
      <c r="AJ9863" s="43">
        <v>578872213.91274559</v>
      </c>
      <c r="AK9863" s="43">
        <v>580735591.58203757</v>
      </c>
    </row>
    <row r="9864" spans="3:37" x14ac:dyDescent="0.2">
      <c r="C9864" s="43">
        <v>6.04464143355387E-4</v>
      </c>
      <c r="D9864" s="43">
        <v>5.187266271287351E-2</v>
      </c>
      <c r="E9864" s="43">
        <v>6.3296096841298786</v>
      </c>
      <c r="F9864" s="43">
        <v>2.0048740524840616</v>
      </c>
      <c r="H9864" s="43">
        <v>8.5115621828440831E-5</v>
      </c>
      <c r="I9864" s="43">
        <v>8.6466876332621054E-2</v>
      </c>
      <c r="J9864" s="43">
        <v>0</v>
      </c>
      <c r="K9864" s="43">
        <v>1</v>
      </c>
      <c r="M9864" s="43">
        <v>7.8732296151785564E-3</v>
      </c>
      <c r="N9864" s="43">
        <v>4.5554626211457887E-2</v>
      </c>
      <c r="O9864" s="43">
        <v>0</v>
      </c>
      <c r="P9864" s="43">
        <v>1</v>
      </c>
      <c r="R9864" s="43">
        <v>593.67868711010044</v>
      </c>
      <c r="S9864" s="43">
        <v>139.34821797718823</v>
      </c>
      <c r="T9864" s="43">
        <v>6790.9069176073872</v>
      </c>
      <c r="U9864" s="43">
        <v>7523.9338226946757</v>
      </c>
      <c r="W9864" s="43">
        <v>3757.7543671936037</v>
      </c>
      <c r="X9864" s="43">
        <v>0</v>
      </c>
      <c r="Y9864" s="43">
        <v>0</v>
      </c>
      <c r="Z9864" s="43">
        <v>3757.7543671936037</v>
      </c>
      <c r="AB9864" s="43">
        <v>63.833236976302587</v>
      </c>
      <c r="AC9864" s="43">
        <v>0</v>
      </c>
      <c r="AD9864" s="43">
        <v>0</v>
      </c>
      <c r="AE9864" s="43">
        <v>63.833236976302587</v>
      </c>
      <c r="AG9864" s="43">
        <v>6910510.2812690372</v>
      </c>
      <c r="AH9864" s="43">
        <v>811674.94331381842</v>
      </c>
      <c r="AI9864" s="43">
        <v>0</v>
      </c>
      <c r="AJ9864" s="43">
        <v>268099595.30047086</v>
      </c>
      <c r="AK9864" s="43">
        <v>275010105.5817399</v>
      </c>
    </row>
    <row r="9865" spans="3:37" x14ac:dyDescent="0.2">
      <c r="C9865" s="43">
        <v>6.0660051720977382E-4</v>
      </c>
      <c r="D9865" s="43">
        <v>5.8933787924006276E-2</v>
      </c>
      <c r="E9865" s="43">
        <v>4.5828229798026925</v>
      </c>
      <c r="F9865" s="43">
        <v>4.2586612156401387</v>
      </c>
      <c r="H9865" s="43">
        <v>8.6865325010694968E-5</v>
      </c>
      <c r="I9865" s="43">
        <v>9.0338687994718517E-2</v>
      </c>
      <c r="J9865" s="43">
        <v>0</v>
      </c>
      <c r="K9865" s="43">
        <v>1</v>
      </c>
      <c r="M9865" s="43">
        <v>7.7727971613078609E-3</v>
      </c>
      <c r="N9865" s="43">
        <v>4.5242840519919211E-2</v>
      </c>
      <c r="O9865" s="43">
        <v>0</v>
      </c>
      <c r="P9865" s="43">
        <v>1</v>
      </c>
      <c r="R9865" s="43">
        <v>676.87660690926816</v>
      </c>
      <c r="S9865" s="43">
        <v>148.58076861373456</v>
      </c>
      <c r="T9865" s="43">
        <v>6658.3952390159729</v>
      </c>
      <c r="U9865" s="43">
        <v>7483.852614538976</v>
      </c>
      <c r="W9865" s="43">
        <v>3102.0056686346679</v>
      </c>
      <c r="X9865" s="43">
        <v>0</v>
      </c>
      <c r="Y9865" s="43">
        <v>0</v>
      </c>
      <c r="Z9865" s="43">
        <v>3102.0056686346679</v>
      </c>
      <c r="AB9865" s="43">
        <v>236.01113549789812</v>
      </c>
      <c r="AC9865" s="43">
        <v>0</v>
      </c>
      <c r="AD9865" s="43">
        <v>0</v>
      </c>
      <c r="AE9865" s="43">
        <v>236.01113549789812</v>
      </c>
      <c r="AG9865" s="43">
        <v>5704588.4246191541</v>
      </c>
      <c r="AH9865" s="43">
        <v>670033.22442508826</v>
      </c>
      <c r="AI9865" s="43">
        <v>0</v>
      </c>
      <c r="AJ9865" s="43">
        <v>991246769.0911721</v>
      </c>
      <c r="AK9865" s="43">
        <v>996951357.5157913</v>
      </c>
    </row>
    <row r="9866" spans="3:37" x14ac:dyDescent="0.2">
      <c r="C9866" s="43">
        <v>6.1822422305957137E-4</v>
      </c>
      <c r="D9866" s="43">
        <v>5.7510910532425741E-2</v>
      </c>
      <c r="E9866" s="43">
        <v>8.042604372073793</v>
      </c>
      <c r="F9866" s="43">
        <v>2.846062503805209</v>
      </c>
      <c r="H9866" s="43">
        <v>9.6518776415810414E-5</v>
      </c>
      <c r="I9866" s="43">
        <v>0.12607516470782743</v>
      </c>
      <c r="J9866" s="43">
        <v>0</v>
      </c>
      <c r="K9866" s="43">
        <v>1</v>
      </c>
      <c r="M9866" s="43">
        <v>7.9887838550928292E-3</v>
      </c>
      <c r="N9866" s="43">
        <v>4.870131532085531E-2</v>
      </c>
      <c r="O9866" s="43">
        <v>0</v>
      </c>
      <c r="P9866" s="43">
        <v>1</v>
      </c>
      <c r="R9866" s="43">
        <v>673.19151553902145</v>
      </c>
      <c r="S9866" s="43">
        <v>230.40066308455866</v>
      </c>
      <c r="T9866" s="43">
        <v>7366.5431070008808</v>
      </c>
      <c r="U9866" s="43">
        <v>8270.1352856244612</v>
      </c>
      <c r="W9866" s="43">
        <v>5414.2130261171169</v>
      </c>
      <c r="X9866" s="43">
        <v>0</v>
      </c>
      <c r="Y9866" s="43">
        <v>0</v>
      </c>
      <c r="Z9866" s="43">
        <v>5414.2130261171169</v>
      </c>
      <c r="AB9866" s="43">
        <v>132.97463677465365</v>
      </c>
      <c r="AC9866" s="43">
        <v>0</v>
      </c>
      <c r="AD9866" s="43">
        <v>0</v>
      </c>
      <c r="AE9866" s="43">
        <v>132.97463677465365</v>
      </c>
      <c r="AG9866" s="43">
        <v>9956737.7550293785</v>
      </c>
      <c r="AH9866" s="43">
        <v>1169470.0136412974</v>
      </c>
      <c r="AI9866" s="43">
        <v>0</v>
      </c>
      <c r="AJ9866" s="43">
        <v>558493474.45354533</v>
      </c>
      <c r="AK9866" s="43">
        <v>568450212.20857465</v>
      </c>
    </row>
    <row r="9867" spans="3:37" x14ac:dyDescent="0.2">
      <c r="C9867" s="43">
        <v>6.1545986445699086E-4</v>
      </c>
      <c r="D9867" s="43">
        <v>5.1173354472421793E-2</v>
      </c>
      <c r="E9867" s="43">
        <v>5.0170542060168257</v>
      </c>
      <c r="F9867" s="43">
        <v>3.0725950609199875</v>
      </c>
      <c r="H9867" s="43">
        <v>9.6336572504518436E-5</v>
      </c>
      <c r="I9867" s="43">
        <v>8.7959975622676156E-2</v>
      </c>
      <c r="J9867" s="43">
        <v>0</v>
      </c>
      <c r="K9867" s="43">
        <v>1</v>
      </c>
      <c r="M9867" s="43">
        <v>7.92000984927832E-3</v>
      </c>
      <c r="N9867" s="43">
        <v>4.2700885261600242E-2</v>
      </c>
      <c r="O9867" s="43">
        <v>0</v>
      </c>
      <c r="P9867" s="43">
        <v>1</v>
      </c>
      <c r="R9867" s="43">
        <v>596.32909071743018</v>
      </c>
      <c r="S9867" s="43">
        <v>160.4422204827641</v>
      </c>
      <c r="T9867" s="43">
        <v>6403.3165705490146</v>
      </c>
      <c r="U9867" s="43">
        <v>7160.0878817492085</v>
      </c>
      <c r="W9867" s="43">
        <v>2991.8153727540721</v>
      </c>
      <c r="X9867" s="43">
        <v>0</v>
      </c>
      <c r="Y9867" s="43">
        <v>0</v>
      </c>
      <c r="Z9867" s="43">
        <v>2991.8153727540721</v>
      </c>
      <c r="AB9867" s="43">
        <v>132.24651390711227</v>
      </c>
      <c r="AC9867" s="43">
        <v>0</v>
      </c>
      <c r="AD9867" s="43">
        <v>0</v>
      </c>
      <c r="AE9867" s="43">
        <v>132.24651390711227</v>
      </c>
      <c r="AG9867" s="43">
        <v>5501948.4704947388</v>
      </c>
      <c r="AH9867" s="43">
        <v>646232.12051487959</v>
      </c>
      <c r="AI9867" s="43">
        <v>0</v>
      </c>
      <c r="AJ9867" s="43">
        <v>555435358.40987158</v>
      </c>
      <c r="AK9867" s="43">
        <v>560937306.88036633</v>
      </c>
    </row>
    <row r="9868" spans="3:37" x14ac:dyDescent="0.2">
      <c r="C9868" s="43">
        <v>5.9091365688090469E-4</v>
      </c>
      <c r="D9868" s="43">
        <v>4.7428803246119207E-2</v>
      </c>
      <c r="E9868" s="43">
        <v>1.9327745149639122</v>
      </c>
      <c r="F9868" s="43">
        <v>1.2662372006721494</v>
      </c>
      <c r="H9868" s="43">
        <v>9.0710231176904799E-5</v>
      </c>
      <c r="I9868" s="43">
        <v>0.12384553619065664</v>
      </c>
      <c r="J9868" s="43">
        <v>0</v>
      </c>
      <c r="K9868" s="43">
        <v>1</v>
      </c>
      <c r="M9868" s="43">
        <v>7.8273207496686124E-3</v>
      </c>
      <c r="N9868" s="43">
        <v>4.4945959680811345E-2</v>
      </c>
      <c r="O9868" s="43">
        <v>0</v>
      </c>
      <c r="P9868" s="43">
        <v>1</v>
      </c>
      <c r="R9868" s="43">
        <v>530.65048616587035</v>
      </c>
      <c r="S9868" s="43">
        <v>212.70563936716826</v>
      </c>
      <c r="T9868" s="43">
        <v>6661.1031884179438</v>
      </c>
      <c r="U9868" s="43">
        <v>7404.4593139509825</v>
      </c>
      <c r="W9868" s="43">
        <v>1025.6277360146044</v>
      </c>
      <c r="X9868" s="43">
        <v>0</v>
      </c>
      <c r="Y9868" s="43">
        <v>0</v>
      </c>
      <c r="Z9868" s="43">
        <v>1025.6277360146044</v>
      </c>
      <c r="AB9868" s="43">
        <v>15.116842297016467</v>
      </c>
      <c r="AC9868" s="43">
        <v>0</v>
      </c>
      <c r="AD9868" s="43">
        <v>0</v>
      </c>
      <c r="AE9868" s="43">
        <v>15.116842297016467</v>
      </c>
      <c r="AG9868" s="43">
        <v>1886129.4065308573</v>
      </c>
      <c r="AH9868" s="43">
        <v>221535.59097915454</v>
      </c>
      <c r="AI9868" s="43">
        <v>0</v>
      </c>
      <c r="AJ9868" s="43">
        <v>63490737.647469163</v>
      </c>
      <c r="AK9868" s="43">
        <v>65376867.05400002</v>
      </c>
    </row>
    <row r="9869" spans="3:37" x14ac:dyDescent="0.2">
      <c r="C9869" s="43">
        <v>6.3166428840399913E-4</v>
      </c>
      <c r="D9869" s="43">
        <v>6.004916412236494E-2</v>
      </c>
      <c r="E9869" s="43">
        <v>5.4580979339603353</v>
      </c>
      <c r="F9869" s="43">
        <v>3.3007392026383457</v>
      </c>
      <c r="H9869" s="43">
        <v>7.9935768835284458E-5</v>
      </c>
      <c r="I9869" s="43">
        <v>8.9487762794992862E-2</v>
      </c>
      <c r="J9869" s="43">
        <v>0</v>
      </c>
      <c r="K9869" s="43">
        <v>1</v>
      </c>
      <c r="M9869" s="43">
        <v>7.9254397524526343E-3</v>
      </c>
      <c r="N9869" s="43">
        <v>4.6214801158568797E-2</v>
      </c>
      <c r="O9869" s="43">
        <v>0</v>
      </c>
      <c r="P9869" s="43">
        <v>1</v>
      </c>
      <c r="R9869" s="43">
        <v>718.1838977409393</v>
      </c>
      <c r="S9869" s="43">
        <v>135.4400732610348</v>
      </c>
      <c r="T9869" s="43">
        <v>6935.0058297537371</v>
      </c>
      <c r="U9869" s="43">
        <v>7788.6298007557107</v>
      </c>
      <c r="W9869" s="43">
        <v>3919.9180484634016</v>
      </c>
      <c r="X9869" s="43">
        <v>0</v>
      </c>
      <c r="Y9869" s="43">
        <v>0</v>
      </c>
      <c r="Z9869" s="43">
        <v>3919.9180484634016</v>
      </c>
      <c r="AB9869" s="43">
        <v>176.80186176127211</v>
      </c>
      <c r="AC9869" s="43">
        <v>0</v>
      </c>
      <c r="AD9869" s="43">
        <v>0</v>
      </c>
      <c r="AE9869" s="43">
        <v>176.80186176127211</v>
      </c>
      <c r="AG9869" s="43">
        <v>7208729.2911241958</v>
      </c>
      <c r="AH9869" s="43">
        <v>846702.29846809478</v>
      </c>
      <c r="AI9869" s="43">
        <v>0</v>
      </c>
      <c r="AJ9869" s="43">
        <v>742567819.3973428</v>
      </c>
      <c r="AK9869" s="43">
        <v>749776548.68846703</v>
      </c>
    </row>
    <row r="9870" spans="3:37" x14ac:dyDescent="0.2">
      <c r="C9870" s="43">
        <v>6.1649027971222292E-4</v>
      </c>
      <c r="D9870" s="43">
        <v>5.1565326000973119E-2</v>
      </c>
      <c r="E9870" s="43">
        <v>4.296282756080279</v>
      </c>
      <c r="F9870" s="43">
        <v>1.5741265512302673</v>
      </c>
      <c r="H9870" s="43">
        <v>9.1176982862761768E-5</v>
      </c>
      <c r="I9870" s="43">
        <v>8.2693295962674662E-2</v>
      </c>
      <c r="J9870" s="43">
        <v>0</v>
      </c>
      <c r="K9870" s="43">
        <v>1</v>
      </c>
      <c r="M9870" s="43">
        <v>7.8761744976862946E-3</v>
      </c>
      <c r="N9870" s="43">
        <v>4.6489904131314153E-2</v>
      </c>
      <c r="O9870" s="43">
        <v>0</v>
      </c>
      <c r="P9870" s="43">
        <v>1</v>
      </c>
      <c r="R9870" s="43">
        <v>601.9028142775594</v>
      </c>
      <c r="S9870" s="43">
        <v>142.75715748312305</v>
      </c>
      <c r="T9870" s="43">
        <v>6932.9226176367574</v>
      </c>
      <c r="U9870" s="43">
        <v>7677.5825893974397</v>
      </c>
      <c r="W9870" s="43">
        <v>2585.944681816869</v>
      </c>
      <c r="X9870" s="43">
        <v>0</v>
      </c>
      <c r="Y9870" s="43">
        <v>0</v>
      </c>
      <c r="Z9870" s="43">
        <v>2585.944681816869</v>
      </c>
      <c r="AB9870" s="43">
        <v>36.975817402255494</v>
      </c>
      <c r="AC9870" s="43">
        <v>0</v>
      </c>
      <c r="AD9870" s="43">
        <v>0</v>
      </c>
      <c r="AE9870" s="43">
        <v>36.975817402255494</v>
      </c>
      <c r="AG9870" s="43">
        <v>4755552.2698612222</v>
      </c>
      <c r="AH9870" s="43">
        <v>558564.05127244373</v>
      </c>
      <c r="AI9870" s="43">
        <v>0</v>
      </c>
      <c r="AJ9870" s="43">
        <v>155298433.08947307</v>
      </c>
      <c r="AK9870" s="43">
        <v>160053985.35933429</v>
      </c>
    </row>
    <row r="9871" spans="3:37" x14ac:dyDescent="0.2">
      <c r="C9871" s="43">
        <v>6.3257813534811635E-4</v>
      </c>
      <c r="D9871" s="43">
        <v>5.7117451381949125E-2</v>
      </c>
      <c r="E9871" s="43">
        <v>6.6927215690223303</v>
      </c>
      <c r="F9871" s="43">
        <v>4.1010772998687477</v>
      </c>
      <c r="H9871" s="43">
        <v>9.8906378991236998E-5</v>
      </c>
      <c r="I9871" s="43">
        <v>0.10500272536169541</v>
      </c>
      <c r="J9871" s="43">
        <v>0</v>
      </c>
      <c r="K9871" s="43">
        <v>1</v>
      </c>
      <c r="M9871" s="43">
        <v>7.8319404264956156E-3</v>
      </c>
      <c r="N9871" s="43">
        <v>4.8009186395996162E-2</v>
      </c>
      <c r="O9871" s="43">
        <v>0</v>
      </c>
      <c r="P9871" s="43">
        <v>1</v>
      </c>
      <c r="R9871" s="43">
        <v>684.10910437076336</v>
      </c>
      <c r="S9871" s="43">
        <v>196.63790864791315</v>
      </c>
      <c r="T9871" s="43">
        <v>7119.2803319880022</v>
      </c>
      <c r="U9871" s="43">
        <v>8000.0273450066788</v>
      </c>
      <c r="W9871" s="43">
        <v>4578.5517583867568</v>
      </c>
      <c r="X9871" s="43">
        <v>0</v>
      </c>
      <c r="Y9871" s="43">
        <v>0</v>
      </c>
      <c r="Z9871" s="43">
        <v>4578.5517583867568</v>
      </c>
      <c r="AB9871" s="43">
        <v>226.99784791915539</v>
      </c>
      <c r="AC9871" s="43">
        <v>0</v>
      </c>
      <c r="AD9871" s="43">
        <v>0</v>
      </c>
      <c r="AE9871" s="43">
        <v>226.99784791915539</v>
      </c>
      <c r="AG9871" s="43">
        <v>8419956.6836732458</v>
      </c>
      <c r="AH9871" s="43">
        <v>988967.17981153948</v>
      </c>
      <c r="AI9871" s="43">
        <v>0</v>
      </c>
      <c r="AJ9871" s="43">
        <v>953390961.26045263</v>
      </c>
      <c r="AK9871" s="43">
        <v>961810917.94412589</v>
      </c>
    </row>
    <row r="9872" spans="3:37" x14ac:dyDescent="0.2">
      <c r="C9872" s="43">
        <v>6.2181839939579042E-4</v>
      </c>
      <c r="D9872" s="43">
        <v>4.9520611352734632E-2</v>
      </c>
      <c r="E9872" s="43">
        <v>10.849620127558278</v>
      </c>
      <c r="F9872" s="43">
        <v>4.4698203994197314</v>
      </c>
      <c r="H9872" s="43">
        <v>8.771874383000676E-5</v>
      </c>
      <c r="I9872" s="43">
        <v>8.7038667811102421E-2</v>
      </c>
      <c r="J9872" s="43">
        <v>0</v>
      </c>
      <c r="K9872" s="43">
        <v>1</v>
      </c>
      <c r="M9872" s="43">
        <v>7.8455908021240871E-3</v>
      </c>
      <c r="N9872" s="43">
        <v>4.6610907679607072E-2</v>
      </c>
      <c r="O9872" s="43">
        <v>0</v>
      </c>
      <c r="P9872" s="43">
        <v>1</v>
      </c>
      <c r="R9872" s="43">
        <v>583.03139187967236</v>
      </c>
      <c r="S9872" s="43">
        <v>144.55962460358404</v>
      </c>
      <c r="T9872" s="43">
        <v>6923.9765156602189</v>
      </c>
      <c r="U9872" s="43">
        <v>7651.5675321434755</v>
      </c>
      <c r="W9872" s="43">
        <v>6325.669124336011</v>
      </c>
      <c r="X9872" s="43">
        <v>0</v>
      </c>
      <c r="Y9872" s="43">
        <v>0</v>
      </c>
      <c r="Z9872" s="43">
        <v>6325.669124336011</v>
      </c>
      <c r="AB9872" s="43">
        <v>216.46252122393983</v>
      </c>
      <c r="AC9872" s="43">
        <v>0</v>
      </c>
      <c r="AD9872" s="43">
        <v>0</v>
      </c>
      <c r="AE9872" s="43">
        <v>216.46252122393983</v>
      </c>
      <c r="AG9872" s="43">
        <v>11632905.519653924</v>
      </c>
      <c r="AH9872" s="43">
        <v>1366344.5308565784</v>
      </c>
      <c r="AI9872" s="43">
        <v>0</v>
      </c>
      <c r="AJ9872" s="43">
        <v>909142589.14054728</v>
      </c>
      <c r="AK9872" s="43">
        <v>920775494.66020119</v>
      </c>
    </row>
    <row r="9873" spans="3:37" x14ac:dyDescent="0.2">
      <c r="C9873" s="43">
        <v>6.1603439688839856E-4</v>
      </c>
      <c r="D9873" s="43">
        <v>5.3764000354273686E-2</v>
      </c>
      <c r="E9873" s="43">
        <v>8.1334746684985237</v>
      </c>
      <c r="F9873" s="43">
        <v>1.6413535147878167</v>
      </c>
      <c r="H9873" s="43">
        <v>8.4068782462713623E-5</v>
      </c>
      <c r="I9873" s="43">
        <v>8.2701675579139808E-2</v>
      </c>
      <c r="J9873" s="43">
        <v>0</v>
      </c>
      <c r="K9873" s="43">
        <v>1</v>
      </c>
      <c r="M9873" s="43">
        <v>7.9298034634172065E-3</v>
      </c>
      <c r="N9873" s="43">
        <v>4.683062891102785E-2</v>
      </c>
      <c r="O9873" s="43">
        <v>0</v>
      </c>
      <c r="P9873" s="43">
        <v>1</v>
      </c>
      <c r="R9873" s="43">
        <v>627.10304586535153</v>
      </c>
      <c r="S9873" s="43">
        <v>131.64108077227252</v>
      </c>
      <c r="T9873" s="43">
        <v>7031.2863762208617</v>
      </c>
      <c r="U9873" s="43">
        <v>7790.0305028584862</v>
      </c>
      <c r="W9873" s="43">
        <v>5100.5267380841042</v>
      </c>
      <c r="X9873" s="43">
        <v>0</v>
      </c>
      <c r="Y9873" s="43">
        <v>0</v>
      </c>
      <c r="Z9873" s="43">
        <v>5100.5267380841042</v>
      </c>
      <c r="AB9873" s="43">
        <v>43.034837458188079</v>
      </c>
      <c r="AC9873" s="43">
        <v>0</v>
      </c>
      <c r="AD9873" s="43">
        <v>0</v>
      </c>
      <c r="AE9873" s="43">
        <v>43.034837458188079</v>
      </c>
      <c r="AG9873" s="43">
        <v>9379868.6713366676</v>
      </c>
      <c r="AH9873" s="43">
        <v>1101713.7754261666</v>
      </c>
      <c r="AI9873" s="43">
        <v>0</v>
      </c>
      <c r="AJ9873" s="43">
        <v>180746317.32438993</v>
      </c>
      <c r="AK9873" s="43">
        <v>190126185.99572662</v>
      </c>
    </row>
    <row r="9874" spans="3:37" x14ac:dyDescent="0.2">
      <c r="C9874" s="43">
        <v>6.2635462370974615E-4</v>
      </c>
      <c r="D9874" s="43">
        <v>4.8119077623300192E-2</v>
      </c>
      <c r="E9874" s="43">
        <v>2.4610588269125042</v>
      </c>
      <c r="F9874" s="43">
        <v>0.87025702595457732</v>
      </c>
      <c r="H9874" s="43">
        <v>8.4279511141778044E-5</v>
      </c>
      <c r="I9874" s="43">
        <v>9.1063146863685232E-2</v>
      </c>
      <c r="J9874" s="43">
        <v>0</v>
      </c>
      <c r="K9874" s="43">
        <v>1</v>
      </c>
      <c r="M9874" s="43">
        <v>7.8397916722464413E-3</v>
      </c>
      <c r="N9874" s="43">
        <v>4.6545917635548606E-2</v>
      </c>
      <c r="O9874" s="43">
        <v>0</v>
      </c>
      <c r="P9874" s="43">
        <v>1</v>
      </c>
      <c r="R9874" s="43">
        <v>570.66331435601478</v>
      </c>
      <c r="S9874" s="43">
        <v>145.31385851831686</v>
      </c>
      <c r="T9874" s="43">
        <v>6909.2115720365</v>
      </c>
      <c r="U9874" s="43">
        <v>7625.1887449108317</v>
      </c>
      <c r="W9874" s="43">
        <v>1404.4359869910154</v>
      </c>
      <c r="X9874" s="43">
        <v>0</v>
      </c>
      <c r="Y9874" s="43">
        <v>0</v>
      </c>
      <c r="Z9874" s="43">
        <v>1404.4359869910154</v>
      </c>
      <c r="AB9874" s="43">
        <v>-7.9222324473989003</v>
      </c>
      <c r="AC9874" s="43">
        <v>0</v>
      </c>
      <c r="AD9874" s="43">
        <v>0</v>
      </c>
      <c r="AE9874" s="43">
        <v>-7.9222324473989003</v>
      </c>
      <c r="AG9874" s="43">
        <v>2582757.7800764772</v>
      </c>
      <c r="AH9874" s="43">
        <v>303358.17319005931</v>
      </c>
      <c r="AI9874" s="43">
        <v>0</v>
      </c>
      <c r="AJ9874" s="43">
        <v>0</v>
      </c>
      <c r="AK9874" s="43">
        <v>2582757.7800764772</v>
      </c>
    </row>
    <row r="9875" spans="3:37" x14ac:dyDescent="0.2">
      <c r="C9875" s="43">
        <v>6.177104784959031E-4</v>
      </c>
      <c r="D9875" s="43">
        <v>6.0255171255754525E-2</v>
      </c>
      <c r="E9875" s="43">
        <v>8.0625394693050279</v>
      </c>
      <c r="F9875" s="43">
        <v>2.955845353108006</v>
      </c>
      <c r="H9875" s="43">
        <v>8.7872019591861568E-5</v>
      </c>
      <c r="I9875" s="43">
        <v>6.9524959423332811E-2</v>
      </c>
      <c r="J9875" s="43">
        <v>0</v>
      </c>
      <c r="K9875" s="43">
        <v>1</v>
      </c>
      <c r="M9875" s="43">
        <v>7.8875358409664642E-3</v>
      </c>
      <c r="N9875" s="43">
        <v>4.226016998304534E-2</v>
      </c>
      <c r="O9875" s="43">
        <v>0</v>
      </c>
      <c r="P9875" s="43">
        <v>1</v>
      </c>
      <c r="R9875" s="43">
        <v>704.7282261525454</v>
      </c>
      <c r="S9875" s="43">
        <v>115.67345962746549</v>
      </c>
      <c r="T9875" s="43">
        <v>6311.2438143899835</v>
      </c>
      <c r="U9875" s="43">
        <v>7131.6455001699942</v>
      </c>
      <c r="W9875" s="43">
        <v>5681.8991384882174</v>
      </c>
      <c r="X9875" s="43">
        <v>0</v>
      </c>
      <c r="Y9875" s="43">
        <v>0</v>
      </c>
      <c r="Z9875" s="43">
        <v>5681.8991384882174</v>
      </c>
      <c r="AB9875" s="43">
        <v>147.48231861672193</v>
      </c>
      <c r="AC9875" s="43">
        <v>0</v>
      </c>
      <c r="AD9875" s="43">
        <v>0</v>
      </c>
      <c r="AE9875" s="43">
        <v>147.48231861672193</v>
      </c>
      <c r="AG9875" s="43">
        <v>10449012.515679833</v>
      </c>
      <c r="AH9875" s="43">
        <v>1227290.2139134549</v>
      </c>
      <c r="AI9875" s="43">
        <v>0</v>
      </c>
      <c r="AJ9875" s="43">
        <v>619425738.19023204</v>
      </c>
      <c r="AK9875" s="43">
        <v>629874750.70591187</v>
      </c>
    </row>
    <row r="9876" spans="3:37" x14ac:dyDescent="0.2">
      <c r="C9876" s="43">
        <v>6.0131808870315896E-4</v>
      </c>
      <c r="D9876" s="43">
        <v>4.7262252770459416E-2</v>
      </c>
      <c r="E9876" s="43">
        <v>7.3823033206648843</v>
      </c>
      <c r="F9876" s="43">
        <v>4.7113157296047801</v>
      </c>
      <c r="H9876" s="43">
        <v>9.2118038694022353E-5</v>
      </c>
      <c r="I9876" s="43">
        <v>8.6634923506708955E-2</v>
      </c>
      <c r="J9876" s="43">
        <v>0</v>
      </c>
      <c r="K9876" s="43">
        <v>1</v>
      </c>
      <c r="M9876" s="43">
        <v>7.8177884418517939E-3</v>
      </c>
      <c r="N9876" s="43">
        <v>4.5404539119880238E-2</v>
      </c>
      <c r="O9876" s="43">
        <v>0</v>
      </c>
      <c r="P9876" s="43">
        <v>1</v>
      </c>
      <c r="R9876" s="43">
        <v>538.09760583577975</v>
      </c>
      <c r="S9876" s="43">
        <v>151.10542329148322</v>
      </c>
      <c r="T9876" s="43">
        <v>6720.870978285966</v>
      </c>
      <c r="U9876" s="43">
        <v>7410.0740074132291</v>
      </c>
      <c r="W9876" s="43">
        <v>3972.3997424033009</v>
      </c>
      <c r="X9876" s="43">
        <v>0</v>
      </c>
      <c r="Y9876" s="43">
        <v>0</v>
      </c>
      <c r="Z9876" s="43">
        <v>3972.3997424033009</v>
      </c>
      <c r="AB9876" s="43">
        <v>213.68436162030727</v>
      </c>
      <c r="AC9876" s="43">
        <v>0</v>
      </c>
      <c r="AD9876" s="43">
        <v>0</v>
      </c>
      <c r="AE9876" s="43">
        <v>213.68436162030727</v>
      </c>
      <c r="AG9876" s="43">
        <v>7305243.1262796707</v>
      </c>
      <c r="AH9876" s="43">
        <v>858038.34435911302</v>
      </c>
      <c r="AI9876" s="43">
        <v>0</v>
      </c>
      <c r="AJ9876" s="43">
        <v>897474318.80529058</v>
      </c>
      <c r="AK9876" s="43">
        <v>904779561.93157029</v>
      </c>
    </row>
    <row r="9877" spans="3:37" x14ac:dyDescent="0.2">
      <c r="C9877" s="43">
        <v>6.1317473692468205E-4</v>
      </c>
      <c r="D9877" s="43">
        <v>5.1528675714413004E-2</v>
      </c>
      <c r="E9877" s="43">
        <v>2.242735872517069</v>
      </c>
      <c r="F9877" s="43">
        <v>2.033208599138963</v>
      </c>
      <c r="H9877" s="43">
        <v>9.9699014419085685E-5</v>
      </c>
      <c r="I9877" s="43">
        <v>0.11213974340630839</v>
      </c>
      <c r="J9877" s="43">
        <v>0</v>
      </c>
      <c r="K9877" s="43">
        <v>1</v>
      </c>
      <c r="M9877" s="43">
        <v>7.8516141997175826E-3</v>
      </c>
      <c r="N9877" s="43">
        <v>4.3571042176834808E-2</v>
      </c>
      <c r="O9877" s="43">
        <v>0</v>
      </c>
      <c r="P9877" s="43">
        <v>1</v>
      </c>
      <c r="R9877" s="43">
        <v>598.24021990641916</v>
      </c>
      <c r="S9877" s="43">
        <v>211.68632135648608</v>
      </c>
      <c r="T9877" s="43">
        <v>6477.3784567026269</v>
      </c>
      <c r="U9877" s="43">
        <v>7287.3049979655316</v>
      </c>
      <c r="W9877" s="43">
        <v>1341.6948015666262</v>
      </c>
      <c r="X9877" s="43">
        <v>0</v>
      </c>
      <c r="Y9877" s="43">
        <v>0</v>
      </c>
      <c r="Z9877" s="43">
        <v>1341.6948015666262</v>
      </c>
      <c r="AB9877" s="43">
        <v>66.137442532716321</v>
      </c>
      <c r="AC9877" s="43">
        <v>0</v>
      </c>
      <c r="AD9877" s="43">
        <v>0</v>
      </c>
      <c r="AE9877" s="43">
        <v>66.137442532716321</v>
      </c>
      <c r="AG9877" s="43">
        <v>2467376.7400810258</v>
      </c>
      <c r="AH9877" s="43">
        <v>289806.07713839127</v>
      </c>
      <c r="AI9877" s="43">
        <v>0</v>
      </c>
      <c r="AJ9877" s="43">
        <v>277777258.63740855</v>
      </c>
      <c r="AK9877" s="43">
        <v>280244635.37748957</v>
      </c>
    </row>
    <row r="9878" spans="3:37" x14ac:dyDescent="0.2">
      <c r="C9878" s="43">
        <v>5.9552476579309457E-4</v>
      </c>
      <c r="D9878" s="43">
        <v>6.1276907673117886E-2</v>
      </c>
      <c r="E9878" s="43">
        <v>4.2412494254292055</v>
      </c>
      <c r="F9878" s="43">
        <v>6.2496521693593881</v>
      </c>
      <c r="H9878" s="43">
        <v>9.414224773562907E-5</v>
      </c>
      <c r="I9878" s="43">
        <v>0.11140983329815191</v>
      </c>
      <c r="J9878" s="43">
        <v>0</v>
      </c>
      <c r="K9878" s="43">
        <v>1</v>
      </c>
      <c r="M9878" s="43">
        <v>7.8496536413252219E-3</v>
      </c>
      <c r="N9878" s="43">
        <v>4.4620125112832594E-2</v>
      </c>
      <c r="O9878" s="43">
        <v>0</v>
      </c>
      <c r="P9878" s="43">
        <v>1</v>
      </c>
      <c r="R9878" s="43">
        <v>690.93793925863667</v>
      </c>
      <c r="S9878" s="43">
        <v>198.58683784390371</v>
      </c>
      <c r="T9878" s="43">
        <v>6631.6813569788237</v>
      </c>
      <c r="U9878" s="43">
        <v>7521.2061340813643</v>
      </c>
      <c r="W9878" s="43">
        <v>2930.440137887932</v>
      </c>
      <c r="X9878" s="43">
        <v>0</v>
      </c>
      <c r="Y9878" s="43">
        <v>0</v>
      </c>
      <c r="Z9878" s="43">
        <v>2930.440137887932</v>
      </c>
      <c r="AB9878" s="43">
        <v>388.10867213423336</v>
      </c>
      <c r="AC9878" s="43">
        <v>0</v>
      </c>
      <c r="AD9878" s="43">
        <v>0</v>
      </c>
      <c r="AE9878" s="43">
        <v>388.10867213423336</v>
      </c>
      <c r="AG9878" s="43">
        <v>5389079.4135759072</v>
      </c>
      <c r="AH9878" s="43">
        <v>632975.0697837933</v>
      </c>
      <c r="AI9878" s="43">
        <v>0</v>
      </c>
      <c r="AJ9878" s="43">
        <v>1630056422.9637802</v>
      </c>
      <c r="AK9878" s="43">
        <v>1635445502.3773561</v>
      </c>
    </row>
    <row r="9879" spans="3:37" x14ac:dyDescent="0.2">
      <c r="C9879" s="43">
        <v>5.9357897692172243E-4</v>
      </c>
      <c r="D9879" s="43">
        <v>6.5269817263299723E-2</v>
      </c>
      <c r="E9879" s="43">
        <v>1.9472171049800953</v>
      </c>
      <c r="F9879" s="43">
        <v>2.1952611007554395</v>
      </c>
      <c r="H9879" s="43">
        <v>8.6283465843067761E-5</v>
      </c>
      <c r="I9879" s="43">
        <v>0.11368761078920164</v>
      </c>
      <c r="J9879" s="43">
        <v>0</v>
      </c>
      <c r="K9879" s="43">
        <v>1</v>
      </c>
      <c r="M9879" s="43">
        <v>7.8785931572210588E-3</v>
      </c>
      <c r="N9879" s="43">
        <v>4.4423768799866328E-2</v>
      </c>
      <c r="O9879" s="43">
        <v>0</v>
      </c>
      <c r="P9879" s="43">
        <v>1</v>
      </c>
      <c r="R9879" s="43">
        <v>733.5560115158961</v>
      </c>
      <c r="S9879" s="43">
        <v>185.73044273245873</v>
      </c>
      <c r="T9879" s="43">
        <v>6626.8394279489639</v>
      </c>
      <c r="U9879" s="43">
        <v>7546.1258821973188</v>
      </c>
      <c r="W9879" s="43">
        <v>1428.3928130847287</v>
      </c>
      <c r="X9879" s="43">
        <v>0</v>
      </c>
      <c r="Y9879" s="43">
        <v>0</v>
      </c>
      <c r="Z9879" s="43">
        <v>1428.3928130847287</v>
      </c>
      <c r="AB9879" s="43">
        <v>93.816633339557782</v>
      </c>
      <c r="AC9879" s="43">
        <v>0</v>
      </c>
      <c r="AD9879" s="43">
        <v>0</v>
      </c>
      <c r="AE9879" s="43">
        <v>93.816633339557782</v>
      </c>
      <c r="AG9879" s="43">
        <v>2626814.3832628159</v>
      </c>
      <c r="AH9879" s="43">
        <v>308532.8476263014</v>
      </c>
      <c r="AI9879" s="43">
        <v>0</v>
      </c>
      <c r="AJ9879" s="43">
        <v>394029860.02614266</v>
      </c>
      <c r="AK9879" s="43">
        <v>396656674.40940547</v>
      </c>
    </row>
    <row r="9880" spans="3:37" x14ac:dyDescent="0.2">
      <c r="C9880" s="43">
        <v>5.904502583260118E-4</v>
      </c>
      <c r="D9880" s="43">
        <v>6.2390661089335775E-2</v>
      </c>
      <c r="E9880" s="43">
        <v>4.1404696975778368</v>
      </c>
      <c r="F9880" s="43">
        <v>5.6455320100908484</v>
      </c>
      <c r="H9880" s="43">
        <v>8.7295611835519975E-5</v>
      </c>
      <c r="I9880" s="43">
        <v>8.6445711513603807E-2</v>
      </c>
      <c r="J9880" s="43">
        <v>0</v>
      </c>
      <c r="K9880" s="43">
        <v>1</v>
      </c>
      <c r="M9880" s="43">
        <v>7.8310643515380769E-3</v>
      </c>
      <c r="N9880" s="43">
        <v>4.5968122840887138E-2</v>
      </c>
      <c r="O9880" s="43">
        <v>0</v>
      </c>
      <c r="P9880" s="43">
        <v>1</v>
      </c>
      <c r="R9880" s="43">
        <v>697.50171078006656</v>
      </c>
      <c r="S9880" s="43">
        <v>142.88223640131002</v>
      </c>
      <c r="T9880" s="43">
        <v>6815.8485979877933</v>
      </c>
      <c r="U9880" s="43">
        <v>7656.2325451691695</v>
      </c>
      <c r="W9880" s="43">
        <v>2887.9846974935658</v>
      </c>
      <c r="X9880" s="43">
        <v>0</v>
      </c>
      <c r="Y9880" s="43">
        <v>0</v>
      </c>
      <c r="Z9880" s="43">
        <v>2887.9846974935658</v>
      </c>
      <c r="AB9880" s="43">
        <v>346.70851812384632</v>
      </c>
      <c r="AC9880" s="43">
        <v>0</v>
      </c>
      <c r="AD9880" s="43">
        <v>0</v>
      </c>
      <c r="AE9880" s="43">
        <v>346.70851812384632</v>
      </c>
      <c r="AG9880" s="43">
        <v>5311003.8586906679</v>
      </c>
      <c r="AH9880" s="43">
        <v>623804.69465861027</v>
      </c>
      <c r="AI9880" s="43">
        <v>0</v>
      </c>
      <c r="AJ9880" s="43">
        <v>1456175776.1201546</v>
      </c>
      <c r="AK9880" s="43">
        <v>1461486779.9788454</v>
      </c>
    </row>
    <row r="9881" spans="3:37" x14ac:dyDescent="0.2">
      <c r="C9881" s="43">
        <v>6.247915968232709E-4</v>
      </c>
      <c r="D9881" s="43">
        <v>5.7144335090882903E-2</v>
      </c>
      <c r="E9881" s="43">
        <v>8.958622673754606</v>
      </c>
      <c r="F9881" s="43">
        <v>1.5344074297810983</v>
      </c>
      <c r="H9881" s="43">
        <v>8.7417455835218645E-5</v>
      </c>
      <c r="I9881" s="43">
        <v>8.8369560205334999E-2</v>
      </c>
      <c r="J9881" s="43">
        <v>0</v>
      </c>
      <c r="K9881" s="43">
        <v>1</v>
      </c>
      <c r="M9881" s="43">
        <v>7.7571706005114989E-3</v>
      </c>
      <c r="N9881" s="43">
        <v>4.3735763113555752E-2</v>
      </c>
      <c r="O9881" s="43">
        <v>0</v>
      </c>
      <c r="P9881" s="43">
        <v>1</v>
      </c>
      <c r="R9881" s="43">
        <v>676.00628922142403</v>
      </c>
      <c r="S9881" s="43">
        <v>146.26594762177959</v>
      </c>
      <c r="T9881" s="43">
        <v>6423.6581992889724</v>
      </c>
      <c r="U9881" s="43">
        <v>7245.9304361321756</v>
      </c>
      <c r="W9881" s="43">
        <v>6056.0852702197635</v>
      </c>
      <c r="X9881" s="43">
        <v>0</v>
      </c>
      <c r="Y9881" s="43">
        <v>0</v>
      </c>
      <c r="Z9881" s="43">
        <v>6056.0852702197635</v>
      </c>
      <c r="AB9881" s="43">
        <v>38.65511783863866</v>
      </c>
      <c r="AC9881" s="43">
        <v>0</v>
      </c>
      <c r="AD9881" s="43">
        <v>0</v>
      </c>
      <c r="AE9881" s="43">
        <v>38.65511783863866</v>
      </c>
      <c r="AG9881" s="43">
        <v>11137140.811934145</v>
      </c>
      <c r="AH9881" s="43">
        <v>1308114.418367469</v>
      </c>
      <c r="AI9881" s="43">
        <v>0</v>
      </c>
      <c r="AJ9881" s="43">
        <v>162351494.92228237</v>
      </c>
      <c r="AK9881" s="43">
        <v>173488635.73421651</v>
      </c>
    </row>
    <row r="9882" spans="3:37" x14ac:dyDescent="0.2">
      <c r="C9882" s="43">
        <v>6.2294715912147858E-4</v>
      </c>
      <c r="D9882" s="43">
        <v>6.974179891277088E-2</v>
      </c>
      <c r="E9882" s="43">
        <v>5.7910057561998673</v>
      </c>
      <c r="F9882" s="43">
        <v>4.923927522483706</v>
      </c>
      <c r="H9882" s="43">
        <v>9.0998144420484373E-5</v>
      </c>
      <c r="I9882" s="43">
        <v>7.3269574152354203E-2</v>
      </c>
      <c r="J9882" s="43">
        <v>0</v>
      </c>
      <c r="K9882" s="43">
        <v>1</v>
      </c>
      <c r="M9882" s="43">
        <v>7.8062178499992765E-3</v>
      </c>
      <c r="N9882" s="43">
        <v>4.6586883664816003E-2</v>
      </c>
      <c r="O9882" s="43">
        <v>0</v>
      </c>
      <c r="P9882" s="43">
        <v>1</v>
      </c>
      <c r="R9882" s="43">
        <v>822.59625452659657</v>
      </c>
      <c r="S9882" s="43">
        <v>126.24046242736036</v>
      </c>
      <c r="T9882" s="43">
        <v>6885.6778480149533</v>
      </c>
      <c r="U9882" s="43">
        <v>7834.5145649689102</v>
      </c>
      <c r="W9882" s="43">
        <v>4763.6596449919716</v>
      </c>
      <c r="X9882" s="43">
        <v>0</v>
      </c>
      <c r="Y9882" s="43">
        <v>0</v>
      </c>
      <c r="Z9882" s="43">
        <v>4763.6596449919716</v>
      </c>
      <c r="AB9882" s="43">
        <v>345.37546488409492</v>
      </c>
      <c r="AC9882" s="43">
        <v>0</v>
      </c>
      <c r="AD9882" s="43">
        <v>0</v>
      </c>
      <c r="AE9882" s="43">
        <v>345.37546488409492</v>
      </c>
      <c r="AG9882" s="43">
        <v>8760370.087140236</v>
      </c>
      <c r="AH9882" s="43">
        <v>1028950.4833182659</v>
      </c>
      <c r="AI9882" s="43">
        <v>0</v>
      </c>
      <c r="AJ9882" s="43">
        <v>1450576952.5131986</v>
      </c>
      <c r="AK9882" s="43">
        <v>1459337322.6003389</v>
      </c>
    </row>
    <row r="9883" spans="3:37" x14ac:dyDescent="0.2">
      <c r="C9883" s="43">
        <v>6.1277631981360159E-4</v>
      </c>
      <c r="D9883" s="43">
        <v>5.7275526701755064E-2</v>
      </c>
      <c r="E9883" s="43">
        <v>13.34123049349974</v>
      </c>
      <c r="F9883" s="43">
        <v>5.0986582466928718</v>
      </c>
      <c r="H9883" s="43">
        <v>9.3684387279635573E-5</v>
      </c>
      <c r="I9883" s="43">
        <v>8.1272907516907494E-2</v>
      </c>
      <c r="J9883" s="43">
        <v>0</v>
      </c>
      <c r="K9883" s="43">
        <v>1</v>
      </c>
      <c r="M9883" s="43">
        <v>7.7929932748540317E-3</v>
      </c>
      <c r="N9883" s="43">
        <v>4.9165336194350817E-2</v>
      </c>
      <c r="O9883" s="43">
        <v>0</v>
      </c>
      <c r="P9883" s="43">
        <v>1</v>
      </c>
      <c r="R9883" s="43">
        <v>664.52823517918819</v>
      </c>
      <c r="S9883" s="43">
        <v>144.16352415211506</v>
      </c>
      <c r="T9883" s="43">
        <v>7254.4699731867331</v>
      </c>
      <c r="U9883" s="43">
        <v>8063.1617325180359</v>
      </c>
      <c r="W9883" s="43">
        <v>8865.6243549641513</v>
      </c>
      <c r="X9883" s="43">
        <v>0</v>
      </c>
      <c r="Y9883" s="43">
        <v>0</v>
      </c>
      <c r="Z9883" s="43">
        <v>8865.6243549641513</v>
      </c>
      <c r="AB9883" s="43">
        <v>291.43313204668607</v>
      </c>
      <c r="AC9883" s="43">
        <v>0</v>
      </c>
      <c r="AD9883" s="43">
        <v>0</v>
      </c>
      <c r="AE9883" s="43">
        <v>291.43313204668607</v>
      </c>
      <c r="AG9883" s="43">
        <v>16303883.188779075</v>
      </c>
      <c r="AH9883" s="43">
        <v>1914974.8606722567</v>
      </c>
      <c r="AI9883" s="43">
        <v>0</v>
      </c>
      <c r="AJ9883" s="43">
        <v>1224019154.5960815</v>
      </c>
      <c r="AK9883" s="43">
        <v>1240323037.7848606</v>
      </c>
    </row>
    <row r="9884" spans="3:37" x14ac:dyDescent="0.2">
      <c r="C9884" s="43">
        <v>6.0999802092864819E-4</v>
      </c>
      <c r="D9884" s="43">
        <v>4.897214974240504E-2</v>
      </c>
      <c r="E9884" s="43">
        <v>4.9109472895076873</v>
      </c>
      <c r="F9884" s="43">
        <v>3.4512601511792864</v>
      </c>
      <c r="H9884" s="43">
        <v>8.9571947276089194E-5</v>
      </c>
      <c r="I9884" s="43">
        <v>0.11976423864140573</v>
      </c>
      <c r="J9884" s="43">
        <v>0</v>
      </c>
      <c r="K9884" s="43">
        <v>1</v>
      </c>
      <c r="M9884" s="43">
        <v>7.8985316103001857E-3</v>
      </c>
      <c r="N9884" s="43">
        <v>4.8675159766164988E-2</v>
      </c>
      <c r="O9884" s="43">
        <v>0</v>
      </c>
      <c r="P9884" s="43">
        <v>1</v>
      </c>
      <c r="R9884" s="43">
        <v>565.61376169433095</v>
      </c>
      <c r="S9884" s="43">
        <v>203.11478925326637</v>
      </c>
      <c r="T9884" s="43">
        <v>7279.4089619285887</v>
      </c>
      <c r="U9884" s="43">
        <v>8048.1375128761865</v>
      </c>
      <c r="W9884" s="43">
        <v>2777.6993699010213</v>
      </c>
      <c r="X9884" s="43">
        <v>0</v>
      </c>
      <c r="Y9884" s="43">
        <v>0</v>
      </c>
      <c r="Z9884" s="43">
        <v>2777.6993699010213</v>
      </c>
      <c r="AB9884" s="43">
        <v>148.35191282499258</v>
      </c>
      <c r="AC9884" s="43">
        <v>0</v>
      </c>
      <c r="AD9884" s="43">
        <v>0</v>
      </c>
      <c r="AE9884" s="43">
        <v>148.35191282499258</v>
      </c>
      <c r="AG9884" s="43">
        <v>5108189.1412479784</v>
      </c>
      <c r="AH9884" s="43">
        <v>599983.06389862066</v>
      </c>
      <c r="AI9884" s="43">
        <v>0</v>
      </c>
      <c r="AJ9884" s="43">
        <v>623078033.8649689</v>
      </c>
      <c r="AK9884" s="43">
        <v>628186223.00621688</v>
      </c>
    </row>
    <row r="9885" spans="3:37" x14ac:dyDescent="0.2">
      <c r="C9885" s="43">
        <v>6.2826918839553603E-4</v>
      </c>
      <c r="D9885" s="43">
        <v>4.8846636413246658E-2</v>
      </c>
      <c r="E9885" s="43">
        <v>4.0749102584049588</v>
      </c>
      <c r="F9885" s="43">
        <v>2.4255450418299636</v>
      </c>
      <c r="H9885" s="43">
        <v>9.9098790386165092E-5</v>
      </c>
      <c r="I9885" s="43">
        <v>0.11688083338799038</v>
      </c>
      <c r="J9885" s="43">
        <v>0</v>
      </c>
      <c r="K9885" s="43">
        <v>1</v>
      </c>
      <c r="M9885" s="43">
        <v>7.8623789540804845E-3</v>
      </c>
      <c r="N9885" s="43">
        <v>4.6558844046196923E-2</v>
      </c>
      <c r="O9885" s="43">
        <v>0</v>
      </c>
      <c r="P9885" s="43">
        <v>1</v>
      </c>
      <c r="R9885" s="43">
        <v>581.06243247224063</v>
      </c>
      <c r="S9885" s="43">
        <v>219.30777350572507</v>
      </c>
      <c r="T9885" s="43">
        <v>6931.0420593609106</v>
      </c>
      <c r="U9885" s="43">
        <v>7731.4122653388768</v>
      </c>
      <c r="W9885" s="43">
        <v>2367.7772668548719</v>
      </c>
      <c r="X9885" s="43">
        <v>0</v>
      </c>
      <c r="Y9885" s="43">
        <v>0</v>
      </c>
      <c r="Z9885" s="43">
        <v>2367.7772668548719</v>
      </c>
      <c r="AB9885" s="43">
        <v>88.631381647677301</v>
      </c>
      <c r="AC9885" s="43">
        <v>0</v>
      </c>
      <c r="AD9885" s="43">
        <v>0</v>
      </c>
      <c r="AE9885" s="43">
        <v>88.631381647677301</v>
      </c>
      <c r="AG9885" s="43">
        <v>4354342.3937461097</v>
      </c>
      <c r="AH9885" s="43">
        <v>511439.88964065234</v>
      </c>
      <c r="AI9885" s="43">
        <v>0</v>
      </c>
      <c r="AJ9885" s="43">
        <v>372251802.92024469</v>
      </c>
      <c r="AK9885" s="43">
        <v>376606145.31399083</v>
      </c>
    </row>
    <row r="9886" spans="3:37" x14ac:dyDescent="0.2">
      <c r="C9886" s="43">
        <v>6.2353731027842141E-4</v>
      </c>
      <c r="D9886" s="43">
        <v>5.4769640404688569E-2</v>
      </c>
      <c r="E9886" s="43">
        <v>3.4828745366853742</v>
      </c>
      <c r="F9886" s="43">
        <v>3.5258562376802143</v>
      </c>
      <c r="H9886" s="43">
        <v>9.5402989191084586E-5</v>
      </c>
      <c r="I9886" s="43">
        <v>8.4093741607720776E-2</v>
      </c>
      <c r="J9886" s="43">
        <v>0</v>
      </c>
      <c r="K9886" s="43">
        <v>1</v>
      </c>
      <c r="M9886" s="43">
        <v>7.8152523598921352E-3</v>
      </c>
      <c r="N9886" s="43">
        <v>4.79152201176124E-2</v>
      </c>
      <c r="O9886" s="43">
        <v>0</v>
      </c>
      <c r="P9886" s="43">
        <v>1</v>
      </c>
      <c r="R9886" s="43">
        <v>646.61341065291288</v>
      </c>
      <c r="S9886" s="43">
        <v>151.9035876859175</v>
      </c>
      <c r="T9886" s="43">
        <v>7090.2062154309788</v>
      </c>
      <c r="U9886" s="43">
        <v>7888.7232137698093</v>
      </c>
      <c r="W9886" s="43">
        <v>2252.0733830423137</v>
      </c>
      <c r="X9886" s="43">
        <v>0</v>
      </c>
      <c r="Y9886" s="43">
        <v>0</v>
      </c>
      <c r="Z9886" s="43">
        <v>2252.0733830423137</v>
      </c>
      <c r="AB9886" s="43">
        <v>174.75801928319115</v>
      </c>
      <c r="AC9886" s="43">
        <v>0</v>
      </c>
      <c r="AD9886" s="43">
        <v>0</v>
      </c>
      <c r="AE9886" s="43">
        <v>174.75801928319115</v>
      </c>
      <c r="AG9886" s="43">
        <v>4141562.9514148147</v>
      </c>
      <c r="AH9886" s="43">
        <v>486447.85073713976</v>
      </c>
      <c r="AI9886" s="43">
        <v>0</v>
      </c>
      <c r="AJ9886" s="43">
        <v>733983680.98940277</v>
      </c>
      <c r="AK9886" s="43">
        <v>738125243.94081759</v>
      </c>
    </row>
    <row r="9887" spans="3:37" x14ac:dyDescent="0.2">
      <c r="C9887" s="43">
        <v>6.0914342857802325E-4</v>
      </c>
      <c r="D9887" s="43">
        <v>5.02226095546131E-2</v>
      </c>
      <c r="E9887" s="43">
        <v>1.9711577343047413</v>
      </c>
      <c r="F9887" s="43">
        <v>1.58471162541221</v>
      </c>
      <c r="H9887" s="43">
        <v>9.6899529286931241E-5</v>
      </c>
      <c r="I9887" s="43">
        <v>7.9079044214347E-2</v>
      </c>
      <c r="J9887" s="43">
        <v>0</v>
      </c>
      <c r="K9887" s="43">
        <v>1</v>
      </c>
      <c r="M9887" s="43">
        <v>7.883313763002997E-3</v>
      </c>
      <c r="N9887" s="43">
        <v>4.7130049068415891E-2</v>
      </c>
      <c r="O9887" s="43">
        <v>0</v>
      </c>
      <c r="P9887" s="43">
        <v>1</v>
      </c>
      <c r="R9887" s="43">
        <v>579.24355595838449</v>
      </c>
      <c r="S9887" s="43">
        <v>145.08598139316749</v>
      </c>
      <c r="T9887" s="43">
        <v>7034.756621313787</v>
      </c>
      <c r="U9887" s="43">
        <v>7759.0861586653391</v>
      </c>
      <c r="W9887" s="43">
        <v>1141.7804153735508</v>
      </c>
      <c r="X9887" s="43">
        <v>0</v>
      </c>
      <c r="Y9887" s="43">
        <v>0</v>
      </c>
      <c r="Z9887" s="43">
        <v>1141.7804153735508</v>
      </c>
      <c r="AB9887" s="43">
        <v>36.239877199195362</v>
      </c>
      <c r="AC9887" s="43">
        <v>0</v>
      </c>
      <c r="AD9887" s="43">
        <v>0</v>
      </c>
      <c r="AE9887" s="43">
        <v>36.239877199195362</v>
      </c>
      <c r="AG9887" s="43">
        <v>2099734.1838719598</v>
      </c>
      <c r="AH9887" s="43">
        <v>246624.56972068697</v>
      </c>
      <c r="AI9887" s="43">
        <v>0</v>
      </c>
      <c r="AJ9887" s="43">
        <v>152207484.23662052</v>
      </c>
      <c r="AK9887" s="43">
        <v>154307218.42049247</v>
      </c>
    </row>
    <row r="9888" spans="3:37" x14ac:dyDescent="0.2">
      <c r="C9888" s="43">
        <v>5.9997971092943581E-4</v>
      </c>
      <c r="D9888" s="43">
        <v>5.6513326757428151E-2</v>
      </c>
      <c r="E9888" s="43">
        <v>5.7473752277417081</v>
      </c>
      <c r="F9888" s="43">
        <v>4.0516689680660596</v>
      </c>
      <c r="H9888" s="43">
        <v>9.251977114921317E-5</v>
      </c>
      <c r="I9888" s="43">
        <v>8.1119856306399465E-2</v>
      </c>
      <c r="J9888" s="43">
        <v>0</v>
      </c>
      <c r="K9888" s="43">
        <v>1</v>
      </c>
      <c r="M9888" s="43">
        <v>7.8997699217053796E-3</v>
      </c>
      <c r="N9888" s="43">
        <v>4.3895754935583522E-2</v>
      </c>
      <c r="O9888" s="43">
        <v>0</v>
      </c>
      <c r="P9888" s="43">
        <v>1</v>
      </c>
      <c r="R9888" s="43">
        <v>641.99228751626288</v>
      </c>
      <c r="S9888" s="43">
        <v>142.10327770566332</v>
      </c>
      <c r="T9888" s="43">
        <v>6565.6743460237658</v>
      </c>
      <c r="U9888" s="43">
        <v>7349.7699112456921</v>
      </c>
      <c r="W9888" s="43">
        <v>3689.7705696722014</v>
      </c>
      <c r="X9888" s="43">
        <v>0</v>
      </c>
      <c r="Y9888" s="43">
        <v>0</v>
      </c>
      <c r="Z9888" s="43">
        <v>3689.7705696722014</v>
      </c>
      <c r="AB9888" s="43">
        <v>209.62882974597014</v>
      </c>
      <c r="AC9888" s="43">
        <v>0</v>
      </c>
      <c r="AD9888" s="43">
        <v>0</v>
      </c>
      <c r="AE9888" s="43">
        <v>209.62882974597014</v>
      </c>
      <c r="AG9888" s="43">
        <v>6785488.0776271783</v>
      </c>
      <c r="AH9888" s="43">
        <v>796990.44304919546</v>
      </c>
      <c r="AI9888" s="43">
        <v>0</v>
      </c>
      <c r="AJ9888" s="43">
        <v>880441084.93307459</v>
      </c>
      <c r="AK9888" s="43">
        <v>887226573.01070178</v>
      </c>
    </row>
    <row r="9889" spans="3:37" x14ac:dyDescent="0.2">
      <c r="C9889" s="43">
        <v>6.1713745419889054E-4</v>
      </c>
      <c r="D9889" s="43">
        <v>5.2745635747582398E-2</v>
      </c>
      <c r="E9889" s="43">
        <v>3.2689984859199721</v>
      </c>
      <c r="F9889" s="43">
        <v>2.0208057863459663</v>
      </c>
      <c r="H9889" s="43">
        <v>9.2360479070241475E-5</v>
      </c>
      <c r="I9889" s="43">
        <v>0.10851903603142643</v>
      </c>
      <c r="J9889" s="43">
        <v>0</v>
      </c>
      <c r="K9889" s="43">
        <v>1</v>
      </c>
      <c r="M9889" s="43">
        <v>7.813780551361952E-3</v>
      </c>
      <c r="N9889" s="43">
        <v>4.4869642379412135E-2</v>
      </c>
      <c r="O9889" s="43">
        <v>0</v>
      </c>
      <c r="P9889" s="43">
        <v>1</v>
      </c>
      <c r="R9889" s="43">
        <v>616.32645365582084</v>
      </c>
      <c r="S9889" s="43">
        <v>189.77302353566066</v>
      </c>
      <c r="T9889" s="43">
        <v>6638.2895388734414</v>
      </c>
      <c r="U9889" s="43">
        <v>7444.3890160649225</v>
      </c>
      <c r="W9889" s="43">
        <v>2014.7702438333042</v>
      </c>
      <c r="X9889" s="43">
        <v>0</v>
      </c>
      <c r="Y9889" s="43">
        <v>0</v>
      </c>
      <c r="Z9889" s="43">
        <v>2014.7702438333042</v>
      </c>
      <c r="AB9889" s="43">
        <v>67.319008288184747</v>
      </c>
      <c r="AC9889" s="43">
        <v>0</v>
      </c>
      <c r="AD9889" s="43">
        <v>0</v>
      </c>
      <c r="AE9889" s="43">
        <v>67.319008288184747</v>
      </c>
      <c r="AG9889" s="43">
        <v>3705162.4784094463</v>
      </c>
      <c r="AH9889" s="43">
        <v>435190.37266799371</v>
      </c>
      <c r="AI9889" s="43">
        <v>0</v>
      </c>
      <c r="AJ9889" s="43">
        <v>282739834.81037593</v>
      </c>
      <c r="AK9889" s="43">
        <v>286444997.2887854</v>
      </c>
    </row>
    <row r="9890" spans="3:37" x14ac:dyDescent="0.2">
      <c r="C9890" s="43">
        <v>5.9284084160967547E-4</v>
      </c>
      <c r="D9890" s="43">
        <v>5.3680703986404905E-2</v>
      </c>
      <c r="E9890" s="43">
        <v>9.7411329412637411</v>
      </c>
      <c r="F9890" s="43">
        <v>2.6666934266313955</v>
      </c>
      <c r="H9890" s="43">
        <v>8.4933216456633672E-5</v>
      </c>
      <c r="I9890" s="43">
        <v>9.8817044256598985E-2</v>
      </c>
      <c r="J9890" s="43">
        <v>0</v>
      </c>
      <c r="K9890" s="43">
        <v>1</v>
      </c>
      <c r="M9890" s="43">
        <v>7.825151355777854E-3</v>
      </c>
      <c r="N9890" s="43">
        <v>4.6117900420582059E-2</v>
      </c>
      <c r="O9890" s="43">
        <v>0</v>
      </c>
      <c r="P9890" s="43">
        <v>1</v>
      </c>
      <c r="R9890" s="43">
        <v>602.55776935435574</v>
      </c>
      <c r="S9890" s="43">
        <v>158.91021071853521</v>
      </c>
      <c r="T9890" s="43">
        <v>6832.893418667054</v>
      </c>
      <c r="U9890" s="43">
        <v>7594.3613987399449</v>
      </c>
      <c r="W9890" s="43">
        <v>5869.5953360721142</v>
      </c>
      <c r="X9890" s="43">
        <v>0</v>
      </c>
      <c r="Y9890" s="43">
        <v>0</v>
      </c>
      <c r="Z9890" s="43">
        <v>5869.5953360721142</v>
      </c>
      <c r="AB9890" s="43">
        <v>107.45786084829821</v>
      </c>
      <c r="AC9890" s="43">
        <v>0</v>
      </c>
      <c r="AD9890" s="43">
        <v>0</v>
      </c>
      <c r="AE9890" s="43">
        <v>107.45786084829821</v>
      </c>
      <c r="AG9890" s="43">
        <v>10794185.823036619</v>
      </c>
      <c r="AH9890" s="43">
        <v>1267832.5925915767</v>
      </c>
      <c r="AI9890" s="43">
        <v>0</v>
      </c>
      <c r="AJ9890" s="43">
        <v>451323015.5628525</v>
      </c>
      <c r="AK9890" s="43">
        <v>462117201.38588911</v>
      </c>
    </row>
    <row r="9891" spans="3:37" x14ac:dyDescent="0.2">
      <c r="C9891" s="43">
        <v>6.0080273482338031E-4</v>
      </c>
      <c r="D9891" s="43">
        <v>5.7099032392690652E-2</v>
      </c>
      <c r="E9891" s="43">
        <v>10.31554977999312</v>
      </c>
      <c r="F9891" s="43">
        <v>1.8621018173712605</v>
      </c>
      <c r="H9891" s="43">
        <v>7.7185973117057801E-5</v>
      </c>
      <c r="I9891" s="43">
        <v>0.11495444046432512</v>
      </c>
      <c r="J9891" s="43">
        <v>0</v>
      </c>
      <c r="K9891" s="43">
        <v>1</v>
      </c>
      <c r="M9891" s="43">
        <v>7.8546319012700039E-3</v>
      </c>
      <c r="N9891" s="43">
        <v>4.639786530421397E-2</v>
      </c>
      <c r="O9891" s="43">
        <v>0</v>
      </c>
      <c r="P9891" s="43">
        <v>1</v>
      </c>
      <c r="R9891" s="43">
        <v>649.53569471070762</v>
      </c>
      <c r="S9891" s="43">
        <v>167.99892723276042</v>
      </c>
      <c r="T9891" s="43">
        <v>6900.271988320872</v>
      </c>
      <c r="U9891" s="43">
        <v>7717.8066102643397</v>
      </c>
      <c r="W9891" s="43">
        <v>6700.3177926707185</v>
      </c>
      <c r="X9891" s="43">
        <v>0</v>
      </c>
      <c r="Y9891" s="43">
        <v>0</v>
      </c>
      <c r="Z9891" s="43">
        <v>6700.3177926707185</v>
      </c>
      <c r="AB9891" s="43">
        <v>59.916351605763765</v>
      </c>
      <c r="AC9891" s="43">
        <v>0</v>
      </c>
      <c r="AD9891" s="43">
        <v>0</v>
      </c>
      <c r="AE9891" s="43">
        <v>59.916351605763765</v>
      </c>
      <c r="AG9891" s="43">
        <v>12321884.420721451</v>
      </c>
      <c r="AH9891" s="43">
        <v>1447268.6432168751</v>
      </c>
      <c r="AI9891" s="43">
        <v>0</v>
      </c>
      <c r="AJ9891" s="43">
        <v>251648676.7442078</v>
      </c>
      <c r="AK9891" s="43">
        <v>263970561.16492924</v>
      </c>
    </row>
    <row r="9892" spans="3:37" x14ac:dyDescent="0.2">
      <c r="C9892" s="43">
        <v>5.9646208500456087E-4</v>
      </c>
      <c r="D9892" s="43">
        <v>4.8641638397636043E-2</v>
      </c>
      <c r="E9892" s="43">
        <v>2.4676893741666901</v>
      </c>
      <c r="F9892" s="43">
        <v>1.3895587180758373</v>
      </c>
      <c r="H9892" s="43">
        <v>8.7835181910597115E-5</v>
      </c>
      <c r="I9892" s="43">
        <v>9.8796340340391628E-2</v>
      </c>
      <c r="J9892" s="43">
        <v>0</v>
      </c>
      <c r="K9892" s="43">
        <v>1</v>
      </c>
      <c r="M9892" s="43">
        <v>7.7998124418119539E-3</v>
      </c>
      <c r="N9892" s="43">
        <v>4.6868430947262008E-2</v>
      </c>
      <c r="O9892" s="43">
        <v>0</v>
      </c>
      <c r="P9892" s="43">
        <v>1</v>
      </c>
      <c r="R9892" s="43">
        <v>549.33011713540441</v>
      </c>
      <c r="S9892" s="43">
        <v>164.30536155338231</v>
      </c>
      <c r="T9892" s="43">
        <v>6921.60715770769</v>
      </c>
      <c r="U9892" s="43">
        <v>7635.2426363964769</v>
      </c>
      <c r="W9892" s="43">
        <v>1355.5760929647806</v>
      </c>
      <c r="X9892" s="43">
        <v>0</v>
      </c>
      <c r="Y9892" s="43">
        <v>0</v>
      </c>
      <c r="Z9892" s="43">
        <v>1355.5760929647806</v>
      </c>
      <c r="AB9892" s="43">
        <v>22.897607976793797</v>
      </c>
      <c r="AC9892" s="43">
        <v>0</v>
      </c>
      <c r="AD9892" s="43">
        <v>0</v>
      </c>
      <c r="AE9892" s="43">
        <v>22.897607976793797</v>
      </c>
      <c r="AG9892" s="43">
        <v>2492904.4349622317</v>
      </c>
      <c r="AH9892" s="43">
        <v>292804.43608039262</v>
      </c>
      <c r="AI9892" s="43">
        <v>0</v>
      </c>
      <c r="AJ9892" s="43">
        <v>96169953.502533942</v>
      </c>
      <c r="AK9892" s="43">
        <v>98662857.93749617</v>
      </c>
    </row>
    <row r="9893" spans="3:37" x14ac:dyDescent="0.2">
      <c r="C9893" s="43">
        <v>6.1703043533156698E-4</v>
      </c>
      <c r="D9893" s="43">
        <v>6.1466300320584977E-2</v>
      </c>
      <c r="E9893" s="43">
        <v>4.8321857805339627</v>
      </c>
      <c r="F9893" s="43">
        <v>1.1516422133636097</v>
      </c>
      <c r="H9893" s="43">
        <v>8.6590852862919579E-5</v>
      </c>
      <c r="I9893" s="43">
        <v>7.7202693545078666E-2</v>
      </c>
      <c r="J9893" s="43">
        <v>0</v>
      </c>
      <c r="K9893" s="43">
        <v>1</v>
      </c>
      <c r="M9893" s="43">
        <v>7.9927433242578116E-3</v>
      </c>
      <c r="N9893" s="43">
        <v>4.5229385702121705E-2</v>
      </c>
      <c r="O9893" s="43">
        <v>0</v>
      </c>
      <c r="P9893" s="43">
        <v>1</v>
      </c>
      <c r="R9893" s="43">
        <v>718.10182870462427</v>
      </c>
      <c r="S9893" s="43">
        <v>126.5746813631693</v>
      </c>
      <c r="T9893" s="43">
        <v>6844.7710885257438</v>
      </c>
      <c r="U9893" s="43">
        <v>7689.4475985935369</v>
      </c>
      <c r="W9893" s="43">
        <v>3470.0014456419208</v>
      </c>
      <c r="X9893" s="43">
        <v>0</v>
      </c>
      <c r="Y9893" s="43">
        <v>0</v>
      </c>
      <c r="Z9893" s="43">
        <v>3470.0014456419208</v>
      </c>
      <c r="AB9893" s="43">
        <v>11.651716927599072</v>
      </c>
      <c r="AC9893" s="43">
        <v>0</v>
      </c>
      <c r="AD9893" s="43">
        <v>0</v>
      </c>
      <c r="AE9893" s="43">
        <v>11.651716927599072</v>
      </c>
      <c r="AG9893" s="43">
        <v>6381332.6585354926</v>
      </c>
      <c r="AH9893" s="43">
        <v>749520.31225865486</v>
      </c>
      <c r="AI9893" s="43">
        <v>0</v>
      </c>
      <c r="AJ9893" s="43">
        <v>48937211.0959161</v>
      </c>
      <c r="AK9893" s="43">
        <v>55318543.754451595</v>
      </c>
    </row>
    <row r="9894" spans="3:37" x14ac:dyDescent="0.2">
      <c r="C9894" s="43">
        <v>6.0649418397343714E-4</v>
      </c>
      <c r="D9894" s="43">
        <v>5.91298936242588E-2</v>
      </c>
      <c r="E9894" s="43">
        <v>3.183264359684721</v>
      </c>
      <c r="F9894" s="43">
        <v>3.1091392731457934</v>
      </c>
      <c r="H9894" s="43">
        <v>9.2503367071117282E-5</v>
      </c>
      <c r="I9894" s="43">
        <v>9.0373451122785151E-2</v>
      </c>
      <c r="J9894" s="43">
        <v>0</v>
      </c>
      <c r="K9894" s="43">
        <v>1</v>
      </c>
      <c r="M9894" s="43">
        <v>7.8441335355772975E-3</v>
      </c>
      <c r="N9894" s="43">
        <v>4.4590334628157598E-2</v>
      </c>
      <c r="O9894" s="43">
        <v>0</v>
      </c>
      <c r="P9894" s="43">
        <v>1</v>
      </c>
      <c r="R9894" s="43">
        <v>679.00990724512133</v>
      </c>
      <c r="S9894" s="43">
        <v>158.2853719287009</v>
      </c>
      <c r="T9894" s="43">
        <v>6622.5932575790721</v>
      </c>
      <c r="U9894" s="43">
        <v>7459.8885367528947</v>
      </c>
      <c r="W9894" s="43">
        <v>2161.4680376062229</v>
      </c>
      <c r="X9894" s="43">
        <v>0</v>
      </c>
      <c r="Y9894" s="43">
        <v>0</v>
      </c>
      <c r="Z9894" s="43">
        <v>2161.4680376062229</v>
      </c>
      <c r="AB9894" s="43">
        <v>153.23753145815715</v>
      </c>
      <c r="AC9894" s="43">
        <v>0</v>
      </c>
      <c r="AD9894" s="43">
        <v>0</v>
      </c>
      <c r="AE9894" s="43">
        <v>153.23753145815715</v>
      </c>
      <c r="AG9894" s="43">
        <v>3974939.7211578437</v>
      </c>
      <c r="AH9894" s="43">
        <v>466877.09612294415</v>
      </c>
      <c r="AI9894" s="43">
        <v>0</v>
      </c>
      <c r="AJ9894" s="43">
        <v>643597632.12426007</v>
      </c>
      <c r="AK9894" s="43">
        <v>647572571.84541786</v>
      </c>
    </row>
    <row r="9895" spans="3:37" x14ac:dyDescent="0.2">
      <c r="C9895" s="43">
        <v>6.1413777477381526E-4</v>
      </c>
      <c r="D9895" s="43">
        <v>5.5800571266248267E-2</v>
      </c>
      <c r="E9895" s="43">
        <v>3.0118362896601516</v>
      </c>
      <c r="F9895" s="43">
        <v>2.1270067824450707</v>
      </c>
      <c r="H9895" s="43">
        <v>8.3885075508320517E-5</v>
      </c>
      <c r="I9895" s="43">
        <v>0.10962821265715705</v>
      </c>
      <c r="J9895" s="43">
        <v>0</v>
      </c>
      <c r="K9895" s="43">
        <v>1</v>
      </c>
      <c r="M9895" s="43">
        <v>7.9117551091449911E-3</v>
      </c>
      <c r="N9895" s="43">
        <v>4.4294645137348584E-2</v>
      </c>
      <c r="O9895" s="43">
        <v>0</v>
      </c>
      <c r="P9895" s="43">
        <v>1</v>
      </c>
      <c r="R9895" s="43">
        <v>648.85376495054163</v>
      </c>
      <c r="S9895" s="43">
        <v>174.12029975599413</v>
      </c>
      <c r="T9895" s="43">
        <v>6635.3897210822288</v>
      </c>
      <c r="U9895" s="43">
        <v>7458.3637857887643</v>
      </c>
      <c r="W9895" s="43">
        <v>1954.2413159606594</v>
      </c>
      <c r="X9895" s="43">
        <v>0</v>
      </c>
      <c r="Y9895" s="43">
        <v>0</v>
      </c>
      <c r="Z9895" s="43">
        <v>1954.2413159606594</v>
      </c>
      <c r="AB9895" s="43">
        <v>78.245097548827971</v>
      </c>
      <c r="AC9895" s="43">
        <v>0</v>
      </c>
      <c r="AD9895" s="43">
        <v>0</v>
      </c>
      <c r="AE9895" s="43">
        <v>78.245097548827971</v>
      </c>
      <c r="AG9895" s="43">
        <v>3593849.7800516528</v>
      </c>
      <c r="AH9895" s="43">
        <v>422116.12424750242</v>
      </c>
      <c r="AI9895" s="43">
        <v>0</v>
      </c>
      <c r="AJ9895" s="43">
        <v>328629409.70507747</v>
      </c>
      <c r="AK9895" s="43">
        <v>332223259.48512912</v>
      </c>
    </row>
    <row r="9896" spans="3:37" x14ac:dyDescent="0.2">
      <c r="C9896" s="43">
        <v>6.0836201963120279E-4</v>
      </c>
      <c r="D9896" s="43">
        <v>4.9635342801379156E-2</v>
      </c>
      <c r="E9896" s="43">
        <v>3.3711614809297541</v>
      </c>
      <c r="F9896" s="43">
        <v>1.9892147993541076</v>
      </c>
      <c r="H9896" s="43">
        <v>8.2681830768853169E-5</v>
      </c>
      <c r="I9896" s="43">
        <v>9.6876950855683125E-2</v>
      </c>
      <c r="J9896" s="43">
        <v>0</v>
      </c>
      <c r="K9896" s="43">
        <v>1</v>
      </c>
      <c r="M9896" s="43">
        <v>7.8414444036184888E-3</v>
      </c>
      <c r="N9896" s="43">
        <v>4.2035651438306815E-2</v>
      </c>
      <c r="O9896" s="43">
        <v>0</v>
      </c>
      <c r="P9896" s="43">
        <v>1</v>
      </c>
      <c r="R9896" s="43">
        <v>571.73593745509356</v>
      </c>
      <c r="S9896" s="43">
        <v>151.66065186369039</v>
      </c>
      <c r="T9896" s="43">
        <v>6241.0293159782586</v>
      </c>
      <c r="U9896" s="43">
        <v>6964.4259052970428</v>
      </c>
      <c r="W9896" s="43">
        <v>1927.4141696118745</v>
      </c>
      <c r="X9896" s="43">
        <v>0</v>
      </c>
      <c r="Y9896" s="43">
        <v>0</v>
      </c>
      <c r="Z9896" s="43">
        <v>1927.4141696118745</v>
      </c>
      <c r="AB9896" s="43">
        <v>60.515952619889511</v>
      </c>
      <c r="AC9896" s="43">
        <v>0</v>
      </c>
      <c r="AD9896" s="43">
        <v>0</v>
      </c>
      <c r="AE9896" s="43">
        <v>60.515952619889511</v>
      </c>
      <c r="AG9896" s="43">
        <v>3544514.6579162371</v>
      </c>
      <c r="AH9896" s="43">
        <v>416321.46063616488</v>
      </c>
      <c r="AI9896" s="43">
        <v>0</v>
      </c>
      <c r="AJ9896" s="43">
        <v>254167001.00353596</v>
      </c>
      <c r="AK9896" s="43">
        <v>257711515.6614522</v>
      </c>
    </row>
    <row r="9897" spans="3:37" x14ac:dyDescent="0.2">
      <c r="C9897" s="43">
        <v>6.1167630675929008E-4</v>
      </c>
      <c r="D9897" s="43">
        <v>5.0536635921298277E-2</v>
      </c>
      <c r="E9897" s="43">
        <v>2.9150975155891659</v>
      </c>
      <c r="F9897" s="43">
        <v>1.5566184966161618</v>
      </c>
      <c r="H9897" s="43">
        <v>8.5607990470217449E-5</v>
      </c>
      <c r="I9897" s="43">
        <v>0.12548092733133009</v>
      </c>
      <c r="J9897" s="43">
        <v>0</v>
      </c>
      <c r="K9897" s="43">
        <v>1</v>
      </c>
      <c r="M9897" s="43">
        <v>7.8292064033988439E-3</v>
      </c>
      <c r="N9897" s="43">
        <v>4.6295322070595391E-2</v>
      </c>
      <c r="O9897" s="43">
        <v>0</v>
      </c>
      <c r="P9897" s="43">
        <v>1</v>
      </c>
      <c r="R9897" s="43">
        <v>585.28899736531241</v>
      </c>
      <c r="S9897" s="43">
        <v>203.39224737025901</v>
      </c>
      <c r="T9897" s="43">
        <v>6862.7349363356616</v>
      </c>
      <c r="U9897" s="43">
        <v>7651.416181071233</v>
      </c>
      <c r="W9897" s="43">
        <v>1706.174502121296</v>
      </c>
      <c r="X9897" s="43">
        <v>0</v>
      </c>
      <c r="Y9897" s="43">
        <v>0</v>
      </c>
      <c r="Z9897" s="43">
        <v>1706.174502121296</v>
      </c>
      <c r="AB9897" s="43">
        <v>34.858746952542312</v>
      </c>
      <c r="AC9897" s="43">
        <v>0</v>
      </c>
      <c r="AD9897" s="43">
        <v>0</v>
      </c>
      <c r="AE9897" s="43">
        <v>34.858746952542312</v>
      </c>
      <c r="AG9897" s="43">
        <v>3137654.9094010633</v>
      </c>
      <c r="AH9897" s="43">
        <v>368533.69245819992</v>
      </c>
      <c r="AI9897" s="43">
        <v>0</v>
      </c>
      <c r="AJ9897" s="43">
        <v>146406737.20067772</v>
      </c>
      <c r="AK9897" s="43">
        <v>149544392.11007878</v>
      </c>
    </row>
    <row r="9898" spans="3:37" x14ac:dyDescent="0.2">
      <c r="C9898" s="43">
        <v>6.1695939404937672E-4</v>
      </c>
      <c r="D9898" s="43">
        <v>5.2627264540791696E-2</v>
      </c>
      <c r="E9898" s="43">
        <v>1.652884874276179</v>
      </c>
      <c r="F9898" s="43">
        <v>3.7659272948528404</v>
      </c>
      <c r="H9898" s="43">
        <v>9.1340100123016299E-5</v>
      </c>
      <c r="I9898" s="43">
        <v>0.12432997337358931</v>
      </c>
      <c r="J9898" s="43">
        <v>0</v>
      </c>
      <c r="K9898" s="43">
        <v>1</v>
      </c>
      <c r="M9898" s="43">
        <v>7.7532494265819159E-3</v>
      </c>
      <c r="N9898" s="43">
        <v>4.7148669296591894E-2</v>
      </c>
      <c r="O9898" s="43">
        <v>0</v>
      </c>
      <c r="P9898" s="43">
        <v>1</v>
      </c>
      <c r="R9898" s="43">
        <v>614.7658731637556</v>
      </c>
      <c r="S9898" s="43">
        <v>215.02041550220483</v>
      </c>
      <c r="T9898" s="43">
        <v>6921.4258146197271</v>
      </c>
      <c r="U9898" s="43">
        <v>7751.2121032856876</v>
      </c>
      <c r="W9898" s="43">
        <v>1016.1372129735596</v>
      </c>
      <c r="X9898" s="43">
        <v>0</v>
      </c>
      <c r="Y9898" s="43">
        <v>0</v>
      </c>
      <c r="Z9898" s="43">
        <v>1016.1372129735596</v>
      </c>
      <c r="AB9898" s="43">
        <v>181.94255481246077</v>
      </c>
      <c r="AC9898" s="43">
        <v>0</v>
      </c>
      <c r="AD9898" s="43">
        <v>0</v>
      </c>
      <c r="AE9898" s="43">
        <v>181.94255481246077</v>
      </c>
      <c r="AG9898" s="43">
        <v>1868676.3346583762</v>
      </c>
      <c r="AH9898" s="43">
        <v>219485.63800228888</v>
      </c>
      <c r="AI9898" s="43">
        <v>0</v>
      </c>
      <c r="AJ9898" s="43">
        <v>764158730.21233523</v>
      </c>
      <c r="AK9898" s="43">
        <v>766027406.54699361</v>
      </c>
    </row>
    <row r="9899" spans="3:37" x14ac:dyDescent="0.2">
      <c r="C9899" s="43">
        <v>6.1680287128007549E-4</v>
      </c>
      <c r="D9899" s="43">
        <v>5.5350867523850988E-2</v>
      </c>
      <c r="E9899" s="43">
        <v>4.9806864403372826</v>
      </c>
      <c r="F9899" s="43">
        <v>3.6217331589740422</v>
      </c>
      <c r="H9899" s="43">
        <v>8.8991815734501501E-5</v>
      </c>
      <c r="I9899" s="43">
        <v>7.1749640531188152E-2</v>
      </c>
      <c r="J9899" s="43">
        <v>0</v>
      </c>
      <c r="K9899" s="43">
        <v>1</v>
      </c>
      <c r="M9899" s="43">
        <v>7.7633116099417197E-3</v>
      </c>
      <c r="N9899" s="43">
        <v>4.7339249907849879E-2</v>
      </c>
      <c r="O9899" s="43">
        <v>0</v>
      </c>
      <c r="P9899" s="43">
        <v>1</v>
      </c>
      <c r="R9899" s="43">
        <v>646.41762842944047</v>
      </c>
      <c r="S9899" s="43">
        <v>120.89606636211101</v>
      </c>
      <c r="T9899" s="43">
        <v>6958.4220028998998</v>
      </c>
      <c r="U9899" s="43">
        <v>7725.7356976914516</v>
      </c>
      <c r="W9899" s="43">
        <v>3219.6035167134983</v>
      </c>
      <c r="X9899" s="43">
        <v>0</v>
      </c>
      <c r="Y9899" s="43">
        <v>0</v>
      </c>
      <c r="Z9899" s="43">
        <v>3219.6035167134983</v>
      </c>
      <c r="AB9899" s="43">
        <v>181.33659481687437</v>
      </c>
      <c r="AC9899" s="43">
        <v>0</v>
      </c>
      <c r="AD9899" s="43">
        <v>0</v>
      </c>
      <c r="AE9899" s="43">
        <v>181.33659481687437</v>
      </c>
      <c r="AG9899" s="43">
        <v>5920850.8672361234</v>
      </c>
      <c r="AH9899" s="43">
        <v>695434.35961011564</v>
      </c>
      <c r="AI9899" s="43">
        <v>0</v>
      </c>
      <c r="AJ9899" s="43">
        <v>761613698.23087239</v>
      </c>
      <c r="AK9899" s="43">
        <v>767534549.09810853</v>
      </c>
    </row>
    <row r="9900" spans="3:37" x14ac:dyDescent="0.2">
      <c r="C9900" s="43">
        <v>6.1696680068590304E-4</v>
      </c>
      <c r="D9900" s="43">
        <v>6.1363738946129343E-2</v>
      </c>
      <c r="E9900" s="43">
        <v>5.7826430116848693</v>
      </c>
      <c r="F9900" s="43">
        <v>2.1303736280751058</v>
      </c>
      <c r="H9900" s="43">
        <v>8.8011333687327466E-5</v>
      </c>
      <c r="I9900" s="43">
        <v>8.4677425313511134E-2</v>
      </c>
      <c r="J9900" s="43">
        <v>0</v>
      </c>
      <c r="K9900" s="43">
        <v>1</v>
      </c>
      <c r="M9900" s="43">
        <v>7.8564792998097044E-3</v>
      </c>
      <c r="N9900" s="43">
        <v>4.5847614887646881E-2</v>
      </c>
      <c r="O9900" s="43">
        <v>0</v>
      </c>
      <c r="P9900" s="43">
        <v>1</v>
      </c>
      <c r="R9900" s="43">
        <v>716.82968449873158</v>
      </c>
      <c r="S9900" s="43">
        <v>141.10701973905901</v>
      </c>
      <c r="T9900" s="43">
        <v>6820.0426536359646</v>
      </c>
      <c r="U9900" s="43">
        <v>7677.9793578737554</v>
      </c>
      <c r="W9900" s="43">
        <v>4145.1701656348596</v>
      </c>
      <c r="X9900" s="43">
        <v>0</v>
      </c>
      <c r="Y9900" s="43">
        <v>0</v>
      </c>
      <c r="Z9900" s="43">
        <v>4145.1701656348596</v>
      </c>
      <c r="AB9900" s="43">
        <v>86.700534716127819</v>
      </c>
      <c r="AC9900" s="43">
        <v>0</v>
      </c>
      <c r="AD9900" s="43">
        <v>0</v>
      </c>
      <c r="AE9900" s="43">
        <v>86.700534716127819</v>
      </c>
      <c r="AG9900" s="43">
        <v>7622967.9346025065</v>
      </c>
      <c r="AH9900" s="43">
        <v>895356.75577712967</v>
      </c>
      <c r="AI9900" s="43">
        <v>0</v>
      </c>
      <c r="AJ9900" s="43">
        <v>364142245.80773681</v>
      </c>
      <c r="AK9900" s="43">
        <v>371765213.74233931</v>
      </c>
    </row>
    <row r="9901" spans="3:37" x14ac:dyDescent="0.2">
      <c r="C9901" s="43">
        <v>6.1030239079928883E-4</v>
      </c>
      <c r="D9901" s="43">
        <v>5.3595433398509612E-2</v>
      </c>
      <c r="E9901" s="43">
        <v>4.0719718488910059</v>
      </c>
      <c r="F9901" s="43">
        <v>4.7317766893332811</v>
      </c>
      <c r="H9901" s="43">
        <v>9.2784839111348383E-5</v>
      </c>
      <c r="I9901" s="43">
        <v>7.9147247955581299E-2</v>
      </c>
      <c r="J9901" s="43">
        <v>0</v>
      </c>
      <c r="K9901" s="43">
        <v>1</v>
      </c>
      <c r="M9901" s="43">
        <v>7.8449628587630819E-3</v>
      </c>
      <c r="N9901" s="43">
        <v>4.4681758546204244E-2</v>
      </c>
      <c r="O9901" s="43">
        <v>0</v>
      </c>
      <c r="P9901" s="43">
        <v>1</v>
      </c>
      <c r="R9901" s="43">
        <v>619.3201798464786</v>
      </c>
      <c r="S9901" s="43">
        <v>139.04494681756168</v>
      </c>
      <c r="T9901" s="43">
        <v>6636.8732243315453</v>
      </c>
      <c r="U9901" s="43">
        <v>7395.2383509955853</v>
      </c>
      <c r="W9901" s="43">
        <v>2521.8543377849755</v>
      </c>
      <c r="X9901" s="43">
        <v>0</v>
      </c>
      <c r="Y9901" s="43">
        <v>0</v>
      </c>
      <c r="Z9901" s="43">
        <v>2521.8543377849755</v>
      </c>
      <c r="AB9901" s="43">
        <v>247.29461331117187</v>
      </c>
      <c r="AC9901" s="43">
        <v>0</v>
      </c>
      <c r="AD9901" s="43">
        <v>0</v>
      </c>
      <c r="AE9901" s="43">
        <v>247.29461331117187</v>
      </c>
      <c r="AG9901" s="43">
        <v>4637690.1271865703</v>
      </c>
      <c r="AH9901" s="43">
        <v>544720.53696155467</v>
      </c>
      <c r="AI9901" s="43">
        <v>0</v>
      </c>
      <c r="AJ9901" s="43">
        <v>1038637375.9069219</v>
      </c>
      <c r="AK9901" s="43">
        <v>1043275066.0341084</v>
      </c>
    </row>
    <row r="9902" spans="3:37" x14ac:dyDescent="0.2">
      <c r="C9902" s="43">
        <v>6.1680431684696391E-4</v>
      </c>
      <c r="D9902" s="43">
        <v>4.9240360819726707E-2</v>
      </c>
      <c r="E9902" s="43">
        <v>6.5026888495064936</v>
      </c>
      <c r="F9902" s="43">
        <v>2.9243831774186337</v>
      </c>
      <c r="H9902" s="43">
        <v>8.7862417751853543E-5</v>
      </c>
      <c r="I9902" s="43">
        <v>0.1091283765731591</v>
      </c>
      <c r="J9902" s="43">
        <v>0</v>
      </c>
      <c r="K9902" s="43">
        <v>1</v>
      </c>
      <c r="M9902" s="43">
        <v>7.8907846865450271E-3</v>
      </c>
      <c r="N9902" s="43">
        <v>4.4351255117963805E-2</v>
      </c>
      <c r="O9902" s="43">
        <v>0</v>
      </c>
      <c r="P9902" s="43">
        <v>1</v>
      </c>
      <c r="R9902" s="43">
        <v>575.05714518777836</v>
      </c>
      <c r="S9902" s="43">
        <v>181.54455053126787</v>
      </c>
      <c r="T9902" s="43">
        <v>6626.2601200526142</v>
      </c>
      <c r="U9902" s="43">
        <v>7382.8618157716601</v>
      </c>
      <c r="W9902" s="43">
        <v>3739.4176858416031</v>
      </c>
      <c r="X9902" s="43">
        <v>0</v>
      </c>
      <c r="Y9902" s="43">
        <v>0</v>
      </c>
      <c r="Z9902" s="43">
        <v>3739.4176858416031</v>
      </c>
      <c r="AB9902" s="43">
        <v>118.40944169915076</v>
      </c>
      <c r="AC9902" s="43">
        <v>0</v>
      </c>
      <c r="AD9902" s="43">
        <v>0</v>
      </c>
      <c r="AE9902" s="43">
        <v>118.40944169915076</v>
      </c>
      <c r="AG9902" s="43">
        <v>6876789.1242627082</v>
      </c>
      <c r="AH9902" s="43">
        <v>807714.22014178627</v>
      </c>
      <c r="AI9902" s="43">
        <v>0</v>
      </c>
      <c r="AJ9902" s="43">
        <v>497319655.13643318</v>
      </c>
      <c r="AK9902" s="43">
        <v>504196444.26069587</v>
      </c>
    </row>
    <row r="9903" spans="3:37" x14ac:dyDescent="0.2">
      <c r="C9903" s="43">
        <v>6.0456750740109388E-4</v>
      </c>
      <c r="D9903" s="43">
        <v>5.4028394871226196E-2</v>
      </c>
      <c r="E9903" s="43">
        <v>7.7218717767549503</v>
      </c>
      <c r="F9903" s="43">
        <v>1.4406027189920643</v>
      </c>
      <c r="H9903" s="43">
        <v>9.2391987908779782E-5</v>
      </c>
      <c r="I9903" s="43">
        <v>0.11547195778089969</v>
      </c>
      <c r="J9903" s="43">
        <v>0</v>
      </c>
      <c r="K9903" s="43">
        <v>1</v>
      </c>
      <c r="M9903" s="43">
        <v>7.7990159003049828E-3</v>
      </c>
      <c r="N9903" s="43">
        <v>4.7106773083615661E-2</v>
      </c>
      <c r="O9903" s="43">
        <v>0</v>
      </c>
      <c r="P9903" s="43">
        <v>1</v>
      </c>
      <c r="R9903" s="43">
        <v>618.45661671433822</v>
      </c>
      <c r="S9903" s="43">
        <v>202.00085768883594</v>
      </c>
      <c r="T9903" s="43">
        <v>6956.0954663611519</v>
      </c>
      <c r="U9903" s="43">
        <v>7776.5529407643262</v>
      </c>
      <c r="W9903" s="43">
        <v>4775.6426937538026</v>
      </c>
      <c r="X9903" s="43">
        <v>0</v>
      </c>
      <c r="Y9903" s="43">
        <v>0</v>
      </c>
      <c r="Z9903" s="43">
        <v>4775.6426937538026</v>
      </c>
      <c r="AB9903" s="43">
        <v>29.156822358617831</v>
      </c>
      <c r="AC9903" s="43">
        <v>0</v>
      </c>
      <c r="AD9903" s="43">
        <v>0</v>
      </c>
      <c r="AE9903" s="43">
        <v>29.156822358617831</v>
      </c>
      <c r="AG9903" s="43">
        <v>8782406.9138132427</v>
      </c>
      <c r="AH9903" s="43">
        <v>1031538.8218508214</v>
      </c>
      <c r="AI9903" s="43">
        <v>0</v>
      </c>
      <c r="AJ9903" s="43">
        <v>122458653.9061949</v>
      </c>
      <c r="AK9903" s="43">
        <v>131241060.82000814</v>
      </c>
    </row>
    <row r="9904" spans="3:37" x14ac:dyDescent="0.2">
      <c r="C9904" s="43">
        <v>6.3347316419282151E-4</v>
      </c>
      <c r="D9904" s="43">
        <v>5.3060773274293233E-2</v>
      </c>
      <c r="E9904" s="43">
        <v>4.5074490473402768</v>
      </c>
      <c r="F9904" s="43">
        <v>2.6016670238526878</v>
      </c>
      <c r="H9904" s="43">
        <v>9.3478780666678141E-5</v>
      </c>
      <c r="I9904" s="43">
        <v>7.9369490310474675E-2</v>
      </c>
      <c r="J9904" s="43">
        <v>0</v>
      </c>
      <c r="K9904" s="43">
        <v>1</v>
      </c>
      <c r="M9904" s="43">
        <v>7.8020973129106254E-3</v>
      </c>
      <c r="N9904" s="43">
        <v>4.7253274337978435E-2</v>
      </c>
      <c r="O9904" s="43">
        <v>0</v>
      </c>
      <c r="P9904" s="43">
        <v>1</v>
      </c>
      <c r="R9904" s="43">
        <v>636.42051285902562</v>
      </c>
      <c r="S9904" s="43">
        <v>140.47822238117936</v>
      </c>
      <c r="T9904" s="43">
        <v>6980.4857234800866</v>
      </c>
      <c r="U9904" s="43">
        <v>7757.3844587202911</v>
      </c>
      <c r="W9904" s="43">
        <v>2868.6330343942254</v>
      </c>
      <c r="X9904" s="43">
        <v>0</v>
      </c>
      <c r="Y9904" s="43">
        <v>0</v>
      </c>
      <c r="Z9904" s="43">
        <v>2868.6330343942254</v>
      </c>
      <c r="AB9904" s="43">
        <v>109.06871111621972</v>
      </c>
      <c r="AC9904" s="43">
        <v>0</v>
      </c>
      <c r="AD9904" s="43">
        <v>0</v>
      </c>
      <c r="AE9904" s="43">
        <v>109.06871111621972</v>
      </c>
      <c r="AG9904" s="43">
        <v>5275416.1502509806</v>
      </c>
      <c r="AH9904" s="43">
        <v>619624.73542915273</v>
      </c>
      <c r="AI9904" s="43">
        <v>0</v>
      </c>
      <c r="AJ9904" s="43">
        <v>458088586.68812281</v>
      </c>
      <c r="AK9904" s="43">
        <v>463364002.83837378</v>
      </c>
    </row>
    <row r="9905" spans="3:37" x14ac:dyDescent="0.2">
      <c r="C9905" s="43">
        <v>6.1048749926340129E-4</v>
      </c>
      <c r="D9905" s="43">
        <v>4.7591163506439528E-2</v>
      </c>
      <c r="E9905" s="43">
        <v>5.9513868734405619</v>
      </c>
      <c r="F9905" s="43">
        <v>1.9322753224452021</v>
      </c>
      <c r="H9905" s="43">
        <v>8.6793013588468235E-5</v>
      </c>
      <c r="I9905" s="43">
        <v>7.7377932202189637E-2</v>
      </c>
      <c r="J9905" s="43">
        <v>0</v>
      </c>
      <c r="K9905" s="43">
        <v>1</v>
      </c>
      <c r="M9905" s="43">
        <v>7.8744175471493483E-3</v>
      </c>
      <c r="N9905" s="43">
        <v>4.7271136780339673E-2</v>
      </c>
      <c r="O9905" s="43">
        <v>0</v>
      </c>
      <c r="P9905" s="43">
        <v>1</v>
      </c>
      <c r="R9905" s="43">
        <v>550.10484603941484</v>
      </c>
      <c r="S9905" s="43">
        <v>127.1581674815814</v>
      </c>
      <c r="T9905" s="43">
        <v>7047.8533536494415</v>
      </c>
      <c r="U9905" s="43">
        <v>7725.116367170438</v>
      </c>
      <c r="W9905" s="43">
        <v>3273.8867597350149</v>
      </c>
      <c r="X9905" s="43">
        <v>0</v>
      </c>
      <c r="Y9905" s="43">
        <v>0</v>
      </c>
      <c r="Z9905" s="43">
        <v>3273.8867597350149</v>
      </c>
      <c r="AB9905" s="43">
        <v>54.874861481046821</v>
      </c>
      <c r="AC9905" s="43">
        <v>0</v>
      </c>
      <c r="AD9905" s="43">
        <v>0</v>
      </c>
      <c r="AE9905" s="43">
        <v>54.874861481046821</v>
      </c>
      <c r="AG9905" s="43">
        <v>6020677.7511526924</v>
      </c>
      <c r="AH9905" s="43">
        <v>707159.54010276322</v>
      </c>
      <c r="AI9905" s="43">
        <v>0</v>
      </c>
      <c r="AJ9905" s="43">
        <v>230474418.22039664</v>
      </c>
      <c r="AK9905" s="43">
        <v>236495095.97154933</v>
      </c>
    </row>
    <row r="9906" spans="3:37" x14ac:dyDescent="0.2">
      <c r="C9906" s="43">
        <v>6.0192529437314035E-4</v>
      </c>
      <c r="D9906" s="43">
        <v>5.0544597600877851E-2</v>
      </c>
      <c r="E9906" s="43">
        <v>6.3145898631375283</v>
      </c>
      <c r="F9906" s="43">
        <v>3.4693633647049764</v>
      </c>
      <c r="H9906" s="43">
        <v>9.1493284899324401E-5</v>
      </c>
      <c r="I9906" s="43">
        <v>0.10107592717925695</v>
      </c>
      <c r="J9906" s="43">
        <v>0</v>
      </c>
      <c r="K9906" s="43">
        <v>1</v>
      </c>
      <c r="M9906" s="43">
        <v>7.7456148244549111E-3</v>
      </c>
      <c r="N9906" s="43">
        <v>4.4733590746164661E-2</v>
      </c>
      <c r="O9906" s="43">
        <v>0</v>
      </c>
      <c r="P9906" s="43">
        <v>1</v>
      </c>
      <c r="R9906" s="43">
        <v>576.04937526959407</v>
      </c>
      <c r="S9906" s="43">
        <v>175.09725070790358</v>
      </c>
      <c r="T9906" s="43">
        <v>6560.425824257366</v>
      </c>
      <c r="U9906" s="43">
        <v>7311.5724502348639</v>
      </c>
      <c r="W9906" s="43">
        <v>3637.5155457440846</v>
      </c>
      <c r="X9906" s="43">
        <v>0</v>
      </c>
      <c r="Y9906" s="43">
        <v>0</v>
      </c>
      <c r="Z9906" s="43">
        <v>3637.5155457440846</v>
      </c>
      <c r="AB9906" s="43">
        <v>152.20484892005592</v>
      </c>
      <c r="AC9906" s="43">
        <v>0</v>
      </c>
      <c r="AD9906" s="43">
        <v>0</v>
      </c>
      <c r="AE9906" s="43">
        <v>152.20484892005592</v>
      </c>
      <c r="AG9906" s="43">
        <v>6689391.0886233719</v>
      </c>
      <c r="AH9906" s="43">
        <v>785703.35788072227</v>
      </c>
      <c r="AI9906" s="43">
        <v>0</v>
      </c>
      <c r="AJ9906" s="43">
        <v>639260365.46423483</v>
      </c>
      <c r="AK9906" s="43">
        <v>645949756.55285823</v>
      </c>
    </row>
    <row r="9907" spans="3:37" x14ac:dyDescent="0.2">
      <c r="C9907" s="43">
        <v>6.4833742540282291E-4</v>
      </c>
      <c r="D9907" s="43">
        <v>4.7098393001536433E-2</v>
      </c>
      <c r="E9907" s="43">
        <v>4.0956689685431602</v>
      </c>
      <c r="F9907" s="43">
        <v>3.0689058956058091</v>
      </c>
      <c r="H9907" s="43">
        <v>1.0266839439077025E-4</v>
      </c>
      <c r="I9907" s="43">
        <v>0.10009746198897967</v>
      </c>
      <c r="J9907" s="43">
        <v>0</v>
      </c>
      <c r="K9907" s="43">
        <v>1</v>
      </c>
      <c r="M9907" s="43">
        <v>7.7420940871737462E-3</v>
      </c>
      <c r="N9907" s="43">
        <v>4.4851912278323684E-2</v>
      </c>
      <c r="O9907" s="43">
        <v>0</v>
      </c>
      <c r="P9907" s="43">
        <v>1</v>
      </c>
      <c r="R9907" s="43">
        <v>578.16201336859388</v>
      </c>
      <c r="S9907" s="43">
        <v>194.58179657846429</v>
      </c>
      <c r="T9907" s="43">
        <v>6574.7884222804641</v>
      </c>
      <c r="U9907" s="43">
        <v>7347.5322322275224</v>
      </c>
      <c r="W9907" s="43">
        <v>2367.9602169441855</v>
      </c>
      <c r="X9907" s="43">
        <v>0</v>
      </c>
      <c r="Y9907" s="43">
        <v>0</v>
      </c>
      <c r="Z9907" s="43">
        <v>2367.9602169441855</v>
      </c>
      <c r="AB9907" s="43">
        <v>127.9894193938761</v>
      </c>
      <c r="AC9907" s="43">
        <v>0</v>
      </c>
      <c r="AD9907" s="43">
        <v>0</v>
      </c>
      <c r="AE9907" s="43">
        <v>127.9894193938761</v>
      </c>
      <c r="AG9907" s="43">
        <v>4354678.838960357</v>
      </c>
      <c r="AH9907" s="43">
        <v>511479.40685994405</v>
      </c>
      <c r="AI9907" s="43">
        <v>0</v>
      </c>
      <c r="AJ9907" s="43">
        <v>537555561.45427966</v>
      </c>
      <c r="AK9907" s="43">
        <v>541910240.29324007</v>
      </c>
    </row>
    <row r="9908" spans="3:37" x14ac:dyDescent="0.2">
      <c r="C9908" s="43">
        <v>6.1537226285324209E-4</v>
      </c>
      <c r="D9908" s="43">
        <v>5.9500591220998267E-2</v>
      </c>
      <c r="E9908" s="43">
        <v>5.1146842748442172</v>
      </c>
      <c r="F9908" s="43">
        <v>2.6352054995787575</v>
      </c>
      <c r="H9908" s="43">
        <v>8.6898124879248957E-5</v>
      </c>
      <c r="I9908" s="43">
        <v>0.1037480384204521</v>
      </c>
      <c r="J9908" s="43">
        <v>0</v>
      </c>
      <c r="K9908" s="43">
        <v>1</v>
      </c>
      <c r="M9908" s="43">
        <v>7.8882393149753982E-3</v>
      </c>
      <c r="N9908" s="43">
        <v>4.353800676971397E-2</v>
      </c>
      <c r="O9908" s="43">
        <v>0</v>
      </c>
      <c r="P9908" s="43">
        <v>1</v>
      </c>
      <c r="R9908" s="43">
        <v>693.2686648662467</v>
      </c>
      <c r="S9908" s="43">
        <v>170.69966631420365</v>
      </c>
      <c r="T9908" s="43">
        <v>6502.6591949319618</v>
      </c>
      <c r="U9908" s="43">
        <v>7366.6275261124119</v>
      </c>
      <c r="W9908" s="43">
        <v>3545.8503384336377</v>
      </c>
      <c r="X9908" s="43">
        <v>0</v>
      </c>
      <c r="Y9908" s="43">
        <v>0</v>
      </c>
      <c r="Z9908" s="43">
        <v>3545.8503384336377</v>
      </c>
      <c r="AB9908" s="43">
        <v>121.2991304818153</v>
      </c>
      <c r="AC9908" s="43">
        <v>0</v>
      </c>
      <c r="AD9908" s="43">
        <v>0</v>
      </c>
      <c r="AE9908" s="43">
        <v>121.2991304818153</v>
      </c>
      <c r="AG9908" s="43">
        <v>6520818.7723794598</v>
      </c>
      <c r="AH9908" s="43">
        <v>765903.6731016658</v>
      </c>
      <c r="AI9908" s="43">
        <v>0</v>
      </c>
      <c r="AJ9908" s="43">
        <v>509456348.02362424</v>
      </c>
      <c r="AK9908" s="43">
        <v>515977166.7960037</v>
      </c>
    </row>
    <row r="9909" spans="3:37" x14ac:dyDescent="0.2">
      <c r="C9909" s="43">
        <v>6.165157703132973E-4</v>
      </c>
      <c r="D9909" s="43">
        <v>6.0162615019372589E-2</v>
      </c>
      <c r="E9909" s="43">
        <v>3.6298385593075864</v>
      </c>
      <c r="F9909" s="43">
        <v>2.0916534546885601</v>
      </c>
      <c r="H9909" s="43">
        <v>9.0475670122214247E-5</v>
      </c>
      <c r="I9909" s="43">
        <v>9.8215771856809977E-2</v>
      </c>
      <c r="J9909" s="43">
        <v>0</v>
      </c>
      <c r="K9909" s="43">
        <v>1</v>
      </c>
      <c r="M9909" s="43">
        <v>7.8650947360947576E-3</v>
      </c>
      <c r="N9909" s="43">
        <v>4.5990439707315756E-2</v>
      </c>
      <c r="O9909" s="43">
        <v>0</v>
      </c>
      <c r="P9909" s="43">
        <v>1</v>
      </c>
      <c r="R9909" s="43">
        <v>702.28479864966573</v>
      </c>
      <c r="S9909" s="43">
        <v>168.25013263782165</v>
      </c>
      <c r="T9909" s="43">
        <v>6848.7906748944797</v>
      </c>
      <c r="U9909" s="43">
        <v>7719.3256061819666</v>
      </c>
      <c r="W9909" s="43">
        <v>2549.1804417541211</v>
      </c>
      <c r="X9909" s="43">
        <v>0</v>
      </c>
      <c r="Y9909" s="43">
        <v>0</v>
      </c>
      <c r="Z9909" s="43">
        <v>2549.1804417541211</v>
      </c>
      <c r="AB9909" s="43">
        <v>82.031724048464909</v>
      </c>
      <c r="AC9909" s="43">
        <v>0</v>
      </c>
      <c r="AD9909" s="43">
        <v>0</v>
      </c>
      <c r="AE9909" s="43">
        <v>82.031724048464909</v>
      </c>
      <c r="AG9909" s="43">
        <v>4687942.8323858287</v>
      </c>
      <c r="AH9909" s="43">
        <v>550622.97541889013</v>
      </c>
      <c r="AI9909" s="43">
        <v>0</v>
      </c>
      <c r="AJ9909" s="43">
        <v>344533241.00355262</v>
      </c>
      <c r="AK9909" s="43">
        <v>349221183.83593845</v>
      </c>
    </row>
    <row r="9910" spans="3:37" x14ac:dyDescent="0.2">
      <c r="C9910" s="43">
        <v>5.9121979967199413E-4</v>
      </c>
      <c r="D9910" s="43">
        <v>5.6796599254731683E-2</v>
      </c>
      <c r="E9910" s="43">
        <v>3.8453385516976573</v>
      </c>
      <c r="F9910" s="43">
        <v>1.325947763301397</v>
      </c>
      <c r="H9910" s="43">
        <v>9.0028152663124139E-5</v>
      </c>
      <c r="I9910" s="43">
        <v>9.647797624032628E-2</v>
      </c>
      <c r="J9910" s="43">
        <v>0</v>
      </c>
      <c r="K9910" s="43">
        <v>1</v>
      </c>
      <c r="M9910" s="43">
        <v>7.9153992202183332E-3</v>
      </c>
      <c r="N9910" s="43">
        <v>4.6070449387800805E-2</v>
      </c>
      <c r="O9910" s="43">
        <v>0</v>
      </c>
      <c r="P9910" s="43">
        <v>1</v>
      </c>
      <c r="R9910" s="43">
        <v>635.78997454902037</v>
      </c>
      <c r="S9910" s="43">
        <v>164.45568705601664</v>
      </c>
      <c r="T9910" s="43">
        <v>6904.5860280823126</v>
      </c>
      <c r="U9910" s="43">
        <v>7704.8316896873494</v>
      </c>
      <c r="W9910" s="43">
        <v>2444.8276999162204</v>
      </c>
      <c r="X9910" s="43">
        <v>0</v>
      </c>
      <c r="Y9910" s="43">
        <v>0</v>
      </c>
      <c r="Z9910" s="43">
        <v>2444.8276999162204</v>
      </c>
      <c r="AB9910" s="43">
        <v>22.174072254306459</v>
      </c>
      <c r="AC9910" s="43">
        <v>0</v>
      </c>
      <c r="AD9910" s="43">
        <v>0</v>
      </c>
      <c r="AE9910" s="43">
        <v>22.174072254306459</v>
      </c>
      <c r="AG9910" s="43">
        <v>4496038.1401459295</v>
      </c>
      <c r="AH9910" s="43">
        <v>528082.78318190365</v>
      </c>
      <c r="AI9910" s="43">
        <v>0</v>
      </c>
      <c r="AJ9910" s="43">
        <v>93131103.468087122</v>
      </c>
      <c r="AK9910" s="43">
        <v>97627141.60823305</v>
      </c>
    </row>
    <row r="9911" spans="3:37" x14ac:dyDescent="0.2">
      <c r="C9911" s="43">
        <v>6.1452707589715327E-4</v>
      </c>
      <c r="D9911" s="43">
        <v>5.7679058687248985E-2</v>
      </c>
      <c r="E9911" s="43">
        <v>5.1216418265752752</v>
      </c>
      <c r="F9911" s="43">
        <v>2.2347854775246345</v>
      </c>
      <c r="H9911" s="43">
        <v>8.9318366144078247E-5</v>
      </c>
      <c r="I9911" s="43">
        <v>7.5523999077298357E-2</v>
      </c>
      <c r="J9911" s="43">
        <v>0</v>
      </c>
      <c r="K9911" s="43">
        <v>1</v>
      </c>
      <c r="M9911" s="43">
        <v>7.6905101919221173E-3</v>
      </c>
      <c r="N9911" s="43">
        <v>4.4273240996656665E-2</v>
      </c>
      <c r="O9911" s="43">
        <v>0</v>
      </c>
      <c r="P9911" s="43">
        <v>1</v>
      </c>
      <c r="R9911" s="43">
        <v>671.12212957974486</v>
      </c>
      <c r="S9911" s="43">
        <v>127.72270894942352</v>
      </c>
      <c r="T9911" s="43">
        <v>6446.7204796364931</v>
      </c>
      <c r="U9911" s="43">
        <v>7245.5653181656617</v>
      </c>
      <c r="W9911" s="43">
        <v>3437.247169595893</v>
      </c>
      <c r="X9911" s="43">
        <v>0</v>
      </c>
      <c r="Y9911" s="43">
        <v>0</v>
      </c>
      <c r="Z9911" s="43">
        <v>3437.247169595893</v>
      </c>
      <c r="AB9911" s="43">
        <v>88.670028939800815</v>
      </c>
      <c r="AC9911" s="43">
        <v>0</v>
      </c>
      <c r="AD9911" s="43">
        <v>0</v>
      </c>
      <c r="AE9911" s="43">
        <v>88.670028939800815</v>
      </c>
      <c r="AG9911" s="43">
        <v>6321097.544886847</v>
      </c>
      <c r="AH9911" s="43">
        <v>742445.38863271289</v>
      </c>
      <c r="AI9911" s="43">
        <v>0</v>
      </c>
      <c r="AJ9911" s="43">
        <v>372414121.54716343</v>
      </c>
      <c r="AK9911" s="43">
        <v>378735219.09205025</v>
      </c>
    </row>
    <row r="9912" spans="3:37" x14ac:dyDescent="0.2">
      <c r="C9912" s="43">
        <v>6.0402033614096254E-4</v>
      </c>
      <c r="D9912" s="43">
        <v>5.1896234300753928E-2</v>
      </c>
      <c r="E9912" s="43">
        <v>7.0327744726464099</v>
      </c>
      <c r="F9912" s="43">
        <v>1.9784353394676377</v>
      </c>
      <c r="H9912" s="43">
        <v>9.5107267452210209E-5</v>
      </c>
      <c r="I9912" s="43">
        <v>9.1492096332580999E-2</v>
      </c>
      <c r="J9912" s="43">
        <v>0</v>
      </c>
      <c r="K9912" s="43">
        <v>1</v>
      </c>
      <c r="M9912" s="43">
        <v>7.8132854259885948E-3</v>
      </c>
      <c r="N9912" s="43">
        <v>4.5395103823568095E-2</v>
      </c>
      <c r="O9912" s="43">
        <v>0</v>
      </c>
      <c r="P9912" s="43">
        <v>1</v>
      </c>
      <c r="R9912" s="43">
        <v>593.51237571051092</v>
      </c>
      <c r="S9912" s="43">
        <v>164.75539906146309</v>
      </c>
      <c r="T9912" s="43">
        <v>6715.6039555969001</v>
      </c>
      <c r="U9912" s="43">
        <v>7473.8717303688736</v>
      </c>
      <c r="W9912" s="43">
        <v>4174.0386850966061</v>
      </c>
      <c r="X9912" s="43">
        <v>0</v>
      </c>
      <c r="Y9912" s="43">
        <v>0</v>
      </c>
      <c r="Z9912" s="43">
        <v>4174.0386850966061</v>
      </c>
      <c r="AB9912" s="43">
        <v>62.136342660301693</v>
      </c>
      <c r="AC9912" s="43">
        <v>0</v>
      </c>
      <c r="AD9912" s="43">
        <v>0</v>
      </c>
      <c r="AE9912" s="43">
        <v>62.136342660301693</v>
      </c>
      <c r="AG9912" s="43">
        <v>7676057.1418926585</v>
      </c>
      <c r="AH9912" s="43">
        <v>901592.35598086694</v>
      </c>
      <c r="AI9912" s="43">
        <v>0</v>
      </c>
      <c r="AJ9912" s="43">
        <v>260972639.17326713</v>
      </c>
      <c r="AK9912" s="43">
        <v>268648696.3151598</v>
      </c>
    </row>
    <row r="9913" spans="3:37" x14ac:dyDescent="0.2">
      <c r="C9913" s="43">
        <v>6.0392468574037436E-4</v>
      </c>
      <c r="D9913" s="43">
        <v>5.7442269099057697E-2</v>
      </c>
      <c r="E9913" s="43">
        <v>3.6836953233957348</v>
      </c>
      <c r="F9913" s="43">
        <v>0.95853229840353726</v>
      </c>
      <c r="H9913" s="43">
        <v>1.0497209123105922E-4</v>
      </c>
      <c r="I9913" s="43">
        <v>0.12621587947017376</v>
      </c>
      <c r="J9913" s="43">
        <v>0</v>
      </c>
      <c r="K9913" s="43">
        <v>1</v>
      </c>
      <c r="M9913" s="43">
        <v>7.8913140356506872E-3</v>
      </c>
      <c r="N9913" s="43">
        <v>4.3082136812220874E-2</v>
      </c>
      <c r="O9913" s="43">
        <v>0</v>
      </c>
      <c r="P9913" s="43">
        <v>1</v>
      </c>
      <c r="R9913" s="43">
        <v>656.83568887867136</v>
      </c>
      <c r="S9913" s="43">
        <v>250.85930791871723</v>
      </c>
      <c r="T9913" s="43">
        <v>6437.0804190497347</v>
      </c>
      <c r="U9913" s="43">
        <v>7344.7754158471234</v>
      </c>
      <c r="W9913" s="43">
        <v>2419.5825553617774</v>
      </c>
      <c r="X9913" s="43">
        <v>0</v>
      </c>
      <c r="Y9913" s="43">
        <v>0</v>
      </c>
      <c r="Z9913" s="43">
        <v>2419.5825553617774</v>
      </c>
      <c r="AB9913" s="43">
        <v>-2.914408898843075</v>
      </c>
      <c r="AC9913" s="43">
        <v>0</v>
      </c>
      <c r="AD9913" s="43">
        <v>0</v>
      </c>
      <c r="AE9913" s="43">
        <v>-2.914408898843075</v>
      </c>
      <c r="AG9913" s="43">
        <v>4449612.3193103084</v>
      </c>
      <c r="AH9913" s="43">
        <v>522629.83195814391</v>
      </c>
      <c r="AI9913" s="43">
        <v>0</v>
      </c>
      <c r="AJ9913" s="43">
        <v>0</v>
      </c>
      <c r="AK9913" s="43">
        <v>4449612.3193103084</v>
      </c>
    </row>
    <row r="9914" spans="3:37" x14ac:dyDescent="0.2">
      <c r="C9914" s="43">
        <v>5.973615474362705E-4</v>
      </c>
      <c r="D9914" s="43">
        <v>5.4037766012628045E-2</v>
      </c>
      <c r="E9914" s="43">
        <v>1.7623458631053761</v>
      </c>
      <c r="F9914" s="43">
        <v>0.8369453812436547</v>
      </c>
      <c r="H9914" s="43">
        <v>9.539317119588997E-5</v>
      </c>
      <c r="I9914" s="43">
        <v>0.12206005398461028</v>
      </c>
      <c r="J9914" s="43">
        <v>0</v>
      </c>
      <c r="K9914" s="43">
        <v>1</v>
      </c>
      <c r="M9914" s="43">
        <v>7.901486306394645E-3</v>
      </c>
      <c r="N9914" s="43">
        <v>4.8831664380887485E-2</v>
      </c>
      <c r="O9914" s="43">
        <v>0</v>
      </c>
      <c r="P9914" s="43">
        <v>1</v>
      </c>
      <c r="R9914" s="43">
        <v>611.19110146807941</v>
      </c>
      <c r="S9914" s="43">
        <v>220.46173298142489</v>
      </c>
      <c r="T9914" s="43">
        <v>7305.5462010468036</v>
      </c>
      <c r="U9914" s="43">
        <v>8137.1990354963082</v>
      </c>
      <c r="W9914" s="43">
        <v>1077.1301092390879</v>
      </c>
      <c r="X9914" s="43">
        <v>0</v>
      </c>
      <c r="Y9914" s="43">
        <v>0</v>
      </c>
      <c r="Z9914" s="43">
        <v>1077.1301092390879</v>
      </c>
      <c r="AB9914" s="43">
        <v>-10.663355927974886</v>
      </c>
      <c r="AC9914" s="43">
        <v>0</v>
      </c>
      <c r="AD9914" s="43">
        <v>0</v>
      </c>
      <c r="AE9914" s="43">
        <v>-10.663355927974886</v>
      </c>
      <c r="AG9914" s="43">
        <v>1980842.2708906827</v>
      </c>
      <c r="AH9914" s="43">
        <v>232660.10359564298</v>
      </c>
      <c r="AI9914" s="43">
        <v>0</v>
      </c>
      <c r="AJ9914" s="43">
        <v>0</v>
      </c>
      <c r="AK9914" s="43">
        <v>1980842.2708906827</v>
      </c>
    </row>
    <row r="9915" spans="3:37" x14ac:dyDescent="0.2">
      <c r="C9915" s="43">
        <v>6.0481094348383598E-4</v>
      </c>
      <c r="D9915" s="43">
        <v>4.931770410563302E-2</v>
      </c>
      <c r="E9915" s="43">
        <v>1.9278636763079202</v>
      </c>
      <c r="F9915" s="43">
        <v>0.87395423336516298</v>
      </c>
      <c r="H9915" s="43">
        <v>9.3249970961717388E-5</v>
      </c>
      <c r="I9915" s="43">
        <v>0.10900919605323756</v>
      </c>
      <c r="J9915" s="43">
        <v>0</v>
      </c>
      <c r="K9915" s="43">
        <v>1</v>
      </c>
      <c r="M9915" s="43">
        <v>7.8958796321543234E-3</v>
      </c>
      <c r="N9915" s="43">
        <v>4.3818449784974879E-2</v>
      </c>
      <c r="O9915" s="43">
        <v>0</v>
      </c>
      <c r="P9915" s="43">
        <v>1</v>
      </c>
      <c r="R9915" s="43">
        <v>564.76121530916805</v>
      </c>
      <c r="S9915" s="43">
        <v>192.46608607577602</v>
      </c>
      <c r="T9915" s="43">
        <v>6550.8838746842384</v>
      </c>
      <c r="U9915" s="43">
        <v>7308.1111760691829</v>
      </c>
      <c r="W9915" s="43">
        <v>1088.7826327820617</v>
      </c>
      <c r="X9915" s="43">
        <v>0</v>
      </c>
      <c r="Y9915" s="43">
        <v>0</v>
      </c>
      <c r="Z9915" s="43">
        <v>1088.7826327820617</v>
      </c>
      <c r="AB9915" s="43">
        <v>-7.6168763573714964</v>
      </c>
      <c r="AC9915" s="43">
        <v>0</v>
      </c>
      <c r="AD9915" s="43">
        <v>0</v>
      </c>
      <c r="AE9915" s="43">
        <v>-7.6168763573714964</v>
      </c>
      <c r="AG9915" s="43">
        <v>2002271.2616862115</v>
      </c>
      <c r="AH9915" s="43">
        <v>235177.04868092533</v>
      </c>
      <c r="AI9915" s="43">
        <v>0</v>
      </c>
      <c r="AJ9915" s="43">
        <v>0</v>
      </c>
      <c r="AK9915" s="43">
        <v>2002271.2616862115</v>
      </c>
    </row>
    <row r="9916" spans="3:37" x14ac:dyDescent="0.2">
      <c r="C9916" s="43">
        <v>6.0014594528336391E-4</v>
      </c>
      <c r="D9916" s="43">
        <v>5.3840825974186622E-2</v>
      </c>
      <c r="E9916" s="43">
        <v>1.7974854923334531</v>
      </c>
      <c r="F9916" s="43">
        <v>3.3984038759984609</v>
      </c>
      <c r="H9916" s="43">
        <v>9.6437672049476397E-5</v>
      </c>
      <c r="I9916" s="43">
        <v>8.3232446881674679E-2</v>
      </c>
      <c r="J9916" s="43">
        <v>0</v>
      </c>
      <c r="K9916" s="43">
        <v>1</v>
      </c>
      <c r="M9916" s="43">
        <v>7.861018792233998E-3</v>
      </c>
      <c r="N9916" s="43">
        <v>4.4618769029789437E-2</v>
      </c>
      <c r="O9916" s="43">
        <v>0</v>
      </c>
      <c r="P9916" s="43">
        <v>1</v>
      </c>
      <c r="R9916" s="43">
        <v>611.80209925884947</v>
      </c>
      <c r="S9916" s="43">
        <v>151.9783598432852</v>
      </c>
      <c r="T9916" s="43">
        <v>6641.0812219601903</v>
      </c>
      <c r="U9916" s="43">
        <v>7404.8616810623253</v>
      </c>
      <c r="W9916" s="43">
        <v>1099.7053975969332</v>
      </c>
      <c r="X9916" s="43">
        <v>0</v>
      </c>
      <c r="Y9916" s="43">
        <v>0</v>
      </c>
      <c r="Z9916" s="43">
        <v>1099.7053975969332</v>
      </c>
      <c r="AB9916" s="43">
        <v>157.00629230408691</v>
      </c>
      <c r="AC9916" s="43">
        <v>0</v>
      </c>
      <c r="AD9916" s="43">
        <v>0</v>
      </c>
      <c r="AE9916" s="43">
        <v>157.00629230408691</v>
      </c>
      <c r="AG9916" s="43">
        <v>2022358.22618076</v>
      </c>
      <c r="AH9916" s="43">
        <v>237536.36588093755</v>
      </c>
      <c r="AI9916" s="43">
        <v>0</v>
      </c>
      <c r="AJ9916" s="43">
        <v>659426427.67716503</v>
      </c>
      <c r="AK9916" s="43">
        <v>661448785.90334582</v>
      </c>
    </row>
    <row r="9917" spans="3:37" x14ac:dyDescent="0.2">
      <c r="C9917" s="43">
        <v>6.2875410884388749E-4</v>
      </c>
      <c r="D9917" s="43">
        <v>5.2103240541045731E-2</v>
      </c>
      <c r="E9917" s="43">
        <v>8.7087822316218571</v>
      </c>
      <c r="F9917" s="43">
        <v>3.5655838141808078</v>
      </c>
      <c r="H9917" s="43">
        <v>9.1300493595847243E-5</v>
      </c>
      <c r="I9917" s="43">
        <v>0.13529844575211769</v>
      </c>
      <c r="J9917" s="43">
        <v>0</v>
      </c>
      <c r="K9917" s="43">
        <v>1</v>
      </c>
      <c r="M9917" s="43">
        <v>7.7858180019637459E-3</v>
      </c>
      <c r="N9917" s="43">
        <v>4.7115632142687325E-2</v>
      </c>
      <c r="O9917" s="43">
        <v>0</v>
      </c>
      <c r="P9917" s="43">
        <v>1</v>
      </c>
      <c r="R9917" s="43">
        <v>620.28023655711308</v>
      </c>
      <c r="S9917" s="43">
        <v>233.88819693639215</v>
      </c>
      <c r="T9917" s="43">
        <v>6945.6299746622071</v>
      </c>
      <c r="U9917" s="43">
        <v>7799.7984081557124</v>
      </c>
      <c r="W9917" s="43">
        <v>5401.8855027547888</v>
      </c>
      <c r="X9917" s="43">
        <v>0</v>
      </c>
      <c r="Y9917" s="43">
        <v>0</v>
      </c>
      <c r="Z9917" s="43">
        <v>5401.8855027547888</v>
      </c>
      <c r="AB9917" s="43">
        <v>170.27776006288741</v>
      </c>
      <c r="AC9917" s="43">
        <v>0</v>
      </c>
      <c r="AD9917" s="43">
        <v>0</v>
      </c>
      <c r="AE9917" s="43">
        <v>170.27776006288741</v>
      </c>
      <c r="AG9917" s="43">
        <v>9934067.4395660572</v>
      </c>
      <c r="AH9917" s="43">
        <v>1166807.2685950345</v>
      </c>
      <c r="AI9917" s="43">
        <v>0</v>
      </c>
      <c r="AJ9917" s="43">
        <v>715166592.26412714</v>
      </c>
      <c r="AK9917" s="43">
        <v>725100659.70369315</v>
      </c>
    </row>
    <row r="9918" spans="3:37" x14ac:dyDescent="0.2">
      <c r="C9918" s="43">
        <v>6.1176956254627157E-4</v>
      </c>
      <c r="D9918" s="43">
        <v>5.4422193586495554E-2</v>
      </c>
      <c r="E9918" s="43">
        <v>4.5061436961370163</v>
      </c>
      <c r="F9918" s="43">
        <v>3.4862367038089999</v>
      </c>
      <c r="H9918" s="43">
        <v>8.5697201637163756E-5</v>
      </c>
      <c r="I9918" s="43">
        <v>9.0360508810710699E-2</v>
      </c>
      <c r="J9918" s="43">
        <v>0</v>
      </c>
      <c r="K9918" s="43">
        <v>1</v>
      </c>
      <c r="M9918" s="43">
        <v>7.8829157776082459E-3</v>
      </c>
      <c r="N9918" s="43">
        <v>4.6177205013647526E-2</v>
      </c>
      <c r="O9918" s="43">
        <v>0</v>
      </c>
      <c r="P9918" s="43">
        <v>1</v>
      </c>
      <c r="R9918" s="43">
        <v>630.38559615798658</v>
      </c>
      <c r="S9918" s="43">
        <v>146.61813170709874</v>
      </c>
      <c r="T9918" s="43">
        <v>6892.1846142048371</v>
      </c>
      <c r="U9918" s="43">
        <v>7669.1883420699223</v>
      </c>
      <c r="W9918" s="43">
        <v>2840.6080802628862</v>
      </c>
      <c r="X9918" s="43">
        <v>0</v>
      </c>
      <c r="Y9918" s="43">
        <v>0</v>
      </c>
      <c r="Z9918" s="43">
        <v>2840.6080802628862</v>
      </c>
      <c r="AB9918" s="43">
        <v>167.69979531909394</v>
      </c>
      <c r="AC9918" s="43">
        <v>0</v>
      </c>
      <c r="AD9918" s="43">
        <v>0</v>
      </c>
      <c r="AE9918" s="43">
        <v>167.69979531909394</v>
      </c>
      <c r="AG9918" s="43">
        <v>5223878.2596034482</v>
      </c>
      <c r="AH9918" s="43">
        <v>613571.34533678344</v>
      </c>
      <c r="AI9918" s="43">
        <v>0</v>
      </c>
      <c r="AJ9918" s="43">
        <v>704339140.34019458</v>
      </c>
      <c r="AK9918" s="43">
        <v>709563018.59979808</v>
      </c>
    </row>
    <row r="9919" spans="3:37" x14ac:dyDescent="0.2">
      <c r="C9919" s="43">
        <v>5.9964476567405127E-4</v>
      </c>
      <c r="D9919" s="43">
        <v>5.8855103890225857E-2</v>
      </c>
      <c r="E9919" s="43">
        <v>5.9968260242964844</v>
      </c>
      <c r="F9919" s="43">
        <v>3.025272843755249</v>
      </c>
      <c r="H9919" s="43">
        <v>8.4293208493674122E-5</v>
      </c>
      <c r="I9919" s="43">
        <v>6.0128982164577315E-2</v>
      </c>
      <c r="J9919" s="43">
        <v>0</v>
      </c>
      <c r="K9919" s="43">
        <v>1</v>
      </c>
      <c r="M9919" s="43">
        <v>7.8275382241047905E-3</v>
      </c>
      <c r="N9919" s="43">
        <v>4.4523723474241036E-2</v>
      </c>
      <c r="O9919" s="43">
        <v>0</v>
      </c>
      <c r="P9919" s="43">
        <v>1</v>
      </c>
      <c r="R9919" s="43">
        <v>668.22166240980778</v>
      </c>
      <c r="S9919" s="43">
        <v>95.966313093324104</v>
      </c>
      <c r="T9919" s="43">
        <v>6598.7100643810854</v>
      </c>
      <c r="U9919" s="43">
        <v>7362.8980398842177</v>
      </c>
      <c r="W9919" s="43">
        <v>4007.2090551377951</v>
      </c>
      <c r="X9919" s="43">
        <v>0</v>
      </c>
      <c r="Y9919" s="43">
        <v>0</v>
      </c>
      <c r="Z9919" s="43">
        <v>4007.2090551377951</v>
      </c>
      <c r="AB9919" s="43">
        <v>144.80643695417015</v>
      </c>
      <c r="AC9919" s="43">
        <v>0</v>
      </c>
      <c r="AD9919" s="43">
        <v>0</v>
      </c>
      <c r="AE9919" s="43">
        <v>144.80643695417015</v>
      </c>
      <c r="AG9919" s="43">
        <v>7369257.4523984054</v>
      </c>
      <c r="AH9919" s="43">
        <v>865557.15590976377</v>
      </c>
      <c r="AI9919" s="43">
        <v>0</v>
      </c>
      <c r="AJ9919" s="43">
        <v>608187035.20751464</v>
      </c>
      <c r="AK9919" s="43">
        <v>615556292.65991306</v>
      </c>
    </row>
    <row r="9920" spans="3:37" x14ac:dyDescent="0.2">
      <c r="C9920" s="43">
        <v>5.8583030077266065E-4</v>
      </c>
      <c r="D9920" s="43">
        <v>5.2810631289756917E-2</v>
      </c>
      <c r="E9920" s="43">
        <v>9.2955999143859476</v>
      </c>
      <c r="F9920" s="43">
        <v>1.5147091587396067</v>
      </c>
      <c r="H9920" s="43">
        <v>8.3436391231189716E-5</v>
      </c>
      <c r="I9920" s="43">
        <v>0.11162290200107106</v>
      </c>
      <c r="J9920" s="43">
        <v>0</v>
      </c>
      <c r="K9920" s="43">
        <v>1</v>
      </c>
      <c r="M9920" s="43">
        <v>7.8610953065696432E-3</v>
      </c>
      <c r="N9920" s="43">
        <v>4.5635519284074798E-2</v>
      </c>
      <c r="O9920" s="43">
        <v>0</v>
      </c>
      <c r="P9920" s="43">
        <v>1</v>
      </c>
      <c r="R9920" s="43">
        <v>585.78137974815195</v>
      </c>
      <c r="S9920" s="43">
        <v>176.34014511268651</v>
      </c>
      <c r="T9920" s="43">
        <v>6792.480981695112</v>
      </c>
      <c r="U9920" s="43">
        <v>7554.6025065559506</v>
      </c>
      <c r="W9920" s="43">
        <v>5445.1893434358035</v>
      </c>
      <c r="X9920" s="43">
        <v>0</v>
      </c>
      <c r="Y9920" s="43">
        <v>0</v>
      </c>
      <c r="Z9920" s="43">
        <v>5445.1893434358035</v>
      </c>
      <c r="AB9920" s="43">
        <v>32.26125340577822</v>
      </c>
      <c r="AC9920" s="43">
        <v>0</v>
      </c>
      <c r="AD9920" s="43">
        <v>0</v>
      </c>
      <c r="AE9920" s="43">
        <v>32.26125340577822</v>
      </c>
      <c r="AG9920" s="43">
        <v>10013703.202578442</v>
      </c>
      <c r="AH9920" s="43">
        <v>1176160.8981821334</v>
      </c>
      <c r="AI9920" s="43">
        <v>0</v>
      </c>
      <c r="AJ9920" s="43">
        <v>135497264.30426851</v>
      </c>
      <c r="AK9920" s="43">
        <v>145510967.50684696</v>
      </c>
    </row>
    <row r="9921" spans="3:37" x14ac:dyDescent="0.2">
      <c r="C9921" s="43">
        <v>6.0906340140615372E-4</v>
      </c>
      <c r="D9921" s="43">
        <v>5.381400699795634E-2</v>
      </c>
      <c r="E9921" s="43">
        <v>8.4545898516684623</v>
      </c>
      <c r="F9921" s="43">
        <v>2.1604332407603009</v>
      </c>
      <c r="H9921" s="43">
        <v>8.1598601351911531E-5</v>
      </c>
      <c r="I9921" s="43">
        <v>9.383659774142579E-2</v>
      </c>
      <c r="J9921" s="43">
        <v>0</v>
      </c>
      <c r="K9921" s="43">
        <v>1</v>
      </c>
      <c r="M9921" s="43">
        <v>7.8671810214453464E-3</v>
      </c>
      <c r="N9921" s="43">
        <v>4.5097408269689165E-2</v>
      </c>
      <c r="O9921" s="43">
        <v>0</v>
      </c>
      <c r="P9921" s="43">
        <v>1</v>
      </c>
      <c r="R9921" s="43">
        <v>620.58347538232601</v>
      </c>
      <c r="S9921" s="43">
        <v>144.97640977645614</v>
      </c>
      <c r="T9921" s="43">
        <v>6717.5839093436753</v>
      </c>
      <c r="U9921" s="43">
        <v>7483.1437945024572</v>
      </c>
      <c r="W9921" s="43">
        <v>5246.7787530805581</v>
      </c>
      <c r="X9921" s="43">
        <v>0</v>
      </c>
      <c r="Y9921" s="43">
        <v>0</v>
      </c>
      <c r="Z9921" s="43">
        <v>5246.7787530805581</v>
      </c>
      <c r="AB9921" s="43">
        <v>77.055589204521723</v>
      </c>
      <c r="AC9921" s="43">
        <v>0</v>
      </c>
      <c r="AD9921" s="43">
        <v>0</v>
      </c>
      <c r="AE9921" s="43">
        <v>77.055589204521723</v>
      </c>
      <c r="AG9921" s="43">
        <v>9648826.1269151457</v>
      </c>
      <c r="AH9921" s="43">
        <v>1133304.2106654006</v>
      </c>
      <c r="AI9921" s="43">
        <v>0</v>
      </c>
      <c r="AJ9921" s="43">
        <v>323633474.65899122</v>
      </c>
      <c r="AK9921" s="43">
        <v>333282300.78590637</v>
      </c>
    </row>
    <row r="9922" spans="3:37" x14ac:dyDescent="0.2">
      <c r="C9922" s="43">
        <v>5.9859224828402301E-4</v>
      </c>
      <c r="D9922" s="43">
        <v>5.6359954877873042E-2</v>
      </c>
      <c r="E9922" s="43">
        <v>4.5634620324911372</v>
      </c>
      <c r="F9922" s="43">
        <v>2.7113192004042816</v>
      </c>
      <c r="H9922" s="43">
        <v>9.4437820020165653E-5</v>
      </c>
      <c r="I9922" s="43">
        <v>9.5939902398012686E-2</v>
      </c>
      <c r="J9922" s="43">
        <v>0</v>
      </c>
      <c r="K9922" s="43">
        <v>1</v>
      </c>
      <c r="M9922" s="43">
        <v>7.8628292510983799E-3</v>
      </c>
      <c r="N9922" s="43">
        <v>4.3601303711761699E-2</v>
      </c>
      <c r="O9922" s="43">
        <v>0</v>
      </c>
      <c r="P9922" s="43">
        <v>1</v>
      </c>
      <c r="R9922" s="43">
        <v>638.76939224827697</v>
      </c>
      <c r="S9922" s="43">
        <v>171.5487660273624</v>
      </c>
      <c r="T9922" s="43">
        <v>6491.1357639965036</v>
      </c>
      <c r="U9922" s="43">
        <v>7301.4539222721432</v>
      </c>
      <c r="W9922" s="43">
        <v>2914.9998690424504</v>
      </c>
      <c r="X9922" s="43">
        <v>0</v>
      </c>
      <c r="Y9922" s="43">
        <v>0</v>
      </c>
      <c r="Z9922" s="43">
        <v>2914.9998690424504</v>
      </c>
      <c r="AB9922" s="43">
        <v>116.96580083760038</v>
      </c>
      <c r="AC9922" s="43">
        <v>0</v>
      </c>
      <c r="AD9922" s="43">
        <v>0</v>
      </c>
      <c r="AE9922" s="43">
        <v>116.96580083760038</v>
      </c>
      <c r="AG9922" s="43">
        <v>5360684.7591690663</v>
      </c>
      <c r="AH9922" s="43">
        <v>629639.97171316925</v>
      </c>
      <c r="AI9922" s="43">
        <v>0</v>
      </c>
      <c r="AJ9922" s="43">
        <v>491256363.51792163</v>
      </c>
      <c r="AK9922" s="43">
        <v>496617048.27709067</v>
      </c>
    </row>
    <row r="9923" spans="3:37" x14ac:dyDescent="0.2">
      <c r="C9923" s="43">
        <v>6.2664453374128293E-4</v>
      </c>
      <c r="D9923" s="43">
        <v>5.629315231371812E-2</v>
      </c>
      <c r="E9923" s="43">
        <v>2.3103162298252724</v>
      </c>
      <c r="F9923" s="43">
        <v>2.2867946905122061</v>
      </c>
      <c r="H9923" s="43">
        <v>8.3580300929163867E-5</v>
      </c>
      <c r="I9923" s="43">
        <v>0.10416447481585944</v>
      </c>
      <c r="J9923" s="43">
        <v>0</v>
      </c>
      <c r="K9923" s="43">
        <v>1</v>
      </c>
      <c r="M9923" s="43">
        <v>7.7881887256658787E-3</v>
      </c>
      <c r="N9923" s="43">
        <v>4.723949467430244E-2</v>
      </c>
      <c r="O9923" s="43">
        <v>0</v>
      </c>
      <c r="P9923" s="43">
        <v>1</v>
      </c>
      <c r="R9923" s="43">
        <v>667.91192495650728</v>
      </c>
      <c r="S9923" s="43">
        <v>164.84126239553734</v>
      </c>
      <c r="T9923" s="43">
        <v>6966.009830153871</v>
      </c>
      <c r="U9923" s="43">
        <v>7798.7630175059157</v>
      </c>
      <c r="W9923" s="43">
        <v>1543.0877603208583</v>
      </c>
      <c r="X9923" s="43">
        <v>0</v>
      </c>
      <c r="Y9923" s="43">
        <v>0</v>
      </c>
      <c r="Z9923" s="43">
        <v>1543.0877603208583</v>
      </c>
      <c r="AB9923" s="43">
        <v>91.96281050772879</v>
      </c>
      <c r="AC9923" s="43">
        <v>0</v>
      </c>
      <c r="AD9923" s="43">
        <v>0</v>
      </c>
      <c r="AE9923" s="43">
        <v>91.96281050772879</v>
      </c>
      <c r="AG9923" s="43">
        <v>2837738.3912300584</v>
      </c>
      <c r="AH9923" s="43">
        <v>333306.95622930536</v>
      </c>
      <c r="AI9923" s="43">
        <v>0</v>
      </c>
      <c r="AJ9923" s="43">
        <v>386243804.13246089</v>
      </c>
      <c r="AK9923" s="43">
        <v>389081542.52369094</v>
      </c>
    </row>
    <row r="9924" spans="3:37" x14ac:dyDescent="0.2">
      <c r="C9924" s="43">
        <v>6.1930968395407238E-4</v>
      </c>
      <c r="D9924" s="43">
        <v>5.9542502095996985E-2</v>
      </c>
      <c r="E9924" s="43">
        <v>5.9970650453920769</v>
      </c>
      <c r="F9924" s="43">
        <v>1.679756838984934</v>
      </c>
      <c r="H9924" s="43">
        <v>9.493413225780678E-5</v>
      </c>
      <c r="I9924" s="43">
        <v>0.12880033637293364</v>
      </c>
      <c r="J9924" s="43">
        <v>0</v>
      </c>
      <c r="K9924" s="43">
        <v>1</v>
      </c>
      <c r="M9924" s="43">
        <v>7.8488838056132645E-3</v>
      </c>
      <c r="N9924" s="43">
        <v>4.4109315235990362E-2</v>
      </c>
      <c r="O9924" s="43">
        <v>0</v>
      </c>
      <c r="P9924" s="43">
        <v>1</v>
      </c>
      <c r="R9924" s="43">
        <v>698.19594856500123</v>
      </c>
      <c r="S9924" s="43">
        <v>231.51639701439044</v>
      </c>
      <c r="T9924" s="43">
        <v>6555.1191238745068</v>
      </c>
      <c r="U9924" s="43">
        <v>7484.8314694538985</v>
      </c>
      <c r="W9924" s="43">
        <v>4187.1265179735328</v>
      </c>
      <c r="X9924" s="43">
        <v>0</v>
      </c>
      <c r="Y9924" s="43">
        <v>0</v>
      </c>
      <c r="Z9924" s="43">
        <v>4187.1265179735328</v>
      </c>
      <c r="AB9924" s="43">
        <v>50.782571395783712</v>
      </c>
      <c r="AC9924" s="43">
        <v>0</v>
      </c>
      <c r="AD9924" s="43">
        <v>0</v>
      </c>
      <c r="AE9924" s="43">
        <v>50.782571395783712</v>
      </c>
      <c r="AG9924" s="43">
        <v>7700125.6665533269</v>
      </c>
      <c r="AH9924" s="43">
        <v>904419.32788228313</v>
      </c>
      <c r="AI9924" s="43">
        <v>0</v>
      </c>
      <c r="AJ9924" s="43">
        <v>213286799.8622916</v>
      </c>
      <c r="AK9924" s="43">
        <v>220986925.52884492</v>
      </c>
    </row>
    <row r="9925" spans="3:37" x14ac:dyDescent="0.2">
      <c r="C9925" s="43">
        <v>6.0878208466333633E-4</v>
      </c>
      <c r="D9925" s="43">
        <v>6.4412895499569967E-2</v>
      </c>
      <c r="E9925" s="43">
        <v>3.2543433054492494</v>
      </c>
      <c r="F9925" s="43">
        <v>3.31698022235256</v>
      </c>
      <c r="H9925" s="43">
        <v>1.0669766143767134E-4</v>
      </c>
      <c r="I9925" s="43">
        <v>9.7207140689888269E-2</v>
      </c>
      <c r="J9925" s="43">
        <v>0</v>
      </c>
      <c r="K9925" s="43">
        <v>1</v>
      </c>
      <c r="M9925" s="43">
        <v>7.7851262579869398E-3</v>
      </c>
      <c r="N9925" s="43">
        <v>4.6582435720473825E-2</v>
      </c>
      <c r="O9925" s="43">
        <v>0</v>
      </c>
      <c r="P9925" s="43">
        <v>1</v>
      </c>
      <c r="R9925" s="43">
        <v>742.4668337182726</v>
      </c>
      <c r="S9925" s="43">
        <v>196.37918002370276</v>
      </c>
      <c r="T9925" s="43">
        <v>6866.4178168103035</v>
      </c>
      <c r="U9925" s="43">
        <v>7805.2638305522787</v>
      </c>
      <c r="W9925" s="43">
        <v>2416.2419698291615</v>
      </c>
      <c r="X9925" s="43">
        <v>0</v>
      </c>
      <c r="Y9925" s="43">
        <v>0</v>
      </c>
      <c r="Z9925" s="43">
        <v>2416.2419698291615</v>
      </c>
      <c r="AB9925" s="43">
        <v>184.07006373414222</v>
      </c>
      <c r="AC9925" s="43">
        <v>0</v>
      </c>
      <c r="AD9925" s="43">
        <v>0</v>
      </c>
      <c r="AE9925" s="43">
        <v>184.07006373414222</v>
      </c>
      <c r="AG9925" s="43">
        <v>4443468.9825158278</v>
      </c>
      <c r="AH9925" s="43">
        <v>521908.26548309886</v>
      </c>
      <c r="AI9925" s="43">
        <v>0</v>
      </c>
      <c r="AJ9925" s="43">
        <v>773094267.68339729</v>
      </c>
      <c r="AK9925" s="43">
        <v>777537736.66591311</v>
      </c>
    </row>
    <row r="9926" spans="3:37" x14ac:dyDescent="0.2">
      <c r="C9926" s="43">
        <v>6.1377620878555472E-4</v>
      </c>
      <c r="D9926" s="43">
        <v>5.362829962936539E-2</v>
      </c>
      <c r="E9926" s="43">
        <v>7.5059147340044321</v>
      </c>
      <c r="F9926" s="43">
        <v>1.1440027798777048</v>
      </c>
      <c r="H9926" s="43">
        <v>8.6593466331627369E-5</v>
      </c>
      <c r="I9926" s="43">
        <v>8.3774249082703853E-2</v>
      </c>
      <c r="J9926" s="43">
        <v>0</v>
      </c>
      <c r="K9926" s="43">
        <v>1</v>
      </c>
      <c r="M9926" s="43">
        <v>7.9218494536870132E-3</v>
      </c>
      <c r="N9926" s="43">
        <v>4.5552423916887595E-2</v>
      </c>
      <c r="O9926" s="43">
        <v>0</v>
      </c>
      <c r="P9926" s="43">
        <v>1</v>
      </c>
      <c r="R9926" s="43">
        <v>623.22727306003708</v>
      </c>
      <c r="S9926" s="43">
        <v>137.35296575786072</v>
      </c>
      <c r="T9926" s="43">
        <v>6832.5127225438619</v>
      </c>
      <c r="U9926" s="43">
        <v>7593.09296136176</v>
      </c>
      <c r="W9926" s="43">
        <v>4677.8907714947354</v>
      </c>
      <c r="X9926" s="43">
        <v>0</v>
      </c>
      <c r="Y9926" s="43">
        <v>0</v>
      </c>
      <c r="Z9926" s="43">
        <v>4677.8907714947354</v>
      </c>
      <c r="AB9926" s="43">
        <v>9.6028712003383987</v>
      </c>
      <c r="AC9926" s="43">
        <v>0</v>
      </c>
      <c r="AD9926" s="43">
        <v>0</v>
      </c>
      <c r="AE9926" s="43">
        <v>9.6028712003383987</v>
      </c>
      <c r="AG9926" s="43">
        <v>8602641.128778819</v>
      </c>
      <c r="AH9926" s="43">
        <v>1010424.4066428628</v>
      </c>
      <c r="AI9926" s="43">
        <v>0</v>
      </c>
      <c r="AJ9926" s="43">
        <v>40332059.041421272</v>
      </c>
      <c r="AK9926" s="43">
        <v>48934700.170200095</v>
      </c>
    </row>
    <row r="9927" spans="3:37" x14ac:dyDescent="0.2">
      <c r="C9927" s="43">
        <v>6.0312161237757408E-4</v>
      </c>
      <c r="D9927" s="43">
        <v>5.0041866116897898E-2</v>
      </c>
      <c r="E9927" s="43">
        <v>3.8463652312963075</v>
      </c>
      <c r="F9927" s="43">
        <v>1.9514634348902185</v>
      </c>
      <c r="H9927" s="43">
        <v>9.7183319440974358E-5</v>
      </c>
      <c r="I9927" s="43">
        <v>8.5419113283408496E-2</v>
      </c>
      <c r="J9927" s="43">
        <v>0</v>
      </c>
      <c r="K9927" s="43">
        <v>1</v>
      </c>
      <c r="M9927" s="43">
        <v>7.7860279974064439E-3</v>
      </c>
      <c r="N9927" s="43">
        <v>4.7335854642781006E-2</v>
      </c>
      <c r="O9927" s="43">
        <v>0</v>
      </c>
      <c r="P9927" s="43">
        <v>1</v>
      </c>
      <c r="R9927" s="43">
        <v>571.45332075271563</v>
      </c>
      <c r="S9927" s="43">
        <v>157.17705982294831</v>
      </c>
      <c r="T9927" s="43">
        <v>6978.2826539582693</v>
      </c>
      <c r="U9927" s="43">
        <v>7706.9130345339336</v>
      </c>
      <c r="W9927" s="43">
        <v>2198.0181842520619</v>
      </c>
      <c r="X9927" s="43">
        <v>0</v>
      </c>
      <c r="Y9927" s="43">
        <v>0</v>
      </c>
      <c r="Z9927" s="43">
        <v>2198.0181842520619</v>
      </c>
      <c r="AB9927" s="43">
        <v>58.177712520379664</v>
      </c>
      <c r="AC9927" s="43">
        <v>0</v>
      </c>
      <c r="AD9927" s="43">
        <v>0</v>
      </c>
      <c r="AE9927" s="43">
        <v>58.177712520379664</v>
      </c>
      <c r="AG9927" s="43">
        <v>4042155.4408395421</v>
      </c>
      <c r="AH9927" s="43">
        <v>474771.92779844539</v>
      </c>
      <c r="AI9927" s="43">
        <v>0</v>
      </c>
      <c r="AJ9927" s="43">
        <v>244346392.58559459</v>
      </c>
      <c r="AK9927" s="43">
        <v>248388548.02643412</v>
      </c>
    </row>
    <row r="9928" spans="3:37" x14ac:dyDescent="0.2">
      <c r="C9928" s="43">
        <v>6.1371987958780405E-4</v>
      </c>
      <c r="D9928" s="43">
        <v>5.4997195157877599E-2</v>
      </c>
      <c r="E9928" s="43">
        <v>3.2529513886638592</v>
      </c>
      <c r="F9928" s="43">
        <v>3.8084881261466297</v>
      </c>
      <c r="H9928" s="43">
        <v>8.5865512884857447E-5</v>
      </c>
      <c r="I9928" s="43">
        <v>0.10908574035139429</v>
      </c>
      <c r="J9928" s="43">
        <v>0</v>
      </c>
      <c r="K9928" s="43">
        <v>1</v>
      </c>
      <c r="M9928" s="43">
        <v>7.8329463589613003E-3</v>
      </c>
      <c r="N9928" s="43">
        <v>4.4537543588498894E-2</v>
      </c>
      <c r="O9928" s="43">
        <v>0</v>
      </c>
      <c r="P9928" s="43">
        <v>1</v>
      </c>
      <c r="R9928" s="43">
        <v>639.07687825789503</v>
      </c>
      <c r="S9928" s="43">
        <v>177.34915542935636</v>
      </c>
      <c r="T9928" s="43">
        <v>6605.3188353509913</v>
      </c>
      <c r="U9928" s="43">
        <v>7421.7448690382425</v>
      </c>
      <c r="W9928" s="43">
        <v>2078.8860185919839</v>
      </c>
      <c r="X9928" s="43">
        <v>0</v>
      </c>
      <c r="Y9928" s="43">
        <v>0</v>
      </c>
      <c r="Z9928" s="43">
        <v>2078.8860185919839</v>
      </c>
      <c r="AB9928" s="43">
        <v>192.04786119819045</v>
      </c>
      <c r="AC9928" s="43">
        <v>0</v>
      </c>
      <c r="AD9928" s="43">
        <v>0</v>
      </c>
      <c r="AE9928" s="43">
        <v>192.04786119819045</v>
      </c>
      <c r="AG9928" s="43">
        <v>3823071.3881906583</v>
      </c>
      <c r="AH9928" s="43">
        <v>449039.38001586852</v>
      </c>
      <c r="AI9928" s="43">
        <v>0</v>
      </c>
      <c r="AJ9928" s="43">
        <v>806601017.03239989</v>
      </c>
      <c r="AK9928" s="43">
        <v>810424088.42059052</v>
      </c>
    </row>
    <row r="9929" spans="3:37" x14ac:dyDescent="0.2">
      <c r="C9929" s="43">
        <v>6.2219587114453745E-4</v>
      </c>
      <c r="D9929" s="43">
        <v>4.9313886676954924E-2</v>
      </c>
      <c r="E9929" s="43">
        <v>5.1441107024394643</v>
      </c>
      <c r="F9929" s="43">
        <v>2.12681467964507</v>
      </c>
      <c r="H9929" s="43">
        <v>8.7505510352127119E-5</v>
      </c>
      <c r="I9929" s="43">
        <v>9.567335285595345E-2</v>
      </c>
      <c r="J9929" s="43">
        <v>0</v>
      </c>
      <c r="K9929" s="43">
        <v>1</v>
      </c>
      <c r="M9929" s="43">
        <v>7.8126819613788413E-3</v>
      </c>
      <c r="N9929" s="43">
        <v>4.5384347342006359E-2</v>
      </c>
      <c r="O9929" s="43">
        <v>0</v>
      </c>
      <c r="P9929" s="43">
        <v>1</v>
      </c>
      <c r="R9929" s="43">
        <v>580.94996574841605</v>
      </c>
      <c r="S9929" s="43">
        <v>158.51441739888946</v>
      </c>
      <c r="T9929" s="43">
        <v>6713.4941152097344</v>
      </c>
      <c r="U9929" s="43">
        <v>7452.9584983570403</v>
      </c>
      <c r="W9929" s="43">
        <v>2988.4709363882671</v>
      </c>
      <c r="X9929" s="43">
        <v>0</v>
      </c>
      <c r="Y9929" s="43">
        <v>0</v>
      </c>
      <c r="Z9929" s="43">
        <v>2988.4709363882671</v>
      </c>
      <c r="AB9929" s="43">
        <v>70.044655601273888</v>
      </c>
      <c r="AC9929" s="43">
        <v>0</v>
      </c>
      <c r="AD9929" s="43">
        <v>0</v>
      </c>
      <c r="AE9929" s="43">
        <v>70.044655601273888</v>
      </c>
      <c r="AG9929" s="43">
        <v>5495798.0520180231</v>
      </c>
      <c r="AH9929" s="43">
        <v>645509.72225986572</v>
      </c>
      <c r="AI9929" s="43">
        <v>0</v>
      </c>
      <c r="AJ9929" s="43">
        <v>294187553.52535033</v>
      </c>
      <c r="AK9929" s="43">
        <v>299683351.57736838</v>
      </c>
    </row>
    <row r="9930" spans="3:37" x14ac:dyDescent="0.2">
      <c r="C9930" s="43">
        <v>5.9349457801123097E-4</v>
      </c>
      <c r="D9930" s="43">
        <v>5.43965611405667E-2</v>
      </c>
      <c r="E9930" s="43">
        <v>13.102626620102699</v>
      </c>
      <c r="F9930" s="43">
        <v>2.2936493412293024</v>
      </c>
      <c r="H9930" s="43">
        <v>8.7762436051126675E-5</v>
      </c>
      <c r="I9930" s="43">
        <v>0.13108101706045105</v>
      </c>
      <c r="J9930" s="43">
        <v>0</v>
      </c>
      <c r="K9930" s="43">
        <v>1</v>
      </c>
      <c r="M9930" s="43">
        <v>7.8772202457634277E-3</v>
      </c>
      <c r="N9930" s="43">
        <v>4.7453250533938118E-2</v>
      </c>
      <c r="O9930" s="43">
        <v>0</v>
      </c>
      <c r="P9930" s="43">
        <v>1</v>
      </c>
      <c r="R9930" s="43">
        <v>611.26646965771317</v>
      </c>
      <c r="S9930" s="43">
        <v>217.81653486950435</v>
      </c>
      <c r="T9930" s="43">
        <v>7077.5236302462163</v>
      </c>
      <c r="U9930" s="43">
        <v>7906.6066347734341</v>
      </c>
      <c r="W9930" s="43">
        <v>8009.1963173133508</v>
      </c>
      <c r="X9930" s="43">
        <v>0</v>
      </c>
      <c r="Y9930" s="43">
        <v>0</v>
      </c>
      <c r="Z9930" s="43">
        <v>8009.1963173133508</v>
      </c>
      <c r="AB9930" s="43">
        <v>84.611797839344035</v>
      </c>
      <c r="AC9930" s="43">
        <v>0</v>
      </c>
      <c r="AD9930" s="43">
        <v>0</v>
      </c>
      <c r="AE9930" s="43">
        <v>84.611797839344035</v>
      </c>
      <c r="AG9930" s="43">
        <v>14728912.027539251</v>
      </c>
      <c r="AH9930" s="43">
        <v>1729986.4045396838</v>
      </c>
      <c r="AI9930" s="43">
        <v>0</v>
      </c>
      <c r="AJ9930" s="43">
        <v>355369550.92524493</v>
      </c>
      <c r="AK9930" s="43">
        <v>370098462.95278418</v>
      </c>
    </row>
    <row r="9931" spans="3:37" x14ac:dyDescent="0.2">
      <c r="C9931" s="43">
        <v>6.1761024133555331E-4</v>
      </c>
      <c r="D9931" s="43">
        <v>6.1191565744066367E-2</v>
      </c>
      <c r="E9931" s="43">
        <v>5.8246905817364567</v>
      </c>
      <c r="F9931" s="43">
        <v>7.7195010905256076</v>
      </c>
      <c r="H9931" s="43">
        <v>9.5117151293178104E-5</v>
      </c>
      <c r="I9931" s="43">
        <v>9.3549668615136236E-2</v>
      </c>
      <c r="J9931" s="43">
        <v>0</v>
      </c>
      <c r="K9931" s="43">
        <v>1</v>
      </c>
      <c r="M9931" s="43">
        <v>7.818380817464634E-3</v>
      </c>
      <c r="N9931" s="43">
        <v>4.394762084072984E-2</v>
      </c>
      <c r="O9931" s="43">
        <v>0</v>
      </c>
      <c r="P9931" s="43">
        <v>1</v>
      </c>
      <c r="R9931" s="43">
        <v>715.56390856363601</v>
      </c>
      <c r="S9931" s="43">
        <v>168.47810193187507</v>
      </c>
      <c r="T9931" s="43">
        <v>6505.7079297732635</v>
      </c>
      <c r="U9931" s="43">
        <v>7389.7499402687745</v>
      </c>
      <c r="W9931" s="43">
        <v>4167.9383588411374</v>
      </c>
      <c r="X9931" s="43">
        <v>0</v>
      </c>
      <c r="Y9931" s="43">
        <v>0</v>
      </c>
      <c r="Z9931" s="43">
        <v>4167.9383588411374</v>
      </c>
      <c r="AB9931" s="43">
        <v>514.48087364095068</v>
      </c>
      <c r="AC9931" s="43">
        <v>0</v>
      </c>
      <c r="AD9931" s="43">
        <v>0</v>
      </c>
      <c r="AE9931" s="43">
        <v>514.48087364095068</v>
      </c>
      <c r="AG9931" s="43">
        <v>7664838.6419088515</v>
      </c>
      <c r="AH9931" s="43">
        <v>900274.68550968566</v>
      </c>
      <c r="AI9931" s="43">
        <v>0</v>
      </c>
      <c r="AJ9931" s="43">
        <v>2160819669.2919927</v>
      </c>
      <c r="AK9931" s="43">
        <v>2168484507.9339013</v>
      </c>
    </row>
    <row r="9932" spans="3:37" x14ac:dyDescent="0.2">
      <c r="C9932" s="43">
        <v>6.1046406432996303E-4</v>
      </c>
      <c r="D9932" s="43">
        <v>5.5805580416779743E-2</v>
      </c>
      <c r="E9932" s="43">
        <v>5.7061344615048615</v>
      </c>
      <c r="F9932" s="43">
        <v>1.6826069095299401</v>
      </c>
      <c r="H9932" s="43">
        <v>7.5855645977680416E-5</v>
      </c>
      <c r="I9932" s="43">
        <v>0.10712880596236241</v>
      </c>
      <c r="J9932" s="43">
        <v>0</v>
      </c>
      <c r="K9932" s="43">
        <v>1</v>
      </c>
      <c r="M9932" s="43">
        <v>7.8333860527102089E-3</v>
      </c>
      <c r="N9932" s="43">
        <v>4.507617042935326E-2</v>
      </c>
      <c r="O9932" s="43">
        <v>0</v>
      </c>
      <c r="P9932" s="43">
        <v>1</v>
      </c>
      <c r="R9932" s="43">
        <v>645.03028534226678</v>
      </c>
      <c r="S9932" s="43">
        <v>153.86383336733894</v>
      </c>
      <c r="T9932" s="43">
        <v>6685.5773133132407</v>
      </c>
      <c r="U9932" s="43">
        <v>7484.4714320228468</v>
      </c>
      <c r="W9932" s="43">
        <v>3680.6295399058226</v>
      </c>
      <c r="X9932" s="43">
        <v>0</v>
      </c>
      <c r="Y9932" s="43">
        <v>0</v>
      </c>
      <c r="Z9932" s="43">
        <v>3680.6295399058226</v>
      </c>
      <c r="AB9932" s="43">
        <v>47.112327870484911</v>
      </c>
      <c r="AC9932" s="43">
        <v>0</v>
      </c>
      <c r="AD9932" s="43">
        <v>0</v>
      </c>
      <c r="AE9932" s="43">
        <v>47.112327870484911</v>
      </c>
      <c r="AG9932" s="43">
        <v>6768677.7238868074</v>
      </c>
      <c r="AH9932" s="43">
        <v>795015.98061965767</v>
      </c>
      <c r="AI9932" s="43">
        <v>0</v>
      </c>
      <c r="AJ9932" s="43">
        <v>197871777.05603662</v>
      </c>
      <c r="AK9932" s="43">
        <v>204640454.77992344</v>
      </c>
    </row>
    <row r="9933" spans="3:37" x14ac:dyDescent="0.2">
      <c r="C9933" s="43">
        <v>6.0441594114789092E-4</v>
      </c>
      <c r="D9933" s="43">
        <v>5.0400127193126462E-2</v>
      </c>
      <c r="E9933" s="43">
        <v>4.3629778457981132</v>
      </c>
      <c r="F9933" s="43">
        <v>1.349831901416974</v>
      </c>
      <c r="H9933" s="43">
        <v>9.0697088555358185E-5</v>
      </c>
      <c r="I9933" s="43">
        <v>7.6058134941939623E-2</v>
      </c>
      <c r="J9933" s="43">
        <v>0</v>
      </c>
      <c r="K9933" s="43">
        <v>1</v>
      </c>
      <c r="M9933" s="43">
        <v>7.7388963108382973E-3</v>
      </c>
      <c r="N9933" s="43">
        <v>4.7461126384974239E-2</v>
      </c>
      <c r="O9933" s="43">
        <v>0</v>
      </c>
      <c r="P9933" s="43">
        <v>1</v>
      </c>
      <c r="R9933" s="43">
        <v>576.77963165617905</v>
      </c>
      <c r="S9933" s="43">
        <v>130.61149201109296</v>
      </c>
      <c r="T9933" s="43">
        <v>6954.3963973205709</v>
      </c>
      <c r="U9933" s="43">
        <v>7661.787520987843</v>
      </c>
      <c r="W9933" s="43">
        <v>2516.4767548235054</v>
      </c>
      <c r="X9933" s="43">
        <v>0</v>
      </c>
      <c r="Y9933" s="43">
        <v>0</v>
      </c>
      <c r="Z9933" s="43">
        <v>2516.4767548235054</v>
      </c>
      <c r="AB9933" s="43">
        <v>21.590022930772342</v>
      </c>
      <c r="AC9933" s="43">
        <v>0</v>
      </c>
      <c r="AD9933" s="43">
        <v>0</v>
      </c>
      <c r="AE9933" s="43">
        <v>21.590022930772342</v>
      </c>
      <c r="AG9933" s="43">
        <v>4627800.7521204269</v>
      </c>
      <c r="AH9933" s="43">
        <v>543558.9790418772</v>
      </c>
      <c r="AI9933" s="43">
        <v>0</v>
      </c>
      <c r="AJ9933" s="43">
        <v>90678096.309243843</v>
      </c>
      <c r="AK9933" s="43">
        <v>95305897.061364263</v>
      </c>
    </row>
    <row r="9934" spans="3:37" x14ac:dyDescent="0.2">
      <c r="C9934" s="43">
        <v>6.1134300925380636E-4</v>
      </c>
      <c r="D9934" s="43">
        <v>5.5066078862208268E-2</v>
      </c>
      <c r="E9934" s="43">
        <v>3.9871880306891399</v>
      </c>
      <c r="F9934" s="43">
        <v>4.1363540549533768</v>
      </c>
      <c r="H9934" s="43">
        <v>8.2586449617362871E-5</v>
      </c>
      <c r="I9934" s="43">
        <v>7.7368175014582527E-2</v>
      </c>
      <c r="J9934" s="43">
        <v>0</v>
      </c>
      <c r="K9934" s="43">
        <v>1</v>
      </c>
      <c r="M9934" s="43">
        <v>7.8954959131074531E-3</v>
      </c>
      <c r="N9934" s="43">
        <v>4.6162908417249127E-2</v>
      </c>
      <c r="O9934" s="43">
        <v>0</v>
      </c>
      <c r="P9934" s="43">
        <v>1</v>
      </c>
      <c r="R9934" s="43">
        <v>637.39914351344419</v>
      </c>
      <c r="S9934" s="43">
        <v>120.9799837181568</v>
      </c>
      <c r="T9934" s="43">
        <v>6901.0464225521318</v>
      </c>
      <c r="U9934" s="43">
        <v>7659.425549783733</v>
      </c>
      <c r="W9934" s="43">
        <v>2541.4302357883139</v>
      </c>
      <c r="X9934" s="43">
        <v>0</v>
      </c>
      <c r="Y9934" s="43">
        <v>0</v>
      </c>
      <c r="Z9934" s="43">
        <v>2541.4302357883139</v>
      </c>
      <c r="AB9934" s="43">
        <v>213.90470455689541</v>
      </c>
      <c r="AC9934" s="43">
        <v>0</v>
      </c>
      <c r="AD9934" s="43">
        <v>0</v>
      </c>
      <c r="AE9934" s="43">
        <v>213.90470455689541</v>
      </c>
      <c r="AG9934" s="43">
        <v>4673690.203614709</v>
      </c>
      <c r="AH9934" s="43">
        <v>548948.93093027582</v>
      </c>
      <c r="AI9934" s="43">
        <v>0</v>
      </c>
      <c r="AJ9934" s="43">
        <v>898399759.13896072</v>
      </c>
      <c r="AK9934" s="43">
        <v>903073449.34257543</v>
      </c>
    </row>
    <row r="9935" spans="3:37" x14ac:dyDescent="0.2">
      <c r="C9935" s="43">
        <v>6.0997967409703868E-4</v>
      </c>
      <c r="D9935" s="43">
        <v>5.9716609610079963E-2</v>
      </c>
      <c r="E9935" s="43">
        <v>4.5736935792623266</v>
      </c>
      <c r="F9935" s="43">
        <v>3.3344126512985626</v>
      </c>
      <c r="H9935" s="43">
        <v>8.8152519598518921E-5</v>
      </c>
      <c r="I9935" s="43">
        <v>0.1143370133819972</v>
      </c>
      <c r="J9935" s="43">
        <v>0</v>
      </c>
      <c r="K9935" s="43">
        <v>1</v>
      </c>
      <c r="M9935" s="43">
        <v>7.8214715158455156E-3</v>
      </c>
      <c r="N9935" s="43">
        <v>4.4821040034569604E-2</v>
      </c>
      <c r="O9935" s="43">
        <v>0</v>
      </c>
      <c r="P9935" s="43">
        <v>1</v>
      </c>
      <c r="R9935" s="43">
        <v>689.6883327020995</v>
      </c>
      <c r="S9935" s="43">
        <v>190.83760012320244</v>
      </c>
      <c r="T9935" s="43">
        <v>6637.6258826740923</v>
      </c>
      <c r="U9935" s="43">
        <v>7518.1518154993937</v>
      </c>
      <c r="W9935" s="43">
        <v>3154.4230989717316</v>
      </c>
      <c r="X9935" s="43">
        <v>0</v>
      </c>
      <c r="Y9935" s="43">
        <v>0</v>
      </c>
      <c r="Z9935" s="43">
        <v>3154.4230989717316</v>
      </c>
      <c r="AB9935" s="43">
        <v>172.27183711646887</v>
      </c>
      <c r="AC9935" s="43">
        <v>0</v>
      </c>
      <c r="AD9935" s="43">
        <v>0</v>
      </c>
      <c r="AE9935" s="43">
        <v>172.27183711646887</v>
      </c>
      <c r="AG9935" s="43">
        <v>5800984.0790090142</v>
      </c>
      <c r="AH9935" s="43">
        <v>681355.389377894</v>
      </c>
      <c r="AI9935" s="43">
        <v>0</v>
      </c>
      <c r="AJ9935" s="43">
        <v>723541715.88916922</v>
      </c>
      <c r="AK9935" s="43">
        <v>729342699.96817827</v>
      </c>
    </row>
    <row r="9936" spans="3:37" x14ac:dyDescent="0.2">
      <c r="C9936" s="43">
        <v>6.0694279581511646E-4</v>
      </c>
      <c r="D9936" s="43">
        <v>6.284225794941678E-2</v>
      </c>
      <c r="E9936" s="43">
        <v>3.4025213933284659</v>
      </c>
      <c r="F9936" s="43">
        <v>1.9713495255157418</v>
      </c>
      <c r="H9936" s="43">
        <v>1.0386618834057337E-4</v>
      </c>
      <c r="I9936" s="43">
        <v>6.7150589901575186E-2</v>
      </c>
      <c r="J9936" s="43">
        <v>0</v>
      </c>
      <c r="K9936" s="43">
        <v>1</v>
      </c>
      <c r="M9936" s="43">
        <v>7.8680902923862206E-3</v>
      </c>
      <c r="N9936" s="43">
        <v>4.4985186601310401E-2</v>
      </c>
      <c r="O9936" s="43">
        <v>0</v>
      </c>
      <c r="P9936" s="43">
        <v>1</v>
      </c>
      <c r="R9936" s="43">
        <v>722.17410968940112</v>
      </c>
      <c r="S9936" s="43">
        <v>132.05851193607342</v>
      </c>
      <c r="T9936" s="43">
        <v>6701.6421543201768</v>
      </c>
      <c r="U9936" s="43">
        <v>7555.874775945651</v>
      </c>
      <c r="W9936" s="43">
        <v>2457.2128579261257</v>
      </c>
      <c r="X9936" s="43">
        <v>0</v>
      </c>
      <c r="Y9936" s="43">
        <v>0</v>
      </c>
      <c r="Z9936" s="43">
        <v>2457.2128579261257</v>
      </c>
      <c r="AB9936" s="43">
        <v>75.058732230161169</v>
      </c>
      <c r="AC9936" s="43">
        <v>0</v>
      </c>
      <c r="AD9936" s="43">
        <v>0</v>
      </c>
      <c r="AE9936" s="43">
        <v>75.058732230161169</v>
      </c>
      <c r="AG9936" s="43">
        <v>4518814.4457261451</v>
      </c>
      <c r="AH9936" s="43">
        <v>530757.97731204319</v>
      </c>
      <c r="AI9936" s="43">
        <v>0</v>
      </c>
      <c r="AJ9936" s="43">
        <v>315246675.36667693</v>
      </c>
      <c r="AK9936" s="43">
        <v>319765489.81240308</v>
      </c>
    </row>
    <row r="9937" spans="3:37" x14ac:dyDescent="0.2">
      <c r="C9937" s="43">
        <v>6.1678816806365333E-4</v>
      </c>
      <c r="D9937" s="43">
        <v>4.9490453859943599E-2</v>
      </c>
      <c r="E9937" s="43">
        <v>4.0130962869963049</v>
      </c>
      <c r="F9937" s="43">
        <v>2.9174582176015966</v>
      </c>
      <c r="H9937" s="43">
        <v>7.9061552026209447E-5</v>
      </c>
      <c r="I9937" s="43">
        <v>0.15871694810287651</v>
      </c>
      <c r="J9937" s="43">
        <v>0</v>
      </c>
      <c r="K9937" s="43">
        <v>1</v>
      </c>
      <c r="M9937" s="43">
        <v>7.9171702012790224E-3</v>
      </c>
      <c r="N9937" s="43">
        <v>4.7200428006593187E-2</v>
      </c>
      <c r="O9937" s="43">
        <v>0</v>
      </c>
      <c r="P9937" s="43">
        <v>1</v>
      </c>
      <c r="R9937" s="43">
        <v>577.96274274474183</v>
      </c>
      <c r="S9937" s="43">
        <v>237.59156180316648</v>
      </c>
      <c r="T9937" s="43">
        <v>7075.5188276681993</v>
      </c>
      <c r="U9937" s="43">
        <v>7891.0731322161073</v>
      </c>
      <c r="W9937" s="43">
        <v>2319.420136931124</v>
      </c>
      <c r="X9937" s="43">
        <v>0</v>
      </c>
      <c r="Y9937" s="43">
        <v>0</v>
      </c>
      <c r="Z9937" s="43">
        <v>2319.420136931124</v>
      </c>
      <c r="AB9937" s="43">
        <v>118.57947692815053</v>
      </c>
      <c r="AC9937" s="43">
        <v>0</v>
      </c>
      <c r="AD9937" s="43">
        <v>0</v>
      </c>
      <c r="AE9937" s="43">
        <v>118.57947692815053</v>
      </c>
      <c r="AG9937" s="43">
        <v>4265413.6318163369</v>
      </c>
      <c r="AH9937" s="43">
        <v>500994.7495771228</v>
      </c>
      <c r="AI9937" s="43">
        <v>0</v>
      </c>
      <c r="AJ9937" s="43">
        <v>498033803.09823221</v>
      </c>
      <c r="AK9937" s="43">
        <v>502299216.73004854</v>
      </c>
    </row>
    <row r="9938" spans="3:37" x14ac:dyDescent="0.2">
      <c r="C9938" s="43">
        <v>6.1812244149384021E-4</v>
      </c>
      <c r="D9938" s="43">
        <v>5.2313810100354206E-2</v>
      </c>
      <c r="E9938" s="43">
        <v>6.0324386857720267</v>
      </c>
      <c r="F9938" s="43">
        <v>2.0578768602475415</v>
      </c>
      <c r="H9938" s="43">
        <v>9.4312415863884169E-5</v>
      </c>
      <c r="I9938" s="43">
        <v>8.0129552136663396E-2</v>
      </c>
      <c r="J9938" s="43">
        <v>0</v>
      </c>
      <c r="K9938" s="43">
        <v>1</v>
      </c>
      <c r="M9938" s="43">
        <v>7.8224152210714069E-3</v>
      </c>
      <c r="N9938" s="43">
        <v>4.4075643701224285E-2</v>
      </c>
      <c r="O9938" s="43">
        <v>0</v>
      </c>
      <c r="P9938" s="43">
        <v>1</v>
      </c>
      <c r="R9938" s="43">
        <v>612.25626199692203</v>
      </c>
      <c r="S9938" s="43">
        <v>143.08824526938534</v>
      </c>
      <c r="T9938" s="43">
        <v>6528.0263900855407</v>
      </c>
      <c r="U9938" s="43">
        <v>7283.3708973518478</v>
      </c>
      <c r="W9938" s="43">
        <v>3693.3983604764062</v>
      </c>
      <c r="X9938" s="43">
        <v>0</v>
      </c>
      <c r="Y9938" s="43">
        <v>0</v>
      </c>
      <c r="Z9938" s="43">
        <v>3693.3983604764062</v>
      </c>
      <c r="AB9938" s="43">
        <v>69.303015335577399</v>
      </c>
      <c r="AC9938" s="43">
        <v>0</v>
      </c>
      <c r="AD9938" s="43">
        <v>0</v>
      </c>
      <c r="AE9938" s="43">
        <v>69.303015335577399</v>
      </c>
      <c r="AG9938" s="43">
        <v>6792159.5849161111</v>
      </c>
      <c r="AH9938" s="43">
        <v>797774.0458629037</v>
      </c>
      <c r="AI9938" s="43">
        <v>0</v>
      </c>
      <c r="AJ9938" s="43">
        <v>291072664.40942508</v>
      </c>
      <c r="AK9938" s="43">
        <v>297864823.99434119</v>
      </c>
    </row>
    <row r="9939" spans="3:37" x14ac:dyDescent="0.2">
      <c r="C9939" s="43">
        <v>6.0637593342162443E-4</v>
      </c>
      <c r="D9939" s="43">
        <v>6.7658554719512765E-2</v>
      </c>
      <c r="E9939" s="43">
        <v>3.9799059948840827</v>
      </c>
      <c r="F9939" s="43">
        <v>3.9253207064644222</v>
      </c>
      <c r="H9939" s="43">
        <v>8.9038483826257728E-5</v>
      </c>
      <c r="I9939" s="43">
        <v>0.12394768878801021</v>
      </c>
      <c r="J9939" s="43">
        <v>0</v>
      </c>
      <c r="K9939" s="43">
        <v>1</v>
      </c>
      <c r="M9939" s="43">
        <v>7.7597753954094456E-3</v>
      </c>
      <c r="N9939" s="43">
        <v>4.7201256345512754E-2</v>
      </c>
      <c r="O9939" s="43">
        <v>0</v>
      </c>
      <c r="P9939" s="43">
        <v>1</v>
      </c>
      <c r="R9939" s="43">
        <v>776.79611589609726</v>
      </c>
      <c r="S9939" s="43">
        <v>208.95778784290428</v>
      </c>
      <c r="T9939" s="43">
        <v>6934.9779090810798</v>
      </c>
      <c r="U9939" s="43">
        <v>7920.7318128200814</v>
      </c>
      <c r="W9939" s="43">
        <v>3091.5755184575482</v>
      </c>
      <c r="X9939" s="43">
        <v>0</v>
      </c>
      <c r="Y9939" s="43">
        <v>0</v>
      </c>
      <c r="Z9939" s="43">
        <v>3091.5755184575482</v>
      </c>
      <c r="AB9939" s="43">
        <v>243.144420590923</v>
      </c>
      <c r="AC9939" s="43">
        <v>0</v>
      </c>
      <c r="AD9939" s="43">
        <v>0</v>
      </c>
      <c r="AE9939" s="43">
        <v>243.144420590923</v>
      </c>
      <c r="AG9939" s="43">
        <v>5685407.3784434311</v>
      </c>
      <c r="AH9939" s="43">
        <v>667780.31198683043</v>
      </c>
      <c r="AI9939" s="43">
        <v>0</v>
      </c>
      <c r="AJ9939" s="43">
        <v>1021206566.4818766</v>
      </c>
      <c r="AK9939" s="43">
        <v>1026891973.8603201</v>
      </c>
    </row>
    <row r="9940" spans="3:37" x14ac:dyDescent="0.2">
      <c r="C9940" s="43">
        <v>6.221269385768835E-4</v>
      </c>
      <c r="D9940" s="43">
        <v>5.8698915885764147E-2</v>
      </c>
      <c r="E9940" s="43">
        <v>4.0814680715423544</v>
      </c>
      <c r="F9940" s="43">
        <v>2.1964175355157742</v>
      </c>
      <c r="H9940" s="43">
        <v>9.6770947052404743E-5</v>
      </c>
      <c r="I9940" s="43">
        <v>0.10948861120496178</v>
      </c>
      <c r="J9940" s="43">
        <v>0</v>
      </c>
      <c r="K9940" s="43">
        <v>1</v>
      </c>
      <c r="M9940" s="43">
        <v>7.8516237382836307E-3</v>
      </c>
      <c r="N9940" s="43">
        <v>4.5772104156365345E-2</v>
      </c>
      <c r="O9940" s="43">
        <v>0</v>
      </c>
      <c r="P9940" s="43">
        <v>1</v>
      </c>
      <c r="R9940" s="43">
        <v>691.43516024676205</v>
      </c>
      <c r="S9940" s="43">
        <v>200.61172446192509</v>
      </c>
      <c r="T9940" s="43">
        <v>6804.6020189508799</v>
      </c>
      <c r="U9940" s="43">
        <v>7696.6489036595667</v>
      </c>
      <c r="W9940" s="43">
        <v>2822.0705300889308</v>
      </c>
      <c r="X9940" s="43">
        <v>0</v>
      </c>
      <c r="Y9940" s="43">
        <v>0</v>
      </c>
      <c r="Z9940" s="43">
        <v>2822.0705300889308</v>
      </c>
      <c r="AB9940" s="43">
        <v>88.515231091878221</v>
      </c>
      <c r="AC9940" s="43">
        <v>0</v>
      </c>
      <c r="AD9940" s="43">
        <v>0</v>
      </c>
      <c r="AE9940" s="43">
        <v>88.515231091878221</v>
      </c>
      <c r="AG9940" s="43">
        <v>5189787.7048335439</v>
      </c>
      <c r="AH9940" s="43">
        <v>609567.23449920909</v>
      </c>
      <c r="AI9940" s="43">
        <v>0</v>
      </c>
      <c r="AJ9940" s="43">
        <v>371763970.5858885</v>
      </c>
      <c r="AK9940" s="43">
        <v>376953758.29072207</v>
      </c>
    </row>
    <row r="9941" spans="3:37" x14ac:dyDescent="0.2">
      <c r="C9941" s="43">
        <v>5.9843914836948291E-4</v>
      </c>
      <c r="D9941" s="43">
        <v>5.9423122333275957E-2</v>
      </c>
      <c r="E9941" s="43">
        <v>3.4281093470975721</v>
      </c>
      <c r="F9941" s="43">
        <v>2.7442563854387756</v>
      </c>
      <c r="H9941" s="43">
        <v>9.2788297287427213E-5</v>
      </c>
      <c r="I9941" s="43">
        <v>0.12190659150464656</v>
      </c>
      <c r="J9941" s="43">
        <v>0</v>
      </c>
      <c r="K9941" s="43">
        <v>1</v>
      </c>
      <c r="M9941" s="43">
        <v>7.7677611232978422E-3</v>
      </c>
      <c r="N9941" s="43">
        <v>4.4891187985619044E-2</v>
      </c>
      <c r="O9941" s="43">
        <v>0</v>
      </c>
      <c r="P9941" s="43">
        <v>1</v>
      </c>
      <c r="R9941" s="43">
        <v>673.31429762935363</v>
      </c>
      <c r="S9941" s="43">
        <v>214.17203668921897</v>
      </c>
      <c r="T9941" s="43">
        <v>6602.3620058159077</v>
      </c>
      <c r="U9941" s="43">
        <v>7489.8483401344802</v>
      </c>
      <c r="W9941" s="43">
        <v>2308.1950372376236</v>
      </c>
      <c r="X9941" s="43">
        <v>0</v>
      </c>
      <c r="Y9941" s="43">
        <v>0</v>
      </c>
      <c r="Z9941" s="43">
        <v>2308.1950372376236</v>
      </c>
      <c r="AB9941" s="43">
        <v>125.66430564605299</v>
      </c>
      <c r="AC9941" s="43">
        <v>0</v>
      </c>
      <c r="AD9941" s="43">
        <v>0</v>
      </c>
      <c r="AE9941" s="43">
        <v>125.66430564605299</v>
      </c>
      <c r="AG9941" s="43">
        <v>4244770.6734799901</v>
      </c>
      <c r="AH9941" s="43">
        <v>498570.12804332672</v>
      </c>
      <c r="AI9941" s="43">
        <v>0</v>
      </c>
      <c r="AJ9941" s="43">
        <v>527790083.7134226</v>
      </c>
      <c r="AK9941" s="43">
        <v>532034854.38690257</v>
      </c>
    </row>
    <row r="9942" spans="3:37" x14ac:dyDescent="0.2">
      <c r="C9942" s="43">
        <v>6.2878500539498283E-4</v>
      </c>
      <c r="D9942" s="43">
        <v>5.5153920230682996E-2</v>
      </c>
      <c r="E9942" s="43">
        <v>2.0422824908177128</v>
      </c>
      <c r="F9942" s="43">
        <v>6.7684173793634219</v>
      </c>
      <c r="H9942" s="43">
        <v>8.9771824492206162E-5</v>
      </c>
      <c r="I9942" s="43">
        <v>0.12919721206948609</v>
      </c>
      <c r="J9942" s="43">
        <v>0</v>
      </c>
      <c r="K9942" s="43">
        <v>1</v>
      </c>
      <c r="M9942" s="43">
        <v>7.7711570631587039E-3</v>
      </c>
      <c r="N9942" s="43">
        <v>4.7411444423492877E-2</v>
      </c>
      <c r="O9942" s="43">
        <v>0</v>
      </c>
      <c r="P9942" s="43">
        <v>1</v>
      </c>
      <c r="R9942" s="43">
        <v>656.63032533631758</v>
      </c>
      <c r="S9942" s="43">
        <v>219.60163370541289</v>
      </c>
      <c r="T9942" s="43">
        <v>6976.0766853578698</v>
      </c>
      <c r="U9942" s="43">
        <v>7852.3086443995999</v>
      </c>
      <c r="W9942" s="43">
        <v>1341.0246163742997</v>
      </c>
      <c r="X9942" s="43">
        <v>0</v>
      </c>
      <c r="Y9942" s="43">
        <v>0</v>
      </c>
      <c r="Z9942" s="43">
        <v>1341.0246163742997</v>
      </c>
      <c r="AB9942" s="43">
        <v>405.28580251211667</v>
      </c>
      <c r="AC9942" s="43">
        <v>0</v>
      </c>
      <c r="AD9942" s="43">
        <v>0</v>
      </c>
      <c r="AE9942" s="43">
        <v>405.28580251211667</v>
      </c>
      <c r="AG9942" s="43">
        <v>2466144.2695123372</v>
      </c>
      <c r="AH9942" s="43">
        <v>289661.31713684875</v>
      </c>
      <c r="AI9942" s="43">
        <v>0</v>
      </c>
      <c r="AJ9942" s="43">
        <v>1702200370.55089</v>
      </c>
      <c r="AK9942" s="43">
        <v>1704666514.8204024</v>
      </c>
    </row>
    <row r="9943" spans="3:37" x14ac:dyDescent="0.2">
      <c r="C9943" s="43">
        <v>6.0675859996900719E-4</v>
      </c>
      <c r="D9943" s="43">
        <v>5.632122928605432E-2</v>
      </c>
      <c r="E9943" s="43">
        <v>2.3089538187212253</v>
      </c>
      <c r="F9943" s="43">
        <v>2.2495818496770874</v>
      </c>
      <c r="H9943" s="43">
        <v>8.8389292767637387E-5</v>
      </c>
      <c r="I9943" s="43">
        <v>9.5239631605765998E-2</v>
      </c>
      <c r="J9943" s="43">
        <v>0</v>
      </c>
      <c r="K9943" s="43">
        <v>1</v>
      </c>
      <c r="M9943" s="43">
        <v>7.8138097328009914E-3</v>
      </c>
      <c r="N9943" s="43">
        <v>4.5743730869259092E-2</v>
      </c>
      <c r="O9943" s="43">
        <v>0</v>
      </c>
      <c r="P9943" s="43">
        <v>1</v>
      </c>
      <c r="R9943" s="43">
        <v>647.03897061746636</v>
      </c>
      <c r="S9943" s="43">
        <v>159.38951113764412</v>
      </c>
      <c r="T9943" s="43">
        <v>6767.632814710335</v>
      </c>
      <c r="U9943" s="43">
        <v>7574.0612964654456</v>
      </c>
      <c r="W9943" s="43">
        <v>1493.9831020686497</v>
      </c>
      <c r="X9943" s="43">
        <v>0</v>
      </c>
      <c r="Y9943" s="43">
        <v>0</v>
      </c>
      <c r="Z9943" s="43">
        <v>1493.9831020686497</v>
      </c>
      <c r="AB9943" s="43">
        <v>86.512512447754546</v>
      </c>
      <c r="AC9943" s="43">
        <v>0</v>
      </c>
      <c r="AD9943" s="43">
        <v>0</v>
      </c>
      <c r="AE9943" s="43">
        <v>86.512512447754546</v>
      </c>
      <c r="AG9943" s="43">
        <v>2747434.9247042467</v>
      </c>
      <c r="AH9943" s="43">
        <v>322700.35004682833</v>
      </c>
      <c r="AI9943" s="43">
        <v>0</v>
      </c>
      <c r="AJ9943" s="43">
        <v>363352552.28056908</v>
      </c>
      <c r="AK9943" s="43">
        <v>366099987.20527333</v>
      </c>
    </row>
    <row r="9944" spans="3:37" x14ac:dyDescent="0.2">
      <c r="C9944" s="43">
        <v>6.3389689079595968E-4</v>
      </c>
      <c r="D9944" s="43">
        <v>5.4895681748681979E-2</v>
      </c>
      <c r="E9944" s="43">
        <v>9.7423041091857421</v>
      </c>
      <c r="F9944" s="43">
        <v>2.1959261226507532</v>
      </c>
      <c r="H9944" s="43">
        <v>9.0229358397309056E-5</v>
      </c>
      <c r="I9944" s="43">
        <v>0.10327131750411467</v>
      </c>
      <c r="J9944" s="43">
        <v>0</v>
      </c>
      <c r="K9944" s="43">
        <v>1</v>
      </c>
      <c r="M9944" s="43">
        <v>7.8022542265218089E-3</v>
      </c>
      <c r="N9944" s="43">
        <v>4.4059655761004721E-2</v>
      </c>
      <c r="O9944" s="43">
        <v>0</v>
      </c>
      <c r="P9944" s="43">
        <v>1</v>
      </c>
      <c r="R9944" s="43">
        <v>658.8691562630778</v>
      </c>
      <c r="S9944" s="43">
        <v>176.42899475411019</v>
      </c>
      <c r="T9944" s="43">
        <v>6508.8396062923994</v>
      </c>
      <c r="U9944" s="43">
        <v>7344.137757309587</v>
      </c>
      <c r="W9944" s="43">
        <v>6418.903688477526</v>
      </c>
      <c r="X9944" s="43">
        <v>0</v>
      </c>
      <c r="Y9944" s="43">
        <v>0</v>
      </c>
      <c r="Z9944" s="43">
        <v>6418.903688477526</v>
      </c>
      <c r="AB9944" s="43">
        <v>84.311595386074728</v>
      </c>
      <c r="AC9944" s="43">
        <v>0</v>
      </c>
      <c r="AD9944" s="43">
        <v>0</v>
      </c>
      <c r="AE9944" s="43">
        <v>84.311595386074728</v>
      </c>
      <c r="AG9944" s="43">
        <v>11804363.883110171</v>
      </c>
      <c r="AH9944" s="43">
        <v>1386483.1967111456</v>
      </c>
      <c r="AI9944" s="43">
        <v>0</v>
      </c>
      <c r="AJ9944" s="43">
        <v>354108700.62151384</v>
      </c>
      <c r="AK9944" s="43">
        <v>365913064.50462401</v>
      </c>
    </row>
    <row r="9945" spans="3:37" x14ac:dyDescent="0.2">
      <c r="C9945" s="43">
        <v>5.8559673576408743E-4</v>
      </c>
      <c r="D9945" s="43">
        <v>6.6037183674297451E-2</v>
      </c>
      <c r="E9945" s="43">
        <v>8.7655681680164772</v>
      </c>
      <c r="F9945" s="43">
        <v>5.4729859686071256</v>
      </c>
      <c r="H9945" s="43">
        <v>9.4760769647095344E-5</v>
      </c>
      <c r="I9945" s="43">
        <v>7.4135371215204582E-2</v>
      </c>
      <c r="J9945" s="43">
        <v>0</v>
      </c>
      <c r="K9945" s="43">
        <v>1</v>
      </c>
      <c r="M9945" s="43">
        <v>7.9365654253357176E-3</v>
      </c>
      <c r="N9945" s="43">
        <v>4.6436284654573834E-2</v>
      </c>
      <c r="O9945" s="43">
        <v>0</v>
      </c>
      <c r="P9945" s="43">
        <v>1</v>
      </c>
      <c r="R9945" s="43">
        <v>732.19972826860374</v>
      </c>
      <c r="S9945" s="43">
        <v>133.01371361502007</v>
      </c>
      <c r="T9945" s="43">
        <v>6978.023669796371</v>
      </c>
      <c r="U9945" s="43">
        <v>7843.237111679995</v>
      </c>
      <c r="W9945" s="43">
        <v>6418.1466307415876</v>
      </c>
      <c r="X9945" s="43">
        <v>0</v>
      </c>
      <c r="Y9945" s="43">
        <v>0</v>
      </c>
      <c r="Z9945" s="43">
        <v>6418.1466307415876</v>
      </c>
      <c r="AB9945" s="43">
        <v>350.43774485168541</v>
      </c>
      <c r="AC9945" s="43">
        <v>0</v>
      </c>
      <c r="AD9945" s="43">
        <v>0</v>
      </c>
      <c r="AE9945" s="43">
        <v>350.43774485168541</v>
      </c>
      <c r="AG9945" s="43">
        <v>11802971.65393378</v>
      </c>
      <c r="AH9945" s="43">
        <v>1386319.672240183</v>
      </c>
      <c r="AI9945" s="43">
        <v>0</v>
      </c>
      <c r="AJ9945" s="43">
        <v>1471838528.3770788</v>
      </c>
      <c r="AK9945" s="43">
        <v>1483641500.0310125</v>
      </c>
    </row>
    <row r="9946" spans="3:37" x14ac:dyDescent="0.2">
      <c r="C9946" s="43">
        <v>6.3266325716038185E-4</v>
      </c>
      <c r="D9946" s="43">
        <v>6.1618768139021896E-2</v>
      </c>
      <c r="E9946" s="43">
        <v>5.6628702863604667</v>
      </c>
      <c r="F9946" s="43">
        <v>6.127285559665288</v>
      </c>
      <c r="H9946" s="43">
        <v>9.4196938671853303E-5</v>
      </c>
      <c r="I9946" s="43">
        <v>0.11488253834523154</v>
      </c>
      <c r="J9946" s="43">
        <v>0</v>
      </c>
      <c r="K9946" s="43">
        <v>1</v>
      </c>
      <c r="M9946" s="43">
        <v>7.8257054421817709E-3</v>
      </c>
      <c r="N9946" s="43">
        <v>4.850308923183233E-2</v>
      </c>
      <c r="O9946" s="43">
        <v>0</v>
      </c>
      <c r="P9946" s="43">
        <v>1</v>
      </c>
      <c r="R9946" s="43">
        <v>738.12174109133423</v>
      </c>
      <c r="S9946" s="43">
        <v>204.89586045482741</v>
      </c>
      <c r="T9946" s="43">
        <v>7186.7952192213525</v>
      </c>
      <c r="U9946" s="43">
        <v>8129.8128207675145</v>
      </c>
      <c r="W9946" s="43">
        <v>4179.8876753427703</v>
      </c>
      <c r="X9946" s="43">
        <v>0</v>
      </c>
      <c r="Y9946" s="43">
        <v>0</v>
      </c>
      <c r="Z9946" s="43">
        <v>4179.8876753427703</v>
      </c>
      <c r="AB9946" s="43">
        <v>404.948021047868</v>
      </c>
      <c r="AC9946" s="43">
        <v>0</v>
      </c>
      <c r="AD9946" s="43">
        <v>0</v>
      </c>
      <c r="AE9946" s="43">
        <v>404.948021047868</v>
      </c>
      <c r="AG9946" s="43">
        <v>7686813.4349553548</v>
      </c>
      <c r="AH9946" s="43">
        <v>902855.7378740384</v>
      </c>
      <c r="AI9946" s="43">
        <v>0</v>
      </c>
      <c r="AJ9946" s="43">
        <v>1700781688.4010456</v>
      </c>
      <c r="AK9946" s="43">
        <v>1708468501.8360009</v>
      </c>
    </row>
    <row r="9947" spans="3:37" x14ac:dyDescent="0.2">
      <c r="C9947" s="43">
        <v>6.1189519822557603E-4</v>
      </c>
      <c r="D9947" s="43">
        <v>5.4568665388783688E-2</v>
      </c>
      <c r="E9947" s="43">
        <v>3.2443643861437961</v>
      </c>
      <c r="F9947" s="43">
        <v>6.6188137222119972</v>
      </c>
      <c r="H9947" s="43">
        <v>9.5137833027725272E-5</v>
      </c>
      <c r="I9947" s="43">
        <v>7.2323962886434376E-2</v>
      </c>
      <c r="J9947" s="43">
        <v>0</v>
      </c>
      <c r="K9947" s="43">
        <v>1</v>
      </c>
      <c r="M9947" s="43">
        <v>7.8398083838291891E-3</v>
      </c>
      <c r="N9947" s="43">
        <v>4.3976187763887724E-2</v>
      </c>
      <c r="O9947" s="43">
        <v>0</v>
      </c>
      <c r="P9947" s="43">
        <v>1</v>
      </c>
      <c r="R9947" s="43">
        <v>632.21202208907528</v>
      </c>
      <c r="S9947" s="43">
        <v>130.28002781793734</v>
      </c>
      <c r="T9947" s="43">
        <v>6527.7783424389663</v>
      </c>
      <c r="U9947" s="43">
        <v>7290.2703923459794</v>
      </c>
      <c r="W9947" s="43">
        <v>2051.1261689577509</v>
      </c>
      <c r="X9947" s="43">
        <v>0</v>
      </c>
      <c r="Y9947" s="43">
        <v>0</v>
      </c>
      <c r="Z9947" s="43">
        <v>2051.1261689577509</v>
      </c>
      <c r="AB9947" s="43">
        <v>380.09412960157948</v>
      </c>
      <c r="AC9947" s="43">
        <v>0</v>
      </c>
      <c r="AD9947" s="43">
        <v>0</v>
      </c>
      <c r="AE9947" s="43">
        <v>380.09412960157948</v>
      </c>
      <c r="AG9947" s="43">
        <v>3772021.0247133039</v>
      </c>
      <c r="AH9947" s="43">
        <v>443043.25249487418</v>
      </c>
      <c r="AI9947" s="43">
        <v>0</v>
      </c>
      <c r="AJ9947" s="43">
        <v>1596395344.3266339</v>
      </c>
      <c r="AK9947" s="43">
        <v>1600167365.3513472</v>
      </c>
    </row>
    <row r="9948" spans="3:37" x14ac:dyDescent="0.2">
      <c r="C9948" s="43">
        <v>6.2461915089206954E-4</v>
      </c>
      <c r="D9948" s="43">
        <v>5.5921169597920262E-2</v>
      </c>
      <c r="E9948" s="43">
        <v>5.85829650577507</v>
      </c>
      <c r="F9948" s="43">
        <v>2.7561811481616765</v>
      </c>
      <c r="H9948" s="43">
        <v>9.3441371454283662E-5</v>
      </c>
      <c r="I9948" s="43">
        <v>0.1074540467580426</v>
      </c>
      <c r="J9948" s="43">
        <v>0</v>
      </c>
      <c r="K9948" s="43">
        <v>1</v>
      </c>
      <c r="M9948" s="43">
        <v>7.871007967507393E-3</v>
      </c>
      <c r="N9948" s="43">
        <v>4.5483028517286493E-2</v>
      </c>
      <c r="O9948" s="43">
        <v>0</v>
      </c>
      <c r="P9948" s="43">
        <v>1</v>
      </c>
      <c r="R9948" s="43">
        <v>661.35389334264744</v>
      </c>
      <c r="S9948" s="43">
        <v>190.10973331947287</v>
      </c>
      <c r="T9948" s="43">
        <v>6778.3204966027997</v>
      </c>
      <c r="U9948" s="43">
        <v>7629.7841232649198</v>
      </c>
      <c r="W9948" s="43">
        <v>3874.4072024499696</v>
      </c>
      <c r="X9948" s="43">
        <v>0</v>
      </c>
      <c r="Y9948" s="43">
        <v>0</v>
      </c>
      <c r="Z9948" s="43">
        <v>3874.4072024499696</v>
      </c>
      <c r="AB9948" s="43">
        <v>124.27592465343035</v>
      </c>
      <c r="AC9948" s="43">
        <v>0</v>
      </c>
      <c r="AD9948" s="43">
        <v>0</v>
      </c>
      <c r="AE9948" s="43">
        <v>124.27592465343035</v>
      </c>
      <c r="AG9948" s="43">
        <v>7125034.845305494</v>
      </c>
      <c r="AH9948" s="43">
        <v>836871.9557291934</v>
      </c>
      <c r="AI9948" s="43">
        <v>0</v>
      </c>
      <c r="AJ9948" s="43">
        <v>521958883.54440749</v>
      </c>
      <c r="AK9948" s="43">
        <v>529083918.38971299</v>
      </c>
    </row>
    <row r="9949" spans="3:37" x14ac:dyDescent="0.2">
      <c r="C9949" s="43">
        <v>6.0487091931549198E-4</v>
      </c>
      <c r="D9949" s="43">
        <v>4.5637313636707755E-2</v>
      </c>
      <c r="E9949" s="43">
        <v>3.498260246900462</v>
      </c>
      <c r="F9949" s="43">
        <v>4.7316643528754216</v>
      </c>
      <c r="H9949" s="43">
        <v>9.0185622241722996E-5</v>
      </c>
      <c r="I9949" s="43">
        <v>9.9090901831017181E-2</v>
      </c>
      <c r="J9949" s="43">
        <v>0</v>
      </c>
      <c r="K9949" s="43">
        <v>1</v>
      </c>
      <c r="M9949" s="43">
        <v>7.8344872944113332E-3</v>
      </c>
      <c r="N9949" s="43">
        <v>4.4585797611083298E-2</v>
      </c>
      <c r="O9949" s="43">
        <v>0</v>
      </c>
      <c r="P9949" s="43">
        <v>1</v>
      </c>
      <c r="R9949" s="43">
        <v>522.66708410157366</v>
      </c>
      <c r="S9949" s="43">
        <v>169.20510423610352</v>
      </c>
      <c r="T9949" s="43">
        <v>6613.7761799262335</v>
      </c>
      <c r="U9949" s="43">
        <v>7305.6483682639109</v>
      </c>
      <c r="W9949" s="43">
        <v>1828.4254826759156</v>
      </c>
      <c r="X9949" s="43">
        <v>0</v>
      </c>
      <c r="Y9949" s="43">
        <v>0</v>
      </c>
      <c r="Z9949" s="43">
        <v>1828.4254826759156</v>
      </c>
      <c r="AB9949" s="43">
        <v>208.69473949946055</v>
      </c>
      <c r="AC9949" s="43">
        <v>0</v>
      </c>
      <c r="AD9949" s="43">
        <v>0</v>
      </c>
      <c r="AE9949" s="43">
        <v>208.69473949946055</v>
      </c>
      <c r="AG9949" s="43">
        <v>3362474.4626410087</v>
      </c>
      <c r="AH9949" s="43">
        <v>394939.90425799775</v>
      </c>
      <c r="AI9949" s="43">
        <v>0</v>
      </c>
      <c r="AJ9949" s="43">
        <v>876517905.89773428</v>
      </c>
      <c r="AK9949" s="43">
        <v>879880380.36037529</v>
      </c>
    </row>
    <row r="9950" spans="3:37" x14ac:dyDescent="0.2">
      <c r="C9950" s="43">
        <v>6.0773812367653519E-4</v>
      </c>
      <c r="D9950" s="43">
        <v>5.0664552645083905E-2</v>
      </c>
      <c r="E9950" s="43">
        <v>5.5808246992075219</v>
      </c>
      <c r="F9950" s="43">
        <v>3.6967818067533003</v>
      </c>
      <c r="H9950" s="43">
        <v>8.4920427336241107E-5</v>
      </c>
      <c r="I9950" s="43">
        <v>9.5671853927266459E-2</v>
      </c>
      <c r="J9950" s="43">
        <v>0</v>
      </c>
      <c r="K9950" s="43">
        <v>1</v>
      </c>
      <c r="M9950" s="43">
        <v>7.8271817910399687E-3</v>
      </c>
      <c r="N9950" s="43">
        <v>4.5114077954601525E-2</v>
      </c>
      <c r="O9950" s="43">
        <v>0</v>
      </c>
      <c r="P9950" s="43">
        <v>1</v>
      </c>
      <c r="R9950" s="43">
        <v>582.99263157659766</v>
      </c>
      <c r="S9950" s="43">
        <v>153.82918302003364</v>
      </c>
      <c r="T9950" s="43">
        <v>6685.9000383244165</v>
      </c>
      <c r="U9950" s="43">
        <v>7422.7218529210477</v>
      </c>
      <c r="W9950" s="43">
        <v>3253.5796777586675</v>
      </c>
      <c r="X9950" s="43">
        <v>0</v>
      </c>
      <c r="Y9950" s="43">
        <v>0</v>
      </c>
      <c r="Z9950" s="43">
        <v>3253.5796777586675</v>
      </c>
      <c r="AB9950" s="43">
        <v>168.22581968684881</v>
      </c>
      <c r="AC9950" s="43">
        <v>0</v>
      </c>
      <c r="AD9950" s="43">
        <v>0</v>
      </c>
      <c r="AE9950" s="43">
        <v>168.22581968684881</v>
      </c>
      <c r="AG9950" s="43">
        <v>5983333.0273981895</v>
      </c>
      <c r="AH9950" s="43">
        <v>702773.21039587213</v>
      </c>
      <c r="AI9950" s="43">
        <v>0</v>
      </c>
      <c r="AJ9950" s="43">
        <v>706548442.68476498</v>
      </c>
      <c r="AK9950" s="43">
        <v>712531775.71216321</v>
      </c>
    </row>
    <row r="9951" spans="3:37" x14ac:dyDescent="0.2">
      <c r="C9951" s="43">
        <v>5.9562941802070233E-4</v>
      </c>
      <c r="D9951" s="43">
        <v>5.4673683012118612E-2</v>
      </c>
      <c r="E9951" s="43">
        <v>5.0656610241188451</v>
      </c>
      <c r="F9951" s="43">
        <v>1.1537560938791489</v>
      </c>
      <c r="H9951" s="43">
        <v>8.5685795873456227E-5</v>
      </c>
      <c r="I9951" s="43">
        <v>0.1155349682875676</v>
      </c>
      <c r="J9951" s="43">
        <v>0</v>
      </c>
      <c r="K9951" s="43">
        <v>1</v>
      </c>
      <c r="M9951" s="43">
        <v>7.8269573777177345E-3</v>
      </c>
      <c r="N9951" s="43">
        <v>4.6189109240033832E-2</v>
      </c>
      <c r="O9951" s="43">
        <v>0</v>
      </c>
      <c r="P9951" s="43">
        <v>1</v>
      </c>
      <c r="R9951" s="43">
        <v>616.59051911400013</v>
      </c>
      <c r="S9951" s="43">
        <v>187.44102789297065</v>
      </c>
      <c r="T9951" s="43">
        <v>6845.0232648971623</v>
      </c>
      <c r="U9951" s="43">
        <v>7649.0548119041332</v>
      </c>
      <c r="W9951" s="43">
        <v>3123.4385605169964</v>
      </c>
      <c r="X9951" s="43">
        <v>0</v>
      </c>
      <c r="Y9951" s="43">
        <v>0</v>
      </c>
      <c r="Z9951" s="43">
        <v>3123.4385605169964</v>
      </c>
      <c r="AB9951" s="43">
        <v>10.144086822381738</v>
      </c>
      <c r="AC9951" s="43">
        <v>0</v>
      </c>
      <c r="AD9951" s="43">
        <v>0</v>
      </c>
      <c r="AE9951" s="43">
        <v>10.144086822381738</v>
      </c>
      <c r="AG9951" s="43">
        <v>5744003.5127907563</v>
      </c>
      <c r="AH9951" s="43">
        <v>674662.72907167126</v>
      </c>
      <c r="AI9951" s="43">
        <v>0</v>
      </c>
      <c r="AJ9951" s="43">
        <v>42605164.6540033</v>
      </c>
      <c r="AK9951" s="43">
        <v>48349168.166794054</v>
      </c>
    </row>
    <row r="9952" spans="3:37" x14ac:dyDescent="0.2">
      <c r="C9952" s="43">
        <v>6.0913576459781346E-4</v>
      </c>
      <c r="D9952" s="43">
        <v>5.0352125038458921E-2</v>
      </c>
      <c r="E9952" s="43">
        <v>2.9447660305348013</v>
      </c>
      <c r="F9952" s="43">
        <v>4.7773680156408496</v>
      </c>
      <c r="H9952" s="43">
        <v>8.6246290125483032E-5</v>
      </c>
      <c r="I9952" s="43">
        <v>9.198613201149286E-2</v>
      </c>
      <c r="J9952" s="43">
        <v>0</v>
      </c>
      <c r="K9952" s="43">
        <v>1</v>
      </c>
      <c r="M9952" s="43">
        <v>7.7612297964674256E-3</v>
      </c>
      <c r="N9952" s="43">
        <v>4.5339074061773843E-2</v>
      </c>
      <c r="O9952" s="43">
        <v>0</v>
      </c>
      <c r="P9952" s="43">
        <v>1</v>
      </c>
      <c r="R9952" s="43">
        <v>580.73001901192913</v>
      </c>
      <c r="S9952" s="43">
        <v>150.21218141718677</v>
      </c>
      <c r="T9952" s="43">
        <v>6662.6279383087049</v>
      </c>
      <c r="U9952" s="43">
        <v>7393.5701387378213</v>
      </c>
      <c r="W9952" s="43">
        <v>1710.1140328981583</v>
      </c>
      <c r="X9952" s="43">
        <v>0</v>
      </c>
      <c r="Y9952" s="43">
        <v>0</v>
      </c>
      <c r="Z9952" s="43">
        <v>1710.1140328981583</v>
      </c>
      <c r="AB9952" s="43">
        <v>234.71851695058351</v>
      </c>
      <c r="AC9952" s="43">
        <v>0</v>
      </c>
      <c r="AD9952" s="43">
        <v>0</v>
      </c>
      <c r="AE9952" s="43">
        <v>234.71851695058351</v>
      </c>
      <c r="AG9952" s="43">
        <v>3144899.706499713</v>
      </c>
      <c r="AH9952" s="43">
        <v>369384.6311060022</v>
      </c>
      <c r="AI9952" s="43">
        <v>0</v>
      </c>
      <c r="AJ9952" s="43">
        <v>985817771.19245076</v>
      </c>
      <c r="AK9952" s="43">
        <v>988962670.89895046</v>
      </c>
    </row>
    <row r="9953" spans="3:37" x14ac:dyDescent="0.2">
      <c r="C9953" s="43">
        <v>6.0743082433943781E-4</v>
      </c>
      <c r="D9953" s="43">
        <v>5.0300322772671553E-2</v>
      </c>
      <c r="E9953" s="43">
        <v>1.3182562051775559</v>
      </c>
      <c r="F9953" s="43">
        <v>3.0339124002163516</v>
      </c>
      <c r="H9953" s="43">
        <v>8.9884309103926681E-5</v>
      </c>
      <c r="I9953" s="43">
        <v>9.6498682819902593E-2</v>
      </c>
      <c r="J9953" s="43">
        <v>0</v>
      </c>
      <c r="K9953" s="43">
        <v>1</v>
      </c>
      <c r="M9953" s="43">
        <v>7.8808904431174609E-3</v>
      </c>
      <c r="N9953" s="43">
        <v>4.5368632106523317E-2</v>
      </c>
      <c r="O9953" s="43">
        <v>0</v>
      </c>
      <c r="P9953" s="43">
        <v>1</v>
      </c>
      <c r="R9953" s="43">
        <v>578.50880220979116</v>
      </c>
      <c r="S9953" s="43">
        <v>164.22816590872159</v>
      </c>
      <c r="T9953" s="43">
        <v>6769.7611800603709</v>
      </c>
      <c r="U9953" s="43">
        <v>7512.4981481788836</v>
      </c>
      <c r="W9953" s="43">
        <v>762.62281826289257</v>
      </c>
      <c r="X9953" s="43">
        <v>0</v>
      </c>
      <c r="Y9953" s="43">
        <v>0</v>
      </c>
      <c r="Z9953" s="43">
        <v>762.62281826289257</v>
      </c>
      <c r="AB9953" s="43">
        <v>125.90007623002194</v>
      </c>
      <c r="AC9953" s="43">
        <v>0</v>
      </c>
      <c r="AD9953" s="43">
        <v>0</v>
      </c>
      <c r="AE9953" s="43">
        <v>125.90007623002194</v>
      </c>
      <c r="AG9953" s="43">
        <v>1402463.3627854595</v>
      </c>
      <c r="AH9953" s="43">
        <v>164726.52874478479</v>
      </c>
      <c r="AI9953" s="43">
        <v>0</v>
      </c>
      <c r="AJ9953" s="43">
        <v>528780320.16609216</v>
      </c>
      <c r="AK9953" s="43">
        <v>530182783.52887762</v>
      </c>
    </row>
    <row r="9954" spans="3:37" x14ac:dyDescent="0.2">
      <c r="C9954" s="43">
        <v>6.0983344895561352E-4</v>
      </c>
      <c r="D9954" s="43">
        <v>4.8228367231220079E-2</v>
      </c>
      <c r="E9954" s="43">
        <v>5.5602948469332505</v>
      </c>
      <c r="F9954" s="43">
        <v>1.0773104826267257</v>
      </c>
      <c r="H9954" s="43">
        <v>8.8418501312456234E-5</v>
      </c>
      <c r="I9954" s="43">
        <v>0.10019926357121811</v>
      </c>
      <c r="J9954" s="43">
        <v>0</v>
      </c>
      <c r="K9954" s="43">
        <v>1</v>
      </c>
      <c r="M9954" s="43">
        <v>7.9458676597434774E-3</v>
      </c>
      <c r="N9954" s="43">
        <v>4.4445232885547643E-2</v>
      </c>
      <c r="O9954" s="43">
        <v>0</v>
      </c>
      <c r="P9954" s="43">
        <v>1</v>
      </c>
      <c r="R9954" s="43">
        <v>556.87301507542043</v>
      </c>
      <c r="S9954" s="43">
        <v>167.74518069863885</v>
      </c>
      <c r="T9954" s="43">
        <v>6686.6545417371735</v>
      </c>
      <c r="U9954" s="43">
        <v>7411.2727375112327</v>
      </c>
      <c r="W9954" s="43">
        <v>3096.3781561200426</v>
      </c>
      <c r="X9954" s="43">
        <v>0</v>
      </c>
      <c r="Y9954" s="43">
        <v>0</v>
      </c>
      <c r="Z9954" s="43">
        <v>3096.3781561200426</v>
      </c>
      <c r="AB9954" s="43">
        <v>4.6065770066290277</v>
      </c>
      <c r="AC9954" s="43">
        <v>0</v>
      </c>
      <c r="AD9954" s="43">
        <v>0</v>
      </c>
      <c r="AE9954" s="43">
        <v>4.6065770066290277</v>
      </c>
      <c r="AG9954" s="43">
        <v>5694239.4291047584</v>
      </c>
      <c r="AH9954" s="43">
        <v>668817.68172192923</v>
      </c>
      <c r="AI9954" s="43">
        <v>0</v>
      </c>
      <c r="AJ9954" s="43">
        <v>19347623.427841917</v>
      </c>
      <c r="AK9954" s="43">
        <v>25041862.856946677</v>
      </c>
    </row>
    <row r="9955" spans="3:37" x14ac:dyDescent="0.2">
      <c r="C9955" s="43">
        <v>6.1004171862855117E-4</v>
      </c>
      <c r="D9955" s="43">
        <v>5.0402480135531814E-2</v>
      </c>
      <c r="E9955" s="43">
        <v>5.6478015293513666</v>
      </c>
      <c r="F9955" s="43">
        <v>2.7395112162396353</v>
      </c>
      <c r="H9955" s="43">
        <v>9.4116331515459173E-5</v>
      </c>
      <c r="I9955" s="43">
        <v>0.11619435721284799</v>
      </c>
      <c r="J9955" s="43">
        <v>0</v>
      </c>
      <c r="K9955" s="43">
        <v>1</v>
      </c>
      <c r="M9955" s="43">
        <v>7.7518819023113172E-3</v>
      </c>
      <c r="N9955" s="43">
        <v>4.7482937028954009E-2</v>
      </c>
      <c r="O9955" s="43">
        <v>0</v>
      </c>
      <c r="P9955" s="43">
        <v>1</v>
      </c>
      <c r="R9955" s="43">
        <v>582.17535386547218</v>
      </c>
      <c r="S9955" s="43">
        <v>207.05818431124939</v>
      </c>
      <c r="T9955" s="43">
        <v>6969.2668643086527</v>
      </c>
      <c r="U9955" s="43">
        <v>7758.5004024853743</v>
      </c>
      <c r="W9955" s="43">
        <v>3288.010853912087</v>
      </c>
      <c r="X9955" s="43">
        <v>0</v>
      </c>
      <c r="Y9955" s="43">
        <v>0</v>
      </c>
      <c r="Z9955" s="43">
        <v>3288.010853912087</v>
      </c>
      <c r="AB9955" s="43">
        <v>108.35895969179765</v>
      </c>
      <c r="AC9955" s="43">
        <v>0</v>
      </c>
      <c r="AD9955" s="43">
        <v>0</v>
      </c>
      <c r="AE9955" s="43">
        <v>108.35895969179765</v>
      </c>
      <c r="AG9955" s="43">
        <v>6046651.9603443276</v>
      </c>
      <c r="AH9955" s="43">
        <v>710210.34444501076</v>
      </c>
      <c r="AI9955" s="43">
        <v>0</v>
      </c>
      <c r="AJ9955" s="43">
        <v>455107630.70555013</v>
      </c>
      <c r="AK9955" s="43">
        <v>461154282.66589445</v>
      </c>
    </row>
    <row r="9956" spans="3:37" x14ac:dyDescent="0.2">
      <c r="C9956" s="43">
        <v>6.1888959752021133E-4</v>
      </c>
      <c r="D9956" s="43">
        <v>5.1586130141837057E-2</v>
      </c>
      <c r="E9956" s="43">
        <v>3.9735394221196221</v>
      </c>
      <c r="F9956" s="43">
        <v>5.8381328056093578</v>
      </c>
      <c r="H9956" s="43">
        <v>9.0985070476223839E-5</v>
      </c>
      <c r="I9956" s="43">
        <v>9.9439631034975398E-2</v>
      </c>
      <c r="J9956" s="43">
        <v>0</v>
      </c>
      <c r="K9956" s="43">
        <v>1</v>
      </c>
      <c r="M9956" s="43">
        <v>7.861775689244177E-3</v>
      </c>
      <c r="N9956" s="43">
        <v>4.5082420368090799E-2</v>
      </c>
      <c r="O9956" s="43">
        <v>0</v>
      </c>
      <c r="P9956" s="43">
        <v>1</v>
      </c>
      <c r="R9956" s="43">
        <v>604.48914322583573</v>
      </c>
      <c r="S9956" s="43">
        <v>171.30577847779384</v>
      </c>
      <c r="T9956" s="43">
        <v>6710.7374129342106</v>
      </c>
      <c r="U9956" s="43">
        <v>7486.53233463784</v>
      </c>
      <c r="W9956" s="43">
        <v>2401.9614408511729</v>
      </c>
      <c r="X9956" s="43">
        <v>0</v>
      </c>
      <c r="Y9956" s="43">
        <v>0</v>
      </c>
      <c r="Z9956" s="43">
        <v>2401.9614408511729</v>
      </c>
      <c r="AB9956" s="43">
        <v>312.93206672889022</v>
      </c>
      <c r="AC9956" s="43">
        <v>0</v>
      </c>
      <c r="AD9956" s="43">
        <v>0</v>
      </c>
      <c r="AE9956" s="43">
        <v>312.93206672889022</v>
      </c>
      <c r="AG9956" s="43">
        <v>4417207.0897253072</v>
      </c>
      <c r="AH9956" s="43">
        <v>518823.67122385337</v>
      </c>
      <c r="AI9956" s="43">
        <v>0</v>
      </c>
      <c r="AJ9956" s="43">
        <v>1314314680.2613389</v>
      </c>
      <c r="AK9956" s="43">
        <v>1318731887.3510642</v>
      </c>
    </row>
    <row r="9957" spans="3:37" x14ac:dyDescent="0.2">
      <c r="C9957" s="43">
        <v>6.2851074911418614E-4</v>
      </c>
      <c r="D9957" s="43">
        <v>5.7978604971087977E-2</v>
      </c>
      <c r="E9957" s="43">
        <v>2.4393555483504832</v>
      </c>
      <c r="F9957" s="43">
        <v>2.9219315525414862</v>
      </c>
      <c r="H9957" s="43">
        <v>8.8963275669809918E-5</v>
      </c>
      <c r="I9957" s="43">
        <v>8.2946874174334995E-2</v>
      </c>
      <c r="J9957" s="43">
        <v>0</v>
      </c>
      <c r="K9957" s="43">
        <v>1</v>
      </c>
      <c r="M9957" s="43">
        <v>7.8823974216759574E-3</v>
      </c>
      <c r="N9957" s="43">
        <v>4.6362193073491209E-2</v>
      </c>
      <c r="O9957" s="43">
        <v>0</v>
      </c>
      <c r="P9957" s="43">
        <v>1</v>
      </c>
      <c r="R9957" s="43">
        <v>689.95830077126936</v>
      </c>
      <c r="S9957" s="43">
        <v>139.71825813750166</v>
      </c>
      <c r="T9957" s="43">
        <v>6919.3400065132528</v>
      </c>
      <c r="U9957" s="43">
        <v>7749.0165654220236</v>
      </c>
      <c r="W9957" s="43">
        <v>1683.0536091168674</v>
      </c>
      <c r="X9957" s="43">
        <v>0</v>
      </c>
      <c r="Y9957" s="43">
        <v>0</v>
      </c>
      <c r="Z9957" s="43">
        <v>1683.0536091168674</v>
      </c>
      <c r="AB9957" s="43">
        <v>141.88763121635264</v>
      </c>
      <c r="AC9957" s="43">
        <v>0</v>
      </c>
      <c r="AD9957" s="43">
        <v>0</v>
      </c>
      <c r="AE9957" s="43">
        <v>141.88763121635264</v>
      </c>
      <c r="AG9957" s="43">
        <v>3095135.5871659191</v>
      </c>
      <c r="AH9957" s="43">
        <v>363539.57956924336</v>
      </c>
      <c r="AI9957" s="43">
        <v>0</v>
      </c>
      <c r="AJ9957" s="43">
        <v>595928051.10868108</v>
      </c>
      <c r="AK9957" s="43">
        <v>599023186.69584703</v>
      </c>
    </row>
    <row r="9958" spans="3:37" x14ac:dyDescent="0.2">
      <c r="C9958" s="43">
        <v>5.9551264911179044E-4</v>
      </c>
      <c r="D9958" s="43">
        <v>5.2914801663575803E-2</v>
      </c>
      <c r="E9958" s="43">
        <v>4.6722236350961044</v>
      </c>
      <c r="F9958" s="43">
        <v>3.2496103312903353</v>
      </c>
      <c r="H9958" s="43">
        <v>9.2478988528710282E-5</v>
      </c>
      <c r="I9958" s="43">
        <v>6.7375791763097242E-2</v>
      </c>
      <c r="J9958" s="43">
        <v>0</v>
      </c>
      <c r="K9958" s="43">
        <v>1</v>
      </c>
      <c r="M9958" s="43">
        <v>7.8116432734207627E-3</v>
      </c>
      <c r="N9958" s="43">
        <v>4.8031875181257178E-2</v>
      </c>
      <c r="O9958" s="43">
        <v>0</v>
      </c>
      <c r="P9958" s="43">
        <v>1</v>
      </c>
      <c r="R9958" s="43">
        <v>596.63748597686958</v>
      </c>
      <c r="S9958" s="43">
        <v>117.97482062301684</v>
      </c>
      <c r="T9958" s="43">
        <v>7104.185898991429</v>
      </c>
      <c r="U9958" s="43">
        <v>7818.7982055913153</v>
      </c>
      <c r="W9958" s="43">
        <v>2787.6237635654506</v>
      </c>
      <c r="X9958" s="43">
        <v>0</v>
      </c>
      <c r="Y9958" s="43">
        <v>0</v>
      </c>
      <c r="Z9958" s="43">
        <v>2787.6237635654506</v>
      </c>
      <c r="AB9958" s="43">
        <v>143.61559821628643</v>
      </c>
      <c r="AC9958" s="43">
        <v>0</v>
      </c>
      <c r="AD9958" s="43">
        <v>0</v>
      </c>
      <c r="AE9958" s="43">
        <v>143.61559821628643</v>
      </c>
      <c r="AG9958" s="43">
        <v>5126440.1011968637</v>
      </c>
      <c r="AH9958" s="43">
        <v>602126.73293013731</v>
      </c>
      <c r="AI9958" s="43">
        <v>0</v>
      </c>
      <c r="AJ9958" s="43">
        <v>603185512.50840294</v>
      </c>
      <c r="AK9958" s="43">
        <v>608311952.60959983</v>
      </c>
    </row>
    <row r="9959" spans="3:37" x14ac:dyDescent="0.2">
      <c r="C9959" s="43">
        <v>5.7973404845310312E-4</v>
      </c>
      <c r="D9959" s="43">
        <v>4.5938336198247214E-2</v>
      </c>
      <c r="E9959" s="43">
        <v>6.0435037305515769</v>
      </c>
      <c r="F9959" s="43">
        <v>3.6996307924226786</v>
      </c>
      <c r="H9959" s="43">
        <v>8.9279725008744267E-5</v>
      </c>
      <c r="I9959" s="43">
        <v>0.10815596356184221</v>
      </c>
      <c r="J9959" s="43">
        <v>0</v>
      </c>
      <c r="K9959" s="43">
        <v>1</v>
      </c>
      <c r="M9959" s="43">
        <v>7.84370510102393E-3</v>
      </c>
      <c r="N9959" s="43">
        <v>4.4963705437121471E-2</v>
      </c>
      <c r="O9959" s="43">
        <v>0</v>
      </c>
      <c r="P9959" s="43">
        <v>1</v>
      </c>
      <c r="R9959" s="43">
        <v>504.2506216816372</v>
      </c>
      <c r="S9959" s="43">
        <v>182.82925412308316</v>
      </c>
      <c r="T9959" s="43">
        <v>6677.6818532475809</v>
      </c>
      <c r="U9959" s="43">
        <v>7364.7617290523012</v>
      </c>
      <c r="W9959" s="43">
        <v>3047.4405132659263</v>
      </c>
      <c r="X9959" s="43">
        <v>0</v>
      </c>
      <c r="Y9959" s="43">
        <v>0</v>
      </c>
      <c r="Z9959" s="43">
        <v>3047.4405132659263</v>
      </c>
      <c r="AB9959" s="43">
        <v>145.65808407673282</v>
      </c>
      <c r="AC9959" s="43">
        <v>0</v>
      </c>
      <c r="AD9959" s="43">
        <v>0</v>
      </c>
      <c r="AE9959" s="43">
        <v>145.65808407673282</v>
      </c>
      <c r="AG9959" s="43">
        <v>5604243.1038960386</v>
      </c>
      <c r="AH9959" s="43">
        <v>658247.15086544002</v>
      </c>
      <c r="AI9959" s="43">
        <v>0</v>
      </c>
      <c r="AJ9959" s="43">
        <v>611763953.12227786</v>
      </c>
      <c r="AK9959" s="43">
        <v>617368196.22617388</v>
      </c>
    </row>
    <row r="9960" spans="3:37" x14ac:dyDescent="0.2">
      <c r="C9960" s="43">
        <v>5.8899685464202268E-4</v>
      </c>
      <c r="D9960" s="43">
        <v>5.2261277416060375E-2</v>
      </c>
      <c r="E9960" s="43">
        <v>6.8973575444266961</v>
      </c>
      <c r="F9960" s="43">
        <v>2.0424851956964436</v>
      </c>
      <c r="H9960" s="43">
        <v>8.8114201431885132E-5</v>
      </c>
      <c r="I9960" s="43">
        <v>0.10882373402007794</v>
      </c>
      <c r="J9960" s="43">
        <v>0</v>
      </c>
      <c r="K9960" s="43">
        <v>1</v>
      </c>
      <c r="M9960" s="43">
        <v>7.874207358132379E-3</v>
      </c>
      <c r="N9960" s="43">
        <v>4.4769906592227668E-2</v>
      </c>
      <c r="O9960" s="43">
        <v>0</v>
      </c>
      <c r="P9960" s="43">
        <v>1</v>
      </c>
      <c r="R9960" s="43">
        <v>582.82123828587714</v>
      </c>
      <c r="S9960" s="43">
        <v>181.55654349656476</v>
      </c>
      <c r="T9960" s="43">
        <v>6674.7562134747959</v>
      </c>
      <c r="U9960" s="43">
        <v>7439.133995257238</v>
      </c>
      <c r="W9960" s="43">
        <v>4019.9264649432039</v>
      </c>
      <c r="X9960" s="43">
        <v>0</v>
      </c>
      <c r="Y9960" s="43">
        <v>0</v>
      </c>
      <c r="Z9960" s="43">
        <v>4019.9264649432039</v>
      </c>
      <c r="AB9960" s="43">
        <v>65.011328853603104</v>
      </c>
      <c r="AC9960" s="43">
        <v>0</v>
      </c>
      <c r="AD9960" s="43">
        <v>0</v>
      </c>
      <c r="AE9960" s="43">
        <v>65.011328853603104</v>
      </c>
      <c r="AG9960" s="43">
        <v>7392644.7690305524</v>
      </c>
      <c r="AH9960" s="43">
        <v>868304.11642773205</v>
      </c>
      <c r="AI9960" s="43">
        <v>0</v>
      </c>
      <c r="AJ9960" s="43">
        <v>273047581.18513304</v>
      </c>
      <c r="AK9960" s="43">
        <v>280440225.95416361</v>
      </c>
    </row>
    <row r="9961" spans="3:37" x14ac:dyDescent="0.2">
      <c r="C9961" s="43">
        <v>6.001340487445364E-4</v>
      </c>
      <c r="D9961" s="43">
        <v>5.6769894154977907E-2</v>
      </c>
      <c r="E9961" s="43">
        <v>7.1186886139426857</v>
      </c>
      <c r="F9961" s="43">
        <v>1.7513833946363624</v>
      </c>
      <c r="H9961" s="43">
        <v>9.0221335311890805E-5</v>
      </c>
      <c r="I9961" s="43">
        <v>0.10276462531889441</v>
      </c>
      <c r="J9961" s="43">
        <v>0</v>
      </c>
      <c r="K9961" s="43">
        <v>1</v>
      </c>
      <c r="M9961" s="43">
        <v>7.7744083996087506E-3</v>
      </c>
      <c r="N9961" s="43">
        <v>4.6728427347171753E-2</v>
      </c>
      <c r="O9961" s="43">
        <v>0</v>
      </c>
      <c r="P9961" s="43">
        <v>1</v>
      </c>
      <c r="R9961" s="43">
        <v>645.07279203037035</v>
      </c>
      <c r="S9961" s="43">
        <v>175.54774958937872</v>
      </c>
      <c r="T9961" s="43">
        <v>6878.4548153463156</v>
      </c>
      <c r="U9961" s="43">
        <v>7699.0753569660646</v>
      </c>
      <c r="W9961" s="43">
        <v>4592.072339790815</v>
      </c>
      <c r="X9961" s="43">
        <v>0</v>
      </c>
      <c r="Y9961" s="43">
        <v>0</v>
      </c>
      <c r="Z9961" s="43">
        <v>4592.072339790815</v>
      </c>
      <c r="AB9961" s="43">
        <v>51.862577316176946</v>
      </c>
      <c r="AC9961" s="43">
        <v>0</v>
      </c>
      <c r="AD9961" s="43">
        <v>0</v>
      </c>
      <c r="AE9961" s="43">
        <v>51.862577316176946</v>
      </c>
      <c r="AG9961" s="43">
        <v>8444821.0328753088</v>
      </c>
      <c r="AH9961" s="43">
        <v>991887.62539481604</v>
      </c>
      <c r="AI9961" s="43">
        <v>0</v>
      </c>
      <c r="AJ9961" s="43">
        <v>217822824.72794318</v>
      </c>
      <c r="AK9961" s="43">
        <v>226267645.76081848</v>
      </c>
    </row>
    <row r="9962" spans="3:37" x14ac:dyDescent="0.2">
      <c r="C9962" s="43">
        <v>6.0719730195231121E-4</v>
      </c>
      <c r="D9962" s="43">
        <v>4.8135431827258109E-2</v>
      </c>
      <c r="E9962" s="43">
        <v>5.407631561270092</v>
      </c>
      <c r="F9962" s="43">
        <v>2.261584246487963</v>
      </c>
      <c r="H9962" s="43">
        <v>9.5518831216723221E-5</v>
      </c>
      <c r="I9962" s="43">
        <v>0.10268971748240507</v>
      </c>
      <c r="J9962" s="43">
        <v>0</v>
      </c>
      <c r="K9962" s="43">
        <v>1</v>
      </c>
      <c r="M9962" s="43">
        <v>7.8271538344125945E-3</v>
      </c>
      <c r="N9962" s="43">
        <v>4.3527842042622625E-2</v>
      </c>
      <c r="O9962" s="43">
        <v>0</v>
      </c>
      <c r="P9962" s="43">
        <v>1</v>
      </c>
      <c r="R9962" s="43">
        <v>553.39735385655797</v>
      </c>
      <c r="S9962" s="43">
        <v>185.71985312773694</v>
      </c>
      <c r="T9962" s="43">
        <v>6450.7970575654263</v>
      </c>
      <c r="U9962" s="43">
        <v>7189.9142645497213</v>
      </c>
      <c r="W9962" s="43">
        <v>2992.568996638076</v>
      </c>
      <c r="X9962" s="43">
        <v>0</v>
      </c>
      <c r="Y9962" s="43">
        <v>0</v>
      </c>
      <c r="Z9962" s="43">
        <v>2992.568996638076</v>
      </c>
      <c r="AB9962" s="43">
        <v>74.70284005307073</v>
      </c>
      <c r="AC9962" s="43">
        <v>0</v>
      </c>
      <c r="AD9962" s="43">
        <v>0</v>
      </c>
      <c r="AE9962" s="43">
        <v>74.70284005307073</v>
      </c>
      <c r="AG9962" s="43">
        <v>5503334.3848174214</v>
      </c>
      <c r="AH9962" s="43">
        <v>646394.90327382437</v>
      </c>
      <c r="AI9962" s="43">
        <v>0</v>
      </c>
      <c r="AJ9962" s="43">
        <v>313751928.22289705</v>
      </c>
      <c r="AK9962" s="43">
        <v>319255262.60771447</v>
      </c>
    </row>
    <row r="9963" spans="3:37" x14ac:dyDescent="0.2">
      <c r="C9963" s="43">
        <v>6.1488239936979827E-4</v>
      </c>
      <c r="D9963" s="43">
        <v>5.5069574938909072E-2</v>
      </c>
      <c r="E9963" s="43">
        <v>1.836093039264856</v>
      </c>
      <c r="F9963" s="43">
        <v>1.6204207611110788</v>
      </c>
      <c r="H9963" s="43">
        <v>8.6652861489453908E-5</v>
      </c>
      <c r="I9963" s="43">
        <v>0.12743233457201741</v>
      </c>
      <c r="J9963" s="43">
        <v>0</v>
      </c>
      <c r="K9963" s="43">
        <v>1</v>
      </c>
      <c r="M9963" s="43">
        <v>7.8212074829097158E-3</v>
      </c>
      <c r="N9963" s="43">
        <v>4.4964564123426837E-2</v>
      </c>
      <c r="O9963" s="43">
        <v>0</v>
      </c>
      <c r="P9963" s="43">
        <v>1</v>
      </c>
      <c r="R9963" s="43">
        <v>641.13008842704812</v>
      </c>
      <c r="S9963" s="43">
        <v>209.07635545715019</v>
      </c>
      <c r="T9963" s="43">
        <v>6658.6558281348716</v>
      </c>
      <c r="U9963" s="43">
        <v>7508.8622720190697</v>
      </c>
      <c r="W9963" s="43">
        <v>1177.1744926241647</v>
      </c>
      <c r="X9963" s="43">
        <v>0</v>
      </c>
      <c r="Y9963" s="43">
        <v>0</v>
      </c>
      <c r="Z9963" s="43">
        <v>1177.1744926241647</v>
      </c>
      <c r="AB9963" s="43">
        <v>42.561434665344102</v>
      </c>
      <c r="AC9963" s="43">
        <v>0</v>
      </c>
      <c r="AD9963" s="43">
        <v>0</v>
      </c>
      <c r="AE9963" s="43">
        <v>42.561434665344102</v>
      </c>
      <c r="AG9963" s="43">
        <v>2164823.8919358389</v>
      </c>
      <c r="AH9963" s="43">
        <v>254269.69040681957</v>
      </c>
      <c r="AI9963" s="43">
        <v>0</v>
      </c>
      <c r="AJ9963" s="43">
        <v>178758025.59444523</v>
      </c>
      <c r="AK9963" s="43">
        <v>180922849.48638105</v>
      </c>
    </row>
    <row r="9964" spans="3:37" x14ac:dyDescent="0.2">
      <c r="C9964" s="43">
        <v>6.0795614549944766E-4</v>
      </c>
      <c r="D9964" s="43">
        <v>4.7678101669644576E-2</v>
      </c>
      <c r="E9964" s="43">
        <v>5.4393551668691469</v>
      </c>
      <c r="F9964" s="43">
        <v>2.9310560673565305</v>
      </c>
      <c r="H9964" s="43">
        <v>9.2094313350554735E-5</v>
      </c>
      <c r="I9964" s="43">
        <v>9.7558496961272834E-2</v>
      </c>
      <c r="J9964" s="43">
        <v>0</v>
      </c>
      <c r="K9964" s="43">
        <v>1</v>
      </c>
      <c r="M9964" s="43">
        <v>7.8863556708326232E-3</v>
      </c>
      <c r="N9964" s="43">
        <v>4.8206071003151552E-2</v>
      </c>
      <c r="O9964" s="43">
        <v>0</v>
      </c>
      <c r="P9964" s="43">
        <v>1</v>
      </c>
      <c r="R9964" s="43">
        <v>548.82461453590668</v>
      </c>
      <c r="S9964" s="43">
        <v>170.11409052996686</v>
      </c>
      <c r="T9964" s="43">
        <v>7198.1429724470208</v>
      </c>
      <c r="U9964" s="43">
        <v>7917.0816775128942</v>
      </c>
      <c r="W9964" s="43">
        <v>2985.2520027808519</v>
      </c>
      <c r="X9964" s="43">
        <v>0</v>
      </c>
      <c r="Y9964" s="43">
        <v>0</v>
      </c>
      <c r="Z9964" s="43">
        <v>2985.2520027808519</v>
      </c>
      <c r="AB9964" s="43">
        <v>113.39978789411637</v>
      </c>
      <c r="AC9964" s="43">
        <v>0</v>
      </c>
      <c r="AD9964" s="43">
        <v>0</v>
      </c>
      <c r="AE9964" s="43">
        <v>113.39978789411637</v>
      </c>
      <c r="AG9964" s="43">
        <v>5489878.4331139866</v>
      </c>
      <c r="AH9964" s="43">
        <v>644814.43260066397</v>
      </c>
      <c r="AI9964" s="43">
        <v>0</v>
      </c>
      <c r="AJ9964" s="43">
        <v>476279109.15528876</v>
      </c>
      <c r="AK9964" s="43">
        <v>481768987.58840275</v>
      </c>
    </row>
    <row r="9965" spans="3:37" x14ac:dyDescent="0.2">
      <c r="C9965" s="43">
        <v>6.0431705311059713E-4</v>
      </c>
      <c r="D9965" s="43">
        <v>5.0790779760955161E-2</v>
      </c>
      <c r="E9965" s="43">
        <v>6.3802722814747099</v>
      </c>
      <c r="F9965" s="43">
        <v>2.1427755434836202</v>
      </c>
      <c r="H9965" s="43">
        <v>1.0301598125284084E-4</v>
      </c>
      <c r="I9965" s="43">
        <v>9.4107255817891533E-2</v>
      </c>
      <c r="J9965" s="43">
        <v>0</v>
      </c>
      <c r="K9965" s="43">
        <v>1</v>
      </c>
      <c r="M9965" s="43">
        <v>7.8824733428699556E-3</v>
      </c>
      <c r="N9965" s="43">
        <v>4.641786411127713E-2</v>
      </c>
      <c r="O9965" s="43">
        <v>0</v>
      </c>
      <c r="P9965" s="43">
        <v>1</v>
      </c>
      <c r="R9965" s="43">
        <v>581.1551661891441</v>
      </c>
      <c r="S9965" s="43">
        <v>183.55663433487993</v>
      </c>
      <c r="T9965" s="43">
        <v>6927.7153732635907</v>
      </c>
      <c r="U9965" s="43">
        <v>7692.4271737876152</v>
      </c>
      <c r="W9965" s="43">
        <v>3707.9281980724245</v>
      </c>
      <c r="X9965" s="43">
        <v>0</v>
      </c>
      <c r="Y9965" s="43">
        <v>0</v>
      </c>
      <c r="Z9965" s="43">
        <v>3707.9281980724245</v>
      </c>
      <c r="AB9965" s="43">
        <v>71.061900465242061</v>
      </c>
      <c r="AC9965" s="43">
        <v>0</v>
      </c>
      <c r="AD9965" s="43">
        <v>0</v>
      </c>
      <c r="AE9965" s="43">
        <v>71.061900465242061</v>
      </c>
      <c r="AG9965" s="43">
        <v>6818879.9562551882</v>
      </c>
      <c r="AH9965" s="43">
        <v>800912.49078364368</v>
      </c>
      <c r="AI9965" s="43">
        <v>0</v>
      </c>
      <c r="AJ9965" s="43">
        <v>298459981.95401669</v>
      </c>
      <c r="AK9965" s="43">
        <v>305278861.91027188</v>
      </c>
    </row>
    <row r="9966" spans="3:37" x14ac:dyDescent="0.2">
      <c r="C9966" s="43">
        <v>6.1420447212201523E-4</v>
      </c>
      <c r="D9966" s="43">
        <v>5.6869691969089531E-2</v>
      </c>
      <c r="E9966" s="43">
        <v>5.6969517884875733</v>
      </c>
      <c r="F9966" s="43">
        <v>1.1022603146323147</v>
      </c>
      <c r="H9966" s="43">
        <v>9.5813985890536024E-5</v>
      </c>
      <c r="I9966" s="43">
        <v>7.3757242286380961E-2</v>
      </c>
      <c r="J9966" s="43">
        <v>0</v>
      </c>
      <c r="K9966" s="43">
        <v>1</v>
      </c>
      <c r="M9966" s="43">
        <v>7.8525001424586405E-3</v>
      </c>
      <c r="N9966" s="43">
        <v>4.3912430979294821E-2</v>
      </c>
      <c r="O9966" s="43">
        <v>0</v>
      </c>
      <c r="P9966" s="43">
        <v>1</v>
      </c>
      <c r="R9966" s="43">
        <v>661.35740871375799</v>
      </c>
      <c r="S9966" s="43">
        <v>133.80611168875527</v>
      </c>
      <c r="T9966" s="43">
        <v>6528.8667634373778</v>
      </c>
      <c r="U9966" s="43">
        <v>7324.0302838398911</v>
      </c>
      <c r="W9966" s="43">
        <v>3767.7212724013507</v>
      </c>
      <c r="X9966" s="43">
        <v>0</v>
      </c>
      <c r="Y9966" s="43">
        <v>0</v>
      </c>
      <c r="Z9966" s="43">
        <v>3767.7212724013507</v>
      </c>
      <c r="AB9966" s="43">
        <v>7.2364759868444901</v>
      </c>
      <c r="AC9966" s="43">
        <v>0</v>
      </c>
      <c r="AD9966" s="43">
        <v>0</v>
      </c>
      <c r="AE9966" s="43">
        <v>7.2364759868444901</v>
      </c>
      <c r="AG9966" s="43">
        <v>6928839.4199460838</v>
      </c>
      <c r="AH9966" s="43">
        <v>813827.79483869171</v>
      </c>
      <c r="AI9966" s="43">
        <v>0</v>
      </c>
      <c r="AJ9966" s="43">
        <v>30393199.144746859</v>
      </c>
      <c r="AK9966" s="43">
        <v>37322038.564692944</v>
      </c>
    </row>
    <row r="9967" spans="3:37" x14ac:dyDescent="0.2">
      <c r="C9967" s="43">
        <v>6.2137975107023902E-4</v>
      </c>
      <c r="D9967" s="43">
        <v>5.002271010040326E-2</v>
      </c>
      <c r="E9967" s="43">
        <v>6.4905572128686453</v>
      </c>
      <c r="F9967" s="43">
        <v>3.5560887496983988</v>
      </c>
      <c r="H9967" s="43">
        <v>9.3399295637786039E-5</v>
      </c>
      <c r="I9967" s="43">
        <v>8.2759057380545439E-2</v>
      </c>
      <c r="J9967" s="43">
        <v>0</v>
      </c>
      <c r="K9967" s="43">
        <v>1</v>
      </c>
      <c r="M9967" s="43">
        <v>7.859159322643805E-3</v>
      </c>
      <c r="N9967" s="43">
        <v>4.5634162576709013E-2</v>
      </c>
      <c r="O9967" s="43">
        <v>0</v>
      </c>
      <c r="P9967" s="43">
        <v>1</v>
      </c>
      <c r="R9967" s="43">
        <v>588.52739930699579</v>
      </c>
      <c r="S9967" s="43">
        <v>146.35295958678984</v>
      </c>
      <c r="T9967" s="43">
        <v>6790.606284489706</v>
      </c>
      <c r="U9967" s="43">
        <v>7525.4866433834914</v>
      </c>
      <c r="W9967" s="43">
        <v>3819.8707565428467</v>
      </c>
      <c r="X9967" s="43">
        <v>0</v>
      </c>
      <c r="Y9967" s="43">
        <v>0</v>
      </c>
      <c r="Z9967" s="43">
        <v>3819.8707565428467</v>
      </c>
      <c r="AB9967" s="43">
        <v>160.96312427559201</v>
      </c>
      <c r="AC9967" s="43">
        <v>0</v>
      </c>
      <c r="AD9967" s="43">
        <v>0</v>
      </c>
      <c r="AE9967" s="43">
        <v>160.96312427559201</v>
      </c>
      <c r="AG9967" s="43">
        <v>7024742.3212822955</v>
      </c>
      <c r="AH9967" s="43">
        <v>825092.08341325494</v>
      </c>
      <c r="AI9967" s="43">
        <v>0</v>
      </c>
      <c r="AJ9967" s="43">
        <v>676045121.95748639</v>
      </c>
      <c r="AK9967" s="43">
        <v>683069864.27876866</v>
      </c>
    </row>
    <row r="9968" spans="3:37" x14ac:dyDescent="0.2">
      <c r="C9968" s="43">
        <v>6.1113697324366445E-4</v>
      </c>
      <c r="D9968" s="43">
        <v>5.0263964662602252E-2</v>
      </c>
      <c r="E9968" s="43">
        <v>2.0682984370376225</v>
      </c>
      <c r="F9968" s="43">
        <v>2.4626886091227456</v>
      </c>
      <c r="H9968" s="43">
        <v>9.3133469755701803E-5</v>
      </c>
      <c r="I9968" s="43">
        <v>0.10948894386379115</v>
      </c>
      <c r="J9968" s="43">
        <v>0</v>
      </c>
      <c r="K9968" s="43">
        <v>1</v>
      </c>
      <c r="M9968" s="43">
        <v>7.9195963093035004E-3</v>
      </c>
      <c r="N9968" s="43">
        <v>4.5864204467868985E-2</v>
      </c>
      <c r="O9968" s="43">
        <v>0</v>
      </c>
      <c r="P9968" s="43">
        <v>1</v>
      </c>
      <c r="R9968" s="43">
        <v>581.61777827846515</v>
      </c>
      <c r="S9968" s="43">
        <v>193.07161197055353</v>
      </c>
      <c r="T9968" s="43">
        <v>6877.3207892520804</v>
      </c>
      <c r="U9968" s="43">
        <v>7652.0101795010996</v>
      </c>
      <c r="W9968" s="43">
        <v>1202.9591417666441</v>
      </c>
      <c r="X9968" s="43">
        <v>0</v>
      </c>
      <c r="Y9968" s="43">
        <v>0</v>
      </c>
      <c r="Z9968" s="43">
        <v>1202.9591417666441</v>
      </c>
      <c r="AB9968" s="43">
        <v>91.027649809177291</v>
      </c>
      <c r="AC9968" s="43">
        <v>0</v>
      </c>
      <c r="AD9968" s="43">
        <v>0</v>
      </c>
      <c r="AE9968" s="43">
        <v>91.027649809177291</v>
      </c>
      <c r="AG9968" s="43">
        <v>2212241.8617088585</v>
      </c>
      <c r="AH9968" s="43">
        <v>259839.17462159513</v>
      </c>
      <c r="AI9968" s="43">
        <v>0</v>
      </c>
      <c r="AJ9968" s="43">
        <v>382316129.19854462</v>
      </c>
      <c r="AK9968" s="43">
        <v>384528371.0602535</v>
      </c>
    </row>
    <row r="9969" spans="3:37" x14ac:dyDescent="0.2">
      <c r="C9969" s="43">
        <v>5.9958948993840894E-4</v>
      </c>
      <c r="D9969" s="43">
        <v>4.9950913355935149E-2</v>
      </c>
      <c r="E9969" s="43">
        <v>7.3762713703157852</v>
      </c>
      <c r="F9969" s="43">
        <v>1.8435021520060757</v>
      </c>
      <c r="H9969" s="43">
        <v>8.457813343230751E-5</v>
      </c>
      <c r="I9969" s="43">
        <v>7.2310806760979451E-2</v>
      </c>
      <c r="J9969" s="43">
        <v>0</v>
      </c>
      <c r="K9969" s="43">
        <v>1</v>
      </c>
      <c r="M9969" s="43">
        <v>7.9592059420678929E-3</v>
      </c>
      <c r="N9969" s="43">
        <v>4.5137904045046501E-2</v>
      </c>
      <c r="O9969" s="43">
        <v>0</v>
      </c>
      <c r="P9969" s="43">
        <v>1</v>
      </c>
      <c r="R9969" s="43">
        <v>567.07410774418463</v>
      </c>
      <c r="S9969" s="43">
        <v>115.79869793158392</v>
      </c>
      <c r="T9969" s="43">
        <v>6802.2643239788686</v>
      </c>
      <c r="U9969" s="43">
        <v>7485.1371296546367</v>
      </c>
      <c r="W9969" s="43">
        <v>4182.8925058007981</v>
      </c>
      <c r="X9969" s="43">
        <v>0</v>
      </c>
      <c r="Y9969" s="43">
        <v>0</v>
      </c>
      <c r="Z9969" s="43">
        <v>4182.8925058007981</v>
      </c>
      <c r="AB9969" s="43">
        <v>51.181120634518514</v>
      </c>
      <c r="AC9969" s="43">
        <v>0</v>
      </c>
      <c r="AD9969" s="43">
        <v>0</v>
      </c>
      <c r="AE9969" s="43">
        <v>51.181120634518514</v>
      </c>
      <c r="AG9969" s="43">
        <v>7692339.3181676678</v>
      </c>
      <c r="AH9969" s="43">
        <v>903504.78125297243</v>
      </c>
      <c r="AI9969" s="43">
        <v>0</v>
      </c>
      <c r="AJ9969" s="43">
        <v>214960706.66497776</v>
      </c>
      <c r="AK9969" s="43">
        <v>222653045.98314542</v>
      </c>
    </row>
    <row r="9970" spans="3:37" x14ac:dyDescent="0.2">
      <c r="C9970" s="43">
        <v>6.0896384477745883E-4</v>
      </c>
      <c r="D9970" s="43">
        <v>5.8614775160459653E-2</v>
      </c>
      <c r="E9970" s="43">
        <v>4.4516054427112435</v>
      </c>
      <c r="F9970" s="43">
        <v>2.2290545147431744</v>
      </c>
      <c r="H9970" s="43">
        <v>8.7110856525055144E-5</v>
      </c>
      <c r="I9970" s="43">
        <v>0.10107207793903006</v>
      </c>
      <c r="J9970" s="43">
        <v>0</v>
      </c>
      <c r="K9970" s="43">
        <v>1</v>
      </c>
      <c r="M9970" s="43">
        <v>7.8820587581641677E-3</v>
      </c>
      <c r="N9970" s="43">
        <v>4.5357423112889289E-2</v>
      </c>
      <c r="O9970" s="43">
        <v>0</v>
      </c>
      <c r="P9970" s="43">
        <v>1</v>
      </c>
      <c r="R9970" s="43">
        <v>675.83547560351258</v>
      </c>
      <c r="S9970" s="43">
        <v>166.70393495220236</v>
      </c>
      <c r="T9970" s="43">
        <v>6769.0919561091796</v>
      </c>
      <c r="U9970" s="43">
        <v>7611.6313666648948</v>
      </c>
      <c r="W9970" s="43">
        <v>3008.5528815739385</v>
      </c>
      <c r="X9970" s="43">
        <v>0</v>
      </c>
      <c r="Y9970" s="43">
        <v>0</v>
      </c>
      <c r="Z9970" s="43">
        <v>3008.5528815739385</v>
      </c>
      <c r="AB9970" s="43">
        <v>88.878334749008445</v>
      </c>
      <c r="AC9970" s="43">
        <v>0</v>
      </c>
      <c r="AD9970" s="43">
        <v>0</v>
      </c>
      <c r="AE9970" s="43">
        <v>88.878334749008445</v>
      </c>
      <c r="AG9970" s="43">
        <v>5532728.7492144732</v>
      </c>
      <c r="AH9970" s="43">
        <v>649847.42241997074</v>
      </c>
      <c r="AI9970" s="43">
        <v>0</v>
      </c>
      <c r="AJ9970" s="43">
        <v>373289005.94583547</v>
      </c>
      <c r="AK9970" s="43">
        <v>378821734.69504994</v>
      </c>
    </row>
    <row r="9971" spans="3:37" x14ac:dyDescent="0.2">
      <c r="C9971" s="43">
        <v>6.1792631819157506E-4</v>
      </c>
      <c r="D9971" s="43">
        <v>5.0507867628609808E-2</v>
      </c>
      <c r="E9971" s="43">
        <v>9.8298182319743628</v>
      </c>
      <c r="F9971" s="43">
        <v>2.6882207067426527</v>
      </c>
      <c r="H9971" s="43">
        <v>9.4595637649463882E-5</v>
      </c>
      <c r="I9971" s="43">
        <v>0.12891628342205808</v>
      </c>
      <c r="J9971" s="43">
        <v>0</v>
      </c>
      <c r="K9971" s="43">
        <v>1</v>
      </c>
      <c r="M9971" s="43">
        <v>7.8360129606295237E-3</v>
      </c>
      <c r="N9971" s="43">
        <v>4.5122583808137683E-2</v>
      </c>
      <c r="O9971" s="43">
        <v>0</v>
      </c>
      <c r="P9971" s="43">
        <v>1</v>
      </c>
      <c r="R9971" s="43">
        <v>590.93280370052378</v>
      </c>
      <c r="S9971" s="43">
        <v>230.89857805023848</v>
      </c>
      <c r="T9971" s="43">
        <v>6694.705523214031</v>
      </c>
      <c r="U9971" s="43">
        <v>7516.5369049647934</v>
      </c>
      <c r="W9971" s="43">
        <v>5808.7620476871361</v>
      </c>
      <c r="X9971" s="43">
        <v>0</v>
      </c>
      <c r="Y9971" s="43">
        <v>0</v>
      </c>
      <c r="Z9971" s="43">
        <v>5808.7620476871361</v>
      </c>
      <c r="AB9971" s="43">
        <v>106.74587451857657</v>
      </c>
      <c r="AC9971" s="43">
        <v>0</v>
      </c>
      <c r="AD9971" s="43">
        <v>0</v>
      </c>
      <c r="AE9971" s="43">
        <v>106.74587451857657</v>
      </c>
      <c r="AG9971" s="43">
        <v>10682313.405696644</v>
      </c>
      <c r="AH9971" s="43">
        <v>1254692.6023004213</v>
      </c>
      <c r="AI9971" s="43">
        <v>0</v>
      </c>
      <c r="AJ9971" s="43">
        <v>448332672.97802162</v>
      </c>
      <c r="AK9971" s="43">
        <v>459014986.38371825</v>
      </c>
    </row>
    <row r="9972" spans="3:37" x14ac:dyDescent="0.2">
      <c r="C9972" s="43">
        <v>5.8283493033661857E-4</v>
      </c>
      <c r="D9972" s="43">
        <v>6.4118321957284841E-2</v>
      </c>
      <c r="E9972" s="43">
        <v>8.4148840230820472</v>
      </c>
      <c r="F9972" s="43">
        <v>1.5540008273760593</v>
      </c>
      <c r="H9972" s="43">
        <v>9.0451027242810511E-5</v>
      </c>
      <c r="I9972" s="43">
        <v>0.10594259444198295</v>
      </c>
      <c r="J9972" s="43">
        <v>0</v>
      </c>
      <c r="K9972" s="43">
        <v>1</v>
      </c>
      <c r="M9972" s="43">
        <v>7.9058784474257404E-3</v>
      </c>
      <c r="N9972" s="43">
        <v>4.6371129426422297E-2</v>
      </c>
      <c r="O9972" s="43">
        <v>0</v>
      </c>
      <c r="P9972" s="43">
        <v>1</v>
      </c>
      <c r="R9972" s="43">
        <v>707.57111026528059</v>
      </c>
      <c r="S9972" s="43">
        <v>181.43726073613166</v>
      </c>
      <c r="T9972" s="43">
        <v>6941.289843748491</v>
      </c>
      <c r="U9972" s="43">
        <v>7830.2982147499033</v>
      </c>
      <c r="W9972" s="43">
        <v>5954.1288309657348</v>
      </c>
      <c r="X9972" s="43">
        <v>0</v>
      </c>
      <c r="Y9972" s="43">
        <v>0</v>
      </c>
      <c r="Z9972" s="43">
        <v>5954.1288309657348</v>
      </c>
      <c r="AB9972" s="43">
        <v>41.943462915036768</v>
      </c>
      <c r="AC9972" s="43">
        <v>0</v>
      </c>
      <c r="AD9972" s="43">
        <v>0</v>
      </c>
      <c r="AE9972" s="43">
        <v>41.943462915036768</v>
      </c>
      <c r="AG9972" s="43">
        <v>10949642.920145987</v>
      </c>
      <c r="AH9972" s="43">
        <v>1286091.8274885986</v>
      </c>
      <c r="AI9972" s="43">
        <v>0</v>
      </c>
      <c r="AJ9972" s="43">
        <v>176162544.24315444</v>
      </c>
      <c r="AK9972" s="43">
        <v>187112187.16330042</v>
      </c>
    </row>
    <row r="9973" spans="3:37" x14ac:dyDescent="0.2">
      <c r="C9973" s="43">
        <v>6.1957277231949881E-4</v>
      </c>
      <c r="D9973" s="43">
        <v>4.3996293545589642E-2</v>
      </c>
      <c r="E9973" s="43">
        <v>8.6211256376914012</v>
      </c>
      <c r="F9973" s="43">
        <v>2.3819905166196307</v>
      </c>
      <c r="H9973" s="43">
        <v>7.9783894267089231E-5</v>
      </c>
      <c r="I9973" s="43">
        <v>7.9856684901240232E-2</v>
      </c>
      <c r="J9973" s="43">
        <v>0</v>
      </c>
      <c r="K9973" s="43">
        <v>1</v>
      </c>
      <c r="M9973" s="43">
        <v>7.8210788624058693E-3</v>
      </c>
      <c r="N9973" s="43">
        <v>4.6098874074828822E-2</v>
      </c>
      <c r="O9973" s="43">
        <v>0</v>
      </c>
      <c r="P9973" s="43">
        <v>1</v>
      </c>
      <c r="R9973" s="43">
        <v>516.12011794543321</v>
      </c>
      <c r="S9973" s="43">
        <v>120.63376448682649</v>
      </c>
      <c r="T9973" s="43">
        <v>6826.5198291856332</v>
      </c>
      <c r="U9973" s="43">
        <v>7463.2737116178932</v>
      </c>
      <c r="W9973" s="43">
        <v>4449.5363809476839</v>
      </c>
      <c r="X9973" s="43">
        <v>0</v>
      </c>
      <c r="Y9973" s="43">
        <v>0</v>
      </c>
      <c r="Z9973" s="43">
        <v>4449.5363809476839</v>
      </c>
      <c r="AB9973" s="43">
        <v>76.320222602779765</v>
      </c>
      <c r="AC9973" s="43">
        <v>0</v>
      </c>
      <c r="AD9973" s="43">
        <v>0</v>
      </c>
      <c r="AE9973" s="43">
        <v>76.320222602779765</v>
      </c>
      <c r="AG9973" s="43">
        <v>8182697.4045627909</v>
      </c>
      <c r="AH9973" s="43">
        <v>961099.85828469973</v>
      </c>
      <c r="AI9973" s="43">
        <v>0</v>
      </c>
      <c r="AJ9973" s="43">
        <v>320544934.93167502</v>
      </c>
      <c r="AK9973" s="43">
        <v>328727632.33623779</v>
      </c>
    </row>
    <row r="9974" spans="3:37" x14ac:dyDescent="0.2">
      <c r="C9974" s="43">
        <v>6.1234481094918358E-4</v>
      </c>
      <c r="D9974" s="43">
        <v>4.6999414126140136E-2</v>
      </c>
      <c r="E9974" s="43">
        <v>2.8683856786378166</v>
      </c>
      <c r="F9974" s="43">
        <v>5.7768758297387279</v>
      </c>
      <c r="H9974" s="43">
        <v>9.3123786355286953E-5</v>
      </c>
      <c r="I9974" s="43">
        <v>9.7209232396308992E-2</v>
      </c>
      <c r="J9974" s="43">
        <v>0</v>
      </c>
      <c r="K9974" s="43">
        <v>1</v>
      </c>
      <c r="M9974" s="43">
        <v>7.8951179883871569E-3</v>
      </c>
      <c r="N9974" s="43">
        <v>4.2325783767567564E-2</v>
      </c>
      <c r="O9974" s="43">
        <v>0</v>
      </c>
      <c r="P9974" s="43">
        <v>1</v>
      </c>
      <c r="R9974" s="43">
        <v>544.91762987246534</v>
      </c>
      <c r="S9974" s="43">
        <v>171.3998795411683</v>
      </c>
      <c r="T9974" s="43">
        <v>6327.1190533737181</v>
      </c>
      <c r="U9974" s="43">
        <v>7043.4365627873522</v>
      </c>
      <c r="W9974" s="43">
        <v>1563.0339255634422</v>
      </c>
      <c r="X9974" s="43">
        <v>0</v>
      </c>
      <c r="Y9974" s="43">
        <v>0</v>
      </c>
      <c r="Z9974" s="43">
        <v>1563.0339255634422</v>
      </c>
      <c r="AB9974" s="43">
        <v>278.5214125209834</v>
      </c>
      <c r="AC9974" s="43">
        <v>0</v>
      </c>
      <c r="AD9974" s="43">
        <v>0</v>
      </c>
      <c r="AE9974" s="43">
        <v>278.5214125209834</v>
      </c>
      <c r="AG9974" s="43">
        <v>2874419.3891111701</v>
      </c>
      <c r="AH9974" s="43">
        <v>337615.32792170352</v>
      </c>
      <c r="AI9974" s="43">
        <v>0</v>
      </c>
      <c r="AJ9974" s="43">
        <v>1169789932.5881302</v>
      </c>
      <c r="AK9974" s="43">
        <v>1172664351.9772415</v>
      </c>
    </row>
    <row r="9975" spans="3:37" x14ac:dyDescent="0.2">
      <c r="C9975" s="43">
        <v>6.2326947807633815E-4</v>
      </c>
      <c r="D9975" s="43">
        <v>4.7586537444460376E-2</v>
      </c>
      <c r="E9975" s="43">
        <v>3.6050733166832165</v>
      </c>
      <c r="F9975" s="43">
        <v>3.4510184163099971</v>
      </c>
      <c r="H9975" s="43">
        <v>8.3212718419843596E-5</v>
      </c>
      <c r="I9975" s="43">
        <v>9.7247328303452327E-2</v>
      </c>
      <c r="J9975" s="43">
        <v>0</v>
      </c>
      <c r="K9975" s="43">
        <v>1</v>
      </c>
      <c r="M9975" s="43">
        <v>7.8710838091781143E-3</v>
      </c>
      <c r="N9975" s="43">
        <v>4.4638082355763303E-2</v>
      </c>
      <c r="O9975" s="43">
        <v>0</v>
      </c>
      <c r="P9975" s="43">
        <v>1</v>
      </c>
      <c r="R9975" s="43">
        <v>561.56798117338292</v>
      </c>
      <c r="S9975" s="43">
        <v>153.21799023663303</v>
      </c>
      <c r="T9975" s="43">
        <v>6652.4625529989362</v>
      </c>
      <c r="U9975" s="43">
        <v>7367.2485244089521</v>
      </c>
      <c r="W9975" s="43">
        <v>2024.4937444318257</v>
      </c>
      <c r="X9975" s="43">
        <v>0</v>
      </c>
      <c r="Y9975" s="43">
        <v>0</v>
      </c>
      <c r="Z9975" s="43">
        <v>2024.4937444318257</v>
      </c>
      <c r="AB9975" s="43">
        <v>147.27624063366062</v>
      </c>
      <c r="AC9975" s="43">
        <v>0</v>
      </c>
      <c r="AD9975" s="43">
        <v>0</v>
      </c>
      <c r="AE9975" s="43">
        <v>147.27624063366062</v>
      </c>
      <c r="AG9975" s="43">
        <v>3723043.9960101275</v>
      </c>
      <c r="AH9975" s="43">
        <v>437290.64879727433</v>
      </c>
      <c r="AI9975" s="43">
        <v>0</v>
      </c>
      <c r="AJ9975" s="43">
        <v>618560210.66137457</v>
      </c>
      <c r="AK9975" s="43">
        <v>622283254.65738475</v>
      </c>
    </row>
    <row r="9976" spans="3:37" x14ac:dyDescent="0.2">
      <c r="C9976" s="43">
        <v>6.0215844147892285E-4</v>
      </c>
      <c r="D9976" s="43">
        <v>6.1250435722827956E-2</v>
      </c>
      <c r="E9976" s="43">
        <v>4.1746343614332408</v>
      </c>
      <c r="F9976" s="43">
        <v>3.2854102679621882</v>
      </c>
      <c r="H9976" s="43">
        <v>8.7803743870662644E-5</v>
      </c>
      <c r="I9976" s="43">
        <v>9.2234572144794663E-2</v>
      </c>
      <c r="J9976" s="43">
        <v>0</v>
      </c>
      <c r="K9976" s="43">
        <v>1</v>
      </c>
      <c r="M9976" s="43">
        <v>7.8039937418884825E-3</v>
      </c>
      <c r="N9976" s="43">
        <v>4.4291980567010655E-2</v>
      </c>
      <c r="O9976" s="43">
        <v>0</v>
      </c>
      <c r="P9976" s="43">
        <v>1</v>
      </c>
      <c r="R9976" s="43">
        <v>698.33262856412307</v>
      </c>
      <c r="S9976" s="43">
        <v>153.3377705344034</v>
      </c>
      <c r="T9976" s="43">
        <v>6544.619257670538</v>
      </c>
      <c r="U9976" s="43">
        <v>7396.2896567690641</v>
      </c>
      <c r="W9976" s="43">
        <v>2915.2833869137844</v>
      </c>
      <c r="X9976" s="43">
        <v>0</v>
      </c>
      <c r="Y9976" s="43">
        <v>0</v>
      </c>
      <c r="Z9976" s="43">
        <v>2915.2833869137844</v>
      </c>
      <c r="AB9976" s="43">
        <v>170.76949189576149</v>
      </c>
      <c r="AC9976" s="43">
        <v>0</v>
      </c>
      <c r="AD9976" s="43">
        <v>0</v>
      </c>
      <c r="AE9976" s="43">
        <v>170.76949189576149</v>
      </c>
      <c r="AG9976" s="43">
        <v>5361206.1485344497</v>
      </c>
      <c r="AH9976" s="43">
        <v>629701.21157337748</v>
      </c>
      <c r="AI9976" s="43">
        <v>0</v>
      </c>
      <c r="AJ9976" s="43">
        <v>717231865.96219826</v>
      </c>
      <c r="AK9976" s="43">
        <v>722593072.11073267</v>
      </c>
    </row>
    <row r="9977" spans="3:37" x14ac:dyDescent="0.2">
      <c r="C9977" s="43">
        <v>6.2137332175427051E-4</v>
      </c>
      <c r="D9977" s="43">
        <v>5.2509064540807192E-2</v>
      </c>
      <c r="E9977" s="43">
        <v>4.2519272062739555</v>
      </c>
      <c r="F9977" s="43">
        <v>4.082327410938781</v>
      </c>
      <c r="H9977" s="43">
        <v>9.4460422143338718E-5</v>
      </c>
      <c r="I9977" s="43">
        <v>0.10837931914877696</v>
      </c>
      <c r="J9977" s="43">
        <v>0</v>
      </c>
      <c r="K9977" s="43">
        <v>1</v>
      </c>
      <c r="M9977" s="43">
        <v>7.8113569101817739E-3</v>
      </c>
      <c r="N9977" s="43">
        <v>4.6913018669994089E-2</v>
      </c>
      <c r="O9977" s="43">
        <v>0</v>
      </c>
      <c r="P9977" s="43">
        <v>1</v>
      </c>
      <c r="R9977" s="43">
        <v>617.77347496019263</v>
      </c>
      <c r="S9977" s="43">
        <v>193.83788981788652</v>
      </c>
      <c r="T9977" s="43">
        <v>6938.4463327922404</v>
      </c>
      <c r="U9977" s="43">
        <v>7750.0576975703198</v>
      </c>
      <c r="W9977" s="43">
        <v>2626.7278454976454</v>
      </c>
      <c r="X9977" s="43">
        <v>0</v>
      </c>
      <c r="Y9977" s="43">
        <v>0</v>
      </c>
      <c r="Z9977" s="43">
        <v>2626.7278454976454</v>
      </c>
      <c r="AB9977" s="43">
        <v>203.74727237141536</v>
      </c>
      <c r="AC9977" s="43">
        <v>0</v>
      </c>
      <c r="AD9977" s="43">
        <v>0</v>
      </c>
      <c r="AE9977" s="43">
        <v>203.74727237141536</v>
      </c>
      <c r="AG9977" s="43">
        <v>4830552.5078701703</v>
      </c>
      <c r="AH9977" s="43">
        <v>567373.21462749143</v>
      </c>
      <c r="AI9977" s="43">
        <v>0</v>
      </c>
      <c r="AJ9977" s="43">
        <v>855738543.95994449</v>
      </c>
      <c r="AK9977" s="43">
        <v>860569096.46781468</v>
      </c>
    </row>
    <row r="9978" spans="3:37" x14ac:dyDescent="0.2">
      <c r="C9978" s="43">
        <v>5.8071802020016211E-4</v>
      </c>
      <c r="D9978" s="43">
        <v>5.7347515591548603E-2</v>
      </c>
      <c r="E9978" s="43">
        <v>2.7808304565272697</v>
      </c>
      <c r="F9978" s="43">
        <v>5.7362638594108972</v>
      </c>
      <c r="H9978" s="43">
        <v>8.7392267222398837E-5</v>
      </c>
      <c r="I9978" s="43">
        <v>9.6689484399881842E-2</v>
      </c>
      <c r="J9978" s="43">
        <v>0</v>
      </c>
      <c r="K9978" s="43">
        <v>1</v>
      </c>
      <c r="M9978" s="43">
        <v>7.8734907646927921E-3</v>
      </c>
      <c r="N9978" s="43">
        <v>4.8168729419385992E-2</v>
      </c>
      <c r="O9978" s="43">
        <v>0</v>
      </c>
      <c r="P9978" s="43">
        <v>1</v>
      </c>
      <c r="R9978" s="43">
        <v>630.55399807934907</v>
      </c>
      <c r="S9978" s="43">
        <v>159.99065763209248</v>
      </c>
      <c r="T9978" s="43">
        <v>7180.8339793286959</v>
      </c>
      <c r="U9978" s="43">
        <v>7971.3786350401379</v>
      </c>
      <c r="W9978" s="43">
        <v>1753.4637623440915</v>
      </c>
      <c r="X9978" s="43">
        <v>0</v>
      </c>
      <c r="Y9978" s="43">
        <v>0</v>
      </c>
      <c r="Z9978" s="43">
        <v>1753.4637623440915</v>
      </c>
      <c r="AB9978" s="43">
        <v>319.55230203859884</v>
      </c>
      <c r="AC9978" s="43">
        <v>0</v>
      </c>
      <c r="AD9978" s="43">
        <v>0</v>
      </c>
      <c r="AE9978" s="43">
        <v>319.55230203859884</v>
      </c>
      <c r="AG9978" s="43">
        <v>3224619.8589507844</v>
      </c>
      <c r="AH9978" s="43">
        <v>378748.17266632378</v>
      </c>
      <c r="AI9978" s="43">
        <v>0</v>
      </c>
      <c r="AJ9978" s="43">
        <v>1342119668.5621152</v>
      </c>
      <c r="AK9978" s="43">
        <v>1345344288.421066</v>
      </c>
    </row>
    <row r="9979" spans="3:37" x14ac:dyDescent="0.2">
      <c r="C9979" s="43">
        <v>5.9148507644361987E-4</v>
      </c>
      <c r="D9979" s="43">
        <v>6.2074555578345736E-2</v>
      </c>
      <c r="E9979" s="43">
        <v>11.467346455961978</v>
      </c>
      <c r="F9979" s="43">
        <v>2.5760261522769299</v>
      </c>
      <c r="H9979" s="43">
        <v>9.1370931852408077E-5</v>
      </c>
      <c r="I9979" s="43">
        <v>7.9950595989500856E-2</v>
      </c>
      <c r="J9979" s="43">
        <v>0</v>
      </c>
      <c r="K9979" s="43">
        <v>1</v>
      </c>
      <c r="M9979" s="43">
        <v>7.863534676101791E-3</v>
      </c>
      <c r="N9979" s="43">
        <v>4.5902707518199026E-2</v>
      </c>
      <c r="O9979" s="43">
        <v>0</v>
      </c>
      <c r="P9979" s="43">
        <v>1</v>
      </c>
      <c r="R9979" s="43">
        <v>695.18402434317306</v>
      </c>
      <c r="S9979" s="43">
        <v>138.31590810639651</v>
      </c>
      <c r="T9979" s="43">
        <v>6834.3699164984555</v>
      </c>
      <c r="U9979" s="43">
        <v>7667.8698489480248</v>
      </c>
      <c r="W9979" s="43">
        <v>7971.9160577930716</v>
      </c>
      <c r="X9979" s="43">
        <v>0</v>
      </c>
      <c r="Y9979" s="43">
        <v>0</v>
      </c>
      <c r="Z9979" s="43">
        <v>7971.9160577930716</v>
      </c>
      <c r="AB9979" s="43">
        <v>117.23221772206598</v>
      </c>
      <c r="AC9979" s="43">
        <v>0</v>
      </c>
      <c r="AD9979" s="43">
        <v>0</v>
      </c>
      <c r="AE9979" s="43">
        <v>117.23221772206598</v>
      </c>
      <c r="AG9979" s="43">
        <v>14660353.630281458</v>
      </c>
      <c r="AH9979" s="43">
        <v>1721933.8684833033</v>
      </c>
      <c r="AI9979" s="43">
        <v>0</v>
      </c>
      <c r="AJ9979" s="43">
        <v>492375314.43267715</v>
      </c>
      <c r="AK9979" s="43">
        <v>507035668.0629586</v>
      </c>
    </row>
    <row r="9980" spans="3:37" x14ac:dyDescent="0.2">
      <c r="C9980" s="43">
        <v>6.2978765700272277E-4</v>
      </c>
      <c r="D9980" s="43">
        <v>5.6632600249552301E-2</v>
      </c>
      <c r="E9980" s="43">
        <v>0.63115225368625016</v>
      </c>
      <c r="F9980" s="43">
        <v>0.70699259428069861</v>
      </c>
      <c r="H9980" s="43">
        <v>9.4565960654935388E-5</v>
      </c>
      <c r="I9980" s="43">
        <v>8.3909952715380612E-2</v>
      </c>
      <c r="J9980" s="43">
        <v>0</v>
      </c>
      <c r="K9980" s="43">
        <v>1</v>
      </c>
      <c r="M9980" s="43">
        <v>7.8595330817753384E-3</v>
      </c>
      <c r="N9980" s="43">
        <v>4.3667353765704665E-2</v>
      </c>
      <c r="O9980" s="43">
        <v>0</v>
      </c>
      <c r="P9980" s="43">
        <v>1</v>
      </c>
      <c r="R9980" s="43">
        <v>675.30974996861471</v>
      </c>
      <c r="S9980" s="43">
        <v>150.24176878481862</v>
      </c>
      <c r="T9980" s="43">
        <v>6498.2436880277119</v>
      </c>
      <c r="U9980" s="43">
        <v>7323.7952067811457</v>
      </c>
      <c r="W9980" s="43">
        <v>426.22327062898927</v>
      </c>
      <c r="X9980" s="43">
        <v>0</v>
      </c>
      <c r="Y9980" s="43">
        <v>0</v>
      </c>
      <c r="Z9980" s="43">
        <v>426.22327062898927</v>
      </c>
      <c r="AB9980" s="43">
        <v>-21.172171094792159</v>
      </c>
      <c r="AC9980" s="43">
        <v>0</v>
      </c>
      <c r="AD9980" s="43">
        <v>0</v>
      </c>
      <c r="AE9980" s="43">
        <v>-21.172171094792159</v>
      </c>
      <c r="AG9980" s="43">
        <v>783824.59468671132</v>
      </c>
      <c r="AH9980" s="43">
        <v>92064.226455861688</v>
      </c>
      <c r="AI9980" s="43">
        <v>0</v>
      </c>
      <c r="AJ9980" s="43">
        <v>0</v>
      </c>
      <c r="AK9980" s="43">
        <v>783824.59468671132</v>
      </c>
    </row>
    <row r="9981" spans="3:37" x14ac:dyDescent="0.2">
      <c r="C9981" s="43">
        <v>6.2347385403793698E-4</v>
      </c>
      <c r="D9981" s="43">
        <v>5.2299430175723409E-2</v>
      </c>
      <c r="E9981" s="43">
        <v>2.9138417813891011</v>
      </c>
      <c r="F9981" s="43">
        <v>4.2044641938692537</v>
      </c>
      <c r="H9981" s="43">
        <v>8.8208360343243749E-5</v>
      </c>
      <c r="I9981" s="43">
        <v>0.10044850042569411</v>
      </c>
      <c r="J9981" s="43">
        <v>0</v>
      </c>
      <c r="K9981" s="43">
        <v>1</v>
      </c>
      <c r="M9981" s="43">
        <v>7.7623446371064197E-3</v>
      </c>
      <c r="N9981" s="43">
        <v>4.6894686292594967E-2</v>
      </c>
      <c r="O9981" s="43">
        <v>0</v>
      </c>
      <c r="P9981" s="43">
        <v>1</v>
      </c>
      <c r="R9981" s="43">
        <v>617.38713501576615</v>
      </c>
      <c r="S9981" s="43">
        <v>167.76276667185567</v>
      </c>
      <c r="T9981" s="43">
        <v>6892.2167770910974</v>
      </c>
      <c r="U9981" s="43">
        <v>7677.3666787787188</v>
      </c>
      <c r="W9981" s="43">
        <v>1798.9684293010534</v>
      </c>
      <c r="X9981" s="43">
        <v>0</v>
      </c>
      <c r="Y9981" s="43">
        <v>0</v>
      </c>
      <c r="Z9981" s="43">
        <v>1798.9684293010534</v>
      </c>
      <c r="AB9981" s="43">
        <v>211.68826156674933</v>
      </c>
      <c r="AC9981" s="43">
        <v>0</v>
      </c>
      <c r="AD9981" s="43">
        <v>0</v>
      </c>
      <c r="AE9981" s="43">
        <v>211.68826156674933</v>
      </c>
      <c r="AG9981" s="43">
        <v>3308302.9414846371</v>
      </c>
      <c r="AH9981" s="43">
        <v>388577.18072902755</v>
      </c>
      <c r="AI9981" s="43">
        <v>0</v>
      </c>
      <c r="AJ9981" s="43">
        <v>889090698.58034718</v>
      </c>
      <c r="AK9981" s="43">
        <v>892399001.52183187</v>
      </c>
    </row>
    <row r="9982" spans="3:37" x14ac:dyDescent="0.2">
      <c r="C9982" s="43">
        <v>5.8990457473469726E-4</v>
      </c>
      <c r="D9982" s="43">
        <v>6.5173744978579085E-2</v>
      </c>
      <c r="E9982" s="43">
        <v>3.298298377319143</v>
      </c>
      <c r="F9982" s="43">
        <v>1.802022137714079</v>
      </c>
      <c r="H9982" s="43">
        <v>9.3659107296306665E-5</v>
      </c>
      <c r="I9982" s="43">
        <v>0.13521890824957472</v>
      </c>
      <c r="J9982" s="43">
        <v>0</v>
      </c>
      <c r="K9982" s="43">
        <v>1</v>
      </c>
      <c r="M9982" s="43">
        <v>7.8457504882271014E-3</v>
      </c>
      <c r="N9982" s="43">
        <v>4.870390826548221E-2</v>
      </c>
      <c r="O9982" s="43">
        <v>0</v>
      </c>
      <c r="P9982" s="43">
        <v>1</v>
      </c>
      <c r="R9982" s="43">
        <v>727.94206083284962</v>
      </c>
      <c r="S9982" s="43">
        <v>239.78930666089934</v>
      </c>
      <c r="T9982" s="43">
        <v>7235.0356940015618</v>
      </c>
      <c r="U9982" s="43">
        <v>8202.7670614953113</v>
      </c>
      <c r="W9982" s="43">
        <v>2400.970118027341</v>
      </c>
      <c r="X9982" s="43">
        <v>0</v>
      </c>
      <c r="Y9982" s="43">
        <v>0</v>
      </c>
      <c r="Z9982" s="43">
        <v>2400.970118027341</v>
      </c>
      <c r="AB9982" s="43">
        <v>62.469344310443496</v>
      </c>
      <c r="AC9982" s="43">
        <v>0</v>
      </c>
      <c r="AD9982" s="43">
        <v>0</v>
      </c>
      <c r="AE9982" s="43">
        <v>62.469344310443496</v>
      </c>
      <c r="AG9982" s="43">
        <v>4415384.04705228</v>
      </c>
      <c r="AH9982" s="43">
        <v>518609.54549390567</v>
      </c>
      <c r="AI9982" s="43">
        <v>0</v>
      </c>
      <c r="AJ9982" s="43">
        <v>262371246.10386267</v>
      </c>
      <c r="AK9982" s="43">
        <v>266786630.15091497</v>
      </c>
    </row>
    <row r="9983" spans="3:37" x14ac:dyDescent="0.2">
      <c r="C9983" s="43">
        <v>6.0757086228184129E-4</v>
      </c>
      <c r="D9983" s="43">
        <v>5.6553352423641901E-2</v>
      </c>
      <c r="E9983" s="43">
        <v>1.8544789498179859</v>
      </c>
      <c r="F9983" s="43">
        <v>3.2973864687536873</v>
      </c>
      <c r="H9983" s="43">
        <v>8.7987906005030015E-5</v>
      </c>
      <c r="I9983" s="43">
        <v>0.10131228844310869</v>
      </c>
      <c r="J9983" s="43">
        <v>0</v>
      </c>
      <c r="K9983" s="43">
        <v>1</v>
      </c>
      <c r="M9983" s="43">
        <v>7.8307629714856747E-3</v>
      </c>
      <c r="N9983" s="43">
        <v>4.6102677576934759E-2</v>
      </c>
      <c r="O9983" s="43">
        <v>0</v>
      </c>
      <c r="P9983" s="43">
        <v>1</v>
      </c>
      <c r="R9983" s="43">
        <v>650.57544168185905</v>
      </c>
      <c r="S9983" s="43">
        <v>168.78252523761066</v>
      </c>
      <c r="T9983" s="43">
        <v>6835.5364053901858</v>
      </c>
      <c r="U9983" s="43">
        <v>7654.8943723096554</v>
      </c>
      <c r="W9983" s="43">
        <v>1206.4784618675462</v>
      </c>
      <c r="X9983" s="43">
        <v>0</v>
      </c>
      <c r="Y9983" s="43">
        <v>0</v>
      </c>
      <c r="Z9983" s="43">
        <v>1206.4784618675462</v>
      </c>
      <c r="AB9983" s="43">
        <v>159.92468417869915</v>
      </c>
      <c r="AC9983" s="43">
        <v>0</v>
      </c>
      <c r="AD9983" s="43">
        <v>0</v>
      </c>
      <c r="AE9983" s="43">
        <v>159.92468417869915</v>
      </c>
      <c r="AG9983" s="43">
        <v>2218713.8913744176</v>
      </c>
      <c r="AH9983" s="43">
        <v>260599.34776338999</v>
      </c>
      <c r="AI9983" s="43">
        <v>0</v>
      </c>
      <c r="AJ9983" s="43">
        <v>671683673.55053639</v>
      </c>
      <c r="AK9983" s="43">
        <v>673902387.44191086</v>
      </c>
    </row>
    <row r="9984" spans="3:37" x14ac:dyDescent="0.2">
      <c r="C9984" s="43">
        <v>6.3099974723479502E-4</v>
      </c>
      <c r="D9984" s="43">
        <v>5.1936196457729657E-2</v>
      </c>
      <c r="E9984" s="43">
        <v>3.0311400739740786</v>
      </c>
      <c r="F9984" s="43">
        <v>1.8424787928570223</v>
      </c>
      <c r="H9984" s="43">
        <v>8.9493262077927724E-5</v>
      </c>
      <c r="I9984" s="43">
        <v>8.3773264645886747E-2</v>
      </c>
      <c r="J9984" s="43">
        <v>0</v>
      </c>
      <c r="K9984" s="43">
        <v>1</v>
      </c>
      <c r="M9984" s="43">
        <v>7.8633521080416768E-3</v>
      </c>
      <c r="N9984" s="43">
        <v>4.4070856970550097E-2</v>
      </c>
      <c r="O9984" s="43">
        <v>0</v>
      </c>
      <c r="P9984" s="43">
        <v>1</v>
      </c>
      <c r="R9984" s="43">
        <v>620.49987593486458</v>
      </c>
      <c r="S9984" s="43">
        <v>141.95090041342772</v>
      </c>
      <c r="T9984" s="43">
        <v>6561.4767072288578</v>
      </c>
      <c r="U9984" s="43">
        <v>7323.9274835771503</v>
      </c>
      <c r="W9984" s="43">
        <v>1880.822039842112</v>
      </c>
      <c r="X9984" s="43">
        <v>0</v>
      </c>
      <c r="Y9984" s="43">
        <v>0</v>
      </c>
      <c r="Z9984" s="43">
        <v>1880.822039842112</v>
      </c>
      <c r="AB9984" s="43">
        <v>55.935104549672431</v>
      </c>
      <c r="AC9984" s="43">
        <v>0</v>
      </c>
      <c r="AD9984" s="43">
        <v>0</v>
      </c>
      <c r="AE9984" s="43">
        <v>55.935104549672431</v>
      </c>
      <c r="AG9984" s="43">
        <v>3458831.7312696441</v>
      </c>
      <c r="AH9984" s="43">
        <v>406257.56060589617</v>
      </c>
      <c r="AI9984" s="43">
        <v>0</v>
      </c>
      <c r="AJ9984" s="43">
        <v>234927439.10862422</v>
      </c>
      <c r="AK9984" s="43">
        <v>238386270.83989388</v>
      </c>
    </row>
    <row r="9985" spans="3:37" x14ac:dyDescent="0.2">
      <c r="C9985" s="43">
        <v>5.8821052837544445E-4</v>
      </c>
      <c r="D9985" s="43">
        <v>5.1853938303325554E-2</v>
      </c>
      <c r="E9985" s="43">
        <v>9.4247884319882278</v>
      </c>
      <c r="F9985" s="43">
        <v>1.8903529186187238</v>
      </c>
      <c r="H9985" s="43">
        <v>8.8697655470130573E-5</v>
      </c>
      <c r="I9985" s="43">
        <v>8.5773347240823639E-2</v>
      </c>
      <c r="J9985" s="43">
        <v>0</v>
      </c>
      <c r="K9985" s="43">
        <v>1</v>
      </c>
      <c r="M9985" s="43">
        <v>7.755362179769818E-3</v>
      </c>
      <c r="N9985" s="43">
        <v>4.6970633889291458E-2</v>
      </c>
      <c r="O9985" s="43">
        <v>0</v>
      </c>
      <c r="P9985" s="43">
        <v>1</v>
      </c>
      <c r="R9985" s="43">
        <v>577.50654836563831</v>
      </c>
      <c r="S9985" s="43">
        <v>144.04788018270483</v>
      </c>
      <c r="T9985" s="43">
        <v>6897.1691725484452</v>
      </c>
      <c r="U9985" s="43">
        <v>7618.7236010967881</v>
      </c>
      <c r="W9985" s="43">
        <v>5442.877036433918</v>
      </c>
      <c r="X9985" s="43">
        <v>0</v>
      </c>
      <c r="Y9985" s="43">
        <v>0</v>
      </c>
      <c r="Z9985" s="43">
        <v>5442.877036433918</v>
      </c>
      <c r="AB9985" s="43">
        <v>55.017756571888526</v>
      </c>
      <c r="AC9985" s="43">
        <v>0</v>
      </c>
      <c r="AD9985" s="43">
        <v>0</v>
      </c>
      <c r="AE9985" s="43">
        <v>55.017756571888526</v>
      </c>
      <c r="AG9985" s="43">
        <v>10009450.870001975</v>
      </c>
      <c r="AH9985" s="43">
        <v>1175661.4398697263</v>
      </c>
      <c r="AI9985" s="43">
        <v>0</v>
      </c>
      <c r="AJ9985" s="43">
        <v>231074577.60193181</v>
      </c>
      <c r="AK9985" s="43">
        <v>241084028.47193378</v>
      </c>
    </row>
    <row r="9986" spans="3:37" x14ac:dyDescent="0.2">
      <c r="C9986" s="43">
        <v>6.0914749359171068E-4</v>
      </c>
      <c r="D9986" s="43">
        <v>5.391198095706802E-2</v>
      </c>
      <c r="E9986" s="43">
        <v>3.875266901788045</v>
      </c>
      <c r="F9986" s="43">
        <v>1.9320061907377895</v>
      </c>
      <c r="H9986" s="43">
        <v>8.5515166142881811E-5</v>
      </c>
      <c r="I9986" s="43">
        <v>7.5036911845304075E-2</v>
      </c>
      <c r="J9986" s="43">
        <v>0</v>
      </c>
      <c r="K9986" s="43">
        <v>1</v>
      </c>
      <c r="M9986" s="43">
        <v>7.8437790235278155E-3</v>
      </c>
      <c r="N9986" s="43">
        <v>4.5108289264362486E-2</v>
      </c>
      <c r="O9986" s="43">
        <v>0</v>
      </c>
      <c r="P9986" s="43">
        <v>1</v>
      </c>
      <c r="R9986" s="43">
        <v>621.7991504437573</v>
      </c>
      <c r="S9986" s="43">
        <v>121.49557727980132</v>
      </c>
      <c r="T9986" s="43">
        <v>6699.2175253557407</v>
      </c>
      <c r="U9986" s="43">
        <v>7442.5122530792996</v>
      </c>
      <c r="W9986" s="43">
        <v>2409.6376672746178</v>
      </c>
      <c r="X9986" s="43">
        <v>0</v>
      </c>
      <c r="Y9986" s="43">
        <v>0</v>
      </c>
      <c r="Z9986" s="43">
        <v>2409.6376672746178</v>
      </c>
      <c r="AB9986" s="43">
        <v>62.008710364171549</v>
      </c>
      <c r="AC9986" s="43">
        <v>0</v>
      </c>
      <c r="AD9986" s="43">
        <v>0</v>
      </c>
      <c r="AE9986" s="43">
        <v>62.008710364171549</v>
      </c>
      <c r="AG9986" s="43">
        <v>4431323.6701180218</v>
      </c>
      <c r="AH9986" s="43">
        <v>520481.73613131745</v>
      </c>
      <c r="AI9986" s="43">
        <v>0</v>
      </c>
      <c r="AJ9986" s="43">
        <v>260436583.52952051</v>
      </c>
      <c r="AK9986" s="43">
        <v>264867907.19963855</v>
      </c>
    </row>
    <row r="9987" spans="3:37" x14ac:dyDescent="0.2">
      <c r="C9987" s="43">
        <v>5.8887637176714919E-4</v>
      </c>
      <c r="D9987" s="43">
        <v>4.7419026067203364E-2</v>
      </c>
      <c r="E9987" s="43">
        <v>6.1257694787197918</v>
      </c>
      <c r="F9987" s="43">
        <v>2.7607904464428206</v>
      </c>
      <c r="H9987" s="43">
        <v>8.3799259717214981E-5</v>
      </c>
      <c r="I9987" s="43">
        <v>0.10102939191803195</v>
      </c>
      <c r="J9987" s="43">
        <v>0</v>
      </c>
      <c r="K9987" s="43">
        <v>1</v>
      </c>
      <c r="M9987" s="43">
        <v>7.8308152375087484E-3</v>
      </c>
      <c r="N9987" s="43">
        <v>4.5661855313759984E-2</v>
      </c>
      <c r="O9987" s="43">
        <v>0</v>
      </c>
      <c r="P9987" s="43">
        <v>1</v>
      </c>
      <c r="R9987" s="43">
        <v>528.71195613501482</v>
      </c>
      <c r="S9987" s="43">
        <v>160.2988083711586</v>
      </c>
      <c r="T9987" s="43">
        <v>6770.2219044583007</v>
      </c>
      <c r="U9987" s="43">
        <v>7459.2326689644742</v>
      </c>
      <c r="W9987" s="43">
        <v>3238.7675639261111</v>
      </c>
      <c r="X9987" s="43">
        <v>0</v>
      </c>
      <c r="Y9987" s="43">
        <v>0</v>
      </c>
      <c r="Z9987" s="43">
        <v>3238.7675639261111</v>
      </c>
      <c r="AB9987" s="43">
        <v>99.61175285724137</v>
      </c>
      <c r="AC9987" s="43">
        <v>0</v>
      </c>
      <c r="AD9987" s="43">
        <v>0</v>
      </c>
      <c r="AE9987" s="43">
        <v>99.61175285724137</v>
      </c>
      <c r="AG9987" s="43">
        <v>5956093.5500601185</v>
      </c>
      <c r="AH9987" s="43">
        <v>699573.79380803998</v>
      </c>
      <c r="AI9987" s="43">
        <v>0</v>
      </c>
      <c r="AJ9987" s="43">
        <v>418369362.00041378</v>
      </c>
      <c r="AK9987" s="43">
        <v>424325455.55047387</v>
      </c>
    </row>
    <row r="9988" spans="3:37" x14ac:dyDescent="0.2">
      <c r="C9988" s="43">
        <v>6.0669934426450258E-4</v>
      </c>
      <c r="D9988" s="43">
        <v>5.5505601412975447E-2</v>
      </c>
      <c r="E9988" s="43">
        <v>7.8041519715608478</v>
      </c>
      <c r="F9988" s="43">
        <v>2.3678732714654469</v>
      </c>
      <c r="H9988" s="43">
        <v>9.7963705683934421E-5</v>
      </c>
      <c r="I9988" s="43">
        <v>0.11980182969589959</v>
      </c>
      <c r="J9988" s="43">
        <v>0</v>
      </c>
      <c r="K9988" s="43">
        <v>1</v>
      </c>
      <c r="M9988" s="43">
        <v>7.7590672649470345E-3</v>
      </c>
      <c r="N9988" s="43">
        <v>4.7359191938772693E-2</v>
      </c>
      <c r="O9988" s="43">
        <v>0</v>
      </c>
      <c r="P9988" s="43">
        <v>1</v>
      </c>
      <c r="R9988" s="43">
        <v>637.60646363422484</v>
      </c>
      <c r="S9988" s="43">
        <v>222.21380125160098</v>
      </c>
      <c r="T9988" s="43">
        <v>6957.5473931758315</v>
      </c>
      <c r="U9988" s="43">
        <v>7817.3676580616575</v>
      </c>
      <c r="W9988" s="43">
        <v>4975.9777402509762</v>
      </c>
      <c r="X9988" s="43">
        <v>0</v>
      </c>
      <c r="Y9988" s="43">
        <v>0</v>
      </c>
      <c r="Z9988" s="43">
        <v>4975.9777402509762</v>
      </c>
      <c r="AB9988" s="43">
        <v>93.321637807118194</v>
      </c>
      <c r="AC9988" s="43">
        <v>0</v>
      </c>
      <c r="AD9988" s="43">
        <v>0</v>
      </c>
      <c r="AE9988" s="43">
        <v>93.321637807118194</v>
      </c>
      <c r="AG9988" s="43">
        <v>9150823.0643215459</v>
      </c>
      <c r="AH9988" s="43">
        <v>1074811.1918942109</v>
      </c>
      <c r="AI9988" s="43">
        <v>0</v>
      </c>
      <c r="AJ9988" s="43">
        <v>391950878.78989643</v>
      </c>
      <c r="AK9988" s="43">
        <v>401101701.85421795</v>
      </c>
    </row>
    <row r="9989" spans="3:37" x14ac:dyDescent="0.2">
      <c r="C9989" s="43">
        <v>6.2391588870236436E-4</v>
      </c>
      <c r="D9989" s="43">
        <v>6.2749261054150018E-2</v>
      </c>
      <c r="E9989" s="43">
        <v>6.8993344398219776</v>
      </c>
      <c r="F9989" s="43">
        <v>1.7251557395121124</v>
      </c>
      <c r="H9989" s="43">
        <v>8.8199810210343424E-5</v>
      </c>
      <c r="I9989" s="43">
        <v>8.2881554507470895E-2</v>
      </c>
      <c r="J9989" s="43">
        <v>0</v>
      </c>
      <c r="K9989" s="43">
        <v>1</v>
      </c>
      <c r="M9989" s="43">
        <v>7.8052480163178289E-3</v>
      </c>
      <c r="N9989" s="43">
        <v>4.683523334071249E-2</v>
      </c>
      <c r="O9989" s="43">
        <v>0</v>
      </c>
      <c r="P9989" s="43">
        <v>1</v>
      </c>
      <c r="R9989" s="43">
        <v>741.27104131989972</v>
      </c>
      <c r="S9989" s="43">
        <v>138.41014110553135</v>
      </c>
      <c r="T9989" s="43">
        <v>6921.5246300008557</v>
      </c>
      <c r="U9989" s="43">
        <v>7801.2058124262867</v>
      </c>
      <c r="W9989" s="43">
        <v>5114.2768246210844</v>
      </c>
      <c r="X9989" s="43">
        <v>0</v>
      </c>
      <c r="Y9989" s="43">
        <v>0</v>
      </c>
      <c r="Z9989" s="43">
        <v>5114.2768246210844</v>
      </c>
      <c r="AB9989" s="43">
        <v>57.516453665755279</v>
      </c>
      <c r="AC9989" s="43">
        <v>0</v>
      </c>
      <c r="AD9989" s="43">
        <v>0</v>
      </c>
      <c r="AE9989" s="43">
        <v>57.516453665755279</v>
      </c>
      <c r="AG9989" s="43">
        <v>9405155.0804781746</v>
      </c>
      <c r="AH9989" s="43">
        <v>1104683.7941181543</v>
      </c>
      <c r="AI9989" s="43">
        <v>0</v>
      </c>
      <c r="AJ9989" s="43">
        <v>241569105.39617217</v>
      </c>
      <c r="AK9989" s="43">
        <v>250974260.47665033</v>
      </c>
    </row>
    <row r="9990" spans="3:37" x14ac:dyDescent="0.2">
      <c r="C9990" s="43">
        <v>6.0727761917573752E-4</v>
      </c>
      <c r="D9990" s="43">
        <v>5.4930796251750014E-2</v>
      </c>
      <c r="E9990" s="43">
        <v>2.5971140755057629</v>
      </c>
      <c r="F9990" s="43">
        <v>1.4835038971448782</v>
      </c>
      <c r="H9990" s="43">
        <v>9.7047560070007144E-5</v>
      </c>
      <c r="I9990" s="43">
        <v>0.12911649325776231</v>
      </c>
      <c r="J9990" s="43">
        <v>0</v>
      </c>
      <c r="K9990" s="43">
        <v>1</v>
      </c>
      <c r="M9990" s="43">
        <v>7.9381492168543177E-3</v>
      </c>
      <c r="N9990" s="43">
        <v>4.6520063166493708E-2</v>
      </c>
      <c r="O9990" s="43">
        <v>0</v>
      </c>
      <c r="P9990" s="43">
        <v>1</v>
      </c>
      <c r="R9990" s="43">
        <v>631.6049761275807</v>
      </c>
      <c r="S9990" s="43">
        <v>237.25136299182537</v>
      </c>
      <c r="T9990" s="43">
        <v>6992.0081654716469</v>
      </c>
      <c r="U9990" s="43">
        <v>7860.8645045910525</v>
      </c>
      <c r="W9990" s="43">
        <v>1640.3501736604212</v>
      </c>
      <c r="X9990" s="43">
        <v>0</v>
      </c>
      <c r="Y9990" s="43">
        <v>0</v>
      </c>
      <c r="Z9990" s="43">
        <v>1640.3501736604212</v>
      </c>
      <c r="AB9990" s="43">
        <v>32.67603101327478</v>
      </c>
      <c r="AC9990" s="43">
        <v>0</v>
      </c>
      <c r="AD9990" s="43">
        <v>0</v>
      </c>
      <c r="AE9990" s="43">
        <v>32.67603101327478</v>
      </c>
      <c r="AG9990" s="43">
        <v>3016603.9693615148</v>
      </c>
      <c r="AH9990" s="43">
        <v>354315.63751065097</v>
      </c>
      <c r="AI9990" s="43">
        <v>0</v>
      </c>
      <c r="AJ9990" s="43">
        <v>137239330.25575408</v>
      </c>
      <c r="AK9990" s="43">
        <v>140255934.2251156</v>
      </c>
    </row>
    <row r="9991" spans="3:37" x14ac:dyDescent="0.2">
      <c r="C9991" s="43">
        <v>6.1969357135527314E-4</v>
      </c>
      <c r="D9991" s="43">
        <v>4.8183489465038531E-2</v>
      </c>
      <c r="E9991" s="43">
        <v>8.9330811826922289</v>
      </c>
      <c r="F9991" s="43">
        <v>2.8239046159046794</v>
      </c>
      <c r="H9991" s="43">
        <v>8.5102729623541515E-5</v>
      </c>
      <c r="I9991" s="43">
        <v>0.10599354499601754</v>
      </c>
      <c r="J9991" s="43">
        <v>0</v>
      </c>
      <c r="K9991" s="43">
        <v>1</v>
      </c>
      <c r="M9991" s="43">
        <v>7.8219875949803713E-3</v>
      </c>
      <c r="N9991" s="43">
        <v>4.4913713908719718E-2</v>
      </c>
      <c r="O9991" s="43">
        <v>0</v>
      </c>
      <c r="P9991" s="43">
        <v>1</v>
      </c>
      <c r="R9991" s="43">
        <v>565.35028076001061</v>
      </c>
      <c r="S9991" s="43">
        <v>170.79111759099047</v>
      </c>
      <c r="T9991" s="43">
        <v>6651.7889898710155</v>
      </c>
      <c r="U9991" s="43">
        <v>7387.9303882220165</v>
      </c>
      <c r="W9991" s="43">
        <v>5050.3199546870192</v>
      </c>
      <c r="X9991" s="43">
        <v>0</v>
      </c>
      <c r="Y9991" s="43">
        <v>0</v>
      </c>
      <c r="Z9991" s="43">
        <v>5050.3199546870192</v>
      </c>
      <c r="AB9991" s="43">
        <v>110.33251357488732</v>
      </c>
      <c r="AC9991" s="43">
        <v>0</v>
      </c>
      <c r="AD9991" s="43">
        <v>0</v>
      </c>
      <c r="AE9991" s="43">
        <v>110.33251357488732</v>
      </c>
      <c r="AG9991" s="43">
        <v>9287538.3966694288</v>
      </c>
      <c r="AH9991" s="43">
        <v>1090869.1102123961</v>
      </c>
      <c r="AI9991" s="43">
        <v>0</v>
      </c>
      <c r="AJ9991" s="43">
        <v>463396557.01452672</v>
      </c>
      <c r="AK9991" s="43">
        <v>472684095.41119617</v>
      </c>
    </row>
    <row r="9992" spans="3:37" x14ac:dyDescent="0.2">
      <c r="C9992" s="43">
        <v>5.8567268331562031E-4</v>
      </c>
      <c r="D9992" s="43">
        <v>5.0613309665927461E-2</v>
      </c>
      <c r="E9992" s="43">
        <v>4.7942404786692752</v>
      </c>
      <c r="F9992" s="43">
        <v>3.8438249235396689</v>
      </c>
      <c r="H9992" s="43">
        <v>9.8309485900949234E-5</v>
      </c>
      <c r="I9992" s="43">
        <v>0.11033532605532914</v>
      </c>
      <c r="J9992" s="43">
        <v>0</v>
      </c>
      <c r="K9992" s="43">
        <v>1</v>
      </c>
      <c r="M9992" s="43">
        <v>7.8057576586658484E-3</v>
      </c>
      <c r="N9992" s="43">
        <v>4.7062624299065603E-2</v>
      </c>
      <c r="O9992" s="43">
        <v>0</v>
      </c>
      <c r="P9992" s="43">
        <v>1</v>
      </c>
      <c r="R9992" s="43">
        <v>561.25739781672212</v>
      </c>
      <c r="S9992" s="43">
        <v>205.37727183708725</v>
      </c>
      <c r="T9992" s="43">
        <v>6955.5836380836345</v>
      </c>
      <c r="U9992" s="43">
        <v>7722.2183077374439</v>
      </c>
      <c r="W9992" s="43">
        <v>2690.8029355655135</v>
      </c>
      <c r="X9992" s="43">
        <v>0</v>
      </c>
      <c r="Y9992" s="43">
        <v>0</v>
      </c>
      <c r="Z9992" s="43">
        <v>2690.8029355655135</v>
      </c>
      <c r="AB9992" s="43">
        <v>170.78460207824682</v>
      </c>
      <c r="AC9992" s="43">
        <v>0</v>
      </c>
      <c r="AD9992" s="43">
        <v>0</v>
      </c>
      <c r="AE9992" s="43">
        <v>170.78460207824682</v>
      </c>
      <c r="AG9992" s="43">
        <v>4948386.5985049792</v>
      </c>
      <c r="AH9992" s="43">
        <v>581213.43408215092</v>
      </c>
      <c r="AI9992" s="43">
        <v>0</v>
      </c>
      <c r="AJ9992" s="43">
        <v>717295328.72863662</v>
      </c>
      <c r="AK9992" s="43">
        <v>722243715.32714164</v>
      </c>
    </row>
    <row r="9993" spans="3:37" x14ac:dyDescent="0.2">
      <c r="C9993" s="43">
        <v>6.0336168366203211E-4</v>
      </c>
      <c r="D9993" s="43">
        <v>5.9614406885817095E-2</v>
      </c>
      <c r="E9993" s="43">
        <v>3.4210165865599969</v>
      </c>
      <c r="F9993" s="43">
        <v>1.8011231373007079</v>
      </c>
      <c r="H9993" s="43">
        <v>9.5002973039770566E-5</v>
      </c>
      <c r="I9993" s="43">
        <v>0.12688529029626838</v>
      </c>
      <c r="J9993" s="43">
        <v>0</v>
      </c>
      <c r="K9993" s="43">
        <v>1</v>
      </c>
      <c r="M9993" s="43">
        <v>7.8555442897474403E-3</v>
      </c>
      <c r="N9993" s="43">
        <v>4.6191128926406533E-2</v>
      </c>
      <c r="O9993" s="43">
        <v>0</v>
      </c>
      <c r="P9993" s="43">
        <v>1</v>
      </c>
      <c r="R9993" s="43">
        <v>681.03797204565763</v>
      </c>
      <c r="S9993" s="43">
        <v>228.23952078236854</v>
      </c>
      <c r="T9993" s="43">
        <v>6870.324196122654</v>
      </c>
      <c r="U9993" s="43">
        <v>7779.60168895068</v>
      </c>
      <c r="W9993" s="43">
        <v>2329.842198445378</v>
      </c>
      <c r="X9993" s="43">
        <v>0</v>
      </c>
      <c r="Y9993" s="43">
        <v>0</v>
      </c>
      <c r="Z9993" s="43">
        <v>2329.842198445378</v>
      </c>
      <c r="AB9993" s="43">
        <v>58.378694616115808</v>
      </c>
      <c r="AC9993" s="43">
        <v>0</v>
      </c>
      <c r="AD9993" s="43">
        <v>0</v>
      </c>
      <c r="AE9993" s="43">
        <v>58.378694616115808</v>
      </c>
      <c r="AG9993" s="43">
        <v>4284579.8029410504</v>
      </c>
      <c r="AH9993" s="43">
        <v>503245.91486420168</v>
      </c>
      <c r="AI9993" s="43">
        <v>0</v>
      </c>
      <c r="AJ9993" s="43">
        <v>245190517.3876864</v>
      </c>
      <c r="AK9993" s="43">
        <v>249475097.19062746</v>
      </c>
    </row>
    <row r="9994" spans="3:37" x14ac:dyDescent="0.2">
      <c r="C9994" s="43">
        <v>5.9709929092511443E-4</v>
      </c>
      <c r="D9994" s="43">
        <v>5.6162368103610194E-2</v>
      </c>
      <c r="E9994" s="43">
        <v>8.7903564319353649</v>
      </c>
      <c r="F9994" s="43">
        <v>4.2606069584489852</v>
      </c>
      <c r="H9994" s="43">
        <v>1.0559604085824681E-4</v>
      </c>
      <c r="I9994" s="43">
        <v>6.8044499501192776E-2</v>
      </c>
      <c r="J9994" s="43">
        <v>0</v>
      </c>
      <c r="K9994" s="43">
        <v>1</v>
      </c>
      <c r="M9994" s="43">
        <v>7.8747951583871822E-3</v>
      </c>
      <c r="N9994" s="43">
        <v>4.5046351188647506E-2</v>
      </c>
      <c r="O9994" s="43">
        <v>0</v>
      </c>
      <c r="P9994" s="43">
        <v>1</v>
      </c>
      <c r="R9994" s="43">
        <v>634.94241558416877</v>
      </c>
      <c r="S9994" s="43">
        <v>136.04514007716378</v>
      </c>
      <c r="T9994" s="43">
        <v>6716.4727445999688</v>
      </c>
      <c r="U9994" s="43">
        <v>7487.4603002613012</v>
      </c>
      <c r="W9994" s="43">
        <v>5581.3701467388755</v>
      </c>
      <c r="X9994" s="43">
        <v>0</v>
      </c>
      <c r="Y9994" s="43">
        <v>0</v>
      </c>
      <c r="Z9994" s="43">
        <v>5581.3701467388755</v>
      </c>
      <c r="AB9994" s="43">
        <v>221.52184945609184</v>
      </c>
      <c r="AC9994" s="43">
        <v>0</v>
      </c>
      <c r="AD9994" s="43">
        <v>0</v>
      </c>
      <c r="AE9994" s="43">
        <v>221.52184945609184</v>
      </c>
      <c r="AG9994" s="43">
        <v>10264139.699852793</v>
      </c>
      <c r="AH9994" s="43">
        <v>1205575.951695597</v>
      </c>
      <c r="AI9994" s="43">
        <v>0</v>
      </c>
      <c r="AJ9994" s="43">
        <v>930391767.71558571</v>
      </c>
      <c r="AK9994" s="43">
        <v>940655907.41543853</v>
      </c>
    </row>
    <row r="9995" spans="3:37" x14ac:dyDescent="0.2">
      <c r="C9995" s="43">
        <v>5.8714588681427725E-4</v>
      </c>
      <c r="D9995" s="43">
        <v>5.3442093953960677E-2</v>
      </c>
      <c r="E9995" s="43">
        <v>7.0813226299034913</v>
      </c>
      <c r="F9995" s="43">
        <v>1.4963192667532861</v>
      </c>
      <c r="H9995" s="43">
        <v>9.2251767206619206E-5</v>
      </c>
      <c r="I9995" s="43">
        <v>0.11083185502705684</v>
      </c>
      <c r="J9995" s="43">
        <v>0</v>
      </c>
      <c r="K9995" s="43">
        <v>1</v>
      </c>
      <c r="M9995" s="43">
        <v>7.8371481495479473E-3</v>
      </c>
      <c r="N9995" s="43">
        <v>4.4551140327514879E-2</v>
      </c>
      <c r="O9995" s="43">
        <v>0</v>
      </c>
      <c r="P9995" s="43">
        <v>1</v>
      </c>
      <c r="R9995" s="43">
        <v>594.11683913563763</v>
      </c>
      <c r="S9995" s="43">
        <v>193.58944261536627</v>
      </c>
      <c r="T9995" s="43">
        <v>6610.8796960420987</v>
      </c>
      <c r="U9995" s="43">
        <v>7398.5859777931028</v>
      </c>
      <c r="W9995" s="43">
        <v>4207.1330177779228</v>
      </c>
      <c r="X9995" s="43">
        <v>0</v>
      </c>
      <c r="Y9995" s="43">
        <v>0</v>
      </c>
      <c r="Z9995" s="43">
        <v>4207.1330177779228</v>
      </c>
      <c r="AB9995" s="43">
        <v>31.551264834317021</v>
      </c>
      <c r="AC9995" s="43">
        <v>0</v>
      </c>
      <c r="AD9995" s="43">
        <v>0</v>
      </c>
      <c r="AE9995" s="43">
        <v>31.551264834317021</v>
      </c>
      <c r="AG9995" s="43">
        <v>7736917.6196935996</v>
      </c>
      <c r="AH9995" s="43">
        <v>908740.73184003134</v>
      </c>
      <c r="AI9995" s="43">
        <v>0</v>
      </c>
      <c r="AJ9995" s="43">
        <v>132515312.30413149</v>
      </c>
      <c r="AK9995" s="43">
        <v>140252229.92382509</v>
      </c>
    </row>
    <row r="9996" spans="3:37" x14ac:dyDescent="0.2">
      <c r="C9996" s="43">
        <v>5.8896019512777291E-4</v>
      </c>
      <c r="D9996" s="43">
        <v>5.5146660244752566E-2</v>
      </c>
      <c r="E9996" s="43">
        <v>2.2593727741909935</v>
      </c>
      <c r="F9996" s="43">
        <v>5.3209521192905784</v>
      </c>
      <c r="H9996" s="43">
        <v>9.6114278475445403E-5</v>
      </c>
      <c r="I9996" s="43">
        <v>8.2164759512541569E-2</v>
      </c>
      <c r="J9996" s="43">
        <v>0</v>
      </c>
      <c r="K9996" s="43">
        <v>1</v>
      </c>
      <c r="M9996" s="43">
        <v>7.8626605461044052E-3</v>
      </c>
      <c r="N9996" s="43">
        <v>4.5056855414190924E-2</v>
      </c>
      <c r="O9996" s="43">
        <v>0</v>
      </c>
      <c r="P9996" s="43">
        <v>1</v>
      </c>
      <c r="R9996" s="43">
        <v>614.96094139612092</v>
      </c>
      <c r="S9996" s="43">
        <v>149.52570932241269</v>
      </c>
      <c r="T9996" s="43">
        <v>6707.6868224169211</v>
      </c>
      <c r="U9996" s="43">
        <v>7472.1734731354545</v>
      </c>
      <c r="W9996" s="43">
        <v>1389.4260081812586</v>
      </c>
      <c r="X9996" s="43">
        <v>0</v>
      </c>
      <c r="Y9996" s="43">
        <v>0</v>
      </c>
      <c r="Z9996" s="43">
        <v>1389.4260081812586</v>
      </c>
      <c r="AB9996" s="43">
        <v>284.32219578169526</v>
      </c>
      <c r="AC9996" s="43">
        <v>0</v>
      </c>
      <c r="AD9996" s="43">
        <v>0</v>
      </c>
      <c r="AE9996" s="43">
        <v>284.32219578169526</v>
      </c>
      <c r="AG9996" s="43">
        <v>2555154.4290453345</v>
      </c>
      <c r="AH9996" s="43">
        <v>300116.01776715188</v>
      </c>
      <c r="AI9996" s="43">
        <v>0</v>
      </c>
      <c r="AJ9996" s="43">
        <v>1194153222.2831202</v>
      </c>
      <c r="AK9996" s="43">
        <v>1196708376.7121656</v>
      </c>
    </row>
    <row r="9997" spans="3:37" x14ac:dyDescent="0.2">
      <c r="C9997" s="43">
        <v>6.387020566952506E-4</v>
      </c>
      <c r="D9997" s="43">
        <v>5.6635604490448577E-2</v>
      </c>
      <c r="E9997" s="43">
        <v>4.4734495830133163</v>
      </c>
      <c r="F9997" s="43">
        <v>1.4282717229380026</v>
      </c>
      <c r="H9997" s="43">
        <v>9.2700117256927506E-5</v>
      </c>
      <c r="I9997" s="43">
        <v>0.12053871329558785</v>
      </c>
      <c r="J9997" s="43">
        <v>0</v>
      </c>
      <c r="K9997" s="43">
        <v>1</v>
      </c>
      <c r="M9997" s="43">
        <v>7.8409892630186898E-3</v>
      </c>
      <c r="N9997" s="43">
        <v>4.5920123506432708E-2</v>
      </c>
      <c r="O9997" s="43">
        <v>0</v>
      </c>
      <c r="P9997" s="43">
        <v>1</v>
      </c>
      <c r="R9997" s="43">
        <v>684.90482804770227</v>
      </c>
      <c r="S9997" s="43">
        <v>211.56762338497404</v>
      </c>
      <c r="T9997" s="43">
        <v>6817.3608051437404</v>
      </c>
      <c r="U9997" s="43">
        <v>7713.8332565764167</v>
      </c>
      <c r="W9997" s="43">
        <v>3063.8872174338007</v>
      </c>
      <c r="X9997" s="43">
        <v>0</v>
      </c>
      <c r="Y9997" s="43">
        <v>0</v>
      </c>
      <c r="Z9997" s="43">
        <v>3063.8872174338007</v>
      </c>
      <c r="AB9997" s="43">
        <v>31.385814670950417</v>
      </c>
      <c r="AC9997" s="43">
        <v>0</v>
      </c>
      <c r="AD9997" s="43">
        <v>0</v>
      </c>
      <c r="AE9997" s="43">
        <v>31.385814670950417</v>
      </c>
      <c r="AG9997" s="43">
        <v>5634488.5928607592</v>
      </c>
      <c r="AH9997" s="43">
        <v>661799.63896570099</v>
      </c>
      <c r="AI9997" s="43">
        <v>0</v>
      </c>
      <c r="AJ9997" s="43">
        <v>131820421.61799175</v>
      </c>
      <c r="AK9997" s="43">
        <v>137454910.2108525</v>
      </c>
    </row>
    <row r="9998" spans="3:37" x14ac:dyDescent="0.2">
      <c r="C9998" s="43">
        <v>6.0010769980440421E-4</v>
      </c>
      <c r="D9998" s="43">
        <v>5.7604343655506152E-2</v>
      </c>
      <c r="E9998" s="43">
        <v>2.7026952590070121</v>
      </c>
      <c r="F9998" s="43">
        <v>1.3687289483922835</v>
      </c>
      <c r="H9998" s="43">
        <v>9.1811950977405132E-5</v>
      </c>
      <c r="I9998" s="43">
        <v>0.11291686297399761</v>
      </c>
      <c r="J9998" s="43">
        <v>0</v>
      </c>
      <c r="K9998" s="43">
        <v>1</v>
      </c>
      <c r="M9998" s="43">
        <v>7.9599082005550326E-3</v>
      </c>
      <c r="N9998" s="43">
        <v>4.2858056035530383E-2</v>
      </c>
      <c r="O9998" s="43">
        <v>0</v>
      </c>
      <c r="P9998" s="43">
        <v>1</v>
      </c>
      <c r="R9998" s="43">
        <v>654.52585175590616</v>
      </c>
      <c r="S9998" s="43">
        <v>196.29100251572896</v>
      </c>
      <c r="T9998" s="43">
        <v>6459.2619935922366</v>
      </c>
      <c r="U9998" s="43">
        <v>7310.0788478638715</v>
      </c>
      <c r="W9998" s="43">
        <v>1768.983916438214</v>
      </c>
      <c r="X9998" s="43">
        <v>0</v>
      </c>
      <c r="Y9998" s="43">
        <v>0</v>
      </c>
      <c r="Z9998" s="43">
        <v>1768.983916438214</v>
      </c>
      <c r="AB9998" s="43">
        <v>25.823661304446524</v>
      </c>
      <c r="AC9998" s="43">
        <v>0</v>
      </c>
      <c r="AD9998" s="43">
        <v>0</v>
      </c>
      <c r="AE9998" s="43">
        <v>25.823661304446524</v>
      </c>
      <c r="AG9998" s="43">
        <v>3253161.4223298756</v>
      </c>
      <c r="AH9998" s="43">
        <v>382100.52595065424</v>
      </c>
      <c r="AI9998" s="43">
        <v>0</v>
      </c>
      <c r="AJ9998" s="43">
        <v>108459377.4786754</v>
      </c>
      <c r="AK9998" s="43">
        <v>111712538.90100527</v>
      </c>
    </row>
    <row r="9999" spans="3:37" x14ac:dyDescent="0.2">
      <c r="C9999" s="43">
        <v>6.0604661712595099E-4</v>
      </c>
      <c r="D9999" s="43">
        <v>6.1332883015013384E-2</v>
      </c>
      <c r="E9999" s="43">
        <v>4.4881943979020971</v>
      </c>
      <c r="F9999" s="43">
        <v>1.8272790302913668</v>
      </c>
      <c r="H9999" s="43">
        <v>9.3407897953201591E-5</v>
      </c>
      <c r="I9999" s="43">
        <v>0.10880116590410172</v>
      </c>
      <c r="J9999" s="43">
        <v>0</v>
      </c>
      <c r="K9999" s="43">
        <v>1</v>
      </c>
      <c r="M9999" s="43">
        <v>7.8032101057646129E-3</v>
      </c>
      <c r="N9999" s="43">
        <v>4.576527054494417E-2</v>
      </c>
      <c r="O9999" s="43">
        <v>0</v>
      </c>
      <c r="P9999" s="43">
        <v>1</v>
      </c>
      <c r="R9999" s="43">
        <v>703.78788043297186</v>
      </c>
      <c r="S9999" s="43">
        <v>192.42412521590475</v>
      </c>
      <c r="T9999" s="43">
        <v>6761.6347531516203</v>
      </c>
      <c r="U9999" s="43">
        <v>7657.8467588004969</v>
      </c>
      <c r="W9999" s="43">
        <v>3158.736822270655</v>
      </c>
      <c r="X9999" s="43">
        <v>0</v>
      </c>
      <c r="Y9999" s="43">
        <v>0</v>
      </c>
      <c r="Z9999" s="43">
        <v>3158.736822270655</v>
      </c>
      <c r="AB9999" s="43">
        <v>62.298498212328369</v>
      </c>
      <c r="AC9999" s="43">
        <v>0</v>
      </c>
      <c r="AD9999" s="43">
        <v>0</v>
      </c>
      <c r="AE9999" s="43">
        <v>62.298498212328369</v>
      </c>
      <c r="AG9999" s="43">
        <v>5808917.0161557347</v>
      </c>
      <c r="AH9999" s="43">
        <v>682287.15361046151</v>
      </c>
      <c r="AI9999" s="43">
        <v>0</v>
      </c>
      <c r="AJ9999" s="43">
        <v>261653692.49177915</v>
      </c>
      <c r="AK9999" s="43">
        <v>267462609.50793487</v>
      </c>
    </row>
    <row r="10000" spans="3:37" x14ac:dyDescent="0.2">
      <c r="C10000" s="43">
        <v>5.9934649102763268E-4</v>
      </c>
      <c r="D10000" s="43">
        <v>5.4826466476655122E-2</v>
      </c>
      <c r="E10000" s="43">
        <v>3.007490930232021</v>
      </c>
      <c r="F10000" s="43">
        <v>6.8137073857165227</v>
      </c>
      <c r="H10000" s="43">
        <v>9.3257026733795101E-5</v>
      </c>
      <c r="I10000" s="43">
        <v>8.5928026056852597E-2</v>
      </c>
      <c r="J10000" s="43">
        <v>0</v>
      </c>
      <c r="K10000" s="43">
        <v>1</v>
      </c>
      <c r="M10000" s="43">
        <v>7.8353416848998825E-3</v>
      </c>
      <c r="N10000" s="43">
        <v>4.4430467831941121E-2</v>
      </c>
      <c r="O10000" s="43">
        <v>0</v>
      </c>
      <c r="P10000" s="43">
        <v>1</v>
      </c>
      <c r="R10000" s="43">
        <v>622.1721923466373</v>
      </c>
      <c r="S10000" s="43">
        <v>151.72556835342778</v>
      </c>
      <c r="T10000" s="43">
        <v>6591.4535957999278</v>
      </c>
      <c r="U10000" s="43">
        <v>7365.351356499993</v>
      </c>
      <c r="W10000" s="43">
        <v>1871.1772255250842</v>
      </c>
      <c r="X10000" s="43">
        <v>0</v>
      </c>
      <c r="Y10000" s="43">
        <v>0</v>
      </c>
      <c r="Z10000" s="43">
        <v>1871.1772255250842</v>
      </c>
      <c r="AB10000" s="43">
        <v>387.03259647214026</v>
      </c>
      <c r="AC10000" s="43">
        <v>0</v>
      </c>
      <c r="AD10000" s="43">
        <v>0</v>
      </c>
      <c r="AE10000" s="43">
        <v>387.03259647214026</v>
      </c>
      <c r="AG10000" s="43">
        <v>3441094.91774063</v>
      </c>
      <c r="AH10000" s="43">
        <v>404174.28071341821</v>
      </c>
      <c r="AI10000" s="43">
        <v>0</v>
      </c>
      <c r="AJ10000" s="43">
        <v>1625536905.1829891</v>
      </c>
      <c r="AK10000" s="43">
        <v>1628978000.1007297</v>
      </c>
    </row>
    <row r="10001" spans="3:37" x14ac:dyDescent="0.2">
      <c r="C10001" s="43">
        <v>6.2252522269246047E-4</v>
      </c>
      <c r="D10001" s="43">
        <v>6.0705390004368143E-2</v>
      </c>
      <c r="E10001" s="43">
        <v>2.3156762170241545</v>
      </c>
      <c r="F10001" s="43">
        <v>1.0630108771319788</v>
      </c>
      <c r="H10001" s="43">
        <v>9.525705674040541E-5</v>
      </c>
      <c r="I10001" s="43">
        <v>9.2380795297549556E-2</v>
      </c>
      <c r="J10001" s="43">
        <v>0</v>
      </c>
      <c r="K10001" s="43">
        <v>1</v>
      </c>
      <c r="M10001" s="43">
        <v>7.8435651565615019E-3</v>
      </c>
      <c r="N10001" s="43">
        <v>4.7435207116271028E-2</v>
      </c>
      <c r="O10001" s="43">
        <v>0</v>
      </c>
      <c r="P10001" s="43">
        <v>1</v>
      </c>
      <c r="R10001" s="43">
        <v>715.52791018648418</v>
      </c>
      <c r="S10001" s="43">
        <v>166.61773563274741</v>
      </c>
      <c r="T10001" s="43">
        <v>7044.6055818074947</v>
      </c>
      <c r="U10001" s="43">
        <v>7926.7512276267262</v>
      </c>
      <c r="W10001" s="43">
        <v>1656.9309642358367</v>
      </c>
      <c r="X10001" s="43">
        <v>0</v>
      </c>
      <c r="Y10001" s="43">
        <v>0</v>
      </c>
      <c r="Z10001" s="43">
        <v>1656.9309642358367</v>
      </c>
      <c r="AB10001" s="43">
        <v>4.8242064119590493</v>
      </c>
      <c r="AC10001" s="43">
        <v>0</v>
      </c>
      <c r="AD10001" s="43">
        <v>0</v>
      </c>
      <c r="AE10001" s="43">
        <v>4.8242064119590493</v>
      </c>
      <c r="AG10001" s="43">
        <v>3047096.0432297038</v>
      </c>
      <c r="AH10001" s="43">
        <v>357897.08827494073</v>
      </c>
      <c r="AI10001" s="43">
        <v>0</v>
      </c>
      <c r="AJ10001" s="43">
        <v>20261666.930228006</v>
      </c>
      <c r="AK10001" s="43">
        <v>23308762.973457709</v>
      </c>
    </row>
    <row r="10002" spans="3:37" x14ac:dyDescent="0.2">
      <c r="C10002" s="43">
        <v>6.2155720936363235E-4</v>
      </c>
      <c r="D10002" s="43">
        <v>5.8755290774551661E-2</v>
      </c>
      <c r="E10002" s="43">
        <v>4.2005757434850421</v>
      </c>
      <c r="F10002" s="43">
        <v>1.4269624174174962</v>
      </c>
      <c r="H10002" s="43">
        <v>8.7444609038587098E-5</v>
      </c>
      <c r="I10002" s="43">
        <v>0.11271810372422275</v>
      </c>
      <c r="J10002" s="43">
        <v>0</v>
      </c>
      <c r="K10002" s="43">
        <v>1</v>
      </c>
      <c r="M10002" s="43">
        <v>7.7641662935732719E-3</v>
      </c>
      <c r="N10002" s="43">
        <v>4.271544961984871E-2</v>
      </c>
      <c r="O10002" s="43">
        <v>0</v>
      </c>
      <c r="P10002" s="43">
        <v>1</v>
      </c>
      <c r="R10002" s="43">
        <v>691.46541169283705</v>
      </c>
      <c r="S10002" s="43">
        <v>186.62468474920124</v>
      </c>
      <c r="T10002" s="43">
        <v>6279.45833853776</v>
      </c>
      <c r="U10002" s="43">
        <v>7157.548434979798</v>
      </c>
      <c r="W10002" s="43">
        <v>2904.5528358158299</v>
      </c>
      <c r="X10002" s="43">
        <v>0</v>
      </c>
      <c r="Y10002" s="43">
        <v>0</v>
      </c>
      <c r="Z10002" s="43">
        <v>2904.5528358158299</v>
      </c>
      <c r="AB10002" s="43">
        <v>31.5895825798545</v>
      </c>
      <c r="AC10002" s="43">
        <v>0</v>
      </c>
      <c r="AD10002" s="43">
        <v>0</v>
      </c>
      <c r="AE10002" s="43">
        <v>31.5895825798545</v>
      </c>
      <c r="AG10002" s="43">
        <v>5341472.6650653109</v>
      </c>
      <c r="AH10002" s="43">
        <v>627383.41253621923</v>
      </c>
      <c r="AI10002" s="43">
        <v>0</v>
      </c>
      <c r="AJ10002" s="43">
        <v>132676246.8353889</v>
      </c>
      <c r="AK10002" s="43">
        <v>138017719.50045422</v>
      </c>
    </row>
    <row r="10003" spans="3:37" x14ac:dyDescent="0.2">
      <c r="C10003" s="43">
        <v>6.1107417071737391E-4</v>
      </c>
      <c r="D10003" s="43">
        <v>4.9792022423563537E-2</v>
      </c>
      <c r="E10003" s="43">
        <v>5.0899384586405239</v>
      </c>
      <c r="F10003" s="43">
        <v>3.5009693568712796</v>
      </c>
      <c r="H10003" s="43">
        <v>8.6318932789902823E-5</v>
      </c>
      <c r="I10003" s="43">
        <v>0.10365541216196117</v>
      </c>
      <c r="J10003" s="43">
        <v>0</v>
      </c>
      <c r="K10003" s="43">
        <v>1</v>
      </c>
      <c r="M10003" s="43">
        <v>7.8357408799923367E-3</v>
      </c>
      <c r="N10003" s="43">
        <v>4.4517501035526916E-2</v>
      </c>
      <c r="O10003" s="43">
        <v>0</v>
      </c>
      <c r="P10003" s="43">
        <v>1</v>
      </c>
      <c r="R10003" s="43">
        <v>576.09760056406537</v>
      </c>
      <c r="S10003" s="43">
        <v>169.41053653796465</v>
      </c>
      <c r="T10003" s="43">
        <v>6604.7018302636234</v>
      </c>
      <c r="U10003" s="43">
        <v>7350.209967365653</v>
      </c>
      <c r="W10003" s="43">
        <v>2932.3013330415629</v>
      </c>
      <c r="X10003" s="43">
        <v>0</v>
      </c>
      <c r="Y10003" s="43">
        <v>0</v>
      </c>
      <c r="Z10003" s="43">
        <v>2932.3013330415629</v>
      </c>
      <c r="AB10003" s="43">
        <v>154.16586167682436</v>
      </c>
      <c r="AC10003" s="43">
        <v>0</v>
      </c>
      <c r="AD10003" s="43">
        <v>0</v>
      </c>
      <c r="AE10003" s="43">
        <v>154.16586167682436</v>
      </c>
      <c r="AG10003" s="43">
        <v>5392502.1514634341</v>
      </c>
      <c r="AH10003" s="43">
        <v>633377.08793697762</v>
      </c>
      <c r="AI10003" s="43">
        <v>0</v>
      </c>
      <c r="AJ10003" s="43">
        <v>647496619.04266238</v>
      </c>
      <c r="AK10003" s="43">
        <v>652889121.19412577</v>
      </c>
    </row>
    <row r="10004" spans="3:37" x14ac:dyDescent="0.2">
      <c r="C10004" s="43">
        <v>6.171321377489436E-4</v>
      </c>
      <c r="D10004" s="43">
        <v>5.1494295556654635E-2</v>
      </c>
      <c r="E10004" s="43">
        <v>4.8660774433801999</v>
      </c>
      <c r="F10004" s="43">
        <v>2.1469169696928336</v>
      </c>
      <c r="H10004" s="43">
        <v>8.9274132977041975E-5</v>
      </c>
      <c r="I10004" s="43">
        <v>9.6860472157925606E-2</v>
      </c>
      <c r="J10004" s="43">
        <v>0</v>
      </c>
      <c r="K10004" s="43">
        <v>1</v>
      </c>
      <c r="M10004" s="43">
        <v>7.7685927643721354E-3</v>
      </c>
      <c r="N10004" s="43">
        <v>4.3221239495486063E-2</v>
      </c>
      <c r="O10004" s="43">
        <v>0</v>
      </c>
      <c r="P10004" s="43">
        <v>1</v>
      </c>
      <c r="R10004" s="43">
        <v>601.69950948621204</v>
      </c>
      <c r="S10004" s="43">
        <v>163.7248478729401</v>
      </c>
      <c r="T10004" s="43">
        <v>6357.4352580695549</v>
      </c>
      <c r="U10004" s="43">
        <v>7122.859615428707</v>
      </c>
      <c r="W10004" s="43">
        <v>2927.9164108037871</v>
      </c>
      <c r="X10004" s="43">
        <v>0</v>
      </c>
      <c r="Y10004" s="43">
        <v>0</v>
      </c>
      <c r="Z10004" s="43">
        <v>2927.9164108037871</v>
      </c>
      <c r="AB10004" s="43">
        <v>73.840633455158198</v>
      </c>
      <c r="AC10004" s="43">
        <v>0</v>
      </c>
      <c r="AD10004" s="43">
        <v>0</v>
      </c>
      <c r="AE10004" s="43">
        <v>73.840633455158198</v>
      </c>
      <c r="AG10004" s="43">
        <v>5384438.2794681648</v>
      </c>
      <c r="AH10004" s="43">
        <v>632429.94473361806</v>
      </c>
      <c r="AI10004" s="43">
        <v>0</v>
      </c>
      <c r="AJ10004" s="43">
        <v>310130660.51166445</v>
      </c>
      <c r="AK10004" s="43">
        <v>315515098.79113263</v>
      </c>
    </row>
    <row r="10005" spans="3:37" x14ac:dyDescent="0.2">
      <c r="C10005" s="43">
        <v>6.0259756639117112E-4</v>
      </c>
      <c r="D10005" s="43">
        <v>5.4006293853688374E-2</v>
      </c>
      <c r="E10005" s="43">
        <v>9.8193758246299545</v>
      </c>
      <c r="F10005" s="43">
        <v>1.3458099577469083</v>
      </c>
      <c r="H10005" s="43">
        <v>8.0601335426446706E-5</v>
      </c>
      <c r="I10005" s="43">
        <v>0.11204783850337952</v>
      </c>
      <c r="J10005" s="43">
        <v>0</v>
      </c>
      <c r="K10005" s="43">
        <v>1</v>
      </c>
      <c r="M10005" s="43">
        <v>7.8994471475033468E-3</v>
      </c>
      <c r="N10005" s="43">
        <v>4.6152050713822002E-2</v>
      </c>
      <c r="O10005" s="43">
        <v>0</v>
      </c>
      <c r="P10005" s="43">
        <v>1</v>
      </c>
      <c r="R10005" s="43">
        <v>616.18925563250389</v>
      </c>
      <c r="S10005" s="43">
        <v>170.99684332797398</v>
      </c>
      <c r="T10005" s="43">
        <v>6902.8760266579484</v>
      </c>
      <c r="U10005" s="43">
        <v>7690.0621256184259</v>
      </c>
      <c r="W10005" s="43">
        <v>6050.5938801545353</v>
      </c>
      <c r="X10005" s="43">
        <v>0</v>
      </c>
      <c r="Y10005" s="43">
        <v>0</v>
      </c>
      <c r="Z10005" s="43">
        <v>6050.5938801545353</v>
      </c>
      <c r="AB10005" s="43">
        <v>22.800028708618129</v>
      </c>
      <c r="AC10005" s="43">
        <v>0</v>
      </c>
      <c r="AD10005" s="43">
        <v>0</v>
      </c>
      <c r="AE10005" s="43">
        <v>22.800028708618129</v>
      </c>
      <c r="AG10005" s="43">
        <v>11127042.145604191</v>
      </c>
      <c r="AH10005" s="43">
        <v>1306928.2781133796</v>
      </c>
      <c r="AI10005" s="43">
        <v>0</v>
      </c>
      <c r="AJ10005" s="43">
        <v>95760120.576196134</v>
      </c>
      <c r="AK10005" s="43">
        <v>106887162.72180033</v>
      </c>
    </row>
    <row r="10006" spans="3:37" x14ac:dyDescent="0.2">
      <c r="C10006" s="43">
        <v>6.3447735527477622E-4</v>
      </c>
      <c r="D10006" s="43">
        <v>5.6774194756997187E-2</v>
      </c>
      <c r="E10006" s="43">
        <v>3.9773806818155295</v>
      </c>
      <c r="F10006" s="43">
        <v>2.3865130733115514</v>
      </c>
      <c r="H10006" s="43">
        <v>8.3900848741081248E-5</v>
      </c>
      <c r="I10006" s="43">
        <v>9.9426563213836958E-2</v>
      </c>
      <c r="J10006" s="43">
        <v>0</v>
      </c>
      <c r="K10006" s="43">
        <v>1</v>
      </c>
      <c r="M10006" s="43">
        <v>7.8297449661575598E-3</v>
      </c>
      <c r="N10006" s="43">
        <v>4.8982861025801183E-2</v>
      </c>
      <c r="O10006" s="43">
        <v>0</v>
      </c>
      <c r="P10006" s="43">
        <v>1</v>
      </c>
      <c r="R10006" s="43">
        <v>682.03942970635808</v>
      </c>
      <c r="S10006" s="43">
        <v>157.94691755923478</v>
      </c>
      <c r="T10006" s="43">
        <v>7261.6303429205263</v>
      </c>
      <c r="U10006" s="43">
        <v>8101.6166901861188</v>
      </c>
      <c r="W10006" s="43">
        <v>2712.7304519505492</v>
      </c>
      <c r="X10006" s="43">
        <v>0</v>
      </c>
      <c r="Y10006" s="43">
        <v>0</v>
      </c>
      <c r="Z10006" s="43">
        <v>2712.7304519505492</v>
      </c>
      <c r="AB10006" s="43">
        <v>101.18525468079478</v>
      </c>
      <c r="AC10006" s="43">
        <v>0</v>
      </c>
      <c r="AD10006" s="43">
        <v>0</v>
      </c>
      <c r="AE10006" s="43">
        <v>101.18525468079478</v>
      </c>
      <c r="AG10006" s="43">
        <v>4988711.3011370599</v>
      </c>
      <c r="AH10006" s="43">
        <v>585949.77762131859</v>
      </c>
      <c r="AI10006" s="43">
        <v>0</v>
      </c>
      <c r="AJ10006" s="43">
        <v>424978069.65933812</v>
      </c>
      <c r="AK10006" s="43">
        <v>429966780.96047521</v>
      </c>
    </row>
    <row r="10007" spans="3:37" x14ac:dyDescent="0.2">
      <c r="C10007" s="43">
        <v>6.4656986483269119E-4</v>
      </c>
      <c r="D10007" s="43">
        <v>5.5431698883871672E-2</v>
      </c>
      <c r="E10007" s="43">
        <v>2.8258374051972002</v>
      </c>
      <c r="F10007" s="43">
        <v>1.8152546709447268</v>
      </c>
      <c r="H10007" s="43">
        <v>1.0270293412251164E-4</v>
      </c>
      <c r="I10007" s="43">
        <v>0.10271728217815679</v>
      </c>
      <c r="J10007" s="43">
        <v>0</v>
      </c>
      <c r="K10007" s="43">
        <v>1</v>
      </c>
      <c r="M10007" s="43">
        <v>7.8187122233397185E-3</v>
      </c>
      <c r="N10007" s="43">
        <v>4.5089065899683187E-2</v>
      </c>
      <c r="O10007" s="43">
        <v>0</v>
      </c>
      <c r="P10007" s="43">
        <v>1</v>
      </c>
      <c r="R10007" s="43">
        <v>678.60338428141938</v>
      </c>
      <c r="S10007" s="43">
        <v>199.7417008574709</v>
      </c>
      <c r="T10007" s="43">
        <v>6674.9626466621748</v>
      </c>
      <c r="U10007" s="43">
        <v>7553.3077318010655</v>
      </c>
      <c r="W10007" s="43">
        <v>1917.6228265958446</v>
      </c>
      <c r="X10007" s="43">
        <v>0</v>
      </c>
      <c r="Y10007" s="43">
        <v>0</v>
      </c>
      <c r="Z10007" s="43">
        <v>1917.6228265958446</v>
      </c>
      <c r="AB10007" s="43">
        <v>59.196099926712947</v>
      </c>
      <c r="AC10007" s="43">
        <v>0</v>
      </c>
      <c r="AD10007" s="43">
        <v>0</v>
      </c>
      <c r="AE10007" s="43">
        <v>59.196099926712947</v>
      </c>
      <c r="AG10007" s="43">
        <v>3526508.3781097583</v>
      </c>
      <c r="AH10007" s="43">
        <v>414206.53054470243</v>
      </c>
      <c r="AI10007" s="43">
        <v>0</v>
      </c>
      <c r="AJ10007" s="43">
        <v>248623619.69219437</v>
      </c>
      <c r="AK10007" s="43">
        <v>252150128.07030413</v>
      </c>
    </row>
    <row r="10008" spans="3:37" x14ac:dyDescent="0.2">
      <c r="C10008" s="43">
        <v>5.9687209346927694E-4</v>
      </c>
      <c r="D10008" s="43">
        <v>5.5516001714238983E-2</v>
      </c>
      <c r="E10008" s="43">
        <v>1.0113080719528595</v>
      </c>
      <c r="F10008" s="43">
        <v>2.9932842989004267</v>
      </c>
      <c r="H10008" s="43">
        <v>8.9071737908505297E-5</v>
      </c>
      <c r="I10008" s="43">
        <v>0.10122510720631039</v>
      </c>
      <c r="J10008" s="43">
        <v>0</v>
      </c>
      <c r="K10008" s="43">
        <v>1</v>
      </c>
      <c r="M10008" s="43">
        <v>7.8778483762278473E-3</v>
      </c>
      <c r="N10008" s="43">
        <v>4.6768672063422612E-2</v>
      </c>
      <c r="O10008" s="43">
        <v>0</v>
      </c>
      <c r="P10008" s="43">
        <v>1</v>
      </c>
      <c r="R10008" s="43">
        <v>627.39611827737542</v>
      </c>
      <c r="S10008" s="43">
        <v>170.71455260753228</v>
      </c>
      <c r="T10008" s="43">
        <v>6975.9768287101342</v>
      </c>
      <c r="U10008" s="43">
        <v>7774.0874995950417</v>
      </c>
      <c r="W10008" s="43">
        <v>634.49075872580079</v>
      </c>
      <c r="X10008" s="43">
        <v>0</v>
      </c>
      <c r="Y10008" s="43">
        <v>0</v>
      </c>
      <c r="Z10008" s="43">
        <v>634.49075872580079</v>
      </c>
      <c r="AB10008" s="43">
        <v>133.81193499761034</v>
      </c>
      <c r="AC10008" s="43">
        <v>0</v>
      </c>
      <c r="AD10008" s="43">
        <v>0</v>
      </c>
      <c r="AE10008" s="43">
        <v>133.81193499761034</v>
      </c>
      <c r="AG10008" s="43">
        <v>1166828.5052967477</v>
      </c>
      <c r="AH10008" s="43">
        <v>137050.00388477297</v>
      </c>
      <c r="AI10008" s="43">
        <v>0</v>
      </c>
      <c r="AJ10008" s="43">
        <v>562010126.98996341</v>
      </c>
      <c r="AK10008" s="43">
        <v>563176955.49526012</v>
      </c>
    </row>
    <row r="10009" spans="3:37" x14ac:dyDescent="0.2">
      <c r="C10009" s="43">
        <v>6.3487538755446771E-4</v>
      </c>
      <c r="D10009" s="43">
        <v>5.3487625036294825E-2</v>
      </c>
      <c r="E10009" s="43">
        <v>8.1406076882912011</v>
      </c>
      <c r="F10009" s="43">
        <v>3.3569248972739087</v>
      </c>
      <c r="H10009" s="43">
        <v>8.1836922517381123E-5</v>
      </c>
      <c r="I10009" s="43">
        <v>0.10810852066437648</v>
      </c>
      <c r="J10009" s="43">
        <v>0</v>
      </c>
      <c r="K10009" s="43">
        <v>1</v>
      </c>
      <c r="M10009" s="43">
        <v>7.8330365177834496E-3</v>
      </c>
      <c r="N10009" s="43">
        <v>4.3708348564823196E-2</v>
      </c>
      <c r="O10009" s="43">
        <v>0</v>
      </c>
      <c r="P10009" s="43">
        <v>1</v>
      </c>
      <c r="R10009" s="43">
        <v>642.96033035092591</v>
      </c>
      <c r="S10009" s="43">
        <v>167.51418422298698</v>
      </c>
      <c r="T10009" s="43">
        <v>6482.4163583960335</v>
      </c>
      <c r="U10009" s="43">
        <v>7292.890872969946</v>
      </c>
      <c r="W10009" s="43">
        <v>5234.0878085209979</v>
      </c>
      <c r="X10009" s="43">
        <v>0</v>
      </c>
      <c r="Y10009" s="43">
        <v>0</v>
      </c>
      <c r="Z10009" s="43">
        <v>5234.0878085209979</v>
      </c>
      <c r="AB10009" s="43">
        <v>162.14878553030036</v>
      </c>
      <c r="AC10009" s="43">
        <v>0</v>
      </c>
      <c r="AD10009" s="43">
        <v>0</v>
      </c>
      <c r="AE10009" s="43">
        <v>162.14878553030036</v>
      </c>
      <c r="AG10009" s="43">
        <v>9625487.4798701145</v>
      </c>
      <c r="AH10009" s="43">
        <v>1130562.9666405355</v>
      </c>
      <c r="AI10009" s="43">
        <v>0</v>
      </c>
      <c r="AJ10009" s="43">
        <v>681024899.22726154</v>
      </c>
      <c r="AK10009" s="43">
        <v>690650386.70713162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18</vt:i4>
      </vt:variant>
    </vt:vector>
  </HeadingPairs>
  <TitlesOfParts>
    <vt:vector size="23" baseType="lpstr">
      <vt:lpstr>E.coli_2014 (original data)</vt:lpstr>
      <vt:lpstr>diagram of model</vt:lpstr>
      <vt:lpstr>E.coli_2014</vt:lpstr>
      <vt:lpstr>Parameters sheet</vt:lpstr>
      <vt:lpstr>Simulation sheet</vt:lpstr>
      <vt:lpstr>cAccount</vt:lpstr>
      <vt:lpstr>cBedDay</vt:lpstr>
      <vt:lpstr>cLife</vt:lpstr>
      <vt:lpstr>cOppCost</vt:lpstr>
      <vt:lpstr>LoSEColiBSI</vt:lpstr>
      <vt:lpstr>LoSEColiResp</vt:lpstr>
      <vt:lpstr>LoSEColiUTI</vt:lpstr>
      <vt:lpstr>nPatients</vt:lpstr>
      <vt:lpstr>ORmortEColiBSI</vt:lpstr>
      <vt:lpstr>ORmortEColiResp</vt:lpstr>
      <vt:lpstr>ORmortEColiUTI</vt:lpstr>
      <vt:lpstr>pEColiBSIresist</vt:lpstr>
      <vt:lpstr>pEColiRespresit</vt:lpstr>
      <vt:lpstr>pEColiUTIresist</vt:lpstr>
      <vt:lpstr>pMort</vt:lpstr>
      <vt:lpstr>rEColiBSI</vt:lpstr>
      <vt:lpstr>rEColiResp</vt:lpstr>
      <vt:lpstr>rEColiUTI</vt:lpstr>
    </vt:vector>
  </TitlesOfParts>
  <Company>Queensland University of Technology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Teresa Wozniak</dc:creator>
  <cp:lastModifiedBy>XX</cp:lastModifiedBy>
  <dcterms:created xsi:type="dcterms:W3CDTF">2016-09-21T00:25:58Z</dcterms:created>
  <dcterms:modified xsi:type="dcterms:W3CDTF">2017-02-17T12:17:48Z</dcterms:modified>
</cp:coreProperties>
</file>